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9040" windowHeight="15840" tabRatio="596" firstSheet="14" activeTab="17"/>
  </bookViews>
  <sheets>
    <sheet name="tháng 7-2021" sheetId="1" state="hidden" r:id="rId1"/>
    <sheet name="Sheet6" sheetId="41" state="hidden" r:id="rId2"/>
    <sheet name="DSĐH từ 1 đến 15-5-2021" sheetId="38" state="hidden" r:id="rId3"/>
    <sheet name="Từ 1-15 tháng 6" sheetId="39" state="hidden" r:id="rId4"/>
    <sheet name="DSĐH từ 01 đến 15-7" sheetId="40" state="hidden" r:id="rId5"/>
    <sheet name="Kho T12-2021 (2)" sheetId="46" state="hidden" r:id="rId6"/>
    <sheet name="Kho T12-2021 (3)" sheetId="47" state="hidden" r:id="rId7"/>
    <sheet name="Mã KH" sheetId="59" r:id="rId8"/>
    <sheet name="Kho T02-2025" sheetId="43" r:id="rId9"/>
    <sheet name="Sheet12" sheetId="61" state="hidden" r:id="rId10"/>
    <sheet name="Sheet8" sheetId="55" state="hidden" r:id="rId11"/>
    <sheet name="Sheet9" sheetId="56" state="hidden" r:id="rId12"/>
    <sheet name="Sheet11" sheetId="64" state="hidden" r:id="rId13"/>
    <sheet name="Vin Tỉnh -tháng 02" sheetId="48" r:id="rId14"/>
    <sheet name="Côp+Mega+BigC+Tinh T02" sheetId="62" r:id="rId15"/>
    <sheet name="Vin Hà nội  tháng 02" sheetId="53" r:id="rId16"/>
    <sheet name="Côp+Mega+BigC HN lẻ-T02" sheetId="54" r:id="rId17"/>
    <sheet name="Xuất trả -T02" sheetId="34" r:id="rId18"/>
    <sheet name="Xuất đổi -T02 " sheetId="66" r:id="rId19"/>
    <sheet name="Xuất hàng mẫu " sheetId="49" r:id="rId20"/>
    <sheet name="Xuất hàng mẫu  Tết KT" sheetId="65" state="hidden" r:id="rId21"/>
    <sheet name="Xuất hàng LCK và sự cố" sheetId="37" r:id="rId22"/>
    <sheet name="Tổng theo ngày" sheetId="58" state="hidden" r:id="rId23"/>
    <sheet name="Xuất trả HS-11" sheetId="35" state="hidden" r:id="rId24"/>
    <sheet name="Sheet10" sheetId="57" state="hidden" r:id="rId25"/>
    <sheet name="Xuất hàng Combo Tết tháng 12" sheetId="42" state="hidden" r:id="rId26"/>
    <sheet name="Xuất hàng hết date và ko đạt TC" sheetId="50" state="hidden" r:id="rId27"/>
    <sheet name="Sheet7" sheetId="52" state="hidden" r:id="rId28"/>
    <sheet name="Xuất hàng thang lý" sheetId="51" state="hidden" r:id="rId29"/>
    <sheet name="Xuất trả lại Thu Hằng" sheetId="36" state="hidden" r:id="rId30"/>
    <sheet name="Sheet5" sheetId="31" state="hidden" r:id="rId31"/>
    <sheet name="tháng 4-2021 " sheetId="33" state="hidden" r:id="rId32"/>
    <sheet name=" Từ 1 đến 20-4-2021 " sheetId="30" state="hidden" r:id="rId33"/>
    <sheet name=" Từ 1 đến 20-4-2021 (4)" sheetId="32" state="hidden" r:id="rId34"/>
    <sheet name="tháng 4-2021 (2)" sheetId="29" state="hidden" r:id="rId35"/>
    <sheet name="Tháng 11-20 " sheetId="3" state="hidden" r:id="rId36"/>
    <sheet name="Thang 12-20" sheetId="11" state="hidden" r:id="rId37"/>
    <sheet name="Sheet2" sheetId="10" state="hidden" r:id="rId38"/>
    <sheet name="Tháng 11-20  (3)" sheetId="8" state="hidden" r:id="rId39"/>
    <sheet name="Thang 1-2021" sheetId="15" state="hidden" r:id="rId40"/>
    <sheet name="Thang 2-2021 " sheetId="20" state="hidden" r:id="rId41"/>
    <sheet name="Thang 2-Quà tết" sheetId="21" state="hidden" r:id="rId42"/>
    <sheet name="Thang 3-2021 " sheetId="24" state="hidden" r:id="rId43"/>
    <sheet name="Sheet3" sheetId="26" state="hidden" r:id="rId44"/>
    <sheet name="Sheet4" sheetId="27" state="hidden" r:id="rId45"/>
    <sheet name="Fai gửi HCM từ 11 đến 20-3-21" sheetId="28" state="hidden" r:id="rId46"/>
    <sheet name="Fai gửi HCM từ 1 đến 10-3-21" sheetId="25" state="hidden" r:id="rId47"/>
    <sheet name="Fai gửi HCM từ 20 đến 28-2-21" sheetId="23" state="hidden" r:id="rId48"/>
    <sheet name="Fai gửi HCM từ 01đến 10-2-21" sheetId="22" state="hidden" r:id="rId49"/>
    <sheet name="Fai gửi HCM từ 21 đến 31-1-21" sheetId="19" state="hidden" r:id="rId50"/>
    <sheet name="Fai gửi HCM từ 11 đến 20-1-21" sheetId="18" state="hidden" r:id="rId51"/>
    <sheet name="Fai gửi HCM 01 đến 10-1-2021" sheetId="17" state="hidden" r:id="rId52"/>
    <sheet name="Fai gửi HCM 21 đến 31-12 " sheetId="16" state="hidden" r:id="rId53"/>
    <sheet name="Fai gửi HCM 21 đến 31-12" sheetId="14" state="hidden" r:id="rId54"/>
    <sheet name="Fai gửi HCM 11 đến 20-12" sheetId="13" state="hidden" r:id="rId55"/>
    <sheet name="Fai gửi HCM 01 đến 10-12" sheetId="12" state="hidden" r:id="rId56"/>
    <sheet name="Fai gửi HCM 20 đến 30-11" sheetId="9" state="hidden" r:id="rId57"/>
    <sheet name="Fai gửi HCM" sheetId="7" state="hidden" r:id="rId58"/>
    <sheet name="Sheet1" sheetId="6" state="hidden" r:id="rId59"/>
    <sheet name="Từ 11 đến 20-11" sheetId="5" state="hidden" r:id="rId60"/>
    <sheet name="Tháng 11-20  (2)" sheetId="4" state="hidden" r:id="rId61"/>
    <sheet name="t12" sheetId="2" state="hidden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_xlnm._FilterDatabase" localSheetId="16" hidden="1">'Côp+Mega+BigC HN lẻ-T02'!$B$3:$AL$4</definedName>
    <definedName name="_xlnm._FilterDatabase" localSheetId="14" hidden="1">'Côp+Mega+BigC+Tinh T02'!$A$2:$AK$4</definedName>
    <definedName name="_xlnm._FilterDatabase" localSheetId="4" hidden="1">'DSĐH từ 01 đến 15-7'!$D$1:$D$1155</definedName>
    <definedName name="_xlnm._FilterDatabase" localSheetId="5" hidden="1">'Kho T12-2021 (2)'!$D$72:$D$148</definedName>
    <definedName name="_xlnm._FilterDatabase" localSheetId="6" hidden="1">'Kho T12-2021 (3)'!$D$74:$D$150</definedName>
    <definedName name="_xlnm._FilterDatabase" localSheetId="7" hidden="1">'Mã KH'!$A$1:$I$4119</definedName>
    <definedName name="_xlnm._FilterDatabase" localSheetId="0" hidden="1">'tháng 7-2021'!$B$1:$B$2196</definedName>
    <definedName name="_xlnm._FilterDatabase" localSheetId="3" hidden="1">'Từ 1-15 tháng 6'!$A$1:$A$1502</definedName>
    <definedName name="_xlnm._FilterDatabase" localSheetId="15" hidden="1">'Vin Hà nội  tháng 02'!$C$1:$C$1598</definedName>
    <definedName name="_xlnm._FilterDatabase" localSheetId="13" hidden="1">'Vin Tỉnh -tháng 02'!$C$1:$C$1075</definedName>
    <definedName name="_xlnm._FilterDatabase" localSheetId="18" hidden="1">'Xuất đổi -T02 '!$C$1:$C$128</definedName>
    <definedName name="_xlnm._FilterDatabase" localSheetId="25" hidden="1">'Xuất hàng Combo Tết tháng 12'!$C$1:$C$33</definedName>
    <definedName name="_xlnm._FilterDatabase" localSheetId="26" hidden="1">'Xuất hàng hết date và ko đạt TC'!$B$1:$B$18</definedName>
    <definedName name="_xlnm._FilterDatabase" localSheetId="20" hidden="1">'Xuất hàng mẫu  Tết KT'!$C$1:$C$145</definedName>
    <definedName name="_xlnm._FilterDatabase" localSheetId="28" hidden="1">'Xuất hàng thang lý'!$B$1:$B$18</definedName>
    <definedName name="_xlnm._FilterDatabase" localSheetId="17" hidden="1">'Xuất trả -T02'!$A$4:$AJ$388</definedName>
  </definedNames>
  <calcPr calcId="162913"/>
</workbook>
</file>

<file path=xl/calcChain.xml><?xml version="1.0" encoding="utf-8"?>
<calcChain xmlns="http://schemas.openxmlformats.org/spreadsheetml/2006/main">
  <c r="F386" i="34" l="1"/>
  <c r="G386" i="34"/>
  <c r="H386" i="34"/>
  <c r="I386" i="34"/>
  <c r="J386" i="34"/>
  <c r="K386" i="34"/>
  <c r="L386" i="34"/>
  <c r="M386" i="34"/>
  <c r="N386" i="34"/>
  <c r="O386" i="34"/>
  <c r="P386" i="34"/>
  <c r="Q386" i="34"/>
  <c r="R386" i="34"/>
  <c r="S386" i="34"/>
  <c r="T386" i="34"/>
  <c r="U386" i="34"/>
  <c r="V386" i="34"/>
  <c r="W386" i="34"/>
  <c r="X386" i="34"/>
  <c r="Y386" i="34"/>
  <c r="Z386" i="34"/>
  <c r="AA386" i="34"/>
  <c r="AB386" i="34"/>
  <c r="AC386" i="34"/>
  <c r="AD386" i="34"/>
  <c r="AE386" i="34"/>
  <c r="AF386" i="34"/>
  <c r="E386" i="34"/>
  <c r="D1508" i="53" l="1"/>
  <c r="D1509" i="53"/>
  <c r="D1510" i="53"/>
  <c r="D1511" i="53"/>
  <c r="D1512" i="53"/>
  <c r="D1513" i="53"/>
  <c r="D1514" i="53"/>
  <c r="D1515" i="53"/>
  <c r="D1516" i="53"/>
  <c r="D1517" i="53"/>
  <c r="D1518" i="53"/>
  <c r="D1519" i="53"/>
  <c r="D1520" i="53"/>
  <c r="D1521" i="53"/>
  <c r="D1522" i="53"/>
  <c r="D1523" i="53"/>
  <c r="D1524" i="53"/>
  <c r="D1525" i="53"/>
  <c r="D1526" i="53"/>
  <c r="D1527" i="53"/>
  <c r="D1528" i="53"/>
  <c r="D1529" i="53"/>
  <c r="D1530" i="53"/>
  <c r="D1531" i="53"/>
  <c r="D1532" i="53"/>
  <c r="D1533" i="53"/>
  <c r="D1534" i="53"/>
  <c r="D1535" i="53"/>
  <c r="D1536" i="53"/>
  <c r="D1537" i="53"/>
  <c r="D1538" i="53"/>
  <c r="D1539" i="53"/>
  <c r="D1540" i="53"/>
  <c r="D1541" i="53"/>
  <c r="D1542" i="53"/>
  <c r="D1543" i="53"/>
  <c r="D1544" i="53"/>
  <c r="D1545" i="53"/>
  <c r="D1546" i="53"/>
  <c r="D1547" i="53"/>
  <c r="D1548" i="53"/>
  <c r="D1549" i="53"/>
  <c r="D1550" i="53"/>
  <c r="D1551" i="53"/>
  <c r="D1552" i="53"/>
  <c r="D1553" i="53"/>
  <c r="D1554" i="53"/>
  <c r="D1555" i="53"/>
  <c r="D1556" i="53"/>
  <c r="D1557" i="53"/>
  <c r="D1558" i="53"/>
  <c r="D1559" i="53"/>
  <c r="D1560" i="53"/>
  <c r="D1561" i="53"/>
  <c r="D1562" i="53"/>
  <c r="D1563" i="53"/>
  <c r="D1564" i="53"/>
  <c r="D1565" i="53"/>
  <c r="D1566" i="53"/>
  <c r="D1567" i="53"/>
  <c r="D1568" i="53"/>
  <c r="D1569" i="53"/>
  <c r="D1570" i="53"/>
  <c r="D1571" i="53"/>
  <c r="D1572" i="53"/>
  <c r="D1573" i="53"/>
  <c r="D1574" i="53"/>
  <c r="D1575" i="53"/>
  <c r="D1576" i="53"/>
  <c r="D1577" i="53"/>
  <c r="D1578" i="53"/>
  <c r="D1579" i="53"/>
  <c r="D1580" i="53"/>
  <c r="D1581" i="53"/>
  <c r="D1582" i="53"/>
  <c r="D1583" i="53"/>
  <c r="D1584" i="53"/>
  <c r="D1585" i="53"/>
  <c r="D1586" i="53"/>
  <c r="D1587" i="53"/>
  <c r="D1588" i="53"/>
  <c r="D1589" i="53"/>
  <c r="D1590" i="53"/>
  <c r="D1591" i="53"/>
  <c r="D1592" i="53"/>
  <c r="D1285" i="53"/>
  <c r="D1286" i="53"/>
  <c r="D1287" i="53"/>
  <c r="D1288" i="53"/>
  <c r="D1289" i="53"/>
  <c r="D1290" i="53"/>
  <c r="D1291" i="53"/>
  <c r="D1292" i="53"/>
  <c r="D1293" i="53"/>
  <c r="D1294" i="53"/>
  <c r="D1295" i="53"/>
  <c r="D1296" i="53"/>
  <c r="D1297" i="53"/>
  <c r="D1298" i="53"/>
  <c r="D1299" i="53"/>
  <c r="D1300" i="53"/>
  <c r="D1301" i="53"/>
  <c r="D1302" i="53"/>
  <c r="D1303" i="53"/>
  <c r="D1304" i="53"/>
  <c r="D1305" i="53"/>
  <c r="D1306" i="53"/>
  <c r="D1307" i="53"/>
  <c r="D1308" i="53"/>
  <c r="D1309" i="53"/>
  <c r="D1310" i="53"/>
  <c r="D1311" i="53"/>
  <c r="D1312" i="53"/>
  <c r="D1313" i="53"/>
  <c r="D1314" i="53"/>
  <c r="D1315" i="53"/>
  <c r="D1316" i="53"/>
  <c r="D1317" i="53"/>
  <c r="D1318" i="53"/>
  <c r="D1319" i="53"/>
  <c r="D1320" i="53"/>
  <c r="D1321" i="53"/>
  <c r="D1322" i="53"/>
  <c r="D1323" i="53"/>
  <c r="D1324" i="53"/>
  <c r="D1325" i="53"/>
  <c r="D1326" i="53"/>
  <c r="D1327" i="53"/>
  <c r="D1328" i="53"/>
  <c r="D1329" i="53"/>
  <c r="D1330" i="53"/>
  <c r="D1331" i="53"/>
  <c r="D1332" i="53"/>
  <c r="D1333" i="53"/>
  <c r="D1334" i="53"/>
  <c r="D1335" i="53"/>
  <c r="D1336" i="53"/>
  <c r="D1337" i="53"/>
  <c r="D1338" i="53"/>
  <c r="D1339" i="53"/>
  <c r="D1340" i="53"/>
  <c r="D1341" i="53"/>
  <c r="D1342" i="53"/>
  <c r="D1343" i="53"/>
  <c r="D1344" i="53"/>
  <c r="D1345" i="53"/>
  <c r="D1346" i="53"/>
  <c r="D1347" i="53"/>
  <c r="D1348" i="53"/>
  <c r="D1349" i="53"/>
  <c r="D1350" i="53"/>
  <c r="D1351" i="53"/>
  <c r="D1352" i="53"/>
  <c r="D1353" i="53"/>
  <c r="D1354" i="53"/>
  <c r="D1355" i="53"/>
  <c r="D1356" i="53"/>
  <c r="D1357" i="53"/>
  <c r="D1359" i="53"/>
  <c r="D1360" i="53"/>
  <c r="D1361" i="53"/>
  <c r="D1362" i="53"/>
  <c r="D1363" i="53"/>
  <c r="D1364" i="53"/>
  <c r="D1365" i="53"/>
  <c r="D1366" i="53"/>
  <c r="D1367" i="53"/>
  <c r="D1368" i="53"/>
  <c r="D1369" i="53"/>
  <c r="D1370" i="53"/>
  <c r="D1371" i="53"/>
  <c r="D1372" i="53"/>
  <c r="D1373" i="53"/>
  <c r="D1374" i="53"/>
  <c r="D1375" i="53"/>
  <c r="D1376" i="53"/>
  <c r="D1377" i="53"/>
  <c r="D1378" i="53"/>
  <c r="D1379" i="53"/>
  <c r="D1380" i="53"/>
  <c r="D1381" i="53"/>
  <c r="D1382" i="53"/>
  <c r="D1383" i="53"/>
  <c r="D1384" i="53"/>
  <c r="D1385" i="53"/>
  <c r="D1386" i="53"/>
  <c r="D1387" i="53"/>
  <c r="D1388" i="53"/>
  <c r="D1389" i="53"/>
  <c r="D1390" i="53"/>
  <c r="D1391" i="53"/>
  <c r="D1392" i="53"/>
  <c r="D1393" i="53"/>
  <c r="D1394" i="53"/>
  <c r="D1395" i="53"/>
  <c r="D1396" i="53"/>
  <c r="D1397" i="53"/>
  <c r="D1398" i="53"/>
  <c r="D1399" i="53"/>
  <c r="D1400" i="53"/>
  <c r="D1401" i="53"/>
  <c r="D1402" i="53"/>
  <c r="D1403" i="53"/>
  <c r="D1404" i="53"/>
  <c r="D1405" i="53"/>
  <c r="D1406" i="53"/>
  <c r="D1407" i="53"/>
  <c r="D1408" i="53"/>
  <c r="D1409" i="53"/>
  <c r="D1410" i="53"/>
  <c r="D1411" i="53"/>
  <c r="D1412" i="53"/>
  <c r="D1413" i="53"/>
  <c r="D1414" i="53"/>
  <c r="D1415" i="53"/>
  <c r="D1416" i="53"/>
  <c r="D1417" i="53"/>
  <c r="D1418" i="53"/>
  <c r="D1419" i="53"/>
  <c r="D1420" i="53"/>
  <c r="D1421" i="53"/>
  <c r="D1422" i="53"/>
  <c r="D1423" i="53"/>
  <c r="D1424" i="53"/>
  <c r="D1425" i="53"/>
  <c r="D1426" i="53"/>
  <c r="D1427" i="53"/>
  <c r="D1428" i="53"/>
  <c r="D1429" i="53"/>
  <c r="D1430" i="53"/>
  <c r="D1431" i="53"/>
  <c r="D1432" i="53"/>
  <c r="D1433" i="53"/>
  <c r="D1434" i="53"/>
  <c r="D1435" i="53"/>
  <c r="D1436" i="53"/>
  <c r="D1437" i="53"/>
  <c r="D1438" i="53"/>
  <c r="D1439" i="53"/>
  <c r="D1440" i="53"/>
  <c r="D1441" i="53"/>
  <c r="D1442" i="53"/>
  <c r="D1443" i="53"/>
  <c r="D1444" i="53"/>
  <c r="D1445" i="53"/>
  <c r="D1446" i="53"/>
  <c r="D1447" i="53"/>
  <c r="D1448" i="53"/>
  <c r="D1449" i="53"/>
  <c r="D1450" i="53"/>
  <c r="D1451" i="53"/>
  <c r="D1452" i="53"/>
  <c r="D1453" i="53"/>
  <c r="D1454" i="53"/>
  <c r="D1455" i="53"/>
  <c r="D1456" i="53"/>
  <c r="D1457" i="53"/>
  <c r="D1458" i="53"/>
  <c r="D1459" i="53"/>
  <c r="D1460" i="53"/>
  <c r="D1461" i="53"/>
  <c r="D1462" i="53"/>
  <c r="D1463" i="53"/>
  <c r="D1464" i="53"/>
  <c r="D1465" i="53"/>
  <c r="D1466" i="53"/>
  <c r="D1467" i="53"/>
  <c r="D1468" i="53"/>
  <c r="D1469" i="53"/>
  <c r="D1470" i="53"/>
  <c r="D1471" i="53"/>
  <c r="D1472" i="53"/>
  <c r="D1473" i="53"/>
  <c r="D1474" i="53"/>
  <c r="D1475" i="53"/>
  <c r="D1476" i="53"/>
  <c r="D1477" i="53"/>
  <c r="D1478" i="53"/>
  <c r="D1479" i="53"/>
  <c r="D1480" i="53"/>
  <c r="D1481" i="53"/>
  <c r="D1482" i="53"/>
  <c r="D1483" i="53"/>
  <c r="D1484" i="53"/>
  <c r="D1485" i="53"/>
  <c r="D1486" i="53"/>
  <c r="D1487" i="53"/>
  <c r="D1488" i="53"/>
  <c r="D1489" i="53"/>
  <c r="D1490" i="53"/>
  <c r="D1491" i="53"/>
  <c r="D1492" i="53"/>
  <c r="D1493" i="53"/>
  <c r="D1494" i="53"/>
  <c r="D1495" i="53"/>
  <c r="D1496" i="53"/>
  <c r="D1497" i="53"/>
  <c r="D1498" i="53"/>
  <c r="D1499" i="53"/>
  <c r="D1500" i="53"/>
  <c r="D1501" i="53"/>
  <c r="D1502" i="53"/>
  <c r="D1503" i="53"/>
  <c r="D1504" i="53"/>
  <c r="D1505" i="53"/>
  <c r="D1506" i="53"/>
  <c r="D1507" i="53"/>
  <c r="D1593" i="53"/>
  <c r="D1594" i="53"/>
  <c r="C289" i="34" l="1"/>
  <c r="C290" i="34"/>
  <c r="C291" i="34"/>
  <c r="C292" i="34"/>
  <c r="C293" i="34"/>
  <c r="C294" i="34"/>
  <c r="C295" i="34"/>
  <c r="C296" i="34"/>
  <c r="C297" i="34"/>
  <c r="C298" i="34"/>
  <c r="C299" i="34"/>
  <c r="C300" i="34"/>
  <c r="C301" i="34"/>
  <c r="C302" i="34"/>
  <c r="C303" i="34"/>
  <c r="C304" i="34"/>
  <c r="C305" i="34"/>
  <c r="C306" i="34"/>
  <c r="C307" i="34"/>
  <c r="C308" i="34"/>
  <c r="C309" i="34"/>
  <c r="C310" i="34"/>
  <c r="C311" i="34"/>
  <c r="C312" i="34"/>
  <c r="C313" i="34"/>
  <c r="C314" i="34"/>
  <c r="C315" i="34"/>
  <c r="C316" i="34"/>
  <c r="C317" i="34"/>
  <c r="C318" i="34"/>
  <c r="C319" i="34"/>
  <c r="C320" i="34"/>
  <c r="C321" i="34"/>
  <c r="C322" i="34"/>
  <c r="C323" i="34"/>
  <c r="C324" i="34"/>
  <c r="C325" i="34"/>
  <c r="C326" i="34"/>
  <c r="C327" i="34"/>
  <c r="C328" i="34"/>
  <c r="C329" i="34"/>
  <c r="C330" i="34"/>
  <c r="C331" i="34"/>
  <c r="C332" i="34"/>
  <c r="C333" i="34"/>
  <c r="C334" i="34"/>
  <c r="C336" i="34"/>
  <c r="C337" i="34"/>
  <c r="C338" i="34"/>
  <c r="C339" i="34"/>
  <c r="C340" i="34"/>
  <c r="C341" i="34"/>
  <c r="C342" i="34"/>
  <c r="C344" i="34"/>
  <c r="C345" i="34"/>
  <c r="C346" i="34"/>
  <c r="C347" i="34"/>
  <c r="C348" i="34"/>
  <c r="C349" i="34"/>
  <c r="C350" i="34"/>
  <c r="C351" i="34"/>
  <c r="C352" i="34"/>
  <c r="C353" i="34"/>
  <c r="C354" i="34"/>
  <c r="C355" i="34"/>
  <c r="C356" i="34"/>
  <c r="C357" i="34"/>
  <c r="C358" i="34"/>
  <c r="C359" i="34"/>
  <c r="C360" i="34"/>
  <c r="C361" i="34"/>
  <c r="C362" i="34"/>
  <c r="C363" i="34"/>
  <c r="C364" i="34"/>
  <c r="C365" i="34"/>
  <c r="C366" i="34"/>
  <c r="C367" i="34"/>
  <c r="C368" i="34"/>
  <c r="C369" i="34"/>
  <c r="C370" i="34"/>
  <c r="C371" i="34"/>
  <c r="C372" i="34"/>
  <c r="C373" i="34"/>
  <c r="C247" i="34" l="1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C270" i="34"/>
  <c r="C271" i="34"/>
  <c r="C272" i="34"/>
  <c r="C273" i="34"/>
  <c r="C274" i="34"/>
  <c r="C275" i="34"/>
  <c r="C276" i="34"/>
  <c r="C277" i="34"/>
  <c r="C278" i="34"/>
  <c r="C279" i="34"/>
  <c r="C280" i="34"/>
  <c r="C281" i="34"/>
  <c r="C282" i="34"/>
  <c r="C283" i="34"/>
  <c r="C284" i="34"/>
  <c r="C285" i="34"/>
  <c r="C286" i="34"/>
  <c r="C287" i="34"/>
  <c r="D25" i="43" l="1"/>
  <c r="D24" i="43"/>
  <c r="D22" i="43"/>
  <c r="D21" i="43"/>
  <c r="D20" i="43"/>
  <c r="D19" i="43"/>
  <c r="D18" i="43"/>
  <c r="D17" i="43"/>
  <c r="D13" i="43"/>
  <c r="D12" i="43"/>
  <c r="D10" i="43"/>
  <c r="D9" i="43"/>
  <c r="D8" i="43"/>
  <c r="D6" i="43"/>
  <c r="D5" i="43"/>
  <c r="D4" i="43"/>
  <c r="D327" i="48" l="1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361" i="48"/>
  <c r="D362" i="48"/>
  <c r="D363" i="48"/>
  <c r="D364" i="48"/>
  <c r="D365" i="48"/>
  <c r="D366" i="48"/>
  <c r="D367" i="48"/>
  <c r="D368" i="48"/>
  <c r="D369" i="48"/>
  <c r="D370" i="48"/>
  <c r="D371" i="48"/>
  <c r="D372" i="48"/>
  <c r="D373" i="48"/>
  <c r="D374" i="48"/>
  <c r="D375" i="48"/>
  <c r="D376" i="48"/>
  <c r="D377" i="48"/>
  <c r="D378" i="48"/>
  <c r="D379" i="48"/>
  <c r="D380" i="48"/>
  <c r="D381" i="48"/>
  <c r="D382" i="48"/>
  <c r="D384" i="48"/>
  <c r="D385" i="48"/>
  <c r="D386" i="48"/>
  <c r="D387" i="48"/>
  <c r="D388" i="48"/>
  <c r="D389" i="48"/>
  <c r="D390" i="48"/>
  <c r="D391" i="48"/>
  <c r="D392" i="48"/>
  <c r="D393" i="48"/>
  <c r="D394" i="48"/>
  <c r="D395" i="48"/>
  <c r="D396" i="48"/>
  <c r="D397" i="48"/>
  <c r="D398" i="48"/>
  <c r="D399" i="48"/>
  <c r="D400" i="48"/>
  <c r="D401" i="48"/>
  <c r="D402" i="48"/>
  <c r="D403" i="48"/>
  <c r="D404" i="48"/>
  <c r="D405" i="48"/>
  <c r="D406" i="48"/>
  <c r="D407" i="48"/>
  <c r="D408" i="48"/>
  <c r="D409" i="48"/>
  <c r="D410" i="48"/>
  <c r="D411" i="48"/>
  <c r="D412" i="48"/>
  <c r="D413" i="48"/>
  <c r="D414" i="48"/>
  <c r="D415" i="48"/>
  <c r="D416" i="48"/>
  <c r="D417" i="48"/>
  <c r="D418" i="48"/>
  <c r="D419" i="48"/>
  <c r="D420" i="48"/>
  <c r="D421" i="48"/>
  <c r="D422" i="48"/>
  <c r="D423" i="48"/>
  <c r="D424" i="48"/>
  <c r="D425" i="48"/>
  <c r="D426" i="48"/>
  <c r="D427" i="48"/>
  <c r="D428" i="48"/>
  <c r="D429" i="48"/>
  <c r="D430" i="48"/>
  <c r="D431" i="48"/>
  <c r="D432" i="48"/>
  <c r="D433" i="48"/>
  <c r="D434" i="48"/>
  <c r="D435" i="48"/>
  <c r="D436" i="48"/>
  <c r="D437" i="48"/>
  <c r="D438" i="48"/>
  <c r="D439" i="48"/>
  <c r="D440" i="48"/>
  <c r="D441" i="48"/>
  <c r="D442" i="48"/>
  <c r="D443" i="48"/>
  <c r="D444" i="48"/>
  <c r="D445" i="48"/>
  <c r="D446" i="48"/>
  <c r="D447" i="48"/>
  <c r="D448" i="48"/>
  <c r="D449" i="48"/>
  <c r="D450" i="48"/>
  <c r="D451" i="48"/>
  <c r="D452" i="48"/>
  <c r="D453" i="48"/>
  <c r="D454" i="48"/>
  <c r="D455" i="48"/>
  <c r="D456" i="48"/>
  <c r="D457" i="48"/>
  <c r="D458" i="48"/>
  <c r="D459" i="48"/>
  <c r="D460" i="48"/>
  <c r="D461" i="48"/>
  <c r="D462" i="48"/>
  <c r="D463" i="48"/>
  <c r="D464" i="48"/>
  <c r="D465" i="48"/>
  <c r="D466" i="48"/>
  <c r="D467" i="48"/>
  <c r="D468" i="48"/>
  <c r="D469" i="48"/>
  <c r="D470" i="48"/>
  <c r="D471" i="48"/>
  <c r="D472" i="48"/>
  <c r="D473" i="48"/>
  <c r="D474" i="48"/>
  <c r="D475" i="48"/>
  <c r="D476" i="48"/>
  <c r="D477" i="48"/>
  <c r="D478" i="48"/>
  <c r="D479" i="48"/>
  <c r="D480" i="48"/>
  <c r="D481" i="48"/>
  <c r="D482" i="48"/>
  <c r="D483" i="48"/>
  <c r="D484" i="48"/>
  <c r="D485" i="48"/>
  <c r="D486" i="48"/>
  <c r="D487" i="48"/>
  <c r="D488" i="48"/>
  <c r="D489" i="48"/>
  <c r="D490" i="48"/>
  <c r="D491" i="48"/>
  <c r="D492" i="48"/>
  <c r="D493" i="48"/>
  <c r="D494" i="48"/>
  <c r="D495" i="48"/>
  <c r="D496" i="48"/>
  <c r="D497" i="48"/>
  <c r="D498" i="48"/>
  <c r="D499" i="48"/>
  <c r="D500" i="48"/>
  <c r="D501" i="48"/>
  <c r="D502" i="48"/>
  <c r="D503" i="48"/>
  <c r="D504" i="48"/>
  <c r="D505" i="48"/>
  <c r="D506" i="48"/>
  <c r="D507" i="48"/>
  <c r="D508" i="48"/>
  <c r="D509" i="48"/>
  <c r="D510" i="48"/>
  <c r="D511" i="48"/>
  <c r="D512" i="48"/>
  <c r="D513" i="48"/>
  <c r="D514" i="48"/>
  <c r="D516" i="48"/>
  <c r="D517" i="48"/>
  <c r="D518" i="48"/>
  <c r="D519" i="48"/>
  <c r="D520" i="48"/>
  <c r="D521" i="48"/>
  <c r="D522" i="48"/>
  <c r="D523" i="48"/>
  <c r="D524" i="48"/>
  <c r="D525" i="48"/>
  <c r="D526" i="48"/>
  <c r="D527" i="48"/>
  <c r="D528" i="48"/>
  <c r="D529" i="48"/>
  <c r="D530" i="48"/>
  <c r="D531" i="48"/>
  <c r="D532" i="48"/>
  <c r="D533" i="48"/>
  <c r="D534" i="48"/>
  <c r="D535" i="48"/>
  <c r="D536" i="48"/>
  <c r="D537" i="48"/>
  <c r="D538" i="48"/>
  <c r="D539" i="48"/>
  <c r="D540" i="48"/>
  <c r="D541" i="48"/>
  <c r="D542" i="48"/>
  <c r="D543" i="48"/>
  <c r="D544" i="48"/>
  <c r="D545" i="48"/>
  <c r="D546" i="48"/>
  <c r="D547" i="48"/>
  <c r="D548" i="48"/>
  <c r="D549" i="48"/>
  <c r="D550" i="48"/>
  <c r="D551" i="48"/>
  <c r="D552" i="48"/>
  <c r="D553" i="48"/>
  <c r="D554" i="48"/>
  <c r="D555" i="48"/>
  <c r="D556" i="48"/>
  <c r="D557" i="48"/>
  <c r="D558" i="48"/>
  <c r="D559" i="48"/>
  <c r="D560" i="48"/>
  <c r="D561" i="48"/>
  <c r="D562" i="48"/>
  <c r="D563" i="48"/>
  <c r="D564" i="48"/>
  <c r="D565" i="48"/>
  <c r="D566" i="48"/>
  <c r="D567" i="48"/>
  <c r="D568" i="48"/>
  <c r="D569" i="48"/>
  <c r="D570" i="48"/>
  <c r="D571" i="48"/>
  <c r="D572" i="48"/>
  <c r="D573" i="48"/>
  <c r="D574" i="48"/>
  <c r="D575" i="48"/>
  <c r="D576" i="48"/>
  <c r="D577" i="48"/>
  <c r="D578" i="48"/>
  <c r="D579" i="48"/>
  <c r="D580" i="48"/>
  <c r="D581" i="48"/>
  <c r="D582" i="48"/>
  <c r="D583" i="48"/>
  <c r="D584" i="48"/>
  <c r="D585" i="48"/>
  <c r="D586" i="48"/>
  <c r="D587" i="48"/>
  <c r="D588" i="48"/>
  <c r="D589" i="48"/>
  <c r="D590" i="48"/>
  <c r="D591" i="48"/>
  <c r="D592" i="48"/>
  <c r="D593" i="48"/>
  <c r="D594" i="48"/>
  <c r="D595" i="48"/>
  <c r="D596" i="48"/>
  <c r="D597" i="48"/>
  <c r="D598" i="48"/>
  <c r="D599" i="48"/>
  <c r="D600" i="48"/>
  <c r="D601" i="48"/>
  <c r="D602" i="48"/>
  <c r="D603" i="48"/>
  <c r="D605" i="48"/>
  <c r="D606" i="48"/>
  <c r="D607" i="48"/>
  <c r="D608" i="48"/>
  <c r="D609" i="48"/>
  <c r="D610" i="48"/>
  <c r="D611" i="48"/>
  <c r="D612" i="48"/>
  <c r="D613" i="48"/>
  <c r="D614" i="48"/>
  <c r="D615" i="48"/>
  <c r="D616" i="48"/>
  <c r="D617" i="48"/>
  <c r="D618" i="48"/>
  <c r="D619" i="48"/>
  <c r="D620" i="48"/>
  <c r="D621" i="48"/>
  <c r="D622" i="48"/>
  <c r="D623" i="48"/>
  <c r="D624" i="48"/>
  <c r="D625" i="48"/>
  <c r="D626" i="48"/>
  <c r="D627" i="48"/>
  <c r="D628" i="48"/>
  <c r="D629" i="48"/>
  <c r="D630" i="48"/>
  <c r="D631" i="48"/>
  <c r="D632" i="48"/>
  <c r="D633" i="48"/>
  <c r="D634" i="48"/>
  <c r="D635" i="48"/>
  <c r="D636" i="48"/>
  <c r="D637" i="48"/>
  <c r="D638" i="48"/>
  <c r="D639" i="48"/>
  <c r="D640" i="48"/>
  <c r="D641" i="48"/>
  <c r="D642" i="48"/>
  <c r="D643" i="48"/>
  <c r="D644" i="48"/>
  <c r="D645" i="48"/>
  <c r="D646" i="48"/>
  <c r="D647" i="48"/>
  <c r="D648" i="48"/>
  <c r="D649" i="48"/>
  <c r="D650" i="48"/>
  <c r="D651" i="48"/>
  <c r="D652" i="48"/>
  <c r="D653" i="48"/>
  <c r="D654" i="48"/>
  <c r="D655" i="48"/>
  <c r="D656" i="48"/>
  <c r="D657" i="48"/>
  <c r="D658" i="48"/>
  <c r="D659" i="48"/>
  <c r="D660" i="48"/>
  <c r="D661" i="48"/>
  <c r="D662" i="48"/>
  <c r="D663" i="48"/>
  <c r="D664" i="48"/>
  <c r="D665" i="48"/>
  <c r="D666" i="48"/>
  <c r="D667" i="48"/>
  <c r="D668" i="48"/>
  <c r="D669" i="48"/>
  <c r="D670" i="48"/>
  <c r="D671" i="48"/>
  <c r="D672" i="48"/>
  <c r="D673" i="48"/>
  <c r="D675" i="48"/>
  <c r="D676" i="48"/>
  <c r="D677" i="48"/>
  <c r="D678" i="48"/>
  <c r="D679" i="48"/>
  <c r="D680" i="48"/>
  <c r="D681" i="48"/>
  <c r="D682" i="48"/>
  <c r="D683" i="48"/>
  <c r="D684" i="48"/>
  <c r="D685" i="48"/>
  <c r="D686" i="48"/>
  <c r="D687" i="48"/>
  <c r="D688" i="48"/>
  <c r="D689" i="48"/>
  <c r="D690" i="48"/>
  <c r="D691" i="48"/>
  <c r="D692" i="48"/>
  <c r="D693" i="48"/>
  <c r="D694" i="48"/>
  <c r="D695" i="48"/>
  <c r="D696" i="48"/>
  <c r="D697" i="48"/>
  <c r="D698" i="48"/>
  <c r="D699" i="48"/>
  <c r="D700" i="48"/>
  <c r="D701" i="48"/>
  <c r="D702" i="48"/>
  <c r="D703" i="48"/>
  <c r="D704" i="48"/>
  <c r="D705" i="48"/>
  <c r="D706" i="48"/>
  <c r="D707" i="48"/>
  <c r="D708" i="48"/>
  <c r="D709" i="48"/>
  <c r="D710" i="48"/>
  <c r="D711" i="48"/>
  <c r="D712" i="48"/>
  <c r="D713" i="48"/>
  <c r="D714" i="48"/>
  <c r="D715" i="48"/>
  <c r="D716" i="48"/>
  <c r="D717" i="48"/>
  <c r="D718" i="48"/>
  <c r="D719" i="48"/>
  <c r="D720" i="48"/>
  <c r="D721" i="48"/>
  <c r="D722" i="48"/>
  <c r="D723" i="48"/>
  <c r="D724" i="48"/>
  <c r="D725" i="48"/>
  <c r="D726" i="48"/>
  <c r="D727" i="48"/>
  <c r="D728" i="48"/>
  <c r="D729" i="48"/>
  <c r="D730" i="48"/>
  <c r="D731" i="48"/>
  <c r="D732" i="48"/>
  <c r="D733" i="48"/>
  <c r="D734" i="48"/>
  <c r="D735" i="48"/>
  <c r="D736" i="48"/>
  <c r="D737" i="48"/>
  <c r="D739" i="48"/>
  <c r="D740" i="48"/>
  <c r="D741" i="48"/>
  <c r="D742" i="48"/>
  <c r="D743" i="48"/>
  <c r="D744" i="48"/>
  <c r="D745" i="48"/>
  <c r="D746" i="48"/>
  <c r="D747" i="48"/>
  <c r="D748" i="48"/>
  <c r="D749" i="48"/>
  <c r="D750" i="48"/>
  <c r="D751" i="48"/>
  <c r="D752" i="48"/>
  <c r="D753" i="48"/>
  <c r="D754" i="48"/>
  <c r="D755" i="48"/>
  <c r="D756" i="48"/>
  <c r="D757" i="48"/>
  <c r="D758" i="48"/>
  <c r="D759" i="48"/>
  <c r="D760" i="48"/>
  <c r="D761" i="48"/>
  <c r="D762" i="48"/>
  <c r="D763" i="48"/>
  <c r="D764" i="48"/>
  <c r="D765" i="48"/>
  <c r="D766" i="48"/>
  <c r="D767" i="48"/>
  <c r="D768" i="48"/>
  <c r="D769" i="48"/>
  <c r="D770" i="48"/>
  <c r="D771" i="48"/>
  <c r="D772" i="48"/>
  <c r="D773" i="48"/>
  <c r="D774" i="48"/>
  <c r="D775" i="48"/>
  <c r="D776" i="48"/>
  <c r="D777" i="48"/>
  <c r="D778" i="48"/>
  <c r="D779" i="48"/>
  <c r="D780" i="48"/>
  <c r="D781" i="48"/>
  <c r="D782" i="48"/>
  <c r="D783" i="48"/>
  <c r="D784" i="48"/>
  <c r="D785" i="48"/>
  <c r="D786" i="48"/>
  <c r="D787" i="48"/>
  <c r="D788" i="48"/>
  <c r="D789" i="48"/>
  <c r="D790" i="48"/>
  <c r="D791" i="48"/>
  <c r="D792" i="48"/>
  <c r="D793" i="48"/>
  <c r="D794" i="48"/>
  <c r="D795" i="48"/>
  <c r="D796" i="48"/>
  <c r="D797" i="48"/>
  <c r="D798" i="48"/>
  <c r="D799" i="48"/>
  <c r="D800" i="48"/>
  <c r="D801" i="48"/>
  <c r="D802" i="48"/>
  <c r="D803" i="48"/>
  <c r="D804" i="48"/>
  <c r="D805" i="48"/>
  <c r="D806" i="48"/>
  <c r="D808" i="48"/>
  <c r="D809" i="48"/>
  <c r="D810" i="48"/>
  <c r="D811" i="48"/>
  <c r="D812" i="48"/>
  <c r="D813" i="48"/>
  <c r="D814" i="48"/>
  <c r="D815" i="48"/>
  <c r="D816" i="48"/>
  <c r="D817" i="48"/>
  <c r="D818" i="48"/>
  <c r="D819" i="48"/>
  <c r="D820" i="48"/>
  <c r="D821" i="48"/>
  <c r="D822" i="48"/>
  <c r="D823" i="48"/>
  <c r="D824" i="48"/>
  <c r="D825" i="48"/>
  <c r="D826" i="48"/>
  <c r="D827" i="48"/>
  <c r="D828" i="48"/>
  <c r="D829" i="48"/>
  <c r="D830" i="48"/>
  <c r="D831" i="48"/>
  <c r="D832" i="48"/>
  <c r="D833" i="48"/>
  <c r="D834" i="48"/>
  <c r="D835" i="48"/>
  <c r="D836" i="48"/>
  <c r="D837" i="48"/>
  <c r="D838" i="48"/>
  <c r="D839" i="48"/>
  <c r="D840" i="48"/>
  <c r="D841" i="48"/>
  <c r="D842" i="48"/>
  <c r="D843" i="48"/>
  <c r="D844" i="48"/>
  <c r="D845" i="48"/>
  <c r="D847" i="48"/>
  <c r="D848" i="48"/>
  <c r="D849" i="48"/>
  <c r="D850" i="48"/>
  <c r="D851" i="48"/>
  <c r="D852" i="48"/>
  <c r="D853" i="48"/>
  <c r="D854" i="48"/>
  <c r="D855" i="48"/>
  <c r="D856" i="48"/>
  <c r="D857" i="48"/>
  <c r="D858" i="48"/>
  <c r="D859" i="48"/>
  <c r="D860" i="48"/>
  <c r="D861" i="48"/>
  <c r="D862" i="48"/>
  <c r="D863" i="48"/>
  <c r="D864" i="48"/>
  <c r="D865" i="48"/>
  <c r="D866" i="48"/>
  <c r="D867" i="48"/>
  <c r="D868" i="48"/>
  <c r="D869" i="48"/>
  <c r="D870" i="48"/>
  <c r="D871" i="48"/>
  <c r="D872" i="48"/>
  <c r="D873" i="48"/>
  <c r="D874" i="48"/>
  <c r="D875" i="48"/>
  <c r="D876" i="48"/>
  <c r="D877" i="48"/>
  <c r="D878" i="48"/>
  <c r="D879" i="48"/>
  <c r="D880" i="48"/>
  <c r="D881" i="48"/>
  <c r="D882" i="48"/>
  <c r="D883" i="48"/>
  <c r="D884" i="48"/>
  <c r="D885" i="48"/>
  <c r="D886" i="48"/>
  <c r="D887" i="48"/>
  <c r="D888" i="48"/>
  <c r="D889" i="48"/>
  <c r="D890" i="48"/>
  <c r="D891" i="48"/>
  <c r="D892" i="48"/>
  <c r="D893" i="48"/>
  <c r="D894" i="48"/>
  <c r="D895" i="48"/>
  <c r="D896" i="48"/>
  <c r="D897" i="48"/>
  <c r="D898" i="48"/>
  <c r="D899" i="48"/>
  <c r="D901" i="48"/>
  <c r="D902" i="48"/>
  <c r="D903" i="48"/>
  <c r="D904" i="48"/>
  <c r="D905" i="48"/>
  <c r="D906" i="48"/>
  <c r="D907" i="48"/>
  <c r="D908" i="48"/>
  <c r="D909" i="48"/>
  <c r="D910" i="48"/>
  <c r="D911" i="48"/>
  <c r="D912" i="48"/>
  <c r="D913" i="48"/>
  <c r="D914" i="48"/>
  <c r="D916" i="48"/>
  <c r="D917" i="48"/>
  <c r="D918" i="48"/>
  <c r="D919" i="48"/>
  <c r="D920" i="48"/>
  <c r="D921" i="48"/>
  <c r="D922" i="48"/>
  <c r="D923" i="48"/>
  <c r="D924" i="48"/>
  <c r="D925" i="48"/>
  <c r="D926" i="48"/>
  <c r="D927" i="48"/>
  <c r="D928" i="48"/>
  <c r="D929" i="48"/>
  <c r="D930" i="48"/>
  <c r="D931" i="48"/>
  <c r="D932" i="48"/>
  <c r="D933" i="48"/>
  <c r="D934" i="48"/>
  <c r="D935" i="48"/>
  <c r="D936" i="48"/>
  <c r="D937" i="48"/>
  <c r="D938" i="48"/>
  <c r="D939" i="48"/>
  <c r="D940" i="48"/>
  <c r="D941" i="48"/>
  <c r="D942" i="48"/>
  <c r="D943" i="48"/>
  <c r="D944" i="48"/>
  <c r="D945" i="48"/>
  <c r="D946" i="48"/>
  <c r="D947" i="48"/>
  <c r="D948" i="48"/>
  <c r="D949" i="48"/>
  <c r="D950" i="48"/>
  <c r="D951" i="48"/>
  <c r="D952" i="48"/>
  <c r="D953" i="48"/>
  <c r="D954" i="48"/>
  <c r="D955" i="48"/>
  <c r="D956" i="48"/>
  <c r="D957" i="48"/>
  <c r="D958" i="48"/>
  <c r="D959" i="48"/>
  <c r="D960" i="48"/>
  <c r="D961" i="48"/>
  <c r="D962" i="48"/>
  <c r="D963" i="48"/>
  <c r="D964" i="48"/>
  <c r="D965" i="48"/>
  <c r="D966" i="48"/>
  <c r="D967" i="48"/>
  <c r="D968" i="48"/>
  <c r="D969" i="48"/>
  <c r="D970" i="48"/>
  <c r="D971" i="48"/>
  <c r="D972" i="48"/>
  <c r="D973" i="48"/>
  <c r="D974" i="48"/>
  <c r="D976" i="48"/>
  <c r="D977" i="48"/>
  <c r="D978" i="48"/>
  <c r="D979" i="48"/>
  <c r="D980" i="48"/>
  <c r="D981" i="48"/>
  <c r="D982" i="48"/>
  <c r="D983" i="48"/>
  <c r="D984" i="48"/>
  <c r="D985" i="48"/>
  <c r="D986" i="48"/>
  <c r="D987" i="48"/>
  <c r="D988" i="48"/>
  <c r="D989" i="48"/>
  <c r="D990" i="48"/>
  <c r="D991" i="48"/>
  <c r="D993" i="48"/>
  <c r="D994" i="48"/>
  <c r="D995" i="48"/>
  <c r="D996" i="48"/>
  <c r="D997" i="48"/>
  <c r="D998" i="48"/>
  <c r="D999" i="48"/>
  <c r="D1000" i="48"/>
  <c r="D1001" i="48"/>
  <c r="D1002" i="48"/>
  <c r="D1003" i="48"/>
  <c r="D1004" i="48"/>
  <c r="D1005" i="48"/>
  <c r="D1006" i="48"/>
  <c r="D1007" i="48"/>
  <c r="D1008" i="48"/>
  <c r="D1009" i="48"/>
  <c r="D1010" i="48"/>
  <c r="D1011" i="48"/>
  <c r="D1012" i="48"/>
  <c r="D1013" i="48"/>
  <c r="D1014" i="48"/>
  <c r="D1015" i="48"/>
  <c r="D1016" i="48"/>
  <c r="D1017" i="48"/>
  <c r="D1018" i="48"/>
  <c r="D1019" i="48"/>
  <c r="D1020" i="48"/>
  <c r="D1021" i="48"/>
  <c r="D1022" i="48"/>
  <c r="D1023" i="48"/>
  <c r="D1024" i="48"/>
  <c r="D1025" i="48"/>
  <c r="D1026" i="48"/>
  <c r="D1027" i="48"/>
  <c r="D1028" i="48"/>
  <c r="D1029" i="48"/>
  <c r="D1030" i="48"/>
  <c r="D1031" i="48"/>
  <c r="D1032" i="48"/>
  <c r="D1033" i="48"/>
  <c r="D1034" i="48"/>
  <c r="D1035" i="48"/>
  <c r="D1036" i="48"/>
  <c r="D1037" i="48"/>
  <c r="D1038" i="48"/>
  <c r="D1039" i="48"/>
  <c r="D1040" i="48"/>
  <c r="D1041" i="48"/>
  <c r="D1042" i="48"/>
  <c r="D1043" i="48"/>
  <c r="D1044" i="48"/>
  <c r="D1045" i="48"/>
  <c r="D1046" i="48"/>
  <c r="D1047" i="48"/>
  <c r="D1048" i="48"/>
  <c r="D1049" i="48"/>
  <c r="D1050" i="48"/>
  <c r="D1051" i="48"/>
  <c r="D1052" i="48"/>
  <c r="D1053" i="48"/>
  <c r="D1054" i="48"/>
  <c r="D1055" i="48"/>
  <c r="D1056" i="48"/>
  <c r="D1057" i="48"/>
  <c r="D1058" i="48"/>
  <c r="D1059" i="48"/>
  <c r="D1060" i="48"/>
  <c r="D1061" i="48"/>
  <c r="D1062" i="48"/>
  <c r="D1063" i="48"/>
  <c r="D1064" i="48"/>
  <c r="D1065" i="48"/>
  <c r="D1066" i="48"/>
  <c r="D1067" i="48"/>
  <c r="D1068" i="48"/>
  <c r="D1069" i="48"/>
  <c r="D1070" i="48"/>
  <c r="D1071" i="48"/>
  <c r="D795" i="53"/>
  <c r="D796" i="53"/>
  <c r="D797" i="53"/>
  <c r="D798" i="53"/>
  <c r="D799" i="53"/>
  <c r="D800" i="53"/>
  <c r="D801" i="53"/>
  <c r="D802" i="53"/>
  <c r="D803" i="53"/>
  <c r="D804" i="53"/>
  <c r="D806" i="53"/>
  <c r="D807" i="53"/>
  <c r="D808" i="53"/>
  <c r="D809" i="53"/>
  <c r="D810" i="53"/>
  <c r="D811" i="53"/>
  <c r="D812" i="53"/>
  <c r="D813" i="53"/>
  <c r="D814" i="53"/>
  <c r="D815" i="53"/>
  <c r="D816" i="53"/>
  <c r="D817" i="53"/>
  <c r="D818" i="53"/>
  <c r="D819" i="53"/>
  <c r="D820" i="53"/>
  <c r="D821" i="53"/>
  <c r="D822" i="53"/>
  <c r="D823" i="53"/>
  <c r="D824" i="53"/>
  <c r="D825" i="53"/>
  <c r="D826" i="53"/>
  <c r="D827" i="53"/>
  <c r="D828" i="53"/>
  <c r="D829" i="53"/>
  <c r="D830" i="53"/>
  <c r="D831" i="53"/>
  <c r="D832" i="53"/>
  <c r="D833" i="53"/>
  <c r="D834" i="53"/>
  <c r="D835" i="53"/>
  <c r="D836" i="53"/>
  <c r="D837" i="53"/>
  <c r="D838" i="53"/>
  <c r="D839" i="53"/>
  <c r="D840" i="53"/>
  <c r="D841" i="53"/>
  <c r="D842" i="53"/>
  <c r="D843" i="53"/>
  <c r="D844" i="53"/>
  <c r="D845" i="53"/>
  <c r="D846" i="53"/>
  <c r="D847" i="53"/>
  <c r="D848" i="53"/>
  <c r="D849" i="53"/>
  <c r="D850" i="53"/>
  <c r="D851" i="53"/>
  <c r="D852" i="53"/>
  <c r="D853" i="53"/>
  <c r="D854" i="53"/>
  <c r="D855" i="53"/>
  <c r="D856" i="53"/>
  <c r="D857" i="53"/>
  <c r="D858" i="53"/>
  <c r="D859" i="53"/>
  <c r="D860" i="53"/>
  <c r="D861" i="53"/>
  <c r="D862" i="53"/>
  <c r="D863" i="53"/>
  <c r="D864" i="53"/>
  <c r="D865" i="53"/>
  <c r="D866" i="53"/>
  <c r="D867" i="53"/>
  <c r="D868" i="53"/>
  <c r="D869" i="53"/>
  <c r="D870" i="53"/>
  <c r="D871" i="53"/>
  <c r="D872" i="53"/>
  <c r="D873" i="53"/>
  <c r="D874" i="53"/>
  <c r="D875" i="53"/>
  <c r="D877" i="53"/>
  <c r="D878" i="53"/>
  <c r="D879" i="53"/>
  <c r="D880" i="53"/>
  <c r="D881" i="53"/>
  <c r="D882" i="53"/>
  <c r="D883" i="53"/>
  <c r="D884" i="53"/>
  <c r="D885" i="53"/>
  <c r="D886" i="53"/>
  <c r="D887" i="53"/>
  <c r="D888" i="53"/>
  <c r="D889" i="53"/>
  <c r="D890" i="53"/>
  <c r="D891" i="53"/>
  <c r="D892" i="53"/>
  <c r="D893" i="53"/>
  <c r="D894" i="53"/>
  <c r="D895" i="53"/>
  <c r="D896" i="53"/>
  <c r="D897" i="53"/>
  <c r="D898" i="53"/>
  <c r="D899" i="53"/>
  <c r="D900" i="53"/>
  <c r="D901" i="53"/>
  <c r="D902" i="53"/>
  <c r="D903" i="53"/>
  <c r="D904" i="53"/>
  <c r="D905" i="53"/>
  <c r="D906" i="53"/>
  <c r="D907" i="53"/>
  <c r="D908" i="53"/>
  <c r="D909" i="53"/>
  <c r="D910" i="53"/>
  <c r="D911" i="53"/>
  <c r="D912" i="53"/>
  <c r="D913" i="53"/>
  <c r="D914" i="53"/>
  <c r="D915" i="53"/>
  <c r="D916" i="53"/>
  <c r="D917" i="53"/>
  <c r="D918" i="53"/>
  <c r="D919" i="53"/>
  <c r="D920" i="53"/>
  <c r="D921" i="53"/>
  <c r="D922" i="53"/>
  <c r="D923" i="53"/>
  <c r="D924" i="53"/>
  <c r="D925" i="53"/>
  <c r="D926" i="53"/>
  <c r="D927" i="53"/>
  <c r="D928" i="53"/>
  <c r="D929" i="53"/>
  <c r="D930" i="53"/>
  <c r="D931" i="53"/>
  <c r="D932" i="53"/>
  <c r="D933" i="53"/>
  <c r="D934" i="53"/>
  <c r="D935" i="53"/>
  <c r="D936" i="53"/>
  <c r="D937" i="53"/>
  <c r="D938" i="53"/>
  <c r="D939" i="53"/>
  <c r="D940" i="53"/>
  <c r="D941" i="53"/>
  <c r="D942" i="53"/>
  <c r="D943" i="53"/>
  <c r="D944" i="53"/>
  <c r="D945" i="53"/>
  <c r="D946" i="53"/>
  <c r="D947" i="53"/>
  <c r="D948" i="53"/>
  <c r="D949" i="53"/>
  <c r="D950" i="53"/>
  <c r="D951" i="53"/>
  <c r="D952" i="53"/>
  <c r="D953" i="53"/>
  <c r="D954" i="53"/>
  <c r="D955" i="53"/>
  <c r="D956" i="53"/>
  <c r="D957" i="53"/>
  <c r="D958" i="53"/>
  <c r="D959" i="53"/>
  <c r="D960" i="53"/>
  <c r="D961" i="53"/>
  <c r="D962" i="53"/>
  <c r="D963" i="53"/>
  <c r="D964" i="53"/>
  <c r="D965" i="53"/>
  <c r="D966" i="53"/>
  <c r="D967" i="53"/>
  <c r="D968" i="53"/>
  <c r="D969" i="53"/>
  <c r="D970" i="53"/>
  <c r="D971" i="53"/>
  <c r="D972" i="53"/>
  <c r="D974" i="53"/>
  <c r="D975" i="53"/>
  <c r="D976" i="53"/>
  <c r="D977" i="53"/>
  <c r="D978" i="53"/>
  <c r="D979" i="53"/>
  <c r="D980" i="53"/>
  <c r="D981" i="53"/>
  <c r="D982" i="53"/>
  <c r="D983" i="53"/>
  <c r="D984" i="53"/>
  <c r="D985" i="53"/>
  <c r="D986" i="53"/>
  <c r="D987" i="53"/>
  <c r="D988" i="53"/>
  <c r="D989" i="53"/>
  <c r="D990" i="53"/>
  <c r="D991" i="53"/>
  <c r="D992" i="53"/>
  <c r="D993" i="53"/>
  <c r="D994" i="53"/>
  <c r="D995" i="53"/>
  <c r="D996" i="53"/>
  <c r="D997" i="53"/>
  <c r="D998" i="53"/>
  <c r="D999" i="53"/>
  <c r="D1000" i="53"/>
  <c r="D1001" i="53"/>
  <c r="D1002" i="53"/>
  <c r="D1003" i="53"/>
  <c r="D1004" i="53"/>
  <c r="D1005" i="53"/>
  <c r="D1006" i="53"/>
  <c r="D1007" i="53"/>
  <c r="D1008" i="53"/>
  <c r="D1009" i="53"/>
  <c r="D1010" i="53"/>
  <c r="D1011" i="53"/>
  <c r="D1012" i="53"/>
  <c r="D1013" i="53"/>
  <c r="D1014" i="53"/>
  <c r="D1015" i="53"/>
  <c r="D1016" i="53"/>
  <c r="D1017" i="53"/>
  <c r="D1018" i="53"/>
  <c r="D1019" i="53"/>
  <c r="D1020" i="53"/>
  <c r="D1021" i="53"/>
  <c r="D1022" i="53"/>
  <c r="D1023" i="53"/>
  <c r="D1024" i="53"/>
  <c r="D1025" i="53"/>
  <c r="D1026" i="53"/>
  <c r="D1027" i="53"/>
  <c r="D1028" i="53"/>
  <c r="D1029" i="53"/>
  <c r="D1030" i="53"/>
  <c r="D1031" i="53"/>
  <c r="D1032" i="53"/>
  <c r="D1033" i="53"/>
  <c r="D1034" i="53"/>
  <c r="D1035" i="53"/>
  <c r="D1036" i="53"/>
  <c r="D1037" i="53"/>
  <c r="D1038" i="53"/>
  <c r="D1039" i="53"/>
  <c r="D1040" i="53"/>
  <c r="D1041" i="53"/>
  <c r="D1042" i="53"/>
  <c r="D1043" i="53"/>
  <c r="D1044" i="53"/>
  <c r="D1045" i="53"/>
  <c r="D1046" i="53"/>
  <c r="D1047" i="53"/>
  <c r="D1048" i="53"/>
  <c r="D1049" i="53"/>
  <c r="D1050" i="53"/>
  <c r="D1051" i="53"/>
  <c r="D1052" i="53"/>
  <c r="D1053" i="53"/>
  <c r="D1054" i="53"/>
  <c r="D1055" i="53"/>
  <c r="D1056" i="53"/>
  <c r="D1057" i="53"/>
  <c r="D1058" i="53"/>
  <c r="D1059" i="53"/>
  <c r="D1060" i="53"/>
  <c r="D1061" i="53"/>
  <c r="D1062" i="53"/>
  <c r="D1063" i="53"/>
  <c r="D1064" i="53"/>
  <c r="D1065" i="53"/>
  <c r="D1066" i="53"/>
  <c r="D1067" i="53"/>
  <c r="D1068" i="53"/>
  <c r="D1069" i="53"/>
  <c r="D1070" i="53"/>
  <c r="D1071" i="53"/>
  <c r="D1073" i="53"/>
  <c r="D1074" i="53"/>
  <c r="D1075" i="53"/>
  <c r="D1076" i="53"/>
  <c r="D1077" i="53"/>
  <c r="D1078" i="53"/>
  <c r="D1079" i="53"/>
  <c r="D1080" i="53"/>
  <c r="D1081" i="53"/>
  <c r="D1082" i="53"/>
  <c r="D1083" i="53"/>
  <c r="D1084" i="53"/>
  <c r="D1085" i="53"/>
  <c r="D1086" i="53"/>
  <c r="D1087" i="53"/>
  <c r="D1088" i="53"/>
  <c r="D1089" i="53"/>
  <c r="D1090" i="53"/>
  <c r="D1091" i="53"/>
  <c r="D1092" i="53"/>
  <c r="D1093" i="53"/>
  <c r="D1094" i="53"/>
  <c r="D1095" i="53"/>
  <c r="D1096" i="53"/>
  <c r="D1097" i="53"/>
  <c r="D1098" i="53"/>
  <c r="D1099" i="53"/>
  <c r="D1100" i="53"/>
  <c r="D1101" i="53"/>
  <c r="D1102" i="53"/>
  <c r="D1103" i="53"/>
  <c r="D1104" i="53"/>
  <c r="D1105" i="53"/>
  <c r="D1106" i="53"/>
  <c r="D1107" i="53"/>
  <c r="D1108" i="53"/>
  <c r="D1109" i="53"/>
  <c r="D1110" i="53"/>
  <c r="D1111" i="53"/>
  <c r="D1112" i="53"/>
  <c r="D1113" i="53"/>
  <c r="D1114" i="53"/>
  <c r="D1115" i="53"/>
  <c r="D1116" i="53"/>
  <c r="D1117" i="53"/>
  <c r="D1118" i="53"/>
  <c r="D1119" i="53"/>
  <c r="D1120" i="53"/>
  <c r="D1121" i="53"/>
  <c r="D1122" i="53"/>
  <c r="D1123" i="53"/>
  <c r="D1124" i="53"/>
  <c r="D1125" i="53"/>
  <c r="D1126" i="53"/>
  <c r="D1127" i="53"/>
  <c r="D1128" i="53"/>
  <c r="D1129" i="53"/>
  <c r="D1130" i="53"/>
  <c r="D1131" i="53"/>
  <c r="D1132" i="53"/>
  <c r="D1133" i="53"/>
  <c r="D1134" i="53"/>
  <c r="D1135" i="53"/>
  <c r="D1136" i="53"/>
  <c r="D1137" i="53"/>
  <c r="D1138" i="53"/>
  <c r="D1139" i="53"/>
  <c r="D1140" i="53"/>
  <c r="D1141" i="53"/>
  <c r="D1142" i="53"/>
  <c r="D1143" i="53"/>
  <c r="D1144" i="53"/>
  <c r="D1145" i="53"/>
  <c r="D1146" i="53"/>
  <c r="D1147" i="53"/>
  <c r="D1148" i="53"/>
  <c r="D1149" i="53"/>
  <c r="D1150" i="53"/>
  <c r="D1151" i="53"/>
  <c r="D1152" i="53"/>
  <c r="D1153" i="53"/>
  <c r="D1154" i="53"/>
  <c r="D1155" i="53"/>
  <c r="D1156" i="53"/>
  <c r="D1157" i="53"/>
  <c r="D1158" i="53"/>
  <c r="D1159" i="53"/>
  <c r="D1160" i="53"/>
  <c r="D1161" i="53"/>
  <c r="D1162" i="53"/>
  <c r="D1163" i="53"/>
  <c r="D1164" i="53"/>
  <c r="D1165" i="53"/>
  <c r="D1166" i="53"/>
  <c r="D1167" i="53"/>
  <c r="D1168" i="53"/>
  <c r="D1169" i="53"/>
  <c r="D1171" i="53"/>
  <c r="D1172" i="53"/>
  <c r="D1173" i="53"/>
  <c r="D1174" i="53"/>
  <c r="D1175" i="53"/>
  <c r="D1176" i="53"/>
  <c r="D1177" i="53"/>
  <c r="D1178" i="53"/>
  <c r="D1179" i="53"/>
  <c r="D1180" i="53"/>
  <c r="D1181" i="53"/>
  <c r="D1182" i="53"/>
  <c r="D1183" i="53"/>
  <c r="D1184" i="53"/>
  <c r="D1185" i="53"/>
  <c r="D1186" i="53"/>
  <c r="D1187" i="53"/>
  <c r="D1188" i="53"/>
  <c r="D1189" i="53"/>
  <c r="D1190" i="53"/>
  <c r="D1191" i="53"/>
  <c r="D1192" i="53"/>
  <c r="D1193" i="53"/>
  <c r="D1194" i="53"/>
  <c r="D1195" i="53"/>
  <c r="D1196" i="53"/>
  <c r="D1197" i="53"/>
  <c r="D1198" i="53"/>
  <c r="D1199" i="53"/>
  <c r="D1200" i="53"/>
  <c r="D1201" i="53"/>
  <c r="D1202" i="53"/>
  <c r="D1203" i="53"/>
  <c r="D1204" i="53"/>
  <c r="D1205" i="53"/>
  <c r="D1206" i="53"/>
  <c r="D1207" i="53"/>
  <c r="D1208" i="53"/>
  <c r="D1209" i="53"/>
  <c r="D1210" i="53"/>
  <c r="D1211" i="53"/>
  <c r="D1212" i="53"/>
  <c r="D1213" i="53"/>
  <c r="D1214" i="53"/>
  <c r="D1215" i="53"/>
  <c r="D1216" i="53"/>
  <c r="D1217" i="53"/>
  <c r="D1218" i="53"/>
  <c r="D1219" i="53"/>
  <c r="D1220" i="53"/>
  <c r="D1221" i="53"/>
  <c r="D1222" i="53"/>
  <c r="D1223" i="53"/>
  <c r="D1224" i="53"/>
  <c r="D1225" i="53"/>
  <c r="D1226" i="53"/>
  <c r="D1227" i="53"/>
  <c r="D1228" i="53"/>
  <c r="D1229" i="53"/>
  <c r="D1230" i="53"/>
  <c r="D1231" i="53"/>
  <c r="D1232" i="53"/>
  <c r="D1233" i="53"/>
  <c r="D1234" i="53"/>
  <c r="D1235" i="53"/>
  <c r="D1236" i="53"/>
  <c r="D1237" i="53"/>
  <c r="D1238" i="53"/>
  <c r="D1239" i="53"/>
  <c r="D1240" i="53"/>
  <c r="D1241" i="53"/>
  <c r="D1242" i="53"/>
  <c r="D1243" i="53"/>
  <c r="D1244" i="53"/>
  <c r="D1245" i="53"/>
  <c r="D1246" i="53"/>
  <c r="D1247" i="53"/>
  <c r="D1248" i="53"/>
  <c r="D1249" i="53"/>
  <c r="D1250" i="53"/>
  <c r="D1251" i="53"/>
  <c r="D1252" i="53"/>
  <c r="D1253" i="53"/>
  <c r="D1254" i="53"/>
  <c r="D1255" i="53"/>
  <c r="D1256" i="53"/>
  <c r="D1257" i="53"/>
  <c r="D1258" i="53"/>
  <c r="D1260" i="53"/>
  <c r="D1261" i="53"/>
  <c r="D1262" i="53"/>
  <c r="D1263" i="53"/>
  <c r="D1264" i="53"/>
  <c r="D1265" i="53"/>
  <c r="D1266" i="53"/>
  <c r="D1267" i="53"/>
  <c r="D1268" i="53"/>
  <c r="D1269" i="53"/>
  <c r="D1270" i="53"/>
  <c r="D1271" i="53"/>
  <c r="D1272" i="53"/>
  <c r="D1273" i="53"/>
  <c r="D1274" i="53"/>
  <c r="D1275" i="53"/>
  <c r="D1276" i="53"/>
  <c r="D1277" i="53"/>
  <c r="D1278" i="53"/>
  <c r="D1279" i="53"/>
  <c r="D1280" i="53"/>
  <c r="D1281" i="53"/>
  <c r="D1282" i="53"/>
  <c r="D1283" i="53"/>
  <c r="D1284" i="53"/>
  <c r="D303" i="53"/>
  <c r="D304" i="53"/>
  <c r="D305" i="53"/>
  <c r="D306" i="53"/>
  <c r="D307" i="53"/>
  <c r="D308" i="53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24" i="53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40" i="53"/>
  <c r="D341" i="53"/>
  <c r="D342" i="53"/>
  <c r="D343" i="53"/>
  <c r="D344" i="53"/>
  <c r="D345" i="53"/>
  <c r="D346" i="53"/>
  <c r="D347" i="53"/>
  <c r="D348" i="53"/>
  <c r="D349" i="53"/>
  <c r="D350" i="53"/>
  <c r="D352" i="53"/>
  <c r="D353" i="53"/>
  <c r="D354" i="53"/>
  <c r="D355" i="53"/>
  <c r="D356" i="53"/>
  <c r="D357" i="53"/>
  <c r="D358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72" i="53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88" i="53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401" i="53"/>
  <c r="D402" i="53"/>
  <c r="D403" i="53"/>
  <c r="D404" i="53"/>
  <c r="D405" i="53"/>
  <c r="D406" i="53"/>
  <c r="D407" i="53"/>
  <c r="D408" i="53"/>
  <c r="D409" i="53"/>
  <c r="D410" i="53"/>
  <c r="D411" i="53"/>
  <c r="D412" i="53"/>
  <c r="D413" i="53"/>
  <c r="D414" i="53"/>
  <c r="D415" i="53"/>
  <c r="D416" i="53"/>
  <c r="D417" i="53"/>
  <c r="D418" i="53"/>
  <c r="D419" i="53"/>
  <c r="D420" i="53"/>
  <c r="D421" i="53"/>
  <c r="D422" i="53"/>
  <c r="D423" i="53"/>
  <c r="D424" i="53"/>
  <c r="D425" i="53"/>
  <c r="D426" i="53"/>
  <c r="D427" i="53"/>
  <c r="D428" i="53"/>
  <c r="D429" i="53"/>
  <c r="D430" i="53"/>
  <c r="D431" i="53"/>
  <c r="D432" i="53"/>
  <c r="D433" i="53"/>
  <c r="D434" i="53"/>
  <c r="D435" i="53"/>
  <c r="D437" i="53"/>
  <c r="D438" i="53"/>
  <c r="D439" i="53"/>
  <c r="D440" i="53"/>
  <c r="D441" i="53"/>
  <c r="D442" i="53"/>
  <c r="D443" i="53"/>
  <c r="D444" i="53"/>
  <c r="D445" i="53"/>
  <c r="D446" i="53"/>
  <c r="D447" i="53"/>
  <c r="D448" i="53"/>
  <c r="D449" i="53"/>
  <c r="D450" i="53"/>
  <c r="D451" i="53"/>
  <c r="D452" i="53"/>
  <c r="D453" i="53"/>
  <c r="D454" i="53"/>
  <c r="D455" i="53"/>
  <c r="D456" i="53"/>
  <c r="D457" i="53"/>
  <c r="D458" i="53"/>
  <c r="D459" i="53"/>
  <c r="D460" i="53"/>
  <c r="D461" i="53"/>
  <c r="D462" i="53"/>
  <c r="D463" i="53"/>
  <c r="D464" i="53"/>
  <c r="D465" i="53"/>
  <c r="D466" i="53"/>
  <c r="D467" i="53"/>
  <c r="D468" i="53"/>
  <c r="D469" i="53"/>
  <c r="D470" i="53"/>
  <c r="D471" i="53"/>
  <c r="D472" i="53"/>
  <c r="D473" i="53"/>
  <c r="D474" i="53"/>
  <c r="D475" i="53"/>
  <c r="D476" i="53"/>
  <c r="D477" i="53"/>
  <c r="D478" i="53"/>
  <c r="D479" i="53"/>
  <c r="D480" i="53"/>
  <c r="D481" i="53"/>
  <c r="D482" i="53"/>
  <c r="D483" i="53"/>
  <c r="D484" i="53"/>
  <c r="D485" i="53"/>
  <c r="D486" i="53"/>
  <c r="D487" i="53"/>
  <c r="D488" i="53"/>
  <c r="D489" i="53"/>
  <c r="D490" i="53"/>
  <c r="D491" i="53"/>
  <c r="D492" i="53"/>
  <c r="D493" i="53"/>
  <c r="D494" i="53"/>
  <c r="D495" i="53"/>
  <c r="D496" i="53"/>
  <c r="D497" i="53"/>
  <c r="D498" i="53"/>
  <c r="D499" i="53"/>
  <c r="D500" i="53"/>
  <c r="D501" i="53"/>
  <c r="D502" i="53"/>
  <c r="D503" i="53"/>
  <c r="D504" i="53"/>
  <c r="D505" i="53"/>
  <c r="D506" i="53"/>
  <c r="D507" i="53"/>
  <c r="D508" i="53"/>
  <c r="D509" i="53"/>
  <c r="D510" i="53"/>
  <c r="D511" i="53"/>
  <c r="D512" i="53"/>
  <c r="D513" i="53"/>
  <c r="D514" i="53"/>
  <c r="D515" i="53"/>
  <c r="D516" i="53"/>
  <c r="D517" i="53"/>
  <c r="D518" i="53"/>
  <c r="D519" i="53"/>
  <c r="D520" i="53"/>
  <c r="D521" i="53"/>
  <c r="D522" i="53"/>
  <c r="D523" i="53"/>
  <c r="D524" i="53"/>
  <c r="D525" i="53"/>
  <c r="D526" i="53"/>
  <c r="D527" i="53"/>
  <c r="D528" i="53"/>
  <c r="D529" i="53"/>
  <c r="D530" i="53"/>
  <c r="D531" i="53"/>
  <c r="D532" i="53"/>
  <c r="D533" i="53"/>
  <c r="D534" i="53"/>
  <c r="D535" i="53"/>
  <c r="D536" i="53"/>
  <c r="D537" i="53"/>
  <c r="D538" i="53"/>
  <c r="D539" i="53"/>
  <c r="D540" i="53"/>
  <c r="D541" i="53"/>
  <c r="D542" i="53"/>
  <c r="D543" i="53"/>
  <c r="D544" i="53"/>
  <c r="D545" i="53"/>
  <c r="D546" i="53"/>
  <c r="D547" i="53"/>
  <c r="D548" i="53"/>
  <c r="D549" i="53"/>
  <c r="D550" i="53"/>
  <c r="D551" i="53"/>
  <c r="D552" i="53"/>
  <c r="D553" i="53"/>
  <c r="D554" i="53"/>
  <c r="D555" i="53"/>
  <c r="D556" i="53"/>
  <c r="D557" i="53"/>
  <c r="D558" i="53"/>
  <c r="D559" i="53"/>
  <c r="D560" i="53"/>
  <c r="D561" i="53"/>
  <c r="D562" i="53"/>
  <c r="D563" i="53"/>
  <c r="D564" i="53"/>
  <c r="D565" i="53"/>
  <c r="D566" i="53"/>
  <c r="D567" i="53"/>
  <c r="D568" i="53"/>
  <c r="D569" i="53"/>
  <c r="D570" i="53"/>
  <c r="D571" i="53"/>
  <c r="D572" i="53"/>
  <c r="D573" i="53"/>
  <c r="D574" i="53"/>
  <c r="D575" i="53"/>
  <c r="D576" i="53"/>
  <c r="D577" i="53"/>
  <c r="D578" i="53"/>
  <c r="D579" i="53"/>
  <c r="D580" i="53"/>
  <c r="D581" i="53"/>
  <c r="D582" i="53"/>
  <c r="D584" i="53"/>
  <c r="D585" i="53"/>
  <c r="D586" i="53"/>
  <c r="D587" i="53"/>
  <c r="D588" i="53"/>
  <c r="D589" i="53"/>
  <c r="D590" i="53"/>
  <c r="D591" i="53"/>
  <c r="D592" i="53"/>
  <c r="D593" i="53"/>
  <c r="D594" i="53"/>
  <c r="D595" i="53"/>
  <c r="D596" i="53"/>
  <c r="D597" i="53"/>
  <c r="D598" i="53"/>
  <c r="D599" i="53"/>
  <c r="D600" i="53"/>
  <c r="D601" i="53"/>
  <c r="D602" i="53"/>
  <c r="D603" i="53"/>
  <c r="D604" i="53"/>
  <c r="D605" i="53"/>
  <c r="D606" i="53"/>
  <c r="D607" i="53"/>
  <c r="D608" i="53"/>
  <c r="D609" i="53"/>
  <c r="D610" i="53"/>
  <c r="D611" i="53"/>
  <c r="D612" i="53"/>
  <c r="D613" i="53"/>
  <c r="D614" i="53"/>
  <c r="D615" i="53"/>
  <c r="D616" i="53"/>
  <c r="D617" i="53"/>
  <c r="D618" i="53"/>
  <c r="D619" i="53"/>
  <c r="D620" i="53"/>
  <c r="D621" i="53"/>
  <c r="D622" i="53"/>
  <c r="D623" i="53"/>
  <c r="D624" i="53"/>
  <c r="D625" i="53"/>
  <c r="D626" i="53"/>
  <c r="D627" i="53"/>
  <c r="D628" i="53"/>
  <c r="D629" i="53"/>
  <c r="D630" i="53"/>
  <c r="D631" i="53"/>
  <c r="D632" i="53"/>
  <c r="D633" i="53"/>
  <c r="D634" i="53"/>
  <c r="D635" i="53"/>
  <c r="D636" i="53"/>
  <c r="D637" i="53"/>
  <c r="D638" i="53"/>
  <c r="D639" i="53"/>
  <c r="D640" i="53"/>
  <c r="D641" i="53"/>
  <c r="D642" i="53"/>
  <c r="D643" i="53"/>
  <c r="D644" i="53"/>
  <c r="D645" i="53"/>
  <c r="D646" i="53"/>
  <c r="D647" i="53"/>
  <c r="D648" i="53"/>
  <c r="D649" i="53"/>
  <c r="D650" i="53"/>
  <c r="D651" i="53"/>
  <c r="D652" i="53"/>
  <c r="D653" i="53"/>
  <c r="D654" i="53"/>
  <c r="D655" i="53"/>
  <c r="D656" i="53"/>
  <c r="D657" i="53"/>
  <c r="D658" i="53"/>
  <c r="D659" i="53"/>
  <c r="D660" i="53"/>
  <c r="D661" i="53"/>
  <c r="D662" i="53"/>
  <c r="D663" i="53"/>
  <c r="D664" i="53"/>
  <c r="D665" i="53"/>
  <c r="D666" i="53"/>
  <c r="D667" i="53"/>
  <c r="D668" i="53"/>
  <c r="D669" i="53"/>
  <c r="D670" i="53"/>
  <c r="D671" i="53"/>
  <c r="D672" i="53"/>
  <c r="D673" i="53"/>
  <c r="D674" i="53"/>
  <c r="D675" i="53"/>
  <c r="D676" i="53"/>
  <c r="D677" i="53"/>
  <c r="D678" i="53"/>
  <c r="D679" i="53"/>
  <c r="D680" i="53"/>
  <c r="D681" i="53"/>
  <c r="D682" i="53"/>
  <c r="D683" i="53"/>
  <c r="D684" i="53"/>
  <c r="D685" i="53"/>
  <c r="D686" i="53"/>
  <c r="D687" i="53"/>
  <c r="D688" i="53"/>
  <c r="D689" i="53"/>
  <c r="D691" i="53"/>
  <c r="D692" i="53"/>
  <c r="D693" i="53"/>
  <c r="D694" i="53"/>
  <c r="D695" i="53"/>
  <c r="D696" i="53"/>
  <c r="D697" i="53"/>
  <c r="D698" i="53"/>
  <c r="D699" i="53"/>
  <c r="D700" i="53"/>
  <c r="D701" i="53"/>
  <c r="D702" i="53"/>
  <c r="D703" i="53"/>
  <c r="D704" i="53"/>
  <c r="D705" i="53"/>
  <c r="D706" i="53"/>
  <c r="D707" i="53"/>
  <c r="D708" i="53"/>
  <c r="D709" i="53"/>
  <c r="D710" i="53"/>
  <c r="D711" i="53"/>
  <c r="D712" i="53"/>
  <c r="D713" i="53"/>
  <c r="D714" i="53"/>
  <c r="D715" i="53"/>
  <c r="D716" i="53"/>
  <c r="D717" i="53"/>
  <c r="D718" i="53"/>
  <c r="D719" i="53"/>
  <c r="D720" i="53"/>
  <c r="D721" i="53"/>
  <c r="D722" i="53"/>
  <c r="D723" i="53"/>
  <c r="D724" i="53"/>
  <c r="D725" i="53"/>
  <c r="D726" i="53"/>
  <c r="D727" i="53"/>
  <c r="D728" i="53"/>
  <c r="D729" i="53"/>
  <c r="D730" i="53"/>
  <c r="D731" i="53"/>
  <c r="D732" i="53"/>
  <c r="D733" i="53"/>
  <c r="D734" i="53"/>
  <c r="D735" i="53"/>
  <c r="D736" i="53"/>
  <c r="D737" i="53"/>
  <c r="D738" i="53"/>
  <c r="D739" i="53"/>
  <c r="D740" i="53"/>
  <c r="D741" i="53"/>
  <c r="D742" i="53"/>
  <c r="D743" i="53"/>
  <c r="D744" i="53"/>
  <c r="D745" i="53"/>
  <c r="D746" i="53"/>
  <c r="D747" i="53"/>
  <c r="D748" i="53"/>
  <c r="D749" i="53"/>
  <c r="D750" i="53"/>
  <c r="D751" i="53"/>
  <c r="D752" i="53"/>
  <c r="D753" i="53"/>
  <c r="D754" i="53"/>
  <c r="D755" i="53"/>
  <c r="D756" i="53"/>
  <c r="D757" i="53"/>
  <c r="D759" i="53"/>
  <c r="D760" i="53"/>
  <c r="D761" i="53"/>
  <c r="D762" i="53"/>
  <c r="D763" i="53"/>
  <c r="D764" i="53"/>
  <c r="D765" i="53"/>
  <c r="D766" i="53"/>
  <c r="D767" i="53"/>
  <c r="D768" i="53"/>
  <c r="D769" i="53"/>
  <c r="D770" i="53"/>
  <c r="D771" i="53"/>
  <c r="D772" i="53"/>
  <c r="D773" i="53"/>
  <c r="D774" i="53"/>
  <c r="D775" i="53"/>
  <c r="D776" i="53"/>
  <c r="D777" i="53"/>
  <c r="D778" i="53"/>
  <c r="D779" i="53"/>
  <c r="D780" i="53"/>
  <c r="D781" i="53"/>
  <c r="D782" i="53"/>
  <c r="D783" i="53"/>
  <c r="D784" i="53"/>
  <c r="D785" i="53"/>
  <c r="D786" i="53"/>
  <c r="D787" i="53"/>
  <c r="D788" i="53"/>
  <c r="D789" i="53"/>
  <c r="D790" i="53"/>
  <c r="D791" i="53"/>
  <c r="D792" i="53"/>
  <c r="D793" i="53"/>
  <c r="D794" i="53"/>
  <c r="C43" i="62" l="1"/>
  <c r="C44" i="62"/>
  <c r="D106" i="54" l="1"/>
  <c r="D107" i="54"/>
  <c r="D126" i="53" l="1"/>
  <c r="D127" i="53"/>
  <c r="D128" i="53"/>
  <c r="D129" i="53"/>
  <c r="D130" i="53"/>
  <c r="D131" i="53"/>
  <c r="D132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49" i="53"/>
  <c r="C128" i="62" l="1"/>
  <c r="C129" i="62"/>
  <c r="C130" i="62"/>
  <c r="C131" i="62"/>
  <c r="C132" i="62"/>
  <c r="C133" i="62"/>
  <c r="C134" i="62"/>
  <c r="C135" i="62"/>
  <c r="C136" i="62"/>
  <c r="C137" i="62"/>
  <c r="C138" i="62"/>
  <c r="C139" i="62"/>
  <c r="C140" i="62"/>
  <c r="C141" i="62"/>
  <c r="C142" i="62"/>
  <c r="C143" i="62"/>
  <c r="C144" i="62"/>
  <c r="C145" i="62"/>
  <c r="C146" i="62"/>
  <c r="C147" i="62"/>
  <c r="C148" i="62"/>
  <c r="C149" i="62"/>
  <c r="C150" i="62"/>
  <c r="C151" i="62"/>
  <c r="C152" i="62"/>
  <c r="C153" i="62"/>
  <c r="C154" i="62"/>
  <c r="C155" i="62"/>
  <c r="C156" i="62"/>
  <c r="C157" i="62"/>
  <c r="C158" i="62"/>
  <c r="C159" i="62"/>
  <c r="C160" i="62"/>
  <c r="C161" i="62"/>
  <c r="C162" i="62"/>
  <c r="C163" i="62"/>
  <c r="C164" i="62"/>
  <c r="C165" i="62"/>
  <c r="C166" i="62"/>
  <c r="C167" i="62"/>
  <c r="C168" i="62"/>
  <c r="C169" i="62"/>
  <c r="C170" i="62"/>
  <c r="C171" i="62"/>
  <c r="C172" i="62"/>
  <c r="C173" i="62"/>
  <c r="C174" i="62"/>
  <c r="C175" i="62"/>
  <c r="C176" i="62"/>
  <c r="C177" i="62"/>
  <c r="C178" i="62"/>
  <c r="C179" i="62"/>
  <c r="C180" i="62"/>
  <c r="C181" i="62"/>
  <c r="C182" i="62"/>
  <c r="C183" i="62"/>
  <c r="C184" i="62"/>
  <c r="C185" i="62"/>
  <c r="C186" i="62"/>
  <c r="C187" i="62"/>
  <c r="C188" i="62"/>
  <c r="C189" i="62"/>
  <c r="C190" i="62"/>
  <c r="C191" i="62"/>
  <c r="C192" i="62"/>
  <c r="C193" i="62"/>
  <c r="C194" i="62"/>
  <c r="C195" i="62"/>
  <c r="C196" i="62"/>
  <c r="C197" i="62"/>
  <c r="C198" i="62"/>
  <c r="C199" i="62"/>
  <c r="C200" i="62"/>
  <c r="C201" i="62"/>
  <c r="C202" i="62"/>
  <c r="C203" i="62"/>
  <c r="C204" i="62"/>
  <c r="C205" i="62"/>
  <c r="C206" i="62"/>
  <c r="C207" i="62"/>
  <c r="C208" i="62"/>
  <c r="C209" i="62"/>
  <c r="C210" i="62"/>
  <c r="C211" i="62"/>
  <c r="C212" i="62"/>
  <c r="C213" i="62"/>
  <c r="C214" i="62"/>
  <c r="C215" i="62"/>
  <c r="C216" i="62"/>
  <c r="C217" i="62"/>
  <c r="C218" i="62"/>
  <c r="C219" i="62"/>
  <c r="C220" i="62"/>
  <c r="C221" i="62"/>
  <c r="C222" i="62"/>
  <c r="C223" i="62"/>
  <c r="C224" i="62"/>
  <c r="C225" i="62"/>
  <c r="C226" i="62"/>
  <c r="C227" i="62"/>
  <c r="C228" i="62"/>
  <c r="C229" i="62"/>
  <c r="C230" i="62"/>
  <c r="C231" i="62"/>
  <c r="C232" i="62"/>
  <c r="C233" i="62"/>
  <c r="C234" i="62"/>
  <c r="C235" i="62"/>
  <c r="C236" i="62"/>
  <c r="C237" i="62"/>
  <c r="C238" i="62"/>
  <c r="C239" i="62"/>
  <c r="C240" i="62"/>
  <c r="C241" i="62"/>
  <c r="C242" i="62"/>
  <c r="C243" i="62"/>
  <c r="C244" i="62"/>
  <c r="C245" i="62"/>
  <c r="C246" i="62"/>
  <c r="D721" i="54"/>
  <c r="D722" i="54"/>
  <c r="D723" i="54"/>
  <c r="D724" i="54"/>
  <c r="D725" i="54"/>
  <c r="D726" i="54"/>
  <c r="D727" i="54"/>
  <c r="D728" i="54"/>
  <c r="D729" i="54"/>
  <c r="D730" i="54"/>
  <c r="D731" i="54"/>
  <c r="D732" i="54"/>
  <c r="D733" i="54"/>
  <c r="D734" i="54"/>
  <c r="D735" i="54"/>
  <c r="D736" i="54"/>
  <c r="D737" i="54"/>
  <c r="D738" i="54"/>
  <c r="D739" i="54"/>
  <c r="D740" i="54"/>
  <c r="D741" i="54"/>
  <c r="D742" i="54"/>
  <c r="D743" i="54"/>
  <c r="D744" i="54"/>
  <c r="D745" i="54"/>
  <c r="D746" i="54"/>
  <c r="D747" i="54"/>
  <c r="D748" i="54"/>
  <c r="D749" i="54"/>
  <c r="D750" i="54"/>
  <c r="D751" i="54"/>
  <c r="D752" i="54"/>
  <c r="D753" i="54"/>
  <c r="D754" i="54"/>
  <c r="D755" i="54"/>
  <c r="D756" i="54"/>
  <c r="D757" i="54"/>
  <c r="D758" i="54"/>
  <c r="D759" i="54"/>
  <c r="D760" i="54"/>
  <c r="D761" i="54"/>
  <c r="D762" i="54"/>
  <c r="D763" i="54"/>
  <c r="D764" i="54"/>
  <c r="D765" i="54"/>
  <c r="D766" i="54"/>
  <c r="D767" i="54"/>
  <c r="D768" i="54"/>
  <c r="D769" i="54"/>
  <c r="D770" i="54"/>
  <c r="D621" i="54"/>
  <c r="D622" i="54"/>
  <c r="D623" i="54"/>
  <c r="D624" i="54"/>
  <c r="D625" i="54"/>
  <c r="D626" i="54"/>
  <c r="D627" i="54"/>
  <c r="D628" i="54"/>
  <c r="D629" i="54"/>
  <c r="D680" i="54"/>
  <c r="D681" i="54"/>
  <c r="D682" i="54"/>
  <c r="D683" i="54"/>
  <c r="D684" i="54"/>
  <c r="D685" i="54"/>
  <c r="D686" i="54"/>
  <c r="D687" i="54"/>
  <c r="D688" i="54"/>
  <c r="D689" i="54"/>
  <c r="D690" i="54"/>
  <c r="D691" i="54"/>
  <c r="D692" i="54"/>
  <c r="D693" i="54"/>
  <c r="D694" i="54"/>
  <c r="D695" i="54"/>
  <c r="D696" i="54"/>
  <c r="D697" i="54"/>
  <c r="D698" i="54"/>
  <c r="D699" i="54"/>
  <c r="D700" i="54"/>
  <c r="D701" i="54"/>
  <c r="D702" i="54"/>
  <c r="D703" i="54"/>
  <c r="D704" i="54"/>
  <c r="D705" i="54"/>
  <c r="D706" i="54"/>
  <c r="D707" i="54"/>
  <c r="D708" i="54"/>
  <c r="D709" i="54"/>
  <c r="D710" i="54"/>
  <c r="D711" i="54"/>
  <c r="D712" i="54"/>
  <c r="D713" i="54"/>
  <c r="D714" i="54"/>
  <c r="D715" i="54"/>
  <c r="D716" i="54"/>
  <c r="D717" i="54"/>
  <c r="D718" i="54"/>
  <c r="D719" i="54"/>
  <c r="D720" i="54"/>
  <c r="D551" i="54"/>
  <c r="D552" i="54"/>
  <c r="D553" i="54"/>
  <c r="D555" i="54"/>
  <c r="D556" i="54"/>
  <c r="D557" i="54"/>
  <c r="D558" i="54"/>
  <c r="D559" i="54"/>
  <c r="D560" i="54"/>
  <c r="D561" i="54"/>
  <c r="D562" i="54"/>
  <c r="D563" i="54"/>
  <c r="D564" i="54"/>
  <c r="D565" i="54"/>
  <c r="D566" i="54"/>
  <c r="D567" i="54"/>
  <c r="D568" i="54"/>
  <c r="D569" i="54"/>
  <c r="D570" i="54"/>
  <c r="D571" i="54"/>
  <c r="D572" i="54"/>
  <c r="D573" i="54"/>
  <c r="D574" i="54"/>
  <c r="D575" i="54"/>
  <c r="D576" i="54"/>
  <c r="D577" i="54"/>
  <c r="D578" i="54"/>
  <c r="D579" i="54"/>
  <c r="D580" i="54"/>
  <c r="D582" i="54"/>
  <c r="D583" i="54"/>
  <c r="D584" i="54"/>
  <c r="D585" i="54"/>
  <c r="D586" i="54"/>
  <c r="D587" i="54"/>
  <c r="D588" i="54"/>
  <c r="D589" i="54"/>
  <c r="D590" i="54"/>
  <c r="D591" i="54"/>
  <c r="D592" i="54"/>
  <c r="D593" i="54"/>
  <c r="D594" i="54"/>
  <c r="D595" i="54"/>
  <c r="D596" i="54"/>
  <c r="D597" i="54"/>
  <c r="D598" i="54"/>
  <c r="D599" i="54"/>
  <c r="D600" i="54"/>
  <c r="D601" i="54"/>
  <c r="D602" i="54"/>
  <c r="D603" i="54"/>
  <c r="D604" i="54"/>
  <c r="D605" i="54"/>
  <c r="D606" i="54"/>
  <c r="D607" i="54"/>
  <c r="D608" i="54"/>
  <c r="D609" i="54"/>
  <c r="D610" i="54"/>
  <c r="D611" i="54"/>
  <c r="D612" i="54"/>
  <c r="D613" i="54"/>
  <c r="D614" i="54"/>
  <c r="D615" i="54"/>
  <c r="D616" i="54"/>
  <c r="D617" i="54"/>
  <c r="D618" i="54"/>
  <c r="D619" i="54"/>
  <c r="D620" i="54"/>
  <c r="D407" i="54" l="1"/>
  <c r="D408" i="54"/>
  <c r="D409" i="54"/>
  <c r="D410" i="54"/>
  <c r="D411" i="54"/>
  <c r="D412" i="54"/>
  <c r="D413" i="54"/>
  <c r="D414" i="54"/>
  <c r="D415" i="54"/>
  <c r="D416" i="54"/>
  <c r="D417" i="54"/>
  <c r="D418" i="54"/>
  <c r="D419" i="54"/>
  <c r="D420" i="54"/>
  <c r="D421" i="54"/>
  <c r="D422" i="54"/>
  <c r="D423" i="54"/>
  <c r="D424" i="54"/>
  <c r="D425" i="54"/>
  <c r="D426" i="54"/>
  <c r="D427" i="54"/>
  <c r="D428" i="54"/>
  <c r="D430" i="54"/>
  <c r="D431" i="54"/>
  <c r="D432" i="54"/>
  <c r="D433" i="54"/>
  <c r="D434" i="54"/>
  <c r="D435" i="54"/>
  <c r="D436" i="54"/>
  <c r="D438" i="54"/>
  <c r="D439" i="54"/>
  <c r="D440" i="54"/>
  <c r="D441" i="54"/>
  <c r="D442" i="54"/>
  <c r="D443" i="54"/>
  <c r="D444" i="54"/>
  <c r="D445" i="54"/>
  <c r="D446" i="54"/>
  <c r="D447" i="54"/>
  <c r="D449" i="54"/>
  <c r="D450" i="54"/>
  <c r="D451" i="54"/>
  <c r="D452" i="54"/>
  <c r="D453" i="54"/>
  <c r="D454" i="54"/>
  <c r="D455" i="54"/>
  <c r="D456" i="54"/>
  <c r="D457" i="54"/>
  <c r="D458" i="54"/>
  <c r="D459" i="54"/>
  <c r="D460" i="54"/>
  <c r="D461" i="54"/>
  <c r="D462" i="54"/>
  <c r="D463" i="54"/>
  <c r="D464" i="54"/>
  <c r="D465" i="54"/>
  <c r="D466" i="54"/>
  <c r="D467" i="54"/>
  <c r="D468" i="54"/>
  <c r="D469" i="54"/>
  <c r="D470" i="54"/>
  <c r="D471" i="54"/>
  <c r="D472" i="54"/>
  <c r="D473" i="54"/>
  <c r="D474" i="54"/>
  <c r="D475" i="54"/>
  <c r="D476" i="54"/>
  <c r="D477" i="54"/>
  <c r="D478" i="54"/>
  <c r="D479" i="54"/>
  <c r="D481" i="54"/>
  <c r="D482" i="54"/>
  <c r="D483" i="54"/>
  <c r="D484" i="54"/>
  <c r="D485" i="54"/>
  <c r="D486" i="54"/>
  <c r="D487" i="54"/>
  <c r="D488" i="54"/>
  <c r="D489" i="54"/>
  <c r="D490" i="54"/>
  <c r="D491" i="54"/>
  <c r="D492" i="54"/>
  <c r="D493" i="54"/>
  <c r="D494" i="54"/>
  <c r="D495" i="54"/>
  <c r="D496" i="54"/>
  <c r="D497" i="54"/>
  <c r="D498" i="54"/>
  <c r="D499" i="54"/>
  <c r="D500" i="54"/>
  <c r="D501" i="54"/>
  <c r="D502" i="54"/>
  <c r="D503" i="54"/>
  <c r="D504" i="54"/>
  <c r="D505" i="54"/>
  <c r="D506" i="54"/>
  <c r="D507" i="54"/>
  <c r="D508" i="54"/>
  <c r="D509" i="54"/>
  <c r="D511" i="54"/>
  <c r="D512" i="54"/>
  <c r="D513" i="54"/>
  <c r="D514" i="54"/>
  <c r="D515" i="54"/>
  <c r="D516" i="54"/>
  <c r="D517" i="54"/>
  <c r="D518" i="54"/>
  <c r="D519" i="54"/>
  <c r="D520" i="54"/>
  <c r="D521" i="54"/>
  <c r="D522" i="54"/>
  <c r="D523" i="54"/>
  <c r="D524" i="54"/>
  <c r="D525" i="54"/>
  <c r="D526" i="54"/>
  <c r="D527" i="54"/>
  <c r="D528" i="54"/>
  <c r="D529" i="54"/>
  <c r="D530" i="54"/>
  <c r="D531" i="54"/>
  <c r="D532" i="54"/>
  <c r="D533" i="54"/>
  <c r="D534" i="54"/>
  <c r="D535" i="54"/>
  <c r="D536" i="54"/>
  <c r="D537" i="54"/>
  <c r="D538" i="54"/>
  <c r="D539" i="54"/>
  <c r="D540" i="54"/>
  <c r="D541" i="54"/>
  <c r="D542" i="54"/>
  <c r="D543" i="54"/>
  <c r="D544" i="54"/>
  <c r="D545" i="54"/>
  <c r="D546" i="54"/>
  <c r="D547" i="54"/>
  <c r="D548" i="54"/>
  <c r="D549" i="54"/>
  <c r="D550" i="54"/>
  <c r="D29" i="43" l="1"/>
  <c r="D28" i="43"/>
  <c r="D27" i="43"/>
  <c r="D26" i="43"/>
  <c r="D11" i="43"/>
  <c r="D7" i="43"/>
  <c r="AL7" i="43" s="1"/>
  <c r="BU7" i="43" s="1"/>
  <c r="BT23" i="43" l="1"/>
  <c r="BT11" i="43"/>
  <c r="C23" i="66" l="1"/>
  <c r="D5" i="48" l="1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5" i="48"/>
  <c r="D126" i="48"/>
  <c r="D127" i="48"/>
  <c r="D128" i="48"/>
  <c r="D129" i="48"/>
  <c r="D130" i="48"/>
  <c r="D131" i="48"/>
  <c r="D132" i="48"/>
  <c r="D133" i="48"/>
  <c r="D134" i="48"/>
  <c r="D135" i="48"/>
  <c r="D136" i="48"/>
  <c r="D137" i="48"/>
  <c r="D138" i="48"/>
  <c r="D139" i="48"/>
  <c r="D140" i="48"/>
  <c r="D141" i="48"/>
  <c r="D142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176" i="48"/>
  <c r="D177" i="48"/>
  <c r="D178" i="48"/>
  <c r="D179" i="48"/>
  <c r="D180" i="48"/>
  <c r="D18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D196" i="48"/>
  <c r="D197" i="48"/>
  <c r="D198" i="48"/>
  <c r="D199" i="48"/>
  <c r="D200" i="48"/>
  <c r="D201" i="48"/>
  <c r="D202" i="48"/>
  <c r="D203" i="48"/>
  <c r="D204" i="48"/>
  <c r="D206" i="48"/>
  <c r="D207" i="48"/>
  <c r="D208" i="48"/>
  <c r="D209" i="48"/>
  <c r="D210" i="48"/>
  <c r="D211" i="48"/>
  <c r="D212" i="48"/>
  <c r="D213" i="48"/>
  <c r="D214" i="48"/>
  <c r="D215" i="48"/>
  <c r="D216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9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320" i="48"/>
  <c r="D321" i="48"/>
  <c r="D322" i="48"/>
  <c r="D323" i="48"/>
  <c r="D325" i="48"/>
  <c r="D326" i="48"/>
  <c r="D1072" i="48"/>
  <c r="AD126" i="66" l="1"/>
  <c r="AC126" i="66"/>
  <c r="AB126" i="66"/>
  <c r="AA126" i="66"/>
  <c r="Z126" i="66"/>
  <c r="Y126" i="66"/>
  <c r="X126" i="66"/>
  <c r="W126" i="66"/>
  <c r="V126" i="66"/>
  <c r="U126" i="66"/>
  <c r="U128" i="66" s="1"/>
  <c r="T126" i="66"/>
  <c r="S126" i="66"/>
  <c r="R126" i="66"/>
  <c r="Q126" i="66"/>
  <c r="P126" i="66"/>
  <c r="O126" i="66"/>
  <c r="N126" i="66"/>
  <c r="M126" i="66"/>
  <c r="M128" i="66" s="1"/>
  <c r="L126" i="66"/>
  <c r="K126" i="66"/>
  <c r="K128" i="66" s="1"/>
  <c r="J126" i="66"/>
  <c r="I126" i="66"/>
  <c r="I128" i="66" s="1"/>
  <c r="H126" i="66"/>
  <c r="G126" i="66"/>
  <c r="F126" i="66"/>
  <c r="E126" i="66"/>
  <c r="C125" i="66"/>
  <c r="C124" i="66"/>
  <c r="C123" i="66"/>
  <c r="C122" i="66"/>
  <c r="C121" i="66"/>
  <c r="C120" i="66"/>
  <c r="C119" i="66"/>
  <c r="C118" i="66"/>
  <c r="C117" i="66"/>
  <c r="C116" i="66"/>
  <c r="C115" i="66"/>
  <c r="C114" i="66"/>
  <c r="C113" i="66"/>
  <c r="C112" i="66"/>
  <c r="C111" i="66"/>
  <c r="C110" i="66"/>
  <c r="C109" i="66"/>
  <c r="C108" i="66"/>
  <c r="C107" i="66"/>
  <c r="C106" i="66"/>
  <c r="C105" i="66"/>
  <c r="C104" i="66"/>
  <c r="C103" i="66"/>
  <c r="C102" i="66"/>
  <c r="C101" i="66"/>
  <c r="C100" i="66"/>
  <c r="C99" i="66"/>
  <c r="C98" i="66"/>
  <c r="C97" i="66"/>
  <c r="C96" i="66"/>
  <c r="C95" i="66"/>
  <c r="C94" i="66"/>
  <c r="C93" i="66"/>
  <c r="C92" i="66"/>
  <c r="C91" i="66"/>
  <c r="C90" i="66"/>
  <c r="C89" i="66"/>
  <c r="C88" i="66"/>
  <c r="C87" i="66"/>
  <c r="C86" i="66"/>
  <c r="C85" i="66"/>
  <c r="C84" i="66"/>
  <c r="C83" i="66"/>
  <c r="C82" i="66"/>
  <c r="C81" i="66"/>
  <c r="C80" i="66"/>
  <c r="C79" i="66"/>
  <c r="C78" i="66"/>
  <c r="C77" i="66"/>
  <c r="C76" i="66"/>
  <c r="C75" i="66"/>
  <c r="C74" i="66"/>
  <c r="C73" i="66"/>
  <c r="C72" i="66"/>
  <c r="C71" i="66"/>
  <c r="C70" i="66"/>
  <c r="C69" i="66"/>
  <c r="C68" i="66"/>
  <c r="C67" i="66"/>
  <c r="C66" i="66"/>
  <c r="C65" i="66"/>
  <c r="C64" i="66"/>
  <c r="C63" i="66"/>
  <c r="C62" i="66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6" i="66"/>
  <c r="C25" i="66"/>
  <c r="C24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AA128" i="66" l="1"/>
  <c r="BT27" i="43"/>
  <c r="H128" i="66"/>
  <c r="BT8" i="43"/>
  <c r="L128" i="66"/>
  <c r="BT10" i="43"/>
  <c r="P128" i="66"/>
  <c r="BT17" i="43"/>
  <c r="T128" i="66"/>
  <c r="BT21" i="43"/>
  <c r="X128" i="66"/>
  <c r="BT24" i="43"/>
  <c r="AB128" i="66"/>
  <c r="BT28" i="43"/>
  <c r="G128" i="66"/>
  <c r="BT6" i="43"/>
  <c r="S128" i="66"/>
  <c r="BT20" i="43"/>
  <c r="E128" i="66"/>
  <c r="BT4" i="43"/>
  <c r="Q128" i="66"/>
  <c r="BT18" i="43"/>
  <c r="Y128" i="66"/>
  <c r="BT25" i="43"/>
  <c r="AC128" i="66"/>
  <c r="BT29" i="43"/>
  <c r="O128" i="66"/>
  <c r="BT13" i="43"/>
  <c r="F128" i="66"/>
  <c r="BT5" i="43"/>
  <c r="J128" i="66"/>
  <c r="BT9" i="43"/>
  <c r="N128" i="66"/>
  <c r="BT12" i="43"/>
  <c r="R128" i="66"/>
  <c r="BT19" i="43"/>
  <c r="V128" i="66"/>
  <c r="BT22" i="43"/>
  <c r="Z128" i="66"/>
  <c r="BT26" i="43"/>
  <c r="X33" i="37"/>
  <c r="X34" i="37" s="1"/>
  <c r="W33" i="37"/>
  <c r="W35" i="37" s="1"/>
  <c r="V33" i="37"/>
  <c r="V35" i="37" s="1"/>
  <c r="U33" i="37"/>
  <c r="U35" i="37" s="1"/>
  <c r="T33" i="37"/>
  <c r="T35" i="37" s="1"/>
  <c r="S33" i="37"/>
  <c r="S35" i="37" s="1"/>
  <c r="R33" i="37"/>
  <c r="R35" i="37" s="1"/>
  <c r="Q33" i="37"/>
  <c r="Q35" i="37" s="1"/>
  <c r="P33" i="37"/>
  <c r="P35" i="37" s="1"/>
  <c r="O33" i="37"/>
  <c r="N33" i="37"/>
  <c r="N35" i="37" s="1"/>
  <c r="M33" i="37"/>
  <c r="M35" i="37" s="1"/>
  <c r="L33" i="37"/>
  <c r="L35" i="37" s="1"/>
  <c r="K33" i="37"/>
  <c r="K35" i="37" s="1"/>
  <c r="J33" i="37"/>
  <c r="J35" i="37" s="1"/>
  <c r="I33" i="37"/>
  <c r="BS11" i="43" s="1"/>
  <c r="H33" i="37"/>
  <c r="H35" i="37" s="1"/>
  <c r="G33" i="37"/>
  <c r="G35" i="37" s="1"/>
  <c r="F33" i="37"/>
  <c r="F35" i="37" s="1"/>
  <c r="E33" i="37"/>
  <c r="E35" i="37" s="1"/>
  <c r="D33" i="37"/>
  <c r="D35" i="37" s="1"/>
  <c r="C33" i="37"/>
  <c r="BS5" i="43" s="1"/>
  <c r="B33" i="37"/>
  <c r="BS4" i="43" s="1"/>
  <c r="BU5" i="37"/>
  <c r="O35" i="37" l="1"/>
  <c r="X35" i="37" s="1"/>
  <c r="BS20" i="43"/>
  <c r="BS22" i="43"/>
  <c r="BS24" i="43"/>
  <c r="BS19" i="43"/>
  <c r="BS18" i="43"/>
  <c r="BS13" i="43"/>
  <c r="AD128" i="66"/>
  <c r="BS8" i="43"/>
  <c r="BS6" i="43"/>
  <c r="BS21" i="43"/>
  <c r="BS17" i="43"/>
  <c r="BS12" i="43"/>
  <c r="BS10" i="43"/>
  <c r="BS9" i="43"/>
  <c r="D6" i="53" l="1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C6" i="34" l="1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2" i="34"/>
  <c r="C113" i="34"/>
  <c r="C114" i="34"/>
  <c r="C115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9" i="34"/>
  <c r="C170" i="34"/>
  <c r="C171" i="34"/>
  <c r="C172" i="34"/>
  <c r="C173" i="34"/>
  <c r="C174" i="34"/>
  <c r="C175" i="34"/>
  <c r="C176" i="34"/>
  <c r="C177" i="34"/>
  <c r="D5" i="54" l="1"/>
  <c r="D6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3" i="54"/>
  <c r="D44" i="54"/>
  <c r="D45" i="54"/>
  <c r="D46" i="54"/>
  <c r="D47" i="54"/>
  <c r="D48" i="54"/>
  <c r="D49" i="54"/>
  <c r="D50" i="54"/>
  <c r="D51" i="54"/>
  <c r="D52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6" i="54"/>
  <c r="D147" i="54"/>
  <c r="D148" i="54"/>
  <c r="D149" i="54"/>
  <c r="D150" i="54"/>
  <c r="D151" i="54"/>
  <c r="D152" i="54"/>
  <c r="D153" i="54"/>
  <c r="D154" i="54"/>
  <c r="D155" i="54"/>
  <c r="D156" i="54"/>
  <c r="D157" i="54"/>
  <c r="D158" i="54"/>
  <c r="D159" i="54"/>
  <c r="D160" i="54"/>
  <c r="D161" i="54"/>
  <c r="D162" i="54"/>
  <c r="D163" i="54"/>
  <c r="D164" i="54"/>
  <c r="D165" i="54"/>
  <c r="D166" i="54"/>
  <c r="D167" i="54"/>
  <c r="D168" i="54"/>
  <c r="D169" i="54"/>
  <c r="D170" i="54"/>
  <c r="D171" i="54"/>
  <c r="D172" i="54"/>
  <c r="D173" i="54"/>
  <c r="D174" i="54"/>
  <c r="D175" i="54"/>
  <c r="D176" i="54"/>
  <c r="D177" i="54"/>
  <c r="D178" i="54"/>
  <c r="D179" i="54"/>
  <c r="D180" i="54"/>
  <c r="D181" i="54"/>
  <c r="D182" i="54"/>
  <c r="D183" i="54"/>
  <c r="D184" i="54"/>
  <c r="D185" i="54"/>
  <c r="D186" i="54"/>
  <c r="D187" i="54"/>
  <c r="D188" i="54"/>
  <c r="D189" i="54"/>
  <c r="D190" i="54"/>
  <c r="D191" i="54"/>
  <c r="D192" i="54"/>
  <c r="D193" i="54"/>
  <c r="D194" i="54"/>
  <c r="D195" i="54"/>
  <c r="D196" i="54"/>
  <c r="D197" i="54"/>
  <c r="D198" i="54"/>
  <c r="D199" i="54"/>
  <c r="D200" i="54"/>
  <c r="D201" i="54"/>
  <c r="D202" i="54"/>
  <c r="D203" i="54"/>
  <c r="D204" i="54"/>
  <c r="D205" i="54"/>
  <c r="D206" i="54"/>
  <c r="D207" i="54"/>
  <c r="D208" i="54"/>
  <c r="D209" i="54"/>
  <c r="D210" i="54"/>
  <c r="D211" i="54"/>
  <c r="D212" i="54"/>
  <c r="D213" i="54"/>
  <c r="D214" i="54"/>
  <c r="D215" i="54"/>
  <c r="D216" i="54"/>
  <c r="D217" i="54"/>
  <c r="D218" i="54"/>
  <c r="D219" i="54"/>
  <c r="D220" i="54"/>
  <c r="D221" i="54"/>
  <c r="D222" i="54"/>
  <c r="D224" i="54"/>
  <c r="D225" i="54"/>
  <c r="D226" i="54"/>
  <c r="D227" i="54"/>
  <c r="D228" i="54"/>
  <c r="D229" i="54"/>
  <c r="D230" i="54"/>
  <c r="D231" i="54"/>
  <c r="D232" i="54"/>
  <c r="D233" i="54"/>
  <c r="D234" i="54"/>
  <c r="D235" i="54"/>
  <c r="D236" i="54"/>
  <c r="D237" i="54"/>
  <c r="D238" i="54"/>
  <c r="D239" i="54"/>
  <c r="D240" i="54"/>
  <c r="D241" i="54"/>
  <c r="D242" i="54"/>
  <c r="D243" i="54"/>
  <c r="D244" i="54"/>
  <c r="D245" i="54"/>
  <c r="D246" i="54"/>
  <c r="D247" i="54"/>
  <c r="D248" i="54"/>
  <c r="D249" i="54"/>
  <c r="D250" i="54"/>
  <c r="D251" i="54"/>
  <c r="D252" i="54"/>
  <c r="D253" i="54"/>
  <c r="D254" i="54"/>
  <c r="D255" i="54"/>
  <c r="D256" i="54"/>
  <c r="D257" i="54"/>
  <c r="D258" i="54"/>
  <c r="D259" i="54"/>
  <c r="D260" i="54"/>
  <c r="D261" i="54"/>
  <c r="D262" i="54"/>
  <c r="D263" i="54"/>
  <c r="D264" i="54"/>
  <c r="D265" i="54"/>
  <c r="D266" i="54"/>
  <c r="D267" i="54"/>
  <c r="D268" i="54"/>
  <c r="D269" i="54"/>
  <c r="D271" i="54"/>
  <c r="D272" i="54"/>
  <c r="D273" i="54"/>
  <c r="D274" i="54"/>
  <c r="D275" i="54"/>
  <c r="D276" i="54"/>
  <c r="D277" i="54"/>
  <c r="D278" i="54"/>
  <c r="D279" i="54"/>
  <c r="D280" i="54"/>
  <c r="D281" i="54"/>
  <c r="D282" i="54"/>
  <c r="D283" i="54"/>
  <c r="D284" i="54"/>
  <c r="D285" i="54"/>
  <c r="D286" i="54"/>
  <c r="D287" i="54"/>
  <c r="D288" i="54"/>
  <c r="D289" i="54"/>
  <c r="D290" i="54"/>
  <c r="D291" i="54"/>
  <c r="D292" i="54"/>
  <c r="D293" i="54"/>
  <c r="D294" i="54"/>
  <c r="D295" i="54"/>
  <c r="D296" i="54"/>
  <c r="D297" i="54"/>
  <c r="D298" i="54"/>
  <c r="D299" i="54"/>
  <c r="D300" i="54"/>
  <c r="D301" i="54"/>
  <c r="D302" i="54"/>
  <c r="D303" i="54"/>
  <c r="D304" i="54"/>
  <c r="D305" i="54"/>
  <c r="D306" i="54"/>
  <c r="D308" i="54"/>
  <c r="D309" i="54"/>
  <c r="D310" i="54"/>
  <c r="D311" i="54"/>
  <c r="D312" i="54"/>
  <c r="D313" i="54"/>
  <c r="D314" i="54"/>
  <c r="D315" i="54"/>
  <c r="D316" i="54"/>
  <c r="D317" i="54"/>
  <c r="D318" i="54"/>
  <c r="D319" i="54"/>
  <c r="D320" i="54"/>
  <c r="D321" i="54"/>
  <c r="D322" i="54"/>
  <c r="D323" i="54"/>
  <c r="D324" i="54"/>
  <c r="D325" i="54"/>
  <c r="D326" i="54"/>
  <c r="D327" i="54"/>
  <c r="D328" i="54"/>
  <c r="D329" i="54"/>
  <c r="D330" i="54"/>
  <c r="D331" i="54"/>
  <c r="D332" i="54"/>
  <c r="D333" i="54"/>
  <c r="D334" i="54"/>
  <c r="D335" i="54"/>
  <c r="D336" i="54"/>
  <c r="D337" i="54"/>
  <c r="D338" i="54"/>
  <c r="D339" i="54"/>
  <c r="D340" i="54"/>
  <c r="D341" i="54"/>
  <c r="D342" i="54"/>
  <c r="D343" i="54"/>
  <c r="D344" i="54"/>
  <c r="D345" i="54"/>
  <c r="D346" i="54"/>
  <c r="D347" i="54"/>
  <c r="D348" i="54"/>
  <c r="D349" i="54"/>
  <c r="D350" i="54"/>
  <c r="D351" i="54"/>
  <c r="D352" i="54"/>
  <c r="D354" i="54"/>
  <c r="D355" i="54"/>
  <c r="D356" i="54"/>
  <c r="D357" i="54"/>
  <c r="D358" i="54"/>
  <c r="D359" i="54"/>
  <c r="D360" i="54"/>
  <c r="D361" i="54"/>
  <c r="D362" i="54"/>
  <c r="D363" i="54"/>
  <c r="D364" i="54"/>
  <c r="D365" i="54"/>
  <c r="D366" i="54"/>
  <c r="D367" i="54"/>
  <c r="D368" i="54"/>
  <c r="D369" i="54"/>
  <c r="D370" i="54"/>
  <c r="D371" i="54"/>
  <c r="D372" i="54"/>
  <c r="D373" i="54"/>
  <c r="D374" i="54"/>
  <c r="D375" i="54"/>
  <c r="D376" i="54"/>
  <c r="D377" i="54"/>
  <c r="D378" i="54"/>
  <c r="D379" i="54"/>
  <c r="D380" i="54"/>
  <c r="D381" i="54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0" i="53"/>
  <c r="D151" i="53"/>
  <c r="D152" i="53"/>
  <c r="D153" i="53"/>
  <c r="D154" i="53"/>
  <c r="D155" i="53"/>
  <c r="D156" i="53"/>
  <c r="D157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185" i="53"/>
  <c r="D186" i="53"/>
  <c r="D187" i="53"/>
  <c r="D188" i="53"/>
  <c r="D189" i="53"/>
  <c r="D190" i="53"/>
  <c r="D191" i="53"/>
  <c r="D192" i="53"/>
  <c r="D193" i="53"/>
  <c r="D194" i="53"/>
  <c r="D195" i="53"/>
  <c r="D196" i="53"/>
  <c r="D197" i="53"/>
  <c r="D198" i="53"/>
  <c r="D199" i="53"/>
  <c r="D200" i="53"/>
  <c r="D201" i="53"/>
  <c r="D202" i="53"/>
  <c r="D203" i="53"/>
  <c r="D204" i="53"/>
  <c r="D206" i="53"/>
  <c r="D207" i="53"/>
  <c r="D208" i="53"/>
  <c r="D209" i="53"/>
  <c r="D210" i="53"/>
  <c r="D211" i="53"/>
  <c r="D212" i="53"/>
  <c r="D213" i="53"/>
  <c r="D214" i="53"/>
  <c r="D215" i="53"/>
  <c r="D216" i="53"/>
  <c r="D217" i="53"/>
  <c r="D218" i="53"/>
  <c r="D219" i="53"/>
  <c r="D220" i="53"/>
  <c r="D221" i="53"/>
  <c r="D222" i="53"/>
  <c r="D223" i="53"/>
  <c r="D224" i="53"/>
  <c r="D225" i="53"/>
  <c r="D226" i="53"/>
  <c r="D227" i="53"/>
  <c r="D228" i="53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1" i="53"/>
  <c r="D242" i="53"/>
  <c r="D243" i="53"/>
  <c r="D244" i="53"/>
  <c r="D245" i="53"/>
  <c r="D246" i="53"/>
  <c r="D247" i="53"/>
  <c r="D248" i="53"/>
  <c r="D249" i="53"/>
  <c r="D250" i="53"/>
  <c r="D251" i="53"/>
  <c r="D252" i="53"/>
  <c r="D253" i="53"/>
  <c r="D254" i="53"/>
  <c r="D255" i="53"/>
  <c r="D256" i="53"/>
  <c r="D257" i="53"/>
  <c r="D258" i="53"/>
  <c r="D259" i="53"/>
  <c r="D260" i="53"/>
  <c r="D261" i="53"/>
  <c r="D262" i="53"/>
  <c r="D263" i="53"/>
  <c r="D264" i="53"/>
  <c r="D265" i="53"/>
  <c r="D266" i="53"/>
  <c r="D267" i="53"/>
  <c r="D268" i="53"/>
  <c r="D269" i="53"/>
  <c r="D270" i="53"/>
  <c r="D271" i="53"/>
  <c r="D272" i="53"/>
  <c r="D273" i="53"/>
  <c r="D274" i="53"/>
  <c r="D275" i="53"/>
  <c r="D276" i="53"/>
  <c r="D277" i="53"/>
  <c r="D278" i="53"/>
  <c r="D279" i="53"/>
  <c r="D280" i="53"/>
  <c r="D281" i="53"/>
  <c r="D282" i="53"/>
  <c r="D283" i="53"/>
  <c r="D284" i="53"/>
  <c r="D285" i="53"/>
  <c r="D286" i="53"/>
  <c r="D287" i="53"/>
  <c r="D288" i="53"/>
  <c r="D289" i="53"/>
  <c r="D290" i="53"/>
  <c r="D291" i="53"/>
  <c r="D292" i="53"/>
  <c r="D293" i="53"/>
  <c r="D294" i="53"/>
  <c r="D295" i="53"/>
  <c r="D296" i="53"/>
  <c r="D297" i="53"/>
  <c r="D298" i="53"/>
  <c r="D299" i="53"/>
  <c r="D301" i="53"/>
  <c r="D302" i="53"/>
  <c r="C178" i="34" l="1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6" i="34"/>
  <c r="C197" i="34"/>
  <c r="C198" i="34"/>
  <c r="C199" i="34"/>
  <c r="C200" i="34"/>
  <c r="C201" i="34"/>
  <c r="C202" i="34"/>
  <c r="C203" i="34"/>
  <c r="C204" i="34"/>
  <c r="C205" i="34"/>
  <c r="C206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6" i="34"/>
  <c r="C374" i="34"/>
  <c r="C375" i="34"/>
  <c r="C376" i="34"/>
  <c r="C377" i="34"/>
  <c r="C378" i="34"/>
  <c r="C379" i="34"/>
  <c r="C380" i="34"/>
  <c r="C381" i="34"/>
  <c r="C382" i="34"/>
  <c r="C383" i="34"/>
  <c r="C384" i="34"/>
  <c r="J249" i="62" l="1"/>
  <c r="J255" i="62" s="1"/>
  <c r="Y1596" i="53" l="1"/>
  <c r="Y1598" i="53" s="1"/>
  <c r="P1596" i="53"/>
  <c r="P1598" i="53" s="1"/>
  <c r="U1596" i="53"/>
  <c r="U1598" i="53" s="1"/>
  <c r="F1596" i="53"/>
  <c r="F1598" i="53" s="1"/>
  <c r="G1596" i="53"/>
  <c r="G1598" i="53" s="1"/>
  <c r="H1596" i="53"/>
  <c r="H1598" i="53" s="1"/>
  <c r="I1596" i="53"/>
  <c r="I1598" i="53" s="1"/>
  <c r="J1596" i="53"/>
  <c r="K1596" i="53"/>
  <c r="K1598" i="53" s="1"/>
  <c r="M1596" i="53"/>
  <c r="M1598" i="53" s="1"/>
  <c r="N1596" i="53"/>
  <c r="O1596" i="53"/>
  <c r="O1598" i="53" s="1"/>
  <c r="Q1596" i="53"/>
  <c r="Q1598" i="53" s="1"/>
  <c r="R1596" i="53"/>
  <c r="R1598" i="53" s="1"/>
  <c r="S1596" i="53"/>
  <c r="S1598" i="53" s="1"/>
  <c r="T1596" i="53"/>
  <c r="T1598" i="53" s="1"/>
  <c r="V1596" i="53"/>
  <c r="W1596" i="53"/>
  <c r="W1598" i="53" s="1"/>
  <c r="X1596" i="53"/>
  <c r="Z1596" i="53"/>
  <c r="Z1598" i="53" s="1"/>
  <c r="AB1598" i="53" l="1"/>
  <c r="AI777" i="54"/>
  <c r="AB33" i="49"/>
  <c r="X772" i="54" l="1"/>
  <c r="D382" i="54" l="1"/>
  <c r="D383" i="54"/>
  <c r="D384" i="54"/>
  <c r="D385" i="54"/>
  <c r="D386" i="54"/>
  <c r="D387" i="54"/>
  <c r="D388" i="54"/>
  <c r="D389" i="54"/>
  <c r="D391" i="54"/>
  <c r="D392" i="54"/>
  <c r="D393" i="54"/>
  <c r="D394" i="54"/>
  <c r="D395" i="54"/>
  <c r="D396" i="54"/>
  <c r="D397" i="54"/>
  <c r="D398" i="54"/>
  <c r="D399" i="54"/>
  <c r="D400" i="54"/>
  <c r="D401" i="54"/>
  <c r="D402" i="54"/>
  <c r="D403" i="54"/>
  <c r="D404" i="54"/>
  <c r="D405" i="54"/>
  <c r="D406" i="54"/>
  <c r="C5" i="62"/>
  <c r="C6" i="62"/>
  <c r="C7" i="62"/>
  <c r="C9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1" i="62"/>
  <c r="C42" i="62"/>
  <c r="C46" i="62"/>
  <c r="C47" i="62"/>
  <c r="C48" i="62"/>
  <c r="C49" i="62"/>
  <c r="C50" i="62"/>
  <c r="C51" i="62"/>
  <c r="C52" i="62"/>
  <c r="C53" i="62"/>
  <c r="C54" i="62"/>
  <c r="C56" i="62"/>
  <c r="C58" i="62"/>
  <c r="C59" i="62"/>
  <c r="C60" i="62"/>
  <c r="C61" i="62"/>
  <c r="C62" i="62"/>
  <c r="C63" i="62"/>
  <c r="C64" i="62"/>
  <c r="C66" i="62"/>
  <c r="C67" i="62"/>
  <c r="C68" i="62"/>
  <c r="C69" i="62"/>
  <c r="C70" i="62"/>
  <c r="C71" i="62"/>
  <c r="C72" i="62"/>
  <c r="C73" i="62"/>
  <c r="C74" i="62"/>
  <c r="C75" i="62"/>
  <c r="C76" i="62"/>
  <c r="C78" i="62"/>
  <c r="C79" i="62"/>
  <c r="C81" i="62"/>
  <c r="C82" i="62"/>
  <c r="C83" i="62"/>
  <c r="C85" i="62"/>
  <c r="C86" i="62"/>
  <c r="C87" i="62"/>
  <c r="C88" i="62"/>
  <c r="C90" i="62"/>
  <c r="C91" i="62"/>
  <c r="C92" i="62"/>
  <c r="C93" i="62"/>
  <c r="C95" i="62"/>
  <c r="C96" i="62"/>
  <c r="C98" i="62"/>
  <c r="C99" i="62"/>
  <c r="C100" i="62"/>
  <c r="C101" i="62"/>
  <c r="C102" i="62"/>
  <c r="C104" i="62"/>
  <c r="C105" i="62"/>
  <c r="C106" i="62"/>
  <c r="C107" i="62"/>
  <c r="C108" i="62"/>
  <c r="C109" i="62"/>
  <c r="C110" i="62"/>
  <c r="C111" i="62"/>
  <c r="C112" i="62"/>
  <c r="C113" i="62"/>
  <c r="C114" i="62"/>
  <c r="C115" i="62"/>
  <c r="C116" i="62"/>
  <c r="C117" i="62"/>
  <c r="C118" i="62"/>
  <c r="C119" i="62"/>
  <c r="C120" i="62"/>
  <c r="C121" i="62"/>
  <c r="C122" i="62"/>
  <c r="C123" i="62"/>
  <c r="C124" i="62"/>
  <c r="C125" i="62"/>
  <c r="C126" i="62"/>
  <c r="C127" i="62"/>
  <c r="C247" i="62"/>
  <c r="D1595" i="53" l="1"/>
  <c r="C248" i="62" l="1"/>
  <c r="N1073" i="48" l="1"/>
  <c r="C385" i="34" l="1"/>
  <c r="V249" i="62" l="1"/>
  <c r="V255" i="62" s="1"/>
  <c r="D771" i="54" l="1"/>
  <c r="T1073" i="48" l="1"/>
  <c r="U1073" i="48"/>
  <c r="V1073" i="48"/>
  <c r="W1073" i="48"/>
  <c r="W254" i="62" s="1"/>
  <c r="X1073" i="48"/>
  <c r="Y1073" i="48"/>
  <c r="Z1073" i="48"/>
  <c r="AA1073" i="48"/>
  <c r="G1073" i="48"/>
  <c r="H1073" i="48"/>
  <c r="I1073" i="48"/>
  <c r="J1073" i="48"/>
  <c r="K1073" i="48"/>
  <c r="M1073" i="48"/>
  <c r="O1073" i="48"/>
  <c r="P1073" i="48"/>
  <c r="Q1073" i="48"/>
  <c r="R1073" i="48"/>
  <c r="S1073" i="48"/>
  <c r="F1073" i="48"/>
  <c r="V254" i="62" l="1"/>
  <c r="V256" i="62" s="1"/>
  <c r="V1075" i="48"/>
  <c r="Y779" i="54"/>
  <c r="AB779" i="54"/>
  <c r="AA1596" i="53" l="1"/>
  <c r="AD33" i="49" l="1"/>
  <c r="BR23" i="43" s="1"/>
  <c r="AE33" i="49"/>
  <c r="AG33" i="49" l="1"/>
  <c r="BR26" i="43" s="1"/>
  <c r="X256" i="62" l="1"/>
  <c r="AA256" i="62"/>
  <c r="D16" i="43" l="1"/>
  <c r="D15" i="43"/>
  <c r="D14" i="43"/>
  <c r="F249" i="62" l="1"/>
  <c r="H772" i="54"/>
  <c r="I772" i="54"/>
  <c r="J772" i="54"/>
  <c r="K772" i="54"/>
  <c r="L772" i="54"/>
  <c r="N772" i="54"/>
  <c r="P772" i="54"/>
  <c r="Q772" i="54"/>
  <c r="R772" i="54"/>
  <c r="S772" i="54"/>
  <c r="T772" i="54"/>
  <c r="U772" i="54"/>
  <c r="V772" i="54"/>
  <c r="Z772" i="54"/>
  <c r="AA772" i="54"/>
  <c r="AC772" i="54"/>
  <c r="AD772" i="54"/>
  <c r="AE772" i="54"/>
  <c r="G772" i="54"/>
  <c r="K33" i="49" l="1"/>
  <c r="L33" i="49"/>
  <c r="M33" i="49"/>
  <c r="N33" i="49"/>
  <c r="BR9" i="43" s="1"/>
  <c r="O33" i="49"/>
  <c r="P33" i="49"/>
  <c r="BR10" i="43" s="1"/>
  <c r="Q33" i="49"/>
  <c r="BR12" i="43" s="1"/>
  <c r="R33" i="49"/>
  <c r="S33" i="49"/>
  <c r="T33" i="49"/>
  <c r="U33" i="49"/>
  <c r="V33" i="49"/>
  <c r="W33" i="49"/>
  <c r="X33" i="49"/>
  <c r="Y33" i="49"/>
  <c r="Z33" i="49"/>
  <c r="AA33" i="49"/>
  <c r="AC33" i="49"/>
  <c r="BR22" i="43" s="1"/>
  <c r="AF33" i="49"/>
  <c r="AH33" i="49"/>
  <c r="AI33" i="49"/>
  <c r="AJ33" i="49"/>
  <c r="AF774" i="54" l="1"/>
  <c r="AG774" i="54"/>
  <c r="AH774" i="54"/>
  <c r="H774" i="54"/>
  <c r="J774" i="54"/>
  <c r="K774" i="54"/>
  <c r="L774" i="54"/>
  <c r="N774" i="54"/>
  <c r="P774" i="54"/>
  <c r="Q774" i="54"/>
  <c r="R774" i="54"/>
  <c r="S774" i="54"/>
  <c r="T774" i="54"/>
  <c r="U774" i="54"/>
  <c r="V774" i="54"/>
  <c r="X774" i="54"/>
  <c r="Z774" i="54"/>
  <c r="AA774" i="54"/>
  <c r="AC774" i="54"/>
  <c r="AD774" i="54"/>
  <c r="AE774" i="54"/>
  <c r="I774" i="54"/>
  <c r="AL143" i="65" l="1"/>
  <c r="AK143" i="65"/>
  <c r="AK145" i="65" s="1"/>
  <c r="AJ143" i="65"/>
  <c r="AJ145" i="65" s="1"/>
  <c r="AI143" i="65"/>
  <c r="AI145" i="65" s="1"/>
  <c r="AH143" i="65"/>
  <c r="AH145" i="65" s="1"/>
  <c r="AG143" i="65"/>
  <c r="AG145" i="65" s="1"/>
  <c r="AF143" i="65"/>
  <c r="AF145" i="65" s="1"/>
  <c r="AE143" i="65"/>
  <c r="AE145" i="65" s="1"/>
  <c r="AD143" i="65"/>
  <c r="AD145" i="65" s="1"/>
  <c r="AC143" i="65"/>
  <c r="AC145" i="65" s="1"/>
  <c r="AB143" i="65"/>
  <c r="AB145" i="65" s="1"/>
  <c r="AA143" i="65"/>
  <c r="AA145" i="65" s="1"/>
  <c r="Z143" i="65"/>
  <c r="Z145" i="65" s="1"/>
  <c r="Y143" i="65"/>
  <c r="Y145" i="65" s="1"/>
  <c r="X143" i="65"/>
  <c r="X145" i="65" s="1"/>
  <c r="W143" i="65"/>
  <c r="W145" i="65" s="1"/>
  <c r="V143" i="65"/>
  <c r="V145" i="65" s="1"/>
  <c r="U143" i="65"/>
  <c r="U145" i="65" s="1"/>
  <c r="T143" i="65"/>
  <c r="T145" i="65" s="1"/>
  <c r="S143" i="65"/>
  <c r="R143" i="65"/>
  <c r="Q143" i="65"/>
  <c r="P143" i="65"/>
  <c r="P145" i="65" s="1"/>
  <c r="O143" i="65"/>
  <c r="N143" i="65"/>
  <c r="M143" i="65"/>
  <c r="L143" i="65"/>
  <c r="K143" i="65"/>
  <c r="J143" i="65"/>
  <c r="I143" i="65"/>
  <c r="H143" i="65"/>
  <c r="H145" i="65" s="1"/>
  <c r="G143" i="65"/>
  <c r="G145" i="65" s="1"/>
  <c r="F143" i="65"/>
  <c r="E143" i="65"/>
  <c r="CE4" i="65"/>
  <c r="L145" i="65" l="1"/>
  <c r="K145" i="65"/>
  <c r="E145" i="65"/>
  <c r="I145" i="65"/>
  <c r="F145" i="65"/>
  <c r="N145" i="65"/>
  <c r="R145" i="65"/>
  <c r="AL145" i="65"/>
  <c r="P404" i="4" l="1"/>
  <c r="O404" i="4"/>
  <c r="M404" i="4"/>
  <c r="L404" i="4"/>
  <c r="K404" i="4"/>
  <c r="J404" i="4"/>
  <c r="I404" i="4"/>
  <c r="H404" i="4"/>
  <c r="G404" i="4"/>
  <c r="F404" i="4"/>
  <c r="E404" i="4"/>
  <c r="D404" i="4"/>
  <c r="O178" i="4"/>
  <c r="N178" i="4"/>
  <c r="N404" i="4" s="1"/>
  <c r="M542" i="5"/>
  <c r="L542" i="5"/>
  <c r="K542" i="5"/>
  <c r="J542" i="5"/>
  <c r="M516" i="7"/>
  <c r="L516" i="7"/>
  <c r="K516" i="7"/>
  <c r="J516" i="7"/>
  <c r="I516" i="7"/>
  <c r="H516" i="7"/>
  <c r="G516" i="7"/>
  <c r="F516" i="7"/>
  <c r="E516" i="7"/>
  <c r="D516" i="7"/>
  <c r="L297" i="9"/>
  <c r="K297" i="9"/>
  <c r="J297" i="9"/>
  <c r="I297" i="9"/>
  <c r="H297" i="9"/>
  <c r="G297" i="9"/>
  <c r="F297" i="9"/>
  <c r="E297" i="9"/>
  <c r="D297" i="9"/>
  <c r="L284" i="12"/>
  <c r="K284" i="12"/>
  <c r="J284" i="12"/>
  <c r="I284" i="12"/>
  <c r="H284" i="12"/>
  <c r="G284" i="12"/>
  <c r="F284" i="12"/>
  <c r="E284" i="12"/>
  <c r="D284" i="12"/>
  <c r="L223" i="13"/>
  <c r="K223" i="13"/>
  <c r="J223" i="13"/>
  <c r="I223" i="13"/>
  <c r="H223" i="13"/>
  <c r="G223" i="13"/>
  <c r="F223" i="13"/>
  <c r="E223" i="13"/>
  <c r="D223" i="13"/>
  <c r="L343" i="14"/>
  <c r="K343" i="14"/>
  <c r="J343" i="14"/>
  <c r="I343" i="14"/>
  <c r="H343" i="14"/>
  <c r="G343" i="14"/>
  <c r="F343" i="14"/>
  <c r="E343" i="14"/>
  <c r="D343" i="14"/>
  <c r="L344" i="16"/>
  <c r="K344" i="16"/>
  <c r="J344" i="16"/>
  <c r="I344" i="16"/>
  <c r="H344" i="16"/>
  <c r="G344" i="16"/>
  <c r="F344" i="16"/>
  <c r="E344" i="16"/>
  <c r="D344" i="16"/>
  <c r="L146" i="17"/>
  <c r="K146" i="17"/>
  <c r="J146" i="17"/>
  <c r="I146" i="17"/>
  <c r="H146" i="17"/>
  <c r="G146" i="17"/>
  <c r="F146" i="17"/>
  <c r="E146" i="17"/>
  <c r="D146" i="17"/>
  <c r="I175" i="18"/>
  <c r="H175" i="18"/>
  <c r="G175" i="18"/>
  <c r="L156" i="18"/>
  <c r="K156" i="18"/>
  <c r="K175" i="18" s="1"/>
  <c r="J156" i="18"/>
  <c r="F156" i="18"/>
  <c r="F175" i="18" s="1"/>
  <c r="E156" i="18"/>
  <c r="E175" i="18" s="1"/>
  <c r="D156" i="18"/>
  <c r="D175" i="18" s="1"/>
  <c r="L86" i="18"/>
  <c r="L175" i="18" s="1"/>
  <c r="J86" i="18"/>
  <c r="J49" i="18"/>
  <c r="J175" i="18" s="1"/>
  <c r="L179" i="19"/>
  <c r="K179" i="19"/>
  <c r="J179" i="19"/>
  <c r="I179" i="19"/>
  <c r="H179" i="19"/>
  <c r="G179" i="19"/>
  <c r="F179" i="19"/>
  <c r="E179" i="19"/>
  <c r="D179" i="19"/>
  <c r="L423" i="22"/>
  <c r="K423" i="22"/>
  <c r="J423" i="22"/>
  <c r="I423" i="22"/>
  <c r="H423" i="22"/>
  <c r="G423" i="22"/>
  <c r="F423" i="22"/>
  <c r="E423" i="22"/>
  <c r="D423" i="22"/>
  <c r="L287" i="23"/>
  <c r="K287" i="23"/>
  <c r="J287" i="23"/>
  <c r="I287" i="23"/>
  <c r="H287" i="23"/>
  <c r="G287" i="23"/>
  <c r="F287" i="23"/>
  <c r="E287" i="23"/>
  <c r="D287" i="23"/>
  <c r="L340" i="25"/>
  <c r="K340" i="25"/>
  <c r="J340" i="25"/>
  <c r="I340" i="25"/>
  <c r="H340" i="25"/>
  <c r="G340" i="25"/>
  <c r="F340" i="25"/>
  <c r="E340" i="25"/>
  <c r="D340" i="25"/>
  <c r="L209" i="28"/>
  <c r="K209" i="28"/>
  <c r="J209" i="28"/>
  <c r="I209" i="28"/>
  <c r="H209" i="28"/>
  <c r="G209" i="28"/>
  <c r="F209" i="28"/>
  <c r="E209" i="28"/>
  <c r="D209" i="28"/>
  <c r="L706" i="24"/>
  <c r="K706" i="24"/>
  <c r="J706" i="24"/>
  <c r="I706" i="24"/>
  <c r="H706" i="24"/>
  <c r="G706" i="24"/>
  <c r="F706" i="24"/>
  <c r="E706" i="24"/>
  <c r="D706" i="24"/>
  <c r="L11" i="21"/>
  <c r="K11" i="21"/>
  <c r="J11" i="21"/>
  <c r="I11" i="21"/>
  <c r="H11" i="21"/>
  <c r="G11" i="21"/>
  <c r="F11" i="21"/>
  <c r="E11" i="21"/>
  <c r="D11" i="21"/>
  <c r="L703" i="20"/>
  <c r="K703" i="20"/>
  <c r="J703" i="20"/>
  <c r="I703" i="20"/>
  <c r="H703" i="20"/>
  <c r="G703" i="20"/>
  <c r="F703" i="20"/>
  <c r="E703" i="20"/>
  <c r="D703" i="20"/>
  <c r="L486" i="15"/>
  <c r="K486" i="15"/>
  <c r="J486" i="15"/>
  <c r="I486" i="15"/>
  <c r="H486" i="15"/>
  <c r="G486" i="15"/>
  <c r="F486" i="15"/>
  <c r="E486" i="15"/>
  <c r="D486" i="15"/>
  <c r="M945" i="8"/>
  <c r="L945" i="8"/>
  <c r="K945" i="8"/>
  <c r="J945" i="8"/>
  <c r="L842" i="11"/>
  <c r="K842" i="11"/>
  <c r="J842" i="11"/>
  <c r="I842" i="11"/>
  <c r="H842" i="11"/>
  <c r="G842" i="11"/>
  <c r="F842" i="11"/>
  <c r="E842" i="11"/>
  <c r="D842" i="11"/>
  <c r="I1218" i="3"/>
  <c r="H1218" i="3"/>
  <c r="G1218" i="3"/>
  <c r="F1218" i="3"/>
  <c r="E1218" i="3"/>
  <c r="D1218" i="3"/>
  <c r="L629" i="3"/>
  <c r="L1218" i="3" s="1"/>
  <c r="K629" i="3"/>
  <c r="K1218" i="3" s="1"/>
  <c r="J629" i="3"/>
  <c r="J1218" i="3" s="1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W749" i="32"/>
  <c r="V749" i="32"/>
  <c r="V751" i="32" s="1"/>
  <c r="U749" i="32"/>
  <c r="U751" i="32" s="1"/>
  <c r="T749" i="32"/>
  <c r="T751" i="32" s="1"/>
  <c r="S749" i="32"/>
  <c r="S751" i="32" s="1"/>
  <c r="R749" i="32"/>
  <c r="R751" i="32" s="1"/>
  <c r="Q749" i="32"/>
  <c r="Q751" i="32" s="1"/>
  <c r="P749" i="32"/>
  <c r="P751" i="32" s="1"/>
  <c r="O749" i="32"/>
  <c r="O751" i="32" s="1"/>
  <c r="N749" i="32"/>
  <c r="N751" i="32" s="1"/>
  <c r="M749" i="32"/>
  <c r="M751" i="32" s="1"/>
  <c r="L749" i="32"/>
  <c r="L751" i="32" s="1"/>
  <c r="K749" i="32"/>
  <c r="K751" i="32" s="1"/>
  <c r="J749" i="32"/>
  <c r="J751" i="32" s="1"/>
  <c r="I749" i="32"/>
  <c r="I751" i="32" s="1"/>
  <c r="H749" i="32"/>
  <c r="H751" i="32" s="1"/>
  <c r="G749" i="32"/>
  <c r="G751" i="32" s="1"/>
  <c r="F749" i="32"/>
  <c r="F751" i="32" s="1"/>
  <c r="E257" i="32"/>
  <c r="D257" i="32"/>
  <c r="E160" i="32"/>
  <c r="E749" i="32" s="1"/>
  <c r="E751" i="32" s="1"/>
  <c r="D160" i="32"/>
  <c r="D749" i="32" s="1"/>
  <c r="D751" i="32" s="1"/>
  <c r="W749" i="30"/>
  <c r="V749" i="30"/>
  <c r="V751" i="30" s="1"/>
  <c r="U749" i="30"/>
  <c r="U751" i="30" s="1"/>
  <c r="T749" i="30"/>
  <c r="T751" i="30" s="1"/>
  <c r="S749" i="30"/>
  <c r="S751" i="30" s="1"/>
  <c r="R749" i="30"/>
  <c r="R751" i="30" s="1"/>
  <c r="Q749" i="30"/>
  <c r="Q751" i="30" s="1"/>
  <c r="P749" i="30"/>
  <c r="P751" i="30" s="1"/>
  <c r="O749" i="30"/>
  <c r="O751" i="30" s="1"/>
  <c r="N749" i="30"/>
  <c r="N751" i="30" s="1"/>
  <c r="M749" i="30"/>
  <c r="M751" i="30" s="1"/>
  <c r="L749" i="30"/>
  <c r="L751" i="30" s="1"/>
  <c r="K749" i="30"/>
  <c r="K751" i="30" s="1"/>
  <c r="J749" i="30"/>
  <c r="J751" i="30" s="1"/>
  <c r="I749" i="30"/>
  <c r="I751" i="30" s="1"/>
  <c r="H749" i="30"/>
  <c r="H751" i="30" s="1"/>
  <c r="G749" i="30"/>
  <c r="G751" i="30" s="1"/>
  <c r="F749" i="30"/>
  <c r="F751" i="30" s="1"/>
  <c r="E257" i="30"/>
  <c r="D257" i="30"/>
  <c r="E160" i="30"/>
  <c r="E749" i="30" s="1"/>
  <c r="E751" i="30" s="1"/>
  <c r="D160" i="30"/>
  <c r="D749" i="30" s="1"/>
  <c r="D751" i="30" s="1"/>
  <c r="W2193" i="33"/>
  <c r="V2193" i="33"/>
  <c r="V2195" i="33" s="1"/>
  <c r="U2193" i="33"/>
  <c r="U2195" i="33" s="1"/>
  <c r="T2193" i="33"/>
  <c r="T2195" i="33" s="1"/>
  <c r="S2193" i="33"/>
  <c r="S2195" i="33" s="1"/>
  <c r="R2193" i="33"/>
  <c r="R2195" i="33" s="1"/>
  <c r="Q2193" i="33"/>
  <c r="Q2195" i="33" s="1"/>
  <c r="P2193" i="33"/>
  <c r="P2195" i="33" s="1"/>
  <c r="O2193" i="33"/>
  <c r="O2195" i="33" s="1"/>
  <c r="N2193" i="33"/>
  <c r="N2195" i="33" s="1"/>
  <c r="M2193" i="33"/>
  <c r="M2195" i="33" s="1"/>
  <c r="L2193" i="33"/>
  <c r="L2195" i="33" s="1"/>
  <c r="K2193" i="33"/>
  <c r="K2195" i="33" s="1"/>
  <c r="J2193" i="33"/>
  <c r="J2195" i="33" s="1"/>
  <c r="I2193" i="33"/>
  <c r="I2195" i="33" s="1"/>
  <c r="H2193" i="33"/>
  <c r="H2195" i="33" s="1"/>
  <c r="G2193" i="33"/>
  <c r="G2195" i="33" s="1"/>
  <c r="F2193" i="33"/>
  <c r="F2195" i="33" s="1"/>
  <c r="E2193" i="33"/>
  <c r="E2195" i="33" s="1"/>
  <c r="D2193" i="33"/>
  <c r="D2195" i="33" s="1"/>
  <c r="K2154" i="36"/>
  <c r="J2154" i="36"/>
  <c r="J2156" i="36" s="1"/>
  <c r="I2154" i="36"/>
  <c r="I2156" i="36" s="1"/>
  <c r="H2154" i="36"/>
  <c r="H2156" i="36" s="1"/>
  <c r="G2154" i="36"/>
  <c r="G2156" i="36" s="1"/>
  <c r="F2154" i="36"/>
  <c r="F2156" i="36" s="1"/>
  <c r="E2154" i="36"/>
  <c r="E2156" i="36" s="1"/>
  <c r="D2154" i="36"/>
  <c r="D2156" i="36" s="1"/>
  <c r="G16" i="51"/>
  <c r="F16" i="51"/>
  <c r="E16" i="51"/>
  <c r="E18" i="51" s="1"/>
  <c r="D16" i="51"/>
  <c r="D18" i="51" s="1"/>
  <c r="C16" i="51"/>
  <c r="C18" i="51" s="1"/>
  <c r="G16" i="50"/>
  <c r="F16" i="50"/>
  <c r="E16" i="50"/>
  <c r="E18" i="50" s="1"/>
  <c r="D16" i="50"/>
  <c r="D18" i="50" s="1"/>
  <c r="C16" i="50"/>
  <c r="C18" i="50" s="1"/>
  <c r="F18" i="50" s="1"/>
  <c r="X31" i="42"/>
  <c r="W31" i="42"/>
  <c r="W33" i="42" s="1"/>
  <c r="U31" i="42"/>
  <c r="U33" i="42" s="1"/>
  <c r="T31" i="42"/>
  <c r="T33" i="42" s="1"/>
  <c r="S31" i="42"/>
  <c r="S33" i="42" s="1"/>
  <c r="R31" i="42"/>
  <c r="R33" i="42" s="1"/>
  <c r="Q31" i="42"/>
  <c r="Q33" i="42" s="1"/>
  <c r="P31" i="42"/>
  <c r="P33" i="42" s="1"/>
  <c r="O31" i="42"/>
  <c r="O33" i="42" s="1"/>
  <c r="N31" i="42"/>
  <c r="N33" i="42" s="1"/>
  <c r="M31" i="42"/>
  <c r="M33" i="42" s="1"/>
  <c r="L31" i="42"/>
  <c r="L33" i="42" s="1"/>
  <c r="K31" i="42"/>
  <c r="K33" i="42" s="1"/>
  <c r="J31" i="42"/>
  <c r="J33" i="42" s="1"/>
  <c r="I31" i="42"/>
  <c r="I33" i="42" s="1"/>
  <c r="H31" i="42"/>
  <c r="H33" i="42" s="1"/>
  <c r="G31" i="42"/>
  <c r="G33" i="42" s="1"/>
  <c r="F31" i="42"/>
  <c r="F33" i="42" s="1"/>
  <c r="E31" i="42"/>
  <c r="E33" i="42" s="1"/>
  <c r="D31" i="42"/>
  <c r="D33" i="42" s="1"/>
  <c r="J21" i="35"/>
  <c r="K19" i="35"/>
  <c r="I19" i="35"/>
  <c r="I21" i="35" s="1"/>
  <c r="H19" i="35"/>
  <c r="H21" i="35" s="1"/>
  <c r="G19" i="35"/>
  <c r="G21" i="35" s="1"/>
  <c r="F19" i="35"/>
  <c r="F21" i="35" s="1"/>
  <c r="E19" i="35"/>
  <c r="E21" i="35" s="1"/>
  <c r="D19" i="35"/>
  <c r="D21" i="35" s="1"/>
  <c r="T20" i="58"/>
  <c r="T21" i="58" s="1"/>
  <c r="S20" i="58"/>
  <c r="S22" i="58" s="1"/>
  <c r="R20" i="58"/>
  <c r="R22" i="58" s="1"/>
  <c r="Q20" i="58"/>
  <c r="Q22" i="58" s="1"/>
  <c r="P20" i="58"/>
  <c r="P22" i="58" s="1"/>
  <c r="O20" i="58"/>
  <c r="O22" i="58" s="1"/>
  <c r="N20" i="58"/>
  <c r="N22" i="58" s="1"/>
  <c r="M20" i="58"/>
  <c r="M22" i="58" s="1"/>
  <c r="L20" i="58"/>
  <c r="L22" i="58" s="1"/>
  <c r="K20" i="58"/>
  <c r="K22" i="58" s="1"/>
  <c r="J20" i="58"/>
  <c r="J22" i="58" s="1"/>
  <c r="I20" i="58"/>
  <c r="I22" i="58" s="1"/>
  <c r="H20" i="58"/>
  <c r="H22" i="58" s="1"/>
  <c r="G20" i="58"/>
  <c r="G22" i="58" s="1"/>
  <c r="F20" i="58"/>
  <c r="F22" i="58" s="1"/>
  <c r="E20" i="58"/>
  <c r="E22" i="58" s="1"/>
  <c r="D20" i="58"/>
  <c r="D22" i="58" s="1"/>
  <c r="AJ35" i="49"/>
  <c r="AI35" i="49"/>
  <c r="BR27" i="43"/>
  <c r="BR25" i="43"/>
  <c r="AE35" i="49"/>
  <c r="AC35" i="49"/>
  <c r="AA35" i="49"/>
  <c r="Z35" i="49"/>
  <c r="Y35" i="49"/>
  <c r="X35" i="49"/>
  <c r="W35" i="49"/>
  <c r="V35" i="49"/>
  <c r="U35" i="49"/>
  <c r="BR15" i="43"/>
  <c r="S35" i="49"/>
  <c r="R35" i="49"/>
  <c r="Q35" i="49"/>
  <c r="N35" i="49"/>
  <c r="L35" i="49"/>
  <c r="J33" i="49"/>
  <c r="I33" i="49"/>
  <c r="H33" i="49"/>
  <c r="G33" i="49"/>
  <c r="F33" i="49"/>
  <c r="E33" i="49"/>
  <c r="CD4" i="49"/>
  <c r="AG386" i="34"/>
  <c r="AE388" i="34"/>
  <c r="AD388" i="34"/>
  <c r="AC388" i="34"/>
  <c r="AB388" i="34"/>
  <c r="AA388" i="34"/>
  <c r="Z388" i="34"/>
  <c r="Y388" i="34"/>
  <c r="X388" i="34"/>
  <c r="W388" i="34"/>
  <c r="V388" i="34"/>
  <c r="U388" i="34"/>
  <c r="T388" i="34"/>
  <c r="S388" i="34"/>
  <c r="R388" i="34"/>
  <c r="Q388" i="34"/>
  <c r="P388" i="34"/>
  <c r="O388" i="34"/>
  <c r="N388" i="34"/>
  <c r="M388" i="34"/>
  <c r="L388" i="34"/>
  <c r="K388" i="34"/>
  <c r="J388" i="34"/>
  <c r="I388" i="34"/>
  <c r="H388" i="34"/>
  <c r="G388" i="34"/>
  <c r="F388" i="34"/>
  <c r="E388" i="34"/>
  <c r="K778" i="54"/>
  <c r="K779" i="54" s="1"/>
  <c r="Q777" i="54"/>
  <c r="AE778" i="54"/>
  <c r="AE779" i="54" s="1"/>
  <c r="AE781" i="54" s="1"/>
  <c r="AD778" i="54"/>
  <c r="AD779" i="54" s="1"/>
  <c r="AD781" i="54" s="1"/>
  <c r="Z778" i="54"/>
  <c r="X778" i="54"/>
  <c r="U778" i="54"/>
  <c r="T778" i="54"/>
  <c r="P778" i="54"/>
  <c r="N778" i="54"/>
  <c r="G774" i="54"/>
  <c r="AI774" i="54" s="1"/>
  <c r="X777" i="54"/>
  <c r="V777" i="54"/>
  <c r="T777" i="54"/>
  <c r="R777" i="54"/>
  <c r="N777" i="54"/>
  <c r="L777" i="54"/>
  <c r="I777" i="54"/>
  <c r="H777" i="54"/>
  <c r="G777" i="54"/>
  <c r="J256" i="62"/>
  <c r="AG249" i="62"/>
  <c r="AF249" i="62"/>
  <c r="AF251" i="62" s="1"/>
  <c r="AE249" i="62"/>
  <c r="AE251" i="62" s="1"/>
  <c r="AD249" i="62"/>
  <c r="AD251" i="62" s="1"/>
  <c r="AC249" i="62"/>
  <c r="AC255" i="62" s="1"/>
  <c r="AC256" i="62" s="1"/>
  <c r="AC258" i="62" s="1"/>
  <c r="AB249" i="62"/>
  <c r="AB251" i="62" s="1"/>
  <c r="Z249" i="62"/>
  <c r="Z251" i="62" s="1"/>
  <c r="Y249" i="62"/>
  <c r="Y255" i="62" s="1"/>
  <c r="W249" i="62"/>
  <c r="W255" i="62" s="1"/>
  <c r="W256" i="62" s="1"/>
  <c r="U249" i="62"/>
  <c r="U255" i="62" s="1"/>
  <c r="T249" i="62"/>
  <c r="T255" i="62" s="1"/>
  <c r="S249" i="62"/>
  <c r="S255" i="62" s="1"/>
  <c r="R249" i="62"/>
  <c r="R255" i="62" s="1"/>
  <c r="R256" i="62" s="1"/>
  <c r="R258" i="62" s="1"/>
  <c r="Q249" i="62"/>
  <c r="Q255" i="62" s="1"/>
  <c r="P249" i="62"/>
  <c r="P255" i="62" s="1"/>
  <c r="P256" i="62" s="1"/>
  <c r="P258" i="62" s="1"/>
  <c r="O249" i="62"/>
  <c r="O255" i="62" s="1"/>
  <c r="M249" i="62"/>
  <c r="M255" i="62" s="1"/>
  <c r="K249" i="62"/>
  <c r="K251" i="62" s="1"/>
  <c r="I249" i="62"/>
  <c r="I251" i="62" s="1"/>
  <c r="H249" i="62"/>
  <c r="H255" i="62" s="1"/>
  <c r="G249" i="62"/>
  <c r="G251" i="62" s="1"/>
  <c r="F255" i="62"/>
  <c r="Z254" i="62"/>
  <c r="Y1075" i="48"/>
  <c r="W1075" i="48"/>
  <c r="U254" i="62"/>
  <c r="T254" i="62"/>
  <c r="S1075" i="48"/>
  <c r="R1075" i="48"/>
  <c r="Q254" i="62"/>
  <c r="P1075" i="48"/>
  <c r="O254" i="62"/>
  <c r="M254" i="62"/>
  <c r="K1075" i="48"/>
  <c r="I254" i="62"/>
  <c r="H1075" i="48"/>
  <c r="G254" i="62"/>
  <c r="Z2064" i="43"/>
  <c r="Y2064" i="43"/>
  <c r="X2064" i="43"/>
  <c r="W2064" i="43"/>
  <c r="V2064" i="43"/>
  <c r="U2064" i="43"/>
  <c r="T2064" i="43"/>
  <c r="S2064" i="43"/>
  <c r="Q2064" i="43"/>
  <c r="N2064" i="43"/>
  <c r="M2064" i="43"/>
  <c r="L2064" i="43"/>
  <c r="K2064" i="43"/>
  <c r="H2064" i="43"/>
  <c r="G2064" i="43"/>
  <c r="AL32" i="43"/>
  <c r="BU32" i="43" s="1"/>
  <c r="AL31" i="43"/>
  <c r="BU31" i="43" s="1"/>
  <c r="AL30" i="43"/>
  <c r="BU30" i="43" s="1"/>
  <c r="BS29" i="43"/>
  <c r="BR20" i="43"/>
  <c r="BS16" i="43"/>
  <c r="AL16" i="43"/>
  <c r="Y146" i="47"/>
  <c r="Y148" i="47" s="1"/>
  <c r="X146" i="47"/>
  <c r="X148" i="47" s="1"/>
  <c r="W146" i="47"/>
  <c r="W148" i="47" s="1"/>
  <c r="V146" i="47"/>
  <c r="V148" i="47" s="1"/>
  <c r="U146" i="47"/>
  <c r="U148" i="47" s="1"/>
  <c r="T146" i="47"/>
  <c r="T148" i="47" s="1"/>
  <c r="S146" i="47"/>
  <c r="S148" i="47" s="1"/>
  <c r="R146" i="47"/>
  <c r="R148" i="47" s="1"/>
  <c r="Q146" i="47"/>
  <c r="Q148" i="47" s="1"/>
  <c r="P146" i="47"/>
  <c r="P148" i="47" s="1"/>
  <c r="O146" i="47"/>
  <c r="O148" i="47" s="1"/>
  <c r="N146" i="47"/>
  <c r="N148" i="47" s="1"/>
  <c r="M146" i="47"/>
  <c r="M148" i="47" s="1"/>
  <c r="L146" i="47"/>
  <c r="L148" i="47" s="1"/>
  <c r="K146" i="47"/>
  <c r="K148" i="47" s="1"/>
  <c r="J146" i="47"/>
  <c r="J148" i="47" s="1"/>
  <c r="I146" i="47"/>
  <c r="I148" i="47" s="1"/>
  <c r="H146" i="47"/>
  <c r="H148" i="47" s="1"/>
  <c r="G146" i="47"/>
  <c r="G148" i="47" s="1"/>
  <c r="F146" i="47"/>
  <c r="F148" i="47" s="1"/>
  <c r="E146" i="47"/>
  <c r="E148" i="47" s="1"/>
  <c r="AK26" i="47"/>
  <c r="BT26" i="47" s="1"/>
  <c r="AK25" i="47"/>
  <c r="BT25" i="47" s="1"/>
  <c r="AK24" i="47"/>
  <c r="BT24" i="47" s="1"/>
  <c r="AK23" i="47"/>
  <c r="BT23" i="47" s="1"/>
  <c r="BT22" i="47"/>
  <c r="AK22" i="47"/>
  <c r="AK21" i="47"/>
  <c r="BT21" i="47" s="1"/>
  <c r="BT20" i="47"/>
  <c r="AK20" i="47"/>
  <c r="AK19" i="47"/>
  <c r="BT19" i="47" s="1"/>
  <c r="AK18" i="47"/>
  <c r="BT18" i="47" s="1"/>
  <c r="AK17" i="47"/>
  <c r="BT17" i="47" s="1"/>
  <c r="AK16" i="47"/>
  <c r="BT16" i="47" s="1"/>
  <c r="AK15" i="47"/>
  <c r="BT15" i="47" s="1"/>
  <c r="BT14" i="47"/>
  <c r="AK14" i="47"/>
  <c r="AK13" i="47"/>
  <c r="BT13" i="47" s="1"/>
  <c r="BT12" i="47"/>
  <c r="AK12" i="47"/>
  <c r="AK11" i="47"/>
  <c r="BT11" i="47" s="1"/>
  <c r="AK10" i="47"/>
  <c r="BT10" i="47" s="1"/>
  <c r="AK9" i="47"/>
  <c r="BT9" i="47" s="1"/>
  <c r="AK8" i="47"/>
  <c r="BT8" i="47" s="1"/>
  <c r="AK7" i="47"/>
  <c r="BT7" i="47" s="1"/>
  <c r="BT6" i="47"/>
  <c r="AK6" i="47"/>
  <c r="AK5" i="47"/>
  <c r="BT5" i="47" s="1"/>
  <c r="Y146" i="46"/>
  <c r="V146" i="46"/>
  <c r="R146" i="46"/>
  <c r="Q146" i="46"/>
  <c r="N146" i="46"/>
  <c r="J146" i="46"/>
  <c r="I146" i="46"/>
  <c r="F146" i="46"/>
  <c r="Y144" i="46"/>
  <c r="X144" i="46"/>
  <c r="X146" i="46" s="1"/>
  <c r="W144" i="46"/>
  <c r="W146" i="46" s="1"/>
  <c r="V144" i="46"/>
  <c r="U144" i="46"/>
  <c r="U146" i="46" s="1"/>
  <c r="T144" i="46"/>
  <c r="T146" i="46" s="1"/>
  <c r="S144" i="46"/>
  <c r="S146" i="46" s="1"/>
  <c r="R144" i="46"/>
  <c r="Q144" i="46"/>
  <c r="P144" i="46"/>
  <c r="P146" i="46" s="1"/>
  <c r="O144" i="46"/>
  <c r="O146" i="46" s="1"/>
  <c r="N144" i="46"/>
  <c r="M144" i="46"/>
  <c r="M146" i="46" s="1"/>
  <c r="L144" i="46"/>
  <c r="L146" i="46" s="1"/>
  <c r="K144" i="46"/>
  <c r="K146" i="46" s="1"/>
  <c r="J144" i="46"/>
  <c r="I144" i="46"/>
  <c r="H144" i="46"/>
  <c r="H146" i="46" s="1"/>
  <c r="G144" i="46"/>
  <c r="G146" i="46" s="1"/>
  <c r="F144" i="46"/>
  <c r="E144" i="46"/>
  <c r="E146" i="46" s="1"/>
  <c r="AK24" i="46"/>
  <c r="BT24" i="46" s="1"/>
  <c r="BT23" i="46"/>
  <c r="AK23" i="46"/>
  <c r="AK22" i="46"/>
  <c r="BT22" i="46" s="1"/>
  <c r="BT21" i="46"/>
  <c r="AK21" i="46"/>
  <c r="AK20" i="46"/>
  <c r="BT20" i="46" s="1"/>
  <c r="AK19" i="46"/>
  <c r="BT19" i="46" s="1"/>
  <c r="AK18" i="46"/>
  <c r="BT18" i="46" s="1"/>
  <c r="AK17" i="46"/>
  <c r="BT17" i="46" s="1"/>
  <c r="AK16" i="46"/>
  <c r="BT16" i="46" s="1"/>
  <c r="BT15" i="46"/>
  <c r="AK15" i="46"/>
  <c r="AK14" i="46"/>
  <c r="BT14" i="46" s="1"/>
  <c r="BT13" i="46"/>
  <c r="AK13" i="46"/>
  <c r="AK12" i="46"/>
  <c r="BT12" i="46" s="1"/>
  <c r="AK11" i="46"/>
  <c r="BT11" i="46" s="1"/>
  <c r="AK10" i="46"/>
  <c r="BT10" i="46" s="1"/>
  <c r="AK9" i="46"/>
  <c r="BT9" i="46" s="1"/>
  <c r="AK8" i="46"/>
  <c r="BT8" i="46" s="1"/>
  <c r="BT7" i="46"/>
  <c r="AK7" i="46"/>
  <c r="AK6" i="46"/>
  <c r="BT6" i="46" s="1"/>
  <c r="BT5" i="46"/>
  <c r="AK5" i="46"/>
  <c r="X1153" i="40"/>
  <c r="W1153" i="40"/>
  <c r="W1155" i="40" s="1"/>
  <c r="V1153" i="40"/>
  <c r="V1155" i="40" s="1"/>
  <c r="U1153" i="40"/>
  <c r="U1155" i="40" s="1"/>
  <c r="T1153" i="40"/>
  <c r="T1155" i="40" s="1"/>
  <c r="S1153" i="40"/>
  <c r="S1155" i="40" s="1"/>
  <c r="R1153" i="40"/>
  <c r="R1155" i="40" s="1"/>
  <c r="Q1153" i="40"/>
  <c r="Q1155" i="40" s="1"/>
  <c r="P1153" i="40"/>
  <c r="P1155" i="40" s="1"/>
  <c r="O1153" i="40"/>
  <c r="O1155" i="40" s="1"/>
  <c r="N1153" i="40"/>
  <c r="N1155" i="40" s="1"/>
  <c r="M1153" i="40"/>
  <c r="M1155" i="40" s="1"/>
  <c r="L1153" i="40"/>
  <c r="L1155" i="40" s="1"/>
  <c r="K1153" i="40"/>
  <c r="K1155" i="40" s="1"/>
  <c r="J1153" i="40"/>
  <c r="J1155" i="40" s="1"/>
  <c r="I1153" i="40"/>
  <c r="I1155" i="40" s="1"/>
  <c r="H1153" i="40"/>
  <c r="H1155" i="40" s="1"/>
  <c r="G1153" i="40"/>
  <c r="G1155" i="40" s="1"/>
  <c r="F1153" i="40"/>
  <c r="F1155" i="40" s="1"/>
  <c r="E1153" i="40"/>
  <c r="E1155" i="40" s="1"/>
  <c r="X1500" i="39"/>
  <c r="W1500" i="39"/>
  <c r="W1502" i="39" s="1"/>
  <c r="V1500" i="39"/>
  <c r="V1502" i="39" s="1"/>
  <c r="U1500" i="39"/>
  <c r="U1502" i="39" s="1"/>
  <c r="T1500" i="39"/>
  <c r="T1502" i="39" s="1"/>
  <c r="S1500" i="39"/>
  <c r="S1502" i="39" s="1"/>
  <c r="R1500" i="39"/>
  <c r="R1502" i="39" s="1"/>
  <c r="Q1500" i="39"/>
  <c r="Q1502" i="39" s="1"/>
  <c r="P1500" i="39"/>
  <c r="P1502" i="39" s="1"/>
  <c r="O1500" i="39"/>
  <c r="O1502" i="39" s="1"/>
  <c r="N1500" i="39"/>
  <c r="N1502" i="39" s="1"/>
  <c r="M1500" i="39"/>
  <c r="M1502" i="39" s="1"/>
  <c r="L1500" i="39"/>
  <c r="L1502" i="39" s="1"/>
  <c r="K1500" i="39"/>
  <c r="K1502" i="39" s="1"/>
  <c r="J1500" i="39"/>
  <c r="J1502" i="39" s="1"/>
  <c r="I1500" i="39"/>
  <c r="I1502" i="39" s="1"/>
  <c r="H1500" i="39"/>
  <c r="H1502" i="39" s="1"/>
  <c r="G1500" i="39"/>
  <c r="G1502" i="39" s="1"/>
  <c r="F1500" i="39"/>
  <c r="F1502" i="39" s="1"/>
  <c r="E1500" i="39"/>
  <c r="E1502" i="39" s="1"/>
  <c r="X1326" i="38"/>
  <c r="W1326" i="38"/>
  <c r="W1328" i="38" s="1"/>
  <c r="V1326" i="38"/>
  <c r="V1328" i="38" s="1"/>
  <c r="U1326" i="38"/>
  <c r="U1328" i="38" s="1"/>
  <c r="T1326" i="38"/>
  <c r="T1328" i="38" s="1"/>
  <c r="S1326" i="38"/>
  <c r="S1328" i="38" s="1"/>
  <c r="R1326" i="38"/>
  <c r="R1328" i="38" s="1"/>
  <c r="Q1326" i="38"/>
  <c r="Q1328" i="38" s="1"/>
  <c r="P1326" i="38"/>
  <c r="P1328" i="38" s="1"/>
  <c r="O1326" i="38"/>
  <c r="O1328" i="38" s="1"/>
  <c r="N1326" i="38"/>
  <c r="N1328" i="38" s="1"/>
  <c r="M1326" i="38"/>
  <c r="M1328" i="38" s="1"/>
  <c r="L1326" i="38"/>
  <c r="L1328" i="38" s="1"/>
  <c r="K1326" i="38"/>
  <c r="K1328" i="38" s="1"/>
  <c r="J1326" i="38"/>
  <c r="J1328" i="38" s="1"/>
  <c r="I1326" i="38"/>
  <c r="I1328" i="38" s="1"/>
  <c r="H1326" i="38"/>
  <c r="H1328" i="38" s="1"/>
  <c r="G1326" i="38"/>
  <c r="G1328" i="38" s="1"/>
  <c r="F770" i="38"/>
  <c r="F1326" i="38" s="1"/>
  <c r="F1328" i="38" s="1"/>
  <c r="E770" i="38"/>
  <c r="E1326" i="38" s="1"/>
  <c r="E1328" i="38" s="1"/>
  <c r="X2194" i="1"/>
  <c r="W2194" i="1"/>
  <c r="W2196" i="1" s="1"/>
  <c r="V2194" i="1"/>
  <c r="V2196" i="1" s="1"/>
  <c r="U2194" i="1"/>
  <c r="U2196" i="1" s="1"/>
  <c r="T2194" i="1"/>
  <c r="T2196" i="1" s="1"/>
  <c r="S2194" i="1"/>
  <c r="S2196" i="1" s="1"/>
  <c r="R2194" i="1"/>
  <c r="R2196" i="1" s="1"/>
  <c r="Q2194" i="1"/>
  <c r="Q2196" i="1" s="1"/>
  <c r="P2194" i="1"/>
  <c r="P2196" i="1" s="1"/>
  <c r="O2194" i="1"/>
  <c r="O2196" i="1" s="1"/>
  <c r="N2194" i="1"/>
  <c r="N2196" i="1" s="1"/>
  <c r="M2194" i="1"/>
  <c r="M2196" i="1" s="1"/>
  <c r="L2194" i="1"/>
  <c r="L2196" i="1" s="1"/>
  <c r="K2194" i="1"/>
  <c r="K2196" i="1" s="1"/>
  <c r="J2194" i="1"/>
  <c r="J2196" i="1" s="1"/>
  <c r="I2194" i="1"/>
  <c r="I2196" i="1" s="1"/>
  <c r="H2194" i="1"/>
  <c r="H2196" i="1" s="1"/>
  <c r="G2194" i="1"/>
  <c r="G2196" i="1" s="1"/>
  <c r="F2194" i="1"/>
  <c r="F2196" i="1" s="1"/>
  <c r="E1379" i="1"/>
  <c r="E2194" i="1" s="1"/>
  <c r="E2196" i="1" s="1"/>
  <c r="F18" i="51" l="1"/>
  <c r="T22" i="58"/>
  <c r="BS27" i="43"/>
  <c r="BR8" i="43"/>
  <c r="BS28" i="43"/>
  <c r="BS14" i="43"/>
  <c r="J35" i="49"/>
  <c r="E35" i="49"/>
  <c r="BR4" i="43"/>
  <c r="F35" i="49"/>
  <c r="BR5" i="43"/>
  <c r="G35" i="49"/>
  <c r="BR6" i="43"/>
  <c r="BS15" i="43"/>
  <c r="G778" i="54"/>
  <c r="G779" i="54" s="1"/>
  <c r="G781" i="54" s="1"/>
  <c r="K2156" i="36"/>
  <c r="W2195" i="33"/>
  <c r="W751" i="32"/>
  <c r="X2196" i="1"/>
  <c r="X1328" i="38"/>
  <c r="X1502" i="39"/>
  <c r="X1155" i="40"/>
  <c r="X33" i="42"/>
  <c r="Z146" i="46"/>
  <c r="Z148" i="47"/>
  <c r="K21" i="35"/>
  <c r="W751" i="30"/>
  <c r="BR28" i="43"/>
  <c r="BR29" i="43"/>
  <c r="BR19" i="43"/>
  <c r="BS25" i="43"/>
  <c r="BR16" i="43"/>
  <c r="BT14" i="43"/>
  <c r="BT15" i="43"/>
  <c r="BR24" i="43"/>
  <c r="AF35" i="49"/>
  <c r="BR17" i="43"/>
  <c r="BR13" i="43"/>
  <c r="BT16" i="43"/>
  <c r="BR21" i="43"/>
  <c r="AH35" i="49"/>
  <c r="BR14" i="43"/>
  <c r="BR18" i="43"/>
  <c r="AC251" i="62"/>
  <c r="AG251" i="62"/>
  <c r="AG256" i="62" s="1"/>
  <c r="AG258" i="62" s="1"/>
  <c r="AD255" i="62"/>
  <c r="AD256" i="62" s="1"/>
  <c r="AD258" i="62" s="1"/>
  <c r="AE256" i="62"/>
  <c r="AE258" i="62" s="1"/>
  <c r="Z255" i="62"/>
  <c r="AF256" i="62"/>
  <c r="AF258" i="62" s="1"/>
  <c r="AB255" i="62"/>
  <c r="AB256" i="62" s="1"/>
  <c r="AB258" i="62" s="1"/>
  <c r="H35" i="49"/>
  <c r="P35" i="49"/>
  <c r="T35" i="49"/>
  <c r="AG388" i="34"/>
  <c r="Y251" i="62"/>
  <c r="Z777" i="54"/>
  <c r="P777" i="54"/>
  <c r="P779" i="54" s="1"/>
  <c r="P781" i="54" s="1"/>
  <c r="W258" i="62"/>
  <c r="Y254" i="62"/>
  <c r="AH779" i="54"/>
  <c r="AH781" i="54" s="1"/>
  <c r="H778" i="54"/>
  <c r="H779" i="54" s="1"/>
  <c r="H781" i="54" s="1"/>
  <c r="J778" i="54"/>
  <c r="L778" i="54"/>
  <c r="L779" i="54" s="1"/>
  <c r="L781" i="54" s="1"/>
  <c r="Q778" i="54"/>
  <c r="Q779" i="54" s="1"/>
  <c r="Q781" i="54" s="1"/>
  <c r="R778" i="54"/>
  <c r="R779" i="54" s="1"/>
  <c r="R781" i="54" s="1"/>
  <c r="AA778" i="54"/>
  <c r="I778" i="54"/>
  <c r="I779" i="54" s="1"/>
  <c r="I781" i="54" s="1"/>
  <c r="S778" i="54"/>
  <c r="S779" i="54" s="1"/>
  <c r="S781" i="54" s="1"/>
  <c r="V778" i="54"/>
  <c r="V779" i="54" s="1"/>
  <c r="V781" i="54" s="1"/>
  <c r="AC778" i="54"/>
  <c r="AC779" i="54" s="1"/>
  <c r="AC781" i="54" s="1"/>
  <c r="AG779" i="54"/>
  <c r="AG781" i="54" s="1"/>
  <c r="N779" i="54"/>
  <c r="N781" i="54" s="1"/>
  <c r="T779" i="54"/>
  <c r="T781" i="54" s="1"/>
  <c r="X779" i="54"/>
  <c r="X781" i="54" s="1"/>
  <c r="J777" i="54"/>
  <c r="U777" i="54"/>
  <c r="U779" i="54" s="1"/>
  <c r="U781" i="54" s="1"/>
  <c r="AA777" i="54"/>
  <c r="O256" i="62"/>
  <c r="T256" i="62"/>
  <c r="F251" i="62"/>
  <c r="P251" i="62"/>
  <c r="Q251" i="62"/>
  <c r="G255" i="62"/>
  <c r="G256" i="62" s="1"/>
  <c r="G258" i="62" s="1"/>
  <c r="I255" i="62"/>
  <c r="I256" i="62" s="1"/>
  <c r="I258" i="62" s="1"/>
  <c r="K255" i="62"/>
  <c r="Q256" i="62"/>
  <c r="H251" i="62"/>
  <c r="R251" i="62"/>
  <c r="U251" i="62"/>
  <c r="U256" i="62"/>
  <c r="M251" i="62"/>
  <c r="S251" i="62"/>
  <c r="W251" i="62"/>
  <c r="M256" i="62"/>
  <c r="O251" i="62"/>
  <c r="T251" i="62"/>
  <c r="Q1075" i="48"/>
  <c r="U1075" i="48"/>
  <c r="Z1075" i="48"/>
  <c r="G1075" i="48"/>
  <c r="S254" i="62"/>
  <c r="S256" i="62" s="1"/>
  <c r="K254" i="62"/>
  <c r="I1075" i="48"/>
  <c r="M1075" i="48"/>
  <c r="T1075" i="48"/>
  <c r="O1075" i="48"/>
  <c r="H254" i="62"/>
  <c r="H256" i="62" s="1"/>
  <c r="H258" i="62" s="1"/>
  <c r="U258" i="62" l="1"/>
  <c r="Q258" i="62"/>
  <c r="O258" i="62"/>
  <c r="S258" i="62"/>
  <c r="T258" i="62"/>
  <c r="AK35" i="49"/>
  <c r="AH251" i="62"/>
  <c r="AH255" i="62" s="1"/>
  <c r="AA779" i="54"/>
  <c r="AA781" i="54" s="1"/>
  <c r="Z779" i="54"/>
  <c r="Z781" i="54" s="1"/>
  <c r="Z256" i="62"/>
  <c r="Y256" i="62"/>
  <c r="AF779" i="54"/>
  <c r="AF781" i="54" s="1"/>
  <c r="BU16" i="43"/>
  <c r="M258" i="62"/>
  <c r="K256" i="62"/>
  <c r="AI778" i="54"/>
  <c r="J779" i="54"/>
  <c r="J781" i="54" s="1"/>
  <c r="K258" i="62" l="1"/>
  <c r="Y258" i="62"/>
  <c r="Z258" i="62"/>
  <c r="AI781" i="54"/>
  <c r="F254" i="62"/>
  <c r="F256" i="62" s="1"/>
  <c r="F258" i="62" s="1"/>
  <c r="AH258" i="62" l="1"/>
  <c r="F1075" i="48"/>
  <c r="AB1075" i="48" s="1"/>
  <c r="AH254" i="62" l="1"/>
  <c r="AL15" i="43"/>
  <c r="BU15" i="43" s="1"/>
  <c r="AL14" i="43" l="1"/>
  <c r="BU14" i="43" s="1"/>
  <c r="D23" i="43" l="1"/>
  <c r="AL23" i="43" s="1"/>
  <c r="BU23" i="43" s="1"/>
  <c r="AL26" i="43"/>
  <c r="BU26" i="43" s="1"/>
  <c r="AL11" i="43" l="1"/>
  <c r="BU11" i="43" s="1"/>
  <c r="AL8" i="43" l="1"/>
  <c r="BU8" i="43" l="1"/>
  <c r="AL27" i="43"/>
  <c r="BU27" i="43" l="1"/>
  <c r="AL28" i="43"/>
  <c r="AL29" i="43"/>
  <c r="AL22" i="43"/>
  <c r="AL18" i="43"/>
  <c r="AL5" i="43"/>
  <c r="AL4" i="43"/>
  <c r="AL13" i="43"/>
  <c r="BU13" i="43" l="1"/>
  <c r="BU22" i="43"/>
  <c r="BU4" i="43"/>
  <c r="BU29" i="43"/>
  <c r="BU5" i="43"/>
  <c r="BU28" i="43"/>
  <c r="BU18" i="43"/>
  <c r="AL6" i="43"/>
  <c r="BU6" i="43" l="1"/>
  <c r="AL9" i="43"/>
  <c r="BU9" i="43" l="1"/>
  <c r="AL25" i="43"/>
  <c r="AL24" i="43"/>
  <c r="AL17" i="43"/>
  <c r="AL12" i="43"/>
  <c r="BU24" i="43" l="1"/>
  <c r="BU17" i="43"/>
  <c r="BU25" i="43"/>
  <c r="BU12" i="43"/>
  <c r="AL20" i="43"/>
  <c r="AL19" i="43"/>
  <c r="AL10" i="43"/>
  <c r="BU20" i="43" l="1"/>
  <c r="BU10" i="43"/>
  <c r="BU19" i="43"/>
  <c r="AL21" i="43"/>
  <c r="BU21" i="43" l="1"/>
  <c r="A2559" i="43"/>
</calcChain>
</file>

<file path=xl/comments1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vin 4328 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AI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của vin do còn nhiều hàng.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O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ngày 6/2 trả cho HĐ Minh cầu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S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Đóng thừa 1 lưỡi xào</t>
        </r>
      </text>
    </comment>
    <comment ref="M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giaqrm 10 nấm </t>
        </r>
      </text>
    </comment>
    <comment ref="M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nâm </t>
        </r>
      </text>
    </comment>
    <comment ref="M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mộc , 6 cốm , 10 chân 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lưỡi , 5 gà , 3 chân , 3 tai </t>
        </r>
      </text>
    </comment>
    <comment ref="T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lưỡi , tai , gà , chân</t>
        </r>
      </text>
    </comment>
    <comment ref="M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tai , cốm, lưỡi , mộc 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cốm</t>
        </r>
      </text>
    </comment>
    <comment ref="M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</t>
        </r>
      </text>
    </comment>
    <comment ref="S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TRẢ PO 4168281556 NHẬP THIẾU 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lấy tai , lưỡi </t>
        </r>
      </text>
    </comment>
    <comment ref="Z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6281 nhập giúp vin 3435 PO 4168252055 cùng 20 gói giao ngày 14/1</t>
        </r>
      </text>
    </comment>
    <comment ref="M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1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cốm </t>
        </r>
      </text>
    </comment>
    <comment ref="M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lưỡi , mộc , cốm , nướng </t>
        </r>
      </text>
    </comment>
    <comment ref="O1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cốm </t>
        </r>
      </text>
    </comment>
    <comment ref="O1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01 gói LCK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E1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4168495833</t>
        </r>
      </text>
    </comment>
    <comment ref="M1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E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4168549079</t>
        </r>
      </text>
    </comment>
    <comment ref="M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5 lụa , 5 gà , 5 chân</t>
        </r>
      </text>
    </comment>
    <comment ref="W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5425 NHẬP GIÚP VIN 5911 PO4168910085
</t>
        </r>
      </text>
    </comment>
    <comment ref="Q1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</t>
        </r>
      </text>
    </comment>
    <comment ref="E1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4168532973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</rPr>
          <t xml:space="preserve">
4168524816</t>
        </r>
      </text>
    </comment>
    <comment ref="M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M2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5 chân </t>
        </r>
      </text>
    </comment>
    <comment ref="Q2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chân , gà </t>
        </r>
      </text>
    </comment>
    <comment ref="E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4168653844</t>
        </r>
      </text>
    </comment>
    <comment ref="M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17 gà </t>
        </r>
      </text>
    </comment>
    <comment ref="S2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tai , coosm , gaf , chaan </t>
        </r>
      </text>
    </comment>
    <comment ref="M2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chaan</t>
        </r>
      </text>
    </comment>
    <comment ref="Q2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ko đóng tai 4 gói</t>
        </r>
      </text>
    </comment>
    <comment ref="E3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4168746006</t>
        </r>
      </text>
    </comment>
    <comment ref="E3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4168546497</t>
        </r>
      </text>
    </comment>
    <comment ref="M3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O3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nướng </t>
        </r>
      </text>
    </comment>
    <comment ref="Y3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3435 nhập giúp vin 6264 PO 4168716882</t>
        </r>
      </text>
    </comment>
    <comment ref="M3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Q3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gà , mộc , cốm </t>
        </r>
      </text>
    </comment>
    <comment ref="E3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4168541010</t>
        </r>
      </text>
    </comment>
    <comment ref="M3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10 mộc </t>
        </r>
      </text>
    </comment>
    <comment ref="B328" authorId="0" shapeId="0">
      <text>
        <r>
          <rPr>
            <sz val="11"/>
            <color theme="1"/>
            <rFont val="Calibri"/>
            <family val="2"/>
            <scheme val="minor"/>
          </rPr>
          <t xml:space="preserve">nhập giúp vin 3435
</t>
        </r>
      </text>
    </comment>
    <comment ref="M3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8 cốm , 10 lưỡi , 5 mộc </t>
        </r>
      </text>
    </comment>
    <comment ref="M3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3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chân </t>
        </r>
      </text>
    </comment>
    <comment ref="E361" authorId="0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4168593521
</t>
        </r>
      </text>
    </comment>
    <comment ref="M3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2 chân , 2 tai </t>
        </r>
      </text>
    </comment>
    <comment ref="M3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mỗi mã lấy thêm 2 trừ gà </t>
        </r>
      </text>
    </comment>
    <comment ref="O3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5 lụa </t>
        </r>
      </text>
    </comment>
    <comment ref="M3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, 5 gà </t>
        </r>
      </text>
    </comment>
    <comment ref="M3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10 gà , 3 chân </t>
        </r>
      </text>
    </comment>
    <comment ref="M4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gà </t>
        </r>
      </text>
    </comment>
    <comment ref="M4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</t>
        </r>
      </text>
    </comment>
    <comment ref="M4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E4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4168700315</t>
        </r>
      </text>
    </comment>
    <comment ref="M4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</t>
        </r>
      </text>
    </comment>
    <comment ref="M4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các mã lấy thêm 2 </t>
        </r>
      </text>
    </comment>
    <comment ref="O4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10 lụa Đóng thiếu 1 chân 300g</t>
        </r>
      </text>
    </comment>
    <comment ref="M4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4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chân </t>
        </r>
      </text>
    </comment>
    <comment ref="O4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5 lưỡi </t>
        </r>
      </text>
    </comment>
    <comment ref="T5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đóng thiếu 10 mọc</t>
        </r>
      </text>
    </comment>
    <comment ref="E5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4168471803</t>
        </r>
      </text>
    </comment>
    <comment ref="M5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8 gà , 8 lưỡi , 8 tai , 5 cốm </t>
        </r>
      </text>
    </comment>
    <comment ref="O5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5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lưỡi , 6 mộc , 6 cốm</t>
        </r>
      </text>
    </comment>
    <comment ref="M5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</t>
        </r>
      </text>
    </comment>
    <comment ref="M5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lưỡi xào , mộc ,cốm , sụn , lụa</t>
        </r>
      </text>
    </comment>
    <comment ref="M5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, 10 gà </t>
        </r>
      </text>
    </comment>
    <comment ref="M5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Q5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4168907227</t>
        </r>
      </text>
    </comment>
    <comment ref="E5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4168768077</t>
        </r>
      </text>
    </comment>
    <comment ref="M5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chân , 10 lưỡi , 10 mộc , 10 sụn , 10 lụa</t>
        </r>
      </text>
    </comment>
    <comment ref="E5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4168907590
</t>
        </r>
      </text>
    </comment>
    <comment ref="M5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lưỡi </t>
        </r>
      </text>
    </comment>
    <comment ref="E5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4168748916</t>
        </r>
      </text>
    </comment>
    <comment ref="M5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mộc , 5 lưỡi , 5 cốm </t>
        </r>
      </text>
    </comment>
    <comment ref="O5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5 nướng , 10 lưỡi 
giảm 10 tai </t>
        </r>
      </text>
    </comment>
    <comment ref="Y5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3435 nhập giúp vin 6281 po 4168665948</t>
        </r>
      </text>
    </comment>
    <comment ref="M5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Q5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tai </t>
        </r>
      </text>
    </comment>
    <comment ref="M5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, 5 lưỡi , 6 chân </t>
        </r>
      </text>
    </comment>
    <comment ref="M5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10 cốm , 9 chân</t>
        </r>
      </text>
    </comment>
    <comment ref="E5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4168764737</t>
        </r>
      </text>
    </comment>
    <comment ref="M5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, 10 tai , 10 lưỡi , 4 chân </t>
        </r>
      </text>
    </comment>
    <comment ref="M5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cốm , 5 sụn , 5 lụa</t>
        </r>
      </text>
    </comment>
    <comment ref="E6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4168738949</t>
        </r>
      </text>
    </comment>
    <comment ref="O6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30 chân </t>
        </r>
      </text>
    </comment>
    <comment ref="E6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4168785866</t>
        </r>
      </text>
    </comment>
    <comment ref="M6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4 gà , 5 tai , 5 lưỡi , 5 mộc </t>
        </r>
      </text>
    </comment>
    <comment ref="E6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4168742830</t>
        </r>
      </text>
    </comment>
    <comment ref="M6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9 gà , 10 lưỡi , 5 cốm , 5 mộc , 5 sụn </t>
        </r>
      </text>
    </comment>
    <comment ref="M6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sụn , 10 lụa , 9 chân , 10 lưỡi . 10 mộc </t>
        </r>
      </text>
    </comment>
    <comment ref="M6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chân , 10 lưỡi , 5 sụn , 5 lụa </t>
        </r>
      </text>
    </comment>
    <comment ref="M6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gà , 20 mộc , 5 lưỡi , 5 sụn , 3 lụa </t>
        </r>
      </text>
    </comment>
    <comment ref="M6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gà , 10 mộc , 5 lưỡi , 3 lụa , 5 sụn </t>
        </r>
      </text>
    </comment>
    <comment ref="E6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4168842873</t>
        </r>
      </text>
    </comment>
    <comment ref="M6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lụa , 10 sụn </t>
        </r>
      </text>
    </comment>
    <comment ref="M6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gà , 20 chân , 5 lưỡi , 5 mộc </t>
        </r>
      </text>
    </comment>
    <comment ref="M6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17 chân , 5 lưỡi 
giảm 3 gà </t>
        </r>
      </text>
    </comment>
    <comment ref="E6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4168829389</t>
        </r>
      </text>
    </comment>
    <comment ref="M6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10 gà , 5 lưỡi </t>
        </r>
      </text>
    </comment>
    <comment ref="M6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14 chân , 5 lưỡi , 5 mộc </t>
        </r>
      </text>
    </comment>
    <comment ref="E6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4168719493</t>
        </r>
      </text>
    </comment>
    <comment ref="M6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5 cốm , 5 sụn , 5 lụa </t>
        </r>
      </text>
    </comment>
    <comment ref="E6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4168750552</t>
        </r>
      </text>
    </comment>
    <comment ref="M6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10 lụa , 5 lưỡi , 10 cốm , 10 mọc </t>
        </r>
      </text>
    </comment>
    <comment ref="M6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10 lụa , 9 gà </t>
        </r>
      </text>
    </comment>
    <comment ref="M6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lụa , 10 chân </t>
        </r>
      </text>
    </comment>
    <comment ref="M6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5 tai , 10 cốm</t>
        </r>
      </text>
    </comment>
    <comment ref="M6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5 lưỡi , 10 mọc , 5 cốm , 5 sụn , 5 lụa </t>
        </r>
      </text>
    </comment>
    <comment ref="M6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4 chân , 9gaf </t>
        </r>
      </text>
    </comment>
    <comment ref="E6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4168830564
</t>
        </r>
      </text>
    </comment>
    <comment ref="M6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7 chân </t>
        </r>
      </text>
    </comment>
    <comment ref="M6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10 gà VIN NHẬP 20 GÀ</t>
        </r>
      </text>
    </comment>
    <comment ref="E6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4168739830</t>
        </r>
      </text>
    </comment>
    <comment ref="Y6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vin3435 nhập giúp vin 6291 po 4168765870</t>
        </r>
      </text>
    </comment>
    <comment ref="M6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9 tai </t>
        </r>
      </text>
    </comment>
    <comment ref="E6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4168722568</t>
        </r>
      </text>
    </comment>
    <comment ref="M6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14 chân , 10 gà </t>
        </r>
      </text>
    </comment>
    <comment ref="M6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7 chân </t>
        </r>
      </text>
    </comment>
    <comment ref="M6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7 chân , 4 gà , 5 lưỡi , 5 mộc , 5 tai , 5 cốm , 5 sụn , 5 lụa </t>
        </r>
      </text>
    </comment>
    <comment ref="M6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 , 5 lưỡi , 5 mộc ,  , 5 cốm , 5 sụn , 5 lụa </t>
        </r>
      </text>
    </comment>
    <comment ref="M6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 gà , 4 chân , 10 tai , 10 lưỡi , 10 mộc , 5 cốm , 5 lụa , 5 sụn </t>
        </r>
      </text>
    </comment>
    <comment ref="E6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4168757522</t>
        </r>
      </text>
    </comment>
    <comment ref="M6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4 chân , 3 lưỡi , 3 sụn , 3 lụa</t>
        </r>
      </text>
    </comment>
    <comment ref="M6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5 lụa</t>
        </r>
      </text>
    </comment>
    <comment ref="M6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10 lụa </t>
        </r>
      </text>
    </comment>
    <comment ref="M6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6 lưỡi , 6 mộc , 6 cốm , 6 lụa , 6 sụn </t>
        </r>
      </text>
    </comment>
    <comment ref="E6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4168745948</t>
        </r>
      </text>
    </comment>
    <comment ref="M6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4 gà , 5 lưỡi , 5 mộc , 5 lụa </t>
        </r>
      </text>
    </comment>
    <comment ref="M6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lưỡi , 6 mộc , 6 cốm , 6 sụn , 6 lụa</t>
        </r>
      </text>
    </comment>
    <comment ref="M6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10 mộc , 5 lưỡi , 5 tai , 6 cốm , 5 lụa </t>
        </r>
      </text>
    </comment>
    <comment ref="Q6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6313 nhập giúp po 4168878543</t>
        </r>
      </text>
    </comment>
    <comment ref="E6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4168830946</t>
        </r>
      </text>
    </comment>
    <comment ref="M6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</t>
        </r>
      </text>
    </comment>
    <comment ref="M6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10 mộc , 5 lưỡi </t>
        </r>
      </text>
    </comment>
    <comment ref="E6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4168838247</t>
        </r>
      </text>
    </comment>
    <comment ref="M6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chân , 10 tai , 15 lưỡi , 10 lụa , 4 cốm , 4 mộc </t>
        </r>
      </text>
    </comment>
    <comment ref="E6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4168842651</t>
        </r>
      </text>
    </comment>
    <comment ref="M6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24 chân</t>
        </r>
      </text>
    </comment>
    <comment ref="M6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tai , 3 nướng , 3 cốm , 3 mộc </t>
        </r>
      </text>
    </comment>
    <comment ref="E6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4168797285</t>
        </r>
      </text>
    </comment>
    <comment ref="M6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5 tai , 5 lụa</t>
        </r>
      </text>
    </comment>
    <comment ref="E6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4168893156</t>
        </r>
      </text>
    </comment>
    <comment ref="M6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5 lưỡi , 5 mộc </t>
        </r>
      </text>
    </comment>
    <comment ref="E7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4168749951</t>
        </r>
      </text>
    </comment>
    <comment ref="M7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5 cốm</t>
        </r>
      </text>
    </comment>
    <comment ref="E7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4168895595</t>
        </r>
      </text>
    </comment>
    <comment ref="M7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, 10 lưỡi , 10 mộc , 5 cốm , 5 sụn , 5 lụa </t>
        </r>
      </text>
    </comment>
    <comment ref="E7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4168928461</t>
        </r>
      </text>
    </comment>
    <comment ref="M7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lưỡi , 5 mộc , 5 nướng 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4168756815</t>
        </r>
      </text>
    </comment>
    <comment ref="M7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lưỡi , 5 lụa , 5 sụn , 10 cốm</t>
        </r>
      </text>
    </comment>
    <comment ref="M7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lụa </t>
        </r>
      </text>
    </comment>
    <comment ref="E7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4168756767</t>
        </r>
      </text>
    </comment>
    <comment ref="M7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5 nướng </t>
        </r>
      </text>
    </comment>
    <comment ref="E7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4168738483</t>
        </r>
      </text>
    </comment>
    <comment ref="M7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O7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 lưỡi , 5 cốm , 5 nướng , 5 sụn , 5 lụa </t>
        </r>
      </text>
    </comment>
    <comment ref="W7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6281 nhập giúp po 4168752008</t>
        </r>
      </text>
    </comment>
    <comment ref="E7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4168842166</t>
        </r>
      </text>
    </comment>
    <comment ref="M7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</t>
        </r>
      </text>
    </comment>
    <comment ref="E7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4168905857</t>
        </r>
      </text>
    </comment>
    <comment ref="O7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</t>
        </r>
      </text>
    </comment>
    <comment ref="M7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nướng </t>
        </r>
      </text>
    </comment>
    <comment ref="M7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</t>
        </r>
      </text>
    </comment>
    <comment ref="O7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chân , 5 lưỡi , 10 cốm</t>
        </r>
      </text>
    </comment>
    <comment ref="M7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Đóng thiếu 2 gà</t>
        </r>
      </text>
    </comment>
    <comment ref="E7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4168838408</t>
        </r>
      </text>
    </comment>
    <comment ref="M7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theem4 mộc , 4 chân , 5 lưỡi </t>
        </r>
      </text>
    </comment>
    <comment ref="E7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4168766042</t>
        </r>
      </text>
    </comment>
    <comment ref="M7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5 gà , 3 lưỡi </t>
        </r>
      </text>
    </comment>
    <comment ref="M7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4 gà , 4 chân , 4 m,ộc</t>
        </r>
      </text>
    </comment>
    <comment ref="M7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sụn , 20 lụa </t>
        </r>
      </text>
    </comment>
    <comment ref="E765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Y7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6182 nhập giúp vin 6968 po 4168868535</t>
        </r>
      </text>
    </comment>
    <comment ref="E7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4168785164</t>
        </r>
      </text>
    </comment>
    <comment ref="M7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 5 nướng </t>
        </r>
      </text>
    </comment>
    <comment ref="M7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gà , 5 chân </t>
        </r>
      </text>
    </comment>
    <comment ref="E7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4168874947</t>
        </r>
      </text>
    </comment>
    <comment ref="O7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</t>
        </r>
      </text>
    </comment>
    <comment ref="E7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4168790105</t>
        </r>
      </text>
    </comment>
    <comment ref="M7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
giảm 5 mộc </t>
        </r>
      </text>
    </comment>
    <comment ref="E7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4168784242</t>
        </r>
      </text>
    </comment>
    <comment ref="M7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10 mộc , 11 gà , 14 chân </t>
        </r>
      </text>
    </comment>
    <comment ref="O7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9 chân </t>
        </r>
      </text>
    </comment>
    <comment ref="E7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4168802322</t>
        </r>
      </text>
    </comment>
    <comment ref="M7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4 chân , 5 lưỡi , 10 mộc </t>
        </r>
      </text>
    </comment>
    <comment ref="M7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9 gà , 5 lụa </t>
        </r>
      </text>
    </comment>
    <comment ref="E7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4168763314</t>
        </r>
      </text>
    </comment>
    <comment ref="M7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3 lưỡi , 3 sụn , 3 lụa , 3 mộc </t>
        </r>
      </text>
    </comment>
    <comment ref="E7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4168765033</t>
        </r>
      </text>
    </comment>
    <comment ref="M7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3 lụa , 3 sụn , 3 lưỡi , 3 mộc </t>
        </r>
      </text>
    </comment>
    <comment ref="M7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</t>
        </r>
      </text>
    </comment>
    <comment ref="E7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4168765643</t>
        </r>
      </text>
    </comment>
    <comment ref="M7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chân , 3 lụa , 3 sụn </t>
        </r>
      </text>
    </comment>
    <comment ref="E7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4168782850</t>
        </r>
      </text>
    </comment>
    <comment ref="M7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20 mọc , 10 sụn </t>
        </r>
      </text>
    </comment>
    <comment ref="M8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8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mộc , 6 lưỡi , 6 sụn 
giảm 3 gà </t>
        </r>
      </text>
    </comment>
    <comment ref="M8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lụa , 4 chân , 5 lưỡi</t>
        </r>
      </text>
    </comment>
    <comment ref="E8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4168842003</t>
        </r>
      </text>
    </comment>
    <comment ref="M8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, 5 chân , 5 lụa </t>
        </r>
      </text>
    </comment>
    <comment ref="M8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E8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4168884996</t>
        </r>
      </text>
    </comment>
    <comment ref="M8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5 lụa , 5 sụn  </t>
        </r>
      </text>
    </comment>
    <comment ref="M8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20 gà </t>
        </r>
      </text>
    </comment>
    <comment ref="M8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lụa 
giảm 20 gà </t>
        </r>
      </text>
    </comment>
    <comment ref="E8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4168842467</t>
        </r>
      </text>
    </comment>
    <comment ref="M8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cốm , 5 sụn , 5 lụa </t>
        </r>
      </text>
    </comment>
    <comment ref="O8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đóng thiếu 1 gói</t>
        </r>
      </text>
    </comment>
    <comment ref="E8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4168915362</t>
        </r>
      </text>
    </comment>
    <comment ref="M8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, 10 chân </t>
        </r>
      </text>
    </comment>
    <comment ref="M8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lưỡi , 5 tai , 5 sụn </t>
        </r>
      </text>
    </comment>
    <comment ref="B8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6154 đặt cho vin KT báo gửi kèm vào 6215</t>
        </r>
      </text>
    </comment>
    <comment ref="O8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</t>
        </r>
      </text>
    </comment>
    <comment ref="M8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5 sụn </t>
        </r>
      </text>
    </comment>
    <comment ref="M8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</t>
        </r>
      </text>
    </comment>
    <comment ref="O8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nướng </t>
        </r>
      </text>
    </comment>
    <comment ref="K8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nướng , cốm , lưỡi </t>
        </r>
      </text>
    </comment>
    <comment ref="M8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gà </t>
        </r>
      </text>
    </comment>
    <comment ref="M8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E8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4168794455</t>
        </r>
      </text>
    </comment>
    <comment ref="M8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5 gà </t>
        </r>
      </text>
    </comment>
    <comment ref="E8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4168928433</t>
        </r>
      </text>
    </comment>
    <comment ref="M8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14 gà , 5 sụn , 5 lụa , 10 lưỡi , 5 tai , 5 mộc </t>
        </r>
      </text>
    </comment>
    <comment ref="K902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giảm 3 mộc , 3 cốm </t>
        </r>
      </text>
    </comment>
    <comment ref="M910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lấy thêm 10 gà </t>
        </r>
      </text>
    </comment>
    <comment ref="M913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lấy thêm 5 gà , 5 lụa </t>
        </r>
      </text>
    </comment>
    <comment ref="O9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4 tai , 7 lưỡi </t>
        </r>
      </text>
    </comment>
    <comment ref="M9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
giảm 7 chân , 8 lưỡi </t>
        </r>
      </text>
    </comment>
    <comment ref="M9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</t>
        </r>
      </text>
    </comment>
    <comment ref="M94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10 sụn , 10 lụa , 6 chân </t>
        </r>
      </text>
    </comment>
    <comment ref="M94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lụa </t>
        </r>
      </text>
    </comment>
    <comment ref="E9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4168974557</t>
        </r>
      </text>
    </comment>
    <comment ref="M9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M9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10 tai </t>
        </r>
      </text>
    </comment>
    <comment ref="M9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M9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gà </t>
        </r>
      </text>
    </comment>
    <comment ref="M9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</t>
        </r>
      </text>
    </comment>
    <comment ref="M9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, 10 chân , 5 gà , 5 sụn , 5 lụa </t>
        </r>
      </text>
    </comment>
    <comment ref="M9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10 chân , 5 gà , 5 cốm , 5 sụn , 5 lụa </t>
        </r>
      </text>
    </comment>
    <comment ref="W963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vin 6281 nhập giúp PO 4168968625 VIN 4930+4141</t>
        </r>
      </text>
    </comment>
    <comment ref="O96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nướng </t>
        </r>
      </text>
    </comment>
    <comment ref="O9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nướng , 5 cốm , 1 lưỡi , 4 tai </t>
        </r>
      </text>
    </comment>
    <comment ref="O9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chân , 10 mộc , 5 nướng , 5 sụn </t>
        </r>
      </text>
    </comment>
    <comment ref="W969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vin 6281 nhập giúp PO 4168968625 VIN 4930+4141</t>
        </r>
      </text>
    </comment>
    <comment ref="O97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chân </t>
        </r>
      </text>
    </comment>
    <comment ref="O9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sụn , 10 lụa </t>
        </r>
      </text>
    </comment>
    <comment ref="O977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giảm sụn , 4 cốm , nướng </t>
        </r>
      </text>
    </comment>
    <comment ref="M984" authorId="0" shapeId="0">
      <text>
        <r>
          <rPr>
            <b/>
            <sz val="9"/>
            <color indexed="81"/>
            <rFont val="Tahoma"/>
            <charset val="1"/>
          </rPr>
          <t>Author:</t>
        </r>
        <r>
          <rPr>
            <sz val="9"/>
            <color indexed="81"/>
            <rFont val="Tahoma"/>
            <charset val="1"/>
          </rPr>
          <t xml:space="preserve">
lấy thêm 10 gà , 10 chân , 10 mọc</t>
        </r>
      </text>
    </comment>
    <comment ref="M10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4 gà , 6 tai , 5 lưỡi </t>
        </r>
      </text>
    </comment>
    <comment ref="M10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20 chân</t>
        </r>
      </text>
    </comment>
    <comment ref="O10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láy thêm 5 sụn , 5 lụa , 5 nướng </t>
        </r>
      </text>
    </comment>
    <comment ref="M10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láy thêm 10 nướng</t>
        </r>
      </text>
    </comment>
    <comment ref="O10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cốm 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P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Nợ chân 500g ngày 6/2đã xuất trả đủ số lượng</t>
        </r>
      </text>
    </comment>
    <comment ref="P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Nợ chân 500g ngày 3/2 đã xuất trả đủ số lượng 6/2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chân </t>
        </r>
      </text>
    </comment>
    <comment ref="M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tai </t>
        </r>
      </text>
    </comment>
    <comment ref="M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lụa , 20 gà , 1 tai </t>
        </r>
      </text>
    </comment>
    <comment ref="O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gtiarm 10 chân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4 chân </t>
        </r>
      </text>
    </comment>
    <comment ref="S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cốm 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nướng , 10 cốm 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nướng , 5 tai </t>
        </r>
      </text>
    </comment>
    <comment ref="S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
tăng 10 gà , 5 lưỡi </t>
        </r>
      </text>
    </comment>
    <comment ref="S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 
giảm chân</t>
        </r>
      </text>
    </comment>
    <comment ref="S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</t>
        </r>
      </text>
    </comment>
    <comment ref="S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6 lưỡi , 2 chân , 10 gà </t>
        </r>
      </text>
    </comment>
    <comment ref="Q1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</t>
        </r>
      </text>
    </comment>
    <comment ref="M1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Q1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24 gà , 15 chân </t>
        </r>
      </text>
    </comment>
    <comment ref="Q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O3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các mã</t>
        </r>
      </text>
    </comment>
    <comment ref="Y4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5 chân , 5 gà </t>
        </r>
      </text>
    </comment>
    <comment ref="M4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gà</t>
        </r>
      </text>
    </comment>
    <comment ref="O4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fiarm 1 gà , 3 tai </t>
        </r>
      </text>
    </comment>
    <comment ref="Q4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3 tai </t>
        </r>
      </text>
    </comment>
    <comment ref="M4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</t>
        </r>
      </text>
    </comment>
    <comment ref="Y5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tất cả các mã lấy nướng </t>
        </r>
      </text>
    </comment>
    <comment ref="T5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</t>
        </r>
      </text>
    </comment>
    <comment ref="S5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, tai</t>
        </r>
      </text>
    </comment>
    <comment ref="T5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lấy mộc </t>
        </r>
      </text>
    </comment>
    <comment ref="T5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tai</t>
        </r>
      </text>
    </comment>
    <comment ref="S6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tai </t>
        </r>
      </text>
    </comment>
    <comment ref="M6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
giảm 5 tai </t>
        </r>
      </text>
    </comment>
    <comment ref="M6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,5 chân</t>
        </r>
      </text>
    </comment>
    <comment ref="M6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
giảm 5 tai </t>
        </r>
      </text>
    </comment>
    <comment ref="M7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tai </t>
        </r>
      </text>
    </comment>
    <comment ref="M7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12 chân , 7 gà , 3 nướng , 8 lưỡi , 10 tai </t>
        </r>
      </text>
    </comment>
    <comment ref="S9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6 chân , 6 mộc 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AE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Bó kèm cận date 22/3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X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22000đ
000đ/1 cái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T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sharedStrings.xml><?xml version="1.0" encoding="utf-8"?>
<sst xmlns="http://schemas.openxmlformats.org/spreadsheetml/2006/main" count="46482" uniqueCount="18597">
  <si>
    <t xml:space="preserve">CÔNG TY CP THU HẰNG FOOD VIỆT NAM </t>
  </si>
  <si>
    <t xml:space="preserve">PHIẾU XUẤT KHO </t>
  </si>
  <si>
    <t>tùng</t>
  </si>
  <si>
    <t xml:space="preserve">Mã </t>
  </si>
  <si>
    <t>Địa Chỉ Giao Hàng</t>
  </si>
  <si>
    <t>PO</t>
  </si>
  <si>
    <t>Gà 500</t>
  </si>
  <si>
    <t>Chân Giò 300</t>
  </si>
  <si>
    <t>Bắp bò 200</t>
  </si>
  <si>
    <t>Tai 200</t>
  </si>
  <si>
    <t>Bắ bò 300</t>
  </si>
  <si>
    <t>Bò 500</t>
  </si>
  <si>
    <t>Chân Giò 500</t>
  </si>
  <si>
    <t>Tai 400</t>
  </si>
  <si>
    <t>Giò tai Lưỡi 250</t>
  </si>
  <si>
    <t>Mộc nấm Hương</t>
  </si>
  <si>
    <t xml:space="preserve">giò lụa </t>
  </si>
  <si>
    <t xml:space="preserve">giò tai nấm hương </t>
  </si>
  <si>
    <t xml:space="preserve">Tổng cộng </t>
  </si>
  <si>
    <t>204 Thanh bình</t>
  </si>
  <si>
    <t>Số 38 KTĐC Ngô thị nhậm -HĐ</t>
  </si>
  <si>
    <t>101-A1 Thanh xuân bắc</t>
  </si>
  <si>
    <t>ghi chú</t>
  </si>
  <si>
    <t>Đặt qua Zalo</t>
  </si>
  <si>
    <t>Sky Light 125D Minh khai</t>
  </si>
  <si>
    <t>134 Lò đúc - HBT</t>
  </si>
  <si>
    <t>Thôn 2 Ninh hiệp -GL</t>
  </si>
  <si>
    <t>Thôn 6 Ninh hiệp -GL</t>
  </si>
  <si>
    <t>Xóm 8 Ninh hiệp -GL</t>
  </si>
  <si>
    <t>173 Hà huy tập -GL</t>
  </si>
  <si>
    <t>Lô 8-3A KCN Hoàng mai</t>
  </si>
  <si>
    <t>261 Tân mai - HM</t>
  </si>
  <si>
    <t>41 Vũ thạch -Đ.Đa</t>
  </si>
  <si>
    <t>195 Hoa lâm -LB</t>
  </si>
  <si>
    <t>48 ngõ 99 Đức giang -LB</t>
  </si>
  <si>
    <t>528/528 Ngô gia tự -LB</t>
  </si>
  <si>
    <t>70/268 Ngọc thụy -LB</t>
  </si>
  <si>
    <t>Chung cư Ruby -LB</t>
  </si>
  <si>
    <t>Phong lan 01-11 -LB</t>
  </si>
  <si>
    <t>344 Ngọc thụy -LB</t>
  </si>
  <si>
    <t>72/56 Thạch cầu -LB</t>
  </si>
  <si>
    <t>Dự án KDC lấn biển cọc 6 -QN</t>
  </si>
  <si>
    <t>388 Quang trung -QN</t>
  </si>
  <si>
    <t>N09B2 Dịch vọng -CG</t>
  </si>
  <si>
    <t>27/165 Xuân thủy -CG</t>
  </si>
  <si>
    <t>12 Phạm tuấn tài -CG</t>
  </si>
  <si>
    <t>58A Nguyễn khánh toàn</t>
  </si>
  <si>
    <t>Số 1 Tập thể TCT Dược -CG</t>
  </si>
  <si>
    <t>CT1B Nghĩa đô -CG</t>
  </si>
  <si>
    <t>26 ngõ 58 Trần bình -CG</t>
  </si>
  <si>
    <t>268 Lê trọng tấn -TX</t>
  </si>
  <si>
    <t>232 Khương đình -TX</t>
  </si>
  <si>
    <t>Five Star Kim giang -TX</t>
  </si>
  <si>
    <t>67/213 Giáp nhất -TX</t>
  </si>
  <si>
    <t>41 Trung kính -CG</t>
  </si>
  <si>
    <t>543 Thanh lương -T.Oai</t>
  </si>
  <si>
    <t>Sân bóng Phú lãm -HĐ</t>
  </si>
  <si>
    <t>3023 Đại lộ Hùng vương -PT</t>
  </si>
  <si>
    <t>150 Bạch mai -HBT</t>
  </si>
  <si>
    <t>29/126 Xuân đỉnh -BTL</t>
  </si>
  <si>
    <t>61 Do nha -NTL</t>
  </si>
  <si>
    <t>55 Cầu cốc -NTL</t>
  </si>
  <si>
    <t>TDP Chợ đại mỗ -NTL</t>
  </si>
  <si>
    <t>L1-08HH3FLC Đại mỗ -NTL</t>
  </si>
  <si>
    <t>28 Hòe thị -NTL</t>
  </si>
  <si>
    <t>87 ngõ 322 Mỹ đình -NTL</t>
  </si>
  <si>
    <t>354-356 Mỹ đình -NTL</t>
  </si>
  <si>
    <t>28/68 Cầu giấy -CG</t>
  </si>
  <si>
    <t>79 Ngọc đại -NTL</t>
  </si>
  <si>
    <t>285-287 Thanh niên -HD</t>
  </si>
  <si>
    <t>N07B2 Dịch vọng -CG</t>
  </si>
  <si>
    <t>VM Thăng long -CG</t>
  </si>
  <si>
    <t>313 Trần cung -BTL</t>
  </si>
  <si>
    <t>Tầng 1 tòa C2 Xuân đỉnh -BTL</t>
  </si>
  <si>
    <t>Intracom Cầu diễn -BTL</t>
  </si>
  <si>
    <t>36 Đức thắng -BTL</t>
  </si>
  <si>
    <t>23 ngõ 14 Mễ hạ trì -NTL</t>
  </si>
  <si>
    <t>25-27 ngõ 214 Nguyễn xiển -TX</t>
  </si>
  <si>
    <t>147 Hoàng văn thái -TX</t>
  </si>
  <si>
    <t>91 Hoàng văn thái -TX</t>
  </si>
  <si>
    <t>98/245 Định công -HM</t>
  </si>
  <si>
    <t>12 Lô B Đại kim -HM</t>
  </si>
  <si>
    <t>CT6 Định công -HM</t>
  </si>
  <si>
    <t>402 Kim giang -HM</t>
  </si>
  <si>
    <t>671 Hoàng hoa thám -TH</t>
  </si>
  <si>
    <t>688 Lạc long quân -TH</t>
  </si>
  <si>
    <t>19B Tô ngọc vân -TH</t>
  </si>
  <si>
    <t>357 Xuân đỉnh -BTL</t>
  </si>
  <si>
    <t>VM Tây hồ -TH</t>
  </si>
  <si>
    <t>83 An trạch -Đ.Đa</t>
  </si>
  <si>
    <t>VM Nguyễn chí thanh</t>
  </si>
  <si>
    <t>Số 86 ngõ 20 Mỹ đình</t>
  </si>
  <si>
    <t>VM Lê đức thọ -NTL</t>
  </si>
  <si>
    <t>Tổ 2 khu 8 Hồng hải -QN</t>
  </si>
  <si>
    <t>577 Cái dăm -QN</t>
  </si>
  <si>
    <t>Ngày 02/11/20</t>
  </si>
  <si>
    <t>VM Hà đông</t>
  </si>
  <si>
    <t>23 Vạn phúc -HĐ</t>
  </si>
  <si>
    <t>Vũ trọng phụng -TX</t>
  </si>
  <si>
    <t>B2 Pandora Triều khúc -TX</t>
  </si>
  <si>
    <t>Hapulico - TX</t>
  </si>
  <si>
    <t>Thống nhất Complex -TX</t>
  </si>
  <si>
    <t>25-27 ngõ 214 Nguyễn Xiển -TX</t>
  </si>
  <si>
    <t>101/13/1 Khuất duy tiến -TX</t>
  </si>
  <si>
    <t>2A-20LK Mỗ lao -HĐ</t>
  </si>
  <si>
    <t>VM Quang trung -HĐ</t>
  </si>
  <si>
    <t>TT7-7KĐT mới Văn phú -HĐ</t>
  </si>
  <si>
    <t>TT18-50KĐT Văn phú -HĐ</t>
  </si>
  <si>
    <t>FLC Star Towe -HĐ</t>
  </si>
  <si>
    <t>BT2-01 Nam la khê -HĐ</t>
  </si>
  <si>
    <t>121 Ỷ lan _HĐ</t>
  </si>
  <si>
    <t>3A-HH2 Dương nội -HĐ</t>
  </si>
  <si>
    <t>126 Thanh lãm -HĐ</t>
  </si>
  <si>
    <t>N0-26 LK15 Hà trì-HĐ</t>
  </si>
  <si>
    <t>C36-TT9 KĐT Văn quấn -HĐ</t>
  </si>
  <si>
    <t>Số 1 Yên phúc -HĐ</t>
  </si>
  <si>
    <t>Đơn hàng gửi tỉnh</t>
  </si>
  <si>
    <t>80 Trường chinh -HP</t>
  </si>
  <si>
    <t>51 Hạ đoạn 2 - HP</t>
  </si>
  <si>
    <t>123 Phương lưu 1-HP</t>
  </si>
  <si>
    <t>101-103 Thanh niên -HD</t>
  </si>
  <si>
    <t>272 Điện biên phủ -HD</t>
  </si>
  <si>
    <t>76 Nhân hòa -TX</t>
  </si>
  <si>
    <t>VM Liễu giai -BĐ</t>
  </si>
  <si>
    <t>VM Lý thái tổ - HK</t>
  </si>
  <si>
    <t>109 Nguyễn tuân -TX</t>
  </si>
  <si>
    <t>Golden West nhân chính -TX</t>
  </si>
  <si>
    <t>268 Lê Trọng tấn -TX</t>
  </si>
  <si>
    <t>208L Lê trọng tấn -TX</t>
  </si>
  <si>
    <t>VM Trần duy hưng -CG</t>
  </si>
  <si>
    <t>64 Cự lộc -TX</t>
  </si>
  <si>
    <t>1/71 Lê văn lương -TX</t>
  </si>
  <si>
    <t>38A/155 Trường chinh-TX</t>
  </si>
  <si>
    <t>86 Quân nhân - TX</t>
  </si>
  <si>
    <t>VM Trung hòa -CG</t>
  </si>
  <si>
    <t>lon chân ko 1 cái</t>
  </si>
  <si>
    <t>02 CÁI THIẾU T 10</t>
  </si>
  <si>
    <t>SH13-SH14 tháp B,AZ Sky -LT Tấn</t>
  </si>
  <si>
    <t>575 La thành -QBĐ</t>
  </si>
  <si>
    <t>CT3 nghĩa đô -CG</t>
  </si>
  <si>
    <t>VM Vũ trọng phụng -TX</t>
  </si>
  <si>
    <t>44/116 Nhân hòa - CG</t>
  </si>
  <si>
    <t>67/213 Giáp nhất - TX</t>
  </si>
  <si>
    <t>35 ngõ 381 Nguyenx khang -CG</t>
  </si>
  <si>
    <t>152 Yên hòa - CG</t>
  </si>
  <si>
    <t>15 ngõ 259 Yên hòa -CG</t>
  </si>
  <si>
    <t>Khu nhà ở E4 KĐTM Yên hòa -CG</t>
  </si>
  <si>
    <t>16/M2 Yên hòa -CG</t>
  </si>
  <si>
    <t>149 Hoàng ngân - CG</t>
  </si>
  <si>
    <t>121B Quan hoa -CG</t>
  </si>
  <si>
    <t xml:space="preserve">Số 1B tập thể TCT Dược </t>
  </si>
  <si>
    <t>8 Trương công giai -CG</t>
  </si>
  <si>
    <t>28 Trần tử bình -CG</t>
  </si>
  <si>
    <t>9 Chợ khâm thiên -Đ.Đa</t>
  </si>
  <si>
    <t>224 Khâm thiên -Đ.Đa</t>
  </si>
  <si>
    <t>14 Trần quý cáp -Đ.Đa</t>
  </si>
  <si>
    <t>26B Hòe nhai -BĐ</t>
  </si>
  <si>
    <t>27 Phạm hồng thái -BĐ</t>
  </si>
  <si>
    <t>41 Vũ thạnh -Đ.Đa</t>
  </si>
  <si>
    <t>VM Hoàng cầu -Đ.Đa</t>
  </si>
  <si>
    <t>59 Mai hắc đế -HBT</t>
  </si>
  <si>
    <t>17 Hòa mã -HBT</t>
  </si>
  <si>
    <t>N3 Nguyễn công trứ -HBT</t>
  </si>
  <si>
    <t>145 Lò đúc -HBT</t>
  </si>
  <si>
    <t>25 Yên lãng - HBT</t>
  </si>
  <si>
    <t>227 Thanh nhàn -HBT</t>
  </si>
  <si>
    <t>VM Võ thị sáu -HBT</t>
  </si>
  <si>
    <t>Số 3 Lương yên -HBT</t>
  </si>
  <si>
    <t>HN1 Bà triệu -HBT</t>
  </si>
  <si>
    <t>tồn 6 cái tâm</t>
  </si>
  <si>
    <t>gửi tỉnh</t>
  </si>
  <si>
    <t>Ngày 03/11/20</t>
  </si>
  <si>
    <t>54 Lý thường kiệt -L.Sơn</t>
  </si>
  <si>
    <t>182 Song hào -N.Định</t>
  </si>
  <si>
    <t>40 Đông A -N.Định</t>
  </si>
  <si>
    <t>577 Trường chinh -NĐ</t>
  </si>
  <si>
    <t>114 Đặng Xuân Băng -NĐ</t>
  </si>
  <si>
    <t>11-13 Trường chinh- Tquang</t>
  </si>
  <si>
    <t>278 Hải thượng lãn ông -NB</t>
  </si>
  <si>
    <t>106 đường 30/6 - NB</t>
  </si>
  <si>
    <t>832 Quang trung - NB</t>
  </si>
  <si>
    <t>335 Trần hưng đạo - TB</t>
  </si>
  <si>
    <t>142 Đinh tiên hoàng -YB</t>
  </si>
  <si>
    <t>590 Trần phú -QN</t>
  </si>
  <si>
    <t>02/11 gửi tỉnh</t>
  </si>
  <si>
    <t>sáng 04/11/20 gửi</t>
  </si>
  <si>
    <t>chiều 04/11</t>
  </si>
  <si>
    <t>15A An Dương vương-NA</t>
  </si>
  <si>
    <t>70B Hà huy tập -NA</t>
  </si>
  <si>
    <t>Đặng thái thân - NA</t>
  </si>
  <si>
    <t>15 ngõ 77 NG.Thái học -NA</t>
  </si>
  <si>
    <t>Lô 265-266 MBQH121 Đông vệ -TH</t>
  </si>
  <si>
    <t>113 Trần hưng đạo -TH</t>
  </si>
  <si>
    <t>410 Bà triệu -TH</t>
  </si>
  <si>
    <t>106 Cao sơn -TH</t>
  </si>
  <si>
    <t>Khu 1 Bắc sơn -TH</t>
  </si>
  <si>
    <t>2 Trần hưng đạo -TH</t>
  </si>
  <si>
    <t>Ngày 04/11/20</t>
  </si>
  <si>
    <t>gửi tỉnh 04/11/20</t>
  </si>
  <si>
    <t>153-155 Đê la thành - Đ.Đa</t>
  </si>
  <si>
    <t>gửi tỉnh x</t>
  </si>
  <si>
    <t>Gardenia -Tầng 1.2 tòa nhà A - CG</t>
  </si>
  <si>
    <t>VM Tây hồ -QTH</t>
  </si>
  <si>
    <t>VM Đội cấn -BĐ</t>
  </si>
  <si>
    <t>01 nấm ko mác</t>
  </si>
  <si>
    <t>Ngày 05/11/20</t>
  </si>
  <si>
    <t>130 Lê quý đôn -PT</t>
  </si>
  <si>
    <t>05/11 gửi tỉnh</t>
  </si>
  <si>
    <t>VM Phú thọ -PT</t>
  </si>
  <si>
    <t>Thành công việt trì -PT</t>
  </si>
  <si>
    <t>Khu Tân thịnh tân dân -PT</t>
  </si>
  <si>
    <t>Khu 6B Nông trang -PT</t>
  </si>
  <si>
    <t>Tổ 1 khu A Vân phú -PT</t>
  </si>
  <si>
    <t>Băng 1Quang trung - PT</t>
  </si>
  <si>
    <t>14 Nguyễn văn cừ -TH</t>
  </si>
  <si>
    <t>67 Đường 2 khu 2 minh phú -SS</t>
  </si>
  <si>
    <t>VM Royal -TX</t>
  </si>
  <si>
    <t>VM Đại la- HBT</t>
  </si>
  <si>
    <t>R3B RC Royal -TX</t>
  </si>
  <si>
    <t>594+470</t>
  </si>
  <si>
    <t>Xóm tây vân nội -ĐA</t>
  </si>
  <si>
    <t>Thôn cổ dương tiên dương -ĐA</t>
  </si>
  <si>
    <t>Xóm ngoài uy nỗ -ĐA</t>
  </si>
  <si>
    <t>Hà phong -ĐA</t>
  </si>
  <si>
    <t>Khu 6 thụy lôi -ĐA</t>
  </si>
  <si>
    <t>Lỗ khê -ĐA</t>
  </si>
  <si>
    <t>78 QL3 Phủ lỗ -ĐA</t>
  </si>
  <si>
    <t>77 Tổ 6 Sóc sơn</t>
  </si>
  <si>
    <t>Khu thá -SS</t>
  </si>
  <si>
    <t>98 Miếu thờ -SS</t>
  </si>
  <si>
    <t>Chợ cầu xây -SS</t>
  </si>
  <si>
    <t>103-105 Đa phúc -SS</t>
  </si>
  <si>
    <t>Thôn bình an -SS</t>
  </si>
  <si>
    <t>Phố nỷ -SS</t>
  </si>
  <si>
    <t>38 Đào cam lộc-ĐA</t>
  </si>
  <si>
    <t>371 Cao lỗ -ĐA</t>
  </si>
  <si>
    <t>Tổ 25 TT đông anh -ĐA</t>
  </si>
  <si>
    <t>Ngã tư chợ ngọc chi -ĐA</t>
  </si>
  <si>
    <t>Số 83 Lại đà đông hội -ĐA</t>
  </si>
  <si>
    <t>Thôn đoài kim nỗ -ĐA</t>
  </si>
  <si>
    <t>58 Xã liên kim chung -ĐA</t>
  </si>
  <si>
    <t>Độ 7 thôn bầu -ĐA</t>
  </si>
  <si>
    <t>Cổ điển -ĐA</t>
  </si>
  <si>
    <t>Ngọc chi -ĐA</t>
  </si>
  <si>
    <r>
      <rPr>
        <sz val="12"/>
        <color indexed="10"/>
        <rFont val="Times New Roman"/>
        <family val="1"/>
      </rPr>
      <t>115+130</t>
    </r>
    <r>
      <rPr>
        <sz val="12"/>
        <color indexed="8"/>
        <rFont val="Times New Roman"/>
        <family val="1"/>
      </rPr>
      <t>(125+130 lụa tồn 5 hỏng 1 + nấm tồn 3 hỏng 1)</t>
    </r>
  </si>
  <si>
    <t>146+126</t>
  </si>
  <si>
    <t>02/11 gửi tỉnh 01 BỤC XÌ</t>
  </si>
  <si>
    <t>45 Thịnh hào 1 -Đ.Đa</t>
  </si>
  <si>
    <t>33-35 Ngõ quan thổ 1 -Đ.Đa</t>
  </si>
  <si>
    <t>VM Phạm ngọc thạch -QTX</t>
  </si>
  <si>
    <t>VM La thành - Đ.ĐA</t>
  </si>
  <si>
    <t>114 Ngõ văn chương 2-Đ.Đa</t>
  </si>
  <si>
    <t>103 ngõ 4 Phương mai - Đ.Đa</t>
  </si>
  <si>
    <t>01 lon chân ko</t>
  </si>
  <si>
    <t>158 Thái thịnh -Đ.Đa</t>
  </si>
  <si>
    <t>102 Ng.chí thanh - Đ.ĐA</t>
  </si>
  <si>
    <t>129 Pháo đài láng Đ.Đa</t>
  </si>
  <si>
    <t>17B Đoàn thị điểm - Đ.Đa</t>
  </si>
  <si>
    <t>30+34</t>
  </si>
  <si>
    <t>Ngày 06/11/20</t>
  </si>
  <si>
    <t>Học viện quốc phòng -TH</t>
  </si>
  <si>
    <t>612A lạc long quân -TH</t>
  </si>
  <si>
    <t>443 Đội cấn -BĐ</t>
  </si>
  <si>
    <t>81 A Xuân diệu -TH</t>
  </si>
  <si>
    <t>Số 5 ngõ 464 Âu cơ -TH</t>
  </si>
  <si>
    <t>123 Trịnh công sơn -TH</t>
  </si>
  <si>
    <t>250 Lạc long quân - TH</t>
  </si>
  <si>
    <t>CT2A Xuân la -TH</t>
  </si>
  <si>
    <t>01nấm  lon chân ko</t>
  </si>
  <si>
    <t>01 lụa lon chân ko</t>
  </si>
  <si>
    <t>98 Xuân diệu -TH</t>
  </si>
  <si>
    <t>Kiot TM02 số 50 ngõ 28 Xuân la -TH</t>
  </si>
  <si>
    <t>Packexim -TH</t>
  </si>
  <si>
    <t>31/310 Nghi tàm -TH</t>
  </si>
  <si>
    <t>283 Khương trung -TX</t>
  </si>
  <si>
    <t>101A Thanh xuân bắc -TX</t>
  </si>
  <si>
    <t>251/358 Bùi xương trạch -TX</t>
  </si>
  <si>
    <t>Kiot 60-62 B1.4 KĐT Thanh hà</t>
  </si>
  <si>
    <t>LK 16-14 Ngô thị nhậm -HĐ</t>
  </si>
  <si>
    <t>67+69 Đường Ngô đình mẫn -HĐ</t>
  </si>
  <si>
    <t>106 CT2 KĐT Văn khê -HĐ</t>
  </si>
  <si>
    <t>BT8-1 KĐT Văn khê -HĐ</t>
  </si>
  <si>
    <t>CT17K Parkview Dương nội -HĐ</t>
  </si>
  <si>
    <t>30C/477 Nguyễn trãi -TX</t>
  </si>
  <si>
    <t>24T3 Thanh xuân Complex -TX</t>
  </si>
  <si>
    <t>47 Vũ trọng phụng -TX</t>
  </si>
  <si>
    <t>B4-23 Cự lộc TX</t>
  </si>
  <si>
    <t>347 Vũ tông phan -TX</t>
  </si>
  <si>
    <t>Lô U03-L 01 KĐTM Dương nội -HĐ</t>
  </si>
  <si>
    <t>57 La nội -HĐ</t>
  </si>
  <si>
    <t>70 Lê trọng tấn -HĐ</t>
  </si>
  <si>
    <t>131 Ba la -HĐ</t>
  </si>
  <si>
    <t>Khu A -KDDV Do lộ -HĐ</t>
  </si>
  <si>
    <t>SH 43 The Park -HĐ</t>
  </si>
  <si>
    <t>18 Đường thanh bình -HĐ</t>
  </si>
  <si>
    <t>116 Vinhomes Green -HĐ</t>
  </si>
  <si>
    <t>8/140 Giảng võ -BĐ</t>
  </si>
  <si>
    <t>126+83</t>
  </si>
  <si>
    <t>06/11 gủi tỉnh</t>
  </si>
  <si>
    <t>96 Lán bè -HP</t>
  </si>
  <si>
    <t>558 Chợ hàng -HP</t>
  </si>
  <si>
    <t>51 Chu văn an -HP</t>
  </si>
  <si>
    <t>449 Thiên lôi -HP</t>
  </si>
  <si>
    <t>Phố mới phú liễn -HP</t>
  </si>
  <si>
    <t>Lô 11 Xóm chùa - HP</t>
  </si>
  <si>
    <t>Thôn phương mỹ -Mỹ đồng -HP</t>
  </si>
  <si>
    <t>196 Tổ 3 TT An dương - HP</t>
  </si>
  <si>
    <t>gủi tỉnh</t>
  </si>
  <si>
    <t>84 Tôn đức thắng -VP</t>
  </si>
  <si>
    <t>616-618 Lê thanh nghị -HD</t>
  </si>
  <si>
    <t>90 Bình minh -HD</t>
  </si>
  <si>
    <t>TT2AB11 KĐT Tuệ tĩnh -HD</t>
  </si>
  <si>
    <t>232 Nguyễn hữu cầu -HD</t>
  </si>
  <si>
    <t>101 Tuệ tĩnh -HD</t>
  </si>
  <si>
    <t>28A Tam giang -HD</t>
  </si>
  <si>
    <t>126A Thanh vị -Sơn tây</t>
  </si>
  <si>
    <t>31 Tùng thiện -Sơ tây</t>
  </si>
  <si>
    <t>Thôn yên lịch -HYên</t>
  </si>
  <si>
    <t>Thôn như phượng thượng -Hyên</t>
  </si>
  <si>
    <t>Thôn đạo khê Mỹ yên -HY</t>
  </si>
  <si>
    <t>173 Lê công thanh -HNam</t>
  </si>
  <si>
    <t>414 Lý thường kiệt -H Nam</t>
  </si>
  <si>
    <t>VM Bắc ninh -BN</t>
  </si>
  <si>
    <t>628 Phố ba huyện -BN</t>
  </si>
  <si>
    <t>74 Đường Ng.Đăng đạo -BN</t>
  </si>
  <si>
    <t>Cao nguyên 2 -BN</t>
  </si>
  <si>
    <t>Tòa nhà sông đà 110 trần phú -HĐ</t>
  </si>
  <si>
    <t>Golden Land 275 Ng.trãi -TX</t>
  </si>
  <si>
    <t>V3 The Vesta Phú lãm -HĐ</t>
  </si>
  <si>
    <t>38-40 HH03D Thanh hà -HĐ</t>
  </si>
  <si>
    <t>Kiot 02-04 HH03B Thanh hà -HĐ</t>
  </si>
  <si>
    <t>142 Phương liệt -TX</t>
  </si>
  <si>
    <t>VM Văn quán -HĐ</t>
  </si>
  <si>
    <t>20 Văn phú -HĐ</t>
  </si>
  <si>
    <t>Mực lá câu làm sạch</t>
  </si>
  <si>
    <t>Ngày 07/11/20</t>
  </si>
  <si>
    <t>VM Trúc khê -Đ.Đa</t>
  </si>
  <si>
    <t>VM lý thái tổ - HK</t>
  </si>
  <si>
    <t xml:space="preserve"> VM Hoàng cầu -Đ.Đa</t>
  </si>
  <si>
    <t>VM Phạm ngọc thạch -Đ.Đa</t>
  </si>
  <si>
    <t>120+20</t>
  </si>
  <si>
    <t>gửi tỉnh 04/11/20 Thiếu 2 gói</t>
  </si>
  <si>
    <t xml:space="preserve">VM Thăng long </t>
  </si>
  <si>
    <t>VM Gardenia - NTL</t>
  </si>
  <si>
    <t>VM Bắc từ liêm</t>
  </si>
  <si>
    <t>VM Tràng an -CG</t>
  </si>
  <si>
    <t>VM Long biên</t>
  </si>
  <si>
    <t>VM Trung yên -CG</t>
  </si>
  <si>
    <t>VM Times City -HM</t>
  </si>
  <si>
    <t>VM Đại la -HBT</t>
  </si>
  <si>
    <t>671 Hoàng Hoa thám - TH</t>
  </si>
  <si>
    <t>Lô BT3-Ô 24 Pháp vân -HM</t>
  </si>
  <si>
    <t>Ngõ 2 Hoàng liệt -HM</t>
  </si>
  <si>
    <t>62 Nguyễn đức cảnh -HM</t>
  </si>
  <si>
    <t>33 Lương khánh thiện -HM</t>
  </si>
  <si>
    <t>120A Ng.An ninh -HM</t>
  </si>
  <si>
    <t>VM Trương định -HM</t>
  </si>
  <si>
    <t>589 Trương định -HM</t>
  </si>
  <si>
    <t>SH13-SH14 Tháp B, AZ Sky -HM</t>
  </si>
  <si>
    <t>536A Minh khai -HM</t>
  </si>
  <si>
    <t>LK04 Lô TT02 622 minh khai -HM</t>
  </si>
  <si>
    <t>T4-L1-07A TC -HBT</t>
  </si>
  <si>
    <t>57 Phố 8/3 -HBT</t>
  </si>
  <si>
    <t>167 Trần đại nghĩa -HBT</t>
  </si>
  <si>
    <t>106 Nguyễn hiền -HBT</t>
  </si>
  <si>
    <t>409 Bạch mai -HBT</t>
  </si>
  <si>
    <t>347 Bạch mai -HBT</t>
  </si>
  <si>
    <t>66 Đại cồ việt -HBT</t>
  </si>
  <si>
    <t>81 Thanh nhàn -HBT</t>
  </si>
  <si>
    <t>1B Nguyễn duy Trinh -HM</t>
  </si>
  <si>
    <t>98+128+72</t>
  </si>
  <si>
    <t>296+244</t>
  </si>
  <si>
    <t>624+463</t>
  </si>
  <si>
    <t>363+307</t>
  </si>
  <si>
    <t>Ngày 08/11/20</t>
  </si>
  <si>
    <t>16 Võ văn dũng -Đ.Đa</t>
  </si>
  <si>
    <t>Metropolitan CT36 -ĐC</t>
  </si>
  <si>
    <t>12 ngõ 4D Đặng văn ngữ -Đ.ĐA</t>
  </si>
  <si>
    <t>273 Vũ tông Phan -TX</t>
  </si>
  <si>
    <t>10 ngõ 10 Tôn thất tùng -Đ.Đa</t>
  </si>
  <si>
    <t>C15 NƠ 19 Định công -HM</t>
  </si>
  <si>
    <t>345 Bùi xương trạch -HM</t>
  </si>
  <si>
    <t>179 Thịnh liệt -HM</t>
  </si>
  <si>
    <t>10 tổ 3 Thịnh liệt -HM</t>
  </si>
  <si>
    <t>VM Linh đàm -HM</t>
  </si>
  <si>
    <t>13A OW2 Linh đàm -HM</t>
  </si>
  <si>
    <t>1 Kim đồng -HM</t>
  </si>
  <si>
    <t>28 Hòe thị -HM</t>
  </si>
  <si>
    <t>100+63</t>
  </si>
  <si>
    <t>Ngày 09/11/20</t>
  </si>
  <si>
    <t>VM Thái nguyên -TN</t>
  </si>
  <si>
    <t>gửi tỉnh 9/10</t>
  </si>
  <si>
    <t>VM Ninh bình -NB</t>
  </si>
  <si>
    <t>2111 Chung cư PH -HY</t>
  </si>
  <si>
    <t>VM Hòa bình -HB</t>
  </si>
  <si>
    <t>VM Thái bình -TB</t>
  </si>
  <si>
    <t>12 Lê hồng phong -YB</t>
  </si>
  <si>
    <t>Zalo</t>
  </si>
  <si>
    <t>Thôn Phương mỹ -Mỹ đồng -HP</t>
  </si>
  <si>
    <t>Thôn đình X.Trung hà -HP</t>
  </si>
  <si>
    <t>82 Lãng trung -HP</t>
  </si>
  <si>
    <t>178 Đường nguyễn trãi -HG</t>
  </si>
  <si>
    <t>89 Nguyễn thái học -HG</t>
  </si>
  <si>
    <t>50 Trần phú -HG</t>
  </si>
  <si>
    <t>288 Trần phú -HG</t>
  </si>
  <si>
    <t>43 Hoàng quốc việt -QN</t>
  </si>
  <si>
    <t>48 Tô hiệu -QN</t>
  </si>
  <si>
    <t>Khu 1 TT Cái rồng -QN</t>
  </si>
  <si>
    <t xml:space="preserve">gửi tỉnh </t>
  </si>
  <si>
    <t>hàng trả lại</t>
  </si>
  <si>
    <t xml:space="preserve">gủi tỉnh sai mặt hàng </t>
  </si>
  <si>
    <t>gửi tỉnh đóng thiếu 10 nấm</t>
  </si>
  <si>
    <t>689+463</t>
  </si>
  <si>
    <t>SH09 Emeral Mỹ đình -CG</t>
  </si>
  <si>
    <t>T1 Đoàn ngoại giao -BTL</t>
  </si>
  <si>
    <t>C4 Đỗ nhuận -BTL</t>
  </si>
  <si>
    <t>C2 Xuân đỉnh -BTL</t>
  </si>
  <si>
    <t>Đoàn ngoại giao -BTL</t>
  </si>
  <si>
    <t>Tầng 1 Tòa C2 Xuân đỉnh -BTL</t>
  </si>
  <si>
    <t>492 Xuân đỉnh -BTL</t>
  </si>
  <si>
    <t>31 Xuân đỉnh -BTL</t>
  </si>
  <si>
    <t>Ecohome 1 -BTL</t>
  </si>
  <si>
    <t>Số 6 Phố viên -BTL</t>
  </si>
  <si>
    <t>CT2B Cổ nhuế -BTL</t>
  </si>
  <si>
    <t>314 Trần cung -BTL</t>
  </si>
  <si>
    <t>Green Star P.Văn đồng -BTL</t>
  </si>
  <si>
    <t>10A6 An bình -BTL</t>
  </si>
  <si>
    <t>44-46 Kiều mai -BTL</t>
  </si>
  <si>
    <t>OCT2 Xuân phương -BTL</t>
  </si>
  <si>
    <t>CC Athena -BTL</t>
  </si>
  <si>
    <t>21 Văn tiến dũng -BTL</t>
  </si>
  <si>
    <t>22A Đức diễn -BTL</t>
  </si>
  <si>
    <t>136 Hồ tùng mậu -BTL</t>
  </si>
  <si>
    <t>Ngày 10/11/20</t>
  </si>
  <si>
    <t>183 Nguyễn ngọc vũ - CG</t>
  </si>
  <si>
    <t>G3 AB Yên hòa Sunshine</t>
  </si>
  <si>
    <t>CT4 Vimeco -CG</t>
  </si>
  <si>
    <t>90 Dương quảng hàm -CG</t>
  </si>
  <si>
    <t>58A Nguyễn khánh toàn -CG</t>
  </si>
  <si>
    <t>152 Yên hòa -CG</t>
  </si>
  <si>
    <t>219 Trung kính -CG</t>
  </si>
  <si>
    <t>269 Nguyễn khang -CG</t>
  </si>
  <si>
    <t>SH4-B$ Nam trung yên -CG</t>
  </si>
  <si>
    <t>30B Doãn kế thiện -CG</t>
  </si>
  <si>
    <t>37 Doãn kế thiện -CG</t>
  </si>
  <si>
    <t>38/76 Mai dịch -CG</t>
  </si>
  <si>
    <t>30 Phạm văn đồng -CG</t>
  </si>
  <si>
    <t>2/1 Nghĩa tân -CG</t>
  </si>
  <si>
    <t>16/12 Tr.Quý kiên -CG</t>
  </si>
  <si>
    <t>41 Ng. Ngọc vũ -CG</t>
  </si>
  <si>
    <t>27 Trân duy hưng -CG</t>
  </si>
  <si>
    <t>207 Lương thế vinh -NTL</t>
  </si>
  <si>
    <t>153 Hữu hưng -NTL</t>
  </si>
  <si>
    <t>Số 63 TDP 1 Ngọc trục _NTL</t>
  </si>
  <si>
    <t>Số 3 ĐH Hà nội -NTL</t>
  </si>
  <si>
    <t>Vila 2-24 Hà cầu -HĐ</t>
  </si>
  <si>
    <t>VM Thái thịnh -Đ.Đa</t>
  </si>
  <si>
    <t>ghi chú xanh chuẩn ,vàng tâm ,xanh lá chinh, đỏ quỳnh</t>
  </si>
  <si>
    <t>VM Nhật tân -TH</t>
  </si>
  <si>
    <t>VM Thụy khê -TH</t>
  </si>
  <si>
    <t>VM Nguyễn chí thanh -Đ.Đa</t>
  </si>
  <si>
    <t>57+470+278</t>
  </si>
  <si>
    <t>18 Trung văn -NTL</t>
  </si>
  <si>
    <t>CT2E Chung cư VOV -NTL</t>
  </si>
  <si>
    <t>39 Đõ xuân hợp -NTL</t>
  </si>
  <si>
    <t>C4 Ngõ 63 Lê đức thọ -NTL</t>
  </si>
  <si>
    <t>TT01-05 HD Mon -NTL</t>
  </si>
  <si>
    <t>CT1 Mỹ đình Plaza 2 -NTL</t>
  </si>
  <si>
    <t>36 Thôn đình -NTL</t>
  </si>
  <si>
    <t>TDP4 Phú đô -NTL</t>
  </si>
  <si>
    <t>LK 11-Lô 6 Phùng khoang -NTL</t>
  </si>
  <si>
    <t>Tâm +Quỳnh</t>
  </si>
  <si>
    <t>29 Tây mỗ -NTL</t>
  </si>
  <si>
    <t>1 tổ 24 Dịch vọng -CG</t>
  </si>
  <si>
    <t>N07 B2 Dịch vọng -CG</t>
  </si>
  <si>
    <t>18 Tr.Đăng ninh -CG</t>
  </si>
  <si>
    <t>56+125+47</t>
  </si>
  <si>
    <t>99+160+50</t>
  </si>
  <si>
    <t>gửi tỉnh ( Thiếu 05 nấm)</t>
  </si>
  <si>
    <t>Mực ống tươi</t>
  </si>
  <si>
    <t>Tôm mũ ni bỏ đầu</t>
  </si>
  <si>
    <t>Tôm mũ ni nguyên con</t>
  </si>
  <si>
    <t>Ghẹ Faci</t>
  </si>
  <si>
    <t>Càng ghẹ cốm hoa</t>
  </si>
  <si>
    <t>Chả giò phomai ghẹ</t>
  </si>
  <si>
    <t>Ngày 11/11/20</t>
  </si>
  <si>
    <t>155+285+97</t>
  </si>
  <si>
    <t>90 Dương quảng hàm -HĐ</t>
  </si>
  <si>
    <t>17T1-CT2 Trung văn -HĐ</t>
  </si>
  <si>
    <t>Kiot 03.04 CT1 Trung văn -HĐ</t>
  </si>
  <si>
    <t>Kiot02-04 HH03B Thanh hà -HĐ</t>
  </si>
  <si>
    <t>Golden Land 275 Ng. Trãi -HĐ</t>
  </si>
  <si>
    <t>Ô5 Tòa NewSkyline -Văn quán</t>
  </si>
  <si>
    <t>TT7-7 KĐT mới văn phú -HĐ</t>
  </si>
  <si>
    <t>Tòa D Việt đức Complex -HĐ</t>
  </si>
  <si>
    <t>LK1-30 Văn phú -HĐ</t>
  </si>
  <si>
    <t>Sh43 TheK-Park -HĐ</t>
  </si>
  <si>
    <t>Việt đức 164 Khuất duy tiến -TX</t>
  </si>
  <si>
    <t>71+59+21</t>
  </si>
  <si>
    <t>Garden Hill 99 trần bình -NTL</t>
  </si>
  <si>
    <t>Moncity -NTL</t>
  </si>
  <si>
    <t>A12-BT1 Lưu hữu phước -NTL</t>
  </si>
  <si>
    <t>Thăng long Mall -NTL</t>
  </si>
  <si>
    <t>C3 Ng. cơ thạch -NTL</t>
  </si>
  <si>
    <t>CT5-DDN1 KĐT Mỹ đình II-NTL</t>
  </si>
  <si>
    <t>TDP5 Mễ trì hạ -NTL</t>
  </si>
  <si>
    <t>FLC Complex 36 Phạm hùng -MĐ</t>
  </si>
  <si>
    <t>21-23 Mễ trì thượng -NTL</t>
  </si>
  <si>
    <t>87 Ngõ 322 Mỹ đình -NTL</t>
  </si>
  <si>
    <t>TDP2 Mễ trì thượng -NTL</t>
  </si>
  <si>
    <t>113+77+38</t>
  </si>
  <si>
    <t>Lô U03-L01 KĐTM dương nội -HĐ</t>
  </si>
  <si>
    <t>CT2-105 KĐT Văn khê-HĐ</t>
  </si>
  <si>
    <t>C36-TT9 KĐT Văn quán -HĐ</t>
  </si>
  <si>
    <t>BT8-1KĐT Văn khê-HĐ</t>
  </si>
  <si>
    <t>Xóm mới ngãi cầu -HĐ</t>
  </si>
  <si>
    <t>Cum 6 xã sen chiều -Phúc thọ</t>
  </si>
  <si>
    <t>VM Hoài đức</t>
  </si>
  <si>
    <t>43-45 Phan xích -HĐ</t>
  </si>
  <si>
    <t>Ngã tư sơn đồng -HĐ</t>
  </si>
  <si>
    <t>An trai -HĐ</t>
  </si>
  <si>
    <t>Ngãi cầu -HĐ</t>
  </si>
  <si>
    <t>18T2 TheGolden An khánh -HĐ</t>
  </si>
  <si>
    <t>Thôn Vân lũng an khánh -HĐ</t>
  </si>
  <si>
    <t>18T1 -HH6 Nam an khánh -HĐ</t>
  </si>
  <si>
    <t>Vinhom Thăng long -AK -H.Đức</t>
  </si>
  <si>
    <t>5+5+5+8+5+5+70+103+65</t>
  </si>
  <si>
    <t>( Thiếu 09 mực lá câu)</t>
  </si>
  <si>
    <t>Đi xa Hoài đức</t>
  </si>
  <si>
    <t>LK6C-8 Lg VK châu âu -HĐ</t>
  </si>
  <si>
    <t>156 Phú lãm -HĐ</t>
  </si>
  <si>
    <t>Tổ 6 Thanh lãm -HĐ</t>
  </si>
  <si>
    <t>Thôn 4 xã Cát quế -HĐ</t>
  </si>
  <si>
    <t>Thôn 2 xã Lại Yên -HĐ</t>
  </si>
  <si>
    <t>17K5 Trạm trôi -HĐ</t>
  </si>
  <si>
    <t>174-176 Hạ hồi -ĐP</t>
  </si>
  <si>
    <t>Khu TĐC Lai xá kim chung -HĐ</t>
  </si>
  <si>
    <t>Xóm dền -HĐ</t>
  </si>
  <si>
    <t>An hạ an thượng -HĐ</t>
  </si>
  <si>
    <t>VM Đan phượng -ĐP</t>
  </si>
  <si>
    <t>T1-30Gemek Tower -HĐ</t>
  </si>
  <si>
    <t>122+96+52</t>
  </si>
  <si>
    <t>5+5+5+8+5+5+376+335+176</t>
  </si>
  <si>
    <t>Ngày 12/11/20</t>
  </si>
  <si>
    <t>VM Royal City -TX</t>
  </si>
  <si>
    <t>Sky Light 125D Minh khai -HM</t>
  </si>
  <si>
    <t>147 Hg.văn thái -TX</t>
  </si>
  <si>
    <t>Golden West -TX</t>
  </si>
  <si>
    <t>N2-L1-04 Gold Season -TX</t>
  </si>
  <si>
    <t>96 Định công -TX</t>
  </si>
  <si>
    <t>T1 Tòa Trung yên Smile-TX</t>
  </si>
  <si>
    <t>15+8+15+5+5+5+87+56+34</t>
  </si>
  <si>
    <t>VM Times City - HBT</t>
  </si>
  <si>
    <t>VM Bà triệu -HBT</t>
  </si>
  <si>
    <t>T10-L!-07C TTTM Times City -HBT</t>
  </si>
  <si>
    <t>T2-L1-03TC TTTM Time City -HBT</t>
  </si>
  <si>
    <t>UDIC Riverside I -HBT</t>
  </si>
  <si>
    <t>42 Vĩnh tuy -HBT</t>
  </si>
  <si>
    <t>86 Lạc trung -HBT</t>
  </si>
  <si>
    <t>348 Lạc trung -HBT</t>
  </si>
  <si>
    <t>46/230 Lạc trung -HBT</t>
  </si>
  <si>
    <t>79/34 Vĩnh tuy -HBT</t>
  </si>
  <si>
    <t>310 Minh khai -HBT</t>
  </si>
  <si>
    <t>5+5+5+5+5+5+73+24+22</t>
  </si>
  <si>
    <t>87/192 Lê trọng tấn -HM</t>
  </si>
  <si>
    <t>Số 9 Nam dư P lĩnh lam -HM</t>
  </si>
  <si>
    <t xml:space="preserve">Ko đi được vin lớn </t>
  </si>
  <si>
    <t>304 Hoàng mai -HM</t>
  </si>
  <si>
    <t>58 Lô 6 đền lừ II -HM</t>
  </si>
  <si>
    <t>62/63 Lô 7 đền lừ II -HM</t>
  </si>
  <si>
    <t>164 Trương định -HM</t>
  </si>
  <si>
    <t>Kiot 82 HH3C Linh đàm -HM</t>
  </si>
  <si>
    <t>SH6B+SH7B-HH3 Eco Lake -HM</t>
  </si>
  <si>
    <t>giao hàng ko đúng DM</t>
  </si>
  <si>
    <t>182 Đại từ -HM</t>
  </si>
  <si>
    <t>85+50+43</t>
  </si>
  <si>
    <t xml:space="preserve">VM Vũ trọng phụng </t>
  </si>
  <si>
    <t>VM Trúc khê -Đ.ĐA</t>
  </si>
  <si>
    <t>VM La thành -Đ.Đa</t>
  </si>
  <si>
    <t>28 Tôn Đức thắng -Đ.Đa</t>
  </si>
  <si>
    <t>79/1194 Láng -Đ.Đa</t>
  </si>
  <si>
    <t>1132 Đường láng -Đ.Đa</t>
  </si>
  <si>
    <t>12 ngõ 4D Đặng văn ngữ -Đ.Đa</t>
  </si>
  <si>
    <t>210 Xã đàn 2- Đ.Đa</t>
  </si>
  <si>
    <t>211 Xã đàn 2- Đ.Đa</t>
  </si>
  <si>
    <t>70B Đội cấn -BĐ</t>
  </si>
  <si>
    <t>CC Trung ương đảng -TH</t>
  </si>
  <si>
    <t>12+12+12+0+0+0+50+57+16</t>
  </si>
  <si>
    <t>32+25+32+10+10+10+295+187+115</t>
  </si>
  <si>
    <t>Ngày 13/11/20</t>
  </si>
  <si>
    <t xml:space="preserve">Gửi tỉnh </t>
  </si>
  <si>
    <t>Gửi tỉnh 13/11</t>
  </si>
  <si>
    <t>23 Nguyễn văn trỗi -BN</t>
  </si>
  <si>
    <t>Thôn 1 Đội cấn -TQ</t>
  </si>
  <si>
    <t>134 Thánh thiên -BG</t>
  </si>
  <si>
    <t>507-509 Lý thường kiệt -QN</t>
  </si>
  <si>
    <t>TTTM Vincom Kỳ anh -H.Tĩnh</t>
  </si>
  <si>
    <t>357 Trần phú -H.Tĩnh</t>
  </si>
  <si>
    <t>40 Trường thịnh phất II-NA</t>
  </si>
  <si>
    <t>243 Phùng chí kiên -NA</t>
  </si>
  <si>
    <t>Chinh + tâm</t>
  </si>
  <si>
    <t>207 Đức giang -LB</t>
  </si>
  <si>
    <t>48 Ngõ 99 Đức giang -LB</t>
  </si>
  <si>
    <t>10 Đức giang -LB</t>
  </si>
  <si>
    <t>Thôn lã cối -GL</t>
  </si>
  <si>
    <t>BT1.SH-A07 KĐTM Đặng xá -GL</t>
  </si>
  <si>
    <t>Số 7 Viên hoa -GL</t>
  </si>
  <si>
    <t>Khu ao ông sáu -GL</t>
  </si>
  <si>
    <t>Thôn 7 Ninh hiệp -GL</t>
  </si>
  <si>
    <t>173 Hà huy tập -LB</t>
  </si>
  <si>
    <t>20 tổ 3 Giang biên -LB</t>
  </si>
  <si>
    <t>CT15 Green Park Việt hưng -LB</t>
  </si>
  <si>
    <t>102-K9 Việt hưng -LB</t>
  </si>
  <si>
    <t>A2BT4 Vietj hưng -LB</t>
  </si>
  <si>
    <t>CT-21B KĐTM Việt hưng -LB</t>
  </si>
  <si>
    <t>A21-BT7 Việt hưng -LB</t>
  </si>
  <si>
    <t>30 Việt hưng -LB</t>
  </si>
  <si>
    <t>38 Trường lâm -LB</t>
  </si>
  <si>
    <t>184 Bồ đề -LB</t>
  </si>
  <si>
    <t>68 Hoàng như tiếp -LB</t>
  </si>
  <si>
    <t>166 Ái mộ -LB</t>
  </si>
  <si>
    <t>6/22 Phú viên -LB</t>
  </si>
  <si>
    <t>29/32/564 Ng. văn cừ -GL</t>
  </si>
  <si>
    <t>227 Ngọc lâm -LB</t>
  </si>
  <si>
    <t>11 Nguyễn sơn -LB</t>
  </si>
  <si>
    <t>140-142 Nguyễn sơn -LB</t>
  </si>
  <si>
    <t>117+128+80 Tâm +Chinh</t>
  </si>
  <si>
    <t>15/68 Trung hà -LB</t>
  </si>
  <si>
    <t>Tổ 6 Phúc lợi -LB</t>
  </si>
  <si>
    <t>48 Phố trạm -LB</t>
  </si>
  <si>
    <t>Số 79 ngõ 94 Thượng thanh -LB</t>
  </si>
  <si>
    <t>153-155 Thanh am -LB</t>
  </si>
  <si>
    <t>211 Thạch bàn -LB</t>
  </si>
  <si>
    <t>Kiot 03 CT4 KĐTM Thạch bàn -LB</t>
  </si>
  <si>
    <t>324 phố Đồng dinh -LB</t>
  </si>
  <si>
    <t>NO12-2 Sài đồng -LB</t>
  </si>
  <si>
    <t>79 Bát khối -LB</t>
  </si>
  <si>
    <t>1 ngõ 206 Cổ linh -LB</t>
  </si>
  <si>
    <t>8/1B Sài đồng -LB</t>
  </si>
  <si>
    <t>Tòa B1 CC Ruby CT3 Phúc lợi -LB</t>
  </si>
  <si>
    <t>Số 1 tổ 7 Phúc lợi -LB</t>
  </si>
  <si>
    <t>Lô BT1-18 Phúc lợi -LB</t>
  </si>
  <si>
    <t>21 tổ 7 Giang biên -LB</t>
  </si>
  <si>
    <t>Số 24 ngõ 476 Ngọc thụy -LB</t>
  </si>
  <si>
    <t>Rice City Sông hồng -LB</t>
  </si>
  <si>
    <t>9+116+90+65</t>
  </si>
  <si>
    <t>Đào xuyên -GL</t>
  </si>
  <si>
    <t>Dốc Đa tốn -GL</t>
  </si>
  <si>
    <t>Xóm 4 Đông dư -GL</t>
  </si>
  <si>
    <t>S2.06 Ocean Park -GL</t>
  </si>
  <si>
    <t>S2.09 Ocean Park -GL</t>
  </si>
  <si>
    <t>Số 2 ngõ 239 Trâu quỳ -GL</t>
  </si>
  <si>
    <t>391 Ngô xuân quảng -GL</t>
  </si>
  <si>
    <t>105 Ngô xuân quảng -GL</t>
  </si>
  <si>
    <t>Thôn Kiêu kị -GL</t>
  </si>
  <si>
    <t>Thôn thuận tiến -GL</t>
  </si>
  <si>
    <t>TTTM Chợ sùi -GL</t>
  </si>
  <si>
    <t>Phố keo -GL</t>
  </si>
  <si>
    <t>254 Cổ bi -Gl</t>
  </si>
  <si>
    <t>Xóm tự thôn phù đổng -GL</t>
  </si>
  <si>
    <t>Đình xuyên -GL</t>
  </si>
  <si>
    <t>54+72+73</t>
  </si>
  <si>
    <t>Ngày 14/11/20</t>
  </si>
  <si>
    <t>103 An bình -HM</t>
  </si>
  <si>
    <t>96 Định công -HM</t>
  </si>
  <si>
    <t>CT3 HUD3 Linh đàm -HM</t>
  </si>
  <si>
    <t>Five Star Kim giang -HM</t>
  </si>
  <si>
    <t>207 Đinh công thượng -HM</t>
  </si>
  <si>
    <t>7 Ng. Cao -HBT</t>
  </si>
  <si>
    <t>Tòa kinh đô 93 lò đúc -HBT</t>
  </si>
  <si>
    <t>27 Ngô thị nhậm -HBT</t>
  </si>
  <si>
    <t>15 Trần khánh dư -HBT</t>
  </si>
  <si>
    <t>VM Lương yên -HBT</t>
  </si>
  <si>
    <t>38 Đê tô hoàng -HBT</t>
  </si>
  <si>
    <t>101 Hương viên -HBT</t>
  </si>
  <si>
    <t>3 Tô vĩnh diện -TX</t>
  </si>
  <si>
    <t>Tổ dân phố 17 -HM</t>
  </si>
  <si>
    <t>Khu nhà ở Viện 103 -T trì</t>
  </si>
  <si>
    <t>E13 KĐG Tân triều -T.Trì</t>
  </si>
  <si>
    <t>18 Cầu đậu -T.Trì</t>
  </si>
  <si>
    <t>Dđội 7 Ngọc hồi -TT</t>
  </si>
  <si>
    <t>Thôn quất động -T.Tín</t>
  </si>
  <si>
    <t>125 Đông mỹ -TT</t>
  </si>
  <si>
    <t>Lưu phái -TT</t>
  </si>
  <si>
    <t>Thôn Tương chúc -TT</t>
  </si>
  <si>
    <t>70-72 Tựu liệt -TT</t>
  </si>
  <si>
    <t>284 Tựu liệt -TT</t>
  </si>
  <si>
    <t>KCH Tecco Skyville Tower -TT</t>
  </si>
  <si>
    <t>TT3 40-42 KĐG Tứ hiệp -TT</t>
  </si>
  <si>
    <t>TTTM DVTH Tứ hiệp -TT</t>
  </si>
  <si>
    <t>Kiot 103-CT13 KĐTM Tứ hiệp -TT</t>
  </si>
  <si>
    <t>CT4 Tứ hiệp -TT</t>
  </si>
  <si>
    <t>60 Tứ hiệp -TT</t>
  </si>
  <si>
    <t>5+5+5+5+5+5+0+109+93</t>
  </si>
  <si>
    <t>5+5+8+5+5+6+6+43+20</t>
  </si>
  <si>
    <t>Giao nhầm mực ống tươi thành mực lá câu</t>
  </si>
  <si>
    <t>trừ 67.837 đ chênh lệch hàng</t>
  </si>
  <si>
    <t>Trừ 40.000 đ tiền đá</t>
  </si>
  <si>
    <t>Sudico Mỹ đình -NTL</t>
  </si>
  <si>
    <t>VM Hà đông -HĐ</t>
  </si>
  <si>
    <t>Lô 1-3/E-F MD Complex Tower-NTL</t>
  </si>
  <si>
    <t>86 Nguyễn đông chi -NTL</t>
  </si>
  <si>
    <t>A3 Gardenia -NTL</t>
  </si>
  <si>
    <t>R2 101 Florence -MĐ</t>
  </si>
  <si>
    <t>OCT2 Xuân phương -NTL</t>
  </si>
  <si>
    <t>464 Hoàng công chất -BTL</t>
  </si>
  <si>
    <t>TT4&amp;TT5 Tăng thiết giáp -NTL</t>
  </si>
  <si>
    <t>Chung cư BMM -HĐ</t>
  </si>
  <si>
    <t>N0-26LK15 Hà trì -HĐ</t>
  </si>
  <si>
    <t>CC Nàng hương -HĐ</t>
  </si>
  <si>
    <t>R3ARC Royal city -TX</t>
  </si>
  <si>
    <t>121 Ý lan -HĐ</t>
  </si>
  <si>
    <t>5+2+5+0+0+2+0+61+54</t>
  </si>
  <si>
    <t>18+15+21+13+13+16+29+272+187</t>
  </si>
  <si>
    <t>101 Học viện Quốc phòng -CG</t>
  </si>
  <si>
    <t>VM cầu giấy -CG</t>
  </si>
  <si>
    <t>19 Ng.Văn huyên -CG</t>
  </si>
  <si>
    <t>01-CT3 Bộ công an -CG</t>
  </si>
  <si>
    <t>TDP Viên 5 cổ nhuế -BTL</t>
  </si>
  <si>
    <t>56 Ngõ 43 Cổ nhuế -BTL</t>
  </si>
  <si>
    <t>CT03B-KĐT Nam thăng long -TH</t>
  </si>
  <si>
    <t>3+3+3+3+3+3+23+59+20</t>
  </si>
  <si>
    <t>Ngày 16/11/20</t>
  </si>
  <si>
    <t>Quỳnh nghỉ</t>
  </si>
  <si>
    <t>VM Hạ long -QN</t>
  </si>
  <si>
    <t>gửi tỉnh 16/11</t>
  </si>
  <si>
    <t>9+287+433+315</t>
  </si>
  <si>
    <t>Số 23 Phố đề nắm -BG</t>
  </si>
  <si>
    <t xml:space="preserve">gủi tỉnh </t>
  </si>
  <si>
    <t>44/81 Đặng văn ngữ -Đ.Đa</t>
  </si>
  <si>
    <t>Sáng gửi tỉnh -Chiều giao hàng</t>
  </si>
  <si>
    <t>11 Ngô sỹ liên -Đ.Đa</t>
  </si>
  <si>
    <t>140 Phó đức chính -BĐ</t>
  </si>
  <si>
    <t>Hongkong Tower -Đ.Đa</t>
  </si>
  <si>
    <t>3+3+3+3+3+3+0+23+6</t>
  </si>
  <si>
    <t xml:space="preserve"> 402-404 Ng.Trãi -BN</t>
  </si>
  <si>
    <t>Thôn 5 Cộng hòa - Q.Oai</t>
  </si>
  <si>
    <t>254 Phố huyện -Q.Oai</t>
  </si>
  <si>
    <t>Thôn Thái hòa thạch thất -TT</t>
  </si>
  <si>
    <t>Thôn 6 Thạch Xá -TT</t>
  </si>
  <si>
    <t>161 Khu phố TT liên quan -TT</t>
  </si>
  <si>
    <t>100 đường K2 -NTL</t>
  </si>
  <si>
    <t>Thôn 9 xã Phùng xá -TT</t>
  </si>
  <si>
    <t>51 Phố huyện -Q.Oai</t>
  </si>
  <si>
    <t>Xóm mới, ngọc than -Q.Oai</t>
  </si>
  <si>
    <t>Xóm 6 thôn 3 xã Thạch thán -Q.Oai</t>
  </si>
  <si>
    <t>Thôn đồng lư -Q.Oai</t>
  </si>
  <si>
    <t>Đi xa Quốc oai</t>
  </si>
  <si>
    <t>5+5+5+1+0+4+0+59+35</t>
  </si>
  <si>
    <t>Thôn 3 Xã Phượng cát -Q.Oai</t>
  </si>
  <si>
    <t>N09 B2 Dịch vọng -CG</t>
  </si>
  <si>
    <t>1 Tổ 24 Dịch vọng -CG</t>
  </si>
  <si>
    <t>116-118 Cầu diễn -BTL</t>
  </si>
  <si>
    <t>N01 T4 Đoàn ngoại giao -BTL</t>
  </si>
  <si>
    <t>VM Bắc từ niêm -BTL</t>
  </si>
  <si>
    <t>191 Xuân đỉnh -BTL</t>
  </si>
  <si>
    <t>272 Thụy phương -BTL</t>
  </si>
  <si>
    <t>10A4 An bình -BTL</t>
  </si>
  <si>
    <t>80 Kẻ vẽ -BTL</t>
  </si>
  <si>
    <t>Đổi lại PO 4123043042</t>
  </si>
  <si>
    <t>66 Hoàng sâm -CG</t>
  </si>
  <si>
    <t>Ecohom 1-BTL</t>
  </si>
  <si>
    <t>10+10+10+10+8+10+0+59+30</t>
  </si>
  <si>
    <t>43+55+55+19+16+36+0+151+86</t>
  </si>
  <si>
    <t>Ngày 17/11/20</t>
  </si>
  <si>
    <t>VM Tuyên quang -TQ</t>
  </si>
  <si>
    <t>gủi tỉnh 17/11</t>
  </si>
  <si>
    <t>VM Yên bái -YB</t>
  </si>
  <si>
    <t>Số 2 Quang trung,đồng tâm -YB</t>
  </si>
  <si>
    <t>352 Đường đại đồng ,yên bình -YB</t>
  </si>
  <si>
    <t>461 Trần hưng đạo -TB</t>
  </si>
  <si>
    <t>Băng 1 Quang trung -PT</t>
  </si>
  <si>
    <t>70 Ng.Trãi -NA</t>
  </si>
  <si>
    <t>16 Trường thi -TH</t>
  </si>
  <si>
    <t>01 Trần phú -Hà Tĩnh</t>
  </si>
  <si>
    <t>33+35</t>
  </si>
  <si>
    <t>Ngày 18/11/20</t>
  </si>
  <si>
    <t>G9 Thanh xuân -TX</t>
  </si>
  <si>
    <t>Sáng gửi hàng tỉnh</t>
  </si>
  <si>
    <t>139 Chiến thắng -T.Trì</t>
  </si>
  <si>
    <t>2 Vương thừa vũ -TX</t>
  </si>
  <si>
    <t>R3BRC Royal city -TX</t>
  </si>
  <si>
    <t>20+25</t>
  </si>
  <si>
    <t>75 Yên xá Thanh trì -TT</t>
  </si>
  <si>
    <t>19A Xa la -HĐ</t>
  </si>
  <si>
    <t>BT2 -01 Nam la khê -LK</t>
  </si>
  <si>
    <t>120 QL21 Thôn tảo dương -T.Oai</t>
  </si>
  <si>
    <t>85 Lê lợi TT Vân đình -ƯH</t>
  </si>
  <si>
    <t>Thôn Vải xã hợp thanh -Mỹ Đ</t>
  </si>
  <si>
    <t>168 Thôn mới -T.Oai</t>
  </si>
  <si>
    <t>248 Chợ chiều chuông -TO</t>
  </si>
  <si>
    <t>CT8A Đại thanh -TO</t>
  </si>
  <si>
    <t>58+35</t>
  </si>
  <si>
    <t xml:space="preserve">gửi tỉnh  </t>
  </si>
  <si>
    <t>Đội 7 Ngọc hồi -T.Trì</t>
  </si>
  <si>
    <t>Ô DVTM-07CT3 KĐT Gelexia -HM</t>
  </si>
  <si>
    <t>P05 Park hill-HM</t>
  </si>
  <si>
    <t>VM Yên sở -HM</t>
  </si>
  <si>
    <t>102 Lê thanh nghị -HBT</t>
  </si>
  <si>
    <t>317 Phố vọng -HM</t>
  </si>
  <si>
    <t>P09 SO08 Park hill -HM</t>
  </si>
  <si>
    <t>Số 9 Nam dư -HM</t>
  </si>
  <si>
    <t>9/293 Tam trinh -HM</t>
  </si>
  <si>
    <t>P06 Park hill -HM</t>
  </si>
  <si>
    <t>41 Tương mai -HM</t>
  </si>
  <si>
    <t>Xóm 5 Văn phú -TT</t>
  </si>
  <si>
    <t>SH6+SH7B-HH3Eco Lakeview-ĐM</t>
  </si>
  <si>
    <t>63+59</t>
  </si>
  <si>
    <t>162 Nguyễn trãi -TH</t>
  </si>
  <si>
    <t>Gửi tỉnh 18/11</t>
  </si>
  <si>
    <t>Đi xa</t>
  </si>
  <si>
    <t>Thăng long Mall-NTL</t>
  </si>
  <si>
    <t>290-292 Nguyễn trãi -NTL</t>
  </si>
  <si>
    <t>Intracom Trung văn -NTL</t>
  </si>
  <si>
    <t>L1-08 HH3FLC Đại mỗ -NTL</t>
  </si>
  <si>
    <t>TDP chợ đại mỗ -NTL</t>
  </si>
  <si>
    <t>83 Quang tiến -NTL</t>
  </si>
  <si>
    <t>CT5-DDN1 KĐT Mỹ đình II-MĐ</t>
  </si>
  <si>
    <t>Cowa 199 Hồ tùng mậu -NTL</t>
  </si>
  <si>
    <t>Lô 4,TT19&amp;20 Xuân phương -NTL</t>
  </si>
  <si>
    <t>CT2B Nghĩa đô-BTL</t>
  </si>
  <si>
    <t>35B Xuân la -TH</t>
  </si>
  <si>
    <t>Ngõ 124 Âu cơ -TH</t>
  </si>
  <si>
    <t>3+3+3+3+3+3+0+71+26</t>
  </si>
  <si>
    <t>Giao thiếu 01 nấm hương</t>
  </si>
  <si>
    <t>A2BT4 Việt hưng -LB</t>
  </si>
  <si>
    <t>18 Lệ mật -LB</t>
  </si>
  <si>
    <t>Almaz -LB</t>
  </si>
  <si>
    <t>Nguyễn văn cừ II -LB</t>
  </si>
  <si>
    <t>51+28</t>
  </si>
  <si>
    <t>13+13+13+13+13+13+0+362+233</t>
  </si>
  <si>
    <t>A.Tâm +Chinh Ô tô</t>
  </si>
  <si>
    <t>KDC Bắc thăng long -ĐA</t>
  </si>
  <si>
    <t>Mai châu -ĐA</t>
  </si>
  <si>
    <t>58 Liên xã kim chung -ĐA</t>
  </si>
  <si>
    <t>Thôn đoài kim lỗ -ĐA</t>
  </si>
  <si>
    <t>Thôn Phương trạch -ĐA</t>
  </si>
  <si>
    <t>Phố Vân trì -ĐA</t>
  </si>
  <si>
    <t>53 Cao lỗ -ĐA</t>
  </si>
  <si>
    <t>Thôn thiết ứng -ĐA</t>
  </si>
  <si>
    <t>Khu 6 Thụy lôi -ĐA</t>
  </si>
  <si>
    <t>Tổ 25 TT Đông anh-ĐA</t>
  </si>
  <si>
    <t>38 Đào cam mộc -ĐA</t>
  </si>
  <si>
    <t>QL 3 Phố lộc hà -ĐA</t>
  </si>
  <si>
    <t>Khu 14 Thôn yên nhân -Mê L</t>
  </si>
  <si>
    <t>Khu 7 phố yên -ML</t>
  </si>
  <si>
    <t>Khu 10 thôn thường lệ -ML</t>
  </si>
  <si>
    <t>Khu 5 thôn do hạ -ML</t>
  </si>
  <si>
    <t>Tổ 1 TT Quang minh -ML</t>
  </si>
  <si>
    <t>Khu 10 chợ phố hạ -ML</t>
  </si>
  <si>
    <t>Đội 4 thôn 1 xã thạch đà -ML</t>
  </si>
  <si>
    <t>B12 Chợ phú cường -SS</t>
  </si>
  <si>
    <t>121 Phú minh -SS</t>
  </si>
  <si>
    <t>77 tổ 6 Sóc sơn -SS</t>
  </si>
  <si>
    <t>Khu đấu giá tổ 1 sóc sơn -SS</t>
  </si>
  <si>
    <t>Ngã ba yên tàng -SS</t>
  </si>
  <si>
    <t>120 Phố mã -SS</t>
  </si>
  <si>
    <t>130+145</t>
  </si>
  <si>
    <t>17 Ng Cao -HBT</t>
  </si>
  <si>
    <t>67+69 Đg Ngô đình mẫn -HĐ</t>
  </si>
  <si>
    <t>42 Nghĩa lộ yên nghĩa -HĐ</t>
  </si>
  <si>
    <t>1/250 Kim giang -HM</t>
  </si>
  <si>
    <t>Kiot 82 HH3C linh đàm -HM</t>
  </si>
  <si>
    <t>69 Hồng mai -HBT</t>
  </si>
  <si>
    <t>16+45</t>
  </si>
  <si>
    <t>255+263</t>
  </si>
  <si>
    <t>73 Phố vũ -BN</t>
  </si>
  <si>
    <t>Gửi tỉnh 19/11</t>
  </si>
  <si>
    <t>Ngày 19/11/20</t>
  </si>
  <si>
    <t>Ô 5 CT1 KĐT Gelexia -HM</t>
  </si>
  <si>
    <t>194 Minh khai -HBT</t>
  </si>
  <si>
    <t>254 Cổ bì -GL</t>
  </si>
  <si>
    <t>51/53 Vũ xuân thiều -LB</t>
  </si>
  <si>
    <t>20+20 Kiểm kê kho lạnh</t>
  </si>
  <si>
    <t>97 Đào Sư tích -BG</t>
  </si>
  <si>
    <t>126 Xuân thành -NB</t>
  </si>
  <si>
    <t>105 Tổ 1 Phường chùa hang -TN</t>
  </si>
  <si>
    <t>35 An cư -HG</t>
  </si>
  <si>
    <t>265 Điện biên -HY</t>
  </si>
  <si>
    <t>414 Lý thường kiệt -HN</t>
  </si>
  <si>
    <t>15A An dương vương -NA</t>
  </si>
  <si>
    <t>31 Hoàng diệu -Q.Bình</t>
  </si>
  <si>
    <t>100+88</t>
  </si>
  <si>
    <t>Ngày 20/11/20</t>
  </si>
  <si>
    <t>Thôn đông sơn đông xá -QN</t>
  </si>
  <si>
    <t>LK02-03 C14 Bắc hà -NTL</t>
  </si>
  <si>
    <t>Thăng long Victory -HĐ</t>
  </si>
  <si>
    <t>CT9A Suny garden -TT</t>
  </si>
  <si>
    <t>Thôn 6 Thạch xá -TT</t>
  </si>
  <si>
    <t>Thôn thái hòa -TT</t>
  </si>
  <si>
    <t>71 ngõ 180 Tây mỗ -NTL</t>
  </si>
  <si>
    <t>Cụm 6 TT Phúc thọ -PT</t>
  </si>
  <si>
    <t>35+40</t>
  </si>
  <si>
    <t>155+148</t>
  </si>
  <si>
    <t>3 Nguyễn quý đức -TX</t>
  </si>
  <si>
    <t>The legend 109 nguyễn tuân -TX</t>
  </si>
  <si>
    <t>173 TDP 4 Xuân phương -NTL</t>
  </si>
  <si>
    <t>C4 ngõ 63 Lê đức thọ -NTL</t>
  </si>
  <si>
    <t>30B Doàn kế thiện -CG</t>
  </si>
  <si>
    <t>CT1B Nghĩa đô -BTL</t>
  </si>
  <si>
    <t>Royal City R3-L1-O8B -TX</t>
  </si>
  <si>
    <t>102 Hoàng đạo thúy -TX</t>
  </si>
  <si>
    <t>3+3+3+1+1+2+0+5+15</t>
  </si>
  <si>
    <t>8+8+8+6+6+7+0+98+130</t>
  </si>
  <si>
    <t>51+64</t>
  </si>
  <si>
    <t>gửi tỉnh 16/11 - 05 hàng HS lon chân ko KH gửi trả lại sau</t>
  </si>
  <si>
    <t>32+25+32+10+10+10+292+187+120</t>
  </si>
  <si>
    <t>Thôn thọ giáo tân minh -TT</t>
  </si>
  <si>
    <t>Thôn tương chúc -TT</t>
  </si>
  <si>
    <t>Thôn Xâm dương 3-TT</t>
  </si>
  <si>
    <t>Chân cầu tự khoát -TT</t>
  </si>
  <si>
    <t>Đội 2 xã tự nhiên -TT</t>
  </si>
  <si>
    <t>Rice city Linh đàm -TX</t>
  </si>
  <si>
    <t>82+50+43</t>
  </si>
  <si>
    <t>32+25+32+10+10+10+292+187+115</t>
  </si>
  <si>
    <t>265 Bạch đằng -HK</t>
  </si>
  <si>
    <t>106 Dốc chợ thành công -BĐ</t>
  </si>
  <si>
    <t>Hapulico -TX</t>
  </si>
  <si>
    <t>Ngày 21/11/20</t>
  </si>
  <si>
    <t>A Tâm đổi lại PO mới</t>
  </si>
  <si>
    <t>135 Cửu việt 2 -GL</t>
  </si>
  <si>
    <t>VM Long biên -LB</t>
  </si>
  <si>
    <t>25 Phúc tấn -HK</t>
  </si>
  <si>
    <t>02 nấm lon chân ko</t>
  </si>
  <si>
    <t>20+5+13</t>
  </si>
  <si>
    <t>Royal city R3B -TX</t>
  </si>
  <si>
    <t>02-03 N04A Ngoại giao đoàn -BTL</t>
  </si>
  <si>
    <t>CTB2 Cổ nhuế -BTL</t>
  </si>
  <si>
    <t>18 Trần đăng ninh -CG</t>
  </si>
  <si>
    <t>Lô A1.2 Imperia Garden -TX</t>
  </si>
  <si>
    <t>LK04 Lô TT02.622 Minh khai -HBT</t>
  </si>
  <si>
    <t>N01-T1 Khu đoàn ngoại giao -CG</t>
  </si>
  <si>
    <t>131 Bala -HĐ</t>
  </si>
  <si>
    <t>Kiot 02-04 HH03B Thanh hà -Toai</t>
  </si>
  <si>
    <t>3+3+3+3+3+3+0+40+33</t>
  </si>
  <si>
    <t>3+3+23+3+3+3+0+45+51</t>
  </si>
  <si>
    <t>Ngày 23/11/20</t>
  </si>
  <si>
    <t>155 Xóm đậu -T.Oai</t>
  </si>
  <si>
    <t>20-22 La khê -HĐ</t>
  </si>
  <si>
    <t>Xã ngũ hiệp -T trì</t>
  </si>
  <si>
    <t>Số 1 Ngõ 12 Chính kính -TX</t>
  </si>
  <si>
    <t>SH4-B4 Nam trung yên -CG</t>
  </si>
  <si>
    <t>36 Đình thôn -NTL</t>
  </si>
  <si>
    <t>23-25 Nguyễn khả trạc -CG</t>
  </si>
  <si>
    <t>VM trung hòa -CG</t>
  </si>
  <si>
    <t>60 Hoàng quốc việt -CG</t>
  </si>
  <si>
    <t>134 Hoàng tăng bì -BTL</t>
  </si>
  <si>
    <t>Hải phát Plaza -NTL</t>
  </si>
  <si>
    <t>272 Thụy Phương -BTL</t>
  </si>
  <si>
    <t>10+37+10+8</t>
  </si>
  <si>
    <t>138 Phú diễn -BTL</t>
  </si>
  <si>
    <t>23 ngõ 136 Cầu diễn -BTL</t>
  </si>
  <si>
    <t>VM Skylake -NTL</t>
  </si>
  <si>
    <t>5+48+12+11</t>
  </si>
  <si>
    <t>101-A1 T.Xuân bắc -TX</t>
  </si>
  <si>
    <t xml:space="preserve">5 khay giao 3 cầm về 2 </t>
  </si>
  <si>
    <t>105 Thành công -BĐ</t>
  </si>
  <si>
    <t>86 Quan nhân -TX</t>
  </si>
  <si>
    <t>453 Bạch đằng -HK</t>
  </si>
  <si>
    <t>UDIC Riverside 1-HBT</t>
  </si>
  <si>
    <t>25+8+3</t>
  </si>
  <si>
    <t>Sáng nhập HS chiều giao hàng</t>
  </si>
  <si>
    <t>Ngày 24/11/20</t>
  </si>
  <si>
    <t>VM Kỳ anh -H.Tĩnh</t>
  </si>
  <si>
    <t>Gửi tỉnh 24/11</t>
  </si>
  <si>
    <t>40 Đông A -NĐ</t>
  </si>
  <si>
    <t>223 Hoàng văn thụ -BG</t>
  </si>
  <si>
    <t>73 Quang trung -PT</t>
  </si>
  <si>
    <t>CT2-105 KĐT văn khê -HĐ</t>
  </si>
  <si>
    <t>0+0+15+0+0+0+155+30+22</t>
  </si>
  <si>
    <t>70+59+21</t>
  </si>
  <si>
    <t>5+5+5+8+5+5+375+335+176</t>
  </si>
  <si>
    <t>54+77+78</t>
  </si>
  <si>
    <t>9+287+438+320</t>
  </si>
  <si>
    <t>5+5+5+5+5+5+0+109+98</t>
  </si>
  <si>
    <t>18+15+21+13+13+16+29+272+192</t>
  </si>
  <si>
    <t>Lấy hàng về xóa</t>
  </si>
  <si>
    <t>Ngã tư cổ đông -ST</t>
  </si>
  <si>
    <t>236 Xuân khanh -ST</t>
  </si>
  <si>
    <t>126 Tanh vị -ST</t>
  </si>
  <si>
    <t>Tổ 10 P. thạch bàn -LB</t>
  </si>
  <si>
    <t>42 Vũ xuân thiều -LB</t>
  </si>
  <si>
    <t>12 ngõ 253 Ng.văn linh -LB</t>
  </si>
  <si>
    <t>69 Bắc cầu -LB</t>
  </si>
  <si>
    <t>25 Phúc tân -HK</t>
  </si>
  <si>
    <t>S2.16 Ocean Park -GL</t>
  </si>
  <si>
    <t>59+13+10</t>
  </si>
  <si>
    <t>Số 16 Hòa sơn</t>
  </si>
  <si>
    <t>Villa 2-24 Hà cầu -HĐ</t>
  </si>
  <si>
    <t>SH 43 TheK-Park -HĐ</t>
  </si>
  <si>
    <t>CT1B Hetaco Apolo -NTL</t>
  </si>
  <si>
    <t>86 Nguyễn đông chi -CG</t>
  </si>
  <si>
    <t>VM Bắc từ liêm -BTL</t>
  </si>
  <si>
    <t>TTTM DVTH tứ hiệp -T.Trì</t>
  </si>
  <si>
    <t>54-56 HH02-2C Thanh hà -T.Oai</t>
  </si>
  <si>
    <t>CC Athena -NTL</t>
  </si>
  <si>
    <t>2/167 Phương mai -Đ.Đa</t>
  </si>
  <si>
    <t>Đại kim Buiding -HM</t>
  </si>
  <si>
    <t>32 Phan đình giót -TX</t>
  </si>
  <si>
    <t>20+9+5+11</t>
  </si>
  <si>
    <t>Gửi tỉnh 25/11</t>
  </si>
  <si>
    <t>125 Trần hưng đạo -BN</t>
  </si>
  <si>
    <t>Gửi mẫu lên tổng - Chị Thủy</t>
  </si>
  <si>
    <t>Gửi mẫu cho ST Minh cầu -TN</t>
  </si>
  <si>
    <t>Gửi mẫu</t>
  </si>
  <si>
    <t>Ngày 25/11/20</t>
  </si>
  <si>
    <t>173 TDP4 Xuân phương -NTL</t>
  </si>
  <si>
    <t>CT1B Hateco Apolo -NTL</t>
  </si>
  <si>
    <t>15 ngõ 35 Tu hoàng -NTL</t>
  </si>
  <si>
    <t>01-CT3 Bộ công an -BTL</t>
  </si>
  <si>
    <t>CT4 Tứ hiệp -T.Trì</t>
  </si>
  <si>
    <t>Thôn vân lũng, an khánh -H.Đức</t>
  </si>
  <si>
    <t>3+3+10+3+3+3+44+10+11</t>
  </si>
  <si>
    <t>Hong Kong Towe -Đ.Đa</t>
  </si>
  <si>
    <t>28 Ng thái học -BĐ</t>
  </si>
  <si>
    <t>169 Nam dư -HM</t>
  </si>
  <si>
    <t>353 Nam dư -HM</t>
  </si>
  <si>
    <t>1B Ng duy Trinh -HM</t>
  </si>
  <si>
    <t>62 Ng Đức cảnh -HM</t>
  </si>
  <si>
    <t>21+12+6</t>
  </si>
  <si>
    <t>3+8+14+3+3+3+31+5+37</t>
  </si>
  <si>
    <t>28+8+34+3+3+3+120+98+121</t>
  </si>
  <si>
    <t>18 lệ mật -LB</t>
  </si>
  <si>
    <t>Thôn Thuận tiến -GL</t>
  </si>
  <si>
    <t>Xóm 4 đông dư -GL</t>
  </si>
  <si>
    <t>Gửi tỉnh đóng thiếu 03 nấm</t>
  </si>
  <si>
    <t>74 Vĩnh hưng -HM</t>
  </si>
  <si>
    <t>B12A Tòa B Imperia Sky Garden -HBT</t>
  </si>
  <si>
    <t>2/E8/2 Kim Ngưu -HBT</t>
  </si>
  <si>
    <t>5+5+15+0+0+0+9+20+8</t>
  </si>
  <si>
    <t>38-40HH03D Thanh hà -T.Oai</t>
  </si>
  <si>
    <t>208L lê trọng tấn -TX</t>
  </si>
  <si>
    <t>10+9+0+0+0+0+8+19+8</t>
  </si>
  <si>
    <t>26+25+33+16+11+6+69+59+52</t>
  </si>
  <si>
    <t>Ngày 26/11/20</t>
  </si>
  <si>
    <t>Cul House Imperia -HP</t>
  </si>
  <si>
    <t>Giang liễu -BN</t>
  </si>
  <si>
    <t>LK1-04 Trường thịnh phát -NA</t>
  </si>
  <si>
    <t>VM Sơn la -SL</t>
  </si>
  <si>
    <t>55 Lê thành Đồng -QB</t>
  </si>
  <si>
    <t>Lô 21BT 4-3 khu nhà ở</t>
  </si>
  <si>
    <t>10/118  Ng khánh toàn -CG</t>
  </si>
  <si>
    <t>Số 86 ngõ 20 Mỹ đình -NTL</t>
  </si>
  <si>
    <t>B15 Bồ hỏa -HĐ</t>
  </si>
  <si>
    <t>Gửi tỉnh giao thiếu 3 nấm</t>
  </si>
  <si>
    <t>VM Time City -HBT</t>
  </si>
  <si>
    <t>50+10+20+24</t>
  </si>
  <si>
    <t>CT3HUD3 linh đàm -HM</t>
  </si>
  <si>
    <t>91 Đốc ngữ -BĐ</t>
  </si>
  <si>
    <t>25 Lãng yên -HBT</t>
  </si>
  <si>
    <t>65B Ng công trứ -HBT</t>
  </si>
  <si>
    <t>15+5+8+13</t>
  </si>
  <si>
    <t>Ngày 27/11/20</t>
  </si>
  <si>
    <t>CT7K Parkview dương nội -HĐ</t>
  </si>
  <si>
    <t>Gửi tỉnh  27/11</t>
  </si>
  <si>
    <t>VM Việt trì -PT</t>
  </si>
  <si>
    <t>Thôn hoàng  nha văn lâm -HY</t>
  </si>
  <si>
    <t>2111 Chung cư Ph -HY</t>
  </si>
  <si>
    <t>Chợ kim tổ 49 TT đông anh -ĐA</t>
  </si>
  <si>
    <t>Thôn doài kim nỗ -ĐA</t>
  </si>
  <si>
    <t>58 Liên xã -Kim chung -ĐA</t>
  </si>
  <si>
    <t>67 đường 2 khu 2 Phú minh -SS</t>
  </si>
  <si>
    <t>98 Miếu thờ  -SS</t>
  </si>
  <si>
    <t>19 tổ 22 TT Đông anh -ĐA</t>
  </si>
  <si>
    <t>Thôn phương trạch -ĐA</t>
  </si>
  <si>
    <t>Tổ 25 TT Đông anh -ĐA</t>
  </si>
  <si>
    <t>83+20+17</t>
  </si>
  <si>
    <t>175 An dương -TH</t>
  </si>
  <si>
    <t>10+20+40+10+10+19+20+15</t>
  </si>
  <si>
    <t>MonCity -NTL</t>
  </si>
  <si>
    <t>Lê Đức thọ -NTL</t>
  </si>
  <si>
    <t>24/1 Đỗ nhuận -BTL</t>
  </si>
  <si>
    <t>VM Hoài đức -TL</t>
  </si>
  <si>
    <t>36+10+15+19</t>
  </si>
  <si>
    <t>54-56HH02-2C Thanh hà -T.Oai</t>
  </si>
  <si>
    <t>Số 1 Phúc yên -HĐ</t>
  </si>
  <si>
    <t>6+16+2+30</t>
  </si>
  <si>
    <t>18+35+101+16+10+21+145+90+144</t>
  </si>
  <si>
    <t>Gửi tỉnh 26/11-Mực ố 01,M lá 02 lon cko</t>
  </si>
  <si>
    <t>Ngày 28/11/20</t>
  </si>
  <si>
    <t>39 Đỗ xuân hợp -NTL</t>
  </si>
  <si>
    <t>Intracom cầu diễn -BTL</t>
  </si>
  <si>
    <t>Gửi tỉnh 02 lụa+03 nấm lon ck</t>
  </si>
  <si>
    <t>0+10+85+0+0+10+45+70+98</t>
  </si>
  <si>
    <t>0+10+85+0+0+09+43+70+98</t>
  </si>
  <si>
    <t>38 Ô cách -LB</t>
  </si>
  <si>
    <t xml:space="preserve">Tòa B1CC Ruby CT3 Phúc lợi </t>
  </si>
  <si>
    <t>Ct-21BKĐTTM Việt hưng -LB</t>
  </si>
  <si>
    <t>97 Sài đồng -LB</t>
  </si>
  <si>
    <t>NO 12-2 Sài đồng -LB</t>
  </si>
  <si>
    <t>Tổ 6 phúc lợi -LB</t>
  </si>
  <si>
    <t>6+6+6+6+6+0+9+35+37</t>
  </si>
  <si>
    <t>Lô 8-3A KCN Hoàng mai -HM</t>
  </si>
  <si>
    <t>Times City T4-L1-07ATC- HBT</t>
  </si>
  <si>
    <t>18+15+35+3+0+3+2+17+28</t>
  </si>
  <si>
    <t>VM Royal City - TX</t>
  </si>
  <si>
    <t>VM Hà đông -HD</t>
  </si>
  <si>
    <t>Tòa D Việt đức complex -TX</t>
  </si>
  <si>
    <t>51 Quan nhân -TX</t>
  </si>
  <si>
    <t>38A/155 Trường chinh -TX</t>
  </si>
  <si>
    <t>100B/168 Kim giang -HM</t>
  </si>
  <si>
    <t>5+44+21+15</t>
  </si>
  <si>
    <t>Ngày 30/11/20</t>
  </si>
  <si>
    <t>Gửi tỉnh  30/11</t>
  </si>
  <si>
    <t>VM Lạng sơn -LS</t>
  </si>
  <si>
    <t>VM Hà tĩnh -HT</t>
  </si>
  <si>
    <t>ST MC1</t>
  </si>
  <si>
    <t>Siêu thị Minh cầu 1 -TN</t>
  </si>
  <si>
    <t>Đơn tay</t>
  </si>
  <si>
    <t>VM Hải phòng -HP</t>
  </si>
  <si>
    <t>51 Hạ đoạn 2 -HP</t>
  </si>
  <si>
    <t>104 Trần phú -TH</t>
  </si>
  <si>
    <t>VM Gardenia -NTL</t>
  </si>
  <si>
    <t>58A nguyễn khánh toàn -CG</t>
  </si>
  <si>
    <t>101-A1 Thanh xuân bắc -TX</t>
  </si>
  <si>
    <t>Khu 3 thôn đoài, đường DT305 -VP</t>
  </si>
  <si>
    <t>Khu 3 thôn đoài, đường DT303 -VP</t>
  </si>
  <si>
    <t>Số 2 Ng văn linh -VP</t>
  </si>
  <si>
    <t>162 Trưng trắc -VP</t>
  </si>
  <si>
    <t>9 Hai bà trưng -VP</t>
  </si>
  <si>
    <t>Khu 10 phố hạ -ML</t>
  </si>
  <si>
    <t>TDP6 Quang minh -ML</t>
  </si>
  <si>
    <t>29+35</t>
  </si>
  <si>
    <t>24+26+85+9+6+3+11+102+115</t>
  </si>
  <si>
    <t>VM Lý thái tổ -HK</t>
  </si>
  <si>
    <t>50 Thúy lĩnh -HM</t>
  </si>
  <si>
    <t>D10-D11 Imperia Sky Garden -HBT</t>
  </si>
  <si>
    <t>81+14+8+12</t>
  </si>
  <si>
    <t>10+25+156+20+0+20+39+29+96</t>
  </si>
  <si>
    <t>Ngày 01/12/20</t>
  </si>
  <si>
    <t>16K Tái DDC.3-8.1 NTL</t>
  </si>
  <si>
    <t>VM Đan phượng -HT</t>
  </si>
  <si>
    <t>Số 5 nhật tảo - BTL</t>
  </si>
  <si>
    <t>Xóm dền hoài đức -HĐ</t>
  </si>
  <si>
    <t>Vinhomes Thăng long -HĐ</t>
  </si>
  <si>
    <t>32 Sáp mai -ĐA</t>
  </si>
  <si>
    <t>Đội 7 thôn bầu -ĐA</t>
  </si>
  <si>
    <t>Thôn bến trung X bắc hồng -ĐA</t>
  </si>
  <si>
    <t>47 QL2 phù lỗ -SS</t>
  </si>
  <si>
    <t>94 Phố kim bài -T.Oai</t>
  </si>
  <si>
    <t>Imperria Sky Garden -HBT</t>
  </si>
  <si>
    <t>359 Lĩnh nam -HM</t>
  </si>
  <si>
    <t>N3 Nguyễn công trứ -P.Huế</t>
  </si>
  <si>
    <t>30+10+37+27</t>
  </si>
  <si>
    <t>16+15+30</t>
  </si>
  <si>
    <t>Ngày 02/12/20</t>
  </si>
  <si>
    <t>Gửi tỉnh  02/12</t>
  </si>
  <si>
    <t>57A Ng.thị minh khai -NA</t>
  </si>
  <si>
    <t>45 Ng Sinh sắc -NA</t>
  </si>
  <si>
    <t>15A An dương vương-NA</t>
  </si>
  <si>
    <t>46 Hạ đình -TX</t>
  </si>
  <si>
    <t>86 Quân nhân -TX</t>
  </si>
  <si>
    <t>C15 NOW19 Định công -HM</t>
  </si>
  <si>
    <t>12 Lô B đại kim -HM</t>
  </si>
  <si>
    <t>93 ngõ núi trúc -BĐ</t>
  </si>
  <si>
    <t>VM Xuân diệu -TH</t>
  </si>
  <si>
    <t>Villa2-24 Hà cầu -HĐ</t>
  </si>
  <si>
    <t>30+28+17</t>
  </si>
  <si>
    <t>Gửi tỉnh  70K</t>
  </si>
  <si>
    <t>Gửi tỉnh  50K</t>
  </si>
  <si>
    <t>0+0+60+0+0+0+26+80+74</t>
  </si>
  <si>
    <t>Gửi tỉnh 30k</t>
  </si>
  <si>
    <t>Gửi tỉnh 60k</t>
  </si>
  <si>
    <t>Gửi tỉnh 80k</t>
  </si>
  <si>
    <t>Gửi tỉnh 50k</t>
  </si>
  <si>
    <t>Gửi tỉnh 40k</t>
  </si>
  <si>
    <t>50k</t>
  </si>
  <si>
    <t>30k</t>
  </si>
  <si>
    <t>40k</t>
  </si>
  <si>
    <t>Gửi tỉnh  80K</t>
  </si>
  <si>
    <t>Số 7 hoa viên -GL</t>
  </si>
  <si>
    <t>321 Lâm du -LB</t>
  </si>
  <si>
    <t>CT-21B KĐTTM Việt hưng -LB</t>
  </si>
  <si>
    <t>SH TheK-Park -HĐ</t>
  </si>
  <si>
    <t>3+21+13+18</t>
  </si>
  <si>
    <t>23 Cửa bắc -BĐ</t>
  </si>
  <si>
    <t>133 Thụy khê -TH</t>
  </si>
  <si>
    <t>20 Ngô thị nhậm -HĐ</t>
  </si>
  <si>
    <t>1088 Đê la thành -BĐ</t>
  </si>
  <si>
    <t>19 NG văn huyên -CG</t>
  </si>
  <si>
    <t>23+19</t>
  </si>
  <si>
    <t>Gửi mẫu chị Phương ST Intermex</t>
  </si>
  <si>
    <t>21+21+24+1+1+1+22+108+69</t>
  </si>
  <si>
    <t>Ngày 03/12/20</t>
  </si>
  <si>
    <t>VM Võ thị sáu-HBT</t>
  </si>
  <si>
    <t>Lô N2C KTĐC X2A -HM</t>
  </si>
  <si>
    <t>Lô BT3-Ô 24 KDT Pháp vân -HM</t>
  </si>
  <si>
    <t>Thôn 3 vạn phúc -T.Trì</t>
  </si>
  <si>
    <t>284 Tựu liệt -T.Trì</t>
  </si>
  <si>
    <t>6+5+14+2+13</t>
  </si>
  <si>
    <t>22 Bùi xương trạch -TX</t>
  </si>
  <si>
    <t>CT5-ĐN1 KĐT Mỹ đình 2-NTL</t>
  </si>
  <si>
    <t>Geen Star Phạm văn đồng -BTL</t>
  </si>
  <si>
    <t>6+13+15</t>
  </si>
  <si>
    <t>Gửi tỉnh  03/12</t>
  </si>
  <si>
    <t>388 Quang trung- QN</t>
  </si>
  <si>
    <t>Gửi tỉnh  04/12</t>
  </si>
  <si>
    <t>832 Quang trung -NB</t>
  </si>
  <si>
    <t>6+0+5+0+0+0+20+32+38</t>
  </si>
  <si>
    <t>Ngày 04/12/20</t>
  </si>
  <si>
    <t>Thăng long Garden -HBT</t>
  </si>
  <si>
    <t>LK 04 Lô TT02.622 Minh khai -HBT</t>
  </si>
  <si>
    <t>56 ngõ 43 Cổ nhuế -BTL</t>
  </si>
  <si>
    <t>33 Võng thị -TH</t>
  </si>
  <si>
    <t>R3B Royal city -TX</t>
  </si>
  <si>
    <t>16+36+26</t>
  </si>
  <si>
    <t>Ngày 05/12/20</t>
  </si>
  <si>
    <t>Phong lan 01-11-LB</t>
  </si>
  <si>
    <t>Khu ao ông sáu -LB</t>
  </si>
  <si>
    <t>Số 7 Hoa viên -GL</t>
  </si>
  <si>
    <t>18+20+47</t>
  </si>
  <si>
    <t>53 Hậu dưỡng -ĐA</t>
  </si>
  <si>
    <t>Thôn tằng minh -ĐA</t>
  </si>
  <si>
    <t>Thôn bến trung X Bắc hồng -ĐA</t>
  </si>
  <si>
    <t>78 QL3 Phủ lỗ -SS</t>
  </si>
  <si>
    <t>Ngã ba lương quy -ĐA</t>
  </si>
  <si>
    <t>QL3 Phố lộc hà -ĐA</t>
  </si>
  <si>
    <t>20+13+41</t>
  </si>
  <si>
    <t>Tmart Nghĩa đô -BTL</t>
  </si>
  <si>
    <t>Tmart Nguyễn đức cảnh -HM</t>
  </si>
  <si>
    <t>Tmart quầy Hateco -HM</t>
  </si>
  <si>
    <t>CT2B nghĩa đô -BTL</t>
  </si>
  <si>
    <t>163 Tân mai-HM</t>
  </si>
  <si>
    <t>68 Trịnh đinh cửu -HM</t>
  </si>
  <si>
    <t>B2 Pandora triều khúc -TX</t>
  </si>
  <si>
    <t>8+11+27</t>
  </si>
  <si>
    <t>46+44+115</t>
  </si>
  <si>
    <t>Ngày 07/12/20</t>
  </si>
  <si>
    <t>Gửi tỉnh  07/12</t>
  </si>
  <si>
    <t>1132 Đinh tiên hoàng -YB</t>
  </si>
  <si>
    <t>Ngày 08/12/20</t>
  </si>
  <si>
    <t>Gửi tỉnh  08/12</t>
  </si>
  <si>
    <t>Hàng mẫu gửi Sơn tây</t>
  </si>
  <si>
    <t xml:space="preserve">Gửi mẫu  </t>
  </si>
  <si>
    <t>144 Hai bà trưng -BN</t>
  </si>
  <si>
    <t>261B Hải thượng lãn ông -HT</t>
  </si>
  <si>
    <t>Số 6 phố viên -BTL</t>
  </si>
  <si>
    <t>36 Tôn đức thắng -BTL</t>
  </si>
  <si>
    <t>10+11 Mỹ đình Pearl -NTL</t>
  </si>
  <si>
    <t>Lô 1-3/E-F,MD Complex Tower-NTL</t>
  </si>
  <si>
    <t>16K TĐC 7.3-8.1 -NTL</t>
  </si>
  <si>
    <t>5+5+5+20+18+15</t>
  </si>
  <si>
    <t>KL 09 ngõ 36 Xuân la -TH</t>
  </si>
  <si>
    <t>11+4</t>
  </si>
  <si>
    <t>5+5+5+31+57+34</t>
  </si>
  <si>
    <t>Gửi tỉnh  50k</t>
  </si>
  <si>
    <t>Gửi tỉnh  60k</t>
  </si>
  <si>
    <t xml:space="preserve">Gửi tỉnh 40k  </t>
  </si>
  <si>
    <t xml:space="preserve">Gửi tỉnh 60K </t>
  </si>
  <si>
    <t>Gửi tỉnh 100k</t>
  </si>
  <si>
    <t>Lô 6 CT1-AB Mễ trì -NTL</t>
  </si>
  <si>
    <t>3 ĐH hà nội -NTL</t>
  </si>
  <si>
    <t>L1-08 HH3 FLC Đại mỗ -NTL</t>
  </si>
  <si>
    <t>173TDP 4 Xuân phương -NTL</t>
  </si>
  <si>
    <t>5 Nhật tảo -BTL</t>
  </si>
  <si>
    <t>SH09 Emeral Mỹ đình -NTL</t>
  </si>
  <si>
    <t>BT1.D8KĐT trung văn -NTL</t>
  </si>
  <si>
    <t>17A hàn thuyên -HBT</t>
  </si>
  <si>
    <t>5+18+26+35</t>
  </si>
  <si>
    <t>LK20-22 la khê -HĐ</t>
  </si>
  <si>
    <t>56B Đinh tiên hoàng -S Tây</t>
  </si>
  <si>
    <t>126A Thanh vị -ST</t>
  </si>
  <si>
    <t>429 Chùa thông -ST</t>
  </si>
  <si>
    <t>Khu phố TT Liên quan -T.Thất</t>
  </si>
  <si>
    <t>31 Tùng thiện -ST</t>
  </si>
  <si>
    <t>22 Hoàng diệu -ST</t>
  </si>
  <si>
    <t>30 Cửa nam -HK</t>
  </si>
  <si>
    <t>Imperia Garden -TX</t>
  </si>
  <si>
    <t>71 Khương thượng -Đ.Đa</t>
  </si>
  <si>
    <t>45 Vũ Tông phan -TX</t>
  </si>
  <si>
    <t>147 Hoàng văn thái-TX</t>
  </si>
  <si>
    <t>Lô 11 LK19 Mậu lương -HĐ</t>
  </si>
  <si>
    <t>5+10+27</t>
  </si>
  <si>
    <t>78 Cầu trì -ST</t>
  </si>
  <si>
    <t>1 La thành -ST</t>
  </si>
  <si>
    <t>21+32+30</t>
  </si>
  <si>
    <t>Gửi tỉnh  60k -01 nấm lon cko</t>
  </si>
  <si>
    <t>1+1+6+11+11+1+45+99+143</t>
  </si>
  <si>
    <t>Ngày 09/12/20</t>
  </si>
  <si>
    <t>Thôn kiêu kị gia lâm -GL</t>
  </si>
  <si>
    <t>WB-B02 Westbay -HY</t>
  </si>
  <si>
    <t>186+188 Tư đình -LB</t>
  </si>
  <si>
    <t>254 Cổ bi -GL</t>
  </si>
  <si>
    <t>12+40+38</t>
  </si>
  <si>
    <t>Sky Light 125D Minh khai -HBT</t>
  </si>
  <si>
    <t>Lô BT3-Ô 24KDT Pháp vân -HM</t>
  </si>
  <si>
    <t>TT1-08 Khu TĐC ngũ hiệp -T.Trì</t>
  </si>
  <si>
    <t>TT3-40-41 KĐG tứ hiệp T.Trì</t>
  </si>
  <si>
    <t>Đội 5 thôn yên kiện -TT</t>
  </si>
  <si>
    <t>Thôn quất động -TT</t>
  </si>
  <si>
    <t>198 Hoàng mai -HM</t>
  </si>
  <si>
    <t>62/63 Lô 7 Đền lừ II - HM</t>
  </si>
  <si>
    <t>Số 9 Nam dư lĩnh nam -HM</t>
  </si>
  <si>
    <t>Số 2 Gamuda Garden hoàng mai -HM</t>
  </si>
  <si>
    <t>75 Tam trinh -HM</t>
  </si>
  <si>
    <t>P12S03 Park Hill -HM</t>
  </si>
  <si>
    <t>VM Time City -HM</t>
  </si>
  <si>
    <t>8+15+28+31</t>
  </si>
  <si>
    <t>183 Hg Văn thái -TX</t>
  </si>
  <si>
    <t>Metropolitan CT36 -HM</t>
  </si>
  <si>
    <t>17/77 Đặng xuân bảng -HM</t>
  </si>
  <si>
    <t>671 Hoàng hoa thám -BĐ</t>
  </si>
  <si>
    <t>153-155 Đê la thành -Đ.Đa</t>
  </si>
  <si>
    <t>116 Đê la thành -Đ.Đa</t>
  </si>
  <si>
    <t>56 ngõ 43 cổ nhuế -BTL</t>
  </si>
  <si>
    <t>35+15+0+12+0+5+17+7+23</t>
  </si>
  <si>
    <t>Ngày 10/12/20</t>
  </si>
  <si>
    <t>Gửi tỉnh 10/12</t>
  </si>
  <si>
    <t>Số 288 Trần phú -HG</t>
  </si>
  <si>
    <t>10 Lê duẩn phan thiết -TQ</t>
  </si>
  <si>
    <t>TTM FARM</t>
  </si>
  <si>
    <t>Sảnh C15-423 Ng thị minh khai</t>
  </si>
  <si>
    <t>Đã thanh toán tiền rồi</t>
  </si>
  <si>
    <t>35+15+0+12+0+8+44+80+97</t>
  </si>
  <si>
    <t>Khu cầu bươu TDP16-HĐ</t>
  </si>
  <si>
    <t>Kiot 02-04 HH3B thanh hà -T.Oai</t>
  </si>
  <si>
    <t>Lô 03B tòa L KĐTM HH2 dương nội-HĐ</t>
  </si>
  <si>
    <t>Việt đức 164 khuất duy tiến -TX</t>
  </si>
  <si>
    <t>Tòa D việt đức Complex -TX</t>
  </si>
  <si>
    <t>Đại kim Building -HM</t>
  </si>
  <si>
    <t>134 Lò đúc -HBT</t>
  </si>
  <si>
    <t>HĐ003587</t>
  </si>
  <si>
    <t>CH Co.opFood HN Thanh hà cienco 5</t>
  </si>
  <si>
    <t>HĐVAT</t>
  </si>
  <si>
    <t>2+17+5+14+38</t>
  </si>
  <si>
    <t>Ngày 11/12/20</t>
  </si>
  <si>
    <t>Gửi tỉnh 11/12</t>
  </si>
  <si>
    <t>297 Nguyễn lương bằng -HD</t>
  </si>
  <si>
    <t>737 Lê thanh -L.Cai</t>
  </si>
  <si>
    <t>117 Đặng thái thân -NA</t>
  </si>
  <si>
    <t>114 Đặng xuân bảng -NĐ</t>
  </si>
  <si>
    <t>402-404 Nguyễn trãi -BN</t>
  </si>
  <si>
    <t>87 Phan đình giót -HT</t>
  </si>
  <si>
    <t>151C đường Z115 -TN</t>
  </si>
  <si>
    <t>592 Đường điện biên -minh tân -YB</t>
  </si>
  <si>
    <t>3023 Đại lộ hùng vương -PT</t>
  </si>
  <si>
    <t>VM Bắc Kạn -BK</t>
  </si>
  <si>
    <t>19A Ng chánh -CG</t>
  </si>
  <si>
    <t>183 Nguyễn ngọc vũ -CG</t>
  </si>
  <si>
    <t>5+5+3+8+17</t>
  </si>
  <si>
    <t>5+7+17+3+0+0+13+44+121</t>
  </si>
  <si>
    <t>Xóm 8 thụy khuê -Q.Oai</t>
  </si>
  <si>
    <t>Đồng bụt -Q.Oai</t>
  </si>
  <si>
    <t>7 Ng cao -HBT</t>
  </si>
  <si>
    <t>5+20+20</t>
  </si>
  <si>
    <t>Ngày 12/12/20</t>
  </si>
  <si>
    <t>Gửi tỉnh 12/12</t>
  </si>
  <si>
    <t>357 Trần phú -HT</t>
  </si>
  <si>
    <t>64 Nguyễn huy tưởng -HT</t>
  </si>
  <si>
    <t>Số 1 đồng liên -HD</t>
  </si>
  <si>
    <t>108 Vũ hựu -HD</t>
  </si>
  <si>
    <t>VM Xuân Diệu -TH</t>
  </si>
  <si>
    <t>Đổi hàng</t>
  </si>
  <si>
    <t>Hàng hết date đổi sang ngang</t>
  </si>
  <si>
    <t>LK6C-8Lg VK châu âu -HĐ</t>
  </si>
  <si>
    <t>11C ngõ 124 Âu cơ -TH</t>
  </si>
  <si>
    <t>23 Gia ngư -HK</t>
  </si>
  <si>
    <t>271 Nam dư -HM</t>
  </si>
  <si>
    <t>85 Yên sở -HM</t>
  </si>
  <si>
    <t>16+17+38</t>
  </si>
  <si>
    <t>Gửi tỉnh 70k</t>
  </si>
  <si>
    <t>Thực nhập 8 cái 2 cái đổi trả đã gửi mail</t>
  </si>
  <si>
    <t>02 gói lon chân không</t>
  </si>
  <si>
    <t>30/310 Nghi tàm -TH</t>
  </si>
  <si>
    <t>Thôn dìa -Nam hồng -ĐA</t>
  </si>
  <si>
    <t>R3A Royal City -TX</t>
  </si>
  <si>
    <t>10/100 Hg quốc việt -CG</t>
  </si>
  <si>
    <t>2 Nguyễn văn linh -VP</t>
  </si>
  <si>
    <t>3+11+38</t>
  </si>
  <si>
    <t>5+5+5+0+0+0+8+84+143</t>
  </si>
  <si>
    <t>CC One 18 ngõ 298 Ngọc lâm -LB</t>
  </si>
  <si>
    <t>104-142 Nguyễn sơn -LB</t>
  </si>
  <si>
    <t>6+5+17</t>
  </si>
  <si>
    <t>22+67+145</t>
  </si>
  <si>
    <t>Ngày 14/12/20</t>
  </si>
  <si>
    <t>07-09 Cổ vân -ĐA</t>
  </si>
  <si>
    <t>Thôn Đoài kim nỗ -ĐA</t>
  </si>
  <si>
    <t>Ngã tu chợ ngọc chi -ĐA</t>
  </si>
  <si>
    <t>11 Dốc vân mai lâm -ĐA</t>
  </si>
  <si>
    <t>20+3+26</t>
  </si>
  <si>
    <t>Thôn 9 xã phùng xá -T.Thất</t>
  </si>
  <si>
    <t>161 khu phố thị trấn liên quan -TT</t>
  </si>
  <si>
    <t>291 Xuân phương -NTL</t>
  </si>
  <si>
    <t>44/116 nhân hòa -TX</t>
  </si>
  <si>
    <t>Ngày 15/12/20</t>
  </si>
  <si>
    <t>Gửi tỉnh 15/12</t>
  </si>
  <si>
    <t>215 Thiên đức -BN</t>
  </si>
  <si>
    <t>25-27 Hoàng ngân -TN</t>
  </si>
  <si>
    <t>Số 46 Bãi sậy trại chuối -HP</t>
  </si>
  <si>
    <t>Lô 11 Xóm chùa -HP</t>
  </si>
  <si>
    <t>TDP Viên 5 cổ nhuế -CG</t>
  </si>
  <si>
    <t>46 Tăng thiết giáp</t>
  </si>
  <si>
    <t>56/43 Cổ nhuế</t>
  </si>
  <si>
    <t>18Trung văn -NTL</t>
  </si>
  <si>
    <t>22A Đức Diễn -BTL</t>
  </si>
  <si>
    <t>LK16-19 Ngô thị nhậm -HĐ</t>
  </si>
  <si>
    <t>67-69 Đường ngô đình mẫn -HĐ</t>
  </si>
  <si>
    <t>48+15+48</t>
  </si>
  <si>
    <t>Khu A KĐDV Do lộ -HĐ</t>
  </si>
  <si>
    <t>49B/651 Minh khai -HBT</t>
  </si>
  <si>
    <t>VM Võ thị sáu - HBT</t>
  </si>
  <si>
    <t>81A Xuân diệu -TH</t>
  </si>
  <si>
    <t>VM Linh đàm - HM</t>
  </si>
  <si>
    <t>9+24+22</t>
  </si>
  <si>
    <t>15+5+26</t>
  </si>
  <si>
    <t>S2.03 Ocean Park - GL</t>
  </si>
  <si>
    <t>3+3+3+12+17</t>
  </si>
  <si>
    <t>Ngày 16/12/20</t>
  </si>
  <si>
    <t>Co.opFood HN Triều khúc</t>
  </si>
  <si>
    <t>Co.opFood HN Anland</t>
  </si>
  <si>
    <t>Xóm 5 văn phú -HĐ</t>
  </si>
  <si>
    <t>149 Hoàng ngân -CG</t>
  </si>
  <si>
    <t>381 nguyễn khang -CG</t>
  </si>
  <si>
    <t>Tòa nhà Sông đà -TX</t>
  </si>
  <si>
    <t>Tổ dân phố số 17 -HM</t>
  </si>
  <si>
    <t>Lô N2C khu TĐC X2A</t>
  </si>
  <si>
    <t>38/76 Mai dịch -HM</t>
  </si>
  <si>
    <t>18 ngách 1 ngõ 119 Hồ đắc di -Đ.Đa</t>
  </si>
  <si>
    <t>SH13-SH14 tháp B, AZ Sky -HM</t>
  </si>
  <si>
    <t>639 Vũ tông phan -TX</t>
  </si>
  <si>
    <t>Sân bóng phú lãm -HĐ</t>
  </si>
  <si>
    <t>Số 1 tổ 24 Dịch vọng -CG</t>
  </si>
  <si>
    <t>5+8+28</t>
  </si>
  <si>
    <t>Ngày 17/12/20</t>
  </si>
  <si>
    <t>Gửi tỉnh 17/12</t>
  </si>
  <si>
    <t>VM Trúc Khê -Đ.Đa</t>
  </si>
  <si>
    <t>SH09 Emerald mỹ đình -QNL</t>
  </si>
  <si>
    <t>Lô U03-L01,KĐTM dương nội-HĐ</t>
  </si>
  <si>
    <t>CT7K Parkview Dương nội -HĐ</t>
  </si>
  <si>
    <t>3 Nguyễn quý đức</t>
  </si>
  <si>
    <t>4+5 Block 1 khu nhà ở</t>
  </si>
  <si>
    <t xml:space="preserve">LooA1.2 Imperia Garden </t>
  </si>
  <si>
    <t>TT7-7 KDDTM văn phú</t>
  </si>
  <si>
    <t>Imperia Garden</t>
  </si>
  <si>
    <t>Lô 11LK 19 Mậu lương -HĐ</t>
  </si>
  <si>
    <t>4+5 Block 1 khu nhà ở HiBrand -HĐ</t>
  </si>
  <si>
    <t>103 ngõ 4 Phương mai -Đ.Đa</t>
  </si>
  <si>
    <t>10+10+5+20+29</t>
  </si>
  <si>
    <t>Khu 3 Vân phú -PT</t>
  </si>
  <si>
    <t>Club House Imperia -HP</t>
  </si>
  <si>
    <t>106 Đường 30/6 -NB</t>
  </si>
  <si>
    <t>Thôn yên lịch -HY</t>
  </si>
  <si>
    <t>20+15+22+12+12+12+40+0+89</t>
  </si>
  <si>
    <t>Gửi tỉnh 18/12</t>
  </si>
  <si>
    <t>Ngày 18/12/20</t>
  </si>
  <si>
    <t>57 Khu cầu đen TT núi đôi -HP</t>
  </si>
  <si>
    <t>488 Phan đình phùng -TN</t>
  </si>
  <si>
    <t>88 Lê viết thuật -NA</t>
  </si>
  <si>
    <t>9+9+14+8+0+5+59+15+84</t>
  </si>
  <si>
    <t>Five Star Kim giang</t>
  </si>
  <si>
    <t>47 Vũ trọng phụng</t>
  </si>
  <si>
    <t>24T3 Thanh xuân Comple</t>
  </si>
  <si>
    <t>1B Nguyễn duy trinh -HM</t>
  </si>
  <si>
    <t>45 Vũ tông phan</t>
  </si>
  <si>
    <t>30+25+20+35+18</t>
  </si>
  <si>
    <t>8 Hoàng công chất</t>
  </si>
  <si>
    <t>Tổ 6 thanh lãm -HĐ</t>
  </si>
  <si>
    <t xml:space="preserve">Khu A KDDV Do lộ </t>
  </si>
  <si>
    <t>40+25+20+0+0+0+45+0+60</t>
  </si>
  <si>
    <t>Ngày 19/12/20</t>
  </si>
  <si>
    <t>Gửi tỉnh 19/12</t>
  </si>
  <si>
    <t>57A Ng Thị minh khai -NA</t>
  </si>
  <si>
    <t>373 Ng khang</t>
  </si>
  <si>
    <t>Chelsea Park</t>
  </si>
  <si>
    <t xml:space="preserve">Intracom Trung văn </t>
  </si>
  <si>
    <t>204 Thanh bình -HĐ</t>
  </si>
  <si>
    <t>36+16+16+10+10+14+18</t>
  </si>
  <si>
    <t>VM Times City -HBT</t>
  </si>
  <si>
    <t>T2-L1-03TC -V.Tuy</t>
  </si>
  <si>
    <t>75 Yên xá -Thanh trì</t>
  </si>
  <si>
    <t>5+11+23</t>
  </si>
  <si>
    <t>36+16+16+10+0+15+35+0+130</t>
  </si>
  <si>
    <t>Gửi tỉnh 120k gửi huyện</t>
  </si>
  <si>
    <t>36+16+16+10+8+14+18</t>
  </si>
  <si>
    <t>3+3+3+12+15</t>
  </si>
  <si>
    <t>8+8+39+4+38</t>
  </si>
  <si>
    <t>8+8+39+4+39</t>
  </si>
  <si>
    <t>36+16+16+10+0+13+35+0+130</t>
  </si>
  <si>
    <t>9+9+14+8+0+5+59+4+84</t>
  </si>
  <si>
    <t>18+3+3+0+0+5+9+41+108</t>
  </si>
  <si>
    <t>Ngày 21/12/20</t>
  </si>
  <si>
    <t>Gửi tỉnh 21/12</t>
  </si>
  <si>
    <t>1030A Lê thanh nghị -HD</t>
  </si>
  <si>
    <t xml:space="preserve">                         </t>
  </si>
  <si>
    <t>KDC Bắc thăng long</t>
  </si>
  <si>
    <t>38 Đào cam mộc</t>
  </si>
  <si>
    <t>73 QL3 Phù Lỗ -ĐA</t>
  </si>
  <si>
    <t>Lỗ Khê -ĐA</t>
  </si>
  <si>
    <t>44 Lâm tiên -ĐA</t>
  </si>
  <si>
    <t>Đội 4 Thôn 1 xã Thạch thất -ML</t>
  </si>
  <si>
    <t>54+23</t>
  </si>
  <si>
    <t>101 Học viện quốc phòng -TH</t>
  </si>
  <si>
    <t>16/M2 yên hòa -CG</t>
  </si>
  <si>
    <t>Metropolitan CT36-HM</t>
  </si>
  <si>
    <t>6+26</t>
  </si>
  <si>
    <t>Ngày 22/12/20</t>
  </si>
  <si>
    <t xml:space="preserve"> </t>
  </si>
  <si>
    <t>50Ng Hoàng tôn -TH</t>
  </si>
  <si>
    <t>CT7K Parkview Dương nộ -HĐ</t>
  </si>
  <si>
    <t>FLC star Tower -HĐ</t>
  </si>
  <si>
    <t>10+10+10+35</t>
  </si>
  <si>
    <t>10+10+10+0+0+0+95+0+59</t>
  </si>
  <si>
    <t>38BT1 Pháp vân -HM</t>
  </si>
  <si>
    <t>25 Yên lãng -HBT</t>
  </si>
  <si>
    <t>70-72 Tựu liệt -T.Trì</t>
  </si>
  <si>
    <t>848 Trương định -HM</t>
  </si>
  <si>
    <t>VM Võ thị Sáu -HBT</t>
  </si>
  <si>
    <t>242 Lê thanh nghị -HBT</t>
  </si>
  <si>
    <t>18+13+13+5+35+12</t>
  </si>
  <si>
    <t xml:space="preserve">Cụm 6 TT Phúc thọ </t>
  </si>
  <si>
    <t>22 Hoàng Diệu</t>
  </si>
  <si>
    <t>Số 1 la thành -Sơn tây</t>
  </si>
  <si>
    <t>T1-30 Gemek Tower -H. Đức</t>
  </si>
  <si>
    <t>38 Ngô Quyền -ST</t>
  </si>
  <si>
    <t>31 Tùng Thiện-ST</t>
  </si>
  <si>
    <t>38 Ngô quyền-ST</t>
  </si>
  <si>
    <t>HĐ 35908</t>
  </si>
  <si>
    <t>CH Co.opfood Bắc Hà Tower</t>
  </si>
  <si>
    <t>HDD</t>
  </si>
  <si>
    <t>HDĐ</t>
  </si>
  <si>
    <t>HĐ35907</t>
  </si>
  <si>
    <t>20+20+20+3+37+24</t>
  </si>
  <si>
    <t>CH Co.opfood VP6 Linh đàm</t>
  </si>
  <si>
    <t>HĐ36004</t>
  </si>
  <si>
    <t>The Legend 109 nguyễn tuân -TX</t>
  </si>
  <si>
    <t>18 Cầu Dậu -T.Trì</t>
  </si>
  <si>
    <t>109 Trần huy liệu -BĐ</t>
  </si>
  <si>
    <t>5+5+10+5+5+6+26</t>
  </si>
  <si>
    <t>43+38+43+8+0+10+78+0+62</t>
  </si>
  <si>
    <t>Ngày 23/12/20</t>
  </si>
  <si>
    <t>Gửi tỉnh 23/12</t>
  </si>
  <si>
    <t>149 Vũ quang -HT</t>
  </si>
  <si>
    <t>VM Kỳ Anh -HT</t>
  </si>
  <si>
    <t>154 Bạch đằng -HP</t>
  </si>
  <si>
    <t>VM Ninh Bình -NB</t>
  </si>
  <si>
    <t>Tổ 2 khu 8 hồng hải -QN</t>
  </si>
  <si>
    <t>Thôn đìa nam hồng -ĐA</t>
  </si>
  <si>
    <t>Chợ kim tổ 49 TT Đông anh -ĐA</t>
  </si>
  <si>
    <t>Khu thá sóc sơn -SS</t>
  </si>
  <si>
    <t>Cổ điển</t>
  </si>
  <si>
    <t>Phố vân trì -ĐA</t>
  </si>
  <si>
    <t>120 Phố mã -ĐA</t>
  </si>
  <si>
    <t>45+37</t>
  </si>
  <si>
    <t>173 hà huy tập -GL</t>
  </si>
  <si>
    <t>112 Mai động -HM</t>
  </si>
  <si>
    <t>3+5+14+6</t>
  </si>
  <si>
    <t>Ngày 24/12/20</t>
  </si>
  <si>
    <t>Gửi tỉnh 24/12</t>
  </si>
  <si>
    <t>Số 003 Soi tiền -Lcai</t>
  </si>
  <si>
    <t>VM Chí linh -HD</t>
  </si>
  <si>
    <t>17+5+5+0+10+24+78+0+163</t>
  </si>
  <si>
    <r>
      <t xml:space="preserve">40k tiền đá </t>
    </r>
    <r>
      <rPr>
        <sz val="12"/>
        <color indexed="60"/>
        <rFont val="Times New Roman"/>
        <family val="1"/>
      </rPr>
      <t>03 gói chờ lon chân ko</t>
    </r>
  </si>
  <si>
    <t xml:space="preserve">Số 6 Phố viên </t>
  </si>
  <si>
    <t>Intracom Cầu diễn -CG</t>
  </si>
  <si>
    <t xml:space="preserve">01-CT3 Bộ công an </t>
  </si>
  <si>
    <t>16KTĐC 7.3-8.1 -MĐ 2</t>
  </si>
  <si>
    <t>CTB1 Hateco Apolo -NTL</t>
  </si>
  <si>
    <t>3+6+3+25+28</t>
  </si>
  <si>
    <t>125 Đông Mỹ</t>
  </si>
  <si>
    <t>Thôn quất động</t>
  </si>
  <si>
    <t>Xóm 5 Văn phú -T.Tín</t>
  </si>
  <si>
    <t>Thôn tương chúc</t>
  </si>
  <si>
    <t xml:space="preserve">TT1-08 KTĐC ngũ hiệp </t>
  </si>
  <si>
    <t>T1 KCH Tecco Skyville</t>
  </si>
  <si>
    <t xml:space="preserve">Lưu phái </t>
  </si>
  <si>
    <t>Chân cầu tự khoát</t>
  </si>
  <si>
    <t>35+30</t>
  </si>
  <si>
    <t>8/40 Giảng võ -BĐ</t>
  </si>
  <si>
    <t>200 Hoàng hoa thám -TH</t>
  </si>
  <si>
    <t>27/65 Xuân thủy -CG</t>
  </si>
  <si>
    <t>5+16</t>
  </si>
  <si>
    <t>13+10+16+0+3+0+65+0+95</t>
  </si>
  <si>
    <t>Ngày 25/12/20</t>
  </si>
  <si>
    <t>Gửi tỉnh 25/12</t>
  </si>
  <si>
    <t>37 Chùa hà -VP</t>
  </si>
  <si>
    <t>Số 2 Ng Văn linh -VP</t>
  </si>
  <si>
    <t>23 Lý thường kiệt -NA</t>
  </si>
  <si>
    <t>Ngày 31/12/20</t>
  </si>
  <si>
    <t>Hàng làm Samling</t>
  </si>
  <si>
    <t>Lô 2-628 Hoàng hoa thám -TH</t>
  </si>
  <si>
    <t xml:space="preserve">219 Trung kính </t>
  </si>
  <si>
    <t>Ngày 26/12/20</t>
  </si>
  <si>
    <t>Gửi tỉnh 26/12</t>
  </si>
  <si>
    <t>338-340 Nguyễn thị lưu -BG</t>
  </si>
  <si>
    <t>97 Đào sư tích -BG</t>
  </si>
  <si>
    <t>80 Lê hồng phong -NA</t>
  </si>
  <si>
    <t>1/71 Lê văn lương - TX</t>
  </si>
  <si>
    <t>BT25-C37 Bộ công an -NTL</t>
  </si>
  <si>
    <t>Lô 2-628 Hoàng hoa thám - TH</t>
  </si>
  <si>
    <t>23+55</t>
  </si>
  <si>
    <t>R1 Royal City -TX</t>
  </si>
  <si>
    <t>CT2 Xuân la -TH</t>
  </si>
  <si>
    <t>281 Khâm thiên -Đ.Đa</t>
  </si>
  <si>
    <t>210 Bis Đội cấn -BĐ</t>
  </si>
  <si>
    <t>7+2+2+2+2+15+23</t>
  </si>
  <si>
    <t>167 Tr Đại nghĩa -HBT</t>
  </si>
  <si>
    <t>VM Times city -HBT</t>
  </si>
  <si>
    <t>B2 Pandora -TX</t>
  </si>
  <si>
    <t>Kiot 30-32 VP5 bán đảo linh đàm -HM</t>
  </si>
  <si>
    <t>Lô 5-N01 New horizon -HM</t>
  </si>
  <si>
    <t>LK02-03 C14 Bắc hà</t>
  </si>
  <si>
    <t>Lô 6CT1-AB Mễ trì -NTL</t>
  </si>
  <si>
    <t xml:space="preserve">CT2 E chung cư VOV </t>
  </si>
  <si>
    <t>16+37</t>
  </si>
  <si>
    <t xml:space="preserve">204 Thanh bình </t>
  </si>
  <si>
    <t xml:space="preserve">Tòa B1 CC Ruby CT3 Phúc lợi </t>
  </si>
  <si>
    <t>Rice City sông hồng -LB</t>
  </si>
  <si>
    <t>Xóm 8 ninh hiệp -GL</t>
  </si>
  <si>
    <t>S2.16Ocean Park -GL</t>
  </si>
  <si>
    <t>33+15</t>
  </si>
  <si>
    <t>7+2+2+2+0+2+64+0+125</t>
  </si>
  <si>
    <t>Gửi tỉnh 28/12</t>
  </si>
  <si>
    <t>Ngày 28/12/20</t>
  </si>
  <si>
    <t>186 Hùng vương -Nam định</t>
  </si>
  <si>
    <t>VM+ 96 lán bè -HP</t>
  </si>
  <si>
    <t>Xóm 8 xã trung môn -TQ</t>
  </si>
  <si>
    <t>Tổ 4 P.Nông tiến -TQ</t>
  </si>
  <si>
    <t>593 Trần phú -TH</t>
  </si>
  <si>
    <t>01 Hậu cần -QN</t>
  </si>
  <si>
    <t>9 Thịnh liệt -HM</t>
  </si>
  <si>
    <t>102 Hoàng đạo thành -TX</t>
  </si>
  <si>
    <t>CT3HUD3 Linh đàm -HM</t>
  </si>
  <si>
    <t>Xã ngũ hiệp -T.Trì</t>
  </si>
  <si>
    <t>Lô BT3-OOKDT Pháp vân -HM</t>
  </si>
  <si>
    <t>317 phố vọng -ĐT</t>
  </si>
  <si>
    <t>55 Thụy khê -TH</t>
  </si>
  <si>
    <t>75 Yên xá thanh trì -T.Trì</t>
  </si>
  <si>
    <t>8+50</t>
  </si>
  <si>
    <t>Kiot TM02 số 50 ngõ 28 xuân la-TH</t>
  </si>
  <si>
    <t>G9 Thanh xuân nam -TX</t>
  </si>
  <si>
    <t>23 Gia ngư</t>
  </si>
  <si>
    <t>S2.10Ocean Park -GL</t>
  </si>
  <si>
    <t>24+11</t>
  </si>
  <si>
    <t>32+11+126</t>
  </si>
  <si>
    <t>Tứ hiệp</t>
  </si>
  <si>
    <t>CT8A Đại thanh -T.Oai</t>
  </si>
  <si>
    <t>T1 Tòa trung yên Smile -HM</t>
  </si>
  <si>
    <t>60 Tư hiệp - T.Trì</t>
  </si>
  <si>
    <t>10+5+10+23</t>
  </si>
  <si>
    <t>A10-NV4 Ô 26-27 Lê t.tấn -H.Đức</t>
  </si>
  <si>
    <t>126 Thanh vị -Sơn tây</t>
  </si>
  <si>
    <t>16KTĐC 7.3-8.1 mỹ đình 2-NTL</t>
  </si>
  <si>
    <t>10+11 Mỹ đình Peal -NTL</t>
  </si>
  <si>
    <t>24/1 Đõ nhuận -BTL</t>
  </si>
  <si>
    <t>429 Chùa thông -S Tây</t>
  </si>
  <si>
    <t>Thôn Đồng Lư -Quốc oai</t>
  </si>
  <si>
    <t xml:space="preserve">51 Phố huyện </t>
  </si>
  <si>
    <t>An hạ, an thượng -H Đức</t>
  </si>
  <si>
    <t>10+39</t>
  </si>
  <si>
    <t>Ngày 29/12/20</t>
  </si>
  <si>
    <t>Ngày 30/12/20</t>
  </si>
  <si>
    <t>Gửi tỉnh 30/12</t>
  </si>
  <si>
    <t>CT2 Xuân la -XL</t>
  </si>
  <si>
    <t>VM Nguyễn chí thanh - Đ.Đa</t>
  </si>
  <si>
    <t>30+20+10+5+5+20+25</t>
  </si>
  <si>
    <t>Đổi lại</t>
  </si>
  <si>
    <t xml:space="preserve">Đổi hàng hết date </t>
  </si>
  <si>
    <t>40+25+10+5+0+5+40+2+87</t>
  </si>
  <si>
    <t>Gửi tỉnh 31/12</t>
  </si>
  <si>
    <t>37 Nguyễn thái học -NA</t>
  </si>
  <si>
    <t>LK1-04 Trường thịnh phát 2 -NA</t>
  </si>
  <si>
    <t>57A Nguyễn thị minh khai -NA</t>
  </si>
  <si>
    <t>132 Lê duẩn -HT</t>
  </si>
  <si>
    <t>1060-1062 Trần phú -QN</t>
  </si>
  <si>
    <t>Khu tân an, tân dân -PT</t>
  </si>
  <si>
    <t>69B Đông thái -HP</t>
  </si>
  <si>
    <t>12 Lê quý đôn -TB</t>
  </si>
  <si>
    <t>Khu đấu giá tổ 1 TT sóc sơn -SS</t>
  </si>
  <si>
    <t>Kim thượng, kim lũ -SS</t>
  </si>
  <si>
    <t>67 đường 2 khu 2 phú minh -SS</t>
  </si>
  <si>
    <t>19 tổ 22 TT đông anh -ĐA</t>
  </si>
  <si>
    <t>Thôn cổ dương -tiên dương -ĐA</t>
  </si>
  <si>
    <t>3+3+3+31+25</t>
  </si>
  <si>
    <t>29/32/564 Ng văn cừ -GL</t>
  </si>
  <si>
    <t>CC Onne 18 ngõ 298 Ngọc lâm -LB</t>
  </si>
  <si>
    <t>Thôn như phượng thượng -HY</t>
  </si>
  <si>
    <t>38 Phố dầu -HY</t>
  </si>
  <si>
    <t>21 tổ 7 giang biên -LB</t>
  </si>
  <si>
    <t>186.188 Tư đình -LB</t>
  </si>
  <si>
    <t>324 phố đồng dinh -LB</t>
  </si>
  <si>
    <t>VM long biên -LB</t>
  </si>
  <si>
    <t>đổi hàng</t>
  </si>
  <si>
    <t>Đổi hàng hết date</t>
  </si>
  <si>
    <t>12+71</t>
  </si>
  <si>
    <t>129 Pháo đài láng -Đ.Đa</t>
  </si>
  <si>
    <t>169 Đặng tiến đông -Đ.Đa</t>
  </si>
  <si>
    <t>Co.opFood Đường bưởi</t>
  </si>
  <si>
    <t>HĐ37334</t>
  </si>
  <si>
    <t>HĐ37333</t>
  </si>
  <si>
    <t>5+3+5+7+26</t>
  </si>
  <si>
    <t>0+0+5+6+3+8+50+0+262</t>
  </si>
  <si>
    <t>Siêu thị minh cầu 1 -TN</t>
  </si>
  <si>
    <t>Đặt hàng qua zalo</t>
  </si>
  <si>
    <t>VM + Cái rồng -QN</t>
  </si>
  <si>
    <t>584B Trần đăng ninh -LS</t>
  </si>
  <si>
    <t>9/293 Tam chinh -HM</t>
  </si>
  <si>
    <t>56 Ngõ 43 cổ nhuế -BTL</t>
  </si>
  <si>
    <t>N01-T1 Khu đoàn ngoại giao-BTL</t>
  </si>
  <si>
    <t>R2.101Florence -NTL</t>
  </si>
  <si>
    <t>Lô BT3- Ô 24 KDT pháp vân -HM</t>
  </si>
  <si>
    <t>5+46</t>
  </si>
  <si>
    <t>19A ng chánh - CG</t>
  </si>
  <si>
    <t>17 T1-CT2 Trung văn -NTL</t>
  </si>
  <si>
    <t>Kiot 03.04 CT1 trung văn -NTL</t>
  </si>
  <si>
    <t>C15 Nơ 19 Định công -HM</t>
  </si>
  <si>
    <t>SH 43 The K-Park -HĐ</t>
  </si>
  <si>
    <t>HĐ37335</t>
  </si>
  <si>
    <t>CH Co.opFood The Vesta</t>
  </si>
  <si>
    <t>HĐ37336</t>
  </si>
  <si>
    <t>4+2+39</t>
  </si>
  <si>
    <t>20+0+4+22+0+20+10+0+125</t>
  </si>
  <si>
    <t>Chưa tạo được PO</t>
  </si>
  <si>
    <t>40+25+10+5+0+5+40+1+87</t>
  </si>
  <si>
    <r>
      <t xml:space="preserve"> </t>
    </r>
    <r>
      <rPr>
        <sz val="12"/>
        <color indexed="60"/>
        <rFont val="Times New Roman"/>
        <family val="1"/>
      </rPr>
      <t>03 gói chờ lon chân ko</t>
    </r>
  </si>
  <si>
    <t>Ngày 02/01/21</t>
  </si>
  <si>
    <t>Gửi tỉnh 02/01</t>
  </si>
  <si>
    <t>592 Đường điện biên -Minh tân -YB</t>
  </si>
  <si>
    <t>73 Ngô thị nhậm -NB</t>
  </si>
  <si>
    <t>TDP 18 Trung văn -NTL</t>
  </si>
  <si>
    <t>VM Cầu giấy -CG</t>
  </si>
  <si>
    <t>15+39</t>
  </si>
  <si>
    <t>40+25+10+5+0+5+45+1+87</t>
  </si>
  <si>
    <t>20+0+4+22+0+20+10+0+124</t>
  </si>
  <si>
    <t>Lô BT3-Ô 24 KDT Pháp vân</t>
  </si>
  <si>
    <t>20+20+20+0+0+18+0+12+43</t>
  </si>
  <si>
    <t>Ngày 04/01/21</t>
  </si>
  <si>
    <t>48/467 Lĩnh nam -HM</t>
  </si>
  <si>
    <t>Lilama 52 Lĩnh nam -HM</t>
  </si>
  <si>
    <t xml:space="preserve">290-292 Nguyễn trãi </t>
  </si>
  <si>
    <t>25-27 Ngõ 214 Nguyễn xiển</t>
  </si>
  <si>
    <t>102 Hoàng đạo thành</t>
  </si>
  <si>
    <t xml:space="preserve">B2 Pandora Triều khúc </t>
  </si>
  <si>
    <t>Ecohome 1</t>
  </si>
  <si>
    <t>101 Học viện Quốc phòng</t>
  </si>
  <si>
    <t>N09 B2 dịch vọng</t>
  </si>
  <si>
    <t>121 Ỷ la</t>
  </si>
  <si>
    <t>10+20+5+15</t>
  </si>
  <si>
    <t>5+37</t>
  </si>
  <si>
    <t>C14-A10 KĐT Nam trung yên -CG</t>
  </si>
  <si>
    <t>210 Xã đàn 2 -Đ.Đa</t>
  </si>
  <si>
    <t>Số 1 lê mao -NA</t>
  </si>
  <si>
    <t>Gửi tỉnh 04/01</t>
  </si>
  <si>
    <t>10+0+20+0+0+10+52+0+30</t>
  </si>
  <si>
    <t>Ngày 05/01/21</t>
  </si>
  <si>
    <t>C14-A10 KĐT Nam trung yên-CG</t>
  </si>
  <si>
    <t>Thôn 6 Thạch xá -T.Thất</t>
  </si>
  <si>
    <t>161 Khu phố TT liên quan - TT</t>
  </si>
  <si>
    <t>44-46 Kiều mai</t>
  </si>
  <si>
    <t xml:space="preserve">17 Ngõ 75 hồ tùng mậu </t>
  </si>
  <si>
    <t>314 Trần cung</t>
  </si>
  <si>
    <t>Garden Hill 99 Trần bình</t>
  </si>
  <si>
    <t>86 Quan nhân</t>
  </si>
  <si>
    <t xml:space="preserve">32 Láng trung </t>
  </si>
  <si>
    <t>Thôn chằm -Bình minh</t>
  </si>
  <si>
    <t>Phố Vác</t>
  </si>
  <si>
    <t>168 Thôn mới</t>
  </si>
  <si>
    <t>987 Tam chinh -HM</t>
  </si>
  <si>
    <t>5+5+18</t>
  </si>
  <si>
    <t>5+0+5+0+0+0+139</t>
  </si>
  <si>
    <t>Ngày 06/01/21</t>
  </si>
  <si>
    <t>3+3+24</t>
  </si>
  <si>
    <t xml:space="preserve">103 An Bình </t>
  </si>
  <si>
    <t>3 Tô vĩnh diện</t>
  </si>
  <si>
    <t>273 Vũ tông phan</t>
  </si>
  <si>
    <t>Ô 5 Tòa NewSkyline -V</t>
  </si>
  <si>
    <t>88 Kim giang</t>
  </si>
  <si>
    <t>3+3+63</t>
  </si>
  <si>
    <t>Ngày 07/01/21</t>
  </si>
  <si>
    <t>Số 8 Hoàng công chất</t>
  </si>
  <si>
    <t>CT2B Cổ nhuế</t>
  </si>
  <si>
    <t xml:space="preserve">CT1B Nghĩa đô </t>
  </si>
  <si>
    <t>10/100 Hg quốc việt</t>
  </si>
  <si>
    <t>136 Hồ tùng mậu</t>
  </si>
  <si>
    <t>BT1 lô 8 Mễ trì hạ</t>
  </si>
  <si>
    <t>Lô 4 TT19&amp;20 Xuân phương</t>
  </si>
  <si>
    <t>CC Athena</t>
  </si>
  <si>
    <t>116-118 Cầu diễn</t>
  </si>
  <si>
    <t>443 Đội cấn-BĐ</t>
  </si>
  <si>
    <t>Số 1 Tập thể CTC Dược</t>
  </si>
  <si>
    <t>Số 63 TDP1 ngọc trục-NTL</t>
  </si>
  <si>
    <t>227 Thanh nhàn</t>
  </si>
  <si>
    <t>2/61 Lạc trung</t>
  </si>
  <si>
    <t>348 Lạc trung</t>
  </si>
  <si>
    <t>30 ngách 33A ngõ 107 lĩnh nam</t>
  </si>
  <si>
    <t>30B Doãn kế thiện</t>
  </si>
  <si>
    <t>Ngày 08/01/21</t>
  </si>
  <si>
    <t>HĐ38107</t>
  </si>
  <si>
    <t>CH Co.opFood Nghĩa đô</t>
  </si>
  <si>
    <t>HĐ38108</t>
  </si>
  <si>
    <t>20+8+7+5+5+5</t>
  </si>
  <si>
    <t>ACM-ECO -Hưng yên</t>
  </si>
  <si>
    <t>HĐ38246</t>
  </si>
  <si>
    <t>Anh Nguyễn Tiến Quyết</t>
  </si>
  <si>
    <t>Hàng mẫu</t>
  </si>
  <si>
    <t>TDP Chợ đại mỗ</t>
  </si>
  <si>
    <t>71 Ngõ 180 Tây mỗ</t>
  </si>
  <si>
    <t>OCT2 Xuân phương</t>
  </si>
  <si>
    <t>3+3+3+26+10+5</t>
  </si>
  <si>
    <t>04-CT1 Bộ công an</t>
  </si>
  <si>
    <t>CH Co.opFood Vĩnh hưng</t>
  </si>
  <si>
    <t>HĐ38243</t>
  </si>
  <si>
    <t>HĐ38111</t>
  </si>
  <si>
    <t>CH Co.opFood Triều khúc</t>
  </si>
  <si>
    <t>CH Co.opFood Miền bắc</t>
  </si>
  <si>
    <t>HĐ38282</t>
  </si>
  <si>
    <t>HĐ38109</t>
  </si>
  <si>
    <t>CH Co.opFood Thái hà HH</t>
  </si>
  <si>
    <t>5+17</t>
  </si>
  <si>
    <t>23+3+11+7+5+5+36+10+22</t>
  </si>
  <si>
    <t>Ngày 09/01/21</t>
  </si>
  <si>
    <t>C3 Nguyễn cơ thạnh</t>
  </si>
  <si>
    <t>Cowa 199 Hồ tùng mậu</t>
  </si>
  <si>
    <t>Đường mới tứ hiệp</t>
  </si>
  <si>
    <t>Đội 7 Ngọc hồi</t>
  </si>
  <si>
    <t>62/63 Lô 7 Đền lừ</t>
  </si>
  <si>
    <t>B12A Tòa B Imperria Sky</t>
  </si>
  <si>
    <t>Chợ sùi -GL</t>
  </si>
  <si>
    <t>Co.opFood HY Ecopark Central Lake 2</t>
  </si>
  <si>
    <t>HĐ38105</t>
  </si>
  <si>
    <t>4+34</t>
  </si>
  <si>
    <t>91 Đốc ngữ</t>
  </si>
  <si>
    <t>228 Vĩnh hưng -HM</t>
  </si>
  <si>
    <t>Lô 5-N0 New Horizon</t>
  </si>
  <si>
    <t>169 Nam dư</t>
  </si>
  <si>
    <t>262 Lĩnh nam -HM</t>
  </si>
  <si>
    <t>86 Thanh lân</t>
  </si>
  <si>
    <t>4+84</t>
  </si>
  <si>
    <t>Ngày 11/01/21</t>
  </si>
  <si>
    <t>443 Đội cấn</t>
  </si>
  <si>
    <t>31/310 Nghi tàm</t>
  </si>
  <si>
    <t>250 Lạc long quân</t>
  </si>
  <si>
    <t>HongKong Tower</t>
  </si>
  <si>
    <t>119 Đường nước phần lan</t>
  </si>
  <si>
    <t>81 A xuân diệu</t>
  </si>
  <si>
    <t>HĐ38560</t>
  </si>
  <si>
    <t>CH Co.opFood Hateco</t>
  </si>
  <si>
    <t>55 Cầu cốc</t>
  </si>
  <si>
    <t>35 Ngõ 381 Nguyễn khang</t>
  </si>
  <si>
    <t>17 K5 Trạm trôi</t>
  </si>
  <si>
    <t>CT9A Sunny Garden</t>
  </si>
  <si>
    <t>Thôn 3 xã Phượng cách</t>
  </si>
  <si>
    <t>Xóm mới ngọc than</t>
  </si>
  <si>
    <t>Xóm 6 thôn 3 xã thạc thán -Q.Oai</t>
  </si>
  <si>
    <t>Tòa tháp TV-Tower</t>
  </si>
  <si>
    <t>47+3</t>
  </si>
  <si>
    <t>T4-L1-07A TC- Times City</t>
  </si>
  <si>
    <t>T2-L1-03 TC - Times City</t>
  </si>
  <si>
    <t>Golden Land 275 nguyễn trãi</t>
  </si>
  <si>
    <t>B4-23 cự lộc</t>
  </si>
  <si>
    <t>N2-L1-04 Gold Season</t>
  </si>
  <si>
    <t>127+3</t>
  </si>
  <si>
    <t>43+38+48+8+0+10+78+0+62</t>
  </si>
  <si>
    <t>20+20+25+3+37+24</t>
  </si>
  <si>
    <t>Ngày 12/01/21</t>
  </si>
  <si>
    <t>67+69 Đường ngô đình mẫn -HĐ</t>
  </si>
  <si>
    <t>191 Xuân đỉnh -TH</t>
  </si>
  <si>
    <t>15+15+5+19</t>
  </si>
  <si>
    <t>31 Mạc thị bưởi</t>
  </si>
  <si>
    <t>75 Tam Trinh</t>
  </si>
  <si>
    <t>134 Lò đúc</t>
  </si>
  <si>
    <t>T1- Tòa kinh đô 93 lò đúc</t>
  </si>
  <si>
    <t>19A Xa la</t>
  </si>
  <si>
    <t>Lô 21 BT4-3 Khu nhà ở</t>
  </si>
  <si>
    <t>38 Ngô quyền</t>
  </si>
  <si>
    <t>22 Hoàng diệu -S tây</t>
  </si>
  <si>
    <t>Cụm 6 TT Phúc thọ</t>
  </si>
  <si>
    <t>Thôn Thái hòa thạch thất</t>
  </si>
  <si>
    <t>126 Thanh lãm</t>
  </si>
  <si>
    <t>Ngày 13/01/21</t>
  </si>
  <si>
    <t>Lỗ khê</t>
  </si>
  <si>
    <t>371 Cao lỗ</t>
  </si>
  <si>
    <t>QL3 phố Lộc hà -ĐA</t>
  </si>
  <si>
    <t>Kim thượng, kim lũ -ĐA</t>
  </si>
  <si>
    <t>Kiot 03.04 CT1 Trung văn</t>
  </si>
  <si>
    <t>5+5+3+47</t>
  </si>
  <si>
    <t>284 Tựu liệt</t>
  </si>
  <si>
    <t>Lô 5-N01 New Horizon -HM</t>
  </si>
  <si>
    <t>T4-L1-07ATimes City -HBT</t>
  </si>
  <si>
    <t>TTTM Chợ Sủi -GL</t>
  </si>
  <si>
    <t>26B Hòe nhai</t>
  </si>
  <si>
    <t>Ngày 14/01/21</t>
  </si>
  <si>
    <t>Khu phố TT Liên quan</t>
  </si>
  <si>
    <t>25+23+10+0+0+0+102+0+0</t>
  </si>
  <si>
    <t>10+8+5+43</t>
  </si>
  <si>
    <t>5+5+0+0+0+3+129+0+0</t>
  </si>
  <si>
    <t>56B Đinh tiên hoàng</t>
  </si>
  <si>
    <t>78 Cầu trì</t>
  </si>
  <si>
    <t>236 Xuân khanh</t>
  </si>
  <si>
    <t>31 Tùng thiện</t>
  </si>
  <si>
    <t>1 La thành (Sơn tây)</t>
  </si>
  <si>
    <t>Cụm 5 xã Phụng thượng</t>
  </si>
  <si>
    <t>38/76 Mai dịch</t>
  </si>
  <si>
    <t>200 Hoàng hoa thám</t>
  </si>
  <si>
    <t>200 Hoàng hoa tám</t>
  </si>
  <si>
    <t>Golden Land 275 Nguyễn trãi</t>
  </si>
  <si>
    <t>Ngày 15/01/21</t>
  </si>
  <si>
    <t>HĐ38949</t>
  </si>
  <si>
    <t>CH Co.opFood Lucky House</t>
  </si>
  <si>
    <t>BT8-1KĐT văn khê</t>
  </si>
  <si>
    <t>106CT2 KĐT Văn khê</t>
  </si>
  <si>
    <t>Lô 03C Tòa L KĐTM HH2 Dương nội</t>
  </si>
  <si>
    <t>LK20-22 La khê</t>
  </si>
  <si>
    <t>121 Ỷ lan</t>
  </si>
  <si>
    <t>3A-HH2 Dương nội</t>
  </si>
  <si>
    <t>G1-116 Vinhomes Green</t>
  </si>
  <si>
    <t>Ô 5 CT1 KĐT Gelexia</t>
  </si>
  <si>
    <t>85 Yên sở</t>
  </si>
  <si>
    <t>271 Nam dư</t>
  </si>
  <si>
    <t>151 Ng đức cảnh</t>
  </si>
  <si>
    <t>10A4 An bình-BTL</t>
  </si>
  <si>
    <t>N03T2 Đoàn ngoại giao</t>
  </si>
  <si>
    <t>02-03N04A Ngoại giao</t>
  </si>
  <si>
    <t>N04T1 Đoàn ngoại giao</t>
  </si>
  <si>
    <t>33 Võng thị</t>
  </si>
  <si>
    <t>10A6 An bình</t>
  </si>
  <si>
    <t>N01-T1 Khu đoàn ngoại giao</t>
  </si>
  <si>
    <t>50 Ng Hoàng tôn</t>
  </si>
  <si>
    <t>Ngày 16/01/21</t>
  </si>
  <si>
    <t>R3B Royal City -TX</t>
  </si>
  <si>
    <t>Ngày 18/01/21</t>
  </si>
  <si>
    <t>Gửi tỉnh 18/01</t>
  </si>
  <si>
    <t>437A Trần Đăng Ninh-SL</t>
  </si>
  <si>
    <t>N0-26 LK15 Hà trì</t>
  </si>
  <si>
    <t>Đặt giúp Vin 2166-148 Lê lợi</t>
  </si>
  <si>
    <t>38 Linh lang -BĐ</t>
  </si>
  <si>
    <t>114 Ngõ văn chương 2 -Đ.Đa</t>
  </si>
  <si>
    <t>Tòa D Việt đức Complex -TX</t>
  </si>
  <si>
    <t>250 Lạc long quân -TH</t>
  </si>
  <si>
    <t>38 Đào cam Mộc -ĐA</t>
  </si>
  <si>
    <t>Số 83 Lại đà, đông hội -ĐA</t>
  </si>
  <si>
    <t>53 Đường cao lỗ -ĐA</t>
  </si>
  <si>
    <t>Lỗ khê liên hà -ĐA</t>
  </si>
  <si>
    <t>Thôn Đìa nam hồng -ĐA</t>
  </si>
  <si>
    <t>38 Ô cách -Đgiang</t>
  </si>
  <si>
    <t>Thôn 6 ninh hiệp -GL</t>
  </si>
  <si>
    <t>S3-02 Tòa Sky 3(A4) Ecoparrk -HY</t>
  </si>
  <si>
    <t>WB-D03 Westbay -HY</t>
  </si>
  <si>
    <t>Số 1 ngõ 206 Cổ linh -LB</t>
  </si>
  <si>
    <t>30 ngách 33A ngõ 107 lĩnh nam -HM</t>
  </si>
  <si>
    <t>Almaz Long biên -PL</t>
  </si>
  <si>
    <t>LK04 Lô TT02 622 Minh khai -HBT</t>
  </si>
  <si>
    <t>Ngày 19/01/21</t>
  </si>
  <si>
    <t>T1KCH Tecco Skyville Tower-TT</t>
  </si>
  <si>
    <t>CT6 Định Công -HM</t>
  </si>
  <si>
    <t>15+5+15+5+5+5+7+0+0</t>
  </si>
  <si>
    <t>Lô 11LK19 Mậu lương</t>
  </si>
  <si>
    <t>Ngày 20/01/21</t>
  </si>
  <si>
    <t>Thôn Đình vỹ xã yên thường -GL</t>
  </si>
  <si>
    <t>A.Quyết đặt qua A.Ngọc</t>
  </si>
  <si>
    <t>57+20+35+0+0+0+16+0+0</t>
  </si>
  <si>
    <t>Số 02</t>
  </si>
  <si>
    <t>Đóng thiếu 2 cái</t>
  </si>
  <si>
    <t>72+5</t>
  </si>
  <si>
    <t>10+10+7+0+0+0+25+75+202</t>
  </si>
  <si>
    <t>Ngày 21/01/21</t>
  </si>
  <si>
    <t>TT4 &amp;tTT5 Tăng thiết giáp</t>
  </si>
  <si>
    <t>39 Đỗ Xuân hợp</t>
  </si>
  <si>
    <t>67 Đường 2 khu 2 Phú minh</t>
  </si>
  <si>
    <t>32 Sáp mai-ĐA</t>
  </si>
  <si>
    <t xml:space="preserve">50 Phố tía </t>
  </si>
  <si>
    <t>543 Thanh lương</t>
  </si>
  <si>
    <t>155 Xóm đậu -TO</t>
  </si>
  <si>
    <t>116-118 Ngõ Hòa bình 7-HBT</t>
  </si>
  <si>
    <t>Xóm cầu thôn hòa mỹ -PX</t>
  </si>
  <si>
    <t>Tầng 1 Tòa C2 Xuân đỉnh</t>
  </si>
  <si>
    <t>SH13-SH14 Tháp B,AZ Sky</t>
  </si>
  <si>
    <t>173 Hà huy tập</t>
  </si>
  <si>
    <t>32 Phan đình giót</t>
  </si>
  <si>
    <t>24T3 Thanh xuân Complex</t>
  </si>
  <si>
    <t>12 Lô B Đại kim-HM</t>
  </si>
  <si>
    <t>Lô A1.2 Imperia Garden</t>
  </si>
  <si>
    <t>Kiot 02-04 HH03B Thanh hà</t>
  </si>
  <si>
    <t>109 Trần huy liệu-BĐ</t>
  </si>
  <si>
    <t>10+11 Mỹ đình Pearrl</t>
  </si>
  <si>
    <t>1 Tổ 24 Dịch vọng</t>
  </si>
  <si>
    <t>01-CT3 Bộ Công an</t>
  </si>
  <si>
    <t>56 ngõ 43 Cổ nhuế</t>
  </si>
  <si>
    <t>112 Mai động</t>
  </si>
  <si>
    <t>173TDP Xuân phương</t>
  </si>
  <si>
    <t>86 Nguyễn Đổng Chi</t>
  </si>
  <si>
    <t>16KTĐC 7.3-8.1 -NTL</t>
  </si>
  <si>
    <t>99+41+62</t>
  </si>
  <si>
    <t>Ngày 22/01/21</t>
  </si>
  <si>
    <t>Gửi tỉnh 22/01</t>
  </si>
  <si>
    <t>VM Chí Linh -HD</t>
  </si>
  <si>
    <t>19A Ng Chánh-CG</t>
  </si>
  <si>
    <t>BT2-01 La khê -HĐ</t>
  </si>
  <si>
    <t>147 Hg Văn thái -TX</t>
  </si>
  <si>
    <t>151 Ng Đức cảnh -HM</t>
  </si>
  <si>
    <t>16 Võ Văn dũng -Đ.Đa</t>
  </si>
  <si>
    <t>161 Khu phố TT Liên quan -TT</t>
  </si>
  <si>
    <t>Khu phố TT Liên quan -TT</t>
  </si>
  <si>
    <t>Thôn an duyên</t>
  </si>
  <si>
    <t>Số 2 Gamuda Gardens -HM</t>
  </si>
  <si>
    <t>Ngày 23/01/21</t>
  </si>
  <si>
    <t>20+10+15+0+0+3+41+63+97</t>
  </si>
  <si>
    <t>Gửi tỉnh 23/01</t>
  </si>
  <si>
    <t>70 Nguyễn trãi -NA</t>
  </si>
  <si>
    <t>Số 74 đường nguyễn đăng đạo -BN</t>
  </si>
  <si>
    <t>269 Nguyễn khang-CG</t>
  </si>
  <si>
    <t>Khu 7 Phố Viên -ML</t>
  </si>
  <si>
    <t>Khu 10 Thôn thường lệ -ML</t>
  </si>
  <si>
    <t>141 Hùng vương -Vĩnh yên</t>
  </si>
  <si>
    <t>Phố Nỷ -SS</t>
  </si>
  <si>
    <t>391 Ngô Xuân quảng -GL</t>
  </si>
  <si>
    <t>Kiot CT4 KĐTM Thạch bàn -LB</t>
  </si>
  <si>
    <t>VM văn quán -HĐ</t>
  </si>
  <si>
    <t>38+0+10+2+0+10+43+40+53</t>
  </si>
  <si>
    <t>Ngày 25/01/21</t>
  </si>
  <si>
    <t xml:space="preserve">Đại Kim Building </t>
  </si>
  <si>
    <t>347 Vũ Tông phan</t>
  </si>
  <si>
    <t>101 Học viện quốc phòng</t>
  </si>
  <si>
    <t xml:space="preserve">30 Phạm văn đồng </t>
  </si>
  <si>
    <t>102 QL 21 Thôn tảo dương</t>
  </si>
  <si>
    <t>85 Lê lợi TT Vân đình</t>
  </si>
  <si>
    <t xml:space="preserve">124 Thanh ấm </t>
  </si>
  <si>
    <t>Thôn vài xã hợp thanh</t>
  </si>
  <si>
    <t>78+3</t>
  </si>
  <si>
    <t xml:space="preserve">  </t>
  </si>
  <si>
    <t>Ngày 26/01/21</t>
  </si>
  <si>
    <t>TDP Viên 5 Cổ nhuế</t>
  </si>
  <si>
    <t>15 ngõ 35 Tu Hoàng</t>
  </si>
  <si>
    <t>G3AB Yên hòa Sunshine-CG</t>
  </si>
  <si>
    <t>36 Đình thôn</t>
  </si>
  <si>
    <t>Xóm 5 Văn phú</t>
  </si>
  <si>
    <t>Thôn Quất động</t>
  </si>
  <si>
    <t>CT7K Parkview Dương nội</t>
  </si>
  <si>
    <t>giò lụa đổi sang ngang 3 cái hết date</t>
  </si>
  <si>
    <t>80 Kẻ vẽ</t>
  </si>
  <si>
    <t>272 Thụy phương</t>
  </si>
  <si>
    <t>35+10+0+0+0+0+70+3+5</t>
  </si>
  <si>
    <t>Ngày 31/01/21</t>
  </si>
  <si>
    <t>Quà tết các vin ( 23 xuất)</t>
  </si>
  <si>
    <t>Quà tết xuất cho Quyền (16 nhỏ+1 to)</t>
  </si>
  <si>
    <t>Ngày 27/01/21</t>
  </si>
  <si>
    <t>SH43 TheK-Park</t>
  </si>
  <si>
    <t>N3 Nguyễn công trứ</t>
  </si>
  <si>
    <t>15 Trần khánh dư</t>
  </si>
  <si>
    <t>Đình Xuyên -GL</t>
  </si>
  <si>
    <t>TT18-50 KĐT Văn phú -HĐ</t>
  </si>
  <si>
    <t>Gửi tỉnh 27/01</t>
  </si>
  <si>
    <t>VM Yên Bái -YB</t>
  </si>
  <si>
    <t>20+0+0+5+5+8+89</t>
  </si>
  <si>
    <t>Ngày 28/01/21</t>
  </si>
  <si>
    <t>35B Ng Bỉnh khiêm</t>
  </si>
  <si>
    <t>150 Bạch mai</t>
  </si>
  <si>
    <t>167 Trần Đại nghĩa</t>
  </si>
  <si>
    <t>Ngày 29/01/21</t>
  </si>
  <si>
    <t>Gửi tỉnh 29/01</t>
  </si>
  <si>
    <t>CT7K Parkview Dương nộ</t>
  </si>
  <si>
    <t>HĐ41468</t>
  </si>
  <si>
    <t>CoopFood Đại đồng</t>
  </si>
  <si>
    <t>Khu 1 thị trấn cái rồng -QN</t>
  </si>
  <si>
    <t>671 Hoàng hoa thám</t>
  </si>
  <si>
    <t>65+60+15+0+0+0+25+0+5</t>
  </si>
  <si>
    <t>E13KĐG Tân triều</t>
  </si>
  <si>
    <t>CT1B Nghĩa đô</t>
  </si>
  <si>
    <t>12 Phạm Tuấn tài</t>
  </si>
  <si>
    <t>CT2B Nghĩa đô</t>
  </si>
  <si>
    <t>SH09 Emerald Mỹ đình</t>
  </si>
  <si>
    <t>Khu 3 Thôn đoài Đường DT3 -VP</t>
  </si>
  <si>
    <t>Phố vân trì</t>
  </si>
  <si>
    <t>Số 83 Lại đà đông hội</t>
  </si>
  <si>
    <t>TT4&amp;TT5 Tăng thiết giáp</t>
  </si>
  <si>
    <t>Ngày 01/02/21</t>
  </si>
  <si>
    <t>ghi chú xanh chuẩn ,đỏ quỳnh</t>
  </si>
  <si>
    <t>347 Vũ tông phan</t>
  </si>
  <si>
    <t>25-27 ngõ 214 Nguyễn Xiển</t>
  </si>
  <si>
    <t>156 Phú lãm</t>
  </si>
  <si>
    <t>120QL21 Thôn tảo dương</t>
  </si>
  <si>
    <t>Phố vác</t>
  </si>
  <si>
    <t>Thôn chằm bình minh</t>
  </si>
  <si>
    <t>Sân bóng phú lãm</t>
  </si>
  <si>
    <t>10/118 Ng khánh toàn</t>
  </si>
  <si>
    <t>10+50+73</t>
  </si>
  <si>
    <t>Ngày 30/01/21</t>
  </si>
  <si>
    <t>CT15Green Park Việt hưng-LB</t>
  </si>
  <si>
    <t>S2.10 Ocean Park -GL</t>
  </si>
  <si>
    <t>62/63 Lô 7 Đền lừ II -HM</t>
  </si>
  <si>
    <t>3+25</t>
  </si>
  <si>
    <t>Anh Toàn quà cho đối tác</t>
  </si>
  <si>
    <t>60 Hoàng quốc việt</t>
  </si>
  <si>
    <t>10/100 Hoàng quốc việt</t>
  </si>
  <si>
    <t>Lỗ khê-ĐA</t>
  </si>
  <si>
    <t>Mai châu</t>
  </si>
  <si>
    <t>Thôn phương trạch</t>
  </si>
  <si>
    <t>219 Trung kính</t>
  </si>
  <si>
    <t>VM Xuân diệu-TH</t>
  </si>
  <si>
    <t>70 Lê trọng tấn</t>
  </si>
  <si>
    <t>BT2-01 Nam la khê</t>
  </si>
  <si>
    <t>23 Vạn phúc</t>
  </si>
  <si>
    <t>TT7-7 KĐTM Văn phú</t>
  </si>
  <si>
    <t>B2 Pandora Triều khúc</t>
  </si>
  <si>
    <t>G9 Thanh xuân nam</t>
  </si>
  <si>
    <t>LK6C-8 Lg VK châu âu</t>
  </si>
  <si>
    <t>129 Pháo đài láng</t>
  </si>
  <si>
    <t>SH4-B4 Nam trung yên</t>
  </si>
  <si>
    <t>17T1-CT2 Trung văn</t>
  </si>
  <si>
    <t>L1-08 HH3FLC Đại mỗ</t>
  </si>
  <si>
    <t>LK11-Lô 6 Phùng khoang</t>
  </si>
  <si>
    <t>10+30+30+10+5+56+50</t>
  </si>
  <si>
    <t>20 Nguyễn thiệp -HK</t>
  </si>
  <si>
    <t>18B Ng Biểu -BĐ</t>
  </si>
  <si>
    <t>75 Yên xá thanh trì</t>
  </si>
  <si>
    <t>50+50</t>
  </si>
  <si>
    <t>Gửi tỉnh 02/2</t>
  </si>
  <si>
    <t>Xuân An CreenParrk -HT</t>
  </si>
  <si>
    <t>Ngày 02/02/21</t>
  </si>
  <si>
    <t>Ngày 03/02/21</t>
  </si>
  <si>
    <t>Gửi tỉnh 03/2</t>
  </si>
  <si>
    <t>KHC 15 Nguyễn tất thành -VP</t>
  </si>
  <si>
    <t>1132 Đinh tiên Hoàng -YB</t>
  </si>
  <si>
    <t>592 Đường Điện biên minh tân -YB</t>
  </si>
  <si>
    <t>LK1-04 Trường thịnh phát II- NA</t>
  </si>
  <si>
    <t>119 Phan chu chinh -NA</t>
  </si>
  <si>
    <t>HĐ42478</t>
  </si>
  <si>
    <t>Cty TNHH Bán lẻ BRG</t>
  </si>
  <si>
    <t>4+5Block 1 KNO Hi Bran -HĐ</t>
  </si>
  <si>
    <t>SH13-SH14 tháp B,AZ Sky -HM</t>
  </si>
  <si>
    <t>46+50</t>
  </si>
  <si>
    <t>TDP 18 Trung văn (70 Đại linh)</t>
  </si>
  <si>
    <t>120A Ng An ninh -HM</t>
  </si>
  <si>
    <t>Số 110 ngõ 553 Đường giải phóng -HM</t>
  </si>
  <si>
    <t>HĐ42629</t>
  </si>
  <si>
    <t>HĐ42477</t>
  </si>
  <si>
    <t>20+5+50+55</t>
  </si>
  <si>
    <t>Ngày 04/02/21</t>
  </si>
  <si>
    <t>Khu 3 Thôn đoài,Đường DT3-VP</t>
  </si>
  <si>
    <t>Gửi tỉnh 04/2</t>
  </si>
  <si>
    <t>20+0+0+0+0+0+5+326+325</t>
  </si>
  <si>
    <t>Thôn đìa -Nam hồng -ĐA</t>
  </si>
  <si>
    <t>121 Ỷ la -HĐ</t>
  </si>
  <si>
    <t>CT7 Parkvieww Dương nội -HĐ</t>
  </si>
  <si>
    <t>Lô U03-L01 KĐTM Dương nội -HĐ</t>
  </si>
  <si>
    <t>Khu A KDDV Do lộ -HĐ</t>
  </si>
  <si>
    <t>CT2-105 KĐT Văn khê -HĐ</t>
  </si>
  <si>
    <t>SH43 The K-Park -HĐ</t>
  </si>
  <si>
    <t>N0-26 LK15 Hà trì -HĐ</t>
  </si>
  <si>
    <t>VM Văn quán HĐ</t>
  </si>
  <si>
    <t>183 Hoàng văn thái -TX</t>
  </si>
  <si>
    <t>Lô A1.2Imperia Garden -TX</t>
  </si>
  <si>
    <t>CH CoopFood Vũ thạnh</t>
  </si>
  <si>
    <t>HĐ42311</t>
  </si>
  <si>
    <t>10 Lê hoàn -TH</t>
  </si>
  <si>
    <t>153 Nguyễn du -NA</t>
  </si>
  <si>
    <t>288 Đường 17/8 -TQ</t>
  </si>
  <si>
    <t>88 Trần hưng đạo -TQ</t>
  </si>
  <si>
    <t>CT2A Xuân la -XL</t>
  </si>
  <si>
    <t>10A6 An Bình -BTL</t>
  </si>
  <si>
    <t>Mon City -NTL</t>
  </si>
  <si>
    <t>Lô 4 TT19&amp;20 Xuân phương -NTL</t>
  </si>
  <si>
    <t>C3 Nguyễn cơ thạch -NTL</t>
  </si>
  <si>
    <t>N07B2 Dịch vọng -DV</t>
  </si>
  <si>
    <t>5+25+40+5+0+5+55+74+45</t>
  </si>
  <si>
    <t>HĐ42309</t>
  </si>
  <si>
    <t>CH CoopFood The Vesta</t>
  </si>
  <si>
    <t>2/E8/2 Kim ngưu -HBT</t>
  </si>
  <si>
    <t>P05 Park Hill Times city -LN</t>
  </si>
  <si>
    <t>Lilama 52 lĩnh nam -HM</t>
  </si>
  <si>
    <t>Số 9 Lĩnh nam -HM</t>
  </si>
  <si>
    <t>Đồng phát View Tower -HM</t>
  </si>
  <si>
    <t>1/250 Kim Giang -HM</t>
  </si>
  <si>
    <t>Five star Kim giang -TX</t>
  </si>
  <si>
    <t>5+0+0+5+5+5+64+104+128</t>
  </si>
  <si>
    <t xml:space="preserve">                                                                                                                                                 </t>
  </si>
  <si>
    <t>01 NẤM LON CHÂN KO</t>
  </si>
  <si>
    <t>52+57+35+5+5+10+5+166+166</t>
  </si>
  <si>
    <t>10+25+40+10+5+10+119+276+272</t>
  </si>
  <si>
    <t>Ngày 05/02/21</t>
  </si>
  <si>
    <t>Gửi tỉnh 05/2</t>
  </si>
  <si>
    <t>103 Thanh đàm -HM</t>
  </si>
  <si>
    <t>261 Tân mai -HM</t>
  </si>
  <si>
    <t>30 ngách 33A ngõ 107 Lĩnh nam-HM</t>
  </si>
  <si>
    <t>120A Ng an ninh -HM</t>
  </si>
  <si>
    <t>317 Phố vọng -ĐT</t>
  </si>
  <si>
    <t>17B Đoàn thị điểm -Đ.Đa</t>
  </si>
  <si>
    <t>57 phố 8/3 -HBT</t>
  </si>
  <si>
    <t>LK04 lô TT02 622 Minh khai -HBT</t>
  </si>
  <si>
    <t>CH CoopFood Vinaconex 3</t>
  </si>
  <si>
    <t>HĐ42484</t>
  </si>
  <si>
    <t>HĐ42313</t>
  </si>
  <si>
    <t>CH CoopFood Triều khúc</t>
  </si>
  <si>
    <t>HĐ42789</t>
  </si>
  <si>
    <t>HĐ42788</t>
  </si>
  <si>
    <t>HĐ42818</t>
  </si>
  <si>
    <t>CH CoopFood Lucky House</t>
  </si>
  <si>
    <t>Cụm 6 Xã Sen chiều -ST</t>
  </si>
  <si>
    <t>T1-30 Gemek Tower</t>
  </si>
  <si>
    <t>492 Chùa thông -ST</t>
  </si>
  <si>
    <t>A10-NV4 Ô 26-27 Lê trọng tấn -H. Đức</t>
  </si>
  <si>
    <t>5+3+24+44+10</t>
  </si>
  <si>
    <t>44+54</t>
  </si>
  <si>
    <t>Ngày 06/02/21</t>
  </si>
  <si>
    <t>Gửi tỉnh 06/2</t>
  </si>
  <si>
    <t>25 Nguyễn trung ngạn -NA</t>
  </si>
  <si>
    <t>72 Phan đăng lưu -NA</t>
  </si>
  <si>
    <t>Số 1 Lê mao -NA</t>
  </si>
  <si>
    <t>Số 2 nguyễn văn linh -VP</t>
  </si>
  <si>
    <t>Số 65 Nguyễn văn linh -HG</t>
  </si>
  <si>
    <t>02-04 Đường võ nguyên giáp -LC</t>
  </si>
  <si>
    <t>085-086 Nhạc sơn -LC</t>
  </si>
  <si>
    <t>02 Trần phú -LS</t>
  </si>
  <si>
    <t>54 Lý thường kiệt -LS</t>
  </si>
  <si>
    <t>132+134 Nguyễn thị minh khai -BG</t>
  </si>
  <si>
    <t>713 Lê lợi -BG</t>
  </si>
  <si>
    <t>273 Nguyễn văn cừ -BG</t>
  </si>
  <si>
    <t>HĐ42786</t>
  </si>
  <si>
    <t>CoopFood Hateco</t>
  </si>
  <si>
    <t>Hateco Apolo -NTL</t>
  </si>
  <si>
    <t>P05 Park Hill -LN</t>
  </si>
  <si>
    <t>40+0+0+0+5+0+0+190+270</t>
  </si>
  <si>
    <t>Ngày 07/02/21</t>
  </si>
  <si>
    <t>THIẾU 01 NẤM</t>
  </si>
  <si>
    <t>Bắc thăng long -ĐA</t>
  </si>
  <si>
    <t>Khu 5 thôn do hạ _ML</t>
  </si>
  <si>
    <t>Đội 4 Thoon1 Xã thạch đàn -ML</t>
  </si>
  <si>
    <t>19 Tổ 22 TT Đông anh -ĐA</t>
  </si>
  <si>
    <t>QL3 phố lộc hà -ĐA</t>
  </si>
  <si>
    <t>67 Đường 2 khu 2 phú minh -SS</t>
  </si>
  <si>
    <t>77 Tổ 6 Sóc sơn -SS</t>
  </si>
  <si>
    <t>155+195</t>
  </si>
  <si>
    <t>48 phố trạm -LB</t>
  </si>
  <si>
    <t>8/1B Sài đồng -PĐ</t>
  </si>
  <si>
    <t>Tòa B1 CC Ruby CT3 Phúc lợi -PL</t>
  </si>
  <si>
    <t>30 việt hưng -LB</t>
  </si>
  <si>
    <t>Thôn 7 ninh hiệp -GL</t>
  </si>
  <si>
    <t>Dốc đa tốn -GL</t>
  </si>
  <si>
    <t>S2.01 Ocean Park -GL</t>
  </si>
  <si>
    <t>207 Đưc giang -LB</t>
  </si>
  <si>
    <t>107+215</t>
  </si>
  <si>
    <t>262+410</t>
  </si>
  <si>
    <t>Ngày 08/02/21</t>
  </si>
  <si>
    <t>Gửi tỉnh 08/2</t>
  </si>
  <si>
    <t xml:space="preserve">Hàng quà biếu </t>
  </si>
  <si>
    <t>Gửi A. Bình Hương</t>
  </si>
  <si>
    <t>Chị Hà siêu thị minh cầu 1</t>
  </si>
  <si>
    <t>Lô N2C khu TĐC X2A -HM</t>
  </si>
  <si>
    <t>Kiot 30-32 VP Bán đảo linh đàm -HM</t>
  </si>
  <si>
    <t>Lô 24 KDT Pháp vân -HM</t>
  </si>
  <si>
    <t>Số 2 Gamuda -HM</t>
  </si>
  <si>
    <t>VM 987 Tam chinh -HM</t>
  </si>
  <si>
    <t>Ô DVTM-07CT3 Gelexia -HM</t>
  </si>
  <si>
    <t>58 Lô 6 Đền lừ II -HM</t>
  </si>
  <si>
    <t>163 Tân mai -HM</t>
  </si>
  <si>
    <t>359 Lĩnh Nam -HM</t>
  </si>
  <si>
    <t>Lô 5-N01 NewHorizon -HM</t>
  </si>
  <si>
    <t>324 Phố đồng dinh -LB</t>
  </si>
  <si>
    <t>A2 BT4 Việt hưng -LB</t>
  </si>
  <si>
    <t>CC One 18 ngõ 298  ngọc lâm -LB</t>
  </si>
  <si>
    <t>T1 -Tòa Kinh đô 93 lò đúc -HBT</t>
  </si>
  <si>
    <t>116-118 Ngõ Hòa bình -HBT</t>
  </si>
  <si>
    <t>B1 Tòa B Imperia Sky Garden -HBT</t>
  </si>
  <si>
    <t>T2-L1-03 Time city -HBT</t>
  </si>
  <si>
    <t>T10 Time City -HBT</t>
  </si>
  <si>
    <t>47/187 Hồng mai -QL</t>
  </si>
  <si>
    <t>20 tổ 3 giang biên -LB</t>
  </si>
  <si>
    <t>3+56+211</t>
  </si>
  <si>
    <t>6+48+135</t>
  </si>
  <si>
    <t>Ngày 09/02/21</t>
  </si>
  <si>
    <t>HĐ43567</t>
  </si>
  <si>
    <t>CH CoopFood Nghĩa đô</t>
  </si>
  <si>
    <t>THăng long Victory -HĐ</t>
  </si>
  <si>
    <t>R2.101 Florence -NTL</t>
  </si>
  <si>
    <t>CT5-DDN KĐT Mỹ đình II- NTL</t>
  </si>
  <si>
    <t>TDP 5 Mễ trì hạ -NTL</t>
  </si>
  <si>
    <t>SH 09 Emerald Mỹ đình -NTL</t>
  </si>
  <si>
    <t>Tầng 1 Tòa CT2 Xuân đỉnh -BTL</t>
  </si>
  <si>
    <t>N04 T1 Đoàn ngoại giao -BTL</t>
  </si>
  <si>
    <t>N04 T4 Đoàn ngoại giao -BTL</t>
  </si>
  <si>
    <t>19 Nguyễn văn huyên -CG</t>
  </si>
  <si>
    <t>Thăng long Mall</t>
  </si>
  <si>
    <t>2+74+127</t>
  </si>
  <si>
    <t>K2 Vĩnh phúc -BĐ</t>
  </si>
  <si>
    <t>VM Xuân diệu -ĐC</t>
  </si>
  <si>
    <t>1088 Đê la thành -Đ.Đa</t>
  </si>
  <si>
    <t>47 Phó đức chính -BĐ</t>
  </si>
  <si>
    <t>HongKong Tower -Đ.Đa</t>
  </si>
  <si>
    <t>CH CoopFood-HongKong Tower</t>
  </si>
  <si>
    <t>HĐ42784</t>
  </si>
  <si>
    <t>HĐ43430</t>
  </si>
  <si>
    <t>Công ty TNHH Bán lẻ BRG</t>
  </si>
  <si>
    <t>15+5+5+21+50</t>
  </si>
  <si>
    <t>0+0+17+5+0+5+0+95+177</t>
  </si>
  <si>
    <t>Ngày 10/02/21</t>
  </si>
  <si>
    <t>273 Vũ tông phan -TX</t>
  </si>
  <si>
    <t>THôn tương chúc -TT</t>
  </si>
  <si>
    <t>TT1-08 Khu TĐC Ngũ hiệp -TT</t>
  </si>
  <si>
    <t>T1 KCH Tecco Skyville Tower -TT</t>
  </si>
  <si>
    <t>60 Tứ hiệp</t>
  </si>
  <si>
    <t>Thô xâm dương 3 -TT</t>
  </si>
  <si>
    <t>Kiot 60-62 B1.4 KĐT Thanh hà -TO</t>
  </si>
  <si>
    <t>Kiot 02-04 HH03B Thanh hà -TO</t>
  </si>
  <si>
    <t xml:space="preserve">VM trương định </t>
  </si>
  <si>
    <t>29+116</t>
  </si>
  <si>
    <t>Quà tết cho 2 nhân viên</t>
  </si>
  <si>
    <t>11+5+5+0+0+3+0+114+361</t>
  </si>
  <si>
    <t>01 lụa cái đổi sang ngang hết date</t>
  </si>
  <si>
    <t xml:space="preserve">Đồ lễ thắp hương </t>
  </si>
  <si>
    <t>Ngày 20/02/21</t>
  </si>
  <si>
    <t>Thăng long mall -NTL</t>
  </si>
  <si>
    <t>TDP Viên 5 Cổ nhuế -BTL</t>
  </si>
  <si>
    <t>10+11 Mỹ đình -NTL</t>
  </si>
  <si>
    <t>8+3+29+55</t>
  </si>
  <si>
    <t>Alamaz -LB</t>
  </si>
  <si>
    <t>3+3+25+75</t>
  </si>
  <si>
    <t>11+6+0+0+0+0+0+54+130</t>
  </si>
  <si>
    <t>Gửi tỉnh 22/2</t>
  </si>
  <si>
    <t>737 Lê thanh -LC</t>
  </si>
  <si>
    <t>11-13 Trường chinh -TQ</t>
  </si>
  <si>
    <t>Khu 3 Vân phú -VT</t>
  </si>
  <si>
    <t>30 Nguyễn thị lựu -BG</t>
  </si>
  <si>
    <t>61 Trần nguyên hãn -BG</t>
  </si>
  <si>
    <t>33 Lê lai -HP</t>
  </si>
  <si>
    <t>VM Hạ long -QL</t>
  </si>
  <si>
    <t>Khu 1 Thị trấn cái rồng -QN</t>
  </si>
  <si>
    <t>T10 Times City -HBT</t>
  </si>
  <si>
    <t>601 Kim ngưu -HBT</t>
  </si>
  <si>
    <t>17A Hàn thuyên -HBT</t>
  </si>
  <si>
    <t>116-118 Ngõ hòa bình 7 -HBT</t>
  </si>
  <si>
    <t>5+5+5+5+21+49</t>
  </si>
  <si>
    <t>CT2B Xa la -HĐ</t>
  </si>
  <si>
    <t>4+5 Bloch 1 khu nhà ở Hi Brand -HĐ</t>
  </si>
  <si>
    <t>B15 bồ hòa -HĐ</t>
  </si>
  <si>
    <t>30+24+20+0+0+0+0+158+80</t>
  </si>
  <si>
    <t>31+20+15+15+12+12+36+88+64</t>
  </si>
  <si>
    <t>Ngày 22/02/21</t>
  </si>
  <si>
    <t>Ngày 23/02/21</t>
  </si>
  <si>
    <t>Gửi tỉnh 23/2</t>
  </si>
  <si>
    <t>Siêu thị Minh cầu 1-TN</t>
  </si>
  <si>
    <t>STTN</t>
  </si>
  <si>
    <t>giao thiếu 2 lụa</t>
  </si>
  <si>
    <t>01 mực ống tươi lck</t>
  </si>
  <si>
    <t>HĐ43718</t>
  </si>
  <si>
    <t>CH CoopFood Nhân chính</t>
  </si>
  <si>
    <t>HĐ43719</t>
  </si>
  <si>
    <t>3+3+25+45</t>
  </si>
  <si>
    <t>40+15+13+28+20+20+0+163+273</t>
  </si>
  <si>
    <t>Lô 3C Tòa L KĐTM HH2 Dương nội -HĐ</t>
  </si>
  <si>
    <t>FLC Star Tower -HĐ</t>
  </si>
  <si>
    <t>1B nguyễn duy Trinh -HM</t>
  </si>
  <si>
    <t>62/63 Lô 7 đèn lừ II -HM</t>
  </si>
  <si>
    <t>T1 Tòa nhà trung yên -HM</t>
  </si>
  <si>
    <t>68 Trịnh Đình cửu -HM</t>
  </si>
  <si>
    <t>Kiot 30-32 VP5 Bán đảo linh đàm -HM</t>
  </si>
  <si>
    <t>Lô BT3- Ô 24 KDT Pháp vân -HM</t>
  </si>
  <si>
    <t>10+10+33+95</t>
  </si>
  <si>
    <t>Vinhomes Green Bay -NTL</t>
  </si>
  <si>
    <t>TDP 18 Trung văn (70 Đại linh) -NTL</t>
  </si>
  <si>
    <t>L1-08HH3 FLC Đại mỗ -NTL</t>
  </si>
  <si>
    <t>2 Kỳ vũ -BTL</t>
  </si>
  <si>
    <t>N02T1 Đoàn ngoại giao -BTL</t>
  </si>
  <si>
    <t>104C Ngọc hà -BĐ</t>
  </si>
  <si>
    <t>Vinaconex1 289A Khuất duy tiến -CG</t>
  </si>
  <si>
    <t>Garden Hill 99 Trần bình -NTL</t>
  </si>
  <si>
    <t>16K Tái ĐC 7.3-8.1 -NTL</t>
  </si>
  <si>
    <t>C3 Nguyễn cơ thạnh -NTL</t>
  </si>
  <si>
    <t>15+10+10+54+92</t>
  </si>
  <si>
    <t>25+30+30+30+10+14+0+87+187</t>
  </si>
  <si>
    <t>Ngày 24/02/21</t>
  </si>
  <si>
    <t>Gửi tỉnh 24/2</t>
  </si>
  <si>
    <t>Nhà A CC Phúc hưng II -HY</t>
  </si>
  <si>
    <t>Thôn Trai Trang -HY</t>
  </si>
  <si>
    <t>Xuân An GreenPark -HT</t>
  </si>
  <si>
    <t>252 Đông khê -HP</t>
  </si>
  <si>
    <t>154 Bạch Đằng - HP</t>
  </si>
  <si>
    <t>HĐ43839</t>
  </si>
  <si>
    <t>CH CoopFood Triểu khúc</t>
  </si>
  <si>
    <t>Xã ngũ hiệp -TT</t>
  </si>
  <si>
    <t>Xóm 5 văn phú -TT</t>
  </si>
  <si>
    <t>120 QL21 Thôn tảo dương -TO</t>
  </si>
  <si>
    <t>54-56 HH02-2C Thanh hà -TO</t>
  </si>
  <si>
    <t>TT1-08 KTĐC Ngũ hiệp -TT</t>
  </si>
  <si>
    <t>TT3-40-41 KĐG Tứ hiệp -TT</t>
  </si>
  <si>
    <t>5+5+20+48</t>
  </si>
  <si>
    <t xml:space="preserve">10/100 Hoàng quốc việt </t>
  </si>
  <si>
    <t>Xóm tây , vân nội -ĐA</t>
  </si>
  <si>
    <t>Khu 14 thôn yên nhân -ML</t>
  </si>
  <si>
    <t>3+3+3+2+35+79</t>
  </si>
  <si>
    <t>01 nấm hương LCK</t>
  </si>
  <si>
    <t>Ngày 25/02/21</t>
  </si>
  <si>
    <t>5+8+23+0+3+2+0+81+236</t>
  </si>
  <si>
    <t>23 ngõ 14 Mễ trì hạ -NTL</t>
  </si>
  <si>
    <t>VM Tât hồ -TH</t>
  </si>
  <si>
    <t>4A Hàng chiếu -HK</t>
  </si>
  <si>
    <t>Đông f Phát Park View Tower -HM</t>
  </si>
  <si>
    <t>10+5+10+5+5+27+40</t>
  </si>
  <si>
    <t>A10-NV4 Ô 26-27 Lê trọng tấn -HĐ</t>
  </si>
  <si>
    <t>Thôn đồng lư quốc oai -Q.Oai</t>
  </si>
  <si>
    <t>Đồng bụt -ST</t>
  </si>
  <si>
    <t>Thôn 9 xã phùng xá -TT</t>
  </si>
  <si>
    <t>174-176 Hạ hội -ĐP</t>
  </si>
  <si>
    <t>43-45 Phan xích -ĐP</t>
  </si>
  <si>
    <t>Xóm 6 thôn 3 xã thạch thán -QO</t>
  </si>
  <si>
    <t>31-LK41 KĐT Văn canh -HĐ</t>
  </si>
  <si>
    <t>5+5+35+74</t>
  </si>
  <si>
    <t>15+10+10+5+5+0+0+62+114</t>
  </si>
  <si>
    <t>Ngày 26/02/21</t>
  </si>
  <si>
    <t>Gửi tỉnh 26/2</t>
  </si>
  <si>
    <t>84 Tôn Đức thắng -VP</t>
  </si>
  <si>
    <t>481 Hùng vương -VP</t>
  </si>
  <si>
    <t>509 Bà triệu -LS</t>
  </si>
  <si>
    <t>01 Trần phú -HT</t>
  </si>
  <si>
    <t>112 Thanh niên -QN</t>
  </si>
  <si>
    <t>Tổ 7 khu 3 Hồng gai hạ long -QN</t>
  </si>
  <si>
    <t>HĐ43737</t>
  </si>
  <si>
    <t xml:space="preserve">CT TNHH Bán lẻ BRG </t>
  </si>
  <si>
    <t>20 Tổ 3 giang biên -LB</t>
  </si>
  <si>
    <t>22 Thạch bàn -LB</t>
  </si>
  <si>
    <t>CT-21B KĐTM Việt hhuwng -LB</t>
  </si>
  <si>
    <t>TTTM Chợ sủi -GL</t>
  </si>
  <si>
    <t>52+58</t>
  </si>
  <si>
    <t>N01-T1 Khu đoàn ngoại giao -BTL</t>
  </si>
  <si>
    <t>OCT 5 Resco Cổ nhuế -BTL</t>
  </si>
  <si>
    <t>106CT2 KĐT Văn khê -HĐ</t>
  </si>
  <si>
    <t>32+39</t>
  </si>
  <si>
    <t>12+12+12+0+0+0+0+119+153</t>
  </si>
  <si>
    <t>Ngày 27/02/21</t>
  </si>
  <si>
    <t>Gửi tỉnh 27/2</t>
  </si>
  <si>
    <t>254 Đội cung -TH</t>
  </si>
  <si>
    <t>Chelssea Park</t>
  </si>
  <si>
    <t xml:space="preserve">41 nguyễn ngọc vũ </t>
  </si>
  <si>
    <t>45 Vũ tông phan -TX</t>
  </si>
  <si>
    <t>LK6C-8 Lg VK Châu âu -HĐ</t>
  </si>
  <si>
    <t>Kiot 03,04 CT1 Trung văn</t>
  </si>
  <si>
    <t>25+10+25+2+25</t>
  </si>
  <si>
    <t>Lô BT3-Ô 24 KĐT Pháp vân -HM</t>
  </si>
  <si>
    <t>VM Đại l;a -HBT</t>
  </si>
  <si>
    <t>19 Lương đình của -Đ.Đa</t>
  </si>
  <si>
    <t>5+5+40</t>
  </si>
  <si>
    <t>30+10+25+0+0+0+0+98+145</t>
  </si>
  <si>
    <t>Ngày 01/03/21</t>
  </si>
  <si>
    <t>Gửi tỉnh 1/3</t>
  </si>
  <si>
    <t>31 Hoàng diệu -QB</t>
  </si>
  <si>
    <t>Golden Land 275 Nguyên trãi</t>
  </si>
  <si>
    <t xml:space="preserve">Intracom trung văn </t>
  </si>
  <si>
    <t>15+10+10+5+5+25+30</t>
  </si>
  <si>
    <t>N3 Nguyễn công trứ -PH</t>
  </si>
  <si>
    <t>65B Khuất duy tiến -TX</t>
  </si>
  <si>
    <t>70 Lê trọng tấn -TX</t>
  </si>
  <si>
    <t>70-72 Tựu liệt</t>
  </si>
  <si>
    <t>P09SO08 Park Hill</t>
  </si>
  <si>
    <t>Ngày 02/03/21</t>
  </si>
  <si>
    <t>Gửi tỉnh 2/3</t>
  </si>
  <si>
    <t>STMC1</t>
  </si>
  <si>
    <t>P06 Park Hill -HM</t>
  </si>
  <si>
    <t>2/61 Lạc trung -HBT</t>
  </si>
  <si>
    <t>4+5 Block 1 khu nhà ở Hi Brand -HĐ</t>
  </si>
  <si>
    <t>10+10+10+41+5+9</t>
  </si>
  <si>
    <t>Giao nhầm sang 26 lụa có 01 gói LCK</t>
  </si>
  <si>
    <t>TDP Phú đô -NTL</t>
  </si>
  <si>
    <t>28 Hòe Thị -NTL</t>
  </si>
  <si>
    <t>12+68+13+25</t>
  </si>
  <si>
    <t>10+0+22+0+10+20+129+18+34</t>
  </si>
  <si>
    <t>Ngày 03/03/21</t>
  </si>
  <si>
    <t>Phố keo gia lâm -GL</t>
  </si>
  <si>
    <t>BT1.SH-A 07 KĐTM Đặng xá -GL</t>
  </si>
  <si>
    <t>209 Park River -HY</t>
  </si>
  <si>
    <t>Dđào xuyên -GL</t>
  </si>
  <si>
    <t>CT2-21B KĐTM Việt hưng -LB</t>
  </si>
  <si>
    <t>64+25+46</t>
  </si>
  <si>
    <t>58 Lô 6 Đền Lừ II -HM</t>
  </si>
  <si>
    <t>Tòa nhà sông đà 110 Trần phú -HĐ</t>
  </si>
  <si>
    <t>Kiot TM 02 số 50 ngõ 28 Xuân la -TH</t>
  </si>
  <si>
    <t xml:space="preserve">C14-10KĐT Nam trung yên </t>
  </si>
  <si>
    <t>2+31+23+23</t>
  </si>
  <si>
    <t>0+0+2+0+0+0+95+48+69</t>
  </si>
  <si>
    <t>Ngày 04/03/21</t>
  </si>
  <si>
    <t>Gửi tỉnh 4/3</t>
  </si>
  <si>
    <t>76+78 Đường lê lợi -BG</t>
  </si>
  <si>
    <t>36-38 Nguyễn nghĩa lập -BG</t>
  </si>
  <si>
    <t>61 Mỹ độ -BG</t>
  </si>
  <si>
    <t>30 Nguyễn thị Lựu -BG</t>
  </si>
  <si>
    <t>Số 111 Chi lăng -HD</t>
  </si>
  <si>
    <t>TT2AB.11 KĐT Tuệ tĩnh -HD</t>
  </si>
  <si>
    <t>Thanh bình hải dương -HD</t>
  </si>
  <si>
    <t>28 Nguyễn thị duệ HD</t>
  </si>
  <si>
    <t>Số 70 Nguyễn cừ -HD</t>
  </si>
  <si>
    <t>37 Phạm văn đồng -HD</t>
  </si>
  <si>
    <t>284 Nguyễn lương bằng -HD</t>
  </si>
  <si>
    <t>Số 1 đồng niên -HD</t>
  </si>
  <si>
    <t>232 Nguyễn hữu cần -HD</t>
  </si>
  <si>
    <t>7C Nguyễn du -HD</t>
  </si>
  <si>
    <t>42 Thanh niên -HD</t>
  </si>
  <si>
    <t>16 Nguyễn thị định -HD</t>
  </si>
  <si>
    <t>101-103-105 Thanh niên -HD</t>
  </si>
  <si>
    <t>262 Ngô quyền -HD</t>
  </si>
  <si>
    <t>90 Bình lộc -HD</t>
  </si>
  <si>
    <t>97-99 Nguyễn văn linh -HD</t>
  </si>
  <si>
    <t>Thôn 6 Thạch thá -TT</t>
  </si>
  <si>
    <t>51 Phố huyện -ST</t>
  </si>
  <si>
    <t>Khu phố TT Liên quan -ST</t>
  </si>
  <si>
    <t>Thôn 9 xã Phùng xá</t>
  </si>
  <si>
    <t>N01 T1 Đoàn ngoại giao</t>
  </si>
  <si>
    <t>44 Ng Hoàng -MĐ</t>
  </si>
  <si>
    <t>78 ngõ 189 Hoàng hoa thám -BĐ</t>
  </si>
  <si>
    <t>33-35 ngõ quan thổ 1 -Đ.Đa</t>
  </si>
  <si>
    <t>15+10+13+2+21</t>
  </si>
  <si>
    <t>42 nghĩa lộ -yên nghĩa</t>
  </si>
  <si>
    <t>45+6+33</t>
  </si>
  <si>
    <t>Gửi tỉnh 5/3</t>
  </si>
  <si>
    <t>15+10+13+0+0+0+45+237+305</t>
  </si>
  <si>
    <t>Số 489 Ngô quyền -LC</t>
  </si>
  <si>
    <t>Thôn Trương xá -HY</t>
  </si>
  <si>
    <t>Thôn Yên lịch -HY</t>
  </si>
  <si>
    <t>Thôn Liêu trung -HY</t>
  </si>
  <si>
    <t>Thôn Đạo khê yên mỹ -HY</t>
  </si>
  <si>
    <t>Thôn Trai trang -HY</t>
  </si>
  <si>
    <t>265 Điện biên 2 -HY</t>
  </si>
  <si>
    <t>62B-64 Điện biên -HY</t>
  </si>
  <si>
    <t>9 Nguyễn thiện thuận -HY</t>
  </si>
  <si>
    <t>Chợ đầu -HY</t>
  </si>
  <si>
    <t>71 Chợ đường cái -HY</t>
  </si>
  <si>
    <t>Thôn hồng cầu -HY</t>
  </si>
  <si>
    <t>Thôn hoàng nha văn lâm -HY</t>
  </si>
  <si>
    <t>203 Đinh tiên hoàng -HN</t>
  </si>
  <si>
    <t>Thôn 1 xã phù vân -HN</t>
  </si>
  <si>
    <t>15 Đề Yêm -HN</t>
  </si>
  <si>
    <t>173 Lê công thanh -HN</t>
  </si>
  <si>
    <t>51+10+16</t>
  </si>
  <si>
    <t>Thôn 3 vạn phúc -TT</t>
  </si>
  <si>
    <t>VM Royal Citu -TX</t>
  </si>
  <si>
    <t>3+8+5+10+20+21</t>
  </si>
  <si>
    <t>3+8+5+0+0+0+61+223+180</t>
  </si>
  <si>
    <t>Ngày 05/03/21</t>
  </si>
  <si>
    <t>Trả PNK ngày 05/3/2021</t>
  </si>
  <si>
    <t>Trả PNK ngày 09/1/2021</t>
  </si>
  <si>
    <t>Vin nghỉ</t>
  </si>
  <si>
    <t>Trả PNK 06/1/2021-X. Trả luôn</t>
  </si>
  <si>
    <t>15+5+5+19+28</t>
  </si>
  <si>
    <t>Ngày 06/03/21</t>
  </si>
  <si>
    <t>Gửi tỉnh 6/3</t>
  </si>
  <si>
    <t>Ngày 07-3-2021 Trả PNK 4125509551</t>
  </si>
  <si>
    <t>Vin đã nghỉ</t>
  </si>
  <si>
    <t>C36-TT9KĐT Văn quán -HĐ</t>
  </si>
  <si>
    <t>Kiot 103-CT13 KĐTM Tứ hiệp</t>
  </si>
  <si>
    <t>75 Tam chinh -HM</t>
  </si>
  <si>
    <t>536A Minh khai -HBT</t>
  </si>
  <si>
    <t>TTTM DVTH Tứ hiệp</t>
  </si>
  <si>
    <t>75 Yên xá thanh trì -TT</t>
  </si>
  <si>
    <t>Ô 5- Tòa NewwSkyline -Văn quán</t>
  </si>
  <si>
    <t>37 Vũ tông phan -HĐ</t>
  </si>
  <si>
    <t>Green Star Phạm văn đồng -BTL</t>
  </si>
  <si>
    <t xml:space="preserve">17T1-CT2 Trung văn </t>
  </si>
  <si>
    <t>17 T1-CT2 Trung văn</t>
  </si>
  <si>
    <t>20+15+5+20+19+23</t>
  </si>
  <si>
    <t>Ngày 08/03/21</t>
  </si>
  <si>
    <t>Gửi tỉnh 8/3</t>
  </si>
  <si>
    <t>154 Đặng châu tuệ -QN</t>
  </si>
  <si>
    <t>1060-1062 Trần phú-QN</t>
  </si>
  <si>
    <t>155 Bái tử long-QN</t>
  </si>
  <si>
    <t>496 Cao thắng -QN</t>
  </si>
  <si>
    <t>618 Hà lầm -QN</t>
  </si>
  <si>
    <t>372 Cao thắng -QN</t>
  </si>
  <si>
    <t>Tổ 69B khu 6 cao xanh -QN</t>
  </si>
  <si>
    <t>Khu1 TT Cái rồng -QN</t>
  </si>
  <si>
    <t>Tổ 52 khu 5 P. Cửa ông -QN</t>
  </si>
  <si>
    <t>Tổ 6 khu 7 Mông dương -QN</t>
  </si>
  <si>
    <t>Khu 8 TT Cái rồng -QN</t>
  </si>
  <si>
    <t>Khu 1 tổ 5 Mông dương -QN</t>
  </si>
  <si>
    <t>45 Nguyễn sinh sắc -NA</t>
  </si>
  <si>
    <t>64 Nguyễn huy tự -HT</t>
  </si>
  <si>
    <t>Kiot 03A+03B+04CT6 KĐTM Tứ hiệp</t>
  </si>
  <si>
    <t>10+19+35</t>
  </si>
  <si>
    <t>HĐ46034</t>
  </si>
  <si>
    <t>CH CoopFood Thái hà</t>
  </si>
  <si>
    <t>LK09 ngõ 38 Xuân la</t>
  </si>
  <si>
    <t>125 Đông mỹ</t>
  </si>
  <si>
    <t>191 Xuân đỉnh</t>
  </si>
  <si>
    <t>Số 6 Phố viên</t>
  </si>
  <si>
    <t>50 Ng hoàng tôn</t>
  </si>
  <si>
    <t>10+10+5+0+0+5+15+30+30</t>
  </si>
  <si>
    <t>Sudico Mỹ đình</t>
  </si>
  <si>
    <t>Đặt cho vin 2810+4455</t>
  </si>
  <si>
    <t>CT TNHH Bán lẻ BRG</t>
  </si>
  <si>
    <t>HĐ46024</t>
  </si>
  <si>
    <t>Gửi tỉnh 9/3</t>
  </si>
  <si>
    <t>Ngày 09/03/21</t>
  </si>
  <si>
    <t>Số 74 Đường nguyễn đăng đạo -BN</t>
  </si>
  <si>
    <t>53 Đấu mã -BN</t>
  </si>
  <si>
    <t>20+12+5+10+5</t>
  </si>
  <si>
    <t>30+22+10+0+0+5+25+79+106</t>
  </si>
  <si>
    <t>Đặt cho vin 5343,3265,3496,4301</t>
  </si>
  <si>
    <t>56 ngõ 43 cổ nhuế-BTL</t>
  </si>
  <si>
    <t xml:space="preserve">C3 nguyễn thạch cơ </t>
  </si>
  <si>
    <t>CT1 Mỹ đình Plaza -NTL</t>
  </si>
  <si>
    <t>16K TĐC 7.3-8.1-NTL</t>
  </si>
  <si>
    <t>CT2B cổ nhuế -BTL</t>
  </si>
  <si>
    <t>R3 Royal City -TX</t>
  </si>
  <si>
    <t>VM Truương định -HM</t>
  </si>
  <si>
    <t>35+35+32+10+10+10+30+29+60</t>
  </si>
  <si>
    <t>Ngày 10/03/21</t>
  </si>
  <si>
    <t>Gửi tỉnh 10/3</t>
  </si>
  <si>
    <t>102 Đại lộ Ng Thái học -YB</t>
  </si>
  <si>
    <t>Tổ 100 Khu A8 Cẩm phú -QN</t>
  </si>
  <si>
    <t>66 Hàn thuyên -PT</t>
  </si>
  <si>
    <t>141 Hung vương Vĩnh yên -VP</t>
  </si>
  <si>
    <t>30+15+15+5+5+0+0+148+89</t>
  </si>
  <si>
    <t>PO cũ 4125275323</t>
  </si>
  <si>
    <t>PO cũ 4125211453</t>
  </si>
  <si>
    <t>PO cũ 4125210741</t>
  </si>
  <si>
    <t>PO cũ 4125214310</t>
  </si>
  <si>
    <t>Vin 5495 ko đặt được giò nhờ vin 5570</t>
  </si>
  <si>
    <t>PO cũ 4125212785</t>
  </si>
  <si>
    <t>CT1B Hateco Apolo</t>
  </si>
  <si>
    <t>15 ngõ 35 Tu hoàng</t>
  </si>
  <si>
    <t>Lô 6CT1-AB Mẽ trì</t>
  </si>
  <si>
    <t>VM Thăng long-CG</t>
  </si>
  <si>
    <t>44/116 Nhân hòa -TX</t>
  </si>
  <si>
    <t>13+10+10+2+0+2+25+55+105</t>
  </si>
  <si>
    <t>PO cũ 4125276569</t>
  </si>
  <si>
    <t>PO cũ 4125211616</t>
  </si>
  <si>
    <t>PO cũ 4125274971</t>
  </si>
  <si>
    <t>Ngày 11/03/21</t>
  </si>
  <si>
    <t>Số 63 TDP 1 Ngọc trục -NTL</t>
  </si>
  <si>
    <t>HĐ46027</t>
  </si>
  <si>
    <t>Thôn Hồng cầu -HY</t>
  </si>
  <si>
    <t>105 Ngô Xuân quảng -GL</t>
  </si>
  <si>
    <t>21 Tổ 7 Giang biên -LB</t>
  </si>
  <si>
    <t>116-118 Ngõ hòa bình -HBT</t>
  </si>
  <si>
    <t>Đại kim Building</t>
  </si>
  <si>
    <t>41 Tương mai</t>
  </si>
  <si>
    <t>25-27 ngõ 214 nguyễn xiển</t>
  </si>
  <si>
    <t>PO cũ 4125214097</t>
  </si>
  <si>
    <t>Đổi ngang 03 gói hết deta 07/3/2021</t>
  </si>
  <si>
    <t>Ngày 12/03/21</t>
  </si>
  <si>
    <t>Gửi tỉnh 12/3</t>
  </si>
  <si>
    <t>22A Nguyễn văn trỗi -NA</t>
  </si>
  <si>
    <t>37 Nguễn Thái học -NA</t>
  </si>
  <si>
    <t>28 Nguyễn thị Duệ -HD</t>
  </si>
  <si>
    <t>67+69 Ngô đình mẫn</t>
  </si>
  <si>
    <t>Thôn vân lũng ,an khá -ST</t>
  </si>
  <si>
    <t>161 khu phố thị trấn liên hoa -ST</t>
  </si>
  <si>
    <t>CT2B Nghĩa đô -BTL</t>
  </si>
  <si>
    <t>Xóm dền hoài đức</t>
  </si>
  <si>
    <t>Ngã tư sơn đồng</t>
  </si>
  <si>
    <t>PO cũ 4125276487</t>
  </si>
  <si>
    <t>5+19+35</t>
  </si>
  <si>
    <t>Ngày 13/03/21</t>
  </si>
  <si>
    <t>20+15+5+0+0+0+25+78+129</t>
  </si>
  <si>
    <t>N04 T1 Đoàn ngoại giao</t>
  </si>
  <si>
    <t>Nhập cho vin 4274,2811,2015,4924,4249</t>
  </si>
  <si>
    <t>Đóng thiếu 2 giò lụa</t>
  </si>
  <si>
    <t>45+35+25+10+0+0+25+23+99</t>
  </si>
  <si>
    <t>Đặt hộ các vin</t>
  </si>
  <si>
    <t>Ngã tư chợ ngọc chi-ĐA</t>
  </si>
  <si>
    <t>Thôn Tằng my -ĐA</t>
  </si>
  <si>
    <t>Khu 5 thôn do hạ</t>
  </si>
  <si>
    <t>Đội 4 thôn 1 Xã thạch đà -ML</t>
  </si>
  <si>
    <t>94 Phố kim bài</t>
  </si>
  <si>
    <t xml:space="preserve">Xóm cầu thôn hòa mỹ </t>
  </si>
  <si>
    <t>50 Phố tía</t>
  </si>
  <si>
    <t>228 Vĩnh hưng</t>
  </si>
  <si>
    <t>228 Vĩnh hưng HM</t>
  </si>
  <si>
    <t>CT8A Đại thanh -TT</t>
  </si>
  <si>
    <t>94 Phố kim bài -Toai</t>
  </si>
  <si>
    <t>268 Lê trọng tấn</t>
  </si>
  <si>
    <t>Ngày 15/03/21</t>
  </si>
  <si>
    <t>Gửi tỉnh 15/3</t>
  </si>
  <si>
    <t>469 Hoàng văn thụ -HB</t>
  </si>
  <si>
    <t>13+13+10+3+0+5+58+45+74</t>
  </si>
  <si>
    <t>N07 B2 Dịch vọng</t>
  </si>
  <si>
    <t xml:space="preserve">3A -HH2 Dương nội </t>
  </si>
  <si>
    <t>Thôn xâm dương 3</t>
  </si>
  <si>
    <t>Thôn xâm dương 3-TT</t>
  </si>
  <si>
    <t>131 Ba la</t>
  </si>
  <si>
    <t>V3 the Vesta Phú lãm</t>
  </si>
  <si>
    <t>167 Phú diễn -BTL</t>
  </si>
  <si>
    <t>Lô 3C Tòa L KĐTM HH2 Dương nội</t>
  </si>
  <si>
    <t>Quỳnh Nghỉ</t>
  </si>
  <si>
    <t>10+0+5+5+0+7+38+62+62</t>
  </si>
  <si>
    <t>ngày 16-3-21 trả PNK</t>
  </si>
  <si>
    <t>PO cũ 4125273494</t>
  </si>
  <si>
    <t>ngày 16-3 trả PNK</t>
  </si>
  <si>
    <t>10A4 An bình</t>
  </si>
  <si>
    <t>BT8-1KĐT Văn khê</t>
  </si>
  <si>
    <t>Hải phát Plaza</t>
  </si>
  <si>
    <t>TDP chợ Đại mỗ</t>
  </si>
  <si>
    <t>HĐ46674</t>
  </si>
  <si>
    <t>BRG Mat Thanh Xuân</t>
  </si>
  <si>
    <t>0+0+0+0+2+2+13+15+50</t>
  </si>
  <si>
    <t>Ngày 16/03/21</t>
  </si>
  <si>
    <t>Ngày 17/03/21</t>
  </si>
  <si>
    <t>Gửi tỉnh 17/3</t>
  </si>
  <si>
    <t>Tổ 70 khu 7 phường hà khẩu -QN</t>
  </si>
  <si>
    <t>177 Trần nhân tông -HP</t>
  </si>
  <si>
    <t>37 Minh đức -HP</t>
  </si>
  <si>
    <t>Đặt hộ cho vin 3030,3025,5429</t>
  </si>
  <si>
    <t>25+25+20+0+0+6+35+44+74</t>
  </si>
  <si>
    <t>Đổi sang ngang het date</t>
  </si>
  <si>
    <t>T06-SO5A Times city</t>
  </si>
  <si>
    <t>P12S03 Park Hill</t>
  </si>
  <si>
    <t>25 Yên lãng</t>
  </si>
  <si>
    <t>LK6C-8 Lg VK Châu âu</t>
  </si>
  <si>
    <t>P05 Park Hill</t>
  </si>
  <si>
    <t>Đặt thêm cho vin 2059</t>
  </si>
  <si>
    <t>T1KCH Tecco Skyville</t>
  </si>
  <si>
    <t>Ngày 18/03/21</t>
  </si>
  <si>
    <t>Gửi tỉnh 18/3</t>
  </si>
  <si>
    <t>Thôn an ninh yên phụ -BN</t>
  </si>
  <si>
    <t>07.08 khu sân vườn cái dăm -QN</t>
  </si>
  <si>
    <t>359 Lĩnh nam</t>
  </si>
  <si>
    <t>48/467 Lĩnh nam</t>
  </si>
  <si>
    <t>Lô 5-N01 New Horizon</t>
  </si>
  <si>
    <t>Lô 21 BT4-3 Khu nhà ở Trung</t>
  </si>
  <si>
    <t>Tây hà Tower</t>
  </si>
  <si>
    <t>31-LK41 KĐT Vân canh -HĐ</t>
  </si>
  <si>
    <t>Vinhomes Thăng long</t>
  </si>
  <si>
    <t>Thôn 3 xã phượng cách -Qoai</t>
  </si>
  <si>
    <t>Cụm 6 xã sen chiều</t>
  </si>
  <si>
    <t>Xóm 8 thụy khê -Q.Oai</t>
  </si>
  <si>
    <t>291 Xuân phương</t>
  </si>
  <si>
    <t xml:space="preserve">       </t>
  </si>
  <si>
    <t>Ngày 19/03/21</t>
  </si>
  <si>
    <t>99 Nguyễn trãi -BN</t>
  </si>
  <si>
    <t>38 Đê tô hoàng</t>
  </si>
  <si>
    <t>B12A Tòa B Imperia Sky Garden</t>
  </si>
  <si>
    <t>Số 2 Gamuda Gardens ,Hoàng mai</t>
  </si>
  <si>
    <t>D10-D11 Imperria Sky Garden</t>
  </si>
  <si>
    <t>T4-L4-07A Times City</t>
  </si>
  <si>
    <t>R1 Royal city -TX</t>
  </si>
  <si>
    <t>Ngày 20/03/21</t>
  </si>
  <si>
    <t>18T1-HH6 Nam an khánh</t>
  </si>
  <si>
    <t>Đặt cho vin 4564,3569,2361,2274,5191</t>
  </si>
  <si>
    <t>0+5+3+0+0+0+68+62+70</t>
  </si>
  <si>
    <t>10+0+0+0+0+0+18+25+17</t>
  </si>
  <si>
    <t>10+10+10+0+0+0+10+0+0</t>
  </si>
  <si>
    <t>10+10+10+0+0+0+54+25+79</t>
  </si>
  <si>
    <t>Gửi PNK sau-22-3-2021 trả PO nhập cho vin 5490, 5176</t>
  </si>
  <si>
    <t>Ngày 22/03/21</t>
  </si>
  <si>
    <t>Ngày 23/03/21</t>
  </si>
  <si>
    <t>48 ngõ 99 đức giang -LB</t>
  </si>
  <si>
    <t>CT21B KĐT việt hưng -LB</t>
  </si>
  <si>
    <t>BT1.SH-A(07) KĐTM Đặng xá -GL</t>
  </si>
  <si>
    <t>S2.06Ocean Park -GL</t>
  </si>
  <si>
    <t>RA1 Ecopark -HY</t>
  </si>
  <si>
    <t>3+17+25+70</t>
  </si>
  <si>
    <t>HĐ47386</t>
  </si>
  <si>
    <t>CH CoopFood Hateco</t>
  </si>
  <si>
    <t>229 Hg văn thái -TX</t>
  </si>
  <si>
    <t>R3A Roal city -TX</t>
  </si>
  <si>
    <t>TT4&amp;TT5 tăng thiết giáp -NTL</t>
  </si>
  <si>
    <t>18 Cầu dậu -TT</t>
  </si>
  <si>
    <t>Đổi hết date</t>
  </si>
  <si>
    <t>2/E8/2 Kim ngưu</t>
  </si>
  <si>
    <t xml:space="preserve">Nhập cho vin 4031 </t>
  </si>
  <si>
    <t>BT2-01 Nam la khê -LK</t>
  </si>
  <si>
    <t>Số 63,TDP1 Ngọc trục -NTL</t>
  </si>
  <si>
    <t>179 Thịnh liệt -TL</t>
  </si>
  <si>
    <t xml:space="preserve">Đường mới tứ hiệp </t>
  </si>
  <si>
    <t>138 Phú diễn</t>
  </si>
  <si>
    <t>Gửi tỉnh 23/3</t>
  </si>
  <si>
    <t>LK1-04 Trường thịnh phát II -NA</t>
  </si>
  <si>
    <t>Ngày 24/03/21</t>
  </si>
  <si>
    <t>Gửi tỉnh 24/3</t>
  </si>
  <si>
    <t>10 Lê duẩn .P. Phan thiết -TQ</t>
  </si>
  <si>
    <t>Đức hùng Plaza -TQ</t>
  </si>
  <si>
    <t>Đặt cho vin 4094,2083,4199,5224,4983,4243</t>
  </si>
  <si>
    <t>,3973,3716</t>
  </si>
  <si>
    <t>Đặt cho vin 4409,3266,4020,3875,3962</t>
  </si>
  <si>
    <t>58+35+35+0+0+0+27+48+107</t>
  </si>
  <si>
    <t>50+40+35+0+0+0+25+54+47</t>
  </si>
  <si>
    <t>TMDV-1B Kosmo Tây hồ -BTL</t>
  </si>
  <si>
    <t>N02 T1 Đoàn ngoại giao -BTL</t>
  </si>
  <si>
    <t>R3A Royal city -TX</t>
  </si>
  <si>
    <t>TDP5 Mễ hạ trì -NTL</t>
  </si>
  <si>
    <t>N01T4 Đoàn ngoại giao -BTL</t>
  </si>
  <si>
    <t>Ngày 25/03/21</t>
  </si>
  <si>
    <t>Đặt cho vin 5351,4414,3142</t>
  </si>
  <si>
    <t xml:space="preserve">CT7K Parkview Dương nội </t>
  </si>
  <si>
    <t>25/3/2021 trả PNK</t>
  </si>
  <si>
    <t>25/3 trả PNK</t>
  </si>
  <si>
    <t>Chuẩn nghỉ</t>
  </si>
  <si>
    <t>Ngày 26/03/21</t>
  </si>
  <si>
    <t>Thôn 3 Xã phượng cách</t>
  </si>
  <si>
    <t>Thôn thái hòa thạch thất -TT</t>
  </si>
  <si>
    <t>Thôn 6 thạch xá -TT</t>
  </si>
  <si>
    <t xml:space="preserve">Cum 6 TT phúc thọ </t>
  </si>
  <si>
    <t>43-45 Phan xích</t>
  </si>
  <si>
    <t>67+69 Đường ngô đình mẫn</t>
  </si>
  <si>
    <t>173TPD4 Xuân phương -NTL</t>
  </si>
  <si>
    <t>10+5+5+5+0+0+49+23+50</t>
  </si>
  <si>
    <t>43+15+13+0+0+0+29+52+83</t>
  </si>
  <si>
    <t>Gửi tỉnh 26/3</t>
  </si>
  <si>
    <t>Liền kề L3-L5 FLC -TH</t>
  </si>
  <si>
    <t>Tổ 100 khu 8A Cẩm phú -QN</t>
  </si>
  <si>
    <t>499 Thiên lôi -HP</t>
  </si>
  <si>
    <t>Đặt cho vin 4260,2308,3692</t>
  </si>
  <si>
    <t>N04 T1 đoàn ngoại giao</t>
  </si>
  <si>
    <t>Đặt cho vin 3973</t>
  </si>
  <si>
    <t>HĐ48020</t>
  </si>
  <si>
    <t>CH CoopFood Miền bắc</t>
  </si>
  <si>
    <t>Đổi ngang 01 giò tai nấm hương</t>
  </si>
  <si>
    <t>Ngày 27/03/21</t>
  </si>
  <si>
    <t>45+32+22+0+0+5+12+23+50</t>
  </si>
  <si>
    <t>Ngã ba Lương quy -ĐA</t>
  </si>
  <si>
    <t>Khu 7 phố viên -ML</t>
  </si>
  <si>
    <t>TDP 6 Quang minh -ML</t>
  </si>
  <si>
    <t>78 QL3 Phủ lỗ</t>
  </si>
  <si>
    <t>371 Cao lỗ-ĐA</t>
  </si>
  <si>
    <t>Số 83 lại đà đông hội -ĐA</t>
  </si>
  <si>
    <t>28+52+56</t>
  </si>
  <si>
    <t>Ngày 29/03/21</t>
  </si>
  <si>
    <t>Tổng cộng  tháng 4</t>
  </si>
  <si>
    <t>CÔNG TY TNHH MTV THƯƠNG MẠI &amp; DỊCH VỤ NGỌC THƠM</t>
  </si>
  <si>
    <t>PHIẾU XUẤT BÁN THÁNG 4</t>
  </si>
  <si>
    <t>Bắp bò 300</t>
  </si>
  <si>
    <t>Bắp bò 500</t>
  </si>
  <si>
    <t>Tai 
400</t>
  </si>
  <si>
    <t>Tai 
200</t>
  </si>
  <si>
    <t>Ngày 01/4/2021</t>
  </si>
  <si>
    <t>Gửi tỉnh 01/4/21</t>
  </si>
  <si>
    <t>82 Lý thường kiệt -VP</t>
  </si>
  <si>
    <t>28 TT Chờ -BN</t>
  </si>
  <si>
    <t>400 Phố mới -BN</t>
  </si>
  <si>
    <t>Lê Quang đạo từ sơn -BN</t>
  </si>
  <si>
    <t>36 Âu cơ -BN</t>
  </si>
  <si>
    <t>51 Hai bà trưng -BN</t>
  </si>
  <si>
    <t>Thôn đông yên -BN</t>
  </si>
  <si>
    <t>102-104 Tô vũ/193 văn cao -HP</t>
  </si>
  <si>
    <t>HĐ48525</t>
  </si>
  <si>
    <t>CT bán lẻ BRG</t>
  </si>
  <si>
    <t>E13KĐG Tân triều -TT</t>
  </si>
  <si>
    <t>103 Thanh Đàm -HM</t>
  </si>
  <si>
    <t>67/213 giáp nhất -TX</t>
  </si>
  <si>
    <t>19 Ng văn huyên -CG</t>
  </si>
  <si>
    <t>LK6C-8Lg VK Châu âu -HĐ</t>
  </si>
  <si>
    <t>SH09 Emerald Mỹ đình -NTL</t>
  </si>
  <si>
    <t>Thôn chằm bình minh -T.Oai</t>
  </si>
  <si>
    <t>108+96+0+29+0+0+5+0+73+129+13+6+10+0+0+5+0+0+41</t>
  </si>
  <si>
    <t>Ngày 02/4/2021</t>
  </si>
  <si>
    <t>Gửi tỉnh 02/4/21</t>
  </si>
  <si>
    <t>42 Thanh niên-HD</t>
  </si>
  <si>
    <t>6+3+108+96+0+29+0+0+5+0+73+129+41+0+0+5+0+0+10</t>
  </si>
  <si>
    <t>Số 4 Đình đoài -HP</t>
  </si>
  <si>
    <t>532 Quang trung -TH</t>
  </si>
  <si>
    <t>HĐ48524</t>
  </si>
  <si>
    <t>CT bán lẻ BRG- Hải phòng</t>
  </si>
  <si>
    <t>Số 1 Kim đồng -HM</t>
  </si>
  <si>
    <t>CT9A Sunny Garden -Q.Oai</t>
  </si>
  <si>
    <t>Ô 5 CT1KĐT Gelexia -HM</t>
  </si>
  <si>
    <t>49 Lê duẩn -HK</t>
  </si>
  <si>
    <t>HĐ48530</t>
  </si>
  <si>
    <t>CT Bán lẻ BRG</t>
  </si>
  <si>
    <t>CC @Home 987 Tam trinh -HM</t>
  </si>
  <si>
    <t>34+10+119+148+23+67+23+3+20+0+94+154+0+0+0+0+0+0+10</t>
  </si>
  <si>
    <t>Gửi tỉnh 03/4/21</t>
  </si>
  <si>
    <t>LK1-04 Trường thịnh phát II-NA</t>
  </si>
  <si>
    <t>Số 46 Bãi sậy -Trại chuối -HP</t>
  </si>
  <si>
    <t>Đơn giá</t>
  </si>
  <si>
    <t>Tổng tiền</t>
  </si>
  <si>
    <t>Ngày 03/4/2021</t>
  </si>
  <si>
    <t>105-107 Tân xuân -BTL</t>
  </si>
  <si>
    <t>5 ngõ 464 Âu cơ -TH</t>
  </si>
  <si>
    <t>HĐ48672</t>
  </si>
  <si>
    <t>ACM-IND</t>
  </si>
  <si>
    <t>CT-21B KĐTM việt hưng -LB</t>
  </si>
  <si>
    <t>Tòa B1 CC Ruby CT3 phúc lợi</t>
  </si>
  <si>
    <t>NO 12-2 sài đồng -LB</t>
  </si>
  <si>
    <t>Lô BT1-18 phúc lợi -LB</t>
  </si>
  <si>
    <t>S2.03 Ocean Park -GL</t>
  </si>
  <si>
    <t>324 phố đồng đinh -LB</t>
  </si>
  <si>
    <t>Số 24 ngõ 476 ngọc thụy -LB</t>
  </si>
  <si>
    <t>49+55+181+289+0+60+0+0+22+0+190+169+6+0+5+0+0+0+0</t>
  </si>
  <si>
    <t>44 Nguyễn du -PT</t>
  </si>
  <si>
    <t>1250 Hùng vương -PT</t>
  </si>
  <si>
    <t>520 Nguyễn trãi -TH</t>
  </si>
  <si>
    <t>Tecco Tower -TH</t>
  </si>
  <si>
    <t>69 Bà triệu, sầm sơn -TH</t>
  </si>
  <si>
    <t>Liền kề L3-L5FLC -TH</t>
  </si>
  <si>
    <t>Lô 01-05 1087 Ngọc trạo -TH</t>
  </si>
  <si>
    <t>02 gói chân giò muối + 02 gói mộc LCK đã gửi maill , hình ảnh cho Cty</t>
  </si>
  <si>
    <t>Ngày 05/4/2021</t>
  </si>
  <si>
    <t>70B Đội cấn- BĐ</t>
  </si>
  <si>
    <t>37/91 Ng chí thanh -Đ.Đa</t>
  </si>
  <si>
    <t>166 Kim hoa -Đ.Đa</t>
  </si>
  <si>
    <t>147 Hg văn thái -TX</t>
  </si>
  <si>
    <t>Golden Land 275 Ng Trãi -TX</t>
  </si>
  <si>
    <t>101-A1 Th Xuân bắc -TX</t>
  </si>
  <si>
    <t>229 Hoàng văn thái -TX</t>
  </si>
  <si>
    <t>CC Trung ương đảng -BĐ</t>
  </si>
  <si>
    <t>75 Yên xá TT-TT</t>
  </si>
  <si>
    <t>HĐ48526</t>
  </si>
  <si>
    <t>N07B2 Dịch vọng</t>
  </si>
  <si>
    <t>5 nhật tảo -BTL</t>
  </si>
  <si>
    <t>LooTT19&amp;20 Xuân phương -NTL</t>
  </si>
  <si>
    <t>BT1.D8  KĐT Trung văn -NTL</t>
  </si>
  <si>
    <t>HĐ48528</t>
  </si>
  <si>
    <t>HĐ48527</t>
  </si>
  <si>
    <t>CH CoopFood Ecohome</t>
  </si>
  <si>
    <t>Đổi ngang</t>
  </si>
  <si>
    <t>Đổi ngang hết date</t>
  </si>
  <si>
    <t>48+11+237+217+7+49+0+0+20+0+99+186+5+0..</t>
  </si>
  <si>
    <t>Ngày 06/4/2021</t>
  </si>
  <si>
    <t>Gửi tỉnh 06/4/21</t>
  </si>
  <si>
    <t>Gửi tỉnh 05/4/21</t>
  </si>
  <si>
    <t>242 Lê thanh nghị -HM</t>
  </si>
  <si>
    <t>31 Mạc thị bưởi-HBT</t>
  </si>
  <si>
    <t>116-118 Ngõ hòa bình 7-HBT</t>
  </si>
  <si>
    <t>Lô BT3-ô 24 KĐT Pháp vân -HM</t>
  </si>
  <si>
    <t>Rice city linh đàm -HM</t>
  </si>
  <si>
    <t>T06-SO05A Times city -HBT</t>
  </si>
  <si>
    <t>HĐ48529</t>
  </si>
  <si>
    <t>CH CoopFood Roman Plaza</t>
  </si>
  <si>
    <t>Thôn 1 đội cấn -TQ</t>
  </si>
  <si>
    <t>116 Lương văn thăng -NB</t>
  </si>
  <si>
    <t>815 Dương tự minh -TN</t>
  </si>
  <si>
    <t>KĐT Petro Thăng long -TB</t>
  </si>
  <si>
    <t>335 Trần hưng đạo -TB</t>
  </si>
  <si>
    <t>Siêu thị minh cầu 1-TN</t>
  </si>
  <si>
    <t>Số 003 Soi tiền -LC</t>
  </si>
  <si>
    <t>Thôn phố X Quảng thanh -HP</t>
  </si>
  <si>
    <t>38+21+219+187+26+53+0+0+27+0+151+159+12+3+3+2+0+4+0</t>
  </si>
  <si>
    <t>Ngày 07/4/2021</t>
  </si>
  <si>
    <t>TDP chợ Đại mỗ -NTL</t>
  </si>
  <si>
    <t>tdp4 Phú đô-NTL</t>
  </si>
  <si>
    <t>Chelsea Park -CG</t>
  </si>
  <si>
    <t>144 Hoa bằng -CG</t>
  </si>
  <si>
    <t>10/118 Ng khánh toàn -CG</t>
  </si>
  <si>
    <t>16/12 Tr quý kiên -CG</t>
  </si>
  <si>
    <t>Đại học sư phạm -CG</t>
  </si>
  <si>
    <t>16 KTĐC 7.3-8.1</t>
  </si>
  <si>
    <t>N4-A5 Mỹ đình 2-CG</t>
  </si>
  <si>
    <t>CT1 Mỹ đình Plaza 2- NTL</t>
  </si>
  <si>
    <t>VM Lê đức thọ _NTL</t>
  </si>
  <si>
    <t>Vinaconexl 289 KD Tiến -CG</t>
  </si>
  <si>
    <t>NV36 KDDTM Trung văn -NTL</t>
  </si>
  <si>
    <t>FARM</t>
  </si>
  <si>
    <t>CH TTM FARM -N.T.M.Khai</t>
  </si>
  <si>
    <t>38-40 HH03D Thanh hà -T.Oai</t>
  </si>
  <si>
    <t>Khu nhà ở viện 103 -TT</t>
  </si>
  <si>
    <t>Gửi tỉnh 07/4/21</t>
  </si>
  <si>
    <t>300 Giải phóng -NĐ</t>
  </si>
  <si>
    <t>46 Thanh bình -BN</t>
  </si>
  <si>
    <t>B3B4B5 KTMDV CC3-BG</t>
  </si>
  <si>
    <t>LK03-KĐT Golden Lan -HP</t>
  </si>
  <si>
    <t>55 Đoàn kết -HP</t>
  </si>
  <si>
    <t>Khu 1 Trương vương -QN</t>
  </si>
  <si>
    <t>01 gói lưỡi xào LCK đã gửi hình ảnh qua mail</t>
  </si>
  <si>
    <t>62 Phan châu Trinh -PT</t>
  </si>
  <si>
    <t>Khu 6B nông trang -PT</t>
  </si>
  <si>
    <t>Tổ 1 khu 1A vân phú -PT</t>
  </si>
  <si>
    <t>Ngày 08/4/2021</t>
  </si>
  <si>
    <t>Khu A-KDDV Do lộ -HĐ</t>
  </si>
  <si>
    <t>Ct1-105 KĐT Văn khê -HĐ</t>
  </si>
  <si>
    <t>Lô U03-LK01 KĐTM Dương nội</t>
  </si>
  <si>
    <t>Số 1 ngõ 12 Chính kính -TX</t>
  </si>
  <si>
    <t>72+76 Nguyễn lân -TX</t>
  </si>
  <si>
    <t>Five Star kim giang -TX</t>
  </si>
  <si>
    <t>HĐ48850</t>
  </si>
  <si>
    <t>45 Ngõ thịnh hào 3-Đ.Đa</t>
  </si>
  <si>
    <t>40 Thông phong-Đ.Đa</t>
  </si>
  <si>
    <t>114 Ngõ văn chương 2 -Đ.đa</t>
  </si>
  <si>
    <t>Gửi tỉnh 08/4/21</t>
  </si>
  <si>
    <t>Thôn đại thượng -BN</t>
  </si>
  <si>
    <t>98 Nguyễn trãi -VP</t>
  </si>
  <si>
    <t>105 tổ 1 P. Chùa hang -TN</t>
  </si>
  <si>
    <t>162 TRưng trắc VP</t>
  </si>
  <si>
    <t>90 Tô vĩnh diện -TH</t>
  </si>
  <si>
    <t>Lê quang đạo từ sơn -BN</t>
  </si>
  <si>
    <t>364 Thị cầu -BN</t>
  </si>
  <si>
    <t>Phạm sư mạnh -BN</t>
  </si>
  <si>
    <t>60 Trần quốc toản -BN</t>
  </si>
  <si>
    <t>400 Phố mới -BG</t>
  </si>
  <si>
    <t>Số 3 nguyễn gia thiều -BN</t>
  </si>
  <si>
    <t>Ngày 09/4/2021</t>
  </si>
  <si>
    <t>2 ngách 8/11 lê quang đạo -NTL</t>
  </si>
  <si>
    <t>87 ngõ 322 ,mỹ đình NTL</t>
  </si>
  <si>
    <t>15 ngõ 35 tu hoàng -NTL</t>
  </si>
  <si>
    <t>173TDP4 Xuân phương -NTL</t>
  </si>
  <si>
    <t>HĐ48884</t>
  </si>
  <si>
    <t>CH CoopFood Hồ tùng mậu</t>
  </si>
  <si>
    <t>HĐ48851</t>
  </si>
  <si>
    <t>CH CoopFood Athena Complex</t>
  </si>
  <si>
    <t>HĐ48852</t>
  </si>
  <si>
    <t>CH Coopfood Bắc hà Tower</t>
  </si>
  <si>
    <t>LK16-19 ngô thị nhậm -HĐ</t>
  </si>
  <si>
    <t>4+5 Block 1 khu nhà ở Hi Brand</t>
  </si>
  <si>
    <t>25-27 ngõ 214 nguyễn xiển -TX</t>
  </si>
  <si>
    <t>Gửi tỉnh 09/4/21</t>
  </si>
  <si>
    <t>02-04 Võ nguyên giáp -LC</t>
  </si>
  <si>
    <t>46 Hải thượng lãn ông -NA</t>
  </si>
  <si>
    <t>15 ngõ 77 nguyễn thái học -NA</t>
  </si>
  <si>
    <t>201 Nguyễn biểu -HT</t>
  </si>
  <si>
    <t>67 Nguyễn phong sắc -NA</t>
  </si>
  <si>
    <t>469 Nguyễn trãi -HG</t>
  </si>
  <si>
    <t>Vm 96 lán bè -HP</t>
  </si>
  <si>
    <t>Ngày 10/4/2021</t>
  </si>
  <si>
    <t>5/32 An dương -TH</t>
  </si>
  <si>
    <t>CC Packexim 2-TH</t>
  </si>
  <si>
    <t xml:space="preserve"> Packexim -TH</t>
  </si>
  <si>
    <t>387 Thụy khê -TH</t>
  </si>
  <si>
    <t>HoongKong Tower -Đ.Đa</t>
  </si>
  <si>
    <t>Gửi tỉnh 10/4/21</t>
  </si>
  <si>
    <t>53+12+284+279+4+104+0+0+15+0+215+261+10+0…</t>
  </si>
  <si>
    <t>17+11+309+314+9+45+0+2+33+0+210+268+0..</t>
  </si>
  <si>
    <t>Loo xóm chùa -HP</t>
  </si>
  <si>
    <t>188 phố 3.2 TT Vĩnh bảo -HP</t>
  </si>
  <si>
    <t>51 chu văn an -HP</t>
  </si>
  <si>
    <t>Thôn bái ngoài hoa động -HP</t>
  </si>
  <si>
    <t>54 Kênh dương -HP</t>
  </si>
  <si>
    <t>318 Đằng hải -HP</t>
  </si>
  <si>
    <t>149 Phố cám -HP</t>
  </si>
  <si>
    <t>Thôn Đình X trung hà -HP</t>
  </si>
  <si>
    <t>42 Trần tất văn -HP</t>
  </si>
  <si>
    <t>62+27+360+330+0+45+0+0+150+0+214+289+10+10+10+10+10+10+10</t>
  </si>
  <si>
    <t>Ngày 11/4/2021</t>
  </si>
  <si>
    <t>Khu TĐC lai xá, kim chung -HĐ</t>
  </si>
  <si>
    <t>Thôn vân lũng an khánh -HĐ</t>
  </si>
  <si>
    <t xml:space="preserve">A10-NV4 Ô 26-27 Lê trọng tấn </t>
  </si>
  <si>
    <t>Thôn 4 xã cát quế -HĐ</t>
  </si>
  <si>
    <t>17K5 trạm trôi -HĐ</t>
  </si>
  <si>
    <t>Xóm mới ngọc than -Q.Oai</t>
  </si>
  <si>
    <t>126 Thanh vị -ST</t>
  </si>
  <si>
    <t>56B Đinh tiên hoàng -ST</t>
  </si>
  <si>
    <t>Thôn đông lư -Q.Oai</t>
  </si>
  <si>
    <t>Thôn cổ dương -Tiên dương -ĐA</t>
  </si>
  <si>
    <t>Thôn tằng my -ĐA</t>
  </si>
  <si>
    <t>47 QL 2 phù lỗ -SS</t>
  </si>
  <si>
    <t>77 Tổ 6 sóc sơn -SS</t>
  </si>
  <si>
    <t>Đội 2 thôn xuân bách -SS</t>
  </si>
  <si>
    <t>Gửi tỉnh 12/4/21</t>
  </si>
  <si>
    <t>57+16+231+198+0+46+0+0+0+0+169+169+8+0…</t>
  </si>
  <si>
    <t>Ngày 12/4/2021</t>
  </si>
  <si>
    <t>S1.09 Ocean Park -GL</t>
  </si>
  <si>
    <t>S1.11 Ocean Park -GL</t>
  </si>
  <si>
    <t>S1-01 Tòa Sky 1 Ecoparrk -HY</t>
  </si>
  <si>
    <t>WB-D03 Westbay</t>
  </si>
  <si>
    <t>WB-D02 Westbay</t>
  </si>
  <si>
    <t>8/1B sài đồng -LB</t>
  </si>
  <si>
    <t>HĐ48786</t>
  </si>
  <si>
    <t xml:space="preserve">CT bán lẻ BRG </t>
  </si>
  <si>
    <t>HĐ48663</t>
  </si>
  <si>
    <t>CH CoopFood Vĩnh hưng</t>
  </si>
  <si>
    <t>Việt đức 164 khuất duy tiến</t>
  </si>
  <si>
    <t>Tmar</t>
  </si>
  <si>
    <t>TM -Định công</t>
  </si>
  <si>
    <t>số 2</t>
  </si>
  <si>
    <t>558 chợ hàng -HP</t>
  </si>
  <si>
    <t>239 Nguyễn công hòa -HP</t>
  </si>
  <si>
    <t>101-105 Thanh niên -HD</t>
  </si>
  <si>
    <t>196 Tổ 3 TT An dương -HP</t>
  </si>
  <si>
    <t>70 Nguyễn văn cừ -HD</t>
  </si>
  <si>
    <t>Thôn Phương mỹ -Mỹ đồng HP</t>
  </si>
  <si>
    <t>VM Bắc Kanj -BK</t>
  </si>
  <si>
    <t>437A trần đăng ninh -SL</t>
  </si>
  <si>
    <t>VM Hà nam -HN</t>
  </si>
  <si>
    <t>Thôn đạo khê yên mỹ -HY</t>
  </si>
  <si>
    <t>232 nguyễn hữu cần -HD</t>
  </si>
  <si>
    <t>Ngày 13/4/2021</t>
  </si>
  <si>
    <t>HĐ49193</t>
  </si>
  <si>
    <t xml:space="preserve">ACM-TOW </t>
  </si>
  <si>
    <t>HĐ48899</t>
  </si>
  <si>
    <t>CT Việt ý hà nội center</t>
  </si>
  <si>
    <t>Đồng phát Park view tower</t>
  </si>
  <si>
    <t>Lilama 52 Lĩnh lam -HM</t>
  </si>
  <si>
    <t>Lô 5-N01 New Hozion -HM</t>
  </si>
  <si>
    <t>262 Lĩnh Nam -HM</t>
  </si>
  <si>
    <t>Số 2 đường Gardens -HM</t>
  </si>
  <si>
    <t>16 Võ văn dũng</t>
  </si>
  <si>
    <t xml:space="preserve">575 La thành </t>
  </si>
  <si>
    <t>109 Trần huy liệu</t>
  </si>
  <si>
    <t xml:space="preserve">Số 1 B5 giảng võ </t>
  </si>
  <si>
    <t>27 Phạm hồng thái</t>
  </si>
  <si>
    <t xml:space="preserve">16 ngõ 67 Tô ngọc vân </t>
  </si>
  <si>
    <t>Packexim</t>
  </si>
  <si>
    <t xml:space="preserve">612 Lạc long quân </t>
  </si>
  <si>
    <t>VM Liễu giai</t>
  </si>
  <si>
    <t>VM Đội cấn</t>
  </si>
  <si>
    <t>210 Bis đội cấn</t>
  </si>
  <si>
    <t>K2 Vĩnh phúc</t>
  </si>
  <si>
    <t>AEON</t>
  </si>
  <si>
    <t>AEON CITIMART</t>
  </si>
  <si>
    <t>ĐỔI 1 BÒ 300G</t>
  </si>
  <si>
    <t>CT2E Chung cư VOV</t>
  </si>
  <si>
    <t>Vinhomes Green bay</t>
  </si>
  <si>
    <t xml:space="preserve">Kiot 03.04 CT1 Trung văn </t>
  </si>
  <si>
    <t>02-03 N04A ngoại giao</t>
  </si>
  <si>
    <t>N02T1 Đoàn ngoại giao</t>
  </si>
  <si>
    <t>TT01-05HD Mon</t>
  </si>
  <si>
    <t>16K TĐC 7.3-8.1</t>
  </si>
  <si>
    <t xml:space="preserve">CT1B Hateco Apolo </t>
  </si>
  <si>
    <t>71 ngõ 180 tây mỗ</t>
  </si>
  <si>
    <t>451 Đại mỗ</t>
  </si>
  <si>
    <t>SH 09 Emerald mỹ đình</t>
  </si>
  <si>
    <t>Thôn 2 ninh hiệp</t>
  </si>
  <si>
    <t>S2.01 Ocean Park</t>
  </si>
  <si>
    <t>WB-B02 Westbay</t>
  </si>
  <si>
    <t>Đào xuyên</t>
  </si>
  <si>
    <t>S2.03 Ocean Park</t>
  </si>
  <si>
    <t>S2.09 Ocean Park</t>
  </si>
  <si>
    <t>S2.16 Ocean Park</t>
  </si>
  <si>
    <t>S2.06 Ocean Park</t>
  </si>
  <si>
    <t>Phố keo gia lâm</t>
  </si>
  <si>
    <t>VM long biên</t>
  </si>
  <si>
    <t>Thôn lã cối</t>
  </si>
  <si>
    <t>18 Dốc lã</t>
  </si>
  <si>
    <t>Thôn 7 Ninh hiệp</t>
  </si>
  <si>
    <t xml:space="preserve">Thôn 6 ninh hiệp </t>
  </si>
  <si>
    <t>Đình xuyên</t>
  </si>
  <si>
    <t>Xóm tự thôn phù đổng</t>
  </si>
  <si>
    <t>HĐ49121</t>
  </si>
  <si>
    <t>ACM-ECO</t>
  </si>
  <si>
    <t>Gửi tỉnh 13/4/21</t>
  </si>
  <si>
    <t>01 gói  lưỡi xào LCK</t>
  </si>
  <si>
    <t>Tổ 70 khu 7 P. hà khẩu -QN</t>
  </si>
  <si>
    <t>Khu 3 thôn đoài-VP</t>
  </si>
  <si>
    <t>88 Lê viết thuật-NA</t>
  </si>
  <si>
    <t>01 trần phú -HT</t>
  </si>
  <si>
    <t>103 Huyền quang -BN</t>
  </si>
  <si>
    <t>Tổ 100 khu 8A cẩm phú -QN</t>
  </si>
  <si>
    <t>Dự án quỹ đất đường sắt-QN</t>
  </si>
  <si>
    <t>07.08 Khu sân vườn cái dăm -QN</t>
  </si>
  <si>
    <t>372 Cao thắng hạ long -QN</t>
  </si>
  <si>
    <t>338 Quang trung -QN</t>
  </si>
  <si>
    <t>134+74+471+522+0+106+6+0+57+0+384+541+8+0..</t>
  </si>
  <si>
    <t>Ngày 14/4/2021</t>
  </si>
  <si>
    <t xml:space="preserve">18 Trần đăng ninh </t>
  </si>
  <si>
    <t>SH05 Starrcity</t>
  </si>
  <si>
    <t>SH01-C2 Vinhomes Dcapitale</t>
  </si>
  <si>
    <t>VM Trần duy hưng</t>
  </si>
  <si>
    <t>19A Ng chánh</t>
  </si>
  <si>
    <t>CT4 Vimeco</t>
  </si>
  <si>
    <t>41 Trung kính</t>
  </si>
  <si>
    <t>Khu nhà ở E4 KĐTM Yên hòa</t>
  </si>
  <si>
    <t>C14-A10KĐT Nam trung yên</t>
  </si>
  <si>
    <t>8 Trương công giai</t>
  </si>
  <si>
    <t>77 Trần quốc vượng</t>
  </si>
  <si>
    <t>35 ngõ 381 Nguyễn khang</t>
  </si>
  <si>
    <t>28/68 Cầu giấy</t>
  </si>
  <si>
    <t>19 nguyễn văn huyên</t>
  </si>
  <si>
    <t>167 trần đại nghĩa</t>
  </si>
  <si>
    <t>102 Lê thanh nghị</t>
  </si>
  <si>
    <t>VM Times city</t>
  </si>
  <si>
    <t>17 Hòa mã</t>
  </si>
  <si>
    <t>35B nguyễn bỉnh khiêm</t>
  </si>
  <si>
    <t>3 Hàng bún</t>
  </si>
  <si>
    <t>81 thanh nhàn</t>
  </si>
  <si>
    <t>69 Hồng mai</t>
  </si>
  <si>
    <t>Lô 11 LK19 mậu lương</t>
  </si>
  <si>
    <t>204 thanh bình</t>
  </si>
  <si>
    <t>LK1-30 Văn phú</t>
  </si>
  <si>
    <t>HĐ49153</t>
  </si>
  <si>
    <t>42 nghĩa lộ yên nghĩa</t>
  </si>
  <si>
    <t>Khu A -KDDV Do lộ</t>
  </si>
  <si>
    <t>VM Quang trung hà đông</t>
  </si>
  <si>
    <t>FLC Star Tower</t>
  </si>
  <si>
    <t>Số 1 yên phúc</t>
  </si>
  <si>
    <t>321 Lâm du</t>
  </si>
  <si>
    <t>68 Hoàng như tiếp</t>
  </si>
  <si>
    <t>A21-BT7 Việt hưng</t>
  </si>
  <si>
    <t>CC One 18, ngõ 298 ngọc lâm</t>
  </si>
  <si>
    <t>38 Trường lâm</t>
  </si>
  <si>
    <t>A2 BT4 Việt hưng</t>
  </si>
  <si>
    <t>Almaz</t>
  </si>
  <si>
    <t>8/1B sài đồng</t>
  </si>
  <si>
    <t>CT1 Thạch bàn</t>
  </si>
  <si>
    <t>Tổ 10 P.Thạch bàn</t>
  </si>
  <si>
    <t>Kiot03CT4 KĐTM Thạch bàn</t>
  </si>
  <si>
    <t>Tổ 6 phúc lợi</t>
  </si>
  <si>
    <t>Tòa B1 CC Ruby phúc lợi</t>
  </si>
  <si>
    <t>CT-21B KĐTM Việt hưng</t>
  </si>
  <si>
    <t>30 Việt hưng</t>
  </si>
  <si>
    <t>10 Đức giang</t>
  </si>
  <si>
    <t>153-155 Thanh am</t>
  </si>
  <si>
    <t>195 Hoa lâm</t>
  </si>
  <si>
    <t>18 Lệ mật</t>
  </si>
  <si>
    <t>Phong lan 01-11</t>
  </si>
  <si>
    <t>11 ng sơn</t>
  </si>
  <si>
    <t>Số 24 ngõ 476 ngọc thụy</t>
  </si>
  <si>
    <t>15/68 Trung hà</t>
  </si>
  <si>
    <t>Gửi tỉnh 14/4/21</t>
  </si>
  <si>
    <t>VM ninh bình- NB</t>
  </si>
  <si>
    <t>VM Bắc ninh-BN</t>
  </si>
  <si>
    <t>01 gói gà LCK</t>
  </si>
  <si>
    <t>Thôn vườn hoa -NB</t>
  </si>
  <si>
    <t>Tổ 4 phường nông tiến -TQ</t>
  </si>
  <si>
    <t>Xóm 8 trung môn -TQ</t>
  </si>
  <si>
    <t>08 Đường 3/2 Hồng lĩnh -HT</t>
  </si>
  <si>
    <t>VM Lai châu -LC</t>
  </si>
  <si>
    <t>134B Trần phú -VP</t>
  </si>
  <si>
    <t>291 Mê linh -VP</t>
  </si>
  <si>
    <t>150 Chùa cấm -VP</t>
  </si>
  <si>
    <t>38 Bà triệu -VP</t>
  </si>
  <si>
    <t>28 Hoàng hoa thám -NB</t>
  </si>
  <si>
    <t>31 Quảng bình -QB</t>
  </si>
  <si>
    <t>67+54+400+417+5+134+3+6+20+0+287+369+12+10+10+10+20+10+10</t>
  </si>
  <si>
    <t>Ngày 15/4/2021</t>
  </si>
  <si>
    <t>VM Cầu giấy</t>
  </si>
  <si>
    <t>VM Thăng long</t>
  </si>
  <si>
    <t>VM Tràng an</t>
  </si>
  <si>
    <t xml:space="preserve">VM Bắc từ liêm </t>
  </si>
  <si>
    <t>VM trung yên</t>
  </si>
  <si>
    <t>VM Vũ trọng phụng</t>
  </si>
  <si>
    <t>VM trúc khê</t>
  </si>
  <si>
    <t>VM Thái thịnh</t>
  </si>
  <si>
    <t>TRường chinh</t>
  </si>
  <si>
    <t>VM Phạm ngọc thạnh</t>
  </si>
  <si>
    <t>VM Royal city</t>
  </si>
  <si>
    <t>HĐ49309</t>
  </si>
  <si>
    <t>ACM  -IND</t>
  </si>
  <si>
    <t>T10TC  Time city</t>
  </si>
  <si>
    <t>65B nguyễn công trứ</t>
  </si>
  <si>
    <t>194 Minh khai</t>
  </si>
  <si>
    <t>VM Đại la</t>
  </si>
  <si>
    <t>227 thanh nhàn</t>
  </si>
  <si>
    <t>81 Thanh nhàn</t>
  </si>
  <si>
    <t>VM võ thị sáu</t>
  </si>
  <si>
    <t>VM Võ thị sáu</t>
  </si>
  <si>
    <t>VM Bà triệu</t>
  </si>
  <si>
    <t>VM Lương yên</t>
  </si>
  <si>
    <t>116-118 Ngõ hòa bình 7</t>
  </si>
  <si>
    <t>Thăng long Garden</t>
  </si>
  <si>
    <t>T4-L1-07A Times city</t>
  </si>
  <si>
    <t>T2-L1-03 Times city</t>
  </si>
  <si>
    <t>B12A tòa B Imperia Sky Garden</t>
  </si>
  <si>
    <t>42 Vĩnh tuy</t>
  </si>
  <si>
    <t>2/E8/2 kim ngưu</t>
  </si>
  <si>
    <t>317 Phố vọng</t>
  </si>
  <si>
    <t>HĐ49052</t>
  </si>
  <si>
    <t>CTTNHHKDTM&amp;DV Sunshine mart</t>
  </si>
  <si>
    <t>Thôn đình X Trung hà -HP</t>
  </si>
  <si>
    <t>57 khu cầu đen TT núi đôi -HP</t>
  </si>
  <si>
    <t>102-104 Tô vũ /193 văn cao -HP</t>
  </si>
  <si>
    <t>24A an đà -HP</t>
  </si>
  <si>
    <t>VM Hải phòng-HP</t>
  </si>
  <si>
    <t>01 gói mộc LCK</t>
  </si>
  <si>
    <t>42 trần văn tất -HP</t>
  </si>
  <si>
    <t>MC1</t>
  </si>
  <si>
    <t>379/1 CM tháng tám -TN</t>
  </si>
  <si>
    <t>53 LK 20 Đông sơn -TH</t>
  </si>
  <si>
    <t>Lô 16 MBQH 2155 Đông vệ -TH</t>
  </si>
  <si>
    <t>69 Bà triệu sầm sơn -TH</t>
  </si>
  <si>
    <t>304 Trường thi -TH</t>
  </si>
  <si>
    <t>321 Ngô quyền -TH</t>
  </si>
  <si>
    <t>322 Ngô quyền -TH</t>
  </si>
  <si>
    <t>15&amp;16 Đông bắc ga -TH</t>
  </si>
  <si>
    <t>54+61+790+370+0+54+5+0+59+0+222+446+5+0+…+10</t>
  </si>
  <si>
    <t>Ngày 16/4/2021</t>
  </si>
  <si>
    <t>Kiot 82 HH3C Linh đàm</t>
  </si>
  <si>
    <t>1B Nguyễn duy trinh</t>
  </si>
  <si>
    <t>Kiot 30-32 VP Bán đảo linh đàm</t>
  </si>
  <si>
    <t>13A Ơ linh đàm</t>
  </si>
  <si>
    <t>10 tổ 30 thịnh liệt</t>
  </si>
  <si>
    <t>SH6B+SH7B-HH3 Eco Lackevi</t>
  </si>
  <si>
    <t>12 Lô B đại kim</t>
  </si>
  <si>
    <t>T1 Tòa trung yên Smile</t>
  </si>
  <si>
    <t>TM</t>
  </si>
  <si>
    <t>T-Mart Định công</t>
  </si>
  <si>
    <t>Số 1</t>
  </si>
  <si>
    <t>Đại kim Buillding</t>
  </si>
  <si>
    <t>86 Nguyễn đông chi</t>
  </si>
  <si>
    <t>VM Trung hòa</t>
  </si>
  <si>
    <t>152 Yên hòa</t>
  </si>
  <si>
    <t>SH4-B4 nam trung yên</t>
  </si>
  <si>
    <t>N09B2 Dịch vọng</t>
  </si>
  <si>
    <t>15 Dịch vọng hậu</t>
  </si>
  <si>
    <t>1 tổ 24 Dịch vọng</t>
  </si>
  <si>
    <t>31/260 cầu giấy</t>
  </si>
  <si>
    <t>121B Quan hoa</t>
  </si>
  <si>
    <t>217A quan hoa</t>
  </si>
  <si>
    <t>28 Trần tử bình</t>
  </si>
  <si>
    <t>17 Trần quốc hoàn</t>
  </si>
  <si>
    <t>77 trần quốc vượng</t>
  </si>
  <si>
    <t xml:space="preserve">30B Doãn kế thiện </t>
  </si>
  <si>
    <t>17 ngõ 75 Hồ tùng mậu</t>
  </si>
  <si>
    <t>CH CoopFood nghĩa đô</t>
  </si>
  <si>
    <t>CH CoopFood Phùng khoang</t>
  </si>
  <si>
    <t>N01T8 ngoại giao đoàn</t>
  </si>
  <si>
    <t>167 Phú diễn</t>
  </si>
  <si>
    <t>36 Đức thắng</t>
  </si>
  <si>
    <t>116-118 cầu diễn</t>
  </si>
  <si>
    <t>105-107 Tân xuân</t>
  </si>
  <si>
    <t>C4 Đỗ nhuận</t>
  </si>
  <si>
    <t>Green Star Phạm văn đồng</t>
  </si>
  <si>
    <t>464 hoàng công chất</t>
  </si>
  <si>
    <t>HĐ49159</t>
  </si>
  <si>
    <t>CH CoopFood Thanh hà</t>
  </si>
  <si>
    <t>CH Coop Food Bắc hà</t>
  </si>
  <si>
    <t>CH Coop Food triều khúc</t>
  </si>
  <si>
    <t>VM Văn quán</t>
  </si>
  <si>
    <t>38-40HH03D Thanh hà</t>
  </si>
  <si>
    <t>Kiot 60,62 B1.4 KĐT Thanh hà</t>
  </si>
  <si>
    <t>Tổ 6 thanh lãm</t>
  </si>
  <si>
    <t>20 Văn phú</t>
  </si>
  <si>
    <t>Chung cư BMM</t>
  </si>
  <si>
    <t>Lô U03-L01 KĐTM Dương nội</t>
  </si>
  <si>
    <t>VM Lạng sơn</t>
  </si>
  <si>
    <t>01 gói mọc LCK</t>
  </si>
  <si>
    <t>VM Uông bí -QN</t>
  </si>
  <si>
    <t>Dự án quỹ đường sắt -QN</t>
  </si>
  <si>
    <t>7C nguyễn du -HD</t>
  </si>
  <si>
    <t>Tổ 7 khu 3 hồng gai hạ long -QN</t>
  </si>
  <si>
    <t>Tổ 70 khu 7 -P. hà khẩu -QN</t>
  </si>
  <si>
    <t>112 thanh niên -QN</t>
  </si>
  <si>
    <t>VM Kỳ anh -HT</t>
  </si>
  <si>
    <t>Tổ 52 khu 5 P cửa ông -QN</t>
  </si>
  <si>
    <t>338 Nguyễn văn cừ -QN</t>
  </si>
  <si>
    <t>135+92+735+538+16+92+0+3+87+0+392+536+22+10+12+12+14+22+33</t>
  </si>
  <si>
    <t>Ngày 17/4/2021</t>
  </si>
  <si>
    <t>VM Trương định</t>
  </si>
  <si>
    <t>56/143 Ng chính</t>
  </si>
  <si>
    <t>848 Trương định</t>
  </si>
  <si>
    <t>33 Lương khánh thiện</t>
  </si>
  <si>
    <t>C15 NO 19 Định công</t>
  </si>
  <si>
    <t>345 Bùi xương trạch</t>
  </si>
  <si>
    <t>Metropolian CT36</t>
  </si>
  <si>
    <t>62 Ng đức cảnh</t>
  </si>
  <si>
    <t>164 Trương định</t>
  </si>
  <si>
    <t>261 Tân mai</t>
  </si>
  <si>
    <t>163 Tân mai</t>
  </si>
  <si>
    <t>304 Hoàng mai</t>
  </si>
  <si>
    <t>HĐ49156</t>
  </si>
  <si>
    <t>CH Coop Food Nguyễn đức cảnh</t>
  </si>
  <si>
    <t>HĐ49158</t>
  </si>
  <si>
    <t>CH Coop Food Đại đồng</t>
  </si>
  <si>
    <t>144 Hoa bằng</t>
  </si>
  <si>
    <t>Đại học sư phạm</t>
  </si>
  <si>
    <t>27/165 Xuân thủy</t>
  </si>
  <si>
    <t>12 Phạm tuấn tài</t>
  </si>
  <si>
    <t>18 Trần đăng ninh</t>
  </si>
  <si>
    <t>15 ngõ 259 Yên hòa</t>
  </si>
  <si>
    <t>16/M2 Yên hòa</t>
  </si>
  <si>
    <t>G3AB Yên hòa Sunshine</t>
  </si>
  <si>
    <t>269 Nguyễn khang</t>
  </si>
  <si>
    <t>373 nguyễn khang</t>
  </si>
  <si>
    <t>41 nguyễn ngọc vũ</t>
  </si>
  <si>
    <t>27 Trần duy hưng</t>
  </si>
  <si>
    <t>3/55 Đỗ quang</t>
  </si>
  <si>
    <t>149 Hoàng ngân</t>
  </si>
  <si>
    <t>Gửi tỉnh 17/4/21</t>
  </si>
  <si>
    <t>Gửi tỉnh 16/4/21</t>
  </si>
  <si>
    <t>Gửi tỉnh 15/4/21</t>
  </si>
  <si>
    <t>214 Quang trung -TN</t>
  </si>
  <si>
    <t>204B Hải thưởng lãn ông -TH</t>
  </si>
  <si>
    <t>Nhà CC Phúc hưng II -HY</t>
  </si>
  <si>
    <t>Tổ 52 khu 5 cửa ông -QN</t>
  </si>
  <si>
    <t>Số 1 Đồng niên -HD</t>
  </si>
  <si>
    <t>138-140 Văn giang -HY</t>
  </si>
  <si>
    <t>400 phố mới -BN</t>
  </si>
  <si>
    <t>28 TT chờ -BN</t>
  </si>
  <si>
    <t>490 Trần hưng đạo -HB</t>
  </si>
  <si>
    <t>308 Tổ 13 Đường hoàng văn thu -NĐ</t>
  </si>
  <si>
    <t>15 Đề yêm -HN</t>
  </si>
  <si>
    <t>Lô 7.03-7.04 KĐT Trần lãm -TB</t>
  </si>
  <si>
    <t>301 TRường chinh -VP</t>
  </si>
  <si>
    <t>2 nguyễn văn linh -VP</t>
  </si>
  <si>
    <t>141 Hùng vương -VP</t>
  </si>
  <si>
    <t>43-45 Đường 20-8 -HG</t>
  </si>
  <si>
    <t>114 Hàm nghi -LC</t>
  </si>
  <si>
    <t>Tổ 1 khu A1 Vân phú -PT</t>
  </si>
  <si>
    <t>58+33+565+365+3+71+0+2+76+0+291+394+0…</t>
  </si>
  <si>
    <t>Ngày 18/4/2021</t>
  </si>
  <si>
    <t>155 Xóm đậu</t>
  </si>
  <si>
    <t>254 phố huyện TT quốc oai</t>
  </si>
  <si>
    <t>Đồng bụt</t>
  </si>
  <si>
    <t>Thôn thái hòa thạch thất</t>
  </si>
  <si>
    <t>161 khu phố thị trấn liên quan</t>
  </si>
  <si>
    <t>429 Chùa thông</t>
  </si>
  <si>
    <t xml:space="preserve">56B Đinh tiên hoàng </t>
  </si>
  <si>
    <t>31-LK41KĐT vân canh</t>
  </si>
  <si>
    <t>Vinhomes thăng long</t>
  </si>
  <si>
    <t>Khu TĐC lai xá kim chung</t>
  </si>
  <si>
    <t>VM Đan phượng</t>
  </si>
  <si>
    <t>Xóm tây van nội</t>
  </si>
  <si>
    <t>Thôn đìa nam hồng</t>
  </si>
  <si>
    <t>Thôn bến trung X bắc hồng</t>
  </si>
  <si>
    <t>Thôn cổ dương tiên dương</t>
  </si>
  <si>
    <t>65+27+360+330+0+45+0+0+150+0+214+289+10+10+10+10+10+10+10</t>
  </si>
  <si>
    <t>31+48+256+327+8+25+0+1+75+2+223+240+12+0…</t>
  </si>
  <si>
    <t>32+24+321+228+0+75+10+0+20+5+147+199+0+0+0+0+5+30+10</t>
  </si>
  <si>
    <t>134+73+471+522+0+106+6+0+57+0+384+541+8+0..</t>
  </si>
  <si>
    <t xml:space="preserve">371 Cao lỗ </t>
  </si>
  <si>
    <t xml:space="preserve">Xóm ngoài uy nỗ </t>
  </si>
  <si>
    <t>07-09 cổ vân</t>
  </si>
  <si>
    <t>Thôn thiết ứng</t>
  </si>
  <si>
    <t>44 Lâm tiên</t>
  </si>
  <si>
    <t>Tổ 25 TT đông anh</t>
  </si>
  <si>
    <t>Chợ kim tổ 49 TT đông anh</t>
  </si>
  <si>
    <t>47 QL 2 phù lỗ</t>
  </si>
  <si>
    <t>B12 chợ phú cường</t>
  </si>
  <si>
    <t>77 Tổ 6 sóc sơn</t>
  </si>
  <si>
    <t>Khu đấu giá tổ 1 TT sóc sơn</t>
  </si>
  <si>
    <t>120 phố mã</t>
  </si>
  <si>
    <t>ngã ba yên tàng</t>
  </si>
  <si>
    <t>98 miếu thờ</t>
  </si>
  <si>
    <t>khu 10 chợ phố hạ</t>
  </si>
  <si>
    <t>Đội 4 thôn 1 xã thạch đà</t>
  </si>
  <si>
    <t>Đội 7 thôn bầu</t>
  </si>
  <si>
    <t>58 liên xã kim chung</t>
  </si>
  <si>
    <t>Ngày 19/4/2021</t>
  </si>
  <si>
    <t>HĐ49480</t>
  </si>
  <si>
    <t>CH CoopFood linh đàm</t>
  </si>
  <si>
    <t>ngõ 2 hoàng liệt</t>
  </si>
  <si>
    <t>Xuất tặng</t>
  </si>
  <si>
    <t>359 lĩnh nam</t>
  </si>
  <si>
    <t>112 mai động</t>
  </si>
  <si>
    <t>Lô BT3-Ô 24 KĐT pháp vân</t>
  </si>
  <si>
    <t>38BT1 pháp vân</t>
  </si>
  <si>
    <t>262 Lĩnh nam</t>
  </si>
  <si>
    <t>Lilama,52 lĩnh nam</t>
  </si>
  <si>
    <t>P09 S008 Park hill</t>
  </si>
  <si>
    <t>987 Tam trinh</t>
  </si>
  <si>
    <t>VM Yên sở</t>
  </si>
  <si>
    <t>50 Thúy lĩnh</t>
  </si>
  <si>
    <t>103 Thanh đàm</t>
  </si>
  <si>
    <t>CH CoopFood New Horizon</t>
  </si>
  <si>
    <t>23-25 nguyễn khả trạc</t>
  </si>
  <si>
    <t>Số 1 tập thể TCT Dược</t>
  </si>
  <si>
    <t>58A nguyễn khánh toàn</t>
  </si>
  <si>
    <t>66 Hoàng sâm</t>
  </si>
  <si>
    <t>60 hoàng quốc việt</t>
  </si>
  <si>
    <t>28/68 cầu giấy</t>
  </si>
  <si>
    <t>38/76 mai dịch</t>
  </si>
  <si>
    <t>17 trần quốc hoàn</t>
  </si>
  <si>
    <t>16/12 tr quý kiên</t>
  </si>
  <si>
    <t>30 phạm văn đồng</t>
  </si>
  <si>
    <t>2/1 nghĩa tân</t>
  </si>
  <si>
    <t>CH CoopFood Eco Dream</t>
  </si>
  <si>
    <t>CH Coop Food Sakura</t>
  </si>
  <si>
    <t>Kiot 103-CT13 KĐTM tứ hiệp</t>
  </si>
  <si>
    <t>Đội 5 thôn yên kiện</t>
  </si>
  <si>
    <t>Đội 3 lạc thị ngọc hồi</t>
  </si>
  <si>
    <t>Thôn tương trúc</t>
  </si>
  <si>
    <t>Lưu phái</t>
  </si>
  <si>
    <t>T1 KCH Teeco Skyville Tower</t>
  </si>
  <si>
    <t>Kiot 03A+03B+04CT6 KĐTM tứ hiệp</t>
  </si>
  <si>
    <t>Đội 7 ngọc hồi</t>
  </si>
  <si>
    <t>TT3 40-41 KĐG Tứ hiệp</t>
  </si>
  <si>
    <t>CH CoopFood Kim văn kim lũ</t>
  </si>
  <si>
    <t>CH CooFood Teco Skyvilli</t>
  </si>
  <si>
    <t>105 Thành công</t>
  </si>
  <si>
    <t>106 Dốc chợ thành công</t>
  </si>
  <si>
    <t>38 Linh lang</t>
  </si>
  <si>
    <t>27 ngách 254/1 Đường bưởi</t>
  </si>
  <si>
    <t>CC Trung ương đảng</t>
  </si>
  <si>
    <t>70B đội cấn</t>
  </si>
  <si>
    <t>104C ngọc hà</t>
  </si>
  <si>
    <t>78 ngõ 189 Hoang hoa thám</t>
  </si>
  <si>
    <t>23 cửa bắc</t>
  </si>
  <si>
    <t>140 Phó đức chính</t>
  </si>
  <si>
    <t>18B ng biểu</t>
  </si>
  <si>
    <t>20 nghĩa dũng</t>
  </si>
  <si>
    <t>63 Hàng bún</t>
  </si>
  <si>
    <t>17A ngõ 9 nguyễn tri phương</t>
  </si>
  <si>
    <t>28 Ng thái học</t>
  </si>
  <si>
    <t>93 ngõ núi trúc</t>
  </si>
  <si>
    <t>8/140 giảng võ</t>
  </si>
  <si>
    <t>109 trần huy liệu</t>
  </si>
  <si>
    <t>29A ng công hoan</t>
  </si>
  <si>
    <t>575 La thành</t>
  </si>
  <si>
    <t>Gửi tỉnh 19/4/21</t>
  </si>
  <si>
    <t>CT2 KĐT lạc hồng phúc-HY</t>
  </si>
  <si>
    <t>476-478 Trần phú -TH</t>
  </si>
  <si>
    <t>422 Lạch chay -HP</t>
  </si>
  <si>
    <t>57 khu cầu đen -HP</t>
  </si>
  <si>
    <t>Khu tân thịnh, tân dân -PT</t>
  </si>
  <si>
    <t>Đại lộ hùng vương -PT</t>
  </si>
  <si>
    <t>277 Lý bôn -TB</t>
  </si>
  <si>
    <t>Vinaconex nguyễn tất thành -VP</t>
  </si>
  <si>
    <t>KHC 15 nguyễn tất thành -VP</t>
  </si>
  <si>
    <t>150A đường hoàng hoa thám -YB</t>
  </si>
  <si>
    <t>352 Đường đại đồng yên bình -YB</t>
  </si>
  <si>
    <t>243 Lê viết thuận -NA</t>
  </si>
  <si>
    <t>82 Vũ quang -HT</t>
  </si>
  <si>
    <t>14 Tuệ tĩnh -QN</t>
  </si>
  <si>
    <t>76+44+513+619+7+198+0+0+71+0+432+400+12+5+3+6+3+0+14</t>
  </si>
  <si>
    <t xml:space="preserve"> VM nhật tân</t>
  </si>
  <si>
    <t>Lô 2-628 hoàng hoa thám</t>
  </si>
  <si>
    <t>200 hoàng hoa thám</t>
  </si>
  <si>
    <t>219 thụy khê</t>
  </si>
  <si>
    <t>133 thụy khê</t>
  </si>
  <si>
    <t>20 nguyễn thiệp</t>
  </si>
  <si>
    <t>45 phủ doãn</t>
  </si>
  <si>
    <t>265 Bạch đằng</t>
  </si>
  <si>
    <t>31/310 nghi tạm</t>
  </si>
  <si>
    <t>81A xuân diệu</t>
  </si>
  <si>
    <t>98 xuân diệu</t>
  </si>
  <si>
    <t>175 An dương</t>
  </si>
  <si>
    <t>5/32 an dương</t>
  </si>
  <si>
    <t>ngõ 124 âu cơ</t>
  </si>
  <si>
    <t>119 Đường nước phần  lan</t>
  </si>
  <si>
    <t>19B tô ngọc vân</t>
  </si>
  <si>
    <t>123 trịnh công sơn</t>
  </si>
  <si>
    <t>5 ngõ 464 âu cơ</t>
  </si>
  <si>
    <t>612 Lạc long quân</t>
  </si>
  <si>
    <t>688 Lạc long quân</t>
  </si>
  <si>
    <t>50 ng hoàng tôn</t>
  </si>
  <si>
    <t>35B xuân la</t>
  </si>
  <si>
    <t>LK09 ngõ 38 xuân la</t>
  </si>
  <si>
    <t>Ngày 20/4/2021</t>
  </si>
  <si>
    <t>BT8-1 KĐT văn khê</t>
  </si>
  <si>
    <t>Lô 03C tòa L KĐTTM HH2 Dương nội</t>
  </si>
  <si>
    <t>70 lê trọng tấn</t>
  </si>
  <si>
    <t>Khu a KDDV do lộ</t>
  </si>
  <si>
    <t>4+5 Block1 khu nhà ở Hi Brand</t>
  </si>
  <si>
    <t>TT7-7 KĐT mới văn phú</t>
  </si>
  <si>
    <t>SH43 the K Park</t>
  </si>
  <si>
    <t>20 văn phú</t>
  </si>
  <si>
    <t>Villa 2-24 Hà cầu</t>
  </si>
  <si>
    <t>CH Coopfood The K park</t>
  </si>
  <si>
    <t>101/13/1 kh duy tiến</t>
  </si>
  <si>
    <t>Việt đức 164 Kh duy tiến</t>
  </si>
  <si>
    <t>The Legend 109 nguyễn tuân</t>
  </si>
  <si>
    <t>76 nhân hòa</t>
  </si>
  <si>
    <t>86 quan nhân</t>
  </si>
  <si>
    <t>Hapulico</t>
  </si>
  <si>
    <t>Thống nhất complex</t>
  </si>
  <si>
    <t>N2-L1-04 Gold season</t>
  </si>
  <si>
    <t>Số 1 ngõ 12 chính kính</t>
  </si>
  <si>
    <t>R3A Royal city</t>
  </si>
  <si>
    <t>R3B Royal city</t>
  </si>
  <si>
    <t>R1 Royal city</t>
  </si>
  <si>
    <t>91 Hoàng văn thái</t>
  </si>
  <si>
    <t>147 Hg văn thái</t>
  </si>
  <si>
    <t>2 Vương thừa vũ</t>
  </si>
  <si>
    <t>22  Bùi xương trạch</t>
  </si>
  <si>
    <t>22 Bùi xương trạch</t>
  </si>
  <si>
    <t>251/358 Bùi xuân trạch</t>
  </si>
  <si>
    <t>639 vũ tông phan</t>
  </si>
  <si>
    <t>102 Hg đạo thành</t>
  </si>
  <si>
    <t>46 Hạ đình</t>
  </si>
  <si>
    <t>Số 79 ngõ 94 Thượng thanh</t>
  </si>
  <si>
    <t>68 hg như tiếp</t>
  </si>
  <si>
    <t>VM nguyễn văn cừ</t>
  </si>
  <si>
    <t>BT1.SH-A(07) KĐTM đặng xá</t>
  </si>
  <si>
    <t>S2.10 Ocean Park</t>
  </si>
  <si>
    <t>S3-02 Tòa Sky 3 Ecoparrk</t>
  </si>
  <si>
    <t>209 Park river</t>
  </si>
  <si>
    <t>TTTM chợ sùi</t>
  </si>
  <si>
    <t>324 phố đồng dinh</t>
  </si>
  <si>
    <t>48 phố trạm</t>
  </si>
  <si>
    <t>1 ngõ 206 cổ linh</t>
  </si>
  <si>
    <t>6/22 phú viên</t>
  </si>
  <si>
    <t>140-142 nguyễn sơn</t>
  </si>
  <si>
    <t>Rice city sông hồng</t>
  </si>
  <si>
    <t>227 ngọc lâm</t>
  </si>
  <si>
    <t>69 bắc cầu</t>
  </si>
  <si>
    <t>344 ngọc thụy</t>
  </si>
  <si>
    <t>70/268 ngọc thụy</t>
  </si>
  <si>
    <t>79 bát khối</t>
  </si>
  <si>
    <t>S3.S05 Vinhomes Symphony</t>
  </si>
  <si>
    <t>Chung cư Ruby</t>
  </si>
  <si>
    <t>21 tổ 7 giang biên</t>
  </si>
  <si>
    <t>173 hà huy tập</t>
  </si>
  <si>
    <t>Thôn 7 ninh hiệp</t>
  </si>
  <si>
    <t>Xóm 8 ninh hiệp</t>
  </si>
  <si>
    <t>207 đức giang</t>
  </si>
  <si>
    <t>48 ngõ 99 đức giang</t>
  </si>
  <si>
    <t>12 ngõ 253 nguyễn văn linh</t>
  </si>
  <si>
    <t>Gửi tỉnh 20/4/21</t>
  </si>
  <si>
    <t>9 hai bà trưng -VP</t>
  </si>
  <si>
    <t>Thôn trương xá -HY</t>
  </si>
  <si>
    <t>ĐH01</t>
  </si>
  <si>
    <t>Thạch PKD -Đơn tay</t>
  </si>
  <si>
    <t>đã tt</t>
  </si>
  <si>
    <t>16 hòa sơn</t>
  </si>
  <si>
    <t>61 Trần Nguyên Hãn - Bắc Giang</t>
  </si>
  <si>
    <t>162 nguyễn trãi - TH</t>
  </si>
  <si>
    <t>104 Trần Phú _ Th</t>
  </si>
  <si>
    <t>522 Le Lai - TH</t>
  </si>
  <si>
    <t>techcotuv- Th</t>
  </si>
  <si>
    <t>113 Trần Hưng Đạo - TH</t>
  </si>
  <si>
    <t>2 Trần Hưng Đạo - TH</t>
  </si>
  <si>
    <t>27 Lê Hưu Lập - Thanh Hóa</t>
  </si>
  <si>
    <t>352 xóm 7 x Thiên Hương - Hp</t>
  </si>
  <si>
    <t>07-08 khu sân vườn cái răm _ QN</t>
  </si>
  <si>
    <t>12 Lê Quý Đôn - TB</t>
  </si>
  <si>
    <t>57A Nguyễn Thị Minh Khai - NA</t>
  </si>
  <si>
    <t>16-18 Bùi Thị Xuân - TB</t>
  </si>
  <si>
    <t>Ngày 21/4/2021</t>
  </si>
  <si>
    <t xml:space="preserve">cc athena </t>
  </si>
  <si>
    <t>Tây Hà .</t>
  </si>
  <si>
    <t>lk02-03 c14 Băc Hà</t>
  </si>
  <si>
    <t>207 Lương Thế Vinh</t>
  </si>
  <si>
    <t>Lô 21 BT4-3 Khu nhà ở Trung Văn4126294179</t>
  </si>
  <si>
    <t>TDP 18 Trung Văn ( 70 Đại Linh )</t>
  </si>
  <si>
    <t>ct2e cc VOV</t>
  </si>
  <si>
    <t>Thăng Long Mall</t>
  </si>
  <si>
    <t>36 Đinh Thôn</t>
  </si>
  <si>
    <t>Sodico Mỹ Đình</t>
  </si>
  <si>
    <t>23 Ngõ 14 Mễ Trì Hạ</t>
  </si>
  <si>
    <t>21-23 Mễ Trì Thượng</t>
  </si>
  <si>
    <t xml:space="preserve">tt4 -tt5 Tăng Thiết Giáp </t>
  </si>
  <si>
    <t>c3 Nguyễn Cơ Thạch</t>
  </si>
  <si>
    <t>Mall City</t>
  </si>
  <si>
    <t>a3 Gadennia</t>
  </si>
  <si>
    <t>100 Đường K2</t>
  </si>
  <si>
    <t>86 Ngõ 20 Mỹ Đình</t>
  </si>
  <si>
    <t>44 Nguyễn Hoàng</t>
  </si>
  <si>
    <t>Vinmart Skylife</t>
  </si>
  <si>
    <t>VM Lê Đức Thọ</t>
  </si>
  <si>
    <t xml:space="preserve">56 Ngoc 43 Cổ Nhuế </t>
  </si>
  <si>
    <t>L 01 t4 Đoàn Ngoại Giao</t>
  </si>
  <si>
    <t>31 Xuân Đỉnh</t>
  </si>
  <si>
    <t>29/126 Xuân Đỉnh</t>
  </si>
  <si>
    <t>357 Xuân Đỉnh</t>
  </si>
  <si>
    <t>5 Nhật Tảo</t>
  </si>
  <si>
    <t>272 Thụy Phương</t>
  </si>
  <si>
    <t>29 Tây Mỗ</t>
  </si>
  <si>
    <t>153 Hữu Hưng</t>
  </si>
  <si>
    <t>L1- 08 HH3 FLC Đại Mỗ</t>
  </si>
  <si>
    <t>63 TDP 1 Ngọc Trục</t>
  </si>
  <si>
    <t>Coop food Tower</t>
  </si>
  <si>
    <t>2/1 67 Phương Mai</t>
  </si>
  <si>
    <t>6/8 Phố Vọng</t>
  </si>
  <si>
    <t>71 Khương Thượng</t>
  </si>
  <si>
    <t>169 Đặng Tiến Đông</t>
  </si>
  <si>
    <t>103 Ngoc 4 Phương Mai</t>
  </si>
  <si>
    <t>83 An Trạch</t>
  </si>
  <si>
    <t>28 Tôn Đức Thắng</t>
  </si>
  <si>
    <t xml:space="preserve">19 Lương Đình Của </t>
  </si>
  <si>
    <t>14 Trần Quý Cáp</t>
  </si>
  <si>
    <t>Vm Nguyễn Chí Thanh</t>
  </si>
  <si>
    <t>Royal CITy</t>
  </si>
  <si>
    <t>166 Kim Hoa</t>
  </si>
  <si>
    <t>11 Ngô Sỹ Liên</t>
  </si>
  <si>
    <t>230 Văn Chương</t>
  </si>
  <si>
    <t>114 Ngõ Văn chương 2</t>
  </si>
  <si>
    <t>40 Thông Phong</t>
  </si>
  <si>
    <t>45 Thịnh Hào 1</t>
  </si>
  <si>
    <t>153 - 155 Đê La Thành</t>
  </si>
  <si>
    <t>41 Vũ Thạnh</t>
  </si>
  <si>
    <t>1132 Đường Láng</t>
  </si>
  <si>
    <t>129 Pháo Đài Láng</t>
  </si>
  <si>
    <t>9 Chợ Khâm Thiên</t>
  </si>
  <si>
    <t>37 Vũ Ngọc P_han</t>
  </si>
  <si>
    <t>102 Nguyễn Chí Thanh</t>
  </si>
  <si>
    <t>18b/28 Nguyên Hồng</t>
  </si>
  <si>
    <t>32 Láng Trung</t>
  </si>
  <si>
    <t>79/1194 Láng</t>
  </si>
  <si>
    <t>80 Nguyễn Phúc Lai</t>
  </si>
  <si>
    <t>Coôp food Miền Bắc</t>
  </si>
  <si>
    <t>Ngày 22/4/2021</t>
  </si>
  <si>
    <t>66 Đại Cồ Việt</t>
  </si>
  <si>
    <t>Vm Thái Thịnh</t>
  </si>
  <si>
    <t>Skilife 125D Minh khai</t>
  </si>
  <si>
    <t>86 Lạc Trung</t>
  </si>
  <si>
    <t>Vn Võ Thị Sáu</t>
  </si>
  <si>
    <t>2/e8/2 Kim Ngưu</t>
  </si>
  <si>
    <t>601 Kim Ngưu</t>
  </si>
  <si>
    <t>75 Tam Chinh</t>
  </si>
  <si>
    <t>01 hh dự án</t>
  </si>
  <si>
    <t>5363 A Minh Khai</t>
  </si>
  <si>
    <t>Liền Kề 04 Lôtt 02 662 Minh Khai</t>
  </si>
  <si>
    <t>31 Mạc Thị Bưởi</t>
  </si>
  <si>
    <t>D10-d11Imperrial Sky Gaden</t>
  </si>
  <si>
    <t xml:space="preserve">57 Phố 8/3 </t>
  </si>
  <si>
    <t>15 Trần Khánh Dư</t>
  </si>
  <si>
    <t>777 Bạch Đằng</t>
  </si>
  <si>
    <t>59 Mai Hắc Đế</t>
  </si>
  <si>
    <t>n3 Nguyễn Công Trứ</t>
  </si>
  <si>
    <t>101 Học Viện Quốc Phòng</t>
  </si>
  <si>
    <t>Xóm Cầu  Thôn Hòa Mỹ</t>
  </si>
  <si>
    <t>50 Phố Tía</t>
  </si>
  <si>
    <t>158 Tiểu Khu Phú Thịnh</t>
  </si>
  <si>
    <t>Thôn An Duyên</t>
  </si>
  <si>
    <t>đội 2 xã tự nhiên</t>
  </si>
  <si>
    <t>Số 7 Xóm Đinh Tiên Hoàng Hà Hồi</t>
  </si>
  <si>
    <t>Xóm 5 Văn Phú</t>
  </si>
  <si>
    <t>Hà Đông</t>
  </si>
  <si>
    <t>t4 Đoàn Ngoại Giao</t>
  </si>
  <si>
    <t>24/01 Đỗ Nhuận</t>
  </si>
  <si>
    <t>c2 Xuân Đỉnh</t>
  </si>
  <si>
    <t>318 Trần Cung</t>
  </si>
  <si>
    <t>04-c11 Bộ Công An</t>
  </si>
  <si>
    <t>HN1 Bắc Từ Liêm</t>
  </si>
  <si>
    <t>Coop food Hồ Tùng Mậu</t>
  </si>
  <si>
    <t>coop food Hồ Anland</t>
  </si>
  <si>
    <t>coop food Hn ngoại giao đoàn 1</t>
  </si>
  <si>
    <t>coop food Hn Ecohome</t>
  </si>
  <si>
    <t>Ngày 23/4/2021</t>
  </si>
  <si>
    <t>PO9 S008 PARK HILL</t>
  </si>
  <si>
    <t>PO5 PARK HILL</t>
  </si>
  <si>
    <t>t06 - s005a - time City</t>
  </si>
  <si>
    <t>t2- l1 03 Time City</t>
  </si>
  <si>
    <t>tổ dân số phố 17</t>
  </si>
  <si>
    <t>số 9 Nam Dư Lĩnh Nam</t>
  </si>
  <si>
    <t xml:space="preserve">353 Nam Dư </t>
  </si>
  <si>
    <t>228 VĨnh Hưng</t>
  </si>
  <si>
    <t>9/293 Tam Trinh</t>
  </si>
  <si>
    <t>o 5 ct1 kdt Celexcia</t>
  </si>
  <si>
    <t>Chung cư Home 987 Tam Trinh</t>
  </si>
  <si>
    <t xml:space="preserve">Lo l 2c khu tái định cư x2a </t>
  </si>
  <si>
    <t>179 Thịnh Liệt</t>
  </si>
  <si>
    <t>848 Trương Định</t>
  </si>
  <si>
    <t>Lo 8-3a kcl Hoàng Mai</t>
  </si>
  <si>
    <t>Đồng Phát Park view Tower</t>
  </si>
  <si>
    <t>198 Hoàng Mai</t>
  </si>
  <si>
    <t>Rice CiTy Linh Đàm</t>
  </si>
  <si>
    <t>bt25 - c37 Bộ Công An</t>
  </si>
  <si>
    <t>Intracom Trung Văn</t>
  </si>
  <si>
    <t>116 Vinhome Grenbay</t>
  </si>
  <si>
    <t>Vinhomne grenbay</t>
  </si>
  <si>
    <t>tdp 18 Trung Văn ( 70 Đại Linh )</t>
  </si>
  <si>
    <t>79 Ngọc Đại</t>
  </si>
  <si>
    <t>61 Do Nhã</t>
  </si>
  <si>
    <t>tdp nam mễ trì hạ</t>
  </si>
  <si>
    <t>16k Tái ĐC 7.3-891</t>
  </si>
  <si>
    <t>Lô 4 tt 19 320 xuân phương</t>
  </si>
  <si>
    <t>oct xuân phương</t>
  </si>
  <si>
    <t>199 Hồ Tùng Mậu</t>
  </si>
  <si>
    <t>no 1-3/e-s md Coplex tower</t>
  </si>
  <si>
    <t>Kiot 2 tòa b dự án x2 cầu diễn</t>
  </si>
  <si>
    <t>290-292 nguyễn trãi</t>
  </si>
  <si>
    <t>lk 11- lô 6 Phùng Khoang</t>
  </si>
  <si>
    <t>coop food hateco</t>
  </si>
  <si>
    <t>coop food hateco đổi</t>
  </si>
  <si>
    <t>xuất đổi</t>
  </si>
  <si>
    <t>27+21+308+298+3+96+0+0+20+0+154+147+3+9+3+3+0+3+3</t>
  </si>
  <si>
    <t>47+8+200+229+0+72+0+0+0+0+114+163+13+0…</t>
  </si>
  <si>
    <t>Gửi tỉnh 22/4/21</t>
  </si>
  <si>
    <t>Số 03 dốc cầu gỗ -BN</t>
  </si>
  <si>
    <t>Xuất đổi  giò tai lưỡi xào 1 gói hết date đã gửi maill</t>
  </si>
  <si>
    <t>1343 Hùng vương -PT</t>
  </si>
  <si>
    <t>44 Đại nải -PT</t>
  </si>
  <si>
    <t>VM Yên bái _YB</t>
  </si>
  <si>
    <t>Thôn 3 xã Tú sơn -HP</t>
  </si>
  <si>
    <t>36 Phan đình giót -HT</t>
  </si>
  <si>
    <t>338-340 Nguyễn thị Lựu -BG</t>
  </si>
  <si>
    <t>572 Cách mạng tháng 8 -TN</t>
  </si>
  <si>
    <t>030 Quy hóa -LC</t>
  </si>
  <si>
    <t>KĐT Petro thăng long -TB</t>
  </si>
  <si>
    <t>Khu tân an tân dân -PT</t>
  </si>
  <si>
    <t>62B -64 Điện biên -HY</t>
  </si>
  <si>
    <t>183 Phạm đình toái -NA</t>
  </si>
  <si>
    <t>Thôn 4 xã kiến quốc -HP</t>
  </si>
  <si>
    <t>51+39+498+425+5+94+3+10+33+0+321+370+15+5+10+10+0+10+15</t>
  </si>
  <si>
    <t>Gửi tỉnh 23/4/21</t>
  </si>
  <si>
    <t>Chị hà -ST minh cầu</t>
  </si>
  <si>
    <t>9 nguyễn thiện thuật -HY</t>
  </si>
  <si>
    <t>Tổ 16 phường tân quang -TQ</t>
  </si>
  <si>
    <t>01 gà LCK đã gửi mall</t>
  </si>
  <si>
    <t>288 đường 17/8 -TQ</t>
  </si>
  <si>
    <t>Ngày 24/4/2021</t>
  </si>
  <si>
    <t>Vm Trúc khê</t>
  </si>
  <si>
    <t>37/91 Nguyễn CHí Thanh</t>
  </si>
  <si>
    <t>Vm Liễu Giai</t>
  </si>
  <si>
    <t xml:space="preserve"> VM Đội Cấn</t>
  </si>
  <si>
    <t>Vm Thụy Khê</t>
  </si>
  <si>
    <t>387 Khụy khê</t>
  </si>
  <si>
    <t>33 Võng Thị</t>
  </si>
  <si>
    <t>250 Lạc Long Quân</t>
  </si>
  <si>
    <t>688 Lạc Long quân</t>
  </si>
  <si>
    <t>123 Trịnh Công Sơn</t>
  </si>
  <si>
    <t>Vm Xuân Diệu</t>
  </si>
  <si>
    <t>31 Tân Ấp</t>
  </si>
  <si>
    <t>hn1 140 Phó Đức Chính</t>
  </si>
  <si>
    <t>Cty bán lẻ BRG</t>
  </si>
  <si>
    <t>265 Bạch Đằng</t>
  </si>
  <si>
    <t>30 Cửa Nam</t>
  </si>
  <si>
    <t>49 Lê Duẩn</t>
  </si>
  <si>
    <t>VM Trường Chinh</t>
  </si>
  <si>
    <t>Thôn  6 Ninh Hiệp</t>
  </si>
  <si>
    <t>18 dốc lã</t>
  </si>
  <si>
    <t>20 Tổ 3 Giang Biên</t>
  </si>
  <si>
    <t>38 Ô Cách</t>
  </si>
  <si>
    <t>19 ngõ 94 Phương Khanh</t>
  </si>
  <si>
    <t>48 Ngõ 99 Đức Giang</t>
  </si>
  <si>
    <t>24 Ngọc 476 Ngọc Thụy</t>
  </si>
  <si>
    <t>100 Nguyễn Sơn</t>
  </si>
  <si>
    <t>11 Nguyễn Sơn</t>
  </si>
  <si>
    <t>68 Hoàng Như Tiếp</t>
  </si>
  <si>
    <t>184 Bồ Đề</t>
  </si>
  <si>
    <t>12 Ngõ 253 Nguyễn Văn Linh</t>
  </si>
  <si>
    <t>Số 2 Ngõ 239 Châu Quỳ An Đàm</t>
  </si>
  <si>
    <t>Vm Almaz</t>
  </si>
  <si>
    <t>140-142 Nguyễn Sơn</t>
  </si>
  <si>
    <t>6/22 Phú Viên</t>
  </si>
  <si>
    <t>Rice City Sông Hồng</t>
  </si>
  <si>
    <t>69 Bắc cầu</t>
  </si>
  <si>
    <t>10 Đức Giang</t>
  </si>
  <si>
    <t>195 Hoa Lâm</t>
  </si>
  <si>
    <t>153-155 Thanh An</t>
  </si>
  <si>
    <t>a21 - bt7 Việt Hưng</t>
  </si>
  <si>
    <t>ct15 Green Park Việt Hưng</t>
  </si>
  <si>
    <t>1 lê mao -NA</t>
  </si>
  <si>
    <t>K3 Greenbay Premium -QN</t>
  </si>
  <si>
    <t>01 gói chân giò 300g LCK</t>
  </si>
  <si>
    <t>ST MCGT</t>
  </si>
  <si>
    <t>ST Minh cầu -gang thép</t>
  </si>
  <si>
    <t>106 đường 30/6 -NB</t>
  </si>
  <si>
    <t>LK03-KĐT Golden Land -HP</t>
  </si>
  <si>
    <t>507-509 Lý thường kiệt QN</t>
  </si>
  <si>
    <t>Thôn phố X quảng thanh -HP</t>
  </si>
  <si>
    <t>Khu 1 TT cái rồng -QN</t>
  </si>
  <si>
    <t>55 Lê thành đồng -QB</t>
  </si>
  <si>
    <t>Gửi tỉnh 24/4/21</t>
  </si>
  <si>
    <t>102+46+511+532+25+65+0+0+68+0+278+521+13+3+0..</t>
  </si>
  <si>
    <t>Ngày 25/4/2021</t>
  </si>
  <si>
    <t>B2 Pandora triều khúc</t>
  </si>
  <si>
    <t>30C 477 Ng trãi</t>
  </si>
  <si>
    <t>232 Khương đình</t>
  </si>
  <si>
    <t>268 lê trọng tấn</t>
  </si>
  <si>
    <t>142 Phương liệt</t>
  </si>
  <si>
    <t>B4-23 Cự lộc</t>
  </si>
  <si>
    <t>The Legend 109 ng tuân</t>
  </si>
  <si>
    <t>Tòa D Việt đức Complex</t>
  </si>
  <si>
    <t>24T3 Thanh xuân complex</t>
  </si>
  <si>
    <t>1/71 Lê văn lương</t>
  </si>
  <si>
    <t>101-A1 Th xuân bắc</t>
  </si>
  <si>
    <t>HĐ49719</t>
  </si>
  <si>
    <t>CH CoopFood nhân chính</t>
  </si>
  <si>
    <t>HĐ49764</t>
  </si>
  <si>
    <t>CH bán lẻ BRG</t>
  </si>
  <si>
    <t>Ngã tư chợ ngọc chi</t>
  </si>
  <si>
    <t>Hà phong</t>
  </si>
  <si>
    <t>67 đường 2 khu 2 phú minh</t>
  </si>
  <si>
    <t>Đức hòa sóc sơn</t>
  </si>
  <si>
    <t>Tổ 1 TT quang minh</t>
  </si>
  <si>
    <t>TDP 6 quang minh</t>
  </si>
  <si>
    <t>Khu 7 phố yên</t>
  </si>
  <si>
    <t>Khu 10 thôn thường lệ</t>
  </si>
  <si>
    <t>97 Sài đồng</t>
  </si>
  <si>
    <t>42 vũ xuân thiều</t>
  </si>
  <si>
    <t>175 The Mariana</t>
  </si>
  <si>
    <t>ngõ 206 cổ linh</t>
  </si>
  <si>
    <t>T1 Tòa kinh đô 93 lò đúc</t>
  </si>
  <si>
    <t>70 vạn kiếp</t>
  </si>
  <si>
    <t>LK04 Lô TT02 622 minh khai</t>
  </si>
  <si>
    <t>777 Bạch đằng</t>
  </si>
  <si>
    <t>79 Bát khối</t>
  </si>
  <si>
    <t>105 Ngô xuân quảng</t>
  </si>
  <si>
    <t>Xóm 4 đông dư</t>
  </si>
  <si>
    <t>Thôn thuận tiến</t>
  </si>
  <si>
    <t>198 Hoàng mai</t>
  </si>
  <si>
    <t>P1S03 Park Hill</t>
  </si>
  <si>
    <t>353 Nam dư</t>
  </si>
  <si>
    <t>74 Vĩnh hưng</t>
  </si>
  <si>
    <t>Lô BT3-Ô 24 KĐT Pháp vân</t>
  </si>
  <si>
    <t>Số 110 ngõ 553 Đường giải phóng</t>
  </si>
  <si>
    <t>1 Kim đồng</t>
  </si>
  <si>
    <t>SH13-SH14 Tháp B AZ Sky</t>
  </si>
  <si>
    <t>CT6 Định công</t>
  </si>
  <si>
    <t>SH6B-SH7B HH3 Eco lakeview</t>
  </si>
  <si>
    <t>Metropolital CT36</t>
  </si>
  <si>
    <t>402 kim giang</t>
  </si>
  <si>
    <t>100B/168 Kim giang</t>
  </si>
  <si>
    <t>HĐ49723</t>
  </si>
  <si>
    <t>CH CoopFood vĩnh hưng</t>
  </si>
  <si>
    <t>61+23+342+320+10+95+0+0+15+0+171+215+8+0+3+3+3+3+8</t>
  </si>
  <si>
    <t>Ngày 26/4/2021</t>
  </si>
  <si>
    <t>xóm mới ngọc Than</t>
  </si>
  <si>
    <t>Xóm 6 Thôn 3 xã thạch thán</t>
  </si>
  <si>
    <t>51 Phố Huyện</t>
  </si>
  <si>
    <t>ct 9a , Sunny Graden</t>
  </si>
  <si>
    <t>Thôn 9 xã Phùng Xá</t>
  </si>
  <si>
    <t>Thôn Thái Hòa</t>
  </si>
  <si>
    <t>Thôn 6 Thạch Xá</t>
  </si>
  <si>
    <t>Ngã Tư Cổ Đông</t>
  </si>
  <si>
    <t>161 Khu Phố tt Liên Quan</t>
  </si>
  <si>
    <t>162 Khu Phố tt Liên Quan</t>
  </si>
  <si>
    <t>236 Xuân Khanh</t>
  </si>
  <si>
    <t>237 Xuân Khanh</t>
  </si>
  <si>
    <t>31 Tùng Thiện</t>
  </si>
  <si>
    <t>429 Chùa Thông</t>
  </si>
  <si>
    <t>Cụm 6 Thị Trấn Phúc Thọ</t>
  </si>
  <si>
    <t>43-45 Phan Xích</t>
  </si>
  <si>
    <t>Hoài Đức</t>
  </si>
  <si>
    <t>An Trai</t>
  </si>
  <si>
    <t>Xóm mới ngãi cầu</t>
  </si>
  <si>
    <t>174-176 hạ Hội</t>
  </si>
  <si>
    <t>Vinaconex 289 A Khuất Duy Tiến</t>
  </si>
  <si>
    <t xml:space="preserve">SH 05 Starcity </t>
  </si>
  <si>
    <t>27 Trần Duy Hưng</t>
  </si>
  <si>
    <t>183 Nguyễn Ngọc Vũ</t>
  </si>
  <si>
    <t xml:space="preserve">CT4 Vimeco </t>
  </si>
  <si>
    <t>g3 ab Yên Hòa, Sunhine</t>
  </si>
  <si>
    <t>15 ngõ 259 Yên Hòa</t>
  </si>
  <si>
    <t>16/m2 Yên Hòa</t>
  </si>
  <si>
    <t>Nam Trung Yên</t>
  </si>
  <si>
    <t>s4-b4 Nam Trung Yên</t>
  </si>
  <si>
    <t>c4- a10 khu đô thị kdt Nam trung yên</t>
  </si>
  <si>
    <t>VM Cầu Giấy</t>
  </si>
  <si>
    <t>269 Nguyễn Khang</t>
  </si>
  <si>
    <t>N07 B2 Dịch Vọng</t>
  </si>
  <si>
    <t>1 tổ 24 Dịch VỌng</t>
  </si>
  <si>
    <t>27/165 Xuân Thủy</t>
  </si>
  <si>
    <t>30 Phạm Văn Đồng</t>
  </si>
  <si>
    <t>80 Kẻ Vẽ</t>
  </si>
  <si>
    <t>Số 6 Phố Viên</t>
  </si>
  <si>
    <t>4126 455 391</t>
  </si>
  <si>
    <t>01-ct3 Bộ Công An</t>
  </si>
  <si>
    <t>37 Doãn kế thiện</t>
  </si>
  <si>
    <t>23-25 Nguyễn Khả Trạc</t>
  </si>
  <si>
    <t>38/76 Mai Dịch</t>
  </si>
  <si>
    <t>22a Đức Diễn</t>
  </si>
  <si>
    <t>26 Ngoc 58 Trần Bình</t>
  </si>
  <si>
    <t>27 Ngoc 58 Trần Bình</t>
  </si>
  <si>
    <t>L4 + A5 mỹ đình 2</t>
  </si>
  <si>
    <t>Gửi tỉnh 26/4/21</t>
  </si>
  <si>
    <t>95 Ba thá _Ư H</t>
  </si>
  <si>
    <t>124 Thanh ấm - ƯH</t>
  </si>
  <si>
    <t>Thôn vài xã hợp thanh -MĐ</t>
  </si>
  <si>
    <t>196 tổ 3 TT An dương -HP</t>
  </si>
  <si>
    <t>Dự án KDC biển 6 -QN</t>
  </si>
  <si>
    <t>102 Lê lai -TH</t>
  </si>
  <si>
    <t>55 Cái dăm -QN</t>
  </si>
  <si>
    <t>Số 46 bãi sậy -Trại chuối -HP</t>
  </si>
  <si>
    <t>679 xuân ổ a - BN</t>
  </si>
  <si>
    <t>4126 603571</t>
  </si>
  <si>
    <t>15 a An Dương Vương NA</t>
  </si>
  <si>
    <t>488 Phan Đình Phùng - TN</t>
  </si>
  <si>
    <t>104 Trân Phú - TH</t>
  </si>
  <si>
    <t>VM Hòa Bình</t>
  </si>
  <si>
    <t>Thôn Hoàng Nha Văn Lâm - HY</t>
  </si>
  <si>
    <t>15 Ngõ 77 Nguyễn Thái Học _ NA</t>
  </si>
  <si>
    <t>01 gói lưỡi xào long chân không</t>
  </si>
  <si>
    <t>Xuân An Greenpark - Hà Tĩnh</t>
  </si>
  <si>
    <t>01 gà  long chân không</t>
  </si>
  <si>
    <t>Số 003 Soi Tiền - Lào Cai</t>
  </si>
  <si>
    <t>b3 b4 b5 khu tmdv cc3 - BG</t>
  </si>
  <si>
    <t xml:space="preserve">737 Lê Thanh - Lào Cai </t>
  </si>
  <si>
    <t>Số 65 Nguyễn Văn Linh - HG</t>
  </si>
  <si>
    <t>132 Lê Duẩn _ HT</t>
  </si>
  <si>
    <t>12 Đường Godel city - NA</t>
  </si>
  <si>
    <t>1250 Hùng Vương - PT</t>
  </si>
  <si>
    <t>Thôn Thượng - BN</t>
  </si>
  <si>
    <t>Ngày 27/4/2021</t>
  </si>
  <si>
    <t xml:space="preserve">tt01 - 05 hd mall </t>
  </si>
  <si>
    <t>39 Đỗ Xuân Hợp</t>
  </si>
  <si>
    <t>cc athela</t>
  </si>
  <si>
    <t>17 k5 trạm trôi</t>
  </si>
  <si>
    <t xml:space="preserve"> 100 đường k2</t>
  </si>
  <si>
    <t>Gaden hill 99 trần bình</t>
  </si>
  <si>
    <t xml:space="preserve">CT1 Mỹ Đình , plara 2 </t>
  </si>
  <si>
    <t>354-356 Mỹ Đình</t>
  </si>
  <si>
    <t>VM Skyline</t>
  </si>
  <si>
    <t>87 Ngõ 322 Mỹ Đình</t>
  </si>
  <si>
    <t>86 Nguyễn Đồng Chi</t>
  </si>
  <si>
    <t>15 Ngoc 35 Tu Hoàng</t>
  </si>
  <si>
    <t xml:space="preserve">tdp 2 Mễ Trì Thượng </t>
  </si>
  <si>
    <t>83 quang tiến</t>
  </si>
  <si>
    <t>71 Ngõ 180 Tây Mỗ</t>
  </si>
  <si>
    <t>Lk02 - 03 c14 Bắc Hà</t>
  </si>
  <si>
    <t>tdp 4 Phú Đô</t>
  </si>
  <si>
    <t>Hải Phát Plaza</t>
  </si>
  <si>
    <t xml:space="preserve">VM Garden </t>
  </si>
  <si>
    <t>211 thạch bàn</t>
  </si>
  <si>
    <t>s2.06 ocean park</t>
  </si>
  <si>
    <t>256 Giang cao bát tràng</t>
  </si>
  <si>
    <t>wb- b02 Wesbay</t>
  </si>
  <si>
    <t>4126 599969</t>
  </si>
  <si>
    <t>Thôn Dương Đà Gia Lâm</t>
  </si>
  <si>
    <t>Khu Ao Ông Sáu</t>
  </si>
  <si>
    <t>Đình Xuyên</t>
  </si>
  <si>
    <t>18 Dốc Lã</t>
  </si>
  <si>
    <t>Thôn Trung Quán Gia Lâm</t>
  </si>
  <si>
    <t xml:space="preserve">79 Ngõ 94 Thượng Thanh </t>
  </si>
  <si>
    <t>Phong Lan 01-11</t>
  </si>
  <si>
    <t>10 a4 An Bình</t>
  </si>
  <si>
    <t>ct1b Nghĩa Đô</t>
  </si>
  <si>
    <t>313 trần cung</t>
  </si>
  <si>
    <t>2 ngách 8 /11 lê quang đạm</t>
  </si>
  <si>
    <t>l03 t2 đoàn ngoại giao</t>
  </si>
  <si>
    <t>l01 t8 ngoại giao đoàn</t>
  </si>
  <si>
    <t>ct4 đỗ nhuận</t>
  </si>
  <si>
    <t>tầng 1 c2 Xuân Đỉnh</t>
  </si>
  <si>
    <t>HN1 c2 xuân đỉnh</t>
  </si>
  <si>
    <t>ct1b Hateco apolo</t>
  </si>
  <si>
    <t>21 Văn Tiến Dũng</t>
  </si>
  <si>
    <t>44-46 Kiều Mai</t>
  </si>
  <si>
    <t>R2 101 Florence</t>
  </si>
  <si>
    <t>136 Hồ Tùng Mậu</t>
  </si>
  <si>
    <t>36 Đức Thắng</t>
  </si>
  <si>
    <t>134 Hoàng Tăng Bi</t>
  </si>
  <si>
    <t>2 Kỳ Vũ</t>
  </si>
  <si>
    <t>Tân Xuân</t>
  </si>
  <si>
    <t>vm Hà Đông</t>
  </si>
  <si>
    <t>Liền kề 6 - c -8lg vk châu âu</t>
  </si>
  <si>
    <t>bt8-1 khu kdt văn khê</t>
  </si>
  <si>
    <t>ct2-105 kdt văn khê</t>
  </si>
  <si>
    <t>121 ỷ lan</t>
  </si>
  <si>
    <t>ct7k parkview Dương Nội</t>
  </si>
  <si>
    <t>Lô u 03- l01 kdtm Dương  nội</t>
  </si>
  <si>
    <t>lk 20-22 la khê</t>
  </si>
  <si>
    <t>67.69 đường Ngô Đình mẫn</t>
  </si>
  <si>
    <t>flc Star tower</t>
  </si>
  <si>
    <t>khu a kđvg Do Lộ</t>
  </si>
  <si>
    <t>156 Phú Lãm</t>
  </si>
  <si>
    <t>n0- 26 LK 15 Hà Trì</t>
  </si>
  <si>
    <t>Vila 2 -24 Hà Cầu</t>
  </si>
  <si>
    <t>Lô 11 NK19 Mậu Lương</t>
  </si>
  <si>
    <t>23 Vạn Phúc</t>
  </si>
  <si>
    <t>Vm Quang Trung HĐ</t>
  </si>
  <si>
    <t xml:space="preserve">Khu Cầu Bưu tdp 16 </t>
  </si>
  <si>
    <t>Nguyễn Chí Thanh</t>
  </si>
  <si>
    <t>37 Vũ Ngọc Phan</t>
  </si>
  <si>
    <t xml:space="preserve">16 Võ VĂn Dũng </t>
  </si>
  <si>
    <t>VM Hoàn Cầu</t>
  </si>
  <si>
    <t>153-155 Đê La Thành</t>
  </si>
  <si>
    <t>116 Đê la thành</t>
  </si>
  <si>
    <t xml:space="preserve">210 Xã Đàn 2 </t>
  </si>
  <si>
    <t>12 Ngõ 4 D đặng văn ngữ</t>
  </si>
  <si>
    <t>166 kim hoa</t>
  </si>
  <si>
    <t>103 Ngõ 4 Phương Mai</t>
  </si>
  <si>
    <t>9 Chợ khâm Thiên</t>
  </si>
  <si>
    <t>224 Khân thiên</t>
  </si>
  <si>
    <t>281 Khâm Thiên</t>
  </si>
  <si>
    <t>40 thông phong</t>
  </si>
  <si>
    <t>28 Tôn đức Thắng</t>
  </si>
  <si>
    <t>48 Bích Câu</t>
  </si>
  <si>
    <t>17 b Đoàn thị điểm</t>
  </si>
  <si>
    <t>33-35 Ngõ quan thổ 1</t>
  </si>
  <si>
    <t>Hồng Koong tower</t>
  </si>
  <si>
    <t xml:space="preserve">71 Khương Thượng </t>
  </si>
  <si>
    <t>92 Tô Vĩnh Diện</t>
  </si>
  <si>
    <t>54/56 hh 02 - 2c Thanh Hà</t>
  </si>
  <si>
    <t>4126 523452</t>
  </si>
  <si>
    <t>Ki ot 02-04 HH 03b Thanh Hà</t>
  </si>
  <si>
    <t>ct8a Đại Thanh</t>
  </si>
  <si>
    <t>Thôn Xâm Dương 3</t>
  </si>
  <si>
    <t>132 Trần Phú Thường Tín</t>
  </si>
  <si>
    <t>133 Trần Phú Thường Tín</t>
  </si>
  <si>
    <t>Thôn Quất Động</t>
  </si>
  <si>
    <t>120 Quốc lộ 21 Thôn Tảo Dương</t>
  </si>
  <si>
    <t>248 Chợ Chiều chuông</t>
  </si>
  <si>
    <t>Thôn Trầm Bình Minh</t>
  </si>
  <si>
    <t>155 Xóm dậu</t>
  </si>
  <si>
    <t>105 Thành Công</t>
  </si>
  <si>
    <t>Galden land 275 nguyễn trãi</t>
  </si>
  <si>
    <t>K2 vĩnh phúc</t>
  </si>
  <si>
    <t>31 Tân ấp</t>
  </si>
  <si>
    <t>47 Phó đức chính</t>
  </si>
  <si>
    <t>27 phạm hồng thái</t>
  </si>
  <si>
    <t>23 Cửa bắc</t>
  </si>
  <si>
    <t>63 hàng bún</t>
  </si>
  <si>
    <t>18B nguyễn biểu</t>
  </si>
  <si>
    <t>Số 1B5 giảng võ</t>
  </si>
  <si>
    <t>CC trung ương đảng</t>
  </si>
  <si>
    <t>140 phó đức chinhs</t>
  </si>
  <si>
    <t>Gửi tỉnh 27/4/21</t>
  </si>
  <si>
    <t>178 Đường nguyễn trãi-HG</t>
  </si>
  <si>
    <t>10 Lê duẩn P. Phan thiết -TQ</t>
  </si>
  <si>
    <t>Thạch lỗi -SS</t>
  </si>
  <si>
    <t>Siêu thị MC1-TN</t>
  </si>
  <si>
    <t>60H kiều sơn -HP</t>
  </si>
  <si>
    <t>Số 4 Đình đoài-HP</t>
  </si>
  <si>
    <t>Club House Imperia</t>
  </si>
  <si>
    <t>50 nguyễn văn linh -VP</t>
  </si>
  <si>
    <t>520 nguyễn trãi</t>
  </si>
  <si>
    <t>57A nguyễn thị minh khai -NA</t>
  </si>
  <si>
    <t>Khu 3 thôn đoài đường DT3-VP</t>
  </si>
  <si>
    <t>Thôn dđồng xép -BN</t>
  </si>
  <si>
    <t>68A Trần hưng đạo -TB</t>
  </si>
  <si>
    <t>81 Đường 334 TT cái rông -QN</t>
  </si>
  <si>
    <t>Lô A7LK Lê lợi -TH</t>
  </si>
  <si>
    <t>100 bà triệu -HD</t>
  </si>
  <si>
    <t xml:space="preserve">01 gà LCK </t>
  </si>
  <si>
    <t>59+48+658+727+0+125+0+0+15+0+310+405+30+0…</t>
  </si>
  <si>
    <t>Ngày 28/4/2021</t>
  </si>
  <si>
    <t xml:space="preserve">117-119 Yên phụ </t>
  </si>
  <si>
    <t>VM Linh đàm</t>
  </si>
  <si>
    <t>Coopd linh đàm</t>
  </si>
  <si>
    <t>1B nguyễn duy trinh</t>
  </si>
  <si>
    <t>VM TRương định</t>
  </si>
  <si>
    <t>56/143 Ng Chính</t>
  </si>
  <si>
    <t>120A Ng an ninh</t>
  </si>
  <si>
    <t>Lô 5-N01 New Horion</t>
  </si>
  <si>
    <t>74 vĩnh hưng</t>
  </si>
  <si>
    <t>CoopdSuth Building</t>
  </si>
  <si>
    <t>17/77 Đặng xuân bảng</t>
  </si>
  <si>
    <t>1/250 Kim giang</t>
  </si>
  <si>
    <t>C15 NƠ 19 định công</t>
  </si>
  <si>
    <t>Vũ trọng phụng</t>
  </si>
  <si>
    <t>Golden West</t>
  </si>
  <si>
    <t>LooA.2 Imperria Garden</t>
  </si>
  <si>
    <t xml:space="preserve"> Imperria Garden</t>
  </si>
  <si>
    <t>Five Star kim giang</t>
  </si>
  <si>
    <t>147 Hoàng văn thái</t>
  </si>
  <si>
    <t>101 ngõ 52 lương thế vinh</t>
  </si>
  <si>
    <t>19A Xuân la</t>
  </si>
  <si>
    <t>C36-TT9 KĐT  văn quán</t>
  </si>
  <si>
    <t>106CT2 KĐT văn khê</t>
  </si>
  <si>
    <t>V3 The Vesta phú lãm</t>
  </si>
  <si>
    <t>LK16-19 ngô thị nhậm</t>
  </si>
  <si>
    <t>92 Tô vĩnh diện</t>
  </si>
  <si>
    <t>An hạ an thượng</t>
  </si>
  <si>
    <t>Xóm mới ngãi cầu -ST</t>
  </si>
  <si>
    <t>Ngã tư sơn đông</t>
  </si>
  <si>
    <t>Tòa tháp TV -Tower</t>
  </si>
  <si>
    <t>78 cầu trì</t>
  </si>
  <si>
    <t>126A thanh vị</t>
  </si>
  <si>
    <t>Thôn 6 thạch xá</t>
  </si>
  <si>
    <t>Thôn 3 xã phương cách</t>
  </si>
  <si>
    <t>A10-NV4 Ô 26-27 Lê trọng tấn</t>
  </si>
  <si>
    <t>T1-30 Gemek Towr</t>
  </si>
  <si>
    <t>Thôn vân lũng an khánh</t>
  </si>
  <si>
    <t>Thăng long Victory</t>
  </si>
  <si>
    <t>Ngải cầu hoài đức</t>
  </si>
  <si>
    <t>khu phố TT liên quan</t>
  </si>
  <si>
    <t>1 la thành</t>
  </si>
  <si>
    <t>Khu nhà ở viện 103</t>
  </si>
  <si>
    <t>139 chiến thắng</t>
  </si>
  <si>
    <t>18 Cầu dậu</t>
  </si>
  <si>
    <t>Rice city linh đàm</t>
  </si>
  <si>
    <t>Thôn yên ngưu tam hiệp</t>
  </si>
  <si>
    <t>Kiot 03A+03B+04 CT6KĐ</t>
  </si>
  <si>
    <t>Gửi tỉnh 28/4/21</t>
  </si>
  <si>
    <t>83 Vũ quang -HT</t>
  </si>
  <si>
    <t>01 lụa LCK</t>
  </si>
  <si>
    <t>376 Hải thượng lãn ông -TH</t>
  </si>
  <si>
    <t>Số 74 Đường đăng đạo -BN</t>
  </si>
  <si>
    <t>Lê quang đạo -BN</t>
  </si>
  <si>
    <t>TT2AB.11KĐT Tuệ tĩnh -HD</t>
  </si>
  <si>
    <t>Tổ 26A Hai bà trưng -PT</t>
  </si>
  <si>
    <t>Xóm giữa khu dương ổ -BN</t>
  </si>
  <si>
    <t>64 Đinh chương dương -TH</t>
  </si>
  <si>
    <t>Khu 3 thôn đoài đường DT3 -VP</t>
  </si>
  <si>
    <t>Nhà A CC phúc hưng II -HY</t>
  </si>
  <si>
    <t>136+48+673+629+0+201+0+5+33+0+461+564+0…</t>
  </si>
  <si>
    <t>Ngày 29/4/2021</t>
  </si>
  <si>
    <t>387 Thụy khê</t>
  </si>
  <si>
    <t>CT2A Xuân la</t>
  </si>
  <si>
    <t>VM Tây hồ</t>
  </si>
  <si>
    <t>Kiot TM02 số 50 ngõ 28 xuân la</t>
  </si>
  <si>
    <t>612A Lạc long quân</t>
  </si>
  <si>
    <t>CT3B KĐT Nam thăng long</t>
  </si>
  <si>
    <t>5 ngõ 464 Âu cơ</t>
  </si>
  <si>
    <t>123 Trịnh công sơn</t>
  </si>
  <si>
    <t>19B Tô ngọc vân</t>
  </si>
  <si>
    <t>16 ngõ 67 tô ngọc vân</t>
  </si>
  <si>
    <t>VM Xuân diệu</t>
  </si>
  <si>
    <t>11C ngõ 124 âu cơ</t>
  </si>
  <si>
    <t>31/310 nghi tàm</t>
  </si>
  <si>
    <t>20 ng thiệp</t>
  </si>
  <si>
    <t>4A hàng chiếu</t>
  </si>
  <si>
    <t>384 Bạch đằng</t>
  </si>
  <si>
    <t>CT1 thạch bàn</t>
  </si>
  <si>
    <t>S2.9 Ocean Park</t>
  </si>
  <si>
    <t>S2.3 Ocean Park</t>
  </si>
  <si>
    <t>TTTM chợ sủi</t>
  </si>
  <si>
    <t>254 cổ bi</t>
  </si>
  <si>
    <t>Tòa B1 CC Ruby CT3 Phúc lợi</t>
  </si>
  <si>
    <t>Lô BT1-18 Phúc lợi</t>
  </si>
  <si>
    <t>153-155 thanh am</t>
  </si>
  <si>
    <t>528/528 ngô gia tự</t>
  </si>
  <si>
    <t>102-K9 Việt hưng</t>
  </si>
  <si>
    <t>A21-BT7 việt hưng</t>
  </si>
  <si>
    <t>CT-21B KĐTM việt hưng</t>
  </si>
  <si>
    <t>Alamaz</t>
  </si>
  <si>
    <t>38 Tường lâm</t>
  </si>
  <si>
    <t>38 Ô cách</t>
  </si>
  <si>
    <t>207 Đức giang</t>
  </si>
  <si>
    <t>29/32/564 Ng văn cừ</t>
  </si>
  <si>
    <t>Rice city Sông hồng</t>
  </si>
  <si>
    <t>CC One 18 ngõ 298 Ngọc lâm</t>
  </si>
  <si>
    <t>3 ĐH Hà nội</t>
  </si>
  <si>
    <t>Intracom Trung văn</t>
  </si>
  <si>
    <t>BT1D8 KĐT Trung văn</t>
  </si>
  <si>
    <t>Lô 21 BT4-3 Khu nhà ở trung văn</t>
  </si>
  <si>
    <t>G1-116 Vinhomes Gren bay</t>
  </si>
  <si>
    <t>CT3 KĐTM trung văn</t>
  </si>
  <si>
    <t>Thăng long maill</t>
  </si>
  <si>
    <t>10+11 Mỹ đình Pearl</t>
  </si>
  <si>
    <t>SH09 Emerald mỹ đình</t>
  </si>
  <si>
    <t>87 ngõ 322 mỹ đình</t>
  </si>
  <si>
    <t>FLC Complex 36 phạm hùng</t>
  </si>
  <si>
    <t>16KĐC 7.3-8.1</t>
  </si>
  <si>
    <t>A12-BT1 Lưu hữu phước</t>
  </si>
  <si>
    <t>VM Lê đức thọ</t>
  </si>
  <si>
    <t>28 Hòe thị</t>
  </si>
  <si>
    <t>173 TDP 4 Xuân phương</t>
  </si>
  <si>
    <t>L1-08HH3FLC Đại mỗ</t>
  </si>
  <si>
    <t>N4-A5 Mỹ đình 2</t>
  </si>
  <si>
    <t>TDP Viên 5 cổ nhuế</t>
  </si>
  <si>
    <t>56 ngõ 43 cổ nhuế</t>
  </si>
  <si>
    <t>492 Xuân đỉnh</t>
  </si>
  <si>
    <t>C2 Xuân đỉnh</t>
  </si>
  <si>
    <t>31 Xuân đỉnh</t>
  </si>
  <si>
    <t>N02 T1 Đoàn ngoại giao</t>
  </si>
  <si>
    <t>CT2B cổ nhuế</t>
  </si>
  <si>
    <t>464 Hoàng công chất</t>
  </si>
  <si>
    <t>23 ngõ 136 cầu diễn</t>
  </si>
  <si>
    <t>21 văn tiến dũng</t>
  </si>
  <si>
    <t>22A Đức diễn</t>
  </si>
  <si>
    <t>168 Phú diễn</t>
  </si>
  <si>
    <t>86 nguyễn đổng chi</t>
  </si>
  <si>
    <t>Số 1 TTTCT dược</t>
  </si>
  <si>
    <t>18 Tr đăng ninh</t>
  </si>
  <si>
    <t>Vinaconex 289A khuất duy tiến</t>
  </si>
  <si>
    <t>Gửi tỉnh 29/4/21</t>
  </si>
  <si>
    <t>15A An dương vương -QN</t>
  </si>
  <si>
    <t>102 Đại lộ nguyễn thái học -YB</t>
  </si>
  <si>
    <t>VM Nam hà -NH</t>
  </si>
  <si>
    <t>50 Trần pjus -HG</t>
  </si>
  <si>
    <t>89 Ng thái học -HG</t>
  </si>
  <si>
    <t>150A Đường hoàng hoa thám -YB</t>
  </si>
  <si>
    <t>Khu 1 trương vương -QN</t>
  </si>
  <si>
    <t>102 Phan thiết -TQ</t>
  </si>
  <si>
    <t>372 B Cao thắng hạ long -HL</t>
  </si>
  <si>
    <t>Lô 23 Nơ 2 KĐTM Đông bắc ga -TH</t>
  </si>
  <si>
    <t>123 Phương lưu 1 -HP</t>
  </si>
  <si>
    <t>VM Bắc Kan -BK</t>
  </si>
  <si>
    <t>191 Ng du -HT</t>
  </si>
  <si>
    <t>Dự án quỹ đường sắt</t>
  </si>
  <si>
    <t>204B Hải thượng lãn ông -QN</t>
  </si>
  <si>
    <t>Tổ 7 khu 7 phường hà khẩu -QN</t>
  </si>
  <si>
    <t>050 Phan đình phùng -LC</t>
  </si>
  <si>
    <t>6+13+108+96+0+29+0+0+5+0+73+129+41+0+0+5+0+0+10</t>
  </si>
  <si>
    <t>107+72+892+919+15+173+0+0+80+0+404+583+32+0…+10</t>
  </si>
  <si>
    <t>01 gói lưỡi xào LCK</t>
  </si>
  <si>
    <t>74+43+614+528+3+228+3+0+43+3+360+481+12+0…</t>
  </si>
  <si>
    <t>Lô 265-266 MBQH121 Đông V -TH</t>
  </si>
  <si>
    <t>Băng 1 quang trung -PT</t>
  </si>
  <si>
    <t>Lô 17 KĐT Bắc đại lộ lê lợi -TH</t>
  </si>
  <si>
    <t>01 gói chân giò LCK + 02 gói gà LCK</t>
  </si>
  <si>
    <t>Nhờ hộ trợ đặt hàng giúp</t>
  </si>
  <si>
    <t>96 Lán bè</t>
  </si>
  <si>
    <t>21+3+231+204+20+81+0+6+11+0+149+188+0+0+0+3+0…</t>
  </si>
  <si>
    <t>Ngày 30/4/2021</t>
  </si>
  <si>
    <t>CH Coopfood Linh đàm</t>
  </si>
  <si>
    <t>B12-423 Nguyễn thị minh khai</t>
  </si>
  <si>
    <t>62 Nguyễn đức cảnh</t>
  </si>
  <si>
    <t>VM Phạm ngọc thạch</t>
  </si>
  <si>
    <t>68 Trương đình cửu</t>
  </si>
  <si>
    <t>148+111+1053+993+12+211+0+2+130+0+670+985+15+8+6+3+10+13+10</t>
  </si>
  <si>
    <t>Bắc thăng long</t>
  </si>
  <si>
    <t>Ngọc chi</t>
  </si>
  <si>
    <t>QL3 Phố lộc hà</t>
  </si>
  <si>
    <t>Dốc văn mai lâm</t>
  </si>
  <si>
    <t>Thôn tằng my</t>
  </si>
  <si>
    <t>98 Miếu thờ</t>
  </si>
  <si>
    <t>77 tổ 6 sóc sơn</t>
  </si>
  <si>
    <t>Khu đấu giá tổ TT sóc sơn</t>
  </si>
  <si>
    <t>Khu thá sóc sơn</t>
  </si>
  <si>
    <t>103-105 Đa phúc</t>
  </si>
  <si>
    <t>Dội 2 thôn xuân bách</t>
  </si>
  <si>
    <t>Khu 7 phố viên</t>
  </si>
  <si>
    <t>Thôn đoài kim nỗ</t>
  </si>
  <si>
    <t>32 Sáp mai</t>
  </si>
  <si>
    <t>CH Coopfood Eco Drem</t>
  </si>
  <si>
    <t>Xuất đổi</t>
  </si>
  <si>
    <t>HĐ0121</t>
  </si>
  <si>
    <t>HĐ0118</t>
  </si>
  <si>
    <t>CH Coopfood Green stars</t>
  </si>
  <si>
    <t>CH Coopfood văn khê</t>
  </si>
  <si>
    <t>HĐ0122</t>
  </si>
  <si>
    <t>HĐ 0350</t>
  </si>
  <si>
    <t>CH Coopfood Xuân mai dương nội</t>
  </si>
  <si>
    <t>HĐ0124</t>
  </si>
  <si>
    <t>CH Coopfood  Nghĩa đô</t>
  </si>
  <si>
    <t>HĐ0120</t>
  </si>
  <si>
    <t>CH Coopfood Thái hà HH</t>
  </si>
  <si>
    <t>Times city</t>
  </si>
  <si>
    <t>HĐ0125</t>
  </si>
  <si>
    <t>CH Coopfood V7 The Vesta</t>
  </si>
  <si>
    <t>6-8 Phố vọng</t>
  </si>
  <si>
    <t>18 ngách 1 ngõ 119 hồ đắc di</t>
  </si>
  <si>
    <t>45 ngõ thịnh hào 1</t>
  </si>
  <si>
    <t>VM Hoàng cầu</t>
  </si>
  <si>
    <t>18B/28 Nguyên hồng</t>
  </si>
  <si>
    <t>57 La nội</t>
  </si>
  <si>
    <t>4+5 Block 1 KN ở Hi Brannd</t>
  </si>
  <si>
    <t>41 Vũ thạnh</t>
  </si>
  <si>
    <t>HĐ 0123</t>
  </si>
  <si>
    <t>CH Coopfood khương thượng</t>
  </si>
  <si>
    <t>CT TNHH bán lẻ BRG</t>
  </si>
  <si>
    <t>HĐ 0126</t>
  </si>
  <si>
    <t>CH TNHH bán lẻ BRG</t>
  </si>
  <si>
    <t>PHIẾU XUẤT BÁN THÁNG 5</t>
  </si>
  <si>
    <t>Thô phương mỹ - Mỹ đồng -HP</t>
  </si>
  <si>
    <t>141 Hùng vương -Vĩnh yên -VP</t>
  </si>
  <si>
    <t>97-99 Ng văn linh -HD</t>
  </si>
  <si>
    <t>33 Lê lai - HP</t>
  </si>
  <si>
    <t>338 Ng văn cừ -QN</t>
  </si>
  <si>
    <t>180 Trung hành -HP</t>
  </si>
  <si>
    <t>97 Bạch đằng -HP</t>
  </si>
  <si>
    <t>81+82+331+296+0+0+0+0+110+251+354+0…</t>
  </si>
  <si>
    <t>290-292 Nguyễn trãi</t>
  </si>
  <si>
    <t>168 thôn mới</t>
  </si>
  <si>
    <t>13A Ơ 2 linh đàm</t>
  </si>
  <si>
    <t>Tổ dân phố số 17</t>
  </si>
  <si>
    <t>Số 1 tổ 7 phúc lợi</t>
  </si>
  <si>
    <t>Phonh lan 01-11</t>
  </si>
  <si>
    <t>195 hoa lâm</t>
  </si>
  <si>
    <t>70/268 Ngọc thụy</t>
  </si>
  <si>
    <t>186+188Tuw đình</t>
  </si>
  <si>
    <t>HĐ 0119</t>
  </si>
  <si>
    <t>Coopfood Homeland</t>
  </si>
  <si>
    <t>HĐ 0127</t>
  </si>
  <si>
    <t>HĐ 0255</t>
  </si>
  <si>
    <t>HĐ 0293</t>
  </si>
  <si>
    <t>Cooopfood New Horizon</t>
  </si>
  <si>
    <t>62+25+294+419+20+97+25+9+28+0+195+236+13+0+0+0+0+5+13</t>
  </si>
  <si>
    <t>Ngày 4/5/21</t>
  </si>
  <si>
    <t>Mega</t>
  </si>
  <si>
    <t>Mega Thăng long</t>
  </si>
  <si>
    <t>Số 6 phố viên</t>
  </si>
  <si>
    <t>ghi chú
Quỳnh đỏ - Chuẩn xanh - Tùng vàng</t>
  </si>
  <si>
    <t>02-03N04A Ngoại giao đoàn</t>
  </si>
  <si>
    <t>19 Ng văn huyên</t>
  </si>
  <si>
    <t>35 ngõ 381 Ng khang</t>
  </si>
  <si>
    <t>15 ngõ 259 yên hoa</t>
  </si>
  <si>
    <t>SH5 Starcity</t>
  </si>
  <si>
    <t>Xóm 4 Đông Dư</t>
  </si>
  <si>
    <t>Số 2 ngõ 239 Trâu quỳ</t>
  </si>
  <si>
    <t>BT1.SH-A KĐTM Đặng xá</t>
  </si>
  <si>
    <t>51/53 Vũ xuân thiều</t>
  </si>
  <si>
    <t>48 Ngõ 99 Đức giang</t>
  </si>
  <si>
    <t>PHIẾU XUẤT TRẢ THÁNG 5</t>
  </si>
  <si>
    <t>49 Ngõ 99 Đức giang</t>
  </si>
  <si>
    <t>11 Ng sơn</t>
  </si>
  <si>
    <t>48 Phố trạm</t>
  </si>
  <si>
    <t>32 đơn +1 đơn trùng =33 đơn</t>
  </si>
  <si>
    <t>B15 Bồ hòa -HĐ</t>
  </si>
  <si>
    <t>3 nguyễn quý đức</t>
  </si>
  <si>
    <t>3A -HH2 Dương nội</t>
  </si>
  <si>
    <t>43 The K -Park</t>
  </si>
  <si>
    <t>Ô 5 tòa NewSkyline văn quán</t>
  </si>
  <si>
    <t>283 Khương trung</t>
  </si>
  <si>
    <t>Số 1 ngõ 12 Chính kính</t>
  </si>
  <si>
    <t>Việt đức 164 khyaats duy tiến</t>
  </si>
  <si>
    <t>61 Do nhã</t>
  </si>
  <si>
    <t>Tmart</t>
  </si>
  <si>
    <t>TMART ngô thị nhậm</t>
  </si>
  <si>
    <t>NV36 KĐTM trung văn</t>
  </si>
  <si>
    <t>23 ngõ 14 mễ trì hạ</t>
  </si>
  <si>
    <t>Lê đức thọ</t>
  </si>
  <si>
    <t>44 NG hoàng</t>
  </si>
  <si>
    <t>79 ngọc đại</t>
  </si>
  <si>
    <t>30+3 đổi =33</t>
  </si>
  <si>
    <t>242 Lê thanh nghị</t>
  </si>
  <si>
    <t>3A -HH2 dương nội</t>
  </si>
  <si>
    <t>167 Tr đại nghĩa</t>
  </si>
  <si>
    <t>106 nguyễn hiền</t>
  </si>
  <si>
    <t>107 nguyễn hiền</t>
  </si>
  <si>
    <t>347 Bạch mai</t>
  </si>
  <si>
    <t>35B Ng bỉnh khiêm</t>
  </si>
  <si>
    <t>101 Hương viên</t>
  </si>
  <si>
    <t>7 Ng cao</t>
  </si>
  <si>
    <t>65B Ng công trứ</t>
  </si>
  <si>
    <t>228 Thanh nhàn</t>
  </si>
  <si>
    <t>UDIC Riverside 1</t>
  </si>
  <si>
    <t>79/34 Vĩnh tuy</t>
  </si>
  <si>
    <t>D10-D11 Imperia Sky Garden</t>
  </si>
  <si>
    <t>T10 Times City</t>
  </si>
  <si>
    <t>310 Minh khai</t>
  </si>
  <si>
    <t>116-118 Ngõ hòa bình</t>
  </si>
  <si>
    <t>2/61 lạc trung</t>
  </si>
  <si>
    <t>46/230 Lạc trung</t>
  </si>
  <si>
    <t>Rice city Linh đàm</t>
  </si>
  <si>
    <t>106 CT2 KĐT Văn khê</t>
  </si>
  <si>
    <t>36+9+353+436+0+180+0+0+31+0+209+267+13+0+0+0+10+0..</t>
  </si>
  <si>
    <t>Ngày 05/5/21</t>
  </si>
  <si>
    <t>Gửi tỉnh 05-5</t>
  </si>
  <si>
    <t>414 Lý thường kiệt-HN</t>
  </si>
  <si>
    <t>Nguyễn văn linh -VP</t>
  </si>
  <si>
    <t>320 Quang trung -TH</t>
  </si>
  <si>
    <t>104 Trần phú- TH</t>
  </si>
  <si>
    <t>Vinaconex Ng tất thành -VP</t>
  </si>
  <si>
    <t>Phạm Sư mạnh -BN</t>
  </si>
  <si>
    <t>132+134 Ng thị minh khai -BG</t>
  </si>
  <si>
    <t>379/1 CM tháng 8 -TN</t>
  </si>
  <si>
    <t>522 Lê lai -TH</t>
  </si>
  <si>
    <t>545 Lê lợi -BG</t>
  </si>
  <si>
    <t>629 Phố ba huyện -BN</t>
  </si>
  <si>
    <t>Lô 11 xóm chùa -HP</t>
  </si>
  <si>
    <t>105 tổ 1 P. chùa hang -TN</t>
  </si>
  <si>
    <t xml:space="preserve"> Khu 3 vân phú -PT</t>
  </si>
  <si>
    <t>102-104 Tô vũ/193 Van cao -HP</t>
  </si>
  <si>
    <t>Kiot 30-32 VP5 Bán đảo linh đàm</t>
  </si>
  <si>
    <t>75 Tam chinh</t>
  </si>
  <si>
    <t>76 Tam chinh</t>
  </si>
  <si>
    <t>P06 Park Hill</t>
  </si>
  <si>
    <t>TMART</t>
  </si>
  <si>
    <t>Tmart Định công</t>
  </si>
  <si>
    <t>Ô DVTM 07 CT3 KĐT Gelexia</t>
  </si>
  <si>
    <t>33 lương khánh thiện</t>
  </si>
  <si>
    <t>409 Bạch mai</t>
  </si>
  <si>
    <t>Đội 2 thôn xuân bách -ĐA</t>
  </si>
  <si>
    <t>58 Liên xã kim chung</t>
  </si>
  <si>
    <t xml:space="preserve">Thôn đoài, kim nỗ </t>
  </si>
  <si>
    <t>Thôn đìa - nam hồng</t>
  </si>
  <si>
    <t>Xóm ngoài uy nỗ</t>
  </si>
  <si>
    <t>Kim thượng kim lũ</t>
  </si>
  <si>
    <t>Phố nỷ</t>
  </si>
  <si>
    <t>14 đơn xa</t>
  </si>
  <si>
    <t>Số 1 Đường thành</t>
  </si>
  <si>
    <t>VM Ng chí thanh</t>
  </si>
  <si>
    <t>81A Xuân diệu</t>
  </si>
  <si>
    <t>VM nhật tân</t>
  </si>
  <si>
    <t>133 Thụy khuê</t>
  </si>
  <si>
    <t>201 Hoàng hoa thám</t>
  </si>
  <si>
    <t>169 Đặn tiến đông</t>
  </si>
  <si>
    <t>11 điểm vin lớn</t>
  </si>
  <si>
    <t>639 Vũ tông phan</t>
  </si>
  <si>
    <t>Ngày 06/5/21</t>
  </si>
  <si>
    <t>HĐ0548</t>
  </si>
  <si>
    <t>CH Coopfood Triều khúc</t>
  </si>
  <si>
    <t>30C/477 Ng trãi</t>
  </si>
  <si>
    <t>R3A Royal</t>
  </si>
  <si>
    <t>103 Hoàng đạo thành</t>
  </si>
  <si>
    <t>Hapuclico</t>
  </si>
  <si>
    <t>Lô A1.2 Imperia garden</t>
  </si>
  <si>
    <t>Tòa D việt đức complex</t>
  </si>
  <si>
    <t>85+43+745+566+3+132+0+0+74+3+344+611+22+3+3+2+0..</t>
  </si>
  <si>
    <t>T1KCH Tecco Skyvile Tower</t>
  </si>
  <si>
    <t>248 Chợ chiều chuông</t>
  </si>
  <si>
    <t>CT8A Đại thanh</t>
  </si>
  <si>
    <t>E13 KĐG tân triều</t>
  </si>
  <si>
    <t>38-40 HH03D Thanh hà</t>
  </si>
  <si>
    <t>Kiot 60.62 B1.4 KĐT Thanh hà</t>
  </si>
  <si>
    <t>Thôn 3 vạn phúc</t>
  </si>
  <si>
    <t>18 Trung văn (70 Đại linh)</t>
  </si>
  <si>
    <t>2 ngách 8/11 Lê quang đạo</t>
  </si>
  <si>
    <t>39 Đõ xuân hợp</t>
  </si>
  <si>
    <t>CT5-DDN KĐT Mỹ đình II</t>
  </si>
  <si>
    <t>C3 Nguyễn cơ thạch</t>
  </si>
  <si>
    <t>Moncity</t>
  </si>
  <si>
    <t>N01 T4 Đoàn ngoại giao</t>
  </si>
  <si>
    <t>29/126 Xuân đỉnh</t>
  </si>
  <si>
    <t>5 Nhật tảo</t>
  </si>
  <si>
    <t>134 Hoàng tăng bì</t>
  </si>
  <si>
    <t>CoopFood Thái hà CT4</t>
  </si>
  <si>
    <t>CTTNHHKDTM&amp;DV SUNSHINE</t>
  </si>
  <si>
    <t>CoopFood Bắc hà</t>
  </si>
  <si>
    <t>CoopFood Roman Plaza</t>
  </si>
  <si>
    <t>25 đơn + chiều sắp hàng</t>
  </si>
  <si>
    <t>60 Goàng quốc việt -CG</t>
  </si>
  <si>
    <t>VM Trung yên</t>
  </si>
  <si>
    <t>SH01-C2 Vinhomes D Capitale</t>
  </si>
  <si>
    <t>16/12 Tr Quý kiên</t>
  </si>
  <si>
    <t>26 ngõ 58 Trần bình</t>
  </si>
  <si>
    <t>C14-A10 KĐT Nam trung yên</t>
  </si>
  <si>
    <t>29 đ</t>
  </si>
  <si>
    <t>72/56 Thạch cầu</t>
  </si>
  <si>
    <t>1 ngõ 206 Cổ linh</t>
  </si>
  <si>
    <t>S1-01 Tòa Sky 1 Ecopark</t>
  </si>
  <si>
    <t>S2.16Ocean Park</t>
  </si>
  <si>
    <t>S1.11 Ocean Park</t>
  </si>
  <si>
    <t>CT15 Green Park Việt hưng</t>
  </si>
  <si>
    <t>Dình xuyên</t>
  </si>
  <si>
    <t>Thôn lã côi</t>
  </si>
  <si>
    <t>Rice City Sông hồng</t>
  </si>
  <si>
    <t>140-142 Nguyễn sơn</t>
  </si>
  <si>
    <t>15đ +22đ=37đ</t>
  </si>
  <si>
    <t>1 gói LCK</t>
  </si>
  <si>
    <t>Gửi tỉnh 06-5</t>
  </si>
  <si>
    <t>95 Ba thá -ƯH</t>
  </si>
  <si>
    <t>53 Đấu mã _BN</t>
  </si>
  <si>
    <t>Thôn đồng yên -BN</t>
  </si>
  <si>
    <t>54 Đấu mã _BN</t>
  </si>
  <si>
    <t>Thôn vài xã hợp thanh -HN</t>
  </si>
  <si>
    <t>Số 3 Nguyễn gia thiều -BN</t>
  </si>
  <si>
    <t>Số 16 Hòa sơn -HN</t>
  </si>
  <si>
    <t>CT2 KĐT Lạc hồng phúc -HY</t>
  </si>
  <si>
    <t>301 Trường chinh -VP</t>
  </si>
  <si>
    <t>111 Phan đình phùng -TN</t>
  </si>
  <si>
    <t>Tổ 1 khu A vân phú -PT</t>
  </si>
  <si>
    <t>469 Nguyễn trãi - HG</t>
  </si>
  <si>
    <t>85 Đình công -HP</t>
  </si>
  <si>
    <t>Ngày 07/5/21</t>
  </si>
  <si>
    <t>CoopFood Lucky House</t>
  </si>
  <si>
    <t>V3 The Vesta Phú lãm</t>
  </si>
  <si>
    <t>4+5 Block 1 kghu nhà ở Hi Brand</t>
  </si>
  <si>
    <t>TT7-7 KĐT Mới văn phú</t>
  </si>
  <si>
    <t>SH43 The K-Park</t>
  </si>
  <si>
    <t>121-123 Tô hiệu</t>
  </si>
  <si>
    <t>LK 16-19 Ngô thị nhậm</t>
  </si>
  <si>
    <t xml:space="preserve">VM Quang trung </t>
  </si>
  <si>
    <t>Tòa nhà sông đà 110 Trần phú</t>
  </si>
  <si>
    <t>CoopFood The Vesta</t>
  </si>
  <si>
    <t>17 đ chiều đóng hàng</t>
  </si>
  <si>
    <t>520 Ng Trãi -TH</t>
  </si>
  <si>
    <t>Gửi tỉnh 07-5</t>
  </si>
  <si>
    <t>Vilage Thái nguyên -TN</t>
  </si>
  <si>
    <t>B3B4B5 Khu TMDVCC3 -BG</t>
  </si>
  <si>
    <t>125 Trần vhuwng đạo -BN</t>
  </si>
  <si>
    <t>203 Ng văn cừ</t>
  </si>
  <si>
    <t>151C Đường Z115 -TN</t>
  </si>
  <si>
    <t>98 Ng trãi -VP</t>
  </si>
  <si>
    <t>Thôn trang trai -HY</t>
  </si>
  <si>
    <t>274 Trần huy liệu -NĐ</t>
  </si>
  <si>
    <t>Số 2 Quang trung đồng tâm -YB</t>
  </si>
  <si>
    <t>328 Trần nguyên hãn -HP</t>
  </si>
  <si>
    <t>Dự án khu quỹ đất đường sắt -QN</t>
  </si>
  <si>
    <t>92+16+796+741+6+144+0+2+72+0+427+561+29+7+9+10+12+22+20</t>
  </si>
  <si>
    <t>Gửi tỉnh 03-5</t>
  </si>
  <si>
    <t>Đại Kim Building</t>
  </si>
  <si>
    <t>SH13-14 ThápB,AZ Sky</t>
  </si>
  <si>
    <t>P12S03Park Hill</t>
  </si>
  <si>
    <t>T4-L1-07ATC</t>
  </si>
  <si>
    <t>62/63 Lô 7 Đền lừ II</t>
  </si>
  <si>
    <t>VM Võ Thị Sáu</t>
  </si>
  <si>
    <t>Lilama, 52 Lĩnh nam</t>
  </si>
  <si>
    <t>359 Lĩnh Nam</t>
  </si>
  <si>
    <t>Số 2 Gamuda Garden hoàng mai</t>
  </si>
  <si>
    <t>T06-SO05A Times City</t>
  </si>
  <si>
    <t>CT Việt ý Center</t>
  </si>
  <si>
    <t>20 đ</t>
  </si>
  <si>
    <t>The Legend 109 Nguyễn tuân</t>
  </si>
  <si>
    <t>158 Thái thịnh</t>
  </si>
  <si>
    <t>17B Đoàn thị điểm</t>
  </si>
  <si>
    <t>40 Thông phong</t>
  </si>
  <si>
    <t>29A Ng công hoan</t>
  </si>
  <si>
    <t>35B Xuân la</t>
  </si>
  <si>
    <t>219 Thụy khuê</t>
  </si>
  <si>
    <t>70B Đội cấn</t>
  </si>
  <si>
    <t>104C Ngọc hà</t>
  </si>
  <si>
    <t>117-119 Yên phụ</t>
  </si>
  <si>
    <t>25 Tân phúc</t>
  </si>
  <si>
    <t>ACM-TOW</t>
  </si>
  <si>
    <t>25 đ</t>
  </si>
  <si>
    <t>95+67+577+554+13+136+0+0+55+0+428+456+25+5+0+0+5+3+0</t>
  </si>
  <si>
    <t>Ngày 08/5/21</t>
  </si>
  <si>
    <t xml:space="preserve">Số 63 TDP1 Ngọc trục </t>
  </si>
  <si>
    <t>83 Quang tiến</t>
  </si>
  <si>
    <t>N01 T8 Ngoại giao đoàn</t>
  </si>
  <si>
    <t>24/1 Đỗ nhuận</t>
  </si>
  <si>
    <t>01-CT3 Bộ công an</t>
  </si>
  <si>
    <t>CT1 Mỹ đình Plaza</t>
  </si>
  <si>
    <t>23 ngõ 14 Mễ trì hạ</t>
  </si>
  <si>
    <t>BT1 Lô 8 Mễ trì hạ</t>
  </si>
  <si>
    <t>211 Thạch bàn</t>
  </si>
  <si>
    <t>324 Phố đồng dinh</t>
  </si>
  <si>
    <t>Kiot 03CT4 KĐTM Thạch bàn</t>
  </si>
  <si>
    <t>S206 Ocean Park</t>
  </si>
  <si>
    <t>S205 Ocean Park</t>
  </si>
  <si>
    <t>S2.05 Ocean Park</t>
  </si>
  <si>
    <t>BT1SH-A(07) KĐTM Đặng xá</t>
  </si>
  <si>
    <t>Khu ao ông sáu</t>
  </si>
  <si>
    <t>48 ngõ 99 Đức giang</t>
  </si>
  <si>
    <t>100 Ng sơn</t>
  </si>
  <si>
    <t>186+188 Tư đình</t>
  </si>
  <si>
    <t>184 Bồ đề</t>
  </si>
  <si>
    <t>CT TNHH LOCALMART</t>
  </si>
  <si>
    <t>Thôn đoài kim lỗ</t>
  </si>
  <si>
    <t>Phoố vân trì</t>
  </si>
  <si>
    <t>53 Cao lỗ</t>
  </si>
  <si>
    <t>47 QL2 Phủ lỗ</t>
  </si>
  <si>
    <t>120 Phố mã</t>
  </si>
  <si>
    <t>Đội 2 Thôn Xuân bách</t>
  </si>
  <si>
    <t>Khu 5 Thôn do hạ</t>
  </si>
  <si>
    <t>CH CoopFood miền bắc</t>
  </si>
  <si>
    <t>18 đơn xa</t>
  </si>
  <si>
    <t>36 đ</t>
  </si>
  <si>
    <t>Thôn đồng lư</t>
  </si>
  <si>
    <t>51 Phố huyện</t>
  </si>
  <si>
    <t>Ngã tư cổ đông</t>
  </si>
  <si>
    <t>126A Thanh vị</t>
  </si>
  <si>
    <t>Khu TĐC lai xa kim chung</t>
  </si>
  <si>
    <t>31-LK41 KĐT Vân canh</t>
  </si>
  <si>
    <t>Thôn 5 Cộng hòa-STHĐ</t>
  </si>
  <si>
    <t>18T2 The Golden An khánh</t>
  </si>
  <si>
    <t>Thôn Vân lũng an khánh</t>
  </si>
  <si>
    <t>An Hạ an thượng</t>
  </si>
  <si>
    <t>Ngãi cầu hoài đức</t>
  </si>
  <si>
    <t>20 đ xa</t>
  </si>
  <si>
    <t>Gửi tỉnh 08-5</t>
  </si>
  <si>
    <t>239 Ng công hòa -HP</t>
  </si>
  <si>
    <t>15 Nguyễn tất thành -VP</t>
  </si>
  <si>
    <t>352 xóm 7 X Thiên hương -HP</t>
  </si>
  <si>
    <t>134 Thanh thiên -BG</t>
  </si>
  <si>
    <t>Thôn thương -BN</t>
  </si>
  <si>
    <t>623 Ngô Gia tự -HP</t>
  </si>
  <si>
    <t>850 Trần nhân tông -HP</t>
  </si>
  <si>
    <t>01 Lô A3 Vựng đẳng -QN</t>
  </si>
  <si>
    <t>Số 03 Dốc cầu gỗ -BN</t>
  </si>
  <si>
    <t>VM Việt trì -VP</t>
  </si>
  <si>
    <t>97-99 Nguyễn văn Linh -HD</t>
  </si>
  <si>
    <t>42 Trần văn tất</t>
  </si>
  <si>
    <t>141 Hùng vương vĩnh yên -VP</t>
  </si>
  <si>
    <t>Thôn Dương húc -BN</t>
  </si>
  <si>
    <t>28  Hoàng hoa thám -NB</t>
  </si>
  <si>
    <t>50 Nguyễn văn linh -VP</t>
  </si>
  <si>
    <t>99 Herman Gmeiner -NA</t>
  </si>
  <si>
    <t>520 Nguyễn công trứ -HT</t>
  </si>
  <si>
    <t>70 Ng trãi -NA</t>
  </si>
  <si>
    <t>37 Ng thái học -NA</t>
  </si>
  <si>
    <t>1 Lê mao -NA</t>
  </si>
  <si>
    <t>71 Chợ Đường cái -HY</t>
  </si>
  <si>
    <t>Giang liễu - BN</t>
  </si>
  <si>
    <t>117+104+931+785+5+125+0+3+129+0+590+817+21+2+0+0+3+0+3</t>
  </si>
  <si>
    <t>Ngày 09/5/21</t>
  </si>
  <si>
    <t xml:space="preserve">30C/477 Ng trãi </t>
  </si>
  <si>
    <t>25-27 ngõ 214 Ng xiển</t>
  </si>
  <si>
    <t xml:space="preserve">46 Hạ đình </t>
  </si>
  <si>
    <t>N2-L1-04 Gold Seasson</t>
  </si>
  <si>
    <t>Lô A1.2 Imperria Garden</t>
  </si>
  <si>
    <t>Imperria Garden</t>
  </si>
  <si>
    <t>Vieeth đức 164 Khuất duy tiến</t>
  </si>
  <si>
    <t>101/13/1 Kh duy tiến</t>
  </si>
  <si>
    <t>3 Ng quý đức</t>
  </si>
  <si>
    <t>101 ngõ 52 Lương thế vinh</t>
  </si>
  <si>
    <t>67/213 Giáp nhất</t>
  </si>
  <si>
    <t>R3 Royal City</t>
  </si>
  <si>
    <t>R1 Royal City</t>
  </si>
  <si>
    <t>Five star Kim giang</t>
  </si>
  <si>
    <t>273 vũ tông phan</t>
  </si>
  <si>
    <t>183 Hg văn thái</t>
  </si>
  <si>
    <t>91 Hg văn thái</t>
  </si>
  <si>
    <t>208 L Lê trọng tấn</t>
  </si>
  <si>
    <t>96 Định công</t>
  </si>
  <si>
    <t>72+76 Nguyễn lân</t>
  </si>
  <si>
    <t xml:space="preserve">72/56 Thạch cầu </t>
  </si>
  <si>
    <t>39 đ</t>
  </si>
  <si>
    <t>Ô 5 tòa New skyline văn quán</t>
  </si>
  <si>
    <t>CC Nàng hương</t>
  </si>
  <si>
    <t>Tòa nhà sông đà 110 trần phú</t>
  </si>
  <si>
    <t>23 vạn phúc</t>
  </si>
  <si>
    <t>106 CT2 KĐT văn khê</t>
  </si>
  <si>
    <t>CT7K Parkview dương nội</t>
  </si>
  <si>
    <t>Lô 03C Tòa L KĐTM HH2 dương nôi</t>
  </si>
  <si>
    <t>Lô U03-L01 KĐTM dương nội</t>
  </si>
  <si>
    <t>LK20-22 la khê</t>
  </si>
  <si>
    <t>Số 38 KTĐC Ngô thị nhậm</t>
  </si>
  <si>
    <t>20-22 La khê</t>
  </si>
  <si>
    <t xml:space="preserve">20 Ngô thị nhậm </t>
  </si>
  <si>
    <t>CT2-105 KĐT Văn khê</t>
  </si>
  <si>
    <t>Khu A KĐV Do lộ</t>
  </si>
  <si>
    <t>42 Nghĩa lộ -Yên nghĩa</t>
  </si>
  <si>
    <t>43 the K - Park</t>
  </si>
  <si>
    <t>TT18-50 KĐT văn phú</t>
  </si>
  <si>
    <t>B15 Bổ hỏa -HĐ</t>
  </si>
  <si>
    <t>Vila 2-24 Hà cầu</t>
  </si>
  <si>
    <t>148 Lê lợi</t>
  </si>
  <si>
    <t>N0-26 LK 15 hà trì</t>
  </si>
  <si>
    <t>Khu cầu bươu TDP 16</t>
  </si>
  <si>
    <t>C36-TT9 KĐT văn quán</t>
  </si>
  <si>
    <t>16-19 Ngô thị nhậm</t>
  </si>
  <si>
    <t xml:space="preserve">Khu phố TT Liên quan </t>
  </si>
  <si>
    <t>50 đ</t>
  </si>
  <si>
    <t>An trai</t>
  </si>
  <si>
    <t>17K5 Trạm trôi</t>
  </si>
  <si>
    <t>Thôn 6 song phương</t>
  </si>
  <si>
    <t>Thôn 4 xã cát quế</t>
  </si>
  <si>
    <t>161 Khu phố thị trấn liên quan</t>
  </si>
  <si>
    <t>Thôn 9 Xã phùng xá</t>
  </si>
  <si>
    <t>Xóm 8 thụy khê</t>
  </si>
  <si>
    <t>254 Phố huyện TT quốc oai</t>
  </si>
  <si>
    <t>Xóm 6 thôn 3 xã thạch thất</t>
  </si>
  <si>
    <t>Thôn đồng lư quốc oai</t>
  </si>
  <si>
    <t>Thôn 5 cộng hòa</t>
  </si>
  <si>
    <t>23 đ</t>
  </si>
  <si>
    <t>5+84+353+307+0+84+0+0+0+0+220+562+6+0…</t>
  </si>
  <si>
    <t>Ngày 10/5/21</t>
  </si>
  <si>
    <t>30 Nguyễn thị lưu -BG</t>
  </si>
  <si>
    <t>26 Cát bi -HP</t>
  </si>
  <si>
    <t>KHC15 Ng tất thành -VP</t>
  </si>
  <si>
    <t>572 CM tháng tám -TN</t>
  </si>
  <si>
    <t>Xuân an GreenPark -HT</t>
  </si>
  <si>
    <t>51 Hạ đoạn 2- HP</t>
  </si>
  <si>
    <t>Phố mới phù liễn -HP</t>
  </si>
  <si>
    <t>175 The mariana -HY</t>
  </si>
  <si>
    <t>Chợ Thạch hà -HT</t>
  </si>
  <si>
    <t>338 nguyễn văn cừ -QN</t>
  </si>
  <si>
    <t>Lô 21BT4-3 Khu nhà ở trung văn</t>
  </si>
  <si>
    <t>Complex 36 Phạm hùng</t>
  </si>
  <si>
    <t>02-03 N04A ngoại giao đoàn</t>
  </si>
  <si>
    <t>Green star phạm văn đồng</t>
  </si>
  <si>
    <t>R2.101 Florence</t>
  </si>
  <si>
    <t>Lô 4 TT9&amp;20 Xuân phương</t>
  </si>
  <si>
    <t>C15 NƠ 19 Định công</t>
  </si>
  <si>
    <t>12 Lô B Đại kim</t>
  </si>
  <si>
    <t>CT3HUD3 Linh đàm</t>
  </si>
  <si>
    <t>SH6B+SH7B-HH3 Eco Lakeview</t>
  </si>
  <si>
    <t>9 Thịnh liệt</t>
  </si>
  <si>
    <t>90 ngõ 24 Kim đồng</t>
  </si>
  <si>
    <t>58 Lô 6 Đền lừ II</t>
  </si>
  <si>
    <t>30 ngách 33A ngõ 107 Lĩnh nam</t>
  </si>
  <si>
    <t>Số 9 Nam dư P lĩnh nam</t>
  </si>
  <si>
    <t>Số 2 Gamuda Gardens hoàng mai</t>
  </si>
  <si>
    <t>Ngõ 2 Hoàng liệt</t>
  </si>
  <si>
    <t>120 QL21 thôn tảo dương</t>
  </si>
  <si>
    <t>54-56 HH02-2C Thanh hà</t>
  </si>
  <si>
    <t>Gửi tỉnh 10-5</t>
  </si>
  <si>
    <t>8/1B Sài đồng</t>
  </si>
  <si>
    <t>Gửi tỉnh 11-5</t>
  </si>
  <si>
    <t>Lô 99 MBQH 502 -TH</t>
  </si>
  <si>
    <t>Lô 1-05 MBQH 1087 Ngọc trạo -TH</t>
  </si>
  <si>
    <t>142 Phan bá vành -TB</t>
  </si>
  <si>
    <t>Tổ 7 khu3 Hồng gai hạ long -QN</t>
  </si>
  <si>
    <t>231 B Trần nguyễn hãn -HP</t>
  </si>
  <si>
    <t>Tổ 70 khu 7 -P. Hà khẩu -QN</t>
  </si>
  <si>
    <t>126 Xuân Thành -NB</t>
  </si>
  <si>
    <t>204B Hải Thượng lãn ông -TH</t>
  </si>
  <si>
    <t>488 Phan Đinh Phùng -TN</t>
  </si>
  <si>
    <t>Dự án quỹ đất đường sắt -QN</t>
  </si>
  <si>
    <t>364 Lê lai -TH</t>
  </si>
  <si>
    <t>K3 GreenBay Premium -QN</t>
  </si>
  <si>
    <t>12 Đường Golden City 4 -NA</t>
  </si>
  <si>
    <t>Số 74 Đường Nguyễn Đăng đạo -BN</t>
  </si>
  <si>
    <t>36 Phan đình Giót -HT</t>
  </si>
  <si>
    <t>36-38 Ng nghĩa lập -BG</t>
  </si>
  <si>
    <t>1343 HÙng vương -PT</t>
  </si>
  <si>
    <t>209 Park river -HY</t>
  </si>
  <si>
    <t>16-18 Bùi thị xuân -TB</t>
  </si>
  <si>
    <t>Ngày 11/5/21</t>
  </si>
  <si>
    <t>290-292 Ng Trãi</t>
  </si>
  <si>
    <t>5 nhật tảo</t>
  </si>
  <si>
    <t>Lô 1-3/E-F MD Complex Tower</t>
  </si>
  <si>
    <t>Chợ dược đại mỗ</t>
  </si>
  <si>
    <t>TDP 18 Trung văn</t>
  </si>
  <si>
    <t>21-23 Mễ trì thượng</t>
  </si>
  <si>
    <t>TDP 5 Mễ trì hạ</t>
  </si>
  <si>
    <t>Thăng long Maill</t>
  </si>
  <si>
    <t>G1-116 Vinhomes Green bay</t>
  </si>
  <si>
    <t xml:space="preserve"> Vinhomes Green bay</t>
  </si>
  <si>
    <t>CH CoopFood Bắc hà C14</t>
  </si>
  <si>
    <t>55 Thụy khê</t>
  </si>
  <si>
    <t>5/32 An dương</t>
  </si>
  <si>
    <t>Parkexim</t>
  </si>
  <si>
    <t>Nhật tân</t>
  </si>
  <si>
    <t>Hồng kong Tower</t>
  </si>
  <si>
    <t>102 Ng Chí thanh</t>
  </si>
  <si>
    <t>VM Ng Chí Thanh</t>
  </si>
  <si>
    <t>1088 Đê la thành</t>
  </si>
  <si>
    <t>12 Ngõ 4D Đặng văn ngữ</t>
  </si>
  <si>
    <t>VM Trường chinh</t>
  </si>
  <si>
    <t>N0-26 LK 15 Hà trì</t>
  </si>
  <si>
    <t>BT8-1 KĐT Văn khê</t>
  </si>
  <si>
    <t>CH CoopdFood Anland</t>
  </si>
  <si>
    <t>BL</t>
  </si>
  <si>
    <t xml:space="preserve">Chị Hiền -CT Thu Hằng </t>
  </si>
  <si>
    <t>Chỉ thị Xếp</t>
  </si>
  <si>
    <t>Sáng chiều đóng tỉnh +8đ</t>
  </si>
  <si>
    <t>90+40+743+897+33+126+6+6+131+20+443+606+5+0..</t>
  </si>
  <si>
    <t>Ngày 12/5/21</t>
  </si>
  <si>
    <t>Royal City</t>
  </si>
  <si>
    <t>639 Vũ trọng phụng</t>
  </si>
  <si>
    <t>Thống nhất Complex</t>
  </si>
  <si>
    <t>Việt đức 164 Khuất duy tiến</t>
  </si>
  <si>
    <t>Gửi tỉnh 12-5</t>
  </si>
  <si>
    <t>F</t>
  </si>
  <si>
    <t>495 Nguyễn trãi -TH</t>
  </si>
  <si>
    <t>88 Đinh công tráng -TH</t>
  </si>
  <si>
    <t>27 Lê Hữu Lập -TH</t>
  </si>
  <si>
    <t>L3-L5 FLC Thanh hóa -TH</t>
  </si>
  <si>
    <t>461 Trần hưng Đạo -TB</t>
  </si>
  <si>
    <t>Thôn đồng xép -BN</t>
  </si>
  <si>
    <t>679 Xuân Ổ A -BN</t>
  </si>
  <si>
    <t>15 ngõ 77 Ng thái học -NA</t>
  </si>
  <si>
    <t>265 Điện biên 2-HY</t>
  </si>
  <si>
    <t xml:space="preserve">414 Lý thương kiệt -HN </t>
  </si>
  <si>
    <t>64 NG huy tự -HT</t>
  </si>
  <si>
    <t>186 Hùng vương -NĐ</t>
  </si>
  <si>
    <t>Thôn yên lịch _HY</t>
  </si>
  <si>
    <t>Tổ 100 Khu 8A Cẩm phú -QN</t>
  </si>
  <si>
    <t>Dự án KDC lấn biển 6 -QN</t>
  </si>
  <si>
    <t>592 Đường điện biên minh tân -YB</t>
  </si>
  <si>
    <t>11-13 Trường Chinh -TQ</t>
  </si>
  <si>
    <t>Tổ 52 khu 5 P Cửa ông -QN</t>
  </si>
  <si>
    <t>572 CM Tháng tám -TN</t>
  </si>
  <si>
    <t>386 Đường ga -TN</t>
  </si>
  <si>
    <t>TMART số 601 NG văn linh -HY</t>
  </si>
  <si>
    <t>,01</t>
  </si>
  <si>
    <t>S3-02 Tòa Sky 3 Ecopark</t>
  </si>
  <si>
    <t>Thôn kiêu kỵ gia lâm</t>
  </si>
  <si>
    <t>TTTM Chợ sủi</t>
  </si>
  <si>
    <t>254 Cổ bi</t>
  </si>
  <si>
    <t>42 Vũ xuân thiều</t>
  </si>
  <si>
    <t>12 ngõ 253 Ng văn linh</t>
  </si>
  <si>
    <t>12-2 Sài đồng</t>
  </si>
  <si>
    <t>21 tổ 7 Giang biên</t>
  </si>
  <si>
    <t>20 Tổ 3 giang biên</t>
  </si>
  <si>
    <t>Số 24 ngõ 476 Ngọc thụy</t>
  </si>
  <si>
    <t>CC One 18 ngõ 298 ngọc lâm</t>
  </si>
  <si>
    <t>Số 1 Yên phúc</t>
  </si>
  <si>
    <t>quận</t>
  </si>
  <si>
    <t>Thanh xuân</t>
  </si>
  <si>
    <t xml:space="preserve">Long biên </t>
  </si>
  <si>
    <t>ĐA-SS-ML</t>
  </si>
  <si>
    <t>Khu 10 chợ phố hạ</t>
  </si>
  <si>
    <t>Khu 10 Thôn thường lệ</t>
  </si>
  <si>
    <t>TDP 6 Quang minh</t>
  </si>
  <si>
    <t>Thôn bình an sóc sơn</t>
  </si>
  <si>
    <t>Tổ 25 TT Đông anh</t>
  </si>
  <si>
    <t>19 Tổ 22 TT Đông anh</t>
  </si>
  <si>
    <t>Ngã ba lương quy</t>
  </si>
  <si>
    <t>372 Cao lỗ -ĐA</t>
  </si>
  <si>
    <t>Lô khê</t>
  </si>
  <si>
    <t>QL3 phố lộc hà</t>
  </si>
  <si>
    <t>11 Dốc vân mai lâm</t>
  </si>
  <si>
    <t xml:space="preserve">20 đ xa </t>
  </si>
  <si>
    <t>HBT</t>
  </si>
  <si>
    <t>57 phố 8/3</t>
  </si>
  <si>
    <t>N3 Ng công trứ</t>
  </si>
  <si>
    <t>Hoàng mai</t>
  </si>
  <si>
    <t>13A Ơ 2 Linh đàm</t>
  </si>
  <si>
    <t>Metropolitan CT36</t>
  </si>
  <si>
    <t>Lô 8-3A KCN hoàng mai</t>
  </si>
  <si>
    <t>CC @ Home 987 Tam trinh</t>
  </si>
  <si>
    <t>179 Thịnh liệt</t>
  </si>
  <si>
    <t>402 Kim giang</t>
  </si>
  <si>
    <t>150+79+993+902+22+146+0+0+89+5+682+970+5+5+0+0+5+0+5</t>
  </si>
  <si>
    <t>Ngày 13/5/21</t>
  </si>
  <si>
    <t>47/187 Hồng mai</t>
  </si>
  <si>
    <t>BTL</t>
  </si>
  <si>
    <t>VM bắc từ Liêm</t>
  </si>
  <si>
    <t>313 Trần cung</t>
  </si>
  <si>
    <t>Tần 1 Tòa C2 Xuân đỉnh</t>
  </si>
  <si>
    <t>1B Kosmo Tây hồ</t>
  </si>
  <si>
    <t>N02 Đoàn ngoại giao</t>
  </si>
  <si>
    <t>N01 T1 Ngoại giao đoàn</t>
  </si>
  <si>
    <t>23 Ngõ 136 Cầu diễn</t>
  </si>
  <si>
    <t>21 Văn tiến dũng</t>
  </si>
  <si>
    <t>Cầu giấy</t>
  </si>
  <si>
    <t>41NG ngọc vũ</t>
  </si>
  <si>
    <t>15 Dịch vọng</t>
  </si>
  <si>
    <t>23-25 Ng khả trạc</t>
  </si>
  <si>
    <t>NTL</t>
  </si>
  <si>
    <t>22 đ</t>
  </si>
  <si>
    <t>Kiot 3.04 CT1 Trung văn</t>
  </si>
  <si>
    <t xml:space="preserve">Xuất đổi ngang </t>
  </si>
  <si>
    <t>LK 11- Lô 6 Phùng khoang</t>
  </si>
  <si>
    <t>CT2EChung cư VOV</t>
  </si>
  <si>
    <t>TDP 2 Mễ trì thượng</t>
  </si>
  <si>
    <t>39 Đỗ xuân hợp</t>
  </si>
  <si>
    <t>A3 Gardennia</t>
  </si>
  <si>
    <t>44 NG hoàng tôn</t>
  </si>
  <si>
    <t>C4 Ngõ 63 Lê đức thọ</t>
  </si>
  <si>
    <t>TDP 4 Phú đô</t>
  </si>
  <si>
    <t>61 Do nha</t>
  </si>
  <si>
    <t>62 Do nha</t>
  </si>
  <si>
    <t>L1-08 HH3 FLC Đại mỗ</t>
  </si>
  <si>
    <t>Thanh trì</t>
  </si>
  <si>
    <t>Thường tín</t>
  </si>
  <si>
    <t>Số 7 xóm đinh tiên hoàng hà hội</t>
  </si>
  <si>
    <t>Thôn Xâm dương 3</t>
  </si>
  <si>
    <t>T. Oai</t>
  </si>
  <si>
    <t>120 QL21 Thôn tảo dương</t>
  </si>
  <si>
    <t>Kiot 02-04 HH03 B Thanh hà</t>
  </si>
  <si>
    <t>T Xuân</t>
  </si>
  <si>
    <t>251/358 Bùi xương trạch</t>
  </si>
  <si>
    <t>H.Kiếm</t>
  </si>
  <si>
    <t>VM La thành</t>
  </si>
  <si>
    <t>37/91 Ng chí thanh</t>
  </si>
  <si>
    <t>Đ.Đa</t>
  </si>
  <si>
    <t>Tây hồ</t>
  </si>
  <si>
    <t>VM Thụy khuê</t>
  </si>
  <si>
    <t>CT03B-KĐT Nam thăng long</t>
  </si>
  <si>
    <t>CT SUNSHINE Mart</t>
  </si>
  <si>
    <t>Gửi tỉnh 13-5</t>
  </si>
  <si>
    <t>74 Đg nguyễn đăng đạo -BN</t>
  </si>
  <si>
    <t>42 Trần văn tất -HP</t>
  </si>
  <si>
    <t>14 Ng văn cừ -TH</t>
  </si>
  <si>
    <t>Lô 265-266 MBQH 121 -TH</t>
  </si>
  <si>
    <t>CT Bán lẻ BRG -HP</t>
  </si>
  <si>
    <t>57A Ng thị minh khai -NA</t>
  </si>
  <si>
    <t>Thôn Bái ngoài hoa động -HP</t>
  </si>
  <si>
    <t>57 Khu cầu đen TT núi đội -HP</t>
  </si>
  <si>
    <t>338-340 Ng thị lưu -BG</t>
  </si>
  <si>
    <t>88+36+553+603+13+118+26+2+72+15+437+437+19+3+0+13+0+0+17</t>
  </si>
  <si>
    <t>Ngày 14/5/21</t>
  </si>
  <si>
    <t>24 đ -</t>
  </si>
  <si>
    <t>40đ - Thiếu 2 mọc</t>
  </si>
  <si>
    <t xml:space="preserve">16 đ -Thiếu 1 gà </t>
  </si>
  <si>
    <t>21 đơn +2 đổi =23 đơn -thiếu 2 mọc</t>
  </si>
  <si>
    <t>23 điểm +1điểm đồi =24 - thiếu 5 gà</t>
  </si>
  <si>
    <t>chân 15-gà 20- bò 200 4- bò 33 1-LX15- nấm 5-mọc 5</t>
  </si>
  <si>
    <t>gà 3-bò 5- LX 8- mọc 10</t>
  </si>
  <si>
    <t>38+28+518+607+0+97+0+2+76+0+344+515+10+0+0+0+5+0..</t>
  </si>
  <si>
    <t>H Mai</t>
  </si>
  <si>
    <t>30-32 VP bán đảo linh đàm</t>
  </si>
  <si>
    <t>BT3-Ô 24 KĐT Pháp vân</t>
  </si>
  <si>
    <t>CH CoopFood Mandarin</t>
  </si>
  <si>
    <t>536A Minh khai</t>
  </si>
  <si>
    <t>C Giấy</t>
  </si>
  <si>
    <t>30 Phạm văn đồng</t>
  </si>
  <si>
    <t>207 Lương thế vinh</t>
  </si>
  <si>
    <t>29 Tây mỗ</t>
  </si>
  <si>
    <t>Green star Phạm văn đông</t>
  </si>
  <si>
    <t>QO-TT-S Tây</t>
  </si>
  <si>
    <t>51 Phố huyện -Q Oai</t>
  </si>
  <si>
    <t>254 Phố huyện TT Quốc oai</t>
  </si>
  <si>
    <t xml:space="preserve">Thôn 9 xã phùng xá </t>
  </si>
  <si>
    <t>430 Chùa thông</t>
  </si>
  <si>
    <t>22 Hoàng diệu</t>
  </si>
  <si>
    <t>23 Hoàng diệu</t>
  </si>
  <si>
    <t>Cụm 6 phúc thọ</t>
  </si>
  <si>
    <t>174-176 Hạ hội</t>
  </si>
  <si>
    <t>19đ xa</t>
  </si>
  <si>
    <t>LB-GL</t>
  </si>
  <si>
    <t>BT1-SH-A(07) KĐTM Đặng xá</t>
  </si>
  <si>
    <t>Thôn dương đá gia lâm</t>
  </si>
  <si>
    <t>209 Park River</t>
  </si>
  <si>
    <t>528/528 Ngô gia tự</t>
  </si>
  <si>
    <t>Sáng đóng tỉnh +25 đ</t>
  </si>
  <si>
    <t>Gửi tỉnh 14-5</t>
  </si>
  <si>
    <t>557 Trần quốc tảng -QN</t>
  </si>
  <si>
    <t>Tổ 7 khu 3 Hồng gai -HL-QN</t>
  </si>
  <si>
    <t>Tổ 1 khu 5 mông dương -QN</t>
  </si>
  <si>
    <t>12A -12B Vinhomes Drago -QN</t>
  </si>
  <si>
    <t>77 Bà triệu cẩm phả -QN</t>
  </si>
  <si>
    <t>Tổ 2 khu 2 hồng hà -QN</t>
  </si>
  <si>
    <t>99 Ng trãi -BN</t>
  </si>
  <si>
    <t>B3B4B5 Khu TMDV CC3 -BG</t>
  </si>
  <si>
    <t>134 Thanh Thiên -BG</t>
  </si>
  <si>
    <t>309 TRường sơn -HP</t>
  </si>
  <si>
    <t>Thôn liêu trung -HY</t>
  </si>
  <si>
    <t>301 Trương Chinh -VP</t>
  </si>
  <si>
    <t>Thôn như phượng -HY</t>
  </si>
  <si>
    <t>191 Nguyễn du -HT</t>
  </si>
  <si>
    <t>Ngày 15/5/21</t>
  </si>
  <si>
    <t>Gửi tỉnh 15-5</t>
  </si>
  <si>
    <t>183 Phạm Đình Toái -NA</t>
  </si>
  <si>
    <t>25 Ng trung ngạn -NA</t>
  </si>
  <si>
    <t>243 Phùng Chí kiên -NA</t>
  </si>
  <si>
    <t>273 Ng văn cừ -BG</t>
  </si>
  <si>
    <t>102 -104 Tô vũ /193 Văn cao -HP</t>
  </si>
  <si>
    <t>Giang Liễu -BN</t>
  </si>
  <si>
    <t>372 B cao thắng HL -QN</t>
  </si>
  <si>
    <t>102 Đại lộ NG thái học -YB</t>
  </si>
  <si>
    <t>352 Đường Đại đồng -YB</t>
  </si>
  <si>
    <t>353 Đường Đại đồng -YB</t>
  </si>
  <si>
    <t>683 Ng văn cừ -QN</t>
  </si>
  <si>
    <t>187+94+736+724+3+131+0+0+144+0+504+714+34+2+0..+4</t>
  </si>
  <si>
    <t>T.Hồ +H.Kiếm</t>
  </si>
  <si>
    <t>Kiot TM02 Số 50 ngõ 28 Xuân la</t>
  </si>
  <si>
    <t>50 NG hoàng tôn</t>
  </si>
  <si>
    <t>98 Xuân diệu</t>
  </si>
  <si>
    <t>20 Ng thiệp</t>
  </si>
  <si>
    <t>49 Lê duẩn</t>
  </si>
  <si>
    <t>LB+GL</t>
  </si>
  <si>
    <t>Thiếu 4 chân</t>
  </si>
  <si>
    <t>344 Ngọc thụy</t>
  </si>
  <si>
    <t>140-142 NG sơn</t>
  </si>
  <si>
    <t>13đ +13đ =26đ</t>
  </si>
  <si>
    <t>Đ.Đa +B.Đình</t>
  </si>
  <si>
    <t>17A ngõ 9 Ng tri phương</t>
  </si>
  <si>
    <t>78 ngõ 189 Hoàng Hoa thám</t>
  </si>
  <si>
    <t>14 Trần quý cáp</t>
  </si>
  <si>
    <t>11 Ngô sỹ liên</t>
  </si>
  <si>
    <t>45 Thịnh hào 1</t>
  </si>
  <si>
    <t>18 ngách 1 ngõ 119 Hồ đắc di</t>
  </si>
  <si>
    <t>210 Xã đàn 2</t>
  </si>
  <si>
    <t>153-155 Đê la thành</t>
  </si>
  <si>
    <t>169 Đặng tiến đông</t>
  </si>
  <si>
    <t>VM Trúc khê</t>
  </si>
  <si>
    <t>HM-HBT</t>
  </si>
  <si>
    <t>D10-D11 Imperia sky Garden</t>
  </si>
  <si>
    <t>T2.L1-03 Times city</t>
  </si>
  <si>
    <t>103 An bình</t>
  </si>
  <si>
    <t>30đ</t>
  </si>
  <si>
    <t>Thiếu 6 ghẹ</t>
  </si>
  <si>
    <t>BTL-CG-NTL</t>
  </si>
  <si>
    <t>290-292 Ng trãi</t>
  </si>
  <si>
    <t>79 Ngọc đại</t>
  </si>
  <si>
    <t>LK02-03C14 Bắc hà</t>
  </si>
  <si>
    <t>18 Trung văn</t>
  </si>
  <si>
    <t>17 Ngõ 75 Hồ tùng mậu</t>
  </si>
  <si>
    <t>SH05 Starcity</t>
  </si>
  <si>
    <t>HĐ-TX</t>
  </si>
  <si>
    <t>Golden Land 275 NG trãi</t>
  </si>
  <si>
    <t>72+76 Ng lân</t>
  </si>
  <si>
    <t>VM Royal</t>
  </si>
  <si>
    <t>76 Nhân hòa</t>
  </si>
  <si>
    <t>Khu 8 TT Cái rồng</t>
  </si>
  <si>
    <t>4A Hàng chiếu</t>
  </si>
  <si>
    <t>Gửi tỉnh 31-5</t>
  </si>
  <si>
    <t>Số 46 Bãi sậy -trại chuối -HP</t>
  </si>
  <si>
    <t>KHC 15 Ng tất thành -VP</t>
  </si>
  <si>
    <t>Tổ 5 khu 5 P. cửa ông -QN</t>
  </si>
  <si>
    <t>12 Lê Hồng phong -YB</t>
  </si>
  <si>
    <t>Số 4 Đình đoại -HP</t>
  </si>
  <si>
    <t>TT2AB 11 KĐT Tuệ tĩnh -HD</t>
  </si>
  <si>
    <t>Ngày 01/6/2021</t>
  </si>
  <si>
    <t>Gửi tỉnh 01-6</t>
  </si>
  <si>
    <t>Số 65 Ng văn linh -HG</t>
  </si>
  <si>
    <t>60H Kiều sơn -HP</t>
  </si>
  <si>
    <t>Thôn dương húc -BN</t>
  </si>
  <si>
    <t>Siêu thị MC 1</t>
  </si>
  <si>
    <t>203 Ng văn cừ -BN</t>
  </si>
  <si>
    <t>232 NG hữu cần -HD</t>
  </si>
  <si>
    <t>Thanh bình -HD</t>
  </si>
  <si>
    <t>450 Thiên lôi -HP</t>
  </si>
  <si>
    <t>Khu 3 vân phú -QN</t>
  </si>
  <si>
    <t>Lô 16MBQH 2155 Đông vệ -TH</t>
  </si>
  <si>
    <t>Tổ 1 khu a vân phú -PT</t>
  </si>
  <si>
    <t>Số 463 tổ 66 khu diêm thủy -QN</t>
  </si>
  <si>
    <t>LK L3-L5 FLC -TH</t>
  </si>
  <si>
    <t>Dự án lấn cọc biển 6 -QN</t>
  </si>
  <si>
    <t>102-104 Tô vũ văn cao -HP</t>
  </si>
  <si>
    <t>Tổ 6 khu 7 p Mông dương -QN</t>
  </si>
  <si>
    <t>156 Trần thái tông -NĐ</t>
  </si>
  <si>
    <t>98 NG trãi -VP</t>
  </si>
  <si>
    <t>Vinaconex Nguyễn tất thành -VP</t>
  </si>
  <si>
    <t>HM+HBT</t>
  </si>
  <si>
    <t>20Đ</t>
  </si>
  <si>
    <t>Ngõ 2 hoàng liệt</t>
  </si>
  <si>
    <t>601 Kim ngưu</t>
  </si>
  <si>
    <t>T2-L1-03 TC</t>
  </si>
  <si>
    <t>B12A Tòa B Tòa Imperia Sky Garden</t>
  </si>
  <si>
    <t>CT3 HUD3 Linh đàm</t>
  </si>
  <si>
    <t>Kiot 30-32 VP5 BĐ linh đàm</t>
  </si>
  <si>
    <t>10 Tổ 30 thịnh liệt</t>
  </si>
  <si>
    <t>Số 8 nam dư P Lĩnh nam</t>
  </si>
  <si>
    <t>TH+HK+BĐ</t>
  </si>
  <si>
    <t>27đ</t>
  </si>
  <si>
    <t>50 Ng hoàng ngân</t>
  </si>
  <si>
    <t>5 ngox Âu cơ</t>
  </si>
  <si>
    <t>123 TRịnh công sơn</t>
  </si>
  <si>
    <t>16 ngõ 67 Tô ngọc vân</t>
  </si>
  <si>
    <t>11C ngõ 124 Âu cơ</t>
  </si>
  <si>
    <t>25 Phúc tân</t>
  </si>
  <si>
    <t>4B Tràng thi</t>
  </si>
  <si>
    <t>30 Cửa nam</t>
  </si>
  <si>
    <t>103 ngõ 4 phương mai</t>
  </si>
  <si>
    <t>12 ngõ 4D Đặng văn ngữ</t>
  </si>
  <si>
    <t>8/140 Giảng võ</t>
  </si>
  <si>
    <t>TX+HĐ</t>
  </si>
  <si>
    <t>V3 The vesta phú lãm</t>
  </si>
  <si>
    <t xml:space="preserve">18 Trung văn </t>
  </si>
  <si>
    <t>R3 A Royal city</t>
  </si>
  <si>
    <t>29đ</t>
  </si>
  <si>
    <t>WB -D03 Westbay</t>
  </si>
  <si>
    <t>Thôn kiêu kị gia lâm</t>
  </si>
  <si>
    <t>S2.03 Ocenan Park</t>
  </si>
  <si>
    <t>S2.09 Ocenan Park</t>
  </si>
  <si>
    <t>391 Ngô xuân quảng</t>
  </si>
  <si>
    <t>Tòa B1, Chung cư Ruby CT3 Phúc lợi</t>
  </si>
  <si>
    <t>Alamz</t>
  </si>
  <si>
    <t>A2 BT4 việt hưng</t>
  </si>
  <si>
    <t>20 tổ 3 giang biên</t>
  </si>
  <si>
    <t>12 ngõ 253 NG văn linh</t>
  </si>
  <si>
    <t>70 Bắc cầu</t>
  </si>
  <si>
    <t>140-142 Ng sơn</t>
  </si>
  <si>
    <t>105+44+743+879+15+240+0+0+212+0+683+769+6+0..+3</t>
  </si>
  <si>
    <t>Golden land 275 Ng trãi</t>
  </si>
  <si>
    <t xml:space="preserve">20-22 La khê </t>
  </si>
  <si>
    <t>SH43 The K -Park</t>
  </si>
  <si>
    <t>3ĐH Hà nội</t>
  </si>
  <si>
    <t>ghi chú
Quỳnh tím - Chuẩn xanh - Khánh vàng</t>
  </si>
  <si>
    <t>Cty Bán lẻ BRG</t>
  </si>
  <si>
    <t>106 Ng hiển</t>
  </si>
  <si>
    <t>59 Mai hắc đế</t>
  </si>
  <si>
    <t>Ô DVTM-07 CT3 KĐT Gelexia</t>
  </si>
  <si>
    <t>Đội 2 Xã tự nhiên</t>
  </si>
  <si>
    <t>Số 7 xóm đinh tiên hoàng</t>
  </si>
  <si>
    <t>Đội 7 thôn đỗ xá</t>
  </si>
  <si>
    <t>Xóm cầu thôn hòa mỹ</t>
  </si>
  <si>
    <t>Xóm 5 văn phú</t>
  </si>
  <si>
    <t>TT+T.Oai</t>
  </si>
  <si>
    <t>BTL+NTL+CG</t>
  </si>
  <si>
    <t>30Đ</t>
  </si>
  <si>
    <t>14Đ</t>
  </si>
  <si>
    <t>TDP5 Mễ trì hạ</t>
  </si>
  <si>
    <t>CT1 Mỹ đình Plaza 2</t>
  </si>
  <si>
    <t xml:space="preserve">44 Ng hoàng </t>
  </si>
  <si>
    <t>100 đường K2</t>
  </si>
  <si>
    <t>86 Ng đổng chi</t>
  </si>
  <si>
    <t>Tầng 1 tòa C2 xuân đỉnh</t>
  </si>
  <si>
    <t>CT03B -KĐT nam thăng long</t>
  </si>
  <si>
    <t>80 kẻ vẽ</t>
  </si>
  <si>
    <t>35 ngõ 381 NG khang</t>
  </si>
  <si>
    <t>Vinaconex 289 Khuất duy tiến</t>
  </si>
  <si>
    <t>Ngày 02/6/2021</t>
  </si>
  <si>
    <t>Gửi tỉnh 02-6</t>
  </si>
  <si>
    <t>390 Phủ thượng doãn -HP</t>
  </si>
  <si>
    <t>54 kên dương -HP</t>
  </si>
  <si>
    <t>48 Cát bi -HP</t>
  </si>
  <si>
    <t>137 Trung lực -HP</t>
  </si>
  <si>
    <t>KĐT Golden Land -HP</t>
  </si>
  <si>
    <t>352 Đường đại đồng -YB</t>
  </si>
  <si>
    <t>Tổ 16 P. Tân quang -TQ</t>
  </si>
  <si>
    <t>473 Bình kiều -HP</t>
  </si>
  <si>
    <t>VM Ninh bìn -NB</t>
  </si>
  <si>
    <t>Lô A3 Vựng đẳng -QN</t>
  </si>
  <si>
    <t>2 Ng văn linh -VP</t>
  </si>
  <si>
    <t>379/1 CM Tháng tam -TN</t>
  </si>
  <si>
    <t>223 Hoàng văn thụ - BG</t>
  </si>
  <si>
    <t>224 Hoàng văn thụ - BG</t>
  </si>
  <si>
    <t>57 Khu cầu đen -HP</t>
  </si>
  <si>
    <t>623 Ngô gia tự -HP</t>
  </si>
  <si>
    <t>Thôn 3 xã tú sơn -HP</t>
  </si>
  <si>
    <t>02.04 Võ nguyên giáp -LC</t>
  </si>
  <si>
    <t>304 TRường thi -TH</t>
  </si>
  <si>
    <t>514D Trần đăng ninh -SL</t>
  </si>
  <si>
    <t>Gửi tỉnh 03-6</t>
  </si>
  <si>
    <t>LK 04 Trường thịnh phát II -NA</t>
  </si>
  <si>
    <t>520 Ng trãi -TH</t>
  </si>
  <si>
    <t>162 Ng trãi -TH</t>
  </si>
  <si>
    <t>129-131 Chợ hàng -HP</t>
  </si>
  <si>
    <t>348 Hà huy tập -HT</t>
  </si>
  <si>
    <t>BKN Bắc Kan -BK</t>
  </si>
  <si>
    <t>Ngày 03/6/2021</t>
  </si>
  <si>
    <t>28Đ xa</t>
  </si>
  <si>
    <t>57 Phố 8/3</t>
  </si>
  <si>
    <t>Tổng cộng  tháng 6</t>
  </si>
  <si>
    <t>Xóm 4 Đông dư</t>
  </si>
  <si>
    <t>RA1 Ecopark</t>
  </si>
  <si>
    <t>ST+HĐ</t>
  </si>
  <si>
    <t>21 tối</t>
  </si>
  <si>
    <t>Nga tư sơn đồng</t>
  </si>
  <si>
    <t>Vunhomes thăng long</t>
  </si>
  <si>
    <t>Xóm 6 thôn 3 xã thạch thán</t>
  </si>
  <si>
    <t>Thôn 6 Thạch xá</t>
  </si>
  <si>
    <t>521 Ng trãi -TH</t>
  </si>
  <si>
    <t>02 gói Mộc LCK đã gửi mail</t>
  </si>
  <si>
    <t>SS+ĐA</t>
  </si>
  <si>
    <t>18Đ Xa</t>
  </si>
  <si>
    <t>B12 Chợ phú cường</t>
  </si>
  <si>
    <t>53 Hậu dưỡng</t>
  </si>
  <si>
    <t>Nga tư chợ ngọc chi</t>
  </si>
  <si>
    <t>Khu 6 thụy lôi</t>
  </si>
  <si>
    <t>NGã ba yên tàng</t>
  </si>
  <si>
    <t>THạch lỗi sóc sơn</t>
  </si>
  <si>
    <t>Thôn hà phong</t>
  </si>
  <si>
    <t>TX+CG</t>
  </si>
  <si>
    <t>21 đ</t>
  </si>
  <si>
    <t>CoopFood Triều khúc</t>
  </si>
  <si>
    <t>26LK15 Hà trì</t>
  </si>
  <si>
    <t>3 NG quý đức</t>
  </si>
  <si>
    <t>66 Hoàng Sâm</t>
  </si>
  <si>
    <t>10/100 Hg Quốc việt</t>
  </si>
  <si>
    <t>CoopFood Thái hà</t>
  </si>
  <si>
    <t>Coopfood miền bắc</t>
  </si>
  <si>
    <t>129+61+635+807+8+156+3+73+0+409+547+11+0..</t>
  </si>
  <si>
    <t>Ngày 04/6/2021</t>
  </si>
  <si>
    <t>Đ.Đ +TH+BD</t>
  </si>
  <si>
    <t>27Đ</t>
  </si>
  <si>
    <t>114 Ngõ văn chương</t>
  </si>
  <si>
    <t>71 Khương trung</t>
  </si>
  <si>
    <t>133 thụy khuê</t>
  </si>
  <si>
    <t>27 ngách 254/1 đường bưởi</t>
  </si>
  <si>
    <t>59 Xuân la</t>
  </si>
  <si>
    <t>..06</t>
  </si>
  <si>
    <t>VM Nhật tân</t>
  </si>
  <si>
    <t>17A ngõ 9 NG tri phương</t>
  </si>
  <si>
    <t>Số 1 đường thành</t>
  </si>
  <si>
    <t>2/167 Phương mai</t>
  </si>
  <si>
    <t>CT BRG</t>
  </si>
  <si>
    <t>21Đ</t>
  </si>
  <si>
    <t>CT SUNSHUNE MART</t>
  </si>
  <si>
    <t>Lilama 52 lĩnh nam</t>
  </si>
  <si>
    <t>62/63 Lô 7 đền lừ II</t>
  </si>
  <si>
    <t xml:space="preserve">62 Ng đức cảnh </t>
  </si>
  <si>
    <t>Thôn Đông sơn -QN</t>
  </si>
  <si>
    <t>56/143 Ng Chinh</t>
  </si>
  <si>
    <t>Trần nguyên đán</t>
  </si>
  <si>
    <t>..05</t>
  </si>
  <si>
    <t>CH CoopFood VP6 Linh đàm</t>
  </si>
  <si>
    <t>49 Nơ 6A Linh đàm</t>
  </si>
  <si>
    <t>CH CoopFood VP2 Linh đàm</t>
  </si>
  <si>
    <t>Lô-N01 New Horizon</t>
  </si>
  <si>
    <t>23+15+192+130+0+20+0+0+53+0+115+100</t>
  </si>
  <si>
    <t>Gửi tỉnh 04-6</t>
  </si>
  <si>
    <t>86 Lê lợi TT Vân đình</t>
  </si>
  <si>
    <t>Chị Hiền</t>
  </si>
  <si>
    <t>Bán lẻ</t>
  </si>
  <si>
    <t>CTY Bán lẻ BRG</t>
  </si>
  <si>
    <t>Gửi xe Buy</t>
  </si>
  <si>
    <t>81 Đường 334 TT Cái rồng -QN</t>
  </si>
  <si>
    <t>Tổ 100 Khu 8A cẩm phú -QN</t>
  </si>
  <si>
    <t>584B Trần đăng ninh</t>
  </si>
  <si>
    <t>308 tổ 13 Đường hoàng văn thụ -NĐ</t>
  </si>
  <si>
    <t>15 Yêm đề -HN</t>
  </si>
  <si>
    <t>Hưng yên -HY</t>
  </si>
  <si>
    <t>..07</t>
  </si>
  <si>
    <t>70 Hà huy tập -NA</t>
  </si>
  <si>
    <t>Ngày 05/6/2021</t>
  </si>
  <si>
    <t>58 Tố hữu NTL</t>
  </si>
  <si>
    <t>..03</t>
  </si>
  <si>
    <t>G1-116 Vinhomer Green bay</t>
  </si>
  <si>
    <t xml:space="preserve">Thăng long mail </t>
  </si>
  <si>
    <t xml:space="preserve">TDP 4 Phú đô </t>
  </si>
  <si>
    <t>354-356 Mỹ đình</t>
  </si>
  <si>
    <t>87 ngõ 322 Mỹ đình</t>
  </si>
  <si>
    <t>Garden Hill 99 trần bình</t>
  </si>
  <si>
    <t>C4 ngõ 63 Lê đức thọ</t>
  </si>
  <si>
    <t>Kiot 2 Tòa B Dự án X2 cầu diễn</t>
  </si>
  <si>
    <t>Lô 4 TT19&amp;20 xuân phương</t>
  </si>
  <si>
    <t xml:space="preserve">28 Hòe thị </t>
  </si>
  <si>
    <t xml:space="preserve">29 Hòe thị </t>
  </si>
  <si>
    <t>173TDP 4 Xuân phương</t>
  </si>
  <si>
    <t xml:space="preserve">61 Do nha </t>
  </si>
  <si>
    <t>L1-08HH3 FLC Đại mỗ</t>
  </si>
  <si>
    <t xml:space="preserve">79 ngọc đại </t>
  </si>
  <si>
    <t>Gửi tỉnh 05-6</t>
  </si>
  <si>
    <t>251-253 Đạo nhuận -HP</t>
  </si>
  <si>
    <t>372B cao thắng hạ long -QN</t>
  </si>
  <si>
    <t>48 Mạc đăng doanh -HP</t>
  </si>
  <si>
    <t>Số 70 nguyễn cừ -HD</t>
  </si>
  <si>
    <t>679 Xuân ổ A -BN</t>
  </si>
  <si>
    <t>Xóm giũa khu dương ổ -BN</t>
  </si>
  <si>
    <t>101A -202A CC Trường thi</t>
  </si>
  <si>
    <t>Thôn đạo khê -HY</t>
  </si>
  <si>
    <t>12 Đường Golden city 4 -NA</t>
  </si>
  <si>
    <t>213 Đà nẵng -HP</t>
  </si>
  <si>
    <t>2A Võ nguyên giáp -BG</t>
  </si>
  <si>
    <t>TH+BTL+CG</t>
  </si>
  <si>
    <t>VM TRần duy hưng</t>
  </si>
  <si>
    <t>02-03 N04 Ngọi gió đoàn</t>
  </si>
  <si>
    <t>18Đ</t>
  </si>
  <si>
    <t>Kiot 05-06 OCT5 Resco cổ nhuế</t>
  </si>
  <si>
    <t>2 Kỳ vũ</t>
  </si>
  <si>
    <t>22Đ</t>
  </si>
  <si>
    <t>Số 38 KĐTC Ngô thị nhậm</t>
  </si>
  <si>
    <t>TT7-7KĐT mới văn phú</t>
  </si>
  <si>
    <t>HH2A Dương nội</t>
  </si>
  <si>
    <t>..02</t>
  </si>
  <si>
    <t>CT3 KĐT Văn khê</t>
  </si>
  <si>
    <t>CT1 Ngô thị nhậm HĐ</t>
  </si>
  <si>
    <t>VM Quang trung</t>
  </si>
  <si>
    <t>VM Royal City</t>
  </si>
  <si>
    <t>485 Vũ tông phan</t>
  </si>
  <si>
    <t>..01</t>
  </si>
  <si>
    <t>Ngày 06/6/2021</t>
  </si>
  <si>
    <t>Kiot 82 HH3C linh đàm</t>
  </si>
  <si>
    <t>Số 2 Gamuda Hoàng mai</t>
  </si>
  <si>
    <t>T06-SO05A Times city</t>
  </si>
  <si>
    <t>9/293 Tam chinh</t>
  </si>
  <si>
    <t>110 ngox Đường giải phóng</t>
  </si>
  <si>
    <t>90 ngõ 24 kim đồng</t>
  </si>
  <si>
    <t>Định công</t>
  </si>
  <si>
    <t xml:space="preserve">LB+GL </t>
  </si>
  <si>
    <t>30Đ xa</t>
  </si>
  <si>
    <t>S1.09 Ocean Park</t>
  </si>
  <si>
    <t>VM Ocean Park</t>
  </si>
  <si>
    <t>Dốc đa tốn</t>
  </si>
  <si>
    <t>Kiot 03 CT4 KĐTM Thạch bàn</t>
  </si>
  <si>
    <t>Số 79 ngõ 94 thượng thanh</t>
  </si>
  <si>
    <t>42+2+250+350+0+145+0+0+5+0+163+179+24+0..</t>
  </si>
  <si>
    <t>Ngày 07/6/2021</t>
  </si>
  <si>
    <t>Gửi tỉnh 07-6</t>
  </si>
  <si>
    <t>Tổ 1 khu 5 P. Mông dương -QN</t>
  </si>
  <si>
    <t>284 Ng lương bằng -HD</t>
  </si>
  <si>
    <t>557 Trần quốc toản -QN</t>
  </si>
  <si>
    <t>Tổ 52 khu 5P. Cửa ông -QN</t>
  </si>
  <si>
    <t>19 Kim đồng -NA</t>
  </si>
  <si>
    <t>44 Ng du -PT</t>
  </si>
  <si>
    <t>100 Bà triệu -HD</t>
  </si>
  <si>
    <t>Số 74 Đường Ng đăng đạo -BN</t>
  </si>
  <si>
    <t>231B Trần nguyên hãn -HP</t>
  </si>
  <si>
    <t>1343 Hùng vương -VT</t>
  </si>
  <si>
    <t>Thôn đại lộc 5 -HP</t>
  </si>
  <si>
    <t>Culb House Imperia -HP</t>
  </si>
  <si>
    <t>STMC</t>
  </si>
  <si>
    <t>Siêu thị minh cầu gang thép -TN</t>
  </si>
  <si>
    <t>36+36+473+611+20+103+21+7+40+15+353+459+15</t>
  </si>
  <si>
    <t>88+31+753+648+15+309+0+0+131+13+491+562+30+12+0+0+2+3+15</t>
  </si>
  <si>
    <t>103+89+727+856+10+238+0+0+148+10+570+802+18+15+10+8+5+3+7</t>
  </si>
  <si>
    <t>CG+BTL+NTL</t>
  </si>
  <si>
    <t>Lô 6 CT1-AB Mễ trì</t>
  </si>
  <si>
    <t>183 NG ngọc vũ</t>
  </si>
  <si>
    <t>CT SUNSHINE MART</t>
  </si>
  <si>
    <t>81 xuân diệu</t>
  </si>
  <si>
    <t>CT1B Hetaco Apolo</t>
  </si>
  <si>
    <t>292 Xuân phương</t>
  </si>
  <si>
    <t>TT+TX+HĐ</t>
  </si>
  <si>
    <t>Tòa D việt đức Complex</t>
  </si>
  <si>
    <t>C36-TT9 Khu ĐT văn quán</t>
  </si>
  <si>
    <t>E13 KĐG Tân triều</t>
  </si>
  <si>
    <t>Tmarrt</t>
  </si>
  <si>
    <t>KĐT Xala hà đông</t>
  </si>
  <si>
    <t>CT12B kim văn kim lũ</t>
  </si>
  <si>
    <t>..08</t>
  </si>
  <si>
    <t>4+5 Block 1 khu nhà ở Hi</t>
  </si>
  <si>
    <t>Kiot 03A +03B+04 CT6 KĐTM tứ hiệp</t>
  </si>
  <si>
    <t>Ngày 08/6/2021</t>
  </si>
  <si>
    <t>Gửi tỉnh 08-6</t>
  </si>
  <si>
    <t>59 An ninh -HD</t>
  </si>
  <si>
    <t>63 Lê thanh nghị gia lộc -HD</t>
  </si>
  <si>
    <t>Vinaconex NG tất thành -VP</t>
  </si>
  <si>
    <t>Thôn đình X trung hà -HP</t>
  </si>
  <si>
    <t>680 Trần tất thành -HP</t>
  </si>
  <si>
    <t>27 Nguyễn du -LS</t>
  </si>
  <si>
    <t>Số 2 quang trung đồng tâm -YB</t>
  </si>
  <si>
    <t>520 Ng công trứ -HT</t>
  </si>
  <si>
    <t>khu 1 trương vương -QN</t>
  </si>
  <si>
    <t>121 Dư hàng -HP</t>
  </si>
  <si>
    <t>Thôn bái ngoài -hoa động -HP</t>
  </si>
  <si>
    <t>105 Tổ 1 phường chùa hang -TN</t>
  </si>
  <si>
    <t>3 Lê hồng sơn -TH</t>
  </si>
  <si>
    <t>616-618 Lê thanh nghi -HD</t>
  </si>
  <si>
    <t>53 LK20 Đông sơn -TH</t>
  </si>
  <si>
    <t>01 gói mộc LCK đã gửi mail</t>
  </si>
  <si>
    <t>67+21+569+764+19+323+0+0+142+0+370+596+10+0..</t>
  </si>
  <si>
    <t>03 gói mộc LCK đã gửi hình ảnh qua mail</t>
  </si>
  <si>
    <t>01 gói mộc LCK đã gửi hình ảnh qua mail</t>
  </si>
  <si>
    <t>Quà biếu</t>
  </si>
  <si>
    <t>Anh Thắng -Nam định</t>
  </si>
  <si>
    <t>Ngày 09/6/2021</t>
  </si>
  <si>
    <t>ĐA+SS</t>
  </si>
  <si>
    <t>Tổ 1 TT Quang minh</t>
  </si>
  <si>
    <t>Chợ cầu xây SS</t>
  </si>
  <si>
    <t>Đội 2 thôn xuân bách</t>
  </si>
  <si>
    <t>121 Phú minh</t>
  </si>
  <si>
    <t>C2374</t>
  </si>
  <si>
    <t>CH Coopfood Eurowindow</t>
  </si>
  <si>
    <t>Xóm tây vân nội</t>
  </si>
  <si>
    <t>Ngã ba đương quy</t>
  </si>
  <si>
    <t>QL3 Phố lộ hà</t>
  </si>
  <si>
    <t>11 Dốc vâm mai lâm</t>
  </si>
  <si>
    <t>24Đ</t>
  </si>
  <si>
    <t>SH6B+SH7B-HH3 Eco lacke</t>
  </si>
  <si>
    <t>25 Lãng yên</t>
  </si>
  <si>
    <t>242 lê thanh nghị</t>
  </si>
  <si>
    <t>Sảnh B12-423 Ng thị minh khai</t>
  </si>
  <si>
    <t>P12.S03 Park Hill</t>
  </si>
  <si>
    <t>Ô 1-HH Dự án Green Pearl</t>
  </si>
  <si>
    <t>Thăn long Garden</t>
  </si>
  <si>
    <t>848 TRương định</t>
  </si>
  <si>
    <t>Giang liễu -BG</t>
  </si>
  <si>
    <t>68+47+634+530+6+137+0+3+107+10+415+446+25+0..</t>
  </si>
  <si>
    <t>Gửi tỉnh 09-6</t>
  </si>
  <si>
    <t>B3B4B5 khu TMDV CC3-BG</t>
  </si>
  <si>
    <t>317 Ngô gia tự -BN</t>
  </si>
  <si>
    <t>Khu 3 thôn đoài đường DT305 -VP</t>
  </si>
  <si>
    <t>170 Lê thánh tông -TH</t>
  </si>
  <si>
    <t>102-104 Tô vũ /193 Văn cao -HP</t>
  </si>
  <si>
    <t>486 Mạc đăng doanh -HP</t>
  </si>
  <si>
    <t>390 Phù thượng đoạn -HP</t>
  </si>
  <si>
    <t>LK03-KĐT Golden lan -HP</t>
  </si>
  <si>
    <t>149 vũ quang -HT</t>
  </si>
  <si>
    <t>02 gà LCK đã gửi mail</t>
  </si>
  <si>
    <t>NTL+CG</t>
  </si>
  <si>
    <t>23Đ</t>
  </si>
  <si>
    <t>36 KĐT mới trung văn</t>
  </si>
  <si>
    <t>Số 1 Tập thể TCT Dược</t>
  </si>
  <si>
    <t>N07 B2 dịch vọng</t>
  </si>
  <si>
    <t>15 ngõ 35 tu hoàng</t>
  </si>
  <si>
    <t>Số 63 TDP1 ngọc trục</t>
  </si>
  <si>
    <t>CT5-DDN Mỹ đình 2</t>
  </si>
  <si>
    <t>TH+HK+ĐĐ+BĐ</t>
  </si>
  <si>
    <t>28 Tôn đức thắng</t>
  </si>
  <si>
    <t>BTL 11Đ</t>
  </si>
  <si>
    <t xml:space="preserve">5 nhật tảo </t>
  </si>
  <si>
    <t>272 thụy phương</t>
  </si>
  <si>
    <t>C2660</t>
  </si>
  <si>
    <t>83 An trạch</t>
  </si>
  <si>
    <t>18B Ng biểu</t>
  </si>
  <si>
    <t>20 Ngĩa dũng</t>
  </si>
  <si>
    <t>119 Đường phần lan</t>
  </si>
  <si>
    <t>CC Packexim 2</t>
  </si>
  <si>
    <t>Kiot TM2 số 50 ngõ 28 xuân la</t>
  </si>
  <si>
    <t>210 Bis Đội cấn</t>
  </si>
  <si>
    <t>BRG2654</t>
  </si>
  <si>
    <t xml:space="preserve">CT Bán lẻ BRG </t>
  </si>
  <si>
    <t>1132 Đường láng</t>
  </si>
  <si>
    <t>168+108+730+938+0+211+0+0+91+0+646+723+0+3+0+0+3+3+0</t>
  </si>
  <si>
    <t>Ngày 10/6/2021</t>
  </si>
  <si>
    <t>Gửi tỉnh 10-6</t>
  </si>
  <si>
    <t>Siêu thị MC 1-TN</t>
  </si>
  <si>
    <t>461 trần hưng đạo -TB</t>
  </si>
  <si>
    <t>274 trần huy liệu -NĐ</t>
  </si>
  <si>
    <t>147 Nguyễn công trứ -NĐ</t>
  </si>
  <si>
    <t>182 Song hào -NĐ</t>
  </si>
  <si>
    <t>53 Hoàng văn thụ -NĐ</t>
  </si>
  <si>
    <t>CT2 KĐT lạc hồng phúc -HY</t>
  </si>
  <si>
    <t>9 Nguyễn thiện thuật -HY</t>
  </si>
  <si>
    <t>57 khu cầu đen TT núi đội -HP</t>
  </si>
  <si>
    <t>67 Hoàng quốc việt -HP</t>
  </si>
  <si>
    <t>119 Phan chu Trinh -NA</t>
  </si>
  <si>
    <t>133 Lê duẩn -HT</t>
  </si>
  <si>
    <t>124 Thanh ấm</t>
  </si>
  <si>
    <t>95 Ba thá</t>
  </si>
  <si>
    <t>Gửi xe buy</t>
  </si>
  <si>
    <t>KĐT Dương nội</t>
  </si>
  <si>
    <t>TT7-7 KĐT mới văn quán</t>
  </si>
  <si>
    <t>CT4 tứ hiệp</t>
  </si>
  <si>
    <t>VM quang trung HĐ</t>
  </si>
  <si>
    <t>HĐ+TT+T.Oai</t>
  </si>
  <si>
    <t>158 tiểu khu phú thịnh</t>
  </si>
  <si>
    <t>50 phố tía</t>
  </si>
  <si>
    <t>Lô 11 LK 19 Mậu lương</t>
  </si>
  <si>
    <t>C2668</t>
  </si>
  <si>
    <t>CH CoopFood Thanh hà Cieno5</t>
  </si>
  <si>
    <t>C2662</t>
  </si>
  <si>
    <t>CH CoopFood Lucky house</t>
  </si>
  <si>
    <t>C2657</t>
  </si>
  <si>
    <t>CH CoopFood Sakaura</t>
  </si>
  <si>
    <t>C2658</t>
  </si>
  <si>
    <t>CH CoopFood Tecco Sky</t>
  </si>
  <si>
    <t>C2666</t>
  </si>
  <si>
    <t>KĐT đại thanh</t>
  </si>
  <si>
    <t>..09</t>
  </si>
  <si>
    <t>Đ.Đa+TX</t>
  </si>
  <si>
    <t>28Đ</t>
  </si>
  <si>
    <t>4 Nguyễn quý đức</t>
  </si>
  <si>
    <t>101 A1Th xuân bắc</t>
  </si>
  <si>
    <t xml:space="preserve">44/116 Nhân hòa </t>
  </si>
  <si>
    <t>C2661</t>
  </si>
  <si>
    <t>CH Coopfood nhân chính</t>
  </si>
  <si>
    <t>C 2663</t>
  </si>
  <si>
    <t>Coopfood khương trung</t>
  </si>
  <si>
    <t>67/213 giáp nhất</t>
  </si>
  <si>
    <t>GL+LB</t>
  </si>
  <si>
    <t>25Đ</t>
  </si>
  <si>
    <t>Thôn 6 ninh hiệp</t>
  </si>
  <si>
    <t xml:space="preserve">VM Long biên </t>
  </si>
  <si>
    <t>21 Tổ 7 giang biên</t>
  </si>
  <si>
    <t>Chung cư ruby</t>
  </si>
  <si>
    <t>BRG2745</t>
  </si>
  <si>
    <t>NO 12-2 Sài đồng</t>
  </si>
  <si>
    <t>S1.05 Ocean Park</t>
  </si>
  <si>
    <t>S1.06 Ocean Park</t>
  </si>
  <si>
    <t>C2665</t>
  </si>
  <si>
    <t>CH CoopFood Ecoparrk central lake 2</t>
  </si>
  <si>
    <t>CH CoopFood Ecoparrk central lake 3</t>
  </si>
  <si>
    <t>C2664</t>
  </si>
  <si>
    <t>C2359</t>
  </si>
  <si>
    <t xml:space="preserve">CH CoopFood Homeland </t>
  </si>
  <si>
    <t>Gửi tỉnh 11-6</t>
  </si>
  <si>
    <t>Ngày 11/6/2021</t>
  </si>
  <si>
    <t>86+68+659+762+39+198+2+10+55+0+498+514+10+0+0+3+0..</t>
  </si>
  <si>
    <t>Số 23 vạn phúc hà đông</t>
  </si>
  <si>
    <t>01 gà LCK</t>
  </si>
  <si>
    <t>680 Trần văn tất -HP</t>
  </si>
  <si>
    <t>Lô 01-05 MBQH 1087 Ngọc trạo -TH</t>
  </si>
  <si>
    <t>01 lụa LCK đã gửi mail</t>
  </si>
  <si>
    <t>Chị Hiền Trường</t>
  </si>
  <si>
    <t>BT25-CT37 Bộ công an</t>
  </si>
  <si>
    <t>N01 T8 ngoại giao đoàn</t>
  </si>
  <si>
    <t>217A Quan hoa</t>
  </si>
  <si>
    <t>58A Ng khánh toàn</t>
  </si>
  <si>
    <t>17 ngõ 75 hồ tùng mậu</t>
  </si>
  <si>
    <t>C3 Ng cơ thạch</t>
  </si>
  <si>
    <t>BT1 Lô 8 mễ trì hạ</t>
  </si>
  <si>
    <t>VM trần duy hưng</t>
  </si>
  <si>
    <t>20 ngô thị nhậm hà đông</t>
  </si>
  <si>
    <t>20-22 la khê</t>
  </si>
  <si>
    <t>C2656</t>
  </si>
  <si>
    <t>Cty TNHH coop hà nội</t>
  </si>
  <si>
    <t>C2655</t>
  </si>
  <si>
    <t>CT việt ý hà nội Center</t>
  </si>
  <si>
    <t>C2677</t>
  </si>
  <si>
    <t>CH CoopFood South Building</t>
  </si>
  <si>
    <t>38B T1 pháp vân</t>
  </si>
  <si>
    <t>LK 04 lô TT02 622 minh khai</t>
  </si>
  <si>
    <t>P06Parrk Hill</t>
  </si>
  <si>
    <t>T4-L1-07A CT</t>
  </si>
  <si>
    <t xml:space="preserve">C2667 </t>
  </si>
  <si>
    <t>Số 9 nam dư P Lĩnh nam</t>
  </si>
  <si>
    <t>CC @ Home 987 tam chinh</t>
  </si>
  <si>
    <t>Ô DVTM -07 CT3 KĐT Gelexia</t>
  </si>
  <si>
    <t>SH13-14 tháp B,AZ Sky</t>
  </si>
  <si>
    <t>43+9+348+409+22+179+12+0+54+0+352+312+0+0+0+0+10+0..</t>
  </si>
  <si>
    <t>Ngày 12/6/2021</t>
  </si>
  <si>
    <t>Gửi tỉnh 12-6</t>
  </si>
  <si>
    <t>219 Trường chinh -NĐ</t>
  </si>
  <si>
    <t>138 Hưng yên -NĐ</t>
  </si>
  <si>
    <t>85 Đình đông -HP</t>
  </si>
  <si>
    <t>Thôn giữa X quảng thanh -HP</t>
  </si>
  <si>
    <t>Tổ 6 khu 7 P Mông dương -QN</t>
  </si>
  <si>
    <t>Khu tân thịnh tân dân -PT</t>
  </si>
  <si>
    <t>Lô 7.03-7.04 KĐT Trần lãm</t>
  </si>
  <si>
    <t>PHIẾU XUẤT BÁN THÁNG 6</t>
  </si>
  <si>
    <t>Thôn như phương -HY</t>
  </si>
  <si>
    <t>VÝ 2927</t>
  </si>
  <si>
    <t>ST+Q.Oai</t>
  </si>
  <si>
    <t>429 chùa thông</t>
  </si>
  <si>
    <t>1 La thành sơn tây</t>
  </si>
  <si>
    <t>cụm 6 xã sen chiều</t>
  </si>
  <si>
    <t>Cụm 6 TT phúc thọ</t>
  </si>
  <si>
    <t>Đan phượng</t>
  </si>
  <si>
    <t>Tòa tháp TV Tower</t>
  </si>
  <si>
    <t>Ngày 13/6/2021</t>
  </si>
  <si>
    <t>12Đ</t>
  </si>
  <si>
    <t>Lô 1-18 Phúc lợi</t>
  </si>
  <si>
    <t>21 tổ 3 giang biên</t>
  </si>
  <si>
    <t>Tổ 10 P. Thạch bàn</t>
  </si>
  <si>
    <t>Ocean Park</t>
  </si>
  <si>
    <t>Ngày 14/6/2021</t>
  </si>
  <si>
    <t>TH+Đ.Đa+BĐ</t>
  </si>
  <si>
    <t>37/91 NG chí thanh</t>
  </si>
  <si>
    <t>Hong kong Tower</t>
  </si>
  <si>
    <t>11C Ngõ 124 âu cơ</t>
  </si>
  <si>
    <t>BRG 2749</t>
  </si>
  <si>
    <t>BRG 2741</t>
  </si>
  <si>
    <t>166 Kim hoa</t>
  </si>
  <si>
    <t>71 Khương thương</t>
  </si>
  <si>
    <t>Hoàng cầu</t>
  </si>
  <si>
    <t>101+53+382+395+5+105+0+0+66+0+336+328+1+0..</t>
  </si>
  <si>
    <t>29Đ</t>
  </si>
  <si>
    <t>CF2659</t>
  </si>
  <si>
    <t>TDP 4 phú đô</t>
  </si>
  <si>
    <t>26 ngõ 56 trần bình</t>
  </si>
  <si>
    <t>16/12 Tr quý kiên</t>
  </si>
  <si>
    <t>02-03 N04A Ngoại giao đoàn</t>
  </si>
  <si>
    <t>Tầng 1 Tòa C2 xuân đỉnh</t>
  </si>
  <si>
    <t>357 Xuân đỉnh</t>
  </si>
  <si>
    <t>10A 4 An bình</t>
  </si>
  <si>
    <t>23-25 NG khả trạc</t>
  </si>
  <si>
    <t>153 Hữu hưng</t>
  </si>
  <si>
    <t>16+40+163+214+0+76+0+2+6+0+155+10+4+0..</t>
  </si>
  <si>
    <t>Gửi tỉnh 14-6</t>
  </si>
  <si>
    <t>Nga tư cổ đông -ST</t>
  </si>
  <si>
    <t>Xe buy</t>
  </si>
  <si>
    <t>VM Thanh hóa -TH</t>
  </si>
  <si>
    <t>BRG</t>
  </si>
  <si>
    <t>BRG Hải phòng -HP</t>
  </si>
  <si>
    <t>BRG12-6</t>
  </si>
  <si>
    <t>Thôn phương mỹ mỹ đồng -HP</t>
  </si>
  <si>
    <t>Thôn bến văn giang -HY</t>
  </si>
  <si>
    <t>09 ng thiện thuật -HY</t>
  </si>
  <si>
    <t>175 The Mariana -HY</t>
  </si>
  <si>
    <t>15 NG tất thành -VP</t>
  </si>
  <si>
    <t>BRG3038</t>
  </si>
  <si>
    <t>CT15 Gren Park Việt hưng</t>
  </si>
  <si>
    <t>CT-21B KĐT việt hưng</t>
  </si>
  <si>
    <t>A2BT4 Việt hưng</t>
  </si>
  <si>
    <t>29/328564 Ng văn cừ</t>
  </si>
  <si>
    <t>186-188 Tư đình</t>
  </si>
  <si>
    <t>166 Ái mộ</t>
  </si>
  <si>
    <t>6/22 Phú viên</t>
  </si>
  <si>
    <t>VM Ng văn cừ II</t>
  </si>
  <si>
    <t>H.Đức 17Đ</t>
  </si>
  <si>
    <t>31 LK41 KĐT Vân canh</t>
  </si>
  <si>
    <t>Thôn 2 xã lại yên</t>
  </si>
  <si>
    <t>Xóm mới ngải cầu</t>
  </si>
  <si>
    <t>Khu TĐC Lai xá kim chung</t>
  </si>
  <si>
    <t>CG+NTL+TX</t>
  </si>
  <si>
    <t>C2922</t>
  </si>
  <si>
    <t>CoopFood Phùng khoang</t>
  </si>
  <si>
    <t>C2923</t>
  </si>
  <si>
    <t>C2926</t>
  </si>
  <si>
    <t>C2924</t>
  </si>
  <si>
    <t>CoopFood Nghĩa đô</t>
  </si>
  <si>
    <t>Coopfood Ngoại giao đoàn</t>
  </si>
  <si>
    <t>CoopFood Hồ tùng mậu</t>
  </si>
  <si>
    <t>R3 Royal city</t>
  </si>
  <si>
    <t>Golden Wesst</t>
  </si>
  <si>
    <t>Toad D việt đức complex</t>
  </si>
  <si>
    <t>Golden Land 275 Ng trãi</t>
  </si>
  <si>
    <t>208L Lê trọng tấn</t>
  </si>
  <si>
    <t>BRG2929</t>
  </si>
  <si>
    <t>Ngày 15/6/2021</t>
  </si>
  <si>
    <t>Em giải quyết giúp chị nhé</t>
  </si>
  <si>
    <t>02 mọc LCK</t>
  </si>
  <si>
    <t>Gửi tỉnh 15-6</t>
  </si>
  <si>
    <t>Thôn Đức thịnh ba vì</t>
  </si>
  <si>
    <t>463 TT Văn giang -HY</t>
  </si>
  <si>
    <t>5 Máng nước T.Cái tắt HP</t>
  </si>
  <si>
    <t>ĐA+SS+ML</t>
  </si>
  <si>
    <t xml:space="preserve">Cổ điển </t>
  </si>
  <si>
    <t>47 QL2 Phù lỗ</t>
  </si>
  <si>
    <t>78 Ql3 phù lỗ</t>
  </si>
  <si>
    <t>Đức hòa SS</t>
  </si>
  <si>
    <t>Chợ kim tổ 49 TT ĐA</t>
  </si>
  <si>
    <t>HĐ 25Đ</t>
  </si>
  <si>
    <t>LK6C -8Lg VK châu âu</t>
  </si>
  <si>
    <t>Khu cầu bươu TDP6</t>
  </si>
  <si>
    <t>N0 -26 LK 15 hà trì</t>
  </si>
  <si>
    <t>B15 Bồ hỏa HĐ</t>
  </si>
  <si>
    <t>4+5Block 1 khu nhà ở Hi Brand</t>
  </si>
  <si>
    <t>SH43The K -Park</t>
  </si>
  <si>
    <t>42 Nghĩa lộ -yên nghĩa</t>
  </si>
  <si>
    <t>31Đ</t>
  </si>
  <si>
    <t>C2920</t>
  </si>
  <si>
    <t>CH Coopfood miền bắc</t>
  </si>
  <si>
    <t>1B Nguyên duy trinh</t>
  </si>
  <si>
    <t>Đồng phát Park View Tower</t>
  </si>
  <si>
    <t>C2826</t>
  </si>
  <si>
    <t>CTKDTMDV Sunhine mart</t>
  </si>
  <si>
    <t>P05 Park hill</t>
  </si>
  <si>
    <t>75 Tam trinh</t>
  </si>
  <si>
    <t>C2925</t>
  </si>
  <si>
    <t>CoopFood Linh đàm</t>
  </si>
  <si>
    <t>19 tổ 22 TT đông anh</t>
  </si>
  <si>
    <t>116+43+513+601+29+127+6+9+87+7+474+489+31+6+0+0+0+5+0</t>
  </si>
  <si>
    <t>Thành công việt trì -VP</t>
  </si>
  <si>
    <t>01 gà LCK đã báo gửi mail</t>
  </si>
  <si>
    <t>Khu 3 vân phú -PT</t>
  </si>
  <si>
    <t>61 Bến bắc tam thanh -LS</t>
  </si>
  <si>
    <t>62 Bến bắc tam thanh -LS</t>
  </si>
  <si>
    <t>737 Lê thanh-LC</t>
  </si>
  <si>
    <t>62 Phan chu trinh -PT</t>
  </si>
  <si>
    <t>9 nguyễn thiện thuận -HY</t>
  </si>
  <si>
    <t>Số 46 bãi sậy trại chuối -HP</t>
  </si>
  <si>
    <t>464 TT Văn giang -HY</t>
  </si>
  <si>
    <t>80+52+708+721+0+242+0+0+75+0+596+695+11+0..</t>
  </si>
  <si>
    <t>Gửi tỉnh 30-6</t>
  </si>
  <si>
    <t>Gửi tỉnh 30/6</t>
  </si>
  <si>
    <t>PHIẾU XUẤT BÁN THÁNG 7</t>
  </si>
  <si>
    <t>Số 74 Đường nguyễn đăng đạo BN</t>
  </si>
  <si>
    <t>Vm Hà Nam  -HN</t>
  </si>
  <si>
    <t>159 Trường chinh băc quang -HG</t>
  </si>
  <si>
    <t>17 Hai bà trưng -TH</t>
  </si>
  <si>
    <t>04 Đường thanh niên -TH</t>
  </si>
  <si>
    <t>104 Trần phú thanh hóa -TH</t>
  </si>
  <si>
    <t>30 Phan đình phùng -NA</t>
  </si>
  <si>
    <t>234 Xô viết nghệ tĩnh TT nghèn -HT</t>
  </si>
  <si>
    <t>9 Nguyễn thiếp TT nghèn -HT</t>
  </si>
  <si>
    <t>680 Trần tất văn -HP</t>
  </si>
  <si>
    <t>21 Lê hồng phong -HP</t>
  </si>
  <si>
    <t>149 Phố cấm -HP</t>
  </si>
  <si>
    <t>25 Điện biên phủ -HP</t>
  </si>
  <si>
    <t>Gửi tỉnh 02/7</t>
  </si>
  <si>
    <t>395 Ng thái học -HG</t>
  </si>
  <si>
    <t>Ô 6 T1 KA1 Newlife KĐTM Cái dăm -QN</t>
  </si>
  <si>
    <t>119+65+312+202+4+0+0+13+0+284+240+0…</t>
  </si>
  <si>
    <t>Ngày 01-7</t>
  </si>
  <si>
    <t>Đ.Đa+TH+BĐ</t>
  </si>
  <si>
    <t>71 Khương thượng</t>
  </si>
  <si>
    <t>38 Ling lang</t>
  </si>
  <si>
    <t>387 Thụy khuê</t>
  </si>
  <si>
    <t>TMD-1B Kosmo tây hồ</t>
  </si>
  <si>
    <t>5 Ngõ 464 Âu cơ</t>
  </si>
  <si>
    <t>18B Nguyễn biểu</t>
  </si>
  <si>
    <t>55/159/354 Trường chinh</t>
  </si>
  <si>
    <t>TM 112 Tây hồ</t>
  </si>
  <si>
    <t>75 Xuân la tây hồ</t>
  </si>
  <si>
    <t>Số 1 B5 giảng võ</t>
  </si>
  <si>
    <t>135 Cửu việt 2</t>
  </si>
  <si>
    <t>S1.05Ocean Park</t>
  </si>
  <si>
    <t>42 vĩnh tuy</t>
  </si>
  <si>
    <t>ACM4004</t>
  </si>
  <si>
    <t>ACM</t>
  </si>
  <si>
    <t>CG+NTL</t>
  </si>
  <si>
    <t>SH01-C2 Vinhomes D'Cappitale</t>
  </si>
  <si>
    <t>L1-07 FLC Phạm hùng</t>
  </si>
  <si>
    <t>G1-116 Vinhome Green bay</t>
  </si>
  <si>
    <t xml:space="preserve">TDP 18 Trung văn </t>
  </si>
  <si>
    <t>Xóm 9 Diễn thành diễn châu -NA</t>
  </si>
  <si>
    <t>16 Lê lợi -NA</t>
  </si>
  <si>
    <t>54 Kên dương -HP</t>
  </si>
  <si>
    <t>300 giải phongd -NĐ</t>
  </si>
  <si>
    <t>S1.01 Vinhomes Tây mỗ</t>
  </si>
  <si>
    <t>Lô 4TT19&amp;20 Xuân phương</t>
  </si>
  <si>
    <t>39+10+362+464+0+142+0+0+45+0+256+221+9+0+3+3+3+3+0</t>
  </si>
  <si>
    <t>Ngày 02-7</t>
  </si>
  <si>
    <t>Ecolake</t>
  </si>
  <si>
    <t>32 Đại từ</t>
  </si>
  <si>
    <t>VFMart</t>
  </si>
  <si>
    <t>Số 7 Vũ tông phan</t>
  </si>
  <si>
    <t>KH mới</t>
  </si>
  <si>
    <t>Gửi tỉnh 03/7</t>
  </si>
  <si>
    <t>Xóm 4 Đoan nữ Mỹ đức</t>
  </si>
  <si>
    <t>TM Hưng yên -HY</t>
  </si>
  <si>
    <t>Thôn Đại thượng -BN</t>
  </si>
  <si>
    <t>Đức Hùng Plaza -TQ</t>
  </si>
  <si>
    <t>Tổ 1 khu1A vân phú -PT</t>
  </si>
  <si>
    <t>88 Lê viết thuận -NA</t>
  </si>
  <si>
    <t>K3 Green Bay Premium -QN</t>
  </si>
  <si>
    <t>ĐÃ TT Tiền</t>
  </si>
  <si>
    <t>31 Hoàng Diệu -QB</t>
  </si>
  <si>
    <t>Số 7 Hoa viên</t>
  </si>
  <si>
    <t>T.Trì+T.Oai</t>
  </si>
  <si>
    <t>Đội 3 Lạc thị ngọc hồi</t>
  </si>
  <si>
    <t>TT1-08 KTĐC Ngũ hiệp</t>
  </si>
  <si>
    <t>139 Chiến thắng</t>
  </si>
  <si>
    <t>LK6C-8Lg VK Châu âu</t>
  </si>
  <si>
    <t>Kiot 60.62 B1.4KĐT Thanh hà</t>
  </si>
  <si>
    <t>38-40 HH03D thanh hà</t>
  </si>
  <si>
    <t>SH 43 the k-park</t>
  </si>
  <si>
    <t>Lô U03 -L01 KĐTM dương nội</t>
  </si>
  <si>
    <t>C3850</t>
  </si>
  <si>
    <t>CH Coopfood Eco Dream</t>
  </si>
  <si>
    <t>Tổng cộng  tháng 7</t>
  </si>
  <si>
    <t>Ngày 03-7</t>
  </si>
  <si>
    <t>20 Ngô thị nhậm</t>
  </si>
  <si>
    <t>61+51+333+460+0+114+0+0+96+10+283+346+0..</t>
  </si>
  <si>
    <t>Đ Đa +TH+HK</t>
  </si>
  <si>
    <t>VM Nguyễn Chí thanh</t>
  </si>
  <si>
    <t xml:space="preserve">R3BRC Royal city </t>
  </si>
  <si>
    <t>12 ngõ 4D đặng văn ngữ</t>
  </si>
  <si>
    <t>BRG4436</t>
  </si>
  <si>
    <t>BRG4250</t>
  </si>
  <si>
    <t>173 TDP 4 xuân phương</t>
  </si>
  <si>
    <t>2 Vũ kỳ</t>
  </si>
  <si>
    <t>SH09 Emaral Mỹ đình</t>
  </si>
  <si>
    <t>CT2 Cổ nhuế</t>
  </si>
  <si>
    <t>HĐ+Q.Oai</t>
  </si>
  <si>
    <t>ST 16Đ</t>
  </si>
  <si>
    <t xml:space="preserve">Đồng bụt </t>
  </si>
  <si>
    <t>T1-30 Gemek tower</t>
  </si>
  <si>
    <t>A10-NV4 Ô 26-27 lê trọng tấn</t>
  </si>
  <si>
    <t>Tòa CT2A -KĐT Tôn tây đô tân lập</t>
  </si>
  <si>
    <t>Tòa 1 Khu đô thị nam an khánh</t>
  </si>
  <si>
    <t>Xóm 8 thụy khuê</t>
  </si>
  <si>
    <t>Khu phố TT liên quan</t>
  </si>
  <si>
    <t>TTFarm</t>
  </si>
  <si>
    <t>423 Minh khai</t>
  </si>
  <si>
    <t>32 Đại từ -HN</t>
  </si>
  <si>
    <t>67+41+613+621+8+135+5+5+74+8+354+439+20+13+0+20+35+38+13</t>
  </si>
  <si>
    <t>Ngày 05-7</t>
  </si>
  <si>
    <t>Gửi tỉnh 05/7</t>
  </si>
  <si>
    <t>Ngã tư Bồ thời khoái châu -HY</t>
  </si>
  <si>
    <t>Thôn thượng -BN</t>
  </si>
  <si>
    <t>7.03-7.04 KĐT trần lãm</t>
  </si>
  <si>
    <t>Lô 17KĐT Bắc đại lộ lê lợi -TH</t>
  </si>
  <si>
    <t>261 Tôn đức thắng -HP</t>
  </si>
  <si>
    <t>473 Bình kiều 1-HP</t>
  </si>
  <si>
    <t>102-104 Tô vũ/193 Văn cao -HP</t>
  </si>
  <si>
    <t>4 Cát cụt -HP</t>
  </si>
  <si>
    <t>845 Thiên lôi -HP</t>
  </si>
  <si>
    <t>Vin 3229 chuyển giao cho vin 4138</t>
  </si>
  <si>
    <t>C4233</t>
  </si>
  <si>
    <t>CH CoopFood Athena cmplex</t>
  </si>
  <si>
    <t>Meli mart</t>
  </si>
  <si>
    <t>Chị Thu - hàm nghi cầu diễn</t>
  </si>
  <si>
    <t>KH Mới</t>
  </si>
  <si>
    <t>A4474</t>
  </si>
  <si>
    <t>Annam Gourmet Hà nội</t>
  </si>
  <si>
    <t>34+14+208+152+3+27+8+0+46+0+108+139+0..</t>
  </si>
  <si>
    <t>Ngày 06-7</t>
  </si>
  <si>
    <t>HĐ+TX+TT</t>
  </si>
  <si>
    <t xml:space="preserve">20 Văn phú </t>
  </si>
  <si>
    <t>45 Vũ trọng phụng</t>
  </si>
  <si>
    <t>54-56HH02-2C Thanh hà</t>
  </si>
  <si>
    <t>TTTM Tứ hiệp</t>
  </si>
  <si>
    <t>Gửi tỉnh 06/7</t>
  </si>
  <si>
    <t>Lô A1.2Imperia Garden</t>
  </si>
  <si>
    <t>25-27 ngõ 214 Nguyễn xiển</t>
  </si>
  <si>
    <t>67+69 Đường Ngô đình mẫn</t>
  </si>
  <si>
    <t>VM Quang trung HĐ</t>
  </si>
  <si>
    <t>NTL+BTL+CG</t>
  </si>
  <si>
    <t>134 Hoàng tăn bì</t>
  </si>
  <si>
    <t>02-03 N04 Ngoại giao đoàn</t>
  </si>
  <si>
    <t>16 KTDDC7.3-8.1</t>
  </si>
  <si>
    <t>Số 1 Tổ 7 phúc lợi</t>
  </si>
  <si>
    <t>22 Thạch bàn</t>
  </si>
  <si>
    <t>12 ngõ 253 Nguyễn văn linh</t>
  </si>
  <si>
    <t>CT15 Green Park việt hưng</t>
  </si>
  <si>
    <t>100 nguyễn sơn</t>
  </si>
  <si>
    <t>Hủy HĐ 3659 do tủ hỏng</t>
  </si>
  <si>
    <t>A Dũng</t>
  </si>
  <si>
    <t>Số 9 nguyễn thượng mẫn -HD</t>
  </si>
  <si>
    <t>Đã TT Tiền</t>
  </si>
  <si>
    <t>Tổ 5 khu 1 Yết kiêu -QN</t>
  </si>
  <si>
    <t>Ô 3&amp;4 khu 6A Hồng hải -QN</t>
  </si>
  <si>
    <t>Số 3 Dốc cầu gỗ -BN</t>
  </si>
  <si>
    <t>41 Nguyễn trãi -QN</t>
  </si>
  <si>
    <t>44+22+317+501+20+182+0+0+45+0+212+3+0+14+8+8+23+25+50</t>
  </si>
  <si>
    <t>Gửi tỉnh 07/7</t>
  </si>
  <si>
    <t>Ngày 07-7</t>
  </si>
  <si>
    <t>TX+T.Trì</t>
  </si>
  <si>
    <t xml:space="preserve">16-19 Ngô thị nhâm </t>
  </si>
  <si>
    <t>SH43 the K-Park</t>
  </si>
  <si>
    <t>N0-26LK 15 hà trì</t>
  </si>
  <si>
    <t>VĐ 164 Khuất duy tiến</t>
  </si>
  <si>
    <t>B2 Pandona Triều khúc</t>
  </si>
  <si>
    <t>Lô U03-L01 KĐT Dương nội</t>
  </si>
  <si>
    <t>131 Bala</t>
  </si>
  <si>
    <t xml:space="preserve">B15 Bồ hỏa </t>
  </si>
  <si>
    <t>CH4231</t>
  </si>
  <si>
    <t>98 Sài đồng</t>
  </si>
  <si>
    <t>SS+ĐA+ML</t>
  </si>
  <si>
    <t>C4232</t>
  </si>
  <si>
    <t>CH Ccoopffod Eurowindow</t>
  </si>
  <si>
    <t>19 tổ 22 TT Đông anh</t>
  </si>
  <si>
    <t>15 Xóm chợ yêm SS</t>
  </si>
  <si>
    <t>BRG4609</t>
  </si>
  <si>
    <t>ACM4614</t>
  </si>
  <si>
    <t>65 Nguyễn văn linh -HG</t>
  </si>
  <si>
    <t>BRG4478</t>
  </si>
  <si>
    <t>Cty Bán lẻ BRG -HP</t>
  </si>
  <si>
    <t>Số 463 Tổ 66 Khu diêm thủy -QN</t>
  </si>
  <si>
    <t>244-246 Cao thắng -QN</t>
  </si>
  <si>
    <t>125 Lý thường kiệt -QN</t>
  </si>
  <si>
    <t>86 Trần phú -QN</t>
  </si>
  <si>
    <t>345 Giếng đáy hạ long -QN</t>
  </si>
  <si>
    <t>Tổ 2 khu 2 Hhoongf hà -QN</t>
  </si>
  <si>
    <t>577 Cái dưm -QN</t>
  </si>
  <si>
    <t>Tổ 54 khgu 5 Hà khẩu -QN</t>
  </si>
  <si>
    <t>Tổ 12 khu 2A Hà phong -QN</t>
  </si>
  <si>
    <t>446 Nguyễn văn cừ -QN</t>
  </si>
  <si>
    <t>Khu 8 TT cái rồng -QN</t>
  </si>
  <si>
    <t>557 Trần Quốc tảng -QN</t>
  </si>
  <si>
    <t>Tổ 1 khu 1 Giếng đáy -QN</t>
  </si>
  <si>
    <t>Gửi tỉnh 08/7</t>
  </si>
  <si>
    <t>01 TRần phú  -HT</t>
  </si>
  <si>
    <t>10 Lê quý đôn -QB</t>
  </si>
  <si>
    <t>285-287Thanh niên -HD</t>
  </si>
  <si>
    <t>203 Nguyễn văn cừ -BN</t>
  </si>
  <si>
    <t>1171 Trần nhân tông -HP</t>
  </si>
  <si>
    <t>57 Khu cầu đen TT Núi đôi -HP</t>
  </si>
  <si>
    <t>Ngày 08-7</t>
  </si>
  <si>
    <t>TM  Ecohome 4</t>
  </si>
  <si>
    <t>Vin 2020 -Nhập cho vin 5706 -Hưng yên</t>
  </si>
  <si>
    <t>987 Tam chinh</t>
  </si>
  <si>
    <t>1B Nguyễn duy Trinh</t>
  </si>
  <si>
    <t>CH 4229</t>
  </si>
  <si>
    <t>CH4230</t>
  </si>
  <si>
    <t>VM Nguyễn văn cừ 2</t>
  </si>
  <si>
    <t>11 Nguyễn sơn</t>
  </si>
  <si>
    <t>Gửi tỉnh 09/7</t>
  </si>
  <si>
    <t>137 Chùa hàng -HP</t>
  </si>
  <si>
    <t>390 Phủ thượng đoạn -HP</t>
  </si>
  <si>
    <t>106 Bùi sỹ tiêm -TB</t>
  </si>
  <si>
    <t>307 Nguyễn văn cừ -NA</t>
  </si>
  <si>
    <t>67 Nguyễn thái học -NA</t>
  </si>
  <si>
    <t>23 Lý Thường Kiệt -NA</t>
  </si>
  <si>
    <t>15 ngõ 77 Nguyễn thái học -NA</t>
  </si>
  <si>
    <t>57+39+790+862+14+119+0+0+52+10+398+975+0+46+20+18+37+39+80</t>
  </si>
  <si>
    <t>Ngày 09-7</t>
  </si>
  <si>
    <t>NTL+CG+BTL</t>
  </si>
  <si>
    <t>33Đ</t>
  </si>
  <si>
    <t>C4228</t>
  </si>
  <si>
    <t>C4234</t>
  </si>
  <si>
    <t>CH Coopfood Green star</t>
  </si>
  <si>
    <t>C4227</t>
  </si>
  <si>
    <t>CH Coopfood Nghĩa đô</t>
  </si>
  <si>
    <t>01 tai LCK đã gửi mail</t>
  </si>
  <si>
    <t>5 Mễ trì hạ</t>
  </si>
  <si>
    <t>CC2 Xuân đỉnh</t>
  </si>
  <si>
    <t>Số 63 TDP1 Ngọc trục</t>
  </si>
  <si>
    <t>Vinaconex 1, 289A Khuất duy tiến</t>
  </si>
  <si>
    <t>N01T4 Đoàn ngoại giao</t>
  </si>
  <si>
    <t>Kiot 05-06 OCT5 Resco Cổ nhuế</t>
  </si>
  <si>
    <t>55+41+309+405+2+73+0+0+43+0+294+353+0+0+0+5+70++25</t>
  </si>
  <si>
    <t>Ngày 10-7</t>
  </si>
  <si>
    <t>Gửi tỉnh 10/7</t>
  </si>
  <si>
    <t>30 ngách 33A Ngõ 107 lĩnh nam</t>
  </si>
  <si>
    <t>106 Nguyễn hiền</t>
  </si>
  <si>
    <t>628 phố ba huyện -BN</t>
  </si>
  <si>
    <t>259 Hà huy tập -NA</t>
  </si>
  <si>
    <t>518 Nguyễn công trứ -NB</t>
  </si>
  <si>
    <t>683 Nguyễn văn cừ -QN</t>
  </si>
  <si>
    <t>175-176/654 Ngô gia tự -HP</t>
  </si>
  <si>
    <t>24A An đà -HP</t>
  </si>
  <si>
    <t>MCGT</t>
  </si>
  <si>
    <t>Siêu thị minh cầu GT -TN</t>
  </si>
  <si>
    <t>Gửi nhầm sang MCGT</t>
  </si>
  <si>
    <t>Đ.Đa+TH</t>
  </si>
  <si>
    <t>Lô 2-628 Hoàng Hoa thám</t>
  </si>
  <si>
    <t>33 Võng thụy</t>
  </si>
  <si>
    <t>281 Khâm thiên</t>
  </si>
  <si>
    <t>230 Văn chương</t>
  </si>
  <si>
    <t>114 Ngõ văn chương 2</t>
  </si>
  <si>
    <t>44/81 Đặng văn ngữ</t>
  </si>
  <si>
    <t>40+47+417+364+20+94+0+0+70+0+323+348+0..+30</t>
  </si>
  <si>
    <t>Ngày 11-7</t>
  </si>
  <si>
    <t>167 Trần đại nghĩa</t>
  </si>
  <si>
    <t>SUN4684</t>
  </si>
  <si>
    <t>SUNSHINE MART</t>
  </si>
  <si>
    <t>LK04 Lô TT02 622 Minh khai</t>
  </si>
  <si>
    <t>T2-L1-03TC</t>
  </si>
  <si>
    <t>T4-L1-07A TC</t>
  </si>
  <si>
    <t>T10TC</t>
  </si>
  <si>
    <t>58 lô 6 đền lừ II</t>
  </si>
  <si>
    <t>HĐ+TX</t>
  </si>
  <si>
    <t>26Đ</t>
  </si>
  <si>
    <t>CT7K Park vivew Dương nội</t>
  </si>
  <si>
    <t>ô 5 tòa Newskyline văn quán</t>
  </si>
  <si>
    <t>TT18-50KĐT Văn phú</t>
  </si>
  <si>
    <t>Lô 11 LK19 Mậu lương</t>
  </si>
  <si>
    <t>4+5 Block 1 Khu nhà ở Hi Bran</t>
  </si>
  <si>
    <t>SH43 the k-park</t>
  </si>
  <si>
    <t>Five star kim giang</t>
  </si>
  <si>
    <t>Cty Việt ý center</t>
  </si>
  <si>
    <t>VY4746</t>
  </si>
  <si>
    <t>SH5 Starrcity</t>
  </si>
  <si>
    <t>31/260 Cầu giấy</t>
  </si>
  <si>
    <t>N01T4 Đoan ngoại giao</t>
  </si>
  <si>
    <t>N01T8 Ngoại giao đoàn</t>
  </si>
  <si>
    <t>44 Ng hoàng</t>
  </si>
  <si>
    <t>Lô 1-3/E-F,MD Complex tower</t>
  </si>
  <si>
    <t>TDP4 phú đô</t>
  </si>
  <si>
    <t>29+12+321+475+0+156+5+0+5+0+213+367+0+0+3+3+3+0+38</t>
  </si>
  <si>
    <t>Vin 3229 chuyển giao cho vin 5369</t>
  </si>
  <si>
    <t>Tổ 6 Phúc lợi</t>
  </si>
  <si>
    <t>Vin 3231 chuyển giao cho vin 4246</t>
  </si>
  <si>
    <t>Vin 3231 chuyển giao cho vin 3651</t>
  </si>
  <si>
    <t>Vin 3231 chuyển giao cho vin 5605</t>
  </si>
  <si>
    <t>Vin 3231 chuyển giao cho vin 2803</t>
  </si>
  <si>
    <t>SUN4215</t>
  </si>
  <si>
    <t>Cty SUNSHINE MART</t>
  </si>
  <si>
    <t>Ngày 12-7</t>
  </si>
  <si>
    <t>ST+HĐ+QO</t>
  </si>
  <si>
    <t>Vinhomes Thăng Long</t>
  </si>
  <si>
    <t>Tmaart</t>
  </si>
  <si>
    <t>TM KĐT Golden An khánh</t>
  </si>
  <si>
    <t>56B Đinh tiên hoàng ST</t>
  </si>
  <si>
    <t>Tản lĩnh ba vì</t>
  </si>
  <si>
    <t>329 Phố mới ba vì</t>
  </si>
  <si>
    <t>161 Khu phố TT Liên quan</t>
  </si>
  <si>
    <t>CT9A Suny Garden</t>
  </si>
  <si>
    <t>Ngx tư cổ đông</t>
  </si>
  <si>
    <t>38BT1 Pháp vân</t>
  </si>
  <si>
    <t>CT4 Tứ hiệp</t>
  </si>
  <si>
    <t>65 ĐSường cổ điển thanh trì</t>
  </si>
  <si>
    <t>Đội ngọc hồi</t>
  </si>
  <si>
    <t>70 Tân dân phú xuyên</t>
  </si>
  <si>
    <t>T.Trì+PX+TO</t>
  </si>
  <si>
    <t>75 Yên xá thành trì</t>
  </si>
  <si>
    <t>38-40 HH 03D Thanh hà</t>
  </si>
  <si>
    <t>TM KĐT Đại thanh</t>
  </si>
  <si>
    <t>..04</t>
  </si>
  <si>
    <t>Vin 3231 chuyển giao cho vin 4424</t>
  </si>
  <si>
    <t>Vin 3231 chuyển giao cho vin 4276</t>
  </si>
  <si>
    <t>Vin 3169 chuyển giao cho vin 2803</t>
  </si>
  <si>
    <t>Vin 3169 chuyển giao cho vin 3168</t>
  </si>
  <si>
    <t>Vin 3169 chuyển giao cho vin 3073</t>
  </si>
  <si>
    <t>18+22+349+409+5+115+0+0+41+5+232+352+0+0+11+16+47+30+106</t>
  </si>
  <si>
    <t>Vin 3619 chuyển giao cho vin 2295</t>
  </si>
  <si>
    <t>Vin 3619 chuyển giao cho vin 2798</t>
  </si>
  <si>
    <t>Vin 3169 chuyển giao cho vin 5368</t>
  </si>
  <si>
    <t>Vin 3231 chuyển giao cho vin 4534</t>
  </si>
  <si>
    <t>44+9+222+241+6+124+0+0+14+7+150+175+0…+13+2</t>
  </si>
  <si>
    <t>Ngày 13-7</t>
  </si>
  <si>
    <t>Gửi tỉnh 13/7</t>
  </si>
  <si>
    <t>Thôn vĩnh khê an dương -HP</t>
  </si>
  <si>
    <t>5 Phan đình phùng -NĐ</t>
  </si>
  <si>
    <t>Số 111 Chi lăng</t>
  </si>
  <si>
    <t>372B Cao thắng hạ long -QN</t>
  </si>
  <si>
    <t>ST ML</t>
  </si>
  <si>
    <t>ST Mai long -LC</t>
  </si>
  <si>
    <t>Đã TT tiền</t>
  </si>
  <si>
    <t>147-149 Trần phú -TB</t>
  </si>
  <si>
    <t>Xuân an Green Park -HT</t>
  </si>
  <si>
    <t>BRG4477</t>
  </si>
  <si>
    <t>10Đ</t>
  </si>
  <si>
    <t>C5145</t>
  </si>
  <si>
    <t>CH CoopFood Bắc hà Tower</t>
  </si>
  <si>
    <t>C5147</t>
  </si>
  <si>
    <t>TM 58 Tố hữu NTL</t>
  </si>
  <si>
    <t>BT1 Lô 8 Mẽ trì hạ</t>
  </si>
  <si>
    <t>BĐ+Đ.Đa</t>
  </si>
  <si>
    <t>48 Bích câu</t>
  </si>
  <si>
    <t>Số 9 chợ khâm thiên</t>
  </si>
  <si>
    <t>28 Tôn Đức thắng</t>
  </si>
  <si>
    <t>TM 29 Xuân la</t>
  </si>
  <si>
    <t>Cty PPSĐ-CN Hà nội</t>
  </si>
  <si>
    <t>Anam5417</t>
  </si>
  <si>
    <t>C5140</t>
  </si>
  <si>
    <t>CH CoopFood Hongkong Tower</t>
  </si>
  <si>
    <t>ACM4610</t>
  </si>
  <si>
    <t>ACM -TOW</t>
  </si>
  <si>
    <t>Vin 3169 chuyển giao cho vin 4832</t>
  </si>
  <si>
    <t>Vin 3169 chuyển giao cho vin 3182</t>
  </si>
  <si>
    <t>Vin 3169 chuyển giao cho vin 5582</t>
  </si>
  <si>
    <t>Vin 3231 chuyển giao cho vin 5582</t>
  </si>
  <si>
    <t>Vin 3169 chuyển giao cho vin 3540</t>
  </si>
  <si>
    <t>Vin 3169 chuyển giao cho vin 2057</t>
  </si>
  <si>
    <t>Vin 4503 chuyển giao cho vin 2057</t>
  </si>
  <si>
    <t>CCOne 18 ngõ 298 Ngọc lâm</t>
  </si>
  <si>
    <t>Vin 2020 chuyển giao cho vin 4236</t>
  </si>
  <si>
    <t>Vin 3229 chuyển giao cho vin 3132</t>
  </si>
  <si>
    <t>Vin 3229 chuyển giao cho vin 3088</t>
  </si>
  <si>
    <t>Vin 3229 chuyển giao cho vin 3609</t>
  </si>
  <si>
    <t>Vin 3465 -Nhập cho vin 2094</t>
  </si>
  <si>
    <t>Vin 3229 nhập cho vin 3137</t>
  </si>
  <si>
    <t>Gửi tỉnh 14/7</t>
  </si>
  <si>
    <t>Ngày 14-7</t>
  </si>
  <si>
    <t>Gửi xe bus</t>
  </si>
  <si>
    <t>Mỹ đình Plaza II</t>
  </si>
  <si>
    <t xml:space="preserve">242 Mỹ đình </t>
  </si>
  <si>
    <t>96 Trần bình</t>
  </si>
  <si>
    <t>BRG4747</t>
  </si>
  <si>
    <t>28+6+301+456+22+58+11+6+125+8+206+305+0+0+6+0..</t>
  </si>
  <si>
    <t>Vin 3169 chuyển giao cho vin 2061</t>
  </si>
  <si>
    <t>167 Tiểu khu 3 thiệu hóa -TH</t>
  </si>
  <si>
    <t>Lô 01-05 MBQH 1087 NGọc trạo -TH</t>
  </si>
  <si>
    <t>Vin 3231 chuyển giao cho vin 5617 +5616</t>
  </si>
  <si>
    <t>Vin 3231 chuyển giao cho vin 2011+3275+4504</t>
  </si>
  <si>
    <t>Vin 3169 chuyển giao cho vin 5580</t>
  </si>
  <si>
    <t>Vin 3231 chuyển giao cho vin 3652</t>
  </si>
  <si>
    <t>Vin 3169 chuyển giao cho vin 4539</t>
  </si>
  <si>
    <t>Vin 3229 chuyển giao cho vin 5063</t>
  </si>
  <si>
    <t>Vin 3231 chuyển giao cho vin 2552</t>
  </si>
  <si>
    <t>CG+BTL</t>
  </si>
  <si>
    <t>17 Hà mã</t>
  </si>
  <si>
    <t>Vin 2020 nhập cho vin 3248</t>
  </si>
  <si>
    <t>Vin 2020 chuyển giao cho vin 5488</t>
  </si>
  <si>
    <t>NV36KĐT mới trung văn</t>
  </si>
  <si>
    <t>BT1.D8 KĐT Trung văn</t>
  </si>
  <si>
    <t>Vin 2020 chuyển giao cho vin 5665+4611+2770+5636+2554</t>
  </si>
  <si>
    <t>CT6 Đinh công</t>
  </si>
  <si>
    <t>Vin 3229 chuyển giao cho vin 3177</t>
  </si>
  <si>
    <t>CT7K Parkviver Dương nội</t>
  </si>
  <si>
    <t>2 ngách 8/11 Le quang đạo</t>
  </si>
  <si>
    <t>LB22Đ</t>
  </si>
  <si>
    <t>277 Ngọc lâm</t>
  </si>
  <si>
    <t>Rice City sông hồng</t>
  </si>
  <si>
    <t>70/268 Ngọc lâm</t>
  </si>
  <si>
    <t>Kiot 25CT2B Homeland Thượng thanh</t>
  </si>
  <si>
    <t>BRG4665</t>
  </si>
  <si>
    <t>BĐ34</t>
  </si>
  <si>
    <t>18B/28 nguyên hồng</t>
  </si>
  <si>
    <t>27 Ngách 254/1 đường bưởi</t>
  </si>
  <si>
    <t>Lô 2-628 Hoàng hoa thám</t>
  </si>
  <si>
    <t>133 Thụy khê</t>
  </si>
  <si>
    <t>29A NG công hoan</t>
  </si>
  <si>
    <t>45 Phủ doãn</t>
  </si>
  <si>
    <t xml:space="preserve">210 Xã đàn 2 </t>
  </si>
  <si>
    <t>28 Nguyễn thái học</t>
  </si>
  <si>
    <t>Vin 2020 chuyển giao cho vin 4418</t>
  </si>
  <si>
    <t>46+25+500+605+5+175+0+3+37+4+305+331+0..</t>
  </si>
  <si>
    <t>Ngày 15-7</t>
  </si>
  <si>
    <t>C5143</t>
  </si>
  <si>
    <t>CH CoopFood Anland</t>
  </si>
  <si>
    <t>C5142</t>
  </si>
  <si>
    <t>CH CoopFood Xuân mai dương nội</t>
  </si>
  <si>
    <t>67-69 Đường ngô đình mẫn</t>
  </si>
  <si>
    <t>Lô 03C Tòa L KĐTM HH2 D Nội</t>
  </si>
  <si>
    <t>3A-HH2 dương nội</t>
  </si>
  <si>
    <t>C5141</t>
  </si>
  <si>
    <t>CH CoopFood kim văn kim lũ</t>
  </si>
  <si>
    <t>SUN 5156</t>
  </si>
  <si>
    <t>C5144</t>
  </si>
  <si>
    <t>TM Nơ 6A Linh đàm</t>
  </si>
  <si>
    <t>TM CT12B Kim văn kim lũ</t>
  </si>
  <si>
    <t>Lô BT3- Ô 24 KDT Pháp vân</t>
  </si>
  <si>
    <t>359 Linh đàm</t>
  </si>
  <si>
    <t>C5146</t>
  </si>
  <si>
    <t>CH Coopffod New horizon</t>
  </si>
  <si>
    <t>P06 Park hill</t>
  </si>
  <si>
    <t>120A Ng văn linh</t>
  </si>
  <si>
    <t>90 ngõ 24 Kim động</t>
  </si>
  <si>
    <t>Số 1 trần nguyên đáng</t>
  </si>
  <si>
    <t>VM Times City</t>
  </si>
  <si>
    <t>Vin 2020 chuyển giao cho vin 2262</t>
  </si>
  <si>
    <t>Vin 2020 chuyển giao cho vin 4166</t>
  </si>
  <si>
    <t>Vin 3229 chuyển giao cho vin 2174</t>
  </si>
  <si>
    <t>Vin 3231 chuyển giao cho vin 2796</t>
  </si>
  <si>
    <t>B12A Tòa B Imperria sky garden</t>
  </si>
  <si>
    <t>LK04 Lô TT02.622 Minh khai</t>
  </si>
  <si>
    <t>19Đ</t>
  </si>
  <si>
    <t>CT1B Hateco apolo</t>
  </si>
  <si>
    <t>Vin 2020 chuyển giao cho vin 2364</t>
  </si>
  <si>
    <t>N01 khu đoàn ngoại giao</t>
  </si>
  <si>
    <t>Green star P.Văn đồng</t>
  </si>
  <si>
    <t xml:space="preserve">Hải phát Plaza </t>
  </si>
  <si>
    <t>Tây hà</t>
  </si>
  <si>
    <t>CT2E Chung cư von</t>
  </si>
  <si>
    <t>39 Cầu diễn</t>
  </si>
  <si>
    <t>KĐT RESCO cổ nhuế</t>
  </si>
  <si>
    <t>Khu đoàn ngoại giao xuân tảo BTL</t>
  </si>
  <si>
    <t>Gửi tỉnh 15/7</t>
  </si>
  <si>
    <t>5 Máng nước T.Cái tắt -HP</t>
  </si>
  <si>
    <t>LK03-KĐT Golden land -HP</t>
  </si>
  <si>
    <t>Thôn phố X.Quảng thanh -HP</t>
  </si>
  <si>
    <t>817 Mạc đăng doanh -HP</t>
  </si>
  <si>
    <t>Thôn Giữa X quảng thanh -HP</t>
  </si>
  <si>
    <t xml:space="preserve">95 Ba thá </t>
  </si>
  <si>
    <t>B3B4B5 Khu TMDV CC3-BG</t>
  </si>
  <si>
    <t>76+39+555+685+29+178+0+7+140+14+381+443+0..</t>
  </si>
  <si>
    <t>Ngày 16-7</t>
  </si>
  <si>
    <t>Gửi tỉnh 16/7</t>
  </si>
  <si>
    <t>112B-112C Phố hạ, từ sơn -BN</t>
  </si>
  <si>
    <t>08 Lý thường kiệt -BG</t>
  </si>
  <si>
    <t>83 Đường 179 xã cửu cao -HY</t>
  </si>
  <si>
    <t>61 Đường 19/5 Hiệp hòa -BG</t>
  </si>
  <si>
    <t>ghi chú
Quỳnh tím - Chuẩn xanh - Trường vàng +Chín cốm</t>
  </si>
  <si>
    <t>283 KHương trung</t>
  </si>
  <si>
    <t>Imperia garden</t>
  </si>
  <si>
    <t>102 Hoảng đạo thành</t>
  </si>
  <si>
    <t>VM quang trung hà đông</t>
  </si>
  <si>
    <t>Xóm 8 thôn 2 chợ thạch đà</t>
  </si>
  <si>
    <t>ĐA+ML</t>
  </si>
  <si>
    <t>Trả thưởng</t>
  </si>
  <si>
    <t>33 Sáp mai</t>
  </si>
  <si>
    <t>Thôn Đoài kim nỗ</t>
  </si>
  <si>
    <t>BTL+NTL</t>
  </si>
  <si>
    <t>SH09 Emmerald</t>
  </si>
  <si>
    <t>19 NG văn huyên</t>
  </si>
  <si>
    <t>CT1B Ngĩa đô</t>
  </si>
  <si>
    <t>59+47+391+592+0+73+0+0+60+0+211+364+0..</t>
  </si>
  <si>
    <t>Ngày 17-7</t>
  </si>
  <si>
    <t>8Đ</t>
  </si>
  <si>
    <t>LK6C-8Lg VK châu âu</t>
  </si>
  <si>
    <t>N03 T2 Đoàn ngoại giao</t>
  </si>
  <si>
    <t>474 Bình kiều 1-HP</t>
  </si>
  <si>
    <t>Hủy HĐ 3659 do tủ hỏng đổi sang HĐ 4250</t>
  </si>
  <si>
    <t>57+39+790+862+14+119+0+0+52+10+398+975+0+46+20+18+37+39+70</t>
  </si>
  <si>
    <t>18+22+349+409+5+115+0+0+41+5+232+352+0+0+11+16+45+30+98</t>
  </si>
  <si>
    <t>55+41+309+405+2+73+0+0+43+0+294+353+0+0+0+3+70++15</t>
  </si>
  <si>
    <t>40+47+417+364+20+94+0+0+70+0+323+348+0..+20</t>
  </si>
  <si>
    <t>76+39+555+695+29+188+0+7+140+14+381+453+0..</t>
  </si>
  <si>
    <t>VM Royat city</t>
  </si>
  <si>
    <t>110 ngõ 553 đường giải phóng</t>
  </si>
  <si>
    <t>D10-D11 Imperria sky garden</t>
  </si>
  <si>
    <t>Số 9 nam dư lĩnh nam</t>
  </si>
  <si>
    <t>Kiot 82HH3C Linh đàm</t>
  </si>
  <si>
    <t>16Đ</t>
  </si>
  <si>
    <t>C5524</t>
  </si>
  <si>
    <t>C5514</t>
  </si>
  <si>
    <t>CH CoopFood Athena complex</t>
  </si>
  <si>
    <t>492 xuân đỉnh</t>
  </si>
  <si>
    <t>TDP18 trung văn 70 đại linh</t>
  </si>
  <si>
    <t>Intracom trung văn</t>
  </si>
  <si>
    <t>BT25-C37 bộ công an</t>
  </si>
  <si>
    <t>LK11-Lô 6 phùng khoang</t>
  </si>
  <si>
    <t>S1.01 Vinhomes tây mỗ</t>
  </si>
  <si>
    <t>C5519</t>
  </si>
  <si>
    <t>CH Coopfood Đại đồng</t>
  </si>
  <si>
    <t>BT1-18 Phúc lợi</t>
  </si>
  <si>
    <t>2111 Thạch bàn</t>
  </si>
  <si>
    <t>Số 7 hoa viên</t>
  </si>
  <si>
    <t>391 ngô xuân quảng</t>
  </si>
  <si>
    <t>Ngày 18-7</t>
  </si>
  <si>
    <t>30+35+355+592+3+158+0+3+35+0+353+281+0..</t>
  </si>
  <si>
    <t>TO+TT+PX</t>
  </si>
  <si>
    <t>132 Trần phú thường tín</t>
  </si>
  <si>
    <t>Đội 2 xã tự nhiên</t>
  </si>
  <si>
    <t>158 Tiểu khu phú thịnh</t>
  </si>
  <si>
    <t>Số 7 xóm đinh tiên hoàng hà hồi</t>
  </si>
  <si>
    <t>TT1-08 KTĐC ngũ hiệp</t>
  </si>
  <si>
    <t>Đội 3 lạc thị</t>
  </si>
  <si>
    <t>C5516</t>
  </si>
  <si>
    <t>CH Coopfood Teco skyville</t>
  </si>
  <si>
    <t>C5517</t>
  </si>
  <si>
    <t>CH Coopfood VP6 Linh đàm</t>
  </si>
  <si>
    <t>C5149</t>
  </si>
  <si>
    <t>CH Coopfood Thanh hà</t>
  </si>
  <si>
    <t>C5520</t>
  </si>
  <si>
    <t>CH Coopfood Sakura</t>
  </si>
  <si>
    <t>HĐ+ĐP+ST</t>
  </si>
  <si>
    <t>17 K5 trạm trôi</t>
  </si>
  <si>
    <t>KTĐC Lai xá kim chung</t>
  </si>
  <si>
    <t>492 Chùa thông</t>
  </si>
  <si>
    <t>Ngày 19-7</t>
  </si>
  <si>
    <t>Gửi tỉnh 19/7</t>
  </si>
  <si>
    <t>VM Ninh bình</t>
  </si>
  <si>
    <t>VM Móng cái -QN</t>
  </si>
  <si>
    <t>Tổ 1 khu 1 giếng đáy -QN</t>
  </si>
  <si>
    <t>Tổ 1 khu1A Vân phú -PT</t>
  </si>
  <si>
    <t>Thành công -PT</t>
  </si>
  <si>
    <t>188 phố 3.2TT Vĩnh bảo -HP</t>
  </si>
  <si>
    <t>MDD xóm 7 X. Thiên hương -HP</t>
  </si>
  <si>
    <t>251-253 Đào nhuận -HP</t>
  </si>
  <si>
    <t>HK+TH</t>
  </si>
  <si>
    <t>4Đ</t>
  </si>
  <si>
    <t>BRG5527</t>
  </si>
  <si>
    <t>C5525</t>
  </si>
  <si>
    <t>Cty Co.op Hà nội</t>
  </si>
  <si>
    <t xml:space="preserve">VM Nhật tân </t>
  </si>
  <si>
    <t>BRG5579</t>
  </si>
  <si>
    <t>44 tổ 12 phố viên</t>
  </si>
  <si>
    <t>78 QL3 phủ lỗ</t>
  </si>
  <si>
    <t>Ngã ba yên tàng</t>
  </si>
  <si>
    <t>77 Tổ 6 SS</t>
  </si>
  <si>
    <t>Thạch lỗi SS</t>
  </si>
  <si>
    <t>C5523</t>
  </si>
  <si>
    <t>Thôn lã ccooi</t>
  </si>
  <si>
    <t>BT1.SHA07 KĐTM Đặng xá</t>
  </si>
  <si>
    <t>S1.9 Ocean Park</t>
  </si>
  <si>
    <t>S1-01 Tòa Sky 1 Ecopacrk</t>
  </si>
  <si>
    <t>C5515</t>
  </si>
  <si>
    <t>CH Coopfood Ecopark central lake2</t>
  </si>
  <si>
    <t>Ngày 20-7</t>
  </si>
  <si>
    <t>Gửi tỉnh 20/7</t>
  </si>
  <si>
    <t>Zalo 03</t>
  </si>
  <si>
    <t>01 Lô A3 Vựng đảng -QN</t>
  </si>
  <si>
    <t>VM Bắc kan -BK</t>
  </si>
  <si>
    <t>18+0+180+330+12+63+0+5+0+0+126+133+0..</t>
  </si>
  <si>
    <t>422 Lạch Tray -HP</t>
  </si>
  <si>
    <t>Ngã tư bồ thời khoái châu -HY</t>
  </si>
  <si>
    <t>7Đ</t>
  </si>
  <si>
    <t xml:space="preserve">Trần thủ độ </t>
  </si>
  <si>
    <t xml:space="preserve">VM Hà đông </t>
  </si>
  <si>
    <t>C5530</t>
  </si>
  <si>
    <t>Thôn trùng quán gia lâm</t>
  </si>
  <si>
    <t>CT-21B KĐT Việt hưng</t>
  </si>
  <si>
    <t>38 Ô cánh</t>
  </si>
  <si>
    <t>VM Ng văn cừ</t>
  </si>
  <si>
    <t>TM1029</t>
  </si>
  <si>
    <t>Nơ 6A Linh đàm</t>
  </si>
  <si>
    <t>TM1041</t>
  </si>
  <si>
    <t>TM1001</t>
  </si>
  <si>
    <t>TM1010</t>
  </si>
  <si>
    <t>KĐT The spak Dương nội</t>
  </si>
  <si>
    <t>TM0992</t>
  </si>
  <si>
    <t>CT3 KĐT văn khê</t>
  </si>
  <si>
    <t>CG 23Đ</t>
  </si>
  <si>
    <t>N09 B2 Dịch vọng</t>
  </si>
  <si>
    <t>18 Tr Đăng ninh</t>
  </si>
  <si>
    <t>183 Ng ngọc vũ</t>
  </si>
  <si>
    <t>C5522</t>
  </si>
  <si>
    <t>CH Coopfood Ecohome</t>
  </si>
  <si>
    <t>C5518</t>
  </si>
  <si>
    <t>CH Coopfood Ngoại giao đoàn 1</t>
  </si>
  <si>
    <t>C5513</t>
  </si>
  <si>
    <t>CH Coopfood Hồ tùng mậu</t>
  </si>
  <si>
    <t>ACM 5580</t>
  </si>
  <si>
    <t>Đ.Đa+BĐ+TH</t>
  </si>
  <si>
    <t>36Đ</t>
  </si>
  <si>
    <t>79/194 Láng</t>
  </si>
  <si>
    <t>CT03B KĐT Nam thăng long</t>
  </si>
  <si>
    <t>20 Nghĩa dũng</t>
  </si>
  <si>
    <t>106 Dốc chự thành công</t>
  </si>
  <si>
    <t>TM0868</t>
  </si>
  <si>
    <t>29 Xuân la</t>
  </si>
  <si>
    <t>TM1017</t>
  </si>
  <si>
    <t>112 Âu cơ</t>
  </si>
  <si>
    <t>TM1049</t>
  </si>
  <si>
    <t>59 Xuân la tây hồ</t>
  </si>
  <si>
    <t>Số 1 B5 Giảng võ 8 núi trúc</t>
  </si>
  <si>
    <t>Gửi tỉnh 21/7</t>
  </si>
  <si>
    <t>338+340 Ng thị Lưu -BG</t>
  </si>
  <si>
    <t>Vilagen thái nguyên -TN</t>
  </si>
  <si>
    <t>62 Phan châu trinh -PT</t>
  </si>
  <si>
    <t>Ngày 21-7</t>
  </si>
  <si>
    <t>HĐ</t>
  </si>
  <si>
    <t>CT7K Park view Dương nội</t>
  </si>
  <si>
    <t>345 Trần hưng đạo -TB</t>
  </si>
  <si>
    <t>CT2 Xuân mai tô hiệu</t>
  </si>
  <si>
    <t>TM1012</t>
  </si>
  <si>
    <t>TM0995</t>
  </si>
  <si>
    <t>KĐT Xa la</t>
  </si>
  <si>
    <t>35Đ</t>
  </si>
  <si>
    <t>Tầng 1 tòa C2 Xuân đỉnh</t>
  </si>
  <si>
    <t>A3 Gardenia</t>
  </si>
  <si>
    <t>16 K Tái ĐC 7.3-8.1</t>
  </si>
  <si>
    <t>10-11 Mỹ đình Pearrl</t>
  </si>
  <si>
    <t>71 ngõ 180 Tay mỗ</t>
  </si>
  <si>
    <t>SUN5652</t>
  </si>
  <si>
    <t>KĐT Resco cổ nhuế</t>
  </si>
  <si>
    <t>Khu đoàn ngoại giao xuân tảo</t>
  </si>
  <si>
    <t>TM1023</t>
  </si>
  <si>
    <t>TM0988</t>
  </si>
  <si>
    <t>TM1036</t>
  </si>
  <si>
    <t>48+38+593+520+28+158+3+3+119+5+369+475+0..</t>
  </si>
  <si>
    <t>TM1000</t>
  </si>
  <si>
    <t>TM1021</t>
  </si>
  <si>
    <t>58 Tố hữu nam từ niêm</t>
  </si>
  <si>
    <t>Loo-L01 KĐTM Dương nội</t>
  </si>
  <si>
    <t>C5148</t>
  </si>
  <si>
    <t>CH Coopfood The Vesta</t>
  </si>
  <si>
    <t>51+28+550+860+62+128+3+5+108+33+484+444+0..</t>
  </si>
  <si>
    <t>Gửi tỉnh 22/7</t>
  </si>
  <si>
    <t>BRG5773</t>
  </si>
  <si>
    <t>Cty bán lẻ BRG -HP</t>
  </si>
  <si>
    <t>57 Khu cầu đen TT Núi đội -HP</t>
  </si>
  <si>
    <t>102 phan thiết -TQ</t>
  </si>
  <si>
    <t>61 Trần nguyễn hãn -BG</t>
  </si>
  <si>
    <t>Thôn đông yên xã đông phong -BN</t>
  </si>
  <si>
    <t>Xóm giữa khu ô dương -BN</t>
  </si>
  <si>
    <t>TT Phủ bình giang -HD</t>
  </si>
  <si>
    <t>Thanh bình , hải dương -HD</t>
  </si>
  <si>
    <t>Ngày 22-7</t>
  </si>
  <si>
    <t>TX28Đ</t>
  </si>
  <si>
    <t>101/13/1 Khuyết duy tiến</t>
  </si>
  <si>
    <t xml:space="preserve">101-A1 Thanh xuân bắc </t>
  </si>
  <si>
    <t>N2-LK1-04 Gold season</t>
  </si>
  <si>
    <t>Tòa D Việt đức complex</t>
  </si>
  <si>
    <t>44/116 nhân hòa</t>
  </si>
  <si>
    <t>G9 Thanh xuân</t>
  </si>
  <si>
    <t>C5521</t>
  </si>
  <si>
    <t>BĐ+HK</t>
  </si>
  <si>
    <t>BRG5420</t>
  </si>
  <si>
    <t>TTFam</t>
  </si>
  <si>
    <t>Sảnh B12 423 Nguyễn thị minh khai</t>
  </si>
  <si>
    <t>114+13+664+821+32+127+0+9+88+30+313+427+0..</t>
  </si>
  <si>
    <t>78 ngõ 189 Hoàng hoa thám</t>
  </si>
  <si>
    <t>453 Bạch đằng</t>
  </si>
  <si>
    <t>30 cửa nam</t>
  </si>
  <si>
    <t>VM Hà đônng</t>
  </si>
  <si>
    <t>TM1011</t>
  </si>
  <si>
    <t>KĐTM Lê trọng tấn</t>
  </si>
  <si>
    <t>TM1048</t>
  </si>
  <si>
    <t>KĐT Golden an khánh</t>
  </si>
  <si>
    <t>HĐ30Đ</t>
  </si>
  <si>
    <t>4+5 Block 1 khu nhà ở Hill brand</t>
  </si>
  <si>
    <t>TT18-50 KĐT Văn phú</t>
  </si>
  <si>
    <t>LK1-03 Văn phú</t>
  </si>
  <si>
    <t>Lô 11 LK 19 mậu lương</t>
  </si>
  <si>
    <t>Ô 5 tòa newskyline văn quán</t>
  </si>
  <si>
    <t>BRG5765</t>
  </si>
  <si>
    <t>BRG5772</t>
  </si>
  <si>
    <t>BRG5794</t>
  </si>
  <si>
    <t>TT+TO+PX</t>
  </si>
  <si>
    <t>Kiot 60.62B1.4KĐT Thanh hà</t>
  </si>
  <si>
    <t>E13KĐG tân triều</t>
  </si>
  <si>
    <t>TTTMDVTH Tứ hiệp</t>
  </si>
  <si>
    <t>T1 KCH Tecco sky</t>
  </si>
  <si>
    <t>chân cầu tự khoát</t>
  </si>
  <si>
    <t>Xóm 5 vân phú</t>
  </si>
  <si>
    <t>01 gà LCK đã gửi mail</t>
  </si>
  <si>
    <t>Gửi tỉnh 23/7</t>
  </si>
  <si>
    <t>463 TT văn giang -HY</t>
  </si>
  <si>
    <t>12 Lê duẩn-HP</t>
  </si>
  <si>
    <t>154 Bạch đằng-HP</t>
  </si>
  <si>
    <t>Club House Imperia-HP</t>
  </si>
  <si>
    <t>59 an ninh -HD</t>
  </si>
  <si>
    <t>101-1032-105 thanh niên -HD</t>
  </si>
  <si>
    <t>Thành công -VT-PT</t>
  </si>
  <si>
    <t>BRG 5863</t>
  </si>
  <si>
    <t>130+18+783+764+40+131+30+23+100+9+402+368+0..</t>
  </si>
  <si>
    <t xml:space="preserve"> vin 4116 đã bán chưa nhập kho được</t>
  </si>
  <si>
    <t>70 Vạn kiếp</t>
  </si>
  <si>
    <t>Ngày 23-7</t>
  </si>
  <si>
    <t>ST+TT</t>
  </si>
  <si>
    <t>Q.Oai 24Đ</t>
  </si>
  <si>
    <t>KTDDC lai xas kim chung</t>
  </si>
  <si>
    <t>Thôn 9 xã phùng xá</t>
  </si>
  <si>
    <t>CT9A Suny garden</t>
  </si>
  <si>
    <t>Thôn 3 xã phượng cách</t>
  </si>
  <si>
    <t>Thôn 5 Cộng hòa</t>
  </si>
  <si>
    <t>LK04 Lô TT02 662 minh khai</t>
  </si>
  <si>
    <t>41Đ</t>
  </si>
  <si>
    <t>CT3KĐTM trung văn</t>
  </si>
  <si>
    <t>TDP 18 Trung văn 70 đại linh</t>
  </si>
  <si>
    <t>Lô 8 Mễ trì hạ</t>
  </si>
  <si>
    <t>242 Mỹ đình</t>
  </si>
  <si>
    <t>CT1 Mỹ đình Plara 2</t>
  </si>
  <si>
    <t>Garden hill 99 trần bình</t>
  </si>
  <si>
    <t>Ecohome1</t>
  </si>
  <si>
    <t>86 Nguyễn đổng chi</t>
  </si>
  <si>
    <t>138 Phủ diễn</t>
  </si>
  <si>
    <t>VL9Đ</t>
  </si>
  <si>
    <t>78+19+651+914+0+196+0+0+80+0+590+522+0..+5</t>
  </si>
  <si>
    <t>Ngày 24-7</t>
  </si>
  <si>
    <t>Gửi tỉnh 24/7</t>
  </si>
  <si>
    <t>Ô 6 T1 Newlife -KĐTM cái dăm -QN</t>
  </si>
  <si>
    <t>Số 9 LK1 khu bao biển -QN</t>
  </si>
  <si>
    <t>Tổ 8 phường hữu nghị -HB</t>
  </si>
  <si>
    <t>857A Trường chinh -BQ -HG</t>
  </si>
  <si>
    <t>93 Đồng giao -NB</t>
  </si>
  <si>
    <t>VM Skylake</t>
  </si>
  <si>
    <t>BRG5864</t>
  </si>
  <si>
    <t>VL 9Đ</t>
  </si>
  <si>
    <t>VÝ5793</t>
  </si>
  <si>
    <t>CTY Việt ý Center</t>
  </si>
  <si>
    <t>SS+ML</t>
  </si>
  <si>
    <t>Khu 14 Thôn Yên nhân</t>
  </si>
  <si>
    <t>67 Đường 2 khu 2 phú minh</t>
  </si>
  <si>
    <t>15 Xóm chợ yêm sóc sơn</t>
  </si>
  <si>
    <t>Chợ Kim tổ 49 TT Đông anh</t>
  </si>
  <si>
    <t>C5851</t>
  </si>
  <si>
    <t>Đội 4 thôn 1 xa Thạch đà</t>
  </si>
  <si>
    <t>CG 27Đ</t>
  </si>
  <si>
    <t>SH01-C2 Vinhomes D'Capitale</t>
  </si>
  <si>
    <t>Đã gọi giảm nấm nhưng bán tốt ko giảm</t>
  </si>
  <si>
    <t>17 TRần quốc hoàn</t>
  </si>
  <si>
    <t>Số 1 TCT Dược</t>
  </si>
  <si>
    <t>183 Nguyễn ngọc vũ</t>
  </si>
  <si>
    <t>35 ngõ 381 nguyễn khang</t>
  </si>
  <si>
    <t>95+29+805+794+15+240+10+3+148+0+534+537+0+0+5+0+0+0+5</t>
  </si>
  <si>
    <t>Ngày 25-7</t>
  </si>
  <si>
    <t>TM NĐ</t>
  </si>
  <si>
    <t>TM Nghĩa đô -Anh Đăng</t>
  </si>
  <si>
    <t>C5859</t>
  </si>
  <si>
    <t>CH Coopfood Thái hà CT4</t>
  </si>
  <si>
    <t>C5858</t>
  </si>
  <si>
    <t>CH Coopfood Green strat</t>
  </si>
  <si>
    <t>C5848</t>
  </si>
  <si>
    <t>C5856</t>
  </si>
  <si>
    <t>CH Coopfood Roman Plaza</t>
  </si>
  <si>
    <t>C5865</t>
  </si>
  <si>
    <t>CH Coopfood Bắc hà C14</t>
  </si>
  <si>
    <t>C 5861</t>
  </si>
  <si>
    <t>SUN 5944</t>
  </si>
  <si>
    <t>Lô 6CT1-AB Mễ trì</t>
  </si>
  <si>
    <t>TDP18 Trung văn</t>
  </si>
  <si>
    <t>2/1 Nghĩa tân</t>
  </si>
  <si>
    <t xml:space="preserve">Số 6 phố viên </t>
  </si>
  <si>
    <t>HM 25Đ</t>
  </si>
  <si>
    <t>C5857</t>
  </si>
  <si>
    <t>CH Coopfood New Horizon</t>
  </si>
  <si>
    <t>C5850</t>
  </si>
  <si>
    <t>CH Coopfood Vĩnh hưng</t>
  </si>
  <si>
    <t>C5862</t>
  </si>
  <si>
    <t>CH Coopfood Nguyễn đức cảnh</t>
  </si>
  <si>
    <t>C5853</t>
  </si>
  <si>
    <t>CH Coopfood Mandarin</t>
  </si>
  <si>
    <t>C5855</t>
  </si>
  <si>
    <t>CH Coopfood Suth Building</t>
  </si>
  <si>
    <t>Xem lại bò 500 có nhầm 200 ko</t>
  </si>
  <si>
    <t>Lilama 52 Lĩnh lam</t>
  </si>
  <si>
    <t>38 TRường lâm</t>
  </si>
  <si>
    <t>48 Ngõ Đức giang</t>
  </si>
  <si>
    <t>S2.01 Ocen park</t>
  </si>
  <si>
    <t>48Đ</t>
  </si>
  <si>
    <t>C5852</t>
  </si>
  <si>
    <t>CH Coopfood Khương trung</t>
  </si>
  <si>
    <t>C5860</t>
  </si>
  <si>
    <t>CH Coopfood The K-Park</t>
  </si>
  <si>
    <t>C5846</t>
  </si>
  <si>
    <t>COOPMART Hà Đông</t>
  </si>
  <si>
    <t>C5526</t>
  </si>
  <si>
    <t>CH Coopfood Anland</t>
  </si>
  <si>
    <t>414 Khương đình</t>
  </si>
  <si>
    <t>LK16-19 Ngô thị nhậm HĐ</t>
  </si>
  <si>
    <t>101+10+480+933+55+310+0+19+38+0+460+427+0..</t>
  </si>
  <si>
    <t>Chân gà sốt cay</t>
  </si>
  <si>
    <t>Gà cay</t>
  </si>
  <si>
    <t>Chả cốm</t>
  </si>
  <si>
    <t>Giò sụn gà 250g</t>
  </si>
  <si>
    <t>Giò lụa 250g</t>
  </si>
  <si>
    <t>Chả nướng</t>
  </si>
  <si>
    <t>ghi chú
Quỳnh tím - Chuẩn xanh - Hiêp da trời+Chín cốm</t>
  </si>
  <si>
    <t>10 tai vin khóa mã ko nhập được em xử lý giúp chị nhé</t>
  </si>
  <si>
    <t>Gửi mail xin PNK giúp chị</t>
  </si>
  <si>
    <t>Thùng xốp</t>
  </si>
  <si>
    <r>
      <t xml:space="preserve">ghi chú
Quỳnh </t>
    </r>
    <r>
      <rPr>
        <b/>
        <sz val="12"/>
        <color indexed="36"/>
        <rFont val="Times New Roman"/>
        <family val="1"/>
      </rPr>
      <t>tím</t>
    </r>
    <r>
      <rPr>
        <b/>
        <sz val="12"/>
        <rFont val="Times New Roman"/>
        <family val="1"/>
      </rPr>
      <t xml:space="preserve"> - Hiếu </t>
    </r>
    <r>
      <rPr>
        <b/>
        <sz val="12"/>
        <color indexed="40"/>
        <rFont val="Times New Roman"/>
        <family val="1"/>
      </rPr>
      <t>xanh</t>
    </r>
    <r>
      <rPr>
        <b/>
        <sz val="12"/>
        <rFont val="Times New Roman"/>
        <family val="1"/>
      </rPr>
      <t xml:space="preserve"> - Quyết hồng+Chín </t>
    </r>
    <r>
      <rPr>
        <b/>
        <sz val="12"/>
        <color indexed="57"/>
        <rFont val="Times New Roman"/>
        <family val="1"/>
      </rPr>
      <t>cốm</t>
    </r>
  </si>
  <si>
    <t>Ngày</t>
  </si>
  <si>
    <t xml:space="preserve">ghi chú
</t>
  </si>
  <si>
    <t>Tổng cộng  tháng 10</t>
  </si>
  <si>
    <t>Gửi tỉnh 01-11</t>
  </si>
  <si>
    <t>Tổng cộng  tháng 12</t>
  </si>
  <si>
    <t>PHIẾU XUẤT BÁN THÁNG 12</t>
  </si>
  <si>
    <t>Gửi tỉnh 01-12</t>
  </si>
  <si>
    <t>Ngày 01-12</t>
  </si>
  <si>
    <t>97 Dào sư tích -BG</t>
  </si>
  <si>
    <t>98-10 Ng xuân lan -BG</t>
  </si>
  <si>
    <t>01 Hậu cận -QN</t>
  </si>
  <si>
    <t>352 Xóm 7.X Thiên hương -HP</t>
  </si>
  <si>
    <t>84 Ng văn hới -HP</t>
  </si>
  <si>
    <t>622B Thiên lôi -HP</t>
  </si>
  <si>
    <t>182 Minh Đức -HP</t>
  </si>
  <si>
    <t>183 Minh Đức -HP chuyển giúp</t>
  </si>
  <si>
    <t>14 Tiểu hoàng -TB</t>
  </si>
  <si>
    <t>Lô 23 Nơ 2 KĐTM đông bắc ga -TH</t>
  </si>
  <si>
    <t>297 Ng lương bằng -HD</t>
  </si>
  <si>
    <t>Số 70 Ng cừ -HD</t>
  </si>
  <si>
    <t>VM Sơn La -SL</t>
  </si>
  <si>
    <t>93 Tố hữu -QB</t>
  </si>
  <si>
    <t>Đ.Lẻ</t>
  </si>
  <si>
    <t>Sop Thiện phát -Thanh trì</t>
  </si>
  <si>
    <t>Tiền ngay</t>
  </si>
  <si>
    <t xml:space="preserve">8 Ngõ 63 lê đức thọ </t>
  </si>
  <si>
    <t>STT</t>
  </si>
  <si>
    <t>TÊN SẢN PHẨM</t>
  </si>
  <si>
    <t>TỒN KHO</t>
  </si>
  <si>
    <t>XHSC</t>
  </si>
  <si>
    <t>Quà tết</t>
  </si>
  <si>
    <t>TỒN CUỐI</t>
  </si>
  <si>
    <t>Giò tai nấm hương</t>
  </si>
  <si>
    <t>Giò lụa 500</t>
  </si>
  <si>
    <t>Bắp Bò 500</t>
  </si>
  <si>
    <t>Mộc nấm Hương 250</t>
  </si>
  <si>
    <t>Tôm mũ ni bỏ đầu 450g</t>
  </si>
  <si>
    <t>Tôm mũ ni nguyên con 450g</t>
  </si>
  <si>
    <t>TỒN T
11</t>
  </si>
  <si>
    <t>NHẬP KHO THÁNG 12</t>
  </si>
  <si>
    <t>NHẬP XUẤT KHO THÁNG 12-2021</t>
  </si>
  <si>
    <t>XUẤT KHO THÁNG 12</t>
  </si>
  <si>
    <t>Hộp quà bé</t>
  </si>
  <si>
    <t>Hộp quà to</t>
  </si>
  <si>
    <t>PHIẾU XUẤT HÀNG COMBO TẾT THÁNG 12</t>
  </si>
  <si>
    <t>Ngày 20-12</t>
  </si>
  <si>
    <t>Tết bình an Combo 1</t>
  </si>
  <si>
    <t>Tết Xum vầy Combo 1</t>
  </si>
  <si>
    <t>Tết Xum vầy Combo4</t>
  </si>
  <si>
    <t>Hộp quà nhỏ</t>
  </si>
  <si>
    <t>Hộp quà lớn</t>
  </si>
  <si>
    <t>Túi nhựa cặp giò</t>
  </si>
  <si>
    <t xml:space="preserve">Túi nhựa </t>
  </si>
  <si>
    <t>Tiền 
thu thêm
chi cho vào quỹ</t>
  </si>
  <si>
    <r>
      <t xml:space="preserve">T SỐ 
</t>
    </r>
    <r>
      <rPr>
        <sz val="10"/>
        <rFont val="Times New Roman"/>
        <family val="1"/>
      </rPr>
      <t>chuyến</t>
    </r>
  </si>
  <si>
    <t>Số 
HĐ</t>
  </si>
  <si>
    <t>Giò tai nấm hương 500g</t>
  </si>
  <si>
    <t>Giò lụa 500g</t>
  </si>
  <si>
    <t xml:space="preserve">giò tai nấm hương
500g </t>
  </si>
  <si>
    <t xml:space="preserve">giò lụa
500g </t>
  </si>
  <si>
    <t xml:space="preserve">giò tai nấm hương
250g </t>
  </si>
  <si>
    <t xml:space="preserve">giò lụa
250g
KT </t>
  </si>
  <si>
    <t>giò lụa 
500g</t>
  </si>
  <si>
    <t>giò lụa 
250gKT</t>
  </si>
  <si>
    <t>Ngày tháng</t>
  </si>
  <si>
    <t>PHIẾU XUẤT HÀNG  HẾT DATE VÀ KHÔNG ĐẠT TC ĐỂ GIAO</t>
  </si>
  <si>
    <t>19-10/2022</t>
  </si>
  <si>
    <t>Kho xuất hủy hàng hết date</t>
  </si>
  <si>
    <t>21/10/2022</t>
  </si>
  <si>
    <t xml:space="preserve">Xuất thanh lý khách lẻ </t>
  </si>
  <si>
    <t>Hàng hết date và phồng</t>
  </si>
  <si>
    <t>Ông bán giúp</t>
  </si>
  <si>
    <t>Chị huệ bóc 1 hộp ăn thử ko đạt cho xuất hủy</t>
  </si>
  <si>
    <t xml:space="preserve">Chị huệ </t>
  </si>
  <si>
    <t>Hàng ko đạt để giao tiếp xuất hủy</t>
  </si>
  <si>
    <t xml:space="preserve">Kho xuất hủy </t>
  </si>
  <si>
    <t>22/10/2022</t>
  </si>
  <si>
    <t>Hủy hết deta</t>
  </si>
  <si>
    <t>25/10/2022</t>
  </si>
  <si>
    <t>BRGMart 36 Hoàng Cầu</t>
  </si>
  <si>
    <t>26/10/2022</t>
  </si>
  <si>
    <t>28/10/2022</t>
  </si>
  <si>
    <t>PHIẾU XUẤT HÀNG  THANH LÝ KHÁCH LẺ + ĐỐI CHO CỬA HÀNG NGOÀI VIN</t>
  </si>
  <si>
    <t>Xuất cho ông</t>
  </si>
  <si>
    <t>Cho anh bán thùng xốp</t>
  </si>
  <si>
    <t xml:space="preserve"> Xuất hủy</t>
  </si>
  <si>
    <t>Tổng cộng  tháng 11</t>
  </si>
  <si>
    <t>PHIẾU XUẤT TRẢ THÁNG 11</t>
  </si>
  <si>
    <t>PHIẾU XUẤT THÁNG 11 - Hàng LCK và sự cố</t>
  </si>
  <si>
    <t>Hàng
mẫu</t>
  </si>
  <si>
    <t>HÀNG
ĐỔI</t>
  </si>
  <si>
    <t>4+3sip</t>
  </si>
  <si>
    <t>Chân giò Tayaky</t>
  </si>
  <si>
    <t>Gà hun cỏ xạ hương 500g</t>
  </si>
  <si>
    <t>Chân giò Tayaki 450g</t>
  </si>
  <si>
    <t>Gà hun cỏ xạ hương 1000g</t>
  </si>
  <si>
    <t>Gà hun cỏ xạ hương
500g</t>
  </si>
  <si>
    <t>Gà hun cỏ xạ hương
1000g</t>
  </si>
  <si>
    <t>Gà hun 
CXH
500g</t>
  </si>
  <si>
    <t>Gà hun 
CXH
1000g</t>
  </si>
  <si>
    <t>Mega Thăng Long</t>
  </si>
  <si>
    <t>96 Trần Bình</t>
  </si>
  <si>
    <t>Mega Hà Đông</t>
  </si>
  <si>
    <t>Mega Hoàng Mai</t>
  </si>
  <si>
    <t>Sunshine Mart Tây Hồ</t>
  </si>
  <si>
    <t>Mega Thanh Xuân</t>
  </si>
  <si>
    <t>UNIT</t>
  </si>
  <si>
    <t>BRGMart Intracom Vĩnh Ngọc</t>
  </si>
  <si>
    <t>BRG Thôn Cương Ngô</t>
  </si>
  <si>
    <t>Mã khách hàng</t>
  </si>
  <si>
    <t>Địa chỉ</t>
  </si>
  <si>
    <t>Nhóm KH, NCC</t>
  </si>
  <si>
    <t>Mã số thuế</t>
  </si>
  <si>
    <t>acm0019</t>
  </si>
  <si>
    <t>ACM - TOW</t>
  </si>
  <si>
    <t>49 Hai Bà Trưng, Q. Hoàn Kiếm, TP HN</t>
  </si>
  <si>
    <t>MIENBAC; AEON; 10%</t>
  </si>
  <si>
    <t/>
  </si>
  <si>
    <t>ACM-002</t>
  </si>
  <si>
    <t>CHI NHÁNH CÔNG TY TNHH MỘT THÀNH VIÊN HỘI NHẬP PHÁT TRIỂN ĐÔNG HƯNG TẠI TP.HÀ NỘI</t>
  </si>
  <si>
    <t>Số 49, đường Hai Bà Trưng, Phường Trần Hưng Đạo, Quận Hoàn Kiếm, Thành phố Hà Nội, Việt Nam</t>
  </si>
  <si>
    <t>10%; AEON; MIENBAC</t>
  </si>
  <si>
    <t>0312629241-002</t>
  </si>
  <si>
    <t>acm0020</t>
  </si>
  <si>
    <t>ACM - IND</t>
  </si>
  <si>
    <t>TTTM Indochina Plaza, Số 241 Xuân Thủy, Q. Cầu Giấy, TP HN</t>
  </si>
  <si>
    <t>acm0021</t>
  </si>
  <si>
    <t>ACM - ECO</t>
  </si>
  <si>
    <t>Tầng 1, tháp E, Rừng Cọ, Khu đô thị Ecopark, Xã Xuân Quan, Huyện Văn Giang, Tỉnh Hưng Yên</t>
  </si>
  <si>
    <t>MIENBAC;AEON;10%</t>
  </si>
  <si>
    <t>ACM-023</t>
  </si>
  <si>
    <t>CHI NHÁNH CÔNG TY TNHH MỘT THÀNH VIÊN HỘI NHẬP PHÁT TRIỂN ĐÔNG HƯNG TẠI HƯNG YÊN</t>
  </si>
  <si>
    <t>Tầng 1, tháp E, Rừng Cọ, Khu đô thị Ecopark, Xã Xuân Quan, Huyện Văn Giang, Tỉnh Hưng Yên, Việt Nam</t>
  </si>
  <si>
    <t>0312629241-023</t>
  </si>
  <si>
    <t>AEONLONGBIEN</t>
  </si>
  <si>
    <t>CÔNG TY TNHH AEON VIỆT NAM-CHI NHÁNH LONG BIÊN</t>
  </si>
  <si>
    <t>Số 27, Đường Cổ Linh, Phường Long Biên, Quận Long Biên, Thành Phố Hà Nội</t>
  </si>
  <si>
    <t>MIENBAC; AEON</t>
  </si>
  <si>
    <t>0311241512-004</t>
  </si>
  <si>
    <t>ARIMI</t>
  </si>
  <si>
    <t>CÔNG TY TNHH Bán Lẻ Arimi</t>
  </si>
  <si>
    <t>Tầng 2, TTTM Mipec Riverside, Số 2, Phố Long Biên II,Phường Ngọc Lâm, Hà Nội</t>
  </si>
  <si>
    <t>MIENBAC</t>
  </si>
  <si>
    <t>0107467894</t>
  </si>
  <si>
    <t>BACHTIN</t>
  </si>
  <si>
    <t>CÔNG TY TNHH  THƯƠNG MẠI DỊCH VỤ BÁCH TÍN</t>
  </si>
  <si>
    <t>Số 12B ngách 47/3 phố Võng Thị, Phường Bưởi, Quận Tây Hồ, Thành phố Hà Nội, Việt Nam</t>
  </si>
  <si>
    <t>0108842298</t>
  </si>
  <si>
    <t>brg10011</t>
  </si>
  <si>
    <t>Siêu thị BRGMart Hàng Trống</t>
  </si>
  <si>
    <t>Số 120 Hàng Trống, phường Hàng Trống, Quận Hoàn Kiếm, Hà Nội</t>
  </si>
  <si>
    <t>MIENBAC;5%;BRG</t>
  </si>
  <si>
    <t>brg10021</t>
  </si>
  <si>
    <t>Siêu thị BRGMart Nguyễn Văn Cừ</t>
  </si>
  <si>
    <t>Ngõ 390 tòa nhà Berriver, Nguyễn Văn Cừ, phường Bồ Đề, quận Long Biên, thành phố Hà Nội</t>
  </si>
  <si>
    <t>brg10031</t>
  </si>
  <si>
    <t>BRGMART 15-17 Ngọc Khánh, Hà Nội</t>
  </si>
  <si>
    <t>BRG 15-17 Ngọc Khánh, Ba Đình, Hà Nội</t>
  </si>
  <si>
    <t>brg10041</t>
  </si>
  <si>
    <t>BRGMART Hải Dương</t>
  </si>
  <si>
    <t>Số 1 Nguyễn Lương Bằng, P.Phạm Ngũ Lão, Tp.Hải Dương</t>
  </si>
  <si>
    <t>brg10051</t>
  </si>
  <si>
    <t>BRGMART 174 Lạc Long Quân, Tây Hồ</t>
  </si>
  <si>
    <t>BRGMART 174 Lạc Long Quân, P.Bưởi, Q.Tây Hồ, Hà Nội</t>
  </si>
  <si>
    <t>brg10061</t>
  </si>
  <si>
    <t>BRGMART Phố Nối, Hưng Yên</t>
  </si>
  <si>
    <t>TTTM Phố Nối, Nghĩa Hiệp, Yên Mỹ, Hưng Yên</t>
  </si>
  <si>
    <t>BRGMART 89 Bùi Ngọc Dương, Hai Bà Trưng, Hà Nội</t>
  </si>
  <si>
    <t>BRG 89 Bùi Ngọc Dương, Hai Bà Trưng, Hà Nội</t>
  </si>
  <si>
    <t>brg10101</t>
  </si>
  <si>
    <t>BRGMART Hải Phòng</t>
  </si>
  <si>
    <t>BRGMART 23 Minh Khai, Hồng Bàng, tp.Hải Phòng</t>
  </si>
  <si>
    <t>brg10141</t>
  </si>
  <si>
    <t>BRG10141 Siêu thị Intimemex Như Quỳnh, Hưng Yên</t>
  </si>
  <si>
    <t>Thị trấn Như Quỳnh, huyện Văn Lâm, tỉnh Hưng Yên</t>
  </si>
  <si>
    <t>BRG 142 Lê Duẩn, Đống Đa</t>
  </si>
  <si>
    <t>Siêu thị Fujimart 142 Lê Duẩn, quận Đống Đa, HN</t>
  </si>
  <si>
    <t>brg11021</t>
  </si>
  <si>
    <t>BRGMART 36 Hoàng Cầu</t>
  </si>
  <si>
    <t>BRGMART 36 Hoàng Cầu, Đống Đa, HN</t>
  </si>
  <si>
    <t>brg11031</t>
  </si>
  <si>
    <t>BRGMART 324 Tây Sơn</t>
  </si>
  <si>
    <t>BRGMART 324 Tây Sơn, Đống Đa, HN</t>
  </si>
  <si>
    <t>brg12021</t>
  </si>
  <si>
    <t>BRGMART E7 Bách Khoa, Hà Nội</t>
  </si>
  <si>
    <t>BRGMART E7 Bách Khoa, Hai Bà Trưng, Hà Nội</t>
  </si>
  <si>
    <t>brg12031</t>
  </si>
  <si>
    <t>BRGMART Thanh Xuân, Hà Nội</t>
  </si>
  <si>
    <t>BRGMART C12 Thanh Xuân Bắc, Q.Thanh Xuân, Hà Nội</t>
  </si>
  <si>
    <t>brg12041</t>
  </si>
  <si>
    <t>BRGMART K3 Việt Hưng, Hà Nội</t>
  </si>
  <si>
    <t>BRG K3 Việt Hưng, Quận Long Biên, Hà Nội</t>
  </si>
  <si>
    <t>brg12051</t>
  </si>
  <si>
    <t>BRGMART 13 Thành Công, Hà Nội</t>
  </si>
  <si>
    <t>BRG 13 Thành Công, Ba Đình, Hà Nội</t>
  </si>
  <si>
    <t>brg12061</t>
  </si>
  <si>
    <t>BRGMART 135 Lương Định Của, Hà Nội</t>
  </si>
  <si>
    <t>BRGMART 135 Lương Định Của, Đống Đa, Hà Nội</t>
  </si>
  <si>
    <t>brg12091</t>
  </si>
  <si>
    <t>BRGMART Vĩnh Phúc, HN</t>
  </si>
  <si>
    <t>Tầng 1, nhà G3, TT Vĩnh Phúc, P.Vĩnh Phúc, Q.Ba Đình, HN</t>
  </si>
  <si>
    <t>brg12111</t>
  </si>
  <si>
    <t>BRGMART E6 Quỳnh Mai, Hai Bà Trưng, Hà Nội</t>
  </si>
  <si>
    <t>brg12171</t>
  </si>
  <si>
    <t>BRGMART 5 Hàm Tử Quan, Hoàn Kiếm, Hà Nội</t>
  </si>
  <si>
    <t>brg12201</t>
  </si>
  <si>
    <t>BRGMART 198 Lò Đúc, Hà Nội</t>
  </si>
  <si>
    <t>BRGMART 198 Lò Đúc, Hai Bà Trưng, Hà Nội</t>
  </si>
  <si>
    <t>brg12211</t>
  </si>
  <si>
    <t>BRGMART 15-17 Đội Cấn, Hà Nội</t>
  </si>
  <si>
    <t>BRGMART 15-17 Đội Cấn, Ba Đình, Hà Nội</t>
  </si>
  <si>
    <t>brg12221</t>
  </si>
  <si>
    <t>BRGMART 53D Hàng Bài, Hoàn Kiếm, Hà Nội</t>
  </si>
  <si>
    <t>brg12241</t>
  </si>
  <si>
    <t>BRGMART Chợ bưởi, HN</t>
  </si>
  <si>
    <t>BRGMART Chợ bưởi, Ba Đình, Hà Nội ( đối diện 582 Thụy Khuê )</t>
  </si>
  <si>
    <t>brg12251</t>
  </si>
  <si>
    <t>BRGMART 41 Đông tác, Hà Nội</t>
  </si>
  <si>
    <t>BRGMART 41 Đông tác, Đống đa, Hà Nội</t>
  </si>
  <si>
    <t>brg12331</t>
  </si>
  <si>
    <t>BRGMAR 160 ngõ Thái Thịnh 1, Hà Nội</t>
  </si>
  <si>
    <t>BRGMART 160 ngõ Thái Thịnh 1, Đống Đa, Hà Nội</t>
  </si>
  <si>
    <t>brg12341</t>
  </si>
  <si>
    <t>BRGMART 94 Láng Hạ, Hà Nội</t>
  </si>
  <si>
    <t>BRGMART 94 Láng Hạ, Đống Đa, Hà Nội</t>
  </si>
  <si>
    <t>brg12351</t>
  </si>
  <si>
    <t>BRGMART 83 Nguyễn An Ninh, Hà Nội</t>
  </si>
  <si>
    <t>BRGMART 83 Nguyễn An Ninh, Hoàng Mai, Hà Nội</t>
  </si>
  <si>
    <t>brg12401</t>
  </si>
  <si>
    <t>BRGMART 12 Quán Thánh, Hà Nội</t>
  </si>
  <si>
    <t>BRGMART 12 Quán Thánh, Ba Đình, Hà Nội</t>
  </si>
  <si>
    <t>brg12411</t>
  </si>
  <si>
    <t>Cửa hàng HaproFood 63 Cầu Gỗ</t>
  </si>
  <si>
    <t>63 Cầu Gỗ, phường Hàng Bạc, quận Hoàn Kiếm, thành phố Hà Nội</t>
  </si>
  <si>
    <t>brg12431</t>
  </si>
  <si>
    <t>BRGMART 376 Khâm Thiên, Hà Nội</t>
  </si>
  <si>
    <t>BRGMART 376 Khâm Thiên, Đống Đa, Hà Nội</t>
  </si>
  <si>
    <t>brg12451</t>
  </si>
  <si>
    <t>BRGMART Chợ Sa, Cổ Loa, Đông Anh, Hà Nội</t>
  </si>
  <si>
    <t>brg12481</t>
  </si>
  <si>
    <t>BRG 63 Hàng Trống, Hoàn Kiếm, Hà Nội</t>
  </si>
  <si>
    <t>brg12491</t>
  </si>
  <si>
    <t>BRGMART Chợ Tó. Uy Nỗ, Đông Anh, Hà Nội</t>
  </si>
  <si>
    <t>brg12511</t>
  </si>
  <si>
    <t>BRGMART 162 Tôn Đức Thắng, Hà Nội</t>
  </si>
  <si>
    <t>BRGMART 162 Tôn Đức Thắng, Đống Đa, Hà Nội</t>
  </si>
  <si>
    <t>brg12521</t>
  </si>
  <si>
    <t>BRGMART 537 Quang Trung, Hà Đông, Hà Nội</t>
  </si>
  <si>
    <t>brg12531</t>
  </si>
  <si>
    <t>BRGMART 166 Nguyễn Thái Học, Hà Nội</t>
  </si>
  <si>
    <t>BRGMART 166 Nguyễn Thái Học, Ba Đình, Hà Nội</t>
  </si>
  <si>
    <t>brg12551</t>
  </si>
  <si>
    <t>BRGMART 105 Lê Duẩn, Hà Nội</t>
  </si>
  <si>
    <t>BRGMART 105 Lê Duẩn, Đống Đa, Hà Nội</t>
  </si>
  <si>
    <t>brg12561</t>
  </si>
  <si>
    <t>66/673 đường Cổ Điển, TT Văn Điển, huyện Thanh Trì, HN</t>
  </si>
  <si>
    <t>brg12571</t>
  </si>
  <si>
    <t>BRGMart Mạo Khê, Quảng Ninh</t>
  </si>
  <si>
    <t>brg12661</t>
  </si>
  <si>
    <t>BRG 362 Ngọc Lâm, Hà Nội</t>
  </si>
  <si>
    <t>362 Ngọc Lâm, Long Biên, Hà Nội</t>
  </si>
  <si>
    <t>brg12671</t>
  </si>
  <si>
    <t>BRGMART Ecohome3, Hà Nội</t>
  </si>
  <si>
    <t>BRGMART Ecohome3, Bắc Từ Liêm, Hà Nội</t>
  </si>
  <si>
    <t>brg12681</t>
  </si>
  <si>
    <t>BRG N16 Sài Đồng, Hà Nội</t>
  </si>
  <si>
    <t>G1, N16-01 Le Grand Jadin, KĐT Sài Đồng, Long Biên, Hà Nội</t>
  </si>
  <si>
    <t>brg12691</t>
  </si>
  <si>
    <t>BRGMart Intracom Vĩnh Ngọc, Đông anh, HN</t>
  </si>
  <si>
    <t>BRGMART MD Complex Hàm Nghi, Hà Nội</t>
  </si>
  <si>
    <t>Tỏa nhà MD Complex, 2 Hàm Nghi, KĐT Mỹ Đình 1, Q.Nam Từ Liêm, Hà Nội</t>
  </si>
  <si>
    <t>brg12711</t>
  </si>
  <si>
    <t>BRG Lộc Ninh Singashine - Thị trấn Chúc Sơn</t>
  </si>
  <si>
    <t>BRG Lộc Ninh Singashine - Thị trấn Chúc Sơn, Chương Mỹ, HN</t>
  </si>
  <si>
    <t>brg12721</t>
  </si>
  <si>
    <t>BRG UDIC Riverside 1 - 122 Vĩnh Tuy, Hai Bà Trưng, HN</t>
  </si>
  <si>
    <t>brg12731</t>
  </si>
  <si>
    <t>BRGMART 9-11 Thổ Quan, Đống Đa, HN</t>
  </si>
  <si>
    <t>brg12741</t>
  </si>
  <si>
    <t>BRGMART 9 Lê Quý Đôn, Hai Bà Trưng, HN</t>
  </si>
  <si>
    <t>brg12751</t>
  </si>
  <si>
    <t>BRG 24 Trần Nhật Duật, Hoàn Kiếm, Hà Nội</t>
  </si>
  <si>
    <t>24 Trần Nhật Duật, Phường Đông Xuân, Q.Hoàn Kiếm, Hà Nội</t>
  </si>
  <si>
    <t>BRG 51 Lê Đại Hành</t>
  </si>
  <si>
    <t>BRG 51 Lê Đại Hành, Hai Bà Trưng, HN</t>
  </si>
  <si>
    <t>BRGMART The light, Hà Nội</t>
  </si>
  <si>
    <t>Brg Mart The light - Tầng 1, Toà nhà The Light, Đ.Tố Hữu, P.Trung Văn, Q.Nam Từ Liêm, Hà Nội</t>
  </si>
  <si>
    <t>5%; BRG; MIENBAC</t>
  </si>
  <si>
    <t>brg13011</t>
  </si>
  <si>
    <t>BRG 8 Phạm Ngọc Thạch, Đống Đa, HN</t>
  </si>
  <si>
    <t>BRGMART Số 8 Phạm Ngọc Thạch, Đống Đa, HN</t>
  </si>
  <si>
    <t>brg13021</t>
  </si>
  <si>
    <t>BRG D2 Giảng Võ, Hà Nội</t>
  </si>
  <si>
    <t>BRG D2 Giảng Võ, Ba Đình, Hà Nội</t>
  </si>
  <si>
    <t>brg13031</t>
  </si>
  <si>
    <t>BRG 1 Lý Nam Đế, Hoàn Kiếm, Hà Nội</t>
  </si>
  <si>
    <t>brg13041</t>
  </si>
  <si>
    <t>BRGMART 275 Nguyễn Trãi, Hà Nội</t>
  </si>
  <si>
    <t>Tầng 1, tòa A, chung cư Goldland, 275 Nguyễn Trãi, Q.Thanh Xuân, Hà Nội</t>
  </si>
  <si>
    <t>brg13061</t>
  </si>
  <si>
    <t>BRGMART 98 Tô Ngọc Vân, Hà Nội</t>
  </si>
  <si>
    <t>98 Tô Ngọc Vân, Tây Hồ, HN</t>
  </si>
  <si>
    <t>cfthanhhoa</t>
  </si>
  <si>
    <t>Cửa hàng Co.opfood TH cc Tecco Tower</t>
  </si>
  <si>
    <t>CC số 1 Tecco Tower lô CC2, đường vành đai Đông Tây, P.Đông vệ, Tp.Thanh Hóa, tỉnh Thanh Hóa</t>
  </si>
  <si>
    <t>COOP; Coopfood; MIENBAC</t>
  </si>
  <si>
    <t>CHKINHDONG-BACNINH</t>
  </si>
  <si>
    <t>Cửa hàng tiện lợi Kinh Đông</t>
  </si>
  <si>
    <t>Lô số 6, Đường Ngô Tất Tố, Phường Ninh Xá, Thành Phố Bắc Ninh, Tỉnh Bắc Ninh</t>
  </si>
  <si>
    <t>CLEVERFOOD</t>
  </si>
  <si>
    <t>CÔNG TY CỔ PHẦN THỰC PHẨM SẠCH CLEVERFOOD</t>
  </si>
  <si>
    <t>Thôn Sen Hồ, Xã Lệ Chi, Huyện Gia Lâm, Thành phố Hà Nội, Việt Nam</t>
  </si>
  <si>
    <t>MIENBAC;4%</t>
  </si>
  <si>
    <t>0107392399</t>
  </si>
  <si>
    <t>cleverfood0001</t>
  </si>
  <si>
    <t>cleverfood Lữ Đoàn Mỹ Đình</t>
  </si>
  <si>
    <t>36 Lưu Hữu Phước, Mỹ Đình 1, Nam Từ Liêm, HN sđt 0966835686</t>
  </si>
  <si>
    <t>cleverfood0002</t>
  </si>
  <si>
    <t>cleverfood Lữ Đoàn Hoàng Đạo Thúy</t>
  </si>
  <si>
    <t>38 Ngõ 26 Đỗ Quang, Trung Hòa, Cầu Giấy, HN</t>
  </si>
  <si>
    <t>cleverfood0003</t>
  </si>
  <si>
    <t>cleverfood Lữ Đoàn 136 Hồ Tùng Mậu</t>
  </si>
  <si>
    <t>Tầng 1 tòa S3, KĐT Goldmark City, 136 Hồ Tùng Mậu, Bắc Từ Liêm, HN</t>
  </si>
  <si>
    <t>cleverfood0004</t>
  </si>
  <si>
    <t>cleverfood Lữ Đoàn Nghĩa Đô</t>
  </si>
  <si>
    <t>10/106 Hoàng Quốc Việt, Nghĩa Đô, Cầu Giấy, HN</t>
  </si>
  <si>
    <t>cleverfood0005</t>
  </si>
  <si>
    <t>cleverfood Lữ Đoàn 460 Khương Đình</t>
  </si>
  <si>
    <t>Tầng 1 tòa G4 chung cư Five Star Garden, 460 Khương Đình, Thanh Xuân, HN</t>
  </si>
  <si>
    <t>cleverfood0006</t>
  </si>
  <si>
    <t>cleverfood Lữ Đoàn 21 Lê Đức Thọ</t>
  </si>
  <si>
    <t>Đối diện sảnh tòa CT-B Chung cư Sun Square, Mỹ Đình 2, Từ Liêm, HN</t>
  </si>
  <si>
    <t>cleverfood0007</t>
  </si>
  <si>
    <t>cleverfood Lữ Đoàn Part 5 Times City</t>
  </si>
  <si>
    <t>Part 5 KĐT Times City, 458 Minh Khai, Hai Bà Trưng, HN</t>
  </si>
  <si>
    <t>cleverfood0008</t>
  </si>
  <si>
    <t>cleverfood Lữ Đoàn T5 Times City</t>
  </si>
  <si>
    <t>T5 KĐT Times City, 458 Minh Khai, Hai Bà Trưng, HN</t>
  </si>
  <si>
    <t>cleverfood0009</t>
  </si>
  <si>
    <t>cleverfood Lữ Đoàn Part 8 Times City</t>
  </si>
  <si>
    <t>Part 8 KĐT Times City, 458 Minh Khai, Hai Bà Trưng, HN</t>
  </si>
  <si>
    <t>coop9102</t>
  </si>
  <si>
    <t>Co.op Food Miền Bắc</t>
  </si>
  <si>
    <t>Tầng 1, Tòa 17T4 Dự án Hapulico Complex, Số 01 đường Nguyễn Huy Tưởng, Phường Thanh Xuân Trung, Quận Thanh Xuân, HN</t>
  </si>
  <si>
    <t>MIENBAC;Coopfood;COOP</t>
  </si>
  <si>
    <t>coop9103</t>
  </si>
  <si>
    <t>Cửa hàng Co.op Food HN Bắc Hà C14</t>
  </si>
  <si>
    <t>Tầng 1 của Tòa CT2 Tòa nhà Bắc Hà C14, Phố Tố Hữu, P.Trung Văn, Q.Nam Từ Liêm, HN</t>
  </si>
  <si>
    <t>coop9104</t>
  </si>
  <si>
    <t>Cửa hàng Co.op Food HN Triều Khúc</t>
  </si>
  <si>
    <t>Tổ Hợp công trình hỗn hợp Pandora, số 53 Triều Khúc, Phường Thanh Xuân Nam, Quận Thanh Xuân, HN</t>
  </si>
  <si>
    <t>coop9105</t>
  </si>
  <si>
    <t>Cửa hàng Co.op Food HN Bắc Hà Tower</t>
  </si>
  <si>
    <t>Tầng 1 của Tòa CT2 Tòa nhà Bắc Hà Tower, Phố Tố Hữu, P.Trung Văn, Q.Nam Từ Liêm, HN</t>
  </si>
  <si>
    <t>coop9106</t>
  </si>
  <si>
    <t>Cửa hàng Co.op Food HN Khương Trung</t>
  </si>
  <si>
    <t>Tầng 1 Chung cư Star Tower – 283 Khương Trung, Quận Thanh Xuân, HN</t>
  </si>
  <si>
    <t>coop9107</t>
  </si>
  <si>
    <t>Cửa hàng Co.op Food HN Phùng Khoang</t>
  </si>
  <si>
    <t>02 Nhà đất tại số 16 và số 17, khu nhà ở Phùng Khoang, Phường Trung Văn, Quận Nam Từ Liêm, HN</t>
  </si>
  <si>
    <t>coop9108</t>
  </si>
  <si>
    <t>Cửa hàng Co.op Food HN Văn Khê</t>
  </si>
  <si>
    <t>Tầng 01 tòa nhà CT5A thuộc dự án Văn Khê tại địa chỉ Khu đô thị Văn Khê, Hà Đông, HN</t>
  </si>
  <si>
    <t>coop9109</t>
  </si>
  <si>
    <t>Cửa hàng Co.op Food HN The Vesta</t>
  </si>
  <si>
    <t>kiot 06-07, Tòa V3 khu nhà ở xã hội The Vesta, P.Phú Lãm, Q.Hà Đông, Hà Nội</t>
  </si>
  <si>
    <t>coop9110</t>
  </si>
  <si>
    <t>Cửa hàng Co.op Food HN Green Stars</t>
  </si>
  <si>
    <t>Tầng 1- Tòa 21B5-chung cư Green Stars  -234 Phạm Văn Đồng, Cổ Nhuế - Bắc Từ Liêm - Hà Nội</t>
  </si>
  <si>
    <t>coop9114</t>
  </si>
  <si>
    <t>Cửa hàng Co.op Food HN AnLand</t>
  </si>
  <si>
    <t>Cửa hàng Shophouse số 04, mã căn SH04, tầng 1-2 thuộc tòa HH01B Anland, tại Khu đô thị mới Dương Nội, Quận Hà Đông, HN</t>
  </si>
  <si>
    <t>coop9115</t>
  </si>
  <si>
    <t>Cửa hàng Co.op Food HN Ecohome</t>
  </si>
  <si>
    <t>Tầng 1, Số C2.15 Sảnh B thuộc tòa Ecohome 2, Đường Tân Xuân, Xã Đông Ngạc, Quận Bắc Từ Liêm, HN</t>
  </si>
  <si>
    <t>coop9116</t>
  </si>
  <si>
    <t>Cửa hàng Co.op Food HN Nghĩa Đô</t>
  </si>
  <si>
    <t>Gian hàng số 04 Tòa nhà CT1B, tầng 1 Khu đô thị Nghĩa Đô, Ngõ 106 Hoàng Quốc Việt, Phường Cổ Nhuế 1, Quận Bắc Từ Liêm, HN</t>
  </si>
  <si>
    <t>coop9120</t>
  </si>
  <si>
    <t>Cửa hàng Co.op Food HN VP2 Linh Đàm</t>
  </si>
  <si>
    <t>Tầng 1, Chung cư NO-VP2, Khu dịch vụ tổng hợp và nhà ở hồ Linh Đàm, Phường Hoàng Liệt, Quận Hoàng Mai, HN</t>
  </si>
  <si>
    <t>coop9124</t>
  </si>
  <si>
    <t>Cửa hàng Co.op Food HN The K-Park</t>
  </si>
  <si>
    <t>Tầng 1, SH42 – Tòa K3, KĐT Văn Phú, phường Phú La, Quận Hà Đông, HN</t>
  </si>
  <si>
    <t>coop9126</t>
  </si>
  <si>
    <t>Cửa hàng Co.op Food HN Kim Văn Kim Lũ</t>
  </si>
  <si>
    <t>Nhà liền kề số 07 và số 08, Lô liền kề TT2, Dự án Khu đô thị mới Kim Văn - Kim Lũ, Phường Đại Kim, Quận Hoàng Mai, HN</t>
  </si>
  <si>
    <t>coop9131</t>
  </si>
  <si>
    <t>Cửa hàng Co.op Food HN Thanh Hà Cienco 5</t>
  </si>
  <si>
    <t>Tầng 1, Kiot số 2 và số 4, Tòa nhà B2.1- HH03C, Khu đô thị Thanh Hà Cienco 5, xã Cự Khê, Huyện Thanh Oai, HN</t>
  </si>
  <si>
    <t>coop9134</t>
  </si>
  <si>
    <t>Cửa hàng Co.op Food HN Xuân Mai Dương Nội</t>
  </si>
  <si>
    <t>Tầng 1, Lô số 04B, Tòa L, Dự án HH2 Khu đô thị mới Dương Nội, Phường Yên Nghĩa, Quận Hà Đông, HN</t>
  </si>
  <si>
    <t>coop9138</t>
  </si>
  <si>
    <t>Cửa hàng Co.op Food HN Thái Hà CT4</t>
  </si>
  <si>
    <t>Tầng 1, Lô 02, Tòa CT4, Phường Cổ Nhuế 2, Quận Bắc Từ Liêm, HN</t>
  </si>
  <si>
    <t>coop9139</t>
  </si>
  <si>
    <t>Cửa hàng Co.op Food HN Thái Hà HH</t>
  </si>
  <si>
    <t>Tầng 1, Lô số 05.1, Nhà chung cư HH, Dự án nhà ở cho cán bộ chiến sĩ – Bộ Công an, Phường Cổ Nhuế 2, Quận Bắc Từ Liêm, HN</t>
  </si>
  <si>
    <t>coop9141</t>
  </si>
  <si>
    <t>Cửa hàng Co.op Food HN Mandarin</t>
  </si>
  <si>
    <t>Tầng 1, TM 108.2, Tòa D, Mandarin Garden, số 493 Trương Định, Phường Tân Mai, Quận Hoàng Mai, HN</t>
  </si>
  <si>
    <t>coop9143</t>
  </si>
  <si>
    <t>Cửa hàng Co.op Food HN VP6 Linh Đàm</t>
  </si>
  <si>
    <t>Ô số 11, Lô Ơ2, Dự án Bán đảo Linh Đàm, Phường Hoàng Liệt, Quận Hoàng Mai, HN</t>
  </si>
  <si>
    <t>coop9144</t>
  </si>
  <si>
    <t>Cửa hàng Co.op Food HN Sakura</t>
  </si>
  <si>
    <t>Tầng 1, Kiot 102, Tòa CT13, Khu đô thị mới Tứ Hiệp (chung cư Sakura), Xã Tứ Hiệp, huyện Thanh Trì, Hà Nội</t>
  </si>
  <si>
    <t>coop9146</t>
  </si>
  <si>
    <t>Cửa hàng Co.op Food HN V7 The Vesta</t>
  </si>
  <si>
    <t>Tầng 1, Kiot 18, Tòa V7, Khu nhà ở xã hội Phú Lãm – The Vesta, Phường Phú Lãm, Quận Hà Đông, HN</t>
  </si>
  <si>
    <t>coop9148</t>
  </si>
  <si>
    <t>Cửa hàng Co.op Food HN Tecco Skyville Tower</t>
  </si>
  <si>
    <t>Tầng 1, Căn DV-01, Dự án Tecco Skyville Tower, Xã Tứ Hiệp, Huyện Thanh Trì, Hà Nội</t>
  </si>
  <si>
    <t>coop9149</t>
  </si>
  <si>
    <t>Cửa hàng Co.op Food HN Hateco</t>
  </si>
  <si>
    <t>Tầng 1, tòa CT01B, Khu nhà ở Hateco 6, P.Phương Canh, Nam Từ Liêm, HN</t>
  </si>
  <si>
    <t>coop9150</t>
  </si>
  <si>
    <t>Cửa hàng Co.op Food HN Lucky House</t>
  </si>
  <si>
    <t>Kiot số 15-16-17-18, Toà 19T1, Dự án nhà ở xã hội Kiến Hưng (Lucky House), Phường Kiến Hưng, Quận Hà Đông, HN</t>
  </si>
  <si>
    <t>coop9151</t>
  </si>
  <si>
    <t>Cửa hàng Co.op Food HN Đại Đồng</t>
  </si>
  <si>
    <t>Số nhà 37, Phố Đại Đồng, Phường Thanh Trì, Quận Hoàng Mai, HN</t>
  </si>
  <si>
    <t>coop9152</t>
  </si>
  <si>
    <t>Cửa hàng Co.op Food HN Hồ Tùng Mậu</t>
  </si>
  <si>
    <t>Tầng 1, Tòa 2A – Vinaconex 7, 136 Hồ Tùng Mậu, Phường Phú Diễn, Quận Bắc Từ Liêm, HN</t>
  </si>
  <si>
    <t>coop9153</t>
  </si>
  <si>
    <t>Cửa hàng Co.op Food HN Nhân Chính</t>
  </si>
  <si>
    <t>Tầng 1, Tòa 17T8, Khu đô thị Trung Hòa – Nhân Chính, Phường Nhân Chính, Quận Thanh Xuân, HN</t>
  </si>
  <si>
    <t>coop9154</t>
  </si>
  <si>
    <t>Cửa hàng Co.op Food HN Ngoại Giao Đoàn 1</t>
  </si>
  <si>
    <t>Căn TM01, Tòa N03-T1, Khu đô thị Ngoại Giao Đoàn, Phường Xuân Tảo, Quận Bắc Từ Liêm, HN</t>
  </si>
  <si>
    <t>coop9158</t>
  </si>
  <si>
    <t>Cửa hàng Co.op Food HN Vĩnh Hưng</t>
  </si>
  <si>
    <t>Số 440 Vĩnh Hưng, Phường Thanh Trì, Quận Hoàng Mai, HN</t>
  </si>
  <si>
    <t>coop9159</t>
  </si>
  <si>
    <t>Cửa hàng Co.op Food HN New Horizon</t>
  </si>
  <si>
    <t>tầng 1, N02 dự án New Horizon , số 87 Lĩnh Nam,  Q.Hoàng Mai, TP. Hà Nội</t>
  </si>
  <si>
    <t>coop9160</t>
  </si>
  <si>
    <t>Cửa hàng Co.op Food HN Roman Plaza</t>
  </si>
  <si>
    <t>Tầng 1, Tòa B1, Dự án Tổ hợp thương mại dịch vụ và căn hộ cao cấp Hải Phát Plaza, P.Đại Mỗ, Nam Từ Liêm, HN</t>
  </si>
  <si>
    <t>coop9161</t>
  </si>
  <si>
    <t>Cửa hàng Co.op Food HN Eurowindow</t>
  </si>
  <si>
    <t>Tầng 1, Park 4, Ô đất 5.B2 (Eurowindow River Park), Khu tái định cư Đông Hội, Xã Đông Hội, huyện Đông Anh, HN</t>
  </si>
  <si>
    <t>coop9165</t>
  </si>
  <si>
    <t>Cửa hàng Co.op Food HN Eco Dream</t>
  </si>
  <si>
    <t>Tầng 1, Shophouse ED.107, Eco Dream, Khu đô thị mới Tây Nam Kim Giang I, Xã Tân Triều, Huyện Thanh Trì, HN</t>
  </si>
  <si>
    <t>COOPHAIPHONG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</si>
  <si>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</si>
  <si>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</si>
  <si>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MIENBAC;COOP</t>
  </si>
  <si>
    <t>0201264531</t>
  </si>
  <si>
    <t>COOPHANOI</t>
  </si>
  <si>
    <t>CÔNG TY TNHH MỘT THÀNH VIÊN SÀI GÒN CO.OP HÀ NỘI</t>
  </si>
  <si>
    <t>Km số 10 đường Nguyễn Trãi, Phường Mộ Lao, Quận Hà Đông, Thành phố Hà Nội, Việt Nam</t>
  </si>
  <si>
    <t>MIENBAC; COOP</t>
  </si>
  <si>
    <t>0104287702</t>
  </si>
  <si>
    <t>COOPHOANGMAI</t>
  </si>
  <si>
    <t>CÔNG TY TNHH MỘT THÀNH VIÊN CO.OPMART HOÀNG MAI</t>
  </si>
  <si>
    <t>0106375601</t>
  </si>
  <si>
    <t>coopmart9999</t>
  </si>
  <si>
    <t>COOPTHANHHOA</t>
  </si>
  <si>
    <t>CÔNG TY TNHH MỘT THÀNH VIÊN CO.OPMART THANH HÓA</t>
  </si>
  <si>
    <t>Trung tâm thương mại HD, đường Phan Chu Trinh, Phường Điện Biên, Thành phố Thanh Hoá, Tỉnh Thanh Hoá, Việt Nam</t>
  </si>
  <si>
    <t>2801917948</t>
  </si>
  <si>
    <t>COOPVINHPHUC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</si>
  <si>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</si>
  <si>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</si>
  <si>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2500454301</t>
  </si>
  <si>
    <t>DONGNAM-051</t>
  </si>
  <si>
    <t>CÔNG TY CỔ PHẦN QUẢN LÝ DỊCH VỤ ĐÔNG NAM</t>
  </si>
  <si>
    <t>Tầng 5, Tòa Nhà Tân Hồng Hà Complex, Số 317 Trường Chinh, Phường Khương Trung, Quận Thanh Xuân, Tp. Hà Nội, Việt Nam</t>
  </si>
  <si>
    <t>0108474051</t>
  </si>
  <si>
    <t>DONGXANH</t>
  </si>
  <si>
    <t>CÔNG TY TNHH THƯƠNG MẠI VÀ SẢN XUẤT THỰC PHẨM ĐỒNG XANH</t>
  </si>
  <si>
    <t>Số nhà 83D, ngõ 31 Xuân Diệu, Phường Quảng An, Quận Tây Hồ, Thành phố Hà Nội, Việt Nam</t>
  </si>
  <si>
    <t>0105758954</t>
  </si>
  <si>
    <t>DTH</t>
  </si>
  <si>
    <t>CÔNG TY CỔ PHẦN ĐẠI THANH HẢI</t>
  </si>
  <si>
    <t>Số 282 Minh Khai, Phường Minh Khai, Quận Hai Bà Trưng, Thành Phố Hà Nội, Việt Nam</t>
  </si>
  <si>
    <t>0109282232</t>
  </si>
  <si>
    <t>dth6001</t>
  </si>
  <si>
    <t>ĐTH 1P Trần Thủ Độ, Hoàng Mai, HN</t>
  </si>
  <si>
    <t>Shophouse 4B/Chung Cư Phương Đông Green Park, 1P Trần Thủ Độ, Phường Hoàng Liệt, Quận Hoàng Mai, HN</t>
  </si>
  <si>
    <t>MIENBAC;3%</t>
  </si>
  <si>
    <t>dth6003</t>
  </si>
  <si>
    <t>ĐTH New Horizon City Hoàng Mai, HN</t>
  </si>
  <si>
    <t>Tầng 1 Lô 05A Tòa N01, Dự án New Horizon city, Hoàng Mai, HN</t>
  </si>
  <si>
    <t>dth6004</t>
  </si>
  <si>
    <t>ĐTH Imperria Sky Garden Minh Khai, Thanh Trì, HN</t>
  </si>
  <si>
    <t>Lô A17-18 Tòa A, dự án Imperia Sky Garden 423 Minh Khai, Tp. Hà Nội.</t>
  </si>
  <si>
    <t>dth6005</t>
  </si>
  <si>
    <t>ĐTH Eco Dream Nguyễn Xiển, Thanh Trì, HN</t>
  </si>
  <si>
    <t>Shophouse ED, tòa Eco Dream Nguyễn Xiển, Tân Triều, Thanh Trì, HN</t>
  </si>
  <si>
    <t>dth6006</t>
  </si>
  <si>
    <t>ĐTH AnLand Premium, Hà Đông, HN</t>
  </si>
  <si>
    <t>SHB6 tòa nhà AnLand Premium, KĐTM Dương nội, P.La Khê, Hà Đông, HN</t>
  </si>
  <si>
    <t>dth6007</t>
  </si>
  <si>
    <t>ĐTH Gelexia Tam Trinh, Hoàng Mai, HN</t>
  </si>
  <si>
    <t>885 Đ.Tam Trinh, Yên Sở, Hoàng Mai TP. Hà Nội</t>
  </si>
  <si>
    <t>dth6011</t>
  </si>
  <si>
    <t>Green Park Việt Hưng, Long Biên, HN</t>
  </si>
  <si>
    <t>Shophouse 10-18T3 Dự án CT15 Việt Hưng Green Park, KĐT Việt Hưng, Phường Giang Biên, Quận Long Biên, HN</t>
  </si>
  <si>
    <t>dth6012</t>
  </si>
  <si>
    <t>ĐTH 2P Hưng Thịnh, Hoàng Mai, HN</t>
  </si>
  <si>
    <t>Số 2P Hưng Thịnh, Yên Sở, Hoàng Mai ,TP.Hà Nội</t>
  </si>
  <si>
    <t>dth6013</t>
  </si>
  <si>
    <t>ĐTH Ecohome 3 Tân Xuân, Bắc Từ Liêm, HN</t>
  </si>
  <si>
    <t>SH số 16 tầng 1, CC Ecohome 3, đường Tân Xuân, P.Đông Ngạc, Q.Bắc Từ Liêm, HN</t>
  </si>
  <si>
    <t>dth6014</t>
  </si>
  <si>
    <t>ĐTH Ruby City 3 Phúc Lợi, Long Biên, HN</t>
  </si>
  <si>
    <t>Ruby City 3, 321 Long Biên, HN</t>
  </si>
  <si>
    <t>dth6017</t>
  </si>
  <si>
    <t>Thái Hà, Constrexim 1, Bắc Từ Liêm, HN</t>
  </si>
  <si>
    <t>Tầng 1, lô 11 tòa nhà HH , Phạm Văn Đồng, P.Cổ Nhuế 2, Q.Bắc Từ Liêm, HN</t>
  </si>
  <si>
    <t>dth6018</t>
  </si>
  <si>
    <t>ĐTH Vinhomes Symphony, Long Biên, HN</t>
  </si>
  <si>
    <t>tòa S101S15A Vinhomes Symphony, khu đô thị Vinhomes Riverside, phường Phúc Lợi, quận Long Biên, Hà Nội</t>
  </si>
  <si>
    <t>dth6019</t>
  </si>
  <si>
    <t>ĐTH 35 Tân Mai, Hoàng Mai, HN</t>
  </si>
  <si>
    <t>Số 1 dãy nhà TT1, Khu nhà ở Quân đội K35 - TM số 35 Tân Mai, P.Tương mai, Q.Hoàng Mai, HN</t>
  </si>
  <si>
    <t>dth6020</t>
  </si>
  <si>
    <t>ĐTH Thăng Long Garden, Hai Bà Trưng, HN</t>
  </si>
  <si>
    <t>Lô 6/2 Tòa A2, Chung cư Thăng Long Garden, số 250 Minh Khai, Q.Hai bà Trưng, HN</t>
  </si>
  <si>
    <t>3%; MIENBAC</t>
  </si>
  <si>
    <t>dth6021</t>
  </si>
  <si>
    <t>ĐTH Emerald Mỹ Đình, Nam Từ Liêm, HN</t>
  </si>
  <si>
    <t>SH 23, tòa E4, dự án Emerald CT8 Mỹ Đình, Q.Nam Từ Liêm, HN</t>
  </si>
  <si>
    <t>dth6022</t>
  </si>
  <si>
    <t>ĐTH Vinhomes Ocean Park, Gia Lâm, HN</t>
  </si>
  <si>
    <t>Tòa S1.09 Vinhomes Ocean Park, xã Đa Tố, huyện Gia Lâm, HN</t>
  </si>
  <si>
    <t>EASYMART</t>
  </si>
  <si>
    <t>CÔNG TY CỔ PHẦN THƯƠNG MẠI VÀ DỊCH VỤ EASYMART</t>
  </si>
  <si>
    <t>Tầng 3, tòa nhà Dolphin Plaza, số 6 đường Nguyễn Hoàng, tổ dân phố 8, Phường Mỹ Đình 2, Quận Nam Từ Liêm, Thành phố Hà Nội, Việt Nam</t>
  </si>
  <si>
    <t>4%; MIENBAC</t>
  </si>
  <si>
    <t>0109801255</t>
  </si>
  <si>
    <t>easymartE04</t>
  </si>
  <si>
    <t>EASYMART 136 Hồ Tùng Mậu, Bắc Từ Liêm, HN</t>
  </si>
  <si>
    <t>Tòa DIAMOND GOLDMART City 136 Hồ Tùng Mậu, P.Phú Diễn, Q.Bắc Từ Liêm, HN</t>
  </si>
  <si>
    <t>easymartE06</t>
  </si>
  <si>
    <t>EASYMART The Terra An Hưng, Hà Đông, HN</t>
  </si>
  <si>
    <t>E06 -Tầng 5, tòa V2, The Terra An Hưng, P.La Khê, Q.Hà Đông, HN</t>
  </si>
  <si>
    <t>eb1400</t>
  </si>
  <si>
    <t>BigC Hạ Long</t>
  </si>
  <si>
    <t>BIGC; MIENBAC</t>
  </si>
  <si>
    <t>eb2901</t>
  </si>
  <si>
    <t>BigC Thăng Long (104)</t>
  </si>
  <si>
    <t>222 Trần Duy Hưng, Trung Hòa, Cầu Giấy, HN</t>
  </si>
  <si>
    <t>MIENBAC; BIGC</t>
  </si>
  <si>
    <t>eb2902</t>
  </si>
  <si>
    <t>BigC Tops Market Garden</t>
  </si>
  <si>
    <t>Tops Market Garden, Mễ Trì, Từ Liêm, HN</t>
  </si>
  <si>
    <t>eb2903</t>
  </si>
  <si>
    <t>BigC Tops Market Eco Green</t>
  </si>
  <si>
    <t>286 Nguyễn Xiển, Tân Triều, Thanh Trì, HN</t>
  </si>
  <si>
    <t>eb2904</t>
  </si>
  <si>
    <t>BigC Tops Market Lê Trọng Tấn</t>
  </si>
  <si>
    <t>Tops Market Lê Trọng Tấn, Thanh Xuân, HN</t>
  </si>
  <si>
    <t>eb2905</t>
  </si>
  <si>
    <t>BigC TOPS MARKET HỒ GƯƠM (132)</t>
  </si>
  <si>
    <t>Tops Market Hồ Gươm, KĐT mới Mộ Lao, P.Mộ Lao, Q.Hà Đông, HN</t>
  </si>
  <si>
    <t>EBNAMDINH</t>
  </si>
  <si>
    <t>CÔNG TY TNHH EB NAM ĐỊNH</t>
  </si>
  <si>
    <t>Trung tâm thương mại - siêu thị Thiên Trường, Phường Lộc Hòa, Thành phố Nam Định, Tỉnh Nam Định, Việt Nam</t>
  </si>
  <si>
    <t>0600740077</t>
  </si>
  <si>
    <t>ECOMART</t>
  </si>
  <si>
    <t>Thực phẩm sạch ECO MART</t>
  </si>
  <si>
    <t>Khu đô thị Vinhome Ocean Park , gia lâm, HN</t>
  </si>
  <si>
    <t>5%; MIENBAC</t>
  </si>
  <si>
    <t>FORD THĂNG LONG</t>
  </si>
  <si>
    <t>CÔNG TY CỔ PHẦN FORD THĂNG LONG</t>
  </si>
  <si>
    <t>105 phố Láng Hạ, Phường Láng Hạ, Quận Đống Đa, Thành phố Hà Nội, Việt Nam</t>
  </si>
  <si>
    <t>0100774222</t>
  </si>
  <si>
    <t>GTGL</t>
  </si>
  <si>
    <t>CÔNG TY TNHH GTGL VIỆT NAM</t>
  </si>
  <si>
    <t>Số nhà 19, ngách 371/53 đường Đại Mỗ, Phường Đại Mỗ, Quận Nam Từ Liêm, Thành phố Hà Nội, Việt Nam</t>
  </si>
  <si>
    <t>0105909089</t>
  </si>
  <si>
    <t>gtgl0001</t>
  </si>
  <si>
    <t>CÔNG TY TNHH GTGL VIỆT NAM / Easymart 16 Tam Trinh</t>
  </si>
  <si>
    <t>16 Tam Trinh, P.Minh Khai, Q.Hai Bà Trưng, HN</t>
  </si>
  <si>
    <t>gtgl0002</t>
  </si>
  <si>
    <t>CÔNG TY TNHH GTGL VIỆT NAM / Easymart 47 Nguyễn Tuân</t>
  </si>
  <si>
    <t>E01 tòa FS Goldseason, 47 Nguyễn Tuân, P.Thanh Xuân Trung, Q.Thanh Xuân, HN</t>
  </si>
  <si>
    <t>HADANG</t>
  </si>
  <si>
    <t>CÔNG TY TNHH HÀ ĐĂNG</t>
  </si>
  <si>
    <t>Phòng 804, toà nhà CT1.2, khu đô thị Mễ Trì Hạ, Phường Mễ Trì, Quận Nam Từ Liêm, Thành phố Hà Nội, Việt Nam</t>
  </si>
  <si>
    <t>0101943917</t>
  </si>
  <si>
    <t>HADANG01</t>
  </si>
  <si>
    <t>Siêu thị Hà Đăng N08B Thành thái, Cầu Giấy, HN</t>
  </si>
  <si>
    <t>Siêu thị Hà Đăng N08B KĐT Dịch Vọng, Thành thái, Cầu Giấy, HN</t>
  </si>
  <si>
    <t>HAPPYMART</t>
  </si>
  <si>
    <t>CÔNG TY TNHH HAPPY MART</t>
  </si>
  <si>
    <t>0312076156</t>
  </si>
  <si>
    <t>HappyMart0001</t>
  </si>
  <si>
    <t>MIENBAC;5%</t>
  </si>
  <si>
    <t>HappyMart0002</t>
  </si>
  <si>
    <t>HappyMart0003</t>
  </si>
  <si>
    <t>HappyMart0004</t>
  </si>
  <si>
    <t>HIENLUONG</t>
  </si>
  <si>
    <t>CÔNG TY TNHH SIÊU THỊ HIỀN LƯƠNG</t>
  </si>
  <si>
    <t>Thôn Hòa Xá, Xã Hòa Xá, Huyện Ứng Hoà, Thành phố Hà Nội, Việt Nam</t>
  </si>
  <si>
    <t>0105562327</t>
  </si>
  <si>
    <t>HTL</t>
  </si>
  <si>
    <t>CÔNG TY TNHH VB HTL</t>
  </si>
  <si>
    <t>Tổ 4, Thị trấn Quang Minh, Huyện Mê Linh, Thành phố Hà Nội</t>
  </si>
  <si>
    <t>2%;MIENBAC</t>
  </si>
  <si>
    <t>0110039063</t>
  </si>
  <si>
    <t>htl0001</t>
  </si>
  <si>
    <t>CÔNG TY TNHH VB HTL / Vinhomes Smart City, Nam Từ Liêm, HN</t>
  </si>
  <si>
    <t>S106-SH05 Vinhomes Smart City, P.Tây Mỗ, Q.Nam Từ Liêm, HN</t>
  </si>
  <si>
    <t>htl0002</t>
  </si>
  <si>
    <t>CÔNG TY TNHH VB HTL / Sakura Smart City, Nam Từ Liêm, HN</t>
  </si>
  <si>
    <t>SH19-Tòa SA 02 Khu Sakura Smart City, P.Tây Mỗ, Q.Nam Từ Liêm, HN</t>
  </si>
  <si>
    <t>KK</t>
  </si>
  <si>
    <t>CÔNG TY TNHH ĐẦU TƯ K&amp;K</t>
  </si>
  <si>
    <t>Số 23, Liền kề 11, Khu đô thị Xa La, Phường Phúc La, Quận Hà Đông, Thành phố Hà Nội, Việt Nam</t>
  </si>
  <si>
    <t>0107738872</t>
  </si>
  <si>
    <t>KL.HN</t>
  </si>
  <si>
    <t>HN</t>
  </si>
  <si>
    <t>KL00014</t>
  </si>
  <si>
    <t>Hộ kinh doanh Phúc Hậu (chị Liên sđt 0982164624)</t>
  </si>
  <si>
    <t>55 Vạn Bảo, Ba Đình, HN</t>
  </si>
  <si>
    <t>KL00015</t>
  </si>
  <si>
    <t>nhà 10, ngõ 62 phố Vĩnh Phúc Ba ĐÌnh ( Đối diện trường THCS Hoàng Hoa Thám)</t>
  </si>
  <si>
    <t>KL00016</t>
  </si>
  <si>
    <t>Ms Quỳnh Siêu Thị Cara Mart</t>
  </si>
  <si>
    <t>siêu thị Cara Mart, Sảnh 1 , tòa nhà A2 , cụm IA 20, khu Ciputra, Đông Ngạc, Bắc Từ Liêm, HN</t>
  </si>
  <si>
    <t>7%; MIENBAC</t>
  </si>
  <si>
    <t>KL00017</t>
  </si>
  <si>
    <t>Chị Tâm</t>
  </si>
  <si>
    <t>869 Lê Thái Tổ, Phường Kỳ Liên, Thị xã Kỳ Anh, Tỉnh Hà Tĩnh</t>
  </si>
  <si>
    <t>KL00018</t>
  </si>
  <si>
    <t>CỬA HÀNG TIỆN LỢI (TIEN LOI MART) -TRẦN THỊ HẰNG</t>
  </si>
  <si>
    <t>Tầng 1 tòa nhà 17T9 khu đô thị Trung Hòa-Nhân Chính, Phường Nhân Chính, Quận Thanh Xuân, Thành phố Hà Nội</t>
  </si>
  <si>
    <t>0106839109</t>
  </si>
  <si>
    <t>KL00020</t>
  </si>
  <si>
    <t>Bách hóa Mai Linh (anh Dương)</t>
  </si>
  <si>
    <t>Tòa nhà T6-08 Tổng cục V KĐT Nam Cường</t>
  </si>
  <si>
    <t>KL00021</t>
  </si>
  <si>
    <t>KA Mart - Chị Kim 0963982572</t>
  </si>
  <si>
    <t>KA Mart - 104.105 CC2 Chung cư Tân Thành 2 - Quảng Thành - TP. Thanh Hoá</t>
  </si>
  <si>
    <t>MIENBAC; 7%</t>
  </si>
  <si>
    <t>KL00023</t>
  </si>
  <si>
    <t>DN Foods A Đức sđt: 0987727050</t>
  </si>
  <si>
    <t>DN Food Tòa D1, Đường Rừng Cọ, Khu Đô Thị Ecopark, Huyện Văn Giang, Tỉnh Hưng Yên</t>
  </si>
  <si>
    <t>KL00025</t>
  </si>
  <si>
    <t>Chị Nguyệt 0946029696</t>
  </si>
  <si>
    <t>79mart , B36 ngõ 74 nguyễn thị định, trung hoà Nhân chính</t>
  </si>
  <si>
    <t>KL00026</t>
  </si>
  <si>
    <t>Thực phẩm sạch Only Fruit (chị Vui)</t>
  </si>
  <si>
    <t>Tổ 8 khu 5 Mông Dương, Cẩm Phả, Quảng Ninh</t>
  </si>
  <si>
    <t>KL00027</t>
  </si>
  <si>
    <t>Unitmart Tầng 1 sảnh G5 chung cư Five Star Kim Giang 02471093686</t>
  </si>
  <si>
    <t>KL00028</t>
  </si>
  <si>
    <t>Thực phẩm sạch HT mart (Em Huyền) 0974617563</t>
  </si>
  <si>
    <t>H1 - TM11 chung cư Hope residence phúc đồng, Long Biên, Hà Nội</t>
  </si>
  <si>
    <t>KL00029</t>
  </si>
  <si>
    <t>Unit mart</t>
  </si>
  <si>
    <t>tầng 11 tòa Zen , 12 Khuất Duy Tiến , Thanh Xuân , Hà nội .</t>
  </si>
  <si>
    <t>KL00031</t>
  </si>
  <si>
    <t>DELI MART (anh Nhâm)</t>
  </si>
  <si>
    <t>181 Đình Thôn, Nam Từ Liêm, HN</t>
  </si>
  <si>
    <t>KL00032</t>
  </si>
  <si>
    <t>TB MART (em Giang)</t>
  </si>
  <si>
    <t>A4 chung cư An Bình, Tp.Giao Lưu, Phạm Văn Đồng, Bắc Từ Liêm, HN</t>
  </si>
  <si>
    <t>KL00033</t>
  </si>
  <si>
    <t>An Mộc Mart (chị Mơ)</t>
  </si>
  <si>
    <t>An Mộc Mart 42 ngõ Ngô Sĩ Liên, Đống Đa, HN</t>
  </si>
  <si>
    <t>KL00034</t>
  </si>
  <si>
    <t>siêu thị Sunmart</t>
  </si>
  <si>
    <t>siêu thị Sunmart chung cư CT2 , Kđt Thái Hà, Thành Phố Giao lưu, Quận Bắc Từ Liêm, HN</t>
  </si>
  <si>
    <t>KL00035</t>
  </si>
  <si>
    <t>SIÊU THỊ BÌNH MINH MART</t>
  </si>
  <si>
    <t>TÒA NHÀ MỸ ĐÌNH PEARL, 1 CHÂU VĂN LIÊM, MỄ TRÌ, NAM TỪ LIÊM</t>
  </si>
  <si>
    <t>KL00036</t>
  </si>
  <si>
    <t>ECO FIRST (anh Huỳnh )</t>
  </si>
  <si>
    <t>Tầng 1 tòa nhà EcoLife Capital, 58 Tố Hữu, Trung Văn, Từ Liêm, Hà Nội</t>
  </si>
  <si>
    <t>KL00037</t>
  </si>
  <si>
    <t>Vimi Mart (chị Huấn )</t>
  </si>
  <si>
    <t>Tầng 1 nhà 2A Vinaconex 7 136 Hồ Tùng Mậu, Cầu giấy, HN</t>
  </si>
  <si>
    <t>KL00038</t>
  </si>
  <si>
    <t>Hadico Food (chị Bích)</t>
  </si>
  <si>
    <t>Hadico Food 202 Hồ Tùng Mậu, Cầu Giấy, HN</t>
  </si>
  <si>
    <t>KL00039</t>
  </si>
  <si>
    <t>An Nam Mart (Chị Hòa)</t>
  </si>
  <si>
    <t>CT1 C14 Bắc Hà, Trung Văn, đường Tố Hữu, Nam Từ Liêm, HN</t>
  </si>
  <si>
    <t>KL00040</t>
  </si>
  <si>
    <t>G Mart (chị Thủy)</t>
  </si>
  <si>
    <t>Tầng 1 tháp C, tòa nhà Golden Palace, đường Mễ Trì, Nam Từ Liêm, HN</t>
  </si>
  <si>
    <t>KL00041</t>
  </si>
  <si>
    <t>Vanminh shop (chị Hà)</t>
  </si>
  <si>
    <t>32/C1 Doãn Kế Thiện, quận Cầu Giấy, Hà Nội</t>
  </si>
  <si>
    <t>KL00042</t>
  </si>
  <si>
    <t>Nguyễn Văn Vững</t>
  </si>
  <si>
    <t>Cửa hàng TPS kiot 16 CT5 đơn nguyên 3 KĐT Mỹ Đình 2, ngã 4 Nguyễn Cơ Thạch - Trần Hữu Tước , Nam TL</t>
  </si>
  <si>
    <t>KL00043</t>
  </si>
  <si>
    <t>Hmart (chị Hương)</t>
  </si>
  <si>
    <t>Hmart tòa nhà Sun Square 21 Lê Đức Thọ , Mỹ Đình 1, nam Từ Liêm, HN</t>
  </si>
  <si>
    <t>KL00044</t>
  </si>
  <si>
    <t>Phạm Thị Hậu 0985619135</t>
  </si>
  <si>
    <t>Chị Hậu căn tin viện 103 Hà Đông</t>
  </si>
  <si>
    <t>KL00044-1</t>
  </si>
  <si>
    <t>Phạm Thị Hậu - 0985619135</t>
  </si>
  <si>
    <t>Căng tin bệnh viên Hữu Nghị - Hai Bà Trưng, Hà Nội</t>
  </si>
  <si>
    <t>KL00045</t>
  </si>
  <si>
    <t>chị Lan 0947835982</t>
  </si>
  <si>
    <t>Tập thể kho 708 , Ngọc Hồi , Thanh Trì , Hà Nội</t>
  </si>
  <si>
    <t>KMART</t>
  </si>
  <si>
    <t>K&amp;K Mart - chị Kim Tiền</t>
  </si>
  <si>
    <t>K&amp;K Mart chung cư Home city 177  Trung Kính , Q.Cầu Giấy, HN</t>
  </si>
  <si>
    <t>LOCALMART</t>
  </si>
  <si>
    <t>CÔNG TY TNHH LOCALMART</t>
  </si>
  <si>
    <t>Xóm Tự, Thôn Phù Đổng 1, Xã Phù Đổng, Huyện Gia Lâm, Thành Phố Hà Nội</t>
  </si>
  <si>
    <t>0107826670</t>
  </si>
  <si>
    <t>LOTTE-004</t>
  </si>
  <si>
    <t>CÔNG TY CỔ PHẦN TRUNG TÂM THƯƠNG MẠI LOTTE VIỆT NAM - CHI NHÁNH ĐỐNG ĐA</t>
  </si>
  <si>
    <t>Tòa nhà Mipec, 229 Tây Sơn, Phường Ngã Tư Sở, Quận Đống đa, Thành phố Hà Nội, Việt Nam</t>
  </si>
  <si>
    <t>LOTTE; MIENBAC</t>
  </si>
  <si>
    <t>0304741634-004</t>
  </si>
  <si>
    <t>LOTTE-008</t>
  </si>
  <si>
    <t>CÔNG TY CỔ PHẦN TRUNG TÂM THƯƠNG MẠI LOTTE VIỆT NAM - CHI NHÁNH BA ĐÌNH</t>
  </si>
  <si>
    <t>Tầng hầm 1 (B1), Trung tâm Lotte Hà Nội, số 54, đường Liễu G, Phường Cống Vị, Quận Ba Đình, Thành phố Hà Nội, Việt Nam</t>
  </si>
  <si>
    <t>0304741634-008</t>
  </si>
  <si>
    <t>LOTTE-013</t>
  </si>
  <si>
    <t>CÔNG TY CỔ PHẦN TRUNG TÂM THƯƠNG MẠI LOTTE VIỆT NAM - CHI NHÁNH VINH</t>
  </si>
  <si>
    <t>Đại lộ V.I.Lenin, Khối Yên Sơn, Phường Hà Huy Tập, Thành phố Vinh, Tỉnh Nghệ An, Việt Nam</t>
  </si>
  <si>
    <t>0304741634-013</t>
  </si>
  <si>
    <t>LOTTEHOTEL</t>
  </si>
  <si>
    <t>CÔNG TY TNHH LOTTE HOTEL VIỆT NAM</t>
  </si>
  <si>
    <t>Tầng 33, Trung tâm Lotte Hà Nội, số 54, đường Liễu Giai, Phường Cống Vị, Quận Ba Đình, Thành phố Hà Nội, Việt Nam</t>
  </si>
  <si>
    <t>0106230331</t>
  </si>
  <si>
    <t>MARFOUR</t>
  </si>
  <si>
    <t>CÔNG TY TNHH MỘT THÀNH VIÊN MARFOUR</t>
  </si>
  <si>
    <t>Tầng trệt tòa nhà V2, V3, Văn Phú Victoria - CT9, KĐT mới Văn Phú, Phường Phú La, Quận Hà Đông, Thành phố Hà Nội</t>
  </si>
  <si>
    <t>COOP; MIENBAC</t>
  </si>
  <si>
    <t>0107751489</t>
  </si>
  <si>
    <t>marfour0002</t>
  </si>
  <si>
    <t>MARFOUR. Co.opMart SCA - Long Biên</t>
  </si>
  <si>
    <t>Tầng 2 TTTM Mipec, số 2, Long Biên 2, Ngọc Lâm, Long Biên, HN</t>
  </si>
  <si>
    <t>marfour0003</t>
  </si>
  <si>
    <t>MARFOUR. Co.opMart SCA-VICTORIA</t>
  </si>
  <si>
    <t>Tầng trệt tòa nhà V2, V3 - Văn Phú Victoria - CT9, khu đô thị mới Văn Phú, phường Phú La, quận Hà Đông, HN</t>
  </si>
  <si>
    <t>marfour0004</t>
  </si>
  <si>
    <t>MARFOUR. Co.opMart SCA-GOLDSILK</t>
  </si>
  <si>
    <t>430 Cầu Am, Vạn Phúc, Hà Đông, HN</t>
  </si>
  <si>
    <t>mega0005</t>
  </si>
  <si>
    <t>Hoàng Mai, HN</t>
  </si>
  <si>
    <t>MIENBAC;MEGA</t>
  </si>
  <si>
    <t>mega0006</t>
  </si>
  <si>
    <t>Thăng Long, HN</t>
  </si>
  <si>
    <t>mega0007</t>
  </si>
  <si>
    <t>Hà Đông, HN</t>
  </si>
  <si>
    <t>mega0008</t>
  </si>
  <si>
    <t>Thanh Xuân, HN</t>
  </si>
  <si>
    <t>MEGA-001</t>
  </si>
  <si>
    <t>CHI NHÁNH CÔNG TY TNHH MM MEGA MARKET (VIỆT NAM) TẠI THÀNH PHỐ HÀ NỘI</t>
  </si>
  <si>
    <t>Đường Phạm Văn Đồng, Phường Cổ Nhuế 1, Quận Bắc Từ Liêm, Thành phố Hà Nội, Việt Nam</t>
  </si>
  <si>
    <t>0302249586-001</t>
  </si>
  <si>
    <t>MEGA-003</t>
  </si>
  <si>
    <t>CHI NHÁNH CÔNG TY TNHH MM MEGA MARKET (VIỆT NAM) TẠI HẢI PHÒNG</t>
  </si>
  <si>
    <t>Số 2A đường Hồng Bàng, Phường Sở Dầu, Quận Hồng Bàng, Thành phố Hải Phòng, Việt Nam</t>
  </si>
  <si>
    <t>0302249586-003</t>
  </si>
  <si>
    <t>MEGA-012</t>
  </si>
  <si>
    <t>CHI NHÁNH CÔNG TY TNHH MM MEGA MARKET (VIỆT NAM) TẠI QUẢNG NINH</t>
  </si>
  <si>
    <t>Tổ 8, Khu 2, Phường Hà Tu, Thành phố Hạ Long, Tỉnh Quảng Ninh, Việt Nam</t>
  </si>
  <si>
    <t>0302249586-012</t>
  </si>
  <si>
    <t>MINHCAU</t>
  </si>
  <si>
    <t>CÔNG TY CỔ PHẦN THƯƠNG MẠI VÀ DỊCH VỤ MINH CẦU</t>
  </si>
  <si>
    <t>Số 01, đường Minh Cầu, Phường Phan Đình Phùng, Thành phố Thái Nguyên, Tỉnh Thái Nguyên, Việt Nam</t>
  </si>
  <si>
    <t>10%; MIENBAC</t>
  </si>
  <si>
    <t>4601146949</t>
  </si>
  <si>
    <t>minhcau0001</t>
  </si>
  <si>
    <t>Số 01, đường Minh Cầu, Phường Phan Đình Phùng, Thành phố Thái Nguyên, Tỉnh Thái Nguyên</t>
  </si>
  <si>
    <t>minhcau0002</t>
  </si>
  <si>
    <t>minhcau0003</t>
  </si>
  <si>
    <t>minhcau0004</t>
  </si>
  <si>
    <t>NHATNAM</t>
  </si>
  <si>
    <t>Công Ty Cổ Phần Nhất Nam</t>
  </si>
  <si>
    <t>Số 2 Chương Dương Độ, Phường Chương Dương, Quận Hoàn Kiếm, Thành Phố Hà Nội</t>
  </si>
  <si>
    <t>0100236312</t>
  </si>
  <si>
    <t>NNHD</t>
  </si>
  <si>
    <t>HỢP TÁC XÃ DỊCH VỤ NÔNG NGHIỆP HỢP ĐỒNG</t>
  </si>
  <si>
    <t>Thôn Đồng Lệ, Xã Hợp Đồng, Huyện Chương Mỹ, Thành phố Hà Nội, Việt Nam</t>
  </si>
  <si>
    <t>0107301553</t>
  </si>
  <si>
    <t>ocopfood01</t>
  </si>
  <si>
    <t>Ocopfood 97 Bắc Sơn, Chương Mỹ, HN</t>
  </si>
  <si>
    <t>97 Bắc Sơn, Chúc Sơn, Chương Mỹ, HN</t>
  </si>
  <si>
    <t>ocopfood02</t>
  </si>
  <si>
    <t>Ocopfood Chợ Đông Phương Yên, Chương Mỹ, HN</t>
  </si>
  <si>
    <t>Chợ Đông Phương Yên, Chương Mỹ, HN</t>
  </si>
  <si>
    <t>PHUSON</t>
  </si>
  <si>
    <t>CÔNG TY TNHH THƯƠNG MẠI TỔNG HỢP VÀ DỊCH VỤ PHÚ SƠN</t>
  </si>
  <si>
    <t>Số 869, đường Lê Thái Tổ, Phường Kỳ Liên, Thị xã Kỳ Anh, Tỉnh Hà Tĩnh, Việt Nam</t>
  </si>
  <si>
    <t>3002185400</t>
  </si>
  <si>
    <t>PTmart0001</t>
  </si>
  <si>
    <t>PTMart 201 Minh Khai</t>
  </si>
  <si>
    <t>Sảnh S2, chung cư Hinode, 201 Minh Khai, Hai Bà Trưng, HN</t>
  </si>
  <si>
    <t>PTmart0002</t>
  </si>
  <si>
    <t>PTMart 90 Nguyễn Tuân</t>
  </si>
  <si>
    <t>Sảnh HH1, chung cư Sông Đà 7, 90 Nguyễn Tuân, HN</t>
  </si>
  <si>
    <t>PTmart0003</t>
  </si>
  <si>
    <t>PTMart 47 Nguyễn Tuân</t>
  </si>
  <si>
    <t>47 Nguyễn Tuân, HN</t>
  </si>
  <si>
    <t>PTmart0004</t>
  </si>
  <si>
    <t>PTMart 143 Nguyễn Tuân</t>
  </si>
  <si>
    <t>Sảnh A2B, chung cư Imperia, 143 Nguyễn Tuân</t>
  </si>
  <si>
    <t>PTMart0005</t>
  </si>
  <si>
    <t>PTMart (Chị Trang)</t>
  </si>
  <si>
    <t>Nhà 09 lô TT-02 khu liền kề HD MON ngõ 2, phố Hàm nghi, HN</t>
  </si>
  <si>
    <t>PTmart0006</t>
  </si>
  <si>
    <t>PTmart Đại Từ</t>
  </si>
  <si>
    <t>32 Đại Từ, HN</t>
  </si>
  <si>
    <t>PTmart0007</t>
  </si>
  <si>
    <t>PT Mart Hà Đông</t>
  </si>
  <si>
    <t>105 Chu Văn An, Hà Đông, HN</t>
  </si>
  <si>
    <t>PTmart0008</t>
  </si>
  <si>
    <t>PTMart Terra An Hưng</t>
  </si>
  <si>
    <t>Căn DV06, tòa V1, CC Terra An Hưng, KĐT An Hưng, đường Tố Hữu, P.La Khê, Q.Hà Đông, HN</t>
  </si>
  <si>
    <t>SANHDIEU-004</t>
  </si>
  <si>
    <t>CÔNG TY TNHH PHÂN PHỐI SÀNH ĐIỆU - CHI NHÁNH HÀ NỘI</t>
  </si>
  <si>
    <t>B14, B15, B22, B23, B24, B25, B26 tòa nhà Syrena, Số 51 phố Xuân Diệu, Phường Quảng An, Quận Tây Hồ, Thành phố Hà Nội, Việt Nam</t>
  </si>
  <si>
    <t>0311187079-004</t>
  </si>
  <si>
    <t>sanhdieu9001</t>
  </si>
  <si>
    <t>SÀNH ĐIỆU Long Biên</t>
  </si>
  <si>
    <t>Lô 108-110, tầng L1 TTTM Vincom Plaza Long Biên, KĐT Sinh thái Vinhomes Riverside, P.Phúc Lợi, Q.Long Biên, HN</t>
  </si>
  <si>
    <t>sanhdieu9002</t>
  </si>
  <si>
    <t>SÀNH ĐIỆU 51 Xuân Diệu, Tây Hồ, HN</t>
  </si>
  <si>
    <t>51 Xuân Diệu, P.Quảng An, Q.Tây Hồ, HN</t>
  </si>
  <si>
    <t>sanhdieu9003</t>
  </si>
  <si>
    <t>SÀNH ĐIỆU Smart city</t>
  </si>
  <si>
    <t>L1 28-30 &amp; L1 28B TẦNG 1 TTTM VINCOM MEGA MALL, PHƯỜNG ĐẠI MỖ, QUẬN NAM TỪ LIÊM, HN</t>
  </si>
  <si>
    <t>SE7VENHA</t>
  </si>
  <si>
    <t>Công Ty Cổ Phần Thương Mại Và Dịch Vụ Se7ven Việt Nam</t>
  </si>
  <si>
    <t>Số 26, Ngõ 25, Bùi Huy Ích, Phường Hoàng Liệt, Quận Hoàng Mai, Hà Nội</t>
  </si>
  <si>
    <t>0106845649</t>
  </si>
  <si>
    <t>SIBA</t>
  </si>
  <si>
    <t>CHI NHÁNH CÔNG TY CỔ PHẦN SIBA FOOD VIỆT NAM TẠI HÀ NỘI</t>
  </si>
  <si>
    <t>Tầng 12A, toà nhà Diamond Flower, Khu đô thị mới N1, số 48, đường Lê Văn Lương, Phường Nhân Chính, Quận Thanh Xuân, Thành phố Hà Nội, Việt Nam</t>
  </si>
  <si>
    <t>6%; MIENBAC</t>
  </si>
  <si>
    <t>0316625505-001</t>
  </si>
  <si>
    <t>siba0001</t>
  </si>
  <si>
    <t>Sibafood Vinhomes Green Bay, Mễ Trì</t>
  </si>
  <si>
    <t>G1, Vinhomes Green Bay, Mễ Trì, Nam Từ Liêm, HN</t>
  </si>
  <si>
    <t>MIENBAC;6%</t>
  </si>
  <si>
    <t>siba0002</t>
  </si>
  <si>
    <t>Sibafood Thăng Long Victory</t>
  </si>
  <si>
    <t>khu ĐT An Khánh, huyện Hoài Đức, HN</t>
  </si>
  <si>
    <t>siba0003</t>
  </si>
  <si>
    <t>Sibafood  INPERIA SKY GARDEN</t>
  </si>
  <si>
    <t>B15+B16 TÒA INPERIA SKY GARDEN 423 MINH KHAI, PHƯỜNG VĨNH TUY, QUẬN HAI BÀ TRƯNG, TP HÀ NỘI</t>
  </si>
  <si>
    <t>siba0004</t>
  </si>
  <si>
    <t>Sibafood  Vinhome Ocean Park</t>
  </si>
  <si>
    <t>Gian hàng TM 01S01 tòa R1.05, khu đô thị Vinhome Ocean Park, Thị Trấn Trâu Qùy, huyện Gia Lâm, Hà Nội</t>
  </si>
  <si>
    <t>siba0005</t>
  </si>
  <si>
    <t>Sibafood Thăng Long Capital</t>
  </si>
  <si>
    <t>Tầng 1 tòa T3 Thăng Long Capital, Xã An Khánh, huyện Hoài Đức, HN</t>
  </si>
  <si>
    <t>siba0006</t>
  </si>
  <si>
    <t>Sibafood CC Xuân Đỉnh, Bắc Từ Liêm</t>
  </si>
  <si>
    <t>CC C2 Xuân Đỉnh, số 1 Đỗ Nhuận, Xuân Đỉnh, Q.Bắc Từ Liêm, HN</t>
  </si>
  <si>
    <t>siba0007</t>
  </si>
  <si>
    <t>Sibafood Đông Ngạc, Bắc Từ Liêm</t>
  </si>
  <si>
    <t>SH17 khu Ecohome 3, P.Đông Ngạc, Q.Bắc Từ Liêm, HN</t>
  </si>
  <si>
    <t>siba0008</t>
  </si>
  <si>
    <t>Sibafood AnLand Primium</t>
  </si>
  <si>
    <t>SH HH01B, cc Anland Primium, KĐT mới Dương Nội, P.La Khê, Q.Hà Đông, HN</t>
  </si>
  <si>
    <t>siba0009</t>
  </si>
  <si>
    <t>Sibafood Hope Residences</t>
  </si>
  <si>
    <t>Sàn thương mại dv số H5-TM11, khu nhà ở xã hội Hope Residence, P.Phúc Đồng, Q.Long Biên, HN</t>
  </si>
  <si>
    <t>siba0010</t>
  </si>
  <si>
    <t>Sibafood Ocean Park II</t>
  </si>
  <si>
    <t>Gian hàng TM 01SH20, S1.6 (L27M), B3-CT01-3, khu đô thị Gia Lâm - Vinhomes Ocean Park, Xã Đa Tốn, huyện Gia Lâm, Hà Nội</t>
  </si>
  <si>
    <t>SMART</t>
  </si>
  <si>
    <t>CÔNG TY TNHH KINH DOANH THƯƠNG MẠI VÀ DỊCH VỤ SUNSHINE MART</t>
  </si>
  <si>
    <t>Tầng 1 Tòa Sunshine Center, số 16 đường Phạm Hùng, Phường Mỹ Đình 2, Quận Nam Từ Liêm, Thành phố Hà Nội, Việt Nam</t>
  </si>
  <si>
    <t>0109334554</t>
  </si>
  <si>
    <t>smart0001</t>
  </si>
  <si>
    <t>Tầng 1 tòa R2, KĐT Nam Thăng Long, Phú Thượng, Q.Tây Hồ, HN</t>
  </si>
  <si>
    <t>smart0002</t>
  </si>
  <si>
    <t>Sunshine Mart Bắc Từ Liêm</t>
  </si>
  <si>
    <t>Tầng 1, tòa S3 Sunshine city, KĐT Nam Thăng Long, P.Đông Ngạc, Q.Bắc Từ Liêm, HN</t>
  </si>
  <si>
    <t>smart0003</t>
  </si>
  <si>
    <t>Sunshine Mart Center</t>
  </si>
  <si>
    <t>Tầng 1 Tòa Sunshine Center, số 16 đường Phạm Hùng, Phường Mỹ Đình 2, Quận Nam Từ Liêm, HN</t>
  </si>
  <si>
    <t>smart0004</t>
  </si>
  <si>
    <t>Sunshine Mart Lĩnh Nam, Hoàng Mai</t>
  </si>
  <si>
    <t>Ngõ 13, Lĩnh Nam, Mai Động, Hoàng Mai, HN</t>
  </si>
  <si>
    <t>smart0005</t>
  </si>
  <si>
    <t>Sunshine Mart Dương Văn Bé, Hoàng Mai</t>
  </si>
  <si>
    <t>Đ.Dương Văn Bé, tầng 1 tòa H3 Shunshine Garden, Mai Động, Hoàng Mai, HN</t>
  </si>
  <si>
    <t>SMARTGAP</t>
  </si>
  <si>
    <t>CÔNG TY CỔ PHẦN CÔNG NGHỆ SMARTGAP</t>
  </si>
  <si>
    <t>Căn số 15, tầng 37, tòa C2- DCapital, đường Trần Duy Hưng, Phường Trung Hoà, Quận Cầu Giấy, Thành phố Hà Nội, Việt Nam</t>
  </si>
  <si>
    <t>0108631201</t>
  </si>
  <si>
    <t>STARMART</t>
  </si>
  <si>
    <t>Starmart 140 Giảng Võ</t>
  </si>
  <si>
    <t>Starmart Số 5 Ngõ 140 Giảng Võ, Quận Ba Đình, Tp. Hà Nội</t>
  </si>
  <si>
    <t>CÔNG TY CỔ PHẦN T - MARTSTORES</t>
  </si>
  <si>
    <t>Số 6 Biệt thự 2, bán đảo Linh Đàm, Phường Hoàng Liệt, Quận Hoàng Mai, Thành phố Hà Nội, Việt Nam</t>
  </si>
  <si>
    <t>MIENBAC; 9%</t>
  </si>
  <si>
    <t>0103973610</t>
  </si>
  <si>
    <t>Tmart00357</t>
  </si>
  <si>
    <t>CÔNG TY CỔ PHẦN T - MARTSTORES 01. Quầy 72 Lĩnh Nam</t>
  </si>
  <si>
    <t>72 Lĩnh Nam, Hoàng Mai, HN</t>
  </si>
  <si>
    <t>MIENBAC;9%</t>
  </si>
  <si>
    <t>Tmart00619</t>
  </si>
  <si>
    <t>CÔNG TY CỔ PHẦN T - MARTSTORES 04. Quầy N3B2 Trần Bình</t>
  </si>
  <si>
    <t>N3B2 Trần Bình, Từ Liêm, HN ( Cổng làng hoa Phú Mỹ )</t>
  </si>
  <si>
    <t>Tmart00628</t>
  </si>
  <si>
    <t>CÔNG TY CỔ PHẦN T - MARTSTORES 03. Quầy 274 Khương Đình</t>
  </si>
  <si>
    <t>274 Khương Đình, Thanh xuân, HN</t>
  </si>
  <si>
    <t>Tmart00722</t>
  </si>
  <si>
    <t>CÔNG TY CỔ PHẦN T - MARTSTORES 09. Quầy Sóc Sơn</t>
  </si>
  <si>
    <t>Tòa nhà Thuần Mão ĐTM Sóc Sơn, HN</t>
  </si>
  <si>
    <t>9%; MIENBAC</t>
  </si>
  <si>
    <t>Tmart00928</t>
  </si>
  <si>
    <t>CÔNG TY CỔ PHẦN T - MARTSTORES 12. Quầy CT12B Kim Văn - Kim Lũ</t>
  </si>
  <si>
    <t>Tầng 1 , CT12B ĐTM Kim Văn - Kim Lũ, Hoàng Mai, HN</t>
  </si>
  <si>
    <t>Tmart00980</t>
  </si>
  <si>
    <t>CÔNG TY CỔ PHẦN T - MARTSTORES 15. Quầy 9B Nguyễn Cảnh Dị-KĐT Đại Kim</t>
  </si>
  <si>
    <t>9B Nguyễn Cảnh Dị, Đại Kim, Hoàng Mai, Hà Nội</t>
  </si>
  <si>
    <t>Tmart00983</t>
  </si>
  <si>
    <t>CÔNG TY CỔ PHẦN T - MARTSTORES 16. Quầy Xala, tòa nhà Hemisco, Xala</t>
  </si>
  <si>
    <t>Tầng 1 tòa nhà Hemisco, KĐT Xala, Phúc La, Hà Đông, HN</t>
  </si>
  <si>
    <t>Tmart00984</t>
  </si>
  <si>
    <t>CÔNG TY CỔ PHẦN T - MARTSTORES 17. Quầy 184 Đại Từ</t>
  </si>
  <si>
    <t>184 Đại Từ, Phường Đại Kim, Quận Hoàng Mai, HN</t>
  </si>
  <si>
    <t>Tmart00988</t>
  </si>
  <si>
    <t>CÔNG TY CỔ PHẦN T - MARTSTORES 19. Quầy Resco Cổ Nhuế</t>
  </si>
  <si>
    <t>Tầng 1, nhà OTC1, KĐT Resco Cổ Nhuế 2, Từ Liêm, HN</t>
  </si>
  <si>
    <t>Tmart00989</t>
  </si>
  <si>
    <t>CÔNG TY CỔ PHẦN T - MARTSTORES 20. Quầy Tân Tây Đô</t>
  </si>
  <si>
    <t>Tầng 1 Tòa nhà CT12B khu Đô thị mới Tân Tây Đô, Xã Tân Lập, Huyện Đan Phượng, Hà Nội.</t>
  </si>
  <si>
    <t>Tmart00992</t>
  </si>
  <si>
    <t>CÔNG TY CỔ PHẦN T - MARTSTORES 22. Quầy CT3 KĐT Văn Khê</t>
  </si>
  <si>
    <t>Tầng 1, Tòa nhà CT3 khu đô thị Văn Khê, Hà Đông, Hà Nội</t>
  </si>
  <si>
    <t>Tmart00993</t>
  </si>
  <si>
    <t>CÔNG TY CỔ PHẦN T - MARTSTORES 23. Quầy CT1 Ngô Thì Nhậm, Hà Đông</t>
  </si>
  <si>
    <t>Tầng 1 tòa nhà CT1, chung cư Ngô Thì Nhậm, Hà Đông, Hà Nội</t>
  </si>
  <si>
    <t>Tmart00994</t>
  </si>
  <si>
    <t>CÔNG TY CỔ PHẦN T - MARTSTORES 24. Quầy Victory Thăng Long</t>
  </si>
  <si>
    <t>Tòa T1 Victory Thăng Long, An Khánh, Hoài Đức, Hà Nội</t>
  </si>
  <si>
    <t>Tmart00995</t>
  </si>
  <si>
    <t>CÔNG TY CỔ PHẦN T - MARTSTORES 25. Quầy CT2 - KĐT Xala</t>
  </si>
  <si>
    <t>Tầng 1 tòa CT2, KĐT Xala, Hà Đông, HN</t>
  </si>
  <si>
    <t>Tmart00999</t>
  </si>
  <si>
    <t>CÔNG TY CỔ PHẦN T - MARTSTORES 27. Quầy 62 Thanh Liệt (658 Kim Giang mới)</t>
  </si>
  <si>
    <t>Số 658 Kim Giang, Xã Thanh Trì, Huyện Thanh Trì, Hà Nội.</t>
  </si>
  <si>
    <t>Tmart01000</t>
  </si>
  <si>
    <t>CÔNG TY CỔ PHẦN T - MARTSTORES 28. Quầy 485 Vũ Tông Phan</t>
  </si>
  <si>
    <t>485 Vũ Tông Phan, Thanh Xuân, Hà Nội</t>
  </si>
  <si>
    <t>Tmart01001</t>
  </si>
  <si>
    <t>CÔNG TY CỔ PHẦN T - MARTSTORES 29. Quầy tòa K-KĐT Dương Nội</t>
  </si>
  <si>
    <t>Tầng 1, tòa K - cụm HJK - KĐT The Spark Dương Nội, Hà Đông, HN</t>
  </si>
  <si>
    <t>Tmart01003</t>
  </si>
  <si>
    <t>Căn 06+07 tòa C2A chung cư Ecohome2, đường tân xuân, phường đông ngạc, quận bắc từ liêm, HN</t>
  </si>
  <si>
    <t>Tmart01010</t>
  </si>
  <si>
    <t>CÔNG TY CỔ PHẦN T - MARTSTORES 34. Quầy tòa HH2A, KĐT The Spark Dương Nội</t>
  </si>
  <si>
    <t>Tầng 1 -  HH2B KĐT The Spark Dương Nội, phường Yên Nghĩa, quận Hà Đông, Hà Nội</t>
  </si>
  <si>
    <t>Tmart01011</t>
  </si>
  <si>
    <t>CÔNG TY CỔ PHẦN T - MARTSTORES 35. Quầy tầng 5 tòa GEMEK, KĐT Lê Trọng Tấn</t>
  </si>
  <si>
    <t>Tầng 5 tòa GEMEK, KĐT mới Lê Trọng Tấn, Hoài Đức, HN</t>
  </si>
  <si>
    <t>Tmart01012</t>
  </si>
  <si>
    <t>CÔNG TY CỔ PHẦN T - MARTSTORES 36. Quầy CT2 Xuân Mai, Tô Hiệu</t>
  </si>
  <si>
    <t>Tòa CT2 Xuân Mai, Tô Hiệu, phường Hà Cầu, quận Hà Đông, Hà Nội</t>
  </si>
  <si>
    <t>Tmart01017</t>
  </si>
  <si>
    <t>CÔNG TY CỔ PHẦN T - MARTSTORES 39. Quầy 112 Âu Cơ</t>
  </si>
  <si>
    <t>112 Âu Cơ, Tây Hồ, HN</t>
  </si>
  <si>
    <t>Tmart01019</t>
  </si>
  <si>
    <t>CÔNG TY CỔ PHẦN T - MARTSTORES 40. Quầy 19T6 Kiến Hưng</t>
  </si>
  <si>
    <t>Tầng 1, Tòa nhà 19T6 Kiến Hưng, phường Kiến Hưng, Quận Hà Đông, Hà Nội.</t>
  </si>
  <si>
    <t>Tmart01021</t>
  </si>
  <si>
    <t>CÔNG TY CỔ PHẦN T - MARTSTORES 42. Quầy Ecolife, 58 Tố Hữu</t>
  </si>
  <si>
    <t>Tòa Ecolife Capital, 58 Tố Hữu, Nam Từ Liêm, Hà Nội</t>
  </si>
  <si>
    <t>Tmart01023</t>
  </si>
  <si>
    <t>CÔNG TY CỔ PHẦN T - MARTSTORES 00. Quầy 39 Cầu Diễn</t>
  </si>
  <si>
    <t>39 Cầu Diễn, Bắc Từ Liêm, HN</t>
  </si>
  <si>
    <t>Tmart01025</t>
  </si>
  <si>
    <t>CÔNG TY CỔ PHẦN T - MARTSTORES 45. Quầy 20 Đức Diễn</t>
  </si>
  <si>
    <t>20 Đức Diễn, Bắc Từ Liêm, HN</t>
  </si>
  <si>
    <t>Tmart01027</t>
  </si>
  <si>
    <t>CÔNG TY CỔ PHẦN T - MARTSTORES 47. Quầy 69 Phố Xốm</t>
  </si>
  <si>
    <t>Số 69 phố Xốm, Phường Phú Lãm, Quận Hà Đông, Hà Nội</t>
  </si>
  <si>
    <t>Tmart01029</t>
  </si>
  <si>
    <t>CÔNG TY CỔ PHẦN T - MARTSTORES 49. Nơ 6A, Linh Đàm</t>
  </si>
  <si>
    <t>Nơ 6A, Bán đảo Linh Đàm, Phường Hoàng Liệt, Quận Hoàng Mai,HN</t>
  </si>
  <si>
    <t>Tmart01032</t>
  </si>
  <si>
    <t>CÔNG TY CỔ PHẦN T - MARTSTORES 52. Quầy Vĩnh Quỳnh</t>
  </si>
  <si>
    <t>Xóm 2, Thôn Quỳnh Đô, Xã Vĩnh Quỳnh, Huyện Thanh Trì, HN</t>
  </si>
  <si>
    <t>Tmart01036</t>
  </si>
  <si>
    <t>CÔNG TY CỔ PHẦN T - MARTSTORES 56. TM02-N03T5 khu ngoại giao đoàn</t>
  </si>
  <si>
    <t>56. TM02-N03T5 khu ngoại giao đoàn, P.Xuân Tảo, Bắc Từ Liêm, HN</t>
  </si>
  <si>
    <t>Tmart01041</t>
  </si>
  <si>
    <t>CÔNG TY CỔ PHẦN T - MARTSTORES 61. Quầy Định Công, số 1 Trần Nguyên Đán</t>
  </si>
  <si>
    <t>số 1 Trần Nguyên Đán, P.Định Công, Hoàng Mai, HN</t>
  </si>
  <si>
    <t>Tmart01046</t>
  </si>
  <si>
    <t>CÔNG TY CỔ PHẦN T - MARTSTORES 66. Quầy 47 Tân Xuân, Bắc Từ Liêm, HN</t>
  </si>
  <si>
    <t>47 Tân Xuân, Bắc Từ Liêm, HN</t>
  </si>
  <si>
    <t>Tmart01047</t>
  </si>
  <si>
    <t>CÔNG TY CỔ PHẦN T - MARTSTORES 67. Quầy Trần Thủ Độ</t>
  </si>
  <si>
    <t>Cổng nhà máy Hino, đường Trần Thủ Độ, Q.Hoàng Mai, HN</t>
  </si>
  <si>
    <t>Tmart01048</t>
  </si>
  <si>
    <t>CÔNG TY CỔ PHẦN T - MARTSTORES 68. Quầy 32T ĐN-A KĐT Golden An Khánh</t>
  </si>
  <si>
    <t>Tầng 1 Tòa Nhà 32T, The Golden An Khánh, Khu đô thị Nam Khánh, Xã An Khánh, Huyện Hoài Đức, Hà Nội</t>
  </si>
  <si>
    <t>Tmart01049</t>
  </si>
  <si>
    <t>CÔNG TY CỔ PHẦN T - MARTSTORES 69. Quầy 59 Xuân La, Tây Hồ, HN</t>
  </si>
  <si>
    <t>Số 59 Xuân La, Phường Xuân La, Quận Tây Hồ, Hà Nội.</t>
  </si>
  <si>
    <t>Tmart01051</t>
  </si>
  <si>
    <t>CÔNG TY CỔ PHẦN T - MARTSTORES 71. Quầy Hưng Yên</t>
  </si>
  <si>
    <t>601 Nguyễn Văn Linh, TP Hưng Yên, Hưng Yên</t>
  </si>
  <si>
    <t>Tmart01061</t>
  </si>
  <si>
    <t>CÔNG TY CỔ PHẦN T - MARTSTORES 81. Quầy Victory 2</t>
  </si>
  <si>
    <t>Tòa A Victory 2, KĐT An Khánh, Hoài Đức, HN</t>
  </si>
  <si>
    <t>Tmart01062</t>
  </si>
  <si>
    <t>CÔNG TY CỔ PHẦN T - MARTSTORES 82. Quầy H3.2 FLC Đại Mỗ</t>
  </si>
  <si>
    <t>Tầng 1, H3.2 KĐT FLC Đại Mỗ, Nam Từ Liêm, Hà Nội</t>
  </si>
  <si>
    <t>Tmart01063</t>
  </si>
  <si>
    <t>CÔNG TY CỔ PHẦN T - MARTSTORES 83. Tmart Tòa N02, Ecohome3</t>
  </si>
  <si>
    <t>Tòa N02, Ecohome 3, phường Đông Ngạc, quận Bắc Từ Liêm, Hà Nội</t>
  </si>
  <si>
    <t>Tmart01065</t>
  </si>
  <si>
    <t>CÔNG TY CỔ PHẦN T - MARTSTORES 84. Quầy Tecco Tứ Hiệp</t>
  </si>
  <si>
    <t>Chung cư Tecco Skyville Tower, đường Quan Lai, Ngũ Hiệp, Thanh Trì, Hà Nội</t>
  </si>
  <si>
    <t>Tmart01067</t>
  </si>
  <si>
    <t>CÔNG TY CỔ PHẦN T - MARTSTORES 86. Quầy Nơ 4A Linh Đàm</t>
  </si>
  <si>
    <t>Nơ 4A, Bán đảo Linh Đàm, Hoàng Liệt, Hoàng Mai, Hà Nội</t>
  </si>
  <si>
    <t>Tmart01070</t>
  </si>
  <si>
    <t>CÔNG TY CỔ PHẦN T - MARTSTORES 89. quầy No5 Golden Time, Ecohome 4</t>
  </si>
  <si>
    <t>Tầng 1, tòa No5, khu nhà ở Ecohome 3, Đông Ngạc, Bắc Từ Liêm, Hà Nội</t>
  </si>
  <si>
    <t>Tmart01071</t>
  </si>
  <si>
    <t>CÔNG TY CỔ PHẦN T - MARTSTORES 90. Quầy Đại Thanh 2</t>
  </si>
  <si>
    <t>CT10C KĐT Đại Thanh, Tả Thanh Oai, Thanh Trì, Hà Nội</t>
  </si>
  <si>
    <t>Tmart01072</t>
  </si>
  <si>
    <t>CÔNG TY CỔ PHẦN T - MARTSTORES 91. Quầy 96 Vĩnh Hưng</t>
  </si>
  <si>
    <t>96 Vĩnh Hưng, phường Vĩnh Hưng, quận Hoàng Mai, Hà Nội</t>
  </si>
  <si>
    <t>Tmart01073</t>
  </si>
  <si>
    <t>CÔNG TY CỔ PHẦN T - MARTSTORES 92. Quầy Lê Văn Thiêm</t>
  </si>
  <si>
    <t>Số 2 Lê Văn Thiêm, phường Nhân Chính, Thanh Xuân, Hà Nội</t>
  </si>
  <si>
    <t>Tmart01074</t>
  </si>
  <si>
    <t>CÔNG TY CỔ PHẦN T - MARTSTORES 93. Quầy 112 Tân Khai</t>
  </si>
  <si>
    <t>112 Tân Khai, phường Tân Khai, Hoàng Mai, Hà Nội</t>
  </si>
  <si>
    <t>Tmart01075</t>
  </si>
  <si>
    <t>CÔNG TY CỔ PHẦN T - MARTSTORES 94. 282 Xuân Đỉnh</t>
  </si>
  <si>
    <t>280- 282 Xuân Đỉnh, phường Xuân Đỉnh, quận Bắc Từ Liêm, Hà Nội</t>
  </si>
  <si>
    <t>Tmart01076</t>
  </si>
  <si>
    <t>CÔNG TY CỔ PHẦN T - MARTSTORES 95. T1 tòa K3, Kpark Văn Phú</t>
  </si>
  <si>
    <t>Ô H-CT2, Khu nhà ở cao tầng Văn Phú Hi - Brand KĐT mới Văn Phú, Phú La, Hà Đông, Hà Nội</t>
  </si>
  <si>
    <t>Tmart01077</t>
  </si>
  <si>
    <t>CÔNG TY CỔ PHẦN T - MARTSTORES 96. Quầy Intracom Vĩnh Ngọc, Đông Anh</t>
  </si>
  <si>
    <t>Ki ốt 14, 15, tầng 1 của Tòa nhà chung cư Intracom Riverside, xã Vĩnh Ngọc, huyện Đông Anh, HN</t>
  </si>
  <si>
    <t>Tmart01078</t>
  </si>
  <si>
    <t>CÔNG TY CỔ PHẦN T - MARTSTORES 96. Quầy Ecohome 1</t>
  </si>
  <si>
    <t>Tầng 1, tòa E1, KĐT Ecohome 1, Bắc Từ Liêm, HN</t>
  </si>
  <si>
    <t>Tmart01080</t>
  </si>
  <si>
    <t>CÔNG TY CỔ PHẦN T - MARTSTORES 99. Quầy Roman Tố Hữu</t>
  </si>
  <si>
    <t>Tầng 1 Tháp B2 Tòa nhà Roman Plaza, Phường Đại Mỗ, Quận Nam Từ Liêm, HN</t>
  </si>
  <si>
    <t>Tmart01081</t>
  </si>
  <si>
    <t>CÔNG TY CỔ PHẦN T - MARTSTORES 100. Quầy Trâu Quỳ, Gia Lâm</t>
  </si>
  <si>
    <t>Số 6 Biệt thự 2, bán đảo Linh Đàm, Phường Hoàng Liệt, Quận Hoàng Mai, HN</t>
  </si>
  <si>
    <t>Tmart01082</t>
  </si>
  <si>
    <t>CÔNG TY CỔ PHẦN T - MARTSTORES 101. Quầy CT2-Epics Home-43 Phạm Văn Đồng</t>
  </si>
  <si>
    <t>Tầng 1 &amp; Tầng 2 Tòa nhà CT2, số 43 đường Phạm Văn Đồng, phường Cổ Nhuế 2, quận Bắc Từ Liêm, HN</t>
  </si>
  <si>
    <t>Tmart01083</t>
  </si>
  <si>
    <t>CÔNG TY CỔ PHẦN T - MARTSTORES 102. Quầy Đại Thanh 3, CT8A</t>
  </si>
  <si>
    <t>CT8A KĐT Đại Thanh, Tả Thanh Oai, Thanh Trì, Hà Nội</t>
  </si>
  <si>
    <t>Tmart01084</t>
  </si>
  <si>
    <t>CÔNG TY CỔ PHẦN T - MARTSTORES 103. Quầy Kosmo</t>
  </si>
  <si>
    <t>Lô S04, T1, Kosmo Xuân Tảo, Bắc Từ Liêm, HN</t>
  </si>
  <si>
    <t>Tmart01085</t>
  </si>
  <si>
    <t>CÔNG TY CỔ PHẦN T - MARTSTORES 104. Quầy 44 Triều Khúc</t>
  </si>
  <si>
    <t>Tầng 1, Toà nhà PCC1 Thanh Xuân, số 44 Triều Khúc, Phường Thanh Xuân Nam, Quận Thanh Xuân, HN</t>
  </si>
  <si>
    <t>Tmart01086</t>
  </si>
  <si>
    <t>CÔNG TY CỔ PHẦN T - MARTSTORES 105. Quầy HomeLand</t>
  </si>
  <si>
    <t>Tmart01087</t>
  </si>
  <si>
    <t>CÔNG TY CỔ PHẦN T - MARTSTORES 106. Quầy CT3B Nam Cường, Cổ Nhuế</t>
  </si>
  <si>
    <t>Tầng 1, Tòa nhà CT3B – Khu ĐTM Cổ Nhuế, Đường Phạm Văn Đồng, Phường Cổ Nhuế 1, Quận Bắc Từ Liêm, HN</t>
  </si>
  <si>
    <t>Tmart01088</t>
  </si>
  <si>
    <t>CÔNG TY CỔ PHẦN T - MARTSTORES 107. Quầy Ruby City Phúc Lợi</t>
  </si>
  <si>
    <t>Tầng 1, toà nhà chung cư Ruby CT3 Phúc Lợi, Phường Phúc Lợi, Quận Long Biên, HN sđt: 0377308677</t>
  </si>
  <si>
    <t>Tmart01089</t>
  </si>
  <si>
    <t>CÔNG TY CỔ PHẦN T - MARTSTORES 108. Quầy Licogi 13</t>
  </si>
  <si>
    <t>Tầng 1, ĐN-B, Licogi 13 ngõ 164 Khuất Duy Tiến, Thanh Xuân, HN</t>
  </si>
  <si>
    <t>Tmart01090</t>
  </si>
  <si>
    <t>CÔNG TY CỔ PHẦN T - MARTSTORES 109. Quầy Trần Thủ Độ 2, tòa South Building Pháp Vân - Tứ Hiệp</t>
  </si>
  <si>
    <t>Tầng 1, South Building, Khu đô thị mới Pháp Vân – Tứ Hiệp, Phường Hoàng Liệt, Quận Hoàng Mai, HN</t>
  </si>
  <si>
    <t>Tmart01091</t>
  </si>
  <si>
    <t>CÔNG TY CỔ PHẦN T - MARTSTORES 110. Quầy HH03A Thanh Hà</t>
  </si>
  <si>
    <t>T1-B1.3 tòa HH03A, KĐT Thanh Hà, Hà Đông, HN</t>
  </si>
  <si>
    <t>Tmart01092</t>
  </si>
  <si>
    <t>CÔNG TY CỔ PHẦN T - MARTSTORES 111. Quầy T1, tòa A7 An Bình City</t>
  </si>
  <si>
    <t>Lô 03-04 tầng 1, tòa A7, cc An Bình City, Cổ Nhuế, HN</t>
  </si>
  <si>
    <t>Tmart01093</t>
  </si>
  <si>
    <t>CÔNG TY CỔ PHẦN T - MARTSTORES 112. Quầy G2-Fivestar số 2 Kim Giang</t>
  </si>
  <si>
    <t>Tầng 1 Tòa Nhà G2 Thương mại dịch vụ 02, Số 2 Kim Giang, Phường Kim Giang, Quận Thanh Xuân, HN</t>
  </si>
  <si>
    <t>Tmart01094</t>
  </si>
  <si>
    <t>CÔNG TY CỔ PHẦN T - MARTSTORES 113. Quầy Thôn 7, Ninh Hiệp</t>
  </si>
  <si>
    <t>Thôn 7, xã Ninh Hiệp, huyện Gia Lâm, HN</t>
  </si>
  <si>
    <t>Tmart01095</t>
  </si>
  <si>
    <t>CÔNG TY CỔ PHẦN T - MARTSTORES 114. Quầy 317 Hà Huy Tập</t>
  </si>
  <si>
    <t>Số 317 Hà Huy Tập, TT Yên Viên, huyện Gia Lâm, HN</t>
  </si>
  <si>
    <t>Tmart01096</t>
  </si>
  <si>
    <t>CÔNG TY CỔ PHẦN T - MARTSTORES 1096. Nhà máy Canon Thăng Long</t>
  </si>
  <si>
    <t>Nhà máy Canon, KCN Bắc Thăng Long, huyện Đông Anh, HN</t>
  </si>
  <si>
    <t>Tmart01097</t>
  </si>
  <si>
    <t>CÔNG TY CỔ PHẦN T - MARTSTORES 116. Quầy Iris Garden</t>
  </si>
  <si>
    <t>30 Trần Hữu Dực, Cầu Diễn, Nam Từ Liêm, HN</t>
  </si>
  <si>
    <t>Tmart01098</t>
  </si>
  <si>
    <t>CÔNG TY CỔ PHẦN T - MARTSTORES 117. Quầy 56 Huyền Quang, Bắc Ninh</t>
  </si>
  <si>
    <t>56 Huyền Quang, Bắc Ninh</t>
  </si>
  <si>
    <t>Tmart01099</t>
  </si>
  <si>
    <t>CÔNG TY CỔ PHẦN T - MARTSTORES 118 Quầy Văn Giang</t>
  </si>
  <si>
    <t>Văn Giang - Hưng Yên</t>
  </si>
  <si>
    <t>Tmart99996</t>
  </si>
  <si>
    <t>CÔNG TY CỔ PHẦN T - MARTSTORES Mỹ Đình, Nam Từ Liêm - A.Đăng</t>
  </si>
  <si>
    <t>tầng 01 chung cư A4, Khu đô thị Mỹ Đình 1, P.Cầu Diễn, Q.Nam Từ Liêm, HN (Ngã 3 đường Hàm nghi và Nguyễn Đổng Chi)</t>
  </si>
  <si>
    <t>Tmart99997</t>
  </si>
  <si>
    <t>CÔNG TY CỔ PHẦN T - MARTSTORES 70 Nguyễn Đức Cảnh - A.Đăng</t>
  </si>
  <si>
    <t>70 Nguyễn ĐỨc Cảnh, Q.Thanh Xuân, HN</t>
  </si>
  <si>
    <t>Tmart99998</t>
  </si>
  <si>
    <t>CÔNG TY CỔ PHẦN T - MARTSTORES Nghĩa Đô - A.Đăng</t>
  </si>
  <si>
    <t>Nghĩa Đô, Q.Cầu Giấy, HN</t>
  </si>
  <si>
    <t>Tmart99999</t>
  </si>
  <si>
    <t>CÔNG TY CỔ PHẦN T - MARTSTORES Hateco Yên Sở - A.Đăng</t>
  </si>
  <si>
    <t>Yên Sở, Q.Hoàng Mai, HN</t>
  </si>
  <si>
    <t>TMARTHATECO</t>
  </si>
  <si>
    <t>TRẦN HẢI ĐĂNG</t>
  </si>
  <si>
    <t>Tầng 1, Tòa B, Dự Án Hateco Hoàng Mai, Sở Thượng, Phường Yên Sở, Quận Hoàng Mai, TP.Hà Nội</t>
  </si>
  <si>
    <t>8103695894</t>
  </si>
  <si>
    <t>TRUONGTHINH</t>
  </si>
  <si>
    <t>CÔNG TY TNHH TRƯỜNG THỊNH</t>
  </si>
  <si>
    <t>Thôn Thượng, Xã Phùng xá, Huyện Mỹ Đức, Thành phố Hà Nội, Việt Nam</t>
  </si>
  <si>
    <t>0500417144</t>
  </si>
  <si>
    <t>TTMFARM</t>
  </si>
  <si>
    <t>CÔNG TY TNHH ĐẦU TƯ VÀ PHÁT TRIỂN TTM FARM</t>
  </si>
  <si>
    <t>Thôn Đồng Mỹ, Xã Lý Thường Kiệt, Huyện Yên Mỹ, Tỉnh Hưng Yên, Việt Nam</t>
  </si>
  <si>
    <t>0901019013</t>
  </si>
  <si>
    <t>CÔNG TY TNHH HÀNG TIÊU DÙNG UNIT</t>
  </si>
  <si>
    <t>Số nhà 9, Ngõ 7, Đường Lê Đức Thọ, Phường Mỹ Đình 2, Quận Nam Từ Liêm, Thành phố Hà Nội, Việt Nam</t>
  </si>
  <si>
    <t>0109197918</t>
  </si>
  <si>
    <t>Unit0001</t>
  </si>
  <si>
    <t>CÔNG TY TNHH HÀNG TIÊU DÙNG UNIT. Ecomart Helios 75 tam trinh</t>
  </si>
  <si>
    <t>ecomart tầng 1 tòa nhà Helios 75 Đường Tam Trinh, Hoàng Mai, Hà Nội</t>
  </si>
  <si>
    <t>Unit0002</t>
  </si>
  <si>
    <t>CÔNG TY TNHH HÀNG TIÊU DÙNG UNIT. Ecomart chung cư osaka</t>
  </si>
  <si>
    <t>Ecomart chung cư osaka ngõ 48 Ngọc Hồi) 02471002626</t>
  </si>
  <si>
    <t>Unit0003</t>
  </si>
  <si>
    <t>Unit0004</t>
  </si>
  <si>
    <t>Unit0005</t>
  </si>
  <si>
    <t>Unit0006</t>
  </si>
  <si>
    <t>Unit0007</t>
  </si>
  <si>
    <t>Unit0008</t>
  </si>
  <si>
    <t>Unit0009</t>
  </si>
  <si>
    <t>Unit0010</t>
  </si>
  <si>
    <t>Unit0011</t>
  </si>
  <si>
    <t>Unit0012</t>
  </si>
  <si>
    <t>CÔNG TY TNHH HÀNG TIÊU DÙNG UNIT. Ecomart An Hưng, Hà Đông</t>
  </si>
  <si>
    <t>Tầng 1 , V2 kđt An Hưng , Hà Đông, HN</t>
  </si>
  <si>
    <t>UNO</t>
  </si>
  <si>
    <t>CÔNG TY CỔ PHẦN ĐẦU TƯ UNO VIỆT NAM</t>
  </si>
  <si>
    <t>Số 22, ngõ 381 đường Thụy Phương, Phường Thụy Phương, Quận Bắc Từ Liêm, Thành phố Hà Nội, Việt Nam</t>
  </si>
  <si>
    <t>0109417271</t>
  </si>
  <si>
    <t>UNO0101</t>
  </si>
  <si>
    <t>Unomart - Ecohome 3 Goldentime</t>
  </si>
  <si>
    <t>Tòa N04 Ecohome 3 (Goldentime), Đông Ngạc, Bắc Từ Liêm, HN</t>
  </si>
  <si>
    <t>V+HÒA BÌNH</t>
  </si>
  <si>
    <t>CÔNG TY CỔ PHẦN TRUNG TÂM THƯƠNG MẠI V+HÒA BÌNH</t>
  </si>
  <si>
    <t>Số 505, phố Minh Khai, Phường Vĩnh Tuy, Quận Hai Bà Trưng, Thành phố Hà Nội, Việt Nam</t>
  </si>
  <si>
    <t>0106757174</t>
  </si>
  <si>
    <t>VIETY</t>
  </si>
  <si>
    <t>CÔNG TY TNHH VIỆT Ý HÀ NỘI CENTER</t>
  </si>
  <si>
    <t>Ki ốt số 2, tầng 1 TTTM tòa nhà CT12A, KĐT Kim Văn Kim Lũ, Phường Đại Kim, Quận Hoàng Mai, Thành phố Hà Nội, Việt Nam</t>
  </si>
  <si>
    <t>0106621328</t>
  </si>
  <si>
    <t>viety0001</t>
  </si>
  <si>
    <t>Việt Ý The Manor Park, Đại lộ Chu Văn An</t>
  </si>
  <si>
    <t>Việt Ý Mart, số 15 Central, Sunrise C, The Manor Park, Đại lộ Chu Văn An, đường Nguyễn Xiển, Thanh Trì, HN</t>
  </si>
  <si>
    <t>VINOTEK</t>
  </si>
  <si>
    <t>Công Ty Cổ Phần Vinotek</t>
  </si>
  <si>
    <t>Số 11 ngõ 26, đường Xuân Diệu, Phường Quản An, Quận Tây Hồ, Hà Nội</t>
  </si>
  <si>
    <t>0105947334</t>
  </si>
  <si>
    <t>VINSUNGROP</t>
  </si>
  <si>
    <t>CTY CỔ PHẦN VINSUN GROUP</t>
  </si>
  <si>
    <t>Số 25, ngách 1, ngõ An Sơn, phố Đại La, Phường Trương Định, Quận Hai Bà Trưng, Thành phố Hà Nội</t>
  </si>
  <si>
    <t>0107740511</t>
  </si>
  <si>
    <t>WIN-001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</si>
  <si>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</si>
  <si>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</si>
  <si>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MIENBAC;WIN</t>
  </si>
  <si>
    <t>0104918404-001</t>
  </si>
  <si>
    <t>WIN-002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</si>
  <si>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</si>
  <si>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</si>
  <si>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>0104918404-002</t>
  </si>
  <si>
    <t>WIN-003</t>
  </si>
  <si>
    <t>CHI NHÁNH PHÚ THỌ - CÔNG TY CỔ PHẦN DỊCH VỤ THƯƠNG MẠI TỔNG HỢP WINCOMMERCE</t>
  </si>
  <si>
    <t>Tầng 2, Trung tâm thương mại Vincom Việt Trì Plaza, số 2 đườ, Phường Tiên Cát, Thành phố Việt Trì, Tỉnh Phú Thọ, Việt Nam</t>
  </si>
  <si>
    <t>0104918404-003</t>
  </si>
  <si>
    <t>WIN-004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</si>
  <si>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</si>
  <si>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</si>
  <si>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0104918404-004</t>
  </si>
  <si>
    <t>WIN-006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</si>
  <si>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</si>
  <si>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</si>
  <si>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0104918404-006</t>
  </si>
  <si>
    <t>WIN-007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</si>
  <si>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</si>
  <si>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</si>
  <si>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0104918404-007</t>
  </si>
  <si>
    <t>WIN-020</t>
  </si>
  <si>
    <t>CHI NHÁNH THANH HÓA - CÔNG TY CỔ PHẦN DỊCH VỤ THƯƠNG MẠI TỔNG HỢP WINCOMMERCE</t>
  </si>
  <si>
    <t>Tầng 1, Vincom+ Tĩnh Gia, Thôn Nam Yến, Xã Hải Yến, Thị xã Nghi Sơn, Tỉnh Thanh Hoá, Việt Nam</t>
  </si>
  <si>
    <t>0104918404-020</t>
  </si>
  <si>
    <t>WIN-025</t>
  </si>
  <si>
    <t>CHI NHÁNH HẢI PHÒNG - CÔNG TY CỔ PHẦN DỊCH VỤ THƯƠNG MẠI TỔNG HỢP WINCOMMERCE</t>
  </si>
  <si>
    <t>khu trung tâm thương mại Vincom Lê Thánh Tông, Số 5 đường Lê, Phường Máy Tơ, Quận Ngô Quyền, Thành phố Hải Phòng, Việt Nam</t>
  </si>
  <si>
    <t>0104918404-025</t>
  </si>
  <si>
    <t>WIN-029</t>
  </si>
  <si>
    <t>CHI NHÁNH VĨNH PHÚC - CÔNG TY CỔ PHẦN DỊCH VỤ THƯƠNG MẠI TỔNG HỢP WINCOMMERCE</t>
  </si>
  <si>
    <t>481 Hùng Vương, Phường Đồng Tâm, Thành phố Vĩnh Yên, Tỉnh Vĩnh Phúc, Việt Nam</t>
  </si>
  <si>
    <t>0104918404-029</t>
  </si>
  <si>
    <t>WIN-030</t>
  </si>
  <si>
    <t>CHI NHÁNH HÀ NAM - CÔNG TY CỔ PHẦN DỊCH VỤ THƯƠNG MẠI TỔNG HỢP WINCOMMERCE</t>
  </si>
  <si>
    <t>TTTM Vincom Hà Nam, Phường Minh Khai, Thành phố Phủ Lý, Tỉnh Hà Nam, Việt Nam</t>
  </si>
  <si>
    <t>0104918404-030</t>
  </si>
  <si>
    <t>WIN-031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</si>
  <si>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</si>
  <si>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</si>
  <si>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0104918404-031</t>
  </si>
  <si>
    <t>WIN-034</t>
  </si>
  <si>
    <t>CHI NHÁNH HÒA BÌNH - CÔNG TY CỔ PHẦN DỊCH VỤ THƯƠNG MẠI TỔNG HỢP WINCOMMERCE</t>
  </si>
  <si>
    <t>Tầng 2, TTTM Vincom Plaza Hòa Bình, Phường Đồng Tiến, Thành phố Hoà Bình, Tỉnh Hòa Bình, Việt Nam</t>
  </si>
  <si>
    <t>0104918404-034</t>
  </si>
  <si>
    <t>WIN-035</t>
  </si>
  <si>
    <t>CHI NHÁNH YÊN BÁI - CÔNG TY CỔ PHẦN DỊCH VỤ THƯƠNG MẠI TỔNG HỢP WINCOMMERCE</t>
  </si>
  <si>
    <t>TTTM Vincom Yên Bái, đường Thành Công, Phường Nguyễn Thái Học, Thành phố  Yên Bái, Tỉnh Yên Bái, Việt Nam</t>
  </si>
  <si>
    <t>0104918404-035</t>
  </si>
  <si>
    <t>WIN-038</t>
  </si>
  <si>
    <t>CHI NHÁNH TUYÊN QUANG - CÔNG TY CỔ PHẦN DỊCH VỤ THƯƠNG MẠI TỔNG HỢP WINCOMMERCE</t>
  </si>
  <si>
    <t>Tầng 2, TTTM Vincom Tuyên Quang, Số 260 đường Quang Trung, Phường Phan Thiết, Thành Phố Tuyên Quang, Tỉnh Tuyên Quang, Việt Nam</t>
  </si>
  <si>
    <t>0104918404-038</t>
  </si>
  <si>
    <t>WIN-044</t>
  </si>
  <si>
    <t>CHI NHÁNH THÁI BÌNH - CÔNG TY CỔ PHẦN DỊCH VỤ THƯƠNG MẠI TỔNG HỢP WINCOMMERCE</t>
  </si>
  <si>
    <t>Số 460, phố Lý Bôn, Phường Đề Thám, Thành phố Thái Bình, Tỉnh Thái Bình, Việt Nam</t>
  </si>
  <si>
    <t>0104918404-044</t>
  </si>
  <si>
    <t>WIN-045</t>
  </si>
  <si>
    <t>CHI NHÁNH QUẢNG BÌNH - CÔNG TY CỔ PHẦN DỊCH VỤ THƯƠNG MẠI TỔNG HỢP WINCOMMERCE</t>
  </si>
  <si>
    <t>TTTM Đồng Hới, Đường Quách Xuân Kỳ, Phường Đồng Hải, Thành phố Đồng Hới, Tỉnh Quảng Bình, Việt Nam</t>
  </si>
  <si>
    <t>0104918404-045</t>
  </si>
  <si>
    <t>WIN-049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</si>
  <si>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</si>
  <si>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</si>
  <si>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0104918404-049</t>
  </si>
  <si>
    <t>WIN-052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</si>
  <si>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</si>
  <si>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</si>
  <si>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0104918404-052</t>
  </si>
  <si>
    <t>WIN-056</t>
  </si>
  <si>
    <t>CHI NHÁNH HƯNG YÊN - CÔNG TY CỔ PHẦN DỊCH VỤ THƯƠNG MẠI TỔNG HỢP WINCOMMERCE</t>
  </si>
  <si>
    <t>Căn RA1, Tầng 01, Tòa A1 Khu căn hộ Rừng Cọ, KĐT TM và DL Vă, Xã Xuân Quan, Huyện Văn Giang, Tỉnh Hưng Yên, Việt Nam</t>
  </si>
  <si>
    <t>0104918404-056</t>
  </si>
  <si>
    <t>WIN-058</t>
  </si>
  <si>
    <t>CHI NHÁNH NGHỆ AN - CÔNG TY CỔ PHẦN DỊCH VỤ THƯƠNG MẠI TỔNG HỢP WINCOMMERCE</t>
  </si>
  <si>
    <t>Vincom+ Nam Đàn, Thị trấn Nam Đàn, Huyện Nam Đàn, Tỉnh Nghệ An, Việt Nam</t>
  </si>
  <si>
    <t>0104918404-058</t>
  </si>
  <si>
    <t>WIN-059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</si>
  <si>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</si>
  <si>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</si>
  <si>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0104918404-059</t>
  </si>
  <si>
    <t>CHI NHÁNH NAM ĐỊNH - CÔNG TY CỔ PHẦN DỊCH VỤ THƯƠNG MẠI TỔNG HỢP WINCOMMERCE</t>
  </si>
  <si>
    <t>186 Hùng Vương, Phường Vị Xuyên, Thành phố Nam Định, Tỉnh Nam Định, Việt Nam</t>
  </si>
  <si>
    <t>0104918404-064</t>
  </si>
  <si>
    <t>WIN-065</t>
  </si>
  <si>
    <t>CHI NHÁNH BẮC GIANG - CÔNG TY CỔ PHẦN DỊCH VỤ THƯƠNG MẠI TỔNG HỢP WINCOMMERCE</t>
  </si>
  <si>
    <t>545 Lê Lợi, Phường Hoàng Văn Thụ, Thành phố  Bắc Giang, Tỉnh Bắc Giang, Việt Nam</t>
  </si>
  <si>
    <t>0104918404-065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</si>
  <si>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</si>
  <si>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</si>
  <si>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0104918404-072</t>
  </si>
  <si>
    <t>WIN-091</t>
  </si>
  <si>
    <t>CHI NHÁNH HÀ GIANG - CÔNG TY CỔ PHẦN DỊCH VỤ THƯƠNG MẠI TỔNG HỢP WINCOMMERCE</t>
  </si>
  <si>
    <t>89 Nguyễn Thái Học, Phường Minh Khai, TP Hà Giang, Tỉnh Hà Giang, Việt Nam</t>
  </si>
  <si>
    <t>0104918404-091</t>
  </si>
  <si>
    <t>WIN-093</t>
  </si>
  <si>
    <t>CHI NHÁNH BẮC KẠN - CÔNG TY CỔ PHẦN DỊCH VỤ THƯƠNG MẠI TỔNG HỢP WINCOMMERCE</t>
  </si>
  <si>
    <t>Tầng 2 và 3, TTTM Vincom Bắc Kạn, đường Trường Chinh, Phường Đức Xuân, Thành Phố Bắc Kạn, Tỉnh Bắc Kạn, Việt Nam</t>
  </si>
  <si>
    <t>0104918404-093</t>
  </si>
  <si>
    <t>WIN-094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</si>
  <si>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</si>
  <si>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</si>
  <si>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0104918404-094</t>
  </si>
  <si>
    <t>WIN-095</t>
  </si>
  <si>
    <t>CHI NHÁNH CAO BẰNG - CÔNG TY CỔ PHẦN DỊCH VỤ THƯƠNG MẠI TỔNG HỢP WINCOMMERCE</t>
  </si>
  <si>
    <t>Số 39 Phố Cũ, Phường Hợp Giang, Thành phố Cao Bằng, Tỉnh Cao Bằng, Việt Nam</t>
  </si>
  <si>
    <t>0104918404-095</t>
  </si>
  <si>
    <t>WIN-096</t>
  </si>
  <si>
    <t>CHI NHÁNH ĐIỆN BIÊN - CÔNG TY CỔ PHẦN DỊCH VỤ THƯƠNG MẠI TỔNG HỢP WINCOMMERCE</t>
  </si>
  <si>
    <t>Số nhà 310 Trường Chinh, Tổ dân phố 06, Phường Mường Thanh, Thành phố Điện Biên Phủ, Tỉnh Điện Biên, Việt Nam</t>
  </si>
  <si>
    <t>0104918404-096</t>
  </si>
  <si>
    <t>win1530</t>
  </si>
  <si>
    <t>CN HÀ NỘI - wincommerce</t>
  </si>
  <si>
    <t>Phố Xa La, P. Phúc La, Hà Đông, Hà Nội</t>
  </si>
  <si>
    <t>WIN1531</t>
  </si>
  <si>
    <t>CN HÀ NỘI - CÔNG TY CỔ PHẦN DỊCH VỤ THƯƠNG MẠI TỔNG HỢP WINCOMMERCE</t>
  </si>
  <si>
    <t>Tòa Nhà 28T Làng QT Thăng Long, Trần Đăng Ninh,  Quận Cầu Giấy, Hà Nội</t>
  </si>
  <si>
    <t>win1532</t>
  </si>
  <si>
    <t>Tầng Hầm 2,  B2 Royal City, 72A Nguyễn Trãi,  Quận Thanh Xuân, Hà Nội</t>
  </si>
  <si>
    <t>WIN1533</t>
  </si>
  <si>
    <t>Tầng B1 N05, KĐT Trung Hòa Nhân Chính, Hoàng Đạo Thúy,  Quận Cầu Giấy, Hà Nội</t>
  </si>
  <si>
    <t>WIN1535</t>
  </si>
  <si>
    <t>Tầng B1, Times City, 458 Minh Khai,  Quận Hai Bà Trưng, Hà Nội</t>
  </si>
  <si>
    <t>WIN1539</t>
  </si>
  <si>
    <t>Số 191 Bà Triệu, Q.Hai Bà Trưng, Hà Nội</t>
  </si>
  <si>
    <t>win1541</t>
  </si>
  <si>
    <t>CN HÀ NỘI - WINCOMMERCE</t>
  </si>
  <si>
    <t>Trung tâm thương mại Vincom Plaza Long Biên. Đường Chu Huy Mân, Phường Việt Hưng, Long Biên, Hà Nội</t>
  </si>
  <si>
    <t>win1542</t>
  </si>
  <si>
    <t>Tầng 1 Nhà CT7A, KĐT Văn Quán,  Quận Hà Đông, Hà Nội</t>
  </si>
  <si>
    <t>WIN1553</t>
  </si>
  <si>
    <t>54A Nguyễn Chí Thanh, Quận Đống Đa, HN</t>
  </si>
  <si>
    <t>win1569</t>
  </si>
  <si>
    <t>Số 188 phố Tây Sơn, TT.Phùng, H.Đan Phượng, HN</t>
  </si>
  <si>
    <t>WIN1585</t>
  </si>
  <si>
    <t>Nhà F, Ngõ 28 Xuân La. Phường Xuân La, Quận Tây Hồ, Hà Nội</t>
  </si>
  <si>
    <t>win1588</t>
  </si>
  <si>
    <t>Khu đô thị Tân Tây Đô, Xã Tân Lập, HN</t>
  </si>
  <si>
    <t>WIN1589</t>
  </si>
  <si>
    <t>Tầng B1, Vincom Center Phạm Ngọc Thạch, 2 Phạm Ngọc Thạch,  Quận Đống Đa, Hà Nội</t>
  </si>
  <si>
    <t>win1590</t>
  </si>
  <si>
    <t>Tầng B1, TTTM Vincom Plaza Bắc Từ Liêm, CC Green Stars, 234 Phạm Văn Đồng,  Quận Bắc Từ Liêm, Hà Nội</t>
  </si>
  <si>
    <t>win1606</t>
  </si>
  <si>
    <t>Ngõ 34 Hoàng Cầu, Chợ Dừa, Đống Đa, Đống Đa Hà Nội</t>
  </si>
  <si>
    <t>win1608</t>
  </si>
  <si>
    <t>Tầng B1, TTTM VinCom Center Liễu Giai, Số 29 Liễu Giai, Phường Ngọc Khánh, Quận Ba Đình, Hà Nội</t>
  </si>
  <si>
    <t>win1620</t>
  </si>
  <si>
    <t>SO05A. tầng 1. Tòa A3 (CT03). KCH Vinhomes Gardenia. Hàm Nghi phường Cầu Diễn, Từ Liêm, Hà Nội</t>
  </si>
  <si>
    <t>WIN1635</t>
  </si>
  <si>
    <t>90 Phạm Hùng, Mỹ Đình, Từ Liêm, Hà Nội</t>
  </si>
  <si>
    <t>win1644</t>
  </si>
  <si>
    <t>Tầng 1, tòa CT2, khu đô thị Gamuda Gardens, phường Trần Phú, quận Hoàng Mai, Hà Nội</t>
  </si>
  <si>
    <t>WIN1645</t>
  </si>
  <si>
    <t>Ngõ 3 Tôn Thất thuyết, Dịch Vọng Hậu, Cầu Giấy, Hà Nội</t>
  </si>
  <si>
    <t>WIN1646</t>
  </si>
  <si>
    <t>119 Trần Duy Hưng, Trung Hoà, Cầu Giấy, Hà Nội</t>
  </si>
  <si>
    <t>WIN1650</t>
  </si>
  <si>
    <t>19 Trúc Khê - P. Láng Hạ. Q. Đống Đa. Hà Nội</t>
  </si>
  <si>
    <t>win1651</t>
  </si>
  <si>
    <t>Tầng 1, số 609 đường Trương Định, Quận Hoàng Mai, Hà Nội</t>
  </si>
  <si>
    <t>win1653</t>
  </si>
  <si>
    <t>281 , Đội cấn Ba Đình, Hà Nội</t>
  </si>
  <si>
    <t>WIN1654</t>
  </si>
  <si>
    <t>46 Thanh Nhàn, P.thanh Nhàn, Q.Hai Bà Trưng, Hà Nội</t>
  </si>
  <si>
    <t>WIN1655</t>
  </si>
  <si>
    <t>Lô E khu đất D1 tòa nhà hỗn hợp Vườn Đào, Phường Phú Thượng, Quận Tây Hồ, HN</t>
  </si>
  <si>
    <t>win1656</t>
  </si>
  <si>
    <t>8 Đường Quang Trung, P. Nguyễn Trãi, Hà Đông, Hà Nội</t>
  </si>
  <si>
    <t>WIN1657</t>
  </si>
  <si>
    <t>89 Lê Đức Thọ, Mỹ Đình 2, Nam Từ Liêm, Hà Nội</t>
  </si>
  <si>
    <t>win1658</t>
  </si>
  <si>
    <t>163 VinMart Đại La</t>
  </si>
  <si>
    <t>WIN1660</t>
  </si>
  <si>
    <t>98 Thái Thịnh, Ngã Tư Sở, Đống Đa, Hà Nội</t>
  </si>
  <si>
    <t>WIN1661</t>
  </si>
  <si>
    <t>Tầng 1 chung cư Trung Yên 1, Khu đô thị Nam Trung Yên, Cầu Giấy, Hà Nội</t>
  </si>
  <si>
    <t>WIN1663</t>
  </si>
  <si>
    <t>51 Xuân Diệu, P. Tứ Liên,  Quận Tây Hồ, Hà Nội</t>
  </si>
  <si>
    <t>WIN1664</t>
  </si>
  <si>
    <t>Tầng 1, Toàn nhà 170 La Thành, Ô Chợ Dừa, Quận Đống Đa, Hà Nội</t>
  </si>
  <si>
    <t>WIN1665</t>
  </si>
  <si>
    <t>Tràng An Complex, 1 Phùng Chí Kiên, Nghĩa Đô, Cầu Giấy, Hà Nội</t>
  </si>
  <si>
    <t>WIN1666</t>
  </si>
  <si>
    <t>HH2 - Meco Complex, Tầng 1, Toà, Ng. 102 Trường Chinh, Phương Đình, Đống Đa, Hà Nội</t>
  </si>
  <si>
    <t>win1669</t>
  </si>
  <si>
    <t>Tầng 1- Tòa Bắc RiceCity- KĐT Tây Nam Linh Đàm - Hoàng Liệt- Hoàng Mai- Hà Nội</t>
  </si>
  <si>
    <t>win1671</t>
  </si>
  <si>
    <t>81 Vũ Trọng Phụng (Hapulico), Thanh Xuân Trung, Thanh Xuân, Hà Nội</t>
  </si>
  <si>
    <t>win1672</t>
  </si>
  <si>
    <t>131 Đ. Nguyễn Văn Cừ, Ngọc Lâm, Long Biên, Hà Nội</t>
  </si>
  <si>
    <t>WIN1673</t>
  </si>
  <si>
    <t>Tòa nhà Sun Plaza Thụy Khuê, Số nhà 69B đường Thụy Khuê, P. Thụy Khuê, Quận Tây Hồ, Hà Nội</t>
  </si>
  <si>
    <t>WIN1675</t>
  </si>
  <si>
    <t>Sun Plaza - số 3 Lương Yên, Bạch Đằng, Hai Bà Trưng, Hà Nội.</t>
  </si>
  <si>
    <t>WIN1698</t>
  </si>
  <si>
    <t>Tầng 1, TTTM Vincom Mega Mall Smart City, Khu vực ô GS-CCTP1 thuộc DA KĐTM Tây Mỗ - Đại Mỗ - Vinhomes P.Tây Mỗ, Q.Nam Từ Liêm, Hà Nội</t>
  </si>
  <si>
    <t>win1699</t>
  </si>
  <si>
    <t>CN HÀ NỘI - Wincommerce</t>
  </si>
  <si>
    <t>Tầng 2 và Tầng 3, TTTM Vincom Mega Mall Ocean Park, Lô đất số CCTP-10 thuộc DA KĐT Gia Lâm, TT Trâu Quỳ và các xã Dương Xá, Kiêu Kỵ, Hà Nội</t>
  </si>
  <si>
    <t>win1706</t>
  </si>
  <si>
    <t>Eurowindow River Park, khu tái định cư Đông Hội, xã Đông Hội, H.Đông Anh, HN</t>
  </si>
  <si>
    <t>win2011</t>
  </si>
  <si>
    <t>L1 - 01, khu TTTM Almaz Long Biên, đường Hoa Lan, khu đô thị sinh thái, Vinhomes River side, P.Phúc Lợi, Hà Nội</t>
  </si>
  <si>
    <t>WIN2012</t>
  </si>
  <si>
    <t>Tầng 1, nhà CT9, khu đô thị Mỹ Đình, phường Mỹ Đình 1, quận Nam Từ Liêm, Hà Nội</t>
  </si>
  <si>
    <t>win2013</t>
  </si>
  <si>
    <t>Số 183 Hoàng Văn Thái, Phường Khương, Trung, Quận Thanh Xuân, HN</t>
  </si>
  <si>
    <t>WIN2014</t>
  </si>
  <si>
    <t>Tầng 1, tòa chung cư số 46/230 Lạc Trung, phường Thanh Lương, quận Hai Bà Trưng, Hà Nội</t>
  </si>
  <si>
    <t>WIN2015</t>
  </si>
  <si>
    <t>Số 250 Minh Khai, phường Minh Khai, quận Hai Bà Trưng, Hà Nội</t>
  </si>
  <si>
    <t>win2016</t>
  </si>
  <si>
    <t>R3 - L1 - 08B, tổ hợp TTTM, giáo dục và căn hộ Royal City</t>
  </si>
  <si>
    <t>WIN2017</t>
  </si>
  <si>
    <t>R3 - L1 - 09B, tổ hợp trung tâm thương mại, giáo dục và căn hộ Royal City,</t>
  </si>
  <si>
    <t>WIN2018</t>
  </si>
  <si>
    <t>T4 - L1 - 07, tổ hợp TTTM, giáo dục và căn hộ Times City, số 458, phố Minh Khai, phường Vĩnh Tuy, quận Hai Bà Trưng, Hà Nội</t>
  </si>
  <si>
    <t>WIN2020</t>
  </si>
  <si>
    <t>Tầng 1, CT 6, khu đô thị Định Công, đường Trần Điền, phường Định Công, quận Hoàng Mai, Hà Nội</t>
  </si>
  <si>
    <t>WIN2021</t>
  </si>
  <si>
    <t>Tầng 1, tòa nhà Chelsea Park, đường Trung Kính, phường Yên Hòa, quận Cầu Giấy, Hà Nội</t>
  </si>
  <si>
    <t>WIN2024</t>
  </si>
  <si>
    <t>Tầng 1, tòa nhà Viglacera, số 1 đại lộ Thăng Long, phường Mễ Trì, quận Nam Từ Liêm, Hà Nội</t>
  </si>
  <si>
    <t>WIN2031</t>
  </si>
  <si>
    <t>Số 150 Bạch Mai, phường Cầu Dền, quận Hai Bà Trưng, Hà Nội (CN02015 Bạch Mai)</t>
  </si>
  <si>
    <t>WIN2032</t>
  </si>
  <si>
    <t>Tòa nhà Packexim, số 49/15 An Dương, phường Phú Thượng, quận Tây Hồ, Hà Nội</t>
  </si>
  <si>
    <t>WIN2040</t>
  </si>
  <si>
    <t>Số 70 phố Vạn Kiếp, tổ 58A, phường Bạch Đằng, quận Hai Bà Trưng, Hà Nội</t>
  </si>
  <si>
    <t>win2046</t>
  </si>
  <si>
    <t>Tầng 1, tòa E4, khu nhà ở xã hội Ecohome 1, khu đô thị Bắc Cổ Nhuế - Chèm, 
phường Đông Ngạc, quận Bắc Từ Liêm, HN</t>
  </si>
  <si>
    <t>WIN2050</t>
  </si>
  <si>
    <t>T2-L1-03, tổ hợp TTTM, giáo dục và căn hộ Times City, số 458 đường Minh Khai, phường Vĩnh Tuy, quận Hai Bà Trưng, Hà Nội</t>
  </si>
  <si>
    <t>WIN2054</t>
  </si>
  <si>
    <t>Số 81 đường Thanh Nhàn, phường Quỳnh Lôi, quận Hai Bà Trưng, Hà Nội</t>
  </si>
  <si>
    <t>WIN2056</t>
  </si>
  <si>
    <t>Số 4A đường Hàng Chiếu, phường Đồng Xuân, quận Hoàn Kiếm, Hà Nội</t>
  </si>
  <si>
    <t>win2057</t>
  </si>
  <si>
    <t>Số 100 đường Nguyễn Sơn, phường Ngọc Lâm, quận Long Biên, Hà Nội</t>
  </si>
  <si>
    <t>WIN2058</t>
  </si>
  <si>
    <t>Số 2 nhà B20 đường Nghĩa Tân, phường Nghĩa Tân, quận Cầu Giấy Hà Nội (Số 2 Đường Nghĩa Tân)</t>
  </si>
  <si>
    <t>WIN2059</t>
  </si>
  <si>
    <t>T10-L1-07C, tổ hợp TTTM, giáo dục và căn hộ Times City, số 458 đường Minh Khai, phường Vĩnh Tuy, quận Hai Bà Trưng, Hà Nội</t>
  </si>
  <si>
    <t>WIN2061</t>
  </si>
  <si>
    <t>Số 227 đường Thanh Nhàn, phường Thanh Nhàn, quận Hai Bà Trưng, Hà Nội</t>
  </si>
  <si>
    <t>WIN2063</t>
  </si>
  <si>
    <t>Số 304 Hoàng Mai, phường Hoàng Văn Thụ, quận Hoàng Mai, Hà Nội</t>
  </si>
  <si>
    <t>WIN2066</t>
  </si>
  <si>
    <t>Số 208L Lê Trọng Tấn, phường Khương Mai, quận Thanh Xuân, Hà Nội</t>
  </si>
  <si>
    <t>win2067</t>
  </si>
  <si>
    <t>Số 105 nhà K2, đường khu TT 7,2ha phường Vĩnh Phúc, quận Ba Đình, HN</t>
  </si>
  <si>
    <t>WIN2069</t>
  </si>
  <si>
    <t>Số 1 Lô 2 tập thể Viện Kỹ thuật Quân sự, phường Nghĩa Đô, quận Cầu Giấy, Hà Nội (66 Hoàng Sâm)</t>
  </si>
  <si>
    <t>WIN2070</t>
  </si>
  <si>
    <t>Số 49 Lê Duẩn, phường Cửa Nam, quận Hoàn Kiếm, Hà Nội</t>
  </si>
  <si>
    <t>WIN2071</t>
  </si>
  <si>
    <t>Số 194 phố Minh Khai, tổ 14, phường Minh Khai, quận Hai Bà Trưng, Hà Nội</t>
  </si>
  <si>
    <t>WIN2072</t>
  </si>
  <si>
    <t>Số 149 phố Hoàng Ngân, Phường Trung Hòa, Quận Cầu Giấy, Hà Nội.</t>
  </si>
  <si>
    <t>win2075</t>
  </si>
  <si>
    <t>Số 23, phố Cửa Bắc, phường Trúc Bạch, quận Ba Đình, Hà Nội</t>
  </si>
  <si>
    <t>WIN2078</t>
  </si>
  <si>
    <t>Số 210 Ngõ Xã Đàn 2, Phường Nam Đồng, Quận Đống Đa, Hà Nội</t>
  </si>
  <si>
    <t>WIN2079</t>
  </si>
  <si>
    <t>Số 44/116 Nhân Hòa, phường Nhân Chính, quận Thanh Xuân, Hà Nội</t>
  </si>
  <si>
    <t>WIN2080</t>
  </si>
  <si>
    <t>Số 347 đường Bạch Mai, phường Bạch Mai, quận Hai Bà Trưng, Hà Nội</t>
  </si>
  <si>
    <t>WIN2082</t>
  </si>
  <si>
    <t>41 tương mai,  Nguyễn An Ninh, Phường Giáp Bát, Quận Hoàng Mai, Hà Nội</t>
  </si>
  <si>
    <t>win2083</t>
  </si>
  <si>
    <t>Số 138 Phú Diễn, phường Phú Diễn, Quận Bắc Từ Liêm, Hà Nội</t>
  </si>
  <si>
    <t>WIN2085</t>
  </si>
  <si>
    <t>Số 17A Phố Hàn Thuyên, Tổ 2, Phường Phạm Đình Hổ, Quận Hai Bà Trưng, Hà Nội</t>
  </si>
  <si>
    <t>win2088</t>
  </si>
  <si>
    <t>Số 47 Phó Đức Chính, phường Trúc Bạch, quận Ba Đình, HN</t>
  </si>
  <si>
    <t>WIN2091</t>
  </si>
  <si>
    <t>Căn 22 Lô 1 khu Lạc Trung, Phường Vĩnh Tuy, quận Hai Bà Trưng, Hà Nội (Số 2, Ngõ 61 Lạc Trung)</t>
  </si>
  <si>
    <t>WIN2092</t>
  </si>
  <si>
    <t>Số 41, Tổ 5, Phố Trung Kính, Phường Trung Hòa, Quận Cầu Giấy, Hà Nội (41 Trung Kính)</t>
  </si>
  <si>
    <t>win2094</t>
  </si>
  <si>
    <t>Số 210 Đội Cấn, phường , quận Ba Đình, Hà Nội</t>
  </si>
  <si>
    <t>WIN2098</t>
  </si>
  <si>
    <t>Số 50 -52 Nguyễn Hoàng Tôn, phường Xuân La, quận Tây Hồ, thành phố Hà Nội</t>
  </si>
  <si>
    <t>WIN2100</t>
  </si>
  <si>
    <t>55 Thụy Khuê, phường Thụy Khuê, quận Tây Hồ, Hà Nội</t>
  </si>
  <si>
    <t>WIN2101</t>
  </si>
  <si>
    <t>Số 30C, Ngõ 477 đường Nguyễn Trãi, phường Thanh Xuân Nam, quận Thanh Xuân, Hà Nội</t>
  </si>
  <si>
    <t>WIN2116</t>
  </si>
  <si>
    <t>35B đường Xuân La, P. Xuân La, Q.Tây Hồ, Hà Nội</t>
  </si>
  <si>
    <t>WIN2117</t>
  </si>
  <si>
    <t>Số 16 Võ Văn Dũng, phường Ô Chợ Dừa, quận Đống Đa, Hà Nội</t>
  </si>
  <si>
    <t>WIN2118</t>
  </si>
  <si>
    <t>Số 140 Phó Đức Chính, phường Trúc Bạch, quận Ba Đình, HN</t>
  </si>
  <si>
    <t>WIN2119</t>
  </si>
  <si>
    <t>Số 3 dãy N1, Học viện chính trị quân sự, phường Trung Văn, quận Nam Từ Liêm, Hà Nội (Số 3 Đại học Hà Nội)</t>
  </si>
  <si>
    <t>WIN2122</t>
  </si>
  <si>
    <t>Số 10 ngõ 118 Nguyễn Khánh Toàn, P. Quan Hoa, Q.Cầu Giấy, Hà Nội</t>
  </si>
  <si>
    <t>WIN2123</t>
  </si>
  <si>
    <t>Số 57 Phố 8/3, P. Minh Khai, Q. Hai Bà Trưng, Hà Nội</t>
  </si>
  <si>
    <t>WIN2124</t>
  </si>
  <si>
    <t>Số 133, phố Thụy Khuê, P. Thụy Khuê, Q. Tây Hồ, Hà Nội</t>
  </si>
  <si>
    <t>WIN2125</t>
  </si>
  <si>
    <t>Số 409 Bạch Mai, P. Bạch Mai, Q. Hai Bà Trưng, Hà Nội</t>
  </si>
  <si>
    <t>WIN2126</t>
  </si>
  <si>
    <t>Số 18B Nguyễn Biểu, P. Quán Thánh, Q. Ba Đình, Hà Nội</t>
  </si>
  <si>
    <t>WIN2138</t>
  </si>
  <si>
    <t>"Lô B2/D7 Khu đô thị mới Cầu Giấy, đường Trần Đăng Ninh kéo dài, 
P. Dịch Vọng, Q. Cầu Giấy, Hà Nội</t>
  </si>
  <si>
    <t>WIN2139</t>
  </si>
  <si>
    <t>102 phố Lê Thanh Nghị, phường Bách Khoa, quận Hai Bà Trưng, Hà Nội</t>
  </si>
  <si>
    <t>WIN2141</t>
  </si>
  <si>
    <t>601 phố Kim Ngưu, P. Vĩnh Tuy, Q. Hai Bà Trưng, Hà Nội</t>
  </si>
  <si>
    <t>WIN2142</t>
  </si>
  <si>
    <t>268 phố Lê Trọng Tấn, P. Khương Mai, Q. Thanh Xuân, Hà Nội</t>
  </si>
  <si>
    <t>win2143</t>
  </si>
  <si>
    <t>LK6C-8 Làng Việt Kiều Châu Âu, Khu, đô thị mới Mỗ Lao, Phường Mộ Lao, Quận Hà Đông, HN</t>
  </si>
  <si>
    <t>WIN2144</t>
  </si>
  <si>
    <t>28 phố Tôn Đức Thắng, P. Cát Linh, Q. Đống Đa, Hà Nội</t>
  </si>
  <si>
    <t>WIN2145</t>
  </si>
  <si>
    <t>Số 147 phố Hoàng Văn Thái, P. Khương Trung, Q. Thanh Xuân, Hà Nội</t>
  </si>
  <si>
    <t>WIN2146</t>
  </si>
  <si>
    <t>Số 91 , đường Hoàng Văn Thái, P. Khương Trung, Q.Thanh Xuân, Hà Nội</t>
  </si>
  <si>
    <t>WIN2148</t>
  </si>
  <si>
    <t>Số 24, đường Sài Đồng, Tổ 13, P. Sài Đồng, Q. Long Biên, Hà Nội</t>
  </si>
  <si>
    <t>WIN2150</t>
  </si>
  <si>
    <t>26B Phố Hòe Nhai, P. Nguyễn Trung Trực, Q. Ba Đình, Hà Nội</t>
  </si>
  <si>
    <t>WIN2151</t>
  </si>
  <si>
    <t>59 phố Mai Hắc Đế, P. Bùi Thị Xuân, Q. Hai Bà Trưng, Hà Nội</t>
  </si>
  <si>
    <t>WIN2164</t>
  </si>
  <si>
    <t>Số 9, Ngõ Chợ Khâm Thiên, P. Khâm Thiên, Q. Đống Đa, Hà Nội</t>
  </si>
  <si>
    <t>WIN2165</t>
  </si>
  <si>
    <t>Số 163 phố Tân Mai, P. Tân Mai, Quận Hoàng Mai, Hà Nội</t>
  </si>
  <si>
    <t>win2166</t>
  </si>
  <si>
    <t>Số 148 phố Lê Lợi, P. Nguyễn Trãi, quận Hà Đông, Hà Nội</t>
  </si>
  <si>
    <t>WIN2167</t>
  </si>
  <si>
    <t>Số 242 phố Lê Thanh Nghị, P. Đồng Tâm, Q. Hai Bà Trưng, Hà Nội</t>
  </si>
  <si>
    <t>win2168</t>
  </si>
  <si>
    <t>Số 70 phố Lê Trọng Tấn, , P.Dương Nội, Q. Hà Đông, Hà Nội</t>
  </si>
  <si>
    <t>WIN2169</t>
  </si>
  <si>
    <t>Số 48 Phố Trạm, P. Long Biên, Q. Long Biên, Hà Nội</t>
  </si>
  <si>
    <t>WIN2171</t>
  </si>
  <si>
    <t>Số 1088 Đường La Thành, Phường Ngọc Khánh, Quận Ba Đình, Hà Nội</t>
  </si>
  <si>
    <t>WIN2173</t>
  </si>
  <si>
    <t>Số 37 phố Doãn Kế Thiện, P. Mai Dịch, quận Cầu Giấy, Hà Nội</t>
  </si>
  <si>
    <t>win2174</t>
  </si>
  <si>
    <t>Khu dịch vụ tầng 1&amp;2, chung cư C2 Xuân Đỉnh, lô C2, P. Xuân Đỉnh, Q.Bắc Từ Liêm, Hà Nội</t>
  </si>
  <si>
    <t>WIN2175</t>
  </si>
  <si>
    <t>"Số 4A, lô 12 khu đô thị Định Công, phố Trần Nguyên Đán
, phường Định Công, quận Hoàng Mai, Hà Nội (12A4 khu đô thị Định Công)"</t>
  </si>
  <si>
    <t>WIN2178</t>
  </si>
  <si>
    <t>Số 35B Phố Nguyễn Bỉnh Khiêm, P. Lê Đại Hành, Q. Hai Bà Trưng, Hà Nội</t>
  </si>
  <si>
    <t>WIN2188</t>
  </si>
  <si>
    <t>Số 373 đường Nguyễn Khang, P. Yên Hòa, Q. Cầu Giấy, Hà Nội</t>
  </si>
  <si>
    <t>WIN2189</t>
  </si>
  <si>
    <t>29A phố Nguyễn Công Hoan, P. Ngọc Khánh, Q. Ba Đình, Hà Nội</t>
  </si>
  <si>
    <t>WIN2190</t>
  </si>
  <si>
    <t>Số 17, phố Hòa Mã, phường Ngô Thì Nhậm, quận Hai Bà Trưng, Hà Nội</t>
  </si>
  <si>
    <t>WIN2192</t>
  </si>
  <si>
    <t>Số 37, ngõ 91 đường Nguyễn Chí Thanh, P. Láng Hạ, Q.Đống Đa, Hà Nội</t>
  </si>
  <si>
    <t>WIN2210</t>
  </si>
  <si>
    <t>Số 12 phố Phạm Tuấn Tài, phường Dịch Vọng Hậu, quận Cầu Giấy, Hà Nội</t>
  </si>
  <si>
    <t>WIN2213</t>
  </si>
  <si>
    <t>Số 38 phố Linh Lang, phường Cống Vị, quận Ba Đình, Hà Nội</t>
  </si>
  <si>
    <t>WIN2215</t>
  </si>
  <si>
    <t>Số 93 Ngõ Núi Trúc, phố Giang Văn Minh, phường Kim Mã, quận Ba Đình, Hà Nội</t>
  </si>
  <si>
    <t>WIN2216</t>
  </si>
  <si>
    <t>Số 5, ngõ 32 đường An Dương, phường Yên Phụ, quận Tây Hồ, Hà Nội</t>
  </si>
  <si>
    <t>win2217</t>
  </si>
  <si>
    <t>20 Ngô Thì Nhậm, phường Hà Cầu, quận Hà Đông, thành phố Hà Nội</t>
  </si>
  <si>
    <t>WIN2219</t>
  </si>
  <si>
    <t>Số 129 phố Pháo Đài Láng, phường Láng Thượng, quận Đống Đa, Hà Nội</t>
  </si>
  <si>
    <t>WIN2220</t>
  </si>
  <si>
    <t>Số 166 phố Kim Hoa, phường Phương Liên, quận Đống Đa, Hà Nội</t>
  </si>
  <si>
    <t>WIN2232</t>
  </si>
  <si>
    <t>Số 66 đường Đại Cồ Việt, phường Lê Đại Hành, quận Hai Bà Trưng, Hà Nội</t>
  </si>
  <si>
    <t>WIN2233</t>
  </si>
  <si>
    <t>Số 58, lô 6, tổ 44 Đền Lừ II, phường Hoàng Văn Thụ, quận Hoàng Mai, Hà Nội</t>
  </si>
  <si>
    <t>WIN2234</t>
  </si>
  <si>
    <t>Số 121B phố Quan Hoa, phường Quan Hoa, quận Cầu Giấy, Hà Nội</t>
  </si>
  <si>
    <t>WIN2240</t>
  </si>
  <si>
    <t>Số 1 Ngõ 12 Chính Kinh, Phường Nhân Chính, Quận Thanh Xuân, Hà Nội</t>
  </si>
  <si>
    <t>win2241</t>
  </si>
  <si>
    <t>WIN2242</t>
  </si>
  <si>
    <t>Số 688 đường Lạc Long Quân, Tổ 13 cụm 2 phường Nhật Tân, quận Tây Hồ, HN</t>
  </si>
  <si>
    <t>WIN2243</t>
  </si>
  <si>
    <t>Số 95 phố Lý Nam Đế, phường Cửa Đông, quận Hoàn Kiếm, Hà Nội</t>
  </si>
  <si>
    <t>WIN2244</t>
  </si>
  <si>
    <t>Số 227 đường Ngọc Lâm, phường Ngọc Lâm, Long Biên - Hà Nội</t>
  </si>
  <si>
    <t>WIN2254</t>
  </si>
  <si>
    <t>Số 164 đường Trương Định, phường Trương Định, quận Hai Bà Trưng, Hà Nội</t>
  </si>
  <si>
    <t>WIN2256</t>
  </si>
  <si>
    <t>Số 27 phố Ngô Thì Nhậm, phường Ngô Thì Nhậm, quận Hai Bà Trưng, Hà Nội</t>
  </si>
  <si>
    <t>WIN2260</t>
  </si>
  <si>
    <t>Số 19 phố Lương Định Của, phường Kim Liên, quận Đống Đa, Hà Nội</t>
  </si>
  <si>
    <t>WIN2262</t>
  </si>
  <si>
    <t>Số 38 đường Trường Lâm, phường Đức Giang, quận Long Biên, Hà Nội</t>
  </si>
  <si>
    <t>win2263</t>
  </si>
  <si>
    <t>Số 272 Thụy Phương, phường Thụy Phương, quận Bắc Từ Liêm, Hà Nội</t>
  </si>
  <si>
    <t>WIN2274</t>
  </si>
  <si>
    <t>Số 169 đường Nam Dư, phường Lĩnh Nam, quận Hoàng Mai, Hà Nội</t>
  </si>
  <si>
    <t>WIN2275</t>
  </si>
  <si>
    <t>Số 16 khu tái định cư 7.3 - 8.1, phường Mỹ Đình 2, quận Nam Từ Liêm, Hà Nội</t>
  </si>
  <si>
    <t>WIN2291</t>
  </si>
  <si>
    <t>Số 21 tổ 7, khu đấu giá Giang Biên phường Giang Biên, quận Long Biên, Hà Nội</t>
  </si>
  <si>
    <t>WIN2292</t>
  </si>
  <si>
    <t>"Tòa nhà lô II - 1 chung cư 151, Nguyễn Đức Cảnh, Tương Mai,
 Hoàng Mai, Hà Nội (Số 151 đường Nguyễn Đức Cảnh)"</t>
  </si>
  <si>
    <t>WIN2295</t>
  </si>
  <si>
    <t>Số 10 phố Đức Giang, phường Đức Giang, quận Long Biên, Hà Nội</t>
  </si>
  <si>
    <t>WIN2296</t>
  </si>
  <si>
    <t>Số 40 Ngõ Thông Phong, phố Tôn Đức Thắng, phường Quốc Tử Giám, quận Đống Đa, Hà Nội</t>
  </si>
  <si>
    <t>WIN2297</t>
  </si>
  <si>
    <t>Số 102 đường Nguyễn Chí Thanh, phường Láng Thượng, quận Đống Đa, Hà Nội</t>
  </si>
  <si>
    <t>WIN2301</t>
  </si>
  <si>
    <t>Số 1 phố Đường Thành, phường Cửa Đông, quận Hoàn Kiếm, HN</t>
  </si>
  <si>
    <t>WIN2303</t>
  </si>
  <si>
    <t>Ô số 62 + 63 khu di dân Đền Lừ II, phường Hoàng Văn Thụ, quận Hoàng Mai, Hà Nội</t>
  </si>
  <si>
    <t>WIN2306</t>
  </si>
  <si>
    <t>Số 1, tổ 24 Dịch Vọng, phường Dịch Vọng, quận Cầu Giấy, Hà Nội</t>
  </si>
  <si>
    <t>WIN2308</t>
  </si>
  <si>
    <t>Số 345 phố Bùi Xương Trạch, phường Định Công, quận Hoàng Mai, Hà Nội</t>
  </si>
  <si>
    <t>WIN2309</t>
  </si>
  <si>
    <t>Số 104C phố Ngọc Hà, phường , quận Ba Đình, Hà Nội</t>
  </si>
  <si>
    <t>WIN2321</t>
  </si>
  <si>
    <t>Số 317 Phố Vọng, tổ 64B, phường Đồng Tâm, quận Hai Bà Trưng, Hà Nội</t>
  </si>
  <si>
    <t>WIN2322</t>
  </si>
  <si>
    <t>Số 47 ngõ 187 phố Hồng Mai, phường Quỳnh Lôi, quận Hai Bà Trưng, Hà Nội</t>
  </si>
  <si>
    <t>WIN2323</t>
  </si>
  <si>
    <t>Số 69 phố Hồng Mai, phường Bạch Mai, quận Hai Bà Trưng, Hà Nội</t>
  </si>
  <si>
    <t>WIN2338</t>
  </si>
  <si>
    <t>Số 38A, ngõ 155 Trường Chinh, phường Phương Liệt, quận Thanh Xuân, Hà Nội</t>
  </si>
  <si>
    <t>WIN2340</t>
  </si>
  <si>
    <t>Số 281 phố Khâm Thiên, phường Thổ Quan, quận Đống Đa, Hà Nội</t>
  </si>
  <si>
    <t>win2343</t>
  </si>
  <si>
    <t>Số 23 đường Vạn Phúc, tổ dân số 7, phường Vạn Phúc, quận Hà Đông, Hà Nội</t>
  </si>
  <si>
    <t>WIN2346</t>
  </si>
  <si>
    <t>63 phố Hàng Bún, phường Quán Thánh, quận Ba Đình, HN</t>
  </si>
  <si>
    <t>WIN2347</t>
  </si>
  <si>
    <t>Số 22 đường Thạch Bàn, phường Thạch Bàn, quận Long Biên, Hà Nội</t>
  </si>
  <si>
    <t>WIN2349</t>
  </si>
  <si>
    <t>Số 142 phố Phương Liệt, phường Phương Liệt, quận Thanh Xuân, Hà Nội</t>
  </si>
  <si>
    <t>WIN2351</t>
  </si>
  <si>
    <t>Số 7 phố Nguyễn Cao, tổ 14, phường Đống Mác, quận Hai Bà Trưng, Hà Nội</t>
  </si>
  <si>
    <t>WIN2352</t>
  </si>
  <si>
    <t>WIN2355</t>
  </si>
  <si>
    <t>Số 41 phố Nguyễn Ngọc Vũ, phường Trung Hòa, quận Cầu Giấy, Hà Nội</t>
  </si>
  <si>
    <t>WIN2357</t>
  </si>
  <si>
    <t>Số 103 đường Thanh Đàm, phường Thanh Trì, quận Hoàng Mai, Hà Nội</t>
  </si>
  <si>
    <t>WIN2358</t>
  </si>
  <si>
    <t>Số 19 đường Nguyễn Văn Huyên kéo dài, phường Quan Hoa, quận Cầu Giấy, Hà Nội</t>
  </si>
  <si>
    <t>WIN2361</t>
  </si>
  <si>
    <t>Số 353 đường Nam Dư, phường Trần Phú, quận Hoàng Mai, Hà Nội</t>
  </si>
  <si>
    <t>WIN2362</t>
  </si>
  <si>
    <t>Số 20 phố Nghĩa Dũng, phường Phúc Xá, quận Ba Đình, Hà Nội (31 đường Bờ Sông)</t>
  </si>
  <si>
    <t>WIN2364</t>
  </si>
  <si>
    <t>WIN2368</t>
  </si>
  <si>
    <t>Số 87 ngõ 192 phố Lê Trọng Tấn, phường Định Công, quận Hoàng Mai, Hà Nội</t>
  </si>
  <si>
    <t>WIN2369</t>
  </si>
  <si>
    <t>Số nhà 67 ngõ 213 phố Giáp Nhất, phường Nhân Chính, quận Thanh Xuân, Hà Nội</t>
  </si>
  <si>
    <t>WIN2370</t>
  </si>
  <si>
    <t>Số 1 ngõ 250 đường Kim Giang, phường Đại Kim, quận Hoàng Mai, Hà Nội</t>
  </si>
  <si>
    <t>WIN2371</t>
  </si>
  <si>
    <t>79 ngõ 1194 Đường Láng, phường Láng Thượng, quận Đống Đa, Hà Nội</t>
  </si>
  <si>
    <t>WIN2375</t>
  </si>
  <si>
    <t>Số 219 đường Thụy Khuê, phường Thụy Khuê, quận Tây Hồ, Hà Nội</t>
  </si>
  <si>
    <t>WIN2377</t>
  </si>
  <si>
    <t>Số 211, đường Thạch Bàn, phường Thạch Bàn, quận Long Biên, Hà Nội</t>
  </si>
  <si>
    <t>WIN2390</t>
  </si>
  <si>
    <t>Dịch vụ tầng 1-CT2A, khu nhà ở Xuân La, phường Xuân La, quận Tây Hồ, Hà Nội</t>
  </si>
  <si>
    <t>WIN2392</t>
  </si>
  <si>
    <t>Số 56 ngõ 143 đường Nguyễn Chính, phường Thịnh Liệt, quận Hoàng Mai, Hà Nội</t>
  </si>
  <si>
    <t>WIN2395</t>
  </si>
  <si>
    <t>Số 29 đường Tây Mỗ, phường Tây Mỗ, quận Nam Từ Liêm, Hà Nội</t>
  </si>
  <si>
    <t>WIN2400</t>
  </si>
  <si>
    <t>Số 31 Mạc Thị Bưởi, P. Vĩnh Tuy, Q., Quận Hai Bà Trưng, TP. Hà Nội Việt Nam</t>
  </si>
  <si>
    <t>WIN2402</t>
  </si>
  <si>
    <t>Số 19B đường Tô Ngọc Vân, phường Quảng An, quận Tây Hồ, Hà Nội</t>
  </si>
  <si>
    <t>WIN2403</t>
  </si>
  <si>
    <t>Số 6-8 Phố Vọng, phường Phương Mai, quận Đống Đa, Hà Nội</t>
  </si>
  <si>
    <t>WIN2406</t>
  </si>
  <si>
    <t>Số 11 phố Ngô Sỹ Liên, phường Văn Miếu, quận Đống Đa, Hà Nội</t>
  </si>
  <si>
    <t>win2408</t>
  </si>
  <si>
    <t>Số 31 đường Xuân Đỉnh, phường Xuân Đỉnh, quận Bắc Từ Liêm, Hà Nội</t>
  </si>
  <si>
    <t>WIN2409</t>
  </si>
  <si>
    <t>Số 354-356 Mỹ Đình, phường Mỹ Đình 1, quận Nam Từ Liêm, Hà Nội</t>
  </si>
  <si>
    <t>WIN2410</t>
  </si>
  <si>
    <t>Số 123 phố Trịnh Công Sơn, Phường N, hật Tân, Quận Tây Hồ, TP. Hà Nội</t>
  </si>
  <si>
    <t>WIN2412</t>
  </si>
  <si>
    <t>Số 158 phố Thái Thịnh, phường Láng Hạ, quận Đống Đa, Hà Nội</t>
  </si>
  <si>
    <t>WIN2413</t>
  </si>
  <si>
    <t>Số 150 đường Nguyễn Lương Bằng, phường Nam Đồng, quận Đống Đa, Hà Nội</t>
  </si>
  <si>
    <t>WIN2416</t>
  </si>
  <si>
    <t>Số 101 phố Hương Viên, phường Đống Mác, quận Hai Bà Trưng, Hà Nội</t>
  </si>
  <si>
    <t>WIN2418</t>
  </si>
  <si>
    <t>Số 33 đường Lương Khánh Thiện, tổ 62 phường Tương Mai, quận Hoàng Mai, Hà Nội</t>
  </si>
  <si>
    <t>WIN2419</t>
  </si>
  <si>
    <t>Số 17 ngõ 77 phố Đặng Xuân Bảng, phường Đại Kim, quận Hoàng Mai, Hà Nội</t>
  </si>
  <si>
    <t>WIN2424</t>
  </si>
  <si>
    <t>Số 207 phố Định Công Thượng, P. Định Công, Q. Hoàng Mai, Hà Nội</t>
  </si>
  <si>
    <t>WIN2426</t>
  </si>
  <si>
    <t>51 ngõ 53 đường Vũ Xuân Thiều, P. Sài Đồng, Q. Long Biên, Hà Nội</t>
  </si>
  <si>
    <t>WIN2427</t>
  </si>
  <si>
    <t>10 tổ 30 Thịnh Liệt - KĐT Đồng Tàu, P.Thịnh Liệt, Q.Hoàng Mai, Hà Nội</t>
  </si>
  <si>
    <t>WIN2428</t>
  </si>
  <si>
    <t>Ô số 12 Lô B Đại Kim - Định Công, P. Đại Kim, Q. Hoàng Mai, Hà Nội</t>
  </si>
  <si>
    <t>WIN2430</t>
  </si>
  <si>
    <t>Số 17B phố Đoàn Thị Điểm, phường Quốc Tử Giám, quận Đống Đa, Hà Nội</t>
  </si>
  <si>
    <t>WIN2434</t>
  </si>
  <si>
    <t>Số 23 phố Gia Ngư, phường Hàng Bạc, quận Hoàn Kiếm, Hà Nội</t>
  </si>
  <si>
    <t>WIN2435</t>
  </si>
  <si>
    <t>Số 16 ngõ 12 phố Trần Quý Kiên, Tổ 58A, P. Dịch Vọng, Q. Cầu Giấy, Hà Nội</t>
  </si>
  <si>
    <t>WIN2437</t>
  </si>
  <si>
    <t>Số 97 phố Sài Đồng, phường Sài Đồng, quận Long Biên, Hà Nội</t>
  </si>
  <si>
    <t>WIN2439</t>
  </si>
  <si>
    <t>Số 17 phốTrần Quốc Hoàn, P. Dịch Vọng Hậu, Q. Cầu Giấy, Hà Nội</t>
  </si>
  <si>
    <t>WIN2441</t>
  </si>
  <si>
    <t>Số 310 đường Minh Khai, P. Minh Khai, Q. Hai Bà Trưng, Hà Nội</t>
  </si>
  <si>
    <t>WIN2443</t>
  </si>
  <si>
    <t>Số 16 Lô M2 Khu đô thị Yên Hòa, phường Yên Hòa, quận Cầu Giấy, Hà Nội</t>
  </si>
  <si>
    <t>WIN2444</t>
  </si>
  <si>
    <t>Số 120 đường Lê Duẩn, phường Cửa Nam, quận Hoàn Kiếm, Thành phố Hà Nội</t>
  </si>
  <si>
    <t>WIN2518</t>
  </si>
  <si>
    <t>Số 101/1 phố Nguyễn Quý Đức, phường Thanh Xuân Bắc, quận Thanh Xuân, Hà Nội</t>
  </si>
  <si>
    <t>win2520</t>
  </si>
  <si>
    <t>Số 116-118 đường Cầu Diễn, phường Phúc Diễn, quận Bắc Từ Liêm, HN</t>
  </si>
  <si>
    <t>WIN2524</t>
  </si>
  <si>
    <t>Số 70B Đội cấn , phường , quận Ba Đình, Hà Nội</t>
  </si>
  <si>
    <t>win2531</t>
  </si>
  <si>
    <t>Số 139 đường Chiến Thắng, xã Tân Triều, huyện Thanh Trì, Hà Nội</t>
  </si>
  <si>
    <t>WIN2532</t>
  </si>
  <si>
    <t>Số 11 đường Nguyễn Sơn, phường Ngọc Lâm, quận Long Biên, Hà Nội</t>
  </si>
  <si>
    <t>WIN2534</t>
  </si>
  <si>
    <t>Số 152 phố Yên Hòa, Phường Yên Hòa, Quận Cầu Giấy, Hà Nội</t>
  </si>
  <si>
    <t>WIN2535</t>
  </si>
  <si>
    <t>Số 20 Phố Nguyễn Thiệp, Phường Nguyễn Trung Trực, Quận Hoàn Kiếm, HN</t>
  </si>
  <si>
    <t>WIN2536</t>
  </si>
  <si>
    <t>Số 8 Ngõ 140 Giảng Võ, phường Giảng Võ, quận Ba Đình, Hà Nội</t>
  </si>
  <si>
    <t>WIN2537</t>
  </si>
  <si>
    <t>Số 71 phố Khương Thượng, phường Trung Liệt, quận Đống Đa, Hà Nội</t>
  </si>
  <si>
    <t>WIN2538</t>
  </si>
  <si>
    <t>Lô N3-1, ngõ 13, đường Lĩnh Nam, phường Mai Động, quận Hoàng Mai, Hà Nội</t>
  </si>
  <si>
    <t>WIN2539</t>
  </si>
  <si>
    <t>Số 79 ngõ 34 đường Vĩnh Tuy, phường Vĩnh Tuy, quận Hai Bà Trưng, Hà Nội</t>
  </si>
  <si>
    <t>WIN2542</t>
  </si>
  <si>
    <t>Số 384 đường Bạch Đằng, phường Chương Dương, quận Hoàn Kiếm, Hà Nội</t>
  </si>
  <si>
    <t>WIN2545</t>
  </si>
  <si>
    <t>Số 232 Khương Đình, phường Hạ Đình, quận Thanh Xuân, Hà Nội</t>
  </si>
  <si>
    <t>WIN2552</t>
  </si>
  <si>
    <t>Số 195 phố Hoa Lâm, phường Việt Hưng, quận Long Biên, Hà Nội</t>
  </si>
  <si>
    <t>WIN2554</t>
  </si>
  <si>
    <t>Số 1 ngõ 71 đường Lê Văn Lương, phường Nhân Chính, quận Thanh Xuân, Hà Nội</t>
  </si>
  <si>
    <t>WIN2556</t>
  </si>
  <si>
    <t>Số 2 ngõ 167 Phương Mai, phường Kim Liên, quận Đống Đa, Hà Nội</t>
  </si>
  <si>
    <t>WIN2557</t>
  </si>
  <si>
    <t>Số 230 ngõ Văn Chương, phố Khâm Thiên, phường Văn Chương, quận Đống Đa, Hà Nội</t>
  </si>
  <si>
    <t>WIN2558</t>
  </si>
  <si>
    <t>Số 70 ngõ 268 phố Ngọc Thụy, phường Ngọc Thụy, quận Long Biên, Hà Nội</t>
  </si>
  <si>
    <t>WIN2559</t>
  </si>
  <si>
    <t>Số 3 ngõ 55 phố Đỗ Quang, phường Trung Hòa, quận Cầu Giấy, Hà Nội</t>
  </si>
  <si>
    <t>WIN2560</t>
  </si>
  <si>
    <t>Số 28 đường Nguyễn Thái Học, phường Điện Biên, quận Ba Đình, thành phố Hà Nội</t>
  </si>
  <si>
    <t>win2561</t>
  </si>
  <si>
    <t>Liền kề LK1-30 Khu đô thị mới Văn Phú, phường Phú La, quận Hà Đông, thành phố Hà Nội</t>
  </si>
  <si>
    <t>WIN2563</t>
  </si>
  <si>
    <t>Liền kề C15 NƠ 19, khu đô thị mới định Công, phường Định Công, quận Hoàng Mai, Hà Nội</t>
  </si>
  <si>
    <t>win2564</t>
  </si>
  <si>
    <t>Số 21 đường Văn Tiến Dũng, phường Phúc Diễn, quận Bắc Từ Liêm, Hà Nội</t>
  </si>
  <si>
    <t>WIN2565</t>
  </si>
  <si>
    <t>Số 101B13 Tập thể Thanh Xuân Bắc, phường Thanh Xuân Bắc, quận Thanh Xuân, Hà Nội</t>
  </si>
  <si>
    <t>WIN2737</t>
  </si>
  <si>
    <t>T7 - SO - 05 tổ hợp TTTM, giáo dục và căn hộ Times City, số 458 đường Minh Khai, phường Vĩnh Tuy, quận Hai Bà Trưng, thành phố Hà Nội</t>
  </si>
  <si>
    <t>WIN2743</t>
  </si>
  <si>
    <t>Số 18B ngõ 28 phố Nguyên Hồng, phường Láng Hạ, quận Đống Đa, thành phố Hà Nội</t>
  </si>
  <si>
    <t>WIN2745</t>
  </si>
  <si>
    <t>N4-A5 nhà số 4 thuộc dự án Khu nhà ở để bán, phường Mỹ Đình 2, quận Nam Từ Liêm, Hà Nội</t>
  </si>
  <si>
    <t>WIN2747</t>
  </si>
  <si>
    <t>Số 9, phố Thịnh Liệt, phường Thịnh Liệt, quận Hoàng Mai, Hà Nội</t>
  </si>
  <si>
    <t>win2748</t>
  </si>
  <si>
    <t>Lô 11, liền kề 19 khu đấu giá Mậu Lương, Phường Kiến Hưng, quận Hà Đông, Hà Nội</t>
  </si>
  <si>
    <t>WIN2751</t>
  </si>
  <si>
    <t>Số 453 phố Bạch Đằng, phường Chương Dương, quận Hoàn Kiếm, thành phố Hà Nội</t>
  </si>
  <si>
    <t>WIN2752</t>
  </si>
  <si>
    <t>Số 109,Trần Huy Liệu tổ dân phố 7A, P. Giảng Võ, Ba Đình, Hà Nội</t>
  </si>
  <si>
    <t>win2753</t>
  </si>
  <si>
    <t>Số 24 ngõ 1 phố Đỗ Nhuận, phường Xuân Đỉnh, quận Bắc Từ Liêm, HN</t>
  </si>
  <si>
    <t>win2755</t>
  </si>
  <si>
    <t>Số 121-123 phố Tô Hiệu, phường Nguyễn Trãi, quận Hà Đông, Hà Nội</t>
  </si>
  <si>
    <t>WIN2756</t>
  </si>
  <si>
    <t>Số 387 đường Thụy Khuê, P.Bưởi, Q.Tây Hồ, Hà Nội</t>
  </si>
  <si>
    <t>WIN2758</t>
  </si>
  <si>
    <t>Số 167 đườngTrần Đại Nghĩa, phường Bách Khoa, quận Hai Bà Trưng, thành phố Hà Nội</t>
  </si>
  <si>
    <t>WIN2759</t>
  </si>
  <si>
    <t>2 ngách E8/2 , phố Kim Ngưu, phường Quỳnh Mai, quận Hai Bà Trưng, Hà Nội</t>
  </si>
  <si>
    <t>WIN2760</t>
  </si>
  <si>
    <t>Toà Tây Hà Số 5/11 đường Tố Hữu, phường Trung Văn, quận Nam Từ Liêm, HN</t>
  </si>
  <si>
    <t>WIN2761</t>
  </si>
  <si>
    <t>22A Đức Diễn, Phường Phúc Diễn, Quận Bắc Từ Liêm, TP. Hà Nội Việt Nam</t>
  </si>
  <si>
    <t>WIN2762</t>
  </si>
  <si>
    <t>Số 15 ngõ 68 phốTrung Hà, P. Ngọc Thụy, quận Long Biên, Hà Nội</t>
  </si>
  <si>
    <t>WIN2763</t>
  </si>
  <si>
    <t>Số 179 phố Thịnh Liệt, phường Thịnh Liệt, quận Hoàng Mai, Hà Nội</t>
  </si>
  <si>
    <t>WIN2767</t>
  </si>
  <si>
    <t>Số 31 ngõ 260 đường Cầu Giấy, phường Quan Hoa, quận Cầu Giấy, thành phố Hà Nội</t>
  </si>
  <si>
    <t>WIN2768</t>
  </si>
  <si>
    <t>Số 31 Tân Ấp, phường Phúc Xá, quận Ba Đình, Hà Nội</t>
  </si>
  <si>
    <t>WIN2770</t>
  </si>
  <si>
    <t>Số 118 Ngõ Hòa Bình 7, phường Minh Khai, quận Hai Bà Trưng, Hà Nội</t>
  </si>
  <si>
    <t>WIN2771</t>
  </si>
  <si>
    <t>Số 169 Đặng Tiến Đông, phường Trung Liệt, quận Đống Đa, Hà Nội</t>
  </si>
  <si>
    <t>WIN2773</t>
  </si>
  <si>
    <t>86 Thanh Lân, phường Thanh Trì, quận Hoàng Mai, Hà Nội</t>
  </si>
  <si>
    <t>WIN2775</t>
  </si>
  <si>
    <t>25I Ngõ 358 Bùi Xương Trạch, phường Khương Đình, quận Thanh Xuân, Hà Nội</t>
  </si>
  <si>
    <t>WIN2776</t>
  </si>
  <si>
    <t>348 Lạc Trung, phường Vĩnh Tuy, quận Hai Bà Trưng, Hà Nội</t>
  </si>
  <si>
    <t>WIN2777</t>
  </si>
  <si>
    <t>575 La Thành, phường Thành Công, quận Ba Đình, Hà Nội</t>
  </si>
  <si>
    <t>WIN2781</t>
  </si>
  <si>
    <t>Số 44 ngõ 81 phố Đặng Văn Ngữ, phường Trung Tự, quận Đống Đa, Hà Nội</t>
  </si>
  <si>
    <t>WIN2782</t>
  </si>
  <si>
    <t>Số 1132 đường Láng, phường Láng Thượng, quận Đống Đa, Hà Nội</t>
  </si>
  <si>
    <t>WIN2785</t>
  </si>
  <si>
    <t>Số 175 phố An Dương, phường Yên Phụ, quận Tây Hồ, Hà Nội</t>
  </si>
  <si>
    <t>WIN2790</t>
  </si>
  <si>
    <t>Số 166 Ái Mộ, phường Bồ Đề, quận Long Biên, Hà Nội</t>
  </si>
  <si>
    <t>WIN2792</t>
  </si>
  <si>
    <t>Số 38 Đê Tô Hoàng, phường Cầu Dền, quận Hai Bà Trưng, Hà Nội</t>
  </si>
  <si>
    <t>WIN2795</t>
  </si>
  <si>
    <t>Nhà 1, tổ 7, khu đấu giá Giang Biên, phường Giang Biên, quận Long Biên, Hà Nội</t>
  </si>
  <si>
    <t>WIN2796</t>
  </si>
  <si>
    <t>Số 8 nhà 01B Đô thị mới Sài Đồng, phường Phúc Đồng, quận Long Biên, Hà Nội</t>
  </si>
  <si>
    <t>win2797</t>
  </si>
  <si>
    <t>Số 42, phố Sủi, xã Phú Thị, huyện Gia Lâm, Hà Nội</t>
  </si>
  <si>
    <t>WIN2798</t>
  </si>
  <si>
    <t>Số 207, phố Đức Giang, phường Thượng Thanh, quận Long Biên, Hà Nội</t>
  </si>
  <si>
    <t>WIN2799</t>
  </si>
  <si>
    <t>Số 120A Nguyễn An Ninh, phường Tương Mai, quận Hoàng Mai, Hà Nội</t>
  </si>
  <si>
    <t>WIN2801</t>
  </si>
  <si>
    <t>Số 261 phố Tân Mai, phường Tân Mai, quận Hoàng Mai, Hà Nội</t>
  </si>
  <si>
    <t>WIN2802</t>
  </si>
  <si>
    <t>Số 31, ngõ 310 đường Nghi Tàm, phường Yên Phụ, quận Tây Hồ, Hà Nội</t>
  </si>
  <si>
    <t>WIN2803</t>
  </si>
  <si>
    <t>Số 528 ngõ 528 phố Ngô Gia Tự, phường Đức Giang, quận Long Biên, Hà Nội</t>
  </si>
  <si>
    <t>win2804</t>
  </si>
  <si>
    <t>LK 16-19 Khu đô thị Ngô Thì Nhậm, phường La Khê, quận Hà Đông, Hà Nội</t>
  </si>
  <si>
    <t>WIN2806</t>
  </si>
  <si>
    <t>Số 3, phố Hàng Bút, phường Hàng Bồ, quận Hoàn Kiếm, Hà Nội</t>
  </si>
  <si>
    <t>WIN2807</t>
  </si>
  <si>
    <t>Số 9 ngõ 293 đường Tam Trinh, phường Hoàng Văn Thụ, quận Hoàng Mai, Hà Nội</t>
  </si>
  <si>
    <t>WIN2808</t>
  </si>
  <si>
    <t>Số 27 phố Phạm Hồng Thái, phường Trúc Bạch, quận Ba Đình, Hà Nội</t>
  </si>
  <si>
    <t>WIN2810</t>
  </si>
  <si>
    <t>"Nhà 2B, ngõ 361 Phạm Văn Đồng, tổ dân phố Hoàng Bẩy, 
phường Cổ Nhuế 1, quận Bắc Từ Liêm, Hà Nội"</t>
  </si>
  <si>
    <t>WIN2811</t>
  </si>
  <si>
    <t>Số 402 đường Kim Giang, phường Đại Kim, quận Hoàng Mai, Hà Nội</t>
  </si>
  <si>
    <t>WIN2812</t>
  </si>
  <si>
    <t>Số 27 ngõ 165 đường Xuân Thủy, phường Dịch Vọng Hậu, quận Cầu Giấy, Hà Nội</t>
  </si>
  <si>
    <t>WIN2814</t>
  </si>
  <si>
    <t>Số 116 đường Đê La Thành, phường Phương Liên, quận Đống Đa, Hà Nội</t>
  </si>
  <si>
    <t>WIN2816</t>
  </si>
  <si>
    <t>Số 198 đường Hoàng Mai, phường Hoàng Văn Thụ, quận Hoàng Mai, Hà Nội</t>
  </si>
  <si>
    <t>win2817</t>
  </si>
  <si>
    <t>Số 18 đường Cầu Dậu, xã Thanh Liệt, huyện Thanh Trì, Hà Nội</t>
  </si>
  <si>
    <t>win2820</t>
  </si>
  <si>
    <t>Số 29 ngõ 126 đường Xuân Đỉnh, phường Xuân Đỉnh, quận Bắc Từ Liêm, Hà Nội</t>
  </si>
  <si>
    <t>WIN2823</t>
  </si>
  <si>
    <t>Số 10 ngõ 15 phố Hoàng Liệt, phường Hoàng Liệt, quận Hoàng Mai, Hà Nội</t>
  </si>
  <si>
    <t>WIN2825</t>
  </si>
  <si>
    <t>Số 10 ngõ 100 Hoàng Quốc Việt, phường Nghĩa Đô, quận Cầu Giấy, Hà Nội</t>
  </si>
  <si>
    <t>WIN2826</t>
  </si>
  <si>
    <t>Số 18 phố Lệ Mật, phường Việt Hưng, quận Long Biên, Hà Nội</t>
  </si>
  <si>
    <t>WIN2827</t>
  </si>
  <si>
    <t>Số 29 ngách 32 ngõ 564 Nguyễn Văn Cừ, phường Gia Thụy, quận Long Biên, Hà Nội</t>
  </si>
  <si>
    <t>WIN2829</t>
  </si>
  <si>
    <t>Số 44 đường Nguyễn Hoàng, phường Mỹ Đình 2, quận Nam Từ Liêm, Hà Nội</t>
  </si>
  <si>
    <t>WIN2830</t>
  </si>
  <si>
    <t>Số 76 phố Nhân Hòa, P. Nhân Chính, Q. Thanh Xuân, Hà Nội</t>
  </si>
  <si>
    <t>WIN2833</t>
  </si>
  <si>
    <t>Số 28, ngõ 68 đường Cầu Giấy, Phường Quan Hoa, quận Cầu Giấy, Tp. Hà Nội</t>
  </si>
  <si>
    <t>WIN2835</t>
  </si>
  <si>
    <t>Số 66 đường Trung Văn, Phường Trung Văn, Quận Nam Từ Liêm, Hà Nội</t>
  </si>
  <si>
    <t>WIN2841</t>
  </si>
  <si>
    <t>Số 80 phố Nguyễn Phúc Lai, phường Ô Chợ Dừa, quận Đống Đa, Hà Nội</t>
  </si>
  <si>
    <t>WIN2846</t>
  </si>
  <si>
    <t>Số 90 ngõ 24 phố Kim Đồng, phường Giáp Bát, quận Hoàng Mai, Hà Nội</t>
  </si>
  <si>
    <t>WIN2850</t>
  </si>
  <si>
    <t>Số 639 Vũ Tông Phan, phường Khương Đình, quận Thanh Xuân, Hà Nội</t>
  </si>
  <si>
    <t>WIN2853</t>
  </si>
  <si>
    <t>Số 85 Yên Sở, P. Yên Sở, quận Hoàng Mai, Hà Nội</t>
  </si>
  <si>
    <t>WIN2909</t>
  </si>
  <si>
    <t>Số 38 ngõ 76 phố Mai Dịch, phường Mai Dịch, quận Cầu Giấy, Hà Nội</t>
  </si>
  <si>
    <t>WIN2918</t>
  </si>
  <si>
    <t>Số 5 phố Nhật Tảo, phường Đông Ngạc, quận Bắc Từ Liêm, Hà Nội</t>
  </si>
  <si>
    <t>win2924</t>
  </si>
  <si>
    <t>Số 391 Ngô Xuân Quảng, thị trấn Trâu Quỳ, huyện Gia Lâm, Hà Nội</t>
  </si>
  <si>
    <t>WIN2926</t>
  </si>
  <si>
    <t>Số 224 phố Khâm Thiên, phường Thổ Quan, quận Đống Đa, Hà Nội</t>
  </si>
  <si>
    <t>WIN2969</t>
  </si>
  <si>
    <t>"Dịch vụ tầng 1, nhà C lô CT3, khu đô thị mới Tây Nam hồ Linh Đàm
, đường Linh Đường, phường Hoàng Liệt, quận Hoàng Mai, Hà Nội"</t>
  </si>
  <si>
    <t>WIN2982</t>
  </si>
  <si>
    <t>Số 848 đường Trương Định, Phường Giáp Bát, Quận Hoàng Mai, HN</t>
  </si>
  <si>
    <t>win2984</t>
  </si>
  <si>
    <t>Căn RA1 tầng 1 tòa A1 khu rừng cọ ecopark</t>
  </si>
  <si>
    <t>WIN2995</t>
  </si>
  <si>
    <t>"Lô 8-3A, Khu công nghiệp quận Hoàng Mai, đường Tam Trinh,
 phường Hoàng Văn Thụ, quận Hoàng Mai, thành phố Hà Nội."</t>
  </si>
  <si>
    <t>WIN2999</t>
  </si>
  <si>
    <t>Số 12 ngõ 253 phố Nguyễn Văn Linh, phường Phúc Đồng, quận Long Biên, Hà Nội</t>
  </si>
  <si>
    <t>WIN3011</t>
  </si>
  <si>
    <t>"Lô đất C-4, khu nhà vườn 7500m2 thuộc dự án xây dựng khu nhà ở di dân GPMB và đấu giá QSDĐ, ngõ 63 Lê Đức Thọ 
phường Mỹ Đình 2, quận Nam Từ Liêm, TP Hà Nội"</t>
  </si>
  <si>
    <t>WIN3012</t>
  </si>
  <si>
    <t>Số 62 Nguyễn Đức Cảnh, phường Tương Mai, Hoàng Mai, Hà Nội</t>
  </si>
  <si>
    <t>WIN3013</t>
  </si>
  <si>
    <t>Số 464 đường Hoàng Công Chất, phường Phú Diễn, quận Bắc Từ Liêm, TP Hà Nội.</t>
  </si>
  <si>
    <t>WIN3014</t>
  </si>
  <si>
    <t>Nhà dịch vụ số P06S11 tòa P06 dự án Khu chức năng đô thị Dệt 8-3 và Hanosimex, số 25 ngõ 13,
 đường Lĩnh Nam, phường Mai Động, quận Hoàng Mai, HN</t>
  </si>
  <si>
    <t>WIN3015</t>
  </si>
  <si>
    <t>Tầng 1, tòa nhà N3, đường Nguyễn Công Trứ, phường Phố Huế, quận Hai Bà Trưng, Hà Nội</t>
  </si>
  <si>
    <t>WIN3025</t>
  </si>
  <si>
    <t>"Dịch vụ tầng 01, Tòa nhà Chung cư N07 B2, đường Thành Thái, 
Khu Đô thị mới Dịch Vọng, phường Dịch Vọng, quận Cầu Giấy, Hà Nội"</t>
  </si>
  <si>
    <t>win3026</t>
  </si>
  <si>
    <t>Số 583 Km 9 Đường Nguyễn Trãi, Phường Văn Quán, Quận Hà Đông, Thành phố Hà Nội</t>
  </si>
  <si>
    <t>WIN3027</t>
  </si>
  <si>
    <t>Số 27 ngách 1 ngõ 254 đường Bưởi, Cống Vị, Ba Đình, Hà Nội</t>
  </si>
  <si>
    <t>WIN3029</t>
  </si>
  <si>
    <t>"Tầng 1, Tổ hợp chung cư cao tầng NO3-T2, khu Đoàn Ngoại Giao, 
đường Nguyễn Văn Huyên kéo dài, phường Xuân Tảo, quận Bắc Từ Liêm, TP Hà Nội."</t>
  </si>
  <si>
    <t>WIN3030</t>
  </si>
  <si>
    <t>Tầng 1, chung cư Đại Kim, đường Vũ Tông Phan, phường Đại Kim, quận Hoàng Mai, Hà Nội</t>
  </si>
  <si>
    <t>win3038</t>
  </si>
  <si>
    <t>Số 131 Ba La, phường Phú Lương, Hà Đông, Hà Nội</t>
  </si>
  <si>
    <t>WIN3055</t>
  </si>
  <si>
    <t>Số 86 Nguyễn Đổng Chi, Tổ 2, Phường Cầu Diễn, Quận Nam Từ Liêm, Thành phố Hà Nội</t>
  </si>
  <si>
    <t>WIN3057</t>
  </si>
  <si>
    <t>Nhà dịch vụ số P05S05 tầng 1, park hill, đường Lĩnh Nam, phường Mai Động, quận Hoàng Mai, HN</t>
  </si>
  <si>
    <t>win3072</t>
  </si>
  <si>
    <t>Tầng 1, tòa nhà 18T2, Khu chung cư cao tầng, dịch vụ thương mại HH6, 
khu Đô thị Nam An Khánh, xã An Khánh, huyện Hoài Đức, HN</t>
  </si>
  <si>
    <t>WIN3073</t>
  </si>
  <si>
    <t>Số 38 Ô Cách, phường Đức Giang, Long Biên, Hà Nội.</t>
  </si>
  <si>
    <t>WIN3081</t>
  </si>
  <si>
    <t>Số 21-23 Mễ Trì Thượng, Phường Mễ Trì, quận Nam Từ Liêm, Hà Nội.</t>
  </si>
  <si>
    <t>win3088</t>
  </si>
  <si>
    <t>Tổ 37 Đào Cam Mộc, xã Việt Hùng, huyện Đông Anh, Tp. Hà Nội.</t>
  </si>
  <si>
    <t>win3089</t>
  </si>
  <si>
    <t>Số 44 tổ 12 phố Lâm Tiên, thị trấn Đông Anh, huyện Đông Anh, Hà Nội</t>
  </si>
  <si>
    <t>WIN3090</t>
  </si>
  <si>
    <t>Số 16 ngõ 67 Tô Ngọc Vân, Quảng An, Tây Hồ, Hà Nội</t>
  </si>
  <si>
    <t>win3094</t>
  </si>
  <si>
    <t>Thôn Ngọc Chi, xã Vĩnh Ngọc, huyện Đông Anh, HN</t>
  </si>
  <si>
    <t>win3095</t>
  </si>
  <si>
    <t>Số 53 Cao Lỗ, thôn Phan Xá, xã Uy Nỗ, huyện Đông Anh, Hà Nội</t>
  </si>
  <si>
    <t>win3102</t>
  </si>
  <si>
    <t>TT1-08, lô TT1, Khu TĐC xã Ngũ Hiệp, huyện Thanh Trì, Hà Nội</t>
  </si>
  <si>
    <t>win3104</t>
  </si>
  <si>
    <t>Tầng 1, tòa N04-T1, lô N04B, Khu Đoàn Ngoại Giao tại Hà Nội, 
đường Nguyễn Văn Huyên kéo dài, phường Xuân Đỉnh, quận Bắc Từ Liêm, HN</t>
  </si>
  <si>
    <t>WIN3105</t>
  </si>
  <si>
    <t>tầng 1, tòa nhà T06, Tổ hợp TTTM, giáo dục và căn hộ Times City, 458 Minh Khai, Phường Vĩnh Tuy, Quận Hai Bà Trưng, HN</t>
  </si>
  <si>
    <t>WIN3107</t>
  </si>
  <si>
    <t>Số 15 ngõ 35 Tu Hoàng, phường Phương Canh, quận Nam Từ Liêm, Hà Nội</t>
  </si>
  <si>
    <t>WIN3108</t>
  </si>
  <si>
    <t>357 Xuân Đỉnh, phường Xuân Đỉnh, quận Bắc Từ Liêm, Hà Nội</t>
  </si>
  <si>
    <t>win3123</t>
  </si>
  <si>
    <t>Tầng 1 ,Tòa FLC Star Tower, 418 Quang Trung, phường La Khê, quận Hà Đông, Hà Nội</t>
  </si>
  <si>
    <t>WIN3130</t>
  </si>
  <si>
    <t>Tầng trệt, Tòa P12, Park Hill, khu chức năng đô thị tại khu đất 8/3 và Hanosimex, số 25, ngõ 13,
 đường Lĩnh Nam, phường Mai Động, quận Hoàng Mai, HN</t>
  </si>
  <si>
    <t>win3131</t>
  </si>
  <si>
    <t>Số 19, Tổ 22, thị trấn Đông Anh, Huyện Đông Anh, HN</t>
  </si>
  <si>
    <t>win3132</t>
  </si>
  <si>
    <t>Tổ dân phố 25, thị trấn Đông Anh , Huyện Đông Anh, HN</t>
  </si>
  <si>
    <t>win3133</t>
  </si>
  <si>
    <t>số 9, địa chỉ xóm 1, thôn An Trai, xã Vân Canh, Huyện Hoài Đức, HN</t>
  </si>
  <si>
    <t>WIN3136</t>
  </si>
  <si>
    <t>Tâng 1, tòa nhà B6  234 Phạm Văn Đồng, Phường Cổ Nhuế 1, Quận Bắc Từ Liêm, HN</t>
  </si>
  <si>
    <t>WIN3137</t>
  </si>
  <si>
    <t>Số 11C Ngõ 124 Âu Cơ, Phường Tứ Liên, Quận Tây Hồ, HN</t>
  </si>
  <si>
    <t>WIN3138</t>
  </si>
  <si>
    <t>Số 98 Xuân Diệu, Tổ 30, Cụm 4, Phường Tứ Liên, Quận Tây Hồ, HN</t>
  </si>
  <si>
    <t>win3142</t>
  </si>
  <si>
    <t>20-22 đường Bia Bà, phường La Khê, quận Hà Đông, Hà Nội</t>
  </si>
  <si>
    <t>WIN3143</t>
  </si>
  <si>
    <t>tầng 1 Nhà dịch vụ số P09S008, tòa P09 (Eco-34CT1A), Park Hill, số 25 ngõ 13, đường Lĩnh Nam, phường Mai Động, quận Hoàng Mai, HN</t>
  </si>
  <si>
    <t>WIN3144</t>
  </si>
  <si>
    <t>313 Trần Cung, phường Cổ Nhuế, quận Bắc Từ Liêm, Hà Nội</t>
  </si>
  <si>
    <t>WIN3145</t>
  </si>
  <si>
    <t>112 Mai Động, phường Mai Động, quận Hoàng Mai, Hà Nội</t>
  </si>
  <si>
    <t>WIN3159</t>
  </si>
  <si>
    <t>"Kiot số 11,12 và số 13, tầng 1, tòa nhà chung cư 17T1-CT2, khu nhà ở Trung Văn, đường Cương Kiên ,
 phường Trung Văn, quận Nam Từ Liêm, Hà Nội</t>
  </si>
  <si>
    <t>win3160</t>
  </si>
  <si>
    <t>TẦNG 1 THÁP B KHU LAKE VIEW ECOPARK XUÂN QUAN VĂN GIANG HƯNG YÊN</t>
  </si>
  <si>
    <t>win3161</t>
  </si>
  <si>
    <t>TẦNG 1 KHU D KHU LAKE VIEW  ECOPARK XUÂN QUAN VĂN GIANG HUNGE YÊN</t>
  </si>
  <si>
    <t>WIN3162</t>
  </si>
  <si>
    <t>tầng 01, Khối B, Tòa nhà NO-CT1, Hải Đăng City , Phường Mỹ Đình 2, Quận Nam Từ Liêm, TP Hà Nội</t>
  </si>
  <si>
    <t>WIN3168</t>
  </si>
  <si>
    <t>Số 153 Hữu Hưng, Phường Tây Mỗ, Quận Nam Từ Liêm, HN</t>
  </si>
  <si>
    <t>WIN3169</t>
  </si>
  <si>
    <t>96 phố Định Công, P. Phương Liệt, Quận Thanh Xuân, HN</t>
  </si>
  <si>
    <t>WIN3177</t>
  </si>
  <si>
    <t>Tầng 1, Tòa nhà NO12-2, khu đô thị mới Sài Đồng
, phố Sài Đồng, phường Sài Đồng, quận Long Biên, HN</t>
  </si>
  <si>
    <t>win3178</t>
  </si>
  <si>
    <t>Thôn 2, Xã Ninh Hiệp, Huyện Gia Lâm, HN</t>
  </si>
  <si>
    <t>WIN3179</t>
  </si>
  <si>
    <t>Tầng 1, Tòa nhà CT4-VIMECO, Lô H1, đường Nguyễn Chánh, phường Trung Hòa, quận Cầu Giấy, Hà Nội</t>
  </si>
  <si>
    <t>WIN3180</t>
  </si>
  <si>
    <t>Tầng 1 tòa nhà CT1 - Khu nhà ở cao cấp Skylight, 125D phố Minh Khai, phường Minh Khai, quận Hai Bà Trưng, HN</t>
  </si>
  <si>
    <t>WIN3181</t>
  </si>
  <si>
    <t>"Tầng 1 thuộc Tòa nhà N09-B2 Khu Đô thị mới Dịch Vọng , đường Thành Thái, 
phường Dịch Vọng, Quận Cầu Giấy, Hà Nội"</t>
  </si>
  <si>
    <t>WIN3182</t>
  </si>
  <si>
    <t>Ô số 21 Lô A Biệt Thự BT7, Khu đô thị mới Việt Hưng,
 Phường Giang Biên, Quận Long Biên, HN</t>
  </si>
  <si>
    <t>WIN3183</t>
  </si>
  <si>
    <t>443 ,Đội cấn, quận Ba Đình, HN</t>
  </si>
  <si>
    <t>WIN3187</t>
  </si>
  <si>
    <t>"Lô C3, Tầng 01, Tòa C, Khối nhà B, Dự án Tổ hợp văn phòng, nhà ở cao cấp kết hợp dịch vụ thương mại HBI, 
số 203 Nguyễn Huy Tưởng, phường Thanh Xuân Trung, quận Thanh Xuân, thành phố Hà Nội</t>
  </si>
  <si>
    <t>WIN3188</t>
  </si>
  <si>
    <t>Số 144 đường Hoa Bằng, phường Yên Hòa, quận Cầu Giấy, HN</t>
  </si>
  <si>
    <t>WIN3191</t>
  </si>
  <si>
    <t>kiot số 106, 107 tại tầng 01 lô B (lô 2) Tòa nhà Metropolitan CT36,
 ngõ 177 đường Định Công, tổ 24 phường Định Công, quận Hoàng Mai, HN</t>
  </si>
  <si>
    <t>WIN3196</t>
  </si>
  <si>
    <t>Số 1B đường Nguyễn Duy Trinh, phường Hoàng Liệt, quận Hoàng Mai, Hà Nội</t>
  </si>
  <si>
    <t>WIN3197</t>
  </si>
  <si>
    <t>Số 2 ngách 8/11 đường Lê Quang Đạo, phường Phú Đô, quận Nam Từ Liêm, HN</t>
  </si>
  <si>
    <t>WIN3208</t>
  </si>
  <si>
    <t>BT1.D8, Khu đô thị mới Trung Văn, đường Trung Văn, Phường Trung Văn, Quận Nam Từ Liêm, TP Hà Nội.</t>
  </si>
  <si>
    <t>win3210</t>
  </si>
  <si>
    <t>BT8-1, Khu đô thị mới Văn Khê, đường Tố Hữu, phường La Khê, quận Hà Đông, HN</t>
  </si>
  <si>
    <t>WIN3220</t>
  </si>
  <si>
    <t>Số 28 Trần Tử Bình, phường Nghĩa Tân, quận Cầu Giấy, thành phố Hà Nội</t>
  </si>
  <si>
    <t>win3222</t>
  </si>
  <si>
    <t>Ki ốt số 08, tầng 1, tòa nhà chung cư CT4,</t>
  </si>
  <si>
    <t>WIN3225</t>
  </si>
  <si>
    <t>75 Tam Trinh, phường Mai Động, quận Hoàng Mai, Hà Nội
 (Đ/c cũ: Tầng 1, tháp B, tòa nhà Helios tower số 75 Tam Trinh, phường Mai Động, quận Hoàng Mai, HN</t>
  </si>
  <si>
    <t>WIN3227</t>
  </si>
  <si>
    <t>Số 15 Trần Khánh Dư, tổ 53, phường Bạch Đằng, quận Hai Bà Trưng, HN</t>
  </si>
  <si>
    <t>win3228</t>
  </si>
  <si>
    <t>Số 44-46 Kiều Mai, phường Phúc Diễn, quận Bắc Từ Liêm, HN</t>
  </si>
  <si>
    <t>win3229</t>
  </si>
  <si>
    <t>tầng 1 thuộc Toà K, Chung cư CT7, Tổ hợp Chung cư cao tầng NCG Residential, Quận Hà Đông, HN</t>
  </si>
  <si>
    <t>WIN3231</t>
  </si>
  <si>
    <t>Tổ 6, Phường Phúc Lợi, Quận Long Biên, HN</t>
  </si>
  <si>
    <t>win3232</t>
  </si>
  <si>
    <t>Số 105 Ngô Xuân Quảng, Thị trấn Trâu Quỳ, Huyện Gia Lâm, HN</t>
  </si>
  <si>
    <t>WIN3237</t>
  </si>
  <si>
    <t>Số 23 ngõ 136 đường Cầu Diễn, Tổ Dân Phố Ngọa Long 1, phường Minh Khai, quận Bắc Từ Liêm, Hà Nội</t>
  </si>
  <si>
    <t>win3238</t>
  </si>
  <si>
    <t>tầng 1 Khu nhà ở cao cấp BMM, phường Phúc La, quận Hà Đông, Thành phố Hà Nội</t>
  </si>
  <si>
    <t>win3239</t>
  </si>
  <si>
    <t>Tòa nhà T1  khu đô thị mới Nam An Khánh, Hoài Đức, Hà Nội</t>
  </si>
  <si>
    <t>WIN3245</t>
  </si>
  <si>
    <t>Số 191 Xuân Đỉnh, phường Xuân Đỉnh, Quận Bắc Từ Liêm, thành phố Hà Nội</t>
  </si>
  <si>
    <t>WIN3246</t>
  </si>
  <si>
    <t>Số 140-142 Nguyễn Sơn, phường Bồ Đề, Quận Long Biên, HN</t>
  </si>
  <si>
    <t>win3247</t>
  </si>
  <si>
    <t>Villa 2-24, Khu nhà ở và trung tâm thương mại, phường Hà Cầu, quận Hà Đông, HN</t>
  </si>
  <si>
    <t>WIN3248</t>
  </si>
  <si>
    <t>Lô số 7-628, đường Hoàng Hoa Thám, phường Bưởi, quận Tây Hồ, HN</t>
  </si>
  <si>
    <t>win3260</t>
  </si>
  <si>
    <t>Số 135 Phố Cửu Việt 2, Thị Trấn Trâu Quỳ, Huyện Gia Lâm, HN</t>
  </si>
  <si>
    <t>WIN3261</t>
  </si>
  <si>
    <t>Thôn Đào Xuyên, xã Đa Tốn, Huyện Gia Lâm, HN</t>
  </si>
  <si>
    <t>WIN3264</t>
  </si>
  <si>
    <t>Số 15 ngõ 259 Yên Hòa, phường Yên Hòa, quận Cầu Giấy, HN</t>
  </si>
  <si>
    <t>WIN3265</t>
  </si>
  <si>
    <t>Tầng 1, tòa nhà N01-T4, phường Xuân Tảo, quận Bắc Từ Liêm, thành phố Hà Nội</t>
  </si>
  <si>
    <t>WIN3266</t>
  </si>
  <si>
    <t>Lô 01, tầng 1 Nhà chung cư cao tầng CT2-E tại ô đất CT2, Phường Mễ Trì, Quận Nam Từ Liêm, HN</t>
  </si>
  <si>
    <t>WIN3275</t>
  </si>
  <si>
    <t>Số 254 đưởng Cổ Bi, xã Cổ Bi, huyện Gia Lâm, Hà Nội</t>
  </si>
  <si>
    <t>WIN3276</t>
  </si>
  <si>
    <t>Số 250 đường Lạc Long Quân, phường Bưởi, quận Tây Hồ, Hà Nội</t>
  </si>
  <si>
    <t>WIN3277</t>
  </si>
  <si>
    <t>Xóm ngoài, Xã Uy Nỗ, Huyện Đông Anh, Hà Nội</t>
  </si>
  <si>
    <t>WIN3278</t>
  </si>
  <si>
    <t>Số 290-292 đường Nguyễn Trãi, phường Trung Văn, Quận Nam Từ Liêm, Hà Nội</t>
  </si>
  <si>
    <t>WIN3279</t>
  </si>
  <si>
    <t>Số 207 đường Lương Thế Vinh, phường Trung Văn, quận Nam Từ Liêm, Hà Nội</t>
  </si>
  <si>
    <t>WIN3280</t>
  </si>
  <si>
    <t>TDP số 5 Mễ Trì Hạ, phường Mễ Trì, quận Nam Từ Liêm, Hà Nội.</t>
  </si>
  <si>
    <t>win3281</t>
  </si>
  <si>
    <t>E13, đường Yên Xá, Khu đấu giá quyền sử dụng đất, xã Tân Triều, Thanh Trì, Hà Nội</t>
  </si>
  <si>
    <t>WIN3290</t>
  </si>
  <si>
    <t>Số 371 Cao Lỗ, xã Uy Nỗ, huyện Đông Anh, HN</t>
  </si>
  <si>
    <t>win3291</t>
  </si>
  <si>
    <t>Số 2-NV1, xã Tân Triều, huyện Thanh Trì, Hà Nội</t>
  </si>
  <si>
    <t>WIN3301</t>
  </si>
  <si>
    <t>Tổ dân phố số 4, phường Phú Đô, quận Nam Từ Liêm, Hà Nội</t>
  </si>
  <si>
    <t>WIN3303</t>
  </si>
  <si>
    <t>BT1- Lô 8, Khu đô thị Mễ Trì Hạ, đường Mễ Trì Hạ, Phường Mễ Trì, quận Nam Từ Liêm</t>
  </si>
  <si>
    <t>WIN3304</t>
  </si>
  <si>
    <t>Số 217A Quan Hoa, phường Quan Hoa, Quận Cầu Giấy, Hà Nội</t>
  </si>
  <si>
    <t>win3311</t>
  </si>
  <si>
    <t>WIN3312</t>
  </si>
  <si>
    <t>Số 100, đường K2, phường Cầu Diễn, quận Nam Từ Liêm, Hà Nội</t>
  </si>
  <si>
    <t>WIN3322</t>
  </si>
  <si>
    <t>Tầng 1, tòa 17T4, Tòa nhà Hapulico Complex, Số 01 phố Nguyễn Huy Tưởng, 
phường Thanh Xuân Trung, quận Thanh Xuân, thành phố Hà Nội</t>
  </si>
  <si>
    <t>win3323</t>
  </si>
  <si>
    <t>Số 105-107 Tân Xuân, phường Xuân Đỉnh, quận Bắc Từ Liêm, Hà Nội</t>
  </si>
  <si>
    <t>WIN3324</t>
  </si>
  <si>
    <t>Xóm 3, Thôn Cổ Điển, Xã Hải Bối, huyện Đông Anh, Hà Nội</t>
  </si>
  <si>
    <t>WIN3337</t>
  </si>
  <si>
    <t>Số 70-72 đường Tựu Liệt, thị trấn Văn Điển, huyện Thanh Trì, Hà Nội</t>
  </si>
  <si>
    <t>WIN3342</t>
  </si>
  <si>
    <t>B2 Dự án Pandora, số 53 Phố Triều Khúc, phường Thanh Xuân Bắc, quận Thanh Xuân, Hà Nội</t>
  </si>
  <si>
    <t>win3346</t>
  </si>
  <si>
    <t>Số 204 đường Thanh Bình, phường Mộ Lao, quận Hà Đông, Hà Nội</t>
  </si>
  <si>
    <t>WIN3347</t>
  </si>
  <si>
    <t>Số 173 TDP số 4, phường Xuân Phương, quận Nam Từ Liêm, Hà Nội</t>
  </si>
  <si>
    <t>WIN3350</t>
  </si>
  <si>
    <t>Số 777 đường Bạch Đằng, Phường Bạch Đằng, Hai Bà Trưng, Hà Nội</t>
  </si>
  <si>
    <t>WIN3366</t>
  </si>
  <si>
    <t>Lô 01, tầng 1 Nhà chung cư cao tầng CT2-E tại ô đất CT2, phường Mễ Trì, 
quận Nam Từ Liêm, thành phố Hà Nội</t>
  </si>
  <si>
    <t>win3369</t>
  </si>
  <si>
    <t>TDP Viên 5, phường Cổ Nhuế 2, quận Bắc Từ Liêm, HN</t>
  </si>
  <si>
    <t>WIN3370</t>
  </si>
  <si>
    <t>Tầng 1 Chung cư Yên Hòa Sunshine, Số 9 phố Vũ Phạm Hàm, Phường Yên Hòa, quận Cầu Giấy, Hà Nội</t>
  </si>
  <si>
    <t>WIN3371</t>
  </si>
  <si>
    <t>Số 23-25 đường Nguyễn Khả Trạc, phường Mai Dịch, Quận Cầu Giấy, thành phố Hà Nội</t>
  </si>
  <si>
    <t>WIN3404</t>
  </si>
  <si>
    <t>NV36, Khu đô thị mới Trung Văn, phường Trung Văn, quận Nam Từ Liêm, Hà Nội.</t>
  </si>
  <si>
    <t>WIN3433</t>
  </si>
  <si>
    <t>Số 68 Hoàng Như Tiếp, phường Bồ Đề, quận Long Biên, Hà Nội</t>
  </si>
  <si>
    <t>WIN3434</t>
  </si>
  <si>
    <t>Số 91 Đốc Ngữ, phường Liễu Giai, quận Ba Đình, Hà Nội</t>
  </si>
  <si>
    <t>WIN3446</t>
  </si>
  <si>
    <t>Số A12-BT1, đường Lưu Hữu Phước, KĐT Mỹ Đình 2, phường Mỹ Đình 2, quận Nam Từ Liêm, Hà Nội</t>
  </si>
  <si>
    <t>WIN3454</t>
  </si>
  <si>
    <t>Tổ Dân phố Tháp, phường Đại Mỗ, Nam Từ Liêm, Hà Nội</t>
  </si>
  <si>
    <t>win3455</t>
  </si>
  <si>
    <t>Tầng 1 Tòa nhà 18T1- Lô HH6 – Khu đô thị Nam An Khánh- 
xã An Khánh-huyện Hoài Đức, HN</t>
  </si>
  <si>
    <t>WIN3465</t>
  </si>
  <si>
    <t>Tầng 1, Công trình nhà ở cao tầng tại số 671 Hoàng Hoa Thám, phường Vĩnh Phúc, quận Ba Đình, Hà Nội</t>
  </si>
  <si>
    <t>WIN3466</t>
  </si>
  <si>
    <t>Tầng 1, Tổ hợp nhà ở văn phòng làm việc và dịch vụ, xã Tả Thanh Oai, huyện Thanh Trì, HN</t>
  </si>
  <si>
    <t>win3476</t>
  </si>
  <si>
    <t>Tầng 01, chung cư CT2, Dự án Khu nhà ở xã hội Phú Lãm, Phường Phú Lãm, Quận Hà Đông, HN</t>
  </si>
  <si>
    <t>WIN3477</t>
  </si>
  <si>
    <t>Số 228 đường Vĩnh Hưng, phường Vĩnh Hưng, quận Hoàng Mai, Hà Nội</t>
  </si>
  <si>
    <t>win3478</t>
  </si>
  <si>
    <t>Số 80 đường Kẻ Vẽ, phường Đông Ngạc, quận Bắc Từ Liêm, Hà Nội</t>
  </si>
  <si>
    <t>win3496</t>
  </si>
  <si>
    <t>Tầng 1, Tòa N02-T1 Khu Đoàn Ngoại Giao, phường Xuân Tảo, Quận Bắc Từ Liêm, HN</t>
  </si>
  <si>
    <t>WIN3497</t>
  </si>
  <si>
    <t>Tằng 1, Tòa nhà Lilama Hà Nội, 52 Lĩnh Nam, Mai Động, Hoàng Mai, Hà Nội</t>
  </si>
  <si>
    <t>WIN3499</t>
  </si>
  <si>
    <t>Thôn Hà Phong, xã Liên Hà, huyện Đông Anh, Hà Nội</t>
  </si>
  <si>
    <t>WIN3500</t>
  </si>
  <si>
    <t>Tầng 1, Chung cư cao tầng , Khu nhà cán bộ Học viện Quốc Phòng, ô đất O17-HH2,  Phường Xuân La, Quận Tây Hồ, HN</t>
  </si>
  <si>
    <t>WIN3512</t>
  </si>
  <si>
    <t>Đội 5, thôn Yên Kiện, xã Ngọc Hồi, Thanh trì, HN</t>
  </si>
  <si>
    <t>WIN3528</t>
  </si>
  <si>
    <t>Số 69 Bắc Cầu, phường Ngọc Thụy, quận Long Biên, Hà Nội</t>
  </si>
  <si>
    <t>WIN3529</t>
  </si>
  <si>
    <t>Tầng 1, Ô OCT2 tại Khu Chức Năng Đô thị, Phường Xuân Phương, quận Nam Từ Liêm, Hà Nội</t>
  </si>
  <si>
    <t>WIN3530</t>
  </si>
  <si>
    <t>Tầng 1, Khu trung tâm thương mại – Tòa nhà Five Star Garden, số 2 Kim Giang , phường Kim Giang, quận Thanh Xuân, Hà Nội</t>
  </si>
  <si>
    <t>WIN3531</t>
  </si>
  <si>
    <t>Tầng 1, Khu nhà ở kết hợp thương mại và dịch vụ, số 6 Lê Văn Thiêm, phường Thanh Xuân Trung, quận Thanh Xuân, Hà Nội</t>
  </si>
  <si>
    <t>win3540</t>
  </si>
  <si>
    <t>Tầng 1,tòa nhà 2A, số 136 Hồ Tùng Mậu, phường Phú Diễn, quận Bắc Từ Liêm, Hà Nội</t>
  </si>
  <si>
    <t>WIN3541</t>
  </si>
  <si>
    <t>Tầng 2, SH13 và SH14 – Tháp B- tòa nhà AZ SKY –
 Lô A1/CN1 KĐT mới Định Công, phường Định Công, quận Hoàng Mai, HN</t>
  </si>
  <si>
    <t>win3552</t>
  </si>
  <si>
    <t>TT7-7 Khu đô thị mới Văn Phú, phường Phú La, quận Hà Đông, HN</t>
  </si>
  <si>
    <t>WIN3553</t>
  </si>
  <si>
    <t>Số 42 Vũ Xuân Thiều, phường Sài Đồng, quận Long Biên, HN</t>
  </si>
  <si>
    <t>WIN3554</t>
  </si>
  <si>
    <t>Đội 3, thôn Lạc Thị, xã Ngọc Hồi, huyện Thanh trì, HN</t>
  </si>
  <si>
    <t>WIN3555</t>
  </si>
  <si>
    <t>Lô 4, TT19-20 Khu nhà CBNV VP TW Đảng, phường Xuân Phương, quận Nam Từ Liêm, thành phố Hà Nội</t>
  </si>
  <si>
    <t>WIN3569</t>
  </si>
  <si>
    <t>359 Lĩnh Nam, phường Vĩnh Hưng, quận Hoàng Mai, tp. Hà Nội</t>
  </si>
  <si>
    <t>WIN3571</t>
  </si>
  <si>
    <t>CĂN S3-01 TẦNG 1 THÁP SKY 3 (A4)  KHU CĂN HỘ VỊNH THỦY CHUNG CƯ CAO TẦNG AQUA BAY CT29-30 KDTTM VÀ DV ECOPARK VĂN GIANG HƯNG YÊN</t>
  </si>
  <si>
    <t>WIN3572</t>
  </si>
  <si>
    <t>căn S1-01, tầng 1 tháp Sky 1 (b1)  khu căn hộ vịnh thủy , Ecopark xuân quan hưng yên</t>
  </si>
  <si>
    <t>WIN3573</t>
  </si>
  <si>
    <t>Số 184 Phố Bồ Đề, tổ 12, phường Bồ Đề, quận Long Biên, HN</t>
  </si>
  <si>
    <t>WIN3583</t>
  </si>
  <si>
    <t>ô 2, Khu Hoàng Liệt, ngõ 2 Hoàng Liệt, phường Hoàng Liệt, quận Hoàng Mai, Hà Nội</t>
  </si>
  <si>
    <t>win3599</t>
  </si>
  <si>
    <t>Số 6 Phố Viên, phường Cổ Nhuế 2, quận Bắc Từ Liêm, Hà Nội</t>
  </si>
  <si>
    <t>win3601</t>
  </si>
  <si>
    <t>Tầng 1, tòa nhà Sông Đà-Hà Đông, số 110 Trần Phú,Phường Mộ Lao, quận Hà Đông, HN</t>
  </si>
  <si>
    <t>WIN3608</t>
  </si>
  <si>
    <t>Tầng 1, tháp B, HongKong Tower, 243A Đê La Thành, phường Láng Thượng, quận Đống Đa, HN</t>
  </si>
  <si>
    <t>win3609</t>
  </si>
  <si>
    <t>Số 156 , tổ 7, phường Phú Lãm, quận Hà Đông, HN</t>
  </si>
  <si>
    <t>WIN3617</t>
  </si>
  <si>
    <t>Phố Vân Trì, xã Vân Nội, huyện Đông Anh, HN</t>
  </si>
  <si>
    <t>WIN3618</t>
  </si>
  <si>
    <t>Tầng 1, tòa CT1, khu nhà ở E4, khu đô thị mới Yên Hòa, phường Yên Hòa, quận Cầu Giấy, HN</t>
  </si>
  <si>
    <t>WIN3622</t>
  </si>
  <si>
    <t>Số 299, TDP Chợ, phường Đại Mỗ, quận Nam Từ Liêm , Hà Nội</t>
  </si>
  <si>
    <t>win3623</t>
  </si>
  <si>
    <t>Số nhà 01, phố Phúc Thịnh,tổ dân phố 16 , phường Kiến Hưng, quận Hà Đông , HN</t>
  </si>
  <si>
    <t>WIN3625</t>
  </si>
  <si>
    <t>Tầng 1, Tòa nhà CT3, Khu đô thị mới Trung Văn, phường Trung Văn, quận Nam Từ Liêm, Hà Nội</t>
  </si>
  <si>
    <t>win3639</t>
  </si>
  <si>
    <t>Tầng 1, Toà TV-Tower , Xã Đức Thượng, huyện Hoài Đức, HN</t>
  </si>
  <si>
    <t>WIN3641</t>
  </si>
  <si>
    <t>Số 25 phố Lãng Yên, phường Thanh Lương, quận Hai Bà Trưng, HN</t>
  </si>
  <si>
    <t>win3649</t>
  </si>
  <si>
    <t>36 Đức Thắng, phường Đức Thắng, quận Bắc Từ Liêm, Hà Nội</t>
  </si>
  <si>
    <t>WIN3651</t>
  </si>
  <si>
    <t>Số 1 tổ 7, Phường Phúc Lợi, quận Long Biên, Hà Nội</t>
  </si>
  <si>
    <t>WIN3652</t>
  </si>
  <si>
    <t>DV01 , Nhà CT1, khu nhà Thạch Bàn, phường Thạch Bàn, quận Long Biên, HN</t>
  </si>
  <si>
    <t>WIN3653</t>
  </si>
  <si>
    <t>Tầng 1, CT1, Mỹ Đình Plaza 2, phường Mỹ Đình 2, quận Nam Từ Liêm, Hà Nội</t>
  </si>
  <si>
    <t>WIN3659</t>
  </si>
  <si>
    <t>win3679</t>
  </si>
  <si>
    <t>"Kiot 60-62, Tầng 1, Toà B1.4-HH01C, KĐT Thanh Hà-Cienco 5, xã Cự Khê, 
huyện Thanh Oai, Hà Nội"</t>
  </si>
  <si>
    <t>WIN3682</t>
  </si>
  <si>
    <t>Số TT4&amp;TT5- Khu nhà ở XH và TM, BTL Tăng thiết giáp, Phường Mỹ Đình 1, Quận Nam Từ Liêm, HN</t>
  </si>
  <si>
    <t>WIN3683</t>
  </si>
  <si>
    <t>Số 30 Việt Hưng, Phường Việt Hưng, Quận Long Biên, HN</t>
  </si>
  <si>
    <t>win3690</t>
  </si>
  <si>
    <t>Thôn Vân Lũng, xã An Khánh, huyện Hoài Đức, HN</t>
  </si>
  <si>
    <t>WIN3691</t>
  </si>
  <si>
    <t>Lô BT3- ô số 24, KDT mới Pháp vân – Tứ Hiệp, phường Hoàng Liệt, quận Hoàng Mai, HN</t>
  </si>
  <si>
    <t>WIN3692</t>
  </si>
  <si>
    <t>Tầng 1- Toà chung cư và dịch vụ Star Tower, 283 Khương Trung, phường Khương Trung, Quận Thanh Xuân, HN</t>
  </si>
  <si>
    <t>win3700</t>
  </si>
  <si>
    <t>Số 492 Xuân Đỉnh, TDP 4 Cáo ĐỈnh phường Xuân Đỉnh, Quận Bắc Từ Liêm, Hà Nội</t>
  </si>
  <si>
    <t>WIN3707</t>
  </si>
  <si>
    <t>Số 269 Nguyễn Khang, Tổ 17, P. Yên Hòa, Q. Cầu Giấy, Hà Nội</t>
  </si>
  <si>
    <t>WIN3713</t>
  </si>
  <si>
    <t>47 Vũ Trọng Phụng, phường Thanh Xuân Trung, quận Thanh Xuân, Hà Nội</t>
  </si>
  <si>
    <t>win3714</t>
  </si>
  <si>
    <t>Đường Long Cảnh - Vinhomes Thăng Long, Khu đô thị mới Nam An Khánh, 
Xã An Khánh, Huyện Hoài Đức, HN</t>
  </si>
  <si>
    <t>win3716</t>
  </si>
  <si>
    <t>Tầng 1 tòa nhà CT2-105, khu đô thị mới Văn Khê, phường La Khê, quận Hà Đông, HN</t>
  </si>
  <si>
    <t>win3722</t>
  </si>
  <si>
    <t>số 107 Lai Xá, Khu TĐC Lai Xá – Xã Kim Chung , Huyện Hoài Đức , HN</t>
  </si>
  <si>
    <t>WIN3723</t>
  </si>
  <si>
    <t>Tầng 1, Nhà HH Cao tầng Đồng Phát Hoàng Mai, phường Vĩnh Hưng, quận Hoàng Mai, HN</t>
  </si>
  <si>
    <t>WIN3727</t>
  </si>
  <si>
    <t>Số 63, TDP 1 , Ngọc Trục, phường Đại Mỗ, quận Nam Từ Liêm, Hà Nội</t>
  </si>
  <si>
    <t>win3728</t>
  </si>
  <si>
    <t>NO – 26; LK15 Hà Trì, phường Hà Cầu, quận Hà Đông, HN</t>
  </si>
  <si>
    <t>win3729</t>
  </si>
  <si>
    <t>Xóm Ngã tư, xã Sơn Đồng, huyện Hoài Đức, HN</t>
  </si>
  <si>
    <t>WIN3730</t>
  </si>
  <si>
    <t>Lô N2C khu tái định cư X2A, phường Yên Sở, quận Hoàng Mai, HN</t>
  </si>
  <si>
    <t>win3752</t>
  </si>
  <si>
    <t>C36-TT9, Khu ĐT Văn Quán- Yên Phúc, phường Văn Quán, quận Hà Đông, HN</t>
  </si>
  <si>
    <t>WIN3754</t>
  </si>
  <si>
    <t>Đội 7, Thôn Bầu, xã Kim Chung, huyện Đông Anh, Hà Nội</t>
  </si>
  <si>
    <t>WIN3755</t>
  </si>
  <si>
    <t>Tầng 1, TTTM dịch vụ tổng hợp, Xã Tứ Hiệp, huyện Thanh Trì, HN</t>
  </si>
  <si>
    <t>WIN3761</t>
  </si>
  <si>
    <t>Số 75 Thôn Yên Xá, xã Tân Triều, huyện Thanh Trì, Hà Nội</t>
  </si>
  <si>
    <t>WIN3766</t>
  </si>
  <si>
    <t>Tầng 1, Tòa CT03B, KĐT Nam Thăng Long, phường Phú Thượng, quận Tây Hồ, Hà Nội</t>
  </si>
  <si>
    <t>WIN3776</t>
  </si>
  <si>
    <t>11 Dốc Vân, Thôn Du Ngoại, xã Mai Lâm, huyện Đông Anh, Hà Nội</t>
  </si>
  <si>
    <t>win3777</t>
  </si>
  <si>
    <t>Lô U03-L01, Khu đô thị mới Dương Nội, Phường Yên Nghĩa, quận Hà Đông, HN</t>
  </si>
  <si>
    <t>WIN3778</t>
  </si>
  <si>
    <t>Số nhà 23, ngõ 14, phố Mễ Trì Hạ , Tổ dân phố 2, phường Mễ Trì, quận Nam Từ Liêm, Hà Nội</t>
  </si>
  <si>
    <t>WIN3837</t>
  </si>
  <si>
    <t>Thôn 7, Xã Ninh Hiệp, Huyện Gia Lâm, HN</t>
  </si>
  <si>
    <t>WIN3840</t>
  </si>
  <si>
    <t>Tầng 1, Khối CT1, khu văn phòng và nhà ở, số 536A Minh Khai, Phường Vĩnh Tuy, Quận Hai Bà Trưng, HN</t>
  </si>
  <si>
    <t>WIN3841</t>
  </si>
  <si>
    <t>32 ngõ Láng Trung, phường Láng Hạ, quận Đống Đa, Hà Nội</t>
  </si>
  <si>
    <t>WIN3851</t>
  </si>
  <si>
    <t>Tầng 1, Tòa The Legend , 109 Nguyễn Tuân, phường Nhân Chính, quận Thanh Xuân, Thành phố Hà Nội</t>
  </si>
  <si>
    <t>WIN3857</t>
  </si>
  <si>
    <t>Số 70 Đại Linh, TDP 18, phường Trung Văn, quận Nam Từ Liêm , Thành phố Hà Nội</t>
  </si>
  <si>
    <t>WIN3862</t>
  </si>
  <si>
    <t>Tầng 1, tòa 18T2, CT15 Khu Đô Thị Mới Việt Hưng, Phường Giang Biên, Quận Long Biên, Hà Nội</t>
  </si>
  <si>
    <t>WIN3863</t>
  </si>
  <si>
    <t>Shophouse CH02-20, Số 2 Gamuda Gardens 2-2, Phường Trần Phú, Quận Hoàng Mai, Hà Nội</t>
  </si>
  <si>
    <t>WIN3876</t>
  </si>
  <si>
    <t>Thôn Đoài, xã Kim Nỗ, huyện Đông Anh, Hà Nội</t>
  </si>
  <si>
    <t>WIN3877</t>
  </si>
  <si>
    <t>Số 74, đường Vĩnh Hưng, Tổ 25 phường Vĩnh Hưng, quận Hoàng Mai, Hà Nội.</t>
  </si>
  <si>
    <t>WIN3881</t>
  </si>
  <si>
    <t>Tầng 1, L1-05, L1-06,Tòa Nhà FLC Complex, số 36 đường Phạm Hùng, phường Mỹ Đình, quận Nam Từ Liêm, HN</t>
  </si>
  <si>
    <t>win3882</t>
  </si>
  <si>
    <t>A10-NV4 ô số 26-27 KĐTM hai bên đường Lê Trọng Tấn , 
xã An Khánh, huyện Hoài Đức, HN</t>
  </si>
  <si>
    <t>WIN3883</t>
  </si>
  <si>
    <t>Số 24, ngõ 476 đường Ngọc Thụy, phường Ngọc Thụy, quận Long Biên , Hà Nội.</t>
  </si>
  <si>
    <t>win3890</t>
  </si>
  <si>
    <t>Số 57 đường La Nội,+L681:L700 phường Dương Nội, quận Hà Đông, Hà Nội.</t>
  </si>
  <si>
    <t>WIN3891</t>
  </si>
  <si>
    <t>79 Đường Bát Khối , Phường Long Biên , Quận Long Biên , HN</t>
  </si>
  <si>
    <t>WIN3901</t>
  </si>
  <si>
    <t>Số 01+01A GA, Dự án Nhà phố Rice City Sông Hồng, 139 Gia Quất, phường Thượng Thanh, Long Biên, Hà Nội</t>
  </si>
  <si>
    <t>WIN3910</t>
  </si>
  <si>
    <t>Số 58, Đường Liên Xã, Thôn Nhuế, Kim Chung, Đông Anh, Hà Nội</t>
  </si>
  <si>
    <t>WIN3916</t>
  </si>
  <si>
    <t>Tầng 1, khu Vinaconex 1, 289A Khuất Duy Tiến, phường Trung Hòa, quận Cầu Giấy, Hà Nội</t>
  </si>
  <si>
    <t>WIN3925</t>
  </si>
  <si>
    <t>347 Vũ Tông Phan, Phường Khương Đình,Quận Thanh Xuân, Thành phố Hà Nội</t>
  </si>
  <si>
    <t>WIN3941</t>
  </si>
  <si>
    <t>Kiot 11, tầng 1, nhà chung cư CT5- ĐN1 đường Trần Hữu Dực, KĐT Mỹ Đình II , phường Mỹ Đình 2, quận Nam Từ Liêm, Hà Nội</t>
  </si>
  <si>
    <t>WIN3948</t>
  </si>
  <si>
    <t>Số 86 ngõ 20 đường Mỹ Đình, phường Mỹ Đình 2, Nam Từ Liêm, Hà Nội</t>
  </si>
  <si>
    <t>WIN3949</t>
  </si>
  <si>
    <t>Lô BT1-18 Đường Phúc Lợi , Phường Phúc Lợi, Quận Long Biên , Thành Phố Hà Nội.</t>
  </si>
  <si>
    <t>WIN3951</t>
  </si>
  <si>
    <t>Số 41 Vũ Thạnh, phường Ô Chợ Dừa, quận Đống Đa, HN</t>
  </si>
  <si>
    <t>WIN3960</t>
  </si>
  <si>
    <t>173 Hà Huy Tập , TT Yên Viên, huyện Gia Lâm, HN</t>
  </si>
  <si>
    <t>WIN3961</t>
  </si>
  <si>
    <t>153-155 Đê La Thành, phường Nam Đồng, Quận Đống Đa, HN</t>
  </si>
  <si>
    <t>WIN3962</t>
  </si>
  <si>
    <t>Kiot số 03 và số 04, tầng 1, nhà 23 tầng- CT1, phường Trung Văn, quận Nam Từ Liêm, Hà Nội.</t>
  </si>
  <si>
    <t>WIN3973</t>
  </si>
  <si>
    <t>Kiot DV-17 tầng 1, Nhà Chung cư @Home, số 987 tam Trinh, phường Yên Sở, Hoàng Mai, Hà Nội</t>
  </si>
  <si>
    <t>WIN3979</t>
  </si>
  <si>
    <t>Thôn 3, xã Vạn Phúc, huyện Thanh Trì, Hà Nội</t>
  </si>
  <si>
    <t>WIN3980</t>
  </si>
  <si>
    <t>Số 39 đường Đỗ Xuân Hợp, phường Mỹ Đình 1, quận Nam Từ Liêm, Hà Nội</t>
  </si>
  <si>
    <t>WIN3990</t>
  </si>
  <si>
    <t>Ngã Ba Lương Quy, Xuân Nộn, Đông Anh, Hà Nội</t>
  </si>
  <si>
    <t>WIN3994</t>
  </si>
  <si>
    <t>Phố Keo, xã Kim Sơn, huyện Gia Lâm, HN</t>
  </si>
  <si>
    <t>WIN3995</t>
  </si>
  <si>
    <t>Khu 6, Thụy Lôi, xã Thụy Lâm, huyện Đông Anh, HN</t>
  </si>
  <si>
    <t>WIN3998</t>
  </si>
  <si>
    <t>win3999</t>
  </si>
  <si>
    <t>17 Khu 5, Thị trấn Trạm Trôi, huyện Hoài Đức, HN</t>
  </si>
  <si>
    <t>win4000</t>
  </si>
  <si>
    <t>Khu vực Hồ Giềng (Xóm Mới), Ngãi Cầu, xã An Khánh, huyện Hoài Đức, Hà Nội</t>
  </si>
  <si>
    <t>WIN4007</t>
  </si>
  <si>
    <t>4B Tràng Thi, phường Hàng Trống, Q. Hoàn Kiếm, Hà Nội</t>
  </si>
  <si>
    <t>WIN4011</t>
  </si>
  <si>
    <t>Số 26 ngõ 58 Trần Bình, phường Mai Dịch, Q. Cầu Giấy, Hà Nội</t>
  </si>
  <si>
    <t>WIN4020</t>
  </si>
  <si>
    <t>Lô 21 khu BT4-3 Khu nhà ở Trung Văn,đường trung văn, phường Trung Văn, quận Nam Từ Liêm, HN</t>
  </si>
  <si>
    <t>WIN4023</t>
  </si>
  <si>
    <t>42 Vĩnh Tuy, phường Vĩnh Tuy, quận Hai Bà Trưng, HN</t>
  </si>
  <si>
    <t>win4024</t>
  </si>
  <si>
    <t>Tầng 1, Gemek Tower, KĐTM Lê Trọng Tấn – Geleximco, đường Lê Trọng Tấn, 
xã An Khánh, huyện Hoài Đức, Hà Nội</t>
  </si>
  <si>
    <t>WIN4031</t>
  </si>
  <si>
    <t>60 Tứ Hiệp, xã Tứ Hiệp, huyện Thanh Trì, HN</t>
  </si>
  <si>
    <t>WIN4032</t>
  </si>
  <si>
    <t>86 Quan Nhân, phường Nhân Chính, Quận Thanh Xuân, thành phố Hà Nội</t>
  </si>
  <si>
    <t>WIN4033</t>
  </si>
  <si>
    <t>Ô 13A, lô Ơ2, khu nhà ở Bán đảo Linh Đàm, Hoàng Liệt, phường Hoàng Liệt , Quận Hoàng Mai, HN</t>
  </si>
  <si>
    <t>WIN4040</t>
  </si>
  <si>
    <t>271 Nam Dư, phường Lĩnh Nam, quận Hoàng Mai, HN</t>
  </si>
  <si>
    <t>WIN4041</t>
  </si>
  <si>
    <t>Tầng 1, Chung cư Packexim 2, ngách 6 ngõ 15 An Dương Vương, 
phường Phú Thượng, quận Tây Hồ, HN</t>
  </si>
  <si>
    <t>WIN4050</t>
  </si>
  <si>
    <t>E4.1.9 (SH09), tầng 1, Tòa nhà E4, thuộc tòa CT2 KĐTM Mỹ Đình - Mễ Trì (Dự án Emerald), đường Đình Thôn,
 phường Mỹ Đình 1, quận Nam Từ Liêm, HN</t>
  </si>
  <si>
    <t>WIN4052</t>
  </si>
  <si>
    <t>TT01-05,Tòa NO-CT1, Hải Đăng City, Hàm Nghi, Phường Mỹ Đình 2, Quận Nam Từ Liêm, TP Hà Nội</t>
  </si>
  <si>
    <t>WIN4053</t>
  </si>
  <si>
    <t>SO05A, tầng 1, Tòa A3 (CT03), KCH Vinhomes Gardenia, Hàm Nghi, phường Cầu Diễn, Quận Nam Từ Liêm, HN</t>
  </si>
  <si>
    <t>WIN4059</t>
  </si>
  <si>
    <t>Gian hàng kinh doanh số 115 tại tầng 1 thuộc nhà chung cư số G2, phường Mễ Trì, quận Nam Từ Liêm, Hà Nội</t>
  </si>
  <si>
    <t>WIN4060</t>
  </si>
  <si>
    <t>LK02-03, khu C14 Bộ Công an, đường Trung Văn, phường Trung Văn, Quận Nam Từ Liêm, Hà Nội</t>
  </si>
  <si>
    <t>WIN4064</t>
  </si>
  <si>
    <t>175 KHU BIỆT THỰ THỦY NGUYÊN, MAIRINA ECOPARK  XÃ PHỤNG CÔNG VĂN GIANG HƯNG YÊN</t>
  </si>
  <si>
    <t>win4065</t>
  </si>
  <si>
    <t>Tầng 1, chung cư cao tầng, Lô C4, phường Xuân Tảo, Quận Bắc Từ Liêm, Hà Nội</t>
  </si>
  <si>
    <t>WIN4066</t>
  </si>
  <si>
    <t>Số 1 ngõ 206 đường Cổ Linh, phường Long Biên, quận Long Biên, Hà Nội</t>
  </si>
  <si>
    <t>WIN4067</t>
  </si>
  <si>
    <t>4-TT2A, Khu nhà liền kề 622 Minh Khai, phường Vĩnh Tuy, quận Hai Bà Trưng, HN</t>
  </si>
  <si>
    <t>WIN4068</t>
  </si>
  <si>
    <t>Tầng 1, nhà CT8A, dự án công trình HH Đại Thanh, xã Tả Thanh Oai, huyện Thanh Trì, HN</t>
  </si>
  <si>
    <t>WIN4076</t>
  </si>
  <si>
    <t>LK09 Khu nhà thấp tầng ngõ 38 Xuân La, phường Xuân La, quận Tây Hồ, HN</t>
  </si>
  <si>
    <t>win4077</t>
  </si>
  <si>
    <t>TT18-50 KĐTM Văn Phú, đường Lê Trọng Tấn, phường Phú La, quận Hà Đông, Hà Nội</t>
  </si>
  <si>
    <t>WIN4078</t>
  </si>
  <si>
    <t>Đường mới Tứ Hiệp, Ngũ Hiệp- Tự Khoát, xã Ngũ Hiệp, huyện Thanh Trì, HN</t>
  </si>
  <si>
    <t>WIN4085</t>
  </si>
  <si>
    <t>58A Nguyễn Khánh Toàn, phường Quan Hoa, quận Cầu Giấy, HN</t>
  </si>
  <si>
    <t>win4094</t>
  </si>
  <si>
    <t>8 Hoàng Công Chất, phường Phú Diễn, quận Bắc Từ Liêm, Hà Nội</t>
  </si>
  <si>
    <t>WIN4101</t>
  </si>
  <si>
    <t>5 ngõ 464 Âu Cơ, Phường Nhật Tân, quận Tây Hồ, HN</t>
  </si>
  <si>
    <t>WIN4102</t>
  </si>
  <si>
    <t>PRV - KHU THẤP TẰNG 2A PARK RIVER ECOPARK XUÂN QUAN VĂN GIANG HUNGE YÊN</t>
  </si>
  <si>
    <t>WIN4108</t>
  </si>
  <si>
    <t>01 nhà B1, khu tập thể Quân đội Mai Dịch, phường Mai Dịch, quận Cầu Giấy, HN</t>
  </si>
  <si>
    <t>win4109</t>
  </si>
  <si>
    <t>51 phố Huyện, thị trấn Quốc Oai, huyện Quốc Oai, HN</t>
  </si>
  <si>
    <t>WIN4110</t>
  </si>
  <si>
    <t>Thôn Phương Trạch, xã Vĩnh Ngọc, huyện Đông Anh, HN</t>
  </si>
  <si>
    <t>WIN4113</t>
  </si>
  <si>
    <t>Kiot C3-2, Chung cư C3, KĐT Mỹ Đình 1, Nguyễn Cơ Thạch, phường Cầu Diễn, quận Nam Từ Liêm, HN</t>
  </si>
  <si>
    <t>WIN4114</t>
  </si>
  <si>
    <t>284 Tựu Liệt, xã Tam Hiệp, Thanh Trì, Hà Nội</t>
  </si>
  <si>
    <t>WIN4116</t>
  </si>
  <si>
    <t>30 ngách 33A ngõ 107 Lĩnh Nam, Phường Vĩnh Hưng, Quận Hoàng Mai, HN</t>
  </si>
  <si>
    <t>WIN4117</t>
  </si>
  <si>
    <t>45 Phủ Doãn, phường Hàng Trống, quận Hoàn Kiếm, Hà Nội</t>
  </si>
  <si>
    <t>WIN4121</t>
  </si>
  <si>
    <t>61, TDP 3 Do Nha, phường Tây Mỗ, quận Nam Từ Liêm, HN</t>
  </si>
  <si>
    <t>WIN4122</t>
  </si>
  <si>
    <t>Thôn Lỗ Khê, Xã Liên Hà, Huyện Đông Anh, HN</t>
  </si>
  <si>
    <t>WIN4124</t>
  </si>
  <si>
    <t>Thôn Công Đình, xã Đình Xuyên, huyện Gia Lâm, HN</t>
  </si>
  <si>
    <t>WIN4125</t>
  </si>
  <si>
    <t>Tầng 1, số 44 ngõ 260 đội cấn , phường Liễu Giai, quận Ba Đình, Hà Nội</t>
  </si>
  <si>
    <t>WIN4128</t>
  </si>
  <si>
    <t>119 Đường Nước Phần lan, phường Tứ Liên, quận Tây Hồ, HN</t>
  </si>
  <si>
    <t>win4129</t>
  </si>
  <si>
    <t>Số 22 Phố Hoàng Diệu, Phường Quang Trung, thị xã Sơn Tây, HN</t>
  </si>
  <si>
    <t>WIN4135</t>
  </si>
  <si>
    <t>134 Lò Đúc, phường Đống Mác, quận Hai Bà Trưng, HN</t>
  </si>
  <si>
    <t>WIN4136</t>
  </si>
  <si>
    <t>30 Phạm Văn Đồng, phường Dịch Vọng, quận Cầu Giấy, HN</t>
  </si>
  <si>
    <t>win4138</t>
  </si>
  <si>
    <t>Xóm 8, thôn Thụy Khuê, xã Sài Sơn, huyện Quốc Oai, HN</t>
  </si>
  <si>
    <t>WIN4140</t>
  </si>
  <si>
    <t>262 Lĩnh Nam, phường Lĩnh Nam, quận Hoàng Mai, HN</t>
  </si>
  <si>
    <t>win4144</t>
  </si>
  <si>
    <t>SH43, tầng 1, tòa K2, CT2, Khu Hi Brand, KĐTM Văn Phú (the K-Park), phường Phú La, quận Hà Đông, HN</t>
  </si>
  <si>
    <t>WIN4166</t>
  </si>
  <si>
    <t>SO-05, tầng 1, tòa R1, Royal City, 72A Nguyễn Trãi, Phường Thượng Đình, Quận Thanh Xuân, HN</t>
  </si>
  <si>
    <t>win4167</t>
  </si>
  <si>
    <t>Thôn Đồng Bụt, xã Ngọc Liệp, huyện Quốc Oai, Hà Nội</t>
  </si>
  <si>
    <t>WIN4168</t>
  </si>
  <si>
    <t>Ô 103, tầng 1, Tòa nhà HH An Bình 1, KĐTM Định Công, phường Định Công, quận Hoàng Mai, HN</t>
  </si>
  <si>
    <t>WIN4169</t>
  </si>
  <si>
    <t>Tầng 1 khối công trình TTTM và nhà ở cao tầng - Thống Nhất Complex, 
số 82 Nguyễn Tuân, phường Thanh Xuân Trung, quận Thanh Xuân, HN</t>
  </si>
  <si>
    <t>WIN4170</t>
  </si>
  <si>
    <t>3 Nguyễn Quý Đức, phường Thanh Xuân Bắc, quận Thanh Xuân, HN</t>
  </si>
  <si>
    <t>WIN4171</t>
  </si>
  <si>
    <t>Tầng 1, tòa nhà a12, 136 Xuân Thủy, Phường Dịch Vọng Hậu, quận Cầu Giấy, HN</t>
  </si>
  <si>
    <t>win4172</t>
  </si>
  <si>
    <t>Tầng 1, tầng 2 thuộc tòa nhà A6, dự án Bình City, Khu đô thị Thành phố Giao Lưu, 
phường Cổ Nhuế 2, quận Bắc Từ Liêm, HN</t>
  </si>
  <si>
    <t>win4174</t>
  </si>
  <si>
    <t>Tổ 6 ,Thanh Lãm, phường Phú Lãm, quận Hà Đông, HN</t>
  </si>
  <si>
    <t>WIN4179</t>
  </si>
  <si>
    <t>20 Văn Phú, phường Phú La, quận Hà Đông, HN</t>
  </si>
  <si>
    <t>win4180</t>
  </si>
  <si>
    <t>97 Phố Vác, xã Dân Hòa, huyện Thanh Oai, HN</t>
  </si>
  <si>
    <t>WIN4190</t>
  </si>
  <si>
    <t>Số 121 Phú Minh ( khu 1, đường 2 xã Phú Minh), huyện Sóc Sơn, HN</t>
  </si>
  <si>
    <t>MIENBAC; WIN</t>
  </si>
  <si>
    <t>WIN4191</t>
  </si>
  <si>
    <t>số 77, tổ 6, thị trấn Sóc Sơn, huyện Sóc Sơn, HN</t>
  </si>
  <si>
    <t>WIN4192</t>
  </si>
  <si>
    <t>Thôn 6 xã Ninh Hiệp, huyện Gia Lâm, Hà Nội</t>
  </si>
  <si>
    <t>WIN4197</t>
  </si>
  <si>
    <t>Thôn Mai Châu, xã Đại Mạch, huyện Đông Anh, Hà Nội</t>
  </si>
  <si>
    <t>WIN4199</t>
  </si>
  <si>
    <t>Thôn Lưu Phái, Xã Ngũ Hiệp, Huyện Thanh Trì, HN</t>
  </si>
  <si>
    <t>win4210</t>
  </si>
  <si>
    <t>Tổ dân phố số 6, thị trấn Quang Minh, huyện Mê Linh, Hà Nội</t>
  </si>
  <si>
    <t>win4211</t>
  </si>
  <si>
    <t>A4-10 Tầng 1, tầng 2 thuộc tòa nhà A4, dự án Bình City, Khu đô thị Thành phố Giao Lưu, 
phường Cổ Nhuế 2, quận Bắc Từ Liêm, HN</t>
  </si>
  <si>
    <t>WIN4216</t>
  </si>
  <si>
    <t>2 Vương Thừa Vũ, phường Khương Trung, quận Thanh Xuân, HN</t>
  </si>
  <si>
    <t>win4217</t>
  </si>
  <si>
    <t>543 Thanh Lương, xã Bích Hòa, huyện Thanh Oai, HN</t>
  </si>
  <si>
    <t>win4222</t>
  </si>
  <si>
    <t>429 Chùa Thông, Phường Sơn Lộc, Thị xã Sơn Tây, HN</t>
  </si>
  <si>
    <t>WIN4236</t>
  </si>
  <si>
    <t>Phố Nỷ, xã Trung Giã, huyện Sóc Sơn, HN</t>
  </si>
  <si>
    <t>win4241</t>
  </si>
  <si>
    <t>TM 11-A, Tầng 1, Tòa CT9A (Bamboo Garden), KĐT Quốc Oai, xã Sài Sơn, 
huyện Quốc Oai, HN</t>
  </si>
  <si>
    <t>win4243</t>
  </si>
  <si>
    <t>106 CT2 - KĐT Văn Khê, đường Tố Hữu, phường La Khê, quận Hà Đông, HN</t>
  </si>
  <si>
    <t>WIN4244</t>
  </si>
  <si>
    <t>Số 1 đường Kim Đồng, phường Giáp Bát, quận Hoàng Mai, HN</t>
  </si>
  <si>
    <t>WIN4249</t>
  </si>
  <si>
    <t>P110 nhà G9, 1 ngõ 495 Nguyễn Trãi, Phường Thanh Xuân Nam, Quận Thanh Xuân, HN</t>
  </si>
  <si>
    <t>WIN4255</t>
  </si>
  <si>
    <t>103 ngõ 4 Phương Mai, P.Phương Mai, Q.Đống Đa, TP.Hà Nội</t>
  </si>
  <si>
    <t>WIN4256</t>
  </si>
  <si>
    <t>Kiot 2-3, Tầng 1, Khu B, chung cư N04A-CC5, Khu Đoàn Ngoại Giao, 
P.Xuân Tảo, Q.Bắc Từ Liêm, HN</t>
  </si>
  <si>
    <t>win4258</t>
  </si>
  <si>
    <t>Số 1 La Thành, Phường Lê Lợi, Thị xã Sơn Tây, HN</t>
  </si>
  <si>
    <t>WIN4259</t>
  </si>
  <si>
    <t>N2-L1-04, Tầng 1, Tòa NƠ2, Gold Season, 47 Nguyễn Tuân, Phường Thanh Xuân Trung, Quận Thanh Xuân, HN</t>
  </si>
  <si>
    <t>WIN4260</t>
  </si>
  <si>
    <t>Số 121 Ỷ La, P.Dương Nội, Q. Hà Đông, HN</t>
  </si>
  <si>
    <t>WIN4262</t>
  </si>
  <si>
    <t>18 Dốc Lã, Xã Yên Thường, Huyện Gia Lâm, TP.Hà Nội</t>
  </si>
  <si>
    <t>WIN4263</t>
  </si>
  <si>
    <t>Tầng 1 Tháp B, Tòa nhà Central Point, 219 Trung Kính, Phường Yên Hòa, Quận Cầu Giấy, HN</t>
  </si>
  <si>
    <t>WIN4274</t>
  </si>
  <si>
    <t>Số 25-27 ngõ 214 Nguyễn Xiển, phường Hạ Đình, quận Thanh Xuân, HN</t>
  </si>
  <si>
    <t>win4275</t>
  </si>
  <si>
    <t>Ki ốt số 38-40, tầng 1 thuộc tòa nhà B2.1.HH03D, Khu đô thị Thanh Hà - 
Cienco5, xã Cự Khê, huyện Thanh Oai, HN</t>
  </si>
  <si>
    <t>WIN4276</t>
  </si>
  <si>
    <t>48 ngõ 99 Đức Giang, P.Thượng Thanh, Q.Long Biên, HN</t>
  </si>
  <si>
    <t>WIN4277</t>
  </si>
  <si>
    <t>Số 67 Đường 2, khu 2 xã Phú Minh, huyện Sóc Sơn, HN</t>
  </si>
  <si>
    <t>WIN4280</t>
  </si>
  <si>
    <t>L1-08, tầng 1 tòa HH3 - Khu chức năng đô thị Đại Mỗ (FLC Đại Mỗ), phường Đại Mỗ, quận Nam Từ Liêm, HN</t>
  </si>
  <si>
    <t>WIN4287</t>
  </si>
  <si>
    <t>Xóm Tây, xã Vân Nội, Huyện Đông Anh, HN</t>
  </si>
  <si>
    <t>WIN4294</t>
  </si>
  <si>
    <t>83 An Trạch, phường Quốc Tử Giám, Quận Đống Đa, Hà Nội</t>
  </si>
  <si>
    <t>WIN4301</t>
  </si>
  <si>
    <t>Tầng 1 Tòa nhà Cowa Tower, 199 Hồ Tùng Mậu, Phường Cầu Diễn, Quận Nam Từ Liêm, HN</t>
  </si>
  <si>
    <t>WIN4302</t>
  </si>
  <si>
    <t>Lô 01, Tầng 1, Tòa CT3, Dự án nhà ở XH CBCS Bộ Công an, 170 ngõ 43 Cổ Nhuế, 
phường Cổ Nhuế 2, quận Bắc Từ Liêm, HN</t>
  </si>
  <si>
    <t>WIN4305</t>
  </si>
  <si>
    <t>PL01-11 Dự án Khu đô thị Vinhomes Riverside 2, khu Phong Lan 1
, đường Nguyễn Lam, phường Phúc Đồng, quận Long Biên, HN</t>
  </si>
  <si>
    <t>WIN4306</t>
  </si>
  <si>
    <t>Số 35 ngõ 381 Nguyễn Khang, Tổ 17, P. Yên Hòa, Q. Cầu Giấy, HN</t>
  </si>
  <si>
    <t>win4307</t>
  </si>
  <si>
    <t>Ki ốt số: 54-56, tầng 1, tòa nhà B1.4-HH02-2C, Khu đô thị Thanh Hà – 
Cienco5, xã Cự Khê, huyện Thanh Oai, HN</t>
  </si>
  <si>
    <t>WIN4317</t>
  </si>
  <si>
    <t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t>
  </si>
  <si>
    <t>win4326</t>
  </si>
  <si>
    <t>Xóm Mới, Ngọc Than, xã Ngọc Mỹ, huyện Quốc Oai, Hà Nội</t>
  </si>
  <si>
    <t>WIN4327</t>
  </si>
  <si>
    <t>Số 183 Đường Nguyễn Ngọc Vũ, Tổ 6, phường Trung Hòa, Quận Cầu Giấy, HN</t>
  </si>
  <si>
    <t>WIN4328</t>
  </si>
  <si>
    <t>Ô DVTM-04, tầng 1, khu B(361), tòa MHDI, ngõ 60 Hoàng Quốc Việt, P. Nghĩa Đô, Q. Cầu Giấy, Hà Nội</t>
  </si>
  <si>
    <t>WIN4331</t>
  </si>
  <si>
    <t>Số 6 ngõ 22 Phú Viên, P. Bồ Đề, Q. Long Biên, Hà Nội</t>
  </si>
  <si>
    <t>WIN4340</t>
  </si>
  <si>
    <t>Số 171 đường Giải Phóng, phường Đồng Tâm, quận Hai Bà Trưng, HN</t>
  </si>
  <si>
    <t>WIN4356</t>
  </si>
  <si>
    <t>Số 103- 105 đường Đa Phúc, thôn Dược Thượng, xã Tiên Dược, huyện Sóc Sơn, HN</t>
  </si>
  <si>
    <t>WIN4357</t>
  </si>
  <si>
    <t>Xóm Tự, Thôn Phù Đổng, Xã Phù Đổng, Huyện Gia Lâm, HN</t>
  </si>
  <si>
    <t>win4360</t>
  </si>
  <si>
    <t>Tổ 1, TT Quang Minh, H. Mê Linh, TP Hà Nội</t>
  </si>
  <si>
    <t>WIN4361</t>
  </si>
  <si>
    <t>19A Xa La, Phường Phúc La, Quận Hà Đông, HN</t>
  </si>
  <si>
    <t>win4364</t>
  </si>
  <si>
    <t>Thôn An Hạ, xã An Thượng, huyện Hoài Đức, Hà Nội (trên đường 72 cũ)</t>
  </si>
  <si>
    <t>WIN4404</t>
  </si>
  <si>
    <t>Kiot 82, tầng 1, tòa HH3C, Khu DV TH và nhà ở Hồ Linh Đàm, P.Hoàng Liệt, Q.Hoàng Mai, HN</t>
  </si>
  <si>
    <t>WIN4409</t>
  </si>
  <si>
    <t>Lô số 06, tầng 1, tòa nhà CT1- AB, Mễ trì, Q.Nam Từ Liêm, Hà Nội</t>
  </si>
  <si>
    <t>WIN4411</t>
  </si>
  <si>
    <t>Tầng 1, Tòa A, Lô CT-21B, KĐTM Việt Hưng, Đào Văn Tập
, phường Giang Biên, quận Long Biên, HN</t>
  </si>
  <si>
    <t>win4414</t>
  </si>
  <si>
    <t>Lô số 03A, Tòa nhà H thuộc Dự Án HH2 khu đô thị mới Dương Nội, Hà Đông, Hà Nội.</t>
  </si>
  <si>
    <t>win4417</t>
  </si>
  <si>
    <t>Khu 7 - Phố Yên- Tiền Phong- Mê Linh - Hà Nội</t>
  </si>
  <si>
    <t>WIN4418</t>
  </si>
  <si>
    <t>Lô 05, tầng 1, tòa N01, New Horizon city, 87 Lĩnh Nam, P.Mai Động, Q.Hoàng Mai, Hà Nội</t>
  </si>
  <si>
    <t>WIN4419</t>
  </si>
  <si>
    <t>R2.101, tòa nhà R2, 28 Lô X3, đường Trần Hữu Dực, P.Cầu Diễn, Q.Nam Từ Liêm, Hà Nội</t>
  </si>
  <si>
    <t>WIN4424</t>
  </si>
  <si>
    <t>Số 153 - 155 phố Thanh Am, Tổ 23, P.Thượng Thanh, Q.Long Biên, HN</t>
  </si>
  <si>
    <t>WIN4425</t>
  </si>
  <si>
    <t>Tầng 1, Eurowindow Multicomplex, 27 Trần Duy Hưng, P. Trung Hòa, Q.Cầu Giấy, HN</t>
  </si>
  <si>
    <t>win4436</t>
  </si>
  <si>
    <t>56B Đinh Tiên Hoàng, Phường Ngô Quyền, Thị xã Sơn Tây, HN</t>
  </si>
  <si>
    <t>win4437</t>
  </si>
  <si>
    <t>56 ngõ 43 Cổ Nhuế, Phường Cổ Nhuế 2, Q. Bắc Từ Liêm, HN</t>
  </si>
  <si>
    <t>WIN4442</t>
  </si>
  <si>
    <t>Thôn Kiêu Kỵ, Xã Kiêu Kỵ, Huyện Gia Lâm, HN</t>
  </si>
  <si>
    <t>WIN4444</t>
  </si>
  <si>
    <t>Số 78 đường quốc lộ 3, xã Phù Lỗ, huyện Sóc Sơn, Hà Nội</t>
  </si>
  <si>
    <t>WIN4449</t>
  </si>
  <si>
    <t>Ô số 38 BT1, Khu ĐTM Pháp Vân - Tứ Hiệp, phường Hoàng Liệt, quận Hoàng Mai, HN</t>
  </si>
  <si>
    <t>WIN4450</t>
  </si>
  <si>
    <t>LK01-01 Dự án Tổ hợp thương mại dịch vụ và căn hộ cao cấp Hải Phát Plaza, phường Đại Mỗ, quận Nam Từ Liêm, HN</t>
  </si>
  <si>
    <t>WIN4455</t>
  </si>
  <si>
    <t>Tầng 01 - Toà nhà BIDHOMES THE GARDEN HILL , Số 99 Trần Bình, phường Mỹ Đình 2, Quận Nam Từ Liêm, HN</t>
  </si>
  <si>
    <t>WIN4479</t>
  </si>
  <si>
    <t>G116 – Tầng 1, Lô HH Chung cư G1, Vinhomes Greenbay, Đường Lương thế vinh kéo dài, Phường mễ trì, Quận Nam Từ Liêm, Hà Nội</t>
  </si>
  <si>
    <t>WIN4484</t>
  </si>
  <si>
    <t>Khu Chợ Kim, Xã Xuân Nộn, Huyện Đông Anh, HN</t>
  </si>
  <si>
    <t>WIN4503</t>
  </si>
  <si>
    <t>Tầng 1, tòa nhà 18 tầng One 18 tại 19 ngõ 298 đường Ngọc Lâm, Long Biên, Hà Nội</t>
  </si>
  <si>
    <t>WIN4504</t>
  </si>
  <si>
    <t>Xóm 4, Xã Đông Dư, Huyện Gia Lâm, HN</t>
  </si>
  <si>
    <t>WIN4511</t>
  </si>
  <si>
    <t>Số 45 Ngõ Thịnh Hào 1 Tôn Đức Thắng, phường Hàng Bột, Quận Đống Đa, HN</t>
  </si>
  <si>
    <t>WIN4512</t>
  </si>
  <si>
    <t>Gian Hàng Thương Mại 10+ 11, Tầng 1, Tòa Nhà Pearl 1, số 01 đường Châu Văn Liêm, phường Phú Đô, quận Nam Từ Liêm, HN</t>
  </si>
  <si>
    <t>WIN4513</t>
  </si>
  <si>
    <t>Sân vận động trung tâm đường Quang Lãm, phường Phú Lãm, Quận Hà Đông, HN</t>
  </si>
  <si>
    <t>WIN4515</t>
  </si>
  <si>
    <t>Gian hàng 110, tầng 1, Tòa nhà N01C Trung tâm Thương Mại và Dịch vụ Golden Land, 
số 275 Nguyễn Trãi, P. Thanh Xuân Trung, Q. Thanh Xuân, HN</t>
  </si>
  <si>
    <t>WIN4517</t>
  </si>
  <si>
    <t>Số 321 Lâm Du, phường Bồ Đề, Quận Long Biên, Hà Nội</t>
  </si>
  <si>
    <t>win4520</t>
  </si>
  <si>
    <t>Thôn Ngãi Cầu, xã An Khánh, huyện Hoài Đức,TP Hà Nội  (991 đường 72 cũ)</t>
  </si>
  <si>
    <t>win4521</t>
  </si>
  <si>
    <t>Thôn 06, xã Song Phương, huyện Hoài Đức, HN</t>
  </si>
  <si>
    <t>WIN4525</t>
  </si>
  <si>
    <t>Kiot 30 -32, tầng 1 tòa nhà Văn phòng Hồ Linh Đàm, phường Hoàng Liệt, quận Hoàng Mai, HN</t>
  </si>
  <si>
    <t>WIN4526</t>
  </si>
  <si>
    <t>Số 65B Nguyễn Công Trứ, phường Đồng Nhân, quận Hai Bà Trưng, HN</t>
  </si>
  <si>
    <t>WIN4531</t>
  </si>
  <si>
    <t>83 Quang Tiến, Phường Đại Mỗ, Quận Nam Từ Liêm, HN</t>
  </si>
  <si>
    <t>WIN4534</t>
  </si>
  <si>
    <t>Số 20 tổ 3, phường Giang Biên, Q.Long Biên, HN</t>
  </si>
  <si>
    <t>WIN4535</t>
  </si>
  <si>
    <t>120 Phố Mã, Phù Linh, Sóc Sơn, Hà Nội</t>
  </si>
  <si>
    <t>WIN4539</t>
  </si>
  <si>
    <t>Căn hộ A2 – Lô BT04 – Đô thị mới Việt Hưng, phường Giang Biên, quận Long Biên , Hà Nội</t>
  </si>
  <si>
    <t>WIN4540</t>
  </si>
  <si>
    <t>Số 25 phố Phúc Tân, phường Phúc Tân, quận Hoàn Kiếm, HN</t>
  </si>
  <si>
    <t>win4553</t>
  </si>
  <si>
    <t>Ki ốt số 02-04, tầng 1 thuộc tòa nhà B2.1.HH03B, Khu đô thị Thanh Hà - 
Cienco5, xã Cự Khê, huyện Thanh Oai, HN</t>
  </si>
  <si>
    <t>WIN4554</t>
  </si>
  <si>
    <t>Đội 7 Ngọc Hồi, Xã Ngọc Hồi, Huyện Thanh Trì, HN</t>
  </si>
  <si>
    <t>WIN4565</t>
  </si>
  <si>
    <t>Số 48 ngõ 467 Lĩnh Nam, phường Lĩnh Nam, quận Hoàng Mai, HN</t>
  </si>
  <si>
    <t>WIN4566</t>
  </si>
  <si>
    <t>BT4-B-1.3-7-Khu đô thị mới Đặng Xá II, Gia Lâm, Hà Nội</t>
  </si>
  <si>
    <t>win4583</t>
  </si>
  <si>
    <t>38 đường Ngô Quyền, Phường Ngô Quyền, Thị xã Sơn Tây, HN</t>
  </si>
  <si>
    <t>WIN4584</t>
  </si>
  <si>
    <t>Tầng 1, Khu A, tòa Viet Duc Complex, ngõ 164 Khuất Duy Tiến, phường Nhân Chính, quận Thanh Xuân, Hà Nội</t>
  </si>
  <si>
    <t>WIN4588</t>
  </si>
  <si>
    <t>161 Khu Phố, Thị trấn Liên Quan, Huyện Thạch Thất, HN</t>
  </si>
  <si>
    <t>WIN4589</t>
  </si>
  <si>
    <t>Thôn 6, Xã Thạch Xá, Thạch Thất, HN</t>
  </si>
  <si>
    <t>WIN4594</t>
  </si>
  <si>
    <t>Ô thương mại dịch vụ số 5 - tầng 01, Tòa nhà NewSkyline, Lô CC2 Khu đô thị mới Văn Quán - Yên Phúc, Phường Văn Quán, Quận Hà Đông, HN</t>
  </si>
  <si>
    <t>WIN4601</t>
  </si>
  <si>
    <t>Kiot 103, tầng 1 tòa nhà CT13 Khu Đô thị mới Tứ Hiệp, xã Tứ Hiệp, Huyện Thanh Trì, HN</t>
  </si>
  <si>
    <t>win4603</t>
  </si>
  <si>
    <t>Số 31 phố Tùng Thiện, Phường Trung Sơn Trầm, Thị xã Sơn Tây, HN</t>
  </si>
  <si>
    <t>WIN4610</t>
  </si>
  <si>
    <t>Số 126 Thanh Lãm, phường Phú Lãm, quận Hà Đông, Hà Nội</t>
  </si>
  <si>
    <t>WIN4611</t>
  </si>
  <si>
    <t>Số 72 ngõ 56 Thạch Cầu, Quận Long Biên, HN</t>
  </si>
  <si>
    <t>WIN4634</t>
  </si>
  <si>
    <t>47 Quốc Lộ 2, khối 2, Phù Lỗ, Sóc Sơn, Hà Nội</t>
  </si>
  <si>
    <t>win4636</t>
  </si>
  <si>
    <t>236 đường Xuân Khanh, Xuân Khanh, Thị xã Sơn Tây, HN</t>
  </si>
  <si>
    <t>WIN4639</t>
  </si>
  <si>
    <t>50 phố tía , tô hiệu, thường tín, hà nội</t>
  </si>
  <si>
    <t>WIN4640</t>
  </si>
  <si>
    <t>Số 1 Yên Phúc, Phường Phúc La, Quận Hà Đông, Hà Nội</t>
  </si>
  <si>
    <t>WIN4641</t>
  </si>
  <si>
    <t>Chân cầu Tự Khoát, Xã Ngũ Hiệp, Huyện Thanh Trì, HN</t>
  </si>
  <si>
    <t>win4656</t>
  </si>
  <si>
    <t>126A Thanh Vị, Phường Sơn Lộc, Thị xã Sơn Tây, HN</t>
  </si>
  <si>
    <t>WIN4667</t>
  </si>
  <si>
    <t>DVTM-05, tầng 1+2 tòa nhà CT1 Khu đô thị Gelexia Riverside
, 885 Tam Trinh, phường Yên Sở, quận Hoàng Mai, HN</t>
  </si>
  <si>
    <t>WIN4671</t>
  </si>
  <si>
    <t>Thôn Tương Chúc (Chân cầu Tự Khoát), Xã Ngũ Hiệp, Huyện Thanh Trì, HN</t>
  </si>
  <si>
    <t>WIN4680</t>
  </si>
  <si>
    <t>Xóm 5 văn phú ,thường tín, hà nội</t>
  </si>
  <si>
    <t>WIN4681</t>
  </si>
  <si>
    <t>Thôn Xâm Dương 3, xã Ninh Sở, huyện Thường Tín, HN</t>
  </si>
  <si>
    <t>WIN4750</t>
  </si>
  <si>
    <t>Đội 2, Xã Tự Nhiên, Huyện Thường Tín, HN</t>
  </si>
  <si>
    <t>WIN4764</t>
  </si>
  <si>
    <t>Số 7 Xóm Đinh Tiên Hoàng, Xã Hà Hồi, Huyện Thường Tín, HN</t>
  </si>
  <si>
    <t>win4766</t>
  </si>
  <si>
    <t>78 Cầu Trì, Phường Sơn Lộc, Thị xã Sơn Tây, HN</t>
  </si>
  <si>
    <t>win4767</t>
  </si>
  <si>
    <t>31-LK41 Khu Đô Thị Vân Canh, Xã Vân Canh, Huyện Hoài Đức, HN</t>
  </si>
  <si>
    <t>WIN4776</t>
  </si>
  <si>
    <t>28 Hòe Thị, Phường Phương Canh, Quận Nam Từ Liêm, Hà Nội</t>
  </si>
  <si>
    <t>WIN4777</t>
  </si>
  <si>
    <t>79 Ngọc Đại, Phường Đại Mỗ, Quận Nam Từ Liêm, Hà Nôi</t>
  </si>
  <si>
    <t>WIN4781</t>
  </si>
  <si>
    <t>314 Trần Cung, Phường Cổ Nhuế 1, Quận Bắc Từ Liêm, Hà Nội</t>
  </si>
  <si>
    <t>WIN4799</t>
  </si>
  <si>
    <t>Tầng 1 Tòa nhà Kinh Đô, số 93 Lò Đúc, phường Phạm Đình Hổ, quận Hai Bà Trưng, HN</t>
  </si>
  <si>
    <t>WIN4800</t>
  </si>
  <si>
    <t>344 Ngọc Thụy, Phường Ngọc Thụy, Quận Long Biên, HN</t>
  </si>
  <si>
    <t>WIN4801</t>
  </si>
  <si>
    <t>Số 2 ngõ 239 đường Trâu Quỳ, TDP An Đào, thị trấn Trâu Quỳ, huyện Gia Lâm, Hà Nội</t>
  </si>
  <si>
    <t>WIN4810</t>
  </si>
  <si>
    <t>106 Nguyễn Hiền, phường Bách Khoa, quận Hai Bà Trưng, HN</t>
  </si>
  <si>
    <t>WIN4816</t>
  </si>
  <si>
    <t>Lô 04, Tầng 1, nhà chung cư số CT1, 
phường Cổ Nhuế 2, quận Bắc Từ Liêm, HN</t>
  </si>
  <si>
    <t>WIN4826</t>
  </si>
  <si>
    <t>98 Miếu Thờ, Xã Tiên Dược, Huyện Sóc Sơn, Hà Nội</t>
  </si>
  <si>
    <t>WIN4831</t>
  </si>
  <si>
    <t>B12 Chợ Phú Cường, Xã Phú Cường, Huyện Sóc Sơn, Hà Nội</t>
  </si>
  <si>
    <t>win4832</t>
  </si>
  <si>
    <t>Khu 10 Chợ Phố Hạ, Xã Mê Linh, Huyện Mê Linh, Hà Nội</t>
  </si>
  <si>
    <t>win4863</t>
  </si>
  <si>
    <t>Khu A - Khu đất dịch vụ Do Lộ, Yên Nghĩa, Hà Đông, Hà Nội</t>
  </si>
  <si>
    <t>WIN4864</t>
  </si>
  <si>
    <t>138 Thị trân văn giang</t>
  </si>
  <si>
    <t>WIN4870</t>
  </si>
  <si>
    <t>14 Trần Quý Cáp, Phường Văn Miếu, Quận Đống Đa, HN</t>
  </si>
  <si>
    <t>WIN4878</t>
  </si>
  <si>
    <t>Xã Ngũ Hiệp, Huyện Thanh Trì, HN</t>
  </si>
  <si>
    <t>WIN4880</t>
  </si>
  <si>
    <t>Thôn bên  363 thị trân văn giang</t>
  </si>
  <si>
    <t>WIN4887</t>
  </si>
  <si>
    <t>Cụm 6 Thị trấn Phúc Thọ, Huyện Phúc Thọ, HN</t>
  </si>
  <si>
    <t>WIN4912</t>
  </si>
  <si>
    <t>186 và 188 Tư Đình, Phường Long Biên, Quận Long Biên, Hà Nội</t>
  </si>
  <si>
    <t>WIN4918</t>
  </si>
  <si>
    <t>SH6B+SH7B, Tầng 1 Tòa nhà HH3, Số 32 Phố Đại Từ, Phường Đại Kim, Quận Hoàng Mai, HN</t>
  </si>
  <si>
    <t>win4924</t>
  </si>
  <si>
    <t>Xóm Dền, Xã Di Trạch, Huyện Hoài Đức, HN</t>
  </si>
  <si>
    <t>win4927</t>
  </si>
  <si>
    <t>Khu 10 Thôn Thường Lệ, Xã Đại Thịnh, Huyện Mê Linh, HN</t>
  </si>
  <si>
    <t>WIN4959</t>
  </si>
  <si>
    <t>Kiot 03 - Tầng 01, chung cư CT4, KĐTM Thạch Bàn, Phường Thạch Bàn, Quận Long Biên, Hà Nội</t>
  </si>
  <si>
    <t>WIN4967</t>
  </si>
  <si>
    <t>Tầng 1, Tòa nhà Golden West, Số 2 Lê Văn Thiêm, Phường Nhân Chính, Quận Thanh Xuân, HN</t>
  </si>
  <si>
    <t>WIN4968</t>
  </si>
  <si>
    <t>QL3 Phố Lộc Hà, Xã Mai Lâm, Huyện Đông Anh, Hà Nội</t>
  </si>
  <si>
    <t>WIN4972</t>
  </si>
  <si>
    <t>Ngã Ba Yên Tàng, Thôn Yên Tàng, Xã Bắc Phú, Huyện Sóc Sơn, HN</t>
  </si>
  <si>
    <t>WIN4983</t>
  </si>
  <si>
    <t>LK11-Lô 6, Dự án nhà ở Phùng Khoang, Phường Trung Văn, Quận Nam Từ Liêm, Hà Nội</t>
  </si>
  <si>
    <t>WIN4986</t>
  </si>
  <si>
    <t>Thôn Đìa, Xã Nam Hồng, Huyện Đông Anh, Hà Nội</t>
  </si>
  <si>
    <t>WIN5008</t>
  </si>
  <si>
    <t>Thôn Quất Động, Xã Quất Động, Huyện Thường Tín, HN</t>
  </si>
  <si>
    <t>WIN5020</t>
  </si>
  <si>
    <t>Số 38 Khu Tái Định Cư Ngô Thì Nhậm, Đường Phan Đình Giót, Phường La Khê, Quận Hà Đông, HN</t>
  </si>
  <si>
    <t>WIN5045</t>
  </si>
  <si>
    <t>Thôn 9, Xã Phùng Xá, Huyện Thạch Thất, HN</t>
  </si>
  <si>
    <t>WIN5054</t>
  </si>
  <si>
    <t>BT25, Lô TT2, Khu nhà ở C37 BCA, Khu đô thị mới Phùng Khoang, Phường Trung Văn, Quận Nam Từ Liêm, HN</t>
  </si>
  <si>
    <t>WIN5055</t>
  </si>
  <si>
    <t>Số 67+69 Đường Ngô Đình Mẫn, Phường La Khê, Quận Hà Đông, HN</t>
  </si>
  <si>
    <t>WIN5062</t>
  </si>
  <si>
    <t>Thôn Thọ Giáo, Xã Tân Minh, Huyện Thường Tín, HN</t>
  </si>
  <si>
    <t>WIN5063</t>
  </si>
  <si>
    <t>Số 16 Hòa Sơn, Thị trấn Chúc Sơn, Huyện Chương Mỹ, HN</t>
  </si>
  <si>
    <t>win5075</t>
  </si>
  <si>
    <t>Thôn Thái Hòa, Xã Bình Phú, Huyện Thạch Thất, HN</t>
  </si>
  <si>
    <t>WIN5088</t>
  </si>
  <si>
    <t>Kiot dịch vụ số 2, Tầng 1, Tòa nhà B, Dự án X2, Phường Cầu Diễn, Nam Từ Liêm, Hà Nội</t>
  </si>
  <si>
    <t>WIN5089</t>
  </si>
  <si>
    <t>Số 42 Đường Nghĩa Lộ, Phường Yên Nghĩa, Quận Hà Đông, HN</t>
  </si>
  <si>
    <t>WIN5090</t>
  </si>
  <si>
    <t>Số 83, Ngõ 384, Đường Đông Hội, Xã Đông Hội, Huyện Đông Anh, Hà Nội</t>
  </si>
  <si>
    <t>WIN5097</t>
  </si>
  <si>
    <t>55 Cầu Cốc, Phường Tây Mỗ, Nam Từ Liêm, Hà Nội</t>
  </si>
  <si>
    <t>win5101</t>
  </si>
  <si>
    <t>Số 168 Thôn Mới, Xã Cao Dương, Huyện Thanh Oai, HN</t>
  </si>
  <si>
    <t>WIN5155</t>
  </si>
  <si>
    <t>Thôn Yên Ngưu, Xã Tam Hiệp, Huyện Thanh Trì, HN</t>
  </si>
  <si>
    <t>win5161</t>
  </si>
  <si>
    <t>248 Chợ Chiều Chuông, Xã Phương Trung, Huyện Thanh Oai, HN</t>
  </si>
  <si>
    <t>win5162</t>
  </si>
  <si>
    <t>Số 120 QL21, Thôn Tảo Dương, Xã Hồng Dương, Huyện Thanh Oai, HN</t>
  </si>
  <si>
    <t>win5176</t>
  </si>
  <si>
    <t>37 Thôn Chằm, Xã Bình Minh, Huyện Thanh Oai, HN</t>
  </si>
  <si>
    <t>WIN5177</t>
  </si>
  <si>
    <t>Thôn Cổ Dương, Xã Tiên Dương, Huyện Đông Anh, HN</t>
  </si>
  <si>
    <t>WIN5190</t>
  </si>
  <si>
    <t>Thôn Ngọc Chi ( Ngã tư Chợ Ngọc Chi), Xã Vĩnh Ngọc, Huyện Đông Anh, HN</t>
  </si>
  <si>
    <t>WIN5191</t>
  </si>
  <si>
    <t>Số 9 Nam Dư, Phường Lĩnh Nam, Quận Hoàng Mai, HN</t>
  </si>
  <si>
    <t>WIN5207</t>
  </si>
  <si>
    <t>Khu dân cư Bắc Thăng Long, Xã Hải Bối, Huyện Đông Anh, HN</t>
  </si>
  <si>
    <t>WIN5208</t>
  </si>
  <si>
    <t>Thôn Bình An, Xã Trung Giã, Huyện Sóc Sơn, HN</t>
  </si>
  <si>
    <t>WIN5219</t>
  </si>
  <si>
    <t>Số 1, TT Tổng Công ty Dược Việt Nam, tổ 1, phường Quan Hoa, quận Cầu Giấy, Hà Nội</t>
  </si>
  <si>
    <t>WIN5224</t>
  </si>
  <si>
    <t>Tầng 1, Tòa Trung Yên Smile, Khu A, Lô 19.NO và 20.BT KĐTM Bắc Đại Kim
, Số 1 Nguyễn Cảnh Dị, Phường Định Công, Quận Hoàng Mai, HN</t>
  </si>
  <si>
    <t>WIN5225</t>
  </si>
  <si>
    <t>Ô DVTM-07, Tầng 1+2 tòa nhà CT3 Khu đô thị Gelexia Riverside
, Ngõ 885 Tam Trinh, Phường Yên Sở, Quận Hoàng Mai, HN</t>
  </si>
  <si>
    <t>WIN5247</t>
  </si>
  <si>
    <t>Căn B4 Số 23 Phố Cự Lộc, P.Thượng Đình, Q.Thanh Xuân, HN</t>
  </si>
  <si>
    <t>win5255</t>
  </si>
  <si>
    <t>Đội 4 Thôn 1 Xã Thạch Đà, Huyện Mê Linh, HN</t>
  </si>
  <si>
    <t>win5266</t>
  </si>
  <si>
    <t>Khu 14 Thôn Yên Nhân, Xã Tiền Phong, Huyện Mê Linh, HN</t>
  </si>
  <si>
    <t>win5267</t>
  </si>
  <si>
    <t>Khu 5 Thôn Do Hạ, Xã Tiền Phong, Huyện Mê Linh, HN</t>
  </si>
  <si>
    <t>win5268</t>
  </si>
  <si>
    <t>134 Hoàng Tăng Bí, TDP Tân Nhuệ, Thụy Phương, Quận Bắc Từ Liêm, Hà Nội</t>
  </si>
  <si>
    <t>WIN5272</t>
  </si>
  <si>
    <t>Khu đấu giá Tổ 1 Thị trấn Sóc Sơn, Huyện Sóc Sơn, TP Hà Nội</t>
  </si>
  <si>
    <t>WIN5284</t>
  </si>
  <si>
    <t>Thôn Bến Trung, Xã Bắc Hồng, Huyện Đông Anh, HN</t>
  </si>
  <si>
    <t>WIN5285</t>
  </si>
  <si>
    <t>Thôn Lã Côi, Xã Yên Viên, Huyện Gia Lâm, HN</t>
  </si>
  <si>
    <t>WIN5286</t>
  </si>
  <si>
    <t>95 Ba Thá, Xã Viên An, Huyện Ứng Hòa, HN</t>
  </si>
  <si>
    <t>WIN5287</t>
  </si>
  <si>
    <t>85 Lê Lợi, Thị Trấn Vân Đình, Huyện Ứng Hòa, HN</t>
  </si>
  <si>
    <t>WIN5288</t>
  </si>
  <si>
    <t>Tổ dân phố số 17, Phường Thanh Trì, Quận Hoàng Mai, HN</t>
  </si>
  <si>
    <t>WIN5290</t>
  </si>
  <si>
    <t>71 Ngõ 180 Tây Mỗ, Quận Nam Từ Liêm, Hà Nội</t>
  </si>
  <si>
    <t>win5295</t>
  </si>
  <si>
    <t>Số 158 Tiểu khu Phú Thịnh, Thị trấn Phú Minh, Huyện Phú Xuyên, HN</t>
  </si>
  <si>
    <t>WIN5303</t>
  </si>
  <si>
    <t>114 Ngõ Văn Chương 2, Phường Văn Chương, Quận Đống Đa, Hà Nội</t>
  </si>
  <si>
    <t>WIN5304</t>
  </si>
  <si>
    <t>Tầng 1, Tòa nhà UDIC Riverside 1, Ngõ 122 Vĩnh Tuy, Phường Vĩnh Tuy, Quận Hai Bà Trưng, HN</t>
  </si>
  <si>
    <t>WIN5305</t>
  </si>
  <si>
    <t>Số 110 ngõ 553 Đường Giải Phóng, Phường Giáp Bát, Quận Hoàng Mai, HN</t>
  </si>
  <si>
    <t>win5308</t>
  </si>
  <si>
    <t>QL35 Thôn Phú Nhi, xã Thanh Lâm, huyện Mê Linh, HN</t>
  </si>
  <si>
    <t>WIN5313</t>
  </si>
  <si>
    <t>32 Sáp Mai, Xã Võng La, Huyện Đông Anh, HN</t>
  </si>
  <si>
    <t>win5323</t>
  </si>
  <si>
    <t>Thôn 5 Xã Cộng Hòa, Huyện Quốc Oai, HN</t>
  </si>
  <si>
    <t>win5324</t>
  </si>
  <si>
    <t>254 Phố Huyện, TT Quốc Oai, Huyện Quốc Oai, HN</t>
  </si>
  <si>
    <t>WIN5327</t>
  </si>
  <si>
    <t>Kiot TM02 - Tầng 1, 
số 50 ngõ 28 đường Xuân La, Phường Xuân La, Quận Tây Hồ, Hà Nội</t>
  </si>
  <si>
    <t>WIN5340</t>
  </si>
  <si>
    <t>17 Ngõ 75 Hồ Tùng Mậu, Phường Mai Dịch, Quận Cầu Giấy, HN</t>
  </si>
  <si>
    <t>win5341</t>
  </si>
  <si>
    <t>Thôn 3 Xã Phượng Cách, Huyện Quốc Oai, HN</t>
  </si>
  <si>
    <t>WIN5342</t>
  </si>
  <si>
    <t>Số 8 Trương Công Giai, tổ 21, phường Dịch Vọng, quận Cầu Giấy, Hà Nội.</t>
  </si>
  <si>
    <t>WIN5343</t>
  </si>
  <si>
    <t>"Tầng 1 Nhà ở chung cư cao cấp N01-T1, phường Xuân Tảo, quận Bắc Từ Liêm, Hà Nội</t>
  </si>
  <si>
    <t>win5346</t>
  </si>
  <si>
    <t>Thôn Bái Đô, Xã Tri Thủy, Huyện Phú Xuyên, HN</t>
  </si>
  <si>
    <t>WIN5347</t>
  </si>
  <si>
    <t>Khu Ao ông Sáu, Xã Trung Mầu, Huyện Gia Lâm, HN</t>
  </si>
  <si>
    <t>win5351</t>
  </si>
  <si>
    <t>Lô 03C, tầng 1 Tòa L, Phường Dương Nội, Quận Hà Đông, HN</t>
  </si>
  <si>
    <t>WIN5366</t>
  </si>
  <si>
    <t>B (SH4), Ô đất B4, Khu đô thị mới Nam Trung Yên, phường Yên Hòa, quận Cầu Giấy, HN</t>
  </si>
  <si>
    <t>WIN5368</t>
  </si>
  <si>
    <t>Chợ Cầu Xây, thôn Thanh Vân, xã Tân Dân, huyện Sóc Sơn , HN</t>
  </si>
  <si>
    <t>WIN5369</t>
  </si>
  <si>
    <t>Khu phố, thị trấn Liên Quan, Huyện Thạch Thất, HN</t>
  </si>
  <si>
    <t>WIN5377</t>
  </si>
  <si>
    <t>Nhà số 4+5, Block 1, Ô H-TT1, Khu nhà ở Hi Brand, Khu đô thị mới Văn Phú, Phường Phú La, Quận Hà Đông, HN</t>
  </si>
  <si>
    <t>WIN5378</t>
  </si>
  <si>
    <t>Tầng 1 Khu căn hộ Tecco Skyville Tower, Xã Tứ Hiệp, Huyện Thanh Trì, HN</t>
  </si>
  <si>
    <t>WIN5380</t>
  </si>
  <si>
    <t>53 Hậu Dưỡng, Xã Kim Chung, Huyện Đông Anh, HN</t>
  </si>
  <si>
    <t>WIN5385</t>
  </si>
  <si>
    <t>Tầng 1, tòa nhà CT1B , phường Cổ Nhuế 1, quận Bắc Từ Liêm, Hà Nội</t>
  </si>
  <si>
    <t>WIN5394</t>
  </si>
  <si>
    <t>Thôn Tằng My, Xã Nam Hồng, Huyện Đông Anh, HN</t>
  </si>
  <si>
    <t>WIN5408</t>
  </si>
  <si>
    <t>Lô góc tầng 1, Tòa B1, Chung cư Ruby CT3 Phúc Lợi, Quận Long Biên, HN</t>
  </si>
  <si>
    <t>WIN5415</t>
  </si>
  <si>
    <t>Tháp G, 
Khu đô thị Đông Nam đường Trần Duy Hưng, phường Trung Hòa, quận Cầu Giấy, HN</t>
  </si>
  <si>
    <t>win5422</t>
  </si>
  <si>
    <t>Thôn Đồng Lư, xã Đồng Quang, huyện Quốc Oai, TP Hà Nội</t>
  </si>
  <si>
    <t>WIN5423</t>
  </si>
  <si>
    <t>Cụm 5, xã Phụng Thượng, Huyện Phúc Thọ, HN</t>
  </si>
  <si>
    <t>win5429</t>
  </si>
  <si>
    <t>Xóm Cầu, Thôn Hòa Mỹ, Xã Hồng Minh, Huyện Phú Xuyên, HN</t>
  </si>
  <si>
    <t>WIN5430</t>
  </si>
  <si>
    <t>Tổ 10, Phường Thạch Bàn, Quận Long Biên, HN</t>
  </si>
  <si>
    <t>WIN5431</t>
  </si>
  <si>
    <t>BT1.SH-A(07), Khu đô thị mới Đặng Xá, Xã Đặng Xá, Huyện Gia Lâm, HN</t>
  </si>
  <si>
    <t>WIN5434</t>
  </si>
  <si>
    <t>Số 18 ngách 1 ngõ 119 Hồ Đắc Di, phường Nam Đồng, quận Đống Đa, Hà Nội</t>
  </si>
  <si>
    <t>WIN5439</t>
  </si>
  <si>
    <t>17A, Ngõ 9 Nguyễn Tri Phương , phường Điện Biên, quận Ba Đình, HN</t>
  </si>
  <si>
    <t>WIN5453</t>
  </si>
  <si>
    <t>48 Bích Câu, Phường Quốc Tử Giám, Quận Đống Đa, HN</t>
  </si>
  <si>
    <t>win5454</t>
  </si>
  <si>
    <t>Ngã tư Cổ Đông, Xóm 10, Thôn Đoàn Kết, Xã Cổ Đông, Thị xã Sơn Tây, HN</t>
  </si>
  <si>
    <t>WIN5456</t>
  </si>
  <si>
    <t>Đội 2, thôn Xuân Bách, xã Quang Tiến, huyện Sóc Sơn, HN</t>
  </si>
  <si>
    <t>WIN5465</t>
  </si>
  <si>
    <t>Lô A1.2, tầng 1 tòa nhà A, tổ hợp văn phòng, nhà ở cao cấp kết hợp dịch vụ thương mại HBI, 
Số 203 Nguyễn Huy Tưởng, Phương Thanh Xuân Trung, quận Thanh Xuân, HN</t>
  </si>
  <si>
    <t>WIN5467</t>
  </si>
  <si>
    <t>Số 12 ngõ 4D Đặng Văn Ngữ, phường Trung Tự, quận Đống Đa, HN</t>
  </si>
  <si>
    <t>WIN5468</t>
  </si>
  <si>
    <t>33-35 Ngõ Quan Thổ 1, Phường Tôn Đức Thức, Quận Đống Đa, HN</t>
  </si>
  <si>
    <t>win5470</t>
  </si>
  <si>
    <t>Thôn Vài, Xã Hợp Thanh, Huyện Mỹ Đức, HN</t>
  </si>
  <si>
    <t>WIN5472</t>
  </si>
  <si>
    <t>Số 87 Ngõ 322 Mỹ Đình, phường Mỹ Đình, Nam Từ Liêm, Hà Nội</t>
  </si>
  <si>
    <t>WIN5473</t>
  </si>
  <si>
    <t>33 Võng Thị, Phường Bưởi, Quận Tây Hồ, TP Hà Nội</t>
  </si>
  <si>
    <t>WIN5474</t>
  </si>
  <si>
    <t>Tầng 1, tòa nhà CT1B Hateco Apolo, phường Phương Canh, Quận Nam Từ Liêm, Hà Nội</t>
  </si>
  <si>
    <t>WIN5475</t>
  </si>
  <si>
    <t>273 Vũ Tông Phan, Phường Khương Trung, Quận Thanh Xuân, Hà Nội</t>
  </si>
  <si>
    <t>WIN5484</t>
  </si>
  <si>
    <t>Thôn An Duyên, Xã Tô Hiệu, Huyện Thường Tín, HN</t>
  </si>
  <si>
    <t>win5487</t>
  </si>
  <si>
    <t>Số 155 Xóm Đậu, Thôn Vỹ, Xã Cao Viên, Huyện Thanh Oai, HN</t>
  </si>
  <si>
    <t>WIN5488</t>
  </si>
  <si>
    <t>Thôn Thuận Tiến, Xã Dương Xá, Huyện Gia Lâm, HN</t>
  </si>
  <si>
    <t>WIN5489</t>
  </si>
  <si>
    <t>Tầng 1, Ô I-HH, Dự án Green Pearl, 378 Minh Khai, Phường Vĩnh Tuy, Quận Hai Bà Trưng, HN</t>
  </si>
  <si>
    <t>win5490</t>
  </si>
  <si>
    <t>Số 94 Phố Kim Bài, Thị trấn Kim Bài, Huyện Thanh Oai, HN</t>
  </si>
  <si>
    <t>WIN5495</t>
  </si>
  <si>
    <t>Kiot 03A+03B+04, Tầng 1 Tòa nhà chung cư CT6,  Xã Tứ Hiệp, Huyện Thanh Trì, HN</t>
  </si>
  <si>
    <t>WIN5501</t>
  </si>
  <si>
    <t>Thôn Thiết Úng, Xã Vân Hà, Huyện Đông Anh, HN</t>
  </si>
  <si>
    <t>WIN5504</t>
  </si>
  <si>
    <t>105 Thành Công, Phường Thành Công, Quận Ba Đình, Hà Nội</t>
  </si>
  <si>
    <t>WIN5505</t>
  </si>
  <si>
    <t>106 Dốc Chợ Thành Công, Phường Thành Công, Quận Ba Đình, Hà Nội</t>
  </si>
  <si>
    <t>win5509</t>
  </si>
  <si>
    <t>Thôn 4 Xã Cát Quế, Huyện Hoài Đức, Hà Nội</t>
  </si>
  <si>
    <t>win5511</t>
  </si>
  <si>
    <t>Tầng 1, tòa nhà C2 thuộc Dự án Khu nhà ở Xuân Đỉnh, phường Xuân Đỉnh, Quận Bắc Từ Liêm, Hà Nội</t>
  </si>
  <si>
    <t>WIN5513</t>
  </si>
  <si>
    <t>Đội 7, Thôn Đỗ Xá, Xã Vạn Điểm, Huyện Thường Tín, HN</t>
  </si>
  <si>
    <t>WIN5524</t>
  </si>
  <si>
    <t>Số 79 ngõ 94 Thượng Thanh, Tổ 14 Phường Thượng Thanh, Quận Long Biên, HN</t>
  </si>
  <si>
    <t>win5535</t>
  </si>
  <si>
    <t>174 – 176 Hạ Hội, Xã Tân Lập, Huyện Đan Phượng, HN</t>
  </si>
  <si>
    <t>WIN5539</t>
  </si>
  <si>
    <t>124 Thanh Ấm, Thị trấn Vân Đình, Huyện Ứng Hòa, HN</t>
  </si>
  <si>
    <t>WIN5542</t>
  </si>
  <si>
    <t>Số 324 phố Đồng Dinh,Tổ 13, Phường Thạch Bàn, Quận Long Biên, HN</t>
  </si>
  <si>
    <t>win5546</t>
  </si>
  <si>
    <t>Xóm 6,Thôn 3 Xã Thạch Thán, Huyện Quốc Oai, TP Hà Nội</t>
  </si>
  <si>
    <t>WIN5553</t>
  </si>
  <si>
    <t>32 Phan Đình Giót, Phường Phương Liệt, Quận Thanh Xuân, TP Hà Nội</t>
  </si>
  <si>
    <t>WIN5554</t>
  </si>
  <si>
    <t>B12A, tầng 1, Tòa B, 423 Minh Khai, Phường Vĩnh Tuy, Quận Hai Bà Trưng, HN</t>
  </si>
  <si>
    <t>WIN5555</t>
  </si>
  <si>
    <t>Tầng 1, tòa nhà CT2B, phường Cổ Nhuế 1, quận Bắc Từ Liêm, Hà Nội</t>
  </si>
  <si>
    <t>WIN5567</t>
  </si>
  <si>
    <t>265 Bạch Đằng, Phường Chương Dương, Quận Hoàn Kiếm, HN</t>
  </si>
  <si>
    <t>WIN5569</t>
  </si>
  <si>
    <t>Khu Thá, xã Xuân Giang, huyện Sóc Sơn, Hà Nội</t>
  </si>
  <si>
    <t>WIN5570</t>
  </si>
  <si>
    <t>125 đường Đông Mỹ, Xã Đông Mỹ, Huyện Thanh Trì, HN</t>
  </si>
  <si>
    <t>WIN5572</t>
  </si>
  <si>
    <t>thôn Kim Thượng, Xã Kim Lũ, huyện Sóc Sơn, Hà Nội</t>
  </si>
  <si>
    <t>WIN5573</t>
  </si>
  <si>
    <t>Số 36 Đình Thôn, Phường Mỹ Đình 1, Quận Nam Từ Liêm, Hà Nội</t>
  </si>
  <si>
    <t>WIN5574</t>
  </si>
  <si>
    <t>Số 2 Kỳ Vũ, Phường Thượng Cát, Quận Bắc Từ Liêm, TP.Hà Nội</t>
  </si>
  <si>
    <t>WIN5576</t>
  </si>
  <si>
    <t>Số 15 Dịch Vọng Hậu, phường Dịch Vọng Hậu, quận Cầu Giấy, HN</t>
  </si>
  <si>
    <t>WIN5577</t>
  </si>
  <si>
    <t>TDP 2 Mễ Trì Thượng, phường Mễ Trì, quận Nam Từ Liêm, Hà Nội</t>
  </si>
  <si>
    <t>WIN5578</t>
  </si>
  <si>
    <t>Lô 1-3/E-F, Tòa nhà MD Complex Tower, 68 Nguyễn Cơ Thạch, P. Cầu Diễn, Q. Nam Từ Liêm, Hà Nội.</t>
  </si>
  <si>
    <t>win5579</t>
  </si>
  <si>
    <t>43-45 Phan Xích, Xã Tân Hội, Huyện Đan Phương, HN</t>
  </si>
  <si>
    <t>WIN5580</t>
  </si>
  <si>
    <t>Dốc Đa TốnThôn Thuận Tốn, Xã Đa Tốn, Huyện Gia Lâm, HN</t>
  </si>
  <si>
    <t>WIN5581</t>
  </si>
  <si>
    <t>Xóm Mới, thôn Đức Hậu, xã Đức Hòa, huyện Sóc Sơn, Hà Nội</t>
  </si>
  <si>
    <t>WIN5582</t>
  </si>
  <si>
    <t>1S5A, Tầng 1 Tòa nhà số P06, Dự án Vinhomes Ocean Park, Thị trấn Trâu Quỳ, Huyện Gia Lâm, HN</t>
  </si>
  <si>
    <t>WIN5584</t>
  </si>
  <si>
    <t>số 50 Thúy lĩnh, Hoàng Mai hà nội</t>
  </si>
  <si>
    <t>WIN5585</t>
  </si>
  <si>
    <t>Lô DTM01, Tầng 1, Tòa D Viet Duc Complex, ngõ 164 Khuất Duy Tiến, P.Nhân Chính, Q.Thanh Xuân, HN</t>
  </si>
  <si>
    <t>win5586</t>
  </si>
  <si>
    <t>Thôn 2, Xã Lại Yên, Huyện Hoài Đức, HN</t>
  </si>
  <si>
    <t>WIN5589</t>
  </si>
  <si>
    <t>102 Hoàng Đạo Thành, kim giang, Thanh Xuân, Hà nội</t>
  </si>
  <si>
    <t>WIN5595</t>
  </si>
  <si>
    <t>200 Hoàng Hoa Thám, phường Thụy Khuê , Quận Tây Hồ, HN</t>
  </si>
  <si>
    <t>WIN5602</t>
  </si>
  <si>
    <t>88,90 kim Giang, hoàng Mai</t>
  </si>
  <si>
    <t>WIN5604</t>
  </si>
  <si>
    <t>Số 101 Ngõ 52 Lương Thế Vinh, Phường Thanh Xuân Bắc, Quận Thanh Xuân, Hà Nội Việt Nam</t>
  </si>
  <si>
    <t>WIN5605</t>
  </si>
  <si>
    <t>1S09 tầng 1 tòa nhà S2.09 dự án vinhomes oceanpark, xã đa tốn gia lâm</t>
  </si>
  <si>
    <t>WIN5609</t>
  </si>
  <si>
    <t>1S5A tầng 1 tòa s2.16 vin homes ocean park gia lâm</t>
  </si>
  <si>
    <t>WIN5612</t>
  </si>
  <si>
    <t>D10+D11 Tầng 1 Khối nhà A, 423 Minh Khai, Phường Vĩnh Tuy, Quận Hai Bà Trưng, HN</t>
  </si>
  <si>
    <t>WIN5613</t>
  </si>
  <si>
    <t>291 TDP 5 Xuân Phương, Nam Từ Liêm, Hà Nội</t>
  </si>
  <si>
    <t>WIN5614</t>
  </si>
  <si>
    <t>78 ngõ 179 Hoàng Hoa Thám, Ba Đình , Hà Nội</t>
  </si>
  <si>
    <t>WIN5615</t>
  </si>
  <si>
    <t>Lô đất 14 C, Ô đất 10 C, kdt Nam Trung Yên, HN</t>
  </si>
  <si>
    <t>WIN5616</t>
  </si>
  <si>
    <t>1S02, Tầng 1 Tòa nhà số S2.03, Dự án Vinhomes Ocean Park, Xã Đa Tốn, Huyện Gia Lâm, HN</t>
  </si>
  <si>
    <t>WIN5617</t>
  </si>
  <si>
    <t>1 S16 tầng 1 tòa s2,01 dự ánvinhomes oceanpark đa tốn gia lâm</t>
  </si>
  <si>
    <t>WIN5618</t>
  </si>
  <si>
    <t>Tầng 1 dự án Newtatco, 161 Xuân La, Xuân Đỉnh, Bắc Từ Liêm, Hà Nội</t>
  </si>
  <si>
    <t>WIN5619</t>
  </si>
  <si>
    <t>Số nhà 07-09 đường Cổ Vân, thôn Dục Nội, xã Việt Hùng, huyện Đông Anh, HN</t>
  </si>
  <si>
    <t>WIN5621</t>
  </si>
  <si>
    <t>1S17, Tầng 1 Tòa nhà số S2.10, Dự án Vinhomes Ocean Park, Xã Đa Tốn, Huyện Gia Lâm, HN</t>
  </si>
  <si>
    <t>WIN5622</t>
  </si>
  <si>
    <t>S1,11 Ocean park, tầng 1 tòa nhà S1,11 dự an vinhomes oceanpark đa tốn gia lâm</t>
  </si>
  <si>
    <t>WIN5629</t>
  </si>
  <si>
    <t>Ô 1S05 Tầng 1 Tòa Nhà Số S3, VinHomes Symphony, đường Hoa Phượng, Phường Phúc Lợi Quận Long Biên, HN</t>
  </si>
  <si>
    <t>win5634</t>
  </si>
  <si>
    <t>Số 167 Phú Diễn, tổ 13, phường Phú Diễn, quận Bắc Từ Liêm, HN</t>
  </si>
  <si>
    <t>WIN5635</t>
  </si>
  <si>
    <t>1S12 tầng 1 tòa S1.05 vin homes ocean park gia lâm</t>
  </si>
  <si>
    <t>WIN5636</t>
  </si>
  <si>
    <t>1S18 tầng 1 tòa S1.09 vinhomes Ocean park đa tốn gia lâm</t>
  </si>
  <si>
    <t>WIN5640</t>
  </si>
  <si>
    <t>N01-T8, Ô Thương Mại 2, Khu Ngoại Giao Đoàn, Hà Nội</t>
  </si>
  <si>
    <t>WIN5643</t>
  </si>
  <si>
    <t>77 Trần Quốc Vượng, phường Dịch vọng Hậu, Cầu Giấy, Hà Nội</t>
  </si>
  <si>
    <t>WIN5644</t>
  </si>
  <si>
    <t>số 8 núi trúc ba đình hà nội</t>
  </si>
  <si>
    <t>WIN5654</t>
  </si>
  <si>
    <t>132 Trần Phú, Thị trấn Thường Tín, Huyện Thường Tín, HN</t>
  </si>
  <si>
    <t>WIN5659</t>
  </si>
  <si>
    <t>92 Tô Vĩnh Diện, Phường Khương Trung, Thanh Xuân, Hà Nội</t>
  </si>
  <si>
    <t>WIN5660</t>
  </si>
  <si>
    <t>số 463 Thị trân văn giang</t>
  </si>
  <si>
    <t>win5662</t>
  </si>
  <si>
    <t>Thôn Đức Thịnh, xã Tản Lĩnh, huyện Ba Vì, HN</t>
  </si>
  <si>
    <t>WIN5664</t>
  </si>
  <si>
    <t>Số 117 – 119 Yên Phụ, phường Yên Phụ, quận Tây Hồ, HN</t>
  </si>
  <si>
    <t>WIN5665</t>
  </si>
  <si>
    <t>256 Giang Cao bát tràng</t>
  </si>
  <si>
    <t>WIN5666</t>
  </si>
  <si>
    <t>thôn dương đá, xã dương xá , gia lâm</t>
  </si>
  <si>
    <t>WIN5667</t>
  </si>
  <si>
    <t>thôn trùng quán yên thường gia lâm</t>
  </si>
  <si>
    <t>WIN5669</t>
  </si>
  <si>
    <t>Số nhà 15 Xóm chợ Yêm, Xã Đông Xuân, Huyện Sóc Sơn, HN</t>
  </si>
  <si>
    <t>win5674</t>
  </si>
  <si>
    <t>Xóm 8, thôn 2 chợ Thạch Đà, Mê Linh, HN</t>
  </si>
  <si>
    <t>WIN5675</t>
  </si>
  <si>
    <t>Căn 01-02 SH12, tầng 1 + tầng 2 tòa nhà S1.01, KĐTM Tây Mỗ Đại Mỗ - Vinhomes Park, Q.Nam Từ Liêm, HN</t>
  </si>
  <si>
    <t>WIN5677</t>
  </si>
  <si>
    <t>Ki ốt 05-06, Ô đất OCT5, Khu đô thị mới Cổ Nhuế - Xuân Đỉnh, phường Cổ Nhuế 2, quận Bắc Từ Liêm, HN</t>
  </si>
  <si>
    <t>WIN5680</t>
  </si>
  <si>
    <t>Số 55 ngách 159 ngõ 354 Trường Chinh, P.Khương Thượng, Q.Đống Đa, HN</t>
  </si>
  <si>
    <t>WIN5681</t>
  </si>
  <si>
    <t>Số 73 phố Vũ Ngọc Phan, Phường Láng Hạ, Quận Đống Đa, HN</t>
  </si>
  <si>
    <t>WIN5685</t>
  </si>
  <si>
    <t>Thôn 4, Xã Canh Nậu, Huyện Thạch Thất, HN</t>
  </si>
  <si>
    <t>win5686</t>
  </si>
  <si>
    <t>Xóm 4, Thôn Đoan Nữ, Xã An Mỹ, Huyện Mỹ Đức, HN</t>
  </si>
  <si>
    <t>win5690</t>
  </si>
  <si>
    <t>Thôn Tri Lễ, xã quang trung, Huyện Phú Xuyên, HN</t>
  </si>
  <si>
    <t>WIN5698</t>
  </si>
  <si>
    <t>Số 242 Đường Mỹ Đình, phường Mỹ Đình 2 Q. Nam Từ Liêm, HN</t>
  </si>
  <si>
    <t>WIN5710</t>
  </si>
  <si>
    <t>L1 - 07, Tòa nhà FLC COMPLEX, Số 36 đường Phạm Hùng, phường Mỹ Đình 2, quận Nam Từ Liêm, HN</t>
  </si>
  <si>
    <t>WIN5714</t>
  </si>
  <si>
    <t>Số 25 ngách 173/24 đường Hoàng Hoa Thám, phường Ngọc Hà, Quận Ba Đình, HN</t>
  </si>
  <si>
    <t>WIN5720</t>
  </si>
  <si>
    <t>Số 414 Đường Khương Đình, Phường Hạ Đình, Quận Thanh Xuân, HN</t>
  </si>
  <si>
    <t>WIN5721</t>
  </si>
  <si>
    <t>Kiot 25, Tầng 1, Tòa CT2B, P.Thượng Thanh Q.Long Biên, HN</t>
  </si>
  <si>
    <t>WIN5722</t>
  </si>
  <si>
    <t>Thôn 6 xã Tam Hiệp, huyện Phúc Thọ Thành phố Hà Nội Việt Nam</t>
  </si>
  <si>
    <t>WIN5727</t>
  </si>
  <si>
    <t>WIN5740</t>
  </si>
  <si>
    <t>M17, Tầng 1+2 Tòa H1, P.Phúc Đồng, q. Long Biên, HN</t>
  </si>
  <si>
    <t>win5741</t>
  </si>
  <si>
    <t>Số 329 Phố Mới, thôn Vĩnh Phệ, xã Chu Minh, huyện Ba Vì, HN</t>
  </si>
  <si>
    <t>WIN5746</t>
  </si>
  <si>
    <t>70 tân dân, phú xuyên hà nội</t>
  </si>
  <si>
    <t>WIN5749</t>
  </si>
  <si>
    <t>Sàn TM D1.1, Khối nhà B, Số203 Nguyễn Huy Tưởng P.Thanh Xuân Trung, Q. Thanh Xuân, HN</t>
  </si>
  <si>
    <t>win5750</t>
  </si>
  <si>
    <t>Số 65 Đường Cổ Điển, Thị trấn Văn Điển, Huyện Thanh Trì, HN</t>
  </si>
  <si>
    <t>WIN5752</t>
  </si>
  <si>
    <t>Thôn Nam Lý, xã Bắc Sơn, huyện Sóc Sơn, HN</t>
  </si>
  <si>
    <t>WIN5765</t>
  </si>
  <si>
    <t>Thôn Xuân Tảo, xã Xuân Giang, huyện Sóc Sơn, HN</t>
  </si>
  <si>
    <t>win5768</t>
  </si>
  <si>
    <t>DVTM-15, tầng 1 đến tầng 2 thuộc Tò tại Ô đất B11-HH2, Bắc Cổ Nhuế-Chèm P.Đông Ngạc, Q.Bắc Từ Liêm, HN</t>
  </si>
  <si>
    <t>WIN5772</t>
  </si>
  <si>
    <t>Ô SH1- t1 tòa nhà CT4, ANTHTM, VP v đ.K2, P.Cầu Diễn, Q.Nam Từ Liêm, HN</t>
  </si>
  <si>
    <t>WIN5777</t>
  </si>
  <si>
    <t>chợ Giường, xóm gốc gạo, thôn Duyên Trường, Duyên thái, Thường Tín</t>
  </si>
  <si>
    <t>WIN5788</t>
  </si>
  <si>
    <t>Thôn Cả, Xã Đông Xuân, Huyện Sóc Sơn, HN</t>
  </si>
  <si>
    <t>WIN5792</t>
  </si>
  <si>
    <t>Số 107, tổ 8, Thị trấn Đông Anh, Huyện Đông Anh, HN</t>
  </si>
  <si>
    <t>WIN5800</t>
  </si>
  <si>
    <t>01SH01-02 SH01, Tòa S2.03 – Z34.1(F1-CH03-1) Vinhomes Smart City, P.Tây Mỗ, Q.Nam Từ Liêm, HN</t>
  </si>
  <si>
    <t>win5803</t>
  </si>
  <si>
    <t>Xóm Tân Minh, Thôn Yên Trường 2, Xã Trường Yên, Huyện Chương Mỹ, HN</t>
  </si>
  <si>
    <t>win5804</t>
  </si>
  <si>
    <t>Thôn Đại Nghiệp, Xã Tân Dân, Huyện Phú Xuyên, HN</t>
  </si>
  <si>
    <t>WIN5805</t>
  </si>
  <si>
    <t>Số 10 tổ 30 phố Thịnh Liệt - KĐT Đồng Tàu, P.Thịnh Liệt, Q.Hoàng Mai, Hà Nội</t>
  </si>
  <si>
    <t>WIN5807</t>
  </si>
  <si>
    <t>Thôn Thắng Trí, xã Minh Trí, huyện Sóc Sơn, HN</t>
  </si>
  <si>
    <t>WIN5812</t>
  </si>
  <si>
    <t>số 211 thôn 3 giang cao bát tràng, gia lâm</t>
  </si>
  <si>
    <t>WIN5813</t>
  </si>
  <si>
    <t>Thôn Nội Phật, xã Mai Đình, huyện Sóc Sơn, HN</t>
  </si>
  <si>
    <t>WIN5815</t>
  </si>
  <si>
    <t>Xóm Bùng, Xã Dũng Tiến, Huyện Thường Tín, HN</t>
  </si>
  <si>
    <t>win5817</t>
  </si>
  <si>
    <t>Thôn Xuân Trung, Xã Thủy Xuân Tiên, Huyện Chương Mỹ, HN</t>
  </si>
  <si>
    <t>WIN5818</t>
  </si>
  <si>
    <t>Thôn Tân Trại, xã Phú Cường, huyện Sóc Sơn, HN</t>
  </si>
  <si>
    <t>WIN5819</t>
  </si>
  <si>
    <t>W201S05 Tòa Shop và TMDV Vinhomes West Point, Đường Phạm Hùng, P.Mễ Trì, Q.Nam Từ Liêm, HN</t>
  </si>
  <si>
    <t>WIN5831</t>
  </si>
  <si>
    <t>Thôn đường 3, xã Phù Lỗ, Huyện Sóc Sơn, HN</t>
  </si>
  <si>
    <t>WIN5832</t>
  </si>
  <si>
    <t>SH A7, Tòa A, Anland Premium Khu ĐTM Dương Nội, Lê Văn Lương kéo dài, P.La Khê, Q.Hà Đông, HN</t>
  </si>
  <si>
    <t>WIN5835</t>
  </si>
  <si>
    <t>Khu Chợ, xã Hiền Ninh, huyện Sóc Sơn, HN</t>
  </si>
  <si>
    <t>WIN5837</t>
  </si>
  <si>
    <t>R2.119, số 28 lô X3 đường Trần Hữu Dực, phường Cầu Diễn, quận Nam Từ Liêm, HN</t>
  </si>
  <si>
    <t>WIN5855</t>
  </si>
  <si>
    <t>Lô 01, Tầng 1 Tòa NO-DV02 CC Rose Town, Km 9 Ngọc Hồi, Phường Hoàng Liệt, quận Hoàng Mai, HN</t>
  </si>
  <si>
    <t>WIN5856</t>
  </si>
  <si>
    <t>92 Lạc Trung, Phường Vĩnh Tuy, Quận Hai Bà Trưng, HN</t>
  </si>
  <si>
    <t>WIN5857</t>
  </si>
  <si>
    <t>Tổ 13 phường Phú Lương, Quận Hà Đông, HN</t>
  </si>
  <si>
    <t>WIN5859</t>
  </si>
  <si>
    <t>SH P2-07, Tòa nhà Park 2 Khu Tái Định Cư Đông Hội, xã Đông Hội, huyện Đông Anh, HN</t>
  </si>
  <si>
    <t>WIN5865</t>
  </si>
  <si>
    <t>số 79 quán chè , khoái nội, thắng lợi, thường tín</t>
  </si>
  <si>
    <t>win5874</t>
  </si>
  <si>
    <t>Số 99 Đường Đại Nghĩa, Thị Trấn Đại Nghĩa, Huyện Mỹ Đức, HN</t>
  </si>
  <si>
    <t>WIN5877</t>
  </si>
  <si>
    <t>Số 77, Phố Bùi Xương Trạch, Phường Khương Đình, Quận Thanh Xuân, HN</t>
  </si>
  <si>
    <t>win5878</t>
  </si>
  <si>
    <t>Thôn Khoang Sau, xã Sơn Đông, th xã Sơn Tây, HN</t>
  </si>
  <si>
    <t>WIN5879</t>
  </si>
  <si>
    <t>14/59 Dương khuê</t>
  </si>
  <si>
    <t>WIN5895</t>
  </si>
  <si>
    <t>Số 80 Trần Quốc Vượng, phường Dịch Vọng Hậu, quận Cầu Giấy, HN</t>
  </si>
  <si>
    <t>win5896</t>
  </si>
  <si>
    <t>Thôn Giẽ Thượng, Xã Phú Yên, Huyện Phú Xuyên, HN</t>
  </si>
  <si>
    <t>WIN5906</t>
  </si>
  <si>
    <t>Số 15, Tổ 4, Thị trấn Đông Anh, Huyện Đông Anh, HN</t>
  </si>
  <si>
    <t>WIN5907</t>
  </si>
  <si>
    <t>Số 462 Ngô Gia Tự, phường Đức Giang, quận Long Biên, HN</t>
  </si>
  <si>
    <t>WIN5925</t>
  </si>
  <si>
    <t>Thôn yên Thường, xã yên thường, Gia Lâm, hà nội</t>
  </si>
  <si>
    <t>WIN5929</t>
  </si>
  <si>
    <t>A8-09 Tòa nhà A8 chung cư An Bình City, KĐT Thành phố Giao Lưu, P.Cổ Nhuế 1, Q.Bắc Từ Liêm, HN</t>
  </si>
  <si>
    <t>WIN5936</t>
  </si>
  <si>
    <t>Thôn Đông, Xã Tầm Xá, Huyện Đông Anh, HN</t>
  </si>
  <si>
    <t>win5945</t>
  </si>
  <si>
    <t>Xóm 1A, Thôn Hoành, xã Đồng Tâm, huyện Mỹ Đức, HN</t>
  </si>
  <si>
    <t>WIN5950</t>
  </si>
  <si>
    <t>Số 41 ngõ 203 Tôn Đức Thắng, Phường Hàng Bột, quận Đống Đa, HN</t>
  </si>
  <si>
    <t>win5952</t>
  </si>
  <si>
    <t>Thôn Nhông Nương Tụ, Xã Phú Sơn, Huyện Ba Vì, HN</t>
  </si>
  <si>
    <t>WIN5959</t>
  </si>
  <si>
    <t>69 Phố Hạ Đình, Phường Thanh Xuân Trung, Quận Thanh Xuân, HN</t>
  </si>
  <si>
    <t>WIN5968</t>
  </si>
  <si>
    <t>Số 44 Phúc Diễn, phường Phúc Diễn, quận Bắc Từ Liêm, HN</t>
  </si>
  <si>
    <t>win5976</t>
  </si>
  <si>
    <t>Thôn Thanh Trí, xã Minh Phú, huyện Sóc Sơn, HN</t>
  </si>
  <si>
    <t>WIN5987</t>
  </si>
  <si>
    <t>102 Hoàng Ngọc Phách, Phường Láng Hạ, Quận Đống Đa, HN</t>
  </si>
  <si>
    <t>WIN5993</t>
  </si>
  <si>
    <t>Thôn Thống Nhất, xã trung giã, huyện Sóc sơn, hà nội</t>
  </si>
  <si>
    <t>win6014</t>
  </si>
  <si>
    <t>Số nhà 34 Phố Mạc Xá, phường Liên Mạc, quận Bắc Từ Liêm, HN</t>
  </si>
  <si>
    <t>WIN6016</t>
  </si>
  <si>
    <t>Thôn Đan Tảo, xã Tân Minh, huyện Sóc Sơn, HN</t>
  </si>
  <si>
    <t>WIN6017</t>
  </si>
  <si>
    <t>M7-108 Mipec City View, đường Hoàng Công, Kiến Hưng, Hà Đông, HN</t>
  </si>
  <si>
    <t>WIN6044</t>
  </si>
  <si>
    <t>27 Phùng chí Kiên</t>
  </si>
  <si>
    <t>win6050</t>
  </si>
  <si>
    <t>Số nhà 188 đường Quảng Oai, Thị trấn Tây Đằng, Huyện Ba Vì, HN</t>
  </si>
  <si>
    <t>win6054</t>
  </si>
  <si>
    <t>Số 8, ngõ 62, phố Thụy Ứng, Thị trấn Phùng, Huyện Đan Phượng, HN</t>
  </si>
  <si>
    <t>WIN6063</t>
  </si>
  <si>
    <t>Số 51, Kim Quan, TL84, huyện Thạch Thất, HN</t>
  </si>
  <si>
    <t>win6072</t>
  </si>
  <si>
    <t>Thôn Chợ Mơ, Xã Vạn Thắng, Huyện Ba Vì, HN</t>
  </si>
  <si>
    <t>WIN6074</t>
  </si>
  <si>
    <t>41 Long Biên 1, Phường Ngọc Lâm, Quận Long Biên, HN</t>
  </si>
  <si>
    <t>win6075</t>
  </si>
  <si>
    <t>Số 74 Thôn Yên Vĩnh, Xã Kim Chung, Huyện Hoài Đức, HN</t>
  </si>
  <si>
    <t>win6076</t>
  </si>
  <si>
    <t>Thôn Liên Minh, Xã Thụy An, Huyện Ba Vì, HN</t>
  </si>
  <si>
    <t>WIN6081</t>
  </si>
  <si>
    <t>Số 138, tổ 8 Phường Phú Lãm, Quận Hà Đông, HN</t>
  </si>
  <si>
    <t>WIN6091</t>
  </si>
  <si>
    <t>102E Lê Thanh Nghị, Phường Bách Khoa, Quận Hai Bà Trưng, HN</t>
  </si>
  <si>
    <t>WIN6094</t>
  </si>
  <si>
    <t>Thôn Đại Đồng, Xã Đại Mạch, Huyện Đông Anh, HN</t>
  </si>
  <si>
    <t>WIN6095</t>
  </si>
  <si>
    <t>01SH02-02SH02, Tòa S3.03 – DA KĐT mới Tây Mỗ, Đại Mỗ - Vinhomes Park,  P.Tây Mỗ, Q.Nam Từ Liêm, HN</t>
  </si>
  <si>
    <t>WIN6101</t>
  </si>
  <si>
    <t>Số 8 ngõ 63 Lê Đức Thọ, Phường Mỹ Đình 2, Quận Nam Từ Liêm, HN</t>
  </si>
  <si>
    <t>win6108</t>
  </si>
  <si>
    <t>Xóm Đông, Thôn Phú Mỹ, Xã Ngọc Mỹ, H.Quốc Oai, HN</t>
  </si>
  <si>
    <t>WIN6116</t>
  </si>
  <si>
    <t>01 SH02 - 02 SH02, Tòa S1.06 (Z34M.1) - Vinhomes Park, P.Tây Mỗ, Q.Nam Từ Liêm, HN</t>
  </si>
  <si>
    <t>WIN6119</t>
  </si>
  <si>
    <t>D04-L16 khu A khu ĐTM Dương Nội, P. Dương Nội, Q. Hà Đông, HN</t>
  </si>
  <si>
    <t>WIN6128</t>
  </si>
  <si>
    <t>Thôn Mạch Lũng, Xã Đại Mạch, Huyện Đông Anh, HN</t>
  </si>
  <si>
    <t>WIN6131</t>
  </si>
  <si>
    <t>Thôn Phượng Đồng, xã Phụng Châu, huyện Chương Mỹ, HN</t>
  </si>
  <si>
    <t>WIN6136</t>
  </si>
  <si>
    <t>157 Đường Đình Thôn, Phường Mỹ Đình 1, Quận Nam Từ Liêm, HN</t>
  </si>
  <si>
    <t>win6142</t>
  </si>
  <si>
    <t>12 Cổ Bản, Nhân Sơn, Đồng Mai, Hà Đông</t>
  </si>
  <si>
    <t>WIN6147</t>
  </si>
  <si>
    <t>19T1 Kiến Hưng, KĐT Kiến Hưng, Hà Đông</t>
  </si>
  <si>
    <t>WIN6148</t>
  </si>
  <si>
    <t>Số 28A, phố Cửa Nam, P. Cửa Nam, Q. Hoàn Kiếm, Hà Nội</t>
  </si>
  <si>
    <t>WIN6152</t>
  </si>
  <si>
    <t>Ô B, Tầng 1, Tòa 17T4 Khu đô thị Trung Hòa – Nhân Chính, Phường Nhân Chính, Quận Thanh Xuân, HN</t>
  </si>
  <si>
    <t>WIN6153</t>
  </si>
  <si>
    <t>Thôn Dục Tú, Xã Dục Tú, Huyện Đông Anh, HN</t>
  </si>
  <si>
    <t>WIN6156</t>
  </si>
  <si>
    <t>Số 16, ngõ 80, Chùa Láng, Phường Láng Thượng, Quận Đống Đa, HN</t>
  </si>
  <si>
    <t>WIN6157</t>
  </si>
  <si>
    <t>Số 15 Yên Sơn, Thị Trấn Chúc Sơn, Huyện Chương Mỹ, HN</t>
  </si>
  <si>
    <t>win6163</t>
  </si>
  <si>
    <t>Xóm 1, Thôn Đông Nhân, xã Đông La, huyện Hoài Đức, HN</t>
  </si>
  <si>
    <t>WIN6165</t>
  </si>
  <si>
    <t>19T4 Kiến Hưng, KĐT Kiến Hưng, Hà Đông</t>
  </si>
  <si>
    <t>WIN6171</t>
  </si>
  <si>
    <t>BT12-VT9 và BT12-VT10 khu đô thị Xa La, P. Phúc La, Q. Hà Đông, HN</t>
  </si>
  <si>
    <t>WIN6173</t>
  </si>
  <si>
    <t>Số 13, Tổ 3 Tân Xuân, TT Xuân Mai, Huyện Chương Mỹ, HN</t>
  </si>
  <si>
    <t>WIN6174</t>
  </si>
  <si>
    <t>Phù Mã, Xã Phù Linh, Huyện Sóc Sơn, HN</t>
  </si>
  <si>
    <t>WIN6180</t>
  </si>
  <si>
    <t>8B7 Ngõ 64 Lưu Hữu Phước, Phường Mỹ Đình 1, Quận Nam Từ Liêm, HN</t>
  </si>
  <si>
    <t>WIN6184</t>
  </si>
  <si>
    <t>Xóm Bến, Xã Tốt Động, Huyện Chương Mỹ, HN</t>
  </si>
  <si>
    <t>WIN6204</t>
  </si>
  <si>
    <t>Số 419 Vũ Tông Phan, Phường Khương Đình, Quận Thanh Xuân, HN</t>
  </si>
  <si>
    <t>WIN6212</t>
  </si>
  <si>
    <t>SỐ 1 LÊ PHỤNG HIỂU HOÀN KIẾM HÀ NỘI</t>
  </si>
  <si>
    <t>WIN6217</t>
  </si>
  <si>
    <t>Số 57 Đại Đồng, Xã Đại Đồng, Huyện Thạch Thất, HN</t>
  </si>
  <si>
    <t>WIN6219</t>
  </si>
  <si>
    <t>S4-02 Tòa Saphire 4, Tổ hợp Goldmark City, Số 136, Hồ Tùng Mậu, P. Phú Diễn, Q. Bắc Từ Liêm, HN</t>
  </si>
  <si>
    <t>WIN6221</t>
  </si>
  <si>
    <t>Số 271 Vũ Tông Phan, Phường Khương Trung, Quận Thanh Xuân, HN</t>
  </si>
  <si>
    <t>WIN6222</t>
  </si>
  <si>
    <t>Ki ốt 36, Chung cư HH1C Linh Đàm, Đường Nguyễn Phan Chánh, Phường Hoàng Liệt, Quận Hoàng Mai, HN</t>
  </si>
  <si>
    <t>WIN6225</t>
  </si>
  <si>
    <t>TDP TOÀN THẮNG XÃ LỆ CHI, GIA LÂM</t>
  </si>
  <si>
    <t>WIN6226</t>
  </si>
  <si>
    <t>Thôn 3, Xã Kim Lan, Huyện Gia Lâm, HN</t>
  </si>
  <si>
    <t>win6236</t>
  </si>
  <si>
    <t>Thôn 2, Tân Hòa,Quốc oai</t>
  </si>
  <si>
    <t>WIN6247</t>
  </si>
  <si>
    <t>Số 68-70, Thôn 1, Xã Quảng Bị, Huyện Chương Mỹ, HN</t>
  </si>
  <si>
    <t>WIN6253</t>
  </si>
  <si>
    <t>Số 19 Ngõ 12 Láng Hạ, P.Thành Công, Q.Ba Đình, HN</t>
  </si>
  <si>
    <t>WIN6255</t>
  </si>
  <si>
    <t>Số 128 Nguyễn Đổng Chi, Phường Cầu Diễn, Quận Nam Từ Liêm, HN</t>
  </si>
  <si>
    <t>win6262</t>
  </si>
  <si>
    <t>Thôn Xa Mạc, Xã Liên Mạc, Huyện Mê Linh, HN</t>
  </si>
  <si>
    <t>WIN6289</t>
  </si>
  <si>
    <t>Tầng 1, Chân đế chung cư Thăng Long Tower đường Mạc Thái Tổ, Tổ 50, Phường Yên Hòa, Quận Cầu Giấy, HN</t>
  </si>
  <si>
    <t>win6293</t>
  </si>
  <si>
    <t>Thôn Tân Phú Mỹ, Xã Vật Lại, Huyện Ba Vì, HN</t>
  </si>
  <si>
    <t>WIN6312</t>
  </si>
  <si>
    <t>Thôn Thiết Bình, Xã Vân Hà, H.Đông Anh, HN</t>
  </si>
  <si>
    <t>WIN6314</t>
  </si>
  <si>
    <t>103 Sài Đồng, Phường Sài Đồng, Quận Long Biên, HN</t>
  </si>
  <si>
    <t>win6315</t>
  </si>
  <si>
    <t>Thôn Quỳnh Đô, Xã Vĩnh Quỳnh, Huyện Thanh Trì, HN</t>
  </si>
  <si>
    <t>WIN6321</t>
  </si>
  <si>
    <t>Số 118 Hòa Sơn, Thị Trấn Chúc Sơn, Huyện Chương Mỹ, HN</t>
  </si>
  <si>
    <t>win6322</t>
  </si>
  <si>
    <t>98 Đồng Hương, Thị trấn Quốc Oai, Huyện Quốc Oai, HN</t>
  </si>
  <si>
    <t>WIN6323</t>
  </si>
  <si>
    <t>Số 176 Ngõ 193 Phú Diễn, Phường Phú Diễn, Quận Bắc Từ Liêm, HN</t>
  </si>
  <si>
    <t>win6327</t>
  </si>
  <si>
    <t>613 Phố Mía, Xã Đường Lâm, Thị xã Sơn Tây, HN</t>
  </si>
  <si>
    <t>win6332</t>
  </si>
  <si>
    <t>Số 41 Đường Văn Tiến Dũng, P.Phúc Diễn, Q.Bắc Từ Liêm, HN</t>
  </si>
  <si>
    <t>WIN6368</t>
  </si>
  <si>
    <t>Thôn Chẩn Kỳ, X. Trung Tú, H. Ứng Hòa, HN</t>
  </si>
  <si>
    <t>win6376</t>
  </si>
  <si>
    <t>Số 136 Yên Phúc, P. Phúc La, Q. Hà Đông, HN</t>
  </si>
  <si>
    <t>WIN6379</t>
  </si>
  <si>
    <t>SHA-110 Tầng 1 Tòa nhà A2, Khu đô thị Nam Thăng Long, Phường Đông Ngạc, Quận Bắc Từ Liêm, HN</t>
  </si>
  <si>
    <t>WIN6380</t>
  </si>
  <si>
    <t>Số 29 Đường Thành, Phường Cửa Đông, Quận Hoàn Kiếm, HN</t>
  </si>
  <si>
    <t>WIN6387</t>
  </si>
  <si>
    <t>Số 36C Lý Nam Đế, Phường Cửa Đông, Quận Hoàn Kiếm, HN</t>
  </si>
  <si>
    <t>WIN6394</t>
  </si>
  <si>
    <t>BT01-6 , Khu Cổ Ngựa, KĐT Mỗ Lao, P.Mộ Lao, HN</t>
  </si>
  <si>
    <t>WIN6400</t>
  </si>
  <si>
    <t>Xóm Chợ, Xã Cổ Loa, Huyện Đông Anh, HN</t>
  </si>
  <si>
    <t>win6402</t>
  </si>
  <si>
    <t>Thôn Yến Vỹ, X.Hương Sơn, H.Mỹ Đức, HN</t>
  </si>
  <si>
    <t>WIN6403</t>
  </si>
  <si>
    <t>Thôn Đông Viên, X.Hữu Văn, H.Chương Mỹ, HN</t>
  </si>
  <si>
    <t>win6405</t>
  </si>
  <si>
    <t>Số 40 Thôn Cao Trung, X.Đức Giang, H.Hoài Đức, HN</t>
  </si>
  <si>
    <t>win6423</t>
  </si>
  <si>
    <t>Chợ Tam Hưng, Thôn Song Khê, x.Tam Hưng, h.Thanh Oai, HN</t>
  </si>
  <si>
    <t>WIN6424</t>
  </si>
  <si>
    <t>Thôn 4, Xã Hạ Bằng, Huyện Thạch Thất, HN</t>
  </si>
  <si>
    <t>WIN6430</t>
  </si>
  <si>
    <t>Thôn Vệ Sơn Đông, Xã Tân Minh, Huyện Sóc Sơn, HN</t>
  </si>
  <si>
    <t>win6435</t>
  </si>
  <si>
    <t>343 Đường Xã Thanh Cao, Thôn Thanh Thần, Xã Thanh Cao, H.Thanh Oai, HN</t>
  </si>
  <si>
    <t>win6440</t>
  </si>
  <si>
    <t>288 Đường Xuân Khanh, Phường Xuân Khanh, Thị xã Sơn Tây, HN</t>
  </si>
  <si>
    <t>win6441</t>
  </si>
  <si>
    <t>Xóm 3, Thôn Yên Nội, Xã Đồng Quang, Huyện Quốc Oai, HN</t>
  </si>
  <si>
    <t>WIN6443</t>
  </si>
  <si>
    <t>Thôn 2, Xã Đại Yên, Huyện Chương Mỹ, HN</t>
  </si>
  <si>
    <t>win6444</t>
  </si>
  <si>
    <t>Thôn Trung, Xã Thượng Lâm, Huyện Mỹ Đức, HN</t>
  </si>
  <si>
    <t>WIN6453</t>
  </si>
  <si>
    <t>Villa II-14, Dự án khu nhà ở và trung tâm Thương mại, P. Hà Cầu, Q. Hà Đông, TP. Hà Nội</t>
  </si>
  <si>
    <t>WIN6455</t>
  </si>
  <si>
    <t>136 Phố Hát, Xã Hát Môn, Huyện Phúc Thọ, TP. Hà Nội H. Phúc Thọ, HN</t>
  </si>
  <si>
    <t>WIN6456</t>
  </si>
  <si>
    <t>116 C2 Trung Tự, Đ. Phạm Ngọc Thạch, P.Kim Liên, Q.Đống đa, HN</t>
  </si>
  <si>
    <t>win6462</t>
  </si>
  <si>
    <t>Thôn Khê Ngoại 1, Xã Văn Khê, Huyện Mê Linh, HN</t>
  </si>
  <si>
    <t>WIN6465</t>
  </si>
  <si>
    <t>Cụm 11, Xã Võng Xuyên, H.Phúc Thọ, HN</t>
  </si>
  <si>
    <t>win6466</t>
  </si>
  <si>
    <t>Xóm 4 Tình Lam, Xã Đại Thành, Huyện Quốc Oai, HN</t>
  </si>
  <si>
    <t>win6476</t>
  </si>
  <si>
    <t>Thôn Bạch Trữ, Xã Tiến Thắng, Huyện Mê Linh, HN</t>
  </si>
  <si>
    <t>WIN6477</t>
  </si>
  <si>
    <t>Xóm 4, Thôn Đinh Xuyên, Xã Hòa Nam, Huyện Ứng Hòa, HN</t>
  </si>
  <si>
    <t>win6481</t>
  </si>
  <si>
    <t>42 Đường Trung Tâm, Xã Thọ An, Huyện Đan Phượng, HN</t>
  </si>
  <si>
    <t>win6482</t>
  </si>
  <si>
    <t>Chợ Cấn Thượng, Xã Cấn Hữu, Huyện Quốc Oai, HN</t>
  </si>
  <si>
    <t>WIN6485</t>
  </si>
  <si>
    <t>Số 95 Giang Cao, Xã Bát Tràng, Huyện Gia Lâm, HN</t>
  </si>
  <si>
    <t>win6486</t>
  </si>
  <si>
    <t>Số 165 Đường Hồng Hà, Xã Hồng Hà, Huyện Đan Phượng, TP. Hà Nội</t>
  </si>
  <si>
    <t>WIN6489</t>
  </si>
  <si>
    <t>Xóm Đồng Thố, Thôn 4, Xã Hồng Kỳ, Huyện Sóc Sơn, HN</t>
  </si>
  <si>
    <t>win6502</t>
  </si>
  <si>
    <t>Shophouse CT3DV-TM24,25 IEC Residences, Xã Tứ Hiệp, Huyện Thanh Trì, HN</t>
  </si>
  <si>
    <t>WIN6528</t>
  </si>
  <si>
    <t>Thôn Đồng Du, Xã Hợp Đồng, Huyện Chương Mỹ, TP. Hà Nội</t>
  </si>
  <si>
    <t>WIN6542</t>
  </si>
  <si>
    <t>Ô 05 tầng 1 tòa nhà B Dự án Cụm công trình nhà ở IA20 khu đô thị Nam Thăng Long, Phường Đông Ngạc, Q.Bắc Từ Liêm, HN</t>
  </si>
  <si>
    <t>WIN6543</t>
  </si>
  <si>
    <t>Thôn 5, Xã Vân Phúc, Huyện Phúc Thọ, HN</t>
  </si>
  <si>
    <t>WIN6546</t>
  </si>
  <si>
    <t>200 Quyết Thắng, Tổ 8, Phường Yên Nghĩa, Quận Hà Đông, HN</t>
  </si>
  <si>
    <t>win6548</t>
  </si>
  <si>
    <t>Số nhà 366, Xóm Liên Kết, Thôn Trung, Xã Cao Viên, huyện Thanh Oai, Hà Nội</t>
  </si>
  <si>
    <t>win6569</t>
  </si>
  <si>
    <t>Thôn Nội Đồng, Xã Đại Thịnh, Huyện Mê Linh, HN</t>
  </si>
  <si>
    <t>WIN6570</t>
  </si>
  <si>
    <t>Thôn Động Phí, Xã Phương Tú, Huyện Ứng Hòa, HN</t>
  </si>
  <si>
    <t>WIN6585</t>
  </si>
  <si>
    <t>Thôn Nhồi Dưới, Xã Cổ Loa, Huyện Đông Anh, HN</t>
  </si>
  <si>
    <t>win6610</t>
  </si>
  <si>
    <t>Thôn Bờ Thồng, Xã Tuy Lai, Huyện Mỹ Đức, HN</t>
  </si>
  <si>
    <t>win6613</t>
  </si>
  <si>
    <t>Số 35 Đông Khê, Cụm 3, Xã Đan Phượng, Huyện Đan Phượng, HN</t>
  </si>
  <si>
    <t>WIN6614</t>
  </si>
  <si>
    <t>Thôn Bặt Ngõ, Xã Liên Bạt, Huyện Ứng Hòa, HN</t>
  </si>
  <si>
    <t>WIN6629</t>
  </si>
  <si>
    <t>Thôn Ấp Tó, Xã Uy Nỗ, Huyện Đông Anh, HN</t>
  </si>
  <si>
    <t>win6634</t>
  </si>
  <si>
    <t>V3–B01, Khu đô thị mới An Hưng, Phường La Khê, Quận Hà Đông, HN</t>
  </si>
  <si>
    <t>win6639</t>
  </si>
  <si>
    <t>114 Ngõ 14 Quỳnh Lôi, Phường Quỳnh Mai, Quận Hai Bà Trưng, HN</t>
  </si>
  <si>
    <t>WIN6646</t>
  </si>
  <si>
    <t>Số 60 Lê Trọng Tấn, Phường Khương Mai, Quận Thanh Xuân, HN</t>
  </si>
  <si>
    <t>win6663</t>
  </si>
  <si>
    <t>SH B4 tòa CT6B, Khu đô thị mới Dương Nội, Phường Dương Nội, Quận Hà Đông, HN</t>
  </si>
  <si>
    <t>win6664</t>
  </si>
  <si>
    <t>Thôn Hòa Bình, Xã Hoàng Văn Thụ, Huyện Chương Mỹ, HN</t>
  </si>
  <si>
    <t>win6668</t>
  </si>
  <si>
    <t>Số 94, Thôn Dũng Tiến, Xã Kim Thư, Huyện Thanh Oai, HN</t>
  </si>
  <si>
    <t>WIN6671</t>
  </si>
  <si>
    <t>Số 150 Phố Kim Anh, Xã Thanh Xuân, Huyện Sóc Sơn, HN</t>
  </si>
  <si>
    <t>win6676</t>
  </si>
  <si>
    <t>Thôn Yên Thành, Xã Tản Lĩnh, Huyện Ba Vì, HN</t>
  </si>
  <si>
    <t>win6677</t>
  </si>
  <si>
    <t>Thôn Yên Lạc 1, Xã Cần Kiệm, Huyện Thạch Thất, HN</t>
  </si>
  <si>
    <t>win6683</t>
  </si>
  <si>
    <t>Thôn Ứng Hòa, Xã Lam Điền, Huyện Chương Mỹ, HN</t>
  </si>
  <si>
    <t>win6684</t>
  </si>
  <si>
    <t>Số 4 Ngõ 167 Phương Mai, Phường Phương Mai, Quận Đống Đa, HN</t>
  </si>
  <si>
    <t>win6689</t>
  </si>
  <si>
    <t>LK9-39 Khu Đô Thị mới Văn Phú, Phường Phú La, Quận Hà Đông, HN</t>
  </si>
  <si>
    <t>win6697</t>
  </si>
  <si>
    <t>18 Hàng Than, Phường Nguyễn Trung Trực, Quận Ba Đình, HN</t>
  </si>
  <si>
    <t>win6713</t>
  </si>
  <si>
    <t>Kiot 01,02,25,26, Tầng 1 - Tòa CT1B, trục đường 5 kéo dài, Phường Thượng Thanh, Quận Long Biên, HN</t>
  </si>
  <si>
    <t>win6722</t>
  </si>
  <si>
    <t>số B3-Lô B-TT1, Khu nhà ở Bộ Tư lệnh Thủ Đô Hà Nội, Phường Yên Nghĩa, Quận Hà Đông, HN</t>
  </si>
  <si>
    <t>win6728</t>
  </si>
  <si>
    <t>Số 55 Đường 422 Xã Tân Lập, Huyện Đan Phượng, HN</t>
  </si>
  <si>
    <t>win6738</t>
  </si>
  <si>
    <t>TDP Nguyên Xá 1, Phường Minh Khai, Quận Bắc Từ Liêm, HN</t>
  </si>
  <si>
    <t>win6739</t>
  </si>
  <si>
    <t>Chợ Đầu Đê, Xã Tiến Thịnh, Huyện Mê Linh, HN</t>
  </si>
  <si>
    <t>win6743</t>
  </si>
  <si>
    <t>Ô thương mại dịch vụ 4 ( Tầng 1) Thuộc tòa nhà T4 Thăng Long, Huyện Hoài Đức, HN</t>
  </si>
  <si>
    <t>win6754</t>
  </si>
  <si>
    <t>01S5A, Khối nhà S6 (S6.1+ S6.2), Khu Vinhomes Symphony, Lô đất G4*-HH16, Phường Phúc Lợi, Quận Long Biên, HN</t>
  </si>
  <si>
    <t>win6760</t>
  </si>
  <si>
    <t>Số 164 đường 72, Phương Quan, Xã Vân Côn, Huyện Hoài Đức, HN</t>
  </si>
  <si>
    <t>win6768</t>
  </si>
  <si>
    <t>332 Lũng Kênh, Xã Đức Giang , Huyện Hoài Đức, HN</t>
  </si>
  <si>
    <t>win6770</t>
  </si>
  <si>
    <t>Kiot TMDV – B07 Tecco Diamond, KĐT Tứ Hiệp, Xã Tứ Hiệp, Huyện Thanh Trì, HN</t>
  </si>
  <si>
    <t>win6774</t>
  </si>
  <si>
    <t>Số 28 Yên Hòa, Tổ 14 Yên Nghĩa, Phường Yên Nghĩa, Q.Hà Đông, HN</t>
  </si>
  <si>
    <t>win6777</t>
  </si>
  <si>
    <t>Số nhà 39 Ngõ 192 Phố Lê Trọng Tấn, Phường Định Công, Quận Thanh Xuân, HN</t>
  </si>
  <si>
    <t>win6788</t>
  </si>
  <si>
    <t>Lô 37-TTTM1, Khu đô thị mới hai bên đường Lê Trọng Tấn, Phường Dương Nội, Quận Hà Đông, HN</t>
  </si>
  <si>
    <t>win6794</t>
  </si>
  <si>
    <t>Thôn Hiền Lương, Xã An Tiến, huyện Mỹ Đức, HN</t>
  </si>
  <si>
    <t>win6807</t>
  </si>
  <si>
    <t>Số 268A Phố Đội Cấn, Phường Cống Vị, Quận Ba Đình, HN</t>
  </si>
  <si>
    <t>win6847</t>
  </si>
  <si>
    <t>158 Nguyễn Thái Học, Thị trấn Phùng, Huyện Đan Phượng, HN</t>
  </si>
  <si>
    <t>win6848</t>
  </si>
  <si>
    <t>Số 7 Ngõ 12 Đường Phú Minh, Phường Minh Khai, Quận Bắc Từ Liêm, HN</t>
  </si>
  <si>
    <t>win6849</t>
  </si>
  <si>
    <t>Thôn 5, Xã Ba Trại, Huyện Ba Vì, HN</t>
  </si>
  <si>
    <t>win6857</t>
  </si>
  <si>
    <t>Thôn Thượng, Xã Bích Hòa, Huyện Thanh Oai, HN</t>
  </si>
  <si>
    <t>win6858</t>
  </si>
  <si>
    <t>Đội 6 Quảng Yên, Xã Yên Sơn, Huyện Quốc Oai, HN</t>
  </si>
  <si>
    <t>win6866</t>
  </si>
  <si>
    <t>Thôn Ngọc Nhị, Xã Cẩm Lĩnh, Huyện Ba Vì, HN</t>
  </si>
  <si>
    <t>win6872</t>
  </si>
  <si>
    <t>Tầng 1, Tòa nhà HH2 Bắc Hà, Phố Tố Hữu, Phường Nhân Chính, Quận Thanh Xuân, HN</t>
  </si>
  <si>
    <t>win6873</t>
  </si>
  <si>
    <t>TM1 – Chung cư C1 Thành Công, Phường Thành Công, Quận Ba Đình, HN</t>
  </si>
  <si>
    <t>win6880</t>
  </si>
  <si>
    <t>Xóm 6, Xã Phúc Lâm, Huyện Mỹ Đức, HN</t>
  </si>
  <si>
    <t>win6882</t>
  </si>
  <si>
    <t>S06 Tháp CENTRO, Newtatco Kosmo Tây Hồ, P.Xuân Tảo, Q.Bắc Từ Liêm, HN</t>
  </si>
  <si>
    <t>win6883</t>
  </si>
  <si>
    <t>161 Phố Phú Nhi 2, Phường Phú Thịnh, Thị xã Sơn Tây, HN</t>
  </si>
  <si>
    <t>win6888</t>
  </si>
  <si>
    <t>Thôn Vị Thuỷ, Xã Thanh Mỹ, Thị xã Sơn Tây TP. Hà Nội</t>
  </si>
  <si>
    <t>win6891</t>
  </si>
  <si>
    <t>Số 42 Nguyễn Đăng Phi, Thôn La Thạch, Xã Phương Đình, H. Đan Phượng, HN</t>
  </si>
  <si>
    <t>win6892</t>
  </si>
  <si>
    <t>Thôn Hạ Sở, Xã Hồng Sơn, Huyện Mỹ Đức, HN</t>
  </si>
  <si>
    <t>win6895</t>
  </si>
  <si>
    <t>SH2A, Tầng 1, Tòa nhà HH02 thuộc công trình Nhà ở cao tầng kết hợp DV TM Eco Lakeview, Số 32 Phố Đại Từ, P.Đại Kim, Q.Hoàng Mai, HN</t>
  </si>
  <si>
    <t>win6919</t>
  </si>
  <si>
    <t>Số 116 Tây Tựu, Phường Tây Tựu, Quận Bắc Từ Liêm, HN</t>
  </si>
  <si>
    <t>F205 - F205 FWMP HNI Shop R105-01 S16, OCP - Shop R105-01 S16, Vinhome Oceanpark, Trâu Quỳ, Gia Lâm, HN</t>
  </si>
  <si>
    <t>Mã KH</t>
  </si>
  <si>
    <t>ACHAU</t>
  </si>
  <si>
    <t>CÔNG TY TNHH ĐẦU TƯ VÀ KINH DOANH SIÊU THỊ Á CHÂU</t>
  </si>
  <si>
    <t>199-205 Nguyễn Thái Học, Phường Phạm Ngũ Lão, Quận 1, Thành phố Hồ Chí Minh, Việt Nam</t>
  </si>
  <si>
    <t>COOP; MIENNAM</t>
  </si>
  <si>
    <t>achau0001</t>
  </si>
  <si>
    <t>SIÊU THỊ Á CHÂU. Co.opXtra Premium</t>
  </si>
  <si>
    <t>1Crescent Mall, Tầng B1, 101 Tôn Dật Tiên, P.Phú Thuận, Quận 7, HCM</t>
  </si>
  <si>
    <t>CÔNG TY TNHH MỘT THÀNH VIÊN HỘI NHẬP PHÁT TRIỂN ĐÔNG HƯNG</t>
  </si>
  <si>
    <t>96 Cao Thắng, Phường 04, Quận 3, Thành phố Hồ Chí Minh, Việt Nam</t>
  </si>
  <si>
    <t>AEON;MIENNAM;10%</t>
  </si>
  <si>
    <t>0312629241</t>
  </si>
  <si>
    <t>acm0001</t>
  </si>
  <si>
    <t>ACM - SOM</t>
  </si>
  <si>
    <t>21-23 Nguyễn Thị Minh Khai, Phường Bến Nghé, Q1</t>
  </si>
  <si>
    <t>acm0002</t>
  </si>
  <si>
    <t>ACM - TRO</t>
  </si>
  <si>
    <t>49 Đường 66, Phường Thảo Điền, Q2, Tp HCM</t>
  </si>
  <si>
    <t>acm0003</t>
  </si>
  <si>
    <t>ACM - BCA</t>
  </si>
  <si>
    <t>Số 50, Đường số 3, Khu phố 4, Phường Bình An, Q2, HCM</t>
  </si>
  <si>
    <t>acm0004</t>
  </si>
  <si>
    <t>ACM - CAO</t>
  </si>
  <si>
    <t>96 Cao Thắng, Phường 4, Quận 3, HCM</t>
  </si>
  <si>
    <t>acm0005</t>
  </si>
  <si>
    <t>ACM – PQ5</t>
  </si>
  <si>
    <t>Tầng 4 Trung tâm Thương mại Parkson Department Store, 126 Hùng Vương, Phường 12, Q5, TP HCM</t>
  </si>
  <si>
    <t>acm0006</t>
  </si>
  <si>
    <t>ACM - HL6</t>
  </si>
  <si>
    <t>C2.00.01 tầng trệt, Khu thương mại Chung cư Him Lam Chợ Lớn, 491 Hậu Giang, Phường 11, Q6, HCM</t>
  </si>
  <si>
    <t>acm0007</t>
  </si>
  <si>
    <t>ACM - NAM</t>
  </si>
  <si>
    <t>112, 114, 116 Hà Huy Tập, Phường Tân Phong, Q7, HCM</t>
  </si>
  <si>
    <t>acm0008</t>
  </si>
  <si>
    <t>ACM - GRE</t>
  </si>
  <si>
    <t>SC-10, Khu phố Green View, Đường Nguyễn Lương Bằng, Phường Tân Phú, Q7, HCM</t>
  </si>
  <si>
    <t>acm0009</t>
  </si>
  <si>
    <t>ACM - SUN</t>
  </si>
  <si>
    <t>Khu vực 2, Tháp 2, Tòa nhà Sun Rise, 23 Nguyễn Hữu Thọ, Phường Tân Hưng, Q7, HCM</t>
  </si>
  <si>
    <t>ACM-001</t>
  </si>
  <si>
    <t>CHI NHÁNH CÔNG TY TNHH MỘT THÀNH VIÊN HỘI NHẬP PHÁT TRIỂN ĐÔNG HƯNG TẠI BÌNH DƯƠNG</t>
  </si>
  <si>
    <t>215A Yersin, Phường Phú Cường, Thành phố Thủ Dầu Một, Tỉnh Bình Dương, Việt Nam</t>
  </si>
  <si>
    <t>10%; AEON; MIENNAM</t>
  </si>
  <si>
    <t>0312629241-001</t>
  </si>
  <si>
    <t>acm0010</t>
  </si>
  <si>
    <t>ACM - HUN</t>
  </si>
  <si>
    <t>11A đường Bùi Bằng Đoàn, Khu phố 3, Phường Tân Phong, Q7, HCM</t>
  </si>
  <si>
    <t>acm0012</t>
  </si>
  <si>
    <t>ACM – GAR</t>
  </si>
  <si>
    <t>SC-02, SD-03, SF-04, SG-05, SE-13 Số 18-20 đường Tôn Dật Tiên, Khu phố Garden Plaza 1, Phường Tân Phong, Q7, HCM</t>
  </si>
  <si>
    <t>acm0013</t>
  </si>
  <si>
    <t>ACM – HL7</t>
  </si>
  <si>
    <t>Tầng trệt, lô B, Khu căn hộ Himlam Riverside, số 0.01-0.02 đường D1, Phường Tân Hưng, Q7, HCM</t>
  </si>
  <si>
    <t>acm0014</t>
  </si>
  <si>
    <t>ACM - PHU</t>
  </si>
  <si>
    <t>Tầng trệt, chung cư Phúc Yên, số 31-33 Phan Huy Ích, Phường 15, Q.Tân Bình, TP HCM</t>
  </si>
  <si>
    <t>AEON; MIENNAM; 10%</t>
  </si>
  <si>
    <t>acm0015</t>
  </si>
  <si>
    <t>ACM - NEW</t>
  </si>
  <si>
    <t>D0102, Nguyễn Hữu Thọ, Xã Phước Kiển, Huyện Nhà Bè, TP HCM</t>
  </si>
  <si>
    <t>acm0016</t>
  </si>
  <si>
    <t>ACM - CON</t>
  </si>
  <si>
    <t>Số 03-04 tầng 1, KDC Conic, Đại lộ Nguyễn Văn Linh, Xã Phong Phú, Huyện Bình Chánh, TP HCM</t>
  </si>
  <si>
    <t>acm0017</t>
  </si>
  <si>
    <t>ACM – RES11</t>
  </si>
  <si>
    <t>205 Lạc Long Quân, phường 3, Q.11, HCM</t>
  </si>
  <si>
    <t>acm0018</t>
  </si>
  <si>
    <t>ACM - BDG</t>
  </si>
  <si>
    <t>215A Yersin, P. Phú Cường, TP Thủ Dầu Một, Tỉnh Bình Dương</t>
  </si>
  <si>
    <t>ACM-003</t>
  </si>
  <si>
    <t>CHI NHÁNH CÔNG TY TNHH MỘT THÀNH VIÊN HỘI NHẬP PHÁT TRIỂN ĐÔNG HƯNG TẠI THÀNH PHỐ NHA TRANG</t>
  </si>
  <si>
    <t>20 Trần Phú, Phường Lộc Thọ, Thành phố Nha Trang, Tỉnh Khánh Hòa, Việt Nam</t>
  </si>
  <si>
    <t>0312629241-003</t>
  </si>
  <si>
    <t>ACM-031</t>
  </si>
  <si>
    <t>CHI NHÁNH CÔNG TY TNHH MỘT THÀNH VIÊN HỘI NHẬP PHÁT TRIỂN ĐÔNG HƯNG</t>
  </si>
  <si>
    <t>G15 - Tầng trệt, số 1 đường số 17A, khu phố 11, Phường Bình Trị Đông B, Quận Bình Tân, Thành phố Hồ Chí Minh, Việt Nam</t>
  </si>
  <si>
    <t>0312629241-031</t>
  </si>
  <si>
    <t>ACM-032</t>
  </si>
  <si>
    <t>Số 50 Đường số 3, Khu phố 4, Phường An Khánh, Thành phố Thủ Đức (Hết HL), Thành phố Hồ Chí Minh, Việt Nam</t>
  </si>
  <si>
    <t>0312629241-032</t>
  </si>
  <si>
    <t>ACM-034</t>
  </si>
  <si>
    <t>C2.00.01 tầng trệt, Khu thương mại Chung cư Him Lam Chợ Lớn, Phường 11, Quận 6, Thành phố Hồ Chí Minh, Việt Nam</t>
  </si>
  <si>
    <t>0312629241-034</t>
  </si>
  <si>
    <t>CÔNG TY TNHH AEON VIỆT NAM</t>
  </si>
  <si>
    <t>SỐ 30, ĐƯỜNG BỜ BAO TÂN THẮNG, PHƯỜNG SƠN KỲ, QUẬN TÂN PHÚ, TP.HỒ CHÍ MINH</t>
  </si>
  <si>
    <t>MIENNAM</t>
  </si>
  <si>
    <t>0311241512</t>
  </si>
  <si>
    <t>AEONBINHDUONG</t>
  </si>
  <si>
    <t>CÔNG TY TNHH AEON VIỆT NAM - CHI NHÁNH BÌNH DƯƠNG.</t>
  </si>
  <si>
    <t>Số 1, Đại lộ Bình Dương, Khu phố Bình Giao, Phường Thuận Giao, Thành phố Thuận An, Tỉnh Bình Dương, Việt Nam</t>
  </si>
  <si>
    <t>AEON; MIENNAM</t>
  </si>
  <si>
    <t>0311241512-001</t>
  </si>
  <si>
    <t>AEONHOCHIMINH</t>
  </si>
  <si>
    <t>Công Ty TNHH Aeon Việt Nam-Chi Nhánh Thành Phố Hồ Chí Minh</t>
  </si>
  <si>
    <t>Số 1 đường số 17A, Khu phố 11, Phường Bình Trị Đông B, Quận Bình Tân, TP.HCM.</t>
  </si>
  <si>
    <t>0311241512-003</t>
  </si>
  <si>
    <t>ALEE</t>
  </si>
  <si>
    <t>CÔNG TY CỔ PHẦN AV CONNECT VIỆT NAM</t>
  </si>
  <si>
    <t>345 Quốc lộ 13, khu phố 5, Phường Hiệp Bình Phước, Thành phố Thủ Đức, Thành phố Hồ Chí Minh, Việt Nam</t>
  </si>
  <si>
    <t>7%</t>
  </si>
  <si>
    <t>0313650711</t>
  </si>
  <si>
    <t>ALEE001</t>
  </si>
  <si>
    <t>CHI NHÁNH CÔNG TY CỔ PHẦN AV CONNECT VIỆT NAM - ALEE GOURMET SHOP</t>
  </si>
  <si>
    <t>Số SH3-Tòa nhà Biconsi Tower, Đường số 1, Trung tâm Thương m, Phường Phú Lợi, Thành phố Thủ Dầu Một, Tỉnh Bình Dương, Việt Nam</t>
  </si>
  <si>
    <t>7%; MIENNAM</t>
  </si>
  <si>
    <t>0313650711-001</t>
  </si>
  <si>
    <t>ALEE-001</t>
  </si>
  <si>
    <t>CHI NHÁNH CÔNG TY CỔ PHẦN AV CONNECT VIỆT NAM-ALEE GOURMET SHOP</t>
  </si>
  <si>
    <t>Số SH3-Tòa nhà Biconsi Tower, Đường số 1, Trung tâm Thương mại Bình Dương Square, Phường Phú Lợi, Thành phố Thủ Dầu Một, Tỉnh Bình Dương, Việt Nam</t>
  </si>
  <si>
    <t>ALIMART</t>
  </si>
  <si>
    <t>Công Ty TNHH Thương Mại Dịch Vụ Ali Mart</t>
  </si>
  <si>
    <t>186-188 Đường M1, Phường Bình Hưng Hoà B, Q.Bình Tân, TPHCM</t>
  </si>
  <si>
    <t>0311833702</t>
  </si>
  <si>
    <t>AMTHUCVANG-224</t>
  </si>
  <si>
    <t>Công Ty TNHH Thương Mại Dịch Vụ Giải Trí Ẩm Thực Vàng</t>
  </si>
  <si>
    <t>Số 18 Đường 270B, Phường Phước Long A, Quận 9, Tp. Hồ Chí Minh</t>
  </si>
  <si>
    <t>0313937224</t>
  </si>
  <si>
    <t>ANDONG</t>
  </si>
  <si>
    <t>CÔNG TY TNHH MỘT THÀNH VIÊN THƯƠNG MẠI DỊCH VỤ AN ĐÔNG</t>
  </si>
  <si>
    <t>96 Hùng Vương, Phường 09, Quận 5, Thành phố Hồ Chí Minh, Việt Nam</t>
  </si>
  <si>
    <t>0305314931</t>
  </si>
  <si>
    <t>ANHSANHVANG</t>
  </si>
  <si>
    <t>CTY TNHH ÁNH SÁNG VÀNG</t>
  </si>
  <si>
    <t>50/12 Ba Vân, P.14, Q.Tân Bình</t>
  </si>
  <si>
    <t>0303719932</t>
  </si>
  <si>
    <t>ANHTAISUA</t>
  </si>
  <si>
    <t>Công Ty TNHH Thực Phẩm Châu Đại Dương</t>
  </si>
  <si>
    <t>347B Thống Nhất, Phường 11, Quận Gò Vấp, Tp. Hồ Chí Minh</t>
  </si>
  <si>
    <t>0314434368</t>
  </si>
  <si>
    <t>ANPHONG</t>
  </si>
  <si>
    <t>CÔNG TY CỔ PHẦN ĐẦU TƯ AN PHONG</t>
  </si>
  <si>
    <t>SỐ 3 ĐƯỜNG 3/2, PHƯỜNG 11, QUẬN 10, TP.HCM</t>
  </si>
  <si>
    <t>0300992066</t>
  </si>
  <si>
    <t>ANTIEN</t>
  </si>
  <si>
    <t>CÔNG TY TNHH MỘT THÀNH VIÊN PHÂN PHỐI AN TIẾN</t>
  </si>
  <si>
    <t>52 ĐƯỜNG 15, PHƯỜNG TÂN KIỂNG, QUẬN 7, TP.HCM</t>
  </si>
  <si>
    <t>0312651977</t>
  </si>
  <si>
    <t>AUCHANTAYNINH</t>
  </si>
  <si>
    <t>CN CÔNG TY TNHH MTV MARONE - TRUNG TÂM MUA SẮM GIẢI TRÍ AUCHAN TÂY NINH</t>
  </si>
  <si>
    <t>217–219 Đường 30/4, Phường 2, Thành Phố Tây Ninh, Tỉnh Tây Ninh</t>
  </si>
  <si>
    <t>0313527362001</t>
  </si>
  <si>
    <t>AUVT-176</t>
  </si>
  <si>
    <t>SHOP BEN BẮP</t>
  </si>
  <si>
    <t>73A LÊ HỒNG PHONG, PHƯỜNG 7, TP. VŨNG TÀU</t>
  </si>
  <si>
    <t>3502253176</t>
  </si>
  <si>
    <t>BACHHOAXANH</t>
  </si>
  <si>
    <t>CÔNG TY CỔ PHẦN THƯƠNG MẠI BÁCH HÓA XANH</t>
  </si>
  <si>
    <t>128 Trần Quang Khải, Phường Tân Định, Quận 1, Thành phố Hồ Chí Minh, Việt Nam</t>
  </si>
  <si>
    <t>0310471746</t>
  </si>
  <si>
    <t>BAOMINH-525</t>
  </si>
  <si>
    <t>Công Ty TNHH MTV Thực Phẩm Sài Gòn Bảo Minh</t>
  </si>
  <si>
    <t>131/53/1 Đường Số 6, Phường Linh Xuân, Quận Thủ Đức, Tp. Hồ Chí Minh, Việt Nam.</t>
  </si>
  <si>
    <t>0314098525</t>
  </si>
  <si>
    <t>BENTHUYEN</t>
  </si>
  <si>
    <t>Công Ty TNHH Bến Thuyền</t>
  </si>
  <si>
    <t>11 Nguyễn Văn Trỗi, P.12, Q.Phú Nhuận</t>
  </si>
  <si>
    <t>0311438942</t>
  </si>
  <si>
    <t>BETAMEDIA</t>
  </si>
  <si>
    <t>CHI NHÁNH THÀNH PHỐ HỒ CHÍ MINH - CÔNG TY CỔ PHẦN BETA MEDIA</t>
  </si>
  <si>
    <t>55B Đặng Dung, Phường Tân Định, Quận 1, TP Hồ Chí Minh</t>
  </si>
  <si>
    <t>0106633482-002</t>
  </si>
  <si>
    <t>BICHCAU</t>
  </si>
  <si>
    <t>CÔNG TY TNHH ẨM THỰC BÍCH CÂU</t>
  </si>
  <si>
    <t>Số 09 đường Huỳnh Thúc Kháng, Phường 4, Thành phố Đà Lạt, Tỉnh Lâm Đồng, Việt Nam</t>
  </si>
  <si>
    <t>5801294135</t>
  </si>
  <si>
    <t>BIENGIAUVN</t>
  </si>
  <si>
    <t>CÔNG TY TNHH BIỂN GIÀU VN</t>
  </si>
  <si>
    <t>Số 78-80 Phước Thắng, Phường 12, Thành Phố Vũng Tàu, Tỉnh Bà Rịa - Vũng Tàu, Việt Nam</t>
  </si>
  <si>
    <t>3502216537</t>
  </si>
  <si>
    <t>BINHDONG</t>
  </si>
  <si>
    <t>CÔNG TY TNHH  MỘT THÀNH VIÊN THƯƠNG MẠI DỊCH VỤ BÌNH ĐÔNG</t>
  </si>
  <si>
    <t>40-54 Tuy Lý Vương, Phường 13, Quận 8, Thành phố Hồ Chí Minh, Việt Nam</t>
  </si>
  <si>
    <t>0305547132</t>
  </si>
  <si>
    <t>BONBON</t>
  </si>
  <si>
    <t>HỘ KINH DOANH BON BON</t>
  </si>
  <si>
    <t>329 Nguyễn Huệ, Phường 5, TP Tuy Hoà, Tỉnh Phú Yên</t>
  </si>
  <si>
    <t>4401017632</t>
  </si>
  <si>
    <t>BONGSEN</t>
  </si>
  <si>
    <t>CÔNG TY CỔ PHẦN THỰC PHẨM BÔNG SEN VIỆT NAM</t>
  </si>
  <si>
    <t>296 VÕ VĂN NGÂN, PHƯỜNG BÌNH THỌ, QUẬN THỦ ĐỨC, TP.HCM</t>
  </si>
  <si>
    <t>0312864005</t>
  </si>
  <si>
    <t>CÔNG TY TNHH XUẤT - NHẬP KHẨU VÀ BÁN LẺ HÀNG TIÊU DÙNG HÀ NỘI</t>
  </si>
  <si>
    <t>Số 51 phố Lê Đại Hành., Phường Lê Đại Hành, Quận Hai Bà Trưng, Thành phố Hà Nội, Việt Nam</t>
  </si>
  <si>
    <t>5%</t>
  </si>
  <si>
    <t>0108609950</t>
  </si>
  <si>
    <t>BRG01</t>
  </si>
  <si>
    <t>CÔNG TY TNHH BÁN LẺ BRG</t>
  </si>
  <si>
    <t>Số 3, phố Đặng Thái Thân, Phường Phan Chu Trinh, Quận Hoàn Kiếm, Thành phố Hà Nội, Việt Nam</t>
  </si>
  <si>
    <t>brg12601</t>
  </si>
  <si>
    <t>BRG Hàm Nghi, Q1</t>
  </si>
  <si>
    <t>31-35 Hàm Nghi, phường Nguyễn Thái Bình, quận 1, HCM</t>
  </si>
  <si>
    <t>5%;BRG;MIENNAM</t>
  </si>
  <si>
    <t>brg12621</t>
  </si>
  <si>
    <t>BRG Cửa hàng Haprofood 27B Nguyễn Đình Chiều</t>
  </si>
  <si>
    <t>Cửa hàng Haprofood 27B Nguyễn Đình Chiều, Q.3, HCM</t>
  </si>
  <si>
    <t>brg12631</t>
  </si>
  <si>
    <t>BRG 442-444-446 Nguyễn Tất Thành, Q.4</t>
  </si>
  <si>
    <t>BRG 442-444-446 NGUYỄN TẤT THÀNH, QUẬN 4, HCM</t>
  </si>
  <si>
    <t>BRODARD</t>
  </si>
  <si>
    <t>CÔNG TY TNHH MỘT THÀNH VIÊN BÁNH BRODARD</t>
  </si>
  <si>
    <t>11 Nguyễn Thiệp - Phường Bến Nghé - Quận 1 - TP Hồ Chí Minh.</t>
  </si>
  <si>
    <t>0309893711</t>
  </si>
  <si>
    <t>CANHTOAN</t>
  </si>
  <si>
    <t>TRẦN CẢNH TOÀN</t>
  </si>
  <si>
    <t>Tại nhà, thôn Thọ Am, Xã Liên Ninh, Huyện Thanh Trì, Thành phố Hà Nội, Việt Nam</t>
  </si>
  <si>
    <t>0105426204</t>
  </si>
  <si>
    <t>CC</t>
  </si>
  <si>
    <t>Công Ty TNHH MTV Giải Trí TM &amp; DV C &amp; C</t>
  </si>
  <si>
    <t>189 Cống Quỳnh, Phường Nguyễn Cư Trinh, Quận 1, Tp.HCM.</t>
  </si>
  <si>
    <t>0313331056</t>
  </si>
  <si>
    <t>CEVA</t>
  </si>
  <si>
    <t>CÔNG TY TNHH CEVA LOGISTICS (VIỆT NAM)</t>
  </si>
  <si>
    <t>Số 8 đường Phan Đình Giót, Phường 2, Quận Tân Bình, Thành phố Hồ Chí Minh, Việt Nam</t>
  </si>
  <si>
    <t>0311967720</t>
  </si>
  <si>
    <t>CHAUAU</t>
  </si>
  <si>
    <t>CÔNG TY TNHH DV GIÁO DỤC QUỐC TẾ CHÂU ÂU</t>
  </si>
  <si>
    <t>730F-730G-730K  LÊ VĂN MIẾN, P. THẢO ĐIỀN, Q2 ,TP. HCM</t>
  </si>
  <si>
    <t>0310313267</t>
  </si>
  <si>
    <t>CHIDIEM-Q4</t>
  </si>
  <si>
    <t>CÔNG TY TNHH THƯƠNG MẠI SẢN XUẤT MỘT BA SÁU</t>
  </si>
  <si>
    <t>136/54 Trần Quang Diệu, Phường 14, Quận 3, Tp. Hồ Chí Minh, Việt Nam.</t>
  </si>
  <si>
    <t>0316248046</t>
  </si>
  <si>
    <t>CHOICEPROTECH</t>
  </si>
  <si>
    <t>Cty TNHH Choice Pro-tech</t>
  </si>
  <si>
    <t>Lô 24, đường số 6, KCN Tam Phước,Thành phố Biên Hòa,Đồng Nai</t>
  </si>
  <si>
    <t>3600954356</t>
  </si>
  <si>
    <t>CLASS</t>
  </si>
  <si>
    <t>CÔNG TY TNHH DỊCH VỤ VÀ THƯƠNG MẠI TOP CLASS</t>
  </si>
  <si>
    <t>Căn hộ số 02 nhà N7A, Khu đô thị mới Trung Hoà, Nhân Chính, Phường Nhân Chính, Quận Thanh Xuân, Thành phố Hà Nội, Việt Nam</t>
  </si>
  <si>
    <t>0109635350</t>
  </si>
  <si>
    <t>CONGVANG-001</t>
  </si>
  <si>
    <t>CHI NHÁNH CÔNG TY CỔ PHẦN THƯƠNG MẠI DỊCH VỤ CỔNG VÀNG (TP HÀ NỘI)</t>
  </si>
  <si>
    <t>Tầng 7 TTTM Gigamall, Số 240-242 Phạm Văn Đồng, Phường Hiệp Bình Chánh, Thành phố Thủ Đức, Thành phố Hồ Chí Minh, Việt Nam</t>
  </si>
  <si>
    <t>0102721191-001</t>
  </si>
  <si>
    <t>COOP</t>
  </si>
  <si>
    <t>CÔNG TY TNHH MỘT THÀNH VIÊN THỰC PHẨM SAIGON CO.OP</t>
  </si>
  <si>
    <t>0309129418</t>
  </si>
  <si>
    <t>coop0001</t>
  </si>
  <si>
    <t>Cửa Hàng Co.opFood Hoàng Hữu Nam</t>
  </si>
  <si>
    <t>Q9, HCM</t>
  </si>
  <si>
    <t>Coopfood;COOP;MIENNAM</t>
  </si>
  <si>
    <t>coop0002</t>
  </si>
  <si>
    <t>Cửa Hàng Co.opFood CC Phú Gia</t>
  </si>
  <si>
    <t>Quận 7, HCM</t>
  </si>
  <si>
    <t>coop0004</t>
  </si>
  <si>
    <t>Cửa Hàng Co.opFood Đình Phong Phú</t>
  </si>
  <si>
    <t>88 Đình Phong Phú, P.Tăng Nhơn Phú B, Tp.Thủ Đức, HCM</t>
  </si>
  <si>
    <t>COOP-001</t>
  </si>
  <si>
    <t>LIÊN HIỆP HỢP TÁC XÃ THƯƠNG MẠI TP. HỒ CHÍ MINH</t>
  </si>
  <si>
    <t>0301175691</t>
  </si>
  <si>
    <t>coop00225</t>
  </si>
  <si>
    <t>Cửa Hàng Co.opFood Tân Thới Hiệp</t>
  </si>
  <si>
    <t>265A Nguyễn Ảnh Thủ, phường Tân Thới Hiệp, quận 12, thành phố Hồ Chí Minh</t>
  </si>
  <si>
    <t>coop0054</t>
  </si>
  <si>
    <t>Cửa Hàng Co.opFood CC Eastern</t>
  </si>
  <si>
    <t>AG04 – AG05 tầng trệt Lô A CC Eastern, 299 Liên Phường, Phường Phú Hữu, Quận 9, Tp.HCM</t>
  </si>
  <si>
    <t>coop0058</t>
  </si>
  <si>
    <t>Cửa Hàng Co.opFood CC Đạt Gia</t>
  </si>
  <si>
    <t>A03-04, CC Đạt Gia, 43 Cây Keo, Phường Tam Bình, Quận Thủ Đức, Tp.HCM</t>
  </si>
  <si>
    <t>coop0066</t>
  </si>
  <si>
    <t>Cửa Hàng Co.opFood CC Belleza</t>
  </si>
  <si>
    <t>D1-14 Dự án Belleza tại Phạm Hữu Lầu, Phường Phú Mỹ, Quận 7, Tp.HCM</t>
  </si>
  <si>
    <t>coop0067</t>
  </si>
  <si>
    <t>Cửa Hàng Co.opFood Trần Trọng Cung 65</t>
  </si>
  <si>
    <t>65 Trần Trọng Cung, P.Tân Thuận Đông, Quận 7, Tp.HCM</t>
  </si>
  <si>
    <t>coop0068</t>
  </si>
  <si>
    <t>Cửa Hàng Co.opFood Savimex</t>
  </si>
  <si>
    <t>92A30, Khu dân cư Savimex, KP3, Phường Phú Thuận, Quận 7, Tp.HCM</t>
  </si>
  <si>
    <t>coop0069</t>
  </si>
  <si>
    <t>Cửa Hàng Co.opFood Linh Đông</t>
  </si>
  <si>
    <t>coop0072</t>
  </si>
  <si>
    <t>Cửa Hàng Co.opFood Hoàng Anh Thanh Bình</t>
  </si>
  <si>
    <t>Tầng 01, Block C, Thuộc khu Hoàng Anh Thanh Bình, P.Tân Hưng, Q.7</t>
  </si>
  <si>
    <t>coop0073</t>
  </si>
  <si>
    <t>Cửa Hàng Co.opFood Lâm Văn Bền 22</t>
  </si>
  <si>
    <t>22 Lâm Văn Bền, Phường Tân Kiểng, Quân 7, Tp.HCM</t>
  </si>
  <si>
    <t>coop0074</t>
  </si>
  <si>
    <t>Cửa Hàng Co.opFood ĐS3 Hiệp Bình Phước</t>
  </si>
  <si>
    <t>12 Đường Số 3, Phường Hiệp Bình Phước, Quận Thủ Đức, Tp. HCM</t>
  </si>
  <si>
    <t>coop0075</t>
  </si>
  <si>
    <t>Cửa Hàng Co.opFood Lê Thị Hoa 240</t>
  </si>
  <si>
    <t>240 Lê Thị Hoa, KP5, Phường Bình Chiểu, Quận Thủ Đức, Tp.HCM</t>
  </si>
  <si>
    <t>coop0076</t>
  </si>
  <si>
    <t>Cửa Hàng Co.opFood Phước Kiển</t>
  </si>
  <si>
    <t>59 Huỳnh Tấn Phát, Nhà Bè, Phú Xuân</t>
  </si>
  <si>
    <t>coop0081</t>
  </si>
  <si>
    <t>Cửa Hàng Co.opFood Đỗ Xuân Hợp 729</t>
  </si>
  <si>
    <t>729 Đỗ Xuân Hợp, Phường Phú Hữu, Quận 9, Tp.HCM</t>
  </si>
  <si>
    <t>coop0082</t>
  </si>
  <si>
    <t>Cửa Hàng Co.opFood Minh Đức</t>
  </si>
  <si>
    <t>103 đường 154, Phường Tân Phú, Quận 9</t>
  </si>
  <si>
    <t>coop0083</t>
  </si>
  <si>
    <t>Cửa Hàng Co.opFood Đường 339</t>
  </si>
  <si>
    <t>65A Đường 339, Phường Phước Long B, Quận 9, HCM</t>
  </si>
  <si>
    <t>coop0088</t>
  </si>
  <si>
    <t>Cửa Hàng Co.opFood Mã Lò</t>
  </si>
  <si>
    <t>34 Mã Lò, phường Bình Trị Đông A, Quận Bình Tân, Thành phố Hồ Chí Minh</t>
  </si>
  <si>
    <t>coop0090</t>
  </si>
  <si>
    <t>Cửa Hàng Co.opFood Nguyễn Kiệm</t>
  </si>
  <si>
    <t>556 Nguyễn Kiệm, Phường 4, Quận Phú Nhuận, Tp. HCM</t>
  </si>
  <si>
    <t>coop0091</t>
  </si>
  <si>
    <t>Cửa Hàng Co.opFood An Lạc</t>
  </si>
  <si>
    <t>64 Tờ bản đồ số 88.TL- 2005, Phường An Lạc, Quận Bình Tân</t>
  </si>
  <si>
    <t>coop0092</t>
  </si>
  <si>
    <t>Cửa Hàng Co.opFood Tăng Nhơn Phú 26</t>
  </si>
  <si>
    <t>26 Tăng Nhơn Phú, Phước Long B, Quận 9, Tp.HCM</t>
  </si>
  <si>
    <t>coop0093</t>
  </si>
  <si>
    <t>Cửa hàng Co.op Food Man Thiện 126A</t>
  </si>
  <si>
    <t>A 126A Man Thiện, P. TNPA, Quận 9</t>
  </si>
  <si>
    <t>coop0094</t>
  </si>
  <si>
    <t>Cửa hàng Co.op Food Trương Văn Thành 68</t>
  </si>
  <si>
    <t>66A-68 Trương Văn Thành, KP6, Phường Hiệp Phú, Quận 9, Tp.HCM</t>
  </si>
  <si>
    <t>coop0095</t>
  </si>
  <si>
    <t>Cửa Hàng Co.opFood 9 View</t>
  </si>
  <si>
    <t>Số 1 Đường số 1, khu phố 4, Phường Phước Long B, Quận 9, Tp.HCM</t>
  </si>
  <si>
    <t>coop0097</t>
  </si>
  <si>
    <t>Cửa Hàng Co.opFood Trương Đình Hội</t>
  </si>
  <si>
    <t>45 Trương Đình Hội , phường 16, Quận 8, Tp.HCM</t>
  </si>
  <si>
    <t>coop0099</t>
  </si>
  <si>
    <t>Cửa Hàng Co.opFood The Garden Mall</t>
  </si>
  <si>
    <t>190 Hồng Bàng, Phường 15, Quận 5, Thành phố Hồ Chí Minh</t>
  </si>
  <si>
    <t>COOP-010</t>
  </si>
  <si>
    <t>CHI NHÁNH LIÊN HIỆP HỢP TÁC XÃ THƯƠNG MẠI TP.HCM - CO.OPMART HẠ LONG</t>
  </si>
  <si>
    <t>Khu Cột Đồng Hồ, Phường Bạch Đằng, Thành phố Hạ Long, Tỉnh Quảng Ninh, Việt Nam</t>
  </si>
  <si>
    <t>0301175691-010</t>
  </si>
  <si>
    <t>coop0100</t>
  </si>
  <si>
    <t>Cửa Hàng Co.opFood CC Diamond Riverside</t>
  </si>
  <si>
    <t>Q8, HCM</t>
  </si>
  <si>
    <t>coop0101</t>
  </si>
  <si>
    <t>Cửa Hàng Co.opFood Phú Định</t>
  </si>
  <si>
    <t>coop0102</t>
  </si>
  <si>
    <t>Cửa Hàng Co.opFood An Khang</t>
  </si>
  <si>
    <t>"Tầng trệt S1 cao ốc An Khang thuộc khu đô thị An Phú- An Khánh, Phường An Phú, Q2, Tp.HCM
"</t>
  </si>
  <si>
    <t>coop0103</t>
  </si>
  <si>
    <t>Cửa Hàng Co.opFood Trần Quốc Thảo 171</t>
  </si>
  <si>
    <t>171 Trần Quốc Thảo, Phường 9, quận 3, Tp.HCM</t>
  </si>
  <si>
    <t>coop0104</t>
  </si>
  <si>
    <t>Cửa Hàng Co.opFood ĐS2 Trường Thọ</t>
  </si>
  <si>
    <t>91 Đường Số 2, Phường Trường Thọ, Quận Thủ Đức, Tp.HCM</t>
  </si>
  <si>
    <t>coop0105</t>
  </si>
  <si>
    <t>Cửa Hàng Co.opFood Ung Văn Khiêm</t>
  </si>
  <si>
    <t>326.2A Ung Văn Khiêm, phường 25, Bình Thạnh, Tp.HCM</t>
  </si>
  <si>
    <t>coop0106</t>
  </si>
  <si>
    <t>Cửa Hàng Co.opFood Lê Văn Việt</t>
  </si>
  <si>
    <t>556 Lê Văn Việt, Phường Long Thạnh Mỹ, Q9</t>
  </si>
  <si>
    <t>coop0107</t>
  </si>
  <si>
    <t>Cửa hàng Co.op Food CC Safira Khang Điền</t>
  </si>
  <si>
    <t>B2.01.13-TM tại tầng 01 và tầng 02 của tháp B2 thuộc Cao ốc Safira, Phường Phú Hữu, Quận 9, HCM</t>
  </si>
  <si>
    <t>coop0108</t>
  </si>
  <si>
    <t>Cửa Hàng Co.opFood Long Trường</t>
  </si>
  <si>
    <t>1137 Nguyễn Duy Trinh, Phường Long Trường , Quận 9, TPHCM</t>
  </si>
  <si>
    <t>coop0109</t>
  </si>
  <si>
    <t>Cửa hàng Co.op Food Đông Tăng Long</t>
  </si>
  <si>
    <t>1451 Nguyễn Duy Trinh, KP Phước Lai, Phường Trường Thạnh, Quận 9, Tp.HCM</t>
  </si>
  <si>
    <t>coop0111</t>
  </si>
  <si>
    <t>Cửa Hàng Co.opFood Vạn Kiếp 31</t>
  </si>
  <si>
    <t>31 Vạn Kiếp , Phường 2, Quận Bình Thạnh, Tp.HCM</t>
  </si>
  <si>
    <t>coop0112</t>
  </si>
  <si>
    <t>Cửa Hàng Co.opFood Green Hills</t>
  </si>
  <si>
    <t>Căn hộ thương mại số SA2-01 Block A2, tầng thương mại thuộc tòa nhà A2 Chung cư căn hộ, phường Hưng Hòa B, quận Bình Tân, TPHCM</t>
  </si>
  <si>
    <t>coop0113</t>
  </si>
  <si>
    <t>Cửa Hàng Co.opFood Him Lam Chợ Lớn</t>
  </si>
  <si>
    <t>491 Hậu Giang, Phường 11, Quận 6, Tp.HCM</t>
  </si>
  <si>
    <t>coop0114</t>
  </si>
  <si>
    <t>Cửa Hàng Co.opFood CC Lovera Khang Điền</t>
  </si>
  <si>
    <t>Bình Chánh, HCM</t>
  </si>
  <si>
    <t>coop0115</t>
  </si>
  <si>
    <t>Cửa Hàng Co.opFood Bông Sao</t>
  </si>
  <si>
    <t>coop0118</t>
  </si>
  <si>
    <t>Cửa Hàng Co.opFood Hồ Văn Long 30</t>
  </si>
  <si>
    <t>30 Hồ Văn Long, KP4, Phường Tân Tạo, Quận Bình Tân, Tp.HCM</t>
  </si>
  <si>
    <t>COOP-012</t>
  </si>
  <si>
    <t>CHI NHÁNH LIÊN HIỆP HTX TM TP.HCM - CO.OPMART CAO LÃNH</t>
  </si>
  <si>
    <t>01 Ngô Thời Nhậm, Phường 1, Thành phố Cao Lãnh, Tỉnh Đồng Tháp, Việt Nam</t>
  </si>
  <si>
    <t>0301175691-012</t>
  </si>
  <si>
    <t>coop0123</t>
  </si>
  <si>
    <t>Cửa Hàng Co.opFood KCN Vĩnh Lộc</t>
  </si>
  <si>
    <t>Quận Bình Tân, Tp.HCM</t>
  </si>
  <si>
    <t>COOP-013</t>
  </si>
  <si>
    <t>CHI NHÁNH LIÊN HIỆP HTX THƯƠNG MẠI TP. HỒ CHÍ MINH - CO.OPMART BẾN TRE</t>
  </si>
  <si>
    <t>26A Trần Quốc Tuấn, Phường 4, Thành phố Bến Tre, Tỉnh Bến Tre, Việt Nam</t>
  </si>
  <si>
    <t>0301175691-013</t>
  </si>
  <si>
    <t>coop0130</t>
  </si>
  <si>
    <t>Cửa Hàng Co.opFood Liên Ấp 2-6</t>
  </si>
  <si>
    <t>coop0131</t>
  </si>
  <si>
    <t>Cửa Hàng Co.opFood Trần Xuân Soạn</t>
  </si>
  <si>
    <t>169 Lâm Văn Bền, P.Bình Thuận, Q7, HCM</t>
  </si>
  <si>
    <t>coop0133</t>
  </si>
  <si>
    <t>Cửa Hàng Co.opFood Đường Số 1 Tên Lửa</t>
  </si>
  <si>
    <t>166-168-170-172 Đường số 1, Phường Bình Trị Đông B, Quận Bình Tân, TP.Hồ Chí Minh</t>
  </si>
  <si>
    <t>coop0135</t>
  </si>
  <si>
    <t>Cửa Hàng Co.opFood CC Carina</t>
  </si>
  <si>
    <t>CC Carina, 1648 Võ Văn Kiệt, Quận 8, TPHCM</t>
  </si>
  <si>
    <t>coop0136</t>
  </si>
  <si>
    <t>Cửa Hàng Co.opFood CC Dragon Hill</t>
  </si>
  <si>
    <t>CC Dragon Hill Residence and Suites 2 TM03, Block 3 tầng trệt, 15A2 Nguyễn Hữu Thọ, Xã Phước Kiển, Huyện Nhà Bè, Tp.HCM</t>
  </si>
  <si>
    <t>coop0137</t>
  </si>
  <si>
    <t>Cửa hàng Co.op Food D20 Võ Văn Vân</t>
  </si>
  <si>
    <t>D20.4.3B Võ Văn Vân , Ấp 4 , Xã Vĩnh Lộc B , Huyện Bình Chánh , TPHCM</t>
  </si>
  <si>
    <t>coop0139</t>
  </si>
  <si>
    <t>Cửa Hàng Co.opFood CC Him Lam Phú An</t>
  </si>
  <si>
    <t>Tầng trệt Block D – CC Him Lam Phú An, 32 Thủy Lợi, Phường Phước Long A, Quận 9, TP.HCM</t>
  </si>
  <si>
    <t>COOP-014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</si>
  <si>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</si>
  <si>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</si>
  <si>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0301175691-014</t>
  </si>
  <si>
    <t>coop0141</t>
  </si>
  <si>
    <t>Cửa Hàng Co.opFood Bùi Đình Túy</t>
  </si>
  <si>
    <t>193 Bùi Đình Tuý, phường 24, Quận Bình Thạnh</t>
  </si>
  <si>
    <t>coop0142</t>
  </si>
  <si>
    <t>Cửa Hàng Co.opFood Lạc Long Quân</t>
  </si>
  <si>
    <t>542-544 Lạc Long Quân, P.5, Q.11, HCM</t>
  </si>
  <si>
    <t>coop0144</t>
  </si>
  <si>
    <t>Cửa Hàng Co.opFood Hồ Văn Tư</t>
  </si>
  <si>
    <t>60 Hồ Văn Tư, Phường Trường Thọ, Quận Thủ Đức, HCM</t>
  </si>
  <si>
    <t>coop0145</t>
  </si>
  <si>
    <t>Cửa Hàng Co.opFood CC Petroland</t>
  </si>
  <si>
    <t>Chung cư Petroland Quận 2, Phường Bình Trưng Đông, Quận 2, Tp.HCM</t>
  </si>
  <si>
    <t>coop0146</t>
  </si>
  <si>
    <t>Cửa Hàng Co.opFood Tỉnh Lộ 43</t>
  </si>
  <si>
    <t>898 Tỉnh Lộ 43, Quận Thủ Đức, Tp.HCM</t>
  </si>
  <si>
    <t>coop0148</t>
  </si>
  <si>
    <t>Cửa Hàng Co.opFood CC Linh Tây Tower</t>
  </si>
  <si>
    <t>Căn hộ thương mại số 08 tòa nhà Linh Tây Tower, Số TM1.08 Đường D1, Khu phố 1, Phường Linh Tây, Quận Thủ Đức</t>
  </si>
  <si>
    <t>coop0149</t>
  </si>
  <si>
    <t>Cửa Hàng Co.opFood KDC Thanh Niên</t>
  </si>
  <si>
    <t>Góc đường số 1 và đường số 2, Hiệp Bình Phước, Quận Thủ Đức, Tp.HCM</t>
  </si>
  <si>
    <t>COOP-015</t>
  </si>
  <si>
    <t>CHI NHÁNH LIÊN HIỆP HỢP TÁC XÃ THƯƠNG MẠI TP. HỒ CHÍ MINH - CO.OPMART AN NHƠN</t>
  </si>
  <si>
    <t>Trung tâm thương mại Hoàng Vũ Plaza, Quốc lộ 1A, Phường Bình Định, Thị Xã An Nhơn, Tỉnh Bình Định, Việt Nam</t>
  </si>
  <si>
    <t>0301175691-015</t>
  </si>
  <si>
    <t>coop0154</t>
  </si>
  <si>
    <t>Cửa Hàng Co.opFood CC Moscow Tower</t>
  </si>
  <si>
    <t>19/1 Tân Thới Nhất 17, KP4, P.tân thới Nhất, Q.12, HCM</t>
  </si>
  <si>
    <t>coop0155</t>
  </si>
  <si>
    <t>Cửa Hàng Co.opFood KCN Hiệp Phước</t>
  </si>
  <si>
    <t>Đường số 6. Khu A. khu CN Hiệp Phước. Xã Long Thới. Huyện Nhà Bè. TP.HCM</t>
  </si>
  <si>
    <t>coop0156</t>
  </si>
  <si>
    <t>Cửa Hàng Co.opFood Đỗ Xuân Hợp</t>
  </si>
  <si>
    <t>Phường Bình Thọ, Q.Thủ Đức</t>
  </si>
  <si>
    <t>coop0157</t>
  </si>
  <si>
    <t>Cửa Hàng Co.opFood Bạch Đằng</t>
  </si>
  <si>
    <t>1387 Bạch Đăng, P2, Q.Bình Thạnh, TP.HCM</t>
  </si>
  <si>
    <t>coop0158</t>
  </si>
  <si>
    <t>Cửa Hàng Co.opFood Hưng Phú</t>
  </si>
  <si>
    <t>4 Lê Quang Kim, Phường 9, Quận 8.</t>
  </si>
  <si>
    <t>coop0159</t>
  </si>
  <si>
    <t>Cửa Hàng Co.opFood Phú Hữu</t>
  </si>
  <si>
    <t>828A Nguyễn Duy Trinh, Phường Phú Hữu, Quận 9, Tp. HCM</t>
  </si>
  <si>
    <t>COOP-016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</si>
  <si>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</si>
  <si>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</si>
  <si>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0301175691-016</t>
  </si>
  <si>
    <t>coop0161</t>
  </si>
  <si>
    <t>Cửa Hàng Co.opFood Phạm Thế Hiển 2649</t>
  </si>
  <si>
    <t>2649 Phạm Thế Hiển, Phường 7, Quận 8</t>
  </si>
  <si>
    <t>coop0162</t>
  </si>
  <si>
    <t>Cửa Hàng Co.opFood Phạm Nhữ Tăng 11</t>
  </si>
  <si>
    <t>11-13 Phạm Nhữ Tăng, Phường 4, Quận 8, TP.Hồ Chí Minh</t>
  </si>
  <si>
    <t>coop0163</t>
  </si>
  <si>
    <t>Cửa Hàng Co.opFood Lê Văn Lương 302</t>
  </si>
  <si>
    <t>302 Lê Văn Lương, Phường Tân Hưng, Quận 7, TP. HCM</t>
  </si>
  <si>
    <t>coop0168</t>
  </si>
  <si>
    <t>Cửa Hàng Co.opFood Nguyễn Văn Đậu 137</t>
  </si>
  <si>
    <t>137 Nguyễn Văn Đậu, Phường 5, Quận Bình Thạnh, TP. HCM</t>
  </si>
  <si>
    <t>coop0169</t>
  </si>
  <si>
    <t>Cửa Hàng Co.opFood Bình Trưng</t>
  </si>
  <si>
    <t>20 Nguyễn Duy Trinh, P.Bình Trưng Tây, Q.2, HCM</t>
  </si>
  <si>
    <t>COOP-017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</si>
  <si>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</si>
  <si>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</si>
  <si>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0301175691-017</t>
  </si>
  <si>
    <t>COOP-018</t>
  </si>
  <si>
    <t>CHI NHÁNH LIÊN HIỆP HỢP TÁC XÃ THƯƠNG MẠI TP.HỒ CHÍ MINH - CO.OPMART VĂN THÁNH</t>
  </si>
  <si>
    <t>561A Điện Biên Phủ, Phường 25, Quận Bình Thạnh, Thành phố Hồ Chí Minh, Việt Nam</t>
  </si>
  <si>
    <t>0301175691-018</t>
  </si>
  <si>
    <t>COOP-019</t>
  </si>
  <si>
    <t>CHI NHÁNH LIÊN HIỆP HỢP TÁC XÃ THƯƠNG MẠI TP. HỒ CHÍ MINH - CO.OPMART LAGI</t>
  </si>
  <si>
    <t>Đường Thống Nhất, KP4, Phường Tân Thiện, Thị xã La Gi, Tỉnh Bình Thuận, Việt Nam</t>
  </si>
  <si>
    <t>0301175691-019</t>
  </si>
  <si>
    <t>COOP-020</t>
  </si>
  <si>
    <t>CHI NHÁNH LIÊN HIỆP HỢP TÁC XÃ THƯƠNG MẠI TP. HỒ CHÍ MINH - CO.OPMART NGUYỄN BÌNH</t>
  </si>
  <si>
    <t>18 Nguyễn Bình, Xã Phú Xuân, Huyện Nhà Bè, Thành phố Hồ Chí Minh, Việt Nam</t>
  </si>
  <si>
    <t>0301175691-020</t>
  </si>
  <si>
    <t>COOP-021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</si>
  <si>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</si>
  <si>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</si>
  <si>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0301175691-021</t>
  </si>
  <si>
    <t>coop02109</t>
  </si>
  <si>
    <t>Cửa Hàng Co.opFood Lê Đức Thọ 269</t>
  </si>
  <si>
    <t>269 Lê Đức Thọ, Phường 17, Quận Gò Vấp, HCM</t>
  </si>
  <si>
    <t>coop0211</t>
  </si>
  <si>
    <t>Cửa Hàng Co.opFood Phan Văn Trị</t>
  </si>
  <si>
    <t>Lô B cc  Phan Văn Trị , P10, Q5, HCM</t>
  </si>
  <si>
    <t>coop0215</t>
  </si>
  <si>
    <t>Cửa Hàng Co.opFood Đông Thạnh</t>
  </si>
  <si>
    <t>247 Đặng Thúc Vịnh, ấp 7, xã Đông Thạnh, huyện Hóc Môn, HCM</t>
  </si>
  <si>
    <t>coop0218</t>
  </si>
  <si>
    <t>Cửa Hàng Co.opFood Chợ Lớn</t>
  </si>
  <si>
    <t>Quận 6, TPHCM</t>
  </si>
  <si>
    <t>COOP-022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</si>
  <si>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</si>
  <si>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</si>
  <si>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0301175691-022</t>
  </si>
  <si>
    <t>coop0221</t>
  </si>
  <si>
    <t>Cửa Hàng Co.opFood Đặng Văn Bi</t>
  </si>
  <si>
    <t>coop0223</t>
  </si>
  <si>
    <t>Cửa Hàng Co.opFood Cao Lỗ</t>
  </si>
  <si>
    <t>218 Cao Lỗ, Phường 4, Quận 8, HCM</t>
  </si>
  <si>
    <t>coop0225</t>
  </si>
  <si>
    <t>Cửa Hàng Co.opFood KCN Tân Thới Hiệp</t>
  </si>
  <si>
    <t>265A Nguyễn Ảnh Thủ, P.Hiệp Thành, Q12, HCM</t>
  </si>
  <si>
    <t>coop0226</t>
  </si>
  <si>
    <t>CH Co.opFood Phúc An Lộc</t>
  </si>
  <si>
    <t>246 đường số 2, P.An Phú, Q.2, HCM</t>
  </si>
  <si>
    <t>coop0228</t>
  </si>
  <si>
    <t>Cửa Hàng Co.opFood Nguyễn Bá Tòng</t>
  </si>
  <si>
    <t>phường Tây Thạnh, Quận Tân Phú , Tp.HCM</t>
  </si>
  <si>
    <t>coop0229</t>
  </si>
  <si>
    <t>Cửa Hàng Co.opFood Lê Đức Thọ</t>
  </si>
  <si>
    <t>453 Đường Lê Đức Thọ, P.16, Quận Gò Vấp, Tp.Hcm</t>
  </si>
  <si>
    <t>COOP-023</t>
  </si>
  <si>
    <t>CHI NHÁNH LIÊN HIỆP HỢP TÁC XÃ THƯƠNG MẠI TP. HỒ CHÍ MINH - CO.OPMART TÂN AN</t>
  </si>
  <si>
    <t>Số 1, Mai Thị Tốt, Phường 2, Thành phố Tân An, Tỉnh Long An, Việt Nam</t>
  </si>
  <si>
    <t>0301175691-023</t>
  </si>
  <si>
    <t>coop0234</t>
  </si>
  <si>
    <t>Cửa Hàng Co.opFood Lê Văn Thọ</t>
  </si>
  <si>
    <t>80.8H Lê Văn Thọ, P.11, Q.Gò Vấp, TPHCM</t>
  </si>
  <si>
    <t>coop0236</t>
  </si>
  <si>
    <t>Cửa Hàng Co.opFood Thảo Điền</t>
  </si>
  <si>
    <t>Số 37 Đường số 47, P.Thảo Điền, Quận 2, HCM</t>
  </si>
  <si>
    <t>coop0238</t>
  </si>
  <si>
    <t>Cửa hàng Co.opFood Hiệp Bình</t>
  </si>
  <si>
    <t>45 Hiệp Bình, P.Hiệp Bình Chánh, Q.Thủ Đức, HCM</t>
  </si>
  <si>
    <t>COOP-024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</si>
  <si>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</si>
  <si>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</si>
  <si>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0301175691-024</t>
  </si>
  <si>
    <t>coop0240</t>
  </si>
  <si>
    <t>Cửa hàng Co.opFood Trần Quang Khải</t>
  </si>
  <si>
    <t>214 Trần Quang Khải, P.Tân Định, Q.1, HCM</t>
  </si>
  <si>
    <t>coop0243</t>
  </si>
  <si>
    <t>Cửa Hàng Co.opFood Nguyễn Văn Quá</t>
  </si>
  <si>
    <t>345 Nguyễn Văn Quá, Q.12, HCM</t>
  </si>
  <si>
    <t>coop0244</t>
  </si>
  <si>
    <t>Cửa Hàng Co.opFood Chợ cầu</t>
  </si>
  <si>
    <t>916 Nguyễn Văn Quá , Q12, HCM</t>
  </si>
  <si>
    <t>coop0245</t>
  </si>
  <si>
    <t>Cửa Hàng Co.opFood Nguyễn Oanh</t>
  </si>
  <si>
    <t>390 Nguyễn Oanh, Phường 6, Gò Vấp, HCM</t>
  </si>
  <si>
    <t>coop0246</t>
  </si>
  <si>
    <t>Cửa Hàng Co.opFood Nguyễn Cửu Đàm</t>
  </si>
  <si>
    <t>16 Nguyễn Cửu Đàm, P.Tân Sơn Nhì, Q.Tân Phú</t>
  </si>
  <si>
    <t>coop0248</t>
  </si>
  <si>
    <t>Cửa Hàng Co.opFood Phạm Phú Thứ</t>
  </si>
  <si>
    <t>144-146 Phạm Phú Thứ, P.11, Quận Tân Bình, HCM</t>
  </si>
  <si>
    <t>COOP-025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</si>
  <si>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</si>
  <si>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</si>
  <si>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0301175691-025</t>
  </si>
  <si>
    <t>coop0250</t>
  </si>
  <si>
    <t>Cửa Hàng Co.opFood CMT8</t>
  </si>
  <si>
    <t>467 CMT8, P.13, Q.10, HCM</t>
  </si>
  <si>
    <t>coop0252</t>
  </si>
  <si>
    <t>Cửa hàng Co.op Food Bình Phú</t>
  </si>
  <si>
    <t>15-17 Bình Phú, Phường 10, Quận 6, HCM</t>
  </si>
  <si>
    <t>coop0257</t>
  </si>
  <si>
    <t>Cửa Hàng Co.opFood Phạm Văn Chiêu</t>
  </si>
  <si>
    <t>42/7 Phạm Văn Chiêu, P.9, Q.Gò Vấp, HCM</t>
  </si>
  <si>
    <t>coop0258</t>
  </si>
  <si>
    <t>Cửa Hàng Co.opFood Phạm Hữu Lầu</t>
  </si>
  <si>
    <t>245 Phạm Hữu Lầu, P.Phú Mỹ ,Q7, HCM</t>
  </si>
  <si>
    <t>coop0259</t>
  </si>
  <si>
    <t>Cửa Hàng Co.opFood Lê Văn Quới</t>
  </si>
  <si>
    <t>441 Lê Văn Quới, Bình Trị Đông A, Bình Tân, HCM</t>
  </si>
  <si>
    <t>COOP-026</t>
  </si>
  <si>
    <t>CHI NHÁNH LIÊN HIỆP HỢP TÁC XÃ THƯƠNG MẠI TP. HỒ CHÍ MINH-CO.OPMART SA ĐÉC</t>
  </si>
  <si>
    <t>Nguyễn Sinh Sắc, Khóm 2, Phường 2, Thành phố Sa Đéc, Tỉnh Đồng Tháp, Việt Nam</t>
  </si>
  <si>
    <t>0301175691-026</t>
  </si>
  <si>
    <t>coop0260</t>
  </si>
  <si>
    <t>Cửa Hàng Co.opFood Tân Kỳ Tân Quý</t>
  </si>
  <si>
    <t>274 Tân Kỳ Tân Quý, P.Sơn Kỳ , Quận Tân Phú, HCM</t>
  </si>
  <si>
    <t>coop0261</t>
  </si>
  <si>
    <t>Cửa Hàng Co.opFood Quang Trung</t>
  </si>
  <si>
    <t>1110 Quang Trung, Phường 8, Gò Vấp, HCM</t>
  </si>
  <si>
    <t>coop0262</t>
  </si>
  <si>
    <t>Cửa Hàng Co.opFood Huỳnh Tấn Phát</t>
  </si>
  <si>
    <t>1273 Huỳnh Tấn Phát, P.Phú Thuận , Quận 7 , HCM</t>
  </si>
  <si>
    <t>coop0263</t>
  </si>
  <si>
    <t>Cửa Hàng Co.opFood Nhà Bè</t>
  </si>
  <si>
    <t>12.10A Huỳnh Tấn Phát, Phú Xuân, Nhà Bè, HCM</t>
  </si>
  <si>
    <t>coop0264</t>
  </si>
  <si>
    <t>Cửa Hàng Co.opFood Hương Lộ 2</t>
  </si>
  <si>
    <t>669 Hương Lộ 2, Phường Bình Trị Đông, Quận Bình Tân, HCM (Gần ngã 3 Đất Mới)</t>
  </si>
  <si>
    <t>coop0265</t>
  </si>
  <si>
    <t>Cửa Hàng Co.opFood Trường Thọ</t>
  </si>
  <si>
    <t>185 Đặng Văn Bi, P. Trường Thọ, Q Thủ Đức, HCM</t>
  </si>
  <si>
    <t>coop0266</t>
  </si>
  <si>
    <t>Cửa Hàng Co.opFood Long Phước</t>
  </si>
  <si>
    <t>295 Long Thuận, P.Long Phước, Q.9, HCM</t>
  </si>
  <si>
    <t>coop0268</t>
  </si>
  <si>
    <t>Cửa Hàng Co.opFood Bình Quới</t>
  </si>
  <si>
    <t>1049 XVNT, P.28, Q.Bình Thanh, HCM</t>
  </si>
  <si>
    <t>COOP-027</t>
  </si>
  <si>
    <t>CHI NHÁNH LIÊN HIỆP HỢP TÁC XÃ THƯƠNG MẠI TP. HỒ CHÍ MINH - CO.OPMART GÒ CÔNG</t>
  </si>
  <si>
    <t>Trần Công Tường, Khu Phố 2, Phường 5, Thị xã Gò Công, Tỉnh Tiền Giang, Việt Nam</t>
  </si>
  <si>
    <t>0301175691-027</t>
  </si>
  <si>
    <t>coop0276</t>
  </si>
  <si>
    <t>Cửa Hàng Co.opFood KCN Tây Bắc</t>
  </si>
  <si>
    <t>Đường N4, KCN Tây Bắc Củ Chi, HCM</t>
  </si>
  <si>
    <t>coop0278</t>
  </si>
  <si>
    <t>Cửa Hàng Co.opFood Phạm Văn Bạch</t>
  </si>
  <si>
    <t>701 Phạm Văn Bạch, Phường 12, Quận Gò Vấp, TP.HCM</t>
  </si>
  <si>
    <t>COOP-028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</si>
  <si>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</si>
  <si>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</si>
  <si>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0301175691-028</t>
  </si>
  <si>
    <t>coop0280</t>
  </si>
  <si>
    <t>Cửa Hàng Co.opFood Tô Hiến Thành</t>
  </si>
  <si>
    <t>24 Tô Hiến Thành, Phường 15, Quận 10, HCM</t>
  </si>
  <si>
    <t>coop0282</t>
  </si>
  <si>
    <t>Cửa Hàng Co.opFood Quốc Lộ 50</t>
  </si>
  <si>
    <t>A23.10 Quốc Lộ 50, xã Bình Hưng, huyện Bình Chánh, Tp.HCM</t>
  </si>
  <si>
    <t>coop0283</t>
  </si>
  <si>
    <t>Cửa Hàng Co.opFood Tây Thạnh</t>
  </si>
  <si>
    <t>216-218 Tây Thạnh, phường Tây Thạnh, Quận Tân Phú , Tp.HCM</t>
  </si>
  <si>
    <t>coop0285</t>
  </si>
  <si>
    <t>Cửa Hàng Co.opFood Tỉnh Lộ 10</t>
  </si>
  <si>
    <t>1002 Tỉnh Lộ 10, phường Tân Tạo, Bình Tân, Tp.HCM</t>
  </si>
  <si>
    <t>coop0286</t>
  </si>
  <si>
    <t>Cửa Hàng Co.opFood Tháp Mười</t>
  </si>
  <si>
    <t>32 - 34 Tháp Mười, phường 02, Quận 06, Tp.HCM</t>
  </si>
  <si>
    <t>coop0288</t>
  </si>
  <si>
    <t>Cửa Hàng Co.opFood Tô Ký</t>
  </si>
  <si>
    <t>4.5 Tô Ký, xã Trung Chánh, Huyện Hóc Môn, HCM</t>
  </si>
  <si>
    <t>COOP-029</t>
  </si>
  <si>
    <t>CHI NHÁNH LIÊN HIỆP HỢP TÁC XÃ THƯƠNG MẠI TP. HỒ CHÍ MINH - CO.OPMART CHÂU ĐỐC</t>
  </si>
  <si>
    <t>Tổ 21, Khóm Châu Quới 3, Phường Châu Phú B, Thành phố Châu Đốc, Tỉnh An Giang, Việt Nam</t>
  </si>
  <si>
    <t>0301175691-029</t>
  </si>
  <si>
    <t>coop0291</t>
  </si>
  <si>
    <t>Cửa Hàng Co.opFood Lê Văn Khương</t>
  </si>
  <si>
    <t>402 Lê Văn Khương, phường Thới An, Quận 12, HCM</t>
  </si>
  <si>
    <t>coop0292</t>
  </si>
  <si>
    <t>Cửa Hàng Co.opFood Âu Cơ</t>
  </si>
  <si>
    <t>982 Âu Cơ, phường 14, Quận Tân Bình, HCM</t>
  </si>
  <si>
    <t>coop0294</t>
  </si>
  <si>
    <t>Cửa Hàng Co.opFood 53 Phạm Văn Chiêu</t>
  </si>
  <si>
    <t>53/1B Phạm Văn Chiêu, Khu Phố 3, Gò Vấp, HCM</t>
  </si>
  <si>
    <t>coop0295</t>
  </si>
  <si>
    <t>Cửa hàng Co.op Food  37 Phan Huy Ích</t>
  </si>
  <si>
    <t>37.257B đường Phan Huy Ích, Phường 12, Quận Gò Vấp,TP HCM</t>
  </si>
  <si>
    <t>coop0296</t>
  </si>
  <si>
    <t>Co.opFood 249 Lương Định Của</t>
  </si>
  <si>
    <t>249 Lương Định Của, phường An Phú, Quận 02</t>
  </si>
  <si>
    <t>coop0297</t>
  </si>
  <si>
    <t>Cửa hàng CoopFood Hàng Xanh</t>
  </si>
  <si>
    <t>189 – 191 Bạch Đằng, phường 15, Quận Bình Thạnh, Tp.HCM</t>
  </si>
  <si>
    <t>COOP-030</t>
  </si>
  <si>
    <t>CHI NHÁNH LIÊN HIỆP HỢP TÁC XÃ THƯƠNG MẠI TP. HỒ CHÍ MINH - CO.OPMART ĐỨC PHỔ</t>
  </si>
  <si>
    <t>Đường Nguyễn Nghiêm, TDP Vĩnh Bình, Phường Phổ Ninh, Thị xã Đức Phổ, Tỉnh Quảng Ngãi, Việt Nam</t>
  </si>
  <si>
    <t>0301175691-030</t>
  </si>
  <si>
    <t>COOP-031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</si>
  <si>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</si>
  <si>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</si>
  <si>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0301175691-031</t>
  </si>
  <si>
    <t>COOP-032</t>
  </si>
  <si>
    <t>CHI NHÁNH LIÊN HIỆP HỢP TÁC XÃ THƯƠNG MẠI TP. HỒ CHÍ MINH-CO.OPMART TÂN CHÂU</t>
  </si>
  <si>
    <t>Đường Lê Duẩn, KP2, Thị trấn Tân Châu, Huyện Tân Châu, Tỉnh Tây Ninh, Việt Nam</t>
  </si>
  <si>
    <t>0301175691-032</t>
  </si>
  <si>
    <t>COOP-034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</si>
  <si>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</si>
  <si>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</si>
  <si>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0301175691-034</t>
  </si>
  <si>
    <t>COOP-035</t>
  </si>
  <si>
    <t>CHI NHÁNH LIÊN HIỆP HỢP TÁC XÃ THƯƠNG MẠI TP.HỒ CHÍ MINH - CO.OPMART KON TUM</t>
  </si>
  <si>
    <t>205B Lê Hồng Phong, Phường Quyết Thắng, Thành phố Kon Tum, Tỉnh Kon Tum, Việt Nam</t>
  </si>
  <si>
    <t>0301175691-035</t>
  </si>
  <si>
    <t>COOP-036</t>
  </si>
  <si>
    <t>CHI NHÁNH LIÊN HIỆP HTX THƯƠNG MẠI TP.HCM - CO.OPMART CHU VĂN AN</t>
  </si>
  <si>
    <t>241A Chu Văn An, Phường 12, Quận Bình Thạnh, Thành phố Hồ Chí Minh, Việt Nam</t>
  </si>
  <si>
    <t>0301175691-036</t>
  </si>
  <si>
    <t>COOP-037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</si>
  <si>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</si>
  <si>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</si>
  <si>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0301175691-037</t>
  </si>
  <si>
    <t>COOP-038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</si>
  <si>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</si>
  <si>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</si>
  <si>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0301175691-038</t>
  </si>
  <si>
    <t>COOP-039</t>
  </si>
  <si>
    <t>CHI NHÁNH LIÊN HIỆP HỢP TÁC XÃ THƯƠNG MẠI TP.HCM - CO.OPMART CAI LẬY</t>
  </si>
  <si>
    <t>Số 79, Đường 30/4, Khu phố 2, Phường 1, Thị Xã Cai Lậy, Tỉnh Tiền Giang, Việt Nam</t>
  </si>
  <si>
    <t>0301175691-039</t>
  </si>
  <si>
    <t>COOP-040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</si>
  <si>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</si>
  <si>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</si>
  <si>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0301175691-040</t>
  </si>
  <si>
    <t>coop0400</t>
  </si>
  <si>
    <t>Cửa Hàng Co.opFood 306 Nguyễn Thái Sơn</t>
  </si>
  <si>
    <t>306 Nguyễn Thái Sơn, Phường 5, Quận Gò Vấp, HCM</t>
  </si>
  <si>
    <t>coop0401</t>
  </si>
  <si>
    <t>Cửa Hàng Co.opFood Bình Giã</t>
  </si>
  <si>
    <t>31 Thăng Long , Phường 4 , Quận Tân Bình, Tp.HCM</t>
  </si>
  <si>
    <t>coop0402</t>
  </si>
  <si>
    <t>Cửa Hàng Co.opFood Thống Nhất</t>
  </si>
  <si>
    <t>481 Thống Nhất, Phường 16, Quận Gò Vấp, HCM</t>
  </si>
  <si>
    <t>coop0403</t>
  </si>
  <si>
    <t>Cửa Hàng Co.opFood 203 Võ Thành Trang</t>
  </si>
  <si>
    <t>203-205 Võ Thành Trang, Phường 11, Quận Tân Bình, HCM</t>
  </si>
  <si>
    <t>coop0404</t>
  </si>
  <si>
    <t>Cửa Hàng Coopfood Phạm Thế Hiển 2</t>
  </si>
  <si>
    <t>1289 Phạm Thế Hiển, P.15, Q.8, Tp.HCM</t>
  </si>
  <si>
    <t>coop0405</t>
  </si>
  <si>
    <t>Cửa Hàng Coopfood 418 Trần Văn Giàu</t>
  </si>
  <si>
    <t>Số 418 đường số 7, Phường Tân Tạo, Quận Bình Tân, Tp.HCM</t>
  </si>
  <si>
    <t>coop0406</t>
  </si>
  <si>
    <t>Cửa hàng Co.op Food 85 Nguyễn Sơn</t>
  </si>
  <si>
    <t>85-87 đường Nguyễn Sơn, P.Phú Thạnh, Quận Tân Phú, TP.HCM</t>
  </si>
  <si>
    <t>coop0407</t>
  </si>
  <si>
    <t>Cửa hàng Co.op Food Phú Thuận</t>
  </si>
  <si>
    <t>785 Huỳnh Tấn Phát, Phường Phú Thuận, Quận 7, Tp.HCM</t>
  </si>
  <si>
    <t>coop0408</t>
  </si>
  <si>
    <t>Cửa hàng Co.op Food Thái Sơn</t>
  </si>
  <si>
    <t>A6.7Q Quốc Lộ 1A, Phường Tân Tạo A, Quận Bình Tân (tầng trệt Chung cư THÁI SƠN, kế bên chợ BÀ HOM)</t>
  </si>
  <si>
    <t>COOP-041</t>
  </si>
  <si>
    <t>CHI NHÁNH LIÊN HIỆP HỢP TÁC XÃ THƯƠNG MẠI TP. HỒ CHÍ MINH-CO.OPMART GÒ DẦU</t>
  </si>
  <si>
    <t>Quốc lộ 22B, KP Rạch Sơn, Thị trấn Gò Dầu, Huyện Gò Dầu, Tỉnh Tây Ninh, Việt Nam</t>
  </si>
  <si>
    <t>0301175691-041</t>
  </si>
  <si>
    <t>coop0410</t>
  </si>
  <si>
    <t>Cửa hàng Co.op Food Cát Lái</t>
  </si>
  <si>
    <t>615 Nguyễn Thị Định, phường Cát Lái, quận 2, HCM</t>
  </si>
  <si>
    <t>COOP-042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</si>
  <si>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</si>
  <si>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</si>
  <si>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0301175691-042</t>
  </si>
  <si>
    <t>COOP-043</t>
  </si>
  <si>
    <t>CHI NHÁNH LIÊN HIỆP HỢP TÁC XÃ THƯƠNG MẠI TP. HỒ CHÍ MINH - CO.OPMART PHƯỚC ĐÔNG</t>
  </si>
  <si>
    <t>Khu Công nghiệp Phước Đông, Xã Phước Đông, Huyện Gò Dầu, Tỉnh Tây Ninh, Việt Nam</t>
  </si>
  <si>
    <t>0301175691-043</t>
  </si>
  <si>
    <t>COOP-044</t>
  </si>
  <si>
    <t>CHI NHÁNH LIÊN HIỆP HTX THƯƠNG MẠI TP. HỒ CHÍ MINH CO.OPMART VIỆT TRÌ</t>
  </si>
  <si>
    <t>Số 1606A, đường Hùng Vương, Phường Gia Cẩm, Thành phố Việt Trì, Tỉnh Phú Thọ, Việt Nam</t>
  </si>
  <si>
    <t>0301175691-044</t>
  </si>
  <si>
    <t>COOP-045</t>
  </si>
  <si>
    <t>CHI NHÁNH LIÊN HIỆP HỢP TÁC XÃ THƯƠNG MẠI TP.HỒ CHÍ MINH - CO.OPMART DUYÊN HẢI</t>
  </si>
  <si>
    <t>Đường Lý Thường Kiệt, Phường 1, Thị xã Duyên Hải, Tỉnh Trà Vinh, Việt Nam</t>
  </si>
  <si>
    <t>0301175691-045</t>
  </si>
  <si>
    <t>COOP-046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</si>
  <si>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</si>
  <si>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</si>
  <si>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0301175691-046</t>
  </si>
  <si>
    <t>COOP-047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</si>
  <si>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</si>
  <si>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</si>
  <si>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0301175691-047</t>
  </si>
  <si>
    <t>COOP-048</t>
  </si>
  <si>
    <t>CHI NHÁNH LIÊN HIỆP HỢP TÁC XÃ THƯƠNG MẠI TP HỒ CHÍ MINH - CO.OPMART TIỂU CẦN</t>
  </si>
  <si>
    <t>Khóm 2, Thị trấn Tiểu Cần, Huyện Tiểu Cần, Tỉnh Trà Vinh, Việt Nam</t>
  </si>
  <si>
    <t>0301175691-048</t>
  </si>
  <si>
    <t>COOP-050</t>
  </si>
  <si>
    <t>CHI NHÁNH LIÊN HIỆP HỢP TÁC XÃ THƯƠNG MẠI TP.HCM - CO.OPMART BÌNH TÂN 2</t>
  </si>
  <si>
    <t>819 Hương Lộ 2, Phường Bình Trị Đông A, Quận Bình Tân, Thành phố Hồ Chí Minh, Việt Nam</t>
  </si>
  <si>
    <t>0301175691-050</t>
  </si>
  <si>
    <t>COOP-052</t>
  </si>
  <si>
    <t>CHI NHÁNH LIÊN HIỆP HỢP TÁC XÃ THƯƠNG MẠI TP. HỒ CHÍ MINH-CO.OPMART BÌNH THỦY</t>
  </si>
  <si>
    <t>35-37 CMT 8, Phường An Thới, Quận Bình Thuỷ, Thành phố Cần Thơ, Việt Nam</t>
  </si>
  <si>
    <t>0301175691-052</t>
  </si>
  <si>
    <t>COOP-053</t>
  </si>
  <si>
    <t>CHI NHÁNH LIÊN HIỆP HỢP TÁC XÃ THƯƠNG MẠI TP.HỒ CHÍ MINH - CO.OPMART ĐỒNG PHÚ</t>
  </si>
  <si>
    <t>Đường Cách Mạng Tháng Tám - ĐT.741, Khu phố Tân An, Thị trấn Tân Phú, Huyện Đồng Phú, Tỉnh Bình Phước, Việt Nam</t>
  </si>
  <si>
    <t>0301175691-053</t>
  </si>
  <si>
    <t>COOP-054</t>
  </si>
  <si>
    <t>CHI NHÁNH LIÊN HIỆP HỢP TÁC XÃ THƯƠNG MẠI TP. HỒ CHÍ MINH - CO.OPMART SƠN TRÀ</t>
  </si>
  <si>
    <t>Lô C2-12 KCN dịch vụ thủy sản Đà Nẵng, đường Bình Than, Phường Nại Hiên Đông, Quận Sơn Trà, Thành phố Đà Nẵng, Việt Nam</t>
  </si>
  <si>
    <t>0301175691-054</t>
  </si>
  <si>
    <t>COOP-056</t>
  </si>
  <si>
    <t>CN LIÊN HIỆP HỢP TÁC XÃ THƯƠNG MẠI TP. HỒ CHÍ MINH - CO.OPMART HIỆP THÀNH</t>
  </si>
  <si>
    <t>276 Nguyễn ảnh Thủ, phường Hiệp Thành, Quận 12, Thành phố Hồ Chí Minh, Việt Nam</t>
  </si>
  <si>
    <t>0301175691-056</t>
  </si>
  <si>
    <t>COOP-057</t>
  </si>
  <si>
    <t>CN LIÊN HIỆP HỢP TÁC XÃ THƯƠNG MẠI TP. HỒ CHÍ MINH - CO.OPMART VĨNH LỘC B</t>
  </si>
  <si>
    <t>Số 2 khu tái định cư Vĩnh Lộc B đường số 8, Xã Vĩnh Lộc B, Huyện Bình Chánh, Thành phố Hồ Chí Minh, Việt Nam</t>
  </si>
  <si>
    <t>0301175691-057</t>
  </si>
  <si>
    <t>COOP-058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</si>
  <si>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</si>
  <si>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</si>
  <si>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0301175691-058</t>
  </si>
  <si>
    <t>COOP-059</t>
  </si>
  <si>
    <t>CHI NHÁNH LIÊN HIỆP HỢP TÁC XÃ THƯƠNG MẠI TP. HỒ CHÍ MINH - CO.OPMART TÔ KÝ</t>
  </si>
  <si>
    <t>Số 557 Đường Tô Ký, phường Trung Mỹ Tây, Quận 12, Thành phố Hồ Chí Minh, Việt Nam</t>
  </si>
  <si>
    <t>0301175691-059</t>
  </si>
  <si>
    <t>COOP-060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</si>
  <si>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</si>
  <si>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</si>
  <si>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0301175691-060</t>
  </si>
  <si>
    <t>COOP-061</t>
  </si>
  <si>
    <t>CHI NHÁNH LIÊN HIỆP HỢP TÁC XÃ THƯƠNG MẠI TP. HỒ CHÍ MINH - CO.OPMART CƯ MGAR</t>
  </si>
  <si>
    <t>Thửa đất 11, tờ bản đồ số 31, tổ dân phố 2 đường Hùng Vương, Thị trấn Quảng Phú, Huyện Cư M'gar, Tỉnh Đắk Lắk, Việt Nam</t>
  </si>
  <si>
    <t>0301175691-061</t>
  </si>
  <si>
    <t>COOP-062</t>
  </si>
  <si>
    <t>CHI NHÁNH LIÊN HIỆP HỢP TÁC XÃ THƯƠNG MẠI TP. HỒ CHÍ MINH - CO.OPMART TÂN BIÊN</t>
  </si>
  <si>
    <t>Khu phố 3, đường Nguyễn Văn Linh, Thị trấn Tân Biên, Huyện Tân Biên, Tỉnh Tây Ninh, Việt Nam</t>
  </si>
  <si>
    <t>0301175691-062</t>
  </si>
  <si>
    <t>coop0626</t>
  </si>
  <si>
    <t>Cửa hàng Co.op Food CC Bình Phú 1</t>
  </si>
  <si>
    <t>65-67 Đường 20, Phường 11, Quận 6, HCM</t>
  </si>
  <si>
    <t>COOP-063</t>
  </si>
  <si>
    <t>CHI NHÁNH LIÊN HIỆP HỢP TÁC XÃ THƯƠNG MẠI TP. HỒ CHÍ MINH - CO. OPMART DƯƠNG MINH CHÂU</t>
  </si>
  <si>
    <t>Khu phố 1 - TT. Dương Minh Châu, Huyện Dương Minh Châu, Tỉnh Tây Ninh, Việt Nam</t>
  </si>
  <si>
    <t>0301175691-063</t>
  </si>
  <si>
    <t>coop0631</t>
  </si>
  <si>
    <t>Cửa hàng Co.op Food 239 Dương Đình Hội</t>
  </si>
  <si>
    <t>239 ( số cũ 2.212C ) Đường Dương Đình Hội, KP3, Phường Tăng Nhơn Phú B, Quận 9, Tp.HCM</t>
  </si>
  <si>
    <t>coop0633</t>
  </si>
  <si>
    <t>Cửa hàng Co.op Food  397 Phan Huy Ích</t>
  </si>
  <si>
    <t>397 Phan Huy Ích, Phường 14, Quận Gò Vấp, HCM</t>
  </si>
  <si>
    <t>coop0634</t>
  </si>
  <si>
    <t>Cửa hàng Co.op Food 13 Lê Văn Thịnh</t>
  </si>
  <si>
    <t>13 Lê Văn Thịnh, ấp Đông , Phường Bình Trưng Đông, Quận 2, HCM</t>
  </si>
  <si>
    <t>coop0635</t>
  </si>
  <si>
    <t>Cửa Hàng Co.opFood Hoàng Diệu 2</t>
  </si>
  <si>
    <t>135 Hoàng Diệu 2, P. Linh Trung,  Tp.Thủ Đức, HCM</t>
  </si>
  <si>
    <t>COOP-064</t>
  </si>
  <si>
    <t>CHI NHÁNH LIÊN HIỆP HỢP TÁC XÃ THƯƠNG MẠI TP. HỒ CHÍ MINH - CO.OPMART TAM BÌNH</t>
  </si>
  <si>
    <t>0.01 Khu chung cư cao tầng kết hợp TM-DV tại lô BC, Đường 4, KP. 4, Phường Tam Bình, Thành phố Thủ Đức, Thành phố Hồ Chí Minh</t>
  </si>
  <si>
    <t>0301175691-064</t>
  </si>
  <si>
    <t>coop0641</t>
  </si>
  <si>
    <t>Cửa Hàng Co.opFood Saigon Town</t>
  </si>
  <si>
    <t>Cao ốc Saigon Town số 83.16 Thoại Ngọc Hầu , Hòa Thạnh , Tân Phú , HCM</t>
  </si>
  <si>
    <t>coop0642</t>
  </si>
  <si>
    <t>Cửa Hàng Co.opFood 372 Nơ Trang Long</t>
  </si>
  <si>
    <t>372 nơ trang long, bình thạnh</t>
  </si>
  <si>
    <t>coop0647</t>
  </si>
  <si>
    <t>Cửa hàng Co.op Food Conic sky</t>
  </si>
  <si>
    <t>Căn hộ thương mại số 01, tầng 1 , Khu chung cư Block H thuộc khu BT, Lô 13B Khu dân cư Conic , xã Phong Phú , Huyện Bình Chánh, HCM</t>
  </si>
  <si>
    <t>coop0652</t>
  </si>
  <si>
    <t>Cửa Hàng Co.opFood Linh Chiểu</t>
  </si>
  <si>
    <t>110 Đường 17, Khu Phố 3, Phường Linh Chiểu, Quận Thủ Đức, TPHCM</t>
  </si>
  <si>
    <t>coop0653</t>
  </si>
  <si>
    <t>Cửa Hàng Co.opFood  Bùi Thế Mỹ 31</t>
  </si>
  <si>
    <t>31-33 Bùi Thế Mỹ, Phường 10, Tân Bình, HCM</t>
  </si>
  <si>
    <t>coop0654</t>
  </si>
  <si>
    <t>Cửa hàng Co.op Food Krista</t>
  </si>
  <si>
    <t>Căn Shophouse  Thương Mại T2,00.04  tại Tòa nhà Krista, Phường Bình Trưng Đông, Quận 2, HCM</t>
  </si>
  <si>
    <t>coop0656</t>
  </si>
  <si>
    <t>Cửa hàng Co.op Food Gia Phú</t>
  </si>
  <si>
    <t>219.45 Đường Số 5, Khu Phố 7, Phường Bình Hưng Hòa, Quận Bình Tân, HCM</t>
  </si>
  <si>
    <t>coop0657</t>
  </si>
  <si>
    <t>Cửa hàng Co.op Food Vành Đai</t>
  </si>
  <si>
    <t>62 Đường số 44, Phường 10, Quận 6, Thành phố Hồ Chí Minh</t>
  </si>
  <si>
    <t>coop0658</t>
  </si>
  <si>
    <t>Cửa Hàng Co.opFood Man Thiện 280</t>
  </si>
  <si>
    <t>280 Man Thiện , Phường Tăng Nhơn Phú A, Quận 9, TPHCM</t>
  </si>
  <si>
    <t>COOP-066</t>
  </si>
  <si>
    <t>CHI NHÁNH LIÊN HIỆP HỢP TÁC XÃ THƯƠNG MẠI TP. HỒ CHÍ MINH - CO.OPMART THÁP MƯỜI</t>
  </si>
  <si>
    <t>Đường Hùng Vương, Thị trấn Mỹ An, Huyện Tháp Mười, Tỉnh Đồng Tháp, Việt Nam</t>
  </si>
  <si>
    <t>0301175691-066</t>
  </si>
  <si>
    <t>coop0661</t>
  </si>
  <si>
    <t>Cửa Hàng Co.opFood Đinh Bộ Lĩnh 81</t>
  </si>
  <si>
    <t>81 Đinh Bộ Lĩnh , Phường 26 , Quận Bình Thạnh , Tphcm</t>
  </si>
  <si>
    <t>coop0665</t>
  </si>
  <si>
    <t>Cửa Hàng Co.opFood Tỉnh Lộ 15-1031</t>
  </si>
  <si>
    <t>1031 Tỉnh Lộ 15, An Nhơn Tây, Củ Chi, TPHCM</t>
  </si>
  <si>
    <t>coop0671</t>
  </si>
  <si>
    <t>Cửa Hàng Co.opFood Quốc Lộ 22-726</t>
  </si>
  <si>
    <t>726 Quốc Lộ 22 , TT. Củ Chi,  Huyện Củ Chi, TP. HCM</t>
  </si>
  <si>
    <t>coop0678</t>
  </si>
  <si>
    <t>Cửa Hàng Co.opFood Đông Bắc</t>
  </si>
  <si>
    <t>228.1 Khu phố 2A, Phường Tân Chánh Hiệp, Quận 12, Tp.HCM</t>
  </si>
  <si>
    <t>coop0691</t>
  </si>
  <si>
    <t>Cửa Hàng Co.opFood Tân Quy</t>
  </si>
  <si>
    <t>coop0692</t>
  </si>
  <si>
    <t>Cửa Hàng Co.opFood Liên Khu 5-6</t>
  </si>
  <si>
    <t>16 Liên Khu 5-6 , Phường Bình Hưng Hòa B, Quận Bình Tân, TP HCM</t>
  </si>
  <si>
    <t>coop0694</t>
  </si>
  <si>
    <t>Cửa Hàng Co.opFood Thăng Long 31</t>
  </si>
  <si>
    <t>coop0695</t>
  </si>
  <si>
    <t>Cửa Hàng Co.opFood Lê Lợi 60</t>
  </si>
  <si>
    <t>60 Lê Lợi, Huyện Hóc Môn, HCM</t>
  </si>
  <si>
    <t>coop0827</t>
  </si>
  <si>
    <t>Cửa Hàng Co.opFood Ba Đình</t>
  </si>
  <si>
    <t>coop2001</t>
  </si>
  <si>
    <t>Cửa Hàng Co.opFood Tân Thạnh Đông</t>
  </si>
  <si>
    <t>533 Tỉnh Lộ 15, Xã Tân Thạnh Đông, Huyện Củ Chi, HCM</t>
  </si>
  <si>
    <t>coop2002</t>
  </si>
  <si>
    <t>Cửa hàng Co.op Food An Dương Vương 451</t>
  </si>
  <si>
    <t>451-453 An Dương Vương, Phường 11, Quận 6, HCM</t>
  </si>
  <si>
    <t>coop2003</t>
  </si>
  <si>
    <t>Cửa Hàng Co.opFood Lê Thị Hà 2</t>
  </si>
  <si>
    <t>2 Lê Thị Hà, TT. Hóc Môn, Hóc Môn, Thành phố Hồ Chí Minh</t>
  </si>
  <si>
    <t>coop2005</t>
  </si>
  <si>
    <t>Cửa Hàng Co.opFood Hồ Văn Long 70</t>
  </si>
  <si>
    <t>70 Hồ Văn Long, P. Bình Hưng Hòa B,  Quận Bình Tân, TP. HCM</t>
  </si>
  <si>
    <t>coop2006</t>
  </si>
  <si>
    <t>Cửa Hàng Co.opFood Lã Xuân Oai 138</t>
  </si>
  <si>
    <t>138A Lã Xuân Oai, Phường Tăng Nhơn Phú A, Quận 9, Tp.HCM</t>
  </si>
  <si>
    <t>coop2008</t>
  </si>
  <si>
    <t>Cửa hàng Co.op Food CC Hoàng Quân</t>
  </si>
  <si>
    <t>Chung Cư HQC, Block HQ3, Đường Nguyễn Văn Linh, Xã An Phú Tây, Huyện Bình Chánh, TP.HCM (Tầng trệt)</t>
  </si>
  <si>
    <t>coop2009</t>
  </si>
  <si>
    <t>Cửa Hàng Co.opFood Gò Dưa 112</t>
  </si>
  <si>
    <t>112 Gò Dưa, P.Tam Bình,  Tp.Thủ Đức, HCM</t>
  </si>
  <si>
    <t>coop2010</t>
  </si>
  <si>
    <t>Cửa Hàng Co.opFood CC IDICO</t>
  </si>
  <si>
    <t>Lô C Shophouse, Chung Cư Idico, 262 Lũy Bán Bích, P. Hòa Thạnh,  Quận Tân Phú, TP. HCM</t>
  </si>
  <si>
    <t>coop2011</t>
  </si>
  <si>
    <t>Cửa Hàng Co.opFood CC LACASA</t>
  </si>
  <si>
    <t>Tầng 1 Block 1A, Khu phức hợp LaCaSa, Phường Phú Thuận, Quận 7</t>
  </si>
  <si>
    <t>coop2014</t>
  </si>
  <si>
    <t>Cửa Hàng Co.opFood Kênh Tân Hóa</t>
  </si>
  <si>
    <t>Số 405-407 Kênh Tân Hóa, Phường Hòa Thạnh , Quận Tân Phú, Tp.HCM</t>
  </si>
  <si>
    <t>coop2016</t>
  </si>
  <si>
    <t>Cửa Hàng Co.opFood Hà Huy Giáp 302</t>
  </si>
  <si>
    <t>302.40 Hà Huy Giáp, Phường Thạnh Xuân, Quận 12, Tp.HCM</t>
  </si>
  <si>
    <t>coop2017</t>
  </si>
  <si>
    <t>Cửa hàng Co.op Food Tân Sơn Nhì 387</t>
  </si>
  <si>
    <t>387 Tân Sơn Nhì, Phường Tân Thành, Quận Tân Phú, HCM</t>
  </si>
  <si>
    <t>coop2019</t>
  </si>
  <si>
    <t>Cửa hàng Co.op Food Phan Văn Hớn 151</t>
  </si>
  <si>
    <t>151A Phan Văn Hớn, ấp 3, xã Xuân Thới Thượng, Huyện Hóc Môn, Tp.HCM</t>
  </si>
  <si>
    <t>coop2020</t>
  </si>
  <si>
    <t>Cửa Hàng Co.opFood Nguyễn Văn Khạ 198</t>
  </si>
  <si>
    <t>198 Nguyễn Văn Khạ, KP8, Thị Trấn Củ Chi, Huyện Củ Chi, Tp.HCM</t>
  </si>
  <si>
    <t>coop2021</t>
  </si>
  <si>
    <t>Cửa Hàng Co.opFood CC 4S Linh Đông</t>
  </si>
  <si>
    <t>65 Đường số 30, Linh Đông, trực thuộc, thành phố Thủ Đức, HCM</t>
  </si>
  <si>
    <t>coop2025</t>
  </si>
  <si>
    <t>Cửa Hàng Co.opFood Tân Xuân</t>
  </si>
  <si>
    <t>33/4A Ấp Mới 1, Xã Tân Xuân, Hóc Môn, TP. HCM</t>
  </si>
  <si>
    <t>coop2032</t>
  </si>
  <si>
    <t>Cửa Hàng Co.opFood Nguyễn Thị Sóc 153</t>
  </si>
  <si>
    <t>153 Nguyễn Thị Sóc, Ấp Bắc Lân, Xã Bà Điểm, Huyện Hóc Môn, Tp.HCM</t>
  </si>
  <si>
    <t>coop2033</t>
  </si>
  <si>
    <t>Cửa Hàng Co.opFood Tôn Đản</t>
  </si>
  <si>
    <t>167 Tôn Đản, Phường 14, Quận 4, Tp.HCM</t>
  </si>
  <si>
    <t>coop2034</t>
  </si>
  <si>
    <t>Cửa hàng Co.op Food Hậu Lân</t>
  </si>
  <si>
    <t>35H-36H Hậu Lân, Xã Bà Điểm, Huyện Hóc Môn, Tp.HCM</t>
  </si>
  <si>
    <t>coop2035</t>
  </si>
  <si>
    <t>Cửa Hàng Co.opFood Trần Văn Danh 12</t>
  </si>
  <si>
    <t>12-12A Trần Văn Danh, Phường 13, Quận Tân Bình, Tp.HCM</t>
  </si>
  <si>
    <t>coop2039</t>
  </si>
  <si>
    <t>Cửa Hàng Co.opFood Nguyễn Hữu Tiến 11</t>
  </si>
  <si>
    <t>11 Nguyễn Hữu Tiến, Phường Tây Thạnh, Quận Tân Phú, Tp.HCM</t>
  </si>
  <si>
    <t>coop2041</t>
  </si>
  <si>
    <t>Cửa Hàng Co.opFood Thạnh Lộc 17</t>
  </si>
  <si>
    <t>17-17A-17B-17C Thạnh Lộc 29, Phường Thạnh Lộc, Quận 12, Tp.HCM</t>
  </si>
  <si>
    <t>coop2042</t>
  </si>
  <si>
    <t>Cửa Hàng Co.opFood Nguyễn Xí 247</t>
  </si>
  <si>
    <t>247A Nguyễn Xí, Phường 13, Quận Bình Thạnh, Tp.HCM</t>
  </si>
  <si>
    <t>coop2044</t>
  </si>
  <si>
    <t>Cửa Hàng Co.opFood Tân Chánh Hiệp 10</t>
  </si>
  <si>
    <t>15 tân chánh hiệp, p. tân chánh hiệp, quận 12, tp. hcm</t>
  </si>
  <si>
    <t>coop2045</t>
  </si>
  <si>
    <t>Cửa Hàng Co.opFood ĐS12 Trường Thọ</t>
  </si>
  <si>
    <t>1 Phần nhà số 2 và số 36 Đường 12, Phường Trường Thọ, Quận Thủ Đức, Tp.HCM</t>
  </si>
  <si>
    <t>coop2050</t>
  </si>
  <si>
    <t>2050. Cửa Hàng Co.opFood Dương Thị Mười 456</t>
  </si>
  <si>
    <t>456 Dương Thị Mười, Phường Tân Thời Hiệp, quận 12, thành phố Hồ Chí Minh</t>
  </si>
  <si>
    <t>coop2051</t>
  </si>
  <si>
    <t>Cửa Hàng Co.opFood Bình An</t>
  </si>
  <si>
    <t>33 Đường Số 2, Ấp Bình Khánh 2, Phường Bình An, Quận 2, TP.HCM</t>
  </si>
  <si>
    <t>coop2052</t>
  </si>
  <si>
    <t>Cửa Hàng Co.opFood Phan Xích Long 37</t>
  </si>
  <si>
    <t>37C Phan Xích Long, P.3,  Quận Phú Nhuận, TP.HCM</t>
  </si>
  <si>
    <t>Coopfood;COOP</t>
  </si>
  <si>
    <t>coop2055</t>
  </si>
  <si>
    <t>Cửa Hàng Co.opFood Nguyễn Ảnh Thủ 699</t>
  </si>
  <si>
    <t>699 Nguyễn Ảnh Thủ, Phường Hiệp Thành, Quận 12, Tp.HCM</t>
  </si>
  <si>
    <t>coop2056</t>
  </si>
  <si>
    <t>Cửa Hàng Co.opFood Vườn Lài 192</t>
  </si>
  <si>
    <t>192 Đường Vườn Lài, Tân Quý, Tân Phú, Thành phố Hồ Chí Minh</t>
  </si>
  <si>
    <t>coop2057</t>
  </si>
  <si>
    <t>Cửa Hàng Co.opFood  Nguyễn Thị Đặng 367</t>
  </si>
  <si>
    <t>367 Nguyễn Thị Đặng, Khu phố 4, Phường Tân Thới Hiệp, Quận 12, Tp.HCM</t>
  </si>
  <si>
    <t>coop2059</t>
  </si>
  <si>
    <t>Cửa Hàng Co.opFood Trần Văn Quang 86</t>
  </si>
  <si>
    <t>86 Trần Văn Quang, Phường 10, Tân Bình, Thành phố Hồ Chí Minh</t>
  </si>
  <si>
    <t>coop2060</t>
  </si>
  <si>
    <t>Cửa Hàng Co.opFood Tỉnh Lộ 8-628</t>
  </si>
  <si>
    <t>628 Tỉnh Lộ 8, Xã Phước Vĩnh An, Huyện Củ Chi, Tp.HCM</t>
  </si>
  <si>
    <t>coop2063</t>
  </si>
  <si>
    <t>Cửa hàng Co.op Food Phan Văn Hân 182</t>
  </si>
  <si>
    <t>182 Phan Văn Hân, Phường 17, Quận Bình Thạnh, Tp.HCM</t>
  </si>
  <si>
    <t>coop2066</t>
  </si>
  <si>
    <t>Cửa Hàng Co.opFood Tam Hà 64</t>
  </si>
  <si>
    <t>64 Tam Hà, Khu Phố 3, Phường Tam Phú, Quận Thủ Đức, Tp.HCM</t>
  </si>
  <si>
    <t>coop2069</t>
  </si>
  <si>
    <t>Cửa Hàng Co.opFood Lê Văn Lương 1187</t>
  </si>
  <si>
    <t>1187 Đường  Lê Văn Lương, Ấp 3, Nhà Bè, Thành phố Hồ Chí Minh</t>
  </si>
  <si>
    <t>coop2070</t>
  </si>
  <si>
    <t>Cửa Hàng Co.opFood Nơ Trang Long 235</t>
  </si>
  <si>
    <t>235-235A Nơ Trang long, Phường 11, Quận Bình Thạnh</t>
  </si>
  <si>
    <t>coop2072</t>
  </si>
  <si>
    <t>Cửa Hàng Co.opFood CC Hoàng Kim Thế Gia</t>
  </si>
  <si>
    <t>233 Gò Xoài, phường Bình Hưng Hoà, Quận Bình Tân, Tp.HCM</t>
  </si>
  <si>
    <t>coop2073</t>
  </si>
  <si>
    <t>2073. Cửa Hàng Co.opFood liên khu 4-5</t>
  </si>
  <si>
    <t>Liên khu 4-5, khu phố 4, phường Bình Hưng Hòa B, quận Bình Tân, thành phố Hồ Chí Minh</t>
  </si>
  <si>
    <t>coop2076</t>
  </si>
  <si>
    <t>Cửa Hàng Co.opFood Trần Thị Cờ 292</t>
  </si>
  <si>
    <t>292 Trần Thị Cờ, KP3, Phường Thới An, Quận 12, Tp.HCM</t>
  </si>
  <si>
    <t>coop2078</t>
  </si>
  <si>
    <t>Cửa hàng Co.opFood Nguyễn Thái Bình 349</t>
  </si>
  <si>
    <t>349 Nguyễn Thái Bình, Phường 12, Quận Tân Bình, Tp.HCM</t>
  </si>
  <si>
    <t>coop2079</t>
  </si>
  <si>
    <t>Cửa Hàng Co.opFood ĐS9 Linh Tây</t>
  </si>
  <si>
    <t>63A Đường số 9, Phường Linh Tây, Quận Thủ Đức, Tp.HCM</t>
  </si>
  <si>
    <t>coop2080</t>
  </si>
  <si>
    <t>Cửa Hàng Co.opFood Trần Văn Mười 12</t>
  </si>
  <si>
    <t>12/6B Trần Văn Mười, Xã Xuân Thới Đông, Hóc Môn, TP. HCM</t>
  </si>
  <si>
    <t>coop2081</t>
  </si>
  <si>
    <t>Cửa hàng Co.op Food  Lê Thị Hồng 40</t>
  </si>
  <si>
    <t>40/51 Lê Thị Hồng, Phường 17, Quận Gò Vấp, Tp.HCM</t>
  </si>
  <si>
    <t>coop2082</t>
  </si>
  <si>
    <t>Cửa Hàng Co.opFood An Lộc</t>
  </si>
  <si>
    <t>107-109 ĐƯỜNG SỐ 5, PHƯỜNG 17, QUẬN GÒ VẤP, HCM</t>
  </si>
  <si>
    <t>coop2083</t>
  </si>
  <si>
    <t>Cửa Hàng Co.opFood Lê Văn Khương 551</t>
  </si>
  <si>
    <t>551/197 – 551/199 Lê Văn Khương, KP 5, Phường Hiệp Thành, Quận 12, Tp.HCM</t>
  </si>
  <si>
    <t>coop2084</t>
  </si>
  <si>
    <t>Cửa Hàng Co.opFood Sơn Kỳ 1</t>
  </si>
  <si>
    <t>01 Đường DC8, Phường Sơn Kỳ, Quận Tân Phú, Tp.HCM</t>
  </si>
  <si>
    <t>coop2085</t>
  </si>
  <si>
    <t>Cửa Hàng Co.opFood Phan Văn Hớn 285</t>
  </si>
  <si>
    <t>285 Đường Phan Văn Hớn, Phường Tân Thới Nhất, Quận 12, Tp.HCM</t>
  </si>
  <si>
    <t>coop2086</t>
  </si>
  <si>
    <t>Cửa hàng Co.op Food Trường Chinh 22</t>
  </si>
  <si>
    <t>Tầng 1, 22/14 Trường Chinh, Phường Tân Thới Nhất, Quận 12, Tp.HCM</t>
  </si>
  <si>
    <t>coop2087</t>
  </si>
  <si>
    <t>Cửa Hàng Co.opFood Vision</t>
  </si>
  <si>
    <t>96 Trần Đại Nghĩa, Phường Tân Tạo A, Quận Bình Tân, Tp.HCM</t>
  </si>
  <si>
    <t>coop2088</t>
  </si>
  <si>
    <t>Cửa Hàng Co.opFood Tam Phú</t>
  </si>
  <si>
    <t>0.07, khối A1, chung cư Tam Phú, đường Cây Keo, Phường Tam Phú, Quận Thủ Đức, Tp.HCM</t>
  </si>
  <si>
    <t>coop2089</t>
  </si>
  <si>
    <t>Cửa Hàng Co.opFood Sunview</t>
  </si>
  <si>
    <t>Tang 1, khoi A1 chung cu thuoc du an khu nha o Hiep Binh phuoc-Tam Binh, p. Hiep Binh Phuoc, Q. Thu Đuc, tp. HCM</t>
  </si>
  <si>
    <t>coop2090</t>
  </si>
  <si>
    <t>Cửa Hàng Co.opFood Tân Sơn Nhì</t>
  </si>
  <si>
    <t>177 Tân Sơn Nhì, Phường Tân Sơn Nhì, Quận Tân Phú, Tp.HCM</t>
  </si>
  <si>
    <t>coop2095</t>
  </si>
  <si>
    <t>Cửa Hàng Co.opFood Thủ Thiêm Garden</t>
  </si>
  <si>
    <t>269 Đường Liên Phường, Khu phố 6, Phường Phước Long B, Quận 9, Tp.HCM</t>
  </si>
  <si>
    <t>coop2097</t>
  </si>
  <si>
    <t>Cửa Hàng Co.opFood Phạm Văn Hai 91</t>
  </si>
  <si>
    <t>91 Phạm Văn Hai, Phường 3, Quận Tân Bình, Tp.HCM</t>
  </si>
  <si>
    <t>coop2101</t>
  </si>
  <si>
    <t>Cửa Hàng Co.opFood Đất Mới 272</t>
  </si>
  <si>
    <t>272A Đ. Bình Trị Đông, Khu phố 1, Bình Tân, Thành phố Hồ Chí Minh</t>
  </si>
  <si>
    <t>coop2102</t>
  </si>
  <si>
    <t>Cửa Hàng Co.opFood Tô Ngọc Vân 478</t>
  </si>
  <si>
    <t>478A - 482A Tô Ngọc Vân, Phường Thạnh Xuân, Quận 12, TP. HCM</t>
  </si>
  <si>
    <t>coop2104</t>
  </si>
  <si>
    <t>Cửa Hàng Co.opFood Cây Trâm</t>
  </si>
  <si>
    <t>246 Đ. Nguyễn Văn Khối, Phường 9, Quận Gò Vấp, Thành phố Hồ Chí Minh</t>
  </si>
  <si>
    <t>coop2105</t>
  </si>
  <si>
    <t>Cửa Hàng Co.opFood Tỉnh Lộ 15-275</t>
  </si>
  <si>
    <t>275 Tỉnh Lộ 15, Ấp 9, Xã Tân Thạnh Đông, Huyện Củ Chi, Tp. HCM</t>
  </si>
  <si>
    <t>coop2106</t>
  </si>
  <si>
    <t>Cửa Hàng Co.opFood CC Calla Garden</t>
  </si>
  <si>
    <t>13C Nguyễn Văn Linh , Xã Phong Phú , Huyện Bình Chánh , tphcm</t>
  </si>
  <si>
    <t>coop2108</t>
  </si>
  <si>
    <t>Cửa Hàng Co.opFood Chung Cư Ehome S</t>
  </si>
  <si>
    <t>Tầng 1 (trệt) , Block A Ehome S, Đường số 9, Khu phố 2, Phường Phú Hữu, Quận 9, TP.Hồ Chí Minh.</t>
  </si>
  <si>
    <t>coop2110</t>
  </si>
  <si>
    <t>Cửa Hàng Co.opFood Nguyễn Thị Búp 101M</t>
  </si>
  <si>
    <t>101M Nguyễn Thị Búp, Khu Phố 3, Phường Hiệp Thành, Quận 12, HCM</t>
  </si>
  <si>
    <t>coop2113</t>
  </si>
  <si>
    <t>Cửa Hàng Co.opFood Chung Cư Saigon Co.op</t>
  </si>
  <si>
    <t>Tầng trệt, chung cư Sài Gòn Co.op, một phần thửa số 33 - tờ bản đồ số 40 (Bộ địa chính), phường 15, quận Gò Vấp, HCM</t>
  </si>
  <si>
    <t>coop2115</t>
  </si>
  <si>
    <t>Cửa Hàng Co.opFood Thanh Đa</t>
  </si>
  <si>
    <t>49-50 đường số 1, P.26, Q.Bình Thạnh, HCM</t>
  </si>
  <si>
    <t>coop212</t>
  </si>
  <si>
    <t>Cửa Hàng Co.opFood Pasteur</t>
  </si>
  <si>
    <t>95 Pasteur Q.1, HCM</t>
  </si>
  <si>
    <t>coop2120</t>
  </si>
  <si>
    <t>Cửa Hàng Co.opFood Nguyễn Thông 1</t>
  </si>
  <si>
    <t>Số 1 Nguyễn Thông, phường 9, Quận 3, TP.Hồ Chí Minh.</t>
  </si>
  <si>
    <t>coop2123</t>
  </si>
  <si>
    <t>Cửa Hàng Co.opFood Bình Khánh</t>
  </si>
  <si>
    <t>2680 Huỳnh Tấn Phát, Phú Xuân, Nhà Bè, HCM</t>
  </si>
  <si>
    <t>coop2124</t>
  </si>
  <si>
    <t>Cửa Hàng Co.opFood Thoại Ngọc Hầu 1</t>
  </si>
  <si>
    <t>1C Thoại Ngọc Hầu, Phường Hòa Thạnh, Quận Tân Phú, HCM</t>
  </si>
  <si>
    <t>coop2125</t>
  </si>
  <si>
    <t>Cửa Hàng Co.opFood Vĩnh Viễn 393</t>
  </si>
  <si>
    <t>391-393 Vĩnh Viễn, Phường 5, Quận 10, HCM</t>
  </si>
  <si>
    <t>coop2129</t>
  </si>
  <si>
    <t>Cửa Hàng Co.opFood Nguyễn Văn Tạo</t>
  </si>
  <si>
    <t>102/5 Đường Nguyễn Văn Tạo, Ấp 1, Xã Hiệp Phước, Huyện Nhà Bè, HCM</t>
  </si>
  <si>
    <t>coop213</t>
  </si>
  <si>
    <t>Cửa Hàng Co.opFood Trần Chánh Chiếu</t>
  </si>
  <si>
    <t>113 Trần Chánh Chiếu, P14, Q5, HCM</t>
  </si>
  <si>
    <t>coop2131</t>
  </si>
  <si>
    <t>Cửa Hàng Co.opFood Quách Đình Bảo</t>
  </si>
  <si>
    <t>37 Quách Đình Bảo, Phường Phú Thạnh, Quận Tân Phú, HCM</t>
  </si>
  <si>
    <t>coop2132</t>
  </si>
  <si>
    <t>Cửa Hàng Co.opFood Trương Quốc Dung</t>
  </si>
  <si>
    <t>35 Trương Quốc Dung, Phường 8, Phú Nhuận, HCM</t>
  </si>
  <si>
    <t>coop2134</t>
  </si>
  <si>
    <t>Cửa Hàng Co.opFood CC Phú Hoàng Anh</t>
  </si>
  <si>
    <t>Nhà thương mại dịch vụ số 1.4, tầng 1, Khu C Cao ốc Phú Hoàng Anh, Nguyễn Hữu Thọ, phường Phước Kiển, huyện Nhà Bè, TP.HCM</t>
  </si>
  <si>
    <t>coop2135</t>
  </si>
  <si>
    <t>Cửa Hàng Co.opFood Nguyễn Văn Dung</t>
  </si>
  <si>
    <t>18C - 18D Nguyễn Văn Dung, Phường 6, Quận Gò Vấp, Thành phố Hồ Chí Minh</t>
  </si>
  <si>
    <t>coop2137</t>
  </si>
  <si>
    <t>Cửa Hàng Co.opFood Nguyễn Thái Học Premium</t>
  </si>
  <si>
    <t>199-205 Nguyễn Thái Học, Phường Phạm Ngũ Lão, Quận 1, Thành phố Hồ Chí Minh</t>
  </si>
  <si>
    <t>coop2138</t>
  </si>
  <si>
    <t>Cửa Hàng Co.opFood Đường Số 8 Linh Trung</t>
  </si>
  <si>
    <t>12 Đường Sô 8  , Phường linh Trung ,Thành Phố Thủ Đức , TPHCM</t>
  </si>
  <si>
    <t>coop214</t>
  </si>
  <si>
    <t>Cửa Hàng Co.opFood Chu Văn An</t>
  </si>
  <si>
    <t>49-50 đường số 1, P26, Q.Bình Thạnh</t>
  </si>
  <si>
    <t>coop2141</t>
  </si>
  <si>
    <t>Cửa Hàng Co.opFood Thới Hòa</t>
  </si>
  <si>
    <t>coop2142</t>
  </si>
  <si>
    <t>Cửa Hàng Co.opFood Kỳ Đồng</t>
  </si>
  <si>
    <t>20 A Kỳ Đồng, Phường 9 , Quận 3 , Tphcm</t>
  </si>
  <si>
    <t>coop2147</t>
  </si>
  <si>
    <t>Cửa Hàng Co.opFood Ehome 3</t>
  </si>
  <si>
    <t>coop2148</t>
  </si>
  <si>
    <t>Cửa Hàng Co.opFood Nguyễn Sỹ Sách</t>
  </si>
  <si>
    <t>77 Nguyễn Sỹ Sách, Phường 15, Quận Tân Bình, Thành phố Hồ Chí Minh,</t>
  </si>
  <si>
    <t>coop2150</t>
  </si>
  <si>
    <t>Cửa Hàng Co.opFood Nguyễn Văn Đậu 21</t>
  </si>
  <si>
    <t>21A - 21A1 Nguyễn Văn Đậu, Phường 5, Quận Phú Nhuận, HCM</t>
  </si>
  <si>
    <t>coop2152</t>
  </si>
  <si>
    <t>Cửa Hàng Co.opFood Trung Mỹ Tây</t>
  </si>
  <si>
    <t>4/5 Tô Ký, Đ. Thiên Quang, Trung Mỹ Tây, Hóc Môn, Thành phố Hồ Chí Minh</t>
  </si>
  <si>
    <t>coop2153</t>
  </si>
  <si>
    <t>Cửa Hàng Co.opFood CC Akari City</t>
  </si>
  <si>
    <t>77 Đường Võ Văn Kiệt, An Lạc, Bình Tân, Thành phố Hồ Chí Minh</t>
  </si>
  <si>
    <t>coop2154</t>
  </si>
  <si>
    <t>Cửa Hàng Co.opFood Nơ Trang Long 17</t>
  </si>
  <si>
    <t>17 NƠ TRANG LONG, PHƯỜNG 12, QUẬN BÌNH THẠNH</t>
  </si>
  <si>
    <t>coop2156</t>
  </si>
  <si>
    <t>Cửa Hàng Co.opFood Phan Đình Phùng</t>
  </si>
  <si>
    <t>25A PHAN ĐÌNH PHÙNG, PHƯỜNG TÂN THÀNH,  QUẬN TÂN PHÚ</t>
  </si>
  <si>
    <t>coop2157</t>
  </si>
  <si>
    <t>Cửa Hàng Co.opFood CC Hoàng Quân 2</t>
  </si>
  <si>
    <t>coop2158</t>
  </si>
  <si>
    <t>Cửa Hàng Co.opFood CC Lavita Charm</t>
  </si>
  <si>
    <t>tầng 1+2, khối A, chung cư Lavita Charm, 58 đường số 1, khu nhà Lilama 45.1, khu phố 6, phường Trường Thọ, TP. Thủ Đức</t>
  </si>
  <si>
    <t>coop2159</t>
  </si>
  <si>
    <t>Cửa Hàng Co.opFood Lê Văn Thọ 561</t>
  </si>
  <si>
    <t>561 Lê Văn Thọ, P.14, Q.Gò Vấp, TP.HCM</t>
  </si>
  <si>
    <t>coop2161</t>
  </si>
  <si>
    <t>Cửa hàng Co.op Food CC Sunrise Riverside</t>
  </si>
  <si>
    <t>Căn hộ K.1.11 và K.1.12, tầng 1, Tháp K, thuộc Dự án Khu nhà ở xã Phước Kiển (Lô G và Lô E), Ấp 5, Xã Phước Kiển, Huyện Nhà Bè, HCM</t>
  </si>
  <si>
    <t>coop2162</t>
  </si>
  <si>
    <t>Cửa hàng Co.op Food CC Hoàng Anh Gold House</t>
  </si>
  <si>
    <t>Nhà thương mại dịch vụ số 1.3, Khu B1, Khu nhà ở xã Phước Kiển (Hoàng Anh Gold House), đường Lê Văn Lương, Xã Phước Kiển, Huyện Nhà Bè, HCM</t>
  </si>
  <si>
    <t>coop2163</t>
  </si>
  <si>
    <t>Cửa hàng Co.op Food Lý Chiêu Hoàng 113</t>
  </si>
  <si>
    <t>113 Lý Chiêu Hoàng, Phường 10, Quận 6, Thành phố Hồ Chí Minh</t>
  </si>
  <si>
    <t>coop2164</t>
  </si>
  <si>
    <t>Cửa hàng Co.op Food CC Hausneo</t>
  </si>
  <si>
    <t>Căn hộ B.0.03 Lô B, chung cư Bảo Minh EZLAND (HausNeo), số 02 đường số 11, Khu phố 2, Phường Phú Hữu, Thành phố Thủ Đức, HCM</t>
  </si>
  <si>
    <t>coop217</t>
  </si>
  <si>
    <t>Cửa Hàng Co.opFood Lê Văn Sỹ</t>
  </si>
  <si>
    <t>209 Lê Văn Sỹ, P13, Q3, HCM</t>
  </si>
  <si>
    <t>coop220</t>
  </si>
  <si>
    <t>Cửa Hàng Co.opFood Bạch Mã</t>
  </si>
  <si>
    <t>36 Cửu long , p15 ,q10</t>
  </si>
  <si>
    <t>coop227</t>
  </si>
  <si>
    <t>Cửa Hàng Co.opFood Linh Trung</t>
  </si>
  <si>
    <t>Phường Bình Chiểu, Q.Thủ Đức</t>
  </si>
  <si>
    <t>coop230</t>
  </si>
  <si>
    <t>Cửa Hàng Co.opFood Lê Quang Định</t>
  </si>
  <si>
    <t>483 Lê Quang Định, P7, Q.Bình Thạnh, HCM</t>
  </si>
  <si>
    <t>coop233</t>
  </si>
  <si>
    <t>Cửa Hàng Co.opFood Nguyễn Thị Định</t>
  </si>
  <si>
    <t>615 Nguyễn Thị Định, Cát Lái, Quận 2, Thành phố Hồ Chí Minh</t>
  </si>
  <si>
    <t>coop239</t>
  </si>
  <si>
    <t>Cửa Hàng Co.opFood Phú Lợi</t>
  </si>
  <si>
    <t>3419C Phạm Thế Hiển, P7,Quận 8, TPHCM</t>
  </si>
  <si>
    <t>coop247</t>
  </si>
  <si>
    <t>Cửa Hàng Co.opFood Lâm Văn Bền</t>
  </si>
  <si>
    <t>coop253</t>
  </si>
  <si>
    <t>Cửa Hàng Co.opFood Tô Ngọc Vân</t>
  </si>
  <si>
    <t>200 Tô Ngọc Vân, P.Linh Trung, Q.Thủ Đức, HCM</t>
  </si>
  <si>
    <t>coop254</t>
  </si>
  <si>
    <t>Cửa Hàng Co.opFood Vĩnh Hội</t>
  </si>
  <si>
    <t>102 Vĩnh Hội ,Q4, HCM</t>
  </si>
  <si>
    <t>coop255</t>
  </si>
  <si>
    <t>Cửa Hàng Co.opFood Phạm Thế Hiển</t>
  </si>
  <si>
    <t>1802 Phạm Thế Hiển, Quận 8, HCM</t>
  </si>
  <si>
    <t>coop256</t>
  </si>
  <si>
    <t>Cửa Hàng Co.opFood Phú Xuân</t>
  </si>
  <si>
    <t>coop267</t>
  </si>
  <si>
    <t>Cửa Hàng Co.opFood Kha Vạn Cân</t>
  </si>
  <si>
    <t>1162(4.1C) Kha Vạn Cân, P.Linh Chiểu, Thủ Đức, TPHCM</t>
  </si>
  <si>
    <t>coop277</t>
  </si>
  <si>
    <t>Cửa Hàng Co.opFood Trương Công Định</t>
  </si>
  <si>
    <t>33 Trương Công Định, P14, Q.Tân Bình,TP HCM</t>
  </si>
  <si>
    <t>coop279</t>
  </si>
  <si>
    <t>Cửa Hàng Co.opFood Tôn Thất Thuyết</t>
  </si>
  <si>
    <t>42 Tôn Thất Thuyết, Phường 04, Quận 04, TP.HCM</t>
  </si>
  <si>
    <t>coop287</t>
  </si>
  <si>
    <t>Cửa Hàng Co.opFood Gò Xoài</t>
  </si>
  <si>
    <t>coop290</t>
  </si>
  <si>
    <t>Cửa Hàng Co.opFood Nguyễn Văn Tăng</t>
  </si>
  <si>
    <t>437 Nguyễn Văn Tăng, P. Long Thạnh Mỹ, Q.9</t>
  </si>
  <si>
    <t>coop293</t>
  </si>
  <si>
    <t>Cửa Hàng Co.opFood Nguyễn Duy Trinh</t>
  </si>
  <si>
    <t>605 Nguyễn Duy Trinh, phường Bình Trưng Đông, Quận 2</t>
  </si>
  <si>
    <t>coop3801</t>
  </si>
  <si>
    <t>Cửa Hàng Co.opFood HT Hồng Lĩnh</t>
  </si>
  <si>
    <t>Số 1A, đường Nguyễn Đông Chi, P.Nam Hồng, TX Hồng Lĩnh, Tỉnh Hà Tĩnh</t>
  </si>
  <si>
    <t>COOP; Coopfood; MIENNAM</t>
  </si>
  <si>
    <t>coop3802</t>
  </si>
  <si>
    <t>Cửa Hàng Co.opFood HT Nguyễn Biên</t>
  </si>
  <si>
    <t>34 Nguyễn Biên thị trấn Cẩm xuyên,  thành phố Hà Tĩnh, Tỉnh Hà Tĩnh</t>
  </si>
  <si>
    <t>Cửa Hàng Co.opFood HT Hải Thượng Lãn Ông</t>
  </si>
  <si>
    <t>208 Hải Thượng Lãn Ông, Tỉnh Hà Tĩnh</t>
  </si>
  <si>
    <t>coop3804</t>
  </si>
  <si>
    <t>Cửa Hàng Co.opFood Hà Huy Tập (15005)</t>
  </si>
  <si>
    <t>365-367 Đường Hà Huy Tập, tổ 3, Phường Hà Huy Tập, Tp.Hà Tĩnh, Tỉnh Hà Tĩnh</t>
  </si>
  <si>
    <t>coop409</t>
  </si>
  <si>
    <t>Cửa Hàng Co.opFood Hiệp Bình Chánh</t>
  </si>
  <si>
    <t>33 Đường 12, phường Hiệp Bình Chánh, quận Thủ Đức, HCM</t>
  </si>
  <si>
    <t>coop5001</t>
  </si>
  <si>
    <t>Cửa Hàng Co.opFood Hoàng Hữu Nam 222</t>
  </si>
  <si>
    <t>222 Hoàng Hữu Nam, Thủ Đức, HCM</t>
  </si>
  <si>
    <t>coop636</t>
  </si>
  <si>
    <t>Cửa Hàng Co.opFood Flora</t>
  </si>
  <si>
    <t>623 Đỗ Xuân Hợp, phường Phước Long B, Quận 9. TP.HCM</t>
  </si>
  <si>
    <t>coop640</t>
  </si>
  <si>
    <t>Cửa Hàng Co.opFood CC Sơn Kỳ</t>
  </si>
  <si>
    <t>Căn hộ thương mại số C-0-06 Block C, thuộc nhà chung cư Tanibuilding Sơn Kỳ 1, Đường CN13-DC8-DC13, phường Sơn Kỳ, Quận Tân Phú, HCM</t>
  </si>
  <si>
    <t>coop644</t>
  </si>
  <si>
    <t>Cửa Hàng Co.opFood 174 Phan Văn Hớn</t>
  </si>
  <si>
    <t>174 Phan Văn Hớn, Tân Thới Nhất, Quận 12, Thành phố Hồ Chí Minh</t>
  </si>
  <si>
    <t>coop648</t>
  </si>
  <si>
    <t>Cửa hàng Co.opFood Tam Bình</t>
  </si>
  <si>
    <t>603 Tỉnh Lộ 43 , Phường Tam Bình , Quận Thủ Đức , TPHCM</t>
  </si>
  <si>
    <t>coop655</t>
  </si>
  <si>
    <t>Cửa Hàng Co.opFood Làng Tăng Phú</t>
  </si>
  <si>
    <t>21C Làng Tăng Phú, Tổ 4, Khu Phố 4, Phường Tăng Nhơn Phú A, Quận 9, TPHCM</t>
  </si>
  <si>
    <t>coop683</t>
  </si>
  <si>
    <t>Cửa Hàng Co.opFood Xuân Hiệp</t>
  </si>
  <si>
    <t>72A Đường  số 8,Khu Phố 3, Phường Linh Xuân, Q.Thủ Đức, HCM</t>
  </si>
  <si>
    <t>coop684</t>
  </si>
  <si>
    <t>Cửa Hàng Co.opFood Tân Quý Tây</t>
  </si>
  <si>
    <t>7.2 Hương Lộ 11, Ấp 4, Xã Tân quý Tây, Huyện Bình Chánh</t>
  </si>
  <si>
    <t>coop688</t>
  </si>
  <si>
    <t>Cửa Hàng Co.opFood Nguyễn Duy Trinh 192</t>
  </si>
  <si>
    <t>192 Nguyễn Duy Trinh, Phường Bình Trưng Tây, Quận 2, HCM</t>
  </si>
  <si>
    <t>coop690</t>
  </si>
  <si>
    <t>Cửa Hàng Co.opFood Xóm Chiếu</t>
  </si>
  <si>
    <t>232 Xóm Chiếu, Quận 4, Tp.HCM</t>
  </si>
  <si>
    <t>coop69026</t>
  </si>
  <si>
    <t>Cửa Hàng Co.opFood Nhượng Quyền Phố Quang</t>
  </si>
  <si>
    <t>110 Phổ Quang, phường 9, quận Phú Nhuận, HCM</t>
  </si>
  <si>
    <t>coop69068</t>
  </si>
  <si>
    <t>Cửa hàng Co.op Food nhượng quyền Phố Đông</t>
  </si>
  <si>
    <t>C29-30 Khu phố Hoàng Ngân, KĐT Phố Đông, 1145/22 Nguyễn Thị Định, Phường Cát Lái, Quận 2, HCM</t>
  </si>
  <si>
    <t>coop693</t>
  </si>
  <si>
    <t>Cửa Hàng Co.opFood Tam Bình 196</t>
  </si>
  <si>
    <t>204 Tam Bình - Tam Phú - Thủ Đức.</t>
  </si>
  <si>
    <t>coop697</t>
  </si>
  <si>
    <t>Cửa Hàng Co.opFood Trịnh Đình Thảo 31</t>
  </si>
  <si>
    <t>31 Trịnh Đình Thảo, Phường Hòa Thạnh, Q.Tân Phú, Tp.HCM</t>
  </si>
  <si>
    <t>coop698</t>
  </si>
  <si>
    <t>Cửa Hàng Co.opFood Tân Hương 262</t>
  </si>
  <si>
    <t>262 Tân Hương, P.Tân Quý, Q.Tân Phú, HCM</t>
  </si>
  <si>
    <t>coop9997</t>
  </si>
  <si>
    <t>Cửa Hàng Co.opFood đường D5 87</t>
  </si>
  <si>
    <t>Đường D5, Q.Bình Thạnh, HCM</t>
  </si>
  <si>
    <t>coop9998</t>
  </si>
  <si>
    <t>Cửa Hàng Co.opFood Nhượng Quyền Bình Lợi</t>
  </si>
  <si>
    <t>127 Bình Lợi, phường 13, quận Bình Thạnh, Thành Phố Hồ Chí Minh</t>
  </si>
  <si>
    <t>coop9999</t>
  </si>
  <si>
    <t>Cửa Hàng Co.opFood Nhượng Quyền Trung Sơn</t>
  </si>
  <si>
    <t>33-37 đường 9A, KDC Trung Sơn, xã Bình Hưng, huyện  Bình Chánh, Tp.HCM</t>
  </si>
  <si>
    <t>coopannhon</t>
  </si>
  <si>
    <t>Co.opMart An Nhơn</t>
  </si>
  <si>
    <t>TTTM Hoàng Vũ Plaza, Quốc lộ 1A, P.Bình Định, Thị xã An Nhơn, Tỉnh Bình Định</t>
  </si>
  <si>
    <t>COOP;MIENNAM</t>
  </si>
  <si>
    <t>COOPBAOLOC</t>
  </si>
  <si>
    <t>CÔNG TY TNHH MỘT THÀNH VIÊN SÀI GÒN CO.OP BẢO LỘC</t>
  </si>
  <si>
    <t>Tháp nước đường Trần Phú, Phường 2, Thành phố Bảo Lộc, Tỉnh Lâm Đồng, Việt Nam</t>
  </si>
  <si>
    <t>5800890304</t>
  </si>
  <si>
    <t>COOPBIENHOA</t>
  </si>
  <si>
    <t>CÔNG TY TNHH THƯƠNG MẠI DỊCH VỤ SIÊU THỊ CO.OP MART BIÊN HÒA</t>
  </si>
  <si>
    <t>Số 121, Phạm Văn Thuận , P.Tân Tiến, TP.Biên Hòa, T.Đồng Nai</t>
  </si>
  <si>
    <t>3600753610</t>
  </si>
  <si>
    <t>COOPBINHDINH</t>
  </si>
  <si>
    <t>CÔNG TY TNHH MỘT THÀNH VIÊN SÀI GÒN CO.OP BÌNH ĐỊNH</t>
  </si>
  <si>
    <t>Số 07, Đường Lê Duẩn, Phường Lý Thường Kiệt, Thành phố Quy Nhơn, Tỉnh Bình Định, Việt Nam</t>
  </si>
  <si>
    <t>4100506252</t>
  </si>
  <si>
    <t>COOPBINHTAN</t>
  </si>
  <si>
    <t>CÔNG TY TNHH MỘT THÀNH VIÊN SÀI GÒN CO.OP BÌNH TÂN</t>
  </si>
  <si>
    <t>158 Đường Số 19, Phường Bình Trị Đông B, Quận Bình Tân, Thành phố Hồ Chí Minh, Việt Nam</t>
  </si>
  <si>
    <t>0305389020</t>
  </si>
  <si>
    <t>COOPBINHTRIEU</t>
  </si>
  <si>
    <t>CÔNG TY TNHH MỘT THÀNH VIÊN CO.OPMART BÌNH TRIỆU</t>
  </si>
  <si>
    <t>Số 68/1 Quốc lộ 13, Phường Hiệp Bình Chánh, Thành phố Thủ Đức, Thành phố Hồ Chí Minh, Việt Nam</t>
  </si>
  <si>
    <t>0312302969</t>
  </si>
  <si>
    <t>COOPCAMAU</t>
  </si>
  <si>
    <t>CÔNG TY TNHH MỘT THÀNH VIÊN CO.OPMART CÀ MAU</t>
  </si>
  <si>
    <t>Số 09 Trần Hưng Đạo, Phường 5, Thành phố Cà Mau, Tỉnh Cà Mau, Việt Nam</t>
  </si>
  <si>
    <t>2001269021</t>
  </si>
  <si>
    <t>COOPCANGIO</t>
  </si>
  <si>
    <t>CÔNG TY TNHH MỘT THÀNH VIÊN CO.OP MART CẦN GIỜ</t>
  </si>
  <si>
    <t>Số 128 Đường Đào Cử KP.Phong Thạnh Thị Trấn Cần Thạnh, Thị Trấn Cần Thạnh, Huyện Cần Giờ, Thành phố Hồ Chí Minh, Việt Nam</t>
  </si>
  <si>
    <t>0311328890</t>
  </si>
  <si>
    <t>COOPCANTHO</t>
  </si>
  <si>
    <t>CÔNG TY TNHH MỘT THÀNH VIÊN CO.OPMART CẦN THƠ</t>
  </si>
  <si>
    <t>1, Đại lộ Hòa Bình, Phường Tân An, Quận Ninh Kiều, Thành phố Cần Thơ, Việt Nam</t>
  </si>
  <si>
    <t>1801312884</t>
  </si>
  <si>
    <t>COOPCONGQUYNH</t>
  </si>
  <si>
    <t>CÔNG TY TNHH MỘT THÀNH VIÊN SÀI GÒN CO.OP CỐNG QUỲNH</t>
  </si>
  <si>
    <t>189C Cống Quỳnh, Phường Nguyễn Cư Trinh, Quận 1, Thành phố Hồ Chí Minh, Việt Nam</t>
  </si>
  <si>
    <t>0305784415</t>
  </si>
  <si>
    <t>COOPCUCHI</t>
  </si>
  <si>
    <t>CÔNG TY TNHH MỘT THÀNH VIÊN SÀI GÒN CO.OP CỦ CHI</t>
  </si>
  <si>
    <t>357 Quốc lộ 22, ấp Thượng, Xã Tân Thông Hội, Huyện Củ Chi, Thành phố Hồ Chí Minh, Việt Nam</t>
  </si>
  <si>
    <t>0310178586</t>
  </si>
  <si>
    <t>COOPDAMSEN</t>
  </si>
  <si>
    <t>CÔNG TY TNHH MỘT THÀNH VIÊN SÀI GÒN CO.OP ĐẦM SEN</t>
  </si>
  <si>
    <t>Tầng trệt, Tầng 1, Tầng 2 (Siêu thị Co.opMart) Khu A, Chung cư Phú Thọ, P.15, Q.11, TP.HCM, Việt Nam</t>
  </si>
  <si>
    <t>0305773540</t>
  </si>
  <si>
    <t>COOPDANANG</t>
  </si>
  <si>
    <t>CÔNG TY TNHH MỘT THÀNH VIÊN TMDV SIÊU THỊ CO.OPMART ĐÀ NẴNG</t>
  </si>
  <si>
    <t>478 Điện Biên Phủ, Phường Thanh Khê Đông, Quận Thanh Khê, Thành phố Đà Nẵng, Việt Nam</t>
  </si>
  <si>
    <t>0401281414</t>
  </si>
  <si>
    <t>coopfair0001</t>
  </si>
  <si>
    <t>CÔNG TY TNHH SAIGON CO-OP FAIRPRICE. Co-opXtra Linh Trung</t>
  </si>
  <si>
    <t>Linh Trung, Thủ Đức, HCM</t>
  </si>
  <si>
    <t>coopfair0002</t>
  </si>
  <si>
    <t>CÔNG TY TNHH SAIGON CO-OP FAIRPRICE. Co-opXtra Tân Phong</t>
  </si>
  <si>
    <t>1058 Nguyễn Văn Linh, Q7, HCM</t>
  </si>
  <si>
    <t>coopfair0003</t>
  </si>
  <si>
    <t>CÔNG TY TNHH SAIGON CO-OP FAIRPRICE. Co-opXtra Phạm Văn Đồng</t>
  </si>
  <si>
    <t>240-242 phạm Văn Đồng, Hiệp Bình Chánh, Thủ Đức, HCM</t>
  </si>
  <si>
    <t>coopfair0004</t>
  </si>
  <si>
    <t>CÔNG TY TNHH SAIGON CO-OP FAIRPRICE. Co-opXtra Sư Vạn Hạnh</t>
  </si>
  <si>
    <t>Q10, HCM</t>
  </si>
  <si>
    <t>COOPFAIRPRICE</t>
  </si>
  <si>
    <t>CÔNG TY TNHH SAIGON CO-OP FAIRPRICE</t>
  </si>
  <si>
    <t>Số 199-205, Đường Nguyễn Thái Học, Phường Phạm Ngũ Lão, Quận 1, Thành phố Hồ Chí Minh, Việt Nam</t>
  </si>
  <si>
    <t>0312263124</t>
  </si>
  <si>
    <t>coopfine0001</t>
  </si>
  <si>
    <t>FINELIFE FOODSTORE RIVIERA POINT</t>
  </si>
  <si>
    <t>Số 2, nguyễn văn Tưởng, KP3, P.Tân Phú, Q7, HCM</t>
  </si>
  <si>
    <t>coopfine0002</t>
  </si>
  <si>
    <t>FINELIFE SUPERMARKET SAIGON MIA</t>
  </si>
  <si>
    <t>Đường 9A, KDC Trung Sơn, Xã Bình Hưng, Huyện Bình Chánh, HCM</t>
  </si>
  <si>
    <t>coopfine0003</t>
  </si>
  <si>
    <t>FINELIFE SUPERMARKET URBANHILL</t>
  </si>
  <si>
    <t>51A Nguyễn Văn Linh P.Tân Phong Q7 TPHCM</t>
  </si>
  <si>
    <t>coopfine4201</t>
  </si>
  <si>
    <t>FINELIFE FOODSTORE HÀ ĐÔ</t>
  </si>
  <si>
    <t>118 Đường 3/2 , phường 12 , Quận 10 , Tp.HCM</t>
  </si>
  <si>
    <t>COOPFINELIFE</t>
  </si>
  <si>
    <t>CÔNG TY TNHH MỘT THÀNH VIÊN CO.OP FINELIFE</t>
  </si>
  <si>
    <t>199-205 Nguyễn Thái Học, Phường Phạm Ngũ Lão, Quận 1, TP.HCM</t>
  </si>
  <si>
    <t>0315815574</t>
  </si>
  <si>
    <t>COOPFOOD-115</t>
  </si>
  <si>
    <t>CHI NHÁNH - CÔNG TY TNHH MỘT THÀNH VIÊN THỰC PHẨM SAIGON CO.OP - CO.OP FOOD MIỀN BẮC</t>
  </si>
  <si>
    <t>Tầng 1, Tòa 17T4 Dự án Hapulico Complex, Số 01 Đ.Nguyễn Huy Tưởng, P.Thanh Xuân Trung, Q.Thanh Xuân, TP.Hà Nội, Việt Nam</t>
  </si>
  <si>
    <t>0309129418-115</t>
  </si>
  <si>
    <t>COOPFOOD-116</t>
  </si>
  <si>
    <t>CN CÔNG TY TNHH MTV THỰC PHẨM SAIGON CO.OP - CO.OPFOOD KHU VỰC ĐỒNG NAI</t>
  </si>
  <si>
    <t>L2-1, Khu dân cư Phú Gia 2, KP 5, P.Trảng Dài, TP. Biên Hòa, T. Đồng Nai, Việt Nam</t>
  </si>
  <si>
    <t>0309129418-116</t>
  </si>
  <si>
    <t>COOPFOOD-123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</si>
  <si>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</si>
  <si>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</si>
  <si>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0309129418-123</t>
  </si>
  <si>
    <t>COOPFOOD-144</t>
  </si>
  <si>
    <t>CHI NHÁNH CÔNG TY TNHH MỘT THÀNH VIÊN THỰC PHẨM SAIGON CO.OP - CO.OP FOOD KHU VỰC CẦN THƠ</t>
  </si>
  <si>
    <t>111 Phạm Ngũ Lão, Phường Thới Bình, Quận Ninh Kiều, Thành phố Cần Thơ, Việt Nam</t>
  </si>
  <si>
    <t>0309129418-144</t>
  </si>
  <si>
    <t>coopfood6101</t>
  </si>
  <si>
    <t>Co.opFood BD CC Charm Sapphire</t>
  </si>
  <si>
    <t>Căn hộ số 14, tầng 1, thuộc Block Sapphire, mã căn hộ S-14, khu phức hợp Charm Plaza 1, khu phố Thống Nhất, P.Dĩ An, Tp.Dĩ An, Bình Dương</t>
  </si>
  <si>
    <t>COOPGOVAP</t>
  </si>
  <si>
    <t>CÔNG TY TNHH MỘT THÀNH VIÊN SÀI GÒN CO.OP GÒ VẤP</t>
  </si>
  <si>
    <t>543/1 Phan Văn Trị, Phường 7, Quận Gò Vấp, Thành phố Hồ Chí Minh, Việt Nam</t>
  </si>
  <si>
    <t>0309120630</t>
  </si>
  <si>
    <t>COOPHAUGIANG</t>
  </si>
  <si>
    <t>CÔNG TY TNHH MỘT THÀNH VIÊN SÀI GÒN CO.OP HẬU GIANG</t>
  </si>
  <si>
    <t>188 Hậu Giang, Phường 06, Quận 6, Thành phố Hồ Chí Minh, Việt Nam</t>
  </si>
  <si>
    <t>0305781492</t>
  </si>
  <si>
    <t>COOPHOABINH</t>
  </si>
  <si>
    <t>CÔNG TY TNHH MỘT THÀNH VIÊN CO.OP MART HÒA BÌNH</t>
  </si>
  <si>
    <t>175 đường Hòa Bình, Phường Hiệp Tân, Quận Tân phú, Thành phố Hồ Chí Minh, Việt Nam</t>
  </si>
  <si>
    <t>0311261082</t>
  </si>
  <si>
    <t>COOPHOAHAO</t>
  </si>
  <si>
    <t>CÔNG TY TNHH MỘT THÀNH VIÊN CO.OPMART HÒA HẢO</t>
  </si>
  <si>
    <t>0.01 - 0.02 - 0.03 Cao ốc B Ngô Gia Tự, Hòa Hảo, Phường 03, Quận 10, Thành phố Hồ Chí Minh, Việt Nam</t>
  </si>
  <si>
    <t>0312033402</t>
  </si>
  <si>
    <t>COOPHOCMON</t>
  </si>
  <si>
    <t>CÔNG TY TNHH MỘT THÀNH VIÊN SÀI GÒN CO.OP HÓC MÔN</t>
  </si>
  <si>
    <t>380 đường Đặng Thúc Vịnh, ấp Thới Tứ 1, Xã Thới Tam Thôn, Huyện Hóc Môn, Thành phố Hồ Chí Minh, Việt Nam</t>
  </si>
  <si>
    <t>0308425100</t>
  </si>
  <si>
    <t>COOPHUE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</si>
  <si>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</si>
  <si>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</si>
  <si>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3300535435</t>
  </si>
  <si>
    <t>COOPKVSG</t>
  </si>
  <si>
    <t>CÔNG TY TNHH MỘT THÀNH VIÊN KHO VẬN SÀI GÒN CO.OP</t>
  </si>
  <si>
    <t>199 - 205 Nguyễn Thái Học, Phường Phạm Ngũ Lão, Quận 1, Thành phố Hồ Chí Minh, Việt Nam</t>
  </si>
  <si>
    <t>0314057991</t>
  </si>
  <si>
    <t>COOPLONGHAU</t>
  </si>
  <si>
    <t>CHI NHÁNH CÔNG TY TNHH MỘT THÀNH VIÊN THỰC PHẨM SAIGON CO.OP - CỬA HÀNG CO.OP FOOD LONG HẬU</t>
  </si>
  <si>
    <t>Lô A khu lưu trú, khu công nghiệp Long Hậu, Đường Long Hậu-Hiệp Phước, ấp 3, Xã Long Hậu, Huyện Cần Giuộc, Tỉnh Long An, Việt Nam</t>
  </si>
  <si>
    <t>0309129418-057</t>
  </si>
  <si>
    <t>COOPNAMSG</t>
  </si>
  <si>
    <t>CÔNG TY TNHH MỘT THÀNH VIÊN SÀI GÒN CO.OP NAM SÀI GÒN</t>
  </si>
  <si>
    <t>1362 Đường Huỳnh Tấn Phát, Khu Phố 1, Phường Phú Mỹ, Quận 7, Thành phố Hồ Chí Minh, Việt Nam</t>
  </si>
  <si>
    <t>0305770035</t>
  </si>
  <si>
    <t>COOPNDC</t>
  </si>
  <si>
    <t>CÔNG TY TNHH MỘT THÀNH VIÊN SÀI GÒN CO.OP ĐÌNH CHIỂU</t>
  </si>
  <si>
    <t>168 Nguyễn Đình Chiểu, Phường Võ Thị Sáu, Quận 3, Thành phố Hồ Chí Minh, Việt Nam</t>
  </si>
  <si>
    <t>0305772762</t>
  </si>
  <si>
    <t>COOPNGABAYHG</t>
  </si>
  <si>
    <t>CÔNG TY TNHH MỘT THÀNH VIÊN CO.OPMART NGÃ BẢY HẬU GIANG</t>
  </si>
  <si>
    <t>Khu vực 3, Phường Ngã Bảy, Thành phố Ngã Bảy, Tỉnh Hậu Giang, Việt Nam</t>
  </si>
  <si>
    <t>6300235437</t>
  </si>
  <si>
    <t>COOPNGUYENXI</t>
  </si>
  <si>
    <t>CÔNG TY TNHH MỘT THÀNH VIÊN CO.OP MART NGUYỄN XÍ</t>
  </si>
  <si>
    <t>Số 57 Quốc Lộ 13, Phường 26, Quận Bình Thạnh, Thành phố Hồ Chí Minh, Việt Nam</t>
  </si>
  <si>
    <t>0311368050</t>
  </si>
  <si>
    <t>COOPNHATRANG</t>
  </si>
  <si>
    <t>CÔNG TY TNHH MỘT THÀNH VIÊN CO.OPMART NHA TRANG</t>
  </si>
  <si>
    <t>02 Lê Hồng Phong, Phường Phước Hải, Thành phố Nha Trang, Tỉnh Khánh Hòa, Việt Nam</t>
  </si>
  <si>
    <t>4201545466</t>
  </si>
  <si>
    <t>COOPNHIEULOC</t>
  </si>
  <si>
    <t>CÔNG TY TNHH MỘT THÀNH VIÊN SÀI GÒN CO.OP NHIÊU LỘC</t>
  </si>
  <si>
    <t>Cao ốc SCREC, Trường Sa, Phường 12, Quận 3, Thành phố Hồ Chí Minh, Việt Nam</t>
  </si>
  <si>
    <t>0305305768</t>
  </si>
  <si>
    <t>COOPPHULAM</t>
  </si>
  <si>
    <t>CÔNG TY TNHH MỘT THÀNH VIÊN SÀI GÒN CO.OP PHÚ LÂM</t>
  </si>
  <si>
    <t>6 Bà Hom, Phường 13, Quận 6, Thành phố Hồ Chí Minh, Việt Nam</t>
  </si>
  <si>
    <t>0305761111</t>
  </si>
  <si>
    <t>COOPPHUNHUAN</t>
  </si>
  <si>
    <t>CÔNG TY TNHH MỘT THÀNH VIÊN SÀI GÒN CO.OP PHÚ NHUẬN</t>
  </si>
  <si>
    <t>571-573 Nguyễn Kiệm, Phường 09, Quận Phú Nhuận, Thành phố Hồ Chí Minh, Việt Nam</t>
  </si>
  <si>
    <t>0305778394</t>
  </si>
  <si>
    <t>COOPRACHGIA</t>
  </si>
  <si>
    <t>CÔNG TY TNHH THƯƠNG MẠI SÀI GÒN CO.OP RẠCH GIÁ</t>
  </si>
  <si>
    <t>Khu trung tâm thương mại tổng hợp 16 ha, Phường Vĩnh Thanh Vân, Thành phố Rạch Giá, Tỉnh Kiên Giang, Việt Nam</t>
  </si>
  <si>
    <t>1701642215</t>
  </si>
  <si>
    <t>COOPRACHMIEU</t>
  </si>
  <si>
    <t>CÔNG TY TNHH MỘT THÀNH VIÊN SÀI GÒN CO.OP RẠCH MIỄU</t>
  </si>
  <si>
    <t>48 Hoa Sứ, Phường 07, Quận Phú Nhuận, Thành phố Hồ Chí Minh, Việt Nam</t>
  </si>
  <si>
    <t>0308123011</t>
  </si>
  <si>
    <t>COOPTAMKY</t>
  </si>
  <si>
    <t>CÔNG TY TNHH MỘT THÀNH VIÊN SÀI GÒN CO.OP TAM KỲ</t>
  </si>
  <si>
    <t>07 Phan Chu Trinh, Phường Phước Hòa, Thành phố Tam Kỳ, Tỉnh Quảng Nam, Việt Nam</t>
  </si>
  <si>
    <t>4000451095</t>
  </si>
  <si>
    <t>COOPTHANGLOI</t>
  </si>
  <si>
    <t>CÔNG TY TNHH MỘT THÀNH VIÊN SÀI GÒN CO.OP THẮNG LỢI</t>
  </si>
  <si>
    <t>102 Đường Phan Văn Hớn, phường Tân Thới Nhất, Quận 12, Thành phố Hồ Chí Minh, Việt Nam</t>
  </si>
  <si>
    <t>0305781598</t>
  </si>
  <si>
    <t>COOPTIENHOANG</t>
  </si>
  <si>
    <t>CÔNG TY TNHH MỘT THÀNH VIÊN SÀI GÒN CO.OP TIÊN HOÀNG</t>
  </si>
  <si>
    <t>0305778411</t>
  </si>
  <si>
    <t>COOPTOANTAM</t>
  </si>
  <si>
    <t>CÔNG TY TNHH THƯƠNG MẠI DỊCH VỤ SAIGON CO.OP TOÀN TÂM</t>
  </si>
  <si>
    <t>Trung tâm Thương mại - văn hóa - dịch vụ - giải trí, 497 Hòa Hảo, Phường 07, Quận 10, Thành phố Hồ Chí Minh, Việt Nam</t>
  </si>
  <si>
    <t>0313294132</t>
  </si>
  <si>
    <t>COOPTRANGBANG</t>
  </si>
  <si>
    <t>CÔNG TY TNHH MỘT THÀNH VIÊN CO.OPMART TRẢNG BÀNG</t>
  </si>
  <si>
    <t>Khu phố Lộc An, Phường Trảng Bàng, Thị xã Trảng Bàng, Tỉnh Tây Ninh, Việt Nam</t>
  </si>
  <si>
    <t>3901170316</t>
  </si>
  <si>
    <t>COOPVUNGTAU</t>
  </si>
  <si>
    <t>CÔNG TY TNHH TMDV SÀI GÒN VŨNG TÀU</t>
  </si>
  <si>
    <t>Số 36 Nguyễn Thái Học, Phường 7, Thành Phố Vũng Tàu, Tỉnh Bà Rịa - Vũng Tàu, Việt Nam</t>
  </si>
  <si>
    <t>3500817878</t>
  </si>
  <si>
    <t>COOPVUNGTAU2</t>
  </si>
  <si>
    <t>CÔNG TY TNHH MTV CO.OPMART VŨNG TÀU 2</t>
  </si>
  <si>
    <t>3502238957</t>
  </si>
  <si>
    <t>COOPXLHN</t>
  </si>
  <si>
    <t>CÔNG TY TNHH MỘT THÀNH VIÊN SÀI GÒN CO.OP XA LỘ HÀ NỘI</t>
  </si>
  <si>
    <t>191 Quang Trung, Phường Hiệp Phú, Quận 9 (Hết hiệu lực), Thành phố Hồ Chí Minh, Việt Nam</t>
  </si>
  <si>
    <t>0305767459</t>
  </si>
  <si>
    <t>CQT</t>
  </si>
  <si>
    <t>CÔNG TY TNHH THƯƠNG MẠI DỊCH VỤ CQT</t>
  </si>
  <si>
    <t>387/24 Phan Văn Trị, Phường 02, Quận 5, Thành phố Hồ Chí Minh, Việt Nam</t>
  </si>
  <si>
    <t>0315061736</t>
  </si>
  <si>
    <t>CTDUCPHONG</t>
  </si>
  <si>
    <t>CTY TNHH ĐẦU TƯ XNK ĐỨC PHONG</t>
  </si>
  <si>
    <t>Số 041 Nguyễn Thị Định, P. Tân Phong, TP. Lai Châu, T. Lai Châu</t>
  </si>
  <si>
    <t>CTNHATTHUONG</t>
  </si>
  <si>
    <t>CÔNG TY TNHH THƯƠNG MẠI XUẤT NHẬP KHẨU NHẬT THƯƠNG</t>
  </si>
  <si>
    <t>S02.03.01S04 Vinhomes Grand Park, 512 Nguyễn Xiển, Tổ 16, Khu Phố Long Hòa, Phường Long Thạnh Mỹ, Thành Phố Thủ Đức, TP Hồ Chí Minh</t>
  </si>
  <si>
    <t>0317007131</t>
  </si>
  <si>
    <t>CTYBB&amp;CC</t>
  </si>
  <si>
    <t>CÔNG TY TNHH MỘT THÀNH VIÊN THƯƠNG MẠI DỊCH VỤ BB&amp;CC</t>
  </si>
  <si>
    <t>380/283 Nguyễn Duy, Phường 9, Quận 8, Thành phố Hồ Chí Minh, Việt Nam</t>
  </si>
  <si>
    <t>0311925181</t>
  </si>
  <si>
    <t>CTYSUBIN</t>
  </si>
  <si>
    <t>CÔNG TY TNHH TÃ SỮA SU BIN</t>
  </si>
  <si>
    <t>756B âu Cơ, Phường 14, Quận Tân Bình, Thành phố Hồ Chí Minh, Việt Nam</t>
  </si>
  <si>
    <t>0314243099</t>
  </si>
  <si>
    <t>CUONGGIAPHAT</t>
  </si>
  <si>
    <t>CÔNG TY TNHH XÂY LẮP KỸ THUẬT CƠ ĐIỆN CƯỜNG GIA PHÁT</t>
  </si>
  <si>
    <t>8/7 Đường 46, Kp6, P.Hiệp Bình Chánh, TP.Thủ Đức, TP. HCM</t>
  </si>
  <si>
    <t>0314294791</t>
  </si>
  <si>
    <t>DANGNHAT</t>
  </si>
  <si>
    <t>CÔNG TY TNHH THƯƠNG MẠI ĐĂNG NHẬT</t>
  </si>
  <si>
    <t>77 B HOÀNG VĂN THỤ, PHƯỜNG 15, QUẬN PHÚ NHUẬN, TP.HCM</t>
  </si>
  <si>
    <t>0312825486</t>
  </si>
  <si>
    <t>DAUKHISAIGON</t>
  </si>
  <si>
    <t>CÔNG TY CỔ PHẦN XĂNG DẦU DẦU KHÍ SÀI GÒN</t>
  </si>
  <si>
    <t>tầng 10, tòa nhà Petroland, số 12 Tân Trào, Phường Tân Phú, Quận 7, TP Hồ Chí Minh</t>
  </si>
  <si>
    <t>0310496966</t>
  </si>
  <si>
    <t>DETGIADUNGPHONGPHU</t>
  </si>
  <si>
    <t>CÔNG TY CỔ PHẦN DỆT GIA DỤNG PHONG PHÚ</t>
  </si>
  <si>
    <t>Thôn Hạnh Trí - Xã Quảng Sơn - Huyện Ninh Sơn - Ninh Thuận.</t>
  </si>
  <si>
    <t>4500470547</t>
  </si>
  <si>
    <t>DONGTHINH</t>
  </si>
  <si>
    <t>CÔNG TY TNHH THƯƠNG MẠI DỊCH VỤ ĐỒNG THỊNH</t>
  </si>
  <si>
    <t>304A Quang Trung, Phường 11, Quận Gò Vấp, Thành phố Hồ Chí Minh, Việt Nam</t>
  </si>
  <si>
    <t>0309881794</t>
  </si>
  <si>
    <t>EB</t>
  </si>
  <si>
    <t>Công ty TNHH dịch vụ EB</t>
  </si>
  <si>
    <t>Số 163 Phan Đăng Lưu, Phường 1, Quận Phú Nhuận, Thành phố Hồ Chí Minh</t>
  </si>
  <si>
    <t>0105696842</t>
  </si>
  <si>
    <t>eb1600</t>
  </si>
  <si>
    <t>BigC Hải Phòng</t>
  </si>
  <si>
    <t>BIGC;MIENNAM</t>
  </si>
  <si>
    <t>eb1700</t>
  </si>
  <si>
    <t>BigC Thái Bình</t>
  </si>
  <si>
    <t>eb1800</t>
  </si>
  <si>
    <t>BigC Nam Định</t>
  </si>
  <si>
    <t>eb1900</t>
  </si>
  <si>
    <t>BigC Việt Trì</t>
  </si>
  <si>
    <t>BigC Việt Trì, tỉnh Phú Thọ</t>
  </si>
  <si>
    <t>eb2000</t>
  </si>
  <si>
    <t>BigC Thái Nguyên</t>
  </si>
  <si>
    <t>eb2400</t>
  </si>
  <si>
    <t>BigC Lào Cai</t>
  </si>
  <si>
    <t>eb2906</t>
  </si>
  <si>
    <t>BigC Long Biên</t>
  </si>
  <si>
    <t>Tầng Hầm TTTM Savico Megamall, 7-9 Nguyễn Văn Linh, Việt Hưng, Long Biên, Hà Nội</t>
  </si>
  <si>
    <t>eb2907</t>
  </si>
  <si>
    <t>BigC Mê Linh</t>
  </si>
  <si>
    <t>Đ.Võ Văn Kiệt, Quang Minh, Mê Linh, Hà Nội</t>
  </si>
  <si>
    <t>eb3400</t>
  </si>
  <si>
    <t>BigC Hải Dương</t>
  </si>
  <si>
    <t>eb3500</t>
  </si>
  <si>
    <t>BigC Ninh Bình</t>
  </si>
  <si>
    <t>eb3600</t>
  </si>
  <si>
    <t>BigC Thanh Hóa</t>
  </si>
  <si>
    <t>BigC Thanh Hóa, tỉnh Thanh Hóa</t>
  </si>
  <si>
    <t>eb3700</t>
  </si>
  <si>
    <t>BigC Vinh</t>
  </si>
  <si>
    <t>eb4300</t>
  </si>
  <si>
    <t>BigC Đà Nẵng</t>
  </si>
  <si>
    <t>eb4700</t>
  </si>
  <si>
    <t>BigC Buôn Ma Thuột</t>
  </si>
  <si>
    <t>eb4900</t>
  </si>
  <si>
    <t>BigC Đà Lạt</t>
  </si>
  <si>
    <t>eb5201</t>
  </si>
  <si>
    <t>BigC Tops Market An Phú</t>
  </si>
  <si>
    <t>Tops Market An Phú, Q2, HCM</t>
  </si>
  <si>
    <t>BIGC; MIENNAM</t>
  </si>
  <si>
    <t>eb5202</t>
  </si>
  <si>
    <t>BigC Trường Chinh</t>
  </si>
  <si>
    <t>Trường Chinh Q.Tân Phú, HCM</t>
  </si>
  <si>
    <t>eb5203</t>
  </si>
  <si>
    <t>BigC Gò Vấp</t>
  </si>
  <si>
    <t>792 Nguyễn Kiệm, Phường 3, Quận Gò Vấp, TP. Hồ Chí Minh</t>
  </si>
  <si>
    <t>eb5204</t>
  </si>
  <si>
    <t>BigC Siêu thị GO! Phú Thạnh</t>
  </si>
  <si>
    <t>212 Thoại Ngọc Hầu, Phú Thạnh, Tân Phú, HCM</t>
  </si>
  <si>
    <t>eb5205</t>
  </si>
  <si>
    <t>BigC Miền Đông</t>
  </si>
  <si>
    <t>268 Tô Hiến Thành, Cư xá Bắc Hải, Quận 10, Thành phố Hồ Chí Minh</t>
  </si>
  <si>
    <t>eb5206</t>
  </si>
  <si>
    <t>BigC Siêu thị GO! An Lạc</t>
  </si>
  <si>
    <t>1231 QL1A, Khu Phố 5, Bình Tân, HCM</t>
  </si>
  <si>
    <t>eb5207</t>
  </si>
  <si>
    <t>BigC Siêu Thị GO! Nguyễn Thị Thập</t>
  </si>
  <si>
    <t>Siêu Thị GO! Nguyễn Thị Thập Lô A, Khu Dân Cư Cityland, 99 Nguyễn Thị Thập, Tân Phú, Quận 7, HCM</t>
  </si>
  <si>
    <t>eb5208</t>
  </si>
  <si>
    <t>BigC Tops Market Âu Cơ</t>
  </si>
  <si>
    <t>685 Đ. Âu Cơ, Tân Thành, Tân Phú, HCM</t>
  </si>
  <si>
    <t>eb5209</t>
  </si>
  <si>
    <t>BigC Tops Market Thảo Điền</t>
  </si>
  <si>
    <t>12 Đ. Quốc Hương, Thảo Điền, Tp.Thủ Đức, HCM</t>
  </si>
  <si>
    <t>eb5210</t>
  </si>
  <si>
    <t>BigC Tops Market Moonlight Thủ Đức</t>
  </si>
  <si>
    <t>102 Đặng Văn Bi, P.Bình Thọ, Tp.Thủ Đức, HCM</t>
  </si>
  <si>
    <t>eb6000</t>
  </si>
  <si>
    <t>BigC Đồng Nai</t>
  </si>
  <si>
    <t>Giao Hàng Tại Big C Đồng Nai</t>
  </si>
  <si>
    <t>eb6001</t>
  </si>
  <si>
    <t>BigC Tân Hiệp</t>
  </si>
  <si>
    <t>eb6100</t>
  </si>
  <si>
    <t>BigC Bình Dương</t>
  </si>
  <si>
    <t>Giao Hàng Tại BigC Bình Dương</t>
  </si>
  <si>
    <t>eb6101</t>
  </si>
  <si>
    <t>BigC Dĩ An</t>
  </si>
  <si>
    <t>Giao Hàng Tại Siêu Thị GO! Dĩ An</t>
  </si>
  <si>
    <t>eb6102</t>
  </si>
  <si>
    <t>BigC Siêu Thị GO! Tân Uyên (1504)</t>
  </si>
  <si>
    <t>Tầng 1 TTTM DV Uyên Hưng, P.Uyên Hưng, TX Tân Uyên, Tỉnh Bình Dương</t>
  </si>
  <si>
    <t>eb6300</t>
  </si>
  <si>
    <t>BigC Mỹ Tho</t>
  </si>
  <si>
    <t>BigC Mỹ Tho, tỉnh Tiền Giang</t>
  </si>
  <si>
    <t>eb6400</t>
  </si>
  <si>
    <t>BigC Trà Vinh</t>
  </si>
  <si>
    <t>eb6500</t>
  </si>
  <si>
    <t>BigC Cần Thơ</t>
  </si>
  <si>
    <t>eb7100</t>
  </si>
  <si>
    <t>BigC Bến Tre</t>
  </si>
  <si>
    <t>eb7200</t>
  </si>
  <si>
    <t>BigC Bà Rịa</t>
  </si>
  <si>
    <t>eb7201</t>
  </si>
  <si>
    <t>BigC Phú Mỹ</t>
  </si>
  <si>
    <t>TTTM Tân Thành, P.Phú Mỹ, TX Phú Mỹ, Tỉnh BRVT</t>
  </si>
  <si>
    <t>eb7500</t>
  </si>
  <si>
    <t>BigC Huế</t>
  </si>
  <si>
    <t>eb7600</t>
  </si>
  <si>
    <t>BigC Quảng Ngãi</t>
  </si>
  <si>
    <t>eb7700</t>
  </si>
  <si>
    <t>BigC Quy Nhơn</t>
  </si>
  <si>
    <t>eb7900</t>
  </si>
  <si>
    <t>BigC Nha Trang</t>
  </si>
  <si>
    <t>eb8800</t>
  </si>
  <si>
    <t>BigC Vĩnh Phúc</t>
  </si>
  <si>
    <t>eb9800</t>
  </si>
  <si>
    <t>BigC Bắc Giang</t>
  </si>
  <si>
    <t>EMART</t>
  </si>
  <si>
    <t>CÔNG TY TNHH E-MART VIỆT NAM</t>
  </si>
  <si>
    <t>366 Phan Văn Trị , P. 5, Q. GÒ VẤP, TP.Hồ Chí Minh</t>
  </si>
  <si>
    <t>0313003986</t>
  </si>
  <si>
    <t>EMCF-676</t>
  </si>
  <si>
    <t>CÔNG TY CỔ PHẦN ESPRESSO MAX CAFE VN</t>
  </si>
  <si>
    <t>Số 7 Đường Số 3, Cư Xá Bình Thới, Phường 8, Quận 11, Thành Phố Hồ Chí Minh, Việt Nam</t>
  </si>
  <si>
    <t>0315606676</t>
  </si>
  <si>
    <t>EPCOSTORE</t>
  </si>
  <si>
    <t>CÔNG TY CỔ PHẦN EPCO STORE</t>
  </si>
  <si>
    <t>Tầng trệt, Tòa nhà Sài Gòn Riverside Office Center, 2A-4A Tôn Đức Thắng, Phường Bến Nghé, Quận 1, Thành phố Hồ Chí Minh, Việt Nam</t>
  </si>
  <si>
    <t>0316538651</t>
  </si>
  <si>
    <t>FANSIPAN</t>
  </si>
  <si>
    <t>CÔNG TY TNHH  CÔNG NGHỆ VÀ THƯƠNG MẠI FANSIPAN</t>
  </si>
  <si>
    <t>18 Nguyễn Thái Sơn, Phường 3, Quận Gò Vấp, Thành phố Hồ Chí Minh, Việt Nam</t>
  </si>
  <si>
    <t>5%;MIENNAM</t>
  </si>
  <si>
    <t>0317083252</t>
  </si>
  <si>
    <t>FIDITOUR</t>
  </si>
  <si>
    <t>CÔNG TY CỔ PHẦN LỮ HÀNH FIDITOUR</t>
  </si>
  <si>
    <t>127 -129 Nguyễn Huệ, Phường Bến Nghé, Quận 1, TP Hồ Chí Minh, Việt Nam</t>
  </si>
  <si>
    <t>0315532382</t>
  </si>
  <si>
    <t>FINEMART</t>
  </si>
  <si>
    <t>Căn 01S04, Block S2.01, Chung Cư Vinhomes, Grand Park, Đường Nguyễn Xiển, P. Long Thạnh Mỹ, TP.Thủ Đức</t>
  </si>
  <si>
    <t>FM</t>
  </si>
  <si>
    <t>CÔNG TY TNHH THƯƠNG MẠI LARIA</t>
  </si>
  <si>
    <t>496-496A-496B Nguyễn Thị Minh Khai, Phường 02, Quận 3, Thành phố Hồ Chí Minh, Việt Nam</t>
  </si>
  <si>
    <t>0312461711</t>
  </si>
  <si>
    <t>fm01</t>
  </si>
  <si>
    <t>FM1 496 Nguyễn Thị Minh Khai</t>
  </si>
  <si>
    <t>496 Nguyễn Thị Minh Khai, P.2, Q.3, HCM</t>
  </si>
  <si>
    <t>fm02</t>
  </si>
  <si>
    <t>FM2 123 Phan Xích Long</t>
  </si>
  <si>
    <t>123 Phan Xích Long (số củ 218), P.2, Q.Phú Nhuận, HCM</t>
  </si>
  <si>
    <t>fm03</t>
  </si>
  <si>
    <t>FM3 486 Nguyễn Thị Thập</t>
  </si>
  <si>
    <t>486 Nguyễn Thị Thập, P.Tân Quy, Q.7, HCM</t>
  </si>
  <si>
    <t>fm04</t>
  </si>
  <si>
    <t>FM4 99 Hoàng Hoa Thám</t>
  </si>
  <si>
    <t>99 Hoàng Hoa Thám, P.6, Q.Bình Thạnh, HCM</t>
  </si>
  <si>
    <t>fm05</t>
  </si>
  <si>
    <t>FM5 104 Hai Bà Trưng</t>
  </si>
  <si>
    <t>104 Hai Bà Trưng, P.Đa kao, Q.1, HCM</t>
  </si>
  <si>
    <t>FOODMART</t>
  </si>
  <si>
    <t>CÔNG TY CỔ PHẦN TẬP ĐOÀN FOODMART</t>
  </si>
  <si>
    <t>EA1-01-06, Tầng trệt Block A1, Era Town, Đường 15B, Phường Phú Mỹ, Quận 7, Thành phố Hồ Chí Minh, Việt Nam</t>
  </si>
  <si>
    <t>3%; MIENNAM</t>
  </si>
  <si>
    <t>0317060022</t>
  </si>
  <si>
    <t>foodmart0001</t>
  </si>
  <si>
    <t>Foodmart 600 Nguyễn Lương Bằng, Q.7</t>
  </si>
  <si>
    <t>600 Nguyễn Lương Bằng, P.Phú Mỹ, Q.7, HCM</t>
  </si>
  <si>
    <t>GDVN</t>
  </si>
  <si>
    <t>CÔNG TY TNHH CỬA HÀNG TIỆN LỢI GIA ĐÌNH VIỆT NAM</t>
  </si>
  <si>
    <t>Tầng 8, Toà nhà An Khánh, Số 63 Phạm Ngọc Thạch, Phường Võ Thị Sáu, Quận 3, Thành phố Hồ Chí Minh, Việt Nam</t>
  </si>
  <si>
    <t>0312283473</t>
  </si>
  <si>
    <t>GETRAMARKET</t>
  </si>
  <si>
    <t>Công Ty Cổ Phần Thương Mại Tổng Hợp</t>
  </si>
  <si>
    <t>40-42 Phan Bội Châu, Phường Bến Thành, Quận 1, Tp. Hồ Chí Minh, Việt Nam</t>
  </si>
  <si>
    <t>0300515112</t>
  </si>
  <si>
    <t>GIABINH</t>
  </si>
  <si>
    <t>CÔNG TY TNHH THƯƠNG MẠI KỸ THUẬT GIA BÌNH</t>
  </si>
  <si>
    <t>23/1 Đường 160, Phường Tăng Nhơn Phú A, Thành phố Thủ Đức, Thành phố Hồ Chí Minh, Việt Nam</t>
  </si>
  <si>
    <t>0314672820</t>
  </si>
  <si>
    <t>GIAHAN</t>
  </si>
  <si>
    <t>CÔNG TY TNHH ĐẦU TƯ THƯƠNG MẠI TỔNG HỢP GIA HÂN</t>
  </si>
  <si>
    <t>25 Đường 18, Phường Phước Bình, Thành phố Thủ Đức, Thành phố Hồ Chí Minh, Việt Nam</t>
  </si>
  <si>
    <t>0314671288</t>
  </si>
  <si>
    <t>GIATRANMART-ĐN</t>
  </si>
  <si>
    <t>Siêu thị Gia Trần Mart Online</t>
  </si>
  <si>
    <t>119 Hải Phòng - Đà Nẵng</t>
  </si>
  <si>
    <t>GRELI</t>
  </si>
  <si>
    <t>CÔNG TY TNHH GRELI</t>
  </si>
  <si>
    <t>Số 51/5 đường Thành Thái, Phường 14, Quận 10, Thành phố Hồ Chí Minh, Việt Nam</t>
  </si>
  <si>
    <t>0314077109</t>
  </si>
  <si>
    <t>greli0001</t>
  </si>
  <si>
    <t>CÔNG TY TNHH GRELI / CH Thành Thái</t>
  </si>
  <si>
    <t>Số 51/5 đường Thành Thái, Phường 14, Quận 10, HCM</t>
  </si>
  <si>
    <t>greli0002</t>
  </si>
  <si>
    <t>CÔNG TY TNHH GRELI / CH Đào Duy Từ</t>
  </si>
  <si>
    <t>Đào Duy Từ, Quận 10, HCM</t>
  </si>
  <si>
    <t>GS0001</t>
  </si>
  <si>
    <t>GS25 Empress</t>
  </si>
  <si>
    <t>138-142 Hai Bà Trưng, ​​P.Đa Kao, Q.1, HCM</t>
  </si>
  <si>
    <t>GS25; MIENNAM</t>
  </si>
  <si>
    <t>GS0002</t>
  </si>
  <si>
    <t>GS25 Mplaza</t>
  </si>
  <si>
    <t>Tòa nhà Mplaza Sài Gòn, 39 Lê Duẩn, P. Bến Nghé, Q.1, HCM</t>
  </si>
  <si>
    <t>GS0003</t>
  </si>
  <si>
    <t>GS25 Truong Dinh</t>
  </si>
  <si>
    <t>24C Trương Định, P.6, Q.3, HCM</t>
  </si>
  <si>
    <t>GS0004</t>
  </si>
  <si>
    <t>GS25 Viettel</t>
  </si>
  <si>
    <t>285 Cách Mạng Tháng 8, P.12, Q.10, HCM</t>
  </si>
  <si>
    <t>GS0005</t>
  </si>
  <si>
    <t>GS25 Nguyen Huu Canh</t>
  </si>
  <si>
    <t>135/57 và 135/59 Nguyễn Hữu Cảnh, P. 22, Q.Bình Thạnh, HCM</t>
  </si>
  <si>
    <t>GS0006</t>
  </si>
  <si>
    <t>GS25 Trung Son</t>
  </si>
  <si>
    <t>Số 53, Đường 9A, Khu dân cư Trung Sơn, Xã Bình Hưng, Huyện Bình Chánh, HCM</t>
  </si>
  <si>
    <t>GS0007</t>
  </si>
  <si>
    <t>GS25 Happy Res</t>
  </si>
  <si>
    <t>39 Đường 19, Phường Tân Phú, Quận 7, HCM</t>
  </si>
  <si>
    <t>GS0008</t>
  </si>
  <si>
    <t>GS25 Sky Garden 1</t>
  </si>
  <si>
    <t>SB12-2 Nguyễn Văn Linh, KP.Sky Garden 1, Phường Tân Phong, Quận 7, HCM</t>
  </si>
  <si>
    <t>GS0009</t>
  </si>
  <si>
    <t>GS25 Cao Lo</t>
  </si>
  <si>
    <t>Số 194 - 196 Cao Lỗ, P.4, Q.8, HCM</t>
  </si>
  <si>
    <t>GS0010</t>
  </si>
  <si>
    <t>GS25 WH-CJ-CHILL</t>
  </si>
  <si>
    <t>AJ Total, Lô H.04, Đường số 1, Khu Công Nghiệp Long Hậu, Xã Long Hậu, Huyện Cần Giuộc, Tỉnh Long An</t>
  </si>
  <si>
    <t>GS0011</t>
  </si>
  <si>
    <t>GS25 Mac Dinh Chi</t>
  </si>
  <si>
    <t>56 Mạc Đĩnh Chi, P. Đa Kao, Q.1, HCM</t>
  </si>
  <si>
    <t>GS0012</t>
  </si>
  <si>
    <t>GS25 Nguyen Chi Thanh</t>
  </si>
  <si>
    <t>133 Nguyễn Chí Thanh, P.9, Q.5, HCM</t>
  </si>
  <si>
    <t>GS0014</t>
  </si>
  <si>
    <t>GS25 Truong Cong Dinh</t>
  </si>
  <si>
    <t>35 Trương Công Định, P.14, Q.Tân Bình, HCM</t>
  </si>
  <si>
    <t>GS0015</t>
  </si>
  <si>
    <t>GS25 Huynh Van Banh</t>
  </si>
  <si>
    <t>Số 511 Huỳnh Văn Bánh, P.14, Q.Phú Nhuận, HCM</t>
  </si>
  <si>
    <t>GS0016</t>
  </si>
  <si>
    <t>GS25 Melody</t>
  </si>
  <si>
    <t>Khu Minishop, Tầng 1, Khu căn hộ Melody, 16 Âu Cơ, Phường Tân Sơn Nhì, Quận Tân Phú, HCM</t>
  </si>
  <si>
    <t>GS0017</t>
  </si>
  <si>
    <t>GS25 Vinhome</t>
  </si>
  <si>
    <t>Nhà Dịch Vụ LP-SH.03 (Shophouse), LandMark Plus Vinhomes Central Park, Số 720, Đường Điện Biên Phủ, Phường 22, Quận Bình Thạnh, HCM</t>
  </si>
  <si>
    <t>GS0019</t>
  </si>
  <si>
    <t>GS25 Wilton</t>
  </si>
  <si>
    <t>Căn hộ kết hợp kinh doanh (Shophouse / SH) số WT2-1.SH01, Lầu 1, Tháp 2, Số 71/3, Đường Nguyễn Văn Thương, Phường 25, Quận Bình Thạnh, HCM</t>
  </si>
  <si>
    <t>GS0020</t>
  </si>
  <si>
    <t>GS25 Gateway</t>
  </si>
  <si>
    <t>A01.05 Tòa nhà Aspen, dự án getway, 177 Xa lộ Hà Nội, Phường Thảo Điền, Quận 2, HCM</t>
  </si>
  <si>
    <t>GS0021</t>
  </si>
  <si>
    <t>GS25 Ba Hat</t>
  </si>
  <si>
    <t>172 Bà Hạt, P.09, Q.10, HCM</t>
  </si>
  <si>
    <t>GS0022</t>
  </si>
  <si>
    <t>GS25 Kingston</t>
  </si>
  <si>
    <t>223 - 223B Hoàng Văn Thụ, P.15, Q.Phú Nhuận, HCM</t>
  </si>
  <si>
    <t>GS0024</t>
  </si>
  <si>
    <t>GS25 Ree Tower</t>
  </si>
  <si>
    <t>9 Đoàn Văn Bơ, Phường 12, Quận 4, Phường 12, Quận 4, HCM</t>
  </si>
  <si>
    <t>GS0025</t>
  </si>
  <si>
    <t>GS25 Bui Thi Xuan</t>
  </si>
  <si>
    <t>122D Bùi Thị Xuân, Phường Phạm Ngũ Lão, Quận 1, HCM</t>
  </si>
  <si>
    <t>GS0026</t>
  </si>
  <si>
    <t>GS25 Everich</t>
  </si>
  <si>
    <t>290 An Dương Vương, P.4, Q.5, HCM</t>
  </si>
  <si>
    <t>GS0027</t>
  </si>
  <si>
    <t>GS25 Centre Point</t>
  </si>
  <si>
    <t>106 Nguyễn Văn Trỗi, Phường 8, Phú Nhuận, HCM</t>
  </si>
  <si>
    <t>GS0028</t>
  </si>
  <si>
    <t>GS25 Aqua 1</t>
  </si>
  <si>
    <t>A1SH04, Số 2 Tôn Đức Thắng, P. Bến Nghé, Q.1, HCM</t>
  </si>
  <si>
    <t>GS0030</t>
  </si>
  <si>
    <t>GS25 Ly Thuong Kiet</t>
  </si>
  <si>
    <t>373 / 3-3A Lý Thường Kiệt, P.9, Q.Tân Bình, HCM</t>
  </si>
  <si>
    <t>GS0031</t>
  </si>
  <si>
    <t>GS25 New City</t>
  </si>
  <si>
    <t>Shophouse số: BA-S01C, Tầng trệt Khu Thương mại Tòa nhà Bali, Khu dân cư Thành phố Mới tại địa chỉ số 17, Đường Mai Chí Thọ, Phường Bình Khánh, Quận 2, HCM</t>
  </si>
  <si>
    <t>GS0032</t>
  </si>
  <si>
    <t>GS25 The Park Residence</t>
  </si>
  <si>
    <t>44,46,48 Tầng trệt, Block B4, Chung cư The Park Residence - 12 Nguyễn Hữu Thọ, Phường Phước Kiển, Huyện Nhà Bè, HCM</t>
  </si>
  <si>
    <t>GS0033</t>
  </si>
  <si>
    <t>GS25 The Ascent</t>
  </si>
  <si>
    <t>62-62A Đường Quốc Hương, P. Thảo Điền, Q.2, HCM</t>
  </si>
  <si>
    <t>GS0034</t>
  </si>
  <si>
    <t>GS25 Sadora</t>
  </si>
  <si>
    <t>Số A-00.04, Khu dân cư đa chức năng tại Lô 6-9, đường số 2, đường 13, Phường Thủ Thiêm, Quận 2, HCM</t>
  </si>
  <si>
    <t>GS0036</t>
  </si>
  <si>
    <t>GS25 Cong Hoa Garden</t>
  </si>
  <si>
    <t>dự án khu phức hợp Cộng Hòa Garden. 20 Cộng Hòa, P.12, Q.Tân Bình, HCM</t>
  </si>
  <si>
    <t>GS0037</t>
  </si>
  <si>
    <t>GS25 Sunrise City View</t>
  </si>
  <si>
    <t>Lô đất thương mại SC.A-01.08 Sunrise City View, thuộc khu chung cư Nhật Hoa, số 33 Nguyễn Hữu Thọ, P.Tân Hưng, Q.7, HCM</t>
  </si>
  <si>
    <t>GS0038</t>
  </si>
  <si>
    <t>GS25 Diamond Lotus</t>
  </si>
  <si>
    <t>B2 Khối đế thương mại dự án Diamond Lotus Riverside, số 49C, đường Lê Quang Kim, P.8, Q.8, HCM</t>
  </si>
  <si>
    <t>GS0039</t>
  </si>
  <si>
    <t>GS25 Pho Quang</t>
  </si>
  <si>
    <t>8A Phổ Quang, P. 02, Q.Tân Bình, HCM</t>
  </si>
  <si>
    <t>GS0040</t>
  </si>
  <si>
    <t>GS25 SPKT</t>
  </si>
  <si>
    <t>Số 1-3 Võ Văn Ngân, P.Linh Chiểu, Q.Thủ Đức, HCM</t>
  </si>
  <si>
    <t>GS0041</t>
  </si>
  <si>
    <t>GS25 Pham Ngoc Thach</t>
  </si>
  <si>
    <t>Số 1Bis, Đường Phạm Ngọc Thạch, Phường Bến Nghé, Quận 1, HCM</t>
  </si>
  <si>
    <t>GS0042</t>
  </si>
  <si>
    <t>GS25 SG Royal</t>
  </si>
  <si>
    <t>34-35 Bến Vân Đồn, Phường 12, Quận 4, HCM</t>
  </si>
  <si>
    <t>GS0043</t>
  </si>
  <si>
    <t>GS25 The Park 1</t>
  </si>
  <si>
    <t>Nhà dịch vụ số P1-SH.01 Tòa Park 1 Vinhomes Central Park, số 720A Điện Biên Phủ, P. 22, Q.Bình Thạnh, HCM</t>
  </si>
  <si>
    <t>GS0045</t>
  </si>
  <si>
    <t>GS25 Pegasuite</t>
  </si>
  <si>
    <t>PS-05 thuộc chung cư Phương Việt - dự án The Pegasuite tại 1002 Tạ Quang Bửu, Phường 6, Quận 8, HCM</t>
  </si>
  <si>
    <t>GS0048</t>
  </si>
  <si>
    <t>GS25 Huynh Dinh Hai</t>
  </si>
  <si>
    <t>38A Huỳnh Đình Hai, P.14, Q.Bình Thạnh, HCM</t>
  </si>
  <si>
    <t>GS0049</t>
  </si>
  <si>
    <t>GS25 La Astoria</t>
  </si>
  <si>
    <t>Tầng trệt T1.05-1, T1.05-2, T1.05-3, block 4 (LA3) Tòa nhà La Astoria 3, số 383, đường Nguyễn Duy Trinh, P.Bình Trưng Tây, Q.2, HCM</t>
  </si>
  <si>
    <t>GS0050</t>
  </si>
  <si>
    <t>GS25 Nguyen Dinh Chieu</t>
  </si>
  <si>
    <t>130 Nguyễn Đình Chiểu, Phường 06, Quận 3, HCM</t>
  </si>
  <si>
    <t>GS0051</t>
  </si>
  <si>
    <t>GS25 Sunrise Riverside</t>
  </si>
  <si>
    <t>Lô K.1.09 (Tháp K) Căn hộ Sunrise Riverside, Xã Phước Kiển, Huyện Nhà Bè, HCM</t>
  </si>
  <si>
    <t>GS0052</t>
  </si>
  <si>
    <t>GS25 Hutech D</t>
  </si>
  <si>
    <t>Số 276 Điện Biên Phủ, Phường 17, Quận Bình Thạnh, HCM</t>
  </si>
  <si>
    <t>GS0053</t>
  </si>
  <si>
    <t>GS25 Thanh Thai</t>
  </si>
  <si>
    <t>Căn hộ 0.2 thuộc Chung cư Thiên Nam, tọa lạc tại số 7A / 162 Thành Thái, Phường 14, Quận 10, HCM</t>
  </si>
  <si>
    <t>GS0054</t>
  </si>
  <si>
    <t>GS25 Era Town</t>
  </si>
  <si>
    <t>Căn hộ EA1-01-01C VÀ EA1-01-01B Đường số 15B, Phường Phú Mỹ, Quận 7, HCM</t>
  </si>
  <si>
    <t>GS0056</t>
  </si>
  <si>
    <t>GS25 Nam Kỳ Khởi Nghĩa</t>
  </si>
  <si>
    <t>Số 155A, Đường Nam Kỳ Khởi Nghĩa, Phường 06, Quận 3, HCM</t>
  </si>
  <si>
    <t>GS0059</t>
  </si>
  <si>
    <t>GS25 Hutech B</t>
  </si>
  <si>
    <t>Số 31/36, Đường Ung Văn Khiêm, Phường 25, Quận Bình Thạnh, HCM</t>
  </si>
  <si>
    <t>GS0060</t>
  </si>
  <si>
    <t>GS25 UEF</t>
  </si>
  <si>
    <t>Số 141, Đường Điện Biên Phủ, Phường 15, Quận Bình Thạnh, HCM</t>
  </si>
  <si>
    <t>GS0061</t>
  </si>
  <si>
    <t>GS25 Le Thanh Ton</t>
  </si>
  <si>
    <t>Số 2 Lê Thánh Tôn, P.Bến Nghé, Q.1, HCM</t>
  </si>
  <si>
    <t>GS0062</t>
  </si>
  <si>
    <t>GS25 Thao Dien</t>
  </si>
  <si>
    <t>Số 16 Thảo Điền, P. Thảo Điền, Q.2, HCM</t>
  </si>
  <si>
    <t>GS0063</t>
  </si>
  <si>
    <t>GS25 Ho Tung Mau</t>
  </si>
  <si>
    <t>Số 50 đường Hồ Tùng Mậu, Phường Bến Nghé, Quận 1, HCM</t>
  </si>
  <si>
    <t>GS0064</t>
  </si>
  <si>
    <t>GS25 Mac Dinh Chi 2</t>
  </si>
  <si>
    <t>Số 28 Ter B, Mạc Đĩnh Chi, P.Đa Kao, Q.1, HCM</t>
  </si>
  <si>
    <t>GS0065</t>
  </si>
  <si>
    <t>GS25 Hoang Du Khuong</t>
  </si>
  <si>
    <t>Số 01, Đường Hoàng Dư Khương, Phường 12, Quận 10, HCM</t>
  </si>
  <si>
    <t>GS0066</t>
  </si>
  <si>
    <t>GS25 Pho Duc Chinh</t>
  </si>
  <si>
    <t>Số 2 Phó Đức Chính, Phường Nguyễn Thái Bình, Quận 1, HCM</t>
  </si>
  <si>
    <t>GS0067</t>
  </si>
  <si>
    <t>GS25 Khanh Hoi</t>
  </si>
  <si>
    <t>Số 262 đường Khánh Hội, Phường 6, Quận 4, HCM</t>
  </si>
  <si>
    <t>GS0068</t>
  </si>
  <si>
    <t>GS25 Nguyen Cong Tru</t>
  </si>
  <si>
    <t>Số 79 Nguyễn Công Trứ, Phường Nguyễn Thái Bình, Quận 1, HCM</t>
  </si>
  <si>
    <t>GS0069</t>
  </si>
  <si>
    <t>GS25 Nguyen Van Thuong</t>
  </si>
  <si>
    <t>Số 150 Nguyễn Văn Thương (D1), Phường 25, Quận Bình Thạnh, HCM</t>
  </si>
  <si>
    <t>GS0070</t>
  </si>
  <si>
    <t>GS25 Le Vinh Hoa</t>
  </si>
  <si>
    <t>130-130A Lê Vĩnh Hòa, P.Phú Thọ Hòa, Q.Tân Phú, HCM</t>
  </si>
  <si>
    <t>GS0071</t>
  </si>
  <si>
    <t>GS25 Ton Duc Thang</t>
  </si>
  <si>
    <t>2A-4A Tôn Đức Thắng, P.Bến Nghé, Q.1, HCM</t>
  </si>
  <si>
    <t>GS0072</t>
  </si>
  <si>
    <t>GS25 Hong Ha</t>
  </si>
  <si>
    <t>12 Hồng Hà, P.2, Q.Tân Bình, HCM</t>
  </si>
  <si>
    <t>GS0074</t>
  </si>
  <si>
    <t>GS25 Dai Minh Tower</t>
  </si>
  <si>
    <t>104 - GF, Tòa nhà Đại Minh, Số 77 Hoàng Văn Thái, Phường Tân Phú, Quận 7, HCM</t>
  </si>
  <si>
    <t>GS0075</t>
  </si>
  <si>
    <t>GS25 Cong vien van hoa Phu Nhuan</t>
  </si>
  <si>
    <t>49L, Phan Đăng Lưu, P.3, Q.Bình Thạnh, HCM</t>
  </si>
  <si>
    <t>GS0076</t>
  </si>
  <si>
    <t>GS25 Amena</t>
  </si>
  <si>
    <t>17/2, Lê Thánh Tôn, P.Bến Nghé, Q.1, HCM</t>
  </si>
  <si>
    <t>GS0077</t>
  </si>
  <si>
    <t>GS25 Tong cong ty xay dung Sai Gon</t>
  </si>
  <si>
    <t>21B / 4 Nguyễn Đình Chiểu, P.Đa Kao, Q.1, HCM</t>
  </si>
  <si>
    <t>GS0079</t>
  </si>
  <si>
    <t>GS25 Korean Town</t>
  </si>
  <si>
    <t>Số 96 Lê Văn Thiêm, P.Tân Phong, Q.7, HCM</t>
  </si>
  <si>
    <t>GS0081</t>
  </si>
  <si>
    <t>GS25 Citadines, Bình Dương</t>
  </si>
  <si>
    <t>G01-G02 tầng trệt, Block Ct2, First Home Bình Dương (Citadines), P.Hưng Thịnh, Tp.Thuận An, Bình Dương</t>
  </si>
  <si>
    <t>GS0082</t>
  </si>
  <si>
    <t>GS25 Dang Van Bi</t>
  </si>
  <si>
    <t>162 Đặng Văn Bi, Khu phố 1, Phường Bình Thọ, Quận Thủ Đức, HCM</t>
  </si>
  <si>
    <t>GS0083</t>
  </si>
  <si>
    <t>GS25 Nowzone</t>
  </si>
  <si>
    <t>Căn 150, Lầu 01, TTTM Nowzone, 235 Nguyễn Văn Cừ, P.Nguyễn Cư Trinh, Q.1, HCM</t>
  </si>
  <si>
    <t>GS0084</t>
  </si>
  <si>
    <t>GS25 Prosper Plaza</t>
  </si>
  <si>
    <t>Căn hộ Shophouse thương mại CS6-CS7 Tầng 1, Block C, Prosper Plaza, Số 22/14 Phan Văn Hớn, P.Tân Thới Nhất, Q.12, HCM</t>
  </si>
  <si>
    <t>GS0085</t>
  </si>
  <si>
    <t>GS25 Deutsches Haus</t>
  </si>
  <si>
    <t>Lầu 1 và lửng, 12-20 Lê Văn Hưu, Phường Bến Nghé, Quận 1, HCM</t>
  </si>
  <si>
    <t>GS0086</t>
  </si>
  <si>
    <t>GS25 Binh Phu</t>
  </si>
  <si>
    <t>1E - 3E Khu dân cư Phú Lâm D, Bình Phú, Phường 10, Quận 6, HCM</t>
  </si>
  <si>
    <t>GS0087</t>
  </si>
  <si>
    <t>GS25 Resgreen</t>
  </si>
  <si>
    <t>34A-36 Thoại Ngọc Hầu, P.Hòa Thạnh, Q.Tân Phú, HCM</t>
  </si>
  <si>
    <t>GS0088</t>
  </si>
  <si>
    <t>GS25 The Art</t>
  </si>
  <si>
    <t>Lầu 1, Block D Chung cư Gia Hòa, số 523A Đỗ Xuân Hợp, Khu phố 6, Phường Phước Long B, Quận 9, HCM</t>
  </si>
  <si>
    <t>GS0089</t>
  </si>
  <si>
    <t>GS25 THPT Di_An, Bình Dương</t>
  </si>
  <si>
    <t>27 Nguyễn Du, Kp.Thắng Lợi 1, P.Dĩ An, Bình Dương</t>
  </si>
  <si>
    <t>GS0090</t>
  </si>
  <si>
    <t>GS25 Pham Van Chieu</t>
  </si>
  <si>
    <t>6C-6D Phạm Văn Chiêu, P.8, Q.Gò Vấp, HCM</t>
  </si>
  <si>
    <t>GS0091</t>
  </si>
  <si>
    <t>GS25 Cao dang kinh te doi ngoai</t>
  </si>
  <si>
    <t>Số 143-145 Đại lộ III, Phường Phước Bình, Quận 9, HCM</t>
  </si>
  <si>
    <t>GS0092</t>
  </si>
  <si>
    <t>GS25 Opal Tower</t>
  </si>
  <si>
    <t>SH01, Căn hộ Opal Tower, Saigon Pearl, Số 92 Nguyễn Hữu Cảnh, Phường 22, Quận Bình Thạnh, HCM</t>
  </si>
  <si>
    <t>GS0093</t>
  </si>
  <si>
    <t>GS25 Chung cư 155</t>
  </si>
  <si>
    <t>Lầu 1, khu thương mại dịch vụ 0,01, lầu 1, lô A, chung cư 155 Nguyễn Chí Thanh, P.9, Q.5, HCM</t>
  </si>
  <si>
    <t>GS0094</t>
  </si>
  <si>
    <t>GS25 Nguyen Tat Thanh</t>
  </si>
  <si>
    <t>296 (Lầu 1) - 296/1 - 296/2 Nguyễn Tất Thành, P.13, Q.4, HCM</t>
  </si>
  <si>
    <t>GS0095</t>
  </si>
  <si>
    <t>GS25 Truong Phuoc Phan</t>
  </si>
  <si>
    <t>52 Trương Phước Phan, P.Bình Trị Đông, Q.Bình Tân, HCM</t>
  </si>
  <si>
    <t>GS0096</t>
  </si>
  <si>
    <t>GS25 Dang Van Ngu</t>
  </si>
  <si>
    <t>Số 70 Đặng Văn Ngữ, P.10, Q.Phú Nhuận, HCM</t>
  </si>
  <si>
    <t>GS0097</t>
  </si>
  <si>
    <t>GS25 VinCity1</t>
  </si>
  <si>
    <t>S1.02-khu A, dự án khu dân cư và công viên Phước Thiện, số 512 đường Nguyễn Xiển, khu phố Long Hòa, phường Long Thạnh Mỹ, quận 9, HCM</t>
  </si>
  <si>
    <t>GS25;MIENNAM</t>
  </si>
  <si>
    <t>GS0098</t>
  </si>
  <si>
    <t>GS25 DH QTMienDong, Bình Dương</t>
  </si>
  <si>
    <t>Nhà ở xã hội Becamex - Khu Định Hòa, đường D1, P.Định Hòa, Tp.TDM, Bình Dương</t>
  </si>
  <si>
    <t>GS0099</t>
  </si>
  <si>
    <t>GS25 Hau Giang</t>
  </si>
  <si>
    <t>Số 489B / 18-18A, Đường Hậu Giang, Phường 11, Quận 6, HCM</t>
  </si>
  <si>
    <t>GS0100</t>
  </si>
  <si>
    <t>GS25 Becamex Tower,  Bình Dương</t>
  </si>
  <si>
    <t>G-07, tầng trệt, TTTM Becamex Tower, số 230 Đại lộ Bình Dương, P.Phú Hòa, Tp.TDM, Bình Dương</t>
  </si>
  <si>
    <t>GS0101</t>
  </si>
  <si>
    <t>GS25 Nguyen Thi Dinh</t>
  </si>
  <si>
    <t>Số 210 Nguyễn Thị Định, Khu phố 3, Phường Bình Trưng Tây, Quận 2, HCM</t>
  </si>
  <si>
    <t>GS0102</t>
  </si>
  <si>
    <t>GS25 Trinh Hoai Duc, Bình Dương</t>
  </si>
  <si>
    <t>Số 30A/2 CMT8, P.An Thạnh, Tp.Thuận An, Bình Dương</t>
  </si>
  <si>
    <t>GS0103</t>
  </si>
  <si>
    <t>GS25 Dai hoc Van Lang 3</t>
  </si>
  <si>
    <t>Tòa nhà A, trường Văn Lang cơ sở 3, số 80/68 Dương Quảng Hàm, P.5, Q.Gò Vấp, HCM</t>
  </si>
  <si>
    <t>GS0104</t>
  </si>
  <si>
    <t>GS25 Vincity 2</t>
  </si>
  <si>
    <t>1,01 Tầng 1, Chung cư số S2.02 Khu A - Khu dân cư và công viên Phước Thiện số 512 Nguyễn Xiển, Khu phố Long Hòa, Phường Long Thạnh Mỹ, Tp.Thủ Đức, HCM</t>
  </si>
  <si>
    <t>GS0105</t>
  </si>
  <si>
    <t>GS25 Au Co</t>
  </si>
  <si>
    <t>Số 605 Âu Cơ, Phường Phú Trung, Quận Tân Phú, HCM</t>
  </si>
  <si>
    <t>GS0106</t>
  </si>
  <si>
    <t>GS25 Ho Van Long</t>
  </si>
  <si>
    <t>Số 79 Hồ Văn Long, P.Tân Tạo, Q.Bình Tân, HCM</t>
  </si>
  <si>
    <t>GS0111</t>
  </si>
  <si>
    <t>GS25 THPT Phu Lam</t>
  </si>
  <si>
    <t>Số 02, đường 2D nối dài, khu phố 4, phường An Lạc, quận Bình Tân</t>
  </si>
  <si>
    <t>GS0112</t>
  </si>
  <si>
    <t>GS25 CD Giao Thong Van tai</t>
  </si>
  <si>
    <t>Số 252A - 254 Đường Đình Hội, Khu phố 3, Phường Tăng Nhơn Phú B, Tp.Thủ Đức, HCM</t>
  </si>
  <si>
    <t>GS0113</t>
  </si>
  <si>
    <t>GS25 Ho Ba Phan</t>
  </si>
  <si>
    <t>Số 57 Đường Hồ Bá Phấn, Khu phố 4, Phường Phước Long A, Thủ Đức, HCM</t>
  </si>
  <si>
    <t>GS0115</t>
  </si>
  <si>
    <t>GS25 DH GTVT</t>
  </si>
  <si>
    <t>Số 449 Lê Văn Việt, P.Phước Long A, TP.Thủ Đức, HCM</t>
  </si>
  <si>
    <t>GS0116</t>
  </si>
  <si>
    <t>GS25 Vincity 3</t>
  </si>
  <si>
    <t>Căn 1.20, Tầng 1, Chung cư S2.05, Khu A - KDC &amp;amp; Công viên Phước Thiện - Số 512 Nguyễn Xiển, KP. Long Hòa, P. Long Thạnh Mỹ, TP.Thủ Đức, HCM</t>
  </si>
  <si>
    <t>GS0117</t>
  </si>
  <si>
    <t>GS25 Masteri An Phu</t>
  </si>
  <si>
    <t>179 XLHN, P.Thảo Điền, Q.Thủ Đức, HCM</t>
  </si>
  <si>
    <t>GS0119</t>
  </si>
  <si>
    <t>GS25 Vincity 5</t>
  </si>
  <si>
    <t>Số 1S.01 tại tầng: 1, Căn hộ số: S3.05 thuộc Khu A - Dự án Khu dân cư và Công viên Phước Thiện tại số 512 Nguyễn Xiển, Khu phố Long Hòa, Phường Long Thạnh Mỹ, Tp.Thủ Đức, HCM</t>
  </si>
  <si>
    <t>GS0120</t>
  </si>
  <si>
    <t>GS25 Vincity 6</t>
  </si>
  <si>
    <t>Tầng 1,07: 1. Căn hộ số S5.02 thuộc Khu A - Dự án Khu dân cư và Công viên Phước Thiện số 512 Nguyễn Xiển, Khu phố Long Hòa, Phường Long Thạnh Mỹ, Tp.Thủ Đức, HCM</t>
  </si>
  <si>
    <t>GS0121</t>
  </si>
  <si>
    <t>GS25 Vinh Loc</t>
  </si>
  <si>
    <t>Số 01 Đường số 03-KDC Vĩnh Lộc, Đường Nguyễn Thị Tú, P.Bình Hưng Hòa B, Q.Bình Tân, HCM</t>
  </si>
  <si>
    <t>GS0125</t>
  </si>
  <si>
    <t>GS25 Dream Home</t>
  </si>
  <si>
    <t>148/60 Đường 59, Phường 14, Quận Gò Vấp, HCM</t>
  </si>
  <si>
    <t>GS0126</t>
  </si>
  <si>
    <t>GS25 DH Lac Hong, Biên Hòa, ĐN</t>
  </si>
  <si>
    <t>11/3B Huỳnh Văn Nghệ, P.Bửu Long, Tp.Biên Hòa, ĐN</t>
  </si>
  <si>
    <t>GS0127</t>
  </si>
  <si>
    <t>GS25 Tan Quy</t>
  </si>
  <si>
    <t>Số 72A-74/2 Đường 79, Khu phố 1, Phường Tân Quy, Quận 7, HCM</t>
  </si>
  <si>
    <t>GS0128</t>
  </si>
  <si>
    <t>GS25 THPT Nguyen Hue</t>
  </si>
  <si>
    <t>Số 6 Đường Nguyễn Văn Tăng, Phường Long Thạnh Mỹ, Tp.Thủ Đức, HCM</t>
  </si>
  <si>
    <t>GS0129</t>
  </si>
  <si>
    <t>GS25 Le Thi Trung, Bình Dương</t>
  </si>
  <si>
    <t>113A/2 Lê Thị Trung, Kp.1B, P.An Phú, Tp.Thuận An, Bình Dương</t>
  </si>
  <si>
    <t>GS0130</t>
  </si>
  <si>
    <t>GS25 Vincity 4</t>
  </si>
  <si>
    <t>Căn hộ thương mại 1.20 - Tầng 1, Tòa nhà căn hộ số S1.07, Khu A - Dự án Khu dân cư và công viên Phước Thiện số 512 Nguyễn Xiển, Khu phố Long Hòa, Phường Long Thạnh Mỹ, Tp.Thủ Đức, HCM</t>
  </si>
  <si>
    <t>GS0131</t>
  </si>
  <si>
    <t>GS25 Skyline</t>
  </si>
  <si>
    <t>Căn hộ thương mại 1,05 Tầng 1 CC Cao tầng 2 (An Gia Skyline). Đường Hoàng Quốc Việt, Khu dân cư La Casa, Phường Phú Thuận, Quận 7, HCM</t>
  </si>
  <si>
    <t>GS0132</t>
  </si>
  <si>
    <t>GS25 Vincity 8</t>
  </si>
  <si>
    <t>Căn hộ thương mại 1.20 - Tầng 1, chung cư S5.03, Khu A - Dự án Khu dân cư và công viên Phước Thiện tại 512 Nguyễn Xiển, Khu phố Long Hòa, Phường Long Thạnh Mỹ, Tp.Thủ Đức</t>
  </si>
  <si>
    <t>GS0136</t>
  </si>
  <si>
    <t>GS25 TTGTVL Dong Nai</t>
  </si>
  <si>
    <t>Số D4, Kp.5, P.Tân Hiệp, Tp.Biên Hòa, ĐN</t>
  </si>
  <si>
    <t>GS0137</t>
  </si>
  <si>
    <t>GS25 KDC An Binh, ĐN</t>
  </si>
  <si>
    <t>Số 16-A18, KDC An Bình, P.An Bình, Tp.Biên Hòa, ĐN</t>
  </si>
  <si>
    <t>GS0138</t>
  </si>
  <si>
    <t>GS25 Vincity 9</t>
  </si>
  <si>
    <t>Căn hộ thương mại 1.01 - Tầng 1, tòa căn hộ số S3.02, Khu A - Dự án khu dân cư và công viên Phước Thiện số 512 Nguyễn Xiển, Khu phố Long Hòa, Phường Long Thạnh Mỹ, Tp.Thủ Đức, HCM</t>
  </si>
  <si>
    <t>GS0139</t>
  </si>
  <si>
    <t>GS25 Nguyen Binh Khiem</t>
  </si>
  <si>
    <t>Số 2217-415 Đường Huỳnh Tấn Phát, Khu phố 7, Thị trấn Nhà Bè, Huyện Nhà Bè, HCM</t>
  </si>
  <si>
    <t>GS0140</t>
  </si>
  <si>
    <t>GS25 Nguyễn Văn Quá</t>
  </si>
  <si>
    <t>445 Nguyễn Văn Quá, Khu phố 4, Phường Đông Hưng Thuận, Quận 12, HCM</t>
  </si>
  <si>
    <t>GS0141</t>
  </si>
  <si>
    <t>GS25 Vincity 12</t>
  </si>
  <si>
    <t>Căn hộ 1.01 - tầng 1 chung cư S1.06 khu A - Dự án khu dân cư và công viên Phước Thiện số 512 Nguyễn Xiển, khu phố Long Hòa, phường Long Thạnh Mỹ, Tp.Thủ Đức, HCM</t>
  </si>
  <si>
    <t>GS0142</t>
  </si>
  <si>
    <t>GS25 Phan Huy Ích</t>
  </si>
  <si>
    <t>160 Phan Huy Ích, P.12, Q.Gò Vấp, HCM</t>
  </si>
  <si>
    <t>GS0143</t>
  </si>
  <si>
    <t>GS25 The Botanica</t>
  </si>
  <si>
    <t>Shop house, TB-01.01, Tầng trệt, Tòa nhà Botanica, 104 Phổ Quang, P.2, Q.Tân Bình, HCM</t>
  </si>
  <si>
    <t>GS0144</t>
  </si>
  <si>
    <t>GS25 Vincity 14</t>
  </si>
  <si>
    <t>Căn hộ 1.01 - Lầu 1, chung cư S2.03 khu A - Dự án khu dân cư và công viên Phước Thiện số 512 Nguyễn Xiển, khu phố Long Hòa, phường Long Thạnh Mỹ, TP.Thủ Đức, HCM</t>
  </si>
  <si>
    <t>GS0145</t>
  </si>
  <si>
    <t>GS25 Viva Riverside</t>
  </si>
  <si>
    <t>Lô đất thương mại số 1.25 của chung cư Viva Riverside tại số 1472 Võ Văn Kiệt và số 445-449 Gia Phú, Phường 3, Quận 6, HCM</t>
  </si>
  <si>
    <t>GS0146</t>
  </si>
  <si>
    <t>GS25 Vincity 10</t>
  </si>
  <si>
    <t>Căn hộ 1.01 tại tầng 1 Tòa chung cư S1.05 thuộc khu A - Dự án khu dân cư và công viên Phước Thiện số 512 đường Nguyễn Xiển, khu phố Long Hòa, phường Long Thạnh Mỹ, Tp.Thủ Đức, HCM</t>
  </si>
  <si>
    <t>GS0147</t>
  </si>
  <si>
    <t>GS25 Carillon 7</t>
  </si>
  <si>
    <t>Lầu 1, Tòa nhà Carillon 7, 33 Lương Minh Nguyệt, P.Tân Thới Hòa, Q.Tân Phú, HCM</t>
  </si>
  <si>
    <t>GS0149</t>
  </si>
  <si>
    <t>GS25 Hoang Hoa Tham</t>
  </si>
  <si>
    <t>63 Hoàng Hoa Thám, P.13, Q.Tân Bình, TP.HCM</t>
  </si>
  <si>
    <t>GS0150</t>
  </si>
  <si>
    <t>GS25 Dong Khoi, Biên Hòa, ĐN</t>
  </si>
  <si>
    <t>342 Đồng Khởi, KP.3, P.Tân Hiệp, Tp.Biên Hòa, ĐN</t>
  </si>
  <si>
    <t>GS0151</t>
  </si>
  <si>
    <t>GS25 Phan Chu Trinh</t>
  </si>
  <si>
    <t>05 Phan Chu Trinh, Khu phố 1, Phường Hiệp Phú, Tp.Thủ Đức, HCM</t>
  </si>
  <si>
    <t>GS0152</t>
  </si>
  <si>
    <t>GS25 Tran Văn Kieu</t>
  </si>
  <si>
    <t>45-47 Đường số 11, Phường 10, Quận 6, HCM</t>
  </si>
  <si>
    <t>GS0153</t>
  </si>
  <si>
    <t>GS25 THPT Le Hong Phong, ĐN</t>
  </si>
  <si>
    <t>Số 1/49, Nguyễn Ái Quốc, Kp.7, P.Hố Nai, Tp.Biên Hòa, ĐN</t>
  </si>
  <si>
    <t>GS0154</t>
  </si>
  <si>
    <t>GS25 KDC Hiep Thanh</t>
  </si>
  <si>
    <t>156 Nguyễn Thị Búp, Khu dân cư Hiệp Thành, Phường Hiệp Thành, Quận 12</t>
  </si>
  <si>
    <t>GS0155</t>
  </si>
  <si>
    <t>GS25 Duong Tu Giang, ĐN</t>
  </si>
  <si>
    <t>250 Phan Trung, P.Tân Tiến, Tp.Biên Hòa, ĐN</t>
  </si>
  <si>
    <t>GS0156</t>
  </si>
  <si>
    <t>GS25 Ung Van Khiem</t>
  </si>
  <si>
    <t>226 Ung Văn Khiêm, P.25, Q.Bình Thạnh, HCM</t>
  </si>
  <si>
    <t>GS0157</t>
  </si>
  <si>
    <t>GS25 Le Thi Rieng</t>
  </si>
  <si>
    <t>363 Lê Thị Riêng, P.Thới An, Q.12. HCM</t>
  </si>
  <si>
    <t>GS0158</t>
  </si>
  <si>
    <t>GS25 To Hien Thanh</t>
  </si>
  <si>
    <t>447 Tô Hiến Thành, Phường 14, Quận 10, HCM</t>
  </si>
  <si>
    <t>GS0159</t>
  </si>
  <si>
    <t>GS25 Ngo Gia Tu, Bình Dương</t>
  </si>
  <si>
    <t>171 NGÔ GIA TỰ, KHU 11, P. CHÁNH NGHĨA, TP THỦ DẦU MỘT, BÌNH DƯƠNG</t>
  </si>
  <si>
    <t>GS0160</t>
  </si>
  <si>
    <t>GS25 KDC Vietsing, Bình Dương</t>
  </si>
  <si>
    <t>KDC VietSing, Bình Dương</t>
  </si>
  <si>
    <t>GS0161</t>
  </si>
  <si>
    <t>GS25 Nguyen Van Khoi</t>
  </si>
  <si>
    <t>Số 443-445 Nguyễn Văn Khôi, P.8, Q.Gò Vấp, HCM</t>
  </si>
  <si>
    <t>GS0162</t>
  </si>
  <si>
    <t>GS25 Man Thien</t>
  </si>
  <si>
    <t>123 Man Thien Street, Hiep Phu Ward, Tp.Thủ Đức, HCM</t>
  </si>
  <si>
    <t>GS0163</t>
  </si>
  <si>
    <t>GS25 An Lac</t>
  </si>
  <si>
    <t>Số 8 -10 Đường số 7, Phường An Lạc A, Quận Bình Tân, HCM</t>
  </si>
  <si>
    <t>GS0164</t>
  </si>
  <si>
    <t>GS25 Nguyen Duy Trinh</t>
  </si>
  <si>
    <t>480 Nguyễn Duy Trinh, Khu Đông, P. Bình Trưng Đông, Tp.Thủ Đức, HCM</t>
  </si>
  <si>
    <t>GS0165</t>
  </si>
  <si>
    <t>GS25 Tan Huong</t>
  </si>
  <si>
    <t>290-292-294 Đường Tân Hương, Phường Tân Quý, Quân Tân Phú, HCM</t>
  </si>
  <si>
    <t>GS0166</t>
  </si>
  <si>
    <t>GS25 Nguyen Thai Binh</t>
  </si>
  <si>
    <t>260A Nguyễn Thái Bình, Q.Tân Bình, TP.HCM</t>
  </si>
  <si>
    <t>GS0167</t>
  </si>
  <si>
    <t>GS25 Nguyen The Truyen</t>
  </si>
  <si>
    <t>Số 30 Đường Nguyễn Thế Truyện, Phường Tân Sơn Nhì, Quận Tân Phú, HCM</t>
  </si>
  <si>
    <t>GS0168</t>
  </si>
  <si>
    <t>GS25 Ly Thuong Kiet - BD</t>
  </si>
  <si>
    <t>51A-51B Lý Thường Kiệt, Kp.Thắng Lợi 2, P.Dĩ An, Tp.Dĩ An, Bình Dương</t>
  </si>
  <si>
    <t>GS0170</t>
  </si>
  <si>
    <t>GS25 Dang Thuy Tram</t>
  </si>
  <si>
    <t>Số 98A Đặng Thùy Trâm, Phường 13, Quận Bình Thạnh, HCM</t>
  </si>
  <si>
    <t>GS0171</t>
  </si>
  <si>
    <t>GS25 THPT Tran Van On, Bình Dương</t>
  </si>
  <si>
    <t>1/291A, Kp.Hòa Lân 2, P.Thuận Giao, Tp.Thuận An, Bình Dương</t>
  </si>
  <si>
    <t>GS0172</t>
  </si>
  <si>
    <t>GS25 Nguyen Trai</t>
  </si>
  <si>
    <t>Số 706 đường Nguyễn Trãi, Phường 11, quận 5 , HCM</t>
  </si>
  <si>
    <t>GS0176</t>
  </si>
  <si>
    <t>GS25 Nguyen Trai - Binh Duong</t>
  </si>
  <si>
    <t>167-169 Nguyễn Trãi, Kp.Nhi Đồng 1, P.Dĩ An, Tỉnh Bình Dương</t>
  </si>
  <si>
    <t>GS0177</t>
  </si>
  <si>
    <t>GS25 Nguyen Chi Thanh - Bình Dương</t>
  </si>
  <si>
    <t>789 NGUYỄN CHÍ THANH, P.TÂN AN, TP.THỦ DẦU MỘT, BÌNH DƯƠNG</t>
  </si>
  <si>
    <t>GS0180</t>
  </si>
  <si>
    <t>GS25 Metropole - Thủ Đức</t>
  </si>
  <si>
    <t>Căn A01.02 The Metropole Thủ Thiêm, P.Thủ Thiêm, Tp.Thủ Đức, HCM</t>
  </si>
  <si>
    <t>GS0181</t>
  </si>
  <si>
    <t>GS25 Le Duan Long Thanh, ĐN</t>
  </si>
  <si>
    <t>149 Lê Duẩn, Khu Phước Hải, Thị trấn Long Thành, Huyện Long Thành, Đồng Nai</t>
  </si>
  <si>
    <t>GS0182</t>
  </si>
  <si>
    <t>GS25 Nguyen Ai Quoc - Dong Nai</t>
  </si>
  <si>
    <t>622 Nguyễn Ái Quốc, Kp.4, P.Hố Nai, Tp.Biên Hòa, ĐN</t>
  </si>
  <si>
    <t>GS0184</t>
  </si>
  <si>
    <t>GS25 Tran Nao</t>
  </si>
  <si>
    <t>165A Trần Não, P.An Khánh, Q2, HCM</t>
  </si>
  <si>
    <t>GS0186</t>
  </si>
  <si>
    <t>GS25 Charm City - Binh Duong</t>
  </si>
  <si>
    <t>Căn S-21, khối A1, Charm Plaza 1, số 115 đường ĐT743C, Kp.thống Nhất 1, P.Dĩ An, Tp.Dĩ An, Bình Dương</t>
  </si>
  <si>
    <t>GS0187</t>
  </si>
  <si>
    <t>GS25 52 Trương Định</t>
  </si>
  <si>
    <t>52 Trương Định, P.Bến Thành, Q.1, HCM</t>
  </si>
  <si>
    <t>GS0190</t>
  </si>
  <si>
    <t>GS25 63 Hồ Tùng Mậu</t>
  </si>
  <si>
    <t>63 Hồ Tùng Mậu, P. Bến Nghé, Quận 1, TP. HCM</t>
  </si>
  <si>
    <t>GS0192</t>
  </si>
  <si>
    <t>GS25 83 Mạc Thị Bưởi</t>
  </si>
  <si>
    <t>83 Mạc Thị Bưởi, P.Bến Nghé, Q.1, HCM</t>
  </si>
  <si>
    <t>GS0193</t>
  </si>
  <si>
    <t>GS25 Nguyễn Thị Nhung</t>
  </si>
  <si>
    <t>59 Nguyễn Thị Nhung, P.Hiệp Bình Phước, Thủ đức, HCM</t>
  </si>
  <si>
    <t>GS0195</t>
  </si>
  <si>
    <t>GS25 Nguyen Van Troi</t>
  </si>
  <si>
    <t>251 Nguyễn Văn Trỗi, P.10, Q.Phú Nhuận, HCM</t>
  </si>
  <si>
    <t>GS25</t>
  </si>
  <si>
    <t>CÔNG TY TNHH GS 25 VIETNAM</t>
  </si>
  <si>
    <t>138-142 Hai Bà Trưng, Phường Đa Kao, Quận 1, Thành phố Hồ Chí Minh, Việt Nam</t>
  </si>
  <si>
    <t>0314658576</t>
  </si>
  <si>
    <t>GS6000</t>
  </si>
  <si>
    <t>GS25 Bùi Văn Hòa, Biên Hòa, ĐN</t>
  </si>
  <si>
    <t>GS25 148, KP 11 BÙI VĂN HÒA, P.AN BÌNH, TP.BIÊN HÒA, ĐỒNG NAI</t>
  </si>
  <si>
    <t>GS6001</t>
  </si>
  <si>
    <t>GS25 DH Công Nghệ Đồng Nai, Biên Hòa, ĐN</t>
  </si>
  <si>
    <t>L1-16 KDC Phú Gia 2, KP5, P.Trảng Dài, Tp.Biên Hòa, ĐN</t>
  </si>
  <si>
    <t>GS6101</t>
  </si>
  <si>
    <t>GS25 30/4 TDM, Bình Dương</t>
  </si>
  <si>
    <t>493 ĐƯỜNG 30/4, PHƯỜNG PHÚ THỌ, TP THỦ DẦU MỘT, BÌNH DƯƠNG</t>
  </si>
  <si>
    <t>GS6104</t>
  </si>
  <si>
    <t>GS25 Đường số 9, Dĩ An, Bình Dương</t>
  </si>
  <si>
    <t>28 ĐƯỜNG SỐ 9, KP NHỊ ĐỒNG 2, P.DĨ AN, TP.DĨ AN, BÌNH DƯƠNG</t>
  </si>
  <si>
    <t>HANGKHONGDANANG</t>
  </si>
  <si>
    <t>CÔNG TY CỔ PHẦN DỊCH VỤ HÀNG KHÔNG SÂN BAY ĐÀ NẴNG</t>
  </si>
  <si>
    <t>Sân bay quốc tế Đà Nẵng, Phường Hoà Thuận Tây, Quận Hải Châu, Thành phố Đà Nẵng</t>
  </si>
  <si>
    <t>0400102045</t>
  </si>
  <si>
    <t>HASHTAGECOS</t>
  </si>
  <si>
    <t>CÔNG TY CỔ PHẦN HASHTAG ECOS</t>
  </si>
  <si>
    <t>03 Đường 104, Khu phố 1, Phường Thạnh Mỹ Lợi, Thành phố Thủ Đức, Thành phố Hồ Chí Minh</t>
  </si>
  <si>
    <t>0315955677</t>
  </si>
  <si>
    <t>HOANGDUC</t>
  </si>
  <si>
    <t>SIÊU THỊ HOÀNG ĐỨC - CHI NHÁNH CÔNG TY CỔ PHẦN HOÀNG ĐỨC</t>
  </si>
  <si>
    <t>Số 198 Đường Hùng Vương, KP 2, Phường Xuân Bình, Thành phố Long Khánh, Tỉnh Đồng Nai, Việt Nam</t>
  </si>
  <si>
    <t>3600954934-001</t>
  </si>
  <si>
    <t>HOLDINGS</t>
  </si>
  <si>
    <t>CÔNG TY TNHH HAI DI LAO VIET NAM HOLDINGS - CHI NHÁNH THÀNH PHỐ HỒ CHÍ MINH</t>
  </si>
  <si>
    <t>Lô số 09, 10, 11, 12 tại Tầng 2, Trung tâm Thương mại ICON 68, Phường Bến Nghé, Quận 1, Thành phố Hồ Chí Minh, Việt Nam</t>
  </si>
  <si>
    <t>0108392659-001</t>
  </si>
  <si>
    <t>HUEC6HN</t>
  </si>
  <si>
    <t>Trần Thị Huệ</t>
  </si>
  <si>
    <t>VP Công ty, C6 Khu Đấu Giá, Ngô Thị Nhậm, Phường Hà Cầu, Quận Hà Đông, Thành phố Hà  Nội</t>
  </si>
  <si>
    <t>HUNGDUNG</t>
  </si>
  <si>
    <t>DOANH NGHIỆP TƯ NHÂN THƯƠNG MẠI - SẢN XUẤT - XUẤT NHẬP KHẨU HÙNG DŨNG</t>
  </si>
  <si>
    <t>187A Cống Quỳnh, Phường Nguyễn Cư Trinh, Quận 1, Thành phố Hồ Chí Minh, Việt Nam</t>
  </si>
  <si>
    <t>0301496310</t>
  </si>
  <si>
    <t>HUNGTHINH</t>
  </si>
  <si>
    <t>CÔNG TY TNHH THƯƠNG MẠI- DỊCH VỤ-  XUẤT NHẬP KHẨU THỰC PHẨM HƯNG THỊNH</t>
  </si>
  <si>
    <t>Số 10 Đường Số 18, Phường Phước Bình, Thành phố Thủ Đức, Thành phố Hồ Chí Minh, Việt Nam</t>
  </si>
  <si>
    <t>0315268508</t>
  </si>
  <si>
    <t>INTIMEXDANANG</t>
  </si>
  <si>
    <t>Công Ty Cổ Phần Intimex Đà Nẵng</t>
  </si>
  <si>
    <t>46 Phan Đình phùng,P. Hải Châu I,Q. Hải Châu,TP Đà Nẵng,Việt Nam</t>
  </si>
  <si>
    <t>0401513834</t>
  </si>
  <si>
    <t>JMART</t>
  </si>
  <si>
    <t>Công Ty Cổ Phần Thương Mại Dịch Vụ JM Quốc Tế</t>
  </si>
  <si>
    <t>L1-01 Tầng 1, Tòa Nhà Gold View, 346 Bến Vân Đồn, Phường 01, Quận 4, Tp. Hồ Chí Minh</t>
  </si>
  <si>
    <t>0315558937</t>
  </si>
  <si>
    <t>KA</t>
  </si>
  <si>
    <t>CÔNG TY TNHH THƯƠNG MẠI K.A</t>
  </si>
  <si>
    <t>54 đường số 3, khu phố 2, Phường An Khánh, Thành phố Thủ Đức, Thành phố Hồ Chí Minh, Việt Nam</t>
  </si>
  <si>
    <t>0314045160</t>
  </si>
  <si>
    <t>KF</t>
  </si>
  <si>
    <t>CÔNG TY CỔ PHẦN KING FOOD MARKET</t>
  </si>
  <si>
    <t>Số 37/5 Bế Văn Cấm, Phường Tân Kiểng, Quận 7, Thành phố Hồ Chí Minh, Việt Nam</t>
  </si>
  <si>
    <t>KF; MIENNAM</t>
  </si>
  <si>
    <t>0313403198</t>
  </si>
  <si>
    <t>KF0001</t>
  </si>
  <si>
    <t>CÔNG TY CỔ PHẦN KING FOOD MARKET- NGUYỄN THỊ THẬP, QUẬN 7</t>
  </si>
  <si>
    <t>Q7, HCM</t>
  </si>
  <si>
    <t>KH00001</t>
  </si>
  <si>
    <t>CÔNG TY CỔ PHẦN EAST WEST BREWING</t>
  </si>
  <si>
    <t>181-183-185 Lý Tự Trọng, Phường Bến Thành, Quận 1, Thành phố Hồ Chí Minh, Việt Nam</t>
  </si>
  <si>
    <t>0313749823</t>
  </si>
  <si>
    <t>KHACHLE</t>
  </si>
  <si>
    <t>Khách hàng lẻ</t>
  </si>
  <si>
    <t>KHACHSANLIBERTY</t>
  </si>
  <si>
    <t>CHI NHÁNH CÔNG TY CỔ PHẦN QUÊ HƯƠNG LIBERTY - KHÁCH SẠN LIBERTY SAIGON PARKVIEW</t>
  </si>
  <si>
    <t>265 Phạm Ngũ Lão, Phường Phạm Ngũ Lão, Quận 1, TP Hồ Chí Minh</t>
  </si>
  <si>
    <t>0303462927-008</t>
  </si>
  <si>
    <t>KHAISAN</t>
  </si>
  <si>
    <t>CÔNG TY TNHH THƯƠNG MẠI GIAO NHẬN VẬN TẢI HNT</t>
  </si>
  <si>
    <t>153/1B Nguyễn Thượng Hiền, Phường 6, Quận Bình Thạnh, Thành phố Hồ Chí Minh, Việt Nam</t>
  </si>
  <si>
    <t>0310859105</t>
  </si>
  <si>
    <t>khaisan0001</t>
  </si>
  <si>
    <t>Khải San Quận Phú Nhuận CÔNG TY TNHH THƯƠNG MẠI GIAO NHẬN VẬN TẢI HNT</t>
  </si>
  <si>
    <t>Số 8 Hoàng Mình Giám, P.9, Q.PN, HCM</t>
  </si>
  <si>
    <t>khaisan0002</t>
  </si>
  <si>
    <t>Khải San Quận Tân Phú CÔNG TY TNHH THƯƠNG MẠI GIAO NHẬN VẬN TẢI HNT</t>
  </si>
  <si>
    <t>241 Hòa Bình, P.Hiệp Tân, Q.Tân Phú, HCM</t>
  </si>
  <si>
    <t>khaisan0003</t>
  </si>
  <si>
    <t>Khải San Quận Thủ Đức Diamond Island CÔNG TY TNHH THƯƠNG MẠI GIAO NHẬN VẬN TẢI HNT</t>
  </si>
  <si>
    <t>1 đường 104 - BTT, KP3, Bình Trưng Tây, TP.Thủ Đức</t>
  </si>
  <si>
    <t>khaisan0004</t>
  </si>
  <si>
    <t>Khải San Quận Thủ Đức Safira CÔNG TY TNHH THƯƠNG MẠI GIAO NHẬN VẬN TẢI HNT</t>
  </si>
  <si>
    <t>Tháp D1 cao ốc Safira, 454 Võ Chí Công, KP2, P.Phú Hữu, TP.Thủ Đức</t>
  </si>
  <si>
    <t>khaisan0005</t>
  </si>
  <si>
    <t>Khải San Quận Thủ Đức Vinhomes Grand Part CÔNG TY TNHH THƯƠNG MẠI GIAO NHẬN VẬN TẢI HNT</t>
  </si>
  <si>
    <t>Vinhomes Grand Part sô 512 Nguyễn Xiển, P.Long Thạnh Mỹ, TP.Thủ Đức</t>
  </si>
  <si>
    <t>khaisan0006</t>
  </si>
  <si>
    <t>Khải San Quận 7 CÔNG TY TNHH THƯƠNG MẠI GIAO NHẬN VẬN TẢI HNT</t>
  </si>
  <si>
    <t>Block A1 Boulevard đường 15B nối dài, P.Phú Mỹ, Q.7, HCM</t>
  </si>
  <si>
    <t>KHAIVY</t>
  </si>
  <si>
    <t>CÔNG TY CỔ PHẦN TẬP ĐOÀN KHẢI VY</t>
  </si>
  <si>
    <t>30 LÔ K HOÀNG QUỐC VIỆT NỐI DÀI, P. PHÚ MỸ, Q.7, TP. HCM</t>
  </si>
  <si>
    <t>0302028516</t>
  </si>
  <si>
    <t>KJHBINHDUONG-163</t>
  </si>
  <si>
    <t>CÔNG TY TNHH NHÀ HÀNG SONAMU HÀN QUỐC</t>
  </si>
  <si>
    <t>H8, Tổ 8, Đường XC1, Khu Đô Thị Mỹ Phước 2, Phường Mỹ Phước, Thị Xã Bến Cát, Tỉnh Bình Dương</t>
  </si>
  <si>
    <t>3702736163</t>
  </si>
  <si>
    <t>KL</t>
  </si>
  <si>
    <t>KHÁCH LẺ</t>
  </si>
  <si>
    <t>KL.SG</t>
  </si>
  <si>
    <t>SG</t>
  </si>
  <si>
    <t>KL00001</t>
  </si>
  <si>
    <t>Chị Phượng (TNHH VẠN BẢO NGÂN)</t>
  </si>
  <si>
    <t>477E Mã Lò, BHH A, Bình Tân, HCM</t>
  </si>
  <si>
    <t>KL00002</t>
  </si>
  <si>
    <t>THÀNH NAM PHÁT GIA LAI</t>
  </si>
  <si>
    <t>13 LƯƠNG ĐỊNH CỦA, GIA LAI</t>
  </si>
  <si>
    <t>KL00003</t>
  </si>
  <si>
    <t>THỰC  PHẨM ĐÔNG NAM Á</t>
  </si>
  <si>
    <t>271 BẠCH ĐẰNG QUẬN BÌNH THẠNH</t>
  </si>
  <si>
    <t>KL00004</t>
  </si>
  <si>
    <t>CHỊ HƯỜNG</t>
  </si>
  <si>
    <t>1B28/1 PHẠM VĂN HAI VĨNH LỘC BÌNH CHÁNH</t>
  </si>
  <si>
    <t>KL00005</t>
  </si>
  <si>
    <t>KÊNH NHÀ HÀNG (anh Hưng)</t>
  </si>
  <si>
    <t>ANH HƯNG Q6</t>
  </si>
  <si>
    <t>KL00006</t>
  </si>
  <si>
    <t>KÊNH LẺ CHỢ (anh Thành)</t>
  </si>
  <si>
    <t>ANH THÀNH Q TÂN PHÚ</t>
  </si>
  <si>
    <t>KL00007</t>
  </si>
  <si>
    <t>BA LÀNH</t>
  </si>
  <si>
    <t>22 đường số 4 bình hưng  bình chánh</t>
  </si>
  <si>
    <t>KL00008</t>
  </si>
  <si>
    <t>CÔNG TY CỔ PHẦN ONE MOUNT DISTRIBUTION</t>
  </si>
  <si>
    <t>Tầng 3, Tòa văn phòng T26, khu đô thị Times City, 458 Minh K, Phường Vĩnh Tuy, Quận Hai Bà Trưng, Thành phố Hà Nội, Việt Nam</t>
  </si>
  <si>
    <t>0109153068</t>
  </si>
  <si>
    <t>KL00009</t>
  </si>
  <si>
    <t>CÔNG TY TNHH THƯƠNG MẠI ĐẠI TRƯỜNG PHÚC</t>
  </si>
  <si>
    <t>Số 60, Đường 28, Phường Bình Trị Đông B, Quận Bình Tân, Thành phố Hồ Chí Minh, Việt Nam</t>
  </si>
  <si>
    <t>0314979386</t>
  </si>
  <si>
    <t>KL00010</t>
  </si>
  <si>
    <t>HỘ KINH DOANH TRÀ SỮA TÍ NẤM</t>
  </si>
  <si>
    <t>18A28 Tăng Nhon Phú Quận 9</t>
  </si>
  <si>
    <t>8005796132</t>
  </si>
  <si>
    <t>KL00011</t>
  </si>
  <si>
    <t>HỘ KINH DOANH CỬA HÀNG TIỆN LỢI GIA HÂN</t>
  </si>
  <si>
    <t>EA2-01-02, tầng trệt, Block A2, khu dân cư Kỷ Nguyên (The Era Town), Đường 15B, P.Phú Mỹ, Q.7, TP.HCM</t>
  </si>
  <si>
    <t>KL00012</t>
  </si>
  <si>
    <t>CHI NHÁNH CÔNG TY TNHH MỘT THÀNH VIÊN IN THÀNH NGHĨA THÀNH PHỐ HỒ CHÍ MINH - SIÊU THỊ QUẢNG NGÃI</t>
  </si>
  <si>
    <t>70 đường Hùng Vương, Phường Trần Phú, Thành phố Quảng Ngãi, Tỉnh Quảng Ngãi, Việt Nam</t>
  </si>
  <si>
    <t>0313850559-021</t>
  </si>
  <si>
    <t>KL00013</t>
  </si>
  <si>
    <t>SIÊU THỊ ONLINE RINO</t>
  </si>
  <si>
    <t>KL00019</t>
  </si>
  <si>
    <t>Cửa hàng thực phẩm cao cấp Diễm</t>
  </si>
  <si>
    <t>Số 4 Lê Văn Ninh, Kp.4, P.Linh Tây, Q,Thủ Đức, HCM</t>
  </si>
  <si>
    <t>KL00022</t>
  </si>
  <si>
    <t>VÕ VĂN THẢO</t>
  </si>
  <si>
    <t>72/24 Phan Đăng Lưu, Phường 05, Quận Phú Nhuận, Thành phố Hồ Chí Minh, Việt Nam</t>
  </si>
  <si>
    <t>0305897874</t>
  </si>
  <si>
    <t>KL00024</t>
  </si>
  <si>
    <t>CÔNG TY CỔ PHẦN LÂM THIÊN HOÀNG</t>
  </si>
  <si>
    <t>146-148 Cộng Hòa, Phường 12, Quận Tân Bình, Thành phố Hồ Chí Minh, Việt Nam</t>
  </si>
  <si>
    <t>0313298497</t>
  </si>
  <si>
    <t>LOTTE</t>
  </si>
  <si>
    <t>CÔNG TY CỔ PHẦN TRUNG TÂM THƯƠNG MẠI LOTTE VIỆT NAM</t>
  </si>
  <si>
    <t>Số 469, Đường Nguyễn Hữu Thọ, Phường Tân Hưng, Quận 7, Thành phố Hồ Chí Minh, Việt Nam</t>
  </si>
  <si>
    <t>LOTTE; MIENNAM</t>
  </si>
  <si>
    <t>0304741634</t>
  </si>
  <si>
    <t>LOTTE-001</t>
  </si>
  <si>
    <t>CÔNG TY CỔ PHẦN TRUNG TÂM THƯƠNG MẠI LOTTE VIỆT NAM - CHI NHÁNH ĐỒNG NAI</t>
  </si>
  <si>
    <t>Lô B-03 Khu thương mại Amata, Quốc lộ 1A, Phường Long Bình, Thành phố Biên Hoà, Tỉnh Đồng Nai, Việt Nam</t>
  </si>
  <si>
    <t>0304741634-001</t>
  </si>
  <si>
    <t>LOTTE-002</t>
  </si>
  <si>
    <t>CÔNG TY CỔ PHẦN TRUNG TÂM THƯƠNG MẠI LOTTE VIỆT NAM - CHI NHÁNH BÌNH THUẬN</t>
  </si>
  <si>
    <t>Khu dân cư Hùng Vương I, Phường Phú Thủy, Thành phố  Phan Thiết, Tỉnh Bình Thuận, Việt Nam</t>
  </si>
  <si>
    <t>0304741634-002</t>
  </si>
  <si>
    <t>LOTTE-003</t>
  </si>
  <si>
    <t>CÔNG TY CỔ PHẦN TRUNG TÂM THƯƠNG MẠI LOTTE VIỆT NAM - CHI NHÁNH BÌNH DƯƠNG</t>
  </si>
  <si>
    <t>Khu đô thị The Seasons Bình Dương, Phường Lái Thiêu, Thành phố Thuận An, Tỉnh Bình Dương, Việt Nam</t>
  </si>
  <si>
    <t>0304741634-003</t>
  </si>
  <si>
    <t>LOTTE-005</t>
  </si>
  <si>
    <t>CÔNG TY CỔ PHẦN TRUNG TÂM THƯƠNG MẠI LOTTE VIỆT NAM - CHI NHÁNH BÀ RỊA VŨNG TÀU</t>
  </si>
  <si>
    <t>Góc đường 3 tháng 2 và đường Thi Sách, Phường 8, Thành Phố Vũng Tàu, Tỉnh Bà Rịa - Vũng Tàu, Việt Nam</t>
  </si>
  <si>
    <t>0304741634-005</t>
  </si>
  <si>
    <t>LOTTE-006</t>
  </si>
  <si>
    <t>CÔNG TY CỔ PHẦN TRUNG TÂM THƯƠNG MẠI LOTTE VIỆT NAM - CHI NHÁNH TÂN BÌNH</t>
  </si>
  <si>
    <t>Số 20, đường Cộng Hòa, Phường 12, Quận Tân Bình, Thành phố Hồ Chí Minh, Việt Nam</t>
  </si>
  <si>
    <t>0304741634-006</t>
  </si>
  <si>
    <t>LOTTE-007</t>
  </si>
  <si>
    <t>CÔNG TY CỔ PHẦN TRUNG TÂM THƯƠNG MẠI LOTTE VIỆT NAM - CHI NHÁNH CẦN THƠ</t>
  </si>
  <si>
    <t>84, Mậu Thân, Phường An Hòa, Quận Ninh Kiều, Thành phố Cần Thơ, Việt Nam</t>
  </si>
  <si>
    <t>0304741634-007</t>
  </si>
  <si>
    <t>LOTTE-009</t>
  </si>
  <si>
    <t>CÔNG TY CỔ PHẦN TRUNG TÂM THƯƠNG MẠI LOTTE VIỆT NAM - CHI NHÁNH ĐÀ NẴNG</t>
  </si>
  <si>
    <t>số 06 đường Nại Nam, Phường Hoà Cường Bắc, Quận Hải Châu, Thành phố Đà Nẵng, Việt Nam</t>
  </si>
  <si>
    <t>0304741634-009</t>
  </si>
  <si>
    <t>LOTTE-010</t>
  </si>
  <si>
    <t>CÔNG TY CỔ PHẦN TRUNG TÂM THƯƠNG MẠI LOTTE VIỆT NAM - CHI NHÁNH GÒ VẤP</t>
  </si>
  <si>
    <t>Số 18, Đường Phan Văn Trị, Phường 10, Quận Gò Vấp, Thành phố Hồ Chí Minh, Việt Nam</t>
  </si>
  <si>
    <t>0304741634-010</t>
  </si>
  <si>
    <t>LOTTE-011</t>
  </si>
  <si>
    <t>CÔNG TY CỔ PHẦN TRUNG TÂM THƯƠNG MẠI LOTTE VIỆT NAM - CHI NHÁNH NHA TRANG</t>
  </si>
  <si>
    <t>Số 58 đường 23/10, Phường Phương Sơn, Thành phố Nha Trang, Tỉnh Khánh Hòa, Việt Nam</t>
  </si>
  <si>
    <t>0304741634-011</t>
  </si>
  <si>
    <t>MARFIVE</t>
  </si>
  <si>
    <t>CÔNG TY TNHH MỘT THÀNH VIÊN MARFIVE</t>
  </si>
  <si>
    <t>0314366975</t>
  </si>
  <si>
    <t>marfive01</t>
  </si>
  <si>
    <t>MARFIVE. Co.opMart SCA - Phạm Văn Chiêu</t>
  </si>
  <si>
    <t>359 Phạm Văn Chiêu, P.14, Q.Gò Vấp, HCM</t>
  </si>
  <si>
    <t>marfive02</t>
  </si>
  <si>
    <t>MARFIVE. Co.opMart SCA - Âu Cơ</t>
  </si>
  <si>
    <t>856 Âu Cơ, P.14, Q.Tân Bình, HCM</t>
  </si>
  <si>
    <t>MARONE</t>
  </si>
  <si>
    <t>CÔNG TY TNHH MỘT THÀNH VIÊN MARONE</t>
  </si>
  <si>
    <t>11 Trường Sơn, Phường 15, Quận 10, TP Hồ Chí Minh</t>
  </si>
  <si>
    <t>0313527362</t>
  </si>
  <si>
    <t>MARSIX</t>
  </si>
  <si>
    <t>CÔNG TY TNHH MỘT THÀNH VIÊN MARSIX</t>
  </si>
  <si>
    <t>0314247350</t>
  </si>
  <si>
    <t>marsix549</t>
  </si>
  <si>
    <t>CÔNG TY TNHH MỘT THÀNH VIÊN MARSIX. Co.opMart SCA - Hoàng Văn Thụ</t>
  </si>
  <si>
    <t>431A Hoàng Văn Thụ, Phường 4, Quận Tân Bình, HCM</t>
  </si>
  <si>
    <t>marsix561</t>
  </si>
  <si>
    <t>CÔNG TY TNHH MỘT THÀNH VIÊN MARSIX. Co.opMart SCA – Cao Thắng</t>
  </si>
  <si>
    <t>181 Cao Thắng, Phường 12, Quận 10, HCM</t>
  </si>
  <si>
    <t>MARTHREE</t>
  </si>
  <si>
    <t>CÔNG TY TNHH MỘT THÀNH VIÊN MARTHREE</t>
  </si>
  <si>
    <t>11 Trường Sơn, Phường 15, Quận 10, TP.Hồ Chí Minh</t>
  </si>
  <si>
    <t>0313643129</t>
  </si>
  <si>
    <t>MARTWO</t>
  </si>
  <si>
    <t>CTY TNHH MTV MARTWO</t>
  </si>
  <si>
    <t>11 Trường Sơn, P.15, Q.10, Tp.HCM</t>
  </si>
  <si>
    <t>0313682294</t>
  </si>
  <si>
    <t>MATTROIDOHOCHIMINH</t>
  </si>
  <si>
    <t xml:space="preserve">CN TẠI TP.HCM - CÔNG TY CỔ PHẦN ĐẦU TƯ THƯƠNG MẠI QUỐC TẾ MẶT TRỜI ĐỎ (TP.HN) </t>
  </si>
  <si>
    <t>208 Nam Kỳ Khởi Nghĩa, Phường 06, Quận 3, TP Hồ Chí Minh</t>
  </si>
  <si>
    <t>0102646635-001</t>
  </si>
  <si>
    <t>MAYSSTORE</t>
  </si>
  <si>
    <t>CỬA HÀNG TẠP HÓA MAY'S STORE</t>
  </si>
  <si>
    <t>SC27-2 KHU PHO SKYGARDEN, P-TAN PHONG, Q.7</t>
  </si>
  <si>
    <t>0305372468</t>
  </si>
  <si>
    <t>MDBD</t>
  </si>
  <si>
    <t>CÔNG TY TNHH THƯƠNG MẠI DỊCH VỤ MỸ ĐỨC BÌNH ĐIỀN</t>
  </si>
  <si>
    <t>84 Cống Quỳnh, Phường Phạm Ngũ Lão, Quận 1, Tp. Hồ Chí Minh, Việt Nam</t>
  </si>
  <si>
    <t>0316074368</t>
  </si>
  <si>
    <t>MEATDELI-005</t>
  </si>
  <si>
    <t>CÔNG TY TNHH MEATDELI HN - CHI NHÁNH HÀ NAM 01</t>
  </si>
  <si>
    <t>Lô CN-02, Khu công nghiệp Đồng Văn IV, Xã Đại Cương, Huyện Kim Bảng, Tỉnh Hà Nam, Việt Nam</t>
  </si>
  <si>
    <t>0700793788-005</t>
  </si>
  <si>
    <t>MEATWORLD</t>
  </si>
  <si>
    <t>CÔNG TY CỔ PHẦN MEAT WORLD</t>
  </si>
  <si>
    <t>541 Phan Văn Trị, Phường 5, Quận Gò Vấp, Thành phố Hồ Chí Minh, Việt Nam</t>
  </si>
  <si>
    <t>0315121431</t>
  </si>
  <si>
    <t>MEGA</t>
  </si>
  <si>
    <t>CÔNG TY TNHH MM MEGA MARKET (VIỆT NAM)</t>
  </si>
  <si>
    <t>Khu B, Khu đô thị mới An Phú-An Khánh, Phường An Phú, Thành phố Thủ Đức, Thành phố Hồ Chí Minh</t>
  </si>
  <si>
    <t>MEGA; MIENNAM</t>
  </si>
  <si>
    <t>0302249586</t>
  </si>
  <si>
    <t>mega0001</t>
  </si>
  <si>
    <t>Mega An Phú</t>
  </si>
  <si>
    <t>Q2, HCM</t>
  </si>
  <si>
    <t>mega0002</t>
  </si>
  <si>
    <t>Mega Bình Phú</t>
  </si>
  <si>
    <t>Q6, HCM</t>
  </si>
  <si>
    <t>mega0003</t>
  </si>
  <si>
    <t>Mega Hưng Phú</t>
  </si>
  <si>
    <t>9B Kha Vạn Cân, Linh Đông, Thủ Đức, HCM</t>
  </si>
  <si>
    <t>mega0004</t>
  </si>
  <si>
    <t>Mega Hiệp Phú</t>
  </si>
  <si>
    <t>Q12, HCM</t>
  </si>
  <si>
    <t>mega0009</t>
  </si>
  <si>
    <t>Mega An Phú. Food Delivery Service Center</t>
  </si>
  <si>
    <t>QL 1A, P.Tân Thời Hiệp, Q.12, HCM</t>
  </si>
  <si>
    <t>MEGA-002</t>
  </si>
  <si>
    <t>CHI NHÁNH CÔNG TY TNHH MM MEGA MARKET (VIỆT NAM) TẠI THÀNH PHỐ CẦN THƠ</t>
  </si>
  <si>
    <t>Khu vực V, Quốc lộ 91B, Phường Hưng Lợi, Quận Ninh Kiều, Thành phố Cần Thơ, Việt Nam</t>
  </si>
  <si>
    <t>MEGA;MIENNAM</t>
  </si>
  <si>
    <t>0302249586-002</t>
  </si>
  <si>
    <t>MEGA-004</t>
  </si>
  <si>
    <t>CHI NHÁNH CÔNG TY TNHH MM MEGA MARKET (VIỆT NAM) TẠI THÀNH PHỐ ĐÀ NẴNG</t>
  </si>
  <si>
    <t>Đường Cách Mạng Tháng 8, Phường Khuê Trung, Quận Cẩm Lệ, Thành phố Đà Nẵng, Việt Nam</t>
  </si>
  <si>
    <t>0302249586-004</t>
  </si>
  <si>
    <t>MEGA-005</t>
  </si>
  <si>
    <t>CHI NHÁNH CÔNG TY TNHH MM MEGA MARKET (VIỆT NAM) TẠI THÀNH PHỐ BIÊN HÒA</t>
  </si>
  <si>
    <t>Khu phố 4, Phường Quang Vinh, Thành phố Biên Hoà, Tỉnh Đồng Nai, Việt Nam</t>
  </si>
  <si>
    <t>0302249586-005</t>
  </si>
  <si>
    <t>MEGA-006</t>
  </si>
  <si>
    <t>CHI NHÁNH CÔNG TY TNHH MM MEGA MARKET (VIỆT NAM) TẠI TỈNH AN GIANG</t>
  </si>
  <si>
    <t>Số 1566 Trần Hưng Đạo, Tổ 71, Khóm Đông Thịnh 5, Phường Mỹ Phước, Thành phố Long Xuyên, Tỉnh An Giang, Việt Nam</t>
  </si>
  <si>
    <t>0302249586-006</t>
  </si>
  <si>
    <t>MEGA-007</t>
  </si>
  <si>
    <t>CHI NHÁNH CÔNG TY TNHH MM MEGA MARKET (VIỆT NAM) TẠI TỈNH BÌNH ĐỊNH</t>
  </si>
  <si>
    <t>Quốc Lộ 1D, Tổ 24, Khu vực 5, Phường Ghềnh Ráng, Thành phố Quy Nhơn, Tỉnh Bình Định, Việt Nam</t>
  </si>
  <si>
    <t>0302249586-007</t>
  </si>
  <si>
    <t>MEGA-008</t>
  </si>
  <si>
    <t>CHI NHÁNH CÔNG TY TNHH MM MEGA MARKET (VIỆT NAM) TẠI TỈNH BÌNH DƯƠNG</t>
  </si>
  <si>
    <t>Đại lộ Bình Dương, Phường Phú Thọ, Thành phố Thủ Dầu Một, Tỉnh Bình Dương, Việt Nam</t>
  </si>
  <si>
    <t>0302249586-008</t>
  </si>
  <si>
    <t>MEGA-009</t>
  </si>
  <si>
    <t>CHI NHÁNH CÔNG TY TNHH MM MEGA MARKET (VIỆT NAM) TẠI TỈNH BÀ RỊA - VŨNG TÀU</t>
  </si>
  <si>
    <t>Khu vực đường 51B, Phường 11, Thành Phố Vũng Tàu, Tỉnh Bà Rịa - Vũng Tàu, Việt Nam</t>
  </si>
  <si>
    <t>0302249586-009</t>
  </si>
  <si>
    <t>MEGA-011</t>
  </si>
  <si>
    <t>CHI NHÁNH CÔNG TY TNHH MM MEGA MARKET (VIỆT NAM) TẠI THÀNH PHỐ NHA TRANG</t>
  </si>
  <si>
    <t>Đường 23/10, Thôn Võ Cạnh, Xã Vĩnh Trung, Thành phố Nha Trang, Tỉnh Khánh Hòa, Việt Nam</t>
  </si>
  <si>
    <t>0302249586-011</t>
  </si>
  <si>
    <t>MEGA-013</t>
  </si>
  <si>
    <t>CHI NHÁNH CÔNG TY TNHH MM MEGA MARKET ( VIỆT NAM) TẠI TỈNH NGHỆ AN</t>
  </si>
  <si>
    <t>Đường Ven Sông Lam, Phường Bến Thủy, Thành phố Vinh, Tỉnh Nghệ An, Việt Nam</t>
  </si>
  <si>
    <t>0302249586-013</t>
  </si>
  <si>
    <t>MEGA-014</t>
  </si>
  <si>
    <t>CHI NHÁNH CÔNG TY TNHH MM MEGA MARKET (VIỆT NAM) TẠI TỈNH ĐẮK LẮK</t>
  </si>
  <si>
    <t>Tổ dân phố 5, đường Đồng Khởi, Phường Tân An, TP.Buôn Ma Thuột, Tỉnh Đắk Lắk, Việt Nam</t>
  </si>
  <si>
    <t>0302249586-014</t>
  </si>
  <si>
    <t>MEGA-015</t>
  </si>
  <si>
    <t>CHI NHÁNH CÔNG TY TNHH MM MEGA MARKET (VIỆT NAM) TẠI KIÊN GIANG</t>
  </si>
  <si>
    <t>Lô A11, Khu lấn biển, Phường Vĩnh Bảo, Thành phố Rạch Giá, Tỉnh Kiên Giang, Việt Nam</t>
  </si>
  <si>
    <t>0302249586-015</t>
  </si>
  <si>
    <t>MEKONGGOURMET</t>
  </si>
  <si>
    <t>CÔNG TY TNHH MEKONG GOURMET</t>
  </si>
  <si>
    <t>71B-73 Calmette, Phường Nguyễn Thái Bình, Quận 1, Thành phố Hồ Chí Minh, Việt Nam</t>
  </si>
  <si>
    <t>0316439724</t>
  </si>
  <si>
    <t>MISA</t>
  </si>
  <si>
    <t>CÔNG TY CỔ PHẦN MISA</t>
  </si>
  <si>
    <t>Tầng 9 Tòa Nhà Technosoft, phố Duy Tân, phường Dịch vọng Hậu, Cầu Giấy, Hà Nội</t>
  </si>
  <si>
    <t>0101243150</t>
  </si>
  <si>
    <t>MOCHUONG</t>
  </si>
  <si>
    <t>CÔNG TY TNHH THƯƠNG MẠI DỊCH VỤ ĂN UỐNG MỘC HƯƠNG</t>
  </si>
  <si>
    <t>360B Bến Vân Đồn, phường 01, Quận 4, Thành phố Hồ Chí Minh, Việt Nam</t>
  </si>
  <si>
    <t>0313038594</t>
  </si>
  <si>
    <t>NAMLONG</t>
  </si>
  <si>
    <t>CÔNG TY CỔ PHẦN ĐẦU TƯ NAM LONG</t>
  </si>
  <si>
    <t>Số 6 Nguyễn Khắc Viện  P.Tân Phú Q.7 Tp HCM</t>
  </si>
  <si>
    <t>0301438936</t>
  </si>
  <si>
    <t>NCC2268</t>
  </si>
  <si>
    <t>Công Ty Liên Doanh TNHH Berjaya - Hồ Tây</t>
  </si>
  <si>
    <t>K5 Nhi Hàm, P. Quảng An, Tây Hồ, TP HN</t>
  </si>
  <si>
    <t>0100112268</t>
  </si>
  <si>
    <t>NGOITRUONGEM</t>
  </si>
  <si>
    <t>CÔNG TY TNHH NGÔI TRƯỜNG EM</t>
  </si>
  <si>
    <t>20 đường số 65, Phường Thạnh Mỹ Lợi, Thành phố Thủ Đức, Thành phố Hồ Chí Minh, Việt Nam</t>
  </si>
  <si>
    <t>0315451101</t>
  </si>
  <si>
    <t>NGONMOINGAY</t>
  </si>
  <si>
    <t>Cty TNHH SX TM DV Ngon Mỗi Ngày</t>
  </si>
  <si>
    <t>176 Hai Bà Trưng ,Phường Đakao ,Quận 1.Tp Hồ Chí Minh.</t>
  </si>
  <si>
    <t>0312590851</t>
  </si>
  <si>
    <t>NGUYENCUU</t>
  </si>
  <si>
    <t>CÔNG TY TNHH MTV NGUYỄN CỬU</t>
  </si>
  <si>
    <t>N9 đường 79, Phường Phước Long B, Thành phố Thủ Đức, Thành phố Hồ Chí Minh, Việt Nam</t>
  </si>
  <si>
    <t>0314128681</t>
  </si>
  <si>
    <t>NHANHOA</t>
  </si>
  <si>
    <t>CÔNG TY TNHH THƯƠNG MẠI DỊCH VỤ XUẤT NHẬP KHẨU NHÂN HÒA</t>
  </si>
  <si>
    <t>39/5G Đường Nguyễn Thị Thảnh, ấp Tam Đông 3 - Xã Thới Tam Thôn - Huyện Hóc Môn - TP Hồ Chí Minh.</t>
  </si>
  <si>
    <t>0315791394</t>
  </si>
  <si>
    <t>NHATMINH</t>
  </si>
  <si>
    <t>CÔNG TY TNHH SẢN XUẤT THƯƠNG MẠI DỊCH VỤ NHẬT MINH BAKERY</t>
  </si>
  <si>
    <t>131 Vũ Tùng, Phường 2, Quận Bình Thạnh, Thành phố Hồ Chí Minh, Việt Nam</t>
  </si>
  <si>
    <t>0313983358</t>
  </si>
  <si>
    <t>nhatminh68001</t>
  </si>
  <si>
    <t>OsiFood Gia Bình</t>
  </si>
  <si>
    <t>146 Đường D1, Phường Phước Long B, Tp.Thủ Đức, HCM</t>
  </si>
  <si>
    <t>nhatminh68002</t>
  </si>
  <si>
    <t>OsiFood Trung Tuyến City</t>
  </si>
  <si>
    <t>1192-1194 Nguyễn Văn Qúa, Phường Tân Thới Hiệp, Quận 12, HCM</t>
  </si>
  <si>
    <t>nhatminh68003</t>
  </si>
  <si>
    <t>OsiFood Bình Hưng</t>
  </si>
  <si>
    <t>26-28 Đường số 10, KDC Bình Hưng, Xã Bình Hưng, Huyện Bình Chánh, HCM</t>
  </si>
  <si>
    <t>nhatminh68004</t>
  </si>
  <si>
    <t>OsiFood Thủ Thiêm</t>
  </si>
  <si>
    <t>155 Lương Định Của, Phường An Khánh, Tp.Thủ Đức, HCM</t>
  </si>
  <si>
    <t>nhatminh68005</t>
  </si>
  <si>
    <t>OsiFood Đo Đạc</t>
  </si>
  <si>
    <t>54 Đường số 3, Phường An Khánh, Tp.Thủ Đức, HCM</t>
  </si>
  <si>
    <t>nhatminh68006</t>
  </si>
  <si>
    <t>OsiFood Phương Việt</t>
  </si>
  <si>
    <t>PS 11 Chung Cư Pegasuite 1002 Tạ Quang Bửu, Phường 6, Quận 8, HCM</t>
  </si>
  <si>
    <t>nhatminh68007</t>
  </si>
  <si>
    <t>OsiFood City Gate Tower</t>
  </si>
  <si>
    <t>Chung cư City Gate Tower 15 Đại Lộ Võ Văn Kiệt, Phường 16, Quận 8, HCM</t>
  </si>
  <si>
    <t>nhatminh68010</t>
  </si>
  <si>
    <t>OsiFood Gia Hòa</t>
  </si>
  <si>
    <t>110 Huy Cân, Phường Phước Long B, Tp.Thủ Đức, HCM</t>
  </si>
  <si>
    <t>nhatminh68011</t>
  </si>
  <si>
    <t>Osifood  Linh Xuân</t>
  </si>
  <si>
    <t>156 Đường số 11, Khu phố 5, Phường Linh Xuân, Tp.Thủ Đức, HCM</t>
  </si>
  <si>
    <t>nhatminh68012</t>
  </si>
  <si>
    <t>OsiFood 3 Tháng 2</t>
  </si>
  <si>
    <t>1380-1382-1384 Đường 3/2, Phường 2, Quận 11, HCM</t>
  </si>
  <si>
    <t>nhatminh68013</t>
  </si>
  <si>
    <t>OsiFood Đặng Thùy Trâm</t>
  </si>
  <si>
    <t>111/2-4-6-8 Đặng Thùy Trâm, P.13, Q.Bình Thạnh, TP.HCM</t>
  </si>
  <si>
    <t>nhatminh79001</t>
  </si>
  <si>
    <t>OsiFood Bình Hòa</t>
  </si>
  <si>
    <t>288 Phan Văn Trị, Phường 11, Quận Bình Thạnh, HCM</t>
  </si>
  <si>
    <t>nhatminh79002</t>
  </si>
  <si>
    <t>Cửa hàng OsiFood Nguyễn Khoái</t>
  </si>
  <si>
    <t>84-86 Nguyễn Khoái, Phường 2, Quận 4, HCM</t>
  </si>
  <si>
    <t>nhatminh79003</t>
  </si>
  <si>
    <t>Osifood Sky 9</t>
  </si>
  <si>
    <t>S010-011 Block CT1, CC Sky 09, Đường số 1, Khu phố 2, Phường Phú Hữu, Tp.Thủ Đức, HCM</t>
  </si>
  <si>
    <t>nhatminh79004</t>
  </si>
  <si>
    <t>OsiFood 828A Xô Viết Nghệ Tĩnh</t>
  </si>
  <si>
    <t>828A Xô Viết Nghệ Tĩnh, Phường 25, Quận Bình Thạnh, Tp.HCM</t>
  </si>
  <si>
    <t>nhatminh79005</t>
  </si>
  <si>
    <t>Osifood Phước Long</t>
  </si>
  <si>
    <t>114 Tây Hòa, Phường Phước Long A, Tp.Thủ Đức, HCM</t>
  </si>
  <si>
    <t>nhatminh79006</t>
  </si>
  <si>
    <t>OsiFood Opal Riverside</t>
  </si>
  <si>
    <t>SH10 chung cư Opal Riverside, đường số 10, P.Hiệp Bình Chánh, TP.Thủ Đức, HCM</t>
  </si>
  <si>
    <t>nhatminh79007</t>
  </si>
  <si>
    <t>Osifood Nguyễn Xiển</t>
  </si>
  <si>
    <t>458-458A Nguyễn Xiển, Phường Long Thạnh Mỹ, Tp.Thủ Đức, HCM</t>
  </si>
  <si>
    <t>nhatminh79009</t>
  </si>
  <si>
    <t>Osifood  Phước Hiệp</t>
  </si>
  <si>
    <t>312 Lã Xuân Oai , khu phố Phước Hiệp ,P.Long Trường, Tp.Thủ Đức, HCM</t>
  </si>
  <si>
    <t>nhatminh79010</t>
  </si>
  <si>
    <t>OsiFood Gold House Lê Văn Lương</t>
  </si>
  <si>
    <t>Block A4.1.1 cc Hoàng Anh Gold House, đường Lê Văn Lương, Huyện Nhà Bè, HCM</t>
  </si>
  <si>
    <t>NHIEULOC</t>
  </si>
  <si>
    <t>CÔNG TY TNHH NHIÊU LỘC</t>
  </si>
  <si>
    <t>50/15/25 Dương Quảng Hàm, Phường 5, Quận Gò Vấp, Thành phố Hồ Chí Minh, Việt Nam</t>
  </si>
  <si>
    <t>0304355237</t>
  </si>
  <si>
    <t>NHQUANDOIDONGNAI</t>
  </si>
  <si>
    <t>Ngân Hàng TMCP Quân Đội-CN Đồng Nai</t>
  </si>
  <si>
    <t>K26 Võ Thị sáu ,phường Thống Nhất, Biên Hòa,Đồng Nai</t>
  </si>
  <si>
    <t>0100283873</t>
  </si>
  <si>
    <t>NHUTRANNGOC</t>
  </si>
  <si>
    <t>Công Ty TNHH NHƯ TRẦN NGỌC</t>
  </si>
  <si>
    <t>1499 Phạm Văn Thuận, Kp3, P.Thống Nhất, Tp.Biên Hòa, Đồng Nai</t>
  </si>
  <si>
    <t>3603414461</t>
  </si>
  <si>
    <t>NINHTHUAN</t>
  </si>
  <si>
    <t>CHI NHÁNH CÔNG TY CỔ PHẦN ĐẦU TƯ AN PHONG TẠI NINH THUẬN</t>
  </si>
  <si>
    <t>SỐ 122 ĐƯỜNG 16/4, PHƯỜNG MỸ HẢI, TP PHAN RANG-THÁP CHÀM, TỈNH NINH THUẬN</t>
  </si>
  <si>
    <t>0300992066-005</t>
  </si>
  <si>
    <t>NOVA</t>
  </si>
  <si>
    <t>CÔNG TY CỔ PHẦN DỊCH VỤ THƯƠNG MẠI TỔNG HỢP NOVA COMMERCE</t>
  </si>
  <si>
    <t>65 Nguyễn Du, Phường Bến Nghé, Quận 1, Thành phố Hồ Chí Minh, Việt Nam</t>
  </si>
  <si>
    <t>5%;MIENNAM;NOVA</t>
  </si>
  <si>
    <t>0317095018</t>
  </si>
  <si>
    <t>nova0001</t>
  </si>
  <si>
    <t>Nova Kho Bán LakeView</t>
  </si>
  <si>
    <t>lakeview city 543 nguyễn duy trinh p.an phú q.2, HCM</t>
  </si>
  <si>
    <t>nova0002</t>
  </si>
  <si>
    <t>Nova Kho bán Soho</t>
  </si>
  <si>
    <t>Tầng trệt, dự án Soho, 100 Cô Giang, Phường Cô Giang, Q.1, HCM</t>
  </si>
  <si>
    <t>nova0003</t>
  </si>
  <si>
    <t>Nova Nguyễn Sơn</t>
  </si>
  <si>
    <t>Số 317-317A-319 Nguyễn Sơn, Phường Phú Thạnh, Quận Tân Phú, HCM</t>
  </si>
  <si>
    <t>nova0004</t>
  </si>
  <si>
    <t>Nova Homyland 3</t>
  </si>
  <si>
    <t>Mã shop S21, chung cư Homyland3, 403 Nguyễn Duy Trinh, Bình Trưng Tây, Q2, HCM</t>
  </si>
  <si>
    <t>nova0005</t>
  </si>
  <si>
    <t>Nova Lý Thái Tổ</t>
  </si>
  <si>
    <t>Số 120 Lý Thái Tổ, Phường 2, Quận 3, HCM</t>
  </si>
  <si>
    <t>nova0007</t>
  </si>
  <si>
    <t>Nova D5</t>
  </si>
  <si>
    <t>Số 28-30 Đường D5, Phường 25, Q Bình Thạnh, HCM</t>
  </si>
  <si>
    <t>nova0008</t>
  </si>
  <si>
    <t>Nova Huỳnh Thiện Lộc</t>
  </si>
  <si>
    <t>Góc 2MT 52 Huỳnh Thiện Lộc, Phú Trung, Q.Tân Phú, HCM</t>
  </si>
  <si>
    <t>nova0009</t>
  </si>
  <si>
    <t>Nova Kho bán Orchard Garden</t>
  </si>
  <si>
    <t>Tầng trệt ,Orchad Garden, 128 Hồng Hà, Phường 9, Q.Phú Nhuận, HCM</t>
  </si>
  <si>
    <t>nova0010</t>
  </si>
  <si>
    <t>Nova Kho bán Botanica</t>
  </si>
  <si>
    <t>BPC-01.03 &amp; BPC-01.04 Tầng 1, Block C, 108-112B-114 Hồng Hà, Phường 2, Quận Tân Bình, HCM</t>
  </si>
  <si>
    <t>nova0011</t>
  </si>
  <si>
    <t>Nova Sunrise</t>
  </si>
  <si>
    <t>Khu phức hợp thương mại văn phòng lô V 23 Nguyễn Hữu Thọ, P.Tân Hưng, Q.7, HCM</t>
  </si>
  <si>
    <t>nova0012</t>
  </si>
  <si>
    <t>Nova Rich Start</t>
  </si>
  <si>
    <t>RS4- SH11, RS4-SH12 ,Dự án Richstar 278 Hòa Bình, Phú Thạnh, Tân Phú, HCM</t>
  </si>
  <si>
    <t>nova0013</t>
  </si>
  <si>
    <t>Nova RiverGate Residance</t>
  </si>
  <si>
    <t>lô TM07, TM08 dự án RiverGate Residence, 155 Bến Vân Đồn, Phường 6, Quận 4, HCM</t>
  </si>
  <si>
    <t>nova0014</t>
  </si>
  <si>
    <t>Nova Kho Bán Linh Đông</t>
  </si>
  <si>
    <t>Linh Đông, Thủ Đức</t>
  </si>
  <si>
    <t>nova100102</t>
  </si>
  <si>
    <t>Nova Kho Bán 65 Nguyễn Du</t>
  </si>
  <si>
    <t>65 Nguyễn Du, P.Bến Nghé, Q1, HCM</t>
  </si>
  <si>
    <t>nova101402</t>
  </si>
  <si>
    <t>Nova Kho Bán Nguyễn Trãi</t>
  </si>
  <si>
    <t>965-967-969 Nguyễn Trãi, Q1, HCM</t>
  </si>
  <si>
    <t>nova102002</t>
  </si>
  <si>
    <t>Nova Độc Lập</t>
  </si>
  <si>
    <t>197A Đường Độc Lập, Phường Tân Qúy, Quận Tân Phú, HCM</t>
  </si>
  <si>
    <t>nova102402</t>
  </si>
  <si>
    <t>Nova Bình An</t>
  </si>
  <si>
    <t>6D Đường Số 2, P.An Khánh, Quận 2, HCM</t>
  </si>
  <si>
    <t>nova102902</t>
  </si>
  <si>
    <t>Nova Jamila Khang Điền</t>
  </si>
  <si>
    <t>Số 60 đường số 697, kp2, phú hữu, tp thủ đức, HCM</t>
  </si>
  <si>
    <t>nova103102</t>
  </si>
  <si>
    <t>Nova Era Town</t>
  </si>
  <si>
    <t>Block B4, Era Town Nguyễn Lương Bằng, Quận 7</t>
  </si>
  <si>
    <t>nova103202</t>
  </si>
  <si>
    <t>Nova Kho bán Everich Infinity</t>
  </si>
  <si>
    <t>290 An Dương Vương, phường 04, Quận 5, Tp. HCM</t>
  </si>
  <si>
    <t>nova103402</t>
  </si>
  <si>
    <t>Nova Newton Residences</t>
  </si>
  <si>
    <t>38 Trương quốc Dung, phường 8, quận phú nhuận, HCM</t>
  </si>
  <si>
    <t>nova103702</t>
  </si>
  <si>
    <t>Nova Nguyễn Duy Trinh</t>
  </si>
  <si>
    <t>657-659 ĐƯỜNG NGUYỄN DUY TRINH, KHU PHỐ 4, PHƯỜNG BÌNH TRƯNG ĐÔNG, TP THỦ ĐỨC</t>
  </si>
  <si>
    <t>nova900102</t>
  </si>
  <si>
    <t>Nova Kho bán NovaMarket The Sun Avenue</t>
  </si>
  <si>
    <t>Lô TM SAV4-00, 28 Mai Chí Thọ, P.An Phú, Q.2, HCM</t>
  </si>
  <si>
    <t>NUHOANG</t>
  </si>
  <si>
    <t>CÔNG TY CỔ PHẦN ĐẦU TƯ THƯƠNG MẠI DỊCH VỤ NỮ HOÀNG</t>
  </si>
  <si>
    <t>Tầng Trệt Cao Ốc An Thịnh, số 6, kđt an phú-an khánh, đường số 6, p: an phú, quận 2, Tp.HCM</t>
  </si>
  <si>
    <t>0309733531</t>
  </si>
  <si>
    <t>PHONGPHU</t>
  </si>
  <si>
    <t>TỔNG CÔNG TY CỔ PHẦN PHONG PHÚ</t>
  </si>
  <si>
    <t>48 Tăng Nhơn Phú, Khu phố 3, Phường Tăng Nhơn Phú B, Thành phố Thủ Đức, Thành phố Hồ Chí Minh, Việt Nam</t>
  </si>
  <si>
    <t>0301446006</t>
  </si>
  <si>
    <t>QUANGMINH</t>
  </si>
  <si>
    <t>CÔNG TY CỔ PHẦN QUANG MINH</t>
  </si>
  <si>
    <t>1335/7 Đường Tỉnh Lộ 43, Khu phố 2, Phường Bình Chiểu, Quận Thủ Đức, TP Hồ Chí Minh, Việt Nam</t>
  </si>
  <si>
    <t>0302650702</t>
  </si>
  <si>
    <t>QUYENC6HN</t>
  </si>
  <si>
    <t>Nguyễn Đình Quyền</t>
  </si>
  <si>
    <t>QUYETTHANG</t>
  </si>
  <si>
    <t>CÔNG TY TNHH QUYẾT THẮNG NHA TRANG</t>
  </si>
  <si>
    <t>01-NOTT, đường số 30, Khu đô thị mới Phước Long, Phường Phước Long, Thành phố Nha Trang, Tỉnh Khánh Hòa, Việt Nam</t>
  </si>
  <si>
    <t>4201369965</t>
  </si>
  <si>
    <t>RECESS</t>
  </si>
  <si>
    <t>CÔNG TY TNHH RECESS</t>
  </si>
  <si>
    <t>Tầng 19, Tòa nhà Saigon Centre, Tháp 2, 67 Lê Lợi, Phường Bến Nghé, Quận 1, Thành phố Hồ Chí Minh, Việt Nam</t>
  </si>
  <si>
    <t>0308808576</t>
  </si>
  <si>
    <t>RETAIL</t>
  </si>
  <si>
    <t>CÔNG TY TNHH GROVE NEW RETAIL</t>
  </si>
  <si>
    <t>197 Nguyễn Thị Minh Khai, Phường Nguyễn Cư Trinh, Quận 1, Thành phố Hồ Chí Minh, Việt Nam</t>
  </si>
  <si>
    <t>0316532681</t>
  </si>
  <si>
    <t>retail0001</t>
  </si>
  <si>
    <t>RETAIL ĐINH TIÊN HOÀNG, Q.1</t>
  </si>
  <si>
    <t>45 Đinh Tiên Hoàng, P.Bến Nghé, Q.1, HCM</t>
  </si>
  <si>
    <t>retail0002</t>
  </si>
  <si>
    <t>RETAIL MAI CHÍ THỌ, Q.2</t>
  </si>
  <si>
    <t>Tháp S04, Chung Cư The Sun Avenue, 28 Mai Chí Thọ,TP.Thủ Đức, HCM</t>
  </si>
  <si>
    <t>retail0003</t>
  </si>
  <si>
    <t>RETAIL NGUYỄN THỊ MINH KHAI, Q.1</t>
  </si>
  <si>
    <t>197, Nguyễn Thị Minh Khai, Phường Nguyễn Cư Trinh, Quận 1, HCM</t>
  </si>
  <si>
    <t>retail0004</t>
  </si>
  <si>
    <t>RETAIL PHAN VĂN TRỊ, Q.Gò Vấp</t>
  </si>
  <si>
    <t>00.04 Lô P2, 18 Phan Văn Trị, Phường 10, Quận Gò Vấp, HCM</t>
  </si>
  <si>
    <t>retail0005</t>
  </si>
  <si>
    <t>RETAIL ZENTOWER, Q.12</t>
  </si>
  <si>
    <t>35 QL1A, Phường Tân Thới An, Quận 12, HCM</t>
  </si>
  <si>
    <t>retail0006</t>
  </si>
  <si>
    <t>RETAIL LÊ HỒNG PHONG, Q.10</t>
  </si>
  <si>
    <t>16A Lê Hồng Phong, P.12, Q.10, HCM</t>
  </si>
  <si>
    <t>retail0007</t>
  </si>
  <si>
    <t>RETAIL NGUYỄN THỊ THẬP, Q.7</t>
  </si>
  <si>
    <t>446 nguyễn thị thập, phường tân quy, quận 7, HCM</t>
  </si>
  <si>
    <t>retail0008</t>
  </si>
  <si>
    <t>RETAIL NƠ TRANG LONG, Q.Bình Thạnh</t>
  </si>
  <si>
    <t>204 nơ trang long, phường 12, quận bình thạnh, HCM</t>
  </si>
  <si>
    <t>SAIGONAG</t>
  </si>
  <si>
    <t>CÔNG TY TNHH THƯƠNG MẠI SÀI GÒN - AN GIANG.</t>
  </si>
  <si>
    <t>Số 12 Nguyễn Huệ, Phường Mỹ Long, Thành phố Long Xuyên, Tỉnh An Giang, Việt Nam</t>
  </si>
  <si>
    <t>1600674718</t>
  </si>
  <si>
    <t>SAIGONBL2</t>
  </si>
  <si>
    <t>CÔNG TY TNHH MỘT THÀNH VIÊN THƯƠNG MẠI DỊCH VỤ SÀI GÒN-BẠC LIÊU 2</t>
  </si>
  <si>
    <t>07 Trần Huỳnh, Phường 7, Thành Phố Bạc Liêu, Tỉnh Bạc Liêu, Việt Nam</t>
  </si>
  <si>
    <t>1900347461</t>
  </si>
  <si>
    <t>SAIGONBMT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</si>
  <si>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</si>
  <si>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</si>
  <si>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6000661931</t>
  </si>
  <si>
    <t>SAIGONBP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</si>
  <si>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</si>
  <si>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</si>
  <si>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3800357413</t>
  </si>
  <si>
    <t>SAIGONBUONHO</t>
  </si>
  <si>
    <t>CÔNG TY TNHH SÀI GÒN - BUÔN HỒ</t>
  </si>
  <si>
    <t>Số 464 đường Hùng Vương, Phường An Bình, Thị xã Buôn Hồ, Tỉnh Đắk Lắk, Việt Nam</t>
  </si>
  <si>
    <t>6001561746</t>
  </si>
  <si>
    <t>SAIGONCAMRANH</t>
  </si>
  <si>
    <t>CÔNG TY TNHH MỘT THÀNH VIÊN THƯƠNG MẠI VÀ DỊCH VỤ SÀI GÒN - CAM RANH</t>
  </si>
  <si>
    <t>2038 Hùng Vương, Phường Cam Lộc, Thành phố Cam Ranh, Tỉnh Khánh Hòa, Việt Nam</t>
  </si>
  <si>
    <t>4201197554</t>
  </si>
  <si>
    <t>SAIGONCHUSE</t>
  </si>
  <si>
    <t>CÔNG TY TNHH MỘT THÀNH VIÊN SÀI GÒN - CHƯ SÊ</t>
  </si>
  <si>
    <t>912 Hùng Vương, tổ dân phố 4, Thị trấn Chư Sê, Huyện Chư Sê, Tỉnh Gia Lai, Việt Nam</t>
  </si>
  <si>
    <t>5901069542</t>
  </si>
  <si>
    <t>SAIGONDONGHA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</si>
  <si>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</si>
  <si>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</si>
  <si>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3200266549</t>
  </si>
  <si>
    <t>SAIGONGIALAI</t>
  </si>
  <si>
    <t>CÔNG TY TNHH THƯƠNG MẠI SÀI GÒN - GIA LAI</t>
  </si>
  <si>
    <t>21 đường Cách Mạng Tháng Tám, Phường Hoa Lư, Thành phố  Pleiku, Tỉnh Gia Lai, Việt Nam</t>
  </si>
  <si>
    <t>5900368395</t>
  </si>
  <si>
    <t>SAIGONHATINH</t>
  </si>
  <si>
    <t>CÔNG TY TNHH MỘT THÀNH VIÊN THƯƠNG MẠI VÀ DỊCH VỤ SÀI GÒN - HÀ TĨNH</t>
  </si>
  <si>
    <t>Số 02, đường Phan Đình Phùng, Phường Nam Hà, Thành phố Hà Tĩnh, Tỉnh Hà Tĩnh, Việt Nam</t>
  </si>
  <si>
    <t>3000986099</t>
  </si>
  <si>
    <t>SAIGONHAUGIANG</t>
  </si>
  <si>
    <t>CÔNG TY TNHH MTV THƯƠNG MẠI SÀI GÒN - HẬU GIANG</t>
  </si>
  <si>
    <t>319 Trần Hưng Đạo, Phường I, Thành phố Vị Thanh, Tỉnh Hậu Giang, Việt Nam</t>
  </si>
  <si>
    <t>6300028342</t>
  </si>
  <si>
    <t>SAIGONHD</t>
  </si>
  <si>
    <t>CÔNG TY CỔ PHẦN SÀI GÒN HD</t>
  </si>
  <si>
    <t>182 Hồ Văn Huê, Phường 09, Quận Phú Nhuận, Thành phố Hồ Chí Minh, Việt Nam</t>
  </si>
  <si>
    <t>0310767013</t>
  </si>
  <si>
    <t>saigonhd01</t>
  </si>
  <si>
    <t>saigonhd02</t>
  </si>
  <si>
    <t>CÔNG TY CỔ PHẦN SÀI GÒN HD / SG PEARL</t>
  </si>
  <si>
    <t>Saphire 1, SG Pearl, 92 Nguyễn Hữu Cảnh, P.22, Q.Bình Thạnh, HCM</t>
  </si>
  <si>
    <t>saigonhd03</t>
  </si>
  <si>
    <t>CÔNG TY CỔ PHẦN SÀI GÒN HD / EMPIRE CIT</t>
  </si>
  <si>
    <t>shop T05-06, Block Tilia ( đường nội bộ N18-D11) Emprie City, thủ Thiêm, Thủ Đức</t>
  </si>
  <si>
    <t>saigonhd04</t>
  </si>
  <si>
    <t>Tòa nhà Vista Verde-RP-01, Tầng 1, TTM Faifo Lane, Đường Đồng Văn Cống, P.Thạnh Mỹ Lợi, TP.Thủ Đức</t>
  </si>
  <si>
    <t>saigonhd05</t>
  </si>
  <si>
    <t>CÔNG TY CỔ PHẦN SÀI GÒN HD / THE PART RESIDENCE</t>
  </si>
  <si>
    <t>The Park Residence, Khu 12 , Nguyễn Hữu Thọ, Phước kiển, Nhà Bè, HCM</t>
  </si>
  <si>
    <t>saigonhd06</t>
  </si>
  <si>
    <t>CÔNG TY CỔ PHẦN SÀI GÒN HD / LAVITA CHARM</t>
  </si>
  <si>
    <t>Tầng trệt TTTM Lavita Charm, đường số 1, P.Trường Thọ, Tp.thủ Đức, HCM</t>
  </si>
  <si>
    <t>saigonhd07</t>
  </si>
  <si>
    <t>CÔNG TY CỔ PHẦN SÀI GÒN HD / RIVERSIDE</t>
  </si>
  <si>
    <t>Số G1.1.10, tầng 1, cửa hàng 10, khối G, ấp 5, xã Phước Kiểng, Nhà Bè, HCM</t>
  </si>
  <si>
    <t>saigonhd08</t>
  </si>
  <si>
    <t>CÔNG TY CỔ PHẦN SÀI GÒN HD / Kho bán hàng - VISTA</t>
  </si>
  <si>
    <t>628C Xa lộ Hà Nội, P.An Phú, Q.2, HCM</t>
  </si>
  <si>
    <t>saigonhd3a11</t>
  </si>
  <si>
    <t>CÔNG TY CỔ PHẦN SÀI GÒN HD - Picity High</t>
  </si>
  <si>
    <t>P3A11 - P3A13, đường D, khu đô thị Picity High Park, phường Thạnh Xuân, quận 12, thành phố Hồ Chí Minh</t>
  </si>
  <si>
    <t>SAIGONKIENGIANG</t>
  </si>
  <si>
    <t>CÔNG TY TRÁCH NHIỆM HỮU HẠN THƯƠNG MẠI SÀI GÒN - KIÊN GIANG</t>
  </si>
  <si>
    <t>Số 1332 đường Nguyễn Trung Trực, Phường An Bình, Thành phố Rạch Giá, Tỉnh Kiên Giang, Việt Nam</t>
  </si>
  <si>
    <t>1700547135</t>
  </si>
  <si>
    <t>SAIGONPHANRANG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</si>
  <si>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</si>
  <si>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</si>
  <si>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4500280151</t>
  </si>
  <si>
    <t>SAIGONPHANTHIET</t>
  </si>
  <si>
    <t>CÔNG TY TNHH MỘT THÀNH VIÊN THƯƠNG MẠI DỊCH VỤ SÀI GÒN - PHAN THIẾT</t>
  </si>
  <si>
    <t>Số 1A Nguyễn Tất Thành, Phường Bình Hưng, Thành phố  Phan Thiết, Tỉnh Bình Thuận, Việt Nam</t>
  </si>
  <si>
    <t>3400452937</t>
  </si>
  <si>
    <t>SAIGONPHUYEN</t>
  </si>
  <si>
    <t>CÔNG TY TNHH MỘT THÀNH VIÊN THƯƠNG MẠI DỊCH VỤ SÀI GÒN - PHÚ YÊN</t>
  </si>
  <si>
    <t>ô phố B8 khu dân dụng Duy Tân, Phường 4, TP Tuy Hoà, Tỉnh Phú Yên, Việt Nam</t>
  </si>
  <si>
    <t>4400396829</t>
  </si>
  <si>
    <t>SAIGONQUANGNGAI</t>
  </si>
  <si>
    <t>CÔNG TY TNHH MỘT THÀNH VIÊN THƯƠNG MẠI SÀI GÒN - QUẢNG NGÃI</t>
  </si>
  <si>
    <t>Hẻm 242 Nguyễn Nghiêm, Phường Nguyễn Nghiêm, Thành phố Quảng Ngãi, Tỉnh Quảng Ngãi, Việt Nam</t>
  </si>
  <si>
    <t>4300357738</t>
  </si>
  <si>
    <t>SAIGONRACHGIA</t>
  </si>
  <si>
    <t>CÔNG TY CỔ PHẦN  SÀI GÒN - RẠCH GIÁ</t>
  </si>
  <si>
    <t>Số 844 đường Nguyễn Trung Trực, Phường An Hòa, Thành phố Rạch Giá, Tỉnh Kiên Giang, Việt Nam</t>
  </si>
  <si>
    <t>1700547079</t>
  </si>
  <si>
    <t>SAIGONSOCTRANG</t>
  </si>
  <si>
    <t>CÔNG TY TRÁCH NHIỆM HỮU HẠN MỘT THÀNH VIÊN THƯƠNG MẠI SÀI GÒN - SÓC TRĂNG</t>
  </si>
  <si>
    <t>06 Hùng Vương, Phường 6, Thành phố Sóc Trăng, Tỉnh Sóc Trăng, Việt Nam</t>
  </si>
  <si>
    <t>2200271882</t>
  </si>
  <si>
    <t>SAIGONSTAR</t>
  </si>
  <si>
    <t>Khách Sạn Sài Gòn Star</t>
  </si>
  <si>
    <t>204 Nguyễn Thị Minh khai, P.6, Quận 3, TP.HCM</t>
  </si>
  <si>
    <t>0300568442</t>
  </si>
  <si>
    <t>SAIGONTAYNINH</t>
  </si>
  <si>
    <t>CÔNG TY TRÁCH NHIỆM HỮU HẠN THƯƠNG MẠI DỊCH VỤ SÀI GÒN - TÂY NINH</t>
  </si>
  <si>
    <t>Số 576, đường Cách Mạng Tháng Tám, Phường 3, Thành phố Tây Ninh, Tỉnh Tây Ninh, Việt Nam</t>
  </si>
  <si>
    <t>3900895373</t>
  </si>
  <si>
    <t>SAIGONTRAVINH</t>
  </si>
  <si>
    <t>CÔNG TY TRÁCH NHIỆM HỮU HẠN  THƯƠNG MẠI DỊCH VỤ SÀI GÒN - TRÀ VINH</t>
  </si>
  <si>
    <t>Đường Nguyễn Đáng, Khóm 3, Phường 6, Thành phố Trà Vinh, Tỉnh Trà Vinh, Việt Nam</t>
  </si>
  <si>
    <t>2100356677</t>
  </si>
  <si>
    <t>SAIGONVINHLONG</t>
  </si>
  <si>
    <t>CÔNG TY TNHH MỘT THÀNH VIÊN THƯƠNG MẠI SÀI GÒN � VĨNH LONG</t>
  </si>
  <si>
    <t>Số 26 đường 3/2, Phường 1, Thành phố  Vĩnh Long, Tỉnh Vĩnh Long, Việt Nam</t>
  </si>
  <si>
    <t>1500412758</t>
  </si>
  <si>
    <t>SAIGONVUNGTAU</t>
  </si>
  <si>
    <t>CÔNG TY TRÁCH NHIỆM HỮU HẠN THƯƠNG MẠI - DỊCH VỤ SÀI GÒN - VŨNG TÀU</t>
  </si>
  <si>
    <t>SANBAYNHATRANG</t>
  </si>
  <si>
    <t>Chi nhánh Nha Trang- Công ty cổ phần dịch vụ hàng không sân bay Đà Nẵng</t>
  </si>
  <si>
    <t>Sân bay quốc tế Cam Ranh- P.Cam Nghĩa - Tp. Cam Ranh - T.Khánh Hòa</t>
  </si>
  <si>
    <t>0400102045005</t>
  </si>
  <si>
    <t>SANHDIEU</t>
  </si>
  <si>
    <t>CÔNG TY TNHH PHÂN PHỐI SÀNH ĐIỆU</t>
  </si>
  <si>
    <t>41 Thảo Điền, Phường Thảo Điền, Thành phố Thủ Đức, Thành phố Hồ Chí Minh, Việt Nam</t>
  </si>
  <si>
    <t>0311187079</t>
  </si>
  <si>
    <t>sanhdieu0001</t>
  </si>
  <si>
    <t>SÀNH ĐIỆU Annam Gourmet Q2 Terrace</t>
  </si>
  <si>
    <t>21 Võ Trường Toản, P.Thảo Điền, Q.2, HCM</t>
  </si>
  <si>
    <t>sanhdieu0002</t>
  </si>
  <si>
    <t>SÀNH ĐIỆU Annam Gourmet Phú Mỹ Hưng</t>
  </si>
  <si>
    <t>64 Nguyễn Đức Cảnh, P.Tân Phong, Q.7, HCM</t>
  </si>
  <si>
    <t>sanhdieu0003</t>
  </si>
  <si>
    <t>SÀNH ĐIỆU Annam Gourmet An Phú</t>
  </si>
  <si>
    <t>41 Thảo Điền, P.Thảo Điền, Q2, HCM</t>
  </si>
  <si>
    <t>sanhdieu0005</t>
  </si>
  <si>
    <t>SÀNH ĐIỆU Annam Gourmet Saigon Pearl</t>
  </si>
  <si>
    <t>Shouphouse Số SH06-SH07, tòa nhà Opal Tower, 92 nguyễn hữu cảnh, P22, Quận Bình Thạnh</t>
  </si>
  <si>
    <t>sanhdieu0006</t>
  </si>
  <si>
    <t>SÀNH ĐIỆU Annam Gourmet Ascentia</t>
  </si>
  <si>
    <t>51-73 ĐƯỜNG NGUYỄN LƯƠNG BẰNG, KHU PHỐ THE ASCENTIA, PHƯỜNG TÂN PHÚ, QUẬN 7, TP.HCM</t>
  </si>
  <si>
    <t>sanhdieu0007</t>
  </si>
  <si>
    <t>SÀNH ĐIỆU Annam Gourmet Estella</t>
  </si>
  <si>
    <t>sanhdieu0008</t>
  </si>
  <si>
    <t>SÀNH ĐIỆU Annam Gourmet Landmark 81</t>
  </si>
  <si>
    <t>B1-15-16-17 LANDMARK81, 772 ĐIỆN BIÊN PHỦ, PHƯỜNG 22, QUẬN BÌNH THẠNH, TP. HCM</t>
  </si>
  <si>
    <t>sanhdieu0009</t>
  </si>
  <si>
    <t>SÀNH ĐIỆU Annam Gourmet Nguyễn Văn Trỗi</t>
  </si>
  <si>
    <t>184 Nguyễn Văn Trỗi, P.8, Q.Phú Nhuận, HCM</t>
  </si>
  <si>
    <t>sanhdieu0010</t>
  </si>
  <si>
    <t>SÀNH ĐIỆU Annam Gourmet Saigon Center</t>
  </si>
  <si>
    <t>B3, 65 LÊ LỢI, PHƯỜNG BẾN NGHÉ, QUẬN 1, TP HCM</t>
  </si>
  <si>
    <t>sanhdieu0011</t>
  </si>
  <si>
    <t>SÀNH ĐIỆU Annam Gourmet Hai Bà Trưng</t>
  </si>
  <si>
    <t>16-18 Hai Bà Trưng, P.Bến Nghé, Q.1, HCM</t>
  </si>
  <si>
    <t>sanhdieu0012</t>
  </si>
  <si>
    <t>SÀNH ĐIỆU Annam Gourmet Feliz En Vista</t>
  </si>
  <si>
    <t>Số 1 Phan Văn Đáng, P.Thạnh Mỹ Lợi, Q.2, HCM</t>
  </si>
  <si>
    <t>satra0001</t>
  </si>
  <si>
    <t>Satrafoods 2-4-6 Lê Thị Riêng</t>
  </si>
  <si>
    <t>2-4-6 Lê Thị Riêng, P.Bến Thành, Quận 1, HCM</t>
  </si>
  <si>
    <t>SATRA;MIENNAM</t>
  </si>
  <si>
    <t>satra0002</t>
  </si>
  <si>
    <t>Satrafoods LÊ LỢI</t>
  </si>
  <si>
    <t>74 Lê Lợi, P.Bến Thành, Quận 1</t>
  </si>
  <si>
    <t>satra0003</t>
  </si>
  <si>
    <t>Satrafoods NGUYỄN HUỆ</t>
  </si>
  <si>
    <t>103 Nguyễn Huệ, P.Bến Nghé, Quận 1</t>
  </si>
  <si>
    <t>satra0004</t>
  </si>
  <si>
    <t>Satrafoods ĐỒNG KHỞI</t>
  </si>
  <si>
    <t>32 Đồng Khởi, P.Bến Nghé, Quận 1</t>
  </si>
  <si>
    <t>satra0005</t>
  </si>
  <si>
    <t>Satrafoods LƯƠNG HỮU KHÁNH</t>
  </si>
  <si>
    <t>12 Lương Hữu Khánh, P.Phạm Ngũ Lão, Quận 1</t>
  </si>
  <si>
    <t>satra0006</t>
  </si>
  <si>
    <t>Satrafoods 204-206 Lê Thánh Tôn</t>
  </si>
  <si>
    <t>204-206 Lê Thánh Tôn, P.Bến Thành, Quận 1</t>
  </si>
  <si>
    <t>satra0007</t>
  </si>
  <si>
    <t>Satrafoods 177 Đinh Tiên Hoàng</t>
  </si>
  <si>
    <t>177 Đinh Tiên Hoàng, P.Đa Kao, Quận 1</t>
  </si>
  <si>
    <t>satra0008</t>
  </si>
  <si>
    <t>Satrafoods CỐNG QUỲNH</t>
  </si>
  <si>
    <t>117 Cống Quỳnh, P.Nguyễn Cư Trinh, Quận 1</t>
  </si>
  <si>
    <t>satra0009</t>
  </si>
  <si>
    <t>Satrafoods LÝ TỰ TRỌNG</t>
  </si>
  <si>
    <t>Khu C, Bệnh viện Nhi Đồng 2, 14 Lý Tự Trọng, P.Bến Nghé, Q.1</t>
  </si>
  <si>
    <t>satra0010</t>
  </si>
  <si>
    <t>Satrafoods 187 Nguyễn Duy Trinh</t>
  </si>
  <si>
    <t>187 Nguyễn Duy Trinh, Phường Bình Trưng Tây, Quận 2</t>
  </si>
  <si>
    <t>SATRA; MIENNAM</t>
  </si>
  <si>
    <t>satra0011</t>
  </si>
  <si>
    <t>Satrafoods NGUYỄN THỊ ĐỊNH</t>
  </si>
  <si>
    <t>312 Nguyễn Thị Định, P.Thạnh Mỹ Lợi, Quận 2</t>
  </si>
  <si>
    <t>satra0012</t>
  </si>
  <si>
    <t>Satrafoods 975 Nguyễn Duy Trinh</t>
  </si>
  <si>
    <t>975 Nguyễn Duy Trinh, P.Bình Trưng Đông, Quận 2, HCM</t>
  </si>
  <si>
    <t>satra0013</t>
  </si>
  <si>
    <t>Satrafoods 3/1 Nguyễn Thị Định</t>
  </si>
  <si>
    <t>3/1 Nguyễn Thị Định, P.An Phú, Q.2</t>
  </si>
  <si>
    <t>satra0014</t>
  </si>
  <si>
    <t>Satrafoods 455 VÕ VĂN TẦN</t>
  </si>
  <si>
    <t>455 Võ Văn Tần, Phường 5, Quận 3</t>
  </si>
  <si>
    <t>satra0015</t>
  </si>
  <si>
    <t>Satrafoods 635A Điện Biên Phủ</t>
  </si>
  <si>
    <t>635A Điện Biên Phủ, Phường 1, Quận 3, HCM</t>
  </si>
  <si>
    <t>satra0016</t>
  </si>
  <si>
    <t>Satrafoods NGUYỄN TẤT THÀNH</t>
  </si>
  <si>
    <t>107 Nguyễn Tất Thành, Phường 13, Quận 4</t>
  </si>
  <si>
    <t>satra0017</t>
  </si>
  <si>
    <t>Satrafoods TÔN ĐẢN</t>
  </si>
  <si>
    <t>359A Tôn Đản, Phường 15, Quận 4</t>
  </si>
  <si>
    <t>satra0018</t>
  </si>
  <si>
    <t>Satrafoods 46-48 Đường số 41</t>
  </si>
  <si>
    <t>46-48 Đường số 41, Phường 6, Quận 4, HCM</t>
  </si>
  <si>
    <t>satra0019</t>
  </si>
  <si>
    <t>Satrafoods 48-50 Lê Văn Linh</t>
  </si>
  <si>
    <t>48–50 Lê Văn Linh, Phường 12, Quận 4, HCM</t>
  </si>
  <si>
    <t>satra0020</t>
  </si>
  <si>
    <t>Satrafoods NGUYỄN KHOÁI</t>
  </si>
  <si>
    <t>11B Nguyễn Khoái, P.1, Q.4</t>
  </si>
  <si>
    <t>satra0021</t>
  </si>
  <si>
    <t>Satrafoods XÓM CHIẾU</t>
  </si>
  <si>
    <t>235 Xóm Chiếu, P.15, Q.4</t>
  </si>
  <si>
    <t>satra0022</t>
  </si>
  <si>
    <t>Satrafoods 347-353 Hùng Vương</t>
  </si>
  <si>
    <t>347-353 Hùng Vương, Phường 9, Quận 5</t>
  </si>
  <si>
    <t>satra0023</t>
  </si>
  <si>
    <t>Satrafoods TRẦN HƯNG ĐẠO</t>
  </si>
  <si>
    <t>744 Trần Hưng Đạo, Phường 2, Quận 5</t>
  </si>
  <si>
    <t>satra0024</t>
  </si>
  <si>
    <t>Satrafoods HẢI THƯỢNG LÃN ÔNG</t>
  </si>
  <si>
    <t>177 Hải Thượng Lãn Ông, Phường 13, Quận 5</t>
  </si>
  <si>
    <t>satra0025</t>
  </si>
  <si>
    <t>Satrafoods 20-22 Châu Văn Liêm</t>
  </si>
  <si>
    <t>20-22 Châu Văn Liêm, Phường 10, Quận 5</t>
  </si>
  <si>
    <t>satra0026</t>
  </si>
  <si>
    <t>Satrafoods PHAN VĂN KHỎE</t>
  </si>
  <si>
    <t>30A Phan Văn Khỏe, Phường 13, Quận 5</t>
  </si>
  <si>
    <t>satra0027</t>
  </si>
  <si>
    <t>Satrafoods 195-197 Bà Hom</t>
  </si>
  <si>
    <t>195-197 Bà Hom, Phường 13, Quận 6, HCM</t>
  </si>
  <si>
    <t>satra0028</t>
  </si>
  <si>
    <t>Satrafoods NGUYỄN VĂN LUÔNG</t>
  </si>
  <si>
    <t>278A Nguyễn Văn Luông, Phường 12, Quận 6, HCM</t>
  </si>
  <si>
    <t>satra0029</t>
  </si>
  <si>
    <t>Satrafoods 243 Tân Hòa Đông</t>
  </si>
  <si>
    <t>243 Tân Hòa Đông, Phường 14, Quận 6, HCM</t>
  </si>
  <si>
    <t>satra0030</t>
  </si>
  <si>
    <t>Satrafoods THÁP MƯỜI</t>
  </si>
  <si>
    <t>146 Tháp Mười, Phường 2, Quận 6</t>
  </si>
  <si>
    <t>satra0031</t>
  </si>
  <si>
    <t>Satrafoods AN DƯƠNG VƯƠNG</t>
  </si>
  <si>
    <t>404 An Dương Vương, Phường 10, Quận 6</t>
  </si>
  <si>
    <t>satra0032</t>
  </si>
  <si>
    <t>Satrafoods PHÚ LÂM</t>
  </si>
  <si>
    <t>28 Lô U, Cư xá Phú Lâm D, P.10, Q.6</t>
  </si>
  <si>
    <t>satra0033</t>
  </si>
  <si>
    <t>Satrafoods TÂN HÓA</t>
  </si>
  <si>
    <t>53 Tân Hóa, P.14, Q.6</t>
  </si>
  <si>
    <t>satra0034</t>
  </si>
  <si>
    <t>Satrafoods HUỲNH TẤN PHÁT</t>
  </si>
  <si>
    <t>639 Huỳnh Tấn Phát, P.Tân Thuận Đông, Quận 7</t>
  </si>
  <si>
    <t>satra0035</t>
  </si>
  <si>
    <t>Satrafoods 6-8 Đường 17</t>
  </si>
  <si>
    <t>6-8 Đường số 17, P.Tân Kiểng, Quận 7</t>
  </si>
  <si>
    <t>satra0036</t>
  </si>
  <si>
    <t>Satrafoods 353 Lê Văn Lương</t>
  </si>
  <si>
    <t>353 Lê Văn Lương, P.Tân Quy, Quận 7, HCM</t>
  </si>
  <si>
    <t>satra0037</t>
  </si>
  <si>
    <t>Satrafoods Số 35 Đường Phú Thuận</t>
  </si>
  <si>
    <t>Khu Thương Mại A2, Tầng trệt chung cư Ngọc Lan, số 35 đường Phú Thuận,P. Phú Thuận, Quận 7</t>
  </si>
  <si>
    <t>satra0038</t>
  </si>
  <si>
    <t>Satrafoods PHÚ MỸ HƯNG</t>
  </si>
  <si>
    <t>Số 1, C15B Starhill, Phú Mỹ Hưng, Quận 7</t>
  </si>
  <si>
    <t>satra0039</t>
  </si>
  <si>
    <t>Satrafoods 44 Đường Số 1</t>
  </si>
  <si>
    <t>44 Đường Số 1, P.Tân Phú, Q.7</t>
  </si>
  <si>
    <t>SATRA-004</t>
  </si>
  <si>
    <t>CN TCT TM SÀI GÒN -TNHH MTV-SIÊU THỊ SÀI GÒN</t>
  </si>
  <si>
    <t>460 Đường 3 tháng 2, P.12, Q.10, TP.HCM</t>
  </si>
  <si>
    <t>MIENNAM; SATRA</t>
  </si>
  <si>
    <t>0300100037-004</t>
  </si>
  <si>
    <t>satra0040</t>
  </si>
  <si>
    <t>Satrafoods 86 Lâm Văn Bền</t>
  </si>
  <si>
    <t>86 Lâm Văn Bền, P.Tân Kiểng, Q.7</t>
  </si>
  <si>
    <t>satra0041</t>
  </si>
  <si>
    <t>Satrafoods LÝ PHỤC MAN</t>
  </si>
  <si>
    <t>98 Lý Phục Man, KP3, P. Bình Thuận, Q.7</t>
  </si>
  <si>
    <t>satra0042</t>
  </si>
  <si>
    <t>Satrafoods 157 - 157A Bùi Văn Ba</t>
  </si>
  <si>
    <t>157-157A Bùi Văn Ba, KP2, P.Tân Thuận Đông, Q.7</t>
  </si>
  <si>
    <t>satra0043</t>
  </si>
  <si>
    <t>Satrafoods DƯƠNG BÁ TRẠC</t>
  </si>
  <si>
    <t>236-238 Dương Bá Trạc, Phường 2, Quận 8</t>
  </si>
  <si>
    <t>satra0044</t>
  </si>
  <si>
    <t>Satrafoods 803 - 805 Phạm Thế Hiển</t>
  </si>
  <si>
    <t>803-805 Phạm Thế Hiển, Phường 4, Quận 8</t>
  </si>
  <si>
    <t>satra0045</t>
  </si>
  <si>
    <t>Satrafoods HƯNG PHÚ</t>
  </si>
  <si>
    <t>789-791 Hưng Phú, Phường 9, Quận 8</t>
  </si>
  <si>
    <t>satra0046</t>
  </si>
  <si>
    <t>Satrafoods DẠ NAM</t>
  </si>
  <si>
    <t>52 Dạ Nam, Phường 2, Quận 8</t>
  </si>
  <si>
    <t>satra0047</t>
  </si>
  <si>
    <t>Satrafoods PHẠM THẾ HIỂN 2</t>
  </si>
  <si>
    <t>1438F Phạm Thế Hiển, Phường 5, Quận 8</t>
  </si>
  <si>
    <t>satra0048</t>
  </si>
  <si>
    <t>Satrafoods BÌNH ĐIỀN</t>
  </si>
  <si>
    <t>Kiot số 2, Trung tâm thương mại Bình Điền, Đại lộ N V Linh , KP6, Phường 7, Quận 8</t>
  </si>
  <si>
    <t>satra0049</t>
  </si>
  <si>
    <t>Satrafoods PHẠM THẾ HIỂN 3</t>
  </si>
  <si>
    <t>3437 Phạm Thế Hiển, P.7, Q.8</t>
  </si>
  <si>
    <t>satra0050</t>
  </si>
  <si>
    <t>Satrafoods AN DƯƠNG VƯƠNG 2</t>
  </si>
  <si>
    <t>114 An Dương Vương, P.16, Q.8</t>
  </si>
  <si>
    <t>satra0051</t>
  </si>
  <si>
    <t>Satrafoods AN DƯƠNG VƯƠNG 3</t>
  </si>
  <si>
    <t>62 An Dương Vương, P.16, Q.8</t>
  </si>
  <si>
    <t>satra0052</t>
  </si>
  <si>
    <t>Satrafoods PHẠM THẾ HIỂN 4</t>
  </si>
  <si>
    <t>1146 Phạm Thế Hiển, P.5, Q.8</t>
  </si>
  <si>
    <t>satra0053</t>
  </si>
  <si>
    <t>Satrafoods TÙNG THIỆN VƯƠNG</t>
  </si>
  <si>
    <t>454 Tùng Thiện Vương, P.12, Q.8</t>
  </si>
  <si>
    <t>satra0054</t>
  </si>
  <si>
    <t>Satrafoods ĐƯỜNG SỐ 1 (Q8)</t>
  </si>
  <si>
    <t>5-7 Lô A Đường Số 1, Cảng Sông Phú Định, P.16, Q.8</t>
  </si>
  <si>
    <t>satra0055</t>
  </si>
  <si>
    <t>Satrafoods ĐỖ XUÂN HỢP</t>
  </si>
  <si>
    <t>315 Đỗ Xuân Hợp, P.Phước Long B, Quận 9</t>
  </si>
  <si>
    <t>satra0056</t>
  </si>
  <si>
    <t>Satrafoods LÊ VĂN VIỆT</t>
  </si>
  <si>
    <t>252 Lê Văn Việt, P.Tăng Nhơn Phú B, Quận 9</t>
  </si>
  <si>
    <t>satra0057</t>
  </si>
  <si>
    <t>Satrafoods ĐỖ XUÂN HỢP 2</t>
  </si>
  <si>
    <t>87A Đỗ Xuân Hợp, P. Phước Long B, Quận 9</t>
  </si>
  <si>
    <t>satra0058</t>
  </si>
  <si>
    <t>Satrafoods TÂY HÒA</t>
  </si>
  <si>
    <t>43 Tây Hòa, KP2, P.Phước Long A, Quận 9</t>
  </si>
  <si>
    <t>satra0059</t>
  </si>
  <si>
    <t>Satrafoods NGUYỄN VĂN TĂNG</t>
  </si>
  <si>
    <t>215 Nguyễn Văn Tăng, P.Long Thạnh Mỹ, Q.9</t>
  </si>
  <si>
    <t>satra0060</t>
  </si>
  <si>
    <t>Satrafoods 204 Đình Phong Phú</t>
  </si>
  <si>
    <t>204 Đình Phong Phú, P.Tăng Nhơn Phú B, Q.9</t>
  </si>
  <si>
    <t>satra0061</t>
  </si>
  <si>
    <t>Satrafoods 54B Dương Đình Hội</t>
  </si>
  <si>
    <t>54B Dương Đình Hội, KP6, P.Phước Long B, Q.9, HCM</t>
  </si>
  <si>
    <t>satra0062</t>
  </si>
  <si>
    <t>Satrafoods 1403 Nguyễn Duy Trinh</t>
  </si>
  <si>
    <t>1403 Nguyễn Duy Trinh, P.Trường Thạnh, Q.9, HCM</t>
  </si>
  <si>
    <t>satra0063</t>
  </si>
  <si>
    <t>Satrafoods NGÔ QUYỀN</t>
  </si>
  <si>
    <t>88 Ngô Quyền, P.Hiệp Phú, Q.9</t>
  </si>
  <si>
    <t>satra0064</t>
  </si>
  <si>
    <t>Satrafoods 88 Lò Lu</t>
  </si>
  <si>
    <t>88 Lò Lu, P.Trường Thạnh, Q.9, HCM</t>
  </si>
  <si>
    <t>satra0065</t>
  </si>
  <si>
    <t>Satrafoods ĐÌNH PHONG PHÚ 2</t>
  </si>
  <si>
    <t>115A Đình Phong Phú, KP1, P.Tăng Nhơn Phú B, Q.9</t>
  </si>
  <si>
    <t>satra0066</t>
  </si>
  <si>
    <t>Satrafoods 793 Nguyễn Duy Trinh</t>
  </si>
  <si>
    <t>793 Nguyễn Duy Trinh, P.Phú Hữu, Q.9, HCM</t>
  </si>
  <si>
    <t>satra0067</t>
  </si>
  <si>
    <t>Satrafoods 182 Dương Đình Hội</t>
  </si>
  <si>
    <t>182 Dương Đình Hội, P.Phước Long B, Q.9, HCM</t>
  </si>
  <si>
    <t>satra0068</t>
  </si>
  <si>
    <t>Satrafoods NGUYỄN XIỂN</t>
  </si>
  <si>
    <t>742 Nguyễn Xiển, P.Long Thạnh Mỹ, Q.9</t>
  </si>
  <si>
    <t>satra0069</t>
  </si>
  <si>
    <t>Satrafoods MAN THIỆN</t>
  </si>
  <si>
    <t>80 Man Thiện,  P.Tăng Nhơn Phú A, Quận 9</t>
  </si>
  <si>
    <t>satra0070</t>
  </si>
  <si>
    <t>Satrafoods TRẦN NHÂN TÔN</t>
  </si>
  <si>
    <t>159 Trần Nhân Tôn, P.2, Q.10</t>
  </si>
  <si>
    <t>satra0071</t>
  </si>
  <si>
    <t>Satrafoods CỬU LONG</t>
  </si>
  <si>
    <t>85 Cửu Long, P.15, Q.10</t>
  </si>
  <si>
    <t>satra0072</t>
  </si>
  <si>
    <t>Satrafoods 206-208 Trần Quý</t>
  </si>
  <si>
    <t>206-208 Trần Quý, Phường 6, Quận 11, HCM</t>
  </si>
  <si>
    <t>satra0073</t>
  </si>
  <si>
    <t>Satrafoods 224 Lạc Long Quân</t>
  </si>
  <si>
    <t>224 Lạc Long Quân, Phường 10, Quận 11</t>
  </si>
  <si>
    <t>satra0074</t>
  </si>
  <si>
    <t>Satrafoods 166 Bình Thới</t>
  </si>
  <si>
    <t>166 Bình Thới, Phường 14, Quận 11</t>
  </si>
  <si>
    <t>satra0075</t>
  </si>
  <si>
    <t>Satrafoods 262/20 Lạc Long Quân</t>
  </si>
  <si>
    <t>262/20 Lạc Long Quân, Phường 10, Quận 11</t>
  </si>
  <si>
    <t>satra0076</t>
  </si>
  <si>
    <t>Satrafoods LẠC LONG QUÂN 3</t>
  </si>
  <si>
    <t>306 Lạc Long Quân, P.5, Q.11</t>
  </si>
  <si>
    <t>satra0077</t>
  </si>
  <si>
    <t>Satrafoods LÊ VĂN KHƯƠNG</t>
  </si>
  <si>
    <t>304A-304B Lê Văn Khương, P.Thới An, Quận 12</t>
  </si>
  <si>
    <t>satra0078</t>
  </si>
  <si>
    <t>Satrafoods NGUYỄN VĂN QUÁ</t>
  </si>
  <si>
    <t>1/64 Nguyễn Văn Quá, KP5, P.Tân Hưng Thuận, Q12</t>
  </si>
  <si>
    <t>satra0079</t>
  </si>
  <si>
    <t>Satrafoods NGUYỄN ẢNH THỦ</t>
  </si>
  <si>
    <t>323 Nguyễn Ảnh Thủ, P.Hiệp Thành, Quận 12</t>
  </si>
  <si>
    <t>satra0080</t>
  </si>
  <si>
    <t>Satrafoods TÔ KÝ</t>
  </si>
  <si>
    <t>652 Tô Ký, P.Tân Chánh Hiệp, Quận 12</t>
  </si>
  <si>
    <t>satra0081</t>
  </si>
  <si>
    <t>Satrafoods NGUYỄN VĂN QUÁ 2</t>
  </si>
  <si>
    <t>73/1 Nguyễn Văn Quá, KP2A, P.Đông Hưng Thuận, Quận 12</t>
  </si>
  <si>
    <t>satra0082</t>
  </si>
  <si>
    <t>Satrafoods NGUYỄN THỊ ĐẶNG</t>
  </si>
  <si>
    <t>1E/1 Nguyễn Thị Đặng, KP2, P.Hiệp Thành, Q.12</t>
  </si>
  <si>
    <t>satra0083</t>
  </si>
  <si>
    <t>Satrafoods 46-46A Nguyễn Thị Kiểu</t>
  </si>
  <si>
    <t>46-46A Nguyễn Thị Kiêu, P.Thới An, Q.12</t>
  </si>
  <si>
    <t>satra0084</t>
  </si>
  <si>
    <t>Satrafoods TRẦN THỊ CỜ</t>
  </si>
  <si>
    <t>247 Trần Thị Cờ, KP3, P.Thới An, Q.12</t>
  </si>
  <si>
    <t>satra0085</t>
  </si>
  <si>
    <t>Satrafoods 2/89 Hà Huy Giáp</t>
  </si>
  <si>
    <t>2/89 Hà Huy Giáp, KP1, P.Thạnh Lộc, Q.12</t>
  </si>
  <si>
    <t>satra0086</t>
  </si>
  <si>
    <t>Satrafoods 340 Nguyễn Thị Kiểu</t>
  </si>
  <si>
    <t>340 (số cũ 60F/17) Nguyễn Thị Kiểu, P.Hiệp Thành, Q.12</t>
  </si>
  <si>
    <t>satra0087</t>
  </si>
  <si>
    <t>Satrafoods TÂN CHÁNH HIỆP 10</t>
  </si>
  <si>
    <t>49 Tân Chánh Hiệp 10, KP8, P.Tân Chánh Hiệp, Q.12</t>
  </si>
  <si>
    <t>satra0088</t>
  </si>
  <si>
    <t>Satrafoods 25 Bùi Công Trừng</t>
  </si>
  <si>
    <t>25 Bùi Công Trừng, P.Thạnh Xuân, Q.12, HCM</t>
  </si>
  <si>
    <t>satra0089</t>
  </si>
  <si>
    <t>Satrafoods A3 Tô Ký Khu nhà ở K82</t>
  </si>
  <si>
    <t>Nền số A3, Khu nhà ở K82, P.Tân Chánh Hiệp, Q.12</t>
  </si>
  <si>
    <t>satra0090</t>
  </si>
  <si>
    <t>Satrafoods HÀ HUY GIÁP 2</t>
  </si>
  <si>
    <t>412B Hà Huy Giáp, KP1, P.Thạnh Lộc, Q.12</t>
  </si>
  <si>
    <t>satra0091</t>
  </si>
  <si>
    <t>Satrafoods 281 Nguyễn Thị Búp</t>
  </si>
  <si>
    <t>281 Nguyễn Thị Búp, KP11, P.Tân Chánh Hiệp, Q.12</t>
  </si>
  <si>
    <t>satra0092</t>
  </si>
  <si>
    <t>Satrafoods THẠNH LỘC</t>
  </si>
  <si>
    <t>66 Thạnh Lộc 27, Khu Phố 3C, P.Thạnh Lộc, Q.12</t>
  </si>
  <si>
    <t>satra0093</t>
  </si>
  <si>
    <t>Satrafoods NGUYỄN THỊ KIỂU 2</t>
  </si>
  <si>
    <t>74/4F Nguyễn Thị Kiểu, KP1, P.Hiệp Thành, Q.12</t>
  </si>
  <si>
    <t>satra0094</t>
  </si>
  <si>
    <t>Satrafoods ĐÔNG HƯNG THUẬN 02</t>
  </si>
  <si>
    <t>124 Đông Hưng Thuận 02, KP5, P.Đông Hưng Thuận, Q.12</t>
  </si>
  <si>
    <t>satra0095</t>
  </si>
  <si>
    <t>Satrafoods ĐINH ĐỨC THIỆN</t>
  </si>
  <si>
    <t>C13/34 Đinh Đức Thiện, Ấp 3, Xã Bình Chánh, Huyện Bình Chánh</t>
  </si>
  <si>
    <t>satra0096</t>
  </si>
  <si>
    <t>Satrafoods QUỐC LỘ 50</t>
  </si>
  <si>
    <t>B6/187 Quốc lộ 50, Ấp 2, Xã Phong Phú, H.Bình Chánh</t>
  </si>
  <si>
    <t>satra0097</t>
  </si>
  <si>
    <t>Satrafoods NGUYỄN THỊ TÚ</t>
  </si>
  <si>
    <t>D3/18A Nguyễn Thị Tú, Vĩnh Lộc, Bình Chánh</t>
  </si>
  <si>
    <t>satra0098</t>
  </si>
  <si>
    <t>Satrafoods NGUYỄN HỮU TRÍ</t>
  </si>
  <si>
    <t>E9/8A - E9/8C Nguyễn Hữu Trí, Thị trấn Tân Túc, H.Bình Chánh</t>
  </si>
  <si>
    <t>satra0099</t>
  </si>
  <si>
    <t>Satrafoods VÕ VĂN VÂN</t>
  </si>
  <si>
    <t>C9/3A , Võ Văn Vân, Ấp 3, Xã Vĩnh Lộc B, Huyện Bình Chánh</t>
  </si>
  <si>
    <t>satra0100</t>
  </si>
  <si>
    <t>Satrafoods QUỐC LỘ 50 - 2</t>
  </si>
  <si>
    <t>satra0101</t>
  </si>
  <si>
    <t>Satrafoods AN PHÚ TÂY - HƯNG LONG</t>
  </si>
  <si>
    <t>D7/39 An Phú Tây - Hưng Long, Ấp 4, Xã Hưng Long, Huyện Bình Chánh</t>
  </si>
  <si>
    <t>satra0102</t>
  </si>
  <si>
    <t>Satrafoods ĐINH ĐỨC THIỆN 2</t>
  </si>
  <si>
    <t>C17/41 Đinh Đức Thiện, Ấp 3, Xã Bình Chánh, Huyện Bình Chánh</t>
  </si>
  <si>
    <t>satra0103</t>
  </si>
  <si>
    <t>Satrafoods QUỐC LỘ 50 - 3</t>
  </si>
  <si>
    <t>A19/12 Quốc Lộ 50, Ấp 1, Xã Bình Hưng, Huyện Bình Chánh</t>
  </si>
  <si>
    <t>satra0104</t>
  </si>
  <si>
    <t>Satrafoods QUỐC LỘ 50 - 4</t>
  </si>
  <si>
    <t>B6/14 Quốc Lộ 50, Ấp 3, Xã Bình Hưng, Huyện Bình Chánh</t>
  </si>
  <si>
    <t>satra0105</t>
  </si>
  <si>
    <t>Satrafoods VĨNH LỘC 2</t>
  </si>
  <si>
    <t>A1/17 Vĩnh Lộc, Ấp 1, Xã Vĩnh Lộc A, Huyện Bình Chánh</t>
  </si>
  <si>
    <t>satra0106</t>
  </si>
  <si>
    <t>Satrafoods KP2 Nguyễn Thị Tú - KCN Vĩnh Lộc</t>
  </si>
  <si>
    <t>KP2  Nguyễn Thị Tú - KCN Vĩnh Lộc, P.Bình Hưng Hòa B, Quận Bình Tân</t>
  </si>
  <si>
    <t>satra0107</t>
  </si>
  <si>
    <t>Satrafoods CÂY DA SÀ</t>
  </si>
  <si>
    <t>320A Tỉnh Lộ 10, P.Bình Trị Đông, Quận Bình Tân</t>
  </si>
  <si>
    <t>satra0108</t>
  </si>
  <si>
    <t>Satrafoods 101A và 103 Đường số 1</t>
  </si>
  <si>
    <t>101A-103 Đường số 1, P.Bình Hưng Hòa A, Quận Bình Tân, HCM</t>
  </si>
  <si>
    <t>satra0109</t>
  </si>
  <si>
    <t>Satrafoods 148B Gò Xoài</t>
  </si>
  <si>
    <t>148B Gò Xoài, KP 9, P. Bình Hưng Hòa, Quận Bình Tân</t>
  </si>
  <si>
    <t>satra0110</t>
  </si>
  <si>
    <t>Satrafoods TỈNH LỘ 10</t>
  </si>
  <si>
    <t>997 Tỉnh Lộ 10, KP8, P.Tân Tạo, Q.Bình Tân</t>
  </si>
  <si>
    <t>satra0111</t>
  </si>
  <si>
    <t>Satrafoods 36 Lê Văn Quới</t>
  </si>
  <si>
    <t>36 Lê Văn Quới, P.Bình Hưng Hòa A, Quận Bình Tân</t>
  </si>
  <si>
    <t>satra0112</t>
  </si>
  <si>
    <t>Satrafoods HƯƠNG LỘ 2</t>
  </si>
  <si>
    <t>471A Hương Lộ 2, KP4, P.Bình Trị Đông, Q.Bình Tân</t>
  </si>
  <si>
    <t>satra0113</t>
  </si>
  <si>
    <t>Satrafoods 173 Đường 5C</t>
  </si>
  <si>
    <t>173 Đường 5C, P.Bình Hưng Hòa B, Q.Bình Tân, HCM</t>
  </si>
  <si>
    <t>satra0114</t>
  </si>
  <si>
    <t>Satrafoods TRƯƠNG PHƯỚC PHAN</t>
  </si>
  <si>
    <t>116 Trương Phước Phan, P.Bình Trị Đông, Q. Bình Tân</t>
  </si>
  <si>
    <t>satra0115</t>
  </si>
  <si>
    <t>Satrafoods HƯƠNG LỘ 2 - 2</t>
  </si>
  <si>
    <t>730A Hương Lộ 2, KP4, P.Bình Trị Đông A, Q.Bình Tân</t>
  </si>
  <si>
    <t>satra0116</t>
  </si>
  <si>
    <t>Satrafoods HỒ VĂN LONG</t>
  </si>
  <si>
    <t>79 Hồ Văn Long, KP3, P.Tân Tạo, Q.Bình Tân</t>
  </si>
  <si>
    <t>satra0117</t>
  </si>
  <si>
    <t>Satrafoods LIÊN KHU 5-6</t>
  </si>
  <si>
    <t>124 Liên Khu 5-6, KP5, P.Bình Hưng Hòa B, Q.Bình Tân</t>
  </si>
  <si>
    <t>satra0118</t>
  </si>
  <si>
    <t>Satrafoods HỒ VĂN LONG 2</t>
  </si>
  <si>
    <t>31 Hồ Văn Long, P.Bình Hưng Hòa B, Q.Bình Tân</t>
  </si>
  <si>
    <t>satra0119</t>
  </si>
  <si>
    <t>Satrafoods ẤP CHIẾN LƯỢC</t>
  </si>
  <si>
    <t>249 Ấp Chiến Lược, P.Bình Hưng Hòa A, Q.Bình Tân</t>
  </si>
  <si>
    <t>satra0120</t>
  </si>
  <si>
    <t>Satrafoods XÔ VIẾT NGHỆ TĨNH</t>
  </si>
  <si>
    <t>175-177 Xô Viết Nghệ Tĩnh, Phường 17, Quận Bình Thạnh</t>
  </si>
  <si>
    <t>satra0121</t>
  </si>
  <si>
    <t>Satrafoods 167A Nơ Trang Long</t>
  </si>
  <si>
    <t>167A Nơ Trang Long, Phường 12, Quận Bình Thạnh</t>
  </si>
  <si>
    <t>satra0122</t>
  </si>
  <si>
    <t>Satrafoods 642 Nơ Trang Long</t>
  </si>
  <si>
    <t>462 Nơ Trang Long, Phường 13, Quận Bình Thạnh</t>
  </si>
  <si>
    <t>satra0123</t>
  </si>
  <si>
    <t>Satrafoods 49-51 Phan Chu Trinh</t>
  </si>
  <si>
    <t>49-51 Phan Chu Trinh, Phường 14, Quận Bình Thạnh</t>
  </si>
  <si>
    <t>satra0124</t>
  </si>
  <si>
    <t>Satrafoods UNG VĂN KHIÊM</t>
  </si>
  <si>
    <t>184 Ung Văn Khiêm, Phường 25, Quận Bình Thạnh</t>
  </si>
  <si>
    <t>satra0125</t>
  </si>
  <si>
    <t>Satrafoods NGUYỄN VĂN ĐẬU</t>
  </si>
  <si>
    <t>46B Nguyễn Văn Đậu, Phường 6, Quận Bình Thạnh</t>
  </si>
  <si>
    <t>satra0126</t>
  </si>
  <si>
    <t>Satrafoods 203A Hoàng Hoa Thám</t>
  </si>
  <si>
    <t>203A Hoàng Hoa Thám, Phường 6, Quận Bình Thạnh</t>
  </si>
  <si>
    <t>satra0127</t>
  </si>
  <si>
    <t>Satrafoods ĐINH BỘ LĨNH</t>
  </si>
  <si>
    <t>233-235 Đinh Bộ Lĩnh, P.26, Q.Bình Thạnh</t>
  </si>
  <si>
    <t>satra0128</t>
  </si>
  <si>
    <t>Satrafoods NGUYỄN VĂN ĐẬU 2</t>
  </si>
  <si>
    <t>228 Nguyễn Văn Đậu, P.11, Q.Bình Thạnh</t>
  </si>
  <si>
    <t>satra0129</t>
  </si>
  <si>
    <t>Satrafoods BÌNH LỢI</t>
  </si>
  <si>
    <t>2B Bình Lợi, P.13, Q.Bình Thạnh</t>
  </si>
  <si>
    <t>satra0130</t>
  </si>
  <si>
    <t>Satrafoods PHAN VĂN HÂN</t>
  </si>
  <si>
    <t>112 Phan Văn Hân, P.7, Q.Bình Thạnh</t>
  </si>
  <si>
    <t>satra0131</t>
  </si>
  <si>
    <t>Satrafoods 210 Bùi Hữu Nghĩa</t>
  </si>
  <si>
    <t>210 Bùi Hữu Nghĩa, P.2, Q.Bình Thạnh, HCM</t>
  </si>
  <si>
    <t>satra0132</t>
  </si>
  <si>
    <t>Satrafoods 151/9 Bis, Điện Biên Phủ</t>
  </si>
  <si>
    <t>326/10 Ung Văn Khiêm ( Số cũ 151/9 - 151/9 Bis Điện Biên Phủ), P.25, Q.Bình Thạnh, HCM</t>
  </si>
  <si>
    <t>satra0133</t>
  </si>
  <si>
    <t>Satrafoods CỦ CHI</t>
  </si>
  <si>
    <t>328 Hương Lộ 2, Xã Phước Vĩnh An, Huyện Củ Chi</t>
  </si>
  <si>
    <t>satra0134</t>
  </si>
  <si>
    <t>Satrafoods 199A Tỉnh lộ 8, Thị Trấn Củ Chi</t>
  </si>
  <si>
    <t>199A Tỉnh lộ 8, Thị trấn Củ Chi, Huyện Củ Chi</t>
  </si>
  <si>
    <t>satra0135</t>
  </si>
  <si>
    <t>Satrafoods CỦ CHI 3</t>
  </si>
  <si>
    <t>67 Tỉnh lộ 8, P.Tân Thạnh Tây, Huyện Củ Chi</t>
  </si>
  <si>
    <t>satra0136</t>
  </si>
  <si>
    <t>Satrafoods CỦ CHI 4</t>
  </si>
  <si>
    <t>Lô TT1 - 1, Đường D4, KCN Đông Nam, Củ Chi</t>
  </si>
  <si>
    <t>satra0137</t>
  </si>
  <si>
    <t>Satrafoods 75A, Nguyễn Văn Khạn, TT Củ Chi</t>
  </si>
  <si>
    <t>75A Nguyễn Văn Khạ, Thị trấn Củ Chi, Huyện Củ Chi</t>
  </si>
  <si>
    <t>satra0138</t>
  </si>
  <si>
    <t>Satrafoods 863 Quốc lộ 22</t>
  </si>
  <si>
    <t>863 Quốc Lộ 22, Ấp Chợ, Xã Phước Thạnh, Huyện Củ Chi, HCM</t>
  </si>
  <si>
    <t>satra0139</t>
  </si>
  <si>
    <t>Satrafoods CỦ CHI 7</t>
  </si>
  <si>
    <t>142 Nguyễn Văn Khạ, KP7, Thị trấn Củ Chi, Huyện Củ Chi</t>
  </si>
  <si>
    <t>satra0140</t>
  </si>
  <si>
    <t>Satrafoods CỦ CHI 8</t>
  </si>
  <si>
    <t>37 Nguyễn Văn Ni, KP2, Thị trấn Củ Chi, Huyện Củ Chi</t>
  </si>
  <si>
    <t>satra0141</t>
  </si>
  <si>
    <t>Satrafoods 728 Tỉnh lộ 8</t>
  </si>
  <si>
    <t>728 Tỉnh Lộ 8, Xã Phước Vĩnh An, H.Củ Chi</t>
  </si>
  <si>
    <t>satra0142</t>
  </si>
  <si>
    <t>Satrafoods 68 Liêu Bình Hương</t>
  </si>
  <si>
    <t>68 Liêu Bình Hương, Xã Tân Thông Hội, Huyện Củ Chi</t>
  </si>
  <si>
    <t>satra0143</t>
  </si>
  <si>
    <t>Satrafoods CỦ CHI 11</t>
  </si>
  <si>
    <t>1614A, Tỉnh lộ 8, Ấp 4, Xã Hòa Phú, H.Củ Chi</t>
  </si>
  <si>
    <t>satra0144</t>
  </si>
  <si>
    <t>Satrafoods CỦ CHI 12</t>
  </si>
  <si>
    <t>423B, Quốc lộ 22, Ấp Phước Hòa, Xã Phước Hiệp, H.Củ Chi</t>
  </si>
  <si>
    <t>satra0145</t>
  </si>
  <si>
    <t>Satrafoods CỦ CHI 13</t>
  </si>
  <si>
    <t>01 Lê Minh Nhựt , Ấp Tiền, Xã Tân Thông Hội, Huyện Củ Chi</t>
  </si>
  <si>
    <t>satra0146</t>
  </si>
  <si>
    <t>Satrafoods 393 Quang Trung</t>
  </si>
  <si>
    <t>393 Quang Trung, Phường 10, Quận Gò Vấp</t>
  </si>
  <si>
    <t>satra0147</t>
  </si>
  <si>
    <t>Satrafoods 492 Lê Văn Thọ</t>
  </si>
  <si>
    <t>492 Lê Văn Thọ, Phường 16, Quận Gò Vấp</t>
  </si>
  <si>
    <t>satra0148</t>
  </si>
  <si>
    <t>Satrafoods 551 Thống Nhất</t>
  </si>
  <si>
    <t>551 Thống Nhất, Phường 16, Quận Gò Vấp, HCM</t>
  </si>
  <si>
    <t>satra0149</t>
  </si>
  <si>
    <t>Satrafoods NGUYÊN HỒNG</t>
  </si>
  <si>
    <t>15 Nguyên Hồng, Phường 1, Quận Gò Vấp</t>
  </si>
  <si>
    <t>satra0150</t>
  </si>
  <si>
    <t>Satrafoods 512 Nguyễn Văn Công</t>
  </si>
  <si>
    <t>512 Nguyễn Văn Công, Phường 3, Quận Gò Vấp</t>
  </si>
  <si>
    <t>satra0151</t>
  </si>
  <si>
    <t>Satrafoods LÊ ĐỨC THỌ</t>
  </si>
  <si>
    <t>247 Lê Đức Thọ, Phường 17, Quận Gò Vấp.</t>
  </si>
  <si>
    <t>satra0152</t>
  </si>
  <si>
    <t>Satrafoods LÊ ĐỨC THỌ 2</t>
  </si>
  <si>
    <t>100A Lê Đức Thọ, Phường 7, Quận Gò Vấp</t>
  </si>
  <si>
    <t>satra0153</t>
  </si>
  <si>
    <t>Satrafoods 324 Nguyễn Oanh</t>
  </si>
  <si>
    <t>324 Nguyễn Oanh, Phường 17, Quận Gò Vấp, HCM</t>
  </si>
  <si>
    <t>satra0154</t>
  </si>
  <si>
    <t>Satrafoods 80 Nguyễn Thượng Hiền</t>
  </si>
  <si>
    <t>80 Nguyễn Thượng Hiền, P.1, Q.Gò Vấp</t>
  </si>
  <si>
    <t>satra0155</t>
  </si>
  <si>
    <t>Satrafoods PHẠM VĂN CHIÊU</t>
  </si>
  <si>
    <t>96 Phạm Văn Chiêu, Phường 9, Q.Gò Vấp,</t>
  </si>
  <si>
    <t>satra0156</t>
  </si>
  <si>
    <t>Satrafoods 1333 Phan Văn Trị</t>
  </si>
  <si>
    <t>1333 Phan Văn Trị, P.10, Q.Gò Vấp</t>
  </si>
  <si>
    <t>satra0157</t>
  </si>
  <si>
    <t>Satrafoods CÂY TRÂM</t>
  </si>
  <si>
    <t>461 - 463 Đường số 10 (Đường Cây Trâm), P.8 , Q.Gò Vấp</t>
  </si>
  <si>
    <t>satra0158</t>
  </si>
  <si>
    <t>Satrafoods QUANG TRUNG 2</t>
  </si>
  <si>
    <t>486 Quang Trung, P.10, Q.Gò Vấp</t>
  </si>
  <si>
    <t>satra0159</t>
  </si>
  <si>
    <t>Satrafoods 405/10 Thống Nhất</t>
  </si>
  <si>
    <t>405/10 Thống Nhất, P.11, Q.Gò Vấp</t>
  </si>
  <si>
    <t>satra0160</t>
  </si>
  <si>
    <t>Satrafoods 97/7D Bà Triệu</t>
  </si>
  <si>
    <t>97/7D Bà Triệu, Thị trấn Hóc Môn, Huyện Hóc Môn</t>
  </si>
  <si>
    <t>satra0161</t>
  </si>
  <si>
    <t>Satrafoods 11/3 Lý Thường Kiệt</t>
  </si>
  <si>
    <t>11/3 Lý Thường Kiệt, KP2, Thị Trấn Hóc Môn, HCM</t>
  </si>
  <si>
    <t>satra0162</t>
  </si>
  <si>
    <t>Satrafoods NGUYỄN ẢNH THỦ 2</t>
  </si>
  <si>
    <t>31/7 Nguyễn Ảnh Thủ, Ấp Hưng Lân, Xã Bà Điểm, Huyện Hóc Môn</t>
  </si>
  <si>
    <t>satra0163</t>
  </si>
  <si>
    <t>Satrafoods 143 Lê Thị Hà</t>
  </si>
  <si>
    <t>143 Lê Thị Hà, Xã Tân Xuân, Huyện Hóc Môn, HCM</t>
  </si>
  <si>
    <t>satra0164</t>
  </si>
  <si>
    <t>Satrafoods 45T, Ấp 7 Đặng Thúc Vịnh</t>
  </si>
  <si>
    <t>45T Ấp 7, Đặng Thúc Vịnh, Xã Đông Thạnh, Huyện Hóc Môn</t>
  </si>
  <si>
    <t>satra0165</t>
  </si>
  <si>
    <t>Satrafoods 26/13C Trần Văn Mười</t>
  </si>
  <si>
    <t>16/13C Trần Văn Mười, Ấp Thới Đông 1, Xã Xuân Thới Đông, H.Hóc Môn, HCM</t>
  </si>
  <si>
    <t>satra0166</t>
  </si>
  <si>
    <t>Satrafoods Số 8 Dương Công Khi</t>
  </si>
  <si>
    <t>8 Dương Công Khi, Ấp Tân Lập, Xã Tân Thới Nhì, H.Hóc Môn</t>
  </si>
  <si>
    <t>satra0167</t>
  </si>
  <si>
    <t>Satrafoods NGUYỄN THỊ HUÊ</t>
  </si>
  <si>
    <t>31/3B Nguyễn Thị Huê, Ấp Đông Lân, Xã Bà Điểm, Huyện Hóc Môn</t>
  </si>
  <si>
    <t>satra0168</t>
  </si>
  <si>
    <t>Satrafoods QUỐC LỘ 22</t>
  </si>
  <si>
    <t>2/7 Quốc lộ 22, Ấp Dân Thắng 2, Xã Tân Thới Nhì, Huyện Hóc Môn</t>
  </si>
  <si>
    <t>satra0169</t>
  </si>
  <si>
    <t>Satrafoods 310 Nguyễn Văn Bứa</t>
  </si>
  <si>
    <t>310 Nguyễn Văn Bứa, Ấp 6, Xã Xuân Thới Sơn, Huyện Hóc Môn</t>
  </si>
  <si>
    <t>satra0170</t>
  </si>
  <si>
    <t>Satrafoods TRỊNH THỊ MIẾNG</t>
  </si>
  <si>
    <t>109/4E Trịnh Thị Miếng, Ấp Tam Đông, Xã Thới Tam Thôn, Huyện Hóc Môn</t>
  </si>
  <si>
    <t>satra0171</t>
  </si>
  <si>
    <t>Satrafoods NGUYỄN BÌNH</t>
  </si>
  <si>
    <t>110 Nguyễn Bình, Phú Xuân, Nhà Bè</t>
  </si>
  <si>
    <t>satra0172</t>
  </si>
  <si>
    <t>Satrafoods 444 Nguyễn Văn Tạo</t>
  </si>
  <si>
    <t>444 Nguyễn Văn Tạo , Ấp 2, Xã Long Thới, Huyện Nhà Bè</t>
  </si>
  <si>
    <t>satra0173</t>
  </si>
  <si>
    <t>Satrafoods 1131A-1131B Lê Văn Lương</t>
  </si>
  <si>
    <t>1131A - 1131B Lê Văn Lương, Ấp 3, Xã Phước Kiển, Huyện Nhà Bè</t>
  </si>
  <si>
    <t>satra0174</t>
  </si>
  <si>
    <t>Satrafoods LÊ VĂN LƯƠNG 3</t>
  </si>
  <si>
    <t>1560/2 Lê Văn Lương, Ấp 2, Xã Nhơn Đức, Huyện Nhà Bè</t>
  </si>
  <si>
    <t>satra0175</t>
  </si>
  <si>
    <t>Satrafoods HUỲNH TẤN PHÁT 2</t>
  </si>
  <si>
    <t>464 Huỳnh Tấn Phát, Thị trấn Nhà Bè, Huyện Nhà Bè</t>
  </si>
  <si>
    <t>satra0176</t>
  </si>
  <si>
    <t>Satrafoods LÊ VĂN LƯƠNG 4</t>
  </si>
  <si>
    <t>1234 - 2044 Lê Văn Lương, Ấp 4, Xã Nhơn Đức, Huyện Nhà Bè</t>
  </si>
  <si>
    <t>satra0177</t>
  </si>
  <si>
    <t>Satrafoods 136/6A Nguyễn Văn Tạo</t>
  </si>
  <si>
    <t>136/6A Nguyễn Văn Tạo, Ấp 1, Xã Hiệp Phước, Huyện Nhà Bè</t>
  </si>
  <si>
    <t>satra0178</t>
  </si>
  <si>
    <t>Satrafoods 163 Phan Đăng Lưu</t>
  </si>
  <si>
    <t>163 Phan Đăng Lưu, Phường 1, Quận Phú Nhuận, HCM</t>
  </si>
  <si>
    <t>satra0179</t>
  </si>
  <si>
    <t>Satrafoods 240 Phan Đình Phùng</t>
  </si>
  <si>
    <t>240 Phan Đình Phùng, Phường 1, Quận Phú Nhuận, HCM</t>
  </si>
  <si>
    <t>satra0180</t>
  </si>
  <si>
    <t>Satrafoods 140-142 Thích Quảng Đức</t>
  </si>
  <si>
    <t>140 - 142 Thích Quảng Đức, P.4, Q.Phú Nhuận</t>
  </si>
  <si>
    <t>satra0181</t>
  </si>
  <si>
    <t>Satrafoods 187 Phạm Văn Hai</t>
  </si>
  <si>
    <t>187 Phạm Văn Hai, Phường 5, Quận Tân Bình</t>
  </si>
  <si>
    <t>satra0182</t>
  </si>
  <si>
    <t>Satrafoods PHAN HUY ÍCH</t>
  </si>
  <si>
    <t>68 Phan Huy Ích, Phường 15, Quận Tân Bình</t>
  </si>
  <si>
    <t>satra0183</t>
  </si>
  <si>
    <t>Satrafoods LẠC LONG QUÂN 2</t>
  </si>
  <si>
    <t>902 Lạc Long Quân, Phường 8, Quận Tân Bình</t>
  </si>
  <si>
    <t>satra0184</t>
  </si>
  <si>
    <t>Satrafoods 244 ÂU CƠ</t>
  </si>
  <si>
    <t>244 Âu Cơ, Phường 9, Quận Tân Bình</t>
  </si>
  <si>
    <t>satra0185</t>
  </si>
  <si>
    <t>Satrafoods 3 Hoàng Bật Đạt</t>
  </si>
  <si>
    <t>Số 3 Hoàng Bật Đạt, P.15, Q.Tân Bình, HCM</t>
  </si>
  <si>
    <t>satra0186</t>
  </si>
  <si>
    <t>Satrafoods 296 Phạm Văn Bạch</t>
  </si>
  <si>
    <t>296 Phạm Văn Bạch, Phường 15, Q.Tân Bình</t>
  </si>
  <si>
    <t>satra0187</t>
  </si>
  <si>
    <t>Satrafoods BÀU CÁT 8</t>
  </si>
  <si>
    <t>44 - 46 Bàu Cát 8, P.11, Q.Tân Bình</t>
  </si>
  <si>
    <t>satra0188</t>
  </si>
  <si>
    <t>Satrafoods TRẦN MAI NINH</t>
  </si>
  <si>
    <t>108/2 Trần Mai Ninh, P.12, Q.Tân Bình</t>
  </si>
  <si>
    <t>satra0189</t>
  </si>
  <si>
    <t>Satrafoods TRẦN VĂN QUANG</t>
  </si>
  <si>
    <t>153 Trần Văn Quang, P.10, Q.Tân Bình</t>
  </si>
  <si>
    <t>satra0190</t>
  </si>
  <si>
    <t>Satrafoods LÊ TRỌNG TẤN</t>
  </si>
  <si>
    <t>262 Lê Trọng Tấn, P.Tây Thạnh, Quận Tân Phú</t>
  </si>
  <si>
    <t>satra0191</t>
  </si>
  <si>
    <t>Satrafoods THẠCH LAM</t>
  </si>
  <si>
    <t>119 Thạch Lam, P.Hiệp Tân, Quận Tân Phú</t>
  </si>
  <si>
    <t>satra0192</t>
  </si>
  <si>
    <t>Satrafoods VƯỜN LÀI</t>
  </si>
  <si>
    <t>141 Vườn Lài, P.Phú Thọ Hòa, Quận Tân Phú</t>
  </si>
  <si>
    <t>satra0193</t>
  </si>
  <si>
    <t>Satrafoods 121 - 121A Tân Hương</t>
  </si>
  <si>
    <t>121-121A Tân Hương, P.Tân Quý, Quận Tân Phú</t>
  </si>
  <si>
    <t>satra0194</t>
  </si>
  <si>
    <t>Satrafoods 78-80 Lê Vĩnh Hòa</t>
  </si>
  <si>
    <t>78 Lê Vĩnh Hòa, P.Phú Thọ Hòa, Q Tân Phú</t>
  </si>
  <si>
    <t>satra0195</t>
  </si>
  <si>
    <t>Satrafoods DƯƠNG ĐỨC HIỀN</t>
  </si>
  <si>
    <t>33 Dương Đức Hiền, P.Tây Thạnh, Q.Tân Phú</t>
  </si>
  <si>
    <t>satra0196</t>
  </si>
  <si>
    <t>Satrafoods NGUYỄN XUÂN KHOÁT</t>
  </si>
  <si>
    <t>25 Nguyễn Xuân Khoát, P.Tân Thành, Q.Tân Phú</t>
  </si>
  <si>
    <t>satra0197</t>
  </si>
  <si>
    <t>Satrafoods THOẠI NGỌC HẦU</t>
  </si>
  <si>
    <t>Số 2 Thoại Ngọc Hầu, P.Hòa Thạnh, Q.Tân Phú</t>
  </si>
  <si>
    <t>satra0198</t>
  </si>
  <si>
    <t>Satrafoods LUỸ BÁN BÍCH</t>
  </si>
  <si>
    <t>503 Lũy Bán Bích, P.Phú Thạnh, Q.Tân Phú</t>
  </si>
  <si>
    <t>satra0199</t>
  </si>
  <si>
    <t>Satrafoods KHA VẠN CÂN</t>
  </si>
  <si>
    <t>1182 Kha Vạn Cân, P.Linh Chiểu, Quận Thủ Đức</t>
  </si>
  <si>
    <t>SATRA-020</t>
  </si>
  <si>
    <t>TTTM Satra đường Phạm Hùng</t>
  </si>
  <si>
    <t>C6/27 Phạm Hùng, Xã Bình Hưng, Huyện Bình Chánh, Thành phố Hồ Chí Minh, Việt Nam</t>
  </si>
  <si>
    <t>0300100037-020</t>
  </si>
  <si>
    <t>satra0200</t>
  </si>
  <si>
    <t>Satrafoods 60 Hồ Văn Tư</t>
  </si>
  <si>
    <t>60 Hồ Văn Tư, P.Trường Thọ, Quận Thủ Đức, HCM</t>
  </si>
  <si>
    <t>satra0201</t>
  </si>
  <si>
    <t>Satrafoods ĐƯỜNG SỐ 5</t>
  </si>
  <si>
    <t>16 Đường số 5, P.Linh Xuân, Quận Thủ Đức</t>
  </si>
  <si>
    <t>satra0202</t>
  </si>
  <si>
    <t>Satrafoods 29 Dân Chủ</t>
  </si>
  <si>
    <t>29 Dân Chủ, P.Bình Thọ, Quận Thủ Đức</t>
  </si>
  <si>
    <t>satra02020</t>
  </si>
  <si>
    <t>Satrafoods 23 Đường Số 8</t>
  </si>
  <si>
    <t>23 đường số 8, P. Linh Trung, TP. Thủ Đức, Tp. HCM</t>
  </si>
  <si>
    <t>satra0203</t>
  </si>
  <si>
    <t>Satrafoods ĐẶNG VĂN BI</t>
  </si>
  <si>
    <t>64 Đặng Văn Bi, KP 4, P.Bình Thọ, Quận Thủ Đức</t>
  </si>
  <si>
    <t>satra0204</t>
  </si>
  <si>
    <t>Satrafoods TÔ NGỌC VÂN</t>
  </si>
  <si>
    <t>252 Tô Ngọc Vân, KP 3, P.Linh Đông, Quận Thủ Đức</t>
  </si>
  <si>
    <t>satra0205</t>
  </si>
  <si>
    <t>Satrafoods  ĐƯỜNG SỐ 11</t>
  </si>
  <si>
    <t>65 Đường số 11, KP4, P.Linh Xuân, Q.Thủ Đức</t>
  </si>
  <si>
    <t>satra0206</t>
  </si>
  <si>
    <t>Satrafoods ĐƯỜNG SỐ 8</t>
  </si>
  <si>
    <t>36 Đường Số 8, KP1, P.Linh Xuân, Q.Thủ Đức</t>
  </si>
  <si>
    <t>satra0207</t>
  </si>
  <si>
    <t>Satrafoods 118A Đường số 2</t>
  </si>
  <si>
    <t>118A Đường Số 2, KP9, P.Trường Thọ, Q.Thủ Đức, HCM</t>
  </si>
  <si>
    <t>satra0208</t>
  </si>
  <si>
    <t>Satrafoods TÔ VĨNH DIỆN</t>
  </si>
  <si>
    <t>46 Tô Vĩnh Diện, P.Linh Chiểu, Q.Thủ Đức</t>
  </si>
  <si>
    <t>satra0209</t>
  </si>
  <si>
    <t>Satrafoods N23 Khu nhà ở Vạn Phúc 1</t>
  </si>
  <si>
    <t>N23, Khu nhà ở Vạn Phúc 1, Quốc Lộ 13, P.Hiệp Bình Phước, Q.Thủ Đức, HCM</t>
  </si>
  <si>
    <t>satra0210</t>
  </si>
  <si>
    <t>Satrafoods 11 Đường số 6</t>
  </si>
  <si>
    <t>11 Đường số 6, KP 3, P.Linh Trung, Q.Thủ Đức</t>
  </si>
  <si>
    <t>satra0211</t>
  </si>
  <si>
    <t>Satrafoods 244 Lê Thị Hoa</t>
  </si>
  <si>
    <t>244 Lê Thị Hoa, KP5, P.Bình Chiểu, Q.Thủ Đức</t>
  </si>
  <si>
    <t>satra0212</t>
  </si>
  <si>
    <t>Satrafoods HIỆP BÌNH</t>
  </si>
  <si>
    <t>187 Hiệp Bình, KP7, P.Hiệp Bình Chánh, Q.Thủ Đức</t>
  </si>
  <si>
    <t>satra0213</t>
  </si>
  <si>
    <t>Satrafoods TỈNH LỘ 43</t>
  </si>
  <si>
    <t>740 Tỉnh Lộ 43, Khu phố 3, P.Bình Chiểu, Q.Thủ Đức</t>
  </si>
  <si>
    <t>satra0214</t>
  </si>
  <si>
    <t>Satrafoods ĐƯỜNG 8 - 2</t>
  </si>
  <si>
    <t>23 Đường 8, KP3, P.Linh Trung, Q.Thủ Đức</t>
  </si>
  <si>
    <t>satra0215</t>
  </si>
  <si>
    <t>Satrafoods 260 TRẦN NÃO</t>
  </si>
  <si>
    <t>260 Trần Não, KP2, P.An Khánh, Tp.Thủ Đức, HCM</t>
  </si>
  <si>
    <t>SATRA-023</t>
  </si>
  <si>
    <t>TRUNG TÂM PHÂN PHỐI SATRA</t>
  </si>
  <si>
    <t>204-206 Lê Thánh Tôn, Phường Bến Thành, Quận 1, TP. Hồ Chí Minh</t>
  </si>
  <si>
    <t>0300100037-023</t>
  </si>
  <si>
    <t>SATRA-025</t>
  </si>
  <si>
    <t>TRUNG TÂM ĐIỀU HÀNH SATRAFOODS</t>
  </si>
  <si>
    <t>455 Võ Văn Tần, Phường 05, Quận 3, Thành phố Hồ Chí Minh, Việt Nam</t>
  </si>
  <si>
    <t>0300100037-025</t>
  </si>
  <si>
    <t>SATRA-027</t>
  </si>
  <si>
    <t>Trung Tâm Thương Mại Satra Củ Chi</t>
  </si>
  <si>
    <t>1239 Tỉnh Lộ 8, Ấp Thạnh An, Xã Trung An, Huyện Củ Chi, Thành phố Hồ Chí Minh, Việt Nam</t>
  </si>
  <si>
    <t>0300100037-027</t>
  </si>
  <si>
    <t>satra0300</t>
  </si>
  <si>
    <t>Satrafoods 32 Nguyễn Thị Kiểu</t>
  </si>
  <si>
    <t>32 Nguyễn Thị Kiểu, P.Hiệp Thành, Q.12</t>
  </si>
  <si>
    <t>satra0301</t>
  </si>
  <si>
    <t>Satrafoods 47 Nguyên Hồng</t>
  </si>
  <si>
    <t>47 Nguyên Hồng, P.11, Q.Bình Thạnh, HCM</t>
  </si>
  <si>
    <t>satra0367</t>
  </si>
  <si>
    <t>Satrafoods 367A Phan Văn Trị</t>
  </si>
  <si>
    <t>367A Phan Văn Trị, Phường 11, Quận Bình Thạnh, TP. Hồ Chí Minh</t>
  </si>
  <si>
    <t>satra0400</t>
  </si>
  <si>
    <t>Satrafoods 195/9 Xô Viết Nghệ Tĩnh</t>
  </si>
  <si>
    <t>195/9 XVNT, P.17, Q.Bình Thạnh, HCM</t>
  </si>
  <si>
    <t>satra0555</t>
  </si>
  <si>
    <t>Satrafoods 555 Tỉnh Lộ 7</t>
  </si>
  <si>
    <t>555 Tỉnh Lộ 7, Ấp Mỹ khánh B, Xã Thái Mỹ, Củ Chi</t>
  </si>
  <si>
    <t>SBF</t>
  </si>
  <si>
    <t>Tầng 12A, Tòa nhà Diamond Flower, KĐT mới N1, Số 48, đường Lê Văn Lương, Phường Nhân Chính, Quận Thanh Xuân, Thành Phố Hà nội, Việt Nam</t>
  </si>
  <si>
    <t>SEVEN</t>
  </si>
  <si>
    <t>CÔNG TY CỔ PHẦN  SEVEN SYSTEM VIỆT NAM</t>
  </si>
  <si>
    <t>412 Nguyễn Thị Minh Khai, Phường 5, Quận 3, Thành phố Hồ Chí Minh, Việt Nam</t>
  </si>
  <si>
    <t>9%; MIENNAM</t>
  </si>
  <si>
    <t>0313330856</t>
  </si>
  <si>
    <t>SEVEN02</t>
  </si>
  <si>
    <t>CHI NHÁNH CÔNG TY CỔ PHẦN SEVEN SYSTEM VIỆT NAM TẠI BÌNH DƯƠNG</t>
  </si>
  <si>
    <t>B1.01.02, Tầng 1 Khu TM-DV, số 10 Kha Vạn Cân, KP. Bình Đườn, Phường An Bình, Thành phố Dĩ An, Tỉnh Bình Dương, Việt Nam</t>
  </si>
  <si>
    <t>0313330856-002</t>
  </si>
  <si>
    <t>SGMART</t>
  </si>
  <si>
    <t>CÔNG TY TNHH SAIGON MART</t>
  </si>
  <si>
    <t>Số 0.03 Chung cư Flora Mizuki -CC1-A; ấp 3A, Xã Bình Hưng, Huyện Bình Chánh, Thành phố Hồ Chí Minh, Việt Nam</t>
  </si>
  <si>
    <t>0317207074</t>
  </si>
  <si>
    <t>SHINSEN</t>
  </si>
  <si>
    <t>CÔNG TY CỔ PHẦN SHINSEN GROUP</t>
  </si>
  <si>
    <t>76D Phạm Viết Chánh, Phường 19, Quận Bình Thạnh, Thành phố Hồ Chí Minh, Việt Nam</t>
  </si>
  <si>
    <t>0316904121</t>
  </si>
  <si>
    <t>shinsen0001</t>
  </si>
  <si>
    <t>Shinsen Cửa Hàng Nguyễn Văn Công</t>
  </si>
  <si>
    <t>Gò Vấp, HCM</t>
  </si>
  <si>
    <t>shinsen0002</t>
  </si>
  <si>
    <t>Shinsen Cửa Hàng Nguyễn Văn Đậu</t>
  </si>
  <si>
    <t>Phú Nhuận, HCM</t>
  </si>
  <si>
    <t>shinsen0003</t>
  </si>
  <si>
    <t>Shinsen Cửa Hàng Phạm Viết Chánh</t>
  </si>
  <si>
    <t>Bình Thạnh , HCM</t>
  </si>
  <si>
    <t>shinsen0004</t>
  </si>
  <si>
    <t>Shinsen Cửa Hàng Ngô Quyền</t>
  </si>
  <si>
    <t>52 Ngô Quyền, Q.9, HCM</t>
  </si>
  <si>
    <t>SIBAFOOD</t>
  </si>
  <si>
    <t>CÔNG TY CỔ PHẦN SIBA FOOP VIỆT NAM TẠI HÀ NỘI</t>
  </si>
  <si>
    <t>SIEUTHITHANHNGHIA</t>
  </si>
  <si>
    <t>Siêu thị Quảng Ngãi-CN DNTN sách Thành Nghĩa</t>
  </si>
  <si>
    <t>70 Hùng Vương, TP Quảng Ngãi, Tỉnh Quảng Ngãi</t>
  </si>
  <si>
    <t>0302840460-003</t>
  </si>
  <si>
    <t>SIEUVIET</t>
  </si>
  <si>
    <t>CÔNG TY CỔ PHẦN NGUỒN NHÂN LỰC SIÊU VIỆT</t>
  </si>
  <si>
    <t>111D Lý Chính Thắng, Phường 07, Quận 3, TP Hồ Chí Minh</t>
  </si>
  <si>
    <t>0303452460</t>
  </si>
  <si>
    <t>SIMPLYGOVAP</t>
  </si>
  <si>
    <t>Chi Nhánh Công Ty TNHH International Simply Mart</t>
  </si>
  <si>
    <t>359 Phạm Văn Chiêu, Phường 14, Quận Gò Vấp, TP.HCM</t>
  </si>
  <si>
    <t>0312774383001</t>
  </si>
  <si>
    <t>SIMPLYMART</t>
  </si>
  <si>
    <t>CÔNG TY TNHH INTERNATIONAL SIMPLY MART</t>
  </si>
  <si>
    <t>240 TRẦN BÌNH TRỌNG, PHƯỜNG 4, QUẬN 5, TP.HCM</t>
  </si>
  <si>
    <t>0312774383</t>
  </si>
  <si>
    <t>SINHHASUA</t>
  </si>
  <si>
    <t>CÔNG TY TNHH ĐẦU TƯ THƯƠNG MẠI DỊCH VỤ SINH HÀ</t>
  </si>
  <si>
    <t>576/30 QUANG TRUNG, PHƯỜNG 11, QUẬN GÒ VẤP, THÀNH PHỐ HỒ CHÍ MINH, VIỆT NAM</t>
  </si>
  <si>
    <t>0317161101</t>
  </si>
  <si>
    <t>SONGNGOC</t>
  </si>
  <si>
    <t>CÔNG TY TNHH MTV SONG NGỌC</t>
  </si>
  <si>
    <t>144/8C Hưng Phú, Phường 8, Quận 8, Thành phố Hồ Chí Minh, Việt Nam</t>
  </si>
  <si>
    <t>0314420615</t>
  </si>
  <si>
    <t>SONGNGOC-001</t>
  </si>
  <si>
    <t>CHI NHÁNH CÔNG TY TNHH MTV SONG NGỌC</t>
  </si>
  <si>
    <t>26 - 28 Đường số 10, KDC Bình Hưng, ấp 2, Xã Bình Hưng, Huyện Bình Chánh, Thành phố Hồ Chí Minh, Việt Nam</t>
  </si>
  <si>
    <t>0314420615-001</t>
  </si>
  <si>
    <t>SONGNGUYEN</t>
  </si>
  <si>
    <t>CÔNG TY TNHH MTV THỰC PHẨM SÀI GÒN SONG NGUYỄN</t>
  </si>
  <si>
    <t>25 Đường Đặng Thùy Trâm, Phường 13, Quận Bình Thạnh, Thành phố Hồ Chí Minh, Việt Nam</t>
  </si>
  <si>
    <t>0315557299</t>
  </si>
  <si>
    <t>songnguyen0001</t>
  </si>
  <si>
    <t>Cty Song Nguyễn. Cửa hàng Đặng Thùy Trâm</t>
  </si>
  <si>
    <t>25 Đường Đặng Thùy Trâm, Phường 13, Quận Bình Thạnh, HCM</t>
  </si>
  <si>
    <t>SONGTRA</t>
  </si>
  <si>
    <t>CÔNG TY TNHH TM SÔNG TRÀ</t>
  </si>
  <si>
    <t>35-37 Bến Chương Dương, P.Nguyễn Thái Bình, Quận 1, TP.HCM.</t>
  </si>
  <si>
    <t>0300952560</t>
  </si>
  <si>
    <t>SUAHANHTANPHU</t>
  </si>
  <si>
    <t>PHẠM TRÍ HÙNG (CHÔM CHÔM C O R N E R)</t>
  </si>
  <si>
    <t>Số 187, đường 30/4, KP1, Thị trấn Dương Đông, Huyện Phú Quốc, Kiên Giang, Việt Nam</t>
  </si>
  <si>
    <t>1702125474</t>
  </si>
  <si>
    <t>SUANAMDUNG</t>
  </si>
  <si>
    <t>CÔNG TY TNHH ĐẦU TƯ KINH DOANH THƯƠNG MẠI NAM DUNG</t>
  </si>
  <si>
    <t>532/21/6/5  Đường Kinh Dương Vương, Khu Y Tế KTC, Phường Bình Trị Đông B, Quận Bình Tân, TP.HCM</t>
  </si>
  <si>
    <t>0314408199</t>
  </si>
  <si>
    <t>SUATHAO-Q3</t>
  </si>
  <si>
    <t>CÔNG TY TNHH PHÁT TRIỂN THƯƠNG MẠI HƯƠNG THỊ</t>
  </si>
  <si>
    <t>210 Bis/8 Nguyễn Trãi, Phường Phạm Ngũ Lão, Quận 1, Tp. Hồ Chí Minh</t>
  </si>
  <si>
    <t>0315293222</t>
  </si>
  <si>
    <t>TANMAP</t>
  </si>
  <si>
    <t>CÔNG TY CP THƯƠNG MẠI TẤN MẬP</t>
  </si>
  <si>
    <t>373 TÂN SƠN NHÌ, P.TÂN THÀNH, Q.TÂN PHÚ, HCM</t>
  </si>
  <si>
    <t>0311845458</t>
  </si>
  <si>
    <t>THAIHUNGLONG</t>
  </si>
  <si>
    <t>CÔNG TY TNHH XUẤT NHẬP KHẨU THÁI HƯNG LONG</t>
  </si>
  <si>
    <t>Nhà ông Cải, thôn Phương La, Xã Thái Phương, Huyện Hưng Hà, Tỉnh Thái Bình, Việt Nam</t>
  </si>
  <si>
    <t>1001124063</t>
  </si>
  <si>
    <t>THAISUA</t>
  </si>
  <si>
    <t>Hộ Kinh Doanh Anh Em Nhà Sóc</t>
  </si>
  <si>
    <t>557 Điện Biên Phủ, Phường 1, Quận 3, Tp. Hồ Chí Minh</t>
  </si>
  <si>
    <t>0305378068</t>
  </si>
  <si>
    <t>THANHNGHIA</t>
  </si>
  <si>
    <t>SIÊU THỊ QUÃNG NGÃI -DNTN SÁCH THÀNH NGHĨA</t>
  </si>
  <si>
    <t>70 ĐẠI LỘ HÙNG VƯƠNG -TP QUÃNG NGÃI -TỈNH QUÃNG NGÃI</t>
  </si>
  <si>
    <t>0302840460</t>
  </si>
  <si>
    <t>THEGIOISUA-BINHPHUOC</t>
  </si>
  <si>
    <t>HỆ THỐNG THẾ GIỚI SỮA</t>
  </si>
  <si>
    <t>SỐ 6, ĐƯỜNG D20, PHƯỜNG TÂN BÌNH, TP. ĐỒNG XOÀI, BP.</t>
  </si>
  <si>
    <t>8111796367</t>
  </si>
  <si>
    <t>THFOOD</t>
  </si>
  <si>
    <t>CÔNG TY TNHH THƯƠNG MẠI DỊCH VỤ THFOODHOUSE</t>
  </si>
  <si>
    <t>Số 39, đường số 10, KDC Phú Hòa 2, Tổ 1, Khu phố 9, Phường Phú Hòa, Thành phố Thủ Dầu Một, Tỉnh Bình Dương, Việt Nam</t>
  </si>
  <si>
    <t>5%; MIENNAM</t>
  </si>
  <si>
    <t>3703098033</t>
  </si>
  <si>
    <t>THMART</t>
  </si>
  <si>
    <t>Hộ kinh doanh cửa hàng thực phẩm nhập khẩu TH MART</t>
  </si>
  <si>
    <t>39 đường số 10 - KDC Phú Hòa 2, tổ 1, KP9, P.Phú Hòa, Tp.Thủ Dầu Một, Tỉnh Bình Dương</t>
  </si>
  <si>
    <t>THUEHAIPHONG</t>
  </si>
  <si>
    <t>Cục Thuế Hải Phòng</t>
  </si>
  <si>
    <t>Phòng Tài Chính - Kế Hoạch Quận Hải An - Điểm Thu Phí Số 9</t>
  </si>
  <si>
    <t>0200970118</t>
  </si>
  <si>
    <t>THUHANGFOOD</t>
  </si>
  <si>
    <t>Công Ty Cổ Phần Thu Hằng Food Việt Nam</t>
  </si>
  <si>
    <t>Số 306, Tổ 1, Phố Phú Viên, Phường Bồ Đề, Quận Long Biên, Thành Phố Hà Nội, Việt Nam</t>
  </si>
  <si>
    <t>2%</t>
  </si>
  <si>
    <t>0108501717</t>
  </si>
  <si>
    <t>THULOC</t>
  </si>
  <si>
    <t>CÔNG TY TNHH THƯƠNG MẠI THU LỘC</t>
  </si>
  <si>
    <t>272 Phan Văn Khỏe, Ấp 1, Xã Đạo Thạnh, Thành phố Mỹ Tho, Tỉnh Tiền Giang, Việt Nam</t>
  </si>
  <si>
    <t>1201623454</t>
  </si>
  <si>
    <t>TIENDAT</t>
  </si>
  <si>
    <t>CÔNG TY TNHH KINH DOANH THỰC PHẨM TIẾN ĐẠT</t>
  </si>
  <si>
    <t>Số 87, ngõ 129 phố Đại Linh, Phường Trung Văn, Quận Nam Từ Liêm, Thành phố Hà Nội, Việt Nam</t>
  </si>
  <si>
    <t>0105390614</t>
  </si>
  <si>
    <t>TIENGIANGSAIGON</t>
  </si>
  <si>
    <t>CÔNG TY TNHH TMDV TIỀN GIANG - SÀI GÒN</t>
  </si>
  <si>
    <t>Số 35 Ấp Bắc, P.5, TP.Mỹ Tho, Tỉnh Tiền Giang</t>
  </si>
  <si>
    <t>1200582156</t>
  </si>
  <si>
    <t>TIKI</t>
  </si>
  <si>
    <t>CÔNG TY TNHH MỘT THÀNH VIÊN THƯƠNG MẠI TI KI</t>
  </si>
  <si>
    <t>52 út Tịch, Phường 4, Quận Tân Bình, Thành phố Hồ Chí Minh, Việt Nam</t>
  </si>
  <si>
    <t>MIENNAM; 3%</t>
  </si>
  <si>
    <t>0312388363</t>
  </si>
  <si>
    <t>tikiIMFD10</t>
  </si>
  <si>
    <t>TI KI Kho MFD10</t>
  </si>
  <si>
    <t>16A Lê Hồng Phong, Phường 12, Quận 10</t>
  </si>
  <si>
    <t>tikiIMFD7</t>
  </si>
  <si>
    <t>TI KI Kho MFD7</t>
  </si>
  <si>
    <t>890 Đào Trí, P.Phú Thuận, Q.7, HCM</t>
  </si>
  <si>
    <t>tikiMFBTA</t>
  </si>
  <si>
    <t>TI KI Kho MFBTA</t>
  </si>
  <si>
    <t>Lô 6-1A , CỤM 6, ĐƯỜNG M1, KCN TÂN BÌNH MỞ RỘNG, P. BÌNH HƯNG HÒA, Q. BÌNH TÂN, TP.HCM</t>
  </si>
  <si>
    <t>tikiMFHDO</t>
  </si>
  <si>
    <t>TI KI kho MFHDO</t>
  </si>
  <si>
    <t>Kho dệt 19/05. Ngõ 250/80 đường Phan Trọng Tuệ, xã Thanh Liệt, huyện Thanh Trì, HN</t>
  </si>
  <si>
    <t>tikiMFLBI</t>
  </si>
  <si>
    <t>TI KI kho MFLBI</t>
  </si>
  <si>
    <t>Số 3-5 Nguyễn Văn Linh, Gia Thụy, Long Biên, Hà Nội</t>
  </si>
  <si>
    <t>tikiMFTBI</t>
  </si>
  <si>
    <t>TI KI Kho MFTBI</t>
  </si>
  <si>
    <t>367/F370 ĐƯỜNG BẠCH ĐẰNG, P.2, Q.Tân Bình, HCM</t>
  </si>
  <si>
    <t>TINTIN</t>
  </si>
  <si>
    <t>CÔNG TY TNHH SIÊU THỊ TIN TIN</t>
  </si>
  <si>
    <t>A1-00.02 Phan Chu Trinh, Phường Hiệp Phú, Thành phố Thủ Đức, Thành phố Hồ Chí Minh, Việt Nam</t>
  </si>
  <si>
    <t>0316961345</t>
  </si>
  <si>
    <t>Tmart01052</t>
  </si>
  <si>
    <t>CÔNG TY CỔ PHẦN T - MARTSTORES 72. SG Quầy 850A Lê Văn Lương, Nhà Bè, HCM</t>
  </si>
  <si>
    <t>850A Lê Văn Lương, xã Phước Kiểng, huyện Nhà Bè, HCM</t>
  </si>
  <si>
    <t>Tmart01053</t>
  </si>
  <si>
    <t>CÔNG TY CỔ PHẦN T - MARTSTORES 73.SG QUẦY Liên ấp 2-6 Vĩnh Lộc A, HCM</t>
  </si>
  <si>
    <t>F2/39AC Liên ấp 2-6, Vĩnh Lộc A, Bình Chánh, HCM</t>
  </si>
  <si>
    <t>Tmart01054</t>
  </si>
  <si>
    <t>CÔNG TY CỔ PHẦN T - MARTSTORES 74.SG QUẦY 1410 Tỉnh Lộ 10, HCM</t>
  </si>
  <si>
    <t>SỐ 1410 ĐƯỜNG TỈNH LỘ 10, QUẬN BÌNH TÂN, TP HCM</t>
  </si>
  <si>
    <t>Tmart01055</t>
  </si>
  <si>
    <t>CÔNG TY CỔ PHẦN T - MARTSTORES 75. SG Quầy Trịnh Thị Dối</t>
  </si>
  <si>
    <t>TRỊNH THỊ DỐI , QUẬN 12, HCM</t>
  </si>
  <si>
    <t>Tmart01056</t>
  </si>
  <si>
    <t>CÔNG TY CỔ PHẦN T - MARTSTORES 76. SG Quầy 245 Trần Thị Cờ, HCM</t>
  </si>
  <si>
    <t>245 Trần Thị Cờ, P.Thới An, Q.12, HCM</t>
  </si>
  <si>
    <t>Tmart01057</t>
  </si>
  <si>
    <t>CÔNG TY CỔ PHẦN T - MARTSTORES 77. SG QUẦY 71 BÙI VĂN NGỮ, HCM</t>
  </si>
  <si>
    <t>SỐ  71 BÙI VĂN NGỮ, P. TÂN CHÁNH HIỆP, Q.12, HCM</t>
  </si>
  <si>
    <t>Tmart01060</t>
  </si>
  <si>
    <t>CÔNG TY CỔ PHẦN T - MARTSTORES 80.SG QUẦY 323 ĐƯỜNG HT13, HCM</t>
  </si>
  <si>
    <t>SỐ 232 ĐƯỜNG HT13, P. HIỆP THÀNH, QUẬN 12, TP HCM</t>
  </si>
  <si>
    <t>TOANTHANG</t>
  </si>
  <si>
    <t>CÔNG TY TNHH ĐẦU TƯ PHÁT TRIỂN KINH DOANH TOÀN THẮNG</t>
  </si>
  <si>
    <t xml:space="preserve"> Số 8 đường số 3, KDC Đại Phúc, xã Bình Hưng, huyện Bình Chánh, TPHCM</t>
  </si>
  <si>
    <t>0315576319</t>
  </si>
  <si>
    <t>TPVBT</t>
  </si>
  <si>
    <t>CN D5 - CÔNG TY CỔ PHẦN DỊCH VỤ THỰC PHẨM VÀNG</t>
  </si>
  <si>
    <t>87-89 Đường D5, Phường 25, Quận Bình Thạnh, TP. Hồ Chí Minh</t>
  </si>
  <si>
    <t>0313959122-008</t>
  </si>
  <si>
    <t>TPVCT</t>
  </si>
  <si>
    <t>CN CÔNG TY CỔ PHẦN DỊCH VỤ THỰC PHẨM VÀNG -  QUÁN GÀ RÁN &amp; THỊT NƯỚNG CHICK KEBABS</t>
  </si>
  <si>
    <t>Số 2-2A Cao Thắng, Phường 05, Quận 3, Thành phố Hồ Chí Minh, Việt Nam</t>
  </si>
  <si>
    <t>0313959122-003</t>
  </si>
  <si>
    <t>TPVLDH</t>
  </si>
  <si>
    <t>CN CÔNG TY CP DV THỰC PHẨM VÀNG -  QUÁN GÀ RÁN &amp; THỊT NƯỚNG CHICK KEBABS</t>
  </si>
  <si>
    <t>Tầng Trệt, Tầng 2, Tầng 3 Số 8-9-10 Lô 4, Khu B, Lê Đại Hành, Phường15, Quận 11, TP.HCM, Việt Nam</t>
  </si>
  <si>
    <t>0313959122-001</t>
  </si>
  <si>
    <t>TPVLVS</t>
  </si>
  <si>
    <t>CN  CÔNG TY CỔ PHẦN DỊCH VỤ THỰC PHẨM VÀNG -  QUÁN GÀ RÁN &amp; THỊT NƯỚNG CHICK KEBABS</t>
  </si>
  <si>
    <t>351 Lê Văn Sỹ, Phường 1, Quận Tân Bình, Thành phố Hồ Chí Minh, Việt Nam</t>
  </si>
  <si>
    <t>0313959122-005</t>
  </si>
  <si>
    <t>TPVNTP</t>
  </si>
  <si>
    <t>CN NGUYỄN TRI PHƯƠNG - CÔNG TY CỔ PHẦN DỊCH VỤ THỰC PHẨM VÀNG</t>
  </si>
  <si>
    <t>Số 222-224 Nguyễn Tri Phương, Phường 4, Quận 10, Tp.Hồ Chí Minh</t>
  </si>
  <si>
    <t>0313959122-006</t>
  </si>
  <si>
    <t>TPVPVT</t>
  </si>
  <si>
    <t>CN PHAN VĂN TRỊ - CÔNG TY CỔ PHẦN DỊCH VỤ THỰC PHẨM VÀNG</t>
  </si>
  <si>
    <t>1445 Phan Văn Trị, Phường 10, Quận Gò Vấp, TP.Hồ Chí Minh</t>
  </si>
  <si>
    <t>0313959122-007</t>
  </si>
  <si>
    <t>TPVTKD</t>
  </si>
  <si>
    <t>CHI NHÁNH TRẦN KHÁNH DƯ-CÔNG TY CỔ PHẦN DỊCH VỤ THỰC PHẨM VÀNG</t>
  </si>
  <si>
    <t>Số 5 Trần Khánh Dư, Phường Tân Định, Quận 1, Thành phố Hồ Chí Minh</t>
  </si>
  <si>
    <t>0313959122-009</t>
  </si>
  <si>
    <t>TPVTVD</t>
  </si>
  <si>
    <t>CHI NHÁNH TÔ VĨNH DIỆN- CÔNG TY CỔ PHẦN DỊCH VỤ THỰC PHẨM VÀNG</t>
  </si>
  <si>
    <t>13 Tô Vĩnh Diện, Phường Linh Chiểu, Quận Thủ Đức, TP. Hồ Chí Minh</t>
  </si>
  <si>
    <t>0313959122-010</t>
  </si>
  <si>
    <t>TRUNGMYTAY</t>
  </si>
  <si>
    <t>CÔNG TY TNHH THƯƠNG MẠI DỊCH VỤ TRUNG MỸ TÂY</t>
  </si>
  <si>
    <t>167/2 Nguyễn ảnh Thủ, phường Trung Mỹ Tây, Quận 12, Thành phố Hồ Chí Minh, Việt Nam</t>
  </si>
  <si>
    <t>0305750455</t>
  </si>
  <si>
    <t>TRUNGTUYEN</t>
  </si>
  <si>
    <t>CÔNG TY TNHH THƯƠNG MẠI DỊCH VỤ KINH DOANH TRUNG TUYẾN</t>
  </si>
  <si>
    <t>867A Nguyễn Văn Quá, phường Đông Hưng Thuận, Quận 12, Thành phố Hồ Chí Minh, Việt Nam</t>
  </si>
  <si>
    <t>0314344234</t>
  </si>
  <si>
    <t>TTTMCHOLIMEX</t>
  </si>
  <si>
    <t>CN CÔNG TY CP XUẤT NHẬP KHẨU VÀ ĐẦU TƯ CHỢ LỚN (CHOLIMEX)  - TTTM CHOLIMEX</t>
  </si>
  <si>
    <t>631 Nguyễn Trãi, Phường 11, Quận 5, TP. Hồ Chí Minh, Việt Nam</t>
  </si>
  <si>
    <t>0301307933-007</t>
  </si>
  <si>
    <t>TUANKHANH</t>
  </si>
  <si>
    <t>CÔNG TY TNHH GARAGE Ô TÔ TUẤN KHANH</t>
  </si>
  <si>
    <t>84/1/17 Hẻm 87, Đường số 8, Khu Phố ích Thạnh, Phường Trường Thạnh, Thành phố Thủ Đức, Thành phố Hồ Chí Minh, Việt Nam</t>
  </si>
  <si>
    <t>0317002729</t>
  </si>
  <si>
    <t>UBOFOOD</t>
  </si>
  <si>
    <t>CÔNG TY CỔ PHẦN UBOFOOD VIỆT NAM</t>
  </si>
  <si>
    <t>Tầng 2, nhà A, Khu thương mại dịch vụ Trung Văn 1, Phường Trung Văn, Quận Nam Từ Liêm, Thành phố Hà Nội, Việt Nam</t>
  </si>
  <si>
    <t>0108713373</t>
  </si>
  <si>
    <t>ubofood01</t>
  </si>
  <si>
    <t>UBOFOOD 132 Ngô Quyền, Q.10</t>
  </si>
  <si>
    <t>132 Ngô Quyền, P.5, Q.10, HCM</t>
  </si>
  <si>
    <t>ubofood02</t>
  </si>
  <si>
    <t>UBOFOOD Thái Văn Lung</t>
  </si>
  <si>
    <t>Số 6 Thái Văn Lung, Phường Bến Nghé, quận 1, Thành phố Hồ Chí Minh</t>
  </si>
  <si>
    <t>USMART</t>
  </si>
  <si>
    <t>CÔNG TY TNHH USMART</t>
  </si>
  <si>
    <t>327 Trần Hưng Đạo, Phường Cô Giang, Quận 1, Tp.HCM</t>
  </si>
  <si>
    <t>0313508761</t>
  </si>
  <si>
    <t>VANTAITHAITHIEN</t>
  </si>
  <si>
    <t>CÔNG TY TNHH DỊCH VỤ GIAO NHẬN VẬN TẢI THÁI THIÊN</t>
  </si>
  <si>
    <t>606/55 Đường 3 tháng 2, Phường 14, Quận 10, TP Hồ Chí Minh, Việt Nam</t>
  </si>
  <si>
    <t>0311628950</t>
  </si>
  <si>
    <t>VATTUXANGDAU</t>
  </si>
  <si>
    <t>CÔNG TY CỔ PHẦN VẬT TƯ - XĂNG DẦU (COMECO)</t>
  </si>
  <si>
    <t>Toà nhà COMECO, 549 Điện Biên Phủ, Phường 03, Quận 3, TP Hồ Chí Minh</t>
  </si>
  <si>
    <t>0300450673</t>
  </si>
  <si>
    <t>VIETTHANG</t>
  </si>
  <si>
    <t>CÔNG TY CỔ PHẦN MAY VIỆT THẮNG</t>
  </si>
  <si>
    <t>127 Lê Văn Chí, P.Linh Trung, Q.Thủ Đức, TP.HCM</t>
  </si>
  <si>
    <t>0304163091</t>
  </si>
  <si>
    <t>VIETY-001</t>
  </si>
  <si>
    <t>CHI NHÁNH NHA TRANG - CÔNG TY TNHH VIỆT Ý HÀ NỘI CENTER</t>
  </si>
  <si>
    <t>Tầng 1-TTTM tòa nhà OC1, số 3-5 đường Phạm Văn Đồng, Phường Vĩnh Phước, Thành phố Nha Trang, Tỉnh Khánh Hòa, Việt Nam</t>
  </si>
  <si>
    <t>0106621328-001</t>
  </si>
  <si>
    <t>VINHTHAI</t>
  </si>
  <si>
    <t>CÔNG TY CỔ PHẦN CÔNG THƯƠNG VĨNH THÁI</t>
  </si>
  <si>
    <t>480 NGUYỄN THỊ MINH KHAI, PHƯỜNG 2, QUẬN 3, TP HCM</t>
  </si>
  <si>
    <t>0310733737</t>
  </si>
  <si>
    <t>VNPT</t>
  </si>
  <si>
    <t>TRUNG TÂM KINH DOANH VNPT THÀNH PHỐ HỒ CHÍ MINH</t>
  </si>
  <si>
    <t xml:space="preserve"> 121 Pasteur, Phường 06, Quận 3, TP Hồ Chí Minh</t>
  </si>
  <si>
    <t>0106869738-005</t>
  </si>
  <si>
    <t>VTDAUKHI</t>
  </si>
  <si>
    <t>TỔNG CÔNG TY CỔ PHẦN VẬN TẢI DẦU KHÍ</t>
  </si>
  <si>
    <t>Tầng 2, Toà nhà PVFCCo, số 43 Mạc Đĩnh Chi, P. Đakao, Quận 1, Tp. Hồ Chí Minh</t>
  </si>
  <si>
    <t>0302743192</t>
  </si>
  <si>
    <t>WIN</t>
  </si>
  <si>
    <t>CÔNG TY CỔ PHẦN DỊCH VỤ THƯƠNG MẠI TỔNG HỢP WINCOMMERCE</t>
  </si>
  <si>
    <t>Tầng 5, Mplaza SaiGon, số 39 Lê Duẩn, Phường Bến Nghé, Quận 1, Thành phố Hồ Chí Minh, Việt Nam</t>
  </si>
  <si>
    <t>MIENNAM;WIN</t>
  </si>
  <si>
    <t>0104918404</t>
  </si>
  <si>
    <t>WIN-008</t>
  </si>
  <si>
    <t>CHI NHÁNH LÂM ĐỒNG - CÔNG TY CỔ PHẦN DỊCH VỤ THƯƠNG MẠI TỔNG HỢP WINCOMMERCE</t>
  </si>
  <si>
    <t>83 Lê Hồng Phong, Phường 1, Thành phố Bảo Lộc, Tỉnh Lâm Đồng, Việt Nam</t>
  </si>
  <si>
    <t>0104918404-008</t>
  </si>
  <si>
    <t>WIN-009</t>
  </si>
  <si>
    <t>CHI NHÁNH ĐÀ NẴNG - CÔNG TY CỔ PHẦN DỊCH VỤ THƯƠNG MẠI TỔNG HỢP WINCOMMERCE</t>
  </si>
  <si>
    <t>L2-01 Tầng 2, TTTM Vincom Plaza, 910A Ngô Quyền, Phường An Hải Bắc, Quận Sơn Trà, Thành phố Đà Nẵng, Việt Nam</t>
  </si>
  <si>
    <t>0104918404-009</t>
  </si>
  <si>
    <t>WIN-010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</si>
  <si>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</si>
  <si>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</si>
  <si>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0104918404-010</t>
  </si>
  <si>
    <t>WIN-013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</si>
  <si>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</si>
  <si>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</si>
  <si>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0104918404-013</t>
  </si>
  <si>
    <t>WIN-014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</si>
  <si>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</si>
  <si>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</si>
  <si>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0104918404-014</t>
  </si>
  <si>
    <t>WIN-016</t>
  </si>
  <si>
    <t>CHI NHÁNH CẦN THƠ - CÔNG TY CỔ PHẦN DỊCH VỤ THƯƠNG MẠI TỔNG HỢP WINCOMMERCE</t>
  </si>
  <si>
    <t>42, đường 30/4, Phường An Phú, Quận Ninh Kiều, Thành phố Cần Thơ, Việt Nam</t>
  </si>
  <si>
    <t>0104918404-016</t>
  </si>
  <si>
    <t>WIN-017</t>
  </si>
  <si>
    <t>CHI NHÁNH ĐẮK LẮK - CÔNG TY CỔ PHẦN DỊCH VỤ THƯƠNG MẠI TỔNG HỢP WINCOMMERCE</t>
  </si>
  <si>
    <t>Số 78 Lý Thường Kiệt, Phường Thắng Lợi, TP.Buôn Ma Thuột, Tỉnh Đắk Lắk, Việt Nam</t>
  </si>
  <si>
    <t>0104918404-017</t>
  </si>
  <si>
    <t>WIN-018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</si>
  <si>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</si>
  <si>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</si>
  <si>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0104918404-018</t>
  </si>
  <si>
    <t>WIN-019</t>
  </si>
  <si>
    <t>CHI NHÁNH VĨNH LONG - CÔNG TY CỔ PHẦN DỊCH VỤ THƯƠNG MẠI TỔNG HỢP WINCOMMERCE</t>
  </si>
  <si>
    <t>Lô L2-09, Lầu 2, Trung Tâm Thương Mại Vincom Plaza Vĩnh Long, Phường 4, Thành phố  Vĩnh Long, Tỉnh Vĩnh Long, Việt Nam</t>
  </si>
  <si>
    <t>0104918404-019</t>
  </si>
  <si>
    <t>WIN-021</t>
  </si>
  <si>
    <t>CHI NHÁNH THỪA THIÊN HUẾ - CÔNG TY CỔ PHẦN DỊCH VỤ THƯƠNG MẠI TỔNG HỢP WINCOMMERCE</t>
  </si>
  <si>
    <t>50A Hùng Vương, Phường Phú Nhuận, Thành phố Huế, Tỉnh Thừa Thiên - Huế, Việt Nam</t>
  </si>
  <si>
    <t>0104918404-021</t>
  </si>
  <si>
    <t>WIN-022</t>
  </si>
  <si>
    <t>CHI NHÁNH GIA LAI - CÔNG TY CỔ PHẦN DỊCH VỤ THƯƠNG MẠI TỔNG HỢP WINCOMMERCE</t>
  </si>
  <si>
    <t>Trung tâm thương mại Pleiku, Phường Diên Hồng, Thành phố  Pleiku, Tỉnh Gia Lai, Việt Nam</t>
  </si>
  <si>
    <t>0104918404-022</t>
  </si>
  <si>
    <t>WIN-023</t>
  </si>
  <si>
    <t>CHI NHÁNH ĐỒNG NAI - CÔNG TY CỔ PHẦN DỊCH VỤ THƯƠNG MẠI TỔNG HỢP WINCOMMERCE</t>
  </si>
  <si>
    <t>TTTM Vincom Biên Hòa- Đồng Nai, 1096 Phạm Văn Thuận, KP2, Phường Tân Mai, Thành phố Biên Hoà, Tỉnh Đồng Nai, Việt Nam</t>
  </si>
  <si>
    <t>0104918404-023</t>
  </si>
  <si>
    <t>WIN-024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</si>
  <si>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</si>
  <si>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</si>
  <si>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0104918404-024</t>
  </si>
  <si>
    <t>WIN-027</t>
  </si>
  <si>
    <t>CHI NHÁNH NINH THUẬN - CÔNG TY CỔ PHẦN DỊCH VỤ THƯƠNG MẠI TỔNG HỢP WINCOMMERCE</t>
  </si>
  <si>
    <t>Số 122 đường 16/4, Phường Mỹ Hải, TP. Phan Rang-Tháp Chàm, Tỉnh Ninh Thuận, Việt Nam</t>
  </si>
  <si>
    <t>0104918404-027</t>
  </si>
  <si>
    <t>WIN-028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</si>
  <si>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</si>
  <si>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</si>
  <si>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0104918404-028</t>
  </si>
  <si>
    <t>WIN-033</t>
  </si>
  <si>
    <t>CHI NHÁNH HẬU GIANG - CÔNG TY CỔ PHẦN DỊCH VỤ THƯƠNG MẠI TỔNG HỢP WINCOMMERCE</t>
  </si>
  <si>
    <t>TTTM Vincom Plaza Hậu Giang, Khu Vực 3, Phường V, Thành phố Vị Thanh, Tỉnh Hậu Giang, Việt Nam</t>
  </si>
  <si>
    <t>0104918404-033</t>
  </si>
  <si>
    <t>WIN-039</t>
  </si>
  <si>
    <t>CHI NHÁNH PHÚ YÊN - CÔNG TY CỔ PHẦN DỊCH VỤ THƯƠNG MẠI TỔNG HỢP WINCOMMERCE</t>
  </si>
  <si>
    <t>Góc Đông Bắc ngã tư đường Hùng Vương và đường Trần Phú, Phường 7, TP Tuy Hoà, Tỉnh Phú Yên, Việt Nam</t>
  </si>
  <si>
    <t>0104918404-039</t>
  </si>
  <si>
    <t>WIN-041</t>
  </si>
  <si>
    <t>CHI NHÁNH LONG AN - CÔNG TY CỔ PHẦN DỊCH VỤ THƯƠNG MẠI TỔNG HỢP WINCOMMERCE</t>
  </si>
  <si>
    <t>Ngã tư Hùng Vương và Mai Thị Tốt, Phường 2, Thành phố Tân An, Tỉnh Long An, Việt Nam</t>
  </si>
  <si>
    <t>0104918404-041</t>
  </si>
  <si>
    <t>WIN-042</t>
  </si>
  <si>
    <t>CHI NHÁNH QUẢNG NGÃI -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</si>
  <si>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</si>
  <si>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0104918404-042</t>
  </si>
  <si>
    <t>WIN-046</t>
  </si>
  <si>
    <t>CHI NHÁNH TÂY NINH - CÔNG TY CỔ PHẦN DỊCH VỤ THƯƠNG MẠI TỔNG HỢP WINCOMMERCE</t>
  </si>
  <si>
    <t>TTTM Vincom Plaza Tây Ninh, khu phố 1, Phường 3, Thành phố Tây Ninh, Tỉnh Tây Ninh, Việt Nam</t>
  </si>
  <si>
    <t>0104918404-046</t>
  </si>
  <si>
    <t>WIN-047</t>
  </si>
  <si>
    <t>CHI NHÁNH BÀ RỊA - VŨNG TÀU - CÔNG TY CỔ PHẦN DỊCH VỤ THƯƠNG MẠI TỔNG HỢP WINCOMMERCE</t>
  </si>
  <si>
    <t>09 Nguyễn Hữu Cảnh, Phường Thắng Nhất, Thành Phố Vũng Tàu, Tỉnh Bà Rịa - Vũng Tàu, Việt Nam</t>
  </si>
  <si>
    <t>0104918404-047</t>
  </si>
  <si>
    <t>WIN-048</t>
  </si>
  <si>
    <t>CHI NHÁNH HỒ CHÍ MINH - CÔNG TY CỔ PHẦN DỊCH VỤ THƯƠNG MẠI TỔNG HỢP WINCOMMERCE</t>
  </si>
  <si>
    <t>Tầng 5, Mplaza SaiGon, 39 Lê Duẩn, Phường Bến Nghé, Quận 1, Thành phố Hồ Chí Minh, Việt Nam</t>
  </si>
  <si>
    <t>0104918404-048</t>
  </si>
  <si>
    <t>WIN-053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</si>
  <si>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</si>
  <si>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</si>
  <si>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0104918404-053</t>
  </si>
  <si>
    <t>WIN-057</t>
  </si>
  <si>
    <t>CHI NHÁNH KIÊN GIANG - CÔNG TY CỔ PHẦN DỊCH VỤ THƯƠNG MẠI TỔNG HỢP WINCOMMERCE</t>
  </si>
  <si>
    <t>TTTM Vincom Plaza Kiên Giang, Lô A12, Đường Cô Bắc, Khu Phố, Phường Vĩnh Bảo, Thành phố Rạch Giá, Tỉnh Kiên Giang, Việt Nam</t>
  </si>
  <si>
    <t>0104918404-057</t>
  </si>
  <si>
    <t>WIN-060</t>
  </si>
  <si>
    <t>CHI NHÁNH CÀ MAU - CÔNG TY CỔ PHẦN DỊCH VỤ THƯƠNG MẠI TỔNG HỢP WINCOMMERCE</t>
  </si>
  <si>
    <t>TTTM Vincom Plaza Cà Mau, Phường 1, Thành phố Cà Mau, Tỉnh Cà Mau, Việt Nam</t>
  </si>
  <si>
    <t>0104918404-060</t>
  </si>
  <si>
    <t>WIN-061</t>
  </si>
  <si>
    <t>CHI NHÁNH QUẢNG NAM - CÔNG TY CỔ PHẦN DỊCH VỤ THƯƠNG MẠI TỔNG HỢP WINCOMMERCE</t>
  </si>
  <si>
    <t>53 Đinh Tiên Hoàng, Phường Tân An, Thành phố Hội An, Tỉnh Quảng Nam, Việt Nam</t>
  </si>
  <si>
    <t>0104918404-061</t>
  </si>
  <si>
    <t>WIN-062</t>
  </si>
  <si>
    <t>CHI NHÁNH BÌNH THUẬN - CÔNG TY CỔ PHẦN DỊCH VỤ THƯƠNG MẠI TỔNG HỢP WINCOMMERCE</t>
  </si>
  <si>
    <t>9 Nguyễn Tương, Phường Phú Thủy, Thành phố  Phan Thiết, Tỉnh Bình Thuận, Việt Nam</t>
  </si>
  <si>
    <t>0104918404-062</t>
  </si>
  <si>
    <t>WIN-063</t>
  </si>
  <si>
    <t>CHI NHÁNH TIỀN GIANG - CÔNG TY CỔ PHẦN DỊCH VỤ THƯƠNG MẠI TỔNG HỢP WINCOMMERCE</t>
  </si>
  <si>
    <t>200 Nam Kỳ Khởi Nghĩa, Phường 1, Thành phố Mỹ Tho, Tỉnh Tiền Giang, Việt Nam</t>
  </si>
  <si>
    <t>0104918404-063</t>
  </si>
  <si>
    <t>WIN-066</t>
  </si>
  <si>
    <t>CHI NHÁNH SÓC TRĂNG - CÔNG TY CỔ PHẦN DỊCH VỤ THƯƠNG MẠI TỔNG HỢP WINCOMMERCE</t>
  </si>
  <si>
    <t>L02-01 Tầng 2, TTTM Vincom Plaza Sóc Trăng, số 22 Đường Trần, Phường 2, Thành phố Sóc Trăng, Tỉnh Sóc Trăng, Việt Nam</t>
  </si>
  <si>
    <t>0104918404-066</t>
  </si>
  <si>
    <t>WIN-067</t>
  </si>
  <si>
    <t>CHI NHÁNH BẾN TRE- CÔNG TY CỔ PHẦN DỊCH VỤ THƯƠNG MẠI TỔNG HỢP WINCOMMERCE</t>
  </si>
  <si>
    <t>116A1 Trương Định, Phường 6, Thành phố Bến Tre, Tỉnh Bến Tre, Việt Nam</t>
  </si>
  <si>
    <t>0104918404-067</t>
  </si>
  <si>
    <t>WIN-070</t>
  </si>
  <si>
    <t>CHI NHÁNH QUẢNG TRỊ - CÔNG TY CỔ PHẦN DỊCH VỤ THƯƠNG MẠI TỔNG HỢP WINCOMMERCE</t>
  </si>
  <si>
    <t>35 Hùng Vương, Phường 1, Thành phố Đông Hà, Tỉnh Quảng Trị, Việt Nam</t>
  </si>
  <si>
    <t>0104918404-070</t>
  </si>
  <si>
    <t>WIN-071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</si>
  <si>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</si>
  <si>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</si>
  <si>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0104918404-071</t>
  </si>
  <si>
    <t>WIN-092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</si>
  <si>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</si>
  <si>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</si>
  <si>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0104918404-092</t>
  </si>
  <si>
    <t>win1226</t>
  </si>
  <si>
    <t>CN HCM - wincommerce</t>
  </si>
  <si>
    <t>Tầng 5, Mplaza SaiGon, số 39 Lê Duẩn, Phường Bến Nghé, Quận 1, Tp.HCM</t>
  </si>
  <si>
    <t>win1511</t>
  </si>
  <si>
    <t>CN HCM - WINCOMMERCE</t>
  </si>
  <si>
    <t>win1513</t>
  </si>
  <si>
    <t>15-17 Cộng Hòa, P.4 , Quận Tân Bình, HCM</t>
  </si>
  <si>
    <t>win1527</t>
  </si>
  <si>
    <t>Chung cư Bàu Cát II - Đường Vườn Lan, P.10, Quận Tân Bình, HCM</t>
  </si>
  <si>
    <t>WIN1528</t>
  </si>
  <si>
    <t>CN HCM - CÔNG TY CỔ PHẦN DỊCH VỤ THƯƠNG MẠI TỔNG HỢP WINCOMMERCE</t>
  </si>
  <si>
    <t>231 Nguyễn Thị Định , P. Bình Trưng Tây , Q. 2 , TP. Hồ Chí Minh, Việt Nam</t>
  </si>
  <si>
    <t>WIN1544</t>
  </si>
  <si>
    <t>216 Võ Văn Ngân, phường Bình Thọ, Quận Thủ Đức, TP. Hồ Chí Minh Việt Nam</t>
  </si>
  <si>
    <t>WIN1545</t>
  </si>
  <si>
    <t>Vincom Center Đồng Khởi, 72, Lê Thánh Tôn, Quận 1, HCM</t>
  </si>
  <si>
    <t>win1549</t>
  </si>
  <si>
    <t>CN HCM - Wincommerce</t>
  </si>
  <si>
    <t>190 đường Quang Trung, P.10, Q.Gò Vấp, HCM</t>
  </si>
  <si>
    <t>win1551</t>
  </si>
  <si>
    <t>Số A12 Phan Văn Trị, P.7, Q.Gò Vấp, HCM</t>
  </si>
  <si>
    <t>WIN1561</t>
  </si>
  <si>
    <t>37 Phường Thảo Điền, Q. 2 , TP. Hồ Chí Minh, Việt Nam</t>
  </si>
  <si>
    <t>WIN1567</t>
  </si>
  <si>
    <t>50 Lê Văn Việt P. Hiệp Phú Q.9, HCM</t>
  </si>
  <si>
    <t>WIN1568</t>
  </si>
  <si>
    <t>307 Số 307 Nguyễn Duy Trinh, P. Bình Trưng Tây, Q. 2, TP. Hồ Chí Minh Việt Nam</t>
  </si>
  <si>
    <t>WIN1596</t>
  </si>
  <si>
    <t>TTTM Vincom Plaza Sài Gòn Res Số, 188,Đường Nguyễn Xí,Phường 26, Quận Bình Thạnh, HCM</t>
  </si>
  <si>
    <t>WIN1597</t>
  </si>
  <si>
    <t>VC+ KĐT Nam Long Số 71,Trần Trọng, Cung, P. Tân Thuận Đông, Q7, TP. HCM</t>
  </si>
  <si>
    <t>WIN1630</t>
  </si>
  <si>
    <t>Tòa nhà 81 tầng,Khu Central Park, KĐT Central Park, P22, Quận Bình Thạnh, HCM</t>
  </si>
  <si>
    <t>win1631</t>
  </si>
  <si>
    <t>Số 10 Đường Phổ Quang, P.2, Quận Tân Bình, HCM</t>
  </si>
  <si>
    <t>WIN1681</t>
  </si>
  <si>
    <t>36/25 Phạm Văn Nghị, Sky Garden 3, P. Tân Phong, Q. 7, HCM</t>
  </si>
  <si>
    <t>win1683</t>
  </si>
  <si>
    <t>Tầng trệt Cao ốc Silland, số nhà 7J, đường số 9A, Khu dân cư Trung Sơn, ấp 4B, xã Bình Hưng, huyện Bình Chánh, HCM</t>
  </si>
  <si>
    <t>WIN1685</t>
  </si>
  <si>
    <t>Gian hàng 1,2,3 Tầng Hầm B2, Tòa, nhà T4, Số 01 đường số 104-BTT, khu phố 3, Bình Trưng Tây, Quận 2, TP. Hồ Chí Minh Việt Nam</t>
  </si>
  <si>
    <t>win1710</t>
  </si>
  <si>
    <t>1710 - WM HCM Bình Chiểu</t>
  </si>
  <si>
    <t>Số 2A Đường Bình Chiểu, phường Bình Chiểu, TP. Thủ Đức TP. Hồ Chí Minh</t>
  </si>
  <si>
    <t>WIN2023</t>
  </si>
  <si>
    <t>331C Trần Hưng Đạo, Phường Cô Giang, Quận 1, HCM</t>
  </si>
  <si>
    <t>WIN2026</t>
  </si>
  <si>
    <t>Căn hộ B01-08, tầng trệt Khu căn hộ, Hoàng Anh River view, 37 Nguyễn, Văn Hưởng, P. Thảo Điền, Q. 2, TP. Hồ Chí Minh Việt Nam</t>
  </si>
  <si>
    <t>WIN2027</t>
  </si>
  <si>
    <t>Căn hộ 02-01-B2 (B-01-01), tầng trệt, Khu căn hộ Phú Hoàng Anh, đường, Nguyễn Hữu Thọ, X. Phước Kiển, HCM</t>
  </si>
  <si>
    <t>WIN2030</t>
  </si>
  <si>
    <t>Số 24B-24 Tôn Đản, Phường 13, Quận 4, TP. Hồ Chí Minh Việt Nam</t>
  </si>
  <si>
    <t>WIN2035</t>
  </si>
  <si>
    <t>323 Bùi Hữu Nghĩa, Phường 1, Quận Bình Thạnh, HCM</t>
  </si>
  <si>
    <t>WIN2036</t>
  </si>
  <si>
    <t>CC Phú Thuận Việt, 319 Lý Thường Kiệt, Phường 15, Quận 11, TP. Hồ Chí Minh</t>
  </si>
  <si>
    <t>WIN2038</t>
  </si>
  <si>
    <t>97 Hoàng Diệu 2, Phường Linh Trung, Quận Thủ Đức, HCM</t>
  </si>
  <si>
    <t>WIN2042</t>
  </si>
  <si>
    <t>A3-01-05 chung cư Hoàng Anh, An Tiến, số 187 Lê Văn Lương, X. Phước Kiển, Huyện Nhà Bè, HCM</t>
  </si>
  <si>
    <t>WIN2043</t>
  </si>
  <si>
    <t>A1.01 CC Hoàng Anh 2 - 783 Trần Xuâ, n Soạn, Phường Tân Hưng, Quận 7, Quận 7, HCM</t>
  </si>
  <si>
    <t>win2045</t>
  </si>
  <si>
    <t>60 Bạch Đằng, Phường 2, Quận Tân Bình, HCM</t>
  </si>
  <si>
    <t>win2052</t>
  </si>
  <si>
    <t>300B Nguyễn Trọng Tuyển, Phường 1, Quận Tân Bình, HCM</t>
  </si>
  <si>
    <t>WIN2107</t>
  </si>
  <si>
    <t>476 Phan Xích Long, Phường 3, Quận Phú Nhuận, HCM</t>
  </si>
  <si>
    <t>WIN2110</t>
  </si>
  <si>
    <t>110 Ngô Tất Tố, Quận Bình Thạnh, HCM</t>
  </si>
  <si>
    <t>WIN2208</t>
  </si>
  <si>
    <t>Chung Cư 001 Tôn Thất Thuyết, P.1, Q.4, HCM</t>
  </si>
  <si>
    <t>WIN2226</t>
  </si>
  <si>
    <t>022 Tản Đà,Lô E CC Hùng Vương P11 Q, 5, HCM</t>
  </si>
  <si>
    <t>WIN2227</t>
  </si>
  <si>
    <t>54 Huỳnh Mẫn đạt, Phường 19, Quận Bình Thạnh, HCM</t>
  </si>
  <si>
    <t>WIN2386</t>
  </si>
  <si>
    <t>005 Tòa nhà A1 CC 48A, Dương Thị Mười, Khu phố 1, Phường Tân Chánh Hiệp, Quận 12, HCM</t>
  </si>
  <si>
    <t>WIN2387</t>
  </si>
  <si>
    <t>A2-12A  Gò Dưa, P. Tam Bình, Quận Thủ Đức, HCM</t>
  </si>
  <si>
    <t>win2446</t>
  </si>
  <si>
    <t>94, TRẦN VĂN DƯ, Phường 13, Quận Tân Bình, HCM</t>
  </si>
  <si>
    <t>win2458</t>
  </si>
  <si>
    <t>A7-003, tầng trệt, khu căn hộ Ehome, 3, Tây Sài Gòn, Hồ Ngọc Lãm, An Lạc, Bình Tân, HCM</t>
  </si>
  <si>
    <t>WIN2503</t>
  </si>
  <si>
    <t>Khu Phố Cảnh Viên, P. Tân Phú, Quận 7, HCM</t>
  </si>
  <si>
    <t>WIN2507</t>
  </si>
  <si>
    <t>18 TRƯƠNG GIA MÔ, Phường Thạnh Mỹ Lợi, Quận 2, TP. Hồ Chí Minh Việt Nam</t>
  </si>
  <si>
    <t>win2615</t>
  </si>
  <si>
    <t>CC Thái Sơn, Khu G Số A6/7, QL1A, P.Tân Tạo A, Quận Bình Tân, HCM</t>
  </si>
  <si>
    <t>WIN2638</t>
  </si>
  <si>
    <t>162, Linh Đông, Khu Phố 4, P. Linh Đông, Quận Thủ Đức, HCM</t>
  </si>
  <si>
    <t>WIN2639</t>
  </si>
  <si>
    <t>58, Man Thiện, P. Tăng Nhơn Phú A, Quận 9, HCM</t>
  </si>
  <si>
    <t>WIN2641</t>
  </si>
  <si>
    <t>0.1 Lô A, Lương Định Của Ấp 2, P. An Phú, Quận 2, TP. Hồ Chí Minh Việt Nam</t>
  </si>
  <si>
    <t>WIN2669</t>
  </si>
  <si>
    <t>86 TRẦN QUANG DIỆU, P.14, Quận 3, HCM</t>
  </si>
  <si>
    <t>WIN2672</t>
  </si>
  <si>
    <t>218, PHAN VĂN HÂN, P. 17, Quận Bình Thạnh, HCM</t>
  </si>
  <si>
    <t>WIN2682</t>
  </si>
  <si>
    <t>10 Đường D5, Phường 25, Quận Bình Thạnh, HCM</t>
  </si>
  <si>
    <t>WIN2685</t>
  </si>
  <si>
    <t>148EF Lý Chính Thắng, P.7, Q.3, HCM</t>
  </si>
  <si>
    <t>win2721</t>
  </si>
  <si>
    <t>79 Đào Duy Từ, Phường 5, Q.10, HCM</t>
  </si>
  <si>
    <t>WIN2881</t>
  </si>
  <si>
    <t>CH TM.08,CC Tecco Tower, Tham Lương, P. Tân Thới Nhất, Quận 12, HCM</t>
  </si>
  <si>
    <t>WIN2882</t>
  </si>
  <si>
    <t>17-19-21 Nguyễn Văn Trỗi, Phường 12, Quận Phú Nhuận, HCM</t>
  </si>
  <si>
    <t>win2886</t>
  </si>
  <si>
    <t>197 Nguyễn Thị Nhỏ, Phường 9, Quận Tân Bình, HCM</t>
  </si>
  <si>
    <t>WIN2891</t>
  </si>
  <si>
    <t>03 Đường số 4,KP 6, Phường Trường Thọ, Quận Thủ Đức, HCM</t>
  </si>
  <si>
    <t>WIN2892</t>
  </si>
  <si>
    <t>2 Tầng Trệt, CC 12 View, P.Tân Thới Nhất, Quận 12, HCM</t>
  </si>
  <si>
    <t>WIN2894</t>
  </si>
  <si>
    <t>131 Đặng Văn Ngữ, Phường 14, Quận Phú Nhuận, HCM</t>
  </si>
  <si>
    <t>WIN2929</t>
  </si>
  <si>
    <t>A01-08, tầng 1, block A, Khu căn hộ, Hoàng Anh Thanh Bình, đường số 17, P.Tân Hưng, Q.7, HCM</t>
  </si>
  <si>
    <t>WIN2931</t>
  </si>
  <si>
    <t>Căn số 0.01, Tầng 1, Lô A, Chung cư Quận 2, Khu Phố 3, Phường Bình Trưng Đông, Quận 2, TP. Hồ Chí Minh Việt Nam</t>
  </si>
  <si>
    <t>win2954</t>
  </si>
  <si>
    <t>Cao Ốc Him Lam, Quận 8, HCM</t>
  </si>
  <si>
    <t>win2961</t>
  </si>
  <si>
    <t>Số A-0-05, Đường CN13-DC8-DC13, Đường CN13-DC8-DC13, Phường Sơn Kỳ, HCM</t>
  </si>
  <si>
    <t>WIN2965</t>
  </si>
  <si>
    <t>67 Mai Chí Thọ, Phường An Phú, Quận 2, TP. Hồ Chí Minh Việt Nam</t>
  </si>
  <si>
    <t>WIN2968</t>
  </si>
  <si>
    <t>C2 Vinhomes Central Park, Tân Cảng, Phường 22, Quận Bình Thạnh, HCM</t>
  </si>
  <si>
    <t>WIN2980</t>
  </si>
  <si>
    <t>B-03, Block B, Hiệp Bình Phước, Quận Thủ Đức, HCM</t>
  </si>
  <si>
    <t>WIN3007</t>
  </si>
  <si>
    <t>314 đường tỉnh lộ 8, KP4, Thị trấn Củ Chi, Huyện Củ Chi, HCM</t>
  </si>
  <si>
    <t>WIN3010</t>
  </si>
  <si>
    <t>89 đường Hiệp Bình, khu phố 6, Phường Hiệp Bình Phước, Quận Thủ Đức, HCM</t>
  </si>
  <si>
    <t>WIN3016</t>
  </si>
  <si>
    <t>EB4-01-02A tầng trệt Block B4,khu tái, định cư Phú Mỹ(The Era Town), P. Phú Mỹ, Quận 7, HCM</t>
  </si>
  <si>
    <t>WIN3019</t>
  </si>
  <si>
    <t>Chung cư Linh Đông, 65 Linh Đông, Phường Linh Đông, Quận Thủ Đức, HCM</t>
  </si>
  <si>
    <t>win3063</t>
  </si>
  <si>
    <t>70 Đường số 8, KDC Trung Sơn, ấp 4B, 70 Đường số 8, KDC Trung Sơn, ấp 4B, Xã Bình Hưng, H. Bình Chánh, HCM</t>
  </si>
  <si>
    <t>WIN3069</t>
  </si>
  <si>
    <t>57 Quang Trung, Phường Hiệp Phú, Quận 9, HCM</t>
  </si>
  <si>
    <t>WIN3078</t>
  </si>
  <si>
    <t>B3&amp;B4&amp;B5 tầng 1, Block 1B khu phức hợp, La Casa, số 89 Hoàng Quốc Việt, Quận 7, HCM</t>
  </si>
  <si>
    <t>win3079</t>
  </si>
  <si>
    <t>A.004 thuộc Chung cư Hoàng, 31 Trương Phước Phan, P.Bình Trị Đông, Quận Bình Tân, HCM</t>
  </si>
  <si>
    <t>WIN3084</t>
  </si>
  <si>
    <t>K0.04 Lô K, tầng 1, Chung cư K, KDC City Land, 99 Nguyễn Thị Thập, P. Tân Phú, Quận 7, HCM</t>
  </si>
  <si>
    <t>WIN3112</t>
  </si>
  <si>
    <t>Căn shop TM 03, Tầng trệt block 1 (Khu 1), phân khu 15A1,Đường Nguyễn Hữu Thọ, xã Phước Kiển, H. Nhà Bè, HCM</t>
  </si>
  <si>
    <t>WIN3113</t>
  </si>
  <si>
    <t>P2-SH.05B,tòa P2,thuộc khu B5.1.5, Vinhomes Central Park, 722 Điện Biên Phủ,P.22 ,Q.Bình Thạnh, HCM</t>
  </si>
  <si>
    <t>win3115</t>
  </si>
  <si>
    <t>Thương mại dịch vụ số 1.5,khu B2, (Hoàng Anh Gold House) 187A Lê Văn Lươn , ấp 3, xã Phước Kiển,H. Nhà Bè, HCM</t>
  </si>
  <si>
    <t>WIN3119</t>
  </si>
  <si>
    <t>V1,Tầng 1,Khối đế, Khu nhà ở, LA ASTORIA 383 Nguyễn Duy Trinh, Phường Bình Trưng Tây, Quận 2, TP. Hồ Chí Minh Việt Nam</t>
  </si>
  <si>
    <t>WIN3126</t>
  </si>
  <si>
    <t>649/115C Điện Biên Phủ, Phường 25, Quận Bình Thạnh, HCM</t>
  </si>
  <si>
    <t>WIN3135</t>
  </si>
  <si>
    <t>35/12 Bế Văn Cấm, P.Tân Kiểng, Quận 7, HCM</t>
  </si>
  <si>
    <t>WIN3140</t>
  </si>
  <si>
    <t>220/16 Xô Viết Nghệ Tĩnh,Phường 21, Quận Bình Thạnh, HCM</t>
  </si>
  <si>
    <t>win3147</t>
  </si>
  <si>
    <t>145 Vĩnh Viễn, Phường 4, Quận 10, HCM</t>
  </si>
  <si>
    <t>WIN3156</t>
  </si>
  <si>
    <t>H1-06-01 thuộc khu nhà CITIBELLA 1, tại dự án Khu Dân cư Cát Lái, Phường Cát Lái, Quận 2, TP. Hồ Chí Minh Việt Nam</t>
  </si>
  <si>
    <t>WIN3157</t>
  </si>
  <si>
    <t>537 Nguyễn Duy Trinh, Phường Bình Trưng Đông, Quận 2, TP. Hồ Chí Minh Việt Nam</t>
  </si>
  <si>
    <t>WIN3158</t>
  </si>
  <si>
    <t>24 Đoàn Kết Khu Phố 2, Phường Bình Thọ, Quận Thủ Đức, HCM</t>
  </si>
  <si>
    <t>win3163</t>
  </si>
  <si>
    <t>9/3B Hà Huy Giáp, Phường Thạnh Xuân, Quận 12, HCM</t>
  </si>
  <si>
    <t>WIN3171</t>
  </si>
  <si>
    <t>54A Đường số 7, khu phố 3, Phường Linh Trung, Quận Thủ Đức, HCM</t>
  </si>
  <si>
    <t>win3173</t>
  </si>
  <si>
    <t>192/72-192/74-192/76 Nguyễn Oanh, Phường 17, Quận Gò Vấp, HCM</t>
  </si>
  <si>
    <t>win3175</t>
  </si>
  <si>
    <t>10B -10C Lê Minh Xuân, Phường 7, Quận Tân Bình, HCM</t>
  </si>
  <si>
    <t>win3185</t>
  </si>
  <si>
    <t>Phân khu Thương mại 07 (TM01.7) thuộc Chung cư chung cư kết, hợp thương mại 18 tầng tại lô H, P. Linh Tây, Q. Thủ Đức, HCM</t>
  </si>
  <si>
    <t>win3193</t>
  </si>
  <si>
    <t>24 Lê Bình, Phường 4, Quận Tân Bình, HCM</t>
  </si>
  <si>
    <t>win3199</t>
  </si>
  <si>
    <t>60 đường số 715, Tạ Quang Bửu, Phường 4, Quận 8, HCM</t>
  </si>
  <si>
    <t>win3204</t>
  </si>
  <si>
    <t>106 Bành Văn Trân Phường 7, Quận Tân Bình, HCM</t>
  </si>
  <si>
    <t>win3205</t>
  </si>
  <si>
    <t>Khu TM DV, Khối B, Khu căn hộ cao tầng Tân Phú IDICO, số 262/13-262/15 Luỹ Bán Bích, Phường, Hòa Thạnh, Quận Tân Phú, HCM</t>
  </si>
  <si>
    <t>win3207</t>
  </si>
  <si>
    <t>314 Lê Văn Thọ, Phường 11, Quận Gò Vấp, HCM</t>
  </si>
  <si>
    <t>win3213</t>
  </si>
  <si>
    <t>B5/119K Ấp 2, Xã Phong Phú, Huyện Bình Chánh, HCM</t>
  </si>
  <si>
    <t>win3214</t>
  </si>
  <si>
    <t>56 Đường S9, Phường Tây Thạnh, Quận Tân Phú, HCM</t>
  </si>
  <si>
    <t>WIN3215</t>
  </si>
  <si>
    <t>125 Đường số 17,Phường Tân Quy, Quận 7, HCM</t>
  </si>
  <si>
    <t>win3218</t>
  </si>
  <si>
    <t>89 Phạm Phú Thứ, Phường 11, Quận Tân Bình, HCM</t>
  </si>
  <si>
    <t>WIN3223</t>
  </si>
  <si>
    <t>596/2 Tô Ký, Phường Tân Chánh Hiệp, Quận 12, HCM</t>
  </si>
  <si>
    <t>win3241</t>
  </si>
  <si>
    <t>1206 Lê Đức Thọ, Phường 13, Quận Gò Vấp, HCM</t>
  </si>
  <si>
    <t>win3242</t>
  </si>
  <si>
    <t>Nhà số 4 đường D7 (khu nhà ở Nam Long MR), khu phố 6, Phường Phước Long B, Quận 9, HCM</t>
  </si>
  <si>
    <t>win3243</t>
  </si>
  <si>
    <t>53 Vườn Lài, Phường Phú Thọ Hòa, Quận Tân Phú, HCM</t>
  </si>
  <si>
    <t>win3253</t>
  </si>
  <si>
    <t>472 Phạm Văn Bạch, Phường 12, Quận Gò Vấp, HCM</t>
  </si>
  <si>
    <t>WIN3254</t>
  </si>
  <si>
    <t>54 B Nguyễn Thị Huỳnh, Phường 11, Quận Phú Nhuận, HCM</t>
  </si>
  <si>
    <t>WIN3257</t>
  </si>
  <si>
    <t>199 Nguyễn Văn Tăng, Phường Long Thạnh Mỹ, Quận 9, HCM</t>
  </si>
  <si>
    <t>WIN3258</t>
  </si>
  <si>
    <t>B57 Khu phố 3, Phường Đông Hưng Thuận, Quận 12, HCM</t>
  </si>
  <si>
    <t>win3259</t>
  </si>
  <si>
    <t>Khu TM tầng 1 Block A Chung Cư Flora, tại dự án Fuji Residence, PLB, Quận 9, HCM</t>
  </si>
  <si>
    <t>win3274</t>
  </si>
  <si>
    <t>10-10B Nguyễn Hữu Tiến, Phường Tây Thạnh, Quận Tân Phú, HCM</t>
  </si>
  <si>
    <t>WIN3282</t>
  </si>
  <si>
    <t>130E-130G Đường Gò Dưa, Khu phố 3, Phường Tam Bình, Quận Thủ Đức, HCM</t>
  </si>
  <si>
    <t>WIN3283</t>
  </si>
  <si>
    <t>Khu dân cư mở rộng 1/45 Đường Nguyễn Văn Qúa, Phường Đông Hưng Thuận Quận 12, HCM</t>
  </si>
  <si>
    <t>WIN3285</t>
  </si>
  <si>
    <t>1/23B Ấp 3 xã Đông Thạnh, Huyện Hóc Môn, HCM</t>
  </si>
  <si>
    <t>WIN3286</t>
  </si>
  <si>
    <t>108 đường ĐHT02, Phường Đông Hưng Thuận, Quận 12, HCM</t>
  </si>
  <si>
    <t>WIN3287</t>
  </si>
  <si>
    <t>173 Liên khu 4-5, Phường Bình Hưng Hòa, Quận Bình Tân, TP. Hồ Chí Minh Việt Nam</t>
  </si>
  <si>
    <t>win3292</t>
  </si>
  <si>
    <t>318/1 Phạm Hùng, Phường 5, Quận 8, HCM</t>
  </si>
  <si>
    <t>win3294</t>
  </si>
  <si>
    <t>C3/5 Ấp 3 xã Vĩnh Lộc A, Huyện Bình Chánh, HCM</t>
  </si>
  <si>
    <t>WIN3296</t>
  </si>
  <si>
    <t>25 Bùi Công Trừng, Phường Thạnh Xuân, Quận 12, HCM</t>
  </si>
  <si>
    <t>WIN3305</t>
  </si>
  <si>
    <t>P7-SH-01, tòa nhà P7, dư án Vinhomes Central Park 722, đường Điện Biên Phủ, Phường 22, Quận Bình Thạnh, HCM</t>
  </si>
  <si>
    <t>WIN3307</t>
  </si>
  <si>
    <t>106-108 Tân Sơn Hòa, Phường 2, Quận Tân Bình, TP. Hồ Chí Minh Việt Nam</t>
  </si>
  <si>
    <t>win3316</t>
  </si>
  <si>
    <t>126/4/1 Ấp Tây Lân Tổ 21 Xã Bà Điểm, Huyện Hóc Môn, HCM</t>
  </si>
  <si>
    <t>win3321</t>
  </si>
  <si>
    <t>G-1-02 tại tầng 1, căn số 2 Block G, thuộc BS, Lô13B Khu, dân cư Conic Xã Phong Phú, Huyện Bình, Chánh, HCM</t>
  </si>
  <si>
    <t>WIN3327</t>
  </si>
  <si>
    <t>79 Liên khu 5-6, KP 5, Phường Bình Hưng Hòa B, Quận Bình Tân, TP. Hồ Chí Minh Việt Nam</t>
  </si>
  <si>
    <t>WIN3330</t>
  </si>
  <si>
    <t>901 Tỉnh lộ 43, KP2, Phường Bình Chiểu, Quận Thủ Đức, HCM</t>
  </si>
  <si>
    <t>win3339</t>
  </si>
  <si>
    <t>6 Trần Thị Nghỉ, Phường 7, Quận Gò Vấp, HCM</t>
  </si>
  <si>
    <t>win3352</t>
  </si>
  <si>
    <t>23N và 24N Nguyễn Thị Tần, Phường 2, Quận 8, HCM</t>
  </si>
  <si>
    <t>win3353</t>
  </si>
  <si>
    <t>1132 Quốc lộ 50, Ấp 3, Xã Bình Hưng, Huyện Bình Chánh, HCM</t>
  </si>
  <si>
    <t>WIN3355</t>
  </si>
  <si>
    <t>102 Khu phố 2, Đường số 29, Phường Bình Trị Đông, Quận Bình Tân, TP. Hồ Chí Minh Việt Nam</t>
  </si>
  <si>
    <t>WIN3356</t>
  </si>
  <si>
    <t>Số 13 Đường 78 Ấp Đình, Xã Tân Phú Trung, Huyện Củ Chi, HCM</t>
  </si>
  <si>
    <t>WIN3379</t>
  </si>
  <si>
    <t>Căn L6-SH.01A, tòa L6 Tại Vinhomes Central Park, 720A Đường Điện Biên Phủ, Phường 22, Quận Bình Thạnh, HCM</t>
  </si>
  <si>
    <t>WIN3386</t>
  </si>
  <si>
    <t>909 Nguyễn Duy Trinh, Phường Phú Hữu, Quận 9, HCM</t>
  </si>
  <si>
    <t>WIN3387</t>
  </si>
  <si>
    <t>651A, 653 Tỉnh lộ 43, Khu phố 4, Phường Tam Bình, Quận Thủ Đức, HCM</t>
  </si>
  <si>
    <t>WIN3388</t>
  </si>
  <si>
    <t>602/52 Điện Biên Phủ, Phường 22, Quận Bình Thạnh, HCM</t>
  </si>
  <si>
    <t>WIN3389</t>
  </si>
  <si>
    <t>135/37/60-62 Nguyễn Hữu Cảnh, Phường 22, Quận Bình Thạnh, HCM</t>
  </si>
  <si>
    <t>WIN3392</t>
  </si>
  <si>
    <t>26/4B Ấp Đông Lân, Xã Bà Điểm, Huyện Hóc Môn, HCM</t>
  </si>
  <si>
    <t>WIN3394</t>
  </si>
  <si>
    <t>0.01, 02, 03 Lô A. Khu nhà ở gia đình LLVT Quân khu 7, số 41 đường TMT2A, Phường Trung Mỹ Tây, Quận 12, HCM</t>
  </si>
  <si>
    <t>win3411</t>
  </si>
  <si>
    <t>2D -2E Lương Thế Vinh, Phường Tân Thới Hòa, Quận Tân Phú, HCM</t>
  </si>
  <si>
    <t>WIN3413</t>
  </si>
  <si>
    <t>18 Đường số 2, Khu nhà Hiệp Bình Chánh, KP 5, Hiệp Bình Chánh, Quận Thủ Đức, HCM</t>
  </si>
  <si>
    <t>win3414</t>
  </si>
  <si>
    <t>F12/2G Ấp 6, xã Vĩnh Lộc A, Huyện Bình Chánh, HCM</t>
  </si>
  <si>
    <t>WIN3419</t>
  </si>
  <si>
    <t>744 Tỉnh lộ 43, KP3, Phường Bình Chiểu, Quận Thủ Đức, HCM</t>
  </si>
  <si>
    <t>WIN3420</t>
  </si>
  <si>
    <t>45 Đường TL 27, KP3B, Phường Thạnh Lộc, Quận 12, HCM</t>
  </si>
  <si>
    <t>win3422</t>
  </si>
  <si>
    <t>419 Ba Đình, Phường 9, Quận 8, HCM</t>
  </si>
  <si>
    <t>win3426</t>
  </si>
  <si>
    <t>3/123 Ấp Nhị Tân 1, xã Tân Thới Nhì, Huyện Hóc Môn, HCM</t>
  </si>
  <si>
    <t>win3430</t>
  </si>
  <si>
    <t>C12/13B Liên Ấp 123, Ấp 3, Xã Vĩnh Lộc B, Huyện Bình Chánh, HCM</t>
  </si>
  <si>
    <t>win3441</t>
  </si>
  <si>
    <t>E8/2H Ấp 5, xã Vĩnh Lộc A, Huyện Bình Chánh, HCM</t>
  </si>
  <si>
    <t>win3443</t>
  </si>
  <si>
    <t>1191-1189 Phạm Văn Bạch, Phường 12, Quận Gò Vấp, HCM</t>
  </si>
  <si>
    <t>win3445</t>
  </si>
  <si>
    <t>41 Đường 59, Phường 14, Quận Gò Vấp, (Thửa đất số 737, tờ bản đồ số 14 tại, phường 14, Quân Gò Vấp. HCM</t>
  </si>
  <si>
    <t>win3448</t>
  </si>
  <si>
    <t>39A1 Bình Chiểu, KP3, Phường Bình Chiểu, Quận Thủ Đức, HCM</t>
  </si>
  <si>
    <t>win3449</t>
  </si>
  <si>
    <t>Lô G9, tầng 1,(trệt) thuộc khối CC Tháp AB, Khu dân cư cao, tầng Thành Thái, 7/28  Đường Thành Thái Phường 14, Quận 10, HCM</t>
  </si>
  <si>
    <t>win3456</t>
  </si>
  <si>
    <t>77 A Dương Đình Hội, Phước Long B, Quận 9, HCM</t>
  </si>
  <si>
    <t>WIN3469</t>
  </si>
  <si>
    <t>109 đường 39 ấp Trung 2, Phường Bình Trưng Tây, Quận 2, HCM</t>
  </si>
  <si>
    <t>WIN3473</t>
  </si>
  <si>
    <t>60 Đường số 9, KP 1, Phường Linh Tây, Quận Thủ Đức, HCM</t>
  </si>
  <si>
    <t>win3484</t>
  </si>
  <si>
    <t>101/2 Ấp 4, Xã Xuân Thới Thượng, Huyện Hóc Môn, HCM</t>
  </si>
  <si>
    <t>win3502</t>
  </si>
  <si>
    <t>47-49-51 Trần Văn Ơn, Phường Tân Sơn Nhì, Quận Tân Phú, HCM</t>
  </si>
  <si>
    <t>win3505</t>
  </si>
  <si>
    <t>152 Lê Lợi, Phường 4, Quận Gò Vấp, HCM</t>
  </si>
  <si>
    <t>win3508</t>
  </si>
  <si>
    <t>15 Đường CN6, Phường Sơn Kỳ, Quận Tân Phú, HCM</t>
  </si>
  <si>
    <t>WIN3516</t>
  </si>
  <si>
    <t>37/2B-37/2D Ấp Mỹ Hòa, Xã Trung Chánh, Huyện Hóc Môn, HCM</t>
  </si>
  <si>
    <t>WIN3533</t>
  </si>
  <si>
    <t>C01.02 tầng 1 khối đế số 156A Nguyễn Hữu Thọ, xã Phước Kiển, Huyện Nhà Bè, HCM</t>
  </si>
  <si>
    <t>WIN3534</t>
  </si>
  <si>
    <t>HCM 860/80/22 Xô Viết Nghệ Tĩnh, Phường 25, Quận Bình Thạnh, HCM</t>
  </si>
  <si>
    <t>WIN3537</t>
  </si>
  <si>
    <t>A3.SH.10, tầng 1, tòa A3 (HH6-3), Vinhomes Golden River, Số 2 Tôn Đức Thắng, Phường Bến Nghé, Quận 1, HCM</t>
  </si>
  <si>
    <t>win3559</t>
  </si>
  <si>
    <t>64-66 Huỳnh Thiên Lộc, Phường Hòa Thạnh, Quận Tân Phú, HCM</t>
  </si>
  <si>
    <t>win3562</t>
  </si>
  <si>
    <t>25 Lô A Trường Sơn, Phường 15, Quận 10, HCM</t>
  </si>
  <si>
    <t>WIN3563</t>
  </si>
  <si>
    <t>137-137/1 Trần Hữu Trang, Phường 10, Quận Phú Nhuận, HCM</t>
  </si>
  <si>
    <t>WIN3566</t>
  </si>
  <si>
    <t>143C Lê Văn Khương, Ấp 5, xã Đông Thạnh, Huyện Hóc Môn, HCM</t>
  </si>
  <si>
    <t>WIN3594</t>
  </si>
  <si>
    <t>206 Đình Phong Phú, KP3, Phường Tăng Nhơn Phú B, Quận 9, HCM</t>
  </si>
  <si>
    <t>WIN3595</t>
  </si>
  <si>
    <t>165 - 167  An Dương Vương, KP4, Phường An Lạc, Quận Bình Tân, HCM</t>
  </si>
  <si>
    <t>WIN3605</t>
  </si>
  <si>
    <t>68 Hồ Văn Long, KP1, Phường Bình Hưng Hòa B, Quận Bình Tân, HCM</t>
  </si>
  <si>
    <t>win3619</t>
  </si>
  <si>
    <t>23 I Khuông Việt, Phường Phú Trung, Quận Tân Phú, HCM</t>
  </si>
  <si>
    <t>win3620</t>
  </si>
  <si>
    <t>404 A-B-C Nguyễn Oanh, Phường 6, (Kế 13 A Đường 30), Quận Gò Vấp, HCM</t>
  </si>
  <si>
    <t>win3621</t>
  </si>
  <si>
    <t>418 Nguyễn Văn Công, Phường 3, Quận Gò Vấp, HCM</t>
  </si>
  <si>
    <t>WIN3630</t>
  </si>
  <si>
    <t>Số 17/4 Nguyễn Thị Kiểu - KP 3, Phường Tân Thới Hiệp, Quận 12, HCM</t>
  </si>
  <si>
    <t>WIN3634</t>
  </si>
  <si>
    <t>53-55 Bùi Tư Toàn, Khu Phố 5, Phường An Lạc, Quận Bình Tân, HCM</t>
  </si>
  <si>
    <t>win3635</t>
  </si>
  <si>
    <t>104 Thống Nhất, Phường 10, Quận Gò Vấp, HCM</t>
  </si>
  <si>
    <t>WIN3644</t>
  </si>
  <si>
    <t>58 Nguyễn Phúc Chu, Phường 15, Quận Tân Bình, HCM</t>
  </si>
  <si>
    <t>WIN3645</t>
  </si>
  <si>
    <t>1/54 Thanh Đa, Phường 27, Quận Bình Thạnh, HCM</t>
  </si>
  <si>
    <t>WIN3646</t>
  </si>
  <si>
    <t>1266 Kha Vạn Cân, Khu Phố 2, Phường Linh Trung, Quận Thủ Đức, HCM</t>
  </si>
  <si>
    <t>WIN3647</t>
  </si>
  <si>
    <t>28 Đường 14, Khu Phố 15, Phường BBH A, Quận Bình Tân, HCM</t>
  </si>
  <si>
    <t>WIN3663</t>
  </si>
  <si>
    <t>56-58 Đường Số 23, Phường 10, Quận 6, HCM</t>
  </si>
  <si>
    <t>win3666</t>
  </si>
  <si>
    <t>14/6 Hoàng Dư Khương, Phường 12, Quận 10, HCM</t>
  </si>
  <si>
    <t>win3667</t>
  </si>
  <si>
    <t>117 Dương Quảng Hàm, Phường 5, Quận Gò Vấp, HCM</t>
  </si>
  <si>
    <t>WIN3670</t>
  </si>
  <si>
    <t>VM+HCM 85A Quốc Lộ 13 Cũ, Khu Phố 3, Phường Hiệp Bình Phước, Quận Thủ Đức, HCM</t>
  </si>
  <si>
    <t>WIN3673</t>
  </si>
  <si>
    <t>336/55 Nguyễn Văn Luông, Phường 12, Quận 6, HCM</t>
  </si>
  <si>
    <t>WIN3675</t>
  </si>
  <si>
    <t>586 Nguyễn Duy Trinh, Khu Phố 1, Phường Bình Trưng Đông, Quận 2, TP. Hồ Chí Minh Việt Nam</t>
  </si>
  <si>
    <t>WIN3677</t>
  </si>
  <si>
    <t>135 B Đường Số 20, Phường 5, Quận Gò Vấp, HCM</t>
  </si>
  <si>
    <t>WIN3678</t>
  </si>
  <si>
    <t>60 Lê Văn Chí, Khu Phố 3, Phường Linh Trung, Quận Thủ Đức, HCM</t>
  </si>
  <si>
    <t>WIN3705</t>
  </si>
  <si>
    <t>A01-11, Tầng Trệt chung cư Dream Home Residence, Phường 14, Quận Gò Vấp, HCM</t>
  </si>
  <si>
    <t>WIN3725</t>
  </si>
  <si>
    <t>411 Nguyễn Văn Tăng, Phường Long Thạnh Mỹ, Quận 9, HCM</t>
  </si>
  <si>
    <t>WIN3726</t>
  </si>
  <si>
    <t>8/2B Trần Văn Mười, Ấp 3, Xã Xuân Thới Thượng, Huyện Hóc Môn, HCM</t>
  </si>
  <si>
    <t>WIN3736</t>
  </si>
  <si>
    <t>68 Huỳnh Văn Nghệ, Phường 15, Quận Tân Bình, HCM</t>
  </si>
  <si>
    <t>WIN3738</t>
  </si>
  <si>
    <t>97 Lò Lu, Khu Phố Phước Hiệp, Phường Trường Thạnh, Quận 9, HCM</t>
  </si>
  <si>
    <t>win3740</t>
  </si>
  <si>
    <t>355A Đường Đỗ Xuân Hợp, KP5, Phường Phước Long B, Quận 9, HCM</t>
  </si>
  <si>
    <t>WIN3742</t>
  </si>
  <si>
    <t>94/54-94/56 Hòa Bình, Phường 5, Quận 11, HCM</t>
  </si>
  <si>
    <t>WIN3757</t>
  </si>
  <si>
    <t>39A-41 Đường Đội Cung, Phường 11, Quận 11, HCM</t>
  </si>
  <si>
    <t>WIN3758</t>
  </si>
  <si>
    <t>82 Lý Phục Man, Phường Bình Thuận, Quận 7, HCM</t>
  </si>
  <si>
    <t>win3759</t>
  </si>
  <si>
    <t>268 Bùi Minh Trực, Phường 6, Quận 8, HCM</t>
  </si>
  <si>
    <t>win3760</t>
  </si>
  <si>
    <t>176 Đường 44 Trương Đình Hội, Phường 16, Quận 8, HCM</t>
  </si>
  <si>
    <t>WIN3768</t>
  </si>
  <si>
    <t>298 Phan Văn Trị, Phường 11, Quận Bình Thạnh, HCM</t>
  </si>
  <si>
    <t>WIN3769</t>
  </si>
  <si>
    <t>66B Nguyễn Sỹ Sách, Phường 15, Quận Tân Bình, HCM</t>
  </si>
  <si>
    <t>WIN3774</t>
  </si>
  <si>
    <t>965/44 Quang Trung, Phường 14, Quận Gò Vấp, HCM</t>
  </si>
  <si>
    <t>WIN3775</t>
  </si>
  <si>
    <t>55-57 Trần Văn Kiểu, Phường 10, Quận 6, HCM</t>
  </si>
  <si>
    <t>win3783</t>
  </si>
  <si>
    <t>15 Hồ Bá Kiện, Phường 15, Quận 10, HCM</t>
  </si>
  <si>
    <t>win3785</t>
  </si>
  <si>
    <t>54 đường 339, Phường Phước Long B, Quận 9, HCM</t>
  </si>
  <si>
    <t>WIN3802</t>
  </si>
  <si>
    <t>36/27 Kinh Dương Vương, Phường 13, Quận 6, HCM</t>
  </si>
  <si>
    <t>WIN3811</t>
  </si>
  <si>
    <t>146 Nguyễn Văn Trỗi + 223 - 223B Hoàng Văn Thụ, Phường 8, Quận Phú Nhuận, HCM</t>
  </si>
  <si>
    <t>win3814</t>
  </si>
  <si>
    <t>63/13 Gò Dầu, Phường Tân Quý, Quận Tân Phú, HCM</t>
  </si>
  <si>
    <t>win3815</t>
  </si>
  <si>
    <t>68-70 Đường CN1, Phường Sơn Kỳ, Quận Tân Phú, HCM</t>
  </si>
  <si>
    <t>WIN3816</t>
  </si>
  <si>
    <t>38C/7-9 Đường Cây Keo, Khu Phố 1, Phường Tam Phú, Quận Thủ Đức, HCM</t>
  </si>
  <si>
    <t>WIN3817</t>
  </si>
  <si>
    <t>988 Nguyễn Trãi, Phường 14, Quận 5, HCM</t>
  </si>
  <si>
    <t>WIN3828</t>
  </si>
  <si>
    <t>319 Chiến Lược, KP 1, Phường Bình Trị Đông A, Quận Bình Tân, HCM</t>
  </si>
  <si>
    <t>win3831</t>
  </si>
  <si>
    <t>37 Đường 385, Phường Tăng Nhơn Phú A, Quận 9, HCM</t>
  </si>
  <si>
    <t>WIN3834</t>
  </si>
  <si>
    <t>34/31 &amp; 34/33 Trần Thái Tông, Phường 15, Quận Tân Bình, HCM</t>
  </si>
  <si>
    <t>WIN3843</t>
  </si>
  <si>
    <t>911 A-B Nguyễn Ảnh Thủ, Phường Tân Chánh Hiệp, Quận 12, HCM</t>
  </si>
  <si>
    <t>WIN3848</t>
  </si>
  <si>
    <t>247/34 Hà Huy Giáp, khu phố 3A, Phường Thạnh Lộc, Quận 12, HCM</t>
  </si>
  <si>
    <t>win3861</t>
  </si>
  <si>
    <t>72 Nguyễn Văn Tăng, KP Chân Phúc Cẩm, Phường Long Thạnh Mỹ, Quận 9, HCM</t>
  </si>
  <si>
    <t>WIN3868</t>
  </si>
  <si>
    <t>38 Đường TTN02, Khu Phố 7, Phường Tân Thới Nhất, Quận 12, HCM</t>
  </si>
  <si>
    <t>WIN3870</t>
  </si>
  <si>
    <t>001 Khối A1 &amp; 003 Khối A2 Chung Cư Opal RiverSide, KP 4, Phường Hiệp Bình Chánh, Quận Thủ Đức, HCM</t>
  </si>
  <si>
    <t>WIN3873</t>
  </si>
  <si>
    <t>121 Nguyễn Văn Đậu, Phường 5, Quận Bình Thạnh, HCM</t>
  </si>
  <si>
    <t>WIN3880</t>
  </si>
  <si>
    <t>1E Thanh Đa, Phường 27, Quận Bình Thạnh, HCM</t>
  </si>
  <si>
    <t>WIN3894</t>
  </si>
  <si>
    <t>876 Huỳnh Tấn Phát, Phường Tân Phú, Quận 7, HCM</t>
  </si>
  <si>
    <t>WIN3900</t>
  </si>
  <si>
    <t>44F Đường Số 8, KP 3, Phường Trường Thọ, Quận Thủ Đức, TP. Hồ Chí Minh Việt Nam</t>
  </si>
  <si>
    <t>WIN3904</t>
  </si>
  <si>
    <t>128 Hồng Hà, Phường 9, Quận Phú Nhuận, (Chung Cư Orchard Garden), HCM</t>
  </si>
  <si>
    <t>WIN3906</t>
  </si>
  <si>
    <t>75/4B Khu Phố 6, Phường Tân Thời Nhất, Quận 12, HCM</t>
  </si>
  <si>
    <t>WIN3907</t>
  </si>
  <si>
    <t>2386-2388 Huỳnh Tấn Phát, Ấp 3, Xã Phú Xuân, Huyện Nhà Bè, HCM</t>
  </si>
  <si>
    <t>WIN3911</t>
  </si>
  <si>
    <t>151-155 Bến Vân Đồn, Phường 6, Quận 4, ( Dự Án Rivergate Residence ), HCM</t>
  </si>
  <si>
    <t>WIN3921</t>
  </si>
  <si>
    <t>52A Đường Số 18, KP3, Phường Hiệp Bình Chánh, Quận Thủ Đức, HCM</t>
  </si>
  <si>
    <t>WIN3922</t>
  </si>
  <si>
    <t>11 Đường Số 15, KP 10, Phường Bình Hưng Hoà, Quận Bình Tân, HCM</t>
  </si>
  <si>
    <t>WIN3926</t>
  </si>
  <si>
    <t>179 Trần Thanh Mại, KDC Phía Bắc Kênh Lương Bèo, Phường Tân Tạo A, Quận Bình Tân, ( Số cũ 161 ), HCM</t>
  </si>
  <si>
    <t>win3932</t>
  </si>
  <si>
    <t>226/17 Nguyễn Văn Lượng, Phường 17, Quận Gò Vấp, HCM</t>
  </si>
  <si>
    <t>WIN3933</t>
  </si>
  <si>
    <t>39 Đường Số 1, Phường Bình Trị Đông B, Quận Bình Tân, HCM</t>
  </si>
  <si>
    <t>WIN3934</t>
  </si>
  <si>
    <t>39A - 41 Đường Số 3, KP 6, Phường Trường Thọ, Quận Thủ Đức, HCM</t>
  </si>
  <si>
    <t>WIN3936</t>
  </si>
  <si>
    <t>19A Hiệp Bình, KP7, Phường Hiệp Bình Chánh, Quận Thủ Đức, HCM</t>
  </si>
  <si>
    <t>WIN3946</t>
  </si>
  <si>
    <t>34 Đường số 12, khu phố 5, Phường Trường Thọ, Quận Thủ Đức, HCM</t>
  </si>
  <si>
    <t>WIN3957</t>
  </si>
  <si>
    <t>135 Bình Long, KP27, Phường Bình Hưng Hòa A, Quận Bình Tân, HCM</t>
  </si>
  <si>
    <t>WIN3964</t>
  </si>
  <si>
    <t>1192 Lê Văn Lương, ấp 3, Xã Phước Kiển, Huyện Nhà Bè, HCM</t>
  </si>
  <si>
    <t>win3965</t>
  </si>
  <si>
    <t>116 Đường số 10, KDC ấp 5 Phong Phú, Xã Phong Phú, Huyện Bình Chánh, HCM</t>
  </si>
  <si>
    <t>WIN3970</t>
  </si>
  <si>
    <t>169 Nguyễn Phúc Nguyên, Phường 10, Quận 3, HCM</t>
  </si>
  <si>
    <t>WIN3971</t>
  </si>
  <si>
    <t>1443 Nguyễn Duy Trinh, Phường Trường Thạnh, Quận 9, TP. Hồ Chí Minh Việt Nam</t>
  </si>
  <si>
    <t>WIN3974</t>
  </si>
  <si>
    <t>520 Quốc Lộ 13, Hiệp Bình Phước, Quận Thủ Đức, HCM</t>
  </si>
  <si>
    <t>win3976</t>
  </si>
  <si>
    <t>22A-24 Nguyễn Súy, phườn Tân Quý, Quận Tân Phú, HCM</t>
  </si>
  <si>
    <t>WIN3977</t>
  </si>
  <si>
    <t>413/39 Lê Văn Quới, Khu phố 5, Phường Bình Trị Đông A, Quận Bình Tân, HCM</t>
  </si>
  <si>
    <t>win3983</t>
  </si>
  <si>
    <t>2672A Đường Phạm Thế Hiển, Phường 7, Quận 8, HCM</t>
  </si>
  <si>
    <t>win3984</t>
  </si>
  <si>
    <t>148 Nguyễn Duy Cung, Phường 12, Quận Gò Vấp, HCM</t>
  </si>
  <si>
    <t>WIN3988</t>
  </si>
  <si>
    <t>208 Bùi Văn Ba, KP2, Phường Tân Thuận Đông, Quận 7, HCM</t>
  </si>
  <si>
    <t>WIN3996</t>
  </si>
  <si>
    <t>66/10A Bình Thành, KP4, Phường Bình Hưng Hòa B, Quận Bình Tân, HCM</t>
  </si>
  <si>
    <t>win4012</t>
  </si>
  <si>
    <t>258/27 Bông Sao, Phường 5, Quận 8, HCM</t>
  </si>
  <si>
    <t>WIN4013</t>
  </si>
  <si>
    <t>Nền số 12, Khu nhà ở Phường Thới An, Quận 12, HCM</t>
  </si>
  <si>
    <t>WIN4016</t>
  </si>
  <si>
    <t>82 đường số 9, KP3, P.Bình Hưng Hòa, Quận Bình Tân, HCM</t>
  </si>
  <si>
    <t>WIN4027</t>
  </si>
  <si>
    <t>4/1D Ấp Nam Thới, xã Thới Tam Thôn, Huyện Hóc Môn, HCM</t>
  </si>
  <si>
    <t>WIN4045</t>
  </si>
  <si>
    <t>92 Đất Thánh, Phường 6, Quận Tân Bình, HCM</t>
  </si>
  <si>
    <t>win4046</t>
  </si>
  <si>
    <t>486 Lê Đức Thọ, P 17, Quận Gò Vấp, HCM</t>
  </si>
  <si>
    <t>win4047</t>
  </si>
  <si>
    <t>04 Hoàng Thiều Hoa, P Hiệp Tân, Quận Tân Phú, HCM</t>
  </si>
  <si>
    <t>WIN4055</t>
  </si>
  <si>
    <t>958/39 Âu Cơ,Phường 14, Quận Tân Bình, HCM</t>
  </si>
  <si>
    <t>win4056</t>
  </si>
  <si>
    <t>282 Nguyễn Văn Khối, Phường 9, Quận Gò Vấp, HCM</t>
  </si>
  <si>
    <t>win4058</t>
  </si>
  <si>
    <t>D1- Khu phố 1, Phường Phước Long B, Quận 9, HCM</t>
  </si>
  <si>
    <t>WIN4073</t>
  </si>
  <si>
    <t>Lô thương mại BS6-BS7 Tầng trệt-Lửng tại Dự án KHu nhà ở, Thuộc Lô A1- Dự án khu nhà ở Him Lam, phường Tân Hưng, Quận 7, HCM</t>
  </si>
  <si>
    <t>win4082</t>
  </si>
  <si>
    <t>01.01 tầng 1 Lô A1 số 56 Đường 66, P.Thảo Điền, Quận 2, HCM</t>
  </si>
  <si>
    <t>WIN4091</t>
  </si>
  <si>
    <t>217A Long Phước, Ấp Long Thuận, Phường Long Phước, Quận 9, HCM</t>
  </si>
  <si>
    <t>win4097</t>
  </si>
  <si>
    <t>29A Nguyễn Văn Vịnh, P. Hiệp Tân, Quận Tân Phú, HCM</t>
  </si>
  <si>
    <t>WIN4100</t>
  </si>
  <si>
    <t>1-3 N1, KDC Phường Phú Thuận (La casa), Phường Phú Thuận, Quận 7, HCM</t>
  </si>
  <si>
    <t>WIN4131</t>
  </si>
  <si>
    <t>Tầng trệt lô B, cc 312 Lạc Long Quân, P.5, Q.11, HCM</t>
  </si>
  <si>
    <t>WIN4132</t>
  </si>
  <si>
    <t>C2 Cao Thị Chính, Phường Phú Thuận, quận 7, HCM</t>
  </si>
  <si>
    <t>WIN4145</t>
  </si>
  <si>
    <t>271 Đường Bàu Cát, P.12, Quận Tân Bình, HCM</t>
  </si>
  <si>
    <t>win4146</t>
  </si>
  <si>
    <t>Chung cư Phú Lợi D1, đường Phạm Thế Hiển, Quận 8, HCM</t>
  </si>
  <si>
    <t>WIN4147</t>
  </si>
  <si>
    <t>17/41 Thanh Đa, Phường 27, Quận Bình Thạnh, HCM</t>
  </si>
  <si>
    <t>WIN4148</t>
  </si>
  <si>
    <t>23/2 Trần Văn Mười, ấp 7, xã Xuân Thới Thượng, Huyện Hóc Môn, HCM</t>
  </si>
  <si>
    <t>win4149</t>
  </si>
  <si>
    <t>121 Lê Niệm, Phường Phú Thạnh, Quận Tân Phú, HCM</t>
  </si>
  <si>
    <t>WIN4151</t>
  </si>
  <si>
    <t>Tầng trệt Block B số 4 Phan Chu Trinh, P. 12, Quận Bình Thạnh, HCM</t>
  </si>
  <si>
    <t>win4152</t>
  </si>
  <si>
    <t>186 đường số 1, Phường 16, Quận Gò Vấp, HCM</t>
  </si>
  <si>
    <t>WIN4154</t>
  </si>
  <si>
    <t>197-199 đường số 12, p.Bình Hưng Hòa, Quận Bình Tân, HCM</t>
  </si>
  <si>
    <t>WIN4158</t>
  </si>
  <si>
    <t>202A Quốc lộ 13 cũ, KP1, P. Hiệp Bình Phước, Quận Thủ Đức, HCM</t>
  </si>
  <si>
    <t>WIN4165</t>
  </si>
  <si>
    <t>209/48 Tôn Thất Thuyết, P. 3, Quận 4, HCM</t>
  </si>
  <si>
    <t>win4193</t>
  </si>
  <si>
    <t>2 Lê Lợi, P.4, Quận Gò Vấp, HCM</t>
  </si>
  <si>
    <t>win4194</t>
  </si>
  <si>
    <t>755 Lê Đức Thọ, P. 16, Quận Gò Vấp, HCM</t>
  </si>
  <si>
    <t>WIN4200</t>
  </si>
  <si>
    <t>37 Hồ Hảo Hớn, P. Cô Giang, Q1, HCM</t>
  </si>
  <si>
    <t>WIN4202</t>
  </si>
  <si>
    <t>28 Trần Tử Bình, ấp Tân Định, xã Tân Thông Hội, Huyện Củ Chi, HCM</t>
  </si>
  <si>
    <t>WIN4203</t>
  </si>
  <si>
    <t>Lô TS 2.0.03 tầng trệt cc The Tresor 39 -39B, Bến Vân Đồn p12, Quận 4, HCM</t>
  </si>
  <si>
    <t>WIN4205</t>
  </si>
  <si>
    <t>A-0.04, Block A0, tầng Trệt, KCH Ehome 3 Tây Sài Gòn, P. An Lạc, Quận Bình Tân, HCM</t>
  </si>
  <si>
    <t>win4207</t>
  </si>
  <si>
    <t>314 Phú Thọ Hòa, Phường Phú Thọ Hòa, Quận Tân Phú, HCM</t>
  </si>
  <si>
    <t>win4223</t>
  </si>
  <si>
    <t>590/32 Phan Văn Trị, p.7, Quận Gò Vấp, HCM</t>
  </si>
  <si>
    <t>WIN4226</t>
  </si>
  <si>
    <t>96 Lâm Văn Bền, P.Tân Kiểng, Q7, HCM</t>
  </si>
  <si>
    <t>win4229</t>
  </si>
  <si>
    <t>TM02 - CH3, Cityland Park Hill, Phan Văn Trị, Quận Gò Vấp, HCM</t>
  </si>
  <si>
    <t>WIN4235</t>
  </si>
  <si>
    <t>Tầng 1 Lô A CC XI Riverview 190 Nguyễn Văn Hưởng, P. Thảo Điền, Quận 2, HCM</t>
  </si>
  <si>
    <t>WIN4239</t>
  </si>
  <si>
    <t>Chung Cư Lexington, P. An Phú, Quận 2, HCM</t>
  </si>
  <si>
    <t>WIN4242</t>
  </si>
  <si>
    <t>344 Đất Mới, khu phố 1, P. Bình Trị Đông, Quận Bình Tân, HCM</t>
  </si>
  <si>
    <t>WIN4250</t>
  </si>
  <si>
    <t>84 Gò Ô Môi, KP2, Phường Phú Thuận, Q7, HCM</t>
  </si>
  <si>
    <t>WIN4251</t>
  </si>
  <si>
    <t>61/43 Đường Số 48, KP6, Phường Hiệp Bình Chánh, Quận Thủ Đức, HCM</t>
  </si>
  <si>
    <t>WIN4264</t>
  </si>
  <si>
    <t>87 Trần Quang Diệu, P.13, Quận 3, HCM</t>
  </si>
  <si>
    <t>WIN4268</t>
  </si>
  <si>
    <t>188 Hiệp Bình, KP8, Phường Hiệp Bình Chánh, Quận Thủ Đức, HCM</t>
  </si>
  <si>
    <t>WIN4281</t>
  </si>
  <si>
    <t>002 Tầng trệt Block V4, Sunrise City- South, 23 Nguyễn Hữu Thọ, P.Tân Hưng, Q.7, HCM</t>
  </si>
  <si>
    <t>WIN4285</t>
  </si>
  <si>
    <t>20H9-21H9 đường DD11 (KDC An Sương), KP 4, P. Tận Hưng Thuận, Quận 12, HCM</t>
  </si>
  <si>
    <t>WIN4290</t>
  </si>
  <si>
    <t>13/134 Trần Văn Hoàng, P. 9, Quận Tân Bình, HCM</t>
  </si>
  <si>
    <t>WIN4293</t>
  </si>
  <si>
    <t>270 Man Thiện, khu phố 5, Phường Tăng Nhơn Phú A, Quận 9, HCM</t>
  </si>
  <si>
    <t>win4303</t>
  </si>
  <si>
    <t>Khu TM Tầng trệt, tháp A, KCH 36 Trịnh Đình Thảo, P. Hòa Thạnh, Quận Tân Phú, HCM</t>
  </si>
  <si>
    <t>win4311</t>
  </si>
  <si>
    <t>65-65A-65B-65C Nguyễn Đỗ Cung, P. Tây Thạnh, Quận Tân Phú, HCM</t>
  </si>
  <si>
    <t>WIN4312</t>
  </si>
  <si>
    <t>8A đường số 12, KP2, P. Hiệp Bình Phước, Quận Thủ Đức, HCM</t>
  </si>
  <si>
    <t>WIN4313</t>
  </si>
  <si>
    <t>A01-05, tầng 1, CC The Golden Star, 72 Nguyễn Thị Thập, P.Bình Thuận, Q.7, HCM</t>
  </si>
  <si>
    <t>WIN4319</t>
  </si>
  <si>
    <t>492-494 đường số 7, P.Tân Tạo, Quận Bình Tân, HCM</t>
  </si>
  <si>
    <t>WIN4320</t>
  </si>
  <si>
    <t>85-87 đường số 6, KDC Phường Phú Hữu, Quận 9, HCM</t>
  </si>
  <si>
    <t>WIN4321</t>
  </si>
  <si>
    <t>45 Gò Dưa, KP4, P.Tam Bình, Quận Thủ Đức, HCM</t>
  </si>
  <si>
    <t>win4323</t>
  </si>
  <si>
    <t>563 Lê Văn Khương, KP 5, P.Hiệp Thành, Q.12, HCM</t>
  </si>
  <si>
    <t>WIN4330</t>
  </si>
  <si>
    <t>SCB 01-21 tại dự án Sunrise Cityview số 33, Nguyễn Hữu Thọ, p Tân Hưng, Q.7, HCM</t>
  </si>
  <si>
    <t>WIN4332</t>
  </si>
  <si>
    <t>94 đường số 4, kp 3, p Bình Hưng Hòa A, Quận Bình Tân, HCM</t>
  </si>
  <si>
    <t>WIN4336</t>
  </si>
  <si>
    <t>07 Nguyễn Duy Dương, Phường 8, Q5, HCM</t>
  </si>
  <si>
    <t>WIN4345</t>
  </si>
  <si>
    <t>506/61 Nguyễn Ảnh Thủ, kp 4, p Hiệp Thành, q.12, HCM</t>
  </si>
  <si>
    <t>WIN4349</t>
  </si>
  <si>
    <t>496/12 Dương Quảng Hàm, P.6, Quận Gò Vấp, HCM</t>
  </si>
  <si>
    <t>WIN4350</t>
  </si>
  <si>
    <t>39 Thép Mới, P. 12, Quận Tân Bình, HCM</t>
  </si>
  <si>
    <t>WIN4366</t>
  </si>
  <si>
    <t>237 Nguyễn Văn Hưởng, P.Thảo Điền, Q.2, HCM</t>
  </si>
  <si>
    <t>win4371</t>
  </si>
  <si>
    <t>4S Linh Đông, P. Linh Đông, Quận Thủ Đức, HCM</t>
  </si>
  <si>
    <t>WIN4372</t>
  </si>
  <si>
    <t>0.12 tầng 1, cc 4S Bình Triệu, đường 17, KP3, P. Hiệp Bình Chánh, Quận Thủ Đức, HCM</t>
  </si>
  <si>
    <t>WIN4376</t>
  </si>
  <si>
    <t>Tầng Trệt, Chung Cư An Gia Star, 900A QL 1A, P.Bình Trị Đông A, Quận Bình Tân, HCM</t>
  </si>
  <si>
    <t>win4378</t>
  </si>
  <si>
    <t>Tầng 1 Block A, Dự Án CC Việt, Phát, Số 4 Trịnh Đình Thảo, P.Hòa Thạnh Quận Tân Phú, HCM</t>
  </si>
  <si>
    <t>WIN4381</t>
  </si>
  <si>
    <t>504 Nguyễn Tất Thành, P.18, Quận 4, HCM</t>
  </si>
  <si>
    <t>WIN4382</t>
  </si>
  <si>
    <t>167 Trần Trọng Cung, P. Tân Thuận, Đông, Q7, HCM</t>
  </si>
  <si>
    <t>WIN4383</t>
  </si>
  <si>
    <t>Lô N1, Tháp M2 - Tháp Nam, KDC, P.Bắc Rạch Bà Bướm (Jamona, City), Đào Trí, P.Phú Thuận, Q.7, HCM</t>
  </si>
  <si>
    <t>WIN4384</t>
  </si>
  <si>
    <t>Lô B2, tháp M1, Tháp Bắc, Tòa nhà, Jamona City, Đường Đào Trí, P.Phú Thuận, Q.7, HCM</t>
  </si>
  <si>
    <t>WIN4386</t>
  </si>
  <si>
    <t>1.01, 1.02 Tầng Trệt, Dự Án Lucky Palace, Số 50 Phan Văn Khỏe, P. 2, Quận 6, HCM</t>
  </si>
  <si>
    <t>win4387</t>
  </si>
  <si>
    <t>195 Cao Lỗ, Phường 8, Quận 8, HCM</t>
  </si>
  <si>
    <t>win4388</t>
  </si>
  <si>
    <t>Căn Hộ A0106 - A0107, Tầng Trệt CC Quốc Cường Gia Lai, 340 Tạ Quang Bửu, P.05, Q.8, HCM</t>
  </si>
  <si>
    <t>win4390</t>
  </si>
  <si>
    <t>492 Đường Nguyễn Văn Linh (Tòa Nhà Hạnh Phúc - Lô 11B), Xã Bình Hưng, Huyện Bình Chánh, HCM</t>
  </si>
  <si>
    <t>WIN4393</t>
  </si>
  <si>
    <t>Số 57 Quốc Lộ 13, P. 26, Quận Bình Thạnh, HCM</t>
  </si>
  <si>
    <t>WIN4395</t>
  </si>
  <si>
    <t>59 Ngô Tất Tố, P. 21, Quận Bình Thạnh, HCM</t>
  </si>
  <si>
    <t>WIN4396</t>
  </si>
  <si>
    <t>91 Nguyễn Hữu Cảnh, P. 22, Quận Bình Thạnh, HCM</t>
  </si>
  <si>
    <t>WIN4397</t>
  </si>
  <si>
    <t>G10 &amp; G11 Tầng Trệt, The Manor Officetel, Số 91 Nguyễn Hữu Cảnh, Phường 22, Quận Bình Thạnh, HCM</t>
  </si>
  <si>
    <t>WIN4398</t>
  </si>
  <si>
    <t>7B Nơ Trang Long, P. 7, Quận Bình Thạnh, HCM</t>
  </si>
  <si>
    <t>WIN4405</t>
  </si>
  <si>
    <t>81B Lã Xuân Oai, Phường Long Trường, Quận 9, HCM</t>
  </si>
  <si>
    <t>WIN4412</t>
  </si>
  <si>
    <t>34 Chử Đồng Tử, Phường 7, Quận Tân Bình, HCM</t>
  </si>
  <si>
    <t>WIN4416</t>
  </si>
  <si>
    <t>113 – 113A Tam Châu, KP5, Phường Tam Phú, Quận Thủ Đức, HCM</t>
  </si>
  <si>
    <t>WIN4420</t>
  </si>
  <si>
    <t>42/1 tl16, khu phố 3B, Phường Thạnh Lộc, Quận 12, HCM</t>
  </si>
  <si>
    <t>WIN4421</t>
  </si>
  <si>
    <t>372A Nơ Trang Long, Phường 13, Quận Bình Thạnh, HCM</t>
  </si>
  <si>
    <t>win4435</t>
  </si>
  <si>
    <t>219 Tây Thạnh, Phường Tây Thạnh, Quận Tân Phú, HCM</t>
  </si>
  <si>
    <t>WIN4441</t>
  </si>
  <si>
    <t>1.26-1.27, Blck B, CC Viva Riverside, 1472 Võ Văn Kiệt, P. 3, Quận 6, HCM</t>
  </si>
  <si>
    <t>WIN4462</t>
  </si>
  <si>
    <t>34 Chương Dương, P. Linh Chiểu, Quận Thủ Đức, HCM</t>
  </si>
  <si>
    <t>WIN4463</t>
  </si>
  <si>
    <t>48 đường số 26, KP5, P. Hiệp Bình Chánh, Quận Thủ Đức, HCM</t>
  </si>
  <si>
    <t>WIN4469</t>
  </si>
  <si>
    <t>71 đường số 9, khu phố 4, Phường Bình Chiểu, Quận Thủ Đức, HCM</t>
  </si>
  <si>
    <t>WIN4493</t>
  </si>
  <si>
    <t>425 Tô Ký, Phường Trung Mỹ Tây, Quận 12, HCM</t>
  </si>
  <si>
    <t>WIN4569</t>
  </si>
  <si>
    <t>Lô G1.03 và G1.04, Chung cư Grand Riverside, 278-283 Bến Vân Đồn, Phường 2, Quận 4, HCM</t>
  </si>
  <si>
    <t>WIN4578</t>
  </si>
  <si>
    <t>145A Lê Đình Cẩn, khu phố 6, Phường Tân Tạo, Quận Bình Tân, HCM</t>
  </si>
  <si>
    <t>WIN4590</t>
  </si>
  <si>
    <t>SH11 - SH12 tầng 001 tháp (block)B, Dự án chung cư kết hợp, Thương mại DV số 370 Nguyễn Văn Quỳ, phường Phú Thuận, Quận 7, HCM</t>
  </si>
  <si>
    <t>WIN4608</t>
  </si>
  <si>
    <t>79A Huỳnh Tịnh Của, Phường 8, Quận 3, HCM</t>
  </si>
  <si>
    <t>win4615</t>
  </si>
  <si>
    <t>950-950A Tạ Quang Bửu, P5, Q8, HCM</t>
  </si>
  <si>
    <t>WIN4662</t>
  </si>
  <si>
    <t>B1.03, Tầng 1+2, Block B, Khu liên hợp cao ốc TTTM-, văn phòng và căn hộ, 177 Xa lộ Hà Nội, phường Thảo Điền, Quận 2, TP. Hồ Chí Minh Việt Nam</t>
  </si>
  <si>
    <t>WIN4704</t>
  </si>
  <si>
    <t>159 Tân Lập II, tổ 3, khu phố 6, Hiệp Phú, Quận 9, HCM</t>
  </si>
  <si>
    <t>win4757</t>
  </si>
  <si>
    <t>37 Đồng Nai, Phường 15, Quận 10, HCM</t>
  </si>
  <si>
    <t>WIN4772</t>
  </si>
  <si>
    <t>0.01 Tần Trệt Tháp 2, Sun Avenue, 28 Mai Chí Thọ Phường An Phú, Quận 2, TP. Hồ Chí Minh Việt Nam</t>
  </si>
  <si>
    <t>WIN4774</t>
  </si>
  <si>
    <t>45F1-46F1, đường DN5 (khu dân cư An Sương), khu phố 4, Phường Đông Hưng Thuận, Quận 12, (đường DN5), HCM</t>
  </si>
  <si>
    <t>WIN4779</t>
  </si>
  <si>
    <t>CS3-CS4 chung cư Prosper Plaza 22/14 Phan Văn Hớn, Phường Tân Thới Nhất, Quận 12, HCM</t>
  </si>
  <si>
    <t>WIN4783</t>
  </si>
  <si>
    <t>0.01, Chung cư CH1, Đường số 10, Khu dân cư CityLand, Phường 10, Quận Gò Vấp, HCM</t>
  </si>
  <si>
    <t>win4785</t>
  </si>
  <si>
    <t>01.04 tầng 1, chung cư Phương, Việt, 1002 Tạ quang Bửu, P6, Quận 8, HCM</t>
  </si>
  <si>
    <t>win4808</t>
  </si>
  <si>
    <t>Lô RS6.SH.15 Tầng 1 Tháp RS6, Khu Thương mại Dịch vụ, và căn hộ - Khu 2, 239-241 Hòa Bình, Phường Hiệp Tân, Quận Tân Phú, HCM</t>
  </si>
  <si>
    <t>WIN4821</t>
  </si>
  <si>
    <t>0.14 tầng 01 (trệt), Chung cư cao tầng Phường Trường Thọ, 17 Đường số 3, Khu phố 6, P. Trường Thọ Quận Thủ Đức, HCM</t>
  </si>
  <si>
    <t>win4823</t>
  </si>
  <si>
    <t>RS4-SH.03 tại dự án khu TMDV căn hộ địa chỉ 278 đường, Hòa Bình, Phường Hiệp Tân, (Dự án Richstar Residence), Q.Tân phú, HCM</t>
  </si>
  <si>
    <t>win4846</t>
  </si>
  <si>
    <t>Số 16 đường số 5A, KDC Trung Sơn, ấp 4B, xã Bình Hưng, Huyện Bình Chánh, HCM</t>
  </si>
  <si>
    <t>WIN4858</t>
  </si>
  <si>
    <t>351/29 Lê Đại Hành, Phường 11, Quận 11, TP. Hồ Chí Minh Việt Nam</t>
  </si>
  <si>
    <t>WIN4881</t>
  </si>
  <si>
    <t>BTM1-3 BlockB tầng 1 (trệt), khu phố 3 Centana, 36 mai Chí Thọ, Phường An Phú, Quận 2, TP. Hồ Chí Minh Việt Nam</t>
  </si>
  <si>
    <t>WIN4884</t>
  </si>
  <si>
    <t>23/2 đường số 9, Khu phố 4, Phường Trường Thọ, Quận Thủ Đức, HCM</t>
  </si>
  <si>
    <t>WIN4895</t>
  </si>
  <si>
    <t>42-44 đường A4, Phường 12, Quận Tân Bình, HCM</t>
  </si>
  <si>
    <t>WIN4915</t>
  </si>
  <si>
    <t>0.01. Tầng trệt tháp 4, Sun Avenue 28 Mai Chí Thọ, Phường An Phú, Quận 2, TP. Hồ Chí Minh Việt Nam</t>
  </si>
  <si>
    <t>WIN4922</t>
  </si>
  <si>
    <t>Tổ hợp chung cư H098&amp;T106 tại 241/42, Nguyễn Văn Luông, phườn 11, Quận 6, TP. Hồ Chí Minh Việt Nam</t>
  </si>
  <si>
    <t>WIN4935</t>
  </si>
  <si>
    <t>339DE Nguyễn Cảnh Chân, Phường Cầu Kho, Quận 1, HCM</t>
  </si>
  <si>
    <t>WIN4937</t>
  </si>
  <si>
    <t>A01 –TMDV01-02 cao ốc Jamila, 60 đường 697, KP2, Phường Phú Hữu, Quận 9, HCM</t>
  </si>
  <si>
    <t>WIN4940</t>
  </si>
  <si>
    <t>Tầng Trệt Cao ốc An Cư, số 8, đường Thái Thuận, P An Phú, Quận 2, TP. Hồ Chí Minh Việt Nam</t>
  </si>
  <si>
    <t>WIN4943</t>
  </si>
  <si>
    <t>TM05- Dự án KDC Sông Đà 434/16 đường 26 tháng 3, Phường 15, Quận Gò Vấp, HCM</t>
  </si>
  <si>
    <t>WIN4952</t>
  </si>
  <si>
    <t>97 Nguyên Hồng, Phường 1, Quận Gò Vấp, HCM</t>
  </si>
  <si>
    <t>win5005</t>
  </si>
  <si>
    <t>09 Phạm Vấn, Phường Phú Thọ Hòa, Quận Tân Phú, HCM</t>
  </si>
  <si>
    <t>WIN5006</t>
  </si>
  <si>
    <t>185B Nguyễn Thị Định, Phường An Phú, Quận 2, TP. Hồ Chí Minh Việt Nam</t>
  </si>
  <si>
    <t>WIN5007</t>
  </si>
  <si>
    <t>7-9 Nguyễn Hiền, Phường 4, Quận 3, HCM</t>
  </si>
  <si>
    <t>win5019</t>
  </si>
  <si>
    <t>606/144-606/146 Ba Tháng Hai, Phường 14, Quận 10, HCM</t>
  </si>
  <si>
    <t>WIN5024</t>
  </si>
  <si>
    <t>33/4 ấp Mới 1, Xã Tân Xuân, Huyện Hóc Môn, HCM</t>
  </si>
  <si>
    <t>WIN5025</t>
  </si>
  <si>
    <t>15 Nguyễn Quang Bích, Phường 13, Quận Tân Bình, HCM</t>
  </si>
  <si>
    <t>win5026</t>
  </si>
  <si>
    <t>163/25/1 Tô Hiến Thành, Phường 13, Quận 10, HCM</t>
  </si>
  <si>
    <t>WIN5029</t>
  </si>
  <si>
    <t>42 Thăng Long, Phường 4, Quận Tân Bình, HCM</t>
  </si>
  <si>
    <t>WIN5043</t>
  </si>
  <si>
    <t>81 đường số 2, KP6, Phường Hiệp Bình Phước, Quận Thủ Đức, HCM</t>
  </si>
  <si>
    <t>WIN5077</t>
  </si>
  <si>
    <t>254/63 Âu Cơ, P. 9, Quận Tân Bình, HCM</t>
  </si>
  <si>
    <t>win5085</t>
  </si>
  <si>
    <t>48 Liêu Bình Hương, ấp Tân Tiến, xã Tân Thông Hội, Huyện Củ Chi, HCM</t>
  </si>
  <si>
    <t>WIN5086</t>
  </si>
  <si>
    <t>120 Lò Lu, Phường Trường Thạnh, Quận 9, HCM</t>
  </si>
  <si>
    <t>WIN5115</t>
  </si>
  <si>
    <t>1.17 và 1.04 Tầng 1+2, CC Hiệp Thành (Parkland), số 38 đường N5, KDC Hiệp Thành, Phường Hiệp Thành, Quận 12, HCM</t>
  </si>
  <si>
    <t>WIN5124</t>
  </si>
  <si>
    <t>B1.01 tầng 1 Block tại dự án Khu Dân cứ Phước Long, Phường Phước Long B, Quận 9, HCM</t>
  </si>
  <si>
    <t>WIN5141</t>
  </si>
  <si>
    <t>112/6 Tân Chánh Hiệp 36, Khu phố 6, Phường Tân Chánh Hiệp, Quận 12, HCM</t>
  </si>
  <si>
    <t>WIN5182</t>
  </si>
  <si>
    <t>8/9 ấp Hưng Lân, Xã Bà Điểm, Huyện Hóc Môn, HCM</t>
  </si>
  <si>
    <t>WIN5187</t>
  </si>
  <si>
    <t>483 Lê Văn Quới, KP6, Phường Bình Trị, Đông A, Quận Bình Tân, HCM</t>
  </si>
  <si>
    <t>WIN5230</t>
  </si>
  <si>
    <t>2N Bình Giã, Phường 13, Quận Tân Bình, HCM</t>
  </si>
  <si>
    <t>WIN5231</t>
  </si>
  <si>
    <t>T1.04 tầng trệt Khối 04 (LA3) 383-385 Nguyễn Duy Trinh, Phường Bình Trưng Tây, Quận 2, TP. Hồ Chí Minh Việt Nam</t>
  </si>
  <si>
    <t>WIN5233</t>
  </si>
  <si>
    <t>25 đường số 17, KP5, Phường Linh Trung, Quận Thủ Đức, HCM</t>
  </si>
  <si>
    <t>win5238</t>
  </si>
  <si>
    <t>81 Cầu Xây, Phường Tân Phú, Quận 9, HCM</t>
  </si>
  <si>
    <t>WIN5240</t>
  </si>
  <si>
    <t>163 Nguyễn Thị Kiêu, Khu phố 2, Phường Thới An, Quận 12, HCM</t>
  </si>
  <si>
    <t>WIN5269</t>
  </si>
  <si>
    <t>179A Nghĩa Phát, Phường 6, Quận Tân Bình, HCM</t>
  </si>
  <si>
    <t>WIN5270</t>
  </si>
  <si>
    <t>82 Tô Vĩnh Diện, KP5, P. Linh Chiểu, Quận Thủ Đức, HCM</t>
  </si>
  <si>
    <t>win5274</t>
  </si>
  <si>
    <t>109-111 Kênh Nước Đen, Phường Tân Thành, Quận Tân Phú, HCM</t>
  </si>
  <si>
    <t>WIN5275</t>
  </si>
  <si>
    <t>363-365A Tô Ngọc Vân, KP2, Phường Linh Đông, Quận Thủ Đức, HCM</t>
  </si>
  <si>
    <t>WIN5278</t>
  </si>
  <si>
    <t>1.02, 1.03, 2.03, 2.04 Tầng 1+2, Chung cư Hoa Phượng, (Zen Tower), 34/1A Quốc lộ 1A, Phường Thới An, Quận 12, HCM</t>
  </si>
  <si>
    <t>WIN5291</t>
  </si>
  <si>
    <t>55 Trương Phước Phan, Khu phố 18, Phường Bình Trị Đông, Quận Bình Tân, HCM</t>
  </si>
  <si>
    <t>WIN5293</t>
  </si>
  <si>
    <t>02 đường số 3 Cư xá Đô Thành, Phường 4, Quận 3, HCM</t>
  </si>
  <si>
    <t>WIN5301</t>
  </si>
  <si>
    <t>1033 Nguyễn Xiển, Phường Long Bình, Quận 9, HCM</t>
  </si>
  <si>
    <t>WIN5302</t>
  </si>
  <si>
    <t>11/23-11/25-11/27 Nguyễn Đức Thuận, Phường 13, Quận Tân Bình, HCM</t>
  </si>
  <si>
    <t>WIN5329</t>
  </si>
  <si>
    <t>120-122 đường số 2, khu phố 1, P. Tăng Nhơn Phú B, Quận 9, HCM</t>
  </si>
  <si>
    <t>WIN5334</t>
  </si>
  <si>
    <t>1042 Nguyễn Duy Trinh, Phường Long Trường, Quận 9, HCM</t>
  </si>
  <si>
    <t>WIN5338</t>
  </si>
  <si>
    <t>196 Mã Lò, KP 6, Phường Bình Trị Đông A, Quận Bình Tân, HCM</t>
  </si>
  <si>
    <t>WIN5354</t>
  </si>
  <si>
    <t>Tầng 1 chung cư Flora Anh Đào, 619 Đỗ Xuân Hợp, Phường Phước Long B, Quận 9, HCM</t>
  </si>
  <si>
    <t>WIN5355</t>
  </si>
  <si>
    <t>Lô thương mại TA2, Tầng trệt và lửng, chung cư Hope Garden, 102 Phan Huy Ích, Phường 15, Quận Tân Bình, HCM</t>
  </si>
  <si>
    <t>win5360</t>
  </si>
  <si>
    <t>15 Võ Văn Kiệt, Phường 16, Quận 8, (CC City Gate Towers-A1.03.08), HCM</t>
  </si>
  <si>
    <t>WIN5383</t>
  </si>
  <si>
    <t>149 Đội Cung, Phường 9, Quận 11, TP. Hồ Chí Minh Việt Nam</t>
  </si>
  <si>
    <t>WIN5386</t>
  </si>
  <si>
    <t>309 Nguyễn Thị Rành, Ấp Xóm Mới, X. Trung Lập Hạ, Huyện Củ Chi, HCM</t>
  </si>
  <si>
    <t>WIN5387</t>
  </si>
  <si>
    <t>51A Nguyễn Tuyển, KP5, Phường Bình Trưng Tây, Quận 2, TP. Hồ Chí Minh Việt Nam</t>
  </si>
  <si>
    <t>win5388</t>
  </si>
  <si>
    <t>A – 01 Dự án Valora Mizuki tại xã Bình Hưng, Huyện Bình Chánh, HCM</t>
  </si>
  <si>
    <t>WIN5414</t>
  </si>
  <si>
    <t>23 Nguyễn Hữu Cầu, Ấp Vạn Hạnh, Xã Trung Chánh, Huyện Hóc Môn, HCM</t>
  </si>
  <si>
    <t>WIN5420</t>
  </si>
  <si>
    <t>120E Xóm Đất, Phường 8, Quận 11, TP. Hồ Chí Minh Việt Nam</t>
  </si>
  <si>
    <t>WIN5427</t>
  </si>
  <si>
    <t>CC Golden Mansion, Lô GM-01.08 Tầng 1, Khu phức hợp, Nhà ở và Thương mại Dịch vụ, 119, Phổ Quang, Phường 9, Q.Phú Nhuận, HCM</t>
  </si>
  <si>
    <t>WIN5436</t>
  </si>
  <si>
    <t>70 Lê Văn Thịnh, Phường Bình Trưng Tây, Quận 2, TP. Hồ Chí Minh Việt Nam</t>
  </si>
  <si>
    <t>WIN5447</t>
  </si>
  <si>
    <t>35A đường TX 21, khu phố 1, Phường Thạnh Xuân, Quận 12, HCM</t>
  </si>
  <si>
    <t>WIN5449</t>
  </si>
  <si>
    <t>532 Phạm Văn Chiêu, Phường 16, Quận Gò Vấp, HCM</t>
  </si>
  <si>
    <t>WIN5451</t>
  </si>
  <si>
    <t>152 Hoàng Hoa Thám, Phường 12, Quận Tân Bình, HCM</t>
  </si>
  <si>
    <t>WIN5459</t>
  </si>
  <si>
    <t>107 đường số 1, cư xá Chu Văn An, Phường 26, Quận Bình Thạnh, HCM</t>
  </si>
  <si>
    <t>WIN5479</t>
  </si>
  <si>
    <t>290 An Dương Vương, Phường 4, Quận 5, (CC The EverRich Infinity), HCM</t>
  </si>
  <si>
    <t>win5482</t>
  </si>
  <si>
    <t>702 Lũy Bán Bích, Phường Tân Thành, Quận Tân Phú, HCM</t>
  </si>
  <si>
    <t>WIN5483</t>
  </si>
  <si>
    <t>Căn số 0.01 – tầng trệt – lô B, Chung cư, Thủ Thiêm Lô P – Số 01 đường số 63, Phường Bình Trưng Đông, Quận 2, TP. Hồ Chí Minh Việt Nam</t>
  </si>
  <si>
    <t>WIN5493</t>
  </si>
  <si>
    <t>Kiôt tại Tầng 1, Nhà chung cư Lô D (CT4), Khu nhà ở Quân đội, 468 Phan Văn Trị, Phường 7, Gò Vấp, HCM</t>
  </si>
  <si>
    <t>win5499</t>
  </si>
  <si>
    <t>31A-33A Gò Dầu, Phường Tân Quý, Quận Tân Phú, HCM</t>
  </si>
  <si>
    <t>win5517</t>
  </si>
  <si>
    <t>25 đường số 6, Khu phố 2, Phường Hiệp Bình Chánh, Quận Thủ Đức, HCM</t>
  </si>
  <si>
    <t>WIN5521</t>
  </si>
  <si>
    <t>34 Tân Thới Nhất 21, Khu phố 4, Phường Tân Thới Nhất, Quận 12, HCM</t>
  </si>
  <si>
    <t>WIN5532</t>
  </si>
  <si>
    <t>50-52 đường 50A, khu phố 9, Phường Tân Tạo, Quận Bình Tân, HCM</t>
  </si>
  <si>
    <t>WIN5544</t>
  </si>
  <si>
    <t>Nhà tại thửa 614, TBĐ số 09, Khu phố 6, Phường Trung Mỹ Tây, Quận 12, HCM</t>
  </si>
  <si>
    <t>win5545</t>
  </si>
  <si>
    <t>0.03 Tầng 01, Chung cư CC1, khối HQ4, Khu 2-Khu tái định cư, Bến Lức-Khu chức năng số 17- KĐT mới Na T. Phố, Ấp 3, Xã An Phú Tây, Bình Chánh, HCM</t>
  </si>
  <si>
    <t>WIN5547</t>
  </si>
  <si>
    <t>Lô D.1.10, Tầng 1, Khối tháp D, Khu G, Khu Nhà ở, Phước Kiển (Khu G và Khu E), Ấp 5, Phước Kiển, H. Nhà Bè, HCM</t>
  </si>
  <si>
    <t>win5548</t>
  </si>
  <si>
    <t>Lô TM 1.02, Tầng 1, CC Newton Residence, 38 Trương Quốc Dung, Phường 8, Quận Phú Nhuận, HCM</t>
  </si>
  <si>
    <t>WIN5552</t>
  </si>
  <si>
    <t>107/4A Hương Lộ 80B, Phường Hiệp Thành, Quận 12, HCM</t>
  </si>
  <si>
    <t>WIN5556</t>
  </si>
  <si>
    <t>Lô TM B1-1-26, Tầng 1, Block B1, Chung cư Phú Hưng Phát, (Dream Home Luxury), 89/57 đường 59, Phường 14, Gò Vấp, HCM</t>
  </si>
  <si>
    <t>WIN5557</t>
  </si>
  <si>
    <t>A.0.03A và A.0.05, Tầng G, Tháp A, Chung cư Bảo Minh Ezland, (HAUSNEO), Số 2 Đường 11, Khu phố 2, Thủ Đức</t>
  </si>
  <si>
    <t>WIN5559</t>
  </si>
  <si>
    <t>50C Xa Lộ Hà Nội, Phường Phước Long A, Quận 9, HCM</t>
  </si>
  <si>
    <t>win5560</t>
  </si>
  <si>
    <t>C5/20 Phạm Hùng, xã Bình Hưng, Huyện Bình Chánh, HCM</t>
  </si>
  <si>
    <t>WIN5588</t>
  </si>
  <si>
    <t>Lô TM BPA-01.05 Khu Nhà ở cao tầng kết hợp TMDV (Tháp A) 108-112B-114 Hồng Hà, P.2, Quận Tân Bình, HCM</t>
  </si>
  <si>
    <t>WIN5591</t>
  </si>
  <si>
    <t>VE-S06, Tầng Trệt Khu Thương Mại Tòa nhà Venice, KDC New City, 17 Mai Chí Thọ, Phường Bình Khánh, Quận 2, HCM</t>
  </si>
  <si>
    <t>WIN5606</t>
  </si>
  <si>
    <t>685/32 - 685/30/1 Xô Viết Nghệ Tĩnh, Phường 26, Quận Bình Thạnh, HCM</t>
  </si>
  <si>
    <t>WIN5637</t>
  </si>
  <si>
    <t>TM 03, Tầng 1, Khối D (Khối thương mại dịch vụ) thuộc Khu chung cư Gia Hòa tọa lạc tại 523A Đỗ Xuân Hợp, KP6, Phước Long B, Q9, HCM</t>
  </si>
  <si>
    <t>WIN5647</t>
  </si>
  <si>
    <t>24B Lam Sơn, Phường 2, Quận Tân Bình, HCM</t>
  </si>
  <si>
    <t>WIN5652</t>
  </si>
  <si>
    <t>1.11, Tầng 1, Tòa nhà chung cư S2.05, Khu A - Dự án Khu dân cư và công viên Phước Thiện, 512 Nguyễn Xiển, khu phố Long Hòa, Q.9, HCM</t>
  </si>
  <si>
    <t>WIN5657</t>
  </si>
  <si>
    <t>1.12 - 1.12B, Tầng 1, Lô B, Khu căn hộ Sài Gòn Gateway, 702 Xa lộ Hà Nội (Quốc lộ 52 cũ), Khu phố 1, P.Hiệp Phú, TP.Thủ Đức, HCM</t>
  </si>
  <si>
    <t>win5712</t>
  </si>
  <si>
    <t>0.04, Tầng trệt, Block B, Khu chung cư Conic Riverside, Lô Ba, Khu dân cư 13B, ĐTM Nam TP Phường 7, Quận 8, HCM</t>
  </si>
  <si>
    <t>WIN5717</t>
  </si>
  <si>
    <t>1.01 Tầng thương mại, Chung cư ký hiệu B2 (9 View Apartment) số 1, Đường 1, KP 4, phường Phước Long B, TP.Thủ Đức, HCM</t>
  </si>
  <si>
    <t>WIN5725</t>
  </si>
  <si>
    <t>1.02, Tầng 1, Tòa nhà chung cư S3.01, Khu A - Dự án Khu dân cư và công viên Phước Thiện, 512 Nguyễn Xiển, khu phố Long Hòa, p.Long Thạnh, Q9, HCM</t>
  </si>
  <si>
    <t>WIN5745</t>
  </si>
  <si>
    <t>565G Tỉnh Lộ 15, Xã Tân Thạnh Đông, Huyện Củ Chi, HCM</t>
  </si>
  <si>
    <t>win5755</t>
  </si>
  <si>
    <t>Shop 8.2, Tầng 1, Khối nhà C, TTTM, Siêu thị dự án ĐTXD KN ở XH Hưng Phát (Green River Apartment) 2225 Phạm Thế Hiển, P.6, Q.8, HCM</t>
  </si>
  <si>
    <t>WIN5767</t>
  </si>
  <si>
    <t>36A Cống Lở, Phường 15 , Quận Tân Bình , HCM</t>
  </si>
  <si>
    <t>WIN5785</t>
  </si>
  <si>
    <t>28/40 Lê Thị Hồng, Phường 17, Quận Gò Vấp, HCM</t>
  </si>
  <si>
    <t>WIN5786</t>
  </si>
  <si>
    <t>1016/28 (Khu Sky Garden 2-R1-2), Khu phố 3, P.Tân Phong, Q.7, HCM</t>
  </si>
  <si>
    <t>WIN5793</t>
  </si>
  <si>
    <t>0.08, tầng trệt + lửng, CC cụm III và IV (Saigon Mia), Khu d Khu dc Trung Sơn 6,57ha, Khu 6A-Khu chức năng số 6 - ĐTM Nam TP, Xã Bình Hưng, HCM</t>
  </si>
  <si>
    <t>WIN5794</t>
  </si>
  <si>
    <t>244 Phạm Hữu Lầu, KP 2, Phường Phú Mỹ, Quận 7, HCM</t>
  </si>
  <si>
    <t>win5808</t>
  </si>
  <si>
    <t>0.08, Cao ốc CC văn phòng DVTM số 16 (số mới 869) Âu Cơ, P.Tân Sơn Nhì, Q. Tân Phú, HCM</t>
  </si>
  <si>
    <t>win5809</t>
  </si>
  <si>
    <t>174A Trịnh Đình Trọng, Phường Phú Trung, Quận Tân Phú, HCM</t>
  </si>
  <si>
    <t>WIN5822</t>
  </si>
  <si>
    <t>Tòa HR1, Eco Green Sài Gòn, Đường Nguyễn Văn Linh, P. Bình Thuận và P. Tân Thuận Tây, Q.7, HCM</t>
  </si>
  <si>
    <t>WIN5823</t>
  </si>
  <si>
    <t>136 Nguyễn Công Hoan, Phường 7, Quận Phú Nhuận, HCM</t>
  </si>
  <si>
    <t>WIN5824</t>
  </si>
  <si>
    <t>0.02 Tầng 1 (Tầng trệt), Lô C, Chung cư Phúc Thịnh, 341 Cao Đạt, Phường 1, Quận 5, HCM</t>
  </si>
  <si>
    <t>WIN5827</t>
  </si>
  <si>
    <t>26 Nhất Chi Mai, Phường 13, Quận Tân Bình, HCM</t>
  </si>
  <si>
    <t>WIN5840</t>
  </si>
  <si>
    <t>43 Quách Văn Tuấn, Phường 12, Quận Tân Bình, HCM</t>
  </si>
  <si>
    <t>WIN5841</t>
  </si>
  <si>
    <t>48-49 Ấp Hậu Lân, xã Bà Điểm, huyện Hóc Môn, HCM</t>
  </si>
  <si>
    <t>WIN5854</t>
  </si>
  <si>
    <t>A1/27A, Ấp 1, Xã Vĩnh Lộc A, Huyện Bình Chánh, HCM</t>
  </si>
  <si>
    <t>WIN5904</t>
  </si>
  <si>
    <t>SH-02 tầng 001, Block A, Opal Garden, 39 đường 20, KP. 4, P. Hiệp Bình Chánh, TP. Thủ Đức, HCM</t>
  </si>
  <si>
    <t>WIN5920</t>
  </si>
  <si>
    <t>39 Đường 19, Khu Định Cư số 4, X. Phong Phú, H. Bình Chánh, HCM</t>
  </si>
  <si>
    <t>WIN5972</t>
  </si>
  <si>
    <t>B4 Bạch Đằng, P. 2, Q. Tân Bình, HCM</t>
  </si>
  <si>
    <t>WIN5973</t>
  </si>
  <si>
    <t>74 Nguyễn Chí Thanh, Phường 16, Quận 11, HCM</t>
  </si>
  <si>
    <t>WIN5980</t>
  </si>
  <si>
    <t>42B Nguyễn Văn Khạ, KP. 1, TT. Củ Chi, H. Củ Chi, HCM</t>
  </si>
  <si>
    <t>WIN5983</t>
  </si>
  <si>
    <t>Số 31 Đường số 4 KDC Nguyên Sơn, Ấp 3, Xã Bình Hưng, Huyện Bình Chánh, HCM</t>
  </si>
  <si>
    <t>WIN5998</t>
  </si>
  <si>
    <t>392 Thống Nhất, P. 16, Q. Gò Vấp, HCM</t>
  </si>
  <si>
    <t>win6000</t>
  </si>
  <si>
    <t>11 Trần Quang Cơ, Phường Phú Thạnh, Quận Tân Phú, HCM</t>
  </si>
  <si>
    <t>WIN6001</t>
  </si>
  <si>
    <t>Tòa S1.06 Khu A– DA Khu Phước Thiện, 512 Nguyễn Xiển, KP. Long Hòa, P.Long Thạnh Mỹ, TP.Thủ Đức, HCM</t>
  </si>
  <si>
    <t>WIN6008</t>
  </si>
  <si>
    <t>125A Dương Thị Mười, P.Tân Chánh Hiệp, Q.12, HCM</t>
  </si>
  <si>
    <t>WIN6009</t>
  </si>
  <si>
    <t>1.22-TMDV, Tầng 1, Tháp A, Khu nhà ở Saphire, 454 Võ Chí Công, KP. 2, P.Phú Hữu, TP.Thủ Đức, HCM</t>
  </si>
  <si>
    <t>WIN6020</t>
  </si>
  <si>
    <t>342 Nguyễn Văn Quá, P. Đông HưngThuận, Q.12, HCM</t>
  </si>
  <si>
    <t>WIN6027</t>
  </si>
  <si>
    <t>340 đường Tân Chánh Hiệp 10, KP.4, P.Tân Chánh Hiệp, Q.12, HCM</t>
  </si>
  <si>
    <t>WIN6030</t>
  </si>
  <si>
    <t>D1/1 Nguyễn Thị Tú, Ấp 4, X.Vĩnh Lộc B, H.Bình Chánh, HCM</t>
  </si>
  <si>
    <t>WIN6031</t>
  </si>
  <si>
    <t>318 Âu Cơ, Phường 10, Quận Tân Bình, HCM</t>
  </si>
  <si>
    <t>WIN6032</t>
  </si>
  <si>
    <t>0.03 Chung cư cao tầng và TMDV - VP tại 510 Kinh Dương Vương, P.An Lạc A, Q.Bình Tân, HCM</t>
  </si>
  <si>
    <t>win6036</t>
  </si>
  <si>
    <t>232 Lê Văn Thịnh, KP 1, P.Cát Lái, TP.Thủ Đức, HCM</t>
  </si>
  <si>
    <t>WIN6047</t>
  </si>
  <si>
    <t>602 Lê Quang Định, P.1, Q.Gò Vấp, HCM</t>
  </si>
  <si>
    <t>WIN6056</t>
  </si>
  <si>
    <t>27 Ỷ Lan, Phường Hiệp Tân, Quận Tân Phú, HCM</t>
  </si>
  <si>
    <t>win6057</t>
  </si>
  <si>
    <t>Căn 0.01, 0.28, 0.29 - CC H1-04, số 1-3 đường 35 CL, Khu Dân Cư Cát Lái, P. Cát Lái, TP. Thủ Đức, HCM</t>
  </si>
  <si>
    <t>WIN6058</t>
  </si>
  <si>
    <t>Shophouse TB-01.19 The Botanica, Số 104 Phổ Quang, P. 2, Q. Tân Bình, HCM</t>
  </si>
  <si>
    <t>WIN6060</t>
  </si>
  <si>
    <t>54 Lô L, Đường số 7, KDC Phú Mỹ, P.Phú Mỹ, Q.7, (Thửa 930, TBĐ 2) HCM</t>
  </si>
  <si>
    <t>WIN6065</t>
  </si>
  <si>
    <t>06, tầng trệt, Tháp A Khu Chung cư cao tầng kết hợp TTTM-Văn phòng, 132 Bến Vân Đồn, P.6, Q.4, HCM</t>
  </si>
  <si>
    <t>WIN6066</t>
  </si>
  <si>
    <t>59-61 Tân Hải, P.13, Q.Tân Bình, HCM</t>
  </si>
  <si>
    <t>WIN6067</t>
  </si>
  <si>
    <t>181-183 Lê Cơ, P.An Lạc, Q.Bình Tân, HCM</t>
  </si>
  <si>
    <t>WIN6068</t>
  </si>
  <si>
    <t>104 Trần Bá Giao, P. 5, Q. Gò Vấp, HCM</t>
  </si>
  <si>
    <t>win6070</t>
  </si>
  <si>
    <t>726 Phạm Thế Hiển, P.4, Q.8, HCM</t>
  </si>
  <si>
    <t>WIN6086</t>
  </si>
  <si>
    <t>515 - 517 Hương lộ 2, P.Bình Trị Đông, Q.Bình Tân, HCM</t>
  </si>
  <si>
    <t>WIN6088</t>
  </si>
  <si>
    <t>139 Nguyễn Trọng Tuyển, P.8, Q.Phú Nhuận, HCM</t>
  </si>
  <si>
    <t>WIN6089</t>
  </si>
  <si>
    <t>151 Lý Thánh Tông, Phường Tân Thới Hòa, Quận Tân Phú, HCM</t>
  </si>
  <si>
    <t>WIN6102</t>
  </si>
  <si>
    <t>Lô TM02 tầng 1+2 dự án Khu chung cư cao tầng (Lavita Charm), tại P.Trường Thọ, TP.Thủ Đức, HCM</t>
  </si>
  <si>
    <t>WIN6103</t>
  </si>
  <si>
    <t>1/84 Cư xá Lữ Gia, P. 15, Q. 11 (địa chỉ đầu vào 2 Bis Đường 52, Cư Xá Lữ Gia) TP. Hồ Chí Minh Việt Nam</t>
  </si>
  <si>
    <t>WIN6104</t>
  </si>
  <si>
    <t>22/2 Nguyễn Bình, Ấp 2, Xã Phú Xuân, Huyện Nhà Bè, HCM</t>
  </si>
  <si>
    <t>WIN6114</t>
  </si>
  <si>
    <t>120-122 Ca Văn Thỉnh, P.11, Q.Tân Bình, HCM</t>
  </si>
  <si>
    <t>WIN6123</t>
  </si>
  <si>
    <t>107 - 109 Độc Lập, P. Tân Thành, Q. Tân Phú, HCM</t>
  </si>
  <si>
    <t>WIN6133</t>
  </si>
  <si>
    <t>36/2 – 36/2B đường Lê Thị Hà, KP. 8, TT. Hóc Môn, H. Hóc Môn, HCM</t>
  </si>
  <si>
    <t>win6135</t>
  </si>
  <si>
    <t>Số 01.05, Lô B, căn hộ B.01.05, Chung cư Bộ Công an, Số 83 đường số 3, P.Bình An, TP.Thủ Đức, HCM</t>
  </si>
  <si>
    <t>WIN6140</t>
  </si>
  <si>
    <t>18 Hoàng Diệu 2, Phường Linh Chiểu, Thành phố Thủ Đức, TP. Hồ Chí Minh Việt Nam</t>
  </si>
  <si>
    <t>WIN6143</t>
  </si>
  <si>
    <t>85 - 86 Phan Văn Khỏe, P. 2, Q. 6, TP. Hồ Chí Minh Việt Nam</t>
  </si>
  <si>
    <t>WIN6144</t>
  </si>
  <si>
    <t>21 Đường Tỉnh lộ 8, Ấp 1A, X. Tân Thạnh Tây, H. Củ Chi, HCM</t>
  </si>
  <si>
    <t>WIN6158</t>
  </si>
  <si>
    <t>Tầng Trệt (Khu 3), chung Cư B2 Trường Sa, số 1 đường Trần Văn Khê, Phường 17, Quận Bình Thạnh, HCM</t>
  </si>
  <si>
    <t>WIN6159</t>
  </si>
  <si>
    <t>152 Phạm Đăng Giảng, P.Bình Hưng Hòa, Q.Bình Tân, HCM</t>
  </si>
  <si>
    <t>win6164</t>
  </si>
  <si>
    <t>1646A, đường Võ Văn Kiệt, P.16, Q.8, HCM</t>
  </si>
  <si>
    <t>win6186</t>
  </si>
  <si>
    <t>Căn hộ C00.02, Chung cư Carina, 1648 đường Võ Văn Kiệt, P.16, Q.8, HCM</t>
  </si>
  <si>
    <t>WIN6188</t>
  </si>
  <si>
    <t>245B Huỳnh Văn Bánh, P.12. Q.Phú Nhuận, HCM</t>
  </si>
  <si>
    <t>win6190</t>
  </si>
  <si>
    <t>108 Tùng Thiện Vương, P.11, Q.8, HCM</t>
  </si>
  <si>
    <t>WIN6220</t>
  </si>
  <si>
    <t>36 -38 Công Chúa Ngọc Hân, P. 13 Q. 11, TP. Hồ Chí Minh Việt Nam</t>
  </si>
  <si>
    <t>WIN6228</t>
  </si>
  <si>
    <t>98/5A – 5B Ấp Dân Thắng 2, X.Tân Thới Nhì, H.Hóc Môn, HCM</t>
  </si>
  <si>
    <t>WIN6229</t>
  </si>
  <si>
    <t>249-251 đường Huỳnh Thị Hai (đường TCH13 cũ), KP. 9, P.Tân Chánh Hiệp, Q.12, HCM</t>
  </si>
  <si>
    <t>WIN6230</t>
  </si>
  <si>
    <t>122 Trung Mỹ Tây 13, KP. 7, P.Trung Mỹ Tây, Q.12, HCM</t>
  </si>
  <si>
    <t>WIN6239</t>
  </si>
  <si>
    <t>04 Đường số 2, P.8, Q.11, HCM</t>
  </si>
  <si>
    <t>WIN6242</t>
  </si>
  <si>
    <t>Shop 58 - 60 - 62, Block B3 - Chung cư The Park Residence, 12 Nguyễn Hữu Thọ, P.Phước Kiển, H.Nhà Bè, HCM</t>
  </si>
  <si>
    <t>win6245</t>
  </si>
  <si>
    <t>06 - 07, Block B3, Chung cư TopazHome 2, đường 154 và 138, P.Tân Phú, Tp.Thủ Đức, HCM</t>
  </si>
  <si>
    <t>WIN6254</t>
  </si>
  <si>
    <t>Căn hộ 0.01 và 0.02, Tầng trệt. Khối C, CCCT thuộc DA Natura Poem (CC Imperial Place), số 629 Kinh Dương Vương, P. An Lạc, Q. Bình Tân, HCM</t>
  </si>
  <si>
    <t>WIN6256</t>
  </si>
  <si>
    <t>24-26 Tân Cảng, P. 25, Q. Bình Thạnh, HCM</t>
  </si>
  <si>
    <t>WIN6259</t>
  </si>
  <si>
    <t>T1-0.02 tại Tầng trệt, Chung cư Calla Garden , KDC Greenlife 13C, Đường Nguyễn Văn Linh, Xã Phong Phú, Huyện Bình Chánh, HCM</t>
  </si>
  <si>
    <t>WIN6267</t>
  </si>
  <si>
    <t>C10/21 Đinh Đức Thiện, Ấp 3, X.Bình Chánh, H.Bình Chánh, HCM</t>
  </si>
  <si>
    <t>win6272</t>
  </si>
  <si>
    <t>151 Nguyễn Duy Trinh, Khu phố 1, P.Bình Trưng Tây, TP.Thủ Đức, HCM</t>
  </si>
  <si>
    <t>WIN6273</t>
  </si>
  <si>
    <t>451 Tân Hòa Đông, KP 8, Phường Bình Trị Đông, Quận Bình Tân, HCM</t>
  </si>
  <si>
    <t>WIN6275</t>
  </si>
  <si>
    <t>64 A Đường số 15, P. Tân Kiểng, HCM</t>
  </si>
  <si>
    <t>WIN6278</t>
  </si>
  <si>
    <t>243 Tỉnh Lộ 15, X.Tân Thạnh Đông, HCM</t>
  </si>
  <si>
    <t>WIN6279</t>
  </si>
  <si>
    <t>244 Điện Biên Phủ, P.17, Q.Bình Thạnh, HCM</t>
  </si>
  <si>
    <t>WIN6295</t>
  </si>
  <si>
    <t>Shophouse 18-19, Tòa nhà White House thuộc Dự án Sunwah Pearl, 90 Nguyễn Hữu Cảnh, P. 22, Q. Bình Thạnh, HCM</t>
  </si>
  <si>
    <t>WIN6305</t>
  </si>
  <si>
    <t>64 Yên Thế, Phường 2, Quận Tân Bình, HCM</t>
  </si>
  <si>
    <t>WIN6316</t>
  </si>
  <si>
    <t>113 - 115 Đặng Thùy Trâm, P.13, Q.Bình Thạnh, HCM</t>
  </si>
  <si>
    <t>WIN6319</t>
  </si>
  <si>
    <t>60/14 Lâm Văn Bền, KP4, P.Tân Kiểng, Q.7, HCM</t>
  </si>
  <si>
    <t>WIN6340</t>
  </si>
  <si>
    <t>Số 8 đường số 3, KDC Đại Phúc, x.Bình Hưng, h.Bình Chánh, HCM</t>
  </si>
  <si>
    <t>WIN6343</t>
  </si>
  <si>
    <t>66 Bình Lợi, P. 13, Q. Bình Thạnh, HCM</t>
  </si>
  <si>
    <t>WIN6350</t>
  </si>
  <si>
    <t>22 - G4 Đường 53, P. Tân Phong, Q. P.Tân Phong, Q.7, HCM</t>
  </si>
  <si>
    <t>win6359</t>
  </si>
  <si>
    <t>33/23 Gò Cát, P. Phú Hữu, TP. Thủ Đức, TP. HCM TP. Hồ Chí Minh Việt Nam</t>
  </si>
  <si>
    <t>WIN6373</t>
  </si>
  <si>
    <t>WM+ HCM Căn hộ C00.01, tầng 1 (tầng trệt), Khối C thuộc dự án HOF-HQC Hồ Học Lãm, số 35 Hồ Học Lãm, P.An Lạc, Q.Bình Tân, HCM</t>
  </si>
  <si>
    <t>WIN6382</t>
  </si>
  <si>
    <t>8/1A Khu phố 4, TT.Hóc Môn, H.Hóc Môn, HCM</t>
  </si>
  <si>
    <t>WIN6389</t>
  </si>
  <si>
    <t>31/55 Ung Văn Khiêm, P.25, Q.Bình Thạnh, HCM</t>
  </si>
  <si>
    <t>WIN6408</t>
  </si>
  <si>
    <t>E2/6N Đường Thới Hòa, Ấp 5A,  X.Vĩnh Lộc A, H.Bình Chánh, HCM</t>
  </si>
  <si>
    <t>WIN6409</t>
  </si>
  <si>
    <t>Số C5/BC68, Đg Tân Liêm, KĐC số 4, X. Phong Phú, H. Bình Chánh, HCM</t>
  </si>
  <si>
    <t>WIN6410</t>
  </si>
  <si>
    <t>54C Nguyễn Thị Nỉ, ấp Hội Thạnh, xã Trung An, huyện Củ Chi, HCM</t>
  </si>
  <si>
    <t>WIN6415</t>
  </si>
  <si>
    <t>RS2-SH.13 tại tầng 01+02 thuộc Tháp RS2 thuộc Cao ốc Khu TMDV &amp; CH số 239 -241 và 278 đ. Hòa Bình, P. Hiệp Tân, Q. Tân Phú, HCM</t>
  </si>
  <si>
    <t>WIN6416</t>
  </si>
  <si>
    <t>A2 Block A, Chung cư Tecco Town, 4449 Nguyễn Cửu Phú, Bình chánh, HCM</t>
  </si>
  <si>
    <t>WIN6421</t>
  </si>
  <si>
    <t>Căn hộ chung cư số B0.01 Khối B, thuộc Khu dân cư Green Valley (Lô Md2-2), P.Tân Phú, Q.7, HCM</t>
  </si>
  <si>
    <t>WIN6422</t>
  </si>
  <si>
    <t>tòa nhà Sunrise Riverside tầng 1, tháp I, Ấp  5, X.Phước Kiển, H.Nhà Bè, HCM</t>
  </si>
  <si>
    <t>WIN6429</t>
  </si>
  <si>
    <t>B.007 CC Citisoho, Đường 35-CL, P.Cát Lái, Q.2, HCM</t>
  </si>
  <si>
    <t>WIN6437</t>
  </si>
  <si>
    <t>173/23/100 đ. Khuông Việt, P. Phú Trung, Q. Tân Phú, HCM</t>
  </si>
  <si>
    <t>WIN6461</t>
  </si>
  <si>
    <t>01.17 tòa S9.01 Vinhomes Grand Park, 88 Đ. Phước Thiện, KP. Phước Thiện, P. Long Bình, TP. Thủ Đức, TP. Hồ Chí Minh Việt Nam</t>
  </si>
  <si>
    <t>WIN6463</t>
  </si>
  <si>
    <t>Tầng trệt lô E mã E1-09 Tòa nhà Belleza, Phạm Hữu Lầu, P.Phú Mỹ, Q.7, HCM</t>
  </si>
  <si>
    <t>WIN6468</t>
  </si>
  <si>
    <t>330 Nguyễn Thượng Hiền, P. 05, Q. Phú Nhuận, HCM</t>
  </si>
  <si>
    <t>WIN6469</t>
  </si>
  <si>
    <t>P. Bình Hưng Hòa A38 Đ. số 18B, KP. 22, P.Bình Hưng Hòa A, Q.Bình Tân, HCM</t>
  </si>
  <si>
    <t>WIN6473</t>
  </si>
  <si>
    <t>80 Nguyễn Thị Tiệp, ẤP. Tây, X.Tân An Hội, H.Củ Chi, HCM</t>
  </si>
  <si>
    <t>win6478</t>
  </si>
  <si>
    <t>2398 Phạm Thế Hiển, Phường 6, Quận 8, HCM</t>
  </si>
  <si>
    <t>WIN6500</t>
  </si>
  <si>
    <t>63 Phạm Hữu Tâm, TT.Củ Chi, H.Củ Chi, HCM</t>
  </si>
  <si>
    <t>WIN6505</t>
  </si>
  <si>
    <t>309 Nguyễn Thị Rành, Ấp Xóm Mới, X.Trung Lập Hạ, Huyện Củ Chi, HCM</t>
  </si>
  <si>
    <t>win6506</t>
  </si>
  <si>
    <t>973 đường Nguyễn Duy Trinh, Ấp Tân Lập, P.Bình Trưng Đông, TP.Thủ Đức, HCM</t>
  </si>
  <si>
    <t>WIN6507</t>
  </si>
  <si>
    <t>Tầng trệt Block B, khu DC Tầm Nhìn (Vision), 96 Trần Đại Nghĩa, P.Tân Tạo A, Q.Bình Tân, HCM</t>
  </si>
  <si>
    <t>WIN6508</t>
  </si>
  <si>
    <t>CH số AK04-000.02, Tháp T4 - Block D, CC Hoàng Nam (Akari City), P. An Lạc, Q. Bình Tân, HCM</t>
  </si>
  <si>
    <t>WIN6509</t>
  </si>
  <si>
    <t>AK5-000.06 TẠI (TẦNG TRỆT), KHU CH FLORA- DA AKARI CITY (CCCT BLOCK D AKARI HOÀNG NAM), P. AN LẠC, QUẬN BÌNH TÂN, TP. HCM</t>
  </si>
  <si>
    <t>WIN6518</t>
  </si>
  <si>
    <t>CC Eco Green, Đ. Nguyễn Văn Linh, P.Tân Thuận Tây, Q.7, HCM</t>
  </si>
  <si>
    <t>WIN6544</t>
  </si>
  <si>
    <t>1 Đường số 38, P. Hiệp Bình Chánh, TP. Thủ Đức, HCM</t>
  </si>
  <si>
    <t>WIN6545</t>
  </si>
  <si>
    <t>70 Tây Hòa, P. Phước Long A, TP. Thủ Đức, TP. HCM</t>
  </si>
  <si>
    <t>win6558</t>
  </si>
  <si>
    <t>Căn hộ CC số A0101, Khu căn hộ cao cấp Hoàng Anh, 357 Lê Văn Lương, P.Tân Quy, Q.7, HCM</t>
  </si>
  <si>
    <t>WIN6565</t>
  </si>
  <si>
    <t>12/1 đường TL27, Khu phố 3, Phường Thạnh Lộc, Quận 12, HCM</t>
  </si>
  <si>
    <t>WIN6566</t>
  </si>
  <si>
    <t>Tầng 1, Khu A Cao Ốc Phú Hoàng Anh, Nguyễn Hữu Thọ, Q.7, HCM</t>
  </si>
  <si>
    <t>win6591</t>
  </si>
  <si>
    <t>CC The Mansion khu A, đường số 7, KDC 13E, X. Phong Phú, Bình Chánh, HCM</t>
  </si>
  <si>
    <t>WIN6596</t>
  </si>
  <si>
    <t>39 Đườg Ấp Chiến Lược, KP4, P. Bình Hưng Hòa A, Q. Bình Tân, HCM</t>
  </si>
  <si>
    <t>win6606</t>
  </si>
  <si>
    <t>01.05 Tòa S6.05, Vinhomes Grand Park, 88 Phước Thiện, P.Long Trường, Q.9, HCM</t>
  </si>
  <si>
    <t>WIN6615</t>
  </si>
  <si>
    <t>B13/29B Ấp 2C X. Vĩnh Lộc B, H. Bình Chánh, HCM</t>
  </si>
  <si>
    <t>win6618</t>
  </si>
  <si>
    <t>666/72 Đường 3 Tháng 2, P.14, Q.10, HCM</t>
  </si>
  <si>
    <t>WIN6658</t>
  </si>
  <si>
    <t>47/8 Nguyễn Hữu Tiến. P.Tây Thạnh, Q.Tân Phú, HCM</t>
  </si>
  <si>
    <t>WIN6662</t>
  </si>
  <si>
    <t>12 – 12A Chiến Lược, P.Bình Trị Đông, Q.Bình Tân, HCM</t>
  </si>
  <si>
    <t>WIN6670</t>
  </si>
  <si>
    <t>172/16A-18 An Phú Đông 09, P.An Phú Đông, Q.12, HCM</t>
  </si>
  <si>
    <t>win6673</t>
  </si>
  <si>
    <t>Chung cư HQC plaza, Lô CC1, Đường Nguyễn Văn Linh, xã An Phú Tây, Huyện Bình Chánh, HCM</t>
  </si>
  <si>
    <t>win6674</t>
  </si>
  <si>
    <t>302 – 304 Nguyễn Thị Kiểu, P.Hiệp Thành, Q.12, HCM</t>
  </si>
  <si>
    <t>WIN6675</t>
  </si>
  <si>
    <t>148 Đường số 9, P. 16, Q.Gò Vấp, HCM</t>
  </si>
  <si>
    <t>win6682</t>
  </si>
  <si>
    <t>34/5B Trung Mỹ - Tân Xuân, Ấp Mỹ Huề, X.Trung Chánh, H.Hóc Môn, HCM</t>
  </si>
  <si>
    <t>win6694</t>
  </si>
  <si>
    <t>WIN6702</t>
  </si>
  <si>
    <t>34 Hoàng Hoa Thám, P.7, Q.Bình Thạnh, HCM</t>
  </si>
  <si>
    <t>win6705</t>
  </si>
  <si>
    <t>Shop 01.17, CC S3.05 Khu A, 512 Nguyễn Xiển, P. Long Thạnh Mỹ, TP. Thủ Đức, HCM</t>
  </si>
  <si>
    <t>WIN6709</t>
  </si>
  <si>
    <t>34 Tạ Hiện, P.Thạnh Mỹ Lợi, TP.Thủ Đức</t>
  </si>
  <si>
    <t>win6710</t>
  </si>
  <si>
    <t>137 Lương Thế Vinh, P.Tân Thới Hòa, Q.Tân Phú, HCM</t>
  </si>
  <si>
    <t>win6711</t>
  </si>
  <si>
    <t>SL9 Cư Xá Phú Lâm A, P.12, Q.6, HCM</t>
  </si>
  <si>
    <t>WIN6734</t>
  </si>
  <si>
    <t>117 – 119 Trần Văn Kiểu, P.10, Q.6, HCM</t>
  </si>
  <si>
    <t>win6735</t>
  </si>
  <si>
    <t>9A Thoại Ngọc Hầu, P.Hòa Thạnh, Q.Tân Phú, HCM</t>
  </si>
  <si>
    <t>WIN6744</t>
  </si>
  <si>
    <t>15 Đường số 1, P. Bình Hưng Hòa A, Q. Bình Tân, HCM</t>
  </si>
  <si>
    <t>win6757</t>
  </si>
  <si>
    <t>662 Tên Lửa, KP.1, P.Bình Trị Đông B, Q.Bình Tân, HCM</t>
  </si>
  <si>
    <t>win6781</t>
  </si>
  <si>
    <t>A0.02, Tầng trệt, Khu A, Cao ốc Hưng Phát, 928 Lê Văn Lương, X.Phước Kiểng, H.Nhà Bè, HCM</t>
  </si>
  <si>
    <t>win6782</t>
  </si>
  <si>
    <t>0.06, CC Carillon 5, 262/3 Lũy Bán Bích, P.Hòa Thạnh, Q.Tân Phú, HCM</t>
  </si>
  <si>
    <t>win6795</t>
  </si>
  <si>
    <t>3/22A Đông Thạnh 2-3-1, X.Đông Thạnh, H.Hóc Môn, HCM</t>
  </si>
  <si>
    <t>win6802</t>
  </si>
  <si>
    <t>B-TM01, CC Harmona, 21 Trương Công Định, P.14, Q.Tân Bình, HCM</t>
  </si>
  <si>
    <t>win6803</t>
  </si>
  <si>
    <t>22 Đường số 25, P.Linh Đông, TP.Thủ Đức, HCM</t>
  </si>
  <si>
    <t>win6823</t>
  </si>
  <si>
    <t>Lô G17, Khu nhà ở Bình Chiểu, KP.2, P.Bình Chiểu, TP.Thủ Đức, HCM</t>
  </si>
  <si>
    <t>win6824</t>
  </si>
  <si>
    <t>8/17 Đông Thạnh 3, X.Đông Thạnh, H.Hóc Môn, HCM</t>
  </si>
  <si>
    <t>win6826</t>
  </si>
  <si>
    <t>121-123-125-127 Nguyễn Quý Anh, P.Tân Sơn Nhì, Q.Tân Phú, HCM</t>
  </si>
  <si>
    <t>win6829</t>
  </si>
  <si>
    <t>A10/27 Ấp 1 Quốc lộ 50, X.Bình Hưng, H.Bình Chánh, HCM</t>
  </si>
  <si>
    <t>win6830</t>
  </si>
  <si>
    <t>129/3 Trịnh Thị Miếng, X.Thới Tam Thôn, H.Hóc Môn, HCM</t>
  </si>
  <si>
    <t>win6831</t>
  </si>
  <si>
    <t>174 Dương Đình Hội, P.Phước Long B, TP.Thủ Đức (Q. 9 cũ), HCM</t>
  </si>
  <si>
    <t>win6843</t>
  </si>
  <si>
    <t>1400 Tỉnh Lộ 7, Ấp Chợ Cũ, X.An Nhơn Tây, H.Củ Chi, HCM</t>
  </si>
  <si>
    <t>win6846</t>
  </si>
  <si>
    <t>275 An Dương Vương, khu phố 4, P.An Lạc, Q.Bình Tân, HCM</t>
  </si>
  <si>
    <t>win6859</t>
  </si>
  <si>
    <t>03.04 CC TopazHome 2, đường 154, P.Tân Phú, Tp.Thủ Đức, HCM</t>
  </si>
  <si>
    <t>win6863</t>
  </si>
  <si>
    <t>60 Liên khu 10-11, P.Bình Trị Đông, Q.Bình Tân, HCM</t>
  </si>
  <si>
    <t>win6869</t>
  </si>
  <si>
    <t>33 Mai Hắc Đế, P.15, Q.8, HCM</t>
  </si>
  <si>
    <t>WIN6875</t>
  </si>
  <si>
    <t>01.04 Tòa S7.02, Vinhomes Grand Park, 88 Phước Thiện, P. Long Bình, TP. Thủ Đức TP. Hồ Chí Minh Việt Nam</t>
  </si>
  <si>
    <t>WIN6886</t>
  </si>
  <si>
    <t>01.04 Tòa S10.03, Vinhomes Grand Park, 88 Phước Thiện, P. Long Bình, TP. Thủ Đức TP. Hồ Chí Minh Việt Nam</t>
  </si>
  <si>
    <t>win6900</t>
  </si>
  <si>
    <t>220/110 Nguyễn Văn Khối, P. 9, Q. Gò Vấp TP. Hồ Chí Minh Việt Nam</t>
  </si>
  <si>
    <t>win6920</t>
  </si>
  <si>
    <t>28A Tây Lân, khu phố 7, P.Bình Trị Đông A, Q.Bình Tân, HCM</t>
  </si>
  <si>
    <t>win6921</t>
  </si>
  <si>
    <t>B8/29B Hưng Nhơn, X.Tân Kiên, H.Bình Chánh, HCM</t>
  </si>
  <si>
    <t>WINF054</t>
  </si>
  <si>
    <t>Số 8 đường số 3, KDC Đại Phúc, x.Bình Hưng, H.Bình Chánh, HCM</t>
  </si>
  <si>
    <t>WINMART</t>
  </si>
  <si>
    <t>CÔNG TY CỔ PHẦN TMDV WIN MART</t>
  </si>
  <si>
    <t>A15 Đường B, Phường Tam Bình, Thành phố Thủ Đức, Thành phố Hồ Chí Minh, Việt Nam</t>
  </si>
  <si>
    <t>6%; MIENNAM</t>
  </si>
  <si>
    <t>0316689192</t>
  </si>
  <si>
    <t>winmart0001</t>
  </si>
  <si>
    <t>WINMART căn hộ Flora, Bình chánh</t>
  </si>
  <si>
    <t>MP2.001.02-03 Khu Căn hộ FLORA Mizuki, Xã Bình Hưng, Huyện Bình Chánh, HCM</t>
  </si>
  <si>
    <t>WOWMART</t>
  </si>
  <si>
    <t>CÔNG TY TNHH THƯƠNG MẠI VÀ DỊCH VỤ WOWMART</t>
  </si>
  <si>
    <t>54/22/33 Bạch Đằng, Phường 2, Quận Tân Bình, Thành phố Hồ Chí Minh, Việt Nam</t>
  </si>
  <si>
    <t>0316607552</t>
  </si>
  <si>
    <t>X20</t>
  </si>
  <si>
    <t>CÔNG TY TNHH MTV X20 NAM ĐỊNH</t>
  </si>
  <si>
    <t>Lô 1 KCN Hoà Xá - Xã Mỹ Xá - TP.Nam Định -Tỉnh Nam Định - Việt Nam</t>
  </si>
  <si>
    <t>0601139140</t>
  </si>
  <si>
    <t>X20DETNAMDINH</t>
  </si>
  <si>
    <t>TỔNG CÔNG TY CỔ PHẦN DỆT MAY NAM ĐỊNH</t>
  </si>
  <si>
    <t>Số 43 Tô Hiệu, Phường Ngô Quyền, Thành phố Nam Định, Tỉnh Nam Định, Việt Nam</t>
  </si>
  <si>
    <t>0600019436</t>
  </si>
  <si>
    <t>X20NAMDINH</t>
  </si>
  <si>
    <t>Chi nhánh Công ty cổ phần X20 - Xí nghiệp Dệt Nam Định</t>
  </si>
  <si>
    <t>Lô 1 Khu Công Nghiệp Hoà Xá TP Nam Định</t>
  </si>
  <si>
    <t>0100109339007</t>
  </si>
  <si>
    <t>XNKAUVIETMY</t>
  </si>
  <si>
    <t>CÔNG TY TNHH THƯƠNG MẠI XUẤT NHẬP KHẨU ÂU VIỆT MỸ</t>
  </si>
  <si>
    <t>129/2C NGUYÊN HỒNG, PHƯỜNG 11, Q.BÌNH THẠNH, TP.HCM</t>
  </si>
  <si>
    <t>0312448774</t>
  </si>
  <si>
    <t>XNKTRUONGHUNG</t>
  </si>
  <si>
    <t>CÔNG TY TNHH XUẤT NHẬP KHẨU TRƯỜNG HƯNG</t>
  </si>
  <si>
    <t>Số 91 Đồng Thiện, Phường Vĩnh Niệm, Quận Lê Chân, Hải Phòng, Việt Nam</t>
  </si>
  <si>
    <t>0201906429</t>
  </si>
  <si>
    <t>XNKVIETUC</t>
  </si>
  <si>
    <t>CÔNG TY TNHH ĐẦU TƯ THƯƠNG MẠI XNK VIỆT ÚC</t>
  </si>
  <si>
    <t>Số 19/50 Chợ Hàng, Phường Đông Hải, Quận Lê Chân, Hải Phòng</t>
  </si>
  <si>
    <t>0201282379</t>
  </si>
  <si>
    <t>XUANDIENSG</t>
  </si>
  <si>
    <t>CÔNG TY TNHH THƯƠNG MẠI DỊCH VỤ XUÂN ĐIỀN SAIGON</t>
  </si>
  <si>
    <t>592C Xa Lộ Hà Nội, Phường Phước Long A, Thành phố Thủ Đức, Thành phố Hồ Chí Minh, Việt Nam</t>
  </si>
  <si>
    <t>0316519754</t>
  </si>
  <si>
    <t>YOUNGVIETNAM</t>
  </si>
  <si>
    <t>CÔNG TY TNHH ERNST &amp; YOUNG VIET NAM</t>
  </si>
  <si>
    <t>Số 2, đường Hải Triều, phường Bến Nghé, Quận 1, Tp.HCM</t>
  </si>
  <si>
    <t>0300811802</t>
  </si>
  <si>
    <t>ZENMART</t>
  </si>
  <si>
    <t>CÔNG TY CỔ PHẦN ZEN APP</t>
  </si>
  <si>
    <t>59 Trần Thị Nghỉ, Phường 7, Quận Gò Vấp, Thành phố Hồ Chí Minh, Việt Nam</t>
  </si>
  <si>
    <t>0316694763</t>
  </si>
  <si>
    <t xml:space="preserve">PHIẾU XUẤT HÀNG MẪU </t>
  </si>
  <si>
    <t>494 Hoàng Quốc Việt, Phường Trung Thành,Thanh xuyên, Phổ Yên, Tỉnh Thái Nguyên</t>
  </si>
  <si>
    <t>win-064</t>
  </si>
  <si>
    <t>WIN-072</t>
  </si>
  <si>
    <t xml:space="preserve">PHIẾU XUẤT ĐỔI </t>
  </si>
  <si>
    <t>CirceK</t>
  </si>
  <si>
    <t>CÔNG TY TNHH VÒNG TRÒN ĐỎ</t>
  </si>
  <si>
    <t>160 Bùi Thị Xuân, Phường Phạm Ngũ Lão, Quận 1, Thành phố Hồ Chí Minh, Việt Nam</t>
  </si>
  <si>
    <t>CircleK-010</t>
  </si>
  <si>
    <t>CHI NHÁNH CÔNG TY TNHH VÒNG TRÒN ĐỎ TẠI HÀ NỘI</t>
  </si>
  <si>
    <t>Số 8 Phan Văn Trường., Phường Dịch Vọng Hậu, Quận Cầu Giấy, Thành phố Hà Nội, Việt Nam</t>
  </si>
  <si>
    <t>0306182043-010</t>
  </si>
  <si>
    <t>CircleK-011</t>
  </si>
  <si>
    <t>CHI NHÁNH TẠI BÌNH DƯƠNG CÔNG TY TNHH VÒNG TRÒN ĐỎ</t>
  </si>
  <si>
    <t>508 Cách Mạng Tháng Tám, Phường Phú Cường, Thành phố Thủ Dầu Một, Tỉnh Bình Dương, Việt Nam</t>
  </si>
  <si>
    <t>CircleK-012</t>
  </si>
  <si>
    <t>CHI NHÁNH CÔNG TY TNHH VÒNG TRÒN ĐỎ</t>
  </si>
  <si>
    <t>15 La Văn Cầu, Phường Thắng Tam, Thành Phố Vũng Tàu, Tỉnh Bà Rịa - Vũng Tàu, Việt Nam</t>
  </si>
  <si>
    <t>CircleK-015</t>
  </si>
  <si>
    <t>CHI NHÁNH CÔNG TY TNHH VÒNG TRÒN ĐỎ TẠI QUẢNG NINH</t>
  </si>
  <si>
    <t>Căn nhà số 01, Lô A6, Khu đô thị mới phía đông Hòn Cặp Bè, T, Phường Hồng Hải, Thành phố Hạ Long, Tỉnh Quảng Ninh, Việt Nam</t>
  </si>
  <si>
    <t>CircleK-017</t>
  </si>
  <si>
    <t>CHI NHÁNH CÔNG TY TNHH VÒNG TRÒN ĐỎ TẠI CẦN THƠ</t>
  </si>
  <si>
    <t>128 Hai Bà Trưng, Phường Tân An, Quận Ninh Kiều, Thành phố Cần Thơ, Việt Nam</t>
  </si>
  <si>
    <t>CircleK-019</t>
  </si>
  <si>
    <t>CHI NHÁNH CÔNG TY TNHH VÒNG TRÒN ĐỎ TẠI HẢI PHÒNG</t>
  </si>
  <si>
    <t>261A Trần Nguyên Hãn, Phường Nghĩa Xá, Quận Lê Chân, Thành phố Hải Phòng, Việt Nam</t>
  </si>
  <si>
    <t>CircleK-020</t>
  </si>
  <si>
    <t>CHI NHÁNH CÔNG TY TNHH VÒNG TRÒN ĐỎ TẠI AN GIANG</t>
  </si>
  <si>
    <t>Số 155 đường Ung Văn Khiêm, tổ 11, khóm Đông Thành, Phường Đông Xuyên, Thành phố Long Xuyên, Tỉnh An Giang, Việt Nam</t>
  </si>
  <si>
    <t>CircleK-021</t>
  </si>
  <si>
    <t>CHI NHÁNH CÔNG TY TNHH VÒNG TRÒN ĐỎ TẠI ĐỒNG NAI</t>
  </si>
  <si>
    <t>Số 1347 Đường Nguyễn ái Quốc, Khu phố 6, Phường Tân Tiến, Thành phố Biên Hoà, Tỉnh Đồng Nai, Việt Nam</t>
  </si>
  <si>
    <t>CircleK-BD7002</t>
  </si>
  <si>
    <t>CircleK 508 Cách Mạng Tháng 8</t>
  </si>
  <si>
    <t>508 Cách Mạng Tháng Tám, phường Phú Cường, thành phố Thủ Dầu Một, tỉnh Bình Dương</t>
  </si>
  <si>
    <t>028 1234567</t>
  </si>
  <si>
    <t>CircleK-BD7003</t>
  </si>
  <si>
    <t>CircleK 174 Trần Văn Ơn</t>
  </si>
  <si>
    <t>174 Trần Văn Ơn, Khu 5, phường Phú Hòa, thành phố Thủ Dầu 1, tỉnh Bình Dương</t>
  </si>
  <si>
    <t>02812334567</t>
  </si>
  <si>
    <t>CircleK-BD7004</t>
  </si>
  <si>
    <t>CircleK Số 1347 Đường Nguyễn Ái Quốc, Khu Phố 6</t>
  </si>
  <si>
    <t>1347 đường Nguyễn Ái Quốc, khu phố 6, phường Tân Tiến, thành phố Biên Hòa, tỉnh Đồng Nai</t>
  </si>
  <si>
    <t>0999999000</t>
  </si>
  <si>
    <t>CircleK-BD7005</t>
  </si>
  <si>
    <t>CircleK 105 Lê Trọng Tấn, Khu Phố Bình Đường 2</t>
  </si>
  <si>
    <t>105 Lê Trọng Tấn, khu phố Bình Dương 2, phường An Bình, thành phố Dĩ An, tỉnh Bình Dương</t>
  </si>
  <si>
    <t>0986787174</t>
  </si>
  <si>
    <t>CircleK-BD7007</t>
  </si>
  <si>
    <t>CircleK 144 Đường Phan Trung, Khu phố 7</t>
  </si>
  <si>
    <t>144 đường Phan Trung, khu phố 7, phường Tân Tiến, thành phố Biên Hòa, tỉnh Đồng Nai</t>
  </si>
  <si>
    <t>0387747174</t>
  </si>
  <si>
    <t>CircleK-BD7008</t>
  </si>
  <si>
    <t>CircleK Số 134 Đường Vũ Hồng Phô, Khu phố 2</t>
  </si>
  <si>
    <t>Số 134 Đường Vũ Hồng Phô, khu phố 2, phường Bình Đa, thành phố Biên Hòa, tỉnh Đồng Nai</t>
  </si>
  <si>
    <t>CircleK-BD7009</t>
  </si>
  <si>
    <t>CircleK Tầng trệt - Tầng 1 Số 216 Hà Huy Giáp khu phố 1</t>
  </si>
  <si>
    <t>Tầng trệt-tầng 1 số 216 Hà Huy Giáp, khu phố 1, phường Quyết Thắng, thành phố Biên Hòa, tỉnh Đồng Nai</t>
  </si>
  <si>
    <t>CK-HN2001</t>
  </si>
  <si>
    <t>CircleK Số 9-1E Khu Đô Thị Trung Yên</t>
  </si>
  <si>
    <t>Số 9-1E Khu đô thị Trung Yên, Phường Trung Hòa, Cầu Giấy, Hà Nội</t>
  </si>
  <si>
    <t>CK-HN2003</t>
  </si>
  <si>
    <t>CircleK 186 Thái Thịnh</t>
  </si>
  <si>
    <t>186 Thái Thịnh, Phường Láng Hạ, Đống Đa, Hà Nội</t>
  </si>
  <si>
    <t>CK-HN2007</t>
  </si>
  <si>
    <t>CircleK 27 Đinh Tiên Hoàng</t>
  </si>
  <si>
    <t>27 Đinh Tiên Hoàng, Phường Hàng Bạc, Hoàn Kiếm, Hà Nội</t>
  </si>
  <si>
    <t>CK-HN2010</t>
  </si>
  <si>
    <t>CircleK 5-4A Khu Đô Thị Mới Trung Yên</t>
  </si>
  <si>
    <t>5-4A Khu đô thị mới Trung Yên, Phường Yên Hòa, Cầu Giấy, Hà Nội</t>
  </si>
  <si>
    <t>CK-HN2012</t>
  </si>
  <si>
    <t>CircleK 16B Hàng Than</t>
  </si>
  <si>
    <t>16B Hàng Than, Phường Trung Trực, Ba Đình, Hà Nội</t>
  </si>
  <si>
    <t>CK-HN2013</t>
  </si>
  <si>
    <t>CircleK 38 Đào Duy Từ</t>
  </si>
  <si>
    <t>38 Đào Duy Từ, Phường Hàng Buồm, Hoàn Kiếm, Hà Nội</t>
  </si>
  <si>
    <t>CK-HN2014</t>
  </si>
  <si>
    <t>CircleK 73 Chùa Láng</t>
  </si>
  <si>
    <t>73 Chùa Láng, Phường Láng Thượng, Đống Đa, Hà Nội</t>
  </si>
  <si>
    <t>CK-HN2015</t>
  </si>
  <si>
    <t>CircleK 14 Hồ Tùng Mậu</t>
  </si>
  <si>
    <t>14 Hồ Tùng Mậu, Phường Mai Dịch, Cầu Giấy, Hà Nội</t>
  </si>
  <si>
    <t>CK-HN2020</t>
  </si>
  <si>
    <t>CircleK 187 Nguyễn Ngọc Vũ</t>
  </si>
  <si>
    <t>187 Nguyễn Ngọc Vũ, Phường Trung Hòa, Cầu Giấy, Hà Nội</t>
  </si>
  <si>
    <t>CK-HN2021</t>
  </si>
  <si>
    <t>CircleK 177 Xuân Thủy</t>
  </si>
  <si>
    <t>177 Xuân Thủy, Phường Dịch Vọng Hậu, Cầu Giấy, Hà Nội</t>
  </si>
  <si>
    <t>CK-HN2024</t>
  </si>
  <si>
    <t>CircleK P101B+102B Nhà A8 Khương Thượng</t>
  </si>
  <si>
    <t>P101B+102B nhà A8 Khương Thượng, Phường Khương Thượng, Đống Đa, Hà Nội</t>
  </si>
  <si>
    <t>CK-HN2025</t>
  </si>
  <si>
    <t>CircleK 74-76 Nguyễn Khang</t>
  </si>
  <si>
    <t>74-76 Nguyễn Khang, Phường Yên Hòa, Cầu Giấy, Hà Nội</t>
  </si>
  <si>
    <t>CK-HN2026</t>
  </si>
  <si>
    <t>CircleK 13-C12 Tập Thể Đại Học Ngoại Ngữ</t>
  </si>
  <si>
    <t>13-C12 tập thể Đại Học Ngoại Ngữ, Phường Dịch Vọng Hậu, Cầu Giấy, Hà Nội</t>
  </si>
  <si>
    <t>CK-HN2029</t>
  </si>
  <si>
    <t>CircleK 46 Lê Trọng Tấn</t>
  </si>
  <si>
    <t>46 Lê Trọng Tấn, Phường Khương Mai, Thanh Xuân, Hà Nội</t>
  </si>
  <si>
    <t>CK-HN2032</t>
  </si>
  <si>
    <t>CircleK 05 Nguyễn Quý Đức</t>
  </si>
  <si>
    <t>05 Nguyễn Quý Đức, Phường Thanh Xuân Bắc, Thanh Xuân, Hà Nội</t>
  </si>
  <si>
    <t>CK-HN2034</t>
  </si>
  <si>
    <t>CircleK Ô D22, Nơ 12 Khu Đô Thị Mới Định Công</t>
  </si>
  <si>
    <t>Ô D22, Nơ 12 Khu đô thị mới Định Công, phường Định Công, Hoàng Mai, Hà Nội</t>
  </si>
  <si>
    <t>CK-HN2036</t>
  </si>
  <si>
    <t>CircleK 105 Chùa Láng</t>
  </si>
  <si>
    <t>105 Chùa Láng, Phường Láng Thượng, Đống Đa, Hà Nội</t>
  </si>
  <si>
    <t>CK-HN2037</t>
  </si>
  <si>
    <t>CircleK Tầng Trệt, Somerset Hoa Binh, 106 Hoàng Quốc Việt</t>
  </si>
  <si>
    <t>Tầng trệt, Somerset Hoa Binh, 106 Hoàng Quốc Việt, Phường Nghĩa Đô, Cầu Giấy, Hà Nội</t>
  </si>
  <si>
    <t>CK-HN2040</t>
  </si>
  <si>
    <t>CircleK 139 H Chiến Thắng</t>
  </si>
  <si>
    <t>139 H Chiến Thắng, Xã Xuân Triều, Thanh Trì, Hà Nội</t>
  </si>
  <si>
    <t>CK-HN2041</t>
  </si>
  <si>
    <t>CircleK Số 01, Nhà C2, Khu Tập Thể Quân Đội Nam Đồng</t>
  </si>
  <si>
    <t>Số 01, nhà C2, khu tập thể quân đội Nam Đồng, Phường Nam Đồng, Đống Đa, Hà Nội</t>
  </si>
  <si>
    <t>CK-HN2042</t>
  </si>
  <si>
    <t>CircleK Số 4 Dãy L - Tt Văn Hóa Nghệ Thuật, Tổ 25</t>
  </si>
  <si>
    <t>Số 4 dãy L - TT Văn Hóa Nghệ thuật, tổ 25, Phường Mai Dịch, Cầu Giấy, Hà Nội</t>
  </si>
  <si>
    <t>CK-HN2045</t>
  </si>
  <si>
    <t>CircleK Tầng G1 - Rice City Linh Đàm - Ct5, Kđt Mới Tây Nam Hồ Linh Đàm</t>
  </si>
  <si>
    <t>Tầng G1 - Rice City Linh Đàm - CT5, KĐT mới Tây nam hồ Linh Đàm, Phường Hoàng Liệt, Hoàng Mai, Hà Nội</t>
  </si>
  <si>
    <t>CK-HN2047</t>
  </si>
  <si>
    <t>CircleK 2 Hoàng Ngân</t>
  </si>
  <si>
    <t>2 Hoàng Ngân, Phường Trung Hòa, Cầu Giấy, Hà Nội</t>
  </si>
  <si>
    <t>CK-HN2048</t>
  </si>
  <si>
    <t>CircleK N1H1, Số 1 Đường Nguyễn Hoàng</t>
  </si>
  <si>
    <t>N1H1, Số 1 đường Nguyễn Hoàng, Phường Mỹ Đình, Nam Từ Liêm, Hà Nội</t>
  </si>
  <si>
    <t>CK-HN2049</t>
  </si>
  <si>
    <t>CircleK 36 Phố Tràng Tiền</t>
  </si>
  <si>
    <t>36 phố Tràng Tiền, Phường Tràng Tiền, Hoàn Kiếm, Hà Nội</t>
  </si>
  <si>
    <t>CK-HN2052</t>
  </si>
  <si>
    <t>CircleK 288 Đường Giải Phóng</t>
  </si>
  <si>
    <t>288 đường Giải Phóng, Phường Phương Liệt, Thanh Xuân, Hà Nội</t>
  </si>
  <si>
    <t>CK-HN2053</t>
  </si>
  <si>
    <t>CircleK 197+198 Tổ 6 Vũ Trọng Phụng</t>
  </si>
  <si>
    <t>197+198 tổ 6 Vũ Trọng Phụng, Phường Thanh Xuân Trung, Thanh Xuân, Hà Nội</t>
  </si>
  <si>
    <t>CK-HN2054</t>
  </si>
  <si>
    <t>CircleK 292 Hoàng Văn Thái</t>
  </si>
  <si>
    <t>292 Hoàng Văn Thái, Phường Khương Trung, Thanh Xuân, Hà Nội</t>
  </si>
  <si>
    <t>CK-HN2056</t>
  </si>
  <si>
    <t>CircleK 83 Hàng Điếu</t>
  </si>
  <si>
    <t>83 Hàng Điếu, Phường Cửa Đông, Hoàn Kiếm, Hà Nội</t>
  </si>
  <si>
    <t>CK-HN2057</t>
  </si>
  <si>
    <t>CircleK Căn Hộ C1-A Khu Nhà Ở Số 6 Đội Nhân</t>
  </si>
  <si>
    <t>Căn hộ C1-A khu nhà ở Số 6 Đội Nhân, Phường Vĩnh Phúc, Ba Đình, Hà Nội</t>
  </si>
  <si>
    <t>CK-HN2059</t>
  </si>
  <si>
    <t>CircleK 97 Văn Cao</t>
  </si>
  <si>
    <t>97 Văn Cao, Phường Liễu Giai, Ba Đình, Hà Nội</t>
  </si>
  <si>
    <t>CK-HN2063</t>
  </si>
  <si>
    <t>CircleK 03 Phạm Tuấn Tài, Tổ 7</t>
  </si>
  <si>
    <t>03 Phạm Tuấn Tài, tổ 7, Phường Dịch Vọng Hậu, Cầu Giấy, Hà Nội</t>
  </si>
  <si>
    <t>CK-HN2064</t>
  </si>
  <si>
    <t>CircleK 28 Nguyễn Phong Sắc, Tổ 9</t>
  </si>
  <si>
    <t>28 Nguyễn Phong Sắc, tổ 9, Phường Dịch Vọng, Cầu Giấy, Hà Nội</t>
  </si>
  <si>
    <t>CK-HN2065</t>
  </si>
  <si>
    <t>CircleK N03-T2 Khu Đoàn Ngoại Giao</t>
  </si>
  <si>
    <t>N03-T2 khu đoàn Ngoại Giao, Khu Ngoại Giao Đoàn, Bắc Từ Liêm, Hà Nội</t>
  </si>
  <si>
    <t>CK-HN2068</t>
  </si>
  <si>
    <t>CircleK 155 Lê Văn Hiến</t>
  </si>
  <si>
    <t>155 Lê Văn Hiến, Phường Đức Thắng, Bắc Từ Liêm, Hà Nội</t>
  </si>
  <si>
    <t>CK-HN2070</t>
  </si>
  <si>
    <t>CircleK Tầng 1, Ct3D Cổ Nhuế, Dự Án Chung Cư Cổ Nhuế</t>
  </si>
  <si>
    <t>Tầng 1, CT3D Cổ Nhuế, dự án chung cư Cổ Nhuế, Phường Cổ Nhuế, Bắc Từ Liêm, Hà Nội</t>
  </si>
  <si>
    <t>CK-HN2074</t>
  </si>
  <si>
    <t>CircleK 126 Nam Cao</t>
  </si>
  <si>
    <t>126 Nam Cao, Phường Giảng Võ, Ba Đình, Hà Nội</t>
  </si>
  <si>
    <t>CK-HN2075</t>
  </si>
  <si>
    <t>CircleK Số 1 Ngõ 37 Lê Thanh Nghị</t>
  </si>
  <si>
    <t>Số 1 ngõ 37 Lê Thanh Nghị, Phường Bách Khoa, Hai Bà Trưng, Hà Nội</t>
  </si>
  <si>
    <t>CK-HN2077</t>
  </si>
  <si>
    <t>CircleK 162 Mai Dịch</t>
  </si>
  <si>
    <t>162 Mai Dịch, Phường Mai Dịch, Cầu Giấy, Hà Nội</t>
  </si>
  <si>
    <t>CK-HN2078</t>
  </si>
  <si>
    <t>CircleK Số 7 Ngõ 34 Phố Mai Anh Tuấn</t>
  </si>
  <si>
    <t>Số 7 ngõ 34 phố Mai Anh Tuấn, Phường Ô Chợ Dừa, Đống Đa, Hà Nội</t>
  </si>
  <si>
    <t>CK-HN2079</t>
  </si>
  <si>
    <t>CircleK 12 Ngô Thì Nhậm</t>
  </si>
  <si>
    <t>12 Ngô Thì Nhậm, Phường Hà Cầu, Hà Đông, Hà Nội</t>
  </si>
  <si>
    <t>CK-HN2082</t>
  </si>
  <si>
    <t>CircleK Ct3-Ct4, The Pride, Khu Đô Thị Mới An Hưng,</t>
  </si>
  <si>
    <t>CT3-CT4, The Pride, khu đô thị mới An Hưng,, Phường La Khê, Hà Đông, Hà Nội</t>
  </si>
  <si>
    <t>CK-HN2083</t>
  </si>
  <si>
    <t>CircleK 51-Lk6A-C17 Đô Thị Mỗ Lao</t>
  </si>
  <si>
    <t>51-LK6A-C17 Đô thị Mỗ Lao, Phường Mỗ Lao, Hà Đông, Hà Nội</t>
  </si>
  <si>
    <t>CK-HN2085</t>
  </si>
  <si>
    <t>CircleK 135 Tô Hiệu</t>
  </si>
  <si>
    <t>135 Tô Hiệu, Phường Hà Cầu, Hà Đông, Hà Nội</t>
  </si>
  <si>
    <t>CK-HN2086</t>
  </si>
  <si>
    <t>CircleK 9 Hương Viên</t>
  </si>
  <si>
    <t>9 Hương Viên, Phường Đồng Nhân, Hai Bà Trưng, Hà Nội</t>
  </si>
  <si>
    <t>CK-HN2087</t>
  </si>
  <si>
    <t>CircleK Ch17, Tầng 1 Và Tầng 2, C-36 Tầng, Ô Đất Ct2, Kđt Mới Kim Văn - Kim Lũ</t>
  </si>
  <si>
    <t>CH17, tầng 1 và tầng 2, C-36 tầng, ô đất CT2, KĐT mới Kim Văn - Kim Lũ, Phường Đại Kim, Hoàng Mai, Hà Nội</t>
  </si>
  <si>
    <t>CK-HN2088</t>
  </si>
  <si>
    <t>CircleK 80 Khu Ao Sen</t>
  </si>
  <si>
    <t>80 khu Ao Sen, Phường Mỗ Lao, Hà Đông, Hà Nội</t>
  </si>
  <si>
    <t>CK-HN2089</t>
  </si>
  <si>
    <t>CircleK Thửa Đất Số 22, Lô 6 Khu 4.1Cc, Tuyến Láng Hạ-Thanh Xuân</t>
  </si>
  <si>
    <t>Thửa đất Số 22, lô 6 khu 4.1CC, tuyến Láng Hạ-Thanh Xuân, Phường Láng Hạ, Thanh Xuân, Hà Nội</t>
  </si>
  <si>
    <t>CK-HN2090</t>
  </si>
  <si>
    <t>CircleK Số 1 Đường Tây Hồ</t>
  </si>
  <si>
    <t>Số 1 đường Tây Hồ, Phường Quảng An, Tây Hồ, Hà Nội</t>
  </si>
  <si>
    <t>CK-HN2091</t>
  </si>
  <si>
    <t>CircleK 17 Liễu Giai</t>
  </si>
  <si>
    <t>17 Liễu Giai, Phường Cống Vị, Ba Đình, Hà Nội</t>
  </si>
  <si>
    <t>CK-HN2092</t>
  </si>
  <si>
    <t>CircleK 07 Đường Thanh Niên</t>
  </si>
  <si>
    <t>07 đường Thanh Niên, Phường Trúc Bạch, Ba Đình, Hà Nội</t>
  </si>
  <si>
    <t>CK-HN2093</t>
  </si>
  <si>
    <t>CircleK 49 Hàng Chuối</t>
  </si>
  <si>
    <t>49 Hàng Chuối, , Hai Trưng, Hà Nội</t>
  </si>
  <si>
    <t>CK-HN2094</t>
  </si>
  <si>
    <t>CircleK 113 Trần Đại Nghĩa</t>
  </si>
  <si>
    <t>113 Trần Đại Nghĩa, , Hai Trưng, Hà Nội</t>
  </si>
  <si>
    <t>CK-HN2095</t>
  </si>
  <si>
    <t>CircleK Lô 28 Khu Nhà Ở Thấp Tầng Tt4, Khu Đô Thị Mỹ Đình - Mễ Trì</t>
  </si>
  <si>
    <t>Lô 28 Khu nhà ở thấp tầng TT4, khu đô thị Mỹ Đình - Mễ Trì, Phường Mỹ Đình, Nam Từ Liêm, Hà Nội</t>
  </si>
  <si>
    <t>CircleK 3 Xuân Diệu</t>
  </si>
  <si>
    <t>3 Xuân Diệu, , Tây Hồ, Hà Nội</t>
  </si>
  <si>
    <t>CK-HN2099</t>
  </si>
  <si>
    <t>CircleK 174 Đường Phú Diễn</t>
  </si>
  <si>
    <t>174 đường Phú Diễn, , Bắc Liêm, Hà Nội</t>
  </si>
  <si>
    <t>CK-HN2101</t>
  </si>
  <si>
    <t>CircleK 70 Ngụy Như Kon Tum</t>
  </si>
  <si>
    <t>70 Ngụy Như Kon Tum, Phường Nhân Chính, Thanh Xuân, Hà Nội</t>
  </si>
  <si>
    <t>CK-HN2102</t>
  </si>
  <si>
    <t>CircleK 420 Đê La Thành</t>
  </si>
  <si>
    <t>420 Đê La Thành, Phường Ô Chợ Dừa, Đống Đa, Hà Nội</t>
  </si>
  <si>
    <t>CK-HN2104</t>
  </si>
  <si>
    <t>CircleK 171 Lương Thế Vinh</t>
  </si>
  <si>
    <t>171 Lương Thế Vinh, Phường Trung Văn, Nam Từ Liêm, Hà Nội</t>
  </si>
  <si>
    <t>CK-HN2106</t>
  </si>
  <si>
    <t>CircleK 79 Hà Trung</t>
  </si>
  <si>
    <t>79 Hà Trung, Phường Hàng Bông, Hoàn Kiếm, Hà Nội</t>
  </si>
  <si>
    <t>CK-HN2107</t>
  </si>
  <si>
    <t>CircleK Khu Nhà Ở Cấp 4 Số 395 Lạc Long Quân</t>
  </si>
  <si>
    <t>Khu nhà ở cấp 4 Số 395 Lạc Long Quân, Phường Nghĩa Đô, Cầu Giấy, Hà Nội</t>
  </si>
  <si>
    <t>CK-HN2108</t>
  </si>
  <si>
    <t>CircleK Tầng 1 Và 2, Tòa Nhà Sannam,78 Phố Duy Tân</t>
  </si>
  <si>
    <t>Tầng 1 và 2, tòa nhà SanNam,78 phố Duy Tân, Phường Dịch Vọng Hậu, Cầu Giấy, Hà Nội</t>
  </si>
  <si>
    <t>CK-HN2109</t>
  </si>
  <si>
    <t>CircleK Tầng 1, Khách Sạn Hồng Hà, Số 204 Phố Trần Quang Khải</t>
  </si>
  <si>
    <t>Tầng 1, khách sạn Hồng Hà, Số 204 phố Trần Quang Khải, Phường Tràng Tiền, Hoàn Kiếm, Hà Nội</t>
  </si>
  <si>
    <t>CK-HN2110</t>
  </si>
  <si>
    <t>CircleK 31 Trần Quốc Hoàn</t>
  </si>
  <si>
    <t>31 Trần Quốc Hoàn, Phường Dịch Vọng, Cầu Giấy, Hà Nội</t>
  </si>
  <si>
    <t>CK-HN2111</t>
  </si>
  <si>
    <t>CircleK Tầng 1, Tòa Nhà Ats, 252 Hoàng Quốc Việt</t>
  </si>
  <si>
    <t>Tầng 1, tòa nhà ATS, 252 Hoàng Quốc Việt, Phường Cổ Nhuế, Bắc Từ Liêm, Hà Nội</t>
  </si>
  <si>
    <t>CK-HN2112</t>
  </si>
  <si>
    <t>CircleK 33 Chùa Láng</t>
  </si>
  <si>
    <t>33 Chùa Láng, Phường Láng Thượng, Đống Đa, Hà Nội</t>
  </si>
  <si>
    <t>CK-HN2113</t>
  </si>
  <si>
    <t>CircleK Tầng 1 Và Tầng 2, Số 442 Đội Cấn</t>
  </si>
  <si>
    <t>Tầng 1 và tầng 2, Số 442 Đội Cấn, Phường Cống Vị, Ba Đình, Hà Nội</t>
  </si>
  <si>
    <t>CK-HN2114</t>
  </si>
  <si>
    <t>CircleK 7 Nguyễn Thị Định</t>
  </si>
  <si>
    <t>7 Nguyễn Thị Định, Phường Trung Hòa, Cầu Giấy, Hà Nội</t>
  </si>
  <si>
    <t>CK-HN2116</t>
  </si>
  <si>
    <t>CircleK 62 Phố Trần Hưng Đạo</t>
  </si>
  <si>
    <t>62 phố Trần Hưng Đạo, Phường Trần Hưng Đạo, Hoàn Kiếm, Hà Nội</t>
  </si>
  <si>
    <t>CK-HN2117</t>
  </si>
  <si>
    <t>CircleK Số 8 Ngõ 91 Nguyễn Chí Thanh</t>
  </si>
  <si>
    <t>Số 8 ngõ 91 Nguyễn Chí Thanh, Phường Láng Hạ, Đống Đa, Hà Nội</t>
  </si>
  <si>
    <t>CK-HN2118</t>
  </si>
  <si>
    <t>CircleK 370 Nguyễn Trãi</t>
  </si>
  <si>
    <t>370 Nguyễn Trãi, Phường Thanh Xuân Trung, Thanh Xuân, Hà Nội</t>
  </si>
  <si>
    <t>CK-HN2119</t>
  </si>
  <si>
    <t>CircleK 628 Hoàng Hoa Thám</t>
  </si>
  <si>
    <t>628 Hoàng Hoa Thám, Phường Bưởi, Tây Hồ, Hà Nội</t>
  </si>
  <si>
    <t>CK-HN2121</t>
  </si>
  <si>
    <t>CircleK 45 Hào Nam</t>
  </si>
  <si>
    <t>45 Hào Nam, Phường Ô Chợ Dừa, Đống Đa, Hà Nội</t>
  </si>
  <si>
    <t>CK-HN2122</t>
  </si>
  <si>
    <t>CircleK 18 Nguyễn Khánh Toàn</t>
  </si>
  <si>
    <t>18 Nguyễn Khánh Toàn, Phường Quan Hoa, Cầu Giấy, Hà Nội</t>
  </si>
  <si>
    <t>CK-HN2126</t>
  </si>
  <si>
    <t>CircleK Tầng 1, Số 01 Lê Văn Thiêm</t>
  </si>
  <si>
    <t>Tầng 1, Số 01 Lê Văn Thiêm, Phường Nhân Chính, Thanh Xuân, Hà Nội</t>
  </si>
  <si>
    <t>CK-HN2127</t>
  </si>
  <si>
    <t>CircleK 74-76 Đồng Xuân</t>
  </si>
  <si>
    <t>74-76 Đồng Xuân, Phường Đồng Xuân, Hoàn Kiếm, Hà Nội</t>
  </si>
  <si>
    <t>CK-HN2128</t>
  </si>
  <si>
    <t>CircleK Số 14 Ngõ 106 Hoàng Quốc Việt</t>
  </si>
  <si>
    <t>Số 14 ngõ 106 Hoàng Quốc Việt, Phường Nghĩa Đô, Cầu Giấy, Hà Nội</t>
  </si>
  <si>
    <t>CK-HN2129</t>
  </si>
  <si>
    <t>CircleK 17 Tô Ngọc Vân</t>
  </si>
  <si>
    <t>17 Tô Ngọc Vân, Phường Quảng An, Tây Hồ, Hà Nội</t>
  </si>
  <si>
    <t>CK-HN2131</t>
  </si>
  <si>
    <t>CircleK Tầng 1, Số 125 Hoàng Ngân</t>
  </si>
  <si>
    <t>Tầng 1, Số 125 Hoàng Ngân, Phường Trung Hòa, Cầu Giấy, Hà Nội</t>
  </si>
  <si>
    <t>CK-HN2133</t>
  </si>
  <si>
    <t>CircleK 91 Khâm Thiên</t>
  </si>
  <si>
    <t>91 Khâm Thiên, Phường Nam Đồng, Đống Đa, Hà Nội</t>
  </si>
  <si>
    <t>CK-HN2134</t>
  </si>
  <si>
    <t>CircleK 73 Đường Xuân La</t>
  </si>
  <si>
    <t>73 đường Xuân La, Phường Xuân La, Tây Hồ, Hà Nội</t>
  </si>
  <si>
    <t>CK-HN2135</t>
  </si>
  <si>
    <t>CircleK 232A Lạc Trung, Tổ 30</t>
  </si>
  <si>
    <t>232A Lạc Trung, tổ 30, Phường Vĩnh Tuy, Hai Bà Trưng, Hà Nội</t>
  </si>
  <si>
    <t>CK-HN2136</t>
  </si>
  <si>
    <t>CircleK 138 Phố Đội Cấn</t>
  </si>
  <si>
    <t>138 phố Đội Cấn, Phường Đội Cấn, Ba Đình, Hà Nội</t>
  </si>
  <si>
    <t>CK-HN2138</t>
  </si>
  <si>
    <t>CircleK Tầng 1 Và Tầng 2 Số 85 Hàng Mã</t>
  </si>
  <si>
    <t>Tầng 1 và tầng 2 Số 85 Hàng Mã, Phường Hàng Mã, Hoàn Kiếm, Hà Nội</t>
  </si>
  <si>
    <t>CK-HN2139</t>
  </si>
  <si>
    <t>CircleK 218 Nguyễn Huy Tưởng, Tổ 19</t>
  </si>
  <si>
    <t>218 Nguyễn Huy Tưởng, tổ 19, Phường Thanh Xuân Trung, Thanh Xuân, Hà Nội</t>
  </si>
  <si>
    <t>CK-HN2141</t>
  </si>
  <si>
    <t>CircleK 125 Phố Lò Đúc</t>
  </si>
  <si>
    <t>125 phố Lò Đúc, Phường Đống Mác, Hai Bà Trưng, Hà Nội</t>
  </si>
  <si>
    <t>CK-HN2142</t>
  </si>
  <si>
    <t>CircleK 91 Nam Đồng</t>
  </si>
  <si>
    <t>91 Nam Đồng, Phường Nam Đồng, Đống Đa, Hà Nội</t>
  </si>
  <si>
    <t>CK-HN2143</t>
  </si>
  <si>
    <t>CircleK 94 Phố Linh Lang</t>
  </si>
  <si>
    <t>94 phố Linh Lang, Phường Cống Vị, Ba Đình, Hà Nội</t>
  </si>
  <si>
    <t>CK-HN2144</t>
  </si>
  <si>
    <t>CircleK 65 Vạn Bảo</t>
  </si>
  <si>
    <t>65 Vạn Bảo, Phường Liễu Giai, Ba Đình, Hà Nội</t>
  </si>
  <si>
    <t>CK-HN2145</t>
  </si>
  <si>
    <t>CircleK 69 Kim Đồng</t>
  </si>
  <si>
    <t>69 Kim Đồng, Phường Giáp Bát, Hoàng Mai, Hà Nội</t>
  </si>
  <si>
    <t>CK-HN2146</t>
  </si>
  <si>
    <t>CircleK 286 Kim Ngưu, Tổ 30B</t>
  </si>
  <si>
    <t>286 Kim Ngưu, tổ 30B, Phường Quỳnh Mai, Hai Bà Trưng, Hà Nội</t>
  </si>
  <si>
    <t>CK-HN2147</t>
  </si>
  <si>
    <t>CircleK 848 Đường Láng</t>
  </si>
  <si>
    <t>848 Đường Láng, Phường Láng Thượng, Đống Đa, Hà Nội</t>
  </si>
  <si>
    <t>CK-HN2148</t>
  </si>
  <si>
    <t>CircleK 22 Phan Kế Bính</t>
  </si>
  <si>
    <t>22 Phan Kế Bính, Phường Cống Vị, Ba Đình, Hà Nội</t>
  </si>
  <si>
    <t>CK-HN2149</t>
  </si>
  <si>
    <t>CircleK 152 +154 Phó Đức Chính</t>
  </si>
  <si>
    <t>152 +154 Phó Đức Chính, Phường Trúc Bạch, Ba Đình, Hà Nội</t>
  </si>
  <si>
    <t>CK-HN2150</t>
  </si>
  <si>
    <t>CircleK 12 Trần Phú</t>
  </si>
  <si>
    <t>12 Trần Phú, Phường Văn Quán, Hà Đông, Hà Nội</t>
  </si>
  <si>
    <t>CK-HN2151</t>
  </si>
  <si>
    <t>CircleK 54 + 56 Lĩnh Nam</t>
  </si>
  <si>
    <t>54 + 56 Lĩnh Nam, Phường MaiĐộng, Hoàng Mai, Hà Nội</t>
  </si>
  <si>
    <t>CK-HN2152</t>
  </si>
  <si>
    <t>CircleK 118 Tuệ Tĩnh</t>
  </si>
  <si>
    <t>118 Tuệ Tĩnh, Phường Nguyễn Du, Hai Bà Trưng, Hà Nội</t>
  </si>
  <si>
    <t>CK-HN2153</t>
  </si>
  <si>
    <t>CircleK Lô 37 Khu Nhà Ở Thấp Tầng Tt1, Dự Án Khu Đô Thị Mới Mỹ Đình Mễ Trì</t>
  </si>
  <si>
    <t>Lô 37 khu nhà ở thấp tầng TT1, dự án khu đô thị mới Mỹ Đình Mễ Trì, Phường Mễ Trì, Nam Từ Liêm, Hà Nội</t>
  </si>
  <si>
    <t>CK-HN2154</t>
  </si>
  <si>
    <t>CircleK Số A1 Khu Đầm Trấu</t>
  </si>
  <si>
    <t>Số A1 khu Đầm Trấu, Phường Bạch Đằng, Hai Bà Trưng, Hà Nội</t>
  </si>
  <si>
    <t>CK-HN2155</t>
  </si>
  <si>
    <t>CircleK 92 Đào Tấn</t>
  </si>
  <si>
    <t>92 Đào Tấn, Phường Cống Vị, Ba Đình, Hà Nội</t>
  </si>
  <si>
    <t>CK-HN2156</t>
  </si>
  <si>
    <t>CircleK 108 Đường 19/5</t>
  </si>
  <si>
    <t>108 Đường 19/5, Phường Văn Quán, Hà Đông, Hà Nội</t>
  </si>
  <si>
    <t>CK-HN2157</t>
  </si>
  <si>
    <t>CircleK N8-A10 Nguyễn Thị Thập, Kđt Mới Trung Hòa Nhân Chính</t>
  </si>
  <si>
    <t>N8-A10 Nguyễn Thị Thập, KĐT mới Trung Hòa Nhân Chính, Phường Nhân Chính, Thanh Xuân, Hà Nội</t>
  </si>
  <si>
    <t>CK-HN2158</t>
  </si>
  <si>
    <t>CircleK 48 Ngõ 116 Phố Nhân Hòa</t>
  </si>
  <si>
    <t>48 ngõ 116 phố Nhân Hòa, Phường Nhân Chính, Thanh Xuân, Hà Nội</t>
  </si>
  <si>
    <t>CK-HN2160</t>
  </si>
  <si>
    <t>CircleK 68 Tôn Thất Tùng</t>
  </si>
  <si>
    <t>68 Tôn Thất Tùng, Phường Khương Thượng, Đống Đa, Hà Nội</t>
  </si>
  <si>
    <t>CK-HN2161</t>
  </si>
  <si>
    <t>CircleK Tầng 1, Toà Nhà 24T2, Khu Đô Thị Trung Hòa - Nhân Chính</t>
  </si>
  <si>
    <t>Tầng 1, toà nhà 24T2, khu đô thị Trung Hòa - Nhân Chính, Phường Nhân Chính, Thanh Xuân, Hà Nội</t>
  </si>
  <si>
    <t>CK-HN2162</t>
  </si>
  <si>
    <t>CircleK 01 Tô Vĩnh Diện</t>
  </si>
  <si>
    <t>01 Tô Vĩnh Diện, Phường Khương Trung, Thanh Xuân, Hà Nội</t>
  </si>
  <si>
    <t>CK-HN2163</t>
  </si>
  <si>
    <t>CircleK 380 Khâm Thiên</t>
  </si>
  <si>
    <t>380 Khâm Thiên, Phường Khâm Thiên, Đống Đa, Hà Nội</t>
  </si>
  <si>
    <t>CK-HN2164</t>
  </si>
  <si>
    <t>CircleK 40 Trung Hòa</t>
  </si>
  <si>
    <t>40 Trung Hòa, Phường Trung Hòa, Cầu Giấy, Hà Nội</t>
  </si>
  <si>
    <t>CK-HN2166</t>
  </si>
  <si>
    <t>CircleK 38 Xuân La</t>
  </si>
  <si>
    <t>38 Xuân La, Phường Xuân La, Tây Hồ, Hà Nội</t>
  </si>
  <si>
    <t>CK-HN2167</t>
  </si>
  <si>
    <t>CircleK 20 Nguyên Hồng</t>
  </si>
  <si>
    <t>20 Nguyên Hồng, Phường Láng Hạ, Đống Đa, Hà Nội</t>
  </si>
  <si>
    <t>CK-HN2168</t>
  </si>
  <si>
    <t>CircleK 170 Nguyễn Đổng Chi</t>
  </si>
  <si>
    <t>170 Nguyễn Đổng Chi, Cầu Diễn, Từ Liêm, Hà Nội</t>
  </si>
  <si>
    <t>CK-HN2169</t>
  </si>
  <si>
    <t>CircleK 25 Ngô Thì Nhậm</t>
  </si>
  <si>
    <t>25 Ngô Thì Nhậm, Phường Hà Cầu, Hà Đông, Hà Nội</t>
  </si>
  <si>
    <t>CK-HN2170</t>
  </si>
  <si>
    <t>CircleK Số 5 Ngách 2A/6 Trần Khát Chân, Tổ Dân Phố 1</t>
  </si>
  <si>
    <t>Số 5 Ngách 2A/6 Trần Khát Chân, tổ dân phố 1, Phường Thanh Lương, Hai Bà Trưng, Hà Nội</t>
  </si>
  <si>
    <t>CK-HN2171</t>
  </si>
  <si>
    <t>CircleK 149C Lò Đúc</t>
  </si>
  <si>
    <t>149C Lò Đúc, Phường Phạm Đình Hổ, Hai Bà Trưng, Hà Nội</t>
  </si>
  <si>
    <t>CK-HN2172</t>
  </si>
  <si>
    <t>CircleK A4-A5, Tòa A, Khối B, Imperial Sky Garden, Số 423 Minh Khai</t>
  </si>
  <si>
    <t>A4-A5, tòa A, khối B, Imperial Sky Garden, Số 423 Minh Khai, Phường Vĩnh Tuy, Hai Bà Trưng, Hà Nội</t>
  </si>
  <si>
    <t>CK-HN2173</t>
  </si>
  <si>
    <t>CircleK Số Bt16B5-03, Làng Việt Kiều Châu Âu, Khu Đô Thị Mới Mỗ Lao</t>
  </si>
  <si>
    <t>Số BT16B5-03, Làng Việt Kiều Châu Âu, khu đô thị mới Mỗ Lao, Phường Mộ Lao, Hà Đông, Hà Nội</t>
  </si>
  <si>
    <t>CK-HN2174</t>
  </si>
  <si>
    <t>CircleK Lô 41, Khu Nhà Ở Thấp Tt4, Khu Đô Thị Mỹ Đình - Sông Đà</t>
  </si>
  <si>
    <t>Lô 41, khu nhà ở thấp TT4, khu đô thị Mỹ Đình - Sông Đà, Phường Mỹ Đình, Nam Từ Liêm, Hà Nội</t>
  </si>
  <si>
    <t>CK-HN2175</t>
  </si>
  <si>
    <t>CircleK 16 Văn Cao</t>
  </si>
  <si>
    <t>16 Văn Cao, Phường Liễu Giai, Ba Đình, Hà Nội</t>
  </si>
  <si>
    <t>CK-HN2176</t>
  </si>
  <si>
    <t>CircleK 164 Nguyễn Văn Cừ</t>
  </si>
  <si>
    <t>164 Nguyễn Văn Cừ, Phường Gia Thụy, Long Biên, Hà Nội</t>
  </si>
  <si>
    <t>CK-HN2177</t>
  </si>
  <si>
    <t>CircleK 12 Tam Trinh</t>
  </si>
  <si>
    <t>12 Tam Trinh, Phường Vĩnh Tuy, Hoàng Mai, Hà Nội</t>
  </si>
  <si>
    <t>CK-HN2178</t>
  </si>
  <si>
    <t>CircleK 14 Khương Hạ</t>
  </si>
  <si>
    <t>14 Khương Hạ, Phường Khương Đình, Thanh Xuân, Hà Nội</t>
  </si>
  <si>
    <t>CK-HN2179</t>
  </si>
  <si>
    <t>CircleK Số Bt11-Vt26, Khu Nhà Ở Xa La</t>
  </si>
  <si>
    <t>Số BT11-VT26, Khu nhà ở Xa La, Khu Đô Thị Xa La, Hà Đông, Hà Nội</t>
  </si>
  <si>
    <t>CK-HN2180</t>
  </si>
  <si>
    <t>CircleK Lô 7, Khu Di Dân Đền Lừ 2</t>
  </si>
  <si>
    <t>Lô 7, khu di dân Đền Lừ 2, Phường Hoàng Văn Thụ, Hoàng Mai, Hà Nội</t>
  </si>
  <si>
    <t>CK-HN2181</t>
  </si>
  <si>
    <t>CircleK Lk10 - 15, Khu Đô Thị Mới Văn Phú</t>
  </si>
  <si>
    <t>LK10 - 15, khu đô thị mới Văn Phú, Phường Phú La, Hà Đông, Hà Nội</t>
  </si>
  <si>
    <t>CK-HN2182</t>
  </si>
  <si>
    <t>CircleK 3 Quỳnh Mai</t>
  </si>
  <si>
    <t>3 Quỳnh Mai, Phường Quỳnh Mai, Hai Bà Trưng, Hà Nội</t>
  </si>
  <si>
    <t>CK-HN2183</t>
  </si>
  <si>
    <t>CircleK 111 Nguyễn Sơn</t>
  </si>
  <si>
    <t>111 Nguyễn Sơn, Phường Gia Thụy, Long Biên, Hà Nội</t>
  </si>
  <si>
    <t>CK-HN2184</t>
  </si>
  <si>
    <t>CircleK Nhà Số 359, Block 36, Ô H-Tt5, Khu Nhà Ở Hi Brand, Khu Đô Thị Mới Văn Phú</t>
  </si>
  <si>
    <t>Nhà Số 359, Block 36, Ô H-TT5, khu nhà ở Hi Brand, khu đô thị mới Văn Phú, Phường Phú La, Hà Đông, Hà Nội</t>
  </si>
  <si>
    <t>CK-HN2185</t>
  </si>
  <si>
    <t>CircleK Số 252, Tổ 11, Đường Ngọc Thụy</t>
  </si>
  <si>
    <t>Số 252, tổ 11, đường Ngọc Thụy, Phường Ngọc Thụy, Long Biên, Hà Nội</t>
  </si>
  <si>
    <t>CK-HN2186</t>
  </si>
  <si>
    <t>CircleK 33 Dương Văn Bé</t>
  </si>
  <si>
    <t>33 Dương Văn Bé, Phường Vĩnh Tuy, Hai Bà Trưng, Hà Nội</t>
  </si>
  <si>
    <t>CK-HN2187</t>
  </si>
  <si>
    <t>CircleK 142-144 Hồng Mai</t>
  </si>
  <si>
    <t>142-144 Hồng Mai, Phường Bạch Mai, Hai Bà Trưng, Hà Nội</t>
  </si>
  <si>
    <t>CK-HN2188</t>
  </si>
  <si>
    <t>CircleK 315 Ngọc Lâm</t>
  </si>
  <si>
    <t>315 Ngọc Lâm, Phường Ngọc Lâm, Long Biên, Hà Nội</t>
  </si>
  <si>
    <t>CK-HN2189</t>
  </si>
  <si>
    <t>CircleK Sh0105-Sh0205 Park 8, Kđt Times City Park Hill, Số 25, Ngõ 13 Đường Lĩnh Nam</t>
  </si>
  <si>
    <t>SH0105-SH0205 Park 8, KĐT Times City Park Hill, số 25, ngõ 13 đường Lĩnh Nam, Phường Mai Động, Hoàng Mai, Hà Nội</t>
  </si>
  <si>
    <t>CK-HN2190</t>
  </si>
  <si>
    <t>CircleK 560A Nguyễn Văn Cừ</t>
  </si>
  <si>
    <t>560A Nguyễn Văn Cừ, Phường Gia Thụy, Long Biên, Hà Nội</t>
  </si>
  <si>
    <t>CK-HN2191</t>
  </si>
  <si>
    <t>CircleK 293 Thụy Khuê</t>
  </si>
  <si>
    <t>293 Thụy Khuê, Phường Bưởi, Tây Hồ, Hà Nội</t>
  </si>
  <si>
    <t>CK-HN2192</t>
  </si>
  <si>
    <t>CircleK 15 Dương Khuê</t>
  </si>
  <si>
    <t>15 Dương Khuê, Phường Mai Dịch, Cầu Giấy, Hà Nội</t>
  </si>
  <si>
    <t>CK-HN2193</t>
  </si>
  <si>
    <t>CircleK No-24, Lk13, Khu Đất Dịch Vụ, Đất Ở Hà Trì</t>
  </si>
  <si>
    <t>NO-24, LK13, Khu đất dịch vụ, đất ở Hà Trì, Phường Hà Trì, Hà Đông, Hà Nội</t>
  </si>
  <si>
    <t>CK-HN2194</t>
  </si>
  <si>
    <t>CircleK Căn Hộ Số 01Sh20 Và 02Sh20, Thuộc Tòa Nhà S2.15 (T26M-2), Tại Lô Đất B2-Ct03, Vinhomes Ocean Park</t>
  </si>
  <si>
    <t>Căn hộ số 01SH20 và 02SH20, thuộc tòa nhà S2.15 (T26M-2), tại lô đất B2-CT03, Vinhomes Ocean Park, , Huyện Lâm, Hà Nội</t>
  </si>
  <si>
    <t>CK-HN2195</t>
  </si>
  <si>
    <t>CircleK Sô 6 Ngõ 124, Phố Vĩnh Tuy</t>
  </si>
  <si>
    <t>Sô 6 ngõ 124, phố Vĩnh Tuy, Phường Vĩnh Tuy, Hai Bà Trưng, Hà Nội</t>
  </si>
  <si>
    <t>CK-HN2196</t>
  </si>
  <si>
    <t>CircleK 118 Định Công</t>
  </si>
  <si>
    <t>118 Định Công, Phường Định Công, Hoàng Mai, Hà Nội</t>
  </si>
  <si>
    <t>CK-HN2197</t>
  </si>
  <si>
    <t>CircleK B3-06, Khu Chức Năng Đô Thị Thành Phố Xanh</t>
  </si>
  <si>
    <t>B3-06, Khu chức năng đô thị Thành Phố Xanh, Phường Cầu Diễn, Nam Từ Liêm, Hà Nội</t>
  </si>
  <si>
    <t>CK-HN2198</t>
  </si>
  <si>
    <t>CircleK Số 264 Phố Bạch Mai, Tổ 4</t>
  </si>
  <si>
    <t>Số 264 phố Bạch Mai, tổ 4, Phường Bạch Mai, Hai Bà Trưng, Hà Nội</t>
  </si>
  <si>
    <t>CK-HN2199</t>
  </si>
  <si>
    <t>CircleK Số 1S05, Tòa R1.03 (L31), Lô Đất B5-Ct01, Dự Án Khu Đô Thị Gia Lâm (Vinhomes Ocean Park)</t>
  </si>
  <si>
    <t>Số 1S05, Tòa R1.03 (L31), lô đất B5-CT01, Dự án Khu đô thị Gia Lâm (Vinhomes Ocean Park), , Huyện Lâm, Hà Nội</t>
  </si>
  <si>
    <t>CK-HN2200</t>
  </si>
  <si>
    <t>CircleK Số 01Sh22 Và 02Sh22, Ô Đất B2-Ct02, Tòa U26-2 (S2.08) Dự Án Khu Đô Thị Gia Lâm - Vinhomes Ocean Park</t>
  </si>
  <si>
    <t>Số 01SH22 và 02SH22, Ô đất B2-CT02, Tòa U26-2 (S2.08) Dự án Khu đô thị Gia Lâm - Vinhomes Ocean Park, , Huyện Lâm, Hà Nội</t>
  </si>
  <si>
    <t>CK-HN2201</t>
  </si>
  <si>
    <t>CircleK 49 + 51 Phố Trần Quang Diệu, Tổ 102</t>
  </si>
  <si>
    <t>CK-HN2202</t>
  </si>
  <si>
    <t>CircleK Số 01Sh06 Và Số 02Sh06, Ô Đất B2-Ct03, Tòa L26 (S2.11), Dự Án Khu Đô Thị Gia Lâm - Vinhomes Ocean Park</t>
  </si>
  <si>
    <t>Số 01SH06 và số 02SH06, Ô đất B2-CT03, Tòa L26 (S2.11), Dự án Khu đô thị Gia Lâm - Vinhomes Ocean Park, , Huyện Lâm, Hà Nội</t>
  </si>
  <si>
    <t>CK-HN2203</t>
  </si>
  <si>
    <t>CircleK Số 1Sh09 Và Số 2Sh09, Tòa S1.05 (Z34.1), Lô Đất F1-Ch01 - 5 Khu Đô Thị Mới Tây Mỗ, Đại Mỗ - Vinhomes Park (Vinhomes Smart City)</t>
  </si>
  <si>
    <t>Số 1SH09 và số 2SH09, tòa S1.05 (Z34.1), Lô đất F1-CH01 - 5 Khu đô thị mới Tây Mỗ, Đại Mỗ - Vinhomes Park (Vinhomes Smart City), , Huyện Lâm, Hà Nội</t>
  </si>
  <si>
    <t>CK-HN2204</t>
  </si>
  <si>
    <t>CircleK Số 01S15A, Tòa U26 (S2.03), Ô Đất B2-Ct01, Dự Án Khu Đô Thị Gia Lâm - Vinhomes Ocean Park</t>
  </si>
  <si>
    <t>Số 01S15A, Tòa U26 (S2.03), ô đất B2-CT01, Dự án khu đô thị Gia Lâm - Vinhomes Ocean Park, , Huyện Lâm, Hà Nội</t>
  </si>
  <si>
    <t>CK-HN2205</t>
  </si>
  <si>
    <t>CircleK Số 1S11, Tòa S6A (S6.1), Thuộc Khối Nhà S6 (S6.1+S6.2), Khu Công Trình Công Cộng, Thương Mại, Dịch Vụ Và Nhà Ở (Vinhomes Symphony), Lô Đất G4*-Hh16</t>
  </si>
  <si>
    <t>Số 1S11, tòa S6A (S6.1), thuộc khối nhà S6 (S6.1+S6.2), Khu công trình công cộng, thương mại, dịch vụ và nhà ở (Vinhomes Symphony), lô đất G4*-HH16, , Huyện Lâm, Hà Nội</t>
  </si>
  <si>
    <t>CK-HN2206</t>
  </si>
  <si>
    <t>CircleK Số 176D + 176E Trương Định</t>
  </si>
  <si>
    <t>Số 176D + 176E Trương Định, , Hai Trưng, Hà Nội</t>
  </si>
  <si>
    <t>CK-HN2207</t>
  </si>
  <si>
    <t>CircleK Số 42 + 42A Phố Lạc Trung</t>
  </si>
  <si>
    <t>Số 42 + 42A phố Lạc Trung, phường Vĩnh Tuy, Hai Bà Trưng, Hà Nội</t>
  </si>
  <si>
    <t>CK-HN2208</t>
  </si>
  <si>
    <t>CircleK Số 173 Đường Tam Trinh, Tổ 14</t>
  </si>
  <si>
    <t>Số 173 đường Tam Trinh, tổ 14, Phường Minh Khai, Hai Bà Trưng, Hà Nội</t>
  </si>
  <si>
    <t>CK-HN2209</t>
  </si>
  <si>
    <t>CircleK V11-A01, Lô Đất Ttdv 01, Khu Đô Thị Mới An Hưng</t>
  </si>
  <si>
    <t>V11-A01, Lô đất TTDV 01, Khu đô thị mới An Hưng, Phường La Khê, Hà Đông, Hà Nội</t>
  </si>
  <si>
    <t>CK-HN2210</t>
  </si>
  <si>
    <t>CircleK 29 Hàng Phèn</t>
  </si>
  <si>
    <t>29 Hàng Phèn, , Hoàn Kiếm, Hà Nội</t>
  </si>
  <si>
    <t>CK-HN2211</t>
  </si>
  <si>
    <t>CircleK Số 123 Phố Tôn Đức Thắng</t>
  </si>
  <si>
    <t>Số 123 phố Tôn Đức Thắng, , Đống Đa, Hà Nội</t>
  </si>
  <si>
    <t>CK-HN2212</t>
  </si>
  <si>
    <t>CircleK Số 18 Phố Hàng Gai</t>
  </si>
  <si>
    <t>Số 18 phố Hàng Gai, , Hoàn Kiếm, Hà Nội</t>
  </si>
  <si>
    <t>CK-HN2213</t>
  </si>
  <si>
    <t>CircleK Thương Mại_03, Tầng 1, Nhà Ở Cao Tầng N03-T6, Khu Đoàn Ngoại Giao</t>
  </si>
  <si>
    <t>Thương mại_03, tầng 1, Nhà ở cao tầng N03-T6, Khu Đoàn Ngoại Giao, Phường Dịch Vọng, Cầu Giấy, Hà Nội</t>
  </si>
  <si>
    <t>CK-HN2214</t>
  </si>
  <si>
    <t>CircleK 67 Cửa Nam</t>
  </si>
  <si>
    <t>67 Cửa Nam, , Hoàn Kiếm, Hà Nội</t>
  </si>
  <si>
    <t>CK-HN2215</t>
  </si>
  <si>
    <t>CircleK 75 Hàng Bông</t>
  </si>
  <si>
    <t>75 Hàng Bông, Phường Hàng Bông, Hoàn Kiếm, Hà Nội</t>
  </si>
  <si>
    <t>CircleK-SG0001</t>
  </si>
  <si>
    <t>CircleK 36 Hai Bà Trưng</t>
  </si>
  <si>
    <t>36 Hai Bà Trưng, phường Bến Nghé, quận 1, thành phố Hồ Chí Minh</t>
  </si>
  <si>
    <t>CircleK-SG0006</t>
  </si>
  <si>
    <t>CircleK 75 Thành Thái</t>
  </si>
  <si>
    <t>75 Thành Thái, phường 14, quận 10, thành phố Hồ Chí Minh</t>
  </si>
  <si>
    <t>CircleK-SG0007</t>
  </si>
  <si>
    <t>CircleK 6 Thảo Điền</t>
  </si>
  <si>
    <t>6 Thảo Điền, khu phố 1, phường Thảo Điền, thành phố Thủ Đức, thành phố Hồ Chí Minh</t>
  </si>
  <si>
    <t>CircleK-SG0012</t>
  </si>
  <si>
    <t>CircleK 69 Hồ Tùng Mậu</t>
  </si>
  <si>
    <t>69 Hồ Tùng Maauk, phường Bến Nghé, quận 1, thành phố Hồ Chí Minh</t>
  </si>
  <si>
    <t>CircleK-SG0014</t>
  </si>
  <si>
    <t>CircleK Lô CR2-12, Số 107 Đại Lộ Tôn Dật Tiên, Khu A, Phú Mỹ Hưng</t>
  </si>
  <si>
    <t>Lô CR2-12, số 107 Đại lộ Tôn Dật Tiên, khu A, Phú Mỹ Hưng, phường Tân Phú, quận 7, thành phố Hồ Chí Minh</t>
  </si>
  <si>
    <t>CircleK-SG0026</t>
  </si>
  <si>
    <t>CircleK 50 Bùi Viện</t>
  </si>
  <si>
    <t>50 Bùi Viện, phường Phạm Ngũ Lão, quận 1, thành phố Hồ Chí Minh</t>
  </si>
  <si>
    <t>CircleK-SG0031</t>
  </si>
  <si>
    <t>CircleK 129F/95I Bến Vân Đồn</t>
  </si>
  <si>
    <t>129F/95i Bến Vân Đồn, phường 8, quận 4, Thành phố Hồ Chí Minh</t>
  </si>
  <si>
    <t>CircleK-SG0033</t>
  </si>
  <si>
    <t>CircleK 366 Võ Văn Ngân</t>
  </si>
  <si>
    <t>366 Võ Văn Ngân, phường Bình Tho, thành phố Thủ Đức, thành phố Hồ Chí Minh</t>
  </si>
  <si>
    <t>CircleK-SG0034</t>
  </si>
  <si>
    <t>CircleK 70 Đường Đồng Nai</t>
  </si>
  <si>
    <t>70 Đường Đồng Nai, phường 15, quận 10, thành phố Hồ Chí Minh</t>
  </si>
  <si>
    <t>CircleK-SG0035</t>
  </si>
  <si>
    <t>CircleK 704 Sư Vạn Hạnh</t>
  </si>
  <si>
    <t>704 Sư Vạn Hạnh, phường 12, quận 10, thành phố Hồ Chí Minh</t>
  </si>
  <si>
    <t>CircleK-SG0036</t>
  </si>
  <si>
    <t>CircleK 31 Bà Huyện Thanh Quan</t>
  </si>
  <si>
    <t>31 Bà Huyện Thanh Quan, phường Võ Thị Sáu, quận 3, thành phố Hồ Chí Minh</t>
  </si>
  <si>
    <t>CircleK-SG0040</t>
  </si>
  <si>
    <t>CircleK 65C Nguyễn Thái Học</t>
  </si>
  <si>
    <t>65C Nguyễn Thái Học, phường Cầu Ông Lãnh, quận 1, thành phố Hồ Chí Minh</t>
  </si>
  <si>
    <t>CircleK-SG0042</t>
  </si>
  <si>
    <t>CircleK 13 Tôn Đản</t>
  </si>
  <si>
    <t>13 Tôn Đản, phường 13, quận 4, thành phố Hồ Chí Minh</t>
  </si>
  <si>
    <t>CircleK-SG0044</t>
  </si>
  <si>
    <t>CircleK 118C Độc Lập</t>
  </si>
  <si>
    <t>118C Độc Lập, phường Tân Thành, quận Tân Phú, thành phố Hồ Chí Minh</t>
  </si>
  <si>
    <t>CircleK-SG0050</t>
  </si>
  <si>
    <t>CircleK 45 Lý Tự Trọng</t>
  </si>
  <si>
    <t>45 Lý Tự Trọng, phường Bến Nghé, quận 1, thành phố Hồ Chí Minh</t>
  </si>
  <si>
    <t>CircleK-SG0051</t>
  </si>
  <si>
    <t>CircleK 87 Trần Nguyên Đán</t>
  </si>
  <si>
    <t>87 Trần Nguyên Đán, phường 3, quận Bình Thạnh, thành phố Hồ Chí Minh</t>
  </si>
  <si>
    <t>CircleK-SG0054</t>
  </si>
  <si>
    <t>CircleK 9 Nguyễn Kim</t>
  </si>
  <si>
    <t>9 Nguyễn Kim, phường 12, quận 5, thành phố Hồ Chí Minh</t>
  </si>
  <si>
    <t>CircleK-SG0056</t>
  </si>
  <si>
    <t>CircleK 27Bis Tôn Thất Tùng</t>
  </si>
  <si>
    <t>27 Bis Tôn Thất Tùng, phường Phạm Ngũ Lão, quận 1, thành phố Hồ Chí Minh</t>
  </si>
  <si>
    <t>CircleK-SG0057</t>
  </si>
  <si>
    <t>CircleK 199 Đường Số 17</t>
  </si>
  <si>
    <t>Số 199 Đường số 17, phường Tân Quý, quận 7, thành phố Hồ Chí Minh</t>
  </si>
  <si>
    <t>CircleK-SG0058</t>
  </si>
  <si>
    <t>CircleK 374 Lê Văn Sỹ</t>
  </si>
  <si>
    <t>374 Lê Văn Sỹ, phường 14, quận 3, thành phố Hồ Chí Minh</t>
  </si>
  <si>
    <t>CircleK-SG0059</t>
  </si>
  <si>
    <t>CircleK 273 Lê Thánh Tôn</t>
  </si>
  <si>
    <t>273 Lê Thánh Tôn, phường Bến Thành, quận 1, thành phố Hồ Chí Minh</t>
  </si>
  <si>
    <t>CircleK-SG0060</t>
  </si>
  <si>
    <t>CircleK 220 Nguyễn Trọng Tuyển</t>
  </si>
  <si>
    <t>220 Nguyễn Trọng Tuyển, phường 8, quận Phú Nhuận, thành phố Hồ Chí Minh</t>
  </si>
  <si>
    <t>CircleK-SG0061</t>
  </si>
  <si>
    <t>CircleK S34-2 Sky Garden 3 - Phú Mỹ Hưng, Đại Lộ Nguyễn Văn Linh</t>
  </si>
  <si>
    <t>S34-2 Sky Garden 3 - Phú Mỹ Hưng, Đại Lộ Nguyễn Văn Linh, phường Tân Phong, quận 7, thành phố Hồ Chí Minh</t>
  </si>
  <si>
    <t>CircleK-SG0062</t>
  </si>
  <si>
    <t>CircleK 178A Nguyễn Chí Thanh</t>
  </si>
  <si>
    <t>178A Nguyễn Chí Thanh, phường 2, quận 10, thành phố Hồ Chí Minh</t>
  </si>
  <si>
    <t>CircleK-SG0068</t>
  </si>
  <si>
    <t>CircleK 54 Tôn Thất Thiệp</t>
  </si>
  <si>
    <t>54 Tôn Thất Thiệp, phường Bến Nghé, quận 1, thành phố Hồ Chí Minh</t>
  </si>
  <si>
    <t>CircleK-SG0072</t>
  </si>
  <si>
    <t>CircleK 45 Tân Mỹ</t>
  </si>
  <si>
    <t>45 Tân Mỹ, phường Tân Phú, quận 7, thành phố Hồ Chí Minh</t>
  </si>
  <si>
    <t>CircleK-SG0073</t>
  </si>
  <si>
    <t>CircleK 12 Đông Du</t>
  </si>
  <si>
    <t>12 Đông Du, phường Bến Nghé, quận 1, thành phố Hồ Chí Minh</t>
  </si>
  <si>
    <t>CircleK-SG0077</t>
  </si>
  <si>
    <t>CircleK 11 Nguyễn Văn Tráng</t>
  </si>
  <si>
    <t>11 Nguyễn Văn Trang, phường Bến Thành, quận 1, thành phố Hồ Chí Minh</t>
  </si>
  <si>
    <t>CircleK-SG0085</t>
  </si>
  <si>
    <t>CircleK 180 Nguyễn Hồng Đào</t>
  </si>
  <si>
    <t>180 Nguyễn Hồng Đào, phường 14, quận Tân Bình, thành phố Hồ Chí Minh</t>
  </si>
  <si>
    <t>CircleK-SG0086</t>
  </si>
  <si>
    <t>CircleK 225A Hoàng Hoa Thám</t>
  </si>
  <si>
    <t>225A Hoàng Hoa Thám, phường 13, quận Tân Bình, thành phố Hồ Chí Minh</t>
  </si>
  <si>
    <t>CircleK-SG0087</t>
  </si>
  <si>
    <t>CircleK 8A/11D1 Thái Văn Lung</t>
  </si>
  <si>
    <t>8A/11D Thái Văn Lung, phường Bến Nghé, quận 1, thành phố Hồ Chí Minh</t>
  </si>
  <si>
    <t>CircleK-SG0088</t>
  </si>
  <si>
    <t>CircleK 124 Phổ Quang</t>
  </si>
  <si>
    <t>124 Phổ Quang, phường 9, quận Phú Nhuận, thành phố Hồ Chí Minh</t>
  </si>
  <si>
    <t>CircleK-SG0090</t>
  </si>
  <si>
    <t>CircleK 171B Hoàng Hoa Thám</t>
  </si>
  <si>
    <t>171B Hoàng Hoa Thám, phường 13, quận Tân Bình, thành phố Hồ Chí Minh</t>
  </si>
  <si>
    <t>CircleK-SG0091</t>
  </si>
  <si>
    <t>CircleK 162 Nguyễn Công Trứ</t>
  </si>
  <si>
    <t>162 Nguyễn Công Trứ, phường Nguyễn Thái Bình, quận 1, thành phố Hồ Chí Minh</t>
  </si>
  <si>
    <t>CircleK-SG0095</t>
  </si>
  <si>
    <t>CircleK 190B Phan Văn Trị</t>
  </si>
  <si>
    <t>190B Nguyễn Tri Phương, phường 12, quận Bình Thạnh, Thành phố Hồ Chí Minh</t>
  </si>
  <si>
    <t>CircleK-SG0097</t>
  </si>
  <si>
    <t>CircleK 315B Bùi Hữu Nghĩa</t>
  </si>
  <si>
    <t>315 Bùi Hữu Nghĩa, phường 1, quận Bình Thạnh, thành phố Hồ Chí Minh</t>
  </si>
  <si>
    <t>CircleK-SG0100</t>
  </si>
  <si>
    <t>CircleK 32A-32B Bùi Thị Xuân</t>
  </si>
  <si>
    <t>32A-32B Bùi Thị Xuân, phường Bến Thành, quận 1, thành phố Hồ Chí Minh</t>
  </si>
  <si>
    <t>CircleK-SG0101</t>
  </si>
  <si>
    <t>CircleK 47-49 Nguyễn Văn Bảo</t>
  </si>
  <si>
    <t>47-49 Nguyễn Văn Bảo, phường 4, quận Gò Vấp, thành phố Hồ Chí Minh</t>
  </si>
  <si>
    <t>CircleK-SG0102</t>
  </si>
  <si>
    <t>CircleK 325-327 Phạm Ngũ Lão</t>
  </si>
  <si>
    <t>325-327 Phạm Ngũ Lão, phường Phạm Ngũ Lão, quận 1, thành phố Hồ Chí Minh</t>
  </si>
  <si>
    <t>CircleK-SG0103</t>
  </si>
  <si>
    <t>CircleK 06 Quách Văn Tuấn</t>
  </si>
  <si>
    <t>06 Quách Văn Tuấn, phường 12, quận Tân Bình, thành phố Hồ Chí Minh</t>
  </si>
  <si>
    <t>CircleK-SG0106</t>
  </si>
  <si>
    <t>CircleK 43 Phạm Ngọc Thạch</t>
  </si>
  <si>
    <t>43 Phạm Ngọc Thạch, phường Võ Thị Sáu, quận 3, thành phố Hồ Chí Minh</t>
  </si>
  <si>
    <t>CircleK-SG0109</t>
  </si>
  <si>
    <t>CircleK 268 Lý Thường Kiệt</t>
  </si>
  <si>
    <t>268 Lý Thường Kiệt, phường 14, quận 10, thành phố Hồ Chí Minh</t>
  </si>
  <si>
    <t>CircleK-SG0112</t>
  </si>
  <si>
    <t>CircleK 702 Nguyễn Văn Linh</t>
  </si>
  <si>
    <t>702 Nguyễn Văn Linh, phường Tân Phong, quận 7, thành phố Hồ Chí Minh</t>
  </si>
  <si>
    <t>CircleK-SG0114</t>
  </si>
  <si>
    <t>CircleK 42 Đường C</t>
  </si>
  <si>
    <t>42 Đường C, phường Tân Phú, quận 7, thành phố Hồ Chí Minh</t>
  </si>
  <si>
    <t>CircleK-SG0115</t>
  </si>
  <si>
    <t>CircleK 257A Nguyễn Trãi</t>
  </si>
  <si>
    <t>257A Nguyễn Trãi, phường Nguyễn Cư Trinh, quận 1, thành phố Hồ Chí Minh</t>
  </si>
  <si>
    <t>CircleK-SG0117</t>
  </si>
  <si>
    <t>CircleK 67 Lê Đức Thọ</t>
  </si>
  <si>
    <t>67 Lê Đức Thọ, phường 7, quận Gò Vấp, thành phố Hồ Chí Minh</t>
  </si>
  <si>
    <t>CircleK-SG0122</t>
  </si>
  <si>
    <t>CircleK 58 Lữ Gia</t>
  </si>
  <si>
    <t>58 Lữ Gia, phường 15, quận 11, thành phố Hồ Chí Minh</t>
  </si>
  <si>
    <t>CircleK-SG0123</t>
  </si>
  <si>
    <t>CircleK 15 Bùi Bằng Đoàn</t>
  </si>
  <si>
    <t>15 Bùi Quang Đoàn, KP Hùng Vương 3, phường Tân Phong, quận 7, thành phố Hồ Chí Minh</t>
  </si>
  <si>
    <t>CircleK-SG0125</t>
  </si>
  <si>
    <t>CircleK 4-6 Đường Số 10</t>
  </si>
  <si>
    <t>4-6 Đường số 10, phường 13, quận 6, thành phố Hồ Chí Minh</t>
  </si>
  <si>
    <t>CircleK-SG0127</t>
  </si>
  <si>
    <t>CircleK 160 Đường Số 19</t>
  </si>
  <si>
    <t>160 Đường số 19, khu phố 2, phường Bình Trị Đông B, quận Bình Tân, thành phố Hồ Chí Minh</t>
  </si>
  <si>
    <t>CircleK-SG0128</t>
  </si>
  <si>
    <t>CircleK 91 Đường Nguyễn Thị Mười</t>
  </si>
  <si>
    <t>91 đường Nguyễn Thị Mười, phường 4, quận 8, thành phố Hồ Chí Minh</t>
  </si>
  <si>
    <t>CircleK-SG0129</t>
  </si>
  <si>
    <t>CircleK 184 Lê Đức Thọ</t>
  </si>
  <si>
    <t>184 Lê Đức Thọ, phường 6, quận Gò Vấp, thành phố Hồ Chí Minh</t>
  </si>
  <si>
    <t>CircleK-SG0130</t>
  </si>
  <si>
    <t>CircleK 172 Nguyễn Thị Tần</t>
  </si>
  <si>
    <t>172 Nguyễn Thị Tân, phường 2, quận 8, thành phố Hồ Chí Minh</t>
  </si>
  <si>
    <t>CircleK-SG0131</t>
  </si>
  <si>
    <t>CircleK 197A-199 Điện Biên Phủ</t>
  </si>
  <si>
    <t>197A-199 Điện Biên Phủ, phường 15, quận Bình Thạnh, thành phố Hồ Chí Minh</t>
  </si>
  <si>
    <t>CircleK-SG0133</t>
  </si>
  <si>
    <t>CircleK Số C0.02, Kp Mỹ Phước (H6-1) Phú Mỹ Hưng</t>
  </si>
  <si>
    <t>C0.02, khu phố Mỹ Phước (H6-1) Phú Mỹ Hưng, phường Tân Phong, quận 7, thành phố Hồ Chí Minh</t>
  </si>
  <si>
    <t>CircleK-SG0134</t>
  </si>
  <si>
    <t>CircleK 58 Phạm Văn Nghị, Khu Sky Garden 2-Phú Mỹ Hưng</t>
  </si>
  <si>
    <t>58 Phạm Văn Nghị, khu Sky Garden 2 - Phú Mỹ Hưng, phường Tân Phong, quận 7, thành phố Hồ Chí Minh</t>
  </si>
  <si>
    <t>CircleK-SG0137</t>
  </si>
  <si>
    <t>CircleK 193 Đường Số 1</t>
  </si>
  <si>
    <t>193 Đường số 1, phường Bình Trị Đông B, quận Bình Tân, thành phố Hồ Chí Minh</t>
  </si>
  <si>
    <t>CircleK-SG0138</t>
  </si>
  <si>
    <t>CircleK Tầng Hầm Tòa Nhà H1, Khu Phố Tân Lập</t>
  </si>
  <si>
    <t>Tầng hầm tòa nhà H1, khu phố Tân Lập, phường Đông Hòa, Thị xã Dĩ An, Tỉnh Bình Dương</t>
  </si>
  <si>
    <t>CircleK-SG0139</t>
  </si>
  <si>
    <t>CircleK 29 Lê Lợi</t>
  </si>
  <si>
    <t>29 Lê Lợi, phường 4, quận Gò Vấp, thành phố Hồ Chí Minh</t>
  </si>
  <si>
    <t>CircleK-SG0141</t>
  </si>
  <si>
    <t>CircleK 29 Trịnh Đình Thảo</t>
  </si>
  <si>
    <t>29 Trịnh Đình Thảo, phường Hòa Thạnh, quận Tân Phú, thành phố Hồ Chí Minh</t>
  </si>
  <si>
    <t>CircleK-SG0143</t>
  </si>
  <si>
    <t>CircleK 12 Phạm Văn Nghị</t>
  </si>
  <si>
    <t>12 Phạm Văn Nghị, phường Tân Phong, quận 7, thành phố Hồ Chí Minh</t>
  </si>
  <si>
    <t>CircleK-SG0144</t>
  </si>
  <si>
    <t>CircleK 82 Nguyễn Huệ</t>
  </si>
  <si>
    <t>82 Nguyễn Huệ, phường Bến Nghé, quận 1, thành phố Hồ Chí Minh</t>
  </si>
  <si>
    <t>CircleK-SG0145</t>
  </si>
  <si>
    <t>CircleK 22 Nguyễn Trường Tộ</t>
  </si>
  <si>
    <t>22 Nguyễn Trường Tộ, phường 13, quận 4, thành phố Hồ Chí Minh</t>
  </si>
  <si>
    <t>CircleK-SG0146</t>
  </si>
  <si>
    <t>CircleK 18 Bình Phú</t>
  </si>
  <si>
    <t>18 Bình Phú, phường 11, quận 6, thành phố Hồ Chí Minh</t>
  </si>
  <si>
    <t>CircleK-SG0148</t>
  </si>
  <si>
    <t>CircleK 5A Đường Chợ Lớn</t>
  </si>
  <si>
    <t>5A Đường Chợ Lớn, phường 11, quận 6, thành phố Hồ Chí Minh</t>
  </si>
  <si>
    <t>CircleK-SG0150</t>
  </si>
  <si>
    <t>CircleK 2 Nguyễn Khắc Viện</t>
  </si>
  <si>
    <t>2 Nguyễn Khắc Viện, phường Tân Phú, quận 7, thành phố Hồ Chí Minh</t>
  </si>
  <si>
    <t>CircleK-SG0154</t>
  </si>
  <si>
    <t>CircleK 45 Thống Nhất</t>
  </si>
  <si>
    <t>45 Thống Nhất, phường Bình Thọ, thành phố Thủ Đức, thành phố Hồ Chí Minh</t>
  </si>
  <si>
    <t>CircleK-SG0155</t>
  </si>
  <si>
    <t>CircleK 144 Lê Trọng Tấn</t>
  </si>
  <si>
    <t>144 Lê Trọng Tấn, phường Tây Thạnh, quận Tân Phú, thành phố Hồ Chí Minh</t>
  </si>
  <si>
    <t>CircleK-SG0157</t>
  </si>
  <si>
    <t>CircleK 15 Đường D2 Khu Dân Cư Phức Hợp Sông Sài Gòn, 92 Nguyễn Hữu Cảnh</t>
  </si>
  <si>
    <t>15 Đường D2, khu dân cư phức hợp Sông Sài Gòn, 92 Nguyễn Hữu Cảnh, phường 22, quận Bình Thạnh, thành phố Hồ Chí Minh</t>
  </si>
  <si>
    <t>CircleK-SG0159</t>
  </si>
  <si>
    <t>CircleK 402 Hà Huy Tập</t>
  </si>
  <si>
    <t>402 Hà Huy Tập - Khu phố Mỹ Khanh, phường Tân Phongm quận 7, thành phố Hồ Chí Minh</t>
  </si>
  <si>
    <t>CircleK-SG0160</t>
  </si>
  <si>
    <t>CircleK 17 Cao Thắng</t>
  </si>
  <si>
    <t>17 Cao Thăng, phường 3, quận 3, thành phố Hồ Chí Minh</t>
  </si>
  <si>
    <t>CircleK-SG0161</t>
  </si>
  <si>
    <t>CircleK 353A Tân Sơn Nhì</t>
  </si>
  <si>
    <t>353A Tân Sơn Nhì, phường Tân Sơn Nhì, quận Tân Phú, thành phố Hồ Chí Minh</t>
  </si>
  <si>
    <t>CircleK-SG0162</t>
  </si>
  <si>
    <t>CircleK 41 Yên Thế</t>
  </si>
  <si>
    <t>41 Yên Thế, Phường 2, quận Tân Bình, thành phố Hồ Chí Minh</t>
  </si>
  <si>
    <t>CircleK-SG0163</t>
  </si>
  <si>
    <t>CircleK 50 Nhất Chi Mai</t>
  </si>
  <si>
    <t>50 Nhất Chi Mai, phường 13, quận Tân Bình, thành phố Hồ Chí Minh</t>
  </si>
  <si>
    <t>CircleK-SG0164</t>
  </si>
  <si>
    <t>CircleK 18A15 Tăng Nhơn Phú</t>
  </si>
  <si>
    <t>18A15 Tăng Nhơn Phú, phường Phước Long B, thành phố Thủ Đức, thành phố Hồ Chí Minh</t>
  </si>
  <si>
    <t>CircleK-SG0167</t>
  </si>
  <si>
    <t>CircleK 380/16/16 Lê Văn Lương</t>
  </si>
  <si>
    <t>318/16/16 Lê Văn Lương, khu phố 1, phường Tân Hưng, quận 7, thành phố Hồ Chí Minh</t>
  </si>
  <si>
    <t>CircleK-SG0168</t>
  </si>
  <si>
    <t>CircleK 44 Cửu Long</t>
  </si>
  <si>
    <t>44 Cửu Long, phường 15, quận 10, thành phố Hồ Chí Minh</t>
  </si>
  <si>
    <t>CircleK-SG0174</t>
  </si>
  <si>
    <t>CircleK 683A Âu Cơ</t>
  </si>
  <si>
    <t>683A Đường Âu Cơ, phường Tân Thành, quận Tân Phú, thành phố Hồ Chí Minh</t>
  </si>
  <si>
    <t>CircleK-SG0175</t>
  </si>
  <si>
    <t>CircleK 66C Hoàng Diệu 2</t>
  </si>
  <si>
    <t>66C Đường Hoàng Diệu 2, khu phố 3, đường Linh Chiểu, quận Thủ Đức, thành phố Hồ Chí Minh</t>
  </si>
  <si>
    <t>CircleK-SG0176</t>
  </si>
  <si>
    <t>CircleK 1 Đường Số 1</t>
  </si>
  <si>
    <t>1 Đường số 1, phường 5, quận Gò Vấp, thành phố Hồ Chí Minh</t>
  </si>
  <si>
    <t>CircleK-SG0177</t>
  </si>
  <si>
    <t>CircleK Số 15-17 Đường Số 3 Khu Dân Cư Phú Mỹ</t>
  </si>
  <si>
    <t>15 Lô L - 17 Lô L, đường số 3, khu dân cư Phú Mỹ, phường Phú Mỹ, quận 7, thành phố Hồ Chí Minh</t>
  </si>
  <si>
    <t>CircleK-SG0181</t>
  </si>
  <si>
    <t>CircleK 77B Đường Số 2</t>
  </si>
  <si>
    <t>77B Đường số 2, phường 15, quận 11, thành phố Hồ Chí Minh</t>
  </si>
  <si>
    <t>CircleK-SG0182</t>
  </si>
  <si>
    <t>CircleK 15B Nguyễn Lương Bằng (nối dài)</t>
  </si>
  <si>
    <t>15B Nguyễn Lương Bằng (nối dài), phường Phú Mỹ, quận 7, thành phố Hồ Chí Minh</t>
  </si>
  <si>
    <t>CircleK-SG0183</t>
  </si>
  <si>
    <t>CircleK 277 Âu Dương Lân</t>
  </si>
  <si>
    <t>277 Đường Âu Dương Lân, phường Tân Hưng, quận 7, thành phố Hồ Chí Minh</t>
  </si>
  <si>
    <t>CircleK-SG0184</t>
  </si>
  <si>
    <t>CircleK A24 Đường Số 4</t>
  </si>
  <si>
    <t>A24 Đường D4, phường Tân Hưng, quận 7, thành phố Hồ Chí Minh</t>
  </si>
  <si>
    <t>CircleK-SG0188</t>
  </si>
  <si>
    <t>CircleK 73-75 Trần Trọng Cung</t>
  </si>
  <si>
    <t>73-75 Trần Trọng Cung, phường Tân Thuận Đông, quận 7, thành phố Hồ Chí Minh</t>
  </si>
  <si>
    <t>CircleK-SG0190</t>
  </si>
  <si>
    <t>CircleK 58-60 Hoa Cúc</t>
  </si>
  <si>
    <t>58-60 Hoa Cúc, phường 7, quận Phú Nhuận, thành phố Hồ Chí Minh</t>
  </si>
  <si>
    <t>CircleK-SG0194</t>
  </si>
  <si>
    <t>CircleK 15 Đỗ Quang Đẩu</t>
  </si>
  <si>
    <t>15 Đỗ Quang Dầu, phường Phạm Ngũ Lão, quận 1, thành phố Hồ Chí Minh</t>
  </si>
  <si>
    <t>CircleK-SG0195</t>
  </si>
  <si>
    <t>CircleK 62 Man Thiện</t>
  </si>
  <si>
    <t>62 Đường Man Thiện, phường Tăng Nhơn Phú A, quận 9, thành phố Hồ Chí Minh</t>
  </si>
  <si>
    <t>CircleK-SG0197</t>
  </si>
  <si>
    <t>CircleK 525 Tô Hiến Thành</t>
  </si>
  <si>
    <t>525 Tô Hiến Thành, phường 14, quận 10, thành phố Hồ Chí Minh</t>
  </si>
  <si>
    <t>CircleK-SG0198</t>
  </si>
  <si>
    <t>CircleK 92 Hậu Giang</t>
  </si>
  <si>
    <t>92 Hậu Giang, phường 6, quận 6, thành phố Hồ Chí Minh</t>
  </si>
  <si>
    <t>CircleK-SG0201</t>
  </si>
  <si>
    <t>CircleK 45 Cao Thắng</t>
  </si>
  <si>
    <t>45 Cao Thăng, phường 3, quận 3, thành phố Hồ Chí Minh</t>
  </si>
  <si>
    <t>CircleK-SG0204</t>
  </si>
  <si>
    <t>CircleK A67 Nguyễn Trãi</t>
  </si>
  <si>
    <t>A67 Nguyễn Trãi, phường Nguyễn Cư Trinh, quận 1, thành phố Hồ Chí Minh</t>
  </si>
  <si>
    <t>CircleK-SG0205</t>
  </si>
  <si>
    <t>CircleK 609 Xô Viết Nghệ Tĩnh</t>
  </si>
  <si>
    <t>609 Xô Viết Nghệ Tĩnh, phường 26, quận Bình Thạnh, thành phố Hồ Chí Minh</t>
  </si>
  <si>
    <t>CircleK-SG0206</t>
  </si>
  <si>
    <t>CircleK T2,00.01 Toà Nhà Krista 537 Nguyễn Duy Trinh</t>
  </si>
  <si>
    <t>T2,00.01 Tòa nhà Krista 537 Nguyễn Duy Trinh, phường Bình Trung Đông, thành phố Thủ Đức, thành phố Hồ Chí Minh</t>
  </si>
  <si>
    <t>CircleK-SG0207</t>
  </si>
  <si>
    <t>CircleK 371 Nguyễn Kiệm</t>
  </si>
  <si>
    <t>371 Nguyễn Kiệm, phường 3, quận Gò Vấp, thành phố Hồ Chí Minh</t>
  </si>
  <si>
    <t>CircleK-SG0211</t>
  </si>
  <si>
    <t>CircleK Số 264 Nguyễn Đình Chiểu</t>
  </si>
  <si>
    <t>Số 264 Nguyễn Đình Chiểu, phường Võ Thị Sáu, quận 3, thành phố Hồ Chí Minh</t>
  </si>
  <si>
    <t>CircleK-SG0212</t>
  </si>
  <si>
    <t>CircleK 292 Điện Biên Phủ</t>
  </si>
  <si>
    <t>292 Điện Biên Phủ, phường 11, quận Bình Thạnh, thành phố Hồ Chí Minh</t>
  </si>
  <si>
    <t>CircleK-SG0214</t>
  </si>
  <si>
    <t>CircleK 103 Trương Định</t>
  </si>
  <si>
    <t>103 Trương Định, phường Võ Thị Sáu, quận 3, thành phố Hồ Chí Minh</t>
  </si>
  <si>
    <t>CircleK-SG0216</t>
  </si>
  <si>
    <t>CircleK 55 Phạm Viết Chánh</t>
  </si>
  <si>
    <t>55 Phạm Việt Chánh, phường Nguyễn Cư Trinh, quận 1, thành phố Hồ Chí Minh</t>
  </si>
  <si>
    <t>CircleK-SG0217</t>
  </si>
  <si>
    <t>CircleK 475 Điện Biên Phủ</t>
  </si>
  <si>
    <t>Số 475 Điện Biên Phủ, phường 25, quận Bình Thạnh, thành phố Hồ Chí Minh</t>
  </si>
  <si>
    <t>CircleK-SG0218</t>
  </si>
  <si>
    <t>CircleK 1 Bùi Viện</t>
  </si>
  <si>
    <t>01 Bùi Viện, phường Phạm Ngũ Lão, quận 1, thành phố Hồ Chí Minh</t>
  </si>
  <si>
    <t>CircleK-SG0219</t>
  </si>
  <si>
    <t>CircleK 74 Đường Số 1</t>
  </si>
  <si>
    <t>Số 74 đường số 1, phường Bình Trị Đông B, quận Bình Tân, thành phố Hồ Chí Minh</t>
  </si>
  <si>
    <t>CircleK-SG0220</t>
  </si>
  <si>
    <t>CircleK 16 Ấp Bắc</t>
  </si>
  <si>
    <t>Số 16 Đường Ấp Bắc, phường 13, quận Tân Bình, thành phố Hồ Chí Minh</t>
  </si>
  <si>
    <t>CircleK-SG0222</t>
  </si>
  <si>
    <t>CircleK 529 Sư Vạn Hạnh</t>
  </si>
  <si>
    <t>Số 529 Sư Vạn Hạnh, phường 13, quận 10, thành phố Hồ Chí Minh</t>
  </si>
  <si>
    <t>CircleK-SG0223</t>
  </si>
  <si>
    <t>CircleK 26 Nguyễn Thái Bình</t>
  </si>
  <si>
    <t>Số 26 Nguyễn Thí Bình, phường 4, quận Tân Bình, thành phố Hồ Chí Minh</t>
  </si>
  <si>
    <t>CircleK-SG0224</t>
  </si>
  <si>
    <t>CircleK 243 Phan Đình Phùng</t>
  </si>
  <si>
    <t>Số 243 Phan Đình Phùng, phường 15 quận Phú Nhuận, thành phố Hồ Chí Minh</t>
  </si>
  <si>
    <t>CircleK-SG0225</t>
  </si>
  <si>
    <t>CircleK Số 74 Nguyễn Văn Thương</t>
  </si>
  <si>
    <t>74 Nguyễn Văn Thường, phường 25, quận Bình Thạnh, thành phố Hồ Chí Minh</t>
  </si>
  <si>
    <t>CircleK-SG0226</t>
  </si>
  <si>
    <t>CircleK L3-SH01 Toà nhà Landmart 3, Vinhomes Central Park, 720A Điện Biên Phủ</t>
  </si>
  <si>
    <t>Số L3-SH01 Toàn Landmark 3, Vinhomes Central Park, 720A Điện Biên Phủ, phường 22, quận Bình Thạnh, thành phố Hồ Chí Minh</t>
  </si>
  <si>
    <t>CircleK-SG0227</t>
  </si>
  <si>
    <t>CircleK 131 Trần Đình Xu</t>
  </si>
  <si>
    <t>Số 131 Trần Đình Xu, phường Nguyễn Cư Trinh, quận 1, thành phố Hồ Chí Minh</t>
  </si>
  <si>
    <t>CircleK-SG0228</t>
  </si>
  <si>
    <t>CircleK 165-167 Lê Thánh Tôn</t>
  </si>
  <si>
    <t>Số 165-167 Lê Thánh Tôn, phường Bến Thành, quận 1, thành phố Hồ Chí Minh</t>
  </si>
  <si>
    <t>CircleK-SG0229</t>
  </si>
  <si>
    <t>CircleK 306 Cao Thắng</t>
  </si>
  <si>
    <t>Số 306 Cao Thăng, phường 12, quận 10, thành phố Hồ Chí Minh</t>
  </si>
  <si>
    <t>CircleK-SG0230</t>
  </si>
  <si>
    <t>CircleK 57 Nguyễn Du</t>
  </si>
  <si>
    <t>57 Nguyễn Du, phường Bến Nghé, quận 1, thành phố Hồ Chí Minh</t>
  </si>
  <si>
    <t>CircleK-SG0231</t>
  </si>
  <si>
    <t>CircleK 259 Đường số 7</t>
  </si>
  <si>
    <t>Số 259 Đường số 7, phường Bình Trị Đông B, quận Bình Tân, thành phố Hồ Chí Minh</t>
  </si>
  <si>
    <t>CircleK-SG0232</t>
  </si>
  <si>
    <t>CircleK 139-141 Âu Dương Lân</t>
  </si>
  <si>
    <t>139-141 Âu Dương Lân, phường 2, quận 8, thành phố Hồ Chí Minh</t>
  </si>
  <si>
    <t>CircleK-SG0233</t>
  </si>
  <si>
    <t>CircleK 32 Nguyễn Hữu Cầu</t>
  </si>
  <si>
    <t>Số 32 Nguyễn Hữu Cầu, phường Tân Định, quận 1, thành phố Hồ Chí Minh</t>
  </si>
  <si>
    <t>CircleK-SG0234</t>
  </si>
  <si>
    <t>CircleK 81 Trần Bình Trọng</t>
  </si>
  <si>
    <t>81 Trần Bình Trọng, phường 1, quận 5, thành phố Hồ Chí Minh</t>
  </si>
  <si>
    <t>CircleK-SG0235</t>
  </si>
  <si>
    <t>CircleK 113 Nguyễn Gia Trí</t>
  </si>
  <si>
    <t>113 Nguyễn Gia Trí, phường 25, quận Bình Thạnh, thành phố Hồ Chí Minh</t>
  </si>
  <si>
    <t>CircleK-SG0236</t>
  </si>
  <si>
    <t>CircleK RS3 06-07, Richstar Residence, 239 - 241 &amp; 278 Hòa Bình</t>
  </si>
  <si>
    <t>RS3-SH06 và QS3-SH07 Chung cư Richstar Residence Novaland số 239-241 và 278 Hòa Bình, phường Hiệp Tân, quận Tân Phú, thành phố Hồ Chí Minh</t>
  </si>
  <si>
    <t>CircleK-SG0237</t>
  </si>
  <si>
    <t>CircleK 2 Trần Khắc Chân</t>
  </si>
  <si>
    <t>2 Trần Khắc Chân, phường Tân Định, quận 1, thành phố Hồ Chí Minh</t>
  </si>
  <si>
    <t>CircleK-SG0239</t>
  </si>
  <si>
    <t>CircleK 69B Phạm Văn Hai</t>
  </si>
  <si>
    <t>69B Phạm Văn Hai, phường 3, quận Tân Bình, thành phố Hồ Chí Minh</t>
  </si>
  <si>
    <t>CircleK-SG0240</t>
  </si>
  <si>
    <t>CircleK 62 Phạm Ngọc Thạch</t>
  </si>
  <si>
    <t>62 Phạm Ngọc Thạch, phường Võ Thị Sáu, quận 3, thành phố Hồ Chí Minh</t>
  </si>
  <si>
    <t>CircleK-SG0243</t>
  </si>
  <si>
    <t>CircleK 369 Nguyễn Thái Bình</t>
  </si>
  <si>
    <t>369 Nguyễn Thái Bình, phường 12, quận Tân Bình, thành phố Hồ Chí Minh</t>
  </si>
  <si>
    <t>CircleK-SG0248</t>
  </si>
  <si>
    <t>CircleK 33 Hoàng Hoa Thám</t>
  </si>
  <si>
    <t>33 Hoàng Hoa Thám, phường 13, quận Tân Bình, thành phố Hồ Chí Minh</t>
  </si>
  <si>
    <t>CircleK-SG0250</t>
  </si>
  <si>
    <t>CircleK 271 Phạm Ngũ Lão</t>
  </si>
  <si>
    <t>271 Phạm Ngũ Lão, phường Phạm Ngũ Lão, quận 1, thành phố Hồ Chí Minh</t>
  </si>
  <si>
    <t>CircleK-SG0251</t>
  </si>
  <si>
    <t>CircleK 188 Nguyễn Thị Minh Khai</t>
  </si>
  <si>
    <t>188 Nguyễn Thị Minh Khai, phường Võ Thị Sáu, quận 3, thành phố Hồ Chí Minh</t>
  </si>
  <si>
    <t>CircleK-SG0252</t>
  </si>
  <si>
    <t>CircleK SAV.3-00.27 Toà Nhà The Sun Avenue, Tầng Trệt, Tháp S3, Số 28 Mai Chí Thọ</t>
  </si>
  <si>
    <t>Số SAV.3-00.27 Tòa nhà The Sun Avenue, tầng trệt, Tháp S3, số 28 Mai Chí Thọ, phường An Phú, thành phố Thủ Đức, thành phố Hồ Chí Minh</t>
  </si>
  <si>
    <t>CircleK-SG0254</t>
  </si>
  <si>
    <t>CircleK 27 Phạm Văn Chiêu</t>
  </si>
  <si>
    <t>27 Phạm Văn Chiêu, phường 14, quận Gò Vấp, thành phố Hồ Chí Minh</t>
  </si>
  <si>
    <t>CircleK-SG0255</t>
  </si>
  <si>
    <t>CircleK 809B – 811 Tạ Quang Bửu</t>
  </si>
  <si>
    <t>809B-811 Tạ Quang Bửu, phường 5, quận 8, thành phố Hồ Chí Minh</t>
  </si>
  <si>
    <t>CircleK-SG0256</t>
  </si>
  <si>
    <t>CircleK A1.09 Sunrise City View - Khu Phức Hợp Căn Hộ Nhật Hoa, 33 Nguyễn Hữu Thọ</t>
  </si>
  <si>
    <t>A1.09, Sunrise City View - Khu phức hợp căn hộ Nhật Hoa, 33 Nguyễn Hữu Thọ, phường Tân Hưng, quận 7, thành phố Hồ Chí Minh</t>
  </si>
  <si>
    <t>CircleK-SG0258</t>
  </si>
  <si>
    <t>CircleK 15C Nguyễn Thị Minh Khai</t>
  </si>
  <si>
    <t>15C Nguyễn Thị Minh Khai, phường Bến Nghé, quận 1, thành phố Hồ Chí Minh</t>
  </si>
  <si>
    <t>CircleK-SG0259</t>
  </si>
  <si>
    <t>CircleK 37C Thuận Kiều</t>
  </si>
  <si>
    <t>37C Thuận Kiều, phường 12, quận 5, thành phố Hồ Chí Minh</t>
  </si>
  <si>
    <t>CircleK-SG0262</t>
  </si>
  <si>
    <t>CircleK 69 Nguyễn Khắc Nhu</t>
  </si>
  <si>
    <t>69 Nguyễn Khắc Nhu, phường Cô Giang, quận 1, thành phố Hồ Chí Minh</t>
  </si>
  <si>
    <t>CircleK-SG0264</t>
  </si>
  <si>
    <t>CircleK 83 Đường Số 3, Khu Phố 4</t>
  </si>
  <si>
    <t>83 Đường số 3, khu phố 4, phường Bình An, Quận 2, thành phố Hồ Chí Minh</t>
  </si>
  <si>
    <t>CircleK-SG0265</t>
  </si>
  <si>
    <t>CircleK L1-02 Tầng 1 Cao ốc Chung Cư SaiGon Mia, Đường số 9A Chung Cư Cụm 3,4 - Khu Dân Cư Trung Sơn</t>
  </si>
  <si>
    <t>L1-02 Tầng 1 Cao ốc Chung cư Saigon Mia, đường số 9A Chung cư Cụm III, IV - Khu dân cư Trung Sơn, xã Bình Hưng, huyện Bình Chánh, thành phố Hồ Chí Minh</t>
  </si>
  <si>
    <t>CircleK-SG0266</t>
  </si>
  <si>
    <t>CircleK 103 Trần Huy Liệu</t>
  </si>
  <si>
    <t>103 Trần Huy Liệu, phường 12, quận Phú Nhuận, thành phố Hồ Chí Minh</t>
  </si>
  <si>
    <t>CircleK-SG0267</t>
  </si>
  <si>
    <t>CircleK 87 Cửu Long</t>
  </si>
  <si>
    <t>87 Cửu Long, phường 15, quận 10, thành phố Hồ Chí Minh</t>
  </si>
  <si>
    <t>CircleK-SG0268</t>
  </si>
  <si>
    <t>CircleK Phú Mỹ Hưng - 12 Tân Trào</t>
  </si>
  <si>
    <t>Tầng 1 khu trung tâm thương mại tài chính Dầu Khí Phú Mỹ Hưng, Lô C6-01 Khu A Số 12 Tân Trào, quận 7, thành phố Hồ Chí Minh</t>
  </si>
  <si>
    <t>CircleK-SG0272</t>
  </si>
  <si>
    <t>CircleK 14 Nguyễn Văn Bảo</t>
  </si>
  <si>
    <t>14 Nguyễn Văn Bảo, phường 4, quận Gò Vấp, thành phố Hồ Chí Minh</t>
  </si>
  <si>
    <t>CircleK-SG0273</t>
  </si>
  <si>
    <t>CircleK 60 Lâm Văn Bền</t>
  </si>
  <si>
    <t>Số 60 Lâm Văn Bền, phường Tân Kiểng, quận 7, thành phố Hồ Chí Minh</t>
  </si>
  <si>
    <t>CircleK-SG0274</t>
  </si>
  <si>
    <t>CircleK 144 - 146 Lâm Văn Bền</t>
  </si>
  <si>
    <t>144-146 Lâm Văn Bền, phường Tân Quý, quận 7, thành phố Hồ Chí Minh</t>
  </si>
  <si>
    <t>CircleK-SG0275</t>
  </si>
  <si>
    <t>CircleK 184A-184B Nguyễn Xí</t>
  </si>
  <si>
    <t>184A-184B Nguyễn Xí, phường 26, quận Bình Thạnh, thành phố Hồ Chí Minh</t>
  </si>
  <si>
    <t>CircleK-SG0277</t>
  </si>
  <si>
    <t>CircleK 36-38 Trần Thái Tông</t>
  </si>
  <si>
    <t>36-38 Trần Thái Tông, phường 15, quận Tân Bình, thành phố Hồ Chí Minh</t>
  </si>
  <si>
    <t>CircleK-SG0278</t>
  </si>
  <si>
    <t>CircleK 160 Bùi Thị Xuân</t>
  </si>
  <si>
    <t>160 Bùi Thị Xuân, phường Phạm Ngũ Lão, quận 1, thành phố Hồ Chí Minh</t>
  </si>
  <si>
    <t>CircleK-SG0279</t>
  </si>
  <si>
    <t>CircleK Kiot Khu Vực Mặt Tiền Kinh Dương Vương - 395 Kinh Dương Vương</t>
  </si>
  <si>
    <t>Kiot khu vực mặt tiền Kinh Dương Vương - 395 Kinh Dương Vương, phường An Lạc, quận Bình Tân, thành phố Hồ Chí Minh</t>
  </si>
  <si>
    <t>CircleK-SG0281</t>
  </si>
  <si>
    <t>CircleK 273 Trần Bình Trọng</t>
  </si>
  <si>
    <t>273 Trần Bình Trọng, phường 4, quận 5, thành phố Hồ Chí Minh</t>
  </si>
  <si>
    <t>CircleK-SG0282</t>
  </si>
  <si>
    <t>CircleK 139 Nguyễn Đức Cảnh Khu Phố Mỹ Phát - H29-2</t>
  </si>
  <si>
    <t>139 Nguyễn Đức Cảnh, khu phố Mỹ Phát - H29-2, Phường Tân Phong, quận 7, thành phố Hồ Chí Minh</t>
  </si>
  <si>
    <t>CircleK-SG0283</t>
  </si>
  <si>
    <t>CircleK D2.01.01-TM, Tại Tầng 01 và Tầng 02 Tháp D2, Cao Ốc Safira, Số 454 Võ Chí Công</t>
  </si>
  <si>
    <t>D02.01.01 - TM, Tầng 1 và tầng 2 Tháp D2, Cao ốc Safira. Số 454 đường Võ Chí Công, phường Phú Hữu, quận 9, thành phố Hồ Chí Minh</t>
  </si>
  <si>
    <t>CircleK-SG0284</t>
  </si>
  <si>
    <t>CircleK 2H Trần Nhân Tôn</t>
  </si>
  <si>
    <t>Số 2H Trần Nhân Tôn, phường 02, quận 10, thành phố Hồ Chí Minh</t>
  </si>
  <si>
    <t>CircleK-SG0285</t>
  </si>
  <si>
    <t>CircleK Citizen Apartment, Trung Son Residential quarter</t>
  </si>
  <si>
    <t>Tầng Trệt, Chung cư Lô 3-4, Cụm 1, Khu dân cư Trung Sơn, đường số 9A, xã Bình Hưng, huyện Bình Chánh, thành phố Hồ Chí Minh</t>
  </si>
  <si>
    <t>CircleK-SG0286</t>
  </si>
  <si>
    <t>CircleK 402 Nguyễn Thị Thập</t>
  </si>
  <si>
    <t>402 Nguyễn Thị Thập, phường Tân Quý, quận 7, thành phố Hồ Chí Minh</t>
  </si>
  <si>
    <t>CircleK-SG0287</t>
  </si>
  <si>
    <t>CircleK 311 Nguyễn Tri Phương</t>
  </si>
  <si>
    <t>311 Nguyễn Tri Phương, phường 5, quận 10, thành phố Hồ Chí Minh</t>
  </si>
  <si>
    <t>CircleK-SG0288</t>
  </si>
  <si>
    <t>CircleK 223 Đặng Văn Bi</t>
  </si>
  <si>
    <t>Số 223 Đặng Văn Bi, khu phố 4, phường Trường Thọ, thành phố Thủ Đức, thành phố Hồ Chí Minh</t>
  </si>
  <si>
    <t>CircleK-SG0289</t>
  </si>
  <si>
    <t>CircleK 126 Đường Số 15</t>
  </si>
  <si>
    <t>126 Đường số 15, phường Tân Kiểng, quận 7, thành phố Hồ Chí Minh</t>
  </si>
  <si>
    <t>CircleK-SG0290</t>
  </si>
  <si>
    <t>CircleK 264 Độc Lập</t>
  </si>
  <si>
    <t>264 Độc Lập, phường Tân Thành, quận Tân Phú, thành phố Hồ Chí Minh</t>
  </si>
  <si>
    <t>CircleK-SG0291</t>
  </si>
  <si>
    <t>CircleK 135-137 Lê Văn Sỹ</t>
  </si>
  <si>
    <t>Số 135-137 Lê Văn Sỹ, phường 13, quận Phú Nhuận, thành phố Hồ Chí Minh</t>
  </si>
  <si>
    <t>CircleK-SG0293</t>
  </si>
  <si>
    <t>CircleK 485 Huỳnh Tấn Phát</t>
  </si>
  <si>
    <t>485 Huỳnh Tấn Phát, phường Tân Thuận Đông, quận 7, thành phố Hồ Chí Minh</t>
  </si>
  <si>
    <t>CircleK-SG0294</t>
  </si>
  <si>
    <t>CircleK 633 Tỉnh Lộ 10</t>
  </si>
  <si>
    <t>633 Tỉnh Lộ 10, phường Bình Trị Đông B, quận Bình Tân, thành phố Hồ Chí Minh</t>
  </si>
  <si>
    <t>CircleK-SG0295</t>
  </si>
  <si>
    <t>CircleK 18 Tân Hòa Đông</t>
  </si>
  <si>
    <t>Số 18 Tân Hòa Đông, phường 14, quận 6, thành phố Hồ Chí Minh</t>
  </si>
  <si>
    <t>CircleK-SG0296</t>
  </si>
  <si>
    <t>CircleK 619 Lê Đức Thọ</t>
  </si>
  <si>
    <t>Số 619 Lê Đức Thọ, phường 16, quận Gò Vấp, thành phố Hồ Chí Minh</t>
  </si>
  <si>
    <t>CircleK-SG0297</t>
  </si>
  <si>
    <t>CircleK Căn Số A1-00.04 Tháp A1, Khu Chung Cư Phức Hợp Lô M1 74 Nguyễn Cơ Thạch</t>
  </si>
  <si>
    <t>Căn số A1-00.04 Tháp A1, khu chung cư phức hợp Lô M1 74 Nguyễn Cơ Thạch, phường An Lợi Đông, thành phố Thủ Đức, thành phố Hồ Chí Minh</t>
  </si>
  <si>
    <t>CircleK-SG0298</t>
  </si>
  <si>
    <t>CircleK 17H-17K Dương Đình Nghệ</t>
  </si>
  <si>
    <t>17H-17K Dương Đình Nghệ, phường 8, quận 11, thành phố Hồ Chí Minh</t>
  </si>
  <si>
    <t>CircleK-SG0299</t>
  </si>
  <si>
    <t>CircleK 04 Phổ Quang</t>
  </si>
  <si>
    <t>Số 4 Phổ Quang, phường 2, quận Tân Bình, thành phố Hồ Chí Minh</t>
  </si>
  <si>
    <t>CircleK-SG0300</t>
  </si>
  <si>
    <t>CircleK Số 27 Nguyễn Gia Trí</t>
  </si>
  <si>
    <t>27 Nguyễn Gia Trí, phường 25, quận Bình Thạnh, thành phố Hồ Chí Minh</t>
  </si>
  <si>
    <t>CircleK-SG0301</t>
  </si>
  <si>
    <t>CircleK 135 Nguyễn Cửu Đàm</t>
  </si>
  <si>
    <t>135 Nguyễn Cửu Đàm, phường Tân Sơn Nhì, quận Tân Phú, thành phố Hồ Chí Minh</t>
  </si>
  <si>
    <t>CircleK-SG0302</t>
  </si>
  <si>
    <t>CircleK 474 Trần Thị Năm</t>
  </si>
  <si>
    <t>474 Trần Thị Năm, phường Tân Chánh Hiệp, quận 12, thành phố Hồ Chí Minh</t>
  </si>
  <si>
    <t>CircleK-SG0303</t>
  </si>
  <si>
    <t>CircleK Thương Mại Dịch Vụ SH01, Cao Ốc Thoại Ngọc Hầu (Resgreen Tower) - 7A Thoại Ngọc Hầu</t>
  </si>
  <si>
    <t>Thương Mại dịch vụ SH01, Cao ốc Thoại Ngọc Hầu (Resgreen Tower) - 7A Thoại Ngọc Hầu, phường Hòa Thạnh, quận Tân Phú, thành phố Hồ Chí Minh</t>
  </si>
  <si>
    <t>CircleK-SG0304</t>
  </si>
  <si>
    <t>CircleK 144/5 Nguyễn Ảnh Thủ</t>
  </si>
  <si>
    <t>Số 144/5 Nguyễn Ảnh Thủ, Ấp Trung Chánh 2, xã Trung Tránh, huyện Hóc Môn, thành phố Hồ Chí Minh</t>
  </si>
  <si>
    <t>CircleK-SG0305</t>
  </si>
  <si>
    <t>CircleK 297 Nguyễn Duy Dương</t>
  </si>
  <si>
    <t>Số 297 Nguyễn Duy Dương, phường 4, quận 10, thành phố Hồ Chí Minh</t>
  </si>
  <si>
    <t>CircleK-SG0306</t>
  </si>
  <si>
    <t>CircleK 469 Thống Nhất</t>
  </si>
  <si>
    <t>469 Thống Nhất, phường 16, quận Gò Vấp, thành phố Hồ Chí Minh</t>
  </si>
  <si>
    <t>CircleK-SG0307</t>
  </si>
  <si>
    <t>CircleK 55 Đường S11</t>
  </si>
  <si>
    <t>Số 55 Đường S11, phường Tây Thạnh, quận Tân Phú, thành phố Hồ Chí Minh</t>
  </si>
  <si>
    <t>CircleK-SG0308</t>
  </si>
  <si>
    <t>CircleK 22 Phan Xích Long</t>
  </si>
  <si>
    <t>22 Phan Xích Long, phường 03, quận Phú Nhuận, thành phố Hồ Chí Minh</t>
  </si>
  <si>
    <t>CircleK-SG0309</t>
  </si>
  <si>
    <t>CircleK 416 Phan Huy Ích</t>
  </si>
  <si>
    <t>Số 416 Phan Huy Ích, phường 12, quận Gò Vấp, thành phố Hồ Chí Minh</t>
  </si>
  <si>
    <t>CircleK-SG0310</t>
  </si>
  <si>
    <t>CircleK 78-80 Đồng Đen</t>
  </si>
  <si>
    <t>Số 78-80 Đồng Đen, phường 14, quận Tân Bình, thành phố Hồ Chí Minh</t>
  </si>
  <si>
    <t>CircleK-SG0311</t>
  </si>
  <si>
    <t>CircleK 44 Huỳnh Văn Bánh</t>
  </si>
  <si>
    <t>Số 44 Huỳnh Văn Bánh, phường 15, quận Phú Nhuận, thành phố Hồ Chí Minh</t>
  </si>
  <si>
    <t>CircleK-SG0312</t>
  </si>
  <si>
    <t>CircleK 319 Lý Thường Kiệt</t>
  </si>
  <si>
    <t>Cửa hàng số 0.13 và 0.14, cửa hàng Cao ốc Thương Mại căn hộ Thuần Việt, số 319 Lý Thường Kiệt, phường 15, quận 11, thành phố Hồ Chí Minh</t>
  </si>
  <si>
    <t>CircleK-SG0313</t>
  </si>
  <si>
    <t>CircleK 271 Lê Văn Thọ</t>
  </si>
  <si>
    <t>271 Lê Văn Thọ, phường 9, quận Gò Vấp, thành phố Hồ Chí Minh</t>
  </si>
  <si>
    <t>CircleK-SG0314</t>
  </si>
  <si>
    <t>CircleK 309 Nguyễn Văn Khối</t>
  </si>
  <si>
    <t>Số 309 Nguyễn Văn Khôi, phường 8, quận Gò Vấp, Thành phố Hồ Chí Minh</t>
  </si>
  <si>
    <t>CircleK-SG0315</t>
  </si>
  <si>
    <t>CircleK Tầng Trệt Số 264-266 Âu Dương Lân</t>
  </si>
  <si>
    <t>Tầng trệt số 264-266 Âu Dương Lân, phường 3, quận 8, thành phố Hồ Chí Minh</t>
  </si>
  <si>
    <t>CircleK-SG0316</t>
  </si>
  <si>
    <t>CircleK 88 Phước Thiện</t>
  </si>
  <si>
    <t>1.02 Tầng 1, Tòa nhà chung cư S6.03 thuộc khu nhà cao tầng - DAKDC và CV Phước Thiên tại số 88 đường Phước Thiên, phường Long Bình, thành phố Thủ Đức, thành phố Hồ Chí Minh</t>
  </si>
  <si>
    <t>CircleK-SG0317</t>
  </si>
  <si>
    <t>CircleK Tầng Trệt - Số 167 Phạm Hữu Lầu, Tổ 17, Khu Phố 1</t>
  </si>
  <si>
    <t>Tầng Trệt - Số 167 Phạm Hữu Lầu, tổ 17, Khu phố 1, phường Phú Mỹ, quận 7, thành phố Hồ Chí Minh</t>
  </si>
  <si>
    <t>CircleK-SG0318</t>
  </si>
  <si>
    <t>CircleK Tầng trệt số 210 - 212 Cao Lỗ</t>
  </si>
  <si>
    <t>Tầng trệt, số 210-212 Cao Lỗ, phường 4, quận 8, thành phố Hồ Chí Minh</t>
  </si>
  <si>
    <t>CircleK-SG0319</t>
  </si>
  <si>
    <t>CircleK 14 Ung Văn Khiêm</t>
  </si>
  <si>
    <t>14 Ung Văn Khiếm, phường 25, quận Bình Thạnh, thành phố Hồ Chí Minh</t>
  </si>
  <si>
    <t>CircleK-SG0320</t>
  </si>
  <si>
    <t>CircleK 190 Lê Văn Thọ</t>
  </si>
  <si>
    <t>190 Lê Văn Thọ, phường 11, quận Gò Vấp, thành phố Hồ Chí Minh</t>
  </si>
  <si>
    <t>CircleK-SG0400</t>
  </si>
  <si>
    <t>CircleK A10/7 Ấp 2</t>
  </si>
  <si>
    <t>A10/7 Ấp 2, xã Bình Hưng, huyện Bình Chánh, thành phố Hồ Chí Minh</t>
  </si>
  <si>
    <t>Số dòng = 359</t>
  </si>
  <si>
    <t>WIN6852</t>
  </si>
  <si>
    <t>số 23 ngõ 214 Nguyễn Xiển, Phường Hạ Đình, Quận Thanh Xuân, TP. Hà Nội</t>
  </si>
  <si>
    <t>WIN6939</t>
  </si>
  <si>
    <t>69 Ngô Xuân Quảng, Thị trấn Trâu Quỳ, Huyện Gia Lâm TP. Hà Nội</t>
  </si>
  <si>
    <t>minhcau0005</t>
  </si>
  <si>
    <t xml:space="preserve"> số 529 đường Dương Tự Minh, phường Quan Triều, TP. Thái Nguyên, Tỉnh Thái Nguyên</t>
  </si>
  <si>
    <t>WIN6856</t>
  </si>
  <si>
    <t>xóm 3, Thôn Hội xá, Xã Hương Sơn, Huyện Mỹ Đức, TP. Hà Nội</t>
  </si>
  <si>
    <t>CK-HL4001</t>
  </si>
  <si>
    <t>CircleK Số 1 lô A6, KĐT Mới phía đông Hòn Cặp Bè, tổ 4, khu 4A</t>
  </si>
  <si>
    <t>Số 1 lô A6, KĐT Mới phía đông Hòn Cặp Bè, Tổ 4, khu 4A, Phường Hồng Hải, Thành phố Hạ Long, Tỉnh Quảng Ninh</t>
  </si>
  <si>
    <t>CK-HL4002</t>
  </si>
  <si>
    <t>CircleK Tầng 1, tòa A, khu dịch vụ 7A-8A tòa nhà Lideco Hạ Long</t>
  </si>
  <si>
    <t>Tầng 1, Tòa A, khu dịch vụ 7A-8A tòa nhà Lideco Hạ Long, Phường Trần Hưng Đạo, Thành phố Hạ Long, Tỉnh Quảng Ninh</t>
  </si>
  <si>
    <t>CK-HP6001</t>
  </si>
  <si>
    <t>CircleK 261A Trần Nguyên Hãn</t>
  </si>
  <si>
    <t>261A Trần Nguyên Hãn, Phường Nghĩa Xá, Quận Lê Chân, thành phố Hải Phòng</t>
  </si>
  <si>
    <t>CK-HP6002</t>
  </si>
  <si>
    <t>CircleK 81 Trần Phú</t>
  </si>
  <si>
    <t>81 Trần Phú, Phường Cầu Đất, Quận Ngô Quyền, thành phố Hải Phòng</t>
  </si>
  <si>
    <t>CK-HP6003</t>
  </si>
  <si>
    <t>CircleK BH 02-01 dự án Vinhome Imperia Hải Phòng</t>
  </si>
  <si>
    <t>BH 02-01 dự án Vinhome Imperia Hải Phòng, phường Thượng Lý, Quận Hồng Bàng, thành phố Hải Phòng</t>
  </si>
  <si>
    <t>CK-HP6005</t>
  </si>
  <si>
    <t>CircleK Số 1 - 3 Hai Bà Trưng</t>
  </si>
  <si>
    <t>Số 1 - 3 Hai Bà Trưng, phường An Biên, Quận Lê Chân, thành phố Hải Phòng</t>
  </si>
  <si>
    <t>CK-HP6006</t>
  </si>
  <si>
    <t>CircleK 372-374 Lạch Tray</t>
  </si>
  <si>
    <t>372-374 Lạch Tray, Phường Đằng Giang, Quận Ngô Quyền, thành phố Hải Phòng</t>
  </si>
  <si>
    <t>CK-HP6007</t>
  </si>
  <si>
    <t>CircleK 62-64 Kênh Dương</t>
  </si>
  <si>
    <t>62-64 Kênh Dương, Phường Kênh Dương, Quận Lê Chân, thành phố Hải Phòng</t>
  </si>
  <si>
    <t>CK-HP6008</t>
  </si>
  <si>
    <t>CircleK 31 Hồ Sen</t>
  </si>
  <si>
    <t>31 Hồ Sen, Phường Hàng Kênh, Quận Lê Chân, thành phố Hải Phòng</t>
  </si>
  <si>
    <t>CK-HP6009</t>
  </si>
  <si>
    <t>CircleK Số 177 đường Hà Nội</t>
  </si>
  <si>
    <t>Số 177 đường Hà Nội, phường Thượng Lý, Quận Hồng Bàng, thành phố Hải Phòng</t>
  </si>
  <si>
    <t>CK-HP6010</t>
  </si>
  <si>
    <t>CircleK 341 Lot 22 Lê Hồng Phong</t>
  </si>
  <si>
    <t>341 Lot 22 Lê Hồng Phong, phường Đông Khê, Quận Ngô Quyền, thành phố Hải Phòng</t>
  </si>
  <si>
    <t>CK-HP6011</t>
  </si>
  <si>
    <t>CircleK Số 1 Phạm Minh Đức</t>
  </si>
  <si>
    <t>Số 1 Phạm Minh Đức, phường Máy Tơ, Quận Ngô Quyền, thành phố Hải Phòng</t>
  </si>
  <si>
    <t>CK-HP6012</t>
  </si>
  <si>
    <t>CircleK Số 32 Nguyễn Đức Cảnh</t>
  </si>
  <si>
    <t>Số 32 Nguyễn Đức Cảnh, phường An Biên, Quận Lê Chân, thành phố Hải Phòng</t>
  </si>
  <si>
    <t>CK-HP6013</t>
  </si>
  <si>
    <t>CircleK - 27 Trần Hưng Đạo</t>
  </si>
  <si>
    <t>Số 27 đường Trần Hưng Đạo, phường Hoàng Văn Thụ, quận Hồng Bàng, Thành Phố Hải Phòng</t>
  </si>
  <si>
    <t>CK-HP6014</t>
  </si>
  <si>
    <t>CircleK Số 388 +388A Tô Hiệu</t>
  </si>
  <si>
    <t>Số 388 +388A Tô Hiệu, phường Hồ Nam, Quận Lê Chân, thành phố Hải Phòng</t>
  </si>
  <si>
    <t>CK-HP6015</t>
  </si>
  <si>
    <t>CircleK 93 Lương Khánh Thiện</t>
  </si>
  <si>
    <t>93 Lương Khánh Thiện, Phường Cầu Đất, Quận Ngô Quyền, thành phố Hải Phòng</t>
  </si>
  <si>
    <t>CK-HP6016</t>
  </si>
  <si>
    <t>CircleK 412 Trần Thành Ngọ</t>
  </si>
  <si>
    <t>412 Trần Thành Ngọ, Phường Trần Thành Ngọ, Quận Kiến An, thành phố Hải Phòng</t>
  </si>
  <si>
    <t>CK-HP6017</t>
  </si>
  <si>
    <t>CircleK 27 Lê Lợi</t>
  </si>
  <si>
    <t>27 Lê Lợi, Phường Máy Tơ, Quận Ngô Quyền, thành phố Hải Phòng</t>
  </si>
  <si>
    <t>xóm 8, Ninh Hiệp, Huyện Gia Lâm, HN</t>
  </si>
  <si>
    <t>Anland Premium</t>
  </si>
  <si>
    <t>KL.HN004</t>
  </si>
  <si>
    <t>GREEN Mart Imperia</t>
  </si>
  <si>
    <t>Tòa I4 Vinhomes Smartcity, Tây Mỗ , Nam Từ Liêm, Hà nội</t>
  </si>
  <si>
    <t>KL.HN002</t>
  </si>
  <si>
    <t>SA Green Mart</t>
  </si>
  <si>
    <t>KL.HN003</t>
  </si>
  <si>
    <t>Cửa Hàng Tiện Ích C Mart</t>
  </si>
  <si>
    <t>FLC Đại Mỗ, Tây Mỗ, Nam Từ Liêm, Hà Nội</t>
  </si>
  <si>
    <t>KL.HN001</t>
  </si>
  <si>
    <t>Thực Phẩm Sạch Minh An</t>
  </si>
  <si>
    <t>(SA Green Mart) SA2 The Sakura Vinhomes Smartcity, Tây Mỗ, Nam Từ Liêm, Hà nội</t>
  </si>
  <si>
    <t>(Thực Phẩm Sạch Minh An) SA2 The Sakura Vinhomes Smartcity, Tây Mỗ, Nam Từ Liêm, Hà nội</t>
  </si>
  <si>
    <t>htl0003</t>
  </si>
  <si>
    <t>Phân khu TK1-Tokin1-Shophouse 12A-  Vinhomes Smart City</t>
  </si>
  <si>
    <t>eb104</t>
  </si>
  <si>
    <t>BigC Tops Market NK Hải Phòng</t>
  </si>
  <si>
    <t>104 Lương khá thiên, phường lương khánh thiện, quận ngô Quyền, TP. Hải Phòng</t>
  </si>
  <si>
    <t>Tầng 1-CT8a, KĐT Dương Nội, Hà Đông, HN</t>
  </si>
  <si>
    <t>winF209</t>
  </si>
  <si>
    <t xml:space="preserve">CN HÀ NỘI </t>
  </si>
  <si>
    <t>F209-F209 FWMP Hào Nam -40 Hào Nam, Phường Ô Chợ Dừa, Quận Đống Đa, TP. Hà Nội</t>
  </si>
  <si>
    <t>KL00048</t>
  </si>
  <si>
    <t>Cửa Hàng Tiện Ích  -No2 Trần Quý Kiên</t>
  </si>
  <si>
    <t>No2 Trần Quý Kiên-Phường Dịch Vọng, Quận Cầu Giấy, HN</t>
  </si>
  <si>
    <t>KL00049</t>
  </si>
  <si>
    <t>Đông tây Mart</t>
  </si>
  <si>
    <t>CT3/N11A Trần Quý Kiên- Phường Dịch Vọng, Quận Cầu Giấy, HN</t>
  </si>
  <si>
    <t>KL00051</t>
  </si>
  <si>
    <t>Hà linh Mart</t>
  </si>
  <si>
    <t>220 Cổ Nhuế, Quận Bắc Từ Liêm, Hà Nội</t>
  </si>
  <si>
    <t>KL00050</t>
  </si>
  <si>
    <t>Anh Đức Mart</t>
  </si>
  <si>
    <t>West Point Đỗ Đức Dục, Nam Từ Liêm, Tp. Hà Nội</t>
  </si>
  <si>
    <t>Tầng 1 shophouse 10, tòa nhà the Park Home , Phường Dịch Vọng, Quận Cầu Giấy, HN</t>
  </si>
  <si>
    <t>Unit0013</t>
  </si>
  <si>
    <t>Tầng 1 , CT8a, KĐT Dương nội, Hà Đông, HN</t>
  </si>
  <si>
    <t>TTMFARMP2</t>
  </si>
  <si>
    <t>Sảnh Park 2 Times City, Hoàng Mai, HN</t>
  </si>
  <si>
    <t>winF205</t>
  </si>
  <si>
    <t>win6923</t>
  </si>
  <si>
    <t>sàn S1, Khu Thương Mại Dịch Vụ Tầng 1, CT5C, Khu Đô Thị Mới Văn Khê, pHường La Khê, Quận Hà Đông, HN</t>
  </si>
  <si>
    <t>Vivymart</t>
  </si>
  <si>
    <t>Vivy Mart</t>
  </si>
  <si>
    <t>tòa S102 Vinhomes Smartcity, Tây Mỗ, Nam Từ Liêm, Hà Nội</t>
  </si>
  <si>
    <t>KMART01</t>
  </si>
  <si>
    <t>K&amp;K Mart- Chị Hương</t>
  </si>
  <si>
    <t>Tầng 1 Phương Đông Green Park, Số 1 Trần Thủ Độ, Hoàng Mai, Hà Nội</t>
  </si>
  <si>
    <t>KL00056</t>
  </si>
  <si>
    <t>Fresh&amp; Go Mart</t>
  </si>
  <si>
    <t>S1.03 Vin Ocean Park, huyện Gia Lâm, TP.Hà Nội</t>
  </si>
  <si>
    <t>KL00055</t>
  </si>
  <si>
    <t>Zen Mart</t>
  </si>
  <si>
    <t>R1.03 Vin Ocean Park, Huyện Gia Lâm, TP. Hà Nội</t>
  </si>
  <si>
    <t>KL00054</t>
  </si>
  <si>
    <t>Tân Trang mart</t>
  </si>
  <si>
    <t>109 Đốc Ngữ , Quận Ba Đình, TP. Hà Nội</t>
  </si>
  <si>
    <t>Minh Cầu Gang Thép - 442 Cách Mạng Tháng 8 , Thái Nguyên</t>
  </si>
  <si>
    <t>KL00052</t>
  </si>
  <si>
    <t>K Mart, spendora, An Khánh</t>
  </si>
  <si>
    <t>K Mart, Spendora An Khánh , Hoài Đức, Hà Nội</t>
  </si>
  <si>
    <t>TTMFARMG378</t>
  </si>
  <si>
    <t>G 378 Minh Khai, Hai Bà Trưng, HN</t>
  </si>
  <si>
    <t>win6978</t>
  </si>
  <si>
    <t>48 LK22-KĐT Vân Canh, Xã Vân Canh, Huyện Hoài Đức, TP. Hà Nội</t>
  </si>
  <si>
    <t>KL00058</t>
  </si>
  <si>
    <t>T&amp;T Mart</t>
  </si>
  <si>
    <t>Tòa A1 An Bình, Phạm Văn Đồng, Bắc Từ Liêm,TP. Hà nội</t>
  </si>
  <si>
    <t>TTMFARMP9</t>
  </si>
  <si>
    <t>Sảnh Park 9 Times City, Hoàng Mai, HN</t>
  </si>
  <si>
    <t>TTMFARMP5</t>
  </si>
  <si>
    <t>Sảnh Park 5 Times City, Hoàng Mai, HN</t>
  </si>
  <si>
    <t>TTMFARMC423</t>
  </si>
  <si>
    <t>C 423 Minh Khai, Hai Bà Trưng, HN</t>
  </si>
  <si>
    <t>win6929</t>
  </si>
  <si>
    <t>KL00062</t>
  </si>
  <si>
    <t>KL00063</t>
  </si>
  <si>
    <t>KL00067</t>
  </si>
  <si>
    <t>KL00065</t>
  </si>
  <si>
    <t>siba0011</t>
  </si>
  <si>
    <t>win6991</t>
  </si>
  <si>
    <t>KL00071</t>
  </si>
  <si>
    <t>KL00070</t>
  </si>
  <si>
    <t>KL00072</t>
  </si>
  <si>
    <t>KL00057</t>
  </si>
  <si>
    <t>TTMFARMB423</t>
  </si>
  <si>
    <t>KL00069</t>
  </si>
  <si>
    <t>KL00075</t>
  </si>
  <si>
    <t>KL00074</t>
  </si>
  <si>
    <t>KL00068</t>
  </si>
  <si>
    <t>KL00083</t>
  </si>
  <si>
    <t>KL00086</t>
  </si>
  <si>
    <t>KL00082</t>
  </si>
  <si>
    <t>KL00081</t>
  </si>
  <si>
    <t>KL00053</t>
  </si>
  <si>
    <t>KL00084</t>
  </si>
  <si>
    <t>KL00085</t>
  </si>
  <si>
    <t>KL00088</t>
  </si>
  <si>
    <t>KL00087</t>
  </si>
  <si>
    <t>CK-HN2217</t>
  </si>
  <si>
    <t>Tmart03001</t>
  </si>
  <si>
    <t>TTMFARMH3B</t>
  </si>
  <si>
    <t>KL00079</t>
  </si>
  <si>
    <t>KL00077</t>
  </si>
  <si>
    <t>KL00080</t>
  </si>
  <si>
    <t>KL00073</t>
  </si>
  <si>
    <t>KL00078</t>
  </si>
  <si>
    <t>KL00076</t>
  </si>
  <si>
    <t>KL00066</t>
  </si>
  <si>
    <t>KL00089</t>
  </si>
  <si>
    <t>KL00091</t>
  </si>
  <si>
    <t>STTHANHCONG</t>
  </si>
  <si>
    <t>siba0012</t>
  </si>
  <si>
    <t>KL00094</t>
  </si>
  <si>
    <t>KL00093</t>
  </si>
  <si>
    <t>tòa ruby2, ngõ 33, Phúc Lợi , Phúc Đồng , Long Biên, TP. Hà Nội</t>
  </si>
  <si>
    <t>Tâng 1 Chung Cư Park Home, Số 1 Thành Thái, Quận Cầu Giấy, TP. Hà nội</t>
  </si>
  <si>
    <t>tầng 1, CT3, KĐT Nam Cường, Ngõ 6 Phạm Văn Đồng, Phường Cổ Nhuế 1, Quận Bắc Từ Liêm, TP. Hà Nội</t>
  </si>
  <si>
    <t>Ecomart  Tầng 1 Sảnh G5 CC Five Star Kim Giang, Thanh Xuân, HN</t>
  </si>
  <si>
    <t>KL00061</t>
  </si>
  <si>
    <t>Michi Mart</t>
  </si>
  <si>
    <t>Tòa R2 Royal City, Quận Thanh Xuân, TP.Hà Nội</t>
  </si>
  <si>
    <t>KL00060</t>
  </si>
  <si>
    <t>Tòa R1 Royal City, Quận Thanh Xuân, TP.Hà Nội</t>
  </si>
  <si>
    <t>KL00059</t>
  </si>
  <si>
    <t>Thực Phẩm Mộc lan</t>
  </si>
  <si>
    <t>Thực Phẩm Mộc Lan, 435 Đội Cấn, Ba Đình, Hà Nội</t>
  </si>
  <si>
    <t>Thôn La Đồng, Xã Hợp Tiến, Huyện Mỹ Đức, TP. HÀ Nội</t>
  </si>
  <si>
    <t>Ht mart 24H</t>
  </si>
  <si>
    <t>Phương Anh mart</t>
  </si>
  <si>
    <t>103 Hàng Bông, Phường Hàng Bông, Quận Hoàn Kiếm , TP. Hà Nội</t>
  </si>
  <si>
    <t>Minh Thương Mart</t>
  </si>
  <si>
    <t>Chunh cư CT2, Hateco Apollo, Xuân Phương, Nam Từ Liêm, TP.Hà Nội</t>
  </si>
  <si>
    <t>HH3B Đại Từ, Hoàng Mai-HN</t>
  </si>
  <si>
    <t>B 423 Minh Khai, Hai Bà Trưng, HN</t>
  </si>
  <si>
    <t>Fresh Food</t>
  </si>
  <si>
    <t>Spendora An Khánh, Hoài Đức, TP. Hà Nội</t>
  </si>
  <si>
    <t>số 12A, Khu BH 03, Ô số 13 Lô OTM-7, Khu Đô Thị Vinhomes Imperia, Phường Thượng Lý, Quận Hồng Bàng, TP. Hải Phòng</t>
  </si>
  <si>
    <t xml:space="preserve"> Đường QL3, Thôn Xuân Sơn, Xã Trung Giã, Huyện Sóc Sơn, TP. Hà Nội</t>
  </si>
  <si>
    <t>Đức Linh Mart</t>
  </si>
  <si>
    <t>OCT5 Resco, Phường Cổ Nhuế, Quận Bắc Từ Liêm, TP.Hà Nội</t>
  </si>
  <si>
    <t>Phúc Nguyên Mart</t>
  </si>
  <si>
    <t>39/44 Trần Thái Tông, Dịch Vọng Hậu, Cầu Giấy, Hà Nội</t>
  </si>
  <si>
    <t>CT Mart</t>
  </si>
  <si>
    <t>No 11a Khu Đô Thị Sài Đồng, Long Biên, Hà Nội</t>
  </si>
  <si>
    <t>Chị Cẩm Nhung-Siêu Thị Phú Sơn</t>
  </si>
  <si>
    <t>Siêu Thị Phú Sơn, Xã Kỳ Liên, Huyện Kỳ Anh, Tỉnh Hà Tĩnh</t>
  </si>
  <si>
    <t>V+ Mart</t>
  </si>
  <si>
    <t>Tòa Luxury View 32D Dương Đình Nghệ, Phường Yên Hòa, Cầu Giấy, TP. Hà nội</t>
  </si>
  <si>
    <t>Siêu Thị Mini Market</t>
  </si>
  <si>
    <t>S205 Vinhomes Smartcity, Tây Mỗ, Nam Từ Liêm, TP. HÀ Nội</t>
  </si>
  <si>
    <t>V'S Mart</t>
  </si>
  <si>
    <t>Tòa A2 Vinhomes Gardenia, Hàm Nghi, Nam Từ Liêm, TP.Hà Nội</t>
  </si>
  <si>
    <t>Eco Mart</t>
  </si>
  <si>
    <t>Tòa 143 Trần Phú , Hà Đông, TP. Hà Nội</t>
  </si>
  <si>
    <t>LOTTE-012</t>
  </si>
  <si>
    <r>
      <t xml:space="preserve">Lotte Mart Cầu Giấy – </t>
    </r>
    <r>
      <rPr>
        <sz val="10"/>
        <color rgb="FF000000"/>
        <rFont val="Calibri"/>
        <family val="2"/>
        <scheme val="minor"/>
      </rPr>
      <t>302 Cầu Giấy ,Phường Dịch Vọng,  Quận Cầu Giấy, Tp. Hà Nội</t>
    </r>
  </si>
  <si>
    <t>POL Mart</t>
  </si>
  <si>
    <t>N07 B2 Khu Đô Thị Dịch Vọng, Đường Thành Thái, cầu Giấy, hà Nội</t>
  </si>
  <si>
    <t>Tomita</t>
  </si>
  <si>
    <t xml:space="preserve"> Số 122-TT3, Trần Văn Lai, Mỹ Đình, Nam Từ Liêm, Hà Nội</t>
  </si>
  <si>
    <t>Em hằng Đội 2 Xuân Bách</t>
  </si>
  <si>
    <t>Đối diện winmart Đội 2 Xuân Bách, Huyện Sóc Sơn, TP.HN</t>
  </si>
  <si>
    <t>Công Ty Cổ Phần Đạt Phát Hà Nội</t>
  </si>
  <si>
    <t xml:space="preserve"> Số 1 Ngõ 1, Đường Huỳnh Văn Nghệ, Phường Phúc đồng' Quận Long Biên, TP. HN</t>
  </si>
  <si>
    <t>Start Mart</t>
  </si>
  <si>
    <t>Start Mart, SH18 tòa S201 Vinhomes Smartcity Tây Mỗ , Nam Từ liêm, Tp. Hà Nội</t>
  </si>
  <si>
    <t>Eco Mart, West point Đỗ Đức Dục</t>
  </si>
  <si>
    <t>Mini Mart</t>
  </si>
  <si>
    <t>79 ngõ 2 đại lộ Thăng Long, Nam Từ Liêm, TP. Hà Nội</t>
  </si>
  <si>
    <t>TiK' Mart</t>
  </si>
  <si>
    <t>Sh01 Park 12, Times City, Hoàng Mai, TP.Hà Nội</t>
  </si>
  <si>
    <t>An food</t>
  </si>
  <si>
    <t>Tòa A3 Thăng long Garden, 250 Minh Khai, Quận Hai Bà Trưng, TP.HÀ Nội</t>
  </si>
  <si>
    <t>CircleK 53 Triều Khúc</t>
  </si>
  <si>
    <t>B6, Tổ Hợp Công Trình Pandora, Số 53 Triều Khúc, Phường Thanh Xuân nam, Quận thanh Xuân, TP. Hà Nội</t>
  </si>
  <si>
    <t>CÔNG TY CỔ PHẦN T - MARTSTORES  Yên Xá</t>
  </si>
  <si>
    <t>Thôn yên Xá, xã Tân Triều, Huyện Thanh Trì, TP.Hà Nội</t>
  </si>
  <si>
    <t>Kai Mart</t>
  </si>
  <si>
    <t>Tòa S2.08 Vinhome Ocean Park, Đa Tốn, Gia Lâm, Hà Nội</t>
  </si>
  <si>
    <t>PT mart</t>
  </si>
  <si>
    <t>Tòa S2.01 Vinhome Ocean Park, Đa Tốn, Gia lâm, Hà Nội</t>
  </si>
  <si>
    <t>Tòa R1.05 Vinhome Ocean Park, Đa tốn, Gia Lâm, Hà Nội</t>
  </si>
  <si>
    <t>Link Mart</t>
  </si>
  <si>
    <t>Tòa ruby3 Phúc Lợi, Phúc Đồng, Long Biên, TP.Hà Nội</t>
  </si>
  <si>
    <t>Tòa S1.12 Vinhome Ocean Park, Đa Tốn, Gia Lâm, Hà nội</t>
  </si>
  <si>
    <t>Ruby mart</t>
  </si>
  <si>
    <t>Tòa S2.02 Vinhome Ocean Park , Đa tốn , Gia lâm, hà Nội</t>
  </si>
  <si>
    <t>Vi Oanh</t>
  </si>
  <si>
    <t>V-Mart, Số 135 Cửu Việt, Trâu Quỳ , Gia Lâm, Hà Nội</t>
  </si>
  <si>
    <t>24/7 mart</t>
  </si>
  <si>
    <t>S2.07 VinOcean Park, Gia Lâm , TP. Hà Nội</t>
  </si>
  <si>
    <t>Welmart</t>
  </si>
  <si>
    <t>D14 the Manor Mỹ Đình, Nam từ liêm, TP. Hà Nội</t>
  </si>
  <si>
    <t>sibafood 84 Chùa Láng</t>
  </si>
  <si>
    <t xml:space="preserve"> Số 2A, ngõ 84 Chùa láng, Quận Đống Đa, TP. HÀ Nội</t>
  </si>
  <si>
    <t>TK mart</t>
  </si>
  <si>
    <t>S15A Tonkin 1 Vinhomes Smartcity Tây Mỗ, Nam Từ Liêm, TP. HÀ Nội</t>
  </si>
  <si>
    <t>Minh Anh Mart</t>
  </si>
  <si>
    <t>15 Imperia Vinhomes Smartcity tây Mỗ, Nam Từ Liêm, TP. HÀ Nội</t>
  </si>
  <si>
    <t>Gà
hun khói 300</t>
  </si>
  <si>
    <t>KL00096</t>
  </si>
  <si>
    <t>Bé gạo Store</t>
  </si>
  <si>
    <t>Tòa S1.09 Vinhome Ocean Park Đa tốn gia lâm</t>
  </si>
  <si>
    <t>Gà Hun cỏ 300g</t>
  </si>
  <si>
    <t>Tmart03002</t>
  </si>
  <si>
    <t>Quầy xốm 2</t>
  </si>
  <si>
    <t>Số 1 ngõ 10 phố xốm -hà đông</t>
  </si>
  <si>
    <t>win2A16</t>
  </si>
  <si>
    <t>thôn 01, xã Cát Quế, Huyện Hoài Đức, TP. Hà Nội</t>
  </si>
  <si>
    <t>Thôn vĩnh Ninh, Xã Vĩnh Quỳnh, Huyện Thanh Trì, TP.Hà Nội</t>
  </si>
  <si>
    <t>CK-HN2216</t>
  </si>
  <si>
    <t>CircleK 114 Mai Hắc Đế</t>
  </si>
  <si>
    <t>Tầng 1 , Thuộc Trung Tâm Thương Mại, Căn Hộ Và Văn Phòng, Khu HH2, Số 114 Mai Hắc Đế, P. Lê Đại Hành, Hai Bà Trưng. TP.Hà Nội</t>
  </si>
  <si>
    <t>CC GELEXIA , 885 Tam Trinh, Phường Yên Sở, Hoàng Mai, TP.Hà Nội</t>
  </si>
  <si>
    <t>Tầng 1 ,CC Ecolife Tây Hồ, Khu Đô thị Mới Tây Hồ, Xuân La, Tây Hồ, TP.Hà Nội</t>
  </si>
  <si>
    <t>KL00097</t>
  </si>
  <si>
    <t>Go Mart</t>
  </si>
  <si>
    <t>SH23 S201 Vinhomes Smartcity, Tây Mỗ, Nam từ liêm, Tp. Hà Nội</t>
  </si>
  <si>
    <t>siba0013</t>
  </si>
  <si>
    <t>sibafood 79 Ngọc Hồi</t>
  </si>
  <si>
    <t>CC Rose Town 79 Ngọc Hồi, Phường Hoàng Liệt, Hoàng Mai, TP. Hà Nội</t>
  </si>
  <si>
    <t>Tầng 1 Green Park Trần Thủ Độ, Hoàng Liệt, Hoàng Mai, TP. Hà Nội</t>
  </si>
  <si>
    <t>Ecomart S2.12 Vinhome Ocean Park, Gia Lâm, Hà nội</t>
  </si>
  <si>
    <t>KL00098</t>
  </si>
  <si>
    <t>Tòa S01.09 Vinhomes Ocean Park , Đa Tốn, Gia Lâm , TP.Hà Nội</t>
  </si>
  <si>
    <t>tomita</t>
  </si>
  <si>
    <t>công ty tomita</t>
  </si>
  <si>
    <t xml:space="preserve">568 phường phúc diễn quận bắc từ liêm thành phố hà nội </t>
  </si>
  <si>
    <t>Công Ty TNHH OKONO VN</t>
  </si>
  <si>
    <t>Số 126 Ngõ 355 Xuân Đỉnh , Quận Bắc Từ Liêm, TP. Hà Nội</t>
  </si>
  <si>
    <t xml:space="preserve">85 Lê Văn Hiến , Bắc Từ liêm ,TP Hà Nội </t>
  </si>
  <si>
    <t xml:space="preserve">70 Văn Trì , Minh Khai, Quận Cầu giấy , Thành phố Hà Nội </t>
  </si>
  <si>
    <t xml:space="preserve">18 Đại Linh , Trung văn , quận Nam Từ Liêm , TP Hà Nội </t>
  </si>
  <si>
    <t xml:space="preserve">106 A14 Nghĩa Tân , Phường Nghĩa Tân ,quận Cầu Giấy , TP Hà Nội </t>
  </si>
  <si>
    <t xml:space="preserve">Số 24 Trần Quốc Vượng , quận Cầu Giấy , TP Hà Nội </t>
  </si>
  <si>
    <t xml:space="preserve">276 Thượng Đình , quận Thanh Xuân , TP Hà Nội </t>
  </si>
  <si>
    <t xml:space="preserve">Số 80-82 Triều Khúc , Tân Triều , quận Thanh Xuân ,TP Hà Nội </t>
  </si>
  <si>
    <t xml:space="preserve">Số 44 Triều KHúc, Thanh Xuân Nam , quận Thanh Xuân , TP Hà Nội </t>
  </si>
  <si>
    <t xml:space="preserve">75 La Khê , Hà Đông , Hà Nội </t>
  </si>
  <si>
    <t>OkonoA24</t>
  </si>
  <si>
    <t>OkonoA34</t>
  </si>
  <si>
    <t>OkonoA05</t>
  </si>
  <si>
    <t>OkonoA23</t>
  </si>
  <si>
    <t>okonoA08</t>
  </si>
  <si>
    <t>OkonoA35</t>
  </si>
  <si>
    <t>OkonoA01</t>
  </si>
  <si>
    <t>OkonoA31</t>
  </si>
  <si>
    <t>OkonoA36</t>
  </si>
  <si>
    <t>OkonoA12</t>
  </si>
  <si>
    <t>OkonoA17</t>
  </si>
  <si>
    <t>202 Trương định, Hoàng mai, HN</t>
  </si>
  <si>
    <t>OkonoA14</t>
  </si>
  <si>
    <t>Số 34 Trần Điền, Định Công, Hoàng Mai, HN</t>
  </si>
  <si>
    <t>OkonoA16</t>
  </si>
  <si>
    <t>85-87 Yên Xá, Xã Tân Triều, Thanh Trì, HN</t>
  </si>
  <si>
    <t>OkonoA07</t>
  </si>
  <si>
    <t>353 Bạch Mai, Hai Bà Trưng, HN</t>
  </si>
  <si>
    <t>OkonoA06</t>
  </si>
  <si>
    <t xml:space="preserve">271 Yên hòa, Quận Cầu Giấy, TP Hà Nội </t>
  </si>
  <si>
    <t xml:space="preserve">30/36 Miếu Đầm , Mễ Trì Thượng , Quận Nam Từ Liêm ,TP Hà Nội </t>
  </si>
  <si>
    <t>OkonoA18</t>
  </si>
  <si>
    <t xml:space="preserve">20/14 Mễ Trì Hạ , Quận Nam Từ Liêm ,TP Hà Nội </t>
  </si>
  <si>
    <t>OkonoA38</t>
  </si>
  <si>
    <t>kiot 02-03 tòa nhà dự án Phú Lãm , Hà Đông ,TP Hà Nội</t>
  </si>
  <si>
    <t>KL00092</t>
  </si>
  <si>
    <t xml:space="preserve">Green mart-hope resident , phường Phúc Đồng ,quận Long biên , TP HN </t>
  </si>
  <si>
    <t>GREEN Mart- hope resident</t>
  </si>
  <si>
    <t xml:space="preserve">CÔNG TY CỔ PHẦN T - MARTSTORES </t>
  </si>
  <si>
    <t xml:space="preserve">Tòa HH4C Bán đảo Linh Đàm , Hoàng Liệt , Hoàng Mai , Hà Nội </t>
  </si>
  <si>
    <t>OkonoA25</t>
  </si>
  <si>
    <t xml:space="preserve">72 Khương Trung , Thanh Xuân , Hà Nội </t>
  </si>
  <si>
    <t>OkonoA03</t>
  </si>
  <si>
    <t xml:space="preserve">7 Phùng Khoang , Trung Văn , Nam Từ liêm , TP Hà Nội </t>
  </si>
  <si>
    <t>win 2A20</t>
  </si>
  <si>
    <t>Thôn Tiên hội , xã Đông Hội , huyện Đông Anh ,TP Hà Nội</t>
  </si>
  <si>
    <t>KL00095</t>
  </si>
  <si>
    <t>Mai's , số 10 , T8 Times city</t>
  </si>
  <si>
    <t xml:space="preserve">So 10 , T8 Times City, Hai Ba Trung, TP Hà Nội </t>
  </si>
  <si>
    <t>brg11041</t>
  </si>
  <si>
    <t xml:space="preserve">BRGMART 4A Huỳnh Phúc Kháng </t>
  </si>
  <si>
    <t>Taầng 2 , tòa nhà Hateco, số 4A Huỳnh Phúc Khánh , quận Đống Đa , TP Hà Nội</t>
  </si>
  <si>
    <t>win6695</t>
  </si>
  <si>
    <t xml:space="preserve">THA 163-165 Trần Hưng Đạo </t>
  </si>
  <si>
    <t>GTNH500</t>
  </si>
  <si>
    <t>GL250</t>
  </si>
  <si>
    <t>GL500KT</t>
  </si>
  <si>
    <t>GHK300</t>
  </si>
  <si>
    <t>GM500</t>
  </si>
  <si>
    <t>CGM300</t>
  </si>
  <si>
    <t>CGM500</t>
  </si>
  <si>
    <t>BBM200</t>
  </si>
  <si>
    <t>BBM300</t>
  </si>
  <si>
    <t>TH200</t>
  </si>
  <si>
    <t>TH400</t>
  </si>
  <si>
    <t>GTLX250</t>
  </si>
  <si>
    <t>MNH250</t>
  </si>
  <si>
    <t>CC300</t>
  </si>
  <si>
    <t>GSG250</t>
  </si>
  <si>
    <t>CN300</t>
  </si>
  <si>
    <t>Giò lụa cây 250g</t>
  </si>
  <si>
    <t>GHC500</t>
  </si>
  <si>
    <t>GHC1000</t>
  </si>
  <si>
    <t>BGHM450</t>
  </si>
  <si>
    <t>htl0004</t>
  </si>
  <si>
    <t xml:space="preserve">Thaấp S, Tòa Mipec Rubik 360, Số 122-124 xuân Thủy , Cầu giấy , Hà Nội </t>
  </si>
  <si>
    <t>KL00099</t>
  </si>
  <si>
    <t>Hada mart, N3 ecohome 3</t>
  </si>
  <si>
    <t>Hada mart, N3 ecohome 3 , Đông Ngạc , Bắc Từ liêm ,TP HÀ Nội</t>
  </si>
  <si>
    <t>KL00100</t>
  </si>
  <si>
    <t>win5731</t>
  </si>
  <si>
    <t xml:space="preserve">THA 04 Đường Thanh Niên </t>
  </si>
  <si>
    <t>WIN6281</t>
  </si>
  <si>
    <t>PTO 425-427 Lạc Long quân</t>
  </si>
  <si>
    <t>WIN4991</t>
  </si>
  <si>
    <t>QNH khu 1 TT Cái Rồng</t>
  </si>
  <si>
    <t>WIN6291</t>
  </si>
  <si>
    <t>PTO Hoa Khê, Cẩm Khê</t>
  </si>
  <si>
    <t>sanhdieu458</t>
  </si>
  <si>
    <t>Sành điệu Annam Goumet-Vincom Tmies city</t>
  </si>
  <si>
    <t xml:space="preserve">Taầng hầm B1 , 458 Minh Khai , Hai Bà Trưng , TP Hà Nội </t>
  </si>
  <si>
    <t>OkonoA26</t>
  </si>
  <si>
    <t>winF010</t>
  </si>
  <si>
    <t>OkonoA33</t>
  </si>
  <si>
    <t>Sảnh HH1 , chung cư Sông Đà 7 , 90 Nguyễn Tuân , TP Hà Nội</t>
  </si>
  <si>
    <t>40 Hào Nam, Phường ô Chợ Dừa, Quận Đống Đa TP. Hà Nội Việt Nam (F010)</t>
  </si>
  <si>
    <t>easymartE05</t>
  </si>
  <si>
    <t xml:space="preserve">Easy mart, tháp A-122-124 Xuân Thủy Cầu </t>
  </si>
  <si>
    <t>KL00101</t>
  </si>
  <si>
    <t>HD Mon City</t>
  </si>
  <si>
    <t xml:space="preserve">Soố 16 lô TT02 , HD Mon City , ngõ 2 Hàm Nghi , Nam từ Liêm ,TP HÀ Nội </t>
  </si>
  <si>
    <t>win6665</t>
  </si>
  <si>
    <t xml:space="preserve">VPC Duy Phiên , Tam Dương </t>
  </si>
  <si>
    <t>KL000101</t>
  </si>
  <si>
    <t>vinhomes ocean</t>
  </si>
  <si>
    <t xml:space="preserve">Tòa S01.06 vinhomes Ocean park , Đa Tốn , Gia Lâm , Hà Nội </t>
  </si>
  <si>
    <t>coopmarfour0005</t>
  </si>
  <si>
    <t xml:space="preserve">25 Vạn Phúc , Tp Hà Nội </t>
  </si>
  <si>
    <t xml:space="preserve">goldensilk </t>
  </si>
  <si>
    <t>OkonoA13</t>
  </si>
  <si>
    <t>19 Lạc Trinh , phường Vĩnh Tuy , quận Hai Bà Trưng , TP Hà Nội</t>
  </si>
  <si>
    <t>OkonoA27</t>
  </si>
  <si>
    <t xml:space="preserve">401 Phúc Tân , Quận Hoàn Kiếm , TP Hà Nội </t>
  </si>
  <si>
    <t>BBM500</t>
  </si>
  <si>
    <t>Số 102, nhà K9, đô thị mới Việt Hưn, g, Phường Giang Biên, Quận Long Biê, n, Hà Nội, TP. Hà Nội Việt Nam</t>
  </si>
  <si>
    <t>WIN4993</t>
  </si>
  <si>
    <t xml:space="preserve">YBI 150 A Đường Hoàng Hoa Thám </t>
  </si>
  <si>
    <t>WIN5381</t>
  </si>
  <si>
    <t>LCI 114 Hàm Nghi</t>
  </si>
  <si>
    <t xml:space="preserve">Hà Đông  </t>
  </si>
  <si>
    <t xml:space="preserve">Sôố 108 ngõ 110 Trần Duy Hưng , cầu Giấy , Hà Nội </t>
  </si>
  <si>
    <t>Vitalmart001</t>
  </si>
  <si>
    <t>Vitalmar</t>
  </si>
  <si>
    <t>Vitalmart002</t>
  </si>
  <si>
    <t xml:space="preserve">Sôố 27 Ngõ 110 Trần Duy Hưng , Cầu Giấy , Hà Nội </t>
  </si>
  <si>
    <t xml:space="preserve">Số 18A21 Nghĩa Tân , Cầu Giấy , Hà Nội </t>
  </si>
  <si>
    <t xml:space="preserve">HM01a-3 Hoàng Thành , Mỗ Lao ,Hà Đông </t>
  </si>
  <si>
    <t xml:space="preserve">CT1A - Số 30 Trần Hữu Dục , Cầu Diễn , Nam Từ Liêm </t>
  </si>
  <si>
    <t xml:space="preserve">S401.01S02-S03 VINHOME Smart City -tây Mỗ , Nam Từ Liêm </t>
  </si>
  <si>
    <t xml:space="preserve">S402 Vinhome smart city Tây Mỗ , Nam Từ Liêm </t>
  </si>
  <si>
    <t xml:space="preserve">Loô 1.04 số 97 Trần Bình , Mỹ Đình 2 , Nam Từ Liêm ,Hà Nội </t>
  </si>
  <si>
    <t>Vitalmart003</t>
  </si>
  <si>
    <t>Vitalmart004</t>
  </si>
  <si>
    <t>Vitalmart005</t>
  </si>
  <si>
    <t>Vitalmart006</t>
  </si>
  <si>
    <t>Vitalmart007</t>
  </si>
  <si>
    <t>Vitalmart008</t>
  </si>
  <si>
    <t>coopfood15006</t>
  </si>
  <si>
    <t>181 Xô Viết Nghệ Tĩnh , thị trấn nghèn ,Huyện Can Lộc , Hà Tĩnh</t>
  </si>
  <si>
    <t>OkonoA09</t>
  </si>
  <si>
    <t xml:space="preserve">340 Mỹ Đình , Nam từ liêm , TP Hà Nội </t>
  </si>
  <si>
    <t>win2A72</t>
  </si>
  <si>
    <t>Thôn Bến , Dị Nậu , Thạch Thất ,HN</t>
  </si>
  <si>
    <t>CK-HN4002</t>
  </si>
  <si>
    <t>CircleK tầng 1 , tòa A</t>
  </si>
  <si>
    <t xml:space="preserve">Khu dịch vụ 7A-8A toa nhà Lideco Hạ Long, quảng Ninh </t>
  </si>
  <si>
    <t>CK-HN4001</t>
  </si>
  <si>
    <t>KĐT Mới phía đông  hòn Caejp Bè , tổ 4 , khu 4A , phường Hồng hải , Hạ Long , QN</t>
  </si>
  <si>
    <t>K-Market</t>
  </si>
  <si>
    <t>Hệ thống siêu thị K-Market</t>
  </si>
  <si>
    <t xml:space="preserve">Khu công nghiệp Phú Nghĩa , Chương Mỹ , Hà Nội </t>
  </si>
  <si>
    <t>coopmarfour0003</t>
  </si>
  <si>
    <t>Tầng trệt tòa nhà V2 ,V3 , văn Phú Victoria -CT9 ,KĐT mới Văn Phú , Phúc La &lt;, HĐ</t>
  </si>
  <si>
    <t>CK-HN2218</t>
  </si>
  <si>
    <t xml:space="preserve">CircleK TT01A -11 </t>
  </si>
  <si>
    <t xml:space="preserve">Khu chung cư quốc tế Hoàng Thành City tại khu Cổ Ngựa -Hà Đông </t>
  </si>
  <si>
    <t>OkonoA28</t>
  </si>
  <si>
    <t>12/170 Hoàng ngân , Cầu Giấy , Hnoi</t>
  </si>
  <si>
    <t>win2A99</t>
  </si>
  <si>
    <t xml:space="preserve">Số 6 Đường Tuệ Tĩnh , Khối Trung Ương , P.hưng Dũng , TP Vinh ,Nghẹ An </t>
  </si>
  <si>
    <t>CK-HN2098</t>
  </si>
  <si>
    <t>CircleK 3 xuân Diệu</t>
  </si>
  <si>
    <t>KL00102</t>
  </si>
  <si>
    <t xml:space="preserve">Cửa hàng tự chọn Quỳnh Anh </t>
  </si>
  <si>
    <t xml:space="preserve">99 Trần Bình , Mỹ Đình , Nam Từ Liêm , Hà Nội </t>
  </si>
  <si>
    <t>coopmarfour0002</t>
  </si>
  <si>
    <t>tầng 2 TTTM  Mipec , số 2 , Long Biên , Ngọc Lâm ,HN</t>
  </si>
  <si>
    <t>cleverfood0010</t>
  </si>
  <si>
    <t xml:space="preserve">cleverfood Lữ Đoàn Ba đình </t>
  </si>
  <si>
    <t>14 ngõ 191 Nguyễn Chí Thanh , Ba Đình , HN</t>
  </si>
  <si>
    <t>coopsaigonhatinh</t>
  </si>
  <si>
    <t xml:space="preserve">Số 2 , đường Phan Đình phùng , P.Hà Nam ,TP Hà Tĩnh </t>
  </si>
  <si>
    <t xml:space="preserve">C6 Hà Đông </t>
  </si>
  <si>
    <t>win2A78</t>
  </si>
  <si>
    <t>KL00103</t>
  </si>
  <si>
    <t>H mart-s2</t>
  </si>
  <si>
    <t xml:space="preserve">H mart-s2.12 Vin Ocean park ,Đa Tốn , Gia Lâm </t>
  </si>
  <si>
    <t>KL00104</t>
  </si>
  <si>
    <t>V mart R1.01</t>
  </si>
  <si>
    <t xml:space="preserve">V mart R1.01 Vin Ocean park , Đa Tốn , Gia Lâm </t>
  </si>
  <si>
    <t>Số 57 , p. phú đô , q. nam từ liêm , tp.hn</t>
  </si>
  <si>
    <t>OkonoA32</t>
  </si>
  <si>
    <t>64 pháo đài láng , láng thượng , đống đa ,hn</t>
  </si>
  <si>
    <t>Cường KD CK 1.422.000đ ngày 3/7/2023</t>
  </si>
  <si>
    <t>Quận</t>
  </si>
  <si>
    <t>win2A00</t>
  </si>
  <si>
    <t>OkonoA30</t>
  </si>
  <si>
    <t xml:space="preserve">70/30 Hoàng Cầu , Đống Đa , TP Hà Nội </t>
  </si>
  <si>
    <t>hoangmam</t>
  </si>
  <si>
    <t>KL000105</t>
  </si>
  <si>
    <t>Cmart CT19T1</t>
  </si>
  <si>
    <t>Cmart CT19T Tòa nhà Lucky house Kiến Hưng , KĐT Mậu Lương , Hà Đông ,HN</t>
  </si>
  <si>
    <t xml:space="preserve">công ty TNHH Minh Cầu </t>
  </si>
  <si>
    <t xml:space="preserve">Tầng 3 , toa nhà Hoàng Mấm Minh Cầu , Số 2, đường Minh Cầu , Tổ 6 , Phường Phan Đình Phùng ,TP Thái Nguyên </t>
  </si>
  <si>
    <t>KL00106</t>
  </si>
  <si>
    <t>Sach.mart</t>
  </si>
  <si>
    <t xml:space="preserve">84 Huyền Quang , Ninh Xá , Bắc Ninh </t>
  </si>
  <si>
    <t>OkonoA22</t>
  </si>
  <si>
    <t>coopmarfour0004</t>
  </si>
  <si>
    <t>OkonoA20</t>
  </si>
  <si>
    <t>430 Cầu Am , Phường Van phúc , Hà Đông ,HN</t>
  </si>
  <si>
    <t>14 Kim Giang , Thanh Xuân ,HN</t>
  </si>
  <si>
    <t xml:space="preserve">30/100 Doan Kế Thiện , Cầu Giấy , HN </t>
  </si>
  <si>
    <t>KL00105</t>
  </si>
  <si>
    <t>cleverfood0011</t>
  </si>
  <si>
    <t>216B Đội Cấn , Ba Điình , TPHN</t>
  </si>
  <si>
    <t>win6990</t>
  </si>
  <si>
    <t>OkonoA04</t>
  </si>
  <si>
    <t>219 yên Hòa , Cầu giấy ,HN</t>
  </si>
  <si>
    <t>Kiốt số T1-TM3, Tầng 01, Toà T1, Dự án Nhà ở chung cư cao tầng tại ô đất CT2, Thị trấn Trâu Quỳ, gl</t>
  </si>
  <si>
    <t>coop15004</t>
  </si>
  <si>
    <t>coop15006</t>
  </si>
  <si>
    <t>CT TNHH MỘT THÀNH VIÊN TM và  DV SG-HT</t>
  </si>
  <si>
    <t xml:space="preserve">88- Tổ 9 , Đường VŨ Quang , Phường Trần Phú , TP Hà Tĩnh </t>
  </si>
  <si>
    <t>KL00110</t>
  </si>
  <si>
    <t>Siêu thị Mefresh</t>
  </si>
  <si>
    <t>GS1 01S01 , Vinhome Smartcity Tây Mỗ , Nam Từ Liêm , TPHN</t>
  </si>
  <si>
    <t>KL00109</t>
  </si>
  <si>
    <t>Tera mart- tòa A2 chung cư An BÌnh</t>
  </si>
  <si>
    <t xml:space="preserve"> tòa A2 chung cư An BÌnh, phường Cổ Nhuế , Bắc Từ Liêm , TP.HN</t>
  </si>
  <si>
    <t>KL000109</t>
  </si>
  <si>
    <t xml:space="preserve">S mart -14 RS1 </t>
  </si>
  <si>
    <t>14 RS1 Khu đô thị Ciputra , phường Phú Thượng , Tây Hồ , TP.HN</t>
  </si>
  <si>
    <t>KL00108</t>
  </si>
  <si>
    <t>win2A69</t>
  </si>
  <si>
    <t>thôn 9, Cát Quế , Hoài Đức &lt; HN</t>
  </si>
  <si>
    <t>terra001</t>
  </si>
  <si>
    <t xml:space="preserve">Công Ty Cổ phần thương mại TERRA </t>
  </si>
  <si>
    <t xml:space="preserve">Terra mart- tòa Kosmo -Xuân La - Tây Hồ -Hà Nội </t>
  </si>
  <si>
    <t>KL00107</t>
  </si>
  <si>
    <t xml:space="preserve">Tòa S2.15 Vinhome Ocean Park , Đa Tốn , Gia Lâm </t>
  </si>
  <si>
    <t>KL00090</t>
  </si>
  <si>
    <t xml:space="preserve">Chị Hà Thị Cúc </t>
  </si>
  <si>
    <t>CN3- Tòa B Kim Văn Kim Lũ , Hoàng Mai , HN</t>
  </si>
  <si>
    <t>OkonoA29</t>
  </si>
  <si>
    <t xml:space="preserve">phú lãm , hà đông </t>
  </si>
  <si>
    <t>win2A83</t>
  </si>
  <si>
    <t>Đường 308, xóm 11 , thôn phú mỹ , xã tự lập , huyện mê linh ,hn</t>
  </si>
  <si>
    <t xml:space="preserve">ANH CƯỜNG </t>
  </si>
  <si>
    <t xml:space="preserve">834 Tần phú , Cẩm Thạch , Cẩm Phả , Quảng Ninh </t>
  </si>
  <si>
    <t>KL.AC-QN</t>
  </si>
  <si>
    <t>DONGDO</t>
  </si>
  <si>
    <t xml:space="preserve">Siêu thị Đông Đô </t>
  </si>
  <si>
    <t xml:space="preserve">Số 8 , ngõ 18 , phố ao he ,phường Minh Tân , Thị xã Kinh Môn , TP. Hải Dương </t>
  </si>
  <si>
    <t>kmarket0008</t>
  </si>
  <si>
    <t xml:space="preserve">CÔNG TY TNHH THƯƠNG MẠI &amp; TOÀN CẦU </t>
  </si>
  <si>
    <t xml:space="preserve">sàn thương mại tầng 1 , tòa nhà N2T3 tháp Quang Minh , Khu Đoàn Ngoại giao , Xuân Tảo , Xuân Đỉnh , Bắc Từ Liêm </t>
  </si>
  <si>
    <t>kmarket0033</t>
  </si>
  <si>
    <t xml:space="preserve">Lô S15 , dự án  Kosmo Tây Hồ , 161 xuân La , P.Xuân La , Tây Hồ , Hà Nội </t>
  </si>
  <si>
    <t>kmarket0032</t>
  </si>
  <si>
    <t>Tầng 1 , tòa B , số 1 , Đại lộ Thăng Long , Phường Mễ Trì , Nam Từ Liêm ,HN</t>
  </si>
  <si>
    <t>kmarket0042</t>
  </si>
  <si>
    <t>Lô A10 , The Matrix One , số 01 , Lê Quang Đạo , P.Mễ Trì , P. phú Đô , Nam Từ Liêm ,HN</t>
  </si>
  <si>
    <t>GHXD500</t>
  </si>
  <si>
    <t>Gà Hấp xì dầu 500g</t>
  </si>
  <si>
    <t>Gà thảo mộc 500g</t>
  </si>
  <si>
    <t>Sườn heo hun khói 200g</t>
  </si>
  <si>
    <t>Chân gà thảo mộc 150g</t>
  </si>
  <si>
    <t>Chân gà xì dầu 150g</t>
  </si>
  <si>
    <t>Gà xì dầu 500g</t>
  </si>
  <si>
    <t>win2AE8</t>
  </si>
  <si>
    <t>số 237 Định Công , P.Định Công ,Q.Hoàng Mai ,HN</t>
  </si>
  <si>
    <t>siba0014</t>
  </si>
  <si>
    <t xml:space="preserve">LK! -Số 50 Máng nước , xã An Đồng , Huyện An Dương , Hải Phòng </t>
  </si>
  <si>
    <t>TTMFARMA423</t>
  </si>
  <si>
    <t>tomita0002</t>
  </si>
  <si>
    <t>win6776</t>
  </si>
  <si>
    <t>win2AD0</t>
  </si>
  <si>
    <t>Sảnh A 423 Minh khai , Hai Bà Trưng</t>
  </si>
  <si>
    <t xml:space="preserve">TM10,11 Tầng 1+2 Tòa H# , khu nhà ở xã hội tại Ô đất B8 , NXH khu Công viên công nghệ phần mềm HN, Long Biên </t>
  </si>
  <si>
    <t>GS1.01S29 Vinhomes Smart City Tây Mỗ , P.Đại Mỗ , Nam Từ Liêm , HN</t>
  </si>
  <si>
    <t>SH-5B tại tầng trệt tòa nhà thuộc dự án tại khu c1 , đường Pháp Vân , Hoàng Mai,HN</t>
  </si>
  <si>
    <t>win2AA2</t>
  </si>
  <si>
    <t>Thôn An Bài , Xã Tự Lập , mê Linh,HN</t>
  </si>
  <si>
    <t>BÁN</t>
  </si>
  <si>
    <t>KM</t>
  </si>
  <si>
    <t>win2A20</t>
  </si>
  <si>
    <t>win2AF1</t>
  </si>
  <si>
    <t>Thôn Cống Đặng , xã Bình Phú , Huyện Thạch Thất ,HN</t>
  </si>
  <si>
    <t>KL00111</t>
  </si>
  <si>
    <t>AH Mart</t>
  </si>
  <si>
    <t>Kiot 1C GH5 -CT 17 Khu đô thị việt hưng , Long Biên ,HN</t>
  </si>
  <si>
    <t>AC-QN</t>
  </si>
  <si>
    <t>win2AG9</t>
  </si>
  <si>
    <t>Số 97  ngõ 168 Đường Kim Giang , Q. Hoàng Mai,HN</t>
  </si>
  <si>
    <t>kl00112</t>
  </si>
  <si>
    <t xml:space="preserve">meta mart </t>
  </si>
  <si>
    <t>kmarket0043</t>
  </si>
  <si>
    <t>Căn số GB1-10 , Tầng 1 (DDN) Chung cư kết hợp Gree Bay , khu đô thị dịch vụ Hùng Thắng , tp.Hạ Long ,Qn</t>
  </si>
  <si>
    <t>brg12441</t>
  </si>
  <si>
    <t xml:space="preserve">brg 156 ngọc lâm </t>
  </si>
  <si>
    <t>156 Ngọc Lâm , Long Biên , HN</t>
  </si>
  <si>
    <t>kl00114</t>
  </si>
  <si>
    <t>win6967</t>
  </si>
  <si>
    <t xml:space="preserve">49C Hàng Bún , Nguyễn Trung Trực , Ba Đình </t>
  </si>
  <si>
    <t>Ready mart</t>
  </si>
  <si>
    <t>Đường Giải Phóng , Phường Giáp Bát , Hoàng Mai ,HN</t>
  </si>
  <si>
    <t>LOTTE-014</t>
  </si>
  <si>
    <t>Tầng hầm B1 , lotte maill Hà Nội , số 272 Võ Chí Công , Phường Phú Thượng , Tây Hồ ,HN</t>
  </si>
  <si>
    <t>win2AH8</t>
  </si>
  <si>
    <t>BT4 -13 khu đấu giá quyền sử dụng đất Ngũ Hiệp , Tứ Hiệp , Thanh Trì ,HN</t>
  </si>
  <si>
    <t>KL00115</t>
  </si>
  <si>
    <t>H mart -S1 .08 Vin Ocean Park</t>
  </si>
  <si>
    <t>S1.08 Vin Ocean park , Đa Tốn ,Gia LÂm</t>
  </si>
  <si>
    <r>
      <t> </t>
    </r>
    <r>
      <rPr>
        <sz val="9"/>
        <color rgb="FF222222"/>
        <rFont val="Arial"/>
        <family val="2"/>
      </rPr>
      <t>B15 Bồ Hỏa, Quận Hà Đông, TP. Hà Nội Việt Nam</t>
    </r>
  </si>
  <si>
    <t xml:space="preserve">Xuất đổi </t>
  </si>
  <si>
    <t>TTMFARMT2</t>
  </si>
  <si>
    <t>458 P.Minh Khai , khu đô thị Times City , Hai Bà Trưng, HN</t>
  </si>
  <si>
    <t>tầng hầm B1 , lotte maill Hà Nội , số 272 Võ Chí Công , Phường Phú Thượng , Tây Hồ ,HN</t>
  </si>
  <si>
    <t>OkonoBN01</t>
  </si>
  <si>
    <t xml:space="preserve">Đường Kinh Dương Vương , Vũ Ninh , TP.BN </t>
  </si>
  <si>
    <t>Tmart01079</t>
  </si>
  <si>
    <t xml:space="preserve">CÔNG TY CỔ PHẦN T - MARTSTORES 51 .quầy 885 Tam Trinh </t>
  </si>
  <si>
    <t xml:space="preserve">số 16,18 ngõ 885 Tam trinh , phường Yên Sở , Hoàng Mai , HN </t>
  </si>
  <si>
    <t>DALATFARM004</t>
  </si>
  <si>
    <t>DALATFARM003</t>
  </si>
  <si>
    <t>DALATFARM002</t>
  </si>
  <si>
    <t xml:space="preserve">Dalat Fảm vinhomes Ocean S2.17,HN </t>
  </si>
  <si>
    <t xml:space="preserve">S2.17 Vinhomes Ocean Park , Đa Tốn ,Gia Lâm </t>
  </si>
  <si>
    <t xml:space="preserve">Dalat Fảm vinhomes Ocean S2.10,HN </t>
  </si>
  <si>
    <t xml:space="preserve">S2.10 Vinhomes Ocean Park , Đa Tốn ,Gia Lâm </t>
  </si>
  <si>
    <t xml:space="preserve">S1.10 Vinhomes Ocean Park , Đa Tốn ,Gia Lâm </t>
  </si>
  <si>
    <t>DALATFARM005</t>
  </si>
  <si>
    <t>Dalat Farm smartcity</t>
  </si>
  <si>
    <t xml:space="preserve">sA2 Smartcity , tây mỗ , nam từ liêm , hn </t>
  </si>
  <si>
    <t>KL00116</t>
  </si>
  <si>
    <t>BT số 1 - Dãy TT1 -K35 Tân Mai , Phường Tân Mai , Hoàng Mai ,HN</t>
  </si>
  <si>
    <t>win2AM3</t>
  </si>
  <si>
    <t>win2AM2</t>
  </si>
  <si>
    <t>Sl20- Lô M2 , ĐAXD nhà ở cho CBNV Viện Bỏng Lê Hữu Trác - Học Viện Quân Y , X.Tân Triều , H.Thanh Trì , TP.HN</t>
  </si>
  <si>
    <t>Số 174 Thôn Thượng , Xã Cự Khê , Huyện Thanh Oai , TP.Hn</t>
  </si>
  <si>
    <t>terra002</t>
  </si>
  <si>
    <t xml:space="preserve">tòa A2 chung cư An bình , phường cổ nhuế , Bắc Từ Liêm , TP.HN </t>
  </si>
  <si>
    <t>Tmart03003</t>
  </si>
  <si>
    <t>eb106</t>
  </si>
  <si>
    <t>eb145</t>
  </si>
  <si>
    <t>Công Ty cổ phần T- Martstores</t>
  </si>
  <si>
    <t xml:space="preserve">Tầng 1 , tòa Tecco Diamond , Tứ Hiệp , Thanh trì , HN </t>
  </si>
  <si>
    <t>Công Ty TNHH dịch vụ EB</t>
  </si>
  <si>
    <t xml:space="preserve">Lô 1/20 , Khu đô thị Ngã năm Sân bay Cát Bi , Đằng Giang , Ngô Quyền , Hải Phòng </t>
  </si>
  <si>
    <t xml:space="preserve">Phú Khánh , p,Phúc Khánh , TP.Thái Bình </t>
  </si>
  <si>
    <t>TTMFARMT3</t>
  </si>
  <si>
    <t>HOMEMART01</t>
  </si>
  <si>
    <t>SIÊU THỊ HOMEMART24H</t>
  </si>
  <si>
    <t xml:space="preserve">408 Trần Phú , Cao xanh , TP.Hạ Long , Quảng Ninh </t>
  </si>
  <si>
    <t>eb144</t>
  </si>
  <si>
    <t>eb131</t>
  </si>
  <si>
    <t xml:space="preserve">Tòa T3 458 P.Minh Khai , Khu đô thị Times City , Hoàng Mai ,HN </t>
  </si>
  <si>
    <t>eb146</t>
  </si>
  <si>
    <t xml:space="preserve">km6+ 600 , thửa đất HH1 KĐT 13 , Trần Hưng Đạo , p.Bắc Lệnh , tp.Lào Cai </t>
  </si>
  <si>
    <t>win2AL8</t>
  </si>
  <si>
    <t>số 71 ngách 116 ngõ trại cá , phường trương định , q.hai bà trưng ,Hn</t>
  </si>
  <si>
    <t xml:space="preserve">KDC Việt Bắc , p.Tân Lập , TP.Thái Nguyên </t>
  </si>
  <si>
    <t xml:space="preserve">thôn Xuân , Tân tiến , TP.Bắc Giang </t>
  </si>
  <si>
    <t>eb112</t>
  </si>
  <si>
    <t>eb114</t>
  </si>
  <si>
    <t>win2AN1</t>
  </si>
  <si>
    <t>TT6 Khu đô thị Tây Nam Kim Giang , XÃ Tân Triều , Huyện Thanh trì ,TP .HN</t>
  </si>
  <si>
    <t xml:space="preserve">Số 2 Đường Quang Trung , phường quang trung , thành phố Vinh , tỉnh Nghệ An </t>
  </si>
  <si>
    <t xml:space="preserve">siêu thị Thiên Trường , Lộc hòa , Nam định </t>
  </si>
  <si>
    <t>eb117</t>
  </si>
  <si>
    <t>eb124</t>
  </si>
  <si>
    <t xml:space="preserve">nguyễn tất thành , phường thanh niên , tp. Việt trì , tỉnh Phú Thọ </t>
  </si>
  <si>
    <t xml:space="preserve">km 54+100 , quốc lộ 5 , phường nhị châu , thành phố hải Dương </t>
  </si>
  <si>
    <t>eb113</t>
  </si>
  <si>
    <t>eb125</t>
  </si>
  <si>
    <t xml:space="preserve">khu tttm Vĩnh Phúc , Phường Khai Quang , TP.Vĩnh Yên ,Vĩnh Phúc </t>
  </si>
  <si>
    <t xml:space="preserve">Đường Trần Nhật Duật , xã Ninh Phúc , TP.Ninh Bình </t>
  </si>
  <si>
    <t>2AO3</t>
  </si>
  <si>
    <t>thôn đông tiến , huyện chương mỹ ,tp.HN</t>
  </si>
  <si>
    <t>win2AN4</t>
  </si>
  <si>
    <t xml:space="preserve">kiot số 22-24 , tòa nhà B1.3 -HH03A , KĐT Thanh Hà , Thanh Oai </t>
  </si>
  <si>
    <t>eb128</t>
  </si>
  <si>
    <t xml:space="preserve">cột 5 , phường Hông Hải , Thành phố Hạ Long , Quảng Ninh </t>
  </si>
  <si>
    <t>win2AO3</t>
  </si>
  <si>
    <t>eb118</t>
  </si>
  <si>
    <t xml:space="preserve">phố đông lễ , phường Đông Hải , thành phố Thanh Hóa , tỉnh Thanh Hóa </t>
  </si>
  <si>
    <t>win2AQ0</t>
  </si>
  <si>
    <t>Ngõ 12 , đội 1 , xã tá thanh oai , thanh trì , tp.hn</t>
  </si>
  <si>
    <t>KL00117</t>
  </si>
  <si>
    <t>KL00119</t>
  </si>
  <si>
    <t>win2AK1</t>
  </si>
  <si>
    <t>căn TMDV SH01 , Tòa HH2(p2) , số 360 đường giải phóng , phương liệt , thanh xuân , hn</t>
  </si>
  <si>
    <t>KL00126</t>
  </si>
  <si>
    <t>Kai mart - tòa S2.15 vinhomeocean park</t>
  </si>
  <si>
    <t>tòa S2.15 vinhome ocean park , đa tốn , gia lâm</t>
  </si>
  <si>
    <t>KL00127</t>
  </si>
  <si>
    <t>TIT MART</t>
  </si>
  <si>
    <t>Xã Bắc Hồng , Đông Anh , HN</t>
  </si>
  <si>
    <t>win2AK4</t>
  </si>
  <si>
    <t xml:space="preserve">thôn 8 , xã liên hiệp , huyện phúc thọ , hà nội </t>
  </si>
  <si>
    <t>KL00128</t>
  </si>
  <si>
    <t>CT7 , Ngô Thị Nhậm , Hà Cầu , Hà Đông</t>
  </si>
  <si>
    <t>KL00129</t>
  </si>
  <si>
    <t>28 Đại Linh , phường Trung Văn , Nam từ liêm , HN</t>
  </si>
  <si>
    <t>kmarket0002</t>
  </si>
  <si>
    <t>kmarket0005</t>
  </si>
  <si>
    <t xml:space="preserve">117 tòa nhà B1 , keangnam , phạm hùng , mễ trì , nam từ liêm </t>
  </si>
  <si>
    <t xml:space="preserve">tầng 1 , tòa nhà 17 T3 khu đô thị Trung Hòa  - nhân chính - mặt đường Hoàng Đạo thúy , trung hòa , cầu giấy </t>
  </si>
  <si>
    <t>CK-HL4005</t>
  </si>
  <si>
    <t xml:space="preserve">Circlek số 534 nguyễn văn cừ , phường hồng hải , hạ long , quảng ninh </t>
  </si>
  <si>
    <t xml:space="preserve"> số 534 nguyễn văn cừ , phường hồng hải , hạ long , quảng ninh </t>
  </si>
  <si>
    <t>kmarket0034</t>
  </si>
  <si>
    <t>CK-HN2221</t>
  </si>
  <si>
    <t xml:space="preserve">Circlek S05 park03 </t>
  </si>
  <si>
    <t xml:space="preserve">Circlek S05 park03 ,  vinhomes time city park hill </t>
  </si>
  <si>
    <t>CK-HN2225</t>
  </si>
  <si>
    <t xml:space="preserve">Circlek 25 phố nhà thờ </t>
  </si>
  <si>
    <t xml:space="preserve">số 25 phố nhà thờ , hàng trống , hoàn kiếm , hnoii </t>
  </si>
  <si>
    <t>TM 1-3 , tầng 1 , tòa chung cư 902 thuộc tổ hợp H9 -CT1 , khu đô  thị Starlake , xuân tảo , Bắc từ liêm , HN</t>
  </si>
  <si>
    <t>win2AR5</t>
  </si>
  <si>
    <t>R1.05 Ocean park</t>
  </si>
  <si>
    <t>CK-HN2229</t>
  </si>
  <si>
    <t>Circlek 46 phùng hưng</t>
  </si>
  <si>
    <t xml:space="preserve">số 46 phùng hưng , phường phúc la , hà đông </t>
  </si>
  <si>
    <t>CK-HN2227</t>
  </si>
  <si>
    <t xml:space="preserve">Circlek 06 vũ trọng khánh </t>
  </si>
  <si>
    <t xml:space="preserve">06 vũ ngọc khánh , mỗ lao , hà đông </t>
  </si>
  <si>
    <t>CK-HN2231</t>
  </si>
  <si>
    <t>Circlek số 1A vạn phúc</t>
  </si>
  <si>
    <t xml:space="preserve">Số 1A Vạn Phúc , hà đông </t>
  </si>
  <si>
    <t>Tmart03004</t>
  </si>
  <si>
    <t>CK-HN2219</t>
  </si>
  <si>
    <t xml:space="preserve">Circlek -14 thái hà </t>
  </si>
  <si>
    <t xml:space="preserve">số 14 thái hà , phường trung liệt , đống đa </t>
  </si>
  <si>
    <t>Tầng 1 chung cư 282 Nguyễn Huy tưởng , Thanh xuân , HN</t>
  </si>
  <si>
    <t>KL00130</t>
  </si>
  <si>
    <t>căn DV -B7 Tòa KĐT Skycentral 176 Định Công , Phường Định Công , Hoàng mai</t>
  </si>
  <si>
    <t>kmarket0015</t>
  </si>
  <si>
    <t>tomita0003</t>
  </si>
  <si>
    <t>SỐ 15 VILLA 2 HUYNDAI ,HÀ trì 5 , hà đông , HN</t>
  </si>
  <si>
    <t xml:space="preserve">K -market goldmark s1 -01 , tòa nhà sapjia 1 , goldmark city , 136 hồ tùng mậu , bắc từ liêm </t>
  </si>
  <si>
    <t xml:space="preserve">Nguyễn Văn Cừ , TT .Mạo khê , TX. Đông Triều , Quảng Ninh </t>
  </si>
  <si>
    <t>ck-nd8002</t>
  </si>
  <si>
    <t>ck-nd8003</t>
  </si>
  <si>
    <t>ck-nd8001</t>
  </si>
  <si>
    <t xml:space="preserve">cricle số mra -095 </t>
  </si>
  <si>
    <t xml:space="preserve">số mra -095a , đường nội bộ khu biệt thự thủy nguyên , khu đô thị và thương mại văn giang , hưng yên </t>
  </si>
  <si>
    <t>circlek pt.09</t>
  </si>
  <si>
    <t xml:space="preserve">pt.09 , khu nhà phố trúc ,khu đô thị và thương mại văn giang , hưng yên </t>
  </si>
  <si>
    <t>circleck tt-pt2c.23</t>
  </si>
  <si>
    <t xml:space="preserve">khu nhà phố vịnh đảo , tt-pt2c .23 ,khu đô thị và thương mại văn giang , hưng yên </t>
  </si>
  <si>
    <t>kmarket0014</t>
  </si>
  <si>
    <t>kl00131</t>
  </si>
  <si>
    <t>Tòa nhà Golmark rubi r2-l1-01 , số 136 hồ tùng mậu , phú diễn , bắc từ liêm , hnoi</t>
  </si>
  <si>
    <t>Family mart</t>
  </si>
  <si>
    <t xml:space="preserve">Tòa S1.06 Vismart city , Tây Mỗ , Nam từ liên </t>
  </si>
  <si>
    <t>kmarket0017</t>
  </si>
  <si>
    <t>win2AP2</t>
  </si>
  <si>
    <t xml:space="preserve">SỐ 39 tổ 8 Đa Sỹ , Phường Kiến Hưng , quận Hà đông ,hà nội </t>
  </si>
  <si>
    <t>win2at2</t>
  </si>
  <si>
    <t xml:space="preserve">16-TT11 khu đô thị Văn Phú , Phường PHÚC La , Hà đông </t>
  </si>
  <si>
    <t>kl00133</t>
  </si>
  <si>
    <t>c mart</t>
  </si>
  <si>
    <t xml:space="preserve">Chưng cư viện bỏng Lê Hữu Trác , HÀ đông </t>
  </si>
  <si>
    <t>CK-HN2234</t>
  </si>
  <si>
    <t xml:space="preserve">Circek 93 Hoàng văn thái , thanh xuân , tp hà nội </t>
  </si>
  <si>
    <t xml:space="preserve">số 93 hoàng văn thái , phường khương trung , hà đông , hn </t>
  </si>
  <si>
    <t>115AB tầng 1G1 , phường mễ trì , nam từ liêm , hn</t>
  </si>
  <si>
    <t>kl00132</t>
  </si>
  <si>
    <t>siêu thị Đức Thành</t>
  </si>
  <si>
    <t xml:space="preserve">Tòa The Pride , Tố Hữu , la Khê , HÀ đông </t>
  </si>
  <si>
    <t>CK-HN2226</t>
  </si>
  <si>
    <t xml:space="preserve">Circlek tầng 1 , tòa nhà x2 , số 70 nguyên hồng </t>
  </si>
  <si>
    <t>Tầng 1 , tòa nhà x2 , sooa 70 phố nguyên hồng , phường láng hạ , đống đa</t>
  </si>
  <si>
    <t>win1708</t>
  </si>
  <si>
    <t xml:space="preserve">35 lê văn thiêm , phường thanh xuân trung , thanh xuân , hà nội </t>
  </si>
  <si>
    <t>ck-hn2236</t>
  </si>
  <si>
    <t>DALATFARM007</t>
  </si>
  <si>
    <t>dalatfarm m1 masterise ocean park</t>
  </si>
  <si>
    <t xml:space="preserve">M1 Masterise Ocean park , khu đô thị vinhomes ocean park , gia lâm </t>
  </si>
  <si>
    <t>circek că thương mại dv số l26m.tm</t>
  </si>
  <si>
    <t xml:space="preserve">dự án Masterri waterfront - lô b3 -ct03 , dự án khu đô thị gia lâm </t>
  </si>
  <si>
    <t>win2au3</t>
  </si>
  <si>
    <t xml:space="preserve">Chợ Bái , Bái Đô , Tri Thủy , Phú xuyên , hà nội </t>
  </si>
  <si>
    <t>SAP</t>
  </si>
  <si>
    <t>Tổng cộng  tháng 1</t>
  </si>
  <si>
    <t>CK-HN2232</t>
  </si>
  <si>
    <t>Circlek diện tích thương maị số GS101S25</t>
  </si>
  <si>
    <t xml:space="preserve"> diện tích thương maị số GS101S25, tây mỗ , nam từ liêm </t>
  </si>
  <si>
    <t>brg11061</t>
  </si>
  <si>
    <t>ptmart0009</t>
  </si>
  <si>
    <t xml:space="preserve">Ptmart 505 Minh Khai </t>
  </si>
  <si>
    <t xml:space="preserve">TTTM Sảnh A , Khu chung cư Hòa BÌnh Green city . 505 Minh Khai , Vĩnh tuy , Hai bà Trưng </t>
  </si>
  <si>
    <t>kmarket0004</t>
  </si>
  <si>
    <t>kl00140</t>
  </si>
  <si>
    <t>eb0150</t>
  </si>
  <si>
    <t xml:space="preserve">tầng 1 , tòa nhà A , TTTM parkcity , lê trọng tấn , la khê , Hà đông </t>
  </si>
  <si>
    <t xml:space="preserve">hầm B1  - tòa nhà golden palace , mễ trì , nam từ liêm </t>
  </si>
  <si>
    <t>Kai mart - tòa S2.02 vinhomeocean park</t>
  </si>
  <si>
    <t xml:space="preserve">Tòa s2.02 vinhome ocean park , đa tốn , gia lâm </t>
  </si>
  <si>
    <t>kl00136</t>
  </si>
  <si>
    <t>LINKMART</t>
  </si>
  <si>
    <t xml:space="preserve">Chưng cư Intracom , Vĩnh Ngọc , Đông anh </t>
  </si>
  <si>
    <t>kl00141</t>
  </si>
  <si>
    <t>kai mart- tòa s2.19</t>
  </si>
  <si>
    <t xml:space="preserve">tòa s2.19 vinhome ocean park, đa tốn , gia lâm </t>
  </si>
  <si>
    <t>kl0142</t>
  </si>
  <si>
    <t>tiện ích Long Hương</t>
  </si>
  <si>
    <t>Số 15 , villa 2 Huyndai , Hà Trì 5 , Hà Cầu , Hà Đông</t>
  </si>
  <si>
    <t>kl00143</t>
  </si>
  <si>
    <t>siba0015</t>
  </si>
  <si>
    <t>THANH BINH MART</t>
  </si>
  <si>
    <t xml:space="preserve">Tòa no2 , 87 Lĩnh nam , Hoàng mai </t>
  </si>
  <si>
    <t xml:space="preserve">S -Khu nhà ở Hi Brand , KĐT mới văn phú  , la khê , hà đông </t>
  </si>
  <si>
    <t>siêu thị 15-17 Ngọc khánh</t>
  </si>
  <si>
    <t>CK-HN2233</t>
  </si>
  <si>
    <t xml:space="preserve">Cricle ô 17 , khu đấu giá quyeedn sử dụng đất </t>
  </si>
  <si>
    <t xml:space="preserve">ô l7 khu đấu giá  quyền sử dụng đất , đoạn cầu bươu , yên xá , thanh trì </t>
  </si>
  <si>
    <t>win2av1</t>
  </si>
  <si>
    <t>Tmart03005</t>
  </si>
  <si>
    <t>kmarket0045</t>
  </si>
  <si>
    <t xml:space="preserve">thôn vân côn , vân côn , hoài đức </t>
  </si>
  <si>
    <t>công ty cổ phần  T -Martstores</t>
  </si>
  <si>
    <t xml:space="preserve">số 180 đường cổ nhuế , phường cổ nhuế , bắc từ liêm </t>
  </si>
  <si>
    <t xml:space="preserve">tầng 1 và tầng 2 tòa nhà chelsea house , số 174 văn cao , đẳng giang , ngô quyền , hải phòng </t>
  </si>
  <si>
    <t>brg11051</t>
  </si>
  <si>
    <t>kmarket0006</t>
  </si>
  <si>
    <t>tòa nhà mac plaza , số 10 trần phú , hà đông</t>
  </si>
  <si>
    <t>CK-HN2220</t>
  </si>
  <si>
    <t>Circle K tầng 1 lô thương mại dịch vụ 02 tòa G!-G2</t>
  </si>
  <si>
    <t xml:space="preserve"> K tầng 1 lô thương mại dịch vụ 02 tòa G!-G2 , thanh xuân</t>
  </si>
  <si>
    <t>win2as8</t>
  </si>
  <si>
    <t xml:space="preserve">thôn xuân lai  , xuân thu , sóc sơn </t>
  </si>
  <si>
    <t>CK-HN2228</t>
  </si>
  <si>
    <t>Circlek K vinhomes gree bay 103 -tầng 1 -G3</t>
  </si>
  <si>
    <t xml:space="preserve"> vinhomes gree bay 103 -tầng 1 -G3 , mễ trì , nam từ liêm </t>
  </si>
  <si>
    <t xml:space="preserve">Tầng 1 tòa nhà L2  khu đô thị Nam thăng long , xuân đỉnh , bắc từ liêm </t>
  </si>
  <si>
    <t>ck-hn2235</t>
  </si>
  <si>
    <t xml:space="preserve">125 trần hưng đạo  , khu phố phường tiến an , bắc ninh </t>
  </si>
  <si>
    <t>brg11091</t>
  </si>
  <si>
    <t>brg12231</t>
  </si>
  <si>
    <t xml:space="preserve">Tầng 1  toàn N4C Trung Hòa , Nhân Chính , Thanh Xuân </t>
  </si>
  <si>
    <t xml:space="preserve">siêu thị D2 Giảng Võ </t>
  </si>
  <si>
    <t>Tmart03006</t>
  </si>
  <si>
    <t xml:space="preserve">T1 tòa Mipec Kiến Hưng , Hà đông </t>
  </si>
  <si>
    <t>ck-hn2239</t>
  </si>
  <si>
    <t xml:space="preserve">gian hàng tm 01S5A và 01S12A , ô đất B3 -C14 , tòa S1.09 , Gia Lâm </t>
  </si>
  <si>
    <t>win2aw3</t>
  </si>
  <si>
    <t xml:space="preserve">soố nhà 74D , Phố Quang Trung , Thị Xã Sơn Tây , TP.HÀ Nội </t>
  </si>
  <si>
    <t>kl00142</t>
  </si>
  <si>
    <t xml:space="preserve">tiện ích Long Hương </t>
  </si>
  <si>
    <t xml:space="preserve">số 15 , villa 2 huynhdai , hà trì , hà cầu , hà đông </t>
  </si>
  <si>
    <t>dalatfarm008</t>
  </si>
  <si>
    <t xml:space="preserve">Tòa s1.12 vinhome ocean park , đa tốn , gia lâm </t>
  </si>
  <si>
    <t>TOMITA0004</t>
  </si>
  <si>
    <t xml:space="preserve">CÔNG TY CỔ PHẦN TRANG TRẠI TOMITA VIỆT NAM </t>
  </si>
  <si>
    <t xml:space="preserve">TTDV 12A tòa nhà  D Masteri West Height -Vinhome Smart City , Đại Mỗ , Nam từ liêm , Hà Nội </t>
  </si>
  <si>
    <t>vitalmart010</t>
  </si>
  <si>
    <t xml:space="preserve">TK 2-01.S02 Vinhome smart city -Tây Mỗ , Nam Từ Liêm , Hà Nội </t>
  </si>
  <si>
    <t>kl.hn006</t>
  </si>
  <si>
    <t>xuân phương smart</t>
  </si>
  <si>
    <t xml:space="preserve">số 20 TT11 khu đô thị sinh thái  xuân phương , nam từ liêm </t>
  </si>
  <si>
    <t>ck-hn2241</t>
  </si>
  <si>
    <t xml:space="preserve">circlek số 2 ngõ 11 phố lương định của </t>
  </si>
  <si>
    <t>số 2 ngõ 11 phố lương định của , phường kim liên , đống đa , hn</t>
  </si>
  <si>
    <t>ck-hn2242</t>
  </si>
  <si>
    <t xml:space="preserve">số 2 hồ ngọc lân , kinh bắc , bắc ninh </t>
  </si>
  <si>
    <t>brg11081</t>
  </si>
  <si>
    <t>win2ax6</t>
  </si>
  <si>
    <t xml:space="preserve">số 381 -383 kiêu kỵ , gia lâm </t>
  </si>
  <si>
    <t>kl00120</t>
  </si>
  <si>
    <t>min mart</t>
  </si>
  <si>
    <t xml:space="preserve">LK25 , KĐT Golden city , bồ đề , long biên </t>
  </si>
  <si>
    <t>ck-hn2238</t>
  </si>
  <si>
    <t xml:space="preserve">25 thái phiên </t>
  </si>
  <si>
    <t>số 25  thái phiên , phường Lê Đại Hành , Hai Bà Trưng</t>
  </si>
  <si>
    <t>TTMFARM2TT1B</t>
  </si>
  <si>
    <t xml:space="preserve">SỐ 2 TT1B NGÕ 622 minh khai , hai bà trưng </t>
  </si>
  <si>
    <t>brg11121</t>
  </si>
  <si>
    <t>win2aq5</t>
  </si>
  <si>
    <t xml:space="preserve">số 254 phố đại từ , đại kim , hoàng mai </t>
  </si>
  <si>
    <t>brg11101</t>
  </si>
  <si>
    <t>brg11011</t>
  </si>
  <si>
    <t>kl.hn007</t>
  </si>
  <si>
    <t>Minh Mart</t>
  </si>
  <si>
    <t xml:space="preserve">Tòa S102 Vinhomes smartcity , Tây Mỗ , Nam Từ Liêm </t>
  </si>
  <si>
    <t>dalatfarm009</t>
  </si>
  <si>
    <t xml:space="preserve">s1.08 vinhomes ocean park , đa tốn , gia lâm </t>
  </si>
  <si>
    <t>ck-hn2244</t>
  </si>
  <si>
    <t xml:space="preserve">nhà 18T1 khu đô thị mới Trung Hòa - Nhân Chính </t>
  </si>
  <si>
    <t>kl00146</t>
  </si>
  <si>
    <t>kai mart</t>
  </si>
  <si>
    <t xml:space="preserve">tòa s1.02 vinhome ocean park , đa tốn , gia lâm </t>
  </si>
  <si>
    <t>win2ay2</t>
  </si>
  <si>
    <t xml:space="preserve">khu 2 văn lôi , mê linh </t>
  </si>
  <si>
    <t>DALATFARM010</t>
  </si>
  <si>
    <t xml:space="preserve">S2.09 VINhomes ocean park , đa tốn , gia lâm </t>
  </si>
  <si>
    <t>kl00147</t>
  </si>
  <si>
    <t xml:space="preserve">tòa s2.11 vinhomeocean park , đa tốn , gia lâm </t>
  </si>
  <si>
    <t>brg11171</t>
  </si>
  <si>
    <t xml:space="preserve">tòa nhà rosary 89 Lạc Long quân , nghĩa đô , cầu giấy </t>
  </si>
  <si>
    <t>win2ax5</t>
  </si>
  <si>
    <t xml:space="preserve">căn u39 .2.tmdv10 khu chung cư cao tầng f5 -ch02 thuộc dự án mới tây mỗ -đại mỗ -vinhomes park , p.tây mỗ  , q.nam từ liêm </t>
  </si>
  <si>
    <t>kl00148</t>
  </si>
  <si>
    <t>uti mart</t>
  </si>
  <si>
    <t xml:space="preserve">tòa s2.18 vinhome ocean park , Đa Tốn , Gia lâm </t>
  </si>
  <si>
    <t>ck-hn2230</t>
  </si>
  <si>
    <t xml:space="preserve">205 lạc long quan </t>
  </si>
  <si>
    <t>Tmart03007</t>
  </si>
  <si>
    <t xml:space="preserve">tòa G1 , sunshine garden dương văn bé , hoàng mai </t>
  </si>
  <si>
    <t>kl</t>
  </si>
  <si>
    <t>chị kiều chinh</t>
  </si>
  <si>
    <t xml:space="preserve">23 phan chu trinh  , hoàn kiếm ,hn </t>
  </si>
  <si>
    <t>win2aw4</t>
  </si>
  <si>
    <t xml:space="preserve">phú xuyên 1 , phú châu , ba vì </t>
  </si>
  <si>
    <t>win2aat</t>
  </si>
  <si>
    <t xml:space="preserve">số nhà 272 phố lê lợi , phường lê lợi , thị xã sơn tây , thành phố hà nội </t>
  </si>
  <si>
    <t>ck-hn2245</t>
  </si>
  <si>
    <t xml:space="preserve">37A Sài Đồng , tổ 14 , sài đồng , long biên </t>
  </si>
  <si>
    <t>ck-hn2246</t>
  </si>
  <si>
    <t xml:space="preserve">92 đường trâu quỳ , thị trấn trâu quỳ , gia lâm </t>
  </si>
  <si>
    <t xml:space="preserve">KHÁNH HỒNG -TÌNH XANH -KHÁNH BÉO TÍM </t>
  </si>
  <si>
    <t>win2az5</t>
  </si>
  <si>
    <t xml:space="preserve">sh -09b , tầng 1 , số 93 đức giang , long biên </t>
  </si>
  <si>
    <t>dalatfarm011</t>
  </si>
  <si>
    <t xml:space="preserve">tòa m2  ocean park , đa tốn , gia lâm </t>
  </si>
  <si>
    <t>GSG45G</t>
  </si>
  <si>
    <t>Giò sụn gà 45g</t>
  </si>
  <si>
    <t>Giò sụn 45G</t>
  </si>
  <si>
    <t>giò bì ớt xiêm 45g</t>
  </si>
  <si>
    <t>GBOX45G</t>
  </si>
  <si>
    <t>Giò bì ớt xiêm 45G</t>
  </si>
  <si>
    <t>Giò bì ớt xiêm 45g</t>
  </si>
  <si>
    <t>kl00149</t>
  </si>
  <si>
    <t xml:space="preserve">công ty cổ phần thương mại và dịch vụ tổng hợp đức thành </t>
  </si>
  <si>
    <t xml:space="preserve">37 bà triệu , hà đông </t>
  </si>
  <si>
    <t>minhcau0006</t>
  </si>
  <si>
    <t xml:space="preserve">chân cầu vượt đán </t>
  </si>
  <si>
    <t xml:space="preserve">công ty cổ phần thương mại unik việt nam </t>
  </si>
  <si>
    <t xml:space="preserve">số 49 , phố hai bà trưng </t>
  </si>
  <si>
    <t>unikmart0001</t>
  </si>
  <si>
    <t xml:space="preserve">143 nguyễn tuân , tòa nhà imperial garden sảnh d , thanh xuân </t>
  </si>
  <si>
    <t>unikmart0002</t>
  </si>
  <si>
    <t xml:space="preserve">2 lê văn thiêm , tòa nhà goldenwent , nhân chính , thanh xuân </t>
  </si>
  <si>
    <t xml:space="preserve">187 nguyễn lương bằng , tòa nhà 187 nguyễn lương bằng , đống đa </t>
  </si>
  <si>
    <t>unikmart0003</t>
  </si>
  <si>
    <r>
      <t xml:space="preserve">ghi chú
Quỳnh </t>
    </r>
    <r>
      <rPr>
        <b/>
        <sz val="10"/>
        <color indexed="36"/>
        <rFont val="Times New Roman"/>
        <family val="1"/>
      </rPr>
      <t>tím</t>
    </r>
    <r>
      <rPr>
        <b/>
        <sz val="10"/>
        <rFont val="Times New Roman"/>
        <family val="1"/>
      </rPr>
      <t xml:space="preserve"> - Giang  hồng+Chín </t>
    </r>
    <r>
      <rPr>
        <b/>
        <sz val="10"/>
        <color indexed="57"/>
        <rFont val="Times New Roman"/>
        <family val="1"/>
      </rPr>
      <t>cốm</t>
    </r>
  </si>
  <si>
    <t>win2aba</t>
  </si>
  <si>
    <t xml:space="preserve">đội 2 , đồng nanh , tiên phương , chương mỹ , hà nội </t>
  </si>
  <si>
    <t>kmarket0020</t>
  </si>
  <si>
    <t xml:space="preserve">căn c02-s02 lô đất  HH -khu đô thị Đông Nam , số 119 , đường trần duy hưng , trung hòa , cầu giấy </t>
  </si>
  <si>
    <t>unikmart0004</t>
  </si>
  <si>
    <t>kl00150</t>
  </si>
  <si>
    <t xml:space="preserve">topmart SH06 chung cư Anland complex KĐT Dương Nội , HÀ Đông </t>
  </si>
  <si>
    <t>144 , tổ tự quản 3. tdp tân xuân , tt xuân mai , chương mỹ , hà nội</t>
  </si>
  <si>
    <t xml:space="preserve">số 100 quầy trâu quỳ , gia lâm </t>
  </si>
  <si>
    <t>minhcau0007</t>
  </si>
  <si>
    <t xml:space="preserve">số 889 , đường dương tự minh , phường hoàng văn thụ , thái nguyên </t>
  </si>
  <si>
    <t>tomita0005</t>
  </si>
  <si>
    <t xml:space="preserve">shophouse I1 .CH 19 và I1 .CH 05A Tòa Imperiasmartcity , tây mỗ , nam từ liêm </t>
  </si>
  <si>
    <t>okonoac03</t>
  </si>
  <si>
    <t>km 8+ 800 đường đại lộ thăng long , xã hoài đức , hn</t>
  </si>
  <si>
    <t>ck-hn2240</t>
  </si>
  <si>
    <t>49 phan chu trinh , hoàn kiếm , hn</t>
  </si>
  <si>
    <t>win2aai</t>
  </si>
  <si>
    <t>kl00151</t>
  </si>
  <si>
    <t xml:space="preserve">tòa s1.07 vinhome ocean park , đa tốn , gia lâm </t>
  </si>
  <si>
    <t>brg12761</t>
  </si>
  <si>
    <t xml:space="preserve">51 lê đại hành , hai bà trưng </t>
  </si>
  <si>
    <t>ck-hn2243</t>
  </si>
  <si>
    <t xml:space="preserve">căn thương mại dịch vụ z38m.2.tmdv05a tây mỗ , nam từ liêm </t>
  </si>
  <si>
    <t>ck-hn2249</t>
  </si>
  <si>
    <t>181 nguyễn ngọc vũ , trung hòa , cầu giấy</t>
  </si>
  <si>
    <t>ck-hn2248</t>
  </si>
  <si>
    <t xml:space="preserve">lô 16-d , khu nhà ở tháp tầng a10 , khu trung yên , yên hòa , cầu giấy </t>
  </si>
  <si>
    <t>win5816</t>
  </si>
  <si>
    <t>t1 komo tây hồ , btl</t>
  </si>
  <si>
    <t>kmarket0024</t>
  </si>
  <si>
    <t xml:space="preserve">ki ốt SH 12A , đơn nguyên 4 , tòa nhà CT4 , khu đô thị mỹ đình , mễ trì , nam từ liêm </t>
  </si>
  <si>
    <t>kmarket0003</t>
  </si>
  <si>
    <t xml:space="preserve">villa E04 , Tầng 1 khu the manor, mỹ đình , nam từ liêm </t>
  </si>
  <si>
    <t>kmarket0039</t>
  </si>
  <si>
    <t xml:space="preserve">lô 04 , kiểu nhà 7A , khu nhà ở thấp tầng TT$ , đường Trần Văn Lai , mỹ đình , nam từ liêm </t>
  </si>
  <si>
    <t>Tmart03008</t>
  </si>
  <si>
    <t xml:space="preserve">lô số 01 tòa nhà CT1AB khu VOV Mễ Trì , Mễ Trì , nam từ liêm </t>
  </si>
  <si>
    <t>ck-hn2251</t>
  </si>
  <si>
    <t>số 568+ 570 đường trương định , tân mai , hoàng mai</t>
  </si>
  <si>
    <t xml:space="preserve">K11 NGUYỄN CAO LUYỆN , kđt VIỆT HƯNG , LONG BIÊN </t>
  </si>
  <si>
    <t>kl00152</t>
  </si>
  <si>
    <t>win2acb</t>
  </si>
  <si>
    <t>thôn tự khoát , ngũ hiệp , thanh trì</t>
  </si>
  <si>
    <t>win2acx</t>
  </si>
  <si>
    <t xml:space="preserve">số 1 đường phú hà , kdc phú nhi 2 , phú thịnh , p.phú thịnh , hà nội </t>
  </si>
  <si>
    <t>Chân 300</t>
  </si>
  <si>
    <t>Tmart03009</t>
  </si>
  <si>
    <t>Căn SH-3A , sàn thương mại tầng 1 , tòa chung cư phương đông gree park số 1 trần thủ độ , phương liệt , hmai</t>
  </si>
  <si>
    <t>eb151</t>
  </si>
  <si>
    <t xml:space="preserve">tttm go ! Phủ lý , điện biên phủ , p.lam hạ , tp.phủ lý , hnam </t>
  </si>
  <si>
    <t>kl00156</t>
  </si>
  <si>
    <t xml:space="preserve">siêu thị top5 - tòa Aqua 44 yên phụ , ba đình , hà nội </t>
  </si>
  <si>
    <t>kl00153</t>
  </si>
  <si>
    <t xml:space="preserve">cn3 - tòa b kim văn kim lũ , hoàng mai </t>
  </si>
  <si>
    <t>lecomart0006</t>
  </si>
  <si>
    <t>siêu thị lecomart SHR20 , eurowindow park</t>
  </si>
  <si>
    <t xml:space="preserve">SHR20 , Eurowindow park , đông hội , đông anh </t>
  </si>
  <si>
    <t xml:space="preserve">H2 01S20 Haven park , ecopark , văn giang , hưng yên </t>
  </si>
  <si>
    <t>lecomart0005</t>
  </si>
  <si>
    <t xml:space="preserve">r3 -01S08 , onsen swanlake , ecopark , văn giang , hưng yên </t>
  </si>
  <si>
    <t>lecomart0004</t>
  </si>
  <si>
    <t xml:space="preserve">p207 , park premium , aquabay, cửu cao , văn giang, hưng yên </t>
  </si>
  <si>
    <t>lecomart0003</t>
  </si>
  <si>
    <t>h101S16 , haven park1 , ecopark , văn giang , hưng yên</t>
  </si>
  <si>
    <t>lecomart0002</t>
  </si>
  <si>
    <t xml:space="preserve">S101S48A , sảnh 5 , tòa S2 , skyoasis , ecopark , văn giang , hưng yên </t>
  </si>
  <si>
    <t>lecomart0001</t>
  </si>
  <si>
    <t xml:space="preserve">tòa sp01S40 , sảnh sp , skyoasis , ecopark , văn giang , hưng yên </t>
  </si>
  <si>
    <t>lecomart0007</t>
  </si>
  <si>
    <t>kl00155</t>
  </si>
  <si>
    <t>sảnh b -82 nguyễn tuân , thanh xuân</t>
  </si>
  <si>
    <t>stchohay</t>
  </si>
  <si>
    <t xml:space="preserve">siêu thị chợ hay , cửa đông chợ quán toan , hồng bàng , hải phòng </t>
  </si>
  <si>
    <t>ck-hn2252</t>
  </si>
  <si>
    <t xml:space="preserve">235 nguyễn gia thiều , phường tiến an , tp. Bắc ninh </t>
  </si>
  <si>
    <t>win2acw</t>
  </si>
  <si>
    <t xml:space="preserve">82 phố xuân đỗ , p.cự khối , long biên </t>
  </si>
  <si>
    <t>kl00154</t>
  </si>
  <si>
    <t xml:space="preserve">p1 vinhome ocean park đa tốn , gia lâm </t>
  </si>
  <si>
    <t>ck-hn2237</t>
  </si>
  <si>
    <t>tmdv-11 tòa n04 , dự án khu án nhà ở xã hội ecohome 3 tại ô đất ký hiệu b11-hh2 ,khu bắc cổ nhuế - chèm</t>
  </si>
  <si>
    <t>kl00157</t>
  </si>
  <si>
    <t xml:space="preserve">kenmart - số 2 ngõ 79 đường dương quảng hàm , p. quan hoa , q.cầu giấy </t>
  </si>
  <si>
    <t>win2aas</t>
  </si>
  <si>
    <t>số nhà 39/41 , ngõ 73 la dương , dương nội , hà đông</t>
  </si>
  <si>
    <t>Giò tai Lưỡi 250 KM</t>
  </si>
  <si>
    <t>brg11191</t>
  </si>
  <si>
    <t xml:space="preserve">tòa nhà diaond plaza , 25 lê văn lương , thanh xuân </t>
  </si>
  <si>
    <t xml:space="preserve">tầng 1 tòa nhà moonlight 1 , vân canh , an khánh , hoài đức </t>
  </si>
  <si>
    <t>brg12342</t>
  </si>
  <si>
    <t>ck-hn2255</t>
  </si>
  <si>
    <t xml:space="preserve">25+27 đường giải phóng , đồng tâm , hai bà trưng </t>
  </si>
  <si>
    <t>kl00160</t>
  </si>
  <si>
    <t xml:space="preserve">ut1 mart -211 trâu quỳ , gia lâm </t>
  </si>
  <si>
    <t>ck-hn2250</t>
  </si>
  <si>
    <t xml:space="preserve">177 phố vĩnh hưng , hoàng mai </t>
  </si>
  <si>
    <t>GSG250 KM</t>
  </si>
  <si>
    <t>Giò sụn gà 250g km</t>
  </si>
  <si>
    <t>brg11201</t>
  </si>
  <si>
    <t xml:space="preserve">tòa nhà trung yên 1 , kđt trung yên , cầu giấy </t>
  </si>
  <si>
    <t>SỤN 250G KM</t>
  </si>
  <si>
    <t>dalatfarm012</t>
  </si>
  <si>
    <t>tòa p3 ocean park , đa tốn , gia lâm</t>
  </si>
  <si>
    <t>win2aei</t>
  </si>
  <si>
    <t>50 chùa thông , p.sơn lộc , hnoi</t>
  </si>
  <si>
    <t>ngõ 21 lê văn lương , nhân chính , thanh xuân , hnoi</t>
  </si>
  <si>
    <t>kl00161</t>
  </si>
  <si>
    <t xml:space="preserve">chung cư osaka ngõ 48 ngọc hồi , hoàng liệt , hoàng mai </t>
  </si>
  <si>
    <t xml:space="preserve">ô số 44 , khu giãn dân phú đô , phú đô </t>
  </si>
  <si>
    <t>win2AFN</t>
  </si>
  <si>
    <t>tmart03010</t>
  </si>
  <si>
    <t>lô HH-01.1 , tòa nhà HH , khu nhà ở xã hội cho cán bộ chiến sỹ bộ công an , phạm văn đồng , BTL</t>
  </si>
  <si>
    <t>siba0017</t>
  </si>
  <si>
    <t xml:space="preserve">s063 - tầng 1 , v4 -b08 lô đất ttdv01 , khu đo thị mới an hưng , la khê , hà đông </t>
  </si>
  <si>
    <t>CGM100</t>
  </si>
  <si>
    <t>Chân Giò 100g</t>
  </si>
  <si>
    <t>Chân giò 100g</t>
  </si>
  <si>
    <t xml:space="preserve">Chân giò 100g </t>
  </si>
  <si>
    <t>kl00162</t>
  </si>
  <si>
    <t xml:space="preserve">siêu thị  c mart - tòa b chung cư hoàng huy commerce , võ nguyên giáp , lê chân , hải phòng </t>
  </si>
  <si>
    <t>ck-hn2259</t>
  </si>
  <si>
    <t xml:space="preserve">diện tích thương mại số 1s02 tầng 1 tòa nhà p2 , tại lô đất b5 , dự án đô thị gia lâm </t>
  </si>
  <si>
    <t>ck-hn2260</t>
  </si>
  <si>
    <t xml:space="preserve">gian hàng thương mại dịch vụ 1s08 , ô đất b2-ct01 , tòa l26 , dự án đô thị gia lâm </t>
  </si>
  <si>
    <t>ck-hn2247</t>
  </si>
  <si>
    <t>diện tích thương mại số 1-31 tầng 01 thuộc khối đế tòa w1 w2 lô đất hh phạm hùng , nam từ liêm</t>
  </si>
  <si>
    <t>ck-hn2257</t>
  </si>
  <si>
    <t xml:space="preserve">148 trần bình , tổ dân phố 9  , mỹ đình , nam từ liêm </t>
  </si>
  <si>
    <t>ck-hn2258</t>
  </si>
  <si>
    <t xml:space="preserve">căn tt6-2a-108 , khu nhà ở thấp tầng , khu đô thị mới đại kim , phường đại kim , hoàng mai </t>
  </si>
  <si>
    <t>ck-hn2253</t>
  </si>
  <si>
    <t xml:space="preserve">căn shophouse sh07-hh01'b tòa nhà anland 2 , khu đô thị mới dương nội , hà đông </t>
  </si>
  <si>
    <t>ck-hn2254</t>
  </si>
  <si>
    <t xml:space="preserve">183 phố chùa láng , láng thượng đống đa </t>
  </si>
  <si>
    <t>ck-hn2256</t>
  </si>
  <si>
    <t xml:space="preserve">161+ 177 phố hàng bạc , hoàn kiếm </t>
  </si>
  <si>
    <t>ck-hl4006</t>
  </si>
  <si>
    <t xml:space="preserve">114 đường hạ long , bãi cháy , hạ long , quàng ninh </t>
  </si>
  <si>
    <t>kl00158</t>
  </si>
  <si>
    <t xml:space="preserve">n07b2 thành thái , dịch vọng , cầu giấy </t>
  </si>
  <si>
    <t>kl00163</t>
  </si>
  <si>
    <t xml:space="preserve">số 90 ngách 51 ngõ linh quang , p.văn chương , đống đa </t>
  </si>
  <si>
    <t>win2afw</t>
  </si>
  <si>
    <t xml:space="preserve">thôn đìa , nam đồng , đông anh </t>
  </si>
  <si>
    <t>kl00164</t>
  </si>
  <si>
    <t>win2agv</t>
  </si>
  <si>
    <t xml:space="preserve">số 1 , ngách 22/163 , đường khuyến lương , phường trần phú , hoàng mai </t>
  </si>
  <si>
    <t>win2agp</t>
  </si>
  <si>
    <t>số 28 ngách 158/38 nguyễn sơn  , tổ 21  , phường bồ đề , long biên</t>
  </si>
  <si>
    <t>win2ags</t>
  </si>
  <si>
    <t xml:space="preserve">lk4-9 , khu nhà ở thấp tầng tt1 , khu đô thị mới kim văn kim lũ , q.hoàng mai </t>
  </si>
  <si>
    <t>win2agz</t>
  </si>
  <si>
    <t xml:space="preserve">ql35 , thôn phú nhi , xã thanh lâm , mê linh </t>
  </si>
  <si>
    <t>win2agk</t>
  </si>
  <si>
    <t xml:space="preserve">ô đát f5 -ch02 , dự án khu đô thị mới tây mỗ , đại mỗ vinhomes park , nam từ liêm </t>
  </si>
  <si>
    <t>kl00159</t>
  </si>
  <si>
    <t xml:space="preserve">sảnh 2 tòa b chung cư ia20ciputra bắc từ liêm </t>
  </si>
  <si>
    <t>kl00166</t>
  </si>
  <si>
    <t>cs5 -tt2 -17 kim văn kim lũ , hm</t>
  </si>
  <si>
    <t>kl00165</t>
  </si>
  <si>
    <t>iki mart -p1 ocean park</t>
  </si>
  <si>
    <t>kl00167</t>
  </si>
  <si>
    <t xml:space="preserve">151 minh khai , thành phố bắc giang </t>
  </si>
  <si>
    <t>ecofarmpay</t>
  </si>
  <si>
    <t xml:space="preserve">phố xanh , xã tam sơn , thị xã từ sươn , bắc ninh </t>
  </si>
  <si>
    <r>
      <t xml:space="preserve">ghi chú
Quỳnh </t>
    </r>
    <r>
      <rPr>
        <b/>
        <sz val="9"/>
        <color indexed="36"/>
        <rFont val="Times New Roman"/>
        <family val="1"/>
      </rPr>
      <t>tím</t>
    </r>
    <r>
      <rPr>
        <b/>
        <sz val="9"/>
        <rFont val="Times New Roman"/>
        <family val="1"/>
      </rPr>
      <t xml:space="preserve"> - vũ  hồng+Chín </t>
    </r>
    <r>
      <rPr>
        <b/>
        <sz val="9"/>
        <color indexed="57"/>
        <rFont val="Times New Roman"/>
        <family val="1"/>
      </rPr>
      <t xml:space="preserve">cốm+ </t>
    </r>
    <r>
      <rPr>
        <b/>
        <sz val="9"/>
        <color theme="1"/>
        <rFont val="Times New Roman"/>
        <family val="1"/>
      </rPr>
      <t>Đạt</t>
    </r>
    <r>
      <rPr>
        <b/>
        <sz val="9"/>
        <color theme="3" tint="0.39997558519241921"/>
        <rFont val="Times New Roman"/>
        <family val="1"/>
      </rPr>
      <t xml:space="preserve"> xanh </t>
    </r>
  </si>
  <si>
    <t xml:space="preserve">TAEBACK </t>
  </si>
  <si>
    <t xml:space="preserve">Ki ốt sh16-dn6  , sh 17-ddn , tầng 1 , tòa nahf ct5 số 6 trần văn laikđt mỹ đình sông đà , nam từ liêm </t>
  </si>
  <si>
    <t xml:space="preserve">đội 4 , thôn 1 , xã thạch đà  , huyện mê linh </t>
  </si>
  <si>
    <t>win2ahm</t>
  </si>
  <si>
    <t>kl00169</t>
  </si>
  <si>
    <t xml:space="preserve">tttm phú lộc plaza , đường lý thường kiệt , hoàng văn thụ , thành phố lạng sơn </t>
  </si>
  <si>
    <t>ck-hn2263</t>
  </si>
  <si>
    <t xml:space="preserve">ch01-09 , số 17 đường gamuda garden2 - 2 , khu đo thị trần phú </t>
  </si>
  <si>
    <t>ck-hn2261</t>
  </si>
  <si>
    <t xml:space="preserve">số 3 đường lạc long quân , cầu giấy </t>
  </si>
  <si>
    <t>kl00170</t>
  </si>
  <si>
    <t xml:space="preserve">eco mart sa3 vin smart city , nam từ liêm </t>
  </si>
  <si>
    <t>win2ahl</t>
  </si>
  <si>
    <t xml:space="preserve">căn thương mại dịch vụ l1 .ch08 , tòa l1 , tầng 1 tại dự án tp hà nội </t>
  </si>
  <si>
    <t>49 + 51 phố Trần Quang Diệu, Hoàn kiếm, Hà Nội</t>
  </si>
  <si>
    <t xml:space="preserve">thực phẩm xanh ( hệ thống cmart ) - v5 the vespa phú lãm , hà đông </t>
  </si>
  <si>
    <t>win2aje</t>
  </si>
  <si>
    <t xml:space="preserve">căn l26m .tmdv15a tại cụm nhà chung cư lô đất b3 -ct03 , dự án khu đô thị gia lâm , xã đa tốn gia lâm </t>
  </si>
  <si>
    <t>ck-hn2264</t>
  </si>
  <si>
    <t xml:space="preserve">số 86 ngô xuân quảng , thị trấn trâu quỳ , gia lâ,m </t>
  </si>
  <si>
    <t>kmarket0046</t>
  </si>
  <si>
    <t>shop ct2 -ch.3 dự án the minato residence , vĩnh niệm , lê chân , hp( giao về kmarket - mỹ đình pearl )</t>
  </si>
  <si>
    <t>ck-hn2265</t>
  </si>
  <si>
    <t xml:space="preserve">số 2 ngõ 612 lạc long quân , nhật tân , tây hồ </t>
  </si>
  <si>
    <t>win2aji</t>
  </si>
  <si>
    <t>150 tân thành , xã thượng mỗ , đan phượng</t>
  </si>
  <si>
    <t>ck-hn2262</t>
  </si>
  <si>
    <t xml:space="preserve">số 1 giáp bát ,hoàng mai </t>
  </si>
  <si>
    <t>kmarket0013</t>
  </si>
  <si>
    <t xml:space="preserve">b29 nguyễn thị định , phường nhân chính , thanh xuân </t>
  </si>
  <si>
    <t>tmart03011</t>
  </si>
  <si>
    <t xml:space="preserve">huyện thạch thất </t>
  </si>
  <si>
    <t>ck-hn2232</t>
  </si>
  <si>
    <t>diên tích thương mại số gs101s25 , tầng 1 thuộc tòa nhà số gs1 đại mỗ , nam từ liêm</t>
  </si>
  <si>
    <t>kl00172</t>
  </si>
  <si>
    <t xml:space="preserve">R1.05 Ocean park , đa tốn , gia lâm </t>
  </si>
  <si>
    <t>tmart03012</t>
  </si>
  <si>
    <t xml:space="preserve">chung cư ngõ 885 tam trinh , phường yên sở , hoàng mai </t>
  </si>
  <si>
    <t>CK-HN2267</t>
  </si>
  <si>
    <t xml:space="preserve">SỐ 6 phố nhổn , tdp nguyên xá 3 , minh khai , bắc từ liêm </t>
  </si>
  <si>
    <t>win2akv</t>
  </si>
  <si>
    <t xml:space="preserve">thôn 6 , xã trung châu , đan phượng , </t>
  </si>
  <si>
    <t>win2ajs</t>
  </si>
  <si>
    <t>khu dộc toản , đan phượng</t>
  </si>
  <si>
    <t>ck-hn2266</t>
  </si>
  <si>
    <t xml:space="preserve">số 2 hàng điếu ,cửa đông,  hoàn kiếm </t>
  </si>
  <si>
    <t>kmarket0023</t>
  </si>
  <si>
    <t>tầng 1 của gian hàng thương mại số p1, tm12 , tầng 1 tòa nhà pearl 01 khu căn hộ mỹ đình pearl , nam từ liêm</t>
  </si>
  <si>
    <t>kl00173</t>
  </si>
  <si>
    <t>ct2 mễ trì , nam từ liêm</t>
  </si>
  <si>
    <t>kl00174</t>
  </si>
  <si>
    <t xml:space="preserve">213 đồng hòa , kiến an , hải phòng </t>
  </si>
  <si>
    <t>coop15001</t>
  </si>
  <si>
    <t>kl00175</t>
  </si>
  <si>
    <t xml:space="preserve">thị trấn sóc sơn </t>
  </si>
  <si>
    <t>XUẤT KHO THÁNG 02</t>
  </si>
  <si>
    <t>NHẬP XUẤT KHO THÁNG 02-2025</t>
  </si>
  <si>
    <t>Tổng cộng  tháng 02</t>
  </si>
  <si>
    <t>Tổng WIN HÀ NỘI T02</t>
  </si>
  <si>
    <t>Tổng CÔP+MEGA+BIC+K.LẺ HÀ NỘI T02</t>
  </si>
  <si>
    <t>TỔNG DOANH SỐ HÀ NỘI THÁNG 02</t>
  </si>
  <si>
    <t>LỤA 250G KM</t>
  </si>
  <si>
    <t>TỒN T
01-2025</t>
  </si>
  <si>
    <t>Giò tai Lưỡi 200
KM
UBAN</t>
  </si>
  <si>
    <t>Chân Giò 100</t>
  </si>
  <si>
    <t xml:space="preserve">Giò sụn gà 250gKM </t>
  </si>
  <si>
    <t>Tổng</t>
  </si>
  <si>
    <t xml:space="preserve">Giò lụa cây 250g KM </t>
  </si>
  <si>
    <t>NHẬP KHO THÁNG 02</t>
  </si>
  <si>
    <t>GLG250 KM</t>
  </si>
  <si>
    <t>ck-tn0001</t>
  </si>
  <si>
    <t>ck-tn0002</t>
  </si>
  <si>
    <t>ck-tn0003</t>
  </si>
  <si>
    <t xml:space="preserve">28 đường lương ngọc quyến , quang trung </t>
  </si>
  <si>
    <t xml:space="preserve">104 đường z115 , tổ 2 , tân thịnh , thái nguyên </t>
  </si>
  <si>
    <t>157 đường bắc sơn , hoàng văn thụ , thái nguyên</t>
  </si>
  <si>
    <t>brg11181</t>
  </si>
  <si>
    <t>tòa nhà sapphire , số 4 chính kinh , thượng đình , thanh xuân</t>
  </si>
  <si>
    <t>kl00176</t>
  </si>
  <si>
    <t>tòa h1.18 vin masterise gia lâm</t>
  </si>
  <si>
    <t>Ngày 03-02</t>
  </si>
  <si>
    <t xml:space="preserve">Mỹ đức </t>
  </si>
  <si>
    <t xml:space="preserve">Đơn tay </t>
  </si>
  <si>
    <t>win-031</t>
  </si>
  <si>
    <t>2ae4</t>
  </si>
  <si>
    <t>win-029</t>
  </si>
  <si>
    <t>win-065</t>
  </si>
  <si>
    <t>2acd</t>
  </si>
  <si>
    <t>win-001</t>
  </si>
  <si>
    <t>win-006</t>
  </si>
  <si>
    <t>2a66</t>
  </si>
  <si>
    <t>win-003</t>
  </si>
  <si>
    <t>win-056</t>
  </si>
  <si>
    <t>win-025</t>
  </si>
  <si>
    <t>2a90</t>
  </si>
  <si>
    <t>win-007</t>
  </si>
  <si>
    <t>win-049</t>
  </si>
  <si>
    <t>win-035</t>
  </si>
  <si>
    <t>PHIẾU XUẤT TRẢ NHÂN VIÊN GIAO HÀNG +NVKD THÁNG 2</t>
  </si>
  <si>
    <t>PHIẾU XUẤT THÁNG 2</t>
  </si>
  <si>
    <t>Tổng cộng  tháng 2</t>
  </si>
  <si>
    <t>Tổng WIN Tỉnh T2</t>
  </si>
  <si>
    <t>TỔNG DOANH SỐ TỈNH  THÁNG 2</t>
  </si>
  <si>
    <t>Tổng CÔP+MEGA+BIC+K.LẺ Tỉnh T2</t>
  </si>
  <si>
    <t>win-072</t>
  </si>
  <si>
    <t>win-058</t>
  </si>
  <si>
    <t>win-004</t>
  </si>
  <si>
    <t>win-052</t>
  </si>
  <si>
    <t>win-038</t>
  </si>
  <si>
    <t>win-096</t>
  </si>
  <si>
    <t>2abz</t>
  </si>
  <si>
    <t>2adk</t>
  </si>
  <si>
    <t>2acj</t>
  </si>
  <si>
    <t>2ajh</t>
  </si>
  <si>
    <t>2ab4</t>
  </si>
  <si>
    <t>win-030</t>
  </si>
  <si>
    <t>win-093</t>
  </si>
  <si>
    <t xml:space="preserve">Hoàng mai </t>
  </si>
  <si>
    <t>win3691</t>
  </si>
  <si>
    <t>win2165</t>
  </si>
  <si>
    <t>win2418</t>
  </si>
  <si>
    <t xml:space="preserve">Hai bà trưng </t>
  </si>
  <si>
    <t>win1654</t>
  </si>
  <si>
    <t xml:space="preserve">Hà đông </t>
  </si>
  <si>
    <t xml:space="preserve">Nam từ liêm </t>
  </si>
  <si>
    <t>win6136</t>
  </si>
  <si>
    <t>win5772</t>
  </si>
  <si>
    <t>win6255</t>
  </si>
  <si>
    <t xml:space="preserve">Thanh xuân </t>
  </si>
  <si>
    <t>win2101</t>
  </si>
  <si>
    <t>win2518</t>
  </si>
  <si>
    <t>win2850</t>
  </si>
  <si>
    <t xml:space="preserve">Đống đa </t>
  </si>
  <si>
    <t>win5434</t>
  </si>
  <si>
    <t>win1663</t>
  </si>
  <si>
    <t>win5664</t>
  </si>
  <si>
    <t>Chín 2Q -6Đ</t>
  </si>
  <si>
    <t>Vũ 2Q -8Đ</t>
  </si>
  <si>
    <t>Đạt 3Q -6Đ</t>
  </si>
  <si>
    <t>Ngày 04-02</t>
  </si>
  <si>
    <t>Ngày 03-02 ( 22 thùng)</t>
  </si>
  <si>
    <t>Ngày 04-02 ( 43 thùng)</t>
  </si>
  <si>
    <t>win2anl</t>
  </si>
  <si>
    <t xml:space="preserve">số 1062 an hạ , an thượng , hoài đức </t>
  </si>
  <si>
    <t>win-094</t>
  </si>
  <si>
    <t>win-020</t>
  </si>
  <si>
    <t>win4404</t>
  </si>
  <si>
    <t>win6222</t>
  </si>
  <si>
    <t>win3030</t>
  </si>
  <si>
    <t>win4168</t>
  </si>
  <si>
    <t>win3227</t>
  </si>
  <si>
    <t>win2351</t>
  </si>
  <si>
    <t>win2539</t>
  </si>
  <si>
    <t>win1535</t>
  </si>
  <si>
    <t>win3692</t>
  </si>
  <si>
    <t>win1553</t>
  </si>
  <si>
    <t>win2219</t>
  </si>
  <si>
    <t>win1655</t>
  </si>
  <si>
    <t>win3137</t>
  </si>
  <si>
    <t>Chín 2Q -12Đ</t>
  </si>
  <si>
    <t>Đạt 2Q -20Đ</t>
  </si>
  <si>
    <t>quỳnh 4Q -20Đ</t>
  </si>
  <si>
    <t>ck-hn2177</t>
  </si>
  <si>
    <t>ck-hn2034</t>
  </si>
  <si>
    <t>ck-hn2139</t>
  </si>
  <si>
    <t>ck-hn2101</t>
  </si>
  <si>
    <t>ck-hn2126</t>
  </si>
  <si>
    <t>ck-hn2169</t>
  </si>
  <si>
    <t>ck-hn2079</t>
  </si>
  <si>
    <t>ck-hn2181</t>
  </si>
  <si>
    <t>ck-hn2184</t>
  </si>
  <si>
    <t>ck-hn2179</t>
  </si>
  <si>
    <t>ck-hn2082</t>
  </si>
  <si>
    <t>ck-hn2231</t>
  </si>
  <si>
    <t>ck-hn2083</t>
  </si>
  <si>
    <t>ck-hn2218</t>
  </si>
  <si>
    <t>ck-hn2029</t>
  </si>
  <si>
    <t>ck-hn2234</t>
  </si>
  <si>
    <t>ck-hn2196</t>
  </si>
  <si>
    <t>Đống đa</t>
  </si>
  <si>
    <t>ck-hn2036</t>
  </si>
  <si>
    <t>ck-hn2078</t>
  </si>
  <si>
    <t>ck-hn2160</t>
  </si>
  <si>
    <t>ck-hn2024</t>
  </si>
  <si>
    <t>ck-hn2041</t>
  </si>
  <si>
    <t xml:space="preserve">Ba đình </t>
  </si>
  <si>
    <t>ck-hn2074</t>
  </si>
  <si>
    <t>ck-hn2148</t>
  </si>
  <si>
    <t>ck-hn2143</t>
  </si>
  <si>
    <t>ck-hn2057</t>
  </si>
  <si>
    <t>ck-hn2149</t>
  </si>
  <si>
    <t xml:space="preserve">Hoàn kiếm </t>
  </si>
  <si>
    <t>ck-hn2127</t>
  </si>
  <si>
    <t>ck-hn2138</t>
  </si>
  <si>
    <t>ck-hn2013</t>
  </si>
  <si>
    <t>ck-hn2049</t>
  </si>
  <si>
    <t>tmart01027</t>
  </si>
  <si>
    <t>win5680</t>
  </si>
  <si>
    <t>win4515</t>
  </si>
  <si>
    <t>win5959</t>
  </si>
  <si>
    <t>win4249</t>
  </si>
  <si>
    <t>okonoa34</t>
  </si>
  <si>
    <t>win5553</t>
  </si>
  <si>
    <t>ck-hn2178</t>
  </si>
  <si>
    <t>win3925</t>
  </si>
  <si>
    <t>win6204</t>
  </si>
  <si>
    <t>win2308</t>
  </si>
  <si>
    <t>win2349</t>
  </si>
  <si>
    <t>win2142</t>
  </si>
  <si>
    <t>win4260</t>
  </si>
  <si>
    <t>win6081</t>
  </si>
  <si>
    <t>win5089</t>
  </si>
  <si>
    <t>win6546</t>
  </si>
  <si>
    <t>tmart01010</t>
  </si>
  <si>
    <t>tmart01001</t>
  </si>
  <si>
    <t>pk0240</t>
  </si>
  <si>
    <t>,0001</t>
  </si>
  <si>
    <t>,0003</t>
  </si>
  <si>
    <t>,0002</t>
  </si>
  <si>
    <t xml:space="preserve">xuất trả </t>
  </si>
  <si>
    <t>pk0283</t>
  </si>
  <si>
    <t>pk0109</t>
  </si>
  <si>
    <t>Ngày 05-02 ( 13 thùng)</t>
  </si>
  <si>
    <t>C6</t>
  </si>
  <si>
    <t>Thắp hương</t>
  </si>
  <si>
    <t>Ngày 05-02</t>
  </si>
  <si>
    <t>Ngày 06-02</t>
  </si>
  <si>
    <t>2az9</t>
  </si>
  <si>
    <t>win-044</t>
  </si>
  <si>
    <t>2ake</t>
  </si>
  <si>
    <t>2ahe</t>
  </si>
  <si>
    <t>win-091</t>
  </si>
  <si>
    <t>tmart01051</t>
  </si>
  <si>
    <t>coopthanhhoa</t>
  </si>
  <si>
    <t>coop-014</t>
  </si>
  <si>
    <t>win5573</t>
  </si>
  <si>
    <t>win3404</t>
  </si>
  <si>
    <t>win3962</t>
  </si>
  <si>
    <t>win3081</t>
  </si>
  <si>
    <t>win3197</t>
  </si>
  <si>
    <t>win3301</t>
  </si>
  <si>
    <t>win3529</t>
  </si>
  <si>
    <t>win2395</t>
  </si>
  <si>
    <t>win1657</t>
  </si>
  <si>
    <t>win4052</t>
  </si>
  <si>
    <t>win4113</t>
  </si>
  <si>
    <t>win3347</t>
  </si>
  <si>
    <t xml:space="preserve">Bắc từ liêm </t>
  </si>
  <si>
    <t>win4781</t>
  </si>
  <si>
    <t>win6379</t>
  </si>
  <si>
    <t>win2918</t>
  </si>
  <si>
    <t xml:space="preserve">Cầu giấy </t>
  </si>
  <si>
    <t>win5727</t>
  </si>
  <si>
    <t>win5576</t>
  </si>
  <si>
    <t>win2306</t>
  </si>
  <si>
    <t>win3264</t>
  </si>
  <si>
    <t>win4425</t>
  </si>
  <si>
    <t xml:space="preserve">Haà đông </t>
  </si>
  <si>
    <t>win5857</t>
  </si>
  <si>
    <t>win4967</t>
  </si>
  <si>
    <t>win3322</t>
  </si>
  <si>
    <t>win4032</t>
  </si>
  <si>
    <t>win2146</t>
  </si>
  <si>
    <t>win2338</t>
  </si>
  <si>
    <t>win1589</t>
  </si>
  <si>
    <t>win1664</t>
  </si>
  <si>
    <t>win3951</t>
  </si>
  <si>
    <t>win1673</t>
  </si>
  <si>
    <t>win3276</t>
  </si>
  <si>
    <t>win2390</t>
  </si>
  <si>
    <t>win2116</t>
  </si>
  <si>
    <t>win2402</t>
  </si>
  <si>
    <t>win5675</t>
  </si>
  <si>
    <t>win5800</t>
  </si>
  <si>
    <t>win4512</t>
  </si>
  <si>
    <t>win5698</t>
  </si>
  <si>
    <t>win3555</t>
  </si>
  <si>
    <t>win3107</t>
  </si>
  <si>
    <t>win5819</t>
  </si>
  <si>
    <t>win5054</t>
  </si>
  <si>
    <t>win4777</t>
  </si>
  <si>
    <t>win4060</t>
  </si>
  <si>
    <t>win3622</t>
  </si>
  <si>
    <t>win3168</t>
  </si>
  <si>
    <t>win3237</t>
  </si>
  <si>
    <t>win3245</t>
  </si>
  <si>
    <t>win2358</t>
  </si>
  <si>
    <t>win2825</t>
  </si>
  <si>
    <t>win3188</t>
  </si>
  <si>
    <t>win2021</t>
  </si>
  <si>
    <t>win3342</t>
  </si>
  <si>
    <t>Chín 3Q -31Đ</t>
  </si>
  <si>
    <t>Quỳnh 5Q -31Đ</t>
  </si>
  <si>
    <t xml:space="preserve">tạo po mới </t>
  </si>
  <si>
    <t>Vũ 3Q -29Đ</t>
  </si>
  <si>
    <t>Sơn KD</t>
  </si>
  <si>
    <t>ck-hn2175</t>
  </si>
  <si>
    <t>ck-hn2001</t>
  </si>
  <si>
    <t>ck-hn2108</t>
  </si>
  <si>
    <t>ck-hn2077</t>
  </si>
  <si>
    <t>ck-hn2110</t>
  </si>
  <si>
    <t>kl.hn</t>
  </si>
  <si>
    <t>D.Khánh CK 6/2/2025-2.244966đ</t>
  </si>
  <si>
    <t>2abo</t>
  </si>
  <si>
    <t>2az0</t>
  </si>
  <si>
    <t>2AU6</t>
  </si>
  <si>
    <t>ck-hp6003</t>
  </si>
  <si>
    <t>ck-hp6014</t>
  </si>
  <si>
    <t>ck-hp6002</t>
  </si>
  <si>
    <t>ĐTT</t>
  </si>
  <si>
    <t>Cường KD CK 4.150.391đ ngày 5/2/2025</t>
  </si>
  <si>
    <t>Ngày 07-02</t>
  </si>
  <si>
    <t>2ain</t>
  </si>
  <si>
    <t>2av4</t>
  </si>
  <si>
    <t>2ame</t>
  </si>
  <si>
    <t>2ad9</t>
  </si>
  <si>
    <t>Đơn khai trương</t>
  </si>
  <si>
    <t>ck-hl4002</t>
  </si>
  <si>
    <t>ck-hl4001</t>
  </si>
  <si>
    <t xml:space="preserve">Hoài đức </t>
  </si>
  <si>
    <t>Quốc oai</t>
  </si>
  <si>
    <t xml:space="preserve">Ba vì </t>
  </si>
  <si>
    <t xml:space="preserve">Phúc thọ </t>
  </si>
  <si>
    <t>win4887</t>
  </si>
  <si>
    <t xml:space="preserve">Sơn tây </t>
  </si>
  <si>
    <t>win1531</t>
  </si>
  <si>
    <t xml:space="preserve">Đông anh </t>
  </si>
  <si>
    <t>win5906</t>
  </si>
  <si>
    <t>win3277</t>
  </si>
  <si>
    <t xml:space="preserve">Sóc sơn </t>
  </si>
  <si>
    <t>win5831</t>
  </si>
  <si>
    <t>win5669</t>
  </si>
  <si>
    <t>win5788</t>
  </si>
  <si>
    <t>win5581</t>
  </si>
  <si>
    <t>win5765</t>
  </si>
  <si>
    <t>win6016</t>
  </si>
  <si>
    <t>win4972</t>
  </si>
  <si>
    <t>win4236</t>
  </si>
  <si>
    <t>win5752</t>
  </si>
  <si>
    <t>win6489</t>
  </si>
  <si>
    <t>win5208</t>
  </si>
  <si>
    <t>win5993</t>
  </si>
  <si>
    <t>win6430</t>
  </si>
  <si>
    <t>win4535</t>
  </si>
  <si>
    <t>win6174</t>
  </si>
  <si>
    <t>win4356</t>
  </si>
  <si>
    <t>win5272</t>
  </si>
  <si>
    <t>win4191</t>
  </si>
  <si>
    <t>win4826</t>
  </si>
  <si>
    <t>win5813</t>
  </si>
  <si>
    <t>win4444</t>
  </si>
  <si>
    <t>win4634</t>
  </si>
  <si>
    <t>win4190</t>
  </si>
  <si>
    <t>win4277</t>
  </si>
  <si>
    <t>win5456</t>
  </si>
  <si>
    <t xml:space="preserve">Thanh oai </t>
  </si>
  <si>
    <t>win2am2</t>
  </si>
  <si>
    <t xml:space="preserve">Baắc từ liêm </t>
  </si>
  <si>
    <t>win4776</t>
  </si>
  <si>
    <t>win1645</t>
  </si>
  <si>
    <t>win2355</t>
  </si>
  <si>
    <t>win5879</t>
  </si>
  <si>
    <t>Chín 5Q -25Đ</t>
  </si>
  <si>
    <t>Huy KD</t>
  </si>
  <si>
    <t>Quỳnh 2Q -28Đ</t>
  </si>
  <si>
    <t>Vũ 2Q -25Đ</t>
  </si>
  <si>
    <t>Đạt 3Q -43Đ</t>
  </si>
  <si>
    <t xml:space="preserve">Gia lâm </t>
  </si>
  <si>
    <t>kl00082</t>
  </si>
  <si>
    <t>kl00177</t>
  </si>
  <si>
    <t>coophanoi</t>
  </si>
  <si>
    <t>ck-hn2193</t>
  </si>
  <si>
    <t>Nam từ liêm</t>
  </si>
  <si>
    <t>ck-hn2168</t>
  </si>
  <si>
    <t>vitalmart008</t>
  </si>
  <si>
    <t>ck-hn2048</t>
  </si>
  <si>
    <t>ck-hn2068</t>
  </si>
  <si>
    <t>ck-hn2065</t>
  </si>
  <si>
    <t>ck-hn2213</t>
  </si>
  <si>
    <t>ck-hn2153</t>
  </si>
  <si>
    <t>ck-hn2037</t>
  </si>
  <si>
    <t>ck-hn2122</t>
  </si>
  <si>
    <t>ck-hn2063</t>
  </si>
  <si>
    <t>ck-hn2015</t>
  </si>
  <si>
    <t>ck-hn2026</t>
  </si>
  <si>
    <t>ck-hn2099</t>
  </si>
  <si>
    <t>ck-hn2267</t>
  </si>
  <si>
    <t>ck-hn2114</t>
  </si>
  <si>
    <t>ck-hn2269</t>
  </si>
  <si>
    <t>ck-hn2131</t>
  </si>
  <si>
    <t>ck-hn2047</t>
  </si>
  <si>
    <t>ck-hn2164</t>
  </si>
  <si>
    <t>vitalmart002</t>
  </si>
  <si>
    <t>ck-hn2010</t>
  </si>
  <si>
    <t>vitalmart001</t>
  </si>
  <si>
    <t>kl00099</t>
  </si>
  <si>
    <t>ck-hn2192</t>
  </si>
  <si>
    <t>ck-hn2021</t>
  </si>
  <si>
    <t>Cường KD CK| 1.268.269đ ngày 07/02/2025</t>
  </si>
  <si>
    <t>Xuyến CK 1.327.574đ ngày 07/02/2025</t>
  </si>
  <si>
    <t>Đơn gối đầu 23 ĐTT DDS Xuyến CK 687.000đ ngày 07/02/2025</t>
  </si>
  <si>
    <t>win4179</t>
  </si>
  <si>
    <t>win2ad0</t>
  </si>
  <si>
    <t>tmart03009</t>
  </si>
  <si>
    <t>unit0003</t>
  </si>
  <si>
    <t>tmart01047</t>
  </si>
  <si>
    <t>tmart00999</t>
  </si>
  <si>
    <t>tmart01071</t>
  </si>
  <si>
    <t>tmart00628</t>
  </si>
  <si>
    <t>tmart01083</t>
  </si>
  <si>
    <t>tmart01000</t>
  </si>
  <si>
    <t>win2545</t>
  </si>
  <si>
    <t>pk0244</t>
  </si>
  <si>
    <t>pk0288</t>
  </si>
  <si>
    <t>pk0346</t>
  </si>
  <si>
    <t>pk0352</t>
  </si>
  <si>
    <t>pk0286</t>
  </si>
  <si>
    <t>pk0371</t>
  </si>
  <si>
    <t>pk0265</t>
  </si>
  <si>
    <t>pk0177</t>
  </si>
  <si>
    <t>Ngày 06-02 ( 49+52 thùng)</t>
  </si>
  <si>
    <t>win5911</t>
  </si>
  <si>
    <t xml:space="preserve">hải phòng </t>
  </si>
  <si>
    <t xml:space="preserve">tổ 7 thị trấn sóc sơn </t>
  </si>
  <si>
    <t>tmart03013</t>
  </si>
  <si>
    <t>Quầy Phúc thọ</t>
  </si>
  <si>
    <t xml:space="preserve">Quầy Phúc thọ </t>
  </si>
  <si>
    <t xml:space="preserve">tầng 1 tòa 24t2 khu đô thị trung hòa , nhân chính , cầu giấy </t>
  </si>
  <si>
    <t>2ag0</t>
  </si>
  <si>
    <t>2av5</t>
  </si>
  <si>
    <t>2ah3</t>
  </si>
  <si>
    <t>2ak2</t>
  </si>
  <si>
    <t>2afl</t>
  </si>
  <si>
    <t>2at8</t>
  </si>
  <si>
    <t>2au7</t>
  </si>
  <si>
    <t>2acf</t>
  </si>
  <si>
    <t>2au9</t>
  </si>
  <si>
    <t>kl00057</t>
  </si>
  <si>
    <t>Ngày 08-02</t>
  </si>
  <si>
    <t>ck-tn0004</t>
  </si>
  <si>
    <t>win4033</t>
  </si>
  <si>
    <t>win2357</t>
  </si>
  <si>
    <t>Hoàn kiếm</t>
  </si>
  <si>
    <t>win2as0</t>
  </si>
  <si>
    <t>win3876</t>
  </si>
  <si>
    <t>win3910</t>
  </si>
  <si>
    <t>win3754</t>
  </si>
  <si>
    <t>win5380</t>
  </si>
  <si>
    <t>win5313</t>
  </si>
  <si>
    <t>win4197</t>
  </si>
  <si>
    <t>win6128</t>
  </si>
  <si>
    <t xml:space="preserve">Mê linh </t>
  </si>
  <si>
    <t>win2a83</t>
  </si>
  <si>
    <t>win4831</t>
  </si>
  <si>
    <t>win5818</t>
  </si>
  <si>
    <t>win5835</t>
  </si>
  <si>
    <t>win5807</t>
  </si>
  <si>
    <t>win5368</t>
  </si>
  <si>
    <t>win6671</t>
  </si>
  <si>
    <t xml:space="preserve">Thạch thất </t>
  </si>
  <si>
    <t>win6424</t>
  </si>
  <si>
    <t>win4588</t>
  </si>
  <si>
    <t>win6063</t>
  </si>
  <si>
    <t>win5369</t>
  </si>
  <si>
    <t>win4589</t>
  </si>
  <si>
    <t>win2a72</t>
  </si>
  <si>
    <t>win5685</t>
  </si>
  <si>
    <t>win2af1</t>
  </si>
  <si>
    <t>win2a69</t>
  </si>
  <si>
    <t>win2a16</t>
  </si>
  <si>
    <t xml:space="preserve">Ứng hòa </t>
  </si>
  <si>
    <t>win5539</t>
  </si>
  <si>
    <t>win6570</t>
  </si>
  <si>
    <t>win6368</t>
  </si>
  <si>
    <t>win5286</t>
  </si>
  <si>
    <t>win5287</t>
  </si>
  <si>
    <t>win6614</t>
  </si>
  <si>
    <t xml:space="preserve">Chương mỹ </t>
  </si>
  <si>
    <t>win6131</t>
  </si>
  <si>
    <t>win5063</t>
  </si>
  <si>
    <t>win6157</t>
  </si>
  <si>
    <t>win6321</t>
  </si>
  <si>
    <t>win6173</t>
  </si>
  <si>
    <t>win2ao3</t>
  </si>
  <si>
    <t>Đạt 1Q -27Đ</t>
  </si>
  <si>
    <t>Quỳnh 3Q -31Đ</t>
  </si>
  <si>
    <t>Chín 3Q -30Đ</t>
  </si>
  <si>
    <t>Nợ HĐ</t>
  </si>
  <si>
    <t>Vũ 5q -27Đ</t>
  </si>
  <si>
    <t>ck-hn2151</t>
  </si>
  <si>
    <t>ck-hn2180</t>
  </si>
  <si>
    <t>tmart01072</t>
  </si>
  <si>
    <t>tmart01029</t>
  </si>
  <si>
    <t>tmart01067</t>
  </si>
  <si>
    <t>tmart03002</t>
  </si>
  <si>
    <t>tmart00928</t>
  </si>
  <si>
    <t>tmart00984</t>
  </si>
  <si>
    <t>tmart00980</t>
  </si>
  <si>
    <t>tmart01041</t>
  </si>
  <si>
    <t>tmart99999</t>
  </si>
  <si>
    <t>tmart01079</t>
  </si>
  <si>
    <t>ck-hn2189</t>
  </si>
  <si>
    <t>ck-hn2208</t>
  </si>
  <si>
    <t>tmart00357</t>
  </si>
  <si>
    <t>ck-hn2158</t>
  </si>
  <si>
    <t>tmart01096</t>
  </si>
  <si>
    <t>tmart00644</t>
  </si>
  <si>
    <t>win4983</t>
  </si>
  <si>
    <t>win3208</t>
  </si>
  <si>
    <t>win2835</t>
  </si>
  <si>
    <t>win4450</t>
  </si>
  <si>
    <t>okonoa27</t>
  </si>
  <si>
    <t>win2751</t>
  </si>
  <si>
    <t>win2542</t>
  </si>
  <si>
    <t>win2126</t>
  </si>
  <si>
    <t>pk0292</t>
  </si>
  <si>
    <t>pk0313</t>
  </si>
  <si>
    <t>,0008</t>
  </si>
  <si>
    <t>,0010</t>
  </si>
  <si>
    <t>64 bạch đằng , chương dương , hoàn kiếm</t>
  </si>
  <si>
    <t xml:space="preserve">14 yên sơn , chúc sơn , chương mỹ </t>
  </si>
  <si>
    <t>439 lương ngọc quyến , hoàng văn thụ , thái nguyên</t>
  </si>
  <si>
    <t>Ngày 07-02 ( 56+ 31 thùng)</t>
  </si>
  <si>
    <t>Ngày 08-02 ( 25 thùng)</t>
  </si>
  <si>
    <t>win5805</t>
  </si>
  <si>
    <t>win2292</t>
  </si>
  <si>
    <t>win3012</t>
  </si>
  <si>
    <t>win2303</t>
  </si>
  <si>
    <t>win3730</t>
  </si>
  <si>
    <t>tmart01084</t>
  </si>
  <si>
    <t>tmart01025</t>
  </si>
  <si>
    <t>vitalmart006</t>
  </si>
  <si>
    <t>win2427</t>
  </si>
  <si>
    <t>win2799</t>
  </si>
  <si>
    <t>ck-hn2206</t>
  </si>
  <si>
    <t>win2321</t>
  </si>
  <si>
    <t>win2082</t>
  </si>
  <si>
    <t>win2254</t>
  </si>
  <si>
    <t>tmart01011</t>
  </si>
  <si>
    <t>tmart03006</t>
  </si>
  <si>
    <t>tmart00995</t>
  </si>
  <si>
    <t>win5097</t>
  </si>
  <si>
    <t>tmart00992</t>
  </si>
  <si>
    <t>tmart03003</t>
  </si>
  <si>
    <t>tmart01090</t>
  </si>
  <si>
    <t>win6394</t>
  </si>
  <si>
    <t>ck-hn2156</t>
  </si>
  <si>
    <t>tmart01019</t>
  </si>
  <si>
    <t>win6017</t>
  </si>
  <si>
    <t>win6147</t>
  </si>
  <si>
    <t>win2811</t>
  </si>
  <si>
    <t>win3863</t>
  </si>
  <si>
    <t>tmart00619</t>
  </si>
  <si>
    <t>tmart01021</t>
  </si>
  <si>
    <t>tmart01062</t>
  </si>
  <si>
    <t>vitalmart003</t>
  </si>
  <si>
    <t>win3191</t>
  </si>
  <si>
    <t>win2ae8</t>
  </si>
  <si>
    <t>win3541</t>
  </si>
  <si>
    <t>win2020</t>
  </si>
  <si>
    <t>win4525</t>
  </si>
  <si>
    <t>win2563</t>
  </si>
  <si>
    <t>win3196</t>
  </si>
  <si>
    <t>win5224</t>
  </si>
  <si>
    <t>win3857</t>
  </si>
  <si>
    <t>win2afn</t>
  </si>
  <si>
    <t>win3280</t>
  </si>
  <si>
    <t>win4409</t>
  </si>
  <si>
    <t>tmart03008</t>
  </si>
  <si>
    <t>win5577</t>
  </si>
  <si>
    <t>win4479</t>
  </si>
  <si>
    <t>win4059</t>
  </si>
  <si>
    <t>win3916</t>
  </si>
  <si>
    <t>Tmart03010</t>
  </si>
  <si>
    <t>win5207</t>
  </si>
  <si>
    <t>win6852</t>
  </si>
  <si>
    <t>win5749</t>
  </si>
  <si>
    <t>win5585</t>
  </si>
  <si>
    <t>tmart01089</t>
  </si>
  <si>
    <t>win3851</t>
  </si>
  <si>
    <t>win2830</t>
  </si>
  <si>
    <t>win2240</t>
  </si>
  <si>
    <t>tmart03004</t>
  </si>
  <si>
    <t>win5832</t>
  </si>
  <si>
    <t>win5055</t>
  </si>
  <si>
    <t>tmart01063</t>
  </si>
  <si>
    <t>tmart01078</t>
  </si>
  <si>
    <t>tmart01003</t>
  </si>
  <si>
    <t>unit0004</t>
  </si>
  <si>
    <t>ck-hn2040</t>
  </si>
  <si>
    <t>win-034</t>
  </si>
  <si>
    <t>pk0140</t>
  </si>
  <si>
    <t>pk0289</t>
  </si>
  <si>
    <t>,0023</t>
  </si>
  <si>
    <t>pk0236</t>
  </si>
  <si>
    <t>pk0204</t>
  </si>
  <si>
    <t>pk0225</t>
  </si>
  <si>
    <t>pk0136</t>
  </si>
  <si>
    <t>pk0382</t>
  </si>
  <si>
    <t>pk0510</t>
  </si>
  <si>
    <t>pk0272</t>
  </si>
  <si>
    <t>pk0123</t>
  </si>
  <si>
    <t>pk0296</t>
  </si>
  <si>
    <t>pk0079</t>
  </si>
  <si>
    <t>pk0060</t>
  </si>
  <si>
    <t>pk193</t>
  </si>
  <si>
    <t>pk0167</t>
  </si>
  <si>
    <t>pk0186</t>
  </si>
  <si>
    <t>,0015</t>
  </si>
  <si>
    <t>pk0381</t>
  </si>
  <si>
    <t>pk0124</t>
  </si>
  <si>
    <t>pk0120</t>
  </si>
  <si>
    <t>pk0261</t>
  </si>
  <si>
    <t>pk0205</t>
  </si>
  <si>
    <t>pk0218</t>
  </si>
  <si>
    <t>pk0208</t>
  </si>
  <si>
    <t>pk0201</t>
  </si>
  <si>
    <t>pk0202</t>
  </si>
  <si>
    <t>,0022</t>
  </si>
  <si>
    <t>pk0127</t>
  </si>
  <si>
    <t>pk0130</t>
  </si>
  <si>
    <t>Ngày 17-02</t>
  </si>
  <si>
    <t>Ngày 15-02</t>
  </si>
  <si>
    <t>Ngày 13-02</t>
  </si>
  <si>
    <t>Ngày 12-02</t>
  </si>
  <si>
    <t>Ngày 11-02</t>
  </si>
  <si>
    <t>Ngày 10-02</t>
  </si>
  <si>
    <t>lotte-008</t>
  </si>
  <si>
    <t>ck-hn2216</t>
  </si>
  <si>
    <t>ck-hn2152</t>
  </si>
  <si>
    <t>ck-hn2207</t>
  </si>
  <si>
    <t>ttmfarmg378</t>
  </si>
  <si>
    <t>ck-hn2220</t>
  </si>
  <si>
    <t>ck-hn2188</t>
  </si>
  <si>
    <t>ck-hn2195</t>
  </si>
  <si>
    <t>ck-hn2121</t>
  </si>
  <si>
    <t>kl00066</t>
  </si>
  <si>
    <t>win4650</t>
  </si>
  <si>
    <t xml:space="preserve">vĩnh phúc </t>
  </si>
  <si>
    <t>sơn kd</t>
  </si>
  <si>
    <t xml:space="preserve">quà khách khiếu nại </t>
  </si>
  <si>
    <t>win2anh</t>
  </si>
  <si>
    <t>13/2/2025</t>
  </si>
  <si>
    <t>14/2/2025</t>
  </si>
  <si>
    <t>15/2/2025</t>
  </si>
  <si>
    <t>17/2/2025</t>
  </si>
  <si>
    <t xml:space="preserve">Tây hồ </t>
  </si>
  <si>
    <t>lotte-014</t>
  </si>
  <si>
    <t>ck-hn2201</t>
  </si>
  <si>
    <t>ck-hn2003</t>
  </si>
  <si>
    <t>ck-hn2211</t>
  </si>
  <si>
    <t>ck-hn2167</t>
  </si>
  <si>
    <t>ck-hn2226</t>
  </si>
  <si>
    <t>ck-hn2117</t>
  </si>
  <si>
    <t>ck-hn2012</t>
  </si>
  <si>
    <t>ck-hn2109</t>
  </si>
  <si>
    <t>ck-hn2225</t>
  </si>
  <si>
    <t>ck-hn2112</t>
  </si>
  <si>
    <t>ck-hn2014</t>
  </si>
  <si>
    <t>kl00014</t>
  </si>
  <si>
    <t>ck-hn2129</t>
  </si>
  <si>
    <t>ck-hn2119</t>
  </si>
  <si>
    <t>ck-hn2136</t>
  </si>
  <si>
    <t>tmart01049</t>
  </si>
  <si>
    <t>ck-hn2090</t>
  </si>
  <si>
    <t>ck-hn2098</t>
  </si>
  <si>
    <t>tmart01017</t>
  </si>
  <si>
    <t>ck-hn2154</t>
  </si>
  <si>
    <t>ck-hn2086</t>
  </si>
  <si>
    <t>ck-hn2187</t>
  </si>
  <si>
    <t>ck-hn2170</t>
  </si>
  <si>
    <t>ck-hn2182</t>
  </si>
  <si>
    <t>ck-hn2146</t>
  </si>
  <si>
    <t>ck-hn2186</t>
  </si>
  <si>
    <t>ck-hn2172</t>
  </si>
  <si>
    <t>ck-hn2217</t>
  </si>
  <si>
    <t>vitalmart004</t>
  </si>
  <si>
    <t>ck-hn2150</t>
  </si>
  <si>
    <t>tmart00988</t>
  </si>
  <si>
    <t>tmart01097</t>
  </si>
  <si>
    <t>vitalmart005</t>
  </si>
  <si>
    <t>tmart99996</t>
  </si>
  <si>
    <t>easymarte04</t>
  </si>
  <si>
    <t>ck-hn2203</t>
  </si>
  <si>
    <t xml:space="preserve">cầu giấy </t>
  </si>
  <si>
    <t>tmart99998</t>
  </si>
  <si>
    <t>Bắc từ liêm</t>
  </si>
  <si>
    <t>tmart03005</t>
  </si>
  <si>
    <t>tmart01070</t>
  </si>
  <si>
    <t>tmart01023</t>
  </si>
  <si>
    <t>tmart01048</t>
  </si>
  <si>
    <t>Long biên</t>
  </si>
  <si>
    <t>ck-hn2185</t>
  </si>
  <si>
    <t>ck-hn2183</t>
  </si>
  <si>
    <t>ck-hn2204</t>
  </si>
  <si>
    <t>ck-hn2202</t>
  </si>
  <si>
    <t>ck-hn2194</t>
  </si>
  <si>
    <t>kl00103</t>
  </si>
  <si>
    <t>tmart01012</t>
  </si>
  <si>
    <t>kl00109</t>
  </si>
  <si>
    <t>ck-hn2209</t>
  </si>
  <si>
    <t>unit0012</t>
  </si>
  <si>
    <t>ck-hn2054</t>
  </si>
  <si>
    <t>ck-hn2162</t>
  </si>
  <si>
    <t>kmarket0012</t>
  </si>
  <si>
    <t>tmart01085</t>
  </si>
  <si>
    <t>ck-hn2118</t>
  </si>
  <si>
    <t>ck-hn2053</t>
  </si>
  <si>
    <t>kl00073</t>
  </si>
  <si>
    <t>tmart01088</t>
  </si>
  <si>
    <t xml:space="preserve">Thanh trì </t>
  </si>
  <si>
    <t>ck-hn2233</t>
  </si>
  <si>
    <t>kmarket0021</t>
  </si>
  <si>
    <t>okonoa18</t>
  </si>
  <si>
    <t>ttmfarmt3</t>
  </si>
  <si>
    <t>ck-hn2102</t>
  </si>
  <si>
    <t>ck-hn2091</t>
  </si>
  <si>
    <t>okonoa33</t>
  </si>
  <si>
    <t>ck-hn2147</t>
  </si>
  <si>
    <t>ck-hn2200</t>
  </si>
  <si>
    <t>tmart01032</t>
  </si>
  <si>
    <t>okonoa16</t>
  </si>
  <si>
    <t>okonoa14</t>
  </si>
  <si>
    <t>ck-hn2221</t>
  </si>
  <si>
    <t>ck-hn2145</t>
  </si>
  <si>
    <t>ck-hn2191</t>
  </si>
  <si>
    <t>okonoa30</t>
  </si>
  <si>
    <t>kl00015</t>
  </si>
  <si>
    <t>ck-hn2007</t>
  </si>
  <si>
    <t>ck-hn2212</t>
  </si>
  <si>
    <t>ck-hn2210</t>
  </si>
  <si>
    <t>ck-hn2056</t>
  </si>
  <si>
    <t>ck-hn2106</t>
  </si>
  <si>
    <t>ck-hn2214</t>
  </si>
  <si>
    <t>ck-hn2270</t>
  </si>
  <si>
    <t>tmart03007</t>
  </si>
  <si>
    <t>ttmfarmp5</t>
  </si>
  <si>
    <t>vitalmart007</t>
  </si>
  <si>
    <t>kl00178</t>
  </si>
  <si>
    <t>okonoa09</t>
  </si>
  <si>
    <t>kl00085</t>
  </si>
  <si>
    <t>ck-hn2070</t>
  </si>
  <si>
    <t>kl00078</t>
  </si>
  <si>
    <t>kl00079</t>
  </si>
  <si>
    <t>kl00107</t>
  </si>
  <si>
    <t>kl000101</t>
  </si>
  <si>
    <t>kl00098</t>
  </si>
  <si>
    <t>kl00179</t>
  </si>
  <si>
    <t>kl00180</t>
  </si>
  <si>
    <t>ck-hn2190</t>
  </si>
  <si>
    <t>localmart</t>
  </si>
  <si>
    <t>unit0009</t>
  </si>
  <si>
    <t>okonoa29</t>
  </si>
  <si>
    <t xml:space="preserve">Tình kho </t>
  </si>
  <si>
    <t>Đơn gối đầu 36 ĐTT ĐS35 Xuyến ck 4.934.000đ ngày 10/2/2025</t>
  </si>
  <si>
    <t>Cường KD</t>
  </si>
  <si>
    <t xml:space="preserve">tây hồ </t>
  </si>
  <si>
    <t>win5567</t>
  </si>
  <si>
    <t>win4511</t>
  </si>
  <si>
    <t>win5987</t>
  </si>
  <si>
    <t>win6152</t>
  </si>
  <si>
    <t>win5720</t>
  </si>
  <si>
    <t>win5612</t>
  </si>
  <si>
    <t>win3130</t>
  </si>
  <si>
    <t>win2054</t>
  </si>
  <si>
    <t>win1539</t>
  </si>
  <si>
    <t>win3641</t>
  </si>
  <si>
    <t>win5284</t>
  </si>
  <si>
    <t>win5394</t>
  </si>
  <si>
    <t>win3617</t>
  </si>
  <si>
    <t>win4287</t>
  </si>
  <si>
    <t>win4110</t>
  </si>
  <si>
    <t>win5936</t>
  </si>
  <si>
    <t>win5859</t>
  </si>
  <si>
    <t>win5090</t>
  </si>
  <si>
    <t>win6400</t>
  </si>
  <si>
    <t>win4968</t>
  </si>
  <si>
    <t>win3776</t>
  </si>
  <si>
    <t>win6153</t>
  </si>
  <si>
    <t>win5501</t>
  </si>
  <si>
    <t>win5619</t>
  </si>
  <si>
    <t>win6629</t>
  </si>
  <si>
    <t>win3990</t>
  </si>
  <si>
    <t>win4484</t>
  </si>
  <si>
    <t>win3290</t>
  </si>
  <si>
    <t>win5177</t>
  </si>
  <si>
    <t>win5190</t>
  </si>
  <si>
    <t>win2024</t>
  </si>
  <si>
    <t xml:space="preserve">mê linh </t>
  </si>
  <si>
    <t>win6465</t>
  </si>
  <si>
    <t>win6543</t>
  </si>
  <si>
    <t>win6455</t>
  </si>
  <si>
    <t>win5722</t>
  </si>
  <si>
    <t>win6217</t>
  </si>
  <si>
    <t xml:space="preserve">Đan phượng </t>
  </si>
  <si>
    <t>win2ais</t>
  </si>
  <si>
    <t>win5665</t>
  </si>
  <si>
    <t>win5812</t>
  </si>
  <si>
    <t>win6226</t>
  </si>
  <si>
    <t>win3261</t>
  </si>
  <si>
    <t>win2ar5</t>
  </si>
  <si>
    <t>win5622</t>
  </si>
  <si>
    <t>win4801</t>
  </si>
  <si>
    <t>win3275</t>
  </si>
  <si>
    <t>win4566</t>
  </si>
  <si>
    <t>win5431</t>
  </si>
  <si>
    <t>win5666</t>
  </si>
  <si>
    <t>win3994</t>
  </si>
  <si>
    <t>win6225</t>
  </si>
  <si>
    <t>win6939</t>
  </si>
  <si>
    <t>win4357</t>
  </si>
  <si>
    <t>win5347</t>
  </si>
  <si>
    <t>win3659</t>
  </si>
  <si>
    <t>win4124</t>
  </si>
  <si>
    <t>win3837</t>
  </si>
  <si>
    <t>win4262</t>
  </si>
  <si>
    <t>win5285</t>
  </si>
  <si>
    <t>win3960</t>
  </si>
  <si>
    <t>win4442</t>
  </si>
  <si>
    <t>win4504</t>
  </si>
  <si>
    <t>win5020</t>
  </si>
  <si>
    <t>win4259</t>
  </si>
  <si>
    <t>win2565</t>
  </si>
  <si>
    <t>win3530</t>
  </si>
  <si>
    <t>win5589</t>
  </si>
  <si>
    <t>win3169</t>
  </si>
  <si>
    <t>win2775</t>
  </si>
  <si>
    <t>win4611</t>
  </si>
  <si>
    <t>win5408</t>
  </si>
  <si>
    <t>win6314</t>
  </si>
  <si>
    <t>win5740</t>
  </si>
  <si>
    <t>win4539</t>
  </si>
  <si>
    <t>win3862</t>
  </si>
  <si>
    <t>win4411</t>
  </si>
  <si>
    <t>win2795</t>
  </si>
  <si>
    <t>win3949</t>
  </si>
  <si>
    <t>win3231</t>
  </si>
  <si>
    <t>win4305</t>
  </si>
  <si>
    <t>win2552</t>
  </si>
  <si>
    <t>win2826</t>
  </si>
  <si>
    <t>win2827</t>
  </si>
  <si>
    <t>win3246</t>
  </si>
  <si>
    <t>win3573</t>
  </si>
  <si>
    <t>win2790</t>
  </si>
  <si>
    <t>win3528</t>
  </si>
  <si>
    <t>win3883</t>
  </si>
  <si>
    <t>win2558</t>
  </si>
  <si>
    <t>win2244</t>
  </si>
  <si>
    <t>win5155</t>
  </si>
  <si>
    <t>win4114</t>
  </si>
  <si>
    <t>win4641</t>
  </si>
  <si>
    <t>win4671</t>
  </si>
  <si>
    <t>win5570</t>
  </si>
  <si>
    <t>win3979</t>
  </si>
  <si>
    <t xml:space="preserve">Thường tín </t>
  </si>
  <si>
    <t>win4681</t>
  </si>
  <si>
    <t>win5777</t>
  </si>
  <si>
    <t>win4750</t>
  </si>
  <si>
    <t>win5654</t>
  </si>
  <si>
    <t>win4680</t>
  </si>
  <si>
    <t>win5062</t>
  </si>
  <si>
    <t>win4764</t>
  </si>
  <si>
    <t>win5008</t>
  </si>
  <si>
    <t>win5865</t>
  </si>
  <si>
    <t>win5815</t>
  </si>
  <si>
    <t>win5484</t>
  </si>
  <si>
    <t>win4639</t>
  </si>
  <si>
    <t>win5513</t>
  </si>
  <si>
    <t>Phú xuyên</t>
  </si>
  <si>
    <t>win2a78</t>
  </si>
  <si>
    <t>win2409</t>
  </si>
  <si>
    <t>win1698</t>
  </si>
  <si>
    <t>win4531</t>
  </si>
  <si>
    <t>win3159</t>
  </si>
  <si>
    <t>win3727</t>
  </si>
  <si>
    <t>win1635</t>
  </si>
  <si>
    <t>win4263</t>
  </si>
  <si>
    <t>win2534</t>
  </si>
  <si>
    <t>win4011</t>
  </si>
  <si>
    <t>win2309</t>
  </si>
  <si>
    <t>win2833</t>
  </si>
  <si>
    <t>win5219</t>
  </si>
  <si>
    <t>win3371</t>
  </si>
  <si>
    <t>win4108</t>
  </si>
  <si>
    <t>win5643</t>
  </si>
  <si>
    <t>win4816</t>
  </si>
  <si>
    <t>win5574</t>
  </si>
  <si>
    <t>win5555</t>
  </si>
  <si>
    <t>win2370</t>
  </si>
  <si>
    <t>win2846</t>
  </si>
  <si>
    <t>win2392</t>
  </si>
  <si>
    <t>win2063</t>
  </si>
  <si>
    <t>win2816</t>
  </si>
  <si>
    <t>win3225</t>
  </si>
  <si>
    <t>win4116</t>
  </si>
  <si>
    <t>win5191</t>
  </si>
  <si>
    <t>win5584</t>
  </si>
  <si>
    <t>win3973</t>
  </si>
  <si>
    <t>win5855</t>
  </si>
  <si>
    <t>win3477</t>
  </si>
  <si>
    <t>win3840</t>
  </si>
  <si>
    <t>win3180</t>
  </si>
  <si>
    <t>win2322</t>
  </si>
  <si>
    <t>win2091</t>
  </si>
  <si>
    <t>win2352</t>
  </si>
  <si>
    <t>win4526</t>
  </si>
  <si>
    <t>win2031</t>
  </si>
  <si>
    <t>win2080</t>
  </si>
  <si>
    <t>win6091</t>
  </si>
  <si>
    <t>win2758</t>
  </si>
  <si>
    <t>win3090</t>
  </si>
  <si>
    <t>win2032</t>
  </si>
  <si>
    <t>win3248</t>
  </si>
  <si>
    <t>win2100</t>
  </si>
  <si>
    <t>win2406</t>
  </si>
  <si>
    <t>win1660</t>
  </si>
  <si>
    <t>win2537</t>
  </si>
  <si>
    <t>win2260</t>
  </si>
  <si>
    <t>win2814</t>
  </si>
  <si>
    <t>win3961</t>
  </si>
  <si>
    <t>win2117</t>
  </si>
  <si>
    <t>win5644</t>
  </si>
  <si>
    <t>win3434</t>
  </si>
  <si>
    <t>win2213</t>
  </si>
  <si>
    <t>win2362</t>
  </si>
  <si>
    <t>win5609</t>
  </si>
  <si>
    <t>win5621</t>
  </si>
  <si>
    <t>win5617</t>
  </si>
  <si>
    <t>win5636</t>
  </si>
  <si>
    <t>win4912</t>
  </si>
  <si>
    <t>win2169</t>
  </si>
  <si>
    <t>win3652</t>
  </si>
  <si>
    <t>win3433</t>
  </si>
  <si>
    <t>win4800</t>
  </si>
  <si>
    <t>win3901</t>
  </si>
  <si>
    <t>win5524</t>
  </si>
  <si>
    <t>win2364</t>
  </si>
  <si>
    <t>win4276</t>
  </si>
  <si>
    <t>win2295</t>
  </si>
  <si>
    <t>win3073</t>
  </si>
  <si>
    <t>win4424</t>
  </si>
  <si>
    <t>win4534</t>
  </si>
  <si>
    <t>win2999</t>
  </si>
  <si>
    <t>win4066</t>
  </si>
  <si>
    <t>win2377</t>
  </si>
  <si>
    <t>win5430</t>
  </si>
  <si>
    <t>win3553</t>
  </si>
  <si>
    <t>win2796</t>
  </si>
  <si>
    <t>win4031</t>
  </si>
  <si>
    <t>win3761</t>
  </si>
  <si>
    <t>win2akh</t>
  </si>
  <si>
    <t>win2aq0</t>
  </si>
  <si>
    <t>win3554</t>
  </si>
  <si>
    <t>win2a00</t>
  </si>
  <si>
    <t>win4078</t>
  </si>
  <si>
    <t>win3512</t>
  </si>
  <si>
    <t>win5378</t>
  </si>
  <si>
    <t>win4199</t>
  </si>
  <si>
    <t>win2ag9</t>
  </si>
  <si>
    <t>win2982</t>
  </si>
  <si>
    <t>win2233</t>
  </si>
  <si>
    <t>win2807</t>
  </si>
  <si>
    <t>win4140</t>
  </si>
  <si>
    <t>win3569</t>
  </si>
  <si>
    <t>win2050</t>
  </si>
  <si>
    <t>win4067</t>
  </si>
  <si>
    <t>win2400</t>
  </si>
  <si>
    <t>win5856</t>
  </si>
  <si>
    <t>win2123</t>
  </si>
  <si>
    <t>win2770</t>
  </si>
  <si>
    <t>win2071</t>
  </si>
  <si>
    <t>win1675</t>
  </si>
  <si>
    <t>win2085</t>
  </si>
  <si>
    <t>win2416</t>
  </si>
  <si>
    <t>win2256</t>
  </si>
  <si>
    <t>win2178</t>
  </si>
  <si>
    <t>win2792</t>
  </si>
  <si>
    <t>win2323</t>
  </si>
  <si>
    <t>win4810</t>
  </si>
  <si>
    <t>win5305</t>
  </si>
  <si>
    <t>win2747</t>
  </si>
  <si>
    <t>win5602</t>
  </si>
  <si>
    <t>win6646</t>
  </si>
  <si>
    <t>win4584</t>
  </si>
  <si>
    <t>win1650</t>
  </si>
  <si>
    <t>win2220</t>
  </si>
  <si>
    <t>win5303</t>
  </si>
  <si>
    <t>win2557</t>
  </si>
  <si>
    <t>winf209</t>
  </si>
  <si>
    <t>win4294</t>
  </si>
  <si>
    <t>win2802</t>
  </si>
  <si>
    <t>win3138</t>
  </si>
  <si>
    <t>win2242</t>
  </si>
  <si>
    <t>win5327</t>
  </si>
  <si>
    <t>win2058</t>
  </si>
  <si>
    <t>win2122</t>
  </si>
  <si>
    <t>win4306</t>
  </si>
  <si>
    <t>win5415</t>
  </si>
  <si>
    <t>win2536</t>
  </si>
  <si>
    <t>win2524</t>
  </si>
  <si>
    <t>win6380</t>
  </si>
  <si>
    <t>win6387</t>
  </si>
  <si>
    <t>win2056</t>
  </si>
  <si>
    <t>win2808</t>
  </si>
  <si>
    <t>win2768</t>
  </si>
  <si>
    <t>win4540</t>
  </si>
  <si>
    <t>win3027</t>
  </si>
  <si>
    <t>win2419</t>
  </si>
  <si>
    <t>win3350</t>
  </si>
  <si>
    <t>win2015</t>
  </si>
  <si>
    <t>win2125</t>
  </si>
  <si>
    <t>win2151</t>
  </si>
  <si>
    <t>win4135</t>
  </si>
  <si>
    <t>win2361</t>
  </si>
  <si>
    <t>win4667</t>
  </si>
  <si>
    <t>Hà đông</t>
  </si>
  <si>
    <t>win2092</t>
  </si>
  <si>
    <t>win2210</t>
  </si>
  <si>
    <t>win3303</t>
  </si>
  <si>
    <t>win3682</t>
  </si>
  <si>
    <t>win3980</t>
  </si>
  <si>
    <t>win4301</t>
  </si>
  <si>
    <t>win5877</t>
  </si>
  <si>
    <t>win4023</t>
  </si>
  <si>
    <t>win3723</t>
  </si>
  <si>
    <t>win2a20</t>
  </si>
  <si>
    <t>win6585</t>
  </si>
  <si>
    <t>win6312</t>
  </si>
  <si>
    <t>win3499</t>
  </si>
  <si>
    <t>win3995</t>
  </si>
  <si>
    <t>win5572</t>
  </si>
  <si>
    <t>win4594</t>
  </si>
  <si>
    <t>win4640</t>
  </si>
  <si>
    <t>win6171</t>
  </si>
  <si>
    <t>win6453</t>
  </si>
  <si>
    <t>win4216</t>
  </si>
  <si>
    <t>win3531</t>
  </si>
  <si>
    <t>win5465</t>
  </si>
  <si>
    <t>win4169</t>
  </si>
  <si>
    <t>win5247</t>
  </si>
  <si>
    <t>win3266</t>
  </si>
  <si>
    <t>win1533</t>
  </si>
  <si>
    <t>win4327</t>
  </si>
  <si>
    <t>win3370</t>
  </si>
  <si>
    <t>win6289</t>
  </si>
  <si>
    <t>win5342</t>
  </si>
  <si>
    <t>win6044</t>
  </si>
  <si>
    <t>win1665</t>
  </si>
  <si>
    <t>win3304</t>
  </si>
  <si>
    <t>win5640</t>
  </si>
  <si>
    <t>win5618</t>
  </si>
  <si>
    <t>win5677</t>
  </si>
  <si>
    <t>win4302</t>
  </si>
  <si>
    <t>win2810</t>
  </si>
  <si>
    <t>win6219</t>
  </si>
  <si>
    <t>win4053</t>
  </si>
  <si>
    <t>win3653</t>
  </si>
  <si>
    <t>win5837</t>
  </si>
  <si>
    <t>win3162</t>
  </si>
  <si>
    <t>win2012</t>
  </si>
  <si>
    <t>win5710</t>
  </si>
  <si>
    <t>win5045</t>
  </si>
  <si>
    <t>win2ak4</t>
  </si>
  <si>
    <t>Đạt 4Q -42Đ</t>
  </si>
  <si>
    <t>Quỳnh 2Q -29Đ</t>
  </si>
  <si>
    <t>Vũ 3Q -27Đ</t>
  </si>
  <si>
    <t>Chín 4Q -25Đ</t>
  </si>
  <si>
    <t>Đạt 2Q -40Đ</t>
  </si>
  <si>
    <t>Quỳnh 2Q -55Đ</t>
  </si>
  <si>
    <t>Đạt 1Q -31Đ</t>
  </si>
  <si>
    <t>Vũ 3Q-25Đ</t>
  </si>
  <si>
    <t>Quỳnh 3Q-67Đ</t>
  </si>
  <si>
    <t>Chín 2Q -37Đ</t>
  </si>
  <si>
    <t>Quỳnh 3Q -45Đ</t>
  </si>
  <si>
    <t>Đạt 2Q -35Đ</t>
  </si>
  <si>
    <t>Vũ 1Q -26Đ</t>
  </si>
  <si>
    <t>Chín 2Q -33Đ</t>
  </si>
  <si>
    <t>Quỳnh 5Q -40Đ</t>
  </si>
  <si>
    <t>Đạt 2Q -25Đ</t>
  </si>
  <si>
    <t>Chín 3Q -34Đ</t>
  </si>
  <si>
    <t>Quỳnh 3Q -46Đ</t>
  </si>
  <si>
    <t>Chín 4Q -22Đ</t>
  </si>
  <si>
    <t>Quỳnh 3Q -33Đ</t>
  </si>
  <si>
    <t>Chín 2Q-37Đ</t>
  </si>
  <si>
    <t>Quỳnh 3Q -70Đ</t>
  </si>
  <si>
    <t>Chín 5q -34Đ</t>
  </si>
  <si>
    <t>ck-hn2271</t>
  </si>
  <si>
    <t>coophaiphong</t>
  </si>
  <si>
    <t>ck-hp6006</t>
  </si>
  <si>
    <t>ck-hp6007</t>
  </si>
  <si>
    <t>ck-hp6008</t>
  </si>
  <si>
    <t>ck-hl4007</t>
  </si>
  <si>
    <t>đtt</t>
  </si>
  <si>
    <t>Cường KD CK 2.767.009đ ngày 14/2/2025</t>
  </si>
  <si>
    <t>win-095</t>
  </si>
  <si>
    <t>2a73</t>
  </si>
  <si>
    <t>2al0</t>
  </si>
  <si>
    <t>2a97</t>
  </si>
  <si>
    <t>2am8</t>
  </si>
  <si>
    <t>2aw7</t>
  </si>
  <si>
    <t>2a76</t>
  </si>
  <si>
    <t>2a15</t>
  </si>
  <si>
    <t>2ahx</t>
  </si>
  <si>
    <t>2a27</t>
  </si>
  <si>
    <t>2afy</t>
  </si>
  <si>
    <t>win-059</t>
  </si>
  <si>
    <t>2afi</t>
  </si>
  <si>
    <t>2a95</t>
  </si>
  <si>
    <t>2az2</t>
  </si>
  <si>
    <t>2ait</t>
  </si>
  <si>
    <t>2ahp</t>
  </si>
  <si>
    <t>2adg</t>
  </si>
  <si>
    <t>2ak5</t>
  </si>
  <si>
    <t>2a06</t>
  </si>
  <si>
    <t>2ajj</t>
  </si>
  <si>
    <t>2a64</t>
  </si>
  <si>
    <t>2ao0</t>
  </si>
  <si>
    <t>2aaq</t>
  </si>
  <si>
    <t>2aix</t>
  </si>
  <si>
    <t>2au0</t>
  </si>
  <si>
    <t>2afk</t>
  </si>
  <si>
    <t>2amk</t>
  </si>
  <si>
    <t>2adi</t>
  </si>
  <si>
    <t>2au2</t>
  </si>
  <si>
    <t>2aio</t>
  </si>
  <si>
    <t>2aem</t>
  </si>
  <si>
    <t>2aiz</t>
  </si>
  <si>
    <t>2abb</t>
  </si>
  <si>
    <t>2ahd</t>
  </si>
  <si>
    <t>2ax3</t>
  </si>
  <si>
    <t>2aga</t>
  </si>
  <si>
    <t>2akd</t>
  </si>
  <si>
    <t>2afz</t>
  </si>
  <si>
    <t>2abx</t>
  </si>
  <si>
    <t>2ajd</t>
  </si>
  <si>
    <t>2ade</t>
  </si>
  <si>
    <t>2aeu</t>
  </si>
  <si>
    <t>2ad1</t>
  </si>
  <si>
    <t>2aiu</t>
  </si>
  <si>
    <t>2ajt</t>
  </si>
  <si>
    <t>2adq</t>
  </si>
  <si>
    <t>2ajg</t>
  </si>
  <si>
    <t>2aew</t>
  </si>
  <si>
    <t>2aka</t>
  </si>
  <si>
    <t>2afc</t>
  </si>
  <si>
    <t>2ag5</t>
  </si>
  <si>
    <t>2acp</t>
  </si>
  <si>
    <t>2ay8</t>
  </si>
  <si>
    <t>2ads</t>
  </si>
  <si>
    <t>2acc</t>
  </si>
  <si>
    <t>2abp</t>
  </si>
  <si>
    <t>2adz</t>
  </si>
  <si>
    <t>2aea</t>
  </si>
  <si>
    <t>2ado</t>
  </si>
  <si>
    <t>2adr</t>
  </si>
  <si>
    <t>2adf</t>
  </si>
  <si>
    <t>2ay6</t>
  </si>
  <si>
    <t>2at0</t>
  </si>
  <si>
    <t>2ais</t>
  </si>
  <si>
    <t>2aam</t>
  </si>
  <si>
    <t>2as1</t>
  </si>
  <si>
    <t>2agt</t>
  </si>
  <si>
    <t>2ae3</t>
  </si>
  <si>
    <t>2acu</t>
  </si>
  <si>
    <t>2adh</t>
  </si>
  <si>
    <t>2aiv</t>
  </si>
  <si>
    <t>2ap3</t>
  </si>
  <si>
    <t>2a43</t>
  </si>
  <si>
    <t>2aey</t>
  </si>
  <si>
    <t>2anh</t>
  </si>
  <si>
    <t>2at4</t>
  </si>
  <si>
    <t>2a26</t>
  </si>
  <si>
    <t>2aja</t>
  </si>
  <si>
    <t>2av6</t>
  </si>
  <si>
    <t>2adj</t>
  </si>
  <si>
    <t>2ay3</t>
  </si>
  <si>
    <t>2az6</t>
  </si>
  <si>
    <t>2aod</t>
  </si>
  <si>
    <t>2adu</t>
  </si>
  <si>
    <t xml:space="preserve">Đơn khai trương </t>
  </si>
  <si>
    <t>Ngày 18-02</t>
  </si>
  <si>
    <t>Ngày 14-02</t>
  </si>
  <si>
    <t>quầy phúc thọ</t>
  </si>
  <si>
    <t xml:space="preserve">341 nguyễn cao , phường võ cường , bắc ninh </t>
  </si>
  <si>
    <t xml:space="preserve">khu dộc toản hạ mỗ đan phượng </t>
  </si>
  <si>
    <t xml:space="preserve">r1-l01-01b roytal city 72 nguyễn trãi , thanh xuân </t>
  </si>
  <si>
    <t xml:space="preserve">l1-h1 tòa c6 dự án D' capital trần duy hưng , trung hòa , cầu giấy </t>
  </si>
  <si>
    <t xml:space="preserve">tầng 1 , tòa nhà ct8b , khu đô thị đại thanh , xã tả thanh oai </t>
  </si>
  <si>
    <t xml:space="preserve">shop 03-02 tòa a masteri smart city </t>
  </si>
  <si>
    <t xml:space="preserve">131 phố xốm , phú lãm , hà đông </t>
  </si>
  <si>
    <t>tòa p3 ocean park , trâu quỳ gia lâm</t>
  </si>
  <si>
    <t>tòa s2.08 ocean park , trâu quỳ , gia lâm</t>
  </si>
  <si>
    <t>kl00181</t>
  </si>
  <si>
    <t>s1.08 vinhomes ocean park, đa tốn , gia lâm</t>
  </si>
  <si>
    <t xml:space="preserve">550 tổ 3 khu phố 9A , đường hạ long , bãi cháy , quảng ninh </t>
  </si>
  <si>
    <t>18/2/2025</t>
  </si>
  <si>
    <t>2a62</t>
  </si>
  <si>
    <t>Ngày 19-02</t>
  </si>
  <si>
    <t>win4101</t>
  </si>
  <si>
    <t>win1585</t>
  </si>
  <si>
    <t>win4076</t>
  </si>
  <si>
    <t>win3500</t>
  </si>
  <si>
    <t>win2098</t>
  </si>
  <si>
    <t>win3183</t>
  </si>
  <si>
    <t>win5714</t>
  </si>
  <si>
    <t>win3841</t>
  </si>
  <si>
    <t>win3608</t>
  </si>
  <si>
    <t>win6156</t>
  </si>
  <si>
    <t>win1666</t>
  </si>
  <si>
    <t>win4125</t>
  </si>
  <si>
    <t>win5614</t>
  </si>
  <si>
    <t>win3465</t>
  </si>
  <si>
    <t>win2806</t>
  </si>
  <si>
    <t>win2434</t>
  </si>
  <si>
    <t>win6119</t>
  </si>
  <si>
    <t>win2801</t>
  </si>
  <si>
    <t>win2995</t>
  </si>
  <si>
    <t>win3877</t>
  </si>
  <si>
    <t>win5288</t>
  </si>
  <si>
    <t>win2274</t>
  </si>
  <si>
    <t>win4565</t>
  </si>
  <si>
    <t>win4449</t>
  </si>
  <si>
    <t>win4918</t>
  </si>
  <si>
    <t>win3057</t>
  </si>
  <si>
    <t>win3014</t>
  </si>
  <si>
    <t>win3497</t>
  </si>
  <si>
    <t>win3105</t>
  </si>
  <si>
    <t>win3015</t>
  </si>
  <si>
    <t>win2139</t>
  </si>
  <si>
    <t xml:space="preserve">Phú xuyên </t>
  </si>
  <si>
    <t>Đạt 4Q -31Đ</t>
  </si>
  <si>
    <t>Quỳnh 6Q -49Đ</t>
  </si>
  <si>
    <t>Chín 2Q -49Đ</t>
  </si>
  <si>
    <t xml:space="preserve">hoàn kiếm </t>
  </si>
  <si>
    <t>ck-hn2219</t>
  </si>
  <si>
    <t>ck-hn2157</t>
  </si>
  <si>
    <t>unit0011</t>
  </si>
  <si>
    <t>ck-hn2163</t>
  </si>
  <si>
    <t>brg11211</t>
  </si>
  <si>
    <t>ck-hn2166</t>
  </si>
  <si>
    <t>ck-hn2089</t>
  </si>
  <si>
    <t>ck-hn2093</t>
  </si>
  <si>
    <t>tmart01074</t>
  </si>
  <si>
    <t>win2066</t>
  </si>
  <si>
    <t>win5427</t>
  </si>
  <si>
    <t>win2145</t>
  </si>
  <si>
    <t>win3618</t>
  </si>
  <si>
    <t>win4317</t>
  </si>
  <si>
    <t>pk0203</t>
  </si>
  <si>
    <t>,0028</t>
  </si>
  <si>
    <t>19/2/2025</t>
  </si>
  <si>
    <t>Ngày 19-02 ( 17 Thùng)</t>
  </si>
  <si>
    <t xml:space="preserve">siêu thị fujimart 67 trần phú , ba đình </t>
  </si>
  <si>
    <t>Ngày 18-02 ( 45 Thùng)</t>
  </si>
  <si>
    <t>Ngày 17-02 ( 34 Thùng)</t>
  </si>
  <si>
    <t>Ngày 15-02 ( 50 Thùng)</t>
  </si>
  <si>
    <t>Ngày 14-02 ( 61 Thùng)</t>
  </si>
  <si>
    <t>Ngày 13-02 ( 54 Thùng)</t>
  </si>
  <si>
    <t>Ngày 12-02 ( 67 Thùng)</t>
  </si>
  <si>
    <t>Ngày 11-02 ( 117 Thùng)</t>
  </si>
  <si>
    <t>Ngày 10-02 ( 57 Thùng)</t>
  </si>
  <si>
    <t>2ahy</t>
  </si>
  <si>
    <t>win-045</t>
  </si>
  <si>
    <t>2ac5</t>
  </si>
  <si>
    <t>2ace</t>
  </si>
  <si>
    <t>2a36</t>
  </si>
  <si>
    <t>EB117</t>
  </si>
  <si>
    <t>Ngày 20-02</t>
  </si>
  <si>
    <t>win2776</t>
  </si>
  <si>
    <t>win3891</t>
  </si>
  <si>
    <t>win3651</t>
  </si>
  <si>
    <t>win5629</t>
  </si>
  <si>
    <t>win5542</t>
  </si>
  <si>
    <t>win4517</t>
  </si>
  <si>
    <t>win4331</t>
  </si>
  <si>
    <t>win5721</t>
  </si>
  <si>
    <t>win5907</t>
  </si>
  <si>
    <t>win5580</t>
  </si>
  <si>
    <t>win2AX6</t>
  </si>
  <si>
    <t>win5616</t>
  </si>
  <si>
    <t>win4192</t>
  </si>
  <si>
    <t>win2an4</t>
  </si>
  <si>
    <t>Mỹ đức</t>
  </si>
  <si>
    <t>win6184</t>
  </si>
  <si>
    <t>win6247</t>
  </si>
  <si>
    <t>Đạt 3Q -28Đ</t>
  </si>
  <si>
    <t>Quỳnh 2Q -60Đ</t>
  </si>
  <si>
    <t>Chín 4Q -28Đ</t>
  </si>
  <si>
    <t>tmart00993</t>
  </si>
  <si>
    <t>kl00090</t>
  </si>
  <si>
    <t>tmart01081</t>
  </si>
  <si>
    <t>kl00182</t>
  </si>
  <si>
    <t>Xuyến CK 2.130.945đ ngày 20/2/2025</t>
  </si>
  <si>
    <t>okonoa01</t>
  </si>
  <si>
    <t>okonoa06</t>
  </si>
  <si>
    <t>win5635</t>
  </si>
  <si>
    <t>win2059</t>
  </si>
  <si>
    <t>win2441</t>
  </si>
  <si>
    <t>win2812</t>
  </si>
  <si>
    <t>win3025</t>
  </si>
  <si>
    <t>win2188</t>
  </si>
  <si>
    <t>,0084</t>
  </si>
  <si>
    <t>,0013</t>
  </si>
  <si>
    <t>,0048</t>
  </si>
  <si>
    <t>pk0133</t>
  </si>
  <si>
    <t>20/2/2025</t>
  </si>
  <si>
    <t>Ngày 20-02 ( 53 Thùng)</t>
  </si>
  <si>
    <t>Giò lụa 250gKM</t>
  </si>
  <si>
    <t>kl00117</t>
  </si>
  <si>
    <t>Ngày 21-02</t>
  </si>
  <si>
    <t>2ako</t>
  </si>
  <si>
    <t>win4121</t>
  </si>
  <si>
    <t>win3279</t>
  </si>
  <si>
    <t>win3446</t>
  </si>
  <si>
    <t>win6116</t>
  </si>
  <si>
    <t>win5472</t>
  </si>
  <si>
    <t>win3948</t>
  </si>
  <si>
    <t>win2275</t>
  </si>
  <si>
    <t>win6095</t>
  </si>
  <si>
    <t>win3144</t>
  </si>
  <si>
    <t>win2761</t>
  </si>
  <si>
    <t>win5366</t>
  </si>
  <si>
    <t xml:space="preserve">Quốc oai </t>
  </si>
  <si>
    <t>win2al8</t>
  </si>
  <si>
    <t>win2018</t>
  </si>
  <si>
    <t>win5304</t>
  </si>
  <si>
    <t>Đạt 3Q -31Đ</t>
  </si>
  <si>
    <t>Quỳnh 3Q -72Đ</t>
  </si>
  <si>
    <t>tmart01046</t>
  </si>
  <si>
    <t>tmart01075</t>
  </si>
  <si>
    <t>tmart01080</t>
  </si>
  <si>
    <t>tmart00994</t>
  </si>
  <si>
    <t>tmart01061</t>
  </si>
  <si>
    <t>tmart00989</t>
  </si>
  <si>
    <t>ttmfarmc423</t>
  </si>
  <si>
    <t>ttmfarmp9</t>
  </si>
  <si>
    <t>unit0001</t>
  </si>
  <si>
    <t>ttmfarmp2</t>
  </si>
  <si>
    <t>ptmart0006</t>
  </si>
  <si>
    <t>win4256</t>
  </si>
  <si>
    <t>win3029</t>
  </si>
  <si>
    <t>win5343</t>
  </si>
  <si>
    <t>tmart01087</t>
  </si>
  <si>
    <t>win4136</t>
  </si>
  <si>
    <t>win2743</t>
  </si>
  <si>
    <t>tmart01073</t>
  </si>
  <si>
    <t>win2am3</t>
  </si>
  <si>
    <t>tmart03001</t>
  </si>
  <si>
    <t>pk0191</t>
  </si>
  <si>
    <t>,0587</t>
  </si>
  <si>
    <t>,0035</t>
  </si>
  <si>
    <t>pk0126</t>
  </si>
  <si>
    <t>,0019</t>
  </si>
  <si>
    <t>,0038</t>
  </si>
  <si>
    <t>,0031</t>
  </si>
  <si>
    <t>pk0294</t>
  </si>
  <si>
    <t>pk0275</t>
  </si>
  <si>
    <t>pk0249</t>
  </si>
  <si>
    <t>pk0082</t>
  </si>
  <si>
    <t>,0921</t>
  </si>
  <si>
    <t>,0910</t>
  </si>
  <si>
    <t>pk0268</t>
  </si>
  <si>
    <t>pk0148</t>
  </si>
  <si>
    <t>,0808</t>
  </si>
  <si>
    <t>pk0114</t>
  </si>
  <si>
    <t>pk0181</t>
  </si>
  <si>
    <t>s1.07 vinhomes ocean park , đa tốn gia lâm</t>
  </si>
  <si>
    <t>21/2/2025</t>
  </si>
  <si>
    <t>Ngày 21-02 ( 18 Thùng)</t>
  </si>
  <si>
    <t>win5889</t>
  </si>
  <si>
    <t xml:space="preserve">cao bằng </t>
  </si>
  <si>
    <t>win4711</t>
  </si>
  <si>
    <t xml:space="preserve">tuyên quang </t>
  </si>
  <si>
    <t>win4497</t>
  </si>
  <si>
    <t>win4998</t>
  </si>
  <si>
    <t>win5888</t>
  </si>
  <si>
    <t>win5847</t>
  </si>
  <si>
    <t>phú thọ</t>
  </si>
  <si>
    <t>win2a66</t>
  </si>
  <si>
    <t>win5943</t>
  </si>
  <si>
    <t>,0016</t>
  </si>
  <si>
    <t>pk0076</t>
  </si>
  <si>
    <t>,0052</t>
  </si>
  <si>
    <t>ck-hn2215</t>
  </si>
  <si>
    <t>ptmart0007</t>
  </si>
  <si>
    <t>tmart00722</t>
  </si>
  <si>
    <t>tmart01065</t>
  </si>
  <si>
    <t>win4122</t>
  </si>
  <si>
    <t>win5792</t>
  </si>
  <si>
    <t>win5495</t>
  </si>
  <si>
    <t>win3755</t>
  </si>
  <si>
    <t>win2an1</t>
  </si>
  <si>
    <t>Đạt 5Q-23Đ</t>
  </si>
  <si>
    <t>Quỳnh 3Q -63Đ</t>
  </si>
  <si>
    <t>Ngày 22-02</t>
  </si>
  <si>
    <t>2afq</t>
  </si>
  <si>
    <t>2a71</t>
  </si>
  <si>
    <t>2act</t>
  </si>
  <si>
    <t>2aeo</t>
  </si>
  <si>
    <t>Ngày 22-02 ( 27 Thùng)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</si>
</sst>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[$-14809]d/m/yyyy;@"/>
    <numFmt numFmtId="166" formatCode="[$-1010000]d/m/yyyy;@"/>
  </numFmts>
  <fonts count="92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2"/>
      <color indexed="6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indexed="57"/>
      <name val="Times New Roman"/>
      <family val="1"/>
    </font>
    <font>
      <b/>
      <sz val="12"/>
      <color indexed="40"/>
      <name val="Times New Roman"/>
      <family val="1"/>
    </font>
    <font>
      <b/>
      <sz val="12"/>
      <color indexed="3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imes New Roman"/>
      <family val="1"/>
    </font>
    <font>
      <b/>
      <sz val="10"/>
      <color indexed="36"/>
      <name val="Times New Roman"/>
      <family val="1"/>
    </font>
    <font>
      <b/>
      <sz val="10"/>
      <color indexed="57"/>
      <name val="Times New Roman"/>
      <family val="1"/>
    </font>
    <font>
      <b/>
      <sz val="11"/>
      <name val="Times New Roman"/>
      <family val="1"/>
    </font>
    <font>
      <sz val="8"/>
      <name val="Calibri"/>
      <family val="2"/>
    </font>
    <font>
      <sz val="8"/>
      <name val="Microsoft Sans Serif"/>
      <family val="2"/>
    </font>
    <font>
      <b/>
      <sz val="9"/>
      <name val="Times New Roman"/>
      <family val="1"/>
    </font>
    <font>
      <b/>
      <sz val="9"/>
      <color indexed="36"/>
      <name val="Times New Roman"/>
      <family val="1"/>
    </font>
    <font>
      <b/>
      <sz val="9"/>
      <color indexed="57"/>
      <name val="Times New Roman"/>
      <family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Viner Hand ITC"/>
      <family val="4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0000"/>
      <name val="Microsoft Sans Serif"/>
      <family val="2"/>
    </font>
    <font>
      <sz val="9"/>
      <color rgb="FF222222"/>
      <name val="Arial"/>
      <family val="2"/>
    </font>
    <font>
      <sz val="12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1"/>
      <color rgb="FF081C36"/>
      <name val="Segoe UI"/>
      <family val="2"/>
    </font>
    <font>
      <b/>
      <sz val="8"/>
      <name val="Times New Roman"/>
      <family val="1"/>
    </font>
    <font>
      <b/>
      <sz val="10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9"/>
      <color rgb="FF999999"/>
      <name val="Arial"/>
      <family val="2"/>
    </font>
    <font>
      <b/>
      <sz val="18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2"/>
      <color theme="1" tint="4.9989318521683403E-2"/>
      <name val="Calibri"/>
      <family val="2"/>
      <scheme val="minor"/>
    </font>
    <font>
      <sz val="10"/>
      <color rgb="FF000000"/>
      <name val="Microsoft Sans Serif"/>
      <family val="2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FF0000"/>
      <name val="Arial"/>
      <family val="2"/>
    </font>
    <font>
      <b/>
      <sz val="9"/>
      <color rgb="FFFF0000"/>
      <name val="Times New Roman"/>
      <family val="1"/>
    </font>
    <font>
      <b/>
      <sz val="9"/>
      <color theme="1"/>
      <name val="Times New Roman"/>
      <family val="1"/>
    </font>
    <font>
      <b/>
      <sz val="9"/>
      <color theme="3" tint="0.39997558519241921"/>
      <name val="Times New Roman"/>
      <family val="1"/>
    </font>
    <font>
      <sz val="11"/>
      <name val="Calibri"/>
      <family val="2"/>
    </font>
    <font>
      <sz val="11"/>
      <color rgb="FF222222"/>
      <name val="Arial"/>
      <family val="2"/>
    </font>
    <font>
      <sz val="11"/>
      <name val="Arial"/>
      <family val="2"/>
    </font>
    <font>
      <sz val="9"/>
      <color indexed="81"/>
      <name val="Tahoma"/>
    </font>
    <font>
      <b/>
      <sz val="9"/>
      <color indexed="81"/>
      <name val="Tahoma"/>
    </font>
    <font>
      <sz val="11"/>
      <color rgb="FF222222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2"/>
      <color rgb="FFFF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CC99"/>
      </patternFill>
    </fill>
    <fill>
      <patternFill patternType="solid">
        <fgColor rgb="FFFFFF00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6" tint="0.39997558519241921"/>
        <bgColor rgb="FF000000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3E3E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E3E3E3"/>
      </right>
      <top/>
      <bottom/>
      <diagonal/>
    </border>
  </borders>
  <cellStyleXfs count="7">
    <xf numFmtId="0" fontId="0" fillId="0" borderId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71" fillId="39" borderId="20" applyNumberFormat="0" applyAlignment="0" applyProtection="0"/>
  </cellStyleXfs>
  <cellXfs count="805">
    <xf numFmtId="0" fontId="0" fillId="0" borderId="0" xfId="0"/>
    <xf numFmtId="0" fontId="30" fillId="0" borderId="0" xfId="0" applyFont="1"/>
    <xf numFmtId="0" fontId="31" fillId="0" borderId="0" xfId="0" applyFont="1"/>
    <xf numFmtId="0" fontId="32" fillId="0" borderId="0" xfId="0" applyFont="1"/>
    <xf numFmtId="164" fontId="32" fillId="0" borderId="0" xfId="1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33" fillId="0" borderId="0" xfId="1" applyNumberFormat="1" applyFont="1"/>
    <xf numFmtId="164" fontId="2" fillId="4" borderId="1" xfId="1" applyNumberFormat="1" applyFont="1" applyFill="1" applyBorder="1" applyAlignment="1">
      <alignment horizontal="left" vertical="center" wrapText="1"/>
    </xf>
    <xf numFmtId="164" fontId="33" fillId="4" borderId="1" xfId="1" applyNumberFormat="1" applyFont="1" applyFill="1" applyBorder="1"/>
    <xf numFmtId="0" fontId="1" fillId="3" borderId="1" xfId="0" applyFont="1" applyFill="1" applyBorder="1" applyAlignment="1">
      <alignment horizontal="center"/>
    </xf>
    <xf numFmtId="0" fontId="32" fillId="3" borderId="0" xfId="0" applyFont="1" applyFill="1"/>
    <xf numFmtId="164" fontId="32" fillId="3" borderId="0" xfId="1" applyNumberFormat="1" applyFont="1" applyFill="1"/>
    <xf numFmtId="0" fontId="34" fillId="3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left" vertical="top"/>
    </xf>
    <xf numFmtId="0" fontId="34" fillId="3" borderId="1" xfId="0" applyFont="1" applyFill="1" applyBorder="1" applyAlignment="1">
      <alignment horizontal="center"/>
    </xf>
    <xf numFmtId="0" fontId="34" fillId="3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left" vertical="top"/>
    </xf>
    <xf numFmtId="0" fontId="34" fillId="3" borderId="0" xfId="0" applyFont="1" applyFill="1" applyAlignment="1">
      <alignment horizontal="center"/>
    </xf>
    <xf numFmtId="164" fontId="32" fillId="3" borderId="0" xfId="0" applyNumberFormat="1" applyFont="1" applyFill="1"/>
    <xf numFmtId="0" fontId="34" fillId="3" borderId="1" xfId="0" applyFont="1" applyFill="1" applyBorder="1" applyAlignment="1">
      <alignment horizontal="left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0" fillId="3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/>
    </xf>
    <xf numFmtId="164" fontId="33" fillId="4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top"/>
    </xf>
    <xf numFmtId="0" fontId="34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/>
    </xf>
    <xf numFmtId="0" fontId="34" fillId="8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4" fillId="9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left" vertical="top"/>
    </xf>
    <xf numFmtId="0" fontId="34" fillId="9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13" fontId="34" fillId="3" borderId="1" xfId="0" applyNumberFormat="1" applyFont="1" applyFill="1" applyBorder="1" applyAlignment="1">
      <alignment horizontal="center" vertical="center" wrapText="1"/>
    </xf>
    <xf numFmtId="0" fontId="34" fillId="12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horizontal="left" vertical="top"/>
    </xf>
    <xf numFmtId="0" fontId="34" fillId="13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4" fillId="15" borderId="1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left" vertical="top"/>
    </xf>
    <xf numFmtId="0" fontId="34" fillId="15" borderId="1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34" fillId="3" borderId="2" xfId="0" applyFont="1" applyFill="1" applyBorder="1" applyAlignment="1">
      <alignment horizontal="center"/>
    </xf>
    <xf numFmtId="0" fontId="35" fillId="17" borderId="1" xfId="0" applyFont="1" applyFill="1" applyBorder="1" applyAlignment="1">
      <alignment horizontal="left" vertical="top"/>
    </xf>
    <xf numFmtId="0" fontId="34" fillId="6" borderId="1" xfId="0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 vertical="center" wrapText="1"/>
    </xf>
    <xf numFmtId="0" fontId="35" fillId="19" borderId="1" xfId="0" applyFont="1" applyFill="1" applyBorder="1" applyAlignment="1">
      <alignment horizontal="left" vertical="top"/>
    </xf>
    <xf numFmtId="0" fontId="34" fillId="18" borderId="1" xfId="0" applyFont="1" applyFill="1" applyBorder="1" applyAlignment="1">
      <alignment horizontal="center"/>
    </xf>
    <xf numFmtId="0" fontId="36" fillId="18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3" fontId="1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5" fillId="5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left" vertical="center"/>
    </xf>
    <xf numFmtId="0" fontId="34" fillId="9" borderId="1" xfId="0" applyFont="1" applyFill="1" applyBorder="1" applyAlignment="1">
      <alignment horizontal="center" vertical="center"/>
    </xf>
    <xf numFmtId="164" fontId="33" fillId="4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4" fontId="33" fillId="0" borderId="0" xfId="1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2" fillId="3" borderId="1" xfId="0" applyFont="1" applyFill="1" applyBorder="1"/>
    <xf numFmtId="0" fontId="32" fillId="3" borderId="0" xfId="0" applyFont="1" applyFill="1" applyAlignment="1">
      <alignment horizontal="left"/>
    </xf>
    <xf numFmtId="0" fontId="35" fillId="19" borderId="1" xfId="0" applyFont="1" applyFill="1" applyBorder="1" applyAlignment="1">
      <alignment horizontal="center" vertical="top"/>
    </xf>
    <xf numFmtId="0" fontId="35" fillId="20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37" fillId="19" borderId="1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4" fillId="18" borderId="1" xfId="0" applyFont="1" applyFill="1" applyBorder="1" applyAlignment="1">
      <alignment horizontal="center" vertical="center"/>
    </xf>
    <xf numFmtId="0" fontId="35" fillId="17" borderId="1" xfId="0" applyFont="1" applyFill="1" applyBorder="1" applyAlignment="1">
      <alignment horizontal="center" vertical="top"/>
    </xf>
    <xf numFmtId="0" fontId="34" fillId="21" borderId="1" xfId="0" applyFont="1" applyFill="1" applyBorder="1" applyAlignment="1">
      <alignment horizontal="center" vertical="center" wrapText="1"/>
    </xf>
    <xf numFmtId="0" fontId="35" fillId="22" borderId="1" xfId="0" applyFont="1" applyFill="1" applyBorder="1" applyAlignment="1">
      <alignment horizontal="left" vertical="center"/>
    </xf>
    <xf numFmtId="0" fontId="34" fillId="21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23" borderId="1" xfId="0" applyFont="1" applyFill="1" applyBorder="1" applyAlignment="1">
      <alignment horizontal="center" vertical="top"/>
    </xf>
    <xf numFmtId="14" fontId="1" fillId="18" borderId="1" xfId="0" applyNumberFormat="1" applyFont="1" applyFill="1" applyBorder="1" applyAlignment="1">
      <alignment horizontal="center" vertical="center" wrapText="1"/>
    </xf>
    <xf numFmtId="0" fontId="36" fillId="19" borderId="1" xfId="0" applyFont="1" applyFill="1" applyBorder="1" applyAlignment="1">
      <alignment horizontal="left" vertical="center"/>
    </xf>
    <xf numFmtId="0" fontId="36" fillId="18" borderId="1" xfId="0" applyFont="1" applyFill="1" applyBorder="1" applyAlignment="1">
      <alignment horizontal="center" vertical="center"/>
    </xf>
    <xf numFmtId="0" fontId="39" fillId="18" borderId="1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left" vertical="top"/>
    </xf>
    <xf numFmtId="0" fontId="35" fillId="17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1" fillId="5" borderId="1" xfId="0" applyFont="1" applyFill="1" applyBorder="1" applyAlignment="1">
      <alignment vertical="top"/>
    </xf>
    <xf numFmtId="0" fontId="35" fillId="5" borderId="1" xfId="0" applyFont="1" applyFill="1" applyBorder="1" applyAlignment="1">
      <alignment vertical="top"/>
    </xf>
    <xf numFmtId="0" fontId="34" fillId="3" borderId="1" xfId="0" applyFont="1" applyFill="1" applyBorder="1" applyAlignment="1">
      <alignment vertical="center" wrapText="1"/>
    </xf>
    <xf numFmtId="0" fontId="0" fillId="6" borderId="1" xfId="0" applyFill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164" fontId="25" fillId="6" borderId="1" xfId="1" applyNumberFormat="1" applyFont="1" applyFill="1" applyBorder="1" applyAlignment="1">
      <alignment horizontal="center"/>
    </xf>
    <xf numFmtId="164" fontId="42" fillId="6" borderId="1" xfId="1" applyNumberFormat="1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top"/>
    </xf>
    <xf numFmtId="0" fontId="1" fillId="1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32" fillId="3" borderId="0" xfId="0" applyFont="1" applyFill="1" applyAlignment="1">
      <alignment horizontal="center"/>
    </xf>
    <xf numFmtId="0" fontId="43" fillId="13" borderId="1" xfId="0" applyFont="1" applyFill="1" applyBorder="1" applyAlignment="1">
      <alignment horizontal="center" vertical="center" wrapText="1"/>
    </xf>
    <xf numFmtId="0" fontId="44" fillId="13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horizontal="center" vertical="center" wrapText="1"/>
    </xf>
    <xf numFmtId="0" fontId="32" fillId="13" borderId="0" xfId="0" applyFont="1" applyFill="1"/>
    <xf numFmtId="164" fontId="32" fillId="13" borderId="0" xfId="1" applyNumberFormat="1" applyFont="1" applyFill="1"/>
    <xf numFmtId="0" fontId="45" fillId="13" borderId="1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4" fillId="26" borderId="1" xfId="0" applyFont="1" applyFill="1" applyBorder="1" applyAlignment="1">
      <alignment horizontal="center" vertical="center" wrapText="1"/>
    </xf>
    <xf numFmtId="0" fontId="34" fillId="2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left"/>
    </xf>
    <xf numFmtId="0" fontId="36" fillId="1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1" fillId="3" borderId="0" xfId="0" applyNumberFormat="1" applyFont="1" applyFill="1" applyAlignment="1">
      <alignment horizontal="center"/>
    </xf>
    <xf numFmtId="0" fontId="34" fillId="28" borderId="1" xfId="0" applyFont="1" applyFill="1" applyBorder="1" applyAlignment="1">
      <alignment horizontal="center" vertical="center" wrapText="1"/>
    </xf>
    <xf numFmtId="0" fontId="35" fillId="29" borderId="1" xfId="0" applyFont="1" applyFill="1" applyBorder="1" applyAlignment="1">
      <alignment horizontal="left" vertical="top"/>
    </xf>
    <xf numFmtId="0" fontId="34" fillId="28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34" fillId="28" borderId="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3" borderId="1" xfId="0" applyFont="1" applyFill="1" applyBorder="1" applyAlignment="1">
      <alignment horizontal="center"/>
    </xf>
    <xf numFmtId="0" fontId="46" fillId="13" borderId="1" xfId="0" applyFont="1" applyFill="1" applyBorder="1" applyAlignment="1">
      <alignment horizontal="center"/>
    </xf>
    <xf numFmtId="164" fontId="47" fillId="0" borderId="0" xfId="1" applyNumberFormat="1" applyFont="1" applyAlignment="1">
      <alignment horizontal="center"/>
    </xf>
    <xf numFmtId="0" fontId="48" fillId="0" borderId="0" xfId="0" applyFont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0" fontId="32" fillId="6" borderId="0" xfId="0" applyFont="1" applyFill="1"/>
    <xf numFmtId="164" fontId="32" fillId="6" borderId="0" xfId="1" applyNumberFormat="1" applyFont="1" applyFill="1"/>
    <xf numFmtId="164" fontId="25" fillId="0" borderId="1" xfId="1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4" fontId="42" fillId="6" borderId="1" xfId="1" applyNumberFormat="1" applyFont="1" applyFill="1" applyBorder="1" applyAlignment="1">
      <alignment horizontal="center" vertical="center"/>
    </xf>
    <xf numFmtId="164" fontId="25" fillId="6" borderId="1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46" fillId="3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 vertical="center" wrapText="1"/>
    </xf>
    <xf numFmtId="0" fontId="46" fillId="18" borderId="1" xfId="0" applyFont="1" applyFill="1" applyBorder="1" applyAlignment="1">
      <alignment horizontal="center"/>
    </xf>
    <xf numFmtId="0" fontId="34" fillId="18" borderId="5" xfId="0" applyFont="1" applyFill="1" applyBorder="1" applyAlignment="1">
      <alignment horizontal="center" vertical="center" wrapText="1"/>
    </xf>
    <xf numFmtId="0" fontId="49" fillId="30" borderId="1" xfId="0" applyFont="1" applyFill="1" applyBorder="1" applyAlignment="1">
      <alignment horizontal="center"/>
    </xf>
    <xf numFmtId="0" fontId="44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26" fillId="3" borderId="1" xfId="3" applyFill="1" applyBorder="1" applyAlignment="1">
      <alignment horizontal="center" vertical="center" wrapText="1"/>
    </xf>
    <xf numFmtId="164" fontId="32" fillId="0" borderId="1" xfId="1" applyNumberFormat="1" applyFont="1" applyBorder="1" applyAlignment="1">
      <alignment horizontal="center" vertical="center"/>
    </xf>
    <xf numFmtId="0" fontId="46" fillId="31" borderId="1" xfId="0" applyFont="1" applyFill="1" applyBorder="1" applyAlignment="1">
      <alignment horizontal="center"/>
    </xf>
    <xf numFmtId="0" fontId="43" fillId="18" borderId="1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top"/>
    </xf>
    <xf numFmtId="0" fontId="46" fillId="3" borderId="3" xfId="0" applyFont="1" applyFill="1" applyBorder="1" applyAlignment="1">
      <alignment horizontal="center"/>
    </xf>
    <xf numFmtId="0" fontId="34" fillId="3" borderId="6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left" vertical="top"/>
    </xf>
    <xf numFmtId="0" fontId="43" fillId="3" borderId="3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0" fillId="0" borderId="1" xfId="0" applyBorder="1"/>
    <xf numFmtId="0" fontId="50" fillId="3" borderId="1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44" fillId="18" borderId="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top"/>
    </xf>
    <xf numFmtId="0" fontId="1" fillId="5" borderId="5" xfId="0" applyFont="1" applyFill="1" applyBorder="1" applyAlignment="1">
      <alignment horizontal="left" vertical="top"/>
    </xf>
    <xf numFmtId="0" fontId="10" fillId="18" borderId="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/>
    </xf>
    <xf numFmtId="0" fontId="7" fillId="1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left" vertical="top"/>
    </xf>
    <xf numFmtId="0" fontId="46" fillId="33" borderId="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 wrapText="1"/>
    </xf>
    <xf numFmtId="164" fontId="32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164" fontId="33" fillId="6" borderId="1" xfId="1" applyNumberFormat="1" applyFont="1" applyFill="1" applyBorder="1" applyAlignment="1">
      <alignment horizontal="center" vertical="center"/>
    </xf>
    <xf numFmtId="164" fontId="32" fillId="6" borderId="1" xfId="1" applyNumberFormat="1" applyFont="1" applyFill="1" applyBorder="1" applyAlignment="1">
      <alignment horizontal="center" vertical="center"/>
    </xf>
    <xf numFmtId="164" fontId="28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33" fillId="4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3" borderId="5" xfId="0" applyNumberFormat="1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164" fontId="46" fillId="0" borderId="0" xfId="1" applyNumberFormat="1" applyFont="1" applyAlignment="1">
      <alignment horizontal="center"/>
    </xf>
    <xf numFmtId="0" fontId="28" fillId="0" borderId="0" xfId="0" applyFont="1" applyAlignment="1">
      <alignment horizontal="center" vertical="center"/>
    </xf>
    <xf numFmtId="164" fontId="40" fillId="0" borderId="1" xfId="1" applyNumberFormat="1" applyFont="1" applyBorder="1" applyAlignment="1">
      <alignment horizontal="center" vertical="center"/>
    </xf>
    <xf numFmtId="164" fontId="39" fillId="6" borderId="1" xfId="1" applyNumberFormat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164" fontId="6" fillId="4" borderId="1" xfId="1" applyNumberFormat="1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/>
    </xf>
    <xf numFmtId="0" fontId="48" fillId="6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51" fillId="3" borderId="1" xfId="0" applyFont="1" applyFill="1" applyBorder="1" applyAlignment="1">
      <alignment vertical="center"/>
    </xf>
    <xf numFmtId="0" fontId="51" fillId="3" borderId="4" xfId="0" applyFont="1" applyFill="1" applyBorder="1" applyAlignment="1">
      <alignment vertical="center"/>
    </xf>
    <xf numFmtId="0" fontId="42" fillId="0" borderId="1" xfId="0" applyFont="1" applyBorder="1" applyAlignment="1">
      <alignment horizontal="center" vertical="center"/>
    </xf>
    <xf numFmtId="0" fontId="39" fillId="13" borderId="1" xfId="0" applyFont="1" applyFill="1" applyBorder="1"/>
    <xf numFmtId="0" fontId="48" fillId="13" borderId="1" xfId="0" applyFont="1" applyFill="1" applyBorder="1"/>
    <xf numFmtId="0" fontId="39" fillId="8" borderId="1" xfId="0" applyFont="1" applyFill="1" applyBorder="1"/>
    <xf numFmtId="0" fontId="40" fillId="13" borderId="1" xfId="0" applyFont="1" applyFill="1" applyBorder="1"/>
    <xf numFmtId="0" fontId="32" fillId="13" borderId="1" xfId="0" applyFont="1" applyFill="1" applyBorder="1"/>
    <xf numFmtId="0" fontId="0" fillId="13" borderId="1" xfId="0" applyFill="1" applyBorder="1"/>
    <xf numFmtId="0" fontId="39" fillId="6" borderId="1" xfId="0" applyFont="1" applyFill="1" applyBorder="1"/>
    <xf numFmtId="0" fontId="0" fillId="13" borderId="1" xfId="0" applyFill="1" applyBorder="1" applyAlignment="1">
      <alignment horizontal="right"/>
    </xf>
    <xf numFmtId="0" fontId="0" fillId="12" borderId="1" xfId="0" applyFill="1" applyBorder="1"/>
    <xf numFmtId="0" fontId="10" fillId="0" borderId="1" xfId="0" applyFont="1" applyBorder="1" applyAlignment="1">
      <alignment vertical="center" wrapText="1"/>
    </xf>
    <xf numFmtId="0" fontId="0" fillId="3" borderId="1" xfId="0" applyFill="1" applyBorder="1"/>
    <xf numFmtId="0" fontId="52" fillId="3" borderId="1" xfId="0" applyFon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0" borderId="1" xfId="0" applyFont="1" applyBorder="1"/>
    <xf numFmtId="0" fontId="10" fillId="3" borderId="1" xfId="0" applyFont="1" applyFill="1" applyBorder="1" applyAlignment="1">
      <alignment vertical="center" wrapText="1"/>
    </xf>
    <xf numFmtId="0" fontId="0" fillId="6" borderId="1" xfId="0" applyFill="1" applyBorder="1"/>
    <xf numFmtId="0" fontId="48" fillId="34" borderId="1" xfId="0" applyFont="1" applyFill="1" applyBorder="1"/>
    <xf numFmtId="0" fontId="0" fillId="8" borderId="1" xfId="0" applyFill="1" applyBorder="1"/>
    <xf numFmtId="0" fontId="32" fillId="34" borderId="1" xfId="0" applyFont="1" applyFill="1" applyBorder="1"/>
    <xf numFmtId="0" fontId="0" fillId="34" borderId="1" xfId="0" applyFill="1" applyBorder="1"/>
    <xf numFmtId="0" fontId="29" fillId="34" borderId="1" xfId="0" applyFont="1" applyFill="1" applyBorder="1"/>
    <xf numFmtId="0" fontId="32" fillId="6" borderId="1" xfId="0" applyFont="1" applyFill="1" applyBorder="1"/>
    <xf numFmtId="0" fontId="0" fillId="34" borderId="1" xfId="0" applyFill="1" applyBorder="1" applyAlignment="1">
      <alignment horizontal="right"/>
    </xf>
    <xf numFmtId="0" fontId="39" fillId="1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39" fillId="28" borderId="1" xfId="0" applyFont="1" applyFill="1" applyBorder="1" applyAlignment="1">
      <alignment horizontal="center"/>
    </xf>
    <xf numFmtId="0" fontId="10" fillId="28" borderId="1" xfId="0" applyFont="1" applyFill="1" applyBorder="1" applyAlignment="1">
      <alignment vertical="center" wrapText="1"/>
    </xf>
    <xf numFmtId="0" fontId="32" fillId="28" borderId="1" xfId="0" applyFont="1" applyFill="1" applyBorder="1"/>
    <xf numFmtId="0" fontId="0" fillId="28" borderId="1" xfId="0" applyFill="1" applyBorder="1"/>
    <xf numFmtId="0" fontId="6" fillId="6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4" fontId="25" fillId="0" borderId="1" xfId="1" applyNumberFormat="1" applyFont="1" applyBorder="1"/>
    <xf numFmtId="164" fontId="0" fillId="4" borderId="1" xfId="0" applyNumberFormat="1" applyFill="1" applyBorder="1"/>
    <xf numFmtId="0" fontId="10" fillId="0" borderId="1" xfId="0" applyFont="1" applyBorder="1" applyAlignment="1">
      <alignment horizontal="center" vertical="center" wrapText="1"/>
    </xf>
    <xf numFmtId="164" fontId="41" fillId="0" borderId="1" xfId="1" applyNumberFormat="1" applyFont="1" applyBorder="1" applyAlignment="1">
      <alignment horizontal="center" vertical="center"/>
    </xf>
    <xf numFmtId="9" fontId="1" fillId="3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8" borderId="1" xfId="0" applyFill="1" applyBorder="1" applyAlignment="1">
      <alignment horizontal="right"/>
    </xf>
    <xf numFmtId="1" fontId="16" fillId="0" borderId="1" xfId="0" applyNumberFormat="1" applyFont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horizontal="center"/>
    </xf>
    <xf numFmtId="0" fontId="40" fillId="0" borderId="0" xfId="0" applyFont="1"/>
    <xf numFmtId="0" fontId="48" fillId="0" borderId="0" xfId="0" applyFont="1" applyAlignment="1">
      <alignment horizontal="center" vertical="center"/>
    </xf>
    <xf numFmtId="164" fontId="40" fillId="3" borderId="1" xfId="1" applyNumberFormat="1" applyFont="1" applyFill="1" applyBorder="1" applyAlignment="1">
      <alignment horizontal="center" vertical="center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5" fontId="10" fillId="3" borderId="5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164" fontId="48" fillId="0" borderId="1" xfId="1" applyNumberFormat="1" applyFont="1" applyBorder="1" applyAlignment="1">
      <alignment horizontal="center" vertical="center"/>
    </xf>
    <xf numFmtId="164" fontId="48" fillId="6" borderId="1" xfId="1" applyNumberFormat="1" applyFont="1" applyFill="1" applyBorder="1" applyAlignment="1">
      <alignment horizontal="center" vertical="center"/>
    </xf>
    <xf numFmtId="0" fontId="1" fillId="5" borderId="1" xfId="0" quotePrefix="1" applyFont="1" applyFill="1" applyBorder="1" applyAlignment="1">
      <alignment horizontal="center" vertical="center"/>
    </xf>
    <xf numFmtId="166" fontId="10" fillId="3" borderId="5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3" borderId="1" xfId="0" applyFont="1" applyFill="1" applyBorder="1" applyAlignment="1">
      <alignment horizontal="left"/>
    </xf>
    <xf numFmtId="0" fontId="36" fillId="3" borderId="1" xfId="0" applyFont="1" applyFill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 wrapText="1"/>
    </xf>
    <xf numFmtId="0" fontId="39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34" fillId="3" borderId="1" xfId="0" quotePrefix="1" applyFont="1" applyFill="1" applyBorder="1" applyAlignment="1">
      <alignment horizontal="center" vertical="center" wrapText="1"/>
    </xf>
    <xf numFmtId="164" fontId="55" fillId="6" borderId="1" xfId="1" applyNumberFormat="1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164" fontId="0" fillId="0" borderId="0" xfId="0" applyNumberFormat="1"/>
    <xf numFmtId="14" fontId="10" fillId="3" borderId="5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9" fillId="3" borderId="1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1" fillId="3" borderId="4" xfId="0" applyFont="1" applyFill="1" applyBorder="1" applyAlignment="1">
      <alignment horizontal="center" wrapText="1"/>
    </xf>
    <xf numFmtId="164" fontId="53" fillId="0" borderId="1" xfId="1" applyNumberFormat="1" applyFont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wrapText="1"/>
    </xf>
    <xf numFmtId="0" fontId="39" fillId="3" borderId="0" xfId="0" applyFont="1" applyFill="1" applyAlignment="1">
      <alignment horizontal="center"/>
    </xf>
    <xf numFmtId="0" fontId="34" fillId="3" borderId="5" xfId="0" applyFont="1" applyFill="1" applyBorder="1" applyAlignment="1">
      <alignment horizontal="center" vertical="center"/>
    </xf>
    <xf numFmtId="164" fontId="39" fillId="6" borderId="1" xfId="1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57" fillId="35" borderId="14" xfId="0" applyFont="1" applyFill="1" applyBorder="1" applyAlignment="1">
      <alignment horizontal="center" vertical="center" wrapText="1"/>
    </xf>
    <xf numFmtId="14" fontId="1" fillId="3" borderId="8" xfId="0" applyNumberFormat="1" applyFont="1" applyFill="1" applyBorder="1" applyAlignment="1">
      <alignment horizontal="center" vertical="center" wrapText="1"/>
    </xf>
    <xf numFmtId="0" fontId="34" fillId="3" borderId="3" xfId="0" quotePrefix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/>
    </xf>
    <xf numFmtId="0" fontId="34" fillId="3" borderId="3" xfId="0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wrapText="1"/>
    </xf>
    <xf numFmtId="0" fontId="34" fillId="3" borderId="3" xfId="0" applyFont="1" applyFill="1" applyBorder="1" applyAlignment="1">
      <alignment horizontal="center" wrapText="1"/>
    </xf>
    <xf numFmtId="0" fontId="36" fillId="3" borderId="3" xfId="0" applyFont="1" applyFill="1" applyBorder="1" applyAlignment="1">
      <alignment horizontal="center" vertical="center"/>
    </xf>
    <xf numFmtId="0" fontId="57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/>
    </xf>
    <xf numFmtId="166" fontId="10" fillId="3" borderId="1" xfId="0" applyNumberFormat="1" applyFont="1" applyFill="1" applyBorder="1" applyAlignment="1">
      <alignment horizontal="center" vertical="center" wrapText="1"/>
    </xf>
    <xf numFmtId="0" fontId="40" fillId="3" borderId="1" xfId="0" applyFont="1" applyFill="1" applyBorder="1"/>
    <xf numFmtId="0" fontId="36" fillId="3" borderId="3" xfId="0" quotePrefix="1" applyFont="1" applyFill="1" applyBorder="1" applyAlignment="1">
      <alignment horizontal="center" vertical="center" wrapText="1"/>
    </xf>
    <xf numFmtId="0" fontId="57" fillId="6" borderId="15" xfId="0" applyFont="1" applyFill="1" applyBorder="1" applyAlignment="1">
      <alignment horizontal="left" vertical="center"/>
    </xf>
    <xf numFmtId="0" fontId="32" fillId="3" borderId="1" xfId="0" applyFont="1" applyFill="1" applyBorder="1" applyAlignment="1">
      <alignment wrapText="1"/>
    </xf>
    <xf numFmtId="0" fontId="21" fillId="0" borderId="15" xfId="0" applyFont="1" applyBorder="1" applyAlignment="1">
      <alignment horizontal="left" vertical="center"/>
    </xf>
    <xf numFmtId="0" fontId="21" fillId="36" borderId="15" xfId="0" applyFont="1" applyFill="1" applyBorder="1" applyAlignment="1">
      <alignment horizontal="left" vertical="center"/>
    </xf>
    <xf numFmtId="0" fontId="59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7" fillId="0" borderId="16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7" fillId="0" borderId="17" xfId="0" applyFont="1" applyBorder="1" applyAlignment="1">
      <alignment horizontal="left" vertical="center"/>
    </xf>
    <xf numFmtId="0" fontId="0" fillId="0" borderId="15" xfId="0" applyBorder="1"/>
    <xf numFmtId="0" fontId="43" fillId="3" borderId="1" xfId="0" applyFont="1" applyFill="1" applyBorder="1" applyAlignment="1">
      <alignment horizontal="left"/>
    </xf>
    <xf numFmtId="0" fontId="25" fillId="3" borderId="1" xfId="0" applyFont="1" applyFill="1" applyBorder="1"/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43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vertical="center"/>
    </xf>
    <xf numFmtId="0" fontId="43" fillId="3" borderId="5" xfId="0" applyFont="1" applyFill="1" applyBorder="1" applyAlignment="1">
      <alignment vertical="center"/>
    </xf>
    <xf numFmtId="0" fontId="44" fillId="4" borderId="5" xfId="0" applyFont="1" applyFill="1" applyBorder="1" applyAlignment="1">
      <alignment vertical="center"/>
    </xf>
    <xf numFmtId="164" fontId="6" fillId="4" borderId="3" xfId="1" applyNumberFormat="1" applyFont="1" applyFill="1" applyBorder="1" applyAlignment="1">
      <alignment horizontal="center" vertical="center"/>
    </xf>
    <xf numFmtId="164" fontId="10" fillId="4" borderId="3" xfId="1" applyNumberFormat="1" applyFont="1" applyFill="1" applyBorder="1" applyAlignment="1">
      <alignment horizontal="center" vertical="center"/>
    </xf>
    <xf numFmtId="164" fontId="1" fillId="6" borderId="1" xfId="1" applyNumberFormat="1" applyFont="1" applyFill="1" applyBorder="1" applyAlignment="1">
      <alignment horizontal="center" vertical="center"/>
    </xf>
    <xf numFmtId="164" fontId="10" fillId="6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/>
    </xf>
    <xf numFmtId="0" fontId="43" fillId="6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67" fillId="0" borderId="15" xfId="0" applyFont="1" applyBorder="1" applyAlignment="1">
      <alignment horizontal="center" vertical="center"/>
    </xf>
    <xf numFmtId="164" fontId="34" fillId="6" borderId="1" xfId="1" applyNumberFormat="1" applyFont="1" applyFill="1" applyBorder="1" applyAlignment="1">
      <alignment horizontal="center" vertical="center"/>
    </xf>
    <xf numFmtId="164" fontId="34" fillId="6" borderId="1" xfId="1" applyNumberFormat="1" applyFont="1" applyFill="1" applyBorder="1" applyAlignment="1">
      <alignment horizontal="center"/>
    </xf>
    <xf numFmtId="164" fontId="1" fillId="4" borderId="3" xfId="1" applyNumberFormat="1" applyFont="1" applyFill="1" applyBorder="1" applyAlignment="1">
      <alignment horizontal="center" vertical="center"/>
    </xf>
    <xf numFmtId="164" fontId="34" fillId="0" borderId="1" xfId="1" applyNumberFormat="1" applyFont="1" applyBorder="1" applyAlignment="1">
      <alignment horizontal="center" vertical="center"/>
    </xf>
    <xf numFmtId="0" fontId="65" fillId="0" borderId="15" xfId="0" applyFont="1" applyBorder="1" applyAlignment="1">
      <alignment horizontal="center"/>
    </xf>
    <xf numFmtId="0" fontId="35" fillId="38" borderId="1" xfId="0" applyFont="1" applyFill="1" applyBorder="1" applyAlignment="1">
      <alignment horizontal="center" vertical="center" wrapText="1"/>
    </xf>
    <xf numFmtId="0" fontId="44" fillId="0" borderId="0" xfId="0" applyFont="1"/>
    <xf numFmtId="0" fontId="19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4" fontId="51" fillId="0" borderId="1" xfId="1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164" fontId="7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164" fontId="51" fillId="4" borderId="1" xfId="1" applyNumberFormat="1" applyFont="1" applyFill="1" applyBorder="1" applyAlignment="1">
      <alignment horizontal="center" vertical="center"/>
    </xf>
    <xf numFmtId="164" fontId="51" fillId="3" borderId="1" xfId="1" applyNumberFormat="1" applyFont="1" applyFill="1" applyBorder="1" applyAlignment="1">
      <alignment horizontal="center" vertical="center"/>
    </xf>
    <xf numFmtId="164" fontId="51" fillId="0" borderId="1" xfId="1" applyNumberFormat="1" applyFont="1" applyBorder="1" applyAlignment="1">
      <alignment horizontal="center"/>
    </xf>
    <xf numFmtId="0" fontId="70" fillId="3" borderId="1" xfId="0" applyFont="1" applyFill="1" applyBorder="1" applyAlignment="1">
      <alignment horizontal="center" vertical="center" wrapText="1"/>
    </xf>
    <xf numFmtId="164" fontId="42" fillId="0" borderId="1" xfId="1" applyNumberFormat="1" applyFont="1" applyBorder="1" applyAlignment="1">
      <alignment horizontal="center"/>
    </xf>
    <xf numFmtId="0" fontId="2" fillId="13" borderId="1" xfId="0" applyFont="1" applyFill="1" applyBorder="1" applyAlignment="1">
      <alignment horizontal="center" vertical="center" wrapText="1"/>
    </xf>
    <xf numFmtId="0" fontId="70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164" fontId="22" fillId="4" borderId="3" xfId="1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left" vertical="center"/>
    </xf>
    <xf numFmtId="0" fontId="29" fillId="28" borderId="1" xfId="0" applyFont="1" applyFill="1" applyBorder="1"/>
    <xf numFmtId="164" fontId="47" fillId="4" borderId="1" xfId="1" applyNumberFormat="1" applyFont="1" applyFill="1" applyBorder="1" applyAlignment="1">
      <alignment horizontal="center"/>
    </xf>
    <xf numFmtId="0" fontId="38" fillId="3" borderId="5" xfId="0" applyFont="1" applyFill="1" applyBorder="1" applyAlignment="1">
      <alignment horizontal="center" vertical="center"/>
    </xf>
    <xf numFmtId="0" fontId="48" fillId="0" borderId="1" xfId="0" applyFont="1" applyBorder="1"/>
    <xf numFmtId="0" fontId="48" fillId="3" borderId="1" xfId="0" applyFont="1" applyFill="1" applyBorder="1"/>
    <xf numFmtId="0" fontId="46" fillId="3" borderId="1" xfId="0" applyFont="1" applyFill="1" applyBorder="1"/>
    <xf numFmtId="0" fontId="6" fillId="0" borderId="1" xfId="0" applyFont="1" applyBorder="1" applyAlignment="1">
      <alignment horizontal="center" vertical="center"/>
    </xf>
    <xf numFmtId="14" fontId="48" fillId="3" borderId="1" xfId="0" applyNumberFormat="1" applyFont="1" applyFill="1" applyBorder="1"/>
    <xf numFmtId="0" fontId="48" fillId="4" borderId="1" xfId="0" applyFont="1" applyFill="1" applyBorder="1"/>
    <xf numFmtId="0" fontId="48" fillId="6" borderId="1" xfId="0" applyFont="1" applyFill="1" applyBorder="1"/>
    <xf numFmtId="0" fontId="6" fillId="0" borderId="2" xfId="0" applyFont="1" applyBorder="1" applyAlignment="1">
      <alignment horizontal="center" vertical="center"/>
    </xf>
    <xf numFmtId="0" fontId="48" fillId="3" borderId="0" xfId="0" applyFont="1" applyFill="1"/>
    <xf numFmtId="0" fontId="49" fillId="0" borderId="0" xfId="0" applyFont="1" applyAlignment="1">
      <alignment horizontal="center" vertical="center"/>
    </xf>
    <xf numFmtId="0" fontId="64" fillId="0" borderId="5" xfId="0" applyFont="1" applyBorder="1" applyAlignment="1">
      <alignment horizontal="center" vertical="center"/>
    </xf>
    <xf numFmtId="0" fontId="64" fillId="13" borderId="5" xfId="0" applyFont="1" applyFill="1" applyBorder="1" applyAlignment="1">
      <alignment horizontal="center" vertical="center"/>
    </xf>
    <xf numFmtId="0" fontId="29" fillId="0" borderId="0" xfId="0" applyFont="1"/>
    <xf numFmtId="0" fontId="29" fillId="37" borderId="18" xfId="0" applyFont="1" applyFill="1" applyBorder="1"/>
    <xf numFmtId="0" fontId="69" fillId="3" borderId="1" xfId="0" applyFont="1" applyFill="1" applyBorder="1" applyAlignment="1">
      <alignment horizontal="center" vertical="center" wrapText="1"/>
    </xf>
    <xf numFmtId="0" fontId="0" fillId="25" borderId="0" xfId="0" applyFill="1"/>
    <xf numFmtId="0" fontId="56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wrapText="1"/>
    </xf>
    <xf numFmtId="164" fontId="39" fillId="3" borderId="0" xfId="1" applyNumberFormat="1" applyFont="1" applyFill="1" applyBorder="1" applyAlignment="1">
      <alignment horizontal="center" vertical="center"/>
    </xf>
    <xf numFmtId="164" fontId="39" fillId="3" borderId="0" xfId="1" applyNumberFormat="1" applyFont="1" applyFill="1" applyBorder="1" applyAlignment="1">
      <alignment horizontal="center"/>
    </xf>
    <xf numFmtId="164" fontId="48" fillId="3" borderId="0" xfId="1" applyNumberFormat="1" applyFont="1" applyFill="1" applyBorder="1" applyAlignment="1">
      <alignment horizontal="center" vertical="center"/>
    </xf>
    <xf numFmtId="164" fontId="49" fillId="0" borderId="1" xfId="1" applyNumberFormat="1" applyFont="1" applyBorder="1" applyAlignment="1">
      <alignment horizontal="center" vertical="center"/>
    </xf>
    <xf numFmtId="164" fontId="33" fillId="4" borderId="1" xfId="1" applyNumberFormat="1" applyFont="1" applyFill="1" applyBorder="1" applyAlignment="1">
      <alignment horizontal="center" wrapText="1"/>
    </xf>
    <xf numFmtId="164" fontId="47" fillId="4" borderId="1" xfId="1" applyNumberFormat="1" applyFont="1" applyFill="1" applyBorder="1" applyAlignment="1">
      <alignment horizontal="center" vertical="center"/>
    </xf>
    <xf numFmtId="164" fontId="46" fillId="4" borderId="1" xfId="1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73" fillId="25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wrapText="1"/>
    </xf>
    <xf numFmtId="164" fontId="39" fillId="13" borderId="1" xfId="1" applyNumberFormat="1" applyFont="1" applyFill="1" applyBorder="1" applyAlignment="1">
      <alignment horizontal="center" vertical="center"/>
    </xf>
    <xf numFmtId="164" fontId="39" fillId="13" borderId="1" xfId="1" applyNumberFormat="1" applyFont="1" applyFill="1" applyBorder="1" applyAlignment="1">
      <alignment horizontal="center"/>
    </xf>
    <xf numFmtId="164" fontId="48" fillId="13" borderId="1" xfId="1" applyNumberFormat="1" applyFont="1" applyFill="1" applyBorder="1" applyAlignment="1">
      <alignment horizontal="center" vertical="center"/>
    </xf>
    <xf numFmtId="0" fontId="34" fillId="28" borderId="1" xfId="0" quotePrefix="1" applyFont="1" applyFill="1" applyBorder="1" applyAlignment="1">
      <alignment horizontal="center" vertical="center" wrapText="1"/>
    </xf>
    <xf numFmtId="0" fontId="70" fillId="28" borderId="1" xfId="0" applyFont="1" applyFill="1" applyBorder="1" applyAlignment="1">
      <alignment horizontal="center" vertical="center"/>
    </xf>
    <xf numFmtId="164" fontId="47" fillId="28" borderId="1" xfId="1" applyNumberFormat="1" applyFont="1" applyFill="1" applyBorder="1" applyAlignment="1">
      <alignment horizontal="center" vertical="center"/>
    </xf>
    <xf numFmtId="164" fontId="46" fillId="28" borderId="1" xfId="1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164" fontId="70" fillId="28" borderId="1" xfId="0" applyNumberFormat="1" applyFont="1" applyFill="1" applyBorder="1" applyAlignment="1">
      <alignment horizontal="center" vertical="center"/>
    </xf>
    <xf numFmtId="164" fontId="61" fillId="13" borderId="1" xfId="1" applyNumberFormat="1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center"/>
    </xf>
    <xf numFmtId="0" fontId="32" fillId="28" borderId="1" xfId="0" applyFont="1" applyFill="1" applyBorder="1" applyAlignment="1">
      <alignment horizontal="right"/>
    </xf>
    <xf numFmtId="0" fontId="36" fillId="5" borderId="3" xfId="0" quotePrefix="1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64" fontId="63" fillId="6" borderId="1" xfId="1" applyNumberFormat="1" applyFont="1" applyFill="1" applyBorder="1" applyAlignment="1">
      <alignment horizontal="center"/>
    </xf>
    <xf numFmtId="164" fontId="39" fillId="0" borderId="0" xfId="0" applyNumberFormat="1" applyFont="1" applyAlignment="1">
      <alignment horizontal="center" vertical="center" wrapText="1"/>
    </xf>
    <xf numFmtId="0" fontId="34" fillId="3" borderId="5" xfId="0" applyFont="1" applyFill="1" applyBorder="1"/>
    <xf numFmtId="0" fontId="38" fillId="3" borderId="1" xfId="0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right"/>
    </xf>
    <xf numFmtId="0" fontId="34" fillId="4" borderId="1" xfId="0" quotePrefix="1" applyFont="1" applyFill="1" applyBorder="1" applyAlignment="1">
      <alignment horizontal="center" vertical="center" wrapText="1"/>
    </xf>
    <xf numFmtId="0" fontId="34" fillId="4" borderId="3" xfId="0" quotePrefix="1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>
      <alignment horizontal="left" vertical="center"/>
    </xf>
    <xf numFmtId="0" fontId="44" fillId="4" borderId="3" xfId="0" applyFont="1" applyFill="1" applyBorder="1" applyAlignment="1">
      <alignment horizontal="center" vertical="center" wrapText="1"/>
    </xf>
    <xf numFmtId="0" fontId="34" fillId="6" borderId="1" xfId="0" quotePrefix="1" applyFont="1" applyFill="1" applyBorder="1" applyAlignment="1">
      <alignment horizontal="center" vertical="center" wrapText="1"/>
    </xf>
    <xf numFmtId="0" fontId="34" fillId="6" borderId="3" xfId="0" quotePrefix="1" applyFont="1" applyFill="1" applyBorder="1" applyAlignment="1">
      <alignment horizontal="center" vertical="center" wrapText="1"/>
    </xf>
    <xf numFmtId="164" fontId="34" fillId="6" borderId="3" xfId="0" applyNumberFormat="1" applyFont="1" applyFill="1" applyBorder="1" applyAlignment="1">
      <alignment horizontal="center" vertical="center"/>
    </xf>
    <xf numFmtId="164" fontId="44" fillId="6" borderId="3" xfId="0" applyNumberFormat="1" applyFont="1" applyFill="1" applyBorder="1" applyAlignment="1">
      <alignment horizontal="center" vertical="center" wrapText="1"/>
    </xf>
    <xf numFmtId="0" fontId="42" fillId="3" borderId="1" xfId="0" applyFont="1" applyFill="1" applyBorder="1"/>
    <xf numFmtId="0" fontId="43" fillId="3" borderId="4" xfId="0" applyFont="1" applyFill="1" applyBorder="1" applyAlignment="1">
      <alignment horizontal="left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39" fillId="6" borderId="1" xfId="0" applyFont="1" applyFill="1" applyBorder="1" applyAlignment="1">
      <alignment horizontal="center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74" fillId="3" borderId="4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/>
    </xf>
    <xf numFmtId="0" fontId="50" fillId="3" borderId="1" xfId="0" applyFont="1" applyFill="1" applyBorder="1" applyAlignment="1">
      <alignment horizontal="center" vertical="center" wrapText="1"/>
    </xf>
    <xf numFmtId="0" fontId="0" fillId="12" borderId="3" xfId="0" applyFill="1" applyBorder="1"/>
    <xf numFmtId="164" fontId="1" fillId="3" borderId="1" xfId="1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right"/>
    </xf>
    <xf numFmtId="0" fontId="78" fillId="3" borderId="1" xfId="0" applyFont="1" applyFill="1" applyBorder="1" applyAlignment="1">
      <alignment horizontal="center" vertical="center"/>
    </xf>
    <xf numFmtId="0" fontId="78" fillId="5" borderId="1" xfId="0" applyFont="1" applyFill="1" applyBorder="1" applyAlignment="1">
      <alignment horizontal="center" vertical="center"/>
    </xf>
    <xf numFmtId="0" fontId="78" fillId="5" borderId="3" xfId="0" applyFont="1" applyFill="1" applyBorder="1" applyAlignment="1">
      <alignment horizontal="center" vertical="center"/>
    </xf>
    <xf numFmtId="0" fontId="78" fillId="3" borderId="3" xfId="0" quotePrefix="1" applyFont="1" applyFill="1" applyBorder="1" applyAlignment="1">
      <alignment horizontal="center" vertical="center" wrapText="1"/>
    </xf>
    <xf numFmtId="164" fontId="19" fillId="4" borderId="3" xfId="1" applyNumberFormat="1" applyFont="1" applyFill="1" applyBorder="1" applyAlignment="1">
      <alignment horizontal="center" vertical="center"/>
    </xf>
    <xf numFmtId="164" fontId="9" fillId="3" borderId="1" xfId="1" applyNumberFormat="1" applyFont="1" applyFill="1" applyBorder="1" applyAlignment="1">
      <alignment horizontal="center" vertical="center"/>
    </xf>
    <xf numFmtId="164" fontId="9" fillId="6" borderId="1" xfId="1" applyNumberFormat="1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79" fillId="3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164" fontId="33" fillId="4" borderId="4" xfId="1" applyNumberFormat="1" applyFont="1" applyFill="1" applyBorder="1" applyAlignment="1">
      <alignment horizontal="center"/>
    </xf>
    <xf numFmtId="164" fontId="7" fillId="3" borderId="4" xfId="1" applyNumberFormat="1" applyFont="1" applyFill="1" applyBorder="1" applyAlignment="1">
      <alignment horizontal="center" vertical="center"/>
    </xf>
    <xf numFmtId="164" fontId="42" fillId="6" borderId="4" xfId="1" applyNumberFormat="1" applyFont="1" applyFill="1" applyBorder="1" applyAlignment="1">
      <alignment horizontal="center"/>
    </xf>
    <xf numFmtId="164" fontId="51" fillId="3" borderId="5" xfId="1" applyNumberFormat="1" applyFont="1" applyFill="1" applyBorder="1" applyAlignment="1">
      <alignment horizontal="center" vertical="center"/>
    </xf>
    <xf numFmtId="164" fontId="42" fillId="6" borderId="5" xfId="1" applyNumberFormat="1" applyFont="1" applyFill="1" applyBorder="1" applyAlignment="1">
      <alignment horizontal="center"/>
    </xf>
    <xf numFmtId="0" fontId="80" fillId="3" borderId="1" xfId="0" applyFont="1" applyFill="1" applyBorder="1" applyAlignment="1">
      <alignment horizontal="center" vertical="center" wrapText="1"/>
    </xf>
    <xf numFmtId="0" fontId="32" fillId="3" borderId="3" xfId="0" applyFont="1" applyFill="1" applyBorder="1"/>
    <xf numFmtId="0" fontId="43" fillId="3" borderId="15" xfId="0" applyFont="1" applyFill="1" applyBorder="1" applyAlignment="1">
      <alignment horizontal="left"/>
    </xf>
    <xf numFmtId="0" fontId="57" fillId="0" borderId="7" xfId="0" applyFont="1" applyBorder="1" applyAlignment="1">
      <alignment horizontal="left" vertical="center"/>
    </xf>
    <xf numFmtId="0" fontId="57" fillId="0" borderId="1" xfId="0" applyFont="1" applyBorder="1" applyAlignment="1">
      <alignment horizontal="left" vertical="center"/>
    </xf>
    <xf numFmtId="0" fontId="44" fillId="3" borderId="15" xfId="0" applyFont="1" applyFill="1" applyBorder="1" applyAlignment="1">
      <alignment horizontal="left"/>
    </xf>
    <xf numFmtId="0" fontId="57" fillId="0" borderId="10" xfId="0" applyFont="1" applyBorder="1" applyAlignment="1">
      <alignment horizontal="left" vertical="center"/>
    </xf>
    <xf numFmtId="0" fontId="0" fillId="0" borderId="17" xfId="0" applyBorder="1"/>
    <xf numFmtId="0" fontId="57" fillId="0" borderId="24" xfId="0" applyFont="1" applyBorder="1" applyAlignment="1">
      <alignment horizontal="left" vertical="center"/>
    </xf>
    <xf numFmtId="0" fontId="35" fillId="0" borderId="15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8" fillId="0" borderId="15" xfId="0" applyFont="1" applyBorder="1"/>
    <xf numFmtId="0" fontId="48" fillId="0" borderId="15" xfId="0" applyFont="1" applyBorder="1"/>
    <xf numFmtId="0" fontId="65" fillId="0" borderId="15" xfId="0" applyFont="1" applyBorder="1"/>
    <xf numFmtId="0" fontId="76" fillId="0" borderId="15" xfId="0" applyFont="1" applyBorder="1" applyAlignment="1">
      <alignment horizontal="left" vertical="center"/>
    </xf>
    <xf numFmtId="0" fontId="57" fillId="0" borderId="0" xfId="0" applyFont="1" applyAlignment="1">
      <alignment horizontal="left" vertical="center" wrapText="1"/>
    </xf>
    <xf numFmtId="0" fontId="57" fillId="0" borderId="2" xfId="0" applyFont="1" applyBorder="1" applyAlignment="1">
      <alignment horizontal="left" vertical="center"/>
    </xf>
    <xf numFmtId="0" fontId="68" fillId="0" borderId="15" xfId="0" applyFont="1" applyBorder="1"/>
    <xf numFmtId="0" fontId="72" fillId="0" borderId="15" xfId="0" applyFont="1" applyBorder="1"/>
    <xf numFmtId="0" fontId="21" fillId="0" borderId="0" xfId="0" applyFont="1" applyAlignment="1">
      <alignment horizontal="left" vertical="center"/>
    </xf>
    <xf numFmtId="0" fontId="44" fillId="3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8" fillId="4" borderId="1" xfId="0" applyFont="1" applyFill="1" applyBorder="1" applyAlignment="1">
      <alignment horizontal="center" vertical="center"/>
    </xf>
    <xf numFmtId="0" fontId="39" fillId="3" borderId="1" xfId="0" applyFont="1" applyFill="1" applyBorder="1"/>
    <xf numFmtId="0" fontId="59" fillId="3" borderId="1" xfId="0" applyFont="1" applyFill="1" applyBorder="1"/>
    <xf numFmtId="0" fontId="74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right" vertical="center" wrapText="1"/>
    </xf>
    <xf numFmtId="0" fontId="29" fillId="3" borderId="20" xfId="6" applyFont="1" applyFill="1"/>
    <xf numFmtId="0" fontId="83" fillId="3" borderId="1" xfId="0" applyFont="1" applyFill="1" applyBorder="1" applyAlignment="1">
      <alignment horizontal="right" vertical="center" wrapText="1"/>
    </xf>
    <xf numFmtId="0" fontId="32" fillId="3" borderId="1" xfId="0" applyFont="1" applyFill="1" applyBorder="1" applyAlignment="1">
      <alignment horizontal="right"/>
    </xf>
    <xf numFmtId="0" fontId="75" fillId="3" borderId="1" xfId="0" applyFont="1" applyFill="1" applyBorder="1"/>
    <xf numFmtId="0" fontId="32" fillId="38" borderId="1" xfId="0" applyFont="1" applyFill="1" applyBorder="1"/>
    <xf numFmtId="0" fontId="32" fillId="38" borderId="19" xfId="0" applyFont="1" applyFill="1" applyBorder="1"/>
    <xf numFmtId="0" fontId="32" fillId="38" borderId="18" xfId="0" applyFont="1" applyFill="1" applyBorder="1"/>
    <xf numFmtId="0" fontId="32" fillId="38" borderId="0" xfId="0" applyFont="1" applyFill="1"/>
    <xf numFmtId="0" fontId="34" fillId="4" borderId="1" xfId="0" applyFont="1" applyFill="1" applyBorder="1" applyAlignment="1">
      <alignment horizontal="center"/>
    </xf>
    <xf numFmtId="1" fontId="2" fillId="0" borderId="0" xfId="0" applyNumberFormat="1" applyFont="1" applyAlignment="1">
      <alignment horizontal="center"/>
    </xf>
    <xf numFmtId="1" fontId="6" fillId="3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1" fontId="38" fillId="3" borderId="1" xfId="0" applyNumberFormat="1" applyFont="1" applyFill="1" applyBorder="1" applyAlignment="1">
      <alignment horizontal="center" vertical="center"/>
    </xf>
    <xf numFmtId="1" fontId="34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64" fontId="2" fillId="4" borderId="1" xfId="1" applyNumberFormat="1" applyFont="1" applyFill="1" applyBorder="1" applyAlignment="1">
      <alignment vertical="center" wrapText="1"/>
    </xf>
    <xf numFmtId="1" fontId="2" fillId="4" borderId="1" xfId="1" applyNumberFormat="1" applyFont="1" applyFill="1" applyBorder="1" applyAlignment="1">
      <alignment vertical="center" wrapText="1"/>
    </xf>
    <xf numFmtId="0" fontId="0" fillId="0" borderId="4" xfId="0" applyBorder="1"/>
    <xf numFmtId="1" fontId="0" fillId="0" borderId="4" xfId="0" applyNumberFormat="1" applyBorder="1"/>
    <xf numFmtId="0" fontId="0" fillId="6" borderId="4" xfId="0" applyFill="1" applyBorder="1"/>
    <xf numFmtId="1" fontId="0" fillId="6" borderId="4" xfId="0" applyNumberFormat="1" applyFill="1" applyBorder="1"/>
    <xf numFmtId="1" fontId="56" fillId="0" borderId="0" xfId="0" applyNumberFormat="1" applyFont="1"/>
    <xf numFmtId="1" fontId="0" fillId="3" borderId="1" xfId="0" applyNumberFormat="1" applyFill="1" applyBorder="1"/>
    <xf numFmtId="0" fontId="10" fillId="6" borderId="1" xfId="0" applyFont="1" applyFill="1" applyBorder="1" applyAlignment="1">
      <alignment vertical="center" wrapText="1"/>
    </xf>
    <xf numFmtId="164" fontId="6" fillId="4" borderId="5" xfId="1" applyNumberFormat="1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/>
    </xf>
    <xf numFmtId="0" fontId="35" fillId="40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1" fillId="3" borderId="6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45" fillId="3" borderId="3" xfId="0" applyFont="1" applyFill="1" applyBorder="1" applyAlignment="1">
      <alignment horizontal="center" vertical="center" wrapText="1"/>
    </xf>
    <xf numFmtId="0" fontId="77" fillId="3" borderId="3" xfId="0" applyFont="1" applyFill="1" applyBorder="1" applyAlignment="1">
      <alignment horizontal="center" vertical="center" wrapText="1"/>
    </xf>
    <xf numFmtId="0" fontId="70" fillId="3" borderId="3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vertical="center"/>
    </xf>
    <xf numFmtId="164" fontId="44" fillId="3" borderId="1" xfId="1" applyNumberFormat="1" applyFont="1" applyFill="1" applyBorder="1" applyAlignment="1">
      <alignment horizontal="center" vertical="center"/>
    </xf>
    <xf numFmtId="0" fontId="48" fillId="3" borderId="0" xfId="0" applyFont="1" applyFill="1" applyAlignment="1">
      <alignment vertical="center"/>
    </xf>
    <xf numFmtId="0" fontId="48" fillId="3" borderId="0" xfId="0" applyFont="1" applyFill="1" applyAlignment="1">
      <alignment horizontal="center" vertical="center"/>
    </xf>
    <xf numFmtId="0" fontId="39" fillId="3" borderId="0" xfId="0" applyFont="1" applyFill="1"/>
    <xf numFmtId="0" fontId="39" fillId="3" borderId="0" xfId="0" applyFont="1" applyFill="1" applyAlignment="1">
      <alignment horizontal="center" vertical="center" wrapText="1"/>
    </xf>
    <xf numFmtId="0" fontId="46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34" fillId="33" borderId="5" xfId="0" applyFont="1" applyFill="1" applyBorder="1"/>
    <xf numFmtId="0" fontId="49" fillId="3" borderId="0" xfId="0" applyFont="1" applyFill="1" applyAlignment="1">
      <alignment horizontal="center"/>
    </xf>
    <xf numFmtId="0" fontId="56" fillId="3" borderId="0" xfId="0" applyFont="1" applyFill="1" applyAlignment="1">
      <alignment horizontal="center"/>
    </xf>
    <xf numFmtId="0" fontId="38" fillId="4" borderId="1" xfId="0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44" fillId="6" borderId="5" xfId="0" applyFont="1" applyFill="1" applyBorder="1" applyAlignment="1">
      <alignment vertical="center"/>
    </xf>
    <xf numFmtId="0" fontId="34" fillId="33" borderId="1" xfId="0" applyFont="1" applyFill="1" applyBorder="1"/>
    <xf numFmtId="0" fontId="34" fillId="3" borderId="1" xfId="0" applyFont="1" applyFill="1" applyBorder="1"/>
    <xf numFmtId="14" fontId="38" fillId="13" borderId="1" xfId="0" applyNumberFormat="1" applyFont="1" applyFill="1" applyBorder="1" applyAlignment="1">
      <alignment horizontal="center" vertical="center"/>
    </xf>
    <xf numFmtId="0" fontId="34" fillId="13" borderId="1" xfId="0" applyFont="1" applyFill="1" applyBorder="1"/>
    <xf numFmtId="0" fontId="36" fillId="14" borderId="3" xfId="0" quotePrefix="1" applyFont="1" applyFill="1" applyBorder="1" applyAlignment="1">
      <alignment horizontal="center" vertical="center" wrapText="1"/>
    </xf>
    <xf numFmtId="0" fontId="79" fillId="13" borderId="1" xfId="0" applyFont="1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horizontal="center" vertical="center"/>
    </xf>
    <xf numFmtId="0" fontId="36" fillId="13" borderId="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44" fillId="32" borderId="1" xfId="0" applyFont="1" applyFill="1" applyBorder="1" applyAlignment="1">
      <alignment horizontal="center" vertical="center"/>
    </xf>
    <xf numFmtId="0" fontId="44" fillId="41" borderId="1" xfId="0" applyFont="1" applyFill="1" applyBorder="1" applyAlignment="1">
      <alignment horizontal="center" vertical="center"/>
    </xf>
    <xf numFmtId="0" fontId="44" fillId="27" borderId="1" xfId="0" applyFont="1" applyFill="1" applyBorder="1" applyAlignment="1">
      <alignment horizontal="center" vertical="center"/>
    </xf>
    <xf numFmtId="14" fontId="48" fillId="13" borderId="1" xfId="0" applyNumberFormat="1" applyFont="1" applyFill="1" applyBorder="1"/>
    <xf numFmtId="0" fontId="44" fillId="13" borderId="1" xfId="0" applyFont="1" applyFill="1" applyBorder="1" applyAlignment="1">
      <alignment horizontal="center" vertical="center"/>
    </xf>
    <xf numFmtId="0" fontId="43" fillId="13" borderId="1" xfId="0" applyFont="1" applyFill="1" applyBorder="1" applyAlignment="1">
      <alignment horizontal="left"/>
    </xf>
    <xf numFmtId="0" fontId="35" fillId="42" borderId="1" xfId="0" applyFont="1" applyFill="1" applyBorder="1" applyAlignment="1">
      <alignment horizontal="center" vertical="center" wrapText="1"/>
    </xf>
    <xf numFmtId="0" fontId="35" fillId="43" borderId="1" xfId="0" applyFont="1" applyFill="1" applyBorder="1" applyAlignment="1">
      <alignment horizontal="center" vertical="center" wrapText="1"/>
    </xf>
    <xf numFmtId="0" fontId="35" fillId="44" borderId="1" xfId="0" applyFont="1" applyFill="1" applyBorder="1" applyAlignment="1">
      <alignment horizontal="center" vertical="center" wrapText="1"/>
    </xf>
    <xf numFmtId="0" fontId="35" fillId="45" borderId="1" xfId="0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/>
    </xf>
    <xf numFmtId="0" fontId="34" fillId="13" borderId="1" xfId="0" applyFont="1" applyFill="1" applyBorder="1" applyAlignment="1">
      <alignment horizontal="center" wrapText="1"/>
    </xf>
    <xf numFmtId="0" fontId="34" fillId="13" borderId="1" xfId="0" applyFont="1" applyFill="1" applyBorder="1" applyAlignment="1">
      <alignment horizontal="left"/>
    </xf>
    <xf numFmtId="0" fontId="54" fillId="32" borderId="5" xfId="0" applyFont="1" applyFill="1" applyBorder="1" applyAlignment="1">
      <alignment horizontal="center" vertical="center"/>
    </xf>
    <xf numFmtId="0" fontId="42" fillId="13" borderId="1" xfId="0" applyFont="1" applyFill="1" applyBorder="1"/>
    <xf numFmtId="0" fontId="54" fillId="13" borderId="5" xfId="0" applyFont="1" applyFill="1" applyBorder="1" applyAlignment="1">
      <alignment horizontal="center" vertical="center"/>
    </xf>
    <xf numFmtId="0" fontId="43" fillId="13" borderId="4" xfId="0" applyFont="1" applyFill="1" applyBorder="1" applyAlignment="1">
      <alignment horizontal="left"/>
    </xf>
    <xf numFmtId="0" fontId="34" fillId="13" borderId="1" xfId="0" quotePrefix="1" applyFont="1" applyFill="1" applyBorder="1" applyAlignment="1">
      <alignment horizontal="center" vertical="center" wrapText="1"/>
    </xf>
    <xf numFmtId="0" fontId="34" fillId="13" borderId="3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/>
    </xf>
    <xf numFmtId="0" fontId="34" fillId="13" borderId="3" xfId="0" applyFont="1" applyFill="1" applyBorder="1" applyAlignment="1">
      <alignment horizontal="left" vertical="center"/>
    </xf>
    <xf numFmtId="0" fontId="44" fillId="13" borderId="3" xfId="0" applyFont="1" applyFill="1" applyBorder="1" applyAlignment="1">
      <alignment horizontal="center" vertical="center" wrapText="1"/>
    </xf>
    <xf numFmtId="0" fontId="34" fillId="13" borderId="5" xfId="0" applyFont="1" applyFill="1" applyBorder="1"/>
    <xf numFmtId="0" fontId="6" fillId="3" borderId="4" xfId="0" applyFont="1" applyFill="1" applyBorder="1" applyAlignment="1">
      <alignment horizontal="center" vertical="center" wrapText="1"/>
    </xf>
    <xf numFmtId="0" fontId="1" fillId="5" borderId="3" xfId="0" quotePrefix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17" borderId="3" xfId="0" applyFont="1" applyFill="1" applyBorder="1" applyAlignment="1">
      <alignment horizontal="center" vertical="center"/>
    </xf>
    <xf numFmtId="0" fontId="44" fillId="33" borderId="1" xfId="0" applyFont="1" applyFill="1" applyBorder="1" applyAlignment="1">
      <alignment horizontal="center" vertical="center"/>
    </xf>
    <xf numFmtId="0" fontId="35" fillId="46" borderId="1" xfId="0" applyFont="1" applyFill="1" applyBorder="1" applyAlignment="1">
      <alignment horizontal="center" vertical="center" wrapText="1"/>
    </xf>
    <xf numFmtId="0" fontId="54" fillId="27" borderId="5" xfId="0" applyFont="1" applyFill="1" applyBorder="1" applyAlignment="1">
      <alignment horizontal="center" vertical="center"/>
    </xf>
    <xf numFmtId="0" fontId="54" fillId="33" borderId="5" xfId="0" applyFont="1" applyFill="1" applyBorder="1" applyAlignment="1">
      <alignment horizontal="center" vertical="center"/>
    </xf>
    <xf numFmtId="164" fontId="56" fillId="3" borderId="4" xfId="1" applyNumberFormat="1" applyFont="1" applyFill="1" applyBorder="1"/>
    <xf numFmtId="0" fontId="54" fillId="41" borderId="5" xfId="0" applyFont="1" applyFill="1" applyBorder="1" applyAlignment="1">
      <alignment horizontal="center" vertical="center"/>
    </xf>
    <xf numFmtId="0" fontId="44" fillId="6" borderId="3" xfId="0" applyFont="1" applyFill="1" applyBorder="1" applyAlignment="1">
      <alignment horizontal="center" vertical="center" wrapText="1"/>
    </xf>
    <xf numFmtId="0" fontId="1" fillId="14" borderId="3" xfId="0" quotePrefix="1" applyFont="1" applyFill="1" applyBorder="1" applyAlignment="1">
      <alignment horizontal="center" vertical="center" wrapText="1"/>
    </xf>
    <xf numFmtId="0" fontId="1" fillId="14" borderId="3" xfId="0" applyFont="1" applyFill="1" applyBorder="1" applyAlignment="1">
      <alignment horizontal="center" vertical="center"/>
    </xf>
    <xf numFmtId="0" fontId="34" fillId="41" borderId="1" xfId="0" applyFont="1" applyFill="1" applyBorder="1"/>
    <xf numFmtId="0" fontId="54" fillId="6" borderId="5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14" fontId="9" fillId="3" borderId="8" xfId="0" applyNumberFormat="1" applyFont="1" applyFill="1" applyBorder="1" applyAlignment="1">
      <alignment horizontal="center" vertical="center" wrapText="1"/>
    </xf>
    <xf numFmtId="0" fontId="34" fillId="41" borderId="3" xfId="0" applyFont="1" applyFill="1" applyBorder="1" applyAlignment="1">
      <alignment horizontal="center" vertical="center"/>
    </xf>
    <xf numFmtId="0" fontId="34" fillId="32" borderId="1" xfId="0" applyFont="1" applyFill="1" applyBorder="1"/>
    <xf numFmtId="0" fontId="36" fillId="5" borderId="1" xfId="0" quotePrefix="1" applyFont="1" applyFill="1" applyBorder="1" applyAlignment="1">
      <alignment horizontal="center" vertical="center" wrapText="1"/>
    </xf>
    <xf numFmtId="0" fontId="0" fillId="0" borderId="1" xfId="0" quotePrefix="1" applyBorder="1"/>
    <xf numFmtId="0" fontId="36" fillId="17" borderId="3" xfId="0" applyFont="1" applyFill="1" applyBorder="1" applyAlignment="1">
      <alignment horizontal="center" vertical="center"/>
    </xf>
    <xf numFmtId="0" fontId="84" fillId="0" borderId="0" xfId="0" applyFont="1" applyAlignment="1">
      <alignment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1" fillId="25" borderId="3" xfId="0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0" fontId="1" fillId="33" borderId="1" xfId="0" applyFont="1" applyFill="1" applyBorder="1"/>
    <xf numFmtId="0" fontId="85" fillId="3" borderId="1" xfId="0" applyFont="1" applyFill="1" applyBorder="1" applyAlignment="1">
      <alignment horizontal="center" vertical="center" wrapText="1"/>
    </xf>
    <xf numFmtId="0" fontId="36" fillId="17" borderId="3" xfId="0" quotePrefix="1" applyFont="1" applyFill="1" applyBorder="1" applyAlignment="1">
      <alignment horizontal="center" vertical="center" wrapText="1"/>
    </xf>
    <xf numFmtId="0" fontId="1" fillId="17" borderId="3" xfId="0" quotePrefix="1" applyFont="1" applyFill="1" applyBorder="1" applyAlignment="1">
      <alignment horizontal="center" vertical="center" wrapText="1"/>
    </xf>
    <xf numFmtId="0" fontId="84" fillId="0" borderId="1" xfId="0" applyFont="1" applyBorder="1" applyAlignment="1">
      <alignment vertical="center" wrapText="1"/>
    </xf>
    <xf numFmtId="0" fontId="1" fillId="3" borderId="1" xfId="0" applyFont="1" applyFill="1" applyBorder="1"/>
    <xf numFmtId="0" fontId="1" fillId="41" borderId="1" xfId="0" applyFont="1" applyFill="1" applyBorder="1"/>
    <xf numFmtId="0" fontId="1" fillId="47" borderId="3" xfId="0" applyFont="1" applyFill="1" applyBorder="1" applyAlignment="1">
      <alignment horizontal="center" vertical="center"/>
    </xf>
    <xf numFmtId="0" fontId="88" fillId="0" borderId="0" xfId="0" applyFont="1" applyAlignment="1">
      <alignment vertical="center" wrapText="1"/>
    </xf>
    <xf numFmtId="0" fontId="34" fillId="25" borderId="1" xfId="0" applyFont="1" applyFill="1" applyBorder="1"/>
    <xf numFmtId="0" fontId="88" fillId="0" borderId="1" xfId="0" applyFont="1" applyBorder="1" applyAlignment="1">
      <alignment vertical="center" wrapText="1"/>
    </xf>
    <xf numFmtId="0" fontId="29" fillId="3" borderId="3" xfId="0" applyFont="1" applyFill="1" applyBorder="1"/>
    <xf numFmtId="0" fontId="29" fillId="38" borderId="1" xfId="0" applyFont="1" applyFill="1" applyBorder="1"/>
    <xf numFmtId="0" fontId="29" fillId="38" borderId="19" xfId="0" applyFont="1" applyFill="1" applyBorder="1"/>
    <xf numFmtId="0" fontId="29" fillId="38" borderId="18" xfId="0" applyFont="1" applyFill="1" applyBorder="1"/>
    <xf numFmtId="0" fontId="1" fillId="3" borderId="3" xfId="0" applyFont="1" applyFill="1" applyBorder="1" applyAlignment="1">
      <alignment horizontal="center" vertical="center" wrapText="1"/>
    </xf>
    <xf numFmtId="0" fontId="59" fillId="6" borderId="1" xfId="0" applyFont="1" applyFill="1" applyBorder="1"/>
    <xf numFmtId="0" fontId="36" fillId="47" borderId="3" xfId="0" applyFont="1" applyFill="1" applyBorder="1" applyAlignment="1">
      <alignment horizontal="center" vertical="center"/>
    </xf>
    <xf numFmtId="0" fontId="36" fillId="25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left" vertical="center"/>
    </xf>
    <xf numFmtId="0" fontId="1" fillId="48" borderId="3" xfId="0" quotePrefix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64" fontId="91" fillId="4" borderId="1" xfId="1" applyNumberFormat="1" applyFont="1" applyFill="1" applyBorder="1" applyAlignment="1">
      <alignment horizontal="center"/>
    </xf>
    <xf numFmtId="0" fontId="3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164" fontId="2" fillId="4" borderId="4" xfId="1" applyNumberFormat="1" applyFont="1" applyFill="1" applyBorder="1" applyAlignment="1">
      <alignment horizontal="center" vertical="center" wrapText="1"/>
    </xf>
    <xf numFmtId="164" fontId="2" fillId="4" borderId="5" xfId="1" applyNumberFormat="1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1" fillId="3" borderId="2" xfId="0" applyFont="1" applyFill="1" applyBorder="1" applyAlignment="1">
      <alignment horizontal="center" vertical="center" wrapText="1"/>
    </xf>
    <xf numFmtId="0" fontId="61" fillId="3" borderId="3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/>
    </xf>
    <xf numFmtId="0" fontId="55" fillId="3" borderId="11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62" fillId="3" borderId="3" xfId="0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/>
    </xf>
    <xf numFmtId="0" fontId="62" fillId="7" borderId="3" xfId="0" applyFont="1" applyFill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 wrapText="1"/>
    </xf>
    <xf numFmtId="0" fontId="62" fillId="7" borderId="3" xfId="0" applyFont="1" applyFill="1" applyBorder="1" applyAlignment="1">
      <alignment horizontal="center" vertical="center" wrapText="1"/>
    </xf>
    <xf numFmtId="0" fontId="63" fillId="3" borderId="2" xfId="0" applyFont="1" applyFill="1" applyBorder="1" applyAlignment="1">
      <alignment horizontal="center" vertical="center"/>
    </xf>
    <xf numFmtId="0" fontId="63" fillId="3" borderId="3" xfId="0" applyFont="1" applyFill="1" applyBorder="1" applyAlignment="1">
      <alignment horizontal="center" vertical="center"/>
    </xf>
    <xf numFmtId="0" fontId="63" fillId="3" borderId="7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 wrapText="1"/>
    </xf>
    <xf numFmtId="0" fontId="64" fillId="7" borderId="12" xfId="0" applyFont="1" applyFill="1" applyBorder="1" applyAlignment="1">
      <alignment horizontal="center" vertical="center" wrapText="1"/>
    </xf>
    <xf numFmtId="0" fontId="64" fillId="7" borderId="6" xfId="0" applyFont="1" applyFill="1" applyBorder="1" applyAlignment="1">
      <alignment horizontal="center" vertical="center"/>
    </xf>
    <xf numFmtId="0" fontId="63" fillId="7" borderId="2" xfId="0" applyFont="1" applyFill="1" applyBorder="1" applyAlignment="1">
      <alignment horizontal="center" vertical="center" wrapText="1"/>
    </xf>
    <xf numFmtId="0" fontId="63" fillId="7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34" fillId="3" borderId="4" xfId="0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45" fillId="28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center" vertical="center"/>
    </xf>
    <xf numFmtId="164" fontId="2" fillId="4" borderId="8" xfId="1" applyNumberFormat="1" applyFont="1" applyFill="1" applyBorder="1" applyAlignment="1">
      <alignment horizontal="center" vertical="center" wrapText="1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164" fontId="73" fillId="25" borderId="1" xfId="1" applyNumberFormat="1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6" borderId="4" xfId="0" applyFont="1" applyFill="1" applyBorder="1" applyAlignment="1">
      <alignment horizontal="center"/>
    </xf>
    <xf numFmtId="0" fontId="34" fillId="6" borderId="5" xfId="0" applyFont="1" applyFill="1" applyBorder="1" applyAlignment="1">
      <alignment horizontal="center"/>
    </xf>
    <xf numFmtId="0" fontId="30" fillId="0" borderId="23" xfId="0" applyFont="1" applyBorder="1" applyAlignment="1">
      <alignment horizontal="center"/>
    </xf>
    <xf numFmtId="164" fontId="73" fillId="25" borderId="11" xfId="1" applyNumberFormat="1" applyFont="1" applyFill="1" applyBorder="1" applyAlignment="1">
      <alignment horizontal="center" vertical="center"/>
    </xf>
    <xf numFmtId="164" fontId="73" fillId="25" borderId="22" xfId="1" applyNumberFormat="1" applyFont="1" applyFill="1" applyBorder="1" applyAlignment="1">
      <alignment horizontal="center" vertical="center"/>
    </xf>
    <xf numFmtId="0" fontId="45" fillId="13" borderId="4" xfId="0" applyFont="1" applyFill="1" applyBorder="1" applyAlignment="1">
      <alignment horizontal="center" vertical="center"/>
    </xf>
    <xf numFmtId="0" fontId="45" fillId="13" borderId="8" xfId="0" applyFont="1" applyFill="1" applyBorder="1" applyAlignment="1">
      <alignment horizontal="center" vertical="center"/>
    </xf>
    <xf numFmtId="0" fontId="45" fillId="13" borderId="5" xfId="0" applyFont="1" applyFill="1" applyBorder="1" applyAlignment="1">
      <alignment horizontal="center" vertical="center"/>
    </xf>
    <xf numFmtId="0" fontId="45" fillId="28" borderId="4" xfId="0" applyFont="1" applyFill="1" applyBorder="1" applyAlignment="1">
      <alignment horizontal="center" vertical="center"/>
    </xf>
    <xf numFmtId="0" fontId="45" fillId="28" borderId="8" xfId="0" applyFont="1" applyFill="1" applyBorder="1" applyAlignment="1">
      <alignment horizontal="center" vertical="center"/>
    </xf>
    <xf numFmtId="0" fontId="45" fillId="28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6" fillId="4" borderId="4" xfId="1" applyNumberFormat="1" applyFont="1" applyFill="1" applyBorder="1" applyAlignment="1">
      <alignment horizontal="center" vertical="center" wrapText="1"/>
    </xf>
    <xf numFmtId="164" fontId="6" fillId="4" borderId="8" xfId="1" applyNumberFormat="1" applyFont="1" applyFill="1" applyBorder="1" applyAlignment="1">
      <alignment horizontal="center" vertical="center" wrapText="1"/>
    </xf>
    <xf numFmtId="164" fontId="6" fillId="4" borderId="5" xfId="1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70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14" fontId="1" fillId="3" borderId="13" xfId="0" applyNumberFormat="1" applyFont="1" applyFill="1" applyBorder="1" applyAlignment="1">
      <alignment horizontal="center" vertical="center" wrapText="1"/>
    </xf>
    <xf numFmtId="14" fontId="1" fillId="3" borderId="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</cellXfs>
  <cellStyles count="7">
    <cellStyle name="Comma" xfId="1" builtinId="3"/>
    <cellStyle name="Comma 2" xfId="2"/>
    <cellStyle name="Input" xfId="6" builtinId="20"/>
    <cellStyle name="Neutral" xfId="3" builtinId="28"/>
    <cellStyle name="Normal" xfId="0" builtinId="0"/>
    <cellStyle name="Normal 3" xfId="4"/>
    <cellStyle name="Percent" xfId="5" builtinId="5"/>
  </cellStyles>
  <dxfs count="54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73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C6-%202025\DS&#272;H%20Xu&#7845;t%20Nh&#7853;p%20T&#7915;%20T1-2027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u&#226;t%20nh&#7853;p%20-N&#259;m%202022\N&#259;m%202024\N&#259;m%202025\DS&#272;H%20Xu&#7845;t%20Nh&#7853;p%20T&#7915;%20T1-2025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5-2024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8-2024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Xu&#7845;t%20Nh&#7853;p%20T&#7915;%20T2-2023%20.%2020.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Zalo%20Received%20Files\DS&#272;H%20Xu&#7845;t%20Nh&#7853;p%20T&#7915;%20T1-2025%20(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22</v>
          </cell>
        </row>
        <row r="5">
          <cell r="BU5">
            <v>30</v>
          </cell>
        </row>
        <row r="6">
          <cell r="BU6">
            <v>215</v>
          </cell>
        </row>
        <row r="8">
          <cell r="BU8">
            <v>1057</v>
          </cell>
        </row>
        <row r="9">
          <cell r="BU9">
            <v>282</v>
          </cell>
        </row>
        <row r="10">
          <cell r="BU10">
            <v>5193</v>
          </cell>
        </row>
        <row r="12">
          <cell r="BU12">
            <v>1413</v>
          </cell>
        </row>
        <row r="13">
          <cell r="BU13">
            <v>0</v>
          </cell>
        </row>
        <row r="14">
          <cell r="BU14">
            <v>1537</v>
          </cell>
        </row>
        <row r="15">
          <cell r="BU15">
            <v>4</v>
          </cell>
        </row>
        <row r="16">
          <cell r="BU16">
            <v>4812</v>
          </cell>
        </row>
        <row r="17">
          <cell r="BU17">
            <v>5932</v>
          </cell>
        </row>
        <row r="18">
          <cell r="BU18">
            <v>3019</v>
          </cell>
        </row>
        <row r="20">
          <cell r="BU20">
            <v>779</v>
          </cell>
        </row>
        <row r="22">
          <cell r="BU22">
            <v>3399</v>
          </cell>
        </row>
        <row r="23">
          <cell r="BU23">
            <v>1454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AL4">
            <v>840</v>
          </cell>
        </row>
        <row r="7">
          <cell r="BU7">
            <v>0</v>
          </cell>
        </row>
        <row r="11">
          <cell r="BU11">
            <v>0</v>
          </cell>
        </row>
        <row r="24">
          <cell r="BU24">
            <v>0</v>
          </cell>
        </row>
        <row r="25">
          <cell r="BU25">
            <v>0</v>
          </cell>
        </row>
        <row r="26">
          <cell r="BU26">
            <v>0</v>
          </cell>
        </row>
        <row r="27">
          <cell r="BU2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180">
          <cell r="F180">
            <v>244</v>
          </cell>
        </row>
      </sheetData>
      <sheetData sheetId="14" refreshError="1"/>
      <sheetData sheetId="15" refreshError="1"/>
      <sheetData sheetId="16">
        <row r="949">
          <cell r="G949">
            <v>564</v>
          </cell>
        </row>
      </sheetData>
      <sheetData sheetId="17">
        <row r="670">
          <cell r="Y670">
            <v>84277903</v>
          </cell>
        </row>
      </sheetData>
      <sheetData sheetId="18">
        <row r="163">
          <cell r="E163">
            <v>0</v>
          </cell>
        </row>
      </sheetData>
      <sheetData sheetId="19">
        <row r="87">
          <cell r="E87">
            <v>7</v>
          </cell>
        </row>
      </sheetData>
      <sheetData sheetId="20" refreshError="1"/>
      <sheetData sheetId="21">
        <row r="33">
          <cell r="B33">
            <v>3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5-2024"/>
      <sheetName val="Sheet12"/>
      <sheetName val="Vin Tỉnh -tháng 5"/>
      <sheetName val="Sheet8"/>
      <sheetName val="Sheet9"/>
      <sheetName val="Côp+Mega+BigC+Tinh T5"/>
      <sheetName val="Sheet11"/>
      <sheetName val="Vin Hà nội  tháng 5"/>
      <sheetName val="Côp+Mega+BigC HN lẻ-T5"/>
      <sheetName val="Xuất trả -T5"/>
      <sheetName val="Xuất đổi -T5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V4">
            <v>26</v>
          </cell>
        </row>
        <row r="22">
          <cell r="BV22">
            <v>0</v>
          </cell>
        </row>
        <row r="23">
          <cell r="BV23">
            <v>0</v>
          </cell>
        </row>
        <row r="24">
          <cell r="BV2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8-2024"/>
      <sheetName val="Sheet12"/>
      <sheetName val="Sheet8"/>
      <sheetName val="Sheet9"/>
      <sheetName val="Sheet11"/>
      <sheetName val="Vin Tỉnh -tháng 8"/>
      <sheetName val="Côp+Mega+BigC+Tinh T8"/>
      <sheetName val="Vin Hà nội  tháng 8"/>
      <sheetName val="Côp+Mega+BigC HN lẻ-T8"/>
      <sheetName val="Xuất trả -T8"/>
      <sheetName val="Xuất đổi -T8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2</v>
          </cell>
        </row>
        <row r="35">
          <cell r="BU35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2 - 2023"/>
      <sheetName val="Vin Tỉnh -tháng 2"/>
      <sheetName val="Sheet8"/>
      <sheetName val="Vin Hà nội -Tháng 2"/>
      <sheetName val="Sheet9"/>
      <sheetName val="Côp+Mega+BigC+KH lẻ-tháng 2"/>
      <sheetName val="Xuất trả -2"/>
      <sheetName val="Xuất đổi -T2"/>
      <sheetName val="Xuất hàng mẫu 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  <sheetName val="Côp+Mega+BigC+KH lẻ-tháng 2 (2"/>
      <sheetName val="tháng_7-2021"/>
      <sheetName val="DSĐH_từ_1_đến_15-5-2021"/>
      <sheetName val="Từ_1-15_tháng_6"/>
      <sheetName val="DSĐH_từ_01_đến_15-7"/>
      <sheetName val="Kho_T12-2021_(2)"/>
      <sheetName val="Kho_T12-2021_(3)"/>
      <sheetName val="Mã_KH"/>
      <sheetName val="Kho_T2_-_2023"/>
      <sheetName val="Vin_Tỉnh_-tháng_2"/>
      <sheetName val="Vin_Hà_nội_-Tháng_2"/>
      <sheetName val="Côp+Mega+BigC+KH_lẻ-tháng_2"/>
      <sheetName val="Xuất_trả_-2"/>
      <sheetName val="Xuất_đổi_-T2"/>
      <sheetName val="Xuất_hàng_mẫu_"/>
      <sheetName val="Xuất_hàng_LCK_và_sự_cố"/>
      <sheetName val="Tổng_theo_ngày"/>
      <sheetName val="Xuất_trả_HS-11"/>
      <sheetName val="Xuất_hàng_Combo_Tết_tháng_12"/>
      <sheetName val="Xuất_hàng_hết_date_và_ko_đạt_TC"/>
      <sheetName val="Xuất_hàng_thang_lý"/>
      <sheetName val="Xuất_trả_lại_Thu_Hằng"/>
      <sheetName val="tháng_4-2021_"/>
      <sheetName val="_Từ_1_đến_20-4-2021_"/>
      <sheetName val="_Từ_1_đến_20-4-2021_(4)"/>
      <sheetName val="tháng_4-2021_(2)"/>
      <sheetName val="Tháng_11-20_"/>
      <sheetName val="Thang_12-20"/>
      <sheetName val="Tháng_11-20__(3)"/>
      <sheetName val="Thang_1-2021"/>
      <sheetName val="Thang_2-2021_"/>
      <sheetName val="Thang_2-Quà_tết"/>
      <sheetName val="Thang_3-2021_"/>
      <sheetName val="Fai_gửi_HCM_từ_11_đến_20-3-21"/>
      <sheetName val="Fai_gửi_HCM_từ_1_đến_10-3-21"/>
      <sheetName val="Fai_gửi_HCM_từ_20_đến_28-2-21"/>
      <sheetName val="Fai_gửi_HCM_từ_01đến_10-2-21"/>
      <sheetName val="Fai_gửi_HCM_từ_21_đến_31-1-21"/>
      <sheetName val="Fai_gửi_HCM_từ_11_đến_20-1-21"/>
      <sheetName val="Fai_gửi_HCM_01_đến_10-1-2021"/>
      <sheetName val="Fai_gửi_HCM_21_đến_31-12_"/>
      <sheetName val="Fai_gửi_HCM_21_đến_31-12"/>
      <sheetName val="Fai_gửi_HCM_11_đến_20-12"/>
      <sheetName val="Fai_gửi_HCM_01_đến_10-12"/>
      <sheetName val="Fai_gửi_HCM_20_đến_30-11"/>
      <sheetName val="Fai_gửi_HCM"/>
      <sheetName val="Từ_11_đến_20-11"/>
      <sheetName val="Tháng_11-20__(2)"/>
      <sheetName val="Côp+Mega+BigC+KH_lẻ-tháng_2_(2"/>
      <sheetName val="tháng_7-20211"/>
      <sheetName val="DSĐH_từ_1_đến_15-5-20211"/>
      <sheetName val="Từ_1-15_tháng_61"/>
      <sheetName val="DSĐH_từ_01_đến_15-71"/>
      <sheetName val="Kho_T12-2021_(2)1"/>
      <sheetName val="Kho_T12-2021_(3)1"/>
      <sheetName val="Mã_KH1"/>
      <sheetName val="Kho_T2_-_20231"/>
      <sheetName val="Vin_Tỉnh_-tháng_21"/>
      <sheetName val="Vin_Hà_nội_-Tháng_21"/>
      <sheetName val="Côp+Mega+BigC+KH_lẻ-tháng_21"/>
      <sheetName val="Xuất_trả_-21"/>
      <sheetName val="Xuất_đổi_-T21"/>
      <sheetName val="Xuất_hàng_mẫu_1"/>
      <sheetName val="Xuất_hàng_LCK_và_sự_cố1"/>
      <sheetName val="Tổng_theo_ngày1"/>
      <sheetName val="Xuất_trả_HS-111"/>
      <sheetName val="Xuất_hàng_Combo_Tết_tháng_121"/>
      <sheetName val="Xuất_hàng_hết_date_và_ko_đạt_T1"/>
      <sheetName val="Xuất_hàng_thang_lý1"/>
      <sheetName val="Xuất_trả_lại_Thu_Hằng1"/>
      <sheetName val="tháng_4-2021_1"/>
      <sheetName val="_Từ_1_đến_20-4-2021_1"/>
      <sheetName val="_Từ_1_đến_20-4-2021_(4)1"/>
      <sheetName val="tháng_4-2021_(2)1"/>
      <sheetName val="Tháng_11-20_1"/>
      <sheetName val="Thang_12-201"/>
      <sheetName val="Tháng_11-20__(3)1"/>
      <sheetName val="Thang_1-20211"/>
      <sheetName val="Thang_2-2021_1"/>
      <sheetName val="Thang_2-Quà_tết1"/>
      <sheetName val="Thang_3-2021_1"/>
      <sheetName val="Fai_gửi_HCM_từ_11_đến_20-3-211"/>
      <sheetName val="Fai_gửi_HCM_từ_1_đến_10-3-211"/>
      <sheetName val="Fai_gửi_HCM_từ_20_đến_28-2-211"/>
      <sheetName val="Fai_gửi_HCM_từ_01đến_10-2-211"/>
      <sheetName val="Fai_gửi_HCM_từ_21_đến_31-1-211"/>
      <sheetName val="Fai_gửi_HCM_từ_11_đến_20-1-211"/>
      <sheetName val="Fai_gửi_HCM_01_đến_10-1-20211"/>
      <sheetName val="Fai_gửi_HCM_21_đến_31-12_1"/>
      <sheetName val="Fai_gửi_HCM_21_đến_31-121"/>
      <sheetName val="Fai_gửi_HCM_11_đến_20-121"/>
      <sheetName val="Fai_gửi_HCM_01_đến_10-121"/>
      <sheetName val="Fai_gửi_HCM_20_đến_30-111"/>
      <sheetName val="Fai_gửi_HCM1"/>
      <sheetName val="Từ_11_đến_20-111"/>
      <sheetName val="Tháng_11-20__(2)1"/>
      <sheetName val="Côp+Mega+BigC+KH_lẻ-tháng_2_(21"/>
      <sheetName val="tháng_7-20212"/>
      <sheetName val="DSĐH_từ_1_đến_15-5-20212"/>
      <sheetName val="Từ_1-15_tháng_62"/>
      <sheetName val="DSĐH_từ_01_đến_15-72"/>
      <sheetName val="Kho_T12-2021_(2)2"/>
      <sheetName val="Kho_T12-2021_(3)2"/>
      <sheetName val="Mã_KH2"/>
      <sheetName val="Kho_T2_-_20232"/>
      <sheetName val="Vin_Tỉnh_-tháng_22"/>
      <sheetName val="Vin_Hà_nội_-Tháng_22"/>
      <sheetName val="Côp+Mega+BigC+KH_lẻ-tháng_22"/>
      <sheetName val="Xuất_trả_-22"/>
      <sheetName val="Xuất_đổi_-T22"/>
      <sheetName val="Xuất_hàng_mẫu_2"/>
      <sheetName val="Xuất_hàng_LCK_và_sự_cố2"/>
      <sheetName val="Tổng_theo_ngày2"/>
      <sheetName val="Xuất_trả_HS-112"/>
      <sheetName val="Xuất_hàng_Combo_Tết_tháng_122"/>
      <sheetName val="Xuất_hàng_hết_date_và_ko_đạt_T2"/>
      <sheetName val="Xuất_hàng_thang_lý2"/>
      <sheetName val="Xuất_trả_lại_Thu_Hằng2"/>
      <sheetName val="tháng_4-2021_2"/>
      <sheetName val="_Từ_1_đến_20-4-2021_2"/>
      <sheetName val="_Từ_1_đến_20-4-2021_(4)2"/>
      <sheetName val="tháng_4-2021_(2)2"/>
      <sheetName val="Tháng_11-20_2"/>
      <sheetName val="Thang_12-202"/>
      <sheetName val="Tháng_11-20__(3)2"/>
      <sheetName val="Thang_1-20212"/>
      <sheetName val="Thang_2-2021_2"/>
      <sheetName val="Thang_2-Quà_tết2"/>
      <sheetName val="Thang_3-2021_2"/>
      <sheetName val="Fai_gửi_HCM_từ_11_đến_20-3-212"/>
      <sheetName val="Fai_gửi_HCM_từ_1_đến_10-3-212"/>
      <sheetName val="Fai_gửi_HCM_từ_20_đến_28-2-212"/>
      <sheetName val="Fai_gửi_HCM_từ_01đến_10-2-212"/>
      <sheetName val="Fai_gửi_HCM_từ_21_đến_31-1-212"/>
      <sheetName val="Fai_gửi_HCM_từ_11_đến_20-1-212"/>
      <sheetName val="Fai_gửi_HCM_01_đến_10-1-20212"/>
      <sheetName val="Fai_gửi_HCM_21_đến_31-12_2"/>
      <sheetName val="Fai_gửi_HCM_21_đến_31-122"/>
      <sheetName val="Fai_gửi_HCM_11_đến_20-122"/>
      <sheetName val="Fai_gửi_HCM_01_đến_10-122"/>
      <sheetName val="Fai_gửi_HCM_20_đến_30-112"/>
      <sheetName val="Fai_gửi_HCM2"/>
      <sheetName val="Từ_11_đến_20-112"/>
      <sheetName val="Tháng_11-20__(2)2"/>
      <sheetName val="Côp+Mega+BigC+KH_lẻ-tháng_2_(22"/>
      <sheetName val="tháng_7-20213"/>
      <sheetName val="DSĐH_từ_1_đến_15-5-20213"/>
      <sheetName val="Từ_1-15_tháng_63"/>
      <sheetName val="DSĐH_từ_01_đến_15-73"/>
      <sheetName val="Kho_T12-2021_(2)3"/>
      <sheetName val="Kho_T12-2021_(3)3"/>
      <sheetName val="Mã_KH3"/>
      <sheetName val="Kho_T2_-_20233"/>
      <sheetName val="Vin_Tỉnh_-tháng_23"/>
      <sheetName val="Vin_Hà_nội_-Tháng_23"/>
      <sheetName val="Côp+Mega+BigC+KH_lẻ-tháng_23"/>
      <sheetName val="Xuất_trả_-23"/>
      <sheetName val="Xuất_đổi_-T23"/>
      <sheetName val="Xuất_hàng_mẫu_3"/>
      <sheetName val="Xuất_hàng_LCK_và_sự_cố3"/>
      <sheetName val="Tổng_theo_ngày3"/>
      <sheetName val="Xuất_trả_HS-113"/>
      <sheetName val="Xuất_hàng_Combo_Tết_tháng_123"/>
      <sheetName val="Xuất_hàng_hết_date_và_ko_đạt_T3"/>
      <sheetName val="Xuất_hàng_thang_lý3"/>
      <sheetName val="Xuất_trả_lại_Thu_Hằng3"/>
      <sheetName val="tháng_4-2021_3"/>
      <sheetName val="_Từ_1_đến_20-4-2021_3"/>
      <sheetName val="_Từ_1_đến_20-4-2021_(4)3"/>
      <sheetName val="tháng_4-2021_(2)3"/>
      <sheetName val="Tháng_11-20_3"/>
      <sheetName val="Thang_12-203"/>
      <sheetName val="Tháng_11-20__(3)3"/>
      <sheetName val="Thang_1-20213"/>
      <sheetName val="Thang_2-2021_3"/>
      <sheetName val="Thang_2-Quà_tết3"/>
      <sheetName val="Thang_3-2021_3"/>
      <sheetName val="Fai_gửi_HCM_từ_11_đến_20-3-213"/>
      <sheetName val="Fai_gửi_HCM_từ_1_đến_10-3-213"/>
      <sheetName val="Fai_gửi_HCM_từ_20_đến_28-2-213"/>
      <sheetName val="Fai_gửi_HCM_từ_01đến_10-2-213"/>
      <sheetName val="Fai_gửi_HCM_từ_21_đến_31-1-213"/>
      <sheetName val="Fai_gửi_HCM_từ_11_đến_20-1-213"/>
      <sheetName val="Fai_gửi_HCM_01_đến_10-1-20213"/>
      <sheetName val="Fai_gửi_HCM_21_đến_31-12_3"/>
      <sheetName val="Fai_gửi_HCM_21_đến_31-123"/>
      <sheetName val="Fai_gửi_HCM_11_đến_20-123"/>
      <sheetName val="Fai_gửi_HCM_01_đến_10-123"/>
      <sheetName val="Fai_gửi_HCM_20_đến_30-113"/>
      <sheetName val="Fai_gửi_HCM3"/>
      <sheetName val="Từ_11_đến_20-113"/>
      <sheetName val="Tháng_11-20__(2)3"/>
      <sheetName val="Côp+Mega+BigC+KH_lẻ-tháng_2_(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>0310939840</v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COOP; MIENNAM</v>
          </cell>
          <cell r="E4" t="str">
            <v/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>0312629241</v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AEON;MIENNAM;10%</v>
          </cell>
          <cell r="E14" t="str">
            <v/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10%; AEON; MIENNAM</v>
          </cell>
          <cell r="E15" t="str">
            <v>0312629241-001</v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AEON;MIENNAM;10%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 MIENNAM; 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AEON;MIENNAM;10%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MIENBAC; AEON; 10%</v>
          </cell>
          <cell r="E24" t="str">
            <v/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10%; AEON; MIENBAC</v>
          </cell>
          <cell r="E25" t="str">
            <v>0312629241-002</v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 AEON; 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MIENBAC;AEON;10%</v>
          </cell>
          <cell r="E27" t="str">
            <v/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AEON;MIENNAM;10%</v>
          </cell>
          <cell r="E28" t="str">
            <v>0312629241-003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MIENBAC;AEON;10%</v>
          </cell>
          <cell r="E29" t="str">
            <v>0312629241-023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0312629241-031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0312629241-032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10%; AEON; MIENNAM</v>
          </cell>
          <cell r="E32" t="str">
            <v>0312629241-034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MIENNAM</v>
          </cell>
          <cell r="E33" t="str">
            <v>0311241512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0311241512-001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AEON; MIENNAM</v>
          </cell>
          <cell r="E35" t="str">
            <v>0311241512-003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MIENBAC; AEON</v>
          </cell>
          <cell r="E36" t="str">
            <v>0311241512-004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</v>
          </cell>
          <cell r="E37" t="str">
            <v>0313650711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7%; MIENNAM</v>
          </cell>
          <cell r="E39" t="str">
            <v>0313650711-001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0311833702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0313937224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0305314931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0303719932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0314434368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0300992066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MIENNAM</v>
          </cell>
          <cell r="E46" t="str">
            <v>0312651977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MIENBAC</v>
          </cell>
          <cell r="E47" t="str">
            <v>0107467894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D48" t="str">
            <v>MIENNAM</v>
          </cell>
          <cell r="E48" t="str">
            <v>0313527362001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3502253176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E50" t="str">
            <v>0310471746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MIENBAC</v>
          </cell>
          <cell r="E51" t="str">
            <v>0108842298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0314098525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0311438942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0106633482-002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D55" t="str">
            <v>MIENNAM</v>
          </cell>
          <cell r="E55" t="str">
            <v>5801294135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E56" t="str">
            <v>3502216537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0305547132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4401017632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MIENNAM</v>
          </cell>
          <cell r="E59" t="str">
            <v>0312864005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5%</v>
          </cell>
          <cell r="E61" t="str">
            <v>0108609950</v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>BRG số 1 nguyễn lương Bằng, P.Phạm Ngũ Lão, Tp.Hải Dương</v>
          </cell>
          <cell r="D101" t="str">
            <v>MIENBAC;5%;BRG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5%;BRG;MIENNAM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MIENBAC;5%;BRG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D121" t="str">
            <v>5%; BRG; MIENBAC</v>
          </cell>
          <cell r="E121" t="str">
            <v/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0309893711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E123" t="str">
            <v>0105426204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D124" t="str">
            <v>MIENNAM</v>
          </cell>
          <cell r="E124" t="str">
            <v>0313331056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E125" t="str">
            <v>0311967720</v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COOP; Coopfood; MIENBAC</v>
          </cell>
          <cell r="E126" t="str">
            <v/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0310313267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MIENNAM</v>
          </cell>
          <cell r="E128" t="str">
            <v>0316248046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D129" t="str">
            <v>MIENBAC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3600954356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E131" t="str">
            <v>0109635350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>0107392399</v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MIENBAC;4%</v>
          </cell>
          <cell r="E141" t="str">
            <v/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MIENNAM</v>
          </cell>
          <cell r="E142" t="str">
            <v>0102721191-001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COOP; MIENNAM</v>
          </cell>
          <cell r="E143" t="str">
            <v>0309129418</v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Coopfood;COOP;MIENNAM</v>
          </cell>
          <cell r="E146" t="str">
            <v/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COOP; MIENNAM</v>
          </cell>
          <cell r="E147" t="str">
            <v>0301175691</v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Coopfood;COOP;MIENNAM</v>
          </cell>
          <cell r="E171" t="str">
            <v/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COOP; MIENNAM</v>
          </cell>
          <cell r="E172" t="str">
            <v>0301175691-010</v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Coopfood;COOP;MIENNAM</v>
          </cell>
          <cell r="E188" t="str">
            <v/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COOP; MIENNAM</v>
          </cell>
          <cell r="E189" t="str">
            <v>0301175691-012</v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Coopfood;COOP;MIENNAM</v>
          </cell>
          <cell r="E190" t="str">
            <v/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COOP; MIENNAM</v>
          </cell>
          <cell r="E191" t="str">
            <v>0301175691-013</v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Coopfood;COOP;MIENNAM</v>
          </cell>
          <cell r="E198" t="str">
            <v/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COOP; MIENNAM</v>
          </cell>
          <cell r="E199" t="str">
            <v>0301175691-014</v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Coopfood;COOP;MIENNAM</v>
          </cell>
          <cell r="E206" t="str">
            <v/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COOP; MIENNAM</v>
          </cell>
          <cell r="E207" t="str">
            <v>0301175691-015</v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Coopfood;COOP;MIENNAM</v>
          </cell>
          <cell r="E213" t="str">
            <v/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COOP; MIENNAM</v>
          </cell>
          <cell r="E214" t="str">
            <v>0301175691-016</v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Coopfood;COOP;MIENNAM</v>
          </cell>
          <cell r="E219" t="str">
            <v/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0301175691-017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0301175691-018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0301175691-019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0301175691-020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COOP; MIENNAM</v>
          </cell>
          <cell r="E224" t="str">
            <v>0301175691-021</v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Coopfood;COOP;MIENNAM</v>
          </cell>
          <cell r="E228" t="str">
            <v/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COOP; MIENNAM</v>
          </cell>
          <cell r="E229" t="str">
            <v>0301175691-022</v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Coopfood;COOP;MIENNAM</v>
          </cell>
          <cell r="E235" t="str">
            <v/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COOP; MIENNAM</v>
          </cell>
          <cell r="E236" t="str">
            <v>0301175691-023</v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Coopfood;COOP;MIENNAM</v>
          </cell>
          <cell r="E239" t="str">
            <v/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COOP; MIENNAM</v>
          </cell>
          <cell r="E240" t="str">
            <v>0301175691-024</v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Coopfood;COOP;MIENNAM</v>
          </cell>
          <cell r="E246" t="str">
            <v/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COOP; MIENNAM</v>
          </cell>
          <cell r="E247" t="str">
            <v>0301175691-025</v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Coopfood;COOP;MIENNAM</v>
          </cell>
          <cell r="E252" t="str">
            <v/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COOP; MIENNAM</v>
          </cell>
          <cell r="E253" t="str">
            <v>0301175691-026</v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Coopfood;COOP;MIENNAM</v>
          </cell>
          <cell r="E261" t="str">
            <v/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COOP; MIENNAM</v>
          </cell>
          <cell r="E262" t="str">
            <v>0301175691-027</v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Coopfood;COOP;MIENNAM</v>
          </cell>
          <cell r="E264" t="str">
            <v/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COOP; MIENNAM</v>
          </cell>
          <cell r="E265" t="str">
            <v>0301175691-028</v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Coopfood;COOP;MIENNAM</v>
          </cell>
          <cell r="E271" t="str">
            <v/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COOP; MIENNAM</v>
          </cell>
          <cell r="E272" t="str">
            <v>0301175691-029</v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Coopfood;COOP;MIENNAM</v>
          </cell>
          <cell r="E278" t="str">
            <v/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0301175691-030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0301175691-031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0301175691-032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0301175691-034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0301175691-035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0301175691-036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0301175691-037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0301175691-038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0301175691-039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COOP; MIENNAM</v>
          </cell>
          <cell r="E288" t="str">
            <v>0301175691-040</v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Coopfood;COOP;MIENNAM</v>
          </cell>
          <cell r="E297" t="str">
            <v/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COOP; MIENNAM</v>
          </cell>
          <cell r="E298" t="str">
            <v>0301175691-041</v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Coopfood;COOP;MIENNAM</v>
          </cell>
          <cell r="E299" t="str">
            <v/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0301175691-042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0301175691-043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0301175691-044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0301175691-045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0301175691-046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0301175691-047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0301175691-048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0301175691-050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0301175691-052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0301175691-053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0301175691-054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0301175691-056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0301175691-057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0301175691-058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0301175691-059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0301175691-060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0301175691-061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COOP; MIENNAM</v>
          </cell>
          <cell r="E317" t="str">
            <v>0301175691-062</v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Coopfood;COOP;MIENNAM</v>
          </cell>
          <cell r="E318" t="str">
            <v/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COOP; MIENNAM</v>
          </cell>
          <cell r="E319" t="str">
            <v>0301175691-063</v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Coopfood;COOP;MIENNAM</v>
          </cell>
          <cell r="E323" t="str">
            <v/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COOP; MIENNAM</v>
          </cell>
          <cell r="E324" t="str">
            <v>0301175691-064</v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Coopfood;COOP;MIENNAM</v>
          </cell>
          <cell r="E333" t="str">
            <v/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COOP; MIENNAM</v>
          </cell>
          <cell r="E334" t="str">
            <v>0301175691-066</v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Coopfood;COOP;MIENNAM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Coopfood;COOP;MIENNAM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Coopfood;COOP;MIENNAM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Coopfood;COOP;MIENNAM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Coopfood;COOP;MIENNAM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COOP; Coopfood; 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Coopfood;COOP;MIENNAM</v>
          </cell>
          <cell r="E474" t="str">
            <v/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MIENBAC;Coopfood;COOP</v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Coopfood;COOP;MIENNAM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/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5800890304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3600753610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COOP;MIENNAM</v>
          </cell>
          <cell r="E516" t="str">
            <v>4100506252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0305389020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 MIENNAM</v>
          </cell>
          <cell r="E518" t="str">
            <v>0312302969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COOP;MIENNAM</v>
          </cell>
          <cell r="E519" t="str">
            <v>2001269021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 MIENNAM</v>
          </cell>
          <cell r="E520" t="str">
            <v>0311328890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COOP;MIENNAM</v>
          </cell>
          <cell r="E521" t="str">
            <v>1801312884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0305784415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0310178586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 MIENNAM</v>
          </cell>
          <cell r="E524" t="str">
            <v>0305773540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>0401281414</v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 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/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>0312263124</v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/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 MIENNAM</v>
          </cell>
          <cell r="E535" t="str">
            <v>0315815574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0309129418-115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0309129418-116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0309129418-123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>0309129418-144</v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COOP;MIENNAM</v>
          </cell>
          <cell r="E540" t="str">
            <v/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COOP; MIENNAM</v>
          </cell>
          <cell r="E541" t="str">
            <v>0309120630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MIENBAC;COOP</v>
          </cell>
          <cell r="E542" t="str">
            <v>0201264531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MIENBAC; COOP</v>
          </cell>
          <cell r="E543" t="str">
            <v>0104287702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COOP;MIENNAM</v>
          </cell>
          <cell r="E544" t="str">
            <v>0305781492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0311261082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COOP; MIENNAM</v>
          </cell>
          <cell r="E546" t="str">
            <v>0312033402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MIENBAC; COOP</v>
          </cell>
          <cell r="E547" t="str">
            <v>0106375601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 MIENNAM</v>
          </cell>
          <cell r="E548" t="str">
            <v>0308425100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3300535435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COOP;MIENNAM</v>
          </cell>
          <cell r="E550" t="str">
            <v>0314057991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COOP; Coopfood; MIENNAM</v>
          </cell>
          <cell r="E551" t="str">
            <v>0309129418-057</v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MIENBAC; COOP</v>
          </cell>
          <cell r="E552" t="str">
            <v/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0305770035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 MIENNAM</v>
          </cell>
          <cell r="E554" t="str">
            <v>0305772762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COOP;MIENNAM</v>
          </cell>
          <cell r="E555" t="str">
            <v>6300235437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 MIENNAM</v>
          </cell>
          <cell r="E556" t="str">
            <v>0311368050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COOP;MIENNAM</v>
          </cell>
          <cell r="E557" t="str">
            <v>4201545466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0305305768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0305761111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 MIENNAM</v>
          </cell>
          <cell r="E560" t="str">
            <v>0305778394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COOP;MIENNAM</v>
          </cell>
          <cell r="E561" t="str">
            <v>1701642215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 MIENNAM</v>
          </cell>
          <cell r="E562" t="str">
            <v>0308123011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COOP;MIENNAM</v>
          </cell>
          <cell r="E563" t="str">
            <v>4000451095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MIENNAM</v>
          </cell>
          <cell r="E564" t="str">
            <v>0305781598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COOP; Coopfood; MIENBAC</v>
          </cell>
          <cell r="E565" t="str">
            <v>2801917948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</v>
          </cell>
          <cell r="E566" t="str">
            <v>0305778411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 MIENNAM</v>
          </cell>
          <cell r="E567" t="str">
            <v>0313294132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COOP;MIENNAM</v>
          </cell>
          <cell r="E568" t="str">
            <v>3901170316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MIENBAC;COOP</v>
          </cell>
          <cell r="E569" t="str">
            <v>2500454301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3500817878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COOP;MIENNAM</v>
          </cell>
          <cell r="E571" t="str">
            <v>3502238957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COOP; MIENNAM</v>
          </cell>
          <cell r="E572" t="str">
            <v>0305767459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  <cell r="D573" t="str">
            <v>MIENNAM</v>
          </cell>
          <cell r="E573" t="str">
            <v>0315061736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0317007131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0311925181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0314243099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0314294791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0312825486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D580" t="str">
            <v>MIENNAM</v>
          </cell>
          <cell r="E580" t="str">
            <v>0310496966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E581" t="str">
            <v>4500470547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MIENBAC</v>
          </cell>
          <cell r="E582" t="str">
            <v>0108474051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MIENNAM</v>
          </cell>
          <cell r="E583" t="str">
            <v>0309881794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0105758954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</v>
          </cell>
          <cell r="E585" t="str">
            <v>0109282232</v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MIENBAC;3%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3%; MIENBAC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MIENBAC;3%</v>
          </cell>
          <cell r="E601" t="str">
            <v/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  <cell r="E602" t="str">
            <v>0109801255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4%; MIENBAC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MIENNAM</v>
          </cell>
          <cell r="E605" t="str">
            <v>0105696842</v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 MIENBAC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BIGC;MIENNAM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MIENBAC; BIGC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 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BIGC;MIENNAM</v>
          </cell>
          <cell r="E653" t="str">
            <v/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MIENBAC; BIGC</v>
          </cell>
          <cell r="E654" t="str">
            <v>0600740077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5%; MIENBAC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0313003986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0315606676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MIENNAM</v>
          </cell>
          <cell r="E658" t="str">
            <v>0316538651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5%;MIENNAM</v>
          </cell>
          <cell r="E659" t="str">
            <v>0317083252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>0315532382</v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/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>0312461711</v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MIENNAM</v>
          </cell>
          <cell r="E667" t="str">
            <v/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>0317060022</v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3%; MIENNAM</v>
          </cell>
          <cell r="E669" t="str">
            <v/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MIENBAC</v>
          </cell>
          <cell r="E670" t="str">
            <v>0100774222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7%; MIENNAM</v>
          </cell>
          <cell r="E671" t="str">
            <v>0312283473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D672" t="str">
            <v>MIENNAM</v>
          </cell>
          <cell r="E672" t="str">
            <v>0300515112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E673" t="str">
            <v>0314672820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  <cell r="D674" t="str">
            <v>MIENNAM</v>
          </cell>
          <cell r="E674" t="str">
            <v>0314671288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>0314077109</v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 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 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 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 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 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 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 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/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>0314658576</v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GS25; MIENNAM</v>
          </cell>
          <cell r="E839" t="str">
            <v/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>0105909089</v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3%; MIENBAC</v>
          </cell>
          <cell r="E842" t="str">
            <v/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>0101943917</v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MIENBAC;4%</v>
          </cell>
          <cell r="E844" t="str">
            <v/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MIENNAM</v>
          </cell>
          <cell r="E845" t="str">
            <v>0400102045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/>
          </cell>
          <cell r="D846" t="str">
            <v>MIENBAC</v>
          </cell>
          <cell r="E846" t="str">
            <v>0312076156</v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  <cell r="E847" t="str">
            <v/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/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MIENBAC;5%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MIENNAM</v>
          </cell>
          <cell r="E851" t="str">
            <v>0315955677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D852" t="str">
            <v>MIENBAC</v>
          </cell>
          <cell r="E852" t="str">
            <v>0105562327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E853" t="str">
            <v>3600954934-001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MIENNAM</v>
          </cell>
          <cell r="E854" t="str">
            <v>0108392659-001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>0110039063</v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  <cell r="D857" t="str">
            <v>2%;MIENBAC</v>
          </cell>
          <cell r="E857" t="str">
            <v/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0301496310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0315268508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0401513834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MIENNAM</v>
          </cell>
          <cell r="E862" t="str">
            <v>0315558937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7%</v>
          </cell>
          <cell r="E863" t="str">
            <v>0314045160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>0313403198</v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KF; MIENNAM</v>
          </cell>
          <cell r="E865" t="str">
            <v/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  <cell r="D866" t="str">
            <v>MIENNAM</v>
          </cell>
          <cell r="E866" t="str">
            <v>0313749823</v>
          </cell>
        </row>
        <row r="867">
          <cell r="A867" t="str">
            <v>KHACHLE</v>
          </cell>
          <cell r="B867" t="str">
            <v>Khách hàng lẻ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0303462927-008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>0310859105</v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/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0302028516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MIENNAM</v>
          </cell>
          <cell r="E877" t="str">
            <v>3702736163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  <cell r="D878" t="str">
            <v>4%; MIENBAC</v>
          </cell>
          <cell r="E878" t="str">
            <v>0107738872</v>
          </cell>
        </row>
        <row r="879">
          <cell r="A879" t="str">
            <v>KL</v>
          </cell>
          <cell r="B879" t="str">
            <v>KHÁCH LẺ</v>
          </cell>
        </row>
        <row r="880">
          <cell r="A880" t="str">
            <v>KL.HN</v>
          </cell>
          <cell r="B880" t="str">
            <v>HN</v>
          </cell>
          <cell r="C880" t="str">
            <v/>
          </cell>
          <cell r="D880" t="str">
            <v>MIENBAC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0109153068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0314979386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>8005796132</v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/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>0313850559-021</v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MIENNAM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MIENBAC</v>
          </cell>
          <cell r="E896" t="str">
            <v/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7%;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3%; MIENBAC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MIENBAC</v>
          </cell>
          <cell r="E899" t="str">
            <v>0106839109</v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MIENNAM</v>
          </cell>
          <cell r="E900" t="str">
            <v/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MIENBAC;5%</v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MIENBAC; 7%</v>
          </cell>
          <cell r="E902" t="str">
            <v/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MIENNAM</v>
          </cell>
          <cell r="E903" t="str">
            <v>0305897874</v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MIENBAC;5%</v>
          </cell>
          <cell r="E904" t="str">
            <v/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MIENNAM</v>
          </cell>
          <cell r="E905" t="str">
            <v>0313298497</v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MIENBAC; 7%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MIENBAC;5%</v>
          </cell>
          <cell r="E909" t="str">
            <v/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</v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MIENBAC;5%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  <cell r="E912" t="str">
            <v/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  <cell r="E916" t="str">
            <v/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4%; 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</v>
          </cell>
          <cell r="B927" t="str">
            <v>K&amp;K Mart - chị Kim Tiền</v>
          </cell>
          <cell r="C927" t="str">
            <v>K&amp;K Mart chung cư Home city 177  Trung Kính , Q.Cầu Giấy, HN</v>
          </cell>
          <cell r="D927" t="str">
            <v>MIENBAC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MIENBAC</v>
          </cell>
          <cell r="E928" t="str">
            <v>0107826670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0304741634-001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0304741634-002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MIENNAM</v>
          </cell>
          <cell r="E932" t="str">
            <v>0304741634-003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MIENBAC</v>
          </cell>
          <cell r="E933" t="str">
            <v>0304741634-004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0304741634-005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0304741634-006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MIENNAM</v>
          </cell>
          <cell r="E936" t="str">
            <v>0304741634-007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MIENBAC</v>
          </cell>
          <cell r="E937" t="str">
            <v>0304741634-008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0304741634-009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0304741634-010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MIENNAM</v>
          </cell>
          <cell r="E940" t="str">
            <v>0304741634-011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0304741634-013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LOTTE; MIENBAC</v>
          </cell>
          <cell r="E942" t="str">
            <v>0106230331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>0314366975</v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MIENNAM</v>
          </cell>
          <cell r="E945" t="str">
            <v/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>0107751489</v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COOP; MIENBAC</v>
          </cell>
          <cell r="E949" t="str">
            <v/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MIENNAM</v>
          </cell>
          <cell r="E950" t="str">
            <v>0313527362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>0314247350</v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COOP; MIENNAM</v>
          </cell>
          <cell r="E953" t="str">
            <v/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0313643129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0313682294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0102646635-001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0305372468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D958" t="str">
            <v>MIENNAM</v>
          </cell>
          <cell r="E958" t="str">
            <v>0316074368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E959" t="str">
            <v>0700793788-005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MIENNAM</v>
          </cell>
          <cell r="E960" t="str">
            <v>0315121431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>0302249586</v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MEGA; MIENNAM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MEGA; MIENNAM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MIENBAC;MEGA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MEGA; MIENNAM</v>
          </cell>
          <cell r="E970" t="str">
            <v/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MIENBAC;MEGA</v>
          </cell>
          <cell r="E971" t="str">
            <v>0302249586-001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MEGA;MIENNAM</v>
          </cell>
          <cell r="E972" t="str">
            <v>0302249586-002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MIENBAC;MEGA</v>
          </cell>
          <cell r="E973" t="str">
            <v>0302249586-003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0302249586-004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0302249586-005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0302249586-006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0302249586-007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0302249586-008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0302249586-009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MEGA;MIENNAM</v>
          </cell>
          <cell r="E980" t="str">
            <v>0302249586-011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MIENBAC;MEGA</v>
          </cell>
          <cell r="E981" t="str">
            <v>0302249586-012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0302249586-013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0302249586-014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MEGA;MIENNAM</v>
          </cell>
          <cell r="E984" t="str">
            <v>0302249586-015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MIENNAM</v>
          </cell>
          <cell r="E985" t="str">
            <v>0316439724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>4601146949</v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Số 01, đường Minh Cầu, Phường Phan Đình Phùng, Thành phố Thái Nguyên, Tỉnh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D990" t="str">
            <v>10%; MIENBAC</v>
          </cell>
          <cell r="E990" t="str">
            <v/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E991" t="str">
            <v>0101243150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0313038594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D993" t="str">
            <v>MIENNAM</v>
          </cell>
          <cell r="E993" t="str">
            <v>0301438936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E994" t="str">
            <v>0100112268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0315451101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D996" t="str">
            <v>MIENNAM</v>
          </cell>
          <cell r="E996" t="str">
            <v>0312590851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E997" t="str">
            <v>0314128681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0315791394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>0313983358</v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MIENNAM</v>
          </cell>
          <cell r="E1019" t="str">
            <v/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D1020" t="str">
            <v>MIENBAC</v>
          </cell>
          <cell r="E1020" t="str">
            <v>0100236312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0304355237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E1022" t="str">
            <v>0100283873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D1023" t="str">
            <v>MIENNAM</v>
          </cell>
          <cell r="E1023" t="str">
            <v>3603414461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E1024" t="str">
            <v>0300992066-005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MIENBAC</v>
          </cell>
          <cell r="E1025" t="str">
            <v>0107301553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>0317095018</v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5%;MIENNAM;NOVA</v>
          </cell>
          <cell r="E1049" t="str">
            <v/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MIENNAM</v>
          </cell>
          <cell r="E1050" t="str">
            <v>0309733531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MIENBAC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MIENNAM</v>
          </cell>
          <cell r="E1053" t="str">
            <v>0301446006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</v>
          </cell>
          <cell r="E1054" t="str">
            <v>3002185400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MIENBAC;5%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MIENBAC;5%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  <cell r="D1063" t="str">
            <v>MIENNAM</v>
          </cell>
          <cell r="E1063" t="str">
            <v>0302650702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4201369965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MIENNAM</v>
          </cell>
          <cell r="E1066" t="str">
            <v>0308808576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>0316532681</v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7%; MIENNAM</v>
          </cell>
          <cell r="E1075" t="str">
            <v/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1600674718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1900347461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6000661931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3800357413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6001561746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4201197554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5901069542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3200266549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5900368395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3000986099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COOP; MIENNAM</v>
          </cell>
          <cell r="E1086" t="str">
            <v>6300028342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>0310767013</v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MIENNAM</v>
          </cell>
          <cell r="E1096" t="str">
            <v/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1700547135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4500280151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3400452937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4400396829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4300357738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1700547079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COOP; MIENNAM</v>
          </cell>
          <cell r="E1103" t="str">
            <v>2200271882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MIENNAM</v>
          </cell>
          <cell r="E1104" t="str">
            <v>0300568442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3900895373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2100356677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1500412758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COOP; MIENNAM</v>
          </cell>
          <cell r="E1108" t="str">
            <v>3500817878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0400102045005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>0311187079</v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MIENNAM</v>
          </cell>
          <cell r="E1121" t="str">
            <v/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>0311187079-004</v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MIENBAC</v>
          </cell>
          <cell r="E1125" t="str">
            <v/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 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 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SATRA; MIENNAM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MIENNAM; SATRA</v>
          </cell>
          <cell r="E1165" t="str">
            <v>0300100037-004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 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 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SATRA; MIENNAM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MIENNAM; SATRA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 MIENNAM</v>
          </cell>
          <cell r="E1326" t="str">
            <v>0300100037-020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 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SATRA; MIENNAM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0300100037-023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0300100037-025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MIENNAM; SATRA</v>
          </cell>
          <cell r="E1346" t="str">
            <v>0300100037-027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 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D1351" t="str">
            <v>SATRA; MIENNAM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E1352" t="str">
            <v>0316625505-001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MIENBAC</v>
          </cell>
          <cell r="E1353" t="str">
            <v>0106845649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9%; MIENNAM</v>
          </cell>
          <cell r="E1355" t="str">
            <v>0313330856-002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0317207074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>0316904121</v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MIENNAM</v>
          </cell>
          <cell r="E1361" t="str">
            <v/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6%; MIENBAC</v>
          </cell>
          <cell r="E1362" t="str">
            <v>0316625505-001</v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D1372" t="str">
            <v>MIENBAC;6%</v>
          </cell>
          <cell r="E1372" t="str">
            <v/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E1373" t="str">
            <v>0316625505-001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0302840460-003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0303452460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0312774383001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0312774383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MIENNAM</v>
          </cell>
          <cell r="E1378" t="str">
            <v>0317161101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>0109334554</v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/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MIENBAC</v>
          </cell>
          <cell r="E1385" t="str">
            <v>0108631201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0314420615-001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>0315557299</v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/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MIENNAM</v>
          </cell>
          <cell r="E1390" t="str">
            <v>0300952560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MIENBAC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1702125474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0314408199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0315293222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D1395" t="str">
            <v>MIENNAM</v>
          </cell>
          <cell r="E1395" t="str">
            <v>0311845458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E1396" t="str">
            <v>1001124063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0305378068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0302840460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MIENNAM</v>
          </cell>
          <cell r="E1399" t="str">
            <v>8111796367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>3703098033</v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D1401" t="str">
            <v>5%; MIENNAM</v>
          </cell>
          <cell r="E1401" t="str">
            <v/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E1402" t="str">
            <v>0200970118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D1403" t="str">
            <v>2%</v>
          </cell>
          <cell r="E1403" t="str">
            <v>0108501717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1201623454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E1405" t="str">
            <v>0105390614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COOP; MIENNAM</v>
          </cell>
          <cell r="E1406" t="str">
            <v>1200582156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>0312388363</v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MIENNAM; 3%</v>
          </cell>
          <cell r="E1413" t="str">
            <v/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MIENNAM</v>
          </cell>
          <cell r="E1414" t="str">
            <v>0316961345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 9%</v>
          </cell>
          <cell r="E1415" t="str">
            <v>0103973610</v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MIENBAC;9%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9%; MIENBAC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MIENBAC;9%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9%; MIENNAM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MIENBAC;9%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9%; MIENBAC</v>
          </cell>
          <cell r="E1496" t="str">
            <v/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MIENBAC</v>
          </cell>
          <cell r="E1497" t="str">
            <v>8103695894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0315576319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0313959122-008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0313959122-003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0313959122-001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0313959122-005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0313959122-006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0313959122-007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0313959122-009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0313959122-010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0305750455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MIENNAM</v>
          </cell>
          <cell r="E1508" t="str">
            <v>0314344234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0500417144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MIENBAC</v>
          </cell>
          <cell r="E1510" t="str">
            <v>0901019013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0301307933-007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0317002729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>0108713373</v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MIENNAM</v>
          </cell>
          <cell r="E1515" t="str">
            <v/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>0109197918</v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Số nhà 9, Ngõ 7, Đường Lê Đức Thọ, Phường Mỹ Đình 2, Quận Nam Từ Liêm, HN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Số nhà 9, Ngõ 7, Đường Lê Đức Thọ, Phường Mỹ Đình 2, Quận Nam Từ Liêm, HN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Số nhà 9, Ngõ 7, Đường Lê Đức Thọ, Phường Mỹ Đình 2, Quận Nam Từ Liêm,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Số nhà 9, Ngõ 7, Đường Lê Đức Thọ, Phường Mỹ Đình 2, Quận Nam Từ Liêm, HN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Số nhà 9, Ngõ 7, Đường Lê Đức Thọ, Phường Mỹ Đình 2, Quận Nam Từ Liêm, HN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Số nhà 9, Ngõ 7, Đường Lê Đức Thọ, Phường Mỹ Đình 2, Quận Nam Từ Liêm, HN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Số nhà 9, Ngõ 7, Đường Lê Đức Thọ, Phường Mỹ Đình 2, Quận Nam Từ Liêm, HN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Số nhà 9, Ngõ 7, Đường Lê Đức Thọ, Phường Mỹ Đình 2, Quận Nam Từ Liêm,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/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MIENBAC</v>
          </cell>
          <cell r="E1529" t="str">
            <v>0109417271</v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4%; MIENBAC</v>
          </cell>
          <cell r="E1530" t="str">
            <v/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MIENNAM</v>
          </cell>
          <cell r="E1531" t="str">
            <v>0313508761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5%; MIENBAC</v>
          </cell>
          <cell r="E1532" t="str">
            <v>0106757174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0311628950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0300450673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MIENNAM</v>
          </cell>
          <cell r="E1535" t="str">
            <v>0304163091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>0106621328</v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MIENBAC</v>
          </cell>
          <cell r="E1537" t="str">
            <v/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5%;MIENNAM</v>
          </cell>
          <cell r="E1538" t="str">
            <v>0106621328-001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MIENNAM</v>
          </cell>
          <cell r="E1539" t="str">
            <v>0310733737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0105947334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MIENBAC</v>
          </cell>
          <cell r="E1541" t="str">
            <v>0107740511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0106869738-005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</v>
          </cell>
          <cell r="E1543" t="str">
            <v>0302743192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MIENNAM;WIN</v>
          </cell>
          <cell r="E1544" t="str">
            <v>0104918404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0104918404-001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0104918404-002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0104918404-003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0104918404-004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0104918404-006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MIENBAC;WIN</v>
          </cell>
          <cell r="E1550" t="str">
            <v>0104918404-007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0104918404-008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0104918404-009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0104918404-010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0104918404-013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0104918404-014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0104918404-016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0104918404-017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0104918404-018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MIENNAM;WIN</v>
          </cell>
          <cell r="E1559" t="str">
            <v>0104918404-019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MIENBAC;WIN</v>
          </cell>
          <cell r="E1560" t="str">
            <v>0104918404-020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0104918404-021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0104918404-022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0104918404-023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MIENNAM;WIN</v>
          </cell>
          <cell r="E1564" t="str">
            <v>0104918404-024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MIENBAC;WIN</v>
          </cell>
          <cell r="E1565" t="str">
            <v>0104918404-025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0104918404-027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MIENNAM;WIN</v>
          </cell>
          <cell r="E1567" t="str">
            <v>0104918404-028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0104918404-029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0104918404-030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MIENBAC;WIN</v>
          </cell>
          <cell r="E1570" t="str">
            <v>0104918404-031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MIENNAM;WIN</v>
          </cell>
          <cell r="E1571" t="str">
            <v>0104918404-033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0104918404-034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0104918404-035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MIENBAC;WIN</v>
          </cell>
          <cell r="E1574" t="str">
            <v>0104918404-038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0104918404-039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0104918404-041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MIENNAM;WIN</v>
          </cell>
          <cell r="E1577" t="str">
            <v>0104918404-042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0104918404-044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MIENBAC;WIN</v>
          </cell>
          <cell r="E1579" t="str">
            <v>0104918404-045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0104918404-046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0104918404-047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MIENNAM;WIN</v>
          </cell>
          <cell r="E1582" t="str">
            <v>0104918404-048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0104918404-049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MIENBAC;WIN</v>
          </cell>
          <cell r="E1584" t="str">
            <v>0104918404-052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MIENNAM;WIN</v>
          </cell>
          <cell r="E1585" t="str">
            <v>0104918404-053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MIENBAC;WIN</v>
          </cell>
          <cell r="E1586" t="str">
            <v>0104918404-056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MIENNAM;WIN</v>
          </cell>
          <cell r="E1587" t="str">
            <v>0104918404-057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0104918404-058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MIENBAC;WIN</v>
          </cell>
          <cell r="E1589" t="str">
            <v>0104918404-059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0104918404-060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0104918404-061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0104918404-062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MIENNAM;WIN</v>
          </cell>
          <cell r="E1593" t="str">
            <v>0104918404-063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0104918404-064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MIENBAC;WIN</v>
          </cell>
          <cell r="E1595" t="str">
            <v>0104918404-065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0104918404-066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0104918404-067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0104918404-070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MIENNAM;WIN</v>
          </cell>
          <cell r="E1599" t="str">
            <v>0104918404-071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0104918404-072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MIENBAC;WIN</v>
          </cell>
          <cell r="E1601" t="str">
            <v>0104918404-091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MIENNAM;WIN</v>
          </cell>
          <cell r="E1602" t="str">
            <v>0104918404-092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0104918404-093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0104918404-094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0104918404-095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MIENBAC;WIN</v>
          </cell>
          <cell r="E1606" t="str">
            <v>0104918404-096</v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MIENNAM;WIN</v>
          </cell>
          <cell r="E1611" t="str">
            <v/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MIENBAC;WIN</v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MIENNAM;WIN</v>
          </cell>
          <cell r="E1623" t="str">
            <v/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MIENBAC;WIN</v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MIENNAM;WIN</v>
          </cell>
          <cell r="E1627" t="str">
            <v/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MIENBAC;WIN</v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MIENNAM;WIN</v>
          </cell>
          <cell r="E1634" t="str">
            <v/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MIENBAC;WIN</v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MIENNAM;WIN</v>
          </cell>
          <cell r="E1639" t="str">
            <v/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MIENBAC;WIN</v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MIENNAM;WIN</v>
          </cell>
          <cell r="E1665" t="str">
            <v/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MIENBAC;WIN</v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MIENNAM;WIN</v>
          </cell>
          <cell r="E1669" t="str">
            <v/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MIENBAC;WIN</v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MIENNAM;WIN</v>
          </cell>
          <cell r="E1680" t="str">
            <v/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MIENBAC;WIN</v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MIENNAM;WIN</v>
          </cell>
          <cell r="E1684" t="str">
            <v/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MIENBAC;WIN</v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MIENNAM;WIN</v>
          </cell>
          <cell r="E1689" t="str">
            <v/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MIENBAC;WIN</v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MIENNAM;WIN</v>
          </cell>
          <cell r="E1693" t="str">
            <v/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MIENBAC;WIN</v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MIENNAM;WIN</v>
          </cell>
          <cell r="E1696" t="str">
            <v/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MIENBAC;WIN</v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MIENNAM;WIN</v>
          </cell>
          <cell r="E1725" t="str">
            <v/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MIENBAC;WIN</v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MIENNAM;WIN</v>
          </cell>
          <cell r="E1761" t="str">
            <v/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MIENBAC;WIN</v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MIENNAM;WIN</v>
          </cell>
          <cell r="E1770" t="str">
            <v/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22 đường Thạch Bàn, phường Thạch Bàn, quận Long Biên, Hà Nội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  <cell r="D1819" t="str">
            <v>MIENBAC;WIN</v>
          </cell>
        </row>
        <row r="1820">
          <cell r="A1820" t="str">
            <v>WIN2386</v>
          </cell>
          <cell r="B1820" t="str">
            <v>CN HCM - CÔNG TY CỔ PHẦN DỊCH VỤ THƯƠNG MẠI TỔNG HỢP WINCOMMERCE</v>
          </cell>
          <cell r="C1820" t="str">
            <v>005 Tòa nhà A1 CC 48A, Dương Thị Mười, Khu phố 1, Phường Tân Chánh Hiệp, Quận 12, HCM</v>
          </cell>
          <cell r="D1820" t="str">
            <v>MIENNAM;WIN</v>
          </cell>
          <cell r="E1820" t="str">
            <v/>
          </cell>
        </row>
        <row r="1821">
          <cell r="A1821" t="str">
            <v>WIN2387</v>
          </cell>
          <cell r="B1821" t="str">
            <v>CN HCM - CÔNG TY CỔ PHẦN DỊCH VỤ THƯƠNG MẠI TỔNG HỢP WINCOMMERCE</v>
          </cell>
          <cell r="C1821" t="str">
            <v>A2-12A  Gò Dưa, P. Tam Bình, Quận Thủ Đức, HCM</v>
          </cell>
          <cell r="D1821" t="str">
            <v>MIENNAM;WIN</v>
          </cell>
          <cell r="E1821" t="str">
            <v/>
          </cell>
        </row>
        <row r="1822">
          <cell r="A1822" t="str">
            <v>WIN2390</v>
          </cell>
          <cell r="B1822" t="str">
            <v>CN HÀ NỘI - CÔNG TY CỔ PHẦN DỊCH VỤ THƯƠNG MẠI TỔNG HỢP WINCOMMERCE</v>
          </cell>
          <cell r="C1822" t="str">
            <v>Dịch vụ tầng 1-CT2A, khu nhà ở Xuân La, phường Xuân La, quận Tây Hồ, Hà Nội</v>
          </cell>
          <cell r="D1822" t="str">
            <v>MIENBAC;WIN</v>
          </cell>
        </row>
        <row r="1823">
          <cell r="A1823" t="str">
            <v>WIN2392</v>
          </cell>
          <cell r="B1823" t="str">
            <v>CN HÀ NỘI - CÔNG TY CỔ PHẦN DỊCH VỤ THƯƠNG MẠI TỔNG HỢP WINCOMMERCE</v>
          </cell>
          <cell r="C1823" t="str">
            <v>Số 56 ngõ 143 đường Nguyễn Chính, phường Thịnh Liệt, quận Hoàng Mai, Hà Nội</v>
          </cell>
          <cell r="D1823" t="str">
            <v>MIENBAC;WIN</v>
          </cell>
        </row>
        <row r="1824">
          <cell r="A1824" t="str">
            <v>WIN2395</v>
          </cell>
          <cell r="B1824" t="str">
            <v>CN HÀ NỘI - CÔNG TY CỔ PHẦN DỊCH VỤ THƯƠNG MẠI TỔNG HỢP WINCOMMERCE</v>
          </cell>
          <cell r="C1824" t="str">
            <v>Số 29 đường Tây Mỗ, phường Tây Mỗ, quận Nam Từ Liêm, Hà Nội</v>
          </cell>
          <cell r="D1824" t="str">
            <v>MIENBAC;WIN</v>
          </cell>
        </row>
        <row r="1825">
          <cell r="A1825" t="str">
            <v>WIN2400</v>
          </cell>
          <cell r="B1825" t="str">
            <v>CN HÀ NỘI - CÔNG TY CỔ PHẦN DỊCH VỤ THƯƠNG MẠI TỔNG HỢP WINCOMMERCE</v>
          </cell>
          <cell r="C1825" t="str">
            <v>Số 31 Mạc Thị Bưởi, P. Vĩnh Tuy, Q., Quận Hai Bà Trưng, TP. Hà Nội Việt Nam</v>
          </cell>
          <cell r="D1825" t="str">
            <v>MIENBAC;WIN</v>
          </cell>
        </row>
        <row r="1826">
          <cell r="A1826" t="str">
            <v>WIN2402</v>
          </cell>
          <cell r="B1826" t="str">
            <v>CN HÀ NỘI - CÔNG TY CỔ PHẦN DỊCH VỤ THƯƠNG MẠI TỔNG HỢP WINCOMMERCE</v>
          </cell>
          <cell r="C1826" t="str">
            <v>Số 19B đường Tô Ngọc Vân, phường Quảng An, quận Tây Hồ, Hà Nội</v>
          </cell>
          <cell r="D1826" t="str">
            <v>MIENBAC;WIN</v>
          </cell>
        </row>
        <row r="1827">
          <cell r="A1827" t="str">
            <v>WIN2403</v>
          </cell>
          <cell r="B1827" t="str">
            <v>CN HÀ NỘI - CÔNG TY CỔ PHẦN DỊCH VỤ THƯƠNG MẠI TỔNG HỢP WINCOMMERCE</v>
          </cell>
          <cell r="C1827" t="str">
            <v>Số 6-8 Phố Vọng, phường Phương Mai, quận Đống Đa, Hà Nội</v>
          </cell>
          <cell r="D1827" t="str">
            <v>MIENBAC;WIN</v>
          </cell>
        </row>
        <row r="1828">
          <cell r="A1828" t="str">
            <v>WIN2406</v>
          </cell>
          <cell r="B1828" t="str">
            <v>CN HÀ NỘI - CÔNG TY CỔ PHẦN DỊCH VỤ THƯƠNG MẠI TỔNG HỢP WINCOMMERCE</v>
          </cell>
          <cell r="C1828" t="str">
            <v>Số 11 phố Ngô Sỹ Liên, phường Văn Miếu, quận Đống Đa, Hà Nội</v>
          </cell>
          <cell r="D1828" t="str">
            <v>MIENBAC;WIN</v>
          </cell>
        </row>
        <row r="1829">
          <cell r="A1829" t="str">
            <v>win2408</v>
          </cell>
          <cell r="B1829" t="str">
            <v>CN HÀ NỘI - wincommerce</v>
          </cell>
          <cell r="C1829" t="str">
            <v>Số 31 đường Xuân Đỉnh, phường Xuân Đỉnh, quận Bắc Từ Liêm, Hà Nội</v>
          </cell>
          <cell r="D1829" t="str">
            <v>MIENBAC;WIN</v>
          </cell>
        </row>
        <row r="1830">
          <cell r="A1830" t="str">
            <v>WIN2409</v>
          </cell>
          <cell r="B1830" t="str">
            <v>CN HÀ NỘI - CÔNG TY CỔ PHẦN DỊCH VỤ THƯƠNG MẠI TỔNG HỢP WINCOMMERCE</v>
          </cell>
          <cell r="C1830" t="str">
            <v>Số 354-356 Mỹ Đình, phường Mỹ Đình 1, quận Nam Từ Liêm, Hà Nội</v>
          </cell>
          <cell r="D1830" t="str">
            <v>MIENBAC;WIN</v>
          </cell>
        </row>
        <row r="1831">
          <cell r="A1831" t="str">
            <v>WIN2410</v>
          </cell>
          <cell r="B1831" t="str">
            <v>CN HÀ NỘI - CÔNG TY CỔ PHẦN DỊCH VỤ THƯƠNG MẠI TỔNG HỢP WINCOMMERCE</v>
          </cell>
          <cell r="C1831" t="str">
            <v>Số 123 phố Trịnh Công Sơn, Phường N, hật Tân, Quận Tây Hồ, TP. Hà Nội</v>
          </cell>
          <cell r="D1831" t="str">
            <v>MIENBAC;WIN</v>
          </cell>
        </row>
        <row r="1832">
          <cell r="A1832" t="str">
            <v>WIN2412</v>
          </cell>
          <cell r="B1832" t="str">
            <v>CN HÀ NỘI - CÔNG TY CỔ PHẦN DỊCH VỤ THƯƠNG MẠI TỔNG HỢP WINCOMMERCE</v>
          </cell>
          <cell r="C1832" t="str">
            <v>Số 158 phố Thái Thịnh, phường Láng Hạ, quận Đống Đa, Hà Nội</v>
          </cell>
          <cell r="D1832" t="str">
            <v>MIENBAC;WIN</v>
          </cell>
        </row>
        <row r="1833">
          <cell r="A1833" t="str">
            <v>WIN2413</v>
          </cell>
          <cell r="B1833" t="str">
            <v>CN HÀ NỘI - CÔNG TY CỔ PHẦN DỊCH VỤ THƯƠNG MẠI TỔNG HỢP WINCOMMERCE</v>
          </cell>
          <cell r="C1833" t="str">
            <v>Số 150 đường Nguyễn Lương Bằng, phường Nam Đồng, quận Đống Đa, Hà Nội</v>
          </cell>
          <cell r="D1833" t="str">
            <v>MIENBAC;WIN</v>
          </cell>
        </row>
        <row r="1834">
          <cell r="A1834" t="str">
            <v>WIN2416</v>
          </cell>
          <cell r="B1834" t="str">
            <v>CN HÀ NỘI - CÔNG TY CỔ PHẦN DỊCH VỤ THƯƠNG MẠI TỔNG HỢP WINCOMMERCE</v>
          </cell>
          <cell r="C1834" t="str">
            <v>Số 101 phố Hương Viên, phường Đống Mác, quận Hai Bà Trưng, Hà Nội</v>
          </cell>
          <cell r="D1834" t="str">
            <v>MIENBAC;WIN</v>
          </cell>
        </row>
        <row r="1835">
          <cell r="A1835" t="str">
            <v>WIN2418</v>
          </cell>
          <cell r="B1835" t="str">
            <v>CN HÀ NỘI - CÔNG TY CỔ PHẦN DỊCH VỤ THƯƠNG MẠI TỔNG HỢP WINCOMMERCE</v>
          </cell>
          <cell r="C1835" t="str">
            <v>Số 33 đường Lương Khánh Thiện, tổ 62 phường Tương Mai, quận Hoàng Mai, Hà Nội</v>
          </cell>
          <cell r="D1835" t="str">
            <v>MIENBAC;WIN</v>
          </cell>
        </row>
        <row r="1836">
          <cell r="A1836" t="str">
            <v>WIN2419</v>
          </cell>
          <cell r="B1836" t="str">
            <v>CN HÀ NỘI - CÔNG TY CỔ PHẦN DỊCH VỤ THƯƠNG MẠI TỔNG HỢP WINCOMMERCE</v>
          </cell>
          <cell r="C1836" t="str">
            <v>Số 17 ngõ 77 phố Đặng Xuân Bảng, phường Đại Kim, quận Hoàng Mai, Hà Nội</v>
          </cell>
          <cell r="D1836" t="str">
            <v>MIENBAC;WIN</v>
          </cell>
        </row>
        <row r="1837">
          <cell r="A1837" t="str">
            <v>WIN2424</v>
          </cell>
          <cell r="B1837" t="str">
            <v>CN HÀ NỘI - CÔNG TY CỔ PHẦN DỊCH VỤ THƯƠNG MẠI TỔNG HỢP WINCOMMERCE</v>
          </cell>
          <cell r="C1837" t="str">
            <v>Số 207 phố Định Công Thượng, P. Định Công, Q. Hoàng Mai, Hà Nội</v>
          </cell>
          <cell r="D1837" t="str">
            <v>MIENBAC;WIN</v>
          </cell>
        </row>
        <row r="1838">
          <cell r="A1838" t="str">
            <v>WIN2426</v>
          </cell>
          <cell r="B1838" t="str">
            <v>CN HÀ NỘI - CÔNG TY CỔ PHẦN DỊCH VỤ THƯƠNG MẠI TỔNG HỢP WINCOMMERCE</v>
          </cell>
          <cell r="C1838" t="str">
            <v>51 ngõ 53 đường Vũ Xuân Thiều, P. Sài Đồng, Q. Long Biên, Hà Nội</v>
          </cell>
          <cell r="D1838" t="str">
            <v>MIENBAC;WIN</v>
          </cell>
        </row>
        <row r="1839">
          <cell r="A1839" t="str">
            <v>WIN2427</v>
          </cell>
          <cell r="B1839" t="str">
            <v>CN HÀ NỘI - CÔNG TY CỔ PHẦN DỊCH VỤ THƯƠNG MẠI TỔNG HỢP WINCOMMERCE</v>
          </cell>
          <cell r="C1839" t="str">
            <v>10 tổ 30 Thịnh Liệt - KĐT Đồng Tàu, P.Thịnh Liệt, Q.Hoàng Mai, Hà Nội</v>
          </cell>
          <cell r="D1839" t="str">
            <v>MIENBAC;WIN</v>
          </cell>
        </row>
        <row r="1840">
          <cell r="A1840" t="str">
            <v>WIN2428</v>
          </cell>
          <cell r="B1840" t="str">
            <v>CN HÀ NỘI - CÔNG TY CỔ PHẦN DỊCH VỤ THƯƠNG MẠI TỔNG HỢP WINCOMMERCE</v>
          </cell>
          <cell r="C1840" t="str">
            <v>Ô số 12 Lô B Đại Kim - Định Công, P. Đại Kim, Q. Hoàng Mai, Hà Nội</v>
          </cell>
          <cell r="D1840" t="str">
            <v>MIENBAC;WIN</v>
          </cell>
        </row>
        <row r="1841">
          <cell r="A1841" t="str">
            <v>WIN2430</v>
          </cell>
          <cell r="B1841" t="str">
            <v>CN HÀ NỘI - CÔNG TY CỔ PHẦN DỊCH VỤ THƯƠNG MẠI TỔNG HỢP WINCOMMERCE</v>
          </cell>
          <cell r="C1841" t="str">
            <v>Số 17B phố Đoàn Thị Điểm, phường Quốc Tử Giám, quận Đống Đa, Hà Nội</v>
          </cell>
          <cell r="D1841" t="str">
            <v>MIENBAC;WIN</v>
          </cell>
        </row>
        <row r="1842">
          <cell r="A1842" t="str">
            <v>WIN2434</v>
          </cell>
          <cell r="B1842" t="str">
            <v>CN HÀ NỘI - CÔNG TY CỔ PHẦN DỊCH VỤ THƯƠNG MẠI TỔNG HỢP WINCOMMERCE</v>
          </cell>
          <cell r="C1842" t="str">
            <v>Số 23 phố Gia Ngư, phường Hàng Bạc, quận Hoàn Kiếm, Hà Nội</v>
          </cell>
          <cell r="D1842" t="str">
            <v>MIENBAC;WIN</v>
          </cell>
        </row>
        <row r="1843">
          <cell r="A1843" t="str">
            <v>WIN2435</v>
          </cell>
          <cell r="B1843" t="str">
            <v>CN HÀ NỘI - CÔNG TY CỔ PHẦN DỊCH VỤ THƯƠNG MẠI TỔNG HỢP WINCOMMERCE</v>
          </cell>
          <cell r="C1843" t="str">
            <v>Số 16 ngõ 12 phố Trần Quý Kiên, Tổ 58A, P. Dịch Vọng, Q. Cầu Giấy, Hà Nội</v>
          </cell>
          <cell r="D1843" t="str">
            <v>MIENBAC;WIN</v>
          </cell>
        </row>
        <row r="1844">
          <cell r="A1844" t="str">
            <v>WIN2437</v>
          </cell>
          <cell r="B1844" t="str">
            <v>CN HÀ NỘI - CÔNG TY CỔ PHẦN DỊCH VỤ THƯƠNG MẠI TỔNG HỢP WINCOMMERCE</v>
          </cell>
          <cell r="C1844" t="str">
            <v>Số 97 phố Sài Đồng, phường Sài Đồng, quận Long Biên, Hà Nội</v>
          </cell>
          <cell r="D1844" t="str">
            <v>MIENBAC;WIN</v>
          </cell>
        </row>
        <row r="1845">
          <cell r="A1845" t="str">
            <v>WIN2439</v>
          </cell>
          <cell r="B1845" t="str">
            <v>CN HÀ NỘI - CÔNG TY CỔ PHẦN DỊCH VỤ THƯƠNG MẠI TỔNG HỢP WINCOMMERCE</v>
          </cell>
          <cell r="C1845" t="str">
            <v>Số 17 phốTrần Quốc Hoàn, P. Dịch Vọng Hậu, Q. Cầu Giấy, Hà Nội</v>
          </cell>
          <cell r="D1845" t="str">
            <v>MIENBAC;WIN</v>
          </cell>
        </row>
        <row r="1846">
          <cell r="A1846" t="str">
            <v>WIN2441</v>
          </cell>
          <cell r="B1846" t="str">
            <v>CN HÀ NỘI - CÔNG TY CỔ PHẦN DỊCH VỤ THƯƠNG MẠI TỔNG HỢP WINCOMMERCE</v>
          </cell>
          <cell r="C1846" t="str">
            <v>Số 310 đường Minh Khai, P. Minh Khai, Q. Hai Bà Trưng, Hà Nội</v>
          </cell>
          <cell r="D1846" t="str">
            <v>MIENBAC;WIN</v>
          </cell>
        </row>
        <row r="1847">
          <cell r="A1847" t="str">
            <v>WIN2443</v>
          </cell>
          <cell r="B1847" t="str">
            <v>CN HÀ NỘI - CÔNG TY CỔ PHẦN DỊCH VỤ THƯƠNG MẠI TỔNG HỢP WINCOMMERCE</v>
          </cell>
          <cell r="C1847" t="str">
            <v>Số 16 Lô M2 Khu đô thị Yên Hòa, phường Yên Hòa, quận Cầu Giấy, Hà Nội</v>
          </cell>
          <cell r="D1847" t="str">
            <v>MIENBAC;WIN</v>
          </cell>
        </row>
        <row r="1848">
          <cell r="A1848" t="str">
            <v>WIN2444</v>
          </cell>
          <cell r="B1848" t="str">
            <v>CN HÀ NỘI - CÔNG TY CỔ PHẦN DỊCH VỤ THƯƠNG MẠI TỔNG HỢP WINCOMMERCE</v>
          </cell>
          <cell r="C1848" t="str">
            <v>Số 120 đường Lê Duẩn, phường Cửa Nam, quận Hoàn Kiếm, Thành phố Hà Nội</v>
          </cell>
          <cell r="D1848" t="str">
            <v>MIENBAC;WIN</v>
          </cell>
        </row>
        <row r="1849">
          <cell r="A1849" t="str">
            <v>win2446</v>
          </cell>
          <cell r="B1849" t="str">
            <v>CN HCM - wincommerce</v>
          </cell>
          <cell r="C1849" t="str">
            <v>94, TRẦN VĂN DƯ, Phường 13, Quận Tân Bình, HCM</v>
          </cell>
          <cell r="D1849" t="str">
            <v>MIENNAM;WIN</v>
          </cell>
          <cell r="E1849" t="str">
            <v/>
          </cell>
        </row>
        <row r="1850">
          <cell r="A1850" t="str">
            <v>win2458</v>
          </cell>
          <cell r="B1850" t="str">
            <v>CN HCM - wincommerce</v>
          </cell>
          <cell r="C1850" t="str">
            <v>A7-003, tầng trệt, khu căn hộ Ehome, 3, Tây Sài Gòn, Hồ Ngọc Lãm, An Lạc, Bình Tân, HCM</v>
          </cell>
          <cell r="D1850" t="str">
            <v>MIENNAM;WIN</v>
          </cell>
          <cell r="E1850" t="str">
            <v/>
          </cell>
        </row>
        <row r="1851">
          <cell r="A1851" t="str">
            <v>WIN2503</v>
          </cell>
          <cell r="B1851" t="str">
            <v>CN HCM - CÔNG TY CỔ PHẦN DỊCH VỤ THƯƠNG MẠI TỔNG HỢP WINCOMMERCE</v>
          </cell>
          <cell r="C1851" t="str">
            <v>Khu Phố Cảnh Viên, P. Tân Phú, Quận 7, HCM</v>
          </cell>
          <cell r="D1851" t="str">
            <v>MIENNAM;WIN</v>
          </cell>
          <cell r="E1851" t="str">
            <v/>
          </cell>
        </row>
        <row r="1852">
          <cell r="A1852" t="str">
            <v>WIN2507</v>
          </cell>
          <cell r="B1852" t="str">
            <v>CN HCM - CÔNG TY CỔ PHẦN DỊCH VỤ THƯƠNG MẠI TỔNG HỢP WINCOMMERCE</v>
          </cell>
          <cell r="C1852" t="str">
            <v>18 TRƯƠNG GIA MÔ, Phường Thạnh Mỹ Lợi, Quận 2, TP. Hồ Chí Minh Việt Nam</v>
          </cell>
          <cell r="D1852" t="str">
            <v>MIENNAM;WIN</v>
          </cell>
          <cell r="E1852" t="str">
            <v/>
          </cell>
        </row>
        <row r="1853">
          <cell r="A1853" t="str">
            <v>WIN2518</v>
          </cell>
          <cell r="B1853" t="str">
            <v>CN HÀ NỘI - CÔNG TY CỔ PHẦN DỊCH VỤ THƯƠNG MẠI TỔNG HỢP WINCOMMERCE</v>
          </cell>
          <cell r="C1853" t="str">
            <v>Số 101/1 phố Nguyễn Quý Đức, phường Thanh Xuân Bắc, quận Thanh Xuân, Hà Nội</v>
          </cell>
          <cell r="D1853" t="str">
            <v>MIENBAC;WIN</v>
          </cell>
        </row>
        <row r="1854">
          <cell r="A1854" t="str">
            <v>win2520</v>
          </cell>
          <cell r="B1854" t="str">
            <v>CN HÀ NỘI - wincommerce</v>
          </cell>
          <cell r="C1854" t="str">
            <v>Số 116-118 đường Cầu Diễn, phường Phúc Diễn, quận Bắc Từ Liêm, HN</v>
          </cell>
          <cell r="D1854" t="str">
            <v>MIENBAC;WIN</v>
          </cell>
        </row>
        <row r="1855">
          <cell r="A1855" t="str">
            <v>WIN2524</v>
          </cell>
          <cell r="B1855" t="str">
            <v>CN HÀ NỘI - CÔNG TY CỔ PHẦN DỊCH VỤ THƯƠNG MẠI TỔNG HỢP WINCOMMERCE</v>
          </cell>
          <cell r="C1855" t="str">
            <v>Số 70B Đội cấn , phường , quận Ba Đình, Hà Nội</v>
          </cell>
          <cell r="D1855" t="str">
            <v>MIENBAC;WIN</v>
          </cell>
        </row>
        <row r="1856">
          <cell r="A1856" t="str">
            <v>win2531</v>
          </cell>
          <cell r="B1856" t="str">
            <v>CN HÀ NỘI - wincommerce</v>
          </cell>
          <cell r="C1856" t="str">
            <v>Số 139 đường Chiến Thắng, xã Tân Triều, huyện Thanh Trì, Hà Nội</v>
          </cell>
          <cell r="D1856" t="str">
            <v>MIENBAC;WIN</v>
          </cell>
        </row>
        <row r="1857">
          <cell r="A1857" t="str">
            <v>WIN2532</v>
          </cell>
          <cell r="B1857" t="str">
            <v>CN HÀ NỘI - CÔNG TY CỔ PHẦN DỊCH VỤ THƯƠNG MẠI TỔNG HỢP WINCOMMERCE</v>
          </cell>
          <cell r="C1857" t="str">
            <v>Số 11 đường Nguyễn Sơn, phường Ngọc Lâm, quận Long Biên, Hà Nội</v>
          </cell>
          <cell r="D1857" t="str">
            <v>MIENBAC;WIN</v>
          </cell>
        </row>
        <row r="1858">
          <cell r="A1858" t="str">
            <v>WIN2534</v>
          </cell>
          <cell r="B1858" t="str">
            <v>CN HÀ NỘI - CÔNG TY CỔ PHẦN DỊCH VỤ THƯƠNG MẠI TỔNG HỢP WINCOMMERCE</v>
          </cell>
          <cell r="C1858" t="str">
            <v>Số 152 phố Yên Hòa, Phường Yên Hòa, Quận Cầu Giấy, Hà Nội</v>
          </cell>
          <cell r="D1858" t="str">
            <v>MIENBAC;WIN</v>
          </cell>
        </row>
        <row r="1859">
          <cell r="A1859" t="str">
            <v>WIN2535</v>
          </cell>
          <cell r="B1859" t="str">
            <v>CN HÀ NỘI - WINCOMMERCE</v>
          </cell>
          <cell r="C1859" t="str">
            <v>Số 20 Phố Nguyễn Thiệp, Phường Nguyễn Trung Trực, Quận Hoàn Kiếm, HN</v>
          </cell>
          <cell r="D1859" t="str">
            <v>MIENBAC;WIN</v>
          </cell>
        </row>
        <row r="1860">
          <cell r="A1860" t="str">
            <v>WIN2536</v>
          </cell>
          <cell r="B1860" t="str">
            <v>CN HÀ NỘI - CÔNG TY CỔ PHẦN DỊCH VỤ THƯƠNG MẠI TỔNG HỢP WINCOMMERCE</v>
          </cell>
          <cell r="C1860" t="str">
            <v>Số 8 Ngõ 140 Giảng Võ, phường Giảng Võ, quận Ba Đình, Hà Nội</v>
          </cell>
          <cell r="D1860" t="str">
            <v>MIENBAC;WIN</v>
          </cell>
        </row>
        <row r="1861">
          <cell r="A1861" t="str">
            <v>WIN2537</v>
          </cell>
          <cell r="B1861" t="str">
            <v>CN HÀ NỘI - CÔNG TY CỔ PHẦN DỊCH VỤ THƯƠNG MẠI TỔNG HỢP WINCOMMERCE</v>
          </cell>
          <cell r="C1861" t="str">
            <v>Số 71 phố Khương Thượng, phường Trung Liệt, quận Đống Đa, Hà Nội</v>
          </cell>
          <cell r="D1861" t="str">
            <v>MIENBAC;WIN</v>
          </cell>
        </row>
        <row r="1862">
          <cell r="A1862" t="str">
            <v>WIN2538</v>
          </cell>
          <cell r="B1862" t="str">
            <v>CN HÀ NỘI - CÔNG TY CỔ PHẦN DỊCH VỤ THƯƠNG MẠI TỔNG HỢP WINCOMMERCE</v>
          </cell>
          <cell r="C1862" t="str">
            <v>Lô N3-1, ngõ 13, đường Lĩnh Nam, phường Mai Động, quận Hoàng Mai, Hà Nội</v>
          </cell>
          <cell r="D1862" t="str">
            <v>MIENBAC;WIN</v>
          </cell>
        </row>
        <row r="1863">
          <cell r="A1863" t="str">
            <v>WIN2539</v>
          </cell>
          <cell r="B1863" t="str">
            <v>CN HÀ NỘI - CÔNG TY CỔ PHẦN DỊCH VỤ THƯƠNG MẠI TỔNG HỢP WINCOMMERCE</v>
          </cell>
          <cell r="C1863" t="str">
            <v>Số 79 ngõ 34 đường Vĩnh Tuy, phường Vĩnh Tuy, quận Hai Bà Trưng, Hà Nội</v>
          </cell>
          <cell r="D1863" t="str">
            <v>MIENBAC;WIN</v>
          </cell>
        </row>
        <row r="1864">
          <cell r="A1864" t="str">
            <v>WIN2542</v>
          </cell>
          <cell r="B1864" t="str">
            <v>CN HÀ NỘI - CÔNG TY CỔ PHẦN DỊCH VỤ THƯƠNG MẠI TỔNG HỢP WINCOMMERCE</v>
          </cell>
          <cell r="C1864" t="str">
            <v>Số 384 đường Bạch Đằng, phường Chương Dương, quận Hoàn Kiếm, Hà Nội</v>
          </cell>
          <cell r="D1864" t="str">
            <v>MIENBAC;WIN</v>
          </cell>
        </row>
        <row r="1865">
          <cell r="A1865" t="str">
            <v>WIN2545</v>
          </cell>
          <cell r="B1865" t="str">
            <v>CN HÀ NỘI - CÔNG TY CỔ PHẦN DỊCH VỤ THƯƠNG MẠI TỔNG HỢP WINCOMMERCE</v>
          </cell>
          <cell r="C1865" t="str">
            <v>Số 232 Khương Đình, phường Hạ Đình, quận Thanh Xuân, Hà Nội</v>
          </cell>
          <cell r="D1865" t="str">
            <v>MIENBAC;WIN</v>
          </cell>
        </row>
        <row r="1866">
          <cell r="A1866" t="str">
            <v>WIN2552</v>
          </cell>
          <cell r="B1866" t="str">
            <v>CN HÀ NỘI - CÔNG TY CỔ PHẦN DỊCH VỤ THƯƠNG MẠI TỔNG HỢP WINCOMMERCE</v>
          </cell>
          <cell r="C1866" t="str">
            <v>Số 195 phố Hoa Lâm, phường Việt Hưng, quận Long Biên, Hà Nội</v>
          </cell>
          <cell r="D1866" t="str">
            <v>MIENBAC;WIN</v>
          </cell>
        </row>
        <row r="1867">
          <cell r="A1867" t="str">
            <v>WIN2554</v>
          </cell>
          <cell r="B1867" t="str">
            <v>CN HÀ NỘI - CÔNG TY CỔ PHẦN DỊCH VỤ THƯƠNG MẠI TỔNG HỢP WINCOMMERCE</v>
          </cell>
          <cell r="C1867" t="str">
            <v>Số 1 ngõ 71 đường Lê Văn Lương, phường Nhân Chính, quận Thanh Xuân, Hà Nội</v>
          </cell>
          <cell r="D1867" t="str">
            <v>MIENBAC;WIN</v>
          </cell>
        </row>
        <row r="1868">
          <cell r="A1868" t="str">
            <v>WIN2556</v>
          </cell>
          <cell r="B1868" t="str">
            <v>CN HÀ NỘI - CÔNG TY CỔ PHẦN DỊCH VỤ THƯƠNG MẠI TỔNG HỢP WINCOMMERCE</v>
          </cell>
          <cell r="C1868" t="str">
            <v>Số 2 ngõ 167 Phương Mai, phường Kim Liên, quận Đống Đa, Hà Nội</v>
          </cell>
          <cell r="D1868" t="str">
            <v>MIENBAC;WIN</v>
          </cell>
        </row>
        <row r="1869">
          <cell r="A1869" t="str">
            <v>WIN2557</v>
          </cell>
          <cell r="B1869" t="str">
            <v>CN HÀ NỘI - CÔNG TY CỔ PHẦN DỊCH VỤ THƯƠNG MẠI TỔNG HỢP WINCOMMERCE</v>
          </cell>
          <cell r="C1869" t="str">
            <v>Số 230 ngõ Văn Chương, phố Khâm Thiên, phường Văn Chương, quận Đống Đa, Hà Nội</v>
          </cell>
          <cell r="D1869" t="str">
            <v>MIENBAC;WIN</v>
          </cell>
        </row>
        <row r="1870">
          <cell r="A1870" t="str">
            <v>WIN2558</v>
          </cell>
          <cell r="B1870" t="str">
            <v>CN HÀ NỘI - CÔNG TY CỔ PHẦN DỊCH VỤ THƯƠNG MẠI TỔNG HỢP WINCOMMERCE</v>
          </cell>
          <cell r="C1870" t="str">
            <v>Số 70 ngõ 268 phố Ngọc Thụy, phường Ngọc Thụy, quận Long Biên, Hà Nội</v>
          </cell>
          <cell r="D1870" t="str">
            <v>MIENBAC;WIN</v>
          </cell>
        </row>
        <row r="1871">
          <cell r="A1871" t="str">
            <v>WIN2559</v>
          </cell>
          <cell r="B1871" t="str">
            <v>CN HÀ NỘI - CÔNG TY CỔ PHẦN DỊCH VỤ THƯƠNG MẠI TỔNG HỢP WINCOMMERCE</v>
          </cell>
          <cell r="C1871" t="str">
            <v>Số 3 ngõ 55 phố Đỗ Quang, phường Trung Hòa, quận Cầu Giấy, Hà Nội</v>
          </cell>
          <cell r="D1871" t="str">
            <v>MIENBAC;WIN</v>
          </cell>
        </row>
        <row r="1872">
          <cell r="A1872" t="str">
            <v>WIN2560</v>
          </cell>
          <cell r="B1872" t="str">
            <v>CN HÀ NỘI - CÔNG TY CỔ PHẦN DỊCH VỤ THƯƠNG MẠI TỔNG HỢP WINCOMMERCE</v>
          </cell>
          <cell r="C1872" t="str">
            <v>Số 28 đường Nguyễn Thái Học, phường Điện Biên, quận Ba Đình, thành phố Hà Nội</v>
          </cell>
          <cell r="D1872" t="str">
            <v>MIENBAC;WIN</v>
          </cell>
        </row>
        <row r="1873">
          <cell r="A1873" t="str">
            <v>win2561</v>
          </cell>
          <cell r="B1873" t="str">
            <v>CN HÀ NỘI - wincommerce</v>
          </cell>
          <cell r="C1873" t="str">
            <v>Liền kề LK1-30 Khu đô thị mới Văn Phú, phường Phú La, quận Hà Đông, thành phố Hà Nội</v>
          </cell>
          <cell r="D1873" t="str">
            <v>MIENBAC;WIN</v>
          </cell>
        </row>
        <row r="1874">
          <cell r="A1874" t="str">
            <v>WIN2563</v>
          </cell>
          <cell r="B1874" t="str">
            <v>CN HÀ NỘI - CÔNG TY CỔ PHẦN DỊCH VỤ THƯƠNG MẠI TỔNG HỢP WINCOMMERCE</v>
          </cell>
          <cell r="C1874" t="str">
            <v>Liền kề C15 NƠ 19, khu đô thị mới định Công, phường Định Công, quận Hoàng Mai, Hà Nội</v>
          </cell>
          <cell r="D1874" t="str">
            <v>MIENBAC;WIN</v>
          </cell>
        </row>
        <row r="1875">
          <cell r="A1875" t="str">
            <v>win2564</v>
          </cell>
          <cell r="B1875" t="str">
            <v>CN HÀ NỘI - wincommerce</v>
          </cell>
          <cell r="C1875" t="str">
            <v>Số 21 đường Văn Tiến Dũng, phường Phúc Diễn, quận Bắc Từ Liêm, Hà Nội</v>
          </cell>
          <cell r="D1875" t="str">
            <v>MIENBAC;WIN</v>
          </cell>
        </row>
        <row r="1876">
          <cell r="A1876" t="str">
            <v>WIN6939</v>
          </cell>
          <cell r="B1876" t="str">
            <v>CN HÀ NỘI - CÔNG TY CỔ PHẦN DỊCH VỤ THƯƠNG MẠI TỔNG HỢP WINCOMMERCE</v>
          </cell>
          <cell r="C1876" t="str">
            <v>69 Ngô Xuân Quảng, Thị trấn Trâu Quỳ, Huyện Gia Lâm TP. Hà Nội</v>
          </cell>
          <cell r="D1876" t="str">
            <v>MIENBAC;WIN</v>
          </cell>
        </row>
        <row r="1877">
          <cell r="A1877" t="str">
            <v>WIN2565</v>
          </cell>
          <cell r="B1877" t="str">
            <v>CN HÀ NỘI - CÔNG TY CỔ PHẦN DỊCH VỤ THƯƠNG MẠI TỔNG HỢP WINCOMMERCE</v>
          </cell>
          <cell r="C1877" t="str">
            <v>Số 101B13 Tập thể Thanh Xuân Bắc, phường Thanh Xuân Bắc, quận Thanh Xuân, Hà Nội</v>
          </cell>
          <cell r="D1877" t="str">
            <v>MIENBAC;WIN</v>
          </cell>
          <cell r="E1877" t="str">
            <v/>
          </cell>
        </row>
        <row r="1878">
          <cell r="A1878" t="str">
            <v>win2615</v>
          </cell>
          <cell r="B1878" t="str">
            <v>CN HCM - wincommerce</v>
          </cell>
          <cell r="C1878" t="str">
            <v>CC Thái Sơn, Khu G Số A6/7, QL1A, P.Tân Tạo A, Quận Bình Tân, HCM</v>
          </cell>
          <cell r="D1878" t="str">
            <v>MIENNAM;WIN</v>
          </cell>
          <cell r="E1878" t="str">
            <v/>
          </cell>
        </row>
        <row r="1879">
          <cell r="A1879" t="str">
            <v>WIN2638</v>
          </cell>
          <cell r="B1879" t="str">
            <v>CN HCM - CÔNG TY CỔ PHẦN DỊCH VỤ THƯƠNG MẠI TỔNG HỢP WINCOMMERCE</v>
          </cell>
          <cell r="C1879" t="str">
            <v>162, Linh Đông, Khu Phố 4, P. Linh Đông, Quận Thủ Đức, HCM</v>
          </cell>
          <cell r="D1879" t="str">
            <v>MIENNAM;WIN</v>
          </cell>
          <cell r="E1879" t="str">
            <v/>
          </cell>
        </row>
        <row r="1880">
          <cell r="A1880" t="str">
            <v>WIN2639</v>
          </cell>
          <cell r="B1880" t="str">
            <v>CN HCM - CÔNG TY CỔ PHẦN DỊCH VỤ THƯƠNG MẠI TỔNG HỢP WINCOMMERCE</v>
          </cell>
          <cell r="C1880" t="str">
            <v>58, Man Thiện, P. Tăng Nhơn Phú A, Quận 9, HCM</v>
          </cell>
          <cell r="D1880" t="str">
            <v>MIENNAM;WIN</v>
          </cell>
          <cell r="E1880" t="str">
            <v/>
          </cell>
        </row>
        <row r="1881">
          <cell r="A1881" t="str">
            <v>WIN2641</v>
          </cell>
          <cell r="B1881" t="str">
            <v>CN HCM - CÔNG TY CỔ PHẦN DỊCH VỤ THƯƠNG MẠI TỔNG HỢP WINCOMMERCE</v>
          </cell>
          <cell r="C1881" t="str">
            <v>0.1 Lô A, Lương Định Của Ấp 2, P. An Phú, Quận 2, TP. Hồ Chí Minh Việt Nam</v>
          </cell>
          <cell r="D1881" t="str">
            <v>MIENNAM;WIN</v>
          </cell>
          <cell r="E1881" t="str">
            <v/>
          </cell>
        </row>
        <row r="1882">
          <cell r="A1882" t="str">
            <v>WIN2669</v>
          </cell>
          <cell r="B1882" t="str">
            <v>CN HCM - CÔNG TY CỔ PHẦN DỊCH VỤ THƯƠNG MẠI TỔNG HỢP WINCOMMERCE</v>
          </cell>
          <cell r="C1882" t="str">
            <v>86 TRẦN QUANG DIỆU, P.14, Quận 3, HCM</v>
          </cell>
          <cell r="D1882" t="str">
            <v>MIENNAM;WIN</v>
          </cell>
          <cell r="E1882" t="str">
            <v/>
          </cell>
        </row>
        <row r="1883">
          <cell r="A1883" t="str">
            <v>WIN2672</v>
          </cell>
          <cell r="B1883" t="str">
            <v>CN HCM - CÔNG TY CỔ PHẦN DỊCH VỤ THƯƠNG MẠI TỔNG HỢP WINCOMMERCE</v>
          </cell>
          <cell r="C1883" t="str">
            <v>218, PHAN VĂN HÂN, P. 17, Quận Bình Thạnh, HCM</v>
          </cell>
          <cell r="D1883" t="str">
            <v>MIENNAM;WIN</v>
          </cell>
          <cell r="E1883" t="str">
            <v/>
          </cell>
        </row>
        <row r="1884">
          <cell r="A1884" t="str">
            <v>WIN2682</v>
          </cell>
          <cell r="B1884" t="str">
            <v>CN HCM - CÔNG TY CỔ PHẦN DỊCH VỤ THƯƠNG MẠI TỔNG HỢP WINCOMMERCE</v>
          </cell>
          <cell r="C1884" t="str">
            <v>10 Đường D5, Phường 25,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WIN2685</v>
          </cell>
          <cell r="B1885" t="str">
            <v>CN HCM - CÔNG TY CỔ PHẦN DỊCH VỤ THƯƠNG MẠI TỔNG HỢP WINCOMMERCE</v>
          </cell>
          <cell r="C1885" t="str">
            <v>148EF Lý Chính Thắng, P.7, Q.3, HCM</v>
          </cell>
          <cell r="D1885" t="str">
            <v>MIENNAM;WIN</v>
          </cell>
          <cell r="E1885" t="str">
            <v/>
          </cell>
        </row>
        <row r="1886">
          <cell r="A1886" t="str">
            <v>win2721</v>
          </cell>
          <cell r="B1886" t="str">
            <v>CN HCM - WINCOMMERCE</v>
          </cell>
          <cell r="C1886" t="str">
            <v>79 Đào Duy Từ, Phường 5, Q.10, HCM</v>
          </cell>
          <cell r="D1886" t="str">
            <v>MIENNAM;WIN</v>
          </cell>
          <cell r="E1886" t="str">
            <v/>
          </cell>
        </row>
        <row r="1887">
          <cell r="A1887" t="str">
            <v>WIN2737</v>
          </cell>
          <cell r="B1887" t="str">
            <v>CN HÀ NỘI - CÔNG TY CỔ PHẦN DỊCH VỤ THƯƠNG MẠI TỔNG HỢP WINCOMMERCE</v>
          </cell>
          <cell r="C1887" t="str">
            <v>T7 - SO - 05 tổ hợp TTTM, giáo dục và căn hộ Times City, số 458 đường Minh Khai, phường Vĩnh Tuy, quận Hai Bà Trưng, thành phố Hà Nội</v>
          </cell>
          <cell r="D1887" t="str">
            <v>MIENBAC;WIN</v>
          </cell>
        </row>
        <row r="1888">
          <cell r="A1888" t="str">
            <v>WIN2743</v>
          </cell>
          <cell r="B1888" t="str">
            <v>CN HÀ NỘI - CÔNG TY CỔ PHẦN DỊCH VỤ THƯƠNG MẠI TỔNG HỢP WINCOMMERCE</v>
          </cell>
          <cell r="C1888" t="str">
            <v>Số 18B ngõ 28 phố Nguyên Hồng, phường Láng Hạ, quận Đống Đa, thành phố Hà Nội</v>
          </cell>
          <cell r="D1888" t="str">
            <v>MIENBAC;WIN</v>
          </cell>
        </row>
        <row r="1889">
          <cell r="A1889" t="str">
            <v>WIN2745</v>
          </cell>
          <cell r="B1889" t="str">
            <v>CN HÀ NỘI - CÔNG TY CỔ PHẦN DỊCH VỤ THƯƠNG MẠI TỔNG HỢP WINCOMMERCE</v>
          </cell>
          <cell r="C1889" t="str">
            <v>N4-A5 nhà số 4 thuộc dự án Khu nhà ở để bán, phường Mỹ Đình 2, quận Nam Từ Liêm, Hà Nội</v>
          </cell>
          <cell r="D1889" t="str">
            <v>MIENBAC;WIN</v>
          </cell>
        </row>
        <row r="1890">
          <cell r="A1890" t="str">
            <v>WIN2747</v>
          </cell>
          <cell r="B1890" t="str">
            <v>CN HÀ NỘI - CÔNG TY CỔ PHẦN DỊCH VỤ THƯƠNG MẠI TỔNG HỢP WINCOMMERCE</v>
          </cell>
          <cell r="C1890" t="str">
            <v>Số 9, phố Thịnh Liệt, phường Thịnh Liệt, quận Hoàng Mai, Hà Nội</v>
          </cell>
          <cell r="D1890" t="str">
            <v>MIENBAC;WIN</v>
          </cell>
        </row>
        <row r="1891">
          <cell r="A1891" t="str">
            <v>win2748</v>
          </cell>
          <cell r="B1891" t="str">
            <v>CN HÀ NỘI - wincommerce</v>
          </cell>
          <cell r="C1891" t="str">
            <v>Lô 11, liền kề 19 khu đấu giá Mậu Lương, Phường Kiến Hưng, quận Hà Đông, Hà Nội</v>
          </cell>
          <cell r="D1891" t="str">
            <v>MIENBAC;WIN</v>
          </cell>
        </row>
        <row r="1892">
          <cell r="A1892" t="str">
            <v>WIN2751</v>
          </cell>
          <cell r="B1892" t="str">
            <v>CN HÀ NỘI - CÔNG TY CỔ PHẦN DỊCH VỤ THƯƠNG MẠI TỔNG HỢP WINCOMMERCE</v>
          </cell>
          <cell r="C1892" t="str">
            <v>Số 453 phố Bạch Đằng, phường Chương Dương, quận Hoàn Kiếm, thành phố Hà Nội</v>
          </cell>
          <cell r="D1892" t="str">
            <v>MIENBAC;WIN</v>
          </cell>
        </row>
        <row r="1893">
          <cell r="A1893" t="str">
            <v>WIN2752</v>
          </cell>
          <cell r="B1893" t="str">
            <v>CN HÀ NỘI - CÔNG TY CỔ PHẦN DỊCH VỤ THƯƠNG MẠI TỔNG HỢP WINCOMMERCE</v>
          </cell>
          <cell r="C1893" t="str">
            <v>Số 109,Trần Huy Liệu tổ dân phố 7A, P. Giảng Võ, Ba Đình, Hà Nội</v>
          </cell>
          <cell r="D1893" t="str">
            <v>MIENBAC;WIN</v>
          </cell>
        </row>
        <row r="1894">
          <cell r="A1894" t="str">
            <v>win2753</v>
          </cell>
          <cell r="B1894" t="str">
            <v>CN HÀ NỘI - wincommerce</v>
          </cell>
          <cell r="C1894" t="str">
            <v>Số 24 ngõ 1 phố Đỗ Nhuận, phường Xuân Đỉnh, quận Bắc Từ Liêm, HN</v>
          </cell>
          <cell r="D1894" t="str">
            <v>MIENBAC;WIN</v>
          </cell>
        </row>
        <row r="1895">
          <cell r="A1895" t="str">
            <v>win2755</v>
          </cell>
          <cell r="B1895" t="str">
            <v>CN HÀ NỘI - wincommerce</v>
          </cell>
          <cell r="C1895" t="str">
            <v>Số 121-123 phố Tô Hiệu, phường Nguyễn Trãi, quận Hà Đông, Hà Nội</v>
          </cell>
          <cell r="D1895" t="str">
            <v>MIENBAC;WIN</v>
          </cell>
        </row>
        <row r="1896">
          <cell r="A1896" t="str">
            <v>WIN2756</v>
          </cell>
          <cell r="B1896" t="str">
            <v>CN HÀ NỘI - CÔNG TY CỔ PHẦN DỊCH VỤ THƯƠNG MẠI TỔNG HỢP WINCOMMERCE</v>
          </cell>
          <cell r="C1896" t="str">
            <v>Số 387 đường Thụy Khuê, P.Bưởi, Q.Tây Hồ, Hà Nội</v>
          </cell>
          <cell r="D1896" t="str">
            <v>MIENBAC;WIN</v>
          </cell>
        </row>
        <row r="1897">
          <cell r="A1897" t="str">
            <v>WIN2758</v>
          </cell>
          <cell r="B1897" t="str">
            <v>CN HÀ NỘI - CÔNG TY CỔ PHẦN DỊCH VỤ THƯƠNG MẠI TỔNG HỢP WINCOMMERCE</v>
          </cell>
          <cell r="C1897" t="str">
            <v>Số 167 đườngTrần Đại Nghĩa, phường Bách Khoa, quận Hai Bà Trưng, thành phố Hà Nội</v>
          </cell>
          <cell r="D1897" t="str">
            <v>MIENBAC;WIN</v>
          </cell>
        </row>
        <row r="1898">
          <cell r="A1898" t="str">
            <v>WIN2759</v>
          </cell>
          <cell r="B1898" t="str">
            <v>CN HÀ NỘI - CÔNG TY CỔ PHẦN DỊCH VỤ THƯƠNG MẠI TỔNG HỢP WINCOMMERCE</v>
          </cell>
          <cell r="C1898" t="str">
            <v>2 ngách E8/2 , phố Kim Ngưu, phường Quỳnh Mai, quận Hai Bà Trưng, Hà Nội</v>
          </cell>
          <cell r="D1898" t="str">
            <v>MIENBAC;WIN</v>
          </cell>
        </row>
        <row r="1899">
          <cell r="A1899" t="str">
            <v>WIN2760</v>
          </cell>
          <cell r="B1899" t="str">
            <v>CN HÀ NỘI - CÔNG TY CỔ PHẦN DỊCH VỤ THƯƠNG MẠI TỔNG HỢP WINCOMMERCE</v>
          </cell>
          <cell r="C1899" t="str">
            <v>Toà Tây Hà Số 5/11 đường Tố Hữu, phường Trung Văn, quận Nam Từ Liêm, HN</v>
          </cell>
          <cell r="D1899" t="str">
            <v>MIENBAC;WIN</v>
          </cell>
        </row>
        <row r="1900">
          <cell r="A1900" t="str">
            <v>WIN2761</v>
          </cell>
          <cell r="B1900" t="str">
            <v>CN HÀ NỘI - CÔNG TY CỔ PHẦN DỊCH VỤ THƯƠNG MẠI TỔNG HỢP WINCOMMERCE</v>
          </cell>
          <cell r="C1900" t="str">
            <v>22A Đức Diễn, Phường Phúc Diễn, Quận Bắc Từ Liêm, TP. Hà Nội Việt Nam</v>
          </cell>
          <cell r="D1900" t="str">
            <v>MIENBAC;WIN</v>
          </cell>
        </row>
        <row r="1901">
          <cell r="A1901" t="str">
            <v>WIN2762</v>
          </cell>
          <cell r="B1901" t="str">
            <v>CN HÀ NỘI - CÔNG TY CỔ PHẦN DỊCH VỤ THƯƠNG MẠI TỔNG HỢP WINCOMMERCE</v>
          </cell>
          <cell r="C1901" t="str">
            <v>Số 15 ngõ 68 phốTrung Hà, P. Ngọc Thụy, quận Long Biên, Hà Nội</v>
          </cell>
          <cell r="D1901" t="str">
            <v>MIENBAC;WIN</v>
          </cell>
        </row>
        <row r="1902">
          <cell r="A1902" t="str">
            <v>WIN2763</v>
          </cell>
          <cell r="B1902" t="str">
            <v>CN HÀ NỘI - CÔNG TY CỔ PHẦN DỊCH VỤ THƯƠNG MẠI TỔNG HỢP WINCOMMERCE</v>
          </cell>
          <cell r="C1902" t="str">
            <v>Số 179 phố Thịnh Liệt, phường Thịnh Liệt, quận Hoàng Mai, Hà Nội</v>
          </cell>
          <cell r="D1902" t="str">
            <v>MIENBAC;WIN</v>
          </cell>
        </row>
        <row r="1903">
          <cell r="A1903" t="str">
            <v>WIN2767</v>
          </cell>
          <cell r="B1903" t="str">
            <v>CN HÀ NỘI - CÔNG TY CỔ PHẦN DỊCH VỤ THƯƠNG MẠI TỔNG HỢP WINCOMMERCE</v>
          </cell>
          <cell r="C1903" t="str">
            <v>Số 31 ngõ 260 đường Cầu Giấy, phường Quan Hoa, quận Cầu Giấy, thành phố Hà Nội</v>
          </cell>
          <cell r="D1903" t="str">
            <v>MIENBAC;WIN</v>
          </cell>
        </row>
        <row r="1904">
          <cell r="A1904" t="str">
            <v>WIN2768</v>
          </cell>
          <cell r="B1904" t="str">
            <v>CN HÀ NỘI - CÔNG TY CỔ PHẦN DỊCH VỤ THƯƠNG MẠI TỔNG HỢP WINCOMMERCE</v>
          </cell>
          <cell r="C1904" t="str">
            <v>Số 31 Tân Ấp, phường Phúc Xá, quận Ba Đình, Hà Nội</v>
          </cell>
          <cell r="D1904" t="str">
            <v>MIENBAC;WIN</v>
          </cell>
        </row>
        <row r="1905">
          <cell r="A1905" t="str">
            <v>WIN2770</v>
          </cell>
          <cell r="B1905" t="str">
            <v>CN HÀ NỘI - CÔNG TY CỔ PHẦN DỊCH VỤ THƯƠNG MẠI TỔNG HỢP WINCOMMERCE</v>
          </cell>
          <cell r="C1905" t="str">
            <v>Số 118 Ngõ Hòa Bình 7, phường Minh Khai, quận Hai Bà Trưng, Hà Nội</v>
          </cell>
          <cell r="D1905" t="str">
            <v>MIENBAC;WIN</v>
          </cell>
        </row>
        <row r="1906">
          <cell r="A1906" t="str">
            <v>WIN2771</v>
          </cell>
          <cell r="B1906" t="str">
            <v>CN HÀ NỘI - CÔNG TY CỔ PHẦN DỊCH VỤ THƯƠNG MẠI TỔNG HỢP WINCOMMERCE</v>
          </cell>
          <cell r="C1906" t="str">
            <v>Số 169 Đặng Tiến Đông, phường Trung Liệt, quận Đống Đa, Hà Nội</v>
          </cell>
          <cell r="D1906" t="str">
            <v>MIENBAC;WIN</v>
          </cell>
        </row>
        <row r="1907">
          <cell r="A1907" t="str">
            <v>WIN2773</v>
          </cell>
          <cell r="B1907" t="str">
            <v>CN HÀ NỘI - CÔNG TY CỔ PHẦN DỊCH VỤ THƯƠNG MẠI TỔNG HỢP WINCOMMERCE</v>
          </cell>
          <cell r="C1907" t="str">
            <v>86 Thanh Lân, phường Thanh Trì, quận Hoàng Mai, Hà Nội</v>
          </cell>
          <cell r="D1907" t="str">
            <v>MIENBAC;WIN</v>
          </cell>
        </row>
        <row r="1908">
          <cell r="A1908" t="str">
            <v>WIN2775</v>
          </cell>
          <cell r="B1908" t="str">
            <v>CN HÀ NỘI - CÔNG TY CỔ PHẦN DỊCH VỤ THƯƠNG MẠI TỔNG HỢP WINCOMMERCE</v>
          </cell>
          <cell r="C1908" t="str">
            <v>25I Ngõ 358 Bùi Xương Trạch, phường Khương Đình, quận Thanh Xuân, Hà Nội</v>
          </cell>
          <cell r="D1908" t="str">
            <v>MIENBAC;WIN</v>
          </cell>
        </row>
        <row r="1909">
          <cell r="A1909" t="str">
            <v>WIN2776</v>
          </cell>
          <cell r="B1909" t="str">
            <v>CN HÀ NỘI - CÔNG TY CỔ PHẦN DỊCH VỤ THƯƠNG MẠI TỔNG HỢP WINCOMMERCE</v>
          </cell>
          <cell r="C1909" t="str">
            <v>348 Lạc Trung, phường Vĩnh Tuy, quận Hai Bà Trưng, Hà Nội</v>
          </cell>
          <cell r="D1909" t="str">
            <v>MIENBAC;WIN</v>
          </cell>
        </row>
        <row r="1910">
          <cell r="A1910" t="str">
            <v>WIN2777</v>
          </cell>
          <cell r="B1910" t="str">
            <v>CN HÀ NỘI - CÔNG TY CỔ PHẦN DỊCH VỤ THƯƠNG MẠI TỔNG HỢP WINCOMMERCE</v>
          </cell>
          <cell r="C1910" t="str">
            <v>575 La Thành, phường Thành Công, quận Ba Đình, Hà Nội</v>
          </cell>
          <cell r="D1910" t="str">
            <v>MIENBAC;WIN</v>
          </cell>
        </row>
        <row r="1911">
          <cell r="A1911" t="str">
            <v>WIN2781</v>
          </cell>
          <cell r="B1911" t="str">
            <v>CN HÀ NỘI - CÔNG TY CỔ PHẦN DỊCH VỤ THƯƠNG MẠI TỔNG HỢP WINCOMMERCE</v>
          </cell>
          <cell r="C1911" t="str">
            <v>Số 44 ngõ 81 phố Đặng Văn Ngữ, phường Trung Tự, quận Đống Đa, Hà Nội</v>
          </cell>
          <cell r="D1911" t="str">
            <v>MIENBAC;WIN</v>
          </cell>
        </row>
        <row r="1912">
          <cell r="A1912" t="str">
            <v>WIN2782</v>
          </cell>
          <cell r="B1912" t="str">
            <v>CN HÀ NỘI - CÔNG TY CỔ PHẦN DỊCH VỤ THƯƠNG MẠI TỔNG HỢP WINCOMMERCE</v>
          </cell>
          <cell r="C1912" t="str">
            <v>Số 1132 đường Láng, phường Láng Thượng, quận Đống Đa, Hà Nội</v>
          </cell>
          <cell r="D1912" t="str">
            <v>MIENBAC;WIN</v>
          </cell>
        </row>
        <row r="1913">
          <cell r="A1913" t="str">
            <v>WIN2785</v>
          </cell>
          <cell r="B1913" t="str">
            <v>CN HÀ NỘI - CÔNG TY CỔ PHẦN DỊCH VỤ THƯƠNG MẠI TỔNG HỢP WINCOMMERCE</v>
          </cell>
          <cell r="C1913" t="str">
            <v>Số 175 phố An Dương, phường Yên Phụ, quận Tây Hồ, Hà Nội</v>
          </cell>
          <cell r="D1913" t="str">
            <v>MIENBAC;WIN</v>
          </cell>
        </row>
        <row r="1914">
          <cell r="A1914" t="str">
            <v>WIN2790</v>
          </cell>
          <cell r="B1914" t="str">
            <v>CN HÀ NỘI - CÔNG TY CỔ PHẦN DỊCH VỤ THƯƠNG MẠI TỔNG HỢP WINCOMMERCE</v>
          </cell>
          <cell r="C1914" t="str">
            <v>Số 166 Ái Mộ, phường Bồ Đề, quận Long Biên, Hà Nội</v>
          </cell>
          <cell r="D1914" t="str">
            <v>MIENBAC;WIN</v>
          </cell>
        </row>
        <row r="1915">
          <cell r="A1915" t="str">
            <v>WIN2792</v>
          </cell>
          <cell r="B1915" t="str">
            <v>CN HÀ NỘI - CÔNG TY CỔ PHẦN DỊCH VỤ THƯƠNG MẠI TỔNG HỢP WINCOMMERCE</v>
          </cell>
          <cell r="C1915" t="str">
            <v>Số 38 Đê Tô Hoàng, phường Cầu Dền, quận Hai Bà Trưng, Hà Nội</v>
          </cell>
          <cell r="D1915" t="str">
            <v>MIENBAC;WIN</v>
          </cell>
        </row>
        <row r="1916">
          <cell r="A1916" t="str">
            <v>WIN2795</v>
          </cell>
          <cell r="B1916" t="str">
            <v>CN HÀ NỘI - CÔNG TY CỔ PHẦN DỊCH VỤ THƯƠNG MẠI TỔNG HỢP WINCOMMERCE</v>
          </cell>
          <cell r="C1916" t="str">
            <v>Nhà 1, tổ 7, khu đấu giá Giang Biên, phường Giang Biên, quận Long Biên, Hà Nội</v>
          </cell>
          <cell r="D1916" t="str">
            <v>MIENBAC;WIN</v>
          </cell>
        </row>
        <row r="1917">
          <cell r="A1917" t="str">
            <v>WIN2796</v>
          </cell>
          <cell r="B1917" t="str">
            <v>CN HÀ NỘI - CÔNG TY CỔ PHẦN DỊCH VỤ THƯƠNG MẠI TỔNG HỢP WINCOMMERCE</v>
          </cell>
          <cell r="C1917" t="str">
            <v>Số 8 nhà 01B Đô thị mới Sài Đồng, phường Phúc Đồng, quận Long Biên, Hà Nội</v>
          </cell>
          <cell r="D1917" t="str">
            <v>MIENBAC;WIN</v>
          </cell>
        </row>
        <row r="1918">
          <cell r="A1918" t="str">
            <v>win2797</v>
          </cell>
          <cell r="B1918" t="str">
            <v>CN HÀ NỘI - Wincommerce</v>
          </cell>
          <cell r="C1918" t="str">
            <v>Số 42, phố Sủi, xã Phú Thị, huyện Gia Lâm, Hà Nội</v>
          </cell>
          <cell r="D1918" t="str">
            <v>MIENBAC;WIN</v>
          </cell>
        </row>
        <row r="1919">
          <cell r="A1919" t="str">
            <v>WIN2798</v>
          </cell>
          <cell r="B1919" t="str">
            <v>CN HÀ NỘI - CÔNG TY CỔ PHẦN DỊCH VỤ THƯƠNG MẠI TỔNG HỢP WINCOMMERCE</v>
          </cell>
          <cell r="C1919" t="str">
            <v>Số 207, phố Đức Giang, phường Thượng Thanh, quận Long Biên, Hà Nội</v>
          </cell>
          <cell r="D1919" t="str">
            <v>MIENBAC;WIN</v>
          </cell>
        </row>
        <row r="1920">
          <cell r="A1920" t="str">
            <v>WIN2799</v>
          </cell>
          <cell r="B1920" t="str">
            <v>CN HÀ NỘI - CÔNG TY CỔ PHẦN DỊCH VỤ THƯƠNG MẠI TỔNG HỢP WINCOMMERCE</v>
          </cell>
          <cell r="C1920" t="str">
            <v>Số 120A Nguyễn An Ninh, phường Tương Mai, quận Hoàng Mai, Hà Nội</v>
          </cell>
          <cell r="D1920" t="str">
            <v>MIENBAC;WIN</v>
          </cell>
        </row>
        <row r="1921">
          <cell r="A1921" t="str">
            <v>WIN2801</v>
          </cell>
          <cell r="B1921" t="str">
            <v>CN HÀ NỘI - CÔNG TY CỔ PHẦN DỊCH VỤ THƯƠNG MẠI TỔNG HỢP WINCOMMERCE</v>
          </cell>
          <cell r="C1921" t="str">
            <v>Số 261 phố Tân Mai, phường Tân Mai, quận Hoàng Mai, Hà Nội</v>
          </cell>
          <cell r="D1921" t="str">
            <v>MIENBAC;WIN</v>
          </cell>
        </row>
        <row r="1922">
          <cell r="A1922" t="str">
            <v>WIN2802</v>
          </cell>
          <cell r="B1922" t="str">
            <v>CN HÀ NỘI - CÔNG TY CỔ PHẦN DỊCH VỤ THƯƠNG MẠI TỔNG HỢP WINCOMMERCE</v>
          </cell>
          <cell r="C1922" t="str">
            <v>Số 31, ngõ 310 đường Nghi Tàm, phường Yên Phụ, quận Tây Hồ, Hà Nội</v>
          </cell>
          <cell r="D1922" t="str">
            <v>MIENBAC;WIN</v>
          </cell>
        </row>
        <row r="1923">
          <cell r="A1923" t="str">
            <v>WIN2803</v>
          </cell>
          <cell r="B1923" t="str">
            <v>CN HÀ NỘI - CÔNG TY CỔ PHẦN DỊCH VỤ THƯƠNG MẠI TỔNG HỢP WINCOMMERCE</v>
          </cell>
          <cell r="C1923" t="str">
            <v>Số 528 ngõ 528 phố Ngô Gia Tự, phường Đức Giang, quận Long Biên, Hà Nội</v>
          </cell>
          <cell r="D1923" t="str">
            <v>MIENBAC;WIN</v>
          </cell>
        </row>
        <row r="1924">
          <cell r="A1924" t="str">
            <v>win2804</v>
          </cell>
          <cell r="B1924" t="str">
            <v>CN HÀ NỘI - wincommerce</v>
          </cell>
          <cell r="C1924" t="str">
            <v>LK 16-19 Khu đô thị Ngô Thì Nhậm, phường La Khê, quận Hà Đông, Hà Nội</v>
          </cell>
          <cell r="D1924" t="str">
            <v>MIENBAC;WIN</v>
          </cell>
        </row>
        <row r="1925">
          <cell r="A1925" t="str">
            <v>WIN2806</v>
          </cell>
          <cell r="B1925" t="str">
            <v>CN HÀ NỘI - CÔNG TY CỔ PHẦN DỊCH VỤ THƯƠNG MẠI TỔNG HỢP WINCOMMERCE</v>
          </cell>
          <cell r="C1925" t="str">
            <v>Số 3, phố Hàng Bút, phường Hàng Bồ, quận Hoàn Kiếm, Hà Nội</v>
          </cell>
          <cell r="D1925" t="str">
            <v>MIENBAC;WIN</v>
          </cell>
        </row>
        <row r="1926">
          <cell r="A1926" t="str">
            <v>WIN2807</v>
          </cell>
          <cell r="B1926" t="str">
            <v>CN HÀ NỘI - CÔNG TY CỔ PHẦN DỊCH VỤ THƯƠNG MẠI TỔNG HỢP WINCOMMERCE</v>
          </cell>
          <cell r="C1926" t="str">
            <v>Số 9 ngõ 293 đường Tam Trinh, phường Hoàng Văn Thụ, quận Hoàng Mai, Hà Nội</v>
          </cell>
          <cell r="D1926" t="str">
            <v>MIENBAC;WIN</v>
          </cell>
        </row>
        <row r="1927">
          <cell r="A1927" t="str">
            <v>WIN2808</v>
          </cell>
          <cell r="B1927" t="str">
            <v>CN HÀ NỘI - CÔNG TY CỔ PHẦN DỊCH VỤ THƯƠNG MẠI TỔNG HỢP WINCOMMERCE</v>
          </cell>
          <cell r="C1927" t="str">
            <v>Số 27 phố Phạm Hồng Thái, phường Trúc Bạch, quận Ba Đình, Hà Nội</v>
          </cell>
          <cell r="D1927" t="str">
            <v>MIENBAC;WIN</v>
          </cell>
        </row>
        <row r="1928">
          <cell r="A1928" t="str">
            <v>WIN2810</v>
          </cell>
          <cell r="B1928" t="str">
            <v>CN HÀ NỘI - CÔNG TY CỔ PHẦN DỊCH VỤ THƯƠNG MẠI TỔNG HỢP WINCOMMERCE</v>
          </cell>
          <cell r="C1928" t="str">
            <v>"Nhà 2B, ngõ 361 Phạm Văn Đồng, tổ dân phố Hoàng Bẩy, 
phường Cổ Nhuế 1, quận Bắc Từ Liêm, Hà Nội"</v>
          </cell>
          <cell r="D1928" t="str">
            <v>MIENBAC;WIN</v>
          </cell>
        </row>
        <row r="1929">
          <cell r="A1929" t="str">
            <v>WIN2811</v>
          </cell>
          <cell r="B1929" t="str">
            <v>CN HÀ NỘI - CÔNG TY CỔ PHẦN DỊCH VỤ THƯƠNG MẠI TỔNG HỢP WINCOMMERCE</v>
          </cell>
          <cell r="C1929" t="str">
            <v>Số 402 đường Kim Giang, phường Đại Kim, quận Hoàng Mai, Hà Nội</v>
          </cell>
          <cell r="D1929" t="str">
            <v>MIENBAC;WIN</v>
          </cell>
        </row>
        <row r="1930">
          <cell r="A1930" t="str">
            <v>WIN2812</v>
          </cell>
          <cell r="B1930" t="str">
            <v>CN HÀ NỘI - CÔNG TY CỔ PHẦN DỊCH VỤ THƯƠNG MẠI TỔNG HỢP WINCOMMERCE</v>
          </cell>
          <cell r="C1930" t="str">
            <v>Số 27 ngõ 165 đường Xuân Thủy, phường Dịch Vọng Hậu, quận Cầu Giấy, Hà Nội</v>
          </cell>
          <cell r="D1930" t="str">
            <v>MIENBAC;WIN</v>
          </cell>
        </row>
        <row r="1931">
          <cell r="A1931" t="str">
            <v>WIN2814</v>
          </cell>
          <cell r="B1931" t="str">
            <v>CN HÀ NỘI - CÔNG TY CỔ PHẦN DỊCH VỤ THƯƠNG MẠI TỔNG HỢP WINCOMMERCE</v>
          </cell>
          <cell r="C1931" t="str">
            <v>Số 116 đường Đê La Thành, phường Phương Liên, quận Đống Đa, Hà Nội</v>
          </cell>
          <cell r="D1931" t="str">
            <v>MIENBAC;WIN</v>
          </cell>
        </row>
        <row r="1932">
          <cell r="A1932" t="str">
            <v>WIN2816</v>
          </cell>
          <cell r="B1932" t="str">
            <v>CN HÀ NỘI - CÔNG TY CỔ PHẦN DỊCH VỤ THƯƠNG MẠI TỔNG HỢP WINCOMMERCE</v>
          </cell>
          <cell r="C1932" t="str">
            <v>Số 198 đường Hoàng Mai, phường Hoàng Văn Thụ, quận Hoàng Mai, Hà Nội</v>
          </cell>
          <cell r="D1932" t="str">
            <v>MIENBAC;WIN</v>
          </cell>
        </row>
        <row r="1933">
          <cell r="A1933" t="str">
            <v>win2817</v>
          </cell>
          <cell r="B1933" t="str">
            <v>CN HÀ NỘI - wincommerce</v>
          </cell>
          <cell r="C1933" t="str">
            <v>Số 18 đường Cầu Dậu, xã Thanh Liệt, huyện Thanh Trì, Hà Nội</v>
          </cell>
          <cell r="D1933" t="str">
            <v>MIENBAC;WIN</v>
          </cell>
        </row>
        <row r="1934">
          <cell r="A1934" t="str">
            <v>win2820</v>
          </cell>
          <cell r="B1934" t="str">
            <v>CN HÀ NỘI - wincommerce</v>
          </cell>
          <cell r="C1934" t="str">
            <v>Số 29 ngõ 126 đường Xuân Đỉnh, phường Xuân Đỉnh, quận Bắc Từ Liêm, Hà Nội</v>
          </cell>
          <cell r="D1934" t="str">
            <v>MIENBAC;WIN</v>
          </cell>
        </row>
        <row r="1935">
          <cell r="A1935" t="str">
            <v>WIN2823</v>
          </cell>
          <cell r="B1935" t="str">
            <v>CN HÀ NỘI - CÔNG TY CỔ PHẦN DỊCH VỤ THƯƠNG MẠI TỔNG HỢP WINCOMMERCE</v>
          </cell>
          <cell r="C1935" t="str">
            <v>Số 10 ngõ 15 phố Hoàng Liệt, phường Hoàng Liệt, quận Hoàng Mai, Hà Nội</v>
          </cell>
          <cell r="D1935" t="str">
            <v>MIENBAC;WIN</v>
          </cell>
        </row>
        <row r="1936">
          <cell r="A1936" t="str">
            <v>WIN2825</v>
          </cell>
          <cell r="B1936" t="str">
            <v>CN HÀ NỘI - CÔNG TY CỔ PHẦN DỊCH VỤ THƯƠNG MẠI TỔNG HỢP WINCOMMERCE</v>
          </cell>
          <cell r="C1936" t="str">
            <v>Số 10 ngõ 100 Hoàng Quốc Việt, phường Nghĩa Đô, quận Cầu Giấy, Hà Nội</v>
          </cell>
          <cell r="D1936" t="str">
            <v>MIENBAC;WIN</v>
          </cell>
        </row>
        <row r="1937">
          <cell r="A1937" t="str">
            <v>WIN2826</v>
          </cell>
          <cell r="B1937" t="str">
            <v>CN HÀ NỘI - CÔNG TY CỔ PHẦN DỊCH VỤ THƯƠNG MẠI TỔNG HỢP WINCOMMERCE</v>
          </cell>
          <cell r="C1937" t="str">
            <v>Số 18 phố Lệ Mật, phường Việt Hưng, quận Long Biên, Hà Nội</v>
          </cell>
          <cell r="D1937" t="str">
            <v>MIENBAC;WIN</v>
          </cell>
        </row>
        <row r="1938">
          <cell r="A1938" t="str">
            <v>WIN2827</v>
          </cell>
          <cell r="B1938" t="str">
            <v>CN HÀ NỘI - CÔNG TY CỔ PHẦN DỊCH VỤ THƯƠNG MẠI TỔNG HỢP WINCOMMERCE</v>
          </cell>
          <cell r="C1938" t="str">
            <v>Số 29 ngách 32 ngõ 564 Nguyễn Văn Cừ, phường Gia Thụy, quận Long Biên, Hà Nội</v>
          </cell>
          <cell r="D1938" t="str">
            <v>MIENBAC;WIN</v>
          </cell>
        </row>
        <row r="1939">
          <cell r="A1939" t="str">
            <v>WIN2829</v>
          </cell>
          <cell r="B1939" t="str">
            <v>CN HÀ NỘI - CÔNG TY CỔ PHẦN DỊCH VỤ THƯƠNG MẠI TỔNG HỢP WINCOMMERCE</v>
          </cell>
          <cell r="C1939" t="str">
            <v>Số 44 đường Nguyễn Hoàng, phường Mỹ Đình 2, quận Nam Từ Liêm, Hà Nội</v>
          </cell>
          <cell r="D1939" t="str">
            <v>MIENBAC;WIN</v>
          </cell>
        </row>
        <row r="1940">
          <cell r="A1940" t="str">
            <v>WIN2830</v>
          </cell>
          <cell r="B1940" t="str">
            <v>CN HÀ NỘI - CÔNG TY CỔ PHẦN DỊCH VỤ THƯƠNG MẠI TỔNG HỢP WINCOMMERCE</v>
          </cell>
          <cell r="C1940" t="str">
            <v>Số 76 phố Nhân Hòa, P. Nhân Chính, Q. Thanh Xuân, Hà Nội</v>
          </cell>
          <cell r="D1940" t="str">
            <v>MIENBAC;WIN</v>
          </cell>
        </row>
        <row r="1941">
          <cell r="A1941" t="str">
            <v>WIN2833</v>
          </cell>
          <cell r="B1941" t="str">
            <v>CN HÀ NỘI - CÔNG TY CỔ PHẦN DỊCH VỤ THƯƠNG MẠI TỔNG HỢP WINCOMMERCE</v>
          </cell>
          <cell r="C1941" t="str">
            <v>Số 28, ngõ 68 đường Cầu Giấy, Phường Quan Hoa, quận Cầu Giấy, Tp. Hà Nội</v>
          </cell>
          <cell r="D1941" t="str">
            <v>MIENBAC;WIN</v>
          </cell>
        </row>
        <row r="1942">
          <cell r="A1942" t="str">
            <v>WIN2835</v>
          </cell>
          <cell r="B1942" t="str">
            <v>CN HÀ NỘI - CÔNG TY CỔ PHẦN DỊCH VỤ THƯƠNG MẠI TỔNG HỢP WINCOMMERCE</v>
          </cell>
          <cell r="C1942" t="str">
            <v>Số 66 đường Trung Văn, Phường Trung Văn, Quận Nam Từ Liêm, Hà Nội</v>
          </cell>
          <cell r="D1942" t="str">
            <v>MIENBAC;WIN</v>
          </cell>
        </row>
        <row r="1943">
          <cell r="A1943" t="str">
            <v>WIN2841</v>
          </cell>
          <cell r="B1943" t="str">
            <v>CN HÀ NỘI - CÔNG TY CỔ PHẦN DỊCH VỤ THƯƠNG MẠI TỔNG HỢP WINCOMMERCE</v>
          </cell>
          <cell r="C1943" t="str">
            <v>Số 80 phố Nguyễn Phúc Lai, phường Ô Chợ Dừa, quận Đống Đa, Hà Nội</v>
          </cell>
          <cell r="D1943" t="str">
            <v>MIENBAC;WIN</v>
          </cell>
        </row>
        <row r="1944">
          <cell r="A1944" t="str">
            <v>WIN2846</v>
          </cell>
          <cell r="B1944" t="str">
            <v>CN HÀ NỘI - CÔNG TY CỔ PHẦN DỊCH VỤ THƯƠNG MẠI TỔNG HỢP WINCOMMERCE</v>
          </cell>
          <cell r="C1944" t="str">
            <v>Số 90 ngõ 24 phố Kim Đồng, phường Giáp Bát, quận Hoàng Mai, Hà Nội</v>
          </cell>
          <cell r="D1944" t="str">
            <v>MIENBAC;WIN</v>
          </cell>
        </row>
        <row r="1945">
          <cell r="A1945" t="str">
            <v>WIN2850</v>
          </cell>
          <cell r="B1945" t="str">
            <v>CN HÀ NỘI - CÔNG TY CỔ PHẦN DỊCH VỤ THƯƠNG MẠI TỔNG HỢP WINCOMMERCE</v>
          </cell>
          <cell r="C1945" t="str">
            <v>Số 639 Vũ Tông Phan, phường Khương Đình, quận Thanh Xuân, Hà Nội</v>
          </cell>
          <cell r="D1945" t="str">
            <v>MIENBAC;WIN</v>
          </cell>
        </row>
        <row r="1946">
          <cell r="A1946" t="str">
            <v>WIN2853</v>
          </cell>
          <cell r="B1946" t="str">
            <v>CN HÀ NỘI - CÔNG TY CỔ PHẦN DỊCH VỤ THƯƠNG MẠI TỔNG HỢP WINCOMMERCE</v>
          </cell>
          <cell r="C1946" t="str">
            <v>Số 85 Yên Sở, P. Yên Sở, quận Hoàng Mai, Hà Nội</v>
          </cell>
          <cell r="D1946" t="str">
            <v>MIENBAC;WIN</v>
          </cell>
          <cell r="E1946" t="str">
            <v/>
          </cell>
        </row>
        <row r="1947">
          <cell r="A1947" t="str">
            <v>WIN2881</v>
          </cell>
          <cell r="B1947" t="str">
            <v>CN HCM - CÔNG TY CỔ PHẦN DỊCH VỤ THƯƠNG MẠI TỔNG HỢP WINCOMMERCE</v>
          </cell>
          <cell r="C1947" t="str">
            <v>CH TM.08,CC Tecco Tower, Tham Lương, P. Tân Thới Nhất, Quận 12, HCM</v>
          </cell>
          <cell r="D1947" t="str">
            <v>MIENNAM;WIN</v>
          </cell>
          <cell r="E1947" t="str">
            <v/>
          </cell>
        </row>
        <row r="1948">
          <cell r="A1948" t="str">
            <v>WIN2882</v>
          </cell>
          <cell r="B1948" t="str">
            <v>CN HCM - CÔNG TY CỔ PHẦN DỊCH VỤ THƯƠNG MẠI TỔNG HỢP WINCOMMERCE</v>
          </cell>
          <cell r="C1948" t="str">
            <v>17-19-21 Nguyễn Văn Trỗi, Phường 12, Quận Phú Nhuận, HCM</v>
          </cell>
          <cell r="D1948" t="str">
            <v>MIENNAM;WIN</v>
          </cell>
          <cell r="E1948" t="str">
            <v/>
          </cell>
        </row>
        <row r="1949">
          <cell r="A1949" t="str">
            <v>win2886</v>
          </cell>
          <cell r="B1949" t="str">
            <v>CN HCM - wincommerce</v>
          </cell>
          <cell r="C1949" t="str">
            <v>197 Nguyễn Thị Nhỏ, Phường 9, Quận Tân Bình, HCM</v>
          </cell>
          <cell r="D1949" t="str">
            <v>MIENNAM;WIN</v>
          </cell>
          <cell r="E1949" t="str">
            <v/>
          </cell>
        </row>
        <row r="1950">
          <cell r="A1950" t="str">
            <v>WIN2891</v>
          </cell>
          <cell r="B1950" t="str">
            <v>CN HCM - CÔNG TY CỔ PHẦN DỊCH VỤ THƯƠNG MẠI TỔNG HỢP WINCOMMERCE</v>
          </cell>
          <cell r="C1950" t="str">
            <v>03 Đường số 4,KP 6, Phường Trường Thọ, Quận Thủ Đức, HCM</v>
          </cell>
          <cell r="D1950" t="str">
            <v>MIENNAM;WIN</v>
          </cell>
          <cell r="E1950" t="str">
            <v/>
          </cell>
        </row>
        <row r="1951">
          <cell r="A1951" t="str">
            <v>WIN2892</v>
          </cell>
          <cell r="B1951" t="str">
            <v>CN HCM - CÔNG TY CỔ PHẦN DỊCH VỤ THƯƠNG MẠI TỔNG HỢP WINCOMMERCE</v>
          </cell>
          <cell r="C1951" t="str">
            <v>2 Tầng Trệt, CC 12 View, P.Tân Thới Nhất, Quận 12, HCM</v>
          </cell>
          <cell r="D1951" t="str">
            <v>MIENNAM;WIN</v>
          </cell>
          <cell r="E1951" t="str">
            <v/>
          </cell>
        </row>
        <row r="1952">
          <cell r="A1952" t="str">
            <v>WIN2894</v>
          </cell>
          <cell r="B1952" t="str">
            <v>CN HCM - CÔNG TY CỔ PHẦN DỊCH VỤ THƯƠNG MẠI TỔNG HỢP WINCOMMERCE</v>
          </cell>
          <cell r="C1952" t="str">
            <v>131 Đặng Văn Ngữ, Phường 14, Quận Phú Nhuận, HCM</v>
          </cell>
          <cell r="D1952" t="str">
            <v>MIENNAM;WIN</v>
          </cell>
          <cell r="E1952" t="str">
            <v/>
          </cell>
        </row>
        <row r="1953">
          <cell r="A1953" t="str">
            <v>WIN2909</v>
          </cell>
          <cell r="B1953" t="str">
            <v>CN HÀ NỘI - CÔNG TY CỔ PHẦN DỊCH VỤ THƯƠNG MẠI TỔNG HỢP WINCOMMERCE</v>
          </cell>
          <cell r="C1953" t="str">
            <v>Số 38 ngõ 76 phố Mai Dịch, phường Mai Dịch, quận Cầu Giấy, Hà Nội</v>
          </cell>
          <cell r="D1953" t="str">
            <v>MIENBAC;WIN</v>
          </cell>
        </row>
        <row r="1954">
          <cell r="A1954" t="str">
            <v>WIN2918</v>
          </cell>
          <cell r="B1954" t="str">
            <v>CN HÀ NỘI - CÔNG TY CỔ PHẦN DỊCH VỤ THƯƠNG MẠI TỔNG HỢP WINCOMMERCE</v>
          </cell>
          <cell r="C1954" t="str">
            <v>Số 5 phố Nhật Tảo, phường Đông Ngạc, quận Bắc Từ Liêm, Hà Nội</v>
          </cell>
          <cell r="D1954" t="str">
            <v>MIENBAC;WIN</v>
          </cell>
        </row>
        <row r="1955">
          <cell r="A1955" t="str">
            <v>win2924</v>
          </cell>
          <cell r="B1955" t="str">
            <v>CN HÀ NỘI - Wincommerce</v>
          </cell>
          <cell r="C1955" t="str">
            <v>Số 391 Ngô Xuân Quảng, thị trấn Trâu Quỳ, huyện Gia Lâm, Hà Nội</v>
          </cell>
          <cell r="D1955" t="str">
            <v>MIENBAC;WIN</v>
          </cell>
        </row>
        <row r="1956">
          <cell r="A1956" t="str">
            <v>WIN2926</v>
          </cell>
          <cell r="B1956" t="str">
            <v>CN HÀ NỘI - CÔNG TY CỔ PHẦN DỊCH VỤ THƯƠNG MẠI TỔNG HỢP WINCOMMERCE</v>
          </cell>
          <cell r="C1956" t="str">
            <v>Số 224 phố Khâm Thiên, phường Thổ Quan, quận Đống Đa, Hà Nội</v>
          </cell>
          <cell r="D1956" t="str">
            <v>MIENBAC;WIN</v>
          </cell>
          <cell r="E1956" t="str">
            <v/>
          </cell>
        </row>
        <row r="1957">
          <cell r="A1957" t="str">
            <v>WIN2929</v>
          </cell>
          <cell r="B1957" t="str">
            <v>CN HCM - CÔNG TY CỔ PHẦN DỊCH VỤ THƯƠNG MẠI TỔNG HỢP WINCOMMERCE</v>
          </cell>
          <cell r="C1957" t="str">
            <v>A01-08, tầng 1, block A, Khu căn hộ, Hoàng Anh Thanh Bình, đường số 17, P.Tân Hưng, Q.7, HCM</v>
          </cell>
          <cell r="D1957" t="str">
            <v>MIENNAM;WIN</v>
          </cell>
          <cell r="E1957" t="str">
            <v/>
          </cell>
        </row>
        <row r="1958">
          <cell r="A1958" t="str">
            <v>WIN2931</v>
          </cell>
          <cell r="B1958" t="str">
            <v>CN HCM - CÔNG TY CỔ PHẦN DỊCH VỤ THƯƠNG MẠI TỔNG HỢP WINCOMMERCE</v>
          </cell>
          <cell r="C1958" t="str">
            <v>Căn số 0.01, Tầng 1, Lô A, Chung cư Quận 2, Khu Phố 3, Phường Bình Trưng Đông, Quận 2, TP. Hồ Chí Minh Việt Nam</v>
          </cell>
          <cell r="D1958" t="str">
            <v>MIENNAM;WIN</v>
          </cell>
          <cell r="E1958" t="str">
            <v/>
          </cell>
        </row>
        <row r="1959">
          <cell r="A1959" t="str">
            <v>win2954</v>
          </cell>
          <cell r="B1959" t="str">
            <v>CN HCM - wincommerce</v>
          </cell>
          <cell r="C1959" t="str">
            <v>Cao Ốc Him Lam, Quận 8, HCM</v>
          </cell>
          <cell r="D1959" t="str">
            <v>MIENNAM;WIN</v>
          </cell>
          <cell r="E1959" t="str">
            <v/>
          </cell>
        </row>
        <row r="1960">
          <cell r="A1960" t="str">
            <v>win2961</v>
          </cell>
          <cell r="B1960" t="str">
            <v>CN HCM - Wincommerce</v>
          </cell>
          <cell r="C1960" t="str">
            <v>Số A-0-05, Đường CN13-DC8-DC13, Đường CN13-DC8-DC13, Phường Sơn Kỳ, HCM</v>
          </cell>
          <cell r="D1960" t="str">
            <v>MIENNAM;WIN</v>
          </cell>
          <cell r="E1960" t="str">
            <v/>
          </cell>
        </row>
        <row r="1961">
          <cell r="A1961" t="str">
            <v>WIN2965</v>
          </cell>
          <cell r="B1961" t="str">
            <v>CN HCM - CÔNG TY CỔ PHẦN DỊCH VỤ THƯƠNG MẠI TỔNG HỢP WINCOMMERCE</v>
          </cell>
          <cell r="C1961" t="str">
            <v>67 Mai Chí Thọ, Phường An Phú, Quận 2, TP. Hồ Chí Minh Việt Nam</v>
          </cell>
          <cell r="D1961" t="str">
            <v>MIENNAM;WIN</v>
          </cell>
          <cell r="E1961" t="str">
            <v/>
          </cell>
        </row>
        <row r="1962">
          <cell r="A1962" t="str">
            <v>WIN2968</v>
          </cell>
          <cell r="B1962" t="str">
            <v>CN HCM - CÔNG TY CỔ PHẦN DỊCH VỤ THƯƠNG MẠI TỔNG HỢP WINCOMMERCE</v>
          </cell>
          <cell r="C1962" t="str">
            <v>C2 Vinhomes Central Park, Tân Cảng, Phường 22, Quận Bình Thạnh, HCM</v>
          </cell>
          <cell r="D1962" t="str">
            <v>MIENNAM;WIN</v>
          </cell>
          <cell r="E1962" t="str">
            <v/>
          </cell>
        </row>
        <row r="1963">
          <cell r="A1963" t="str">
            <v>WIN2969</v>
          </cell>
          <cell r="B1963" t="str">
            <v>CN HÀ NỘI - CÔNG TY CỔ PHẦN DỊCH VỤ THƯƠNG MẠI TỔNG HỢP WINCOMMERCE</v>
          </cell>
          <cell r="C1963" t="str">
            <v>"Dịch vụ tầng 1, nhà C lô CT3, khu đô thị mới Tây Nam hồ Linh Đàm
, đường Linh Đường, phường Hoàng Liệt, quận Hoàng Mai, Hà Nội"</v>
          </cell>
          <cell r="D1963" t="str">
            <v>MIENBAC;WIN</v>
          </cell>
          <cell r="E1963" t="str">
            <v/>
          </cell>
        </row>
        <row r="1964">
          <cell r="A1964" t="str">
            <v>WIN2980</v>
          </cell>
          <cell r="B1964" t="str">
            <v>CN HCM - CÔNG TY CỔ PHẦN DỊCH VỤ THƯƠNG MẠI TỔNG HỢP WINCOMMERCE</v>
          </cell>
          <cell r="C1964" t="str">
            <v>B-03, Block B, Hiệp Bình Phước, Quận Thủ Đức, HCM</v>
          </cell>
          <cell r="D1964" t="str">
            <v>MIENNAM;WIN</v>
          </cell>
          <cell r="E1964" t="str">
            <v/>
          </cell>
        </row>
        <row r="1965">
          <cell r="A1965" t="str">
            <v>WIN2982</v>
          </cell>
          <cell r="B1965" t="str">
            <v>CN HÀ NỘI - CÔNG TY CỔ PHẦN DỊCH VỤ THƯƠNG MẠI TỔNG HỢP WINCOMMERCE</v>
          </cell>
          <cell r="C1965" t="str">
            <v>Số 848 đường Trương Định, Phường Giáp Bát, Quận Hoàng Mai, HN</v>
          </cell>
          <cell r="D1965" t="str">
            <v>MIENBAC;WIN</v>
          </cell>
        </row>
        <row r="1966">
          <cell r="A1966" t="str">
            <v>win2984</v>
          </cell>
          <cell r="B1966" t="str">
            <v>CN HÀ NỘI - Wincommerce</v>
          </cell>
          <cell r="C1966" t="str">
            <v>Căn RA1 tầng 1 tòa A1 khu rừng cọ ecopark</v>
          </cell>
          <cell r="D1966" t="str">
            <v>MIENBAC;WIN</v>
          </cell>
        </row>
        <row r="1967">
          <cell r="A1967" t="str">
            <v>WIN2995</v>
          </cell>
          <cell r="B1967" t="str">
            <v>CN HÀ NỘI - CÔNG TY CỔ PHẦN DỊCH VỤ THƯƠNG MẠI TỔNG HỢP WINCOMMERCE</v>
          </cell>
          <cell r="C1967" t="str">
            <v>"Lô 8-3A, Khu công nghiệp quận Hoàng Mai, đường Tam Trinh,
 phường Hoàng Văn Thụ, quận Hoàng Mai, thành phố Hà Nội."</v>
          </cell>
          <cell r="D1967" t="str">
            <v>MIENBAC;WIN</v>
          </cell>
        </row>
        <row r="1968">
          <cell r="A1968" t="str">
            <v>WIN2999</v>
          </cell>
          <cell r="B1968" t="str">
            <v>CN HÀ NỘI - CÔNG TY CỔ PHẦN DỊCH VỤ THƯƠNG MẠI TỔNG HỢP WINCOMMERCE</v>
          </cell>
          <cell r="C1968" t="str">
            <v>Số 12 ngõ 253 phố Nguyễn Văn Linh, phường Phúc Đồng, quận Long Biên, Hà Nội</v>
          </cell>
          <cell r="D1968" t="str">
            <v>MIENBAC;WIN</v>
          </cell>
          <cell r="E1968" t="str">
            <v/>
          </cell>
        </row>
        <row r="1969">
          <cell r="A1969" t="str">
            <v>WIN3007</v>
          </cell>
          <cell r="B1969" t="str">
            <v>CN HCM - CÔNG TY CỔ PHẦN DỊCH VỤ THƯƠNG MẠI TỔNG HỢP WINCOMMERCE</v>
          </cell>
          <cell r="C1969" t="str">
            <v>314 đường tỉnh lộ 8, KP4, Thị trấn Củ Chi, Huyện Củ Chi, HCM</v>
          </cell>
          <cell r="D1969" t="str">
            <v>MIENNAM;WIN</v>
          </cell>
          <cell r="E1969" t="str">
            <v/>
          </cell>
        </row>
        <row r="1970">
          <cell r="A1970" t="str">
            <v>WIN3010</v>
          </cell>
          <cell r="B1970" t="str">
            <v>CN HCM - CÔNG TY CỔ PHẦN DỊCH VỤ THƯƠNG MẠI TỔNG HỢP WINCOMMERCE</v>
          </cell>
          <cell r="C1970" t="str">
            <v>89 đường Hiệp Bình, khu phố 6, Phường Hiệp Bình Phước, Quận Thủ Đức, HCM</v>
          </cell>
          <cell r="D1970" t="str">
            <v>MIENNAM;WIN</v>
          </cell>
          <cell r="E1970" t="str">
            <v/>
          </cell>
        </row>
        <row r="1971">
          <cell r="A1971" t="str">
            <v>WIN3011</v>
          </cell>
          <cell r="B1971" t="str">
            <v>CN HÀ NỘI - CÔNG TY CỔ PHẦN DỊCH VỤ THƯƠNG MẠI TỔNG HỢP WINCOMMERCE</v>
          </cell>
          <cell r="C1971" t="str">
            <v>"Lô đất C-4, khu nhà vườn 7500m2 thuộc dự án xây dựng khu nhà ở di dân GPMB và đấu giá QSDĐ, ngõ 63 Lê Đức Thọ 
phường Mỹ Đình 2, quận Nam Từ Liêm, TP Hà Nội"</v>
          </cell>
          <cell r="D1971" t="str">
            <v>MIENBAC;WIN</v>
          </cell>
        </row>
        <row r="1972">
          <cell r="A1972" t="str">
            <v>WIN6852</v>
          </cell>
          <cell r="B1972" t="str">
            <v>CN HÀ NỘI - CÔNG TY CỔ PHẦN DỊCH VỤ THƯƠNG MẠI TỔNG HỢP WINCOMMERCE</v>
          </cell>
          <cell r="C1972" t="str">
            <v>số 23 ngõ 214 Nguyễn Xiển, Phường Hạ Đình, Quận Thanh Xuân, TP. Hà Nội</v>
          </cell>
          <cell r="D1972" t="str">
            <v>MIENBAC;WIN</v>
          </cell>
        </row>
        <row r="1973">
          <cell r="A1973" t="str">
            <v>WIN3012</v>
          </cell>
          <cell r="B1973" t="str">
            <v>CN HÀ NỘI - CÔNG TY CỔ PHẦN DỊCH VỤ THƯƠNG MẠI TỔNG HỢP WINCOMMERCE</v>
          </cell>
          <cell r="C1973" t="str">
            <v>Số 62 Nguyễn Đức Cảnh, phường Tương Mai, Hoàng Mai, Hà Nội</v>
          </cell>
          <cell r="D1973" t="str">
            <v>MIENBAC;WIN</v>
          </cell>
        </row>
        <row r="1974">
          <cell r="A1974" t="str">
            <v>WIN3013</v>
          </cell>
          <cell r="B1974" t="str">
            <v>CN HÀ NỘI - CÔNG TY CỔ PHẦN DỊCH VỤ THƯƠNG MẠI TỔNG HỢP WINCOMMERCE</v>
          </cell>
          <cell r="C1974" t="str">
            <v>Số 464 đường Hoàng Công Chất, phường Phú Diễn, quận Bắc Từ Liêm, TP Hà Nội.</v>
          </cell>
          <cell r="D1974" t="str">
            <v>MIENBAC;WIN</v>
          </cell>
        </row>
        <row r="1975">
          <cell r="A1975" t="str">
            <v>WIN3014</v>
          </cell>
          <cell r="B1975" t="str">
            <v>CN HÀ NỘI - CÔNG TY CỔ PHẦN DỊCH VỤ THƯƠNG MẠI TỔNG HỢP WINCOMMERCE</v>
          </cell>
          <cell r="C1975" t="str">
            <v>Nhà dịch vụ số P06S11 tòa P06 dự án Khu chức năng đô thị Dệt 8-3 và Hanosimex, số 25 ngõ 13,
 đường Lĩnh Nam, phường Mai Động, quận Hoàng Mai, HN</v>
          </cell>
          <cell r="D1975" t="str">
            <v>MIENBAC;WIN</v>
          </cell>
          <cell r="E1975">
            <v>0</v>
          </cell>
        </row>
        <row r="1976">
          <cell r="A1976" t="str">
            <v>WIN3015</v>
          </cell>
          <cell r="B1976" t="str">
            <v>CN HÀ NỘI - CÔNG TY CỔ PHẦN DỊCH VỤ THƯƠNG MẠI TỔNG HỢP WINCOMMERCE</v>
          </cell>
          <cell r="C1976" t="str">
            <v>Tầng 1, tòa nhà N3, đường Nguyễn Công Trứ, phường Phố Huế, quận Hai Bà Trưng, Hà Nội</v>
          </cell>
          <cell r="D1976" t="str">
            <v>MIENBAC;WIN</v>
          </cell>
          <cell r="E1976" t="str">
            <v/>
          </cell>
        </row>
        <row r="1977">
          <cell r="A1977" t="str">
            <v>WIN3016</v>
          </cell>
          <cell r="B1977" t="str">
            <v>CN HCM - CÔNG TY CỔ PHẦN DỊCH VỤ THƯƠNG MẠI TỔNG HỢP WINCOMMERCE</v>
          </cell>
          <cell r="C1977" t="str">
            <v>EB4-01-02A tầng trệt Block B4,khu tái, định cư Phú Mỹ(The Era Town), P. Phú Mỹ, Quận 7, HCM</v>
          </cell>
          <cell r="D1977" t="str">
            <v>MIENNAM;WIN</v>
          </cell>
          <cell r="E1977" t="str">
            <v/>
          </cell>
        </row>
        <row r="1978">
          <cell r="A1978" t="str">
            <v>WIN3019</v>
          </cell>
          <cell r="B1978" t="str">
            <v>CN HCM - CÔNG TY CỔ PHẦN DỊCH VỤ THƯƠNG MẠI TỔNG HỢP WINCOMMERCE</v>
          </cell>
          <cell r="C1978" t="str">
            <v>Chung cư Linh Đông, 65 Linh Đông, Phường Linh Đông, Quận Thủ Đức, HCM</v>
          </cell>
          <cell r="D1978" t="str">
            <v>MIENNAM;WIN</v>
          </cell>
          <cell r="E1978" t="str">
            <v/>
          </cell>
        </row>
        <row r="1979">
          <cell r="A1979" t="str">
            <v>WIN3025</v>
          </cell>
          <cell r="B1979" t="str">
            <v>CN HÀ NỘI - CÔNG TY CỔ PHẦN DỊCH VỤ THƯƠNG MẠI TỔNG HỢP WINCOMMERCE</v>
          </cell>
          <cell r="C1979" t="str">
            <v>"Dịch vụ tầng 01, Tòa nhà Chung cư N07 B2, đường Thành Thái, 
Khu Đô thị mới Dịch Vọng, phường Dịch Vọng, quận Cầu Giấy, Hà Nội"</v>
          </cell>
          <cell r="D1979" t="str">
            <v>MIENBAC;WIN</v>
          </cell>
        </row>
        <row r="1980">
          <cell r="A1980" t="str">
            <v>win3026</v>
          </cell>
          <cell r="B1980" t="str">
            <v>CN HÀ NỘI - wincommerce</v>
          </cell>
          <cell r="C1980" t="str">
            <v>Số 583 Km 9 Đường Nguyễn Trãi, Phường Văn Quán, Quận Hà Đông, Thành phố Hà Nội</v>
          </cell>
          <cell r="D1980" t="str">
            <v>MIENBAC;WIN</v>
          </cell>
        </row>
        <row r="1981">
          <cell r="A1981" t="str">
            <v>WIN3027</v>
          </cell>
          <cell r="B1981" t="str">
            <v>CN HÀ NỘI - CÔNG TY CỔ PHẦN DỊCH VỤ THƯƠNG MẠI TỔNG HỢP WINCOMMERCE</v>
          </cell>
          <cell r="C1981" t="str">
            <v>Số 27 ngách 1 ngõ 254 đường Bưởi, Cống Vị, Ba Đình, Hà Nội</v>
          </cell>
          <cell r="D1981" t="str">
            <v>MIENBAC;WIN</v>
          </cell>
        </row>
        <row r="1982">
          <cell r="A1982" t="str">
            <v>WIN3029</v>
          </cell>
          <cell r="B1982" t="str">
            <v>CN HÀ NỘI - CÔNG TY CỔ PHẦN DỊCH VỤ THƯƠNG MẠI TỔNG HỢP WINCOMMERCE</v>
          </cell>
          <cell r="C1982" t="str">
            <v>"Tầng 1, Tổ hợp chung cư cao tầng NO3-T2, khu Đoàn Ngoại Giao, 
đường Nguyễn Văn Huyên kéo dài, phường Xuân Tảo, quận Bắc Từ Liêm, TP Hà Nội."</v>
          </cell>
          <cell r="D1982" t="str">
            <v>MIENBAC;WIN</v>
          </cell>
        </row>
        <row r="1983">
          <cell r="A1983" t="str">
            <v>WIN3030</v>
          </cell>
          <cell r="B1983" t="str">
            <v>CN HÀ NỘI - CÔNG TY CỔ PHẦN DỊCH VỤ THƯƠNG MẠI TỔNG HỢP WINCOMMERCE</v>
          </cell>
          <cell r="C1983" t="str">
            <v>Tầng 1, chung cư Đại Kim, đường Vũ Tông Phan, phường Đại Kim, quận Hoàng Mai, Hà Nội</v>
          </cell>
          <cell r="D1983" t="str">
            <v>MIENBAC;WIN</v>
          </cell>
        </row>
        <row r="1984">
          <cell r="A1984" t="str">
            <v>win3038</v>
          </cell>
          <cell r="B1984" t="str">
            <v>CN HÀ NỘI - wincommerce</v>
          </cell>
          <cell r="C1984" t="str">
            <v>Số 131 Ba La, phường Phú Lương, Hà Đông, Hà Nội</v>
          </cell>
          <cell r="D1984" t="str">
            <v>MIENBAC;WIN</v>
          </cell>
        </row>
        <row r="1985">
          <cell r="A1985" t="str">
            <v>WIN3055</v>
          </cell>
          <cell r="B1985" t="str">
            <v>CN HÀ NỘI - CÔNG TY CỔ PHẦN DỊCH VỤ THƯƠNG MẠI TỔNG HỢP WINCOMMERCE</v>
          </cell>
          <cell r="C1985" t="str">
            <v>Số 86 Nguyễn Đổng Chi, Tổ 2, Phường Cầu Diễn, Quận Nam Từ Liêm, Thành phố Hà Nội</v>
          </cell>
          <cell r="D1985" t="str">
            <v>MIENBAC;WIN</v>
          </cell>
          <cell r="E1985">
            <v>0</v>
          </cell>
        </row>
        <row r="1986">
          <cell r="A1986" t="str">
            <v>WIN3057</v>
          </cell>
          <cell r="B1986" t="str">
            <v>CN HÀ NỘI - CÔNG TY CỔ PHẦN DỊCH VỤ THƯƠNG MẠI TỔNG HỢP WINCOMMERCE</v>
          </cell>
          <cell r="C1986" t="str">
            <v>Nhà dịch vụ số P05S05 tầng 1, park hill, đường Lĩnh Nam, phường Mai Động, quận Hoàng Mai, HN</v>
          </cell>
          <cell r="D1986" t="str">
            <v>MIENBAC;WIN</v>
          </cell>
          <cell r="E1986" t="str">
            <v/>
          </cell>
        </row>
        <row r="1987">
          <cell r="A1987" t="str">
            <v>win3063</v>
          </cell>
          <cell r="B1987" t="str">
            <v>CN HCM - wincommerce</v>
          </cell>
          <cell r="C1987" t="str">
            <v>70 Đường số 8, KDC Trung Sơn, ấp 4B, 70 Đường số 8, KDC Trung Sơn, ấp 4B, Xã Bình Hưng, H. Bình Chánh, HCM</v>
          </cell>
          <cell r="D1987" t="str">
            <v>MIENNAM;WIN</v>
          </cell>
          <cell r="E1987" t="str">
            <v/>
          </cell>
        </row>
        <row r="1988">
          <cell r="A1988" t="str">
            <v>WIN3069</v>
          </cell>
          <cell r="B1988" t="str">
            <v>CN HCM - CÔNG TY CỔ PHẦN DỊCH VỤ THƯƠNG MẠI TỔNG HỢP WINCOMMERCE</v>
          </cell>
          <cell r="C1988" t="str">
            <v>57 Quang Trung, Phường Hiệp Phú, Quận 9, HCM</v>
          </cell>
          <cell r="D1988" t="str">
            <v>MIENNAM;WIN</v>
          </cell>
          <cell r="E1988" t="str">
            <v/>
          </cell>
        </row>
        <row r="1989">
          <cell r="A1989" t="str">
            <v>win3072</v>
          </cell>
          <cell r="B1989" t="str">
            <v>CN HÀ NỘI - wincommerce</v>
          </cell>
          <cell r="C1989" t="str">
            <v>Tầng 1, tòa nhà 18T2, Khu chung cư cao tầng, dịch vụ thương mại HH6, 
khu Đô thị Nam An Khánh, xã An Khánh, huyện Hoài Đức, HN</v>
          </cell>
          <cell r="D1989" t="str">
            <v>MIENBAC;WIN</v>
          </cell>
          <cell r="E1989">
            <v>0</v>
          </cell>
        </row>
        <row r="1990">
          <cell r="A1990" t="str">
            <v>WIN3073</v>
          </cell>
          <cell r="B1990" t="str">
            <v>CN HÀ NỘI - CÔNG TY CỔ PHẦN DỊCH VỤ THƯƠNG MẠI TỔNG HỢP WINCOMMERCE</v>
          </cell>
          <cell r="C1990" t="str">
            <v>Số 38 Ô Cách, phường Đức Giang, Long Biên, Hà Nội.</v>
          </cell>
          <cell r="D1990" t="str">
            <v>MIENBAC;WIN</v>
          </cell>
          <cell r="E1990" t="str">
            <v/>
          </cell>
        </row>
        <row r="1991">
          <cell r="A1991" t="str">
            <v>WIN3078</v>
          </cell>
          <cell r="B1991" t="str">
            <v>CN HCM - CÔNG TY CỔ PHẦN DỊCH VỤ THƯƠNG MẠI TỔNG HỢP WINCOMMERCE</v>
          </cell>
          <cell r="C1991" t="str">
            <v>B3&amp;B4&amp;B5 tầng 1, Block 1B khu phức hợp, La Casa, số 89 Hoàng Quốc Việt, Quận 7, HCM</v>
          </cell>
          <cell r="D1991" t="str">
            <v>MIENNAM;WIN</v>
          </cell>
          <cell r="E1991" t="str">
            <v/>
          </cell>
        </row>
        <row r="1992">
          <cell r="A1992" t="str">
            <v>win3079</v>
          </cell>
          <cell r="B1992" t="str">
            <v>CN HCM - wincommerce</v>
          </cell>
          <cell r="C1992" t="str">
            <v>A.004 thuộc Chung cư Hoàng, 31 Trương Phước Phan, P.Bình Trị Đông, Quận Bình Tân, HCM</v>
          </cell>
          <cell r="D1992" t="str">
            <v>MIENNAM;WIN</v>
          </cell>
          <cell r="E1992" t="str">
            <v/>
          </cell>
        </row>
        <row r="1993">
          <cell r="A1993" t="str">
            <v>WIN3081</v>
          </cell>
          <cell r="B1993" t="str">
            <v>CN HÀ NỘI - CÔNG TY CỔ PHẦN DỊCH VỤ THƯƠNG MẠI TỔNG HỢP WINCOMMERCE</v>
          </cell>
          <cell r="C1993" t="str">
            <v>Số 21-23 Mễ Trì Thượng, Phường Mễ Trì, quận Nam Từ Liêm, Hà Nội.</v>
          </cell>
          <cell r="D1993" t="str">
            <v>MIENBAC;WIN</v>
          </cell>
          <cell r="E1993" t="str">
            <v/>
          </cell>
        </row>
        <row r="1994">
          <cell r="A1994" t="str">
            <v>WIN3084</v>
          </cell>
          <cell r="B1994" t="str">
            <v>CN HCM - CÔNG TY CỔ PHẦN DỊCH VỤ THƯƠNG MẠI TỔNG HỢP WINCOMMERCE</v>
          </cell>
          <cell r="C1994" t="str">
            <v>K0.04 Lô K, tầng 1, Chung cư K, KDC City Land, 99 Nguyễn Thị Thập, P. Tân Phú, Quận 7, HCM</v>
          </cell>
          <cell r="D1994" t="str">
            <v>MIENNAM;WIN</v>
          </cell>
          <cell r="E1994" t="str">
            <v/>
          </cell>
        </row>
        <row r="1995">
          <cell r="A1995" t="str">
            <v>win3088</v>
          </cell>
          <cell r="B1995" t="str">
            <v>CN HÀ NỘI - WINCOMMERCE</v>
          </cell>
          <cell r="C1995" t="str">
            <v>Tổ 37 Đào Cam Mộc, xã Việt Hùng, huyện Đông Anh, Tp. Hà Nội.</v>
          </cell>
          <cell r="D1995" t="str">
            <v>MIENBAC;WIN</v>
          </cell>
        </row>
        <row r="1996">
          <cell r="A1996" t="str">
            <v>win3089</v>
          </cell>
          <cell r="B1996" t="str">
            <v>CN HÀ NỘI - WINCOMMERCE</v>
          </cell>
          <cell r="C1996" t="str">
            <v>Số 44 tổ 12 phố Lâm Tiên, thị trấn Đông Anh, huyện Đông Anh, Hà Nội</v>
          </cell>
          <cell r="D1996" t="str">
            <v>MIENBAC;WIN</v>
          </cell>
        </row>
        <row r="1997">
          <cell r="A1997" t="str">
            <v>WIN3090</v>
          </cell>
          <cell r="B1997" t="str">
            <v>CN HÀ NỘI - CÔNG TY CỔ PHẦN DỊCH VỤ THƯƠNG MẠI TỔNG HỢP WINCOMMERCE</v>
          </cell>
          <cell r="C1997" t="str">
            <v>Số 16 ngõ 67 Tô Ngọc Vân, Quảng An, Tây Hồ, Hà Nội</v>
          </cell>
          <cell r="D1997" t="str">
            <v>MIENBAC;WIN</v>
          </cell>
        </row>
        <row r="1998">
          <cell r="A1998" t="str">
            <v>win3094</v>
          </cell>
          <cell r="B1998" t="str">
            <v>CN HÀ NỘI - WINCOMMERCE</v>
          </cell>
          <cell r="C1998" t="str">
            <v>Thôn Ngọc Chi, xã Vĩnh Ngọc, huyện Đông Anh, HN</v>
          </cell>
          <cell r="D1998" t="str">
            <v>MIENBAC;WIN</v>
          </cell>
        </row>
        <row r="1999">
          <cell r="A1999" t="str">
            <v>win3095</v>
          </cell>
          <cell r="B1999" t="str">
            <v>CN HÀ NỘI - WINCOMMERCE</v>
          </cell>
          <cell r="C1999" t="str">
            <v>Số 53 Cao Lỗ, thôn Phan Xá, xã Uy Nỗ, huyện Đông Anh, Hà Nội</v>
          </cell>
          <cell r="D1999" t="str">
            <v>MIENBAC;WIN</v>
          </cell>
        </row>
        <row r="2000">
          <cell r="A2000" t="str">
            <v>win3102</v>
          </cell>
          <cell r="B2000" t="str">
            <v>CN HÀ NỘI - wincommerce</v>
          </cell>
          <cell r="C2000" t="str">
            <v>TT1-08, lô TT1, Khu TĐC xã Ngũ Hiệp, huyện Thanh Trì, Hà Nội</v>
          </cell>
          <cell r="D2000" t="str">
            <v>MIENBAC;WIN</v>
          </cell>
        </row>
        <row r="2001">
          <cell r="A2001" t="str">
            <v>win3104</v>
          </cell>
          <cell r="B2001" t="str">
            <v>CN HÀ NỘI - wincommerce</v>
          </cell>
          <cell r="C2001" t="str">
            <v>Tầng 1, tòa N04-T1, lô N04B, Khu Đoàn Ngoại Giao tại Hà Nội, 
đường Nguyễn Văn Huyên kéo dài, phường Xuân Đỉnh, quận Bắc Từ Liêm, HN</v>
          </cell>
          <cell r="D2001" t="str">
            <v>MIENBAC;WIN</v>
          </cell>
        </row>
        <row r="2002">
          <cell r="A2002" t="str">
            <v>WIN3105</v>
          </cell>
          <cell r="B2002" t="str">
            <v>CN HÀ NỘI - CÔNG TY CỔ PHẦN DỊCH VỤ THƯƠNG MẠI TỔNG HỢP WINCOMMERCE</v>
          </cell>
          <cell r="C2002" t="str">
            <v>tầng 1, tòa nhà T06, Tổ hợp TTTM, giáo dục và căn hộ Times City, 458 Minh Khai, Phường Vĩnh Tuy, Quận Hai Bà Trưng, HN</v>
          </cell>
          <cell r="D2002" t="str">
            <v>MIENBAC;WIN</v>
          </cell>
        </row>
        <row r="2003">
          <cell r="A2003" t="str">
            <v>WIN3107</v>
          </cell>
          <cell r="B2003" t="str">
            <v>CN HÀ NỘI - CÔNG TY CỔ PHẦN DỊCH VỤ THƯƠNG MẠI TỔNG HỢP WINCOMMERCE</v>
          </cell>
          <cell r="C2003" t="str">
            <v>Số 15 ngõ 35 Tu Hoàng, phường Phương Canh, quận Nam Từ Liêm, Hà Nội</v>
          </cell>
          <cell r="D2003" t="str">
            <v>MIENBAC;WIN</v>
          </cell>
          <cell r="E2003">
            <v>0</v>
          </cell>
        </row>
        <row r="2004">
          <cell r="A2004" t="str">
            <v>WIN3108</v>
          </cell>
          <cell r="B2004" t="str">
            <v>CN HÀ NỘI - CÔNG TY CỔ PHẦN DỊCH VỤ THƯƠNG MẠI TỔNG HỢP WINCOMMERCE</v>
          </cell>
          <cell r="C2004" t="str">
            <v>357 Xuân Đỉnh, phường Xuân Đỉnh, quận Bắc Từ Liêm, Hà Nội</v>
          </cell>
          <cell r="D2004" t="str">
            <v>MIENBAC;WIN</v>
          </cell>
          <cell r="E2004" t="str">
            <v/>
          </cell>
        </row>
        <row r="2005">
          <cell r="A2005" t="str">
            <v>WIN3112</v>
          </cell>
          <cell r="B2005" t="str">
            <v>CN HCM - CÔNG TY CỔ PHẦN DỊCH VỤ THƯƠNG MẠI TỔNG HỢP WINCOMMERCE</v>
          </cell>
          <cell r="C2005" t="str">
            <v>Căn shop TM 03, Tầng trệt block 1 (Khu 1), phân khu 15A1,Đường Nguyễn Hữu Thọ, xã Phước Kiển, H. Nhà Bè, HCM</v>
          </cell>
          <cell r="D2005" t="str">
            <v>MIENNAM;WIN</v>
          </cell>
          <cell r="E2005" t="str">
            <v/>
          </cell>
        </row>
        <row r="2006">
          <cell r="A2006" t="str">
            <v>WIN3113</v>
          </cell>
          <cell r="B2006" t="str">
            <v>CN HCM - CÔNG TY CỔ PHẦN DỊCH VỤ THƯƠNG MẠI TỔNG HỢP WINCOMMERCE</v>
          </cell>
          <cell r="C2006" t="str">
            <v>P2-SH.05B,tòa P2,thuộc khu B5.1.5, Vinhomes Central Park, 722 Điện Biên Phủ,P.22 ,Q.Bình Thạnh, HCM</v>
          </cell>
          <cell r="D2006" t="str">
            <v>MIENNAM;WIN</v>
          </cell>
          <cell r="E2006" t="str">
            <v/>
          </cell>
        </row>
        <row r="2007">
          <cell r="A2007" t="str">
            <v>win3115</v>
          </cell>
          <cell r="B2007" t="str">
            <v>CN HCM - WINCOMMERCE</v>
          </cell>
          <cell r="C2007" t="str">
            <v>Thương mại dịch vụ số 1.5,khu B2, (Hoàng Anh Gold House) 187A Lê Văn Lươn , ấp 3, xã Phước Kiển,H. Nhà Bè, HCM</v>
          </cell>
          <cell r="D2007" t="str">
            <v>MIENNAM;WIN</v>
          </cell>
          <cell r="E2007" t="str">
            <v/>
          </cell>
        </row>
        <row r="2008">
          <cell r="A2008" t="str">
            <v>WIN3119</v>
          </cell>
          <cell r="B2008" t="str">
            <v>CN HCM - CÔNG TY CỔ PHẦN DỊCH VỤ THƯƠNG MẠI TỔNG HỢP WINCOMMERCE</v>
          </cell>
          <cell r="C2008" t="str">
            <v>V1,Tầng 1,Khối đế, Khu nhà ở, LA ASTORIA 383 Nguyễn Duy Trinh, Phường Bình Trưng Tây, Quận 2, TP. Hồ Chí Minh Việt Nam</v>
          </cell>
          <cell r="D2008" t="str">
            <v>MIENNAM;WIN</v>
          </cell>
          <cell r="E2008" t="str">
            <v/>
          </cell>
        </row>
        <row r="2009">
          <cell r="A2009" t="str">
            <v>win3123</v>
          </cell>
          <cell r="B2009" t="str">
            <v>CN HÀ NỘI - wincommerce</v>
          </cell>
          <cell r="C2009" t="str">
            <v>Tầng 1 ,Tòa FLC Star Tower, 418 Quang Trung, phường La Khê, quận Hà Đông, Hà Nội</v>
          </cell>
          <cell r="D2009" t="str">
            <v>MIENBAC;WIN</v>
          </cell>
          <cell r="E2009" t="str">
            <v/>
          </cell>
        </row>
        <row r="2010">
          <cell r="A2010" t="str">
            <v>WIN3126</v>
          </cell>
          <cell r="B2010" t="str">
            <v>CN HCM - CÔNG TY CỔ PHẦN DỊCH VỤ THƯƠNG MẠI TỔNG HỢP WINCOMMERCE</v>
          </cell>
          <cell r="C2010" t="str">
            <v>649/115C Điện Biên Phủ, Phường 25, Quận Bình Thạnh, HCM</v>
          </cell>
          <cell r="D2010" t="str">
            <v>MIENNAM;WIN</v>
          </cell>
          <cell r="E2010" t="str">
            <v/>
          </cell>
        </row>
        <row r="2011">
          <cell r="A2011" t="str">
            <v>WIN3130</v>
          </cell>
          <cell r="B2011" t="str">
            <v>CN HÀ NỘI - CÔNG TY CỔ PHẦN DỊCH VỤ THƯƠNG MẠI TỔNG HỢP WINCOMMERCE</v>
          </cell>
          <cell r="C2011" t="str">
            <v>Tầng trệt, Tòa P12, Park Hill, khu chức năng đô thị tại khu đất 8/3 và Hanosimex, số 25, ngõ 13,
 đường Lĩnh Nam, phường Mai Động, quận Hoàng Mai, HN</v>
          </cell>
          <cell r="D2011" t="str">
            <v>MIENBAC;WIN</v>
          </cell>
        </row>
        <row r="2012">
          <cell r="A2012" t="str">
            <v>win3131</v>
          </cell>
          <cell r="B2012" t="str">
            <v>CN HÀ NỘI - WINCOMMERCE</v>
          </cell>
          <cell r="C2012" t="str">
            <v>Số 19, Tổ 22, thị trấn Đông Anh, Huyện Đông Anh, HN</v>
          </cell>
          <cell r="D2012" t="str">
            <v>MIENBAC;WIN</v>
          </cell>
        </row>
        <row r="2013">
          <cell r="A2013" t="str">
            <v>win3132</v>
          </cell>
          <cell r="B2013" t="str">
            <v>CN HÀ NỘI - WINCOMMERCE</v>
          </cell>
          <cell r="C2013" t="str">
            <v>Tổ dân phố 25, thị trấn Đông Anh , Huyện Đông Anh, HN</v>
          </cell>
          <cell r="D2013" t="str">
            <v>MIENBAC;WIN</v>
          </cell>
          <cell r="E2013">
            <v>0</v>
          </cell>
        </row>
        <row r="2014">
          <cell r="A2014" t="str">
            <v>win3133</v>
          </cell>
          <cell r="B2014" t="str">
            <v>CN HÀ NỘI - wincommerce</v>
          </cell>
          <cell r="C2014" t="str">
            <v>số 9, địa chỉ xóm 1, thôn An Trai, xã Vân Canh, Huyện Hoài Đức, HN</v>
          </cell>
          <cell r="D2014" t="str">
            <v>MIENBAC;WIN</v>
          </cell>
          <cell r="E2014" t="str">
            <v/>
          </cell>
        </row>
        <row r="2015">
          <cell r="A2015" t="str">
            <v>WIN3135</v>
          </cell>
          <cell r="B2015" t="str">
            <v>CN HCM - CÔNG TY CỔ PHẦN DỊCH VỤ THƯƠNG MẠI TỔNG HỢP WINCOMMERCE</v>
          </cell>
          <cell r="C2015" t="str">
            <v>35/12 Bế Văn Cấm, P.Tân Kiểng, Quận 7, HCM</v>
          </cell>
          <cell r="D2015" t="str">
            <v>MIENNAM;WIN</v>
          </cell>
          <cell r="E2015" t="str">
            <v/>
          </cell>
        </row>
        <row r="2016">
          <cell r="A2016" t="str">
            <v>WIN3136</v>
          </cell>
          <cell r="B2016" t="str">
            <v>CN HÀ NỘI - CÔNG TY CỔ PHẦN DỊCH VỤ THƯƠNG MẠI TỔNG HỢP WINCOMMERCE</v>
          </cell>
          <cell r="C2016" t="str">
            <v>Tâng 1, tòa nhà B6  234 Phạm Văn Đồng, Phường Cổ Nhuế 1, Quận Bắc Từ Liêm, HN</v>
          </cell>
          <cell r="D2016" t="str">
            <v>MIENBAC;WIN</v>
          </cell>
        </row>
        <row r="2017">
          <cell r="A2017" t="str">
            <v>WIN3137</v>
          </cell>
          <cell r="B2017" t="str">
            <v>CN HÀ NỘI - CÔNG TY CỔ PHẦN DỊCH VỤ THƯƠNG MẠI TỔNG HỢP WINCOMMERCE</v>
          </cell>
          <cell r="C2017" t="str">
            <v>Số 11C Ngõ 124 Âu Cơ, Phường Tứ Liên, Quận Tây Hồ, HN</v>
          </cell>
          <cell r="D2017" t="str">
            <v>MIENBAC;WIN</v>
          </cell>
          <cell r="E2017">
            <v>0</v>
          </cell>
        </row>
        <row r="2018">
          <cell r="A2018" t="str">
            <v>WIN3138</v>
          </cell>
          <cell r="B2018" t="str">
            <v>CN HÀ NỘI - CÔNG TY CỔ PHẦN DỊCH VỤ THƯƠNG MẠI TỔNG HỢP WINCOMMERCE</v>
          </cell>
          <cell r="C2018" t="str">
            <v>Số 98 Xuân Diệu, Tổ 30, Cụm 4, Phường Tứ Liên, Quận Tây Hồ, HN</v>
          </cell>
          <cell r="D2018" t="str">
            <v>MIENBAC;WIN</v>
          </cell>
          <cell r="E2018" t="str">
            <v/>
          </cell>
        </row>
        <row r="2019">
          <cell r="A2019" t="str">
            <v>WIN3140</v>
          </cell>
          <cell r="B2019" t="str">
            <v>CN HCM - CÔNG TY CỔ PHẦN DỊCH VỤ THƯƠNG MẠI TỔNG HỢP WINCOMMERCE</v>
          </cell>
          <cell r="C2019" t="str">
            <v>220/16 Xô Viết Nghệ Tĩnh,Phường 21, Quận Bình Thạnh, HCM</v>
          </cell>
          <cell r="D2019" t="str">
            <v>MIENNAM;WIN</v>
          </cell>
          <cell r="E2019" t="str">
            <v/>
          </cell>
        </row>
        <row r="2020">
          <cell r="A2020" t="str">
            <v>win3142</v>
          </cell>
          <cell r="B2020" t="str">
            <v>CN HÀ NỘI - wincommerce</v>
          </cell>
          <cell r="C2020" t="str">
            <v>20-22 đường Bia Bà, phường La Khê, quận Hà Đông, Hà Nội</v>
          </cell>
          <cell r="D2020" t="str">
            <v>MIENBAC;WIN</v>
          </cell>
        </row>
        <row r="2021">
          <cell r="A2021" t="str">
            <v>WIN3143</v>
          </cell>
          <cell r="B2021" t="str">
            <v>CN HÀ NỘI - CÔNG TY CỔ PHẦN DỊCH VỤ THƯƠNG MẠI TỔNG HỢP WINCOMMERCE</v>
          </cell>
          <cell r="C2021" t="str">
            <v>tầng 1 Nhà dịch vụ số P09S008, tòa P09 (Eco-34CT1A), Park Hill, số 25 ngõ 13, đường Lĩnh Nam, phường Mai Động, quận Hoàng Mai, HN</v>
          </cell>
          <cell r="D2021" t="str">
            <v>MIENBAC;WIN</v>
          </cell>
        </row>
        <row r="2022">
          <cell r="A2022" t="str">
            <v>WIN3144</v>
          </cell>
          <cell r="B2022" t="str">
            <v>CN HÀ NỘI - CÔNG TY CỔ PHẦN DỊCH VỤ THƯƠNG MẠI TỔNG HỢP WINCOMMERCE</v>
          </cell>
          <cell r="C2022" t="str">
            <v>313 Trần Cung, phường Cổ Nhuế, quận Bắc Từ Liêm, Hà Nội</v>
          </cell>
          <cell r="D2022" t="str">
            <v>MIENBAC;WIN</v>
          </cell>
          <cell r="E2022">
            <v>0</v>
          </cell>
        </row>
        <row r="2023">
          <cell r="A2023" t="str">
            <v>WIN3145</v>
          </cell>
          <cell r="B2023" t="str">
            <v>CN HÀ NỘI - CÔNG TY CỔ PHẦN DỊCH VỤ THƯƠNG MẠI TỔNG HỢP WINCOMMERCE</v>
          </cell>
          <cell r="C2023" t="str">
            <v>112 Mai Động, phường Mai Động, quận Hoàng Mai, Hà Nội</v>
          </cell>
          <cell r="D2023" t="str">
            <v>MIENBAC;WIN</v>
          </cell>
          <cell r="E2023" t="str">
            <v/>
          </cell>
        </row>
        <row r="2024">
          <cell r="A2024" t="str">
            <v>win3147</v>
          </cell>
          <cell r="B2024" t="str">
            <v>CN HCM - WINCOMMERCE</v>
          </cell>
          <cell r="C2024" t="str">
            <v>145 Vĩnh Viễn, Phường 4, Quận 10, HCM</v>
          </cell>
          <cell r="D2024" t="str">
            <v>MIENNAM;WIN</v>
          </cell>
          <cell r="E2024" t="str">
            <v/>
          </cell>
        </row>
        <row r="2025">
          <cell r="A2025" t="str">
            <v>WIN3156</v>
          </cell>
          <cell r="B2025" t="str">
            <v>CN HCM - CÔNG TY CỔ PHẦN DỊCH VỤ THƯƠNG MẠI TỔNG HỢP WINCOMMERCE</v>
          </cell>
          <cell r="C2025" t="str">
            <v>H1-06-01 thuộc khu nhà CITIBELLA 1, tại dự án Khu Dân cư Cát Lái, Phường Cát Lái, Quận 2, TP. Hồ Chí Minh Việt Nam</v>
          </cell>
          <cell r="D2025" t="str">
            <v>MIENNAM;WIN</v>
          </cell>
          <cell r="E2025" t="str">
            <v/>
          </cell>
        </row>
        <row r="2026">
          <cell r="A2026" t="str">
            <v>WIN3157</v>
          </cell>
          <cell r="B2026" t="str">
            <v>CN HCM - CÔNG TY CỔ PHẦN DỊCH VỤ THƯƠNG MẠI TỔNG HỢP WINCOMMERCE</v>
          </cell>
          <cell r="C2026" t="str">
            <v>537 Nguyễn Duy Trinh, Phường Bình Trưng Đông,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WIN3158</v>
          </cell>
          <cell r="B2027" t="str">
            <v>CN HCM - CÔNG TY CỔ PHẦN DỊCH VỤ THƯƠNG MẠI TỔNG HỢP WINCOMMERCE</v>
          </cell>
          <cell r="C2027" t="str">
            <v>24 Đoàn Kết Khu Phố 2, Phường Bình Thọ, Quận Thủ Đức, HCM</v>
          </cell>
          <cell r="D2027" t="str">
            <v>MIENNAM;WIN</v>
          </cell>
          <cell r="E2027" t="str">
            <v/>
          </cell>
        </row>
        <row r="2028">
          <cell r="A2028" t="str">
            <v>WIN3159</v>
          </cell>
          <cell r="B2028" t="str">
            <v>CN HÀ NỘI - CÔNG TY CỔ PHẦN DỊCH VỤ THƯƠNG MẠI TỔNG HỢP WINCOMMERCE</v>
          </cell>
          <cell r="C2028" t="str">
            <v>"Kiot số 11,12 và số 13, tầng 1, tòa nhà chung cư 17T1-CT2, khu nhà ở Trung Văn, đường Cương Kiên ,
 phường Trung Văn, quận Nam Từ Liêm, Hà Nội</v>
          </cell>
          <cell r="D2028" t="str">
            <v>MIENBAC;WIN</v>
          </cell>
        </row>
        <row r="2029">
          <cell r="A2029" t="str">
            <v>win3160</v>
          </cell>
          <cell r="B2029" t="str">
            <v>CN HÀ NỘI - Wincommerce</v>
          </cell>
          <cell r="C2029" t="str">
            <v>TẦNG 1 THÁP B KHU LAKE VIEW ECOPARK XUÂN QUAN VĂN GIANG HƯNG YÊN</v>
          </cell>
          <cell r="D2029" t="str">
            <v>MIENBAC;WIN</v>
          </cell>
        </row>
        <row r="2030">
          <cell r="A2030" t="str">
            <v>win3161</v>
          </cell>
          <cell r="B2030" t="str">
            <v>CN HÀ NỘI - Wincommerce</v>
          </cell>
          <cell r="C2030" t="str">
            <v>TẦNG 1 KHU D KHU LAKE VIEW  ECOPARK XUÂN QUAN VĂN GIANG HUNGE YÊN</v>
          </cell>
          <cell r="D2030" t="str">
            <v>MIENBAC;WIN</v>
          </cell>
          <cell r="E2030">
            <v>0</v>
          </cell>
        </row>
        <row r="2031">
          <cell r="A2031" t="str">
            <v>WIN3162</v>
          </cell>
          <cell r="B2031" t="str">
            <v>CN HÀ NỘI - CÔNG TY CỔ PHẦN DỊCH VỤ THƯƠNG MẠI TỔNG HỢP WINCOMMERCE</v>
          </cell>
          <cell r="C2031" t="str">
            <v>tầng 01, Khối B, Tòa nhà NO-CT1, Hải Đăng City , Phường Mỹ Đình 2, Quận Nam Từ Liêm, TP Hà Nội</v>
          </cell>
          <cell r="D2031" t="str">
            <v>MIENBAC;WIN</v>
          </cell>
          <cell r="E2031" t="str">
            <v/>
          </cell>
        </row>
        <row r="2032">
          <cell r="A2032" t="str">
            <v>win3163</v>
          </cell>
          <cell r="B2032" t="str">
            <v>CN HCM - CÔNG TY CỔ PHẦN DỊCH VỤ THƯƠNG MẠI TỔNG HỢP WINCOMMERCE</v>
          </cell>
          <cell r="C2032" t="str">
            <v>9/3B Hà Huy Giáp, Phường Thạnh Xuân, Quận 12, HCM</v>
          </cell>
          <cell r="D2032" t="str">
            <v>MIENNAM;WIN</v>
          </cell>
          <cell r="E2032" t="str">
            <v/>
          </cell>
        </row>
        <row r="2033">
          <cell r="A2033" t="str">
            <v>WIN3168</v>
          </cell>
          <cell r="B2033" t="str">
            <v>CN HÀ NỘI - CÔNG TY CỔ PHẦN DỊCH VỤ THƯƠNG MẠI TỔNG HỢP WINCOMMERCE</v>
          </cell>
          <cell r="C2033" t="str">
            <v>Số 153 Hữu Hưng, Phường Tây Mỗ, Quận Nam Từ Liêm, HN</v>
          </cell>
          <cell r="D2033" t="str">
            <v>MIENBAC;WIN</v>
          </cell>
          <cell r="E2033">
            <v>0</v>
          </cell>
        </row>
        <row r="2034">
          <cell r="A2034" t="str">
            <v>WIN3169</v>
          </cell>
          <cell r="B2034" t="str">
            <v>CN HÀ NỘI - CÔNG TY CỔ PHẦN DỊCH VỤ THƯƠNG MẠI TỔNG HỢP WINCOMMERCE</v>
          </cell>
          <cell r="C2034" t="str">
            <v>96 phố Định Công, P. Phương Liệt, Quận Thanh Xuân, HN</v>
          </cell>
          <cell r="D2034" t="str">
            <v>MIENBAC;WIN</v>
          </cell>
          <cell r="E2034" t="str">
            <v/>
          </cell>
        </row>
        <row r="2035">
          <cell r="A2035" t="str">
            <v>WIN3171</v>
          </cell>
          <cell r="B2035" t="str">
            <v>CN HCM - CÔNG TY CỔ PHẦN DỊCH VỤ THƯƠNG MẠI TỔNG HỢP WINCOMMERCE</v>
          </cell>
          <cell r="C2035" t="str">
            <v>54A Đường số 7, khu phố 3, Phường Linh Trung, Quận Thủ Đức, HCM</v>
          </cell>
          <cell r="D2035" t="str">
            <v>MIENNAM;WIN</v>
          </cell>
          <cell r="E2035" t="str">
            <v/>
          </cell>
        </row>
        <row r="2036">
          <cell r="A2036" t="str">
            <v>win3173</v>
          </cell>
          <cell r="B2036" t="str">
            <v>CN HCM - Wincommerce</v>
          </cell>
          <cell r="C2036" t="str">
            <v>192/72-192/74-192/76 Nguyễn Oanh, Phường 17, Quận Gò Vấp, HCM</v>
          </cell>
          <cell r="D2036" t="str">
            <v>MIENNAM;WIN</v>
          </cell>
          <cell r="E2036" t="str">
            <v/>
          </cell>
        </row>
        <row r="2037">
          <cell r="A2037" t="str">
            <v>win3175</v>
          </cell>
          <cell r="B2037" t="str">
            <v>CN HCM - wincommerce</v>
          </cell>
          <cell r="C2037" t="str">
            <v>10B -10C Lê Minh Xuân, Phường 7, Quận Tân Bình, HCM</v>
          </cell>
          <cell r="D2037" t="str">
            <v>MIENNAM;WIN</v>
          </cell>
          <cell r="E2037" t="str">
            <v/>
          </cell>
        </row>
        <row r="2038">
          <cell r="A2038" t="str">
            <v>WIN3177</v>
          </cell>
          <cell r="B2038" t="str">
            <v>CN HÀ NỘI - CÔNG TY CỔ PHẦN DỊCH VỤ THƯƠNG MẠI TỔNG HỢP WINCOMMERCE</v>
          </cell>
          <cell r="C2038" t="str">
            <v>Tầng 1, Tòa nhà NO12-2, khu đô thị mới Sài Đồng
, phố Sài Đồng, phường Sài Đồng, quận Long Biên, HN</v>
          </cell>
          <cell r="D2038" t="str">
            <v>MIENBAC;WIN</v>
          </cell>
        </row>
        <row r="2039">
          <cell r="A2039" t="str">
            <v>win3178</v>
          </cell>
          <cell r="B2039" t="str">
            <v>CN HÀ NỘI - Wincommerce</v>
          </cell>
          <cell r="C2039" t="str">
            <v>Thôn 2, Xã Ninh Hiệp, Huyện Gia Lâm, HN</v>
          </cell>
          <cell r="D2039" t="str">
            <v>MIENBAC;WIN</v>
          </cell>
        </row>
        <row r="2040">
          <cell r="A2040" t="str">
            <v>WIN3179</v>
          </cell>
          <cell r="B2040" t="str">
            <v>CN HÀ NỘI - CÔNG TY CỔ PHẦN DỊCH VỤ THƯƠNG MẠI TỔNG HỢP WINCOMMERCE</v>
          </cell>
          <cell r="C2040" t="str">
            <v>Tầng 1, Tòa nhà CT4-VIMECO, Lô H1, đường Nguyễn Chánh, phường Trung Hòa, quận Cầu Giấy, Hà Nội</v>
          </cell>
          <cell r="D2040" t="str">
            <v>MIENBAC;WIN</v>
          </cell>
        </row>
        <row r="2041">
          <cell r="A2041" t="str">
            <v>WIN3180</v>
          </cell>
          <cell r="B2041" t="str">
            <v>CN HÀ NỘI - CÔNG TY CỔ PHẦN DỊCH VỤ THƯƠNG MẠI TỔNG HỢP WINCOMMERCE</v>
          </cell>
          <cell r="C2041" t="str">
            <v>Tầng 1 tòa nhà CT1 - Khu nhà ở cao cấp Skylight, 125D phố Minh Khai, phường Minh Khai, quận Hai Bà Trưng, HN</v>
          </cell>
          <cell r="D2041" t="str">
            <v>MIENBAC;WIN</v>
          </cell>
        </row>
        <row r="2042">
          <cell r="A2042" t="str">
            <v>WIN3181</v>
          </cell>
          <cell r="B2042" t="str">
            <v>CN HÀ NỘI - CÔNG TY CỔ PHẦN DỊCH VỤ THƯƠNG MẠI TỔNG HỢP WINCOMMERCE</v>
          </cell>
          <cell r="C2042" t="str">
            <v>"Tầng 1 thuộc Tòa nhà N09-B2 Khu Đô thị mới Dịch Vọng , đường Thành Thái, 
phường Dịch Vọng, Quận Cầu Giấy, Hà Nội"</v>
          </cell>
          <cell r="D2042" t="str">
            <v>MIENBAC;WIN</v>
          </cell>
        </row>
        <row r="2043">
          <cell r="A2043" t="str">
            <v>WIN3182</v>
          </cell>
          <cell r="B2043" t="str">
            <v>CN HÀ NỘI - CÔNG TY CỔ PHẦN DỊCH VỤ THƯƠNG MẠI TỔNG HỢP WINCOMMERCE</v>
          </cell>
          <cell r="C2043" t="str">
            <v>Ô số 21 Lô A Biệt Thự BT7, Khu đô thị mới Việt Hưng,
 Phường Giang Biên, Quận Long Biên, HN</v>
          </cell>
          <cell r="D2043" t="str">
            <v>MIENBAC;WIN</v>
          </cell>
          <cell r="E2043">
            <v>0</v>
          </cell>
        </row>
        <row r="2044">
          <cell r="A2044" t="str">
            <v>WIN3183</v>
          </cell>
          <cell r="B2044" t="str">
            <v>CN HÀ NỘI - CÔNG TY CỔ PHẦN DỊCH VỤ THƯƠNG MẠI TỔNG HỢP WINCOMMERCE</v>
          </cell>
          <cell r="C2044" t="str">
            <v>443 ,Đội cấn, quận Ba Đình, HN</v>
          </cell>
          <cell r="D2044" t="str">
            <v>MIENBAC;WIN</v>
          </cell>
          <cell r="E2044" t="str">
            <v/>
          </cell>
        </row>
        <row r="2045">
          <cell r="A2045" t="str">
            <v>win3185</v>
          </cell>
          <cell r="B2045" t="str">
            <v>CN HCM - WINCOMMERCE</v>
          </cell>
          <cell r="C2045" t="str">
            <v>Phân khu Thương mại 07 (TM01.7) thuộc Chung cư chung cư kết, hợp thương mại 18 tầng tại lô H, P. Linh Tây, Q. Thủ Đức, HCM</v>
          </cell>
          <cell r="D2045" t="str">
            <v>MIENNAM;WIN</v>
          </cell>
          <cell r="E2045" t="str">
            <v/>
          </cell>
        </row>
        <row r="2046">
          <cell r="A2046" t="str">
            <v>WIN3187</v>
          </cell>
          <cell r="B2046" t="str">
            <v>CN HÀ NỘI - CÔNG TY CỔ PHẦN DỊCH VỤ THƯƠNG MẠI TỔNG HỢP WINCOMMERCE</v>
          </cell>
          <cell r="C2046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6" t="str">
            <v>MIENBAC;WIN</v>
          </cell>
        </row>
        <row r="2047">
          <cell r="A2047" t="str">
            <v>WIN3188</v>
          </cell>
          <cell r="B2047" t="str">
            <v>CN HÀ NỘI - CÔNG TY CỔ PHẦN DỊCH VỤ THƯƠNG MẠI TỔNG HỢP WINCOMMERCE</v>
          </cell>
          <cell r="C2047" t="str">
            <v>Số 144 đường Hoa Bằng, phường Yên Hòa, quận Cầu Giấy, HN</v>
          </cell>
          <cell r="D2047" t="str">
            <v>MIENBAC;WIN</v>
          </cell>
          <cell r="E2047">
            <v>0</v>
          </cell>
        </row>
        <row r="2048">
          <cell r="A2048" t="str">
            <v>WIN3191</v>
          </cell>
          <cell r="B2048" t="str">
            <v>CN HÀ NỘI - CÔNG TY CỔ PHẦN DỊCH VỤ THƯƠNG MẠI TỔNG HỢP WINCOMMERCE</v>
          </cell>
          <cell r="C2048" t="str">
            <v>kiot số 106, 107 tại tầng 01 lô B (lô 2) Tòa nhà Metropolitan CT36,
 ngõ 177 đường Định Công, tổ 24 phường Định Công, quận Hoàng Mai, HN</v>
          </cell>
          <cell r="D2048" t="str">
            <v>MIENBAC;WIN</v>
          </cell>
          <cell r="E2048" t="str">
            <v/>
          </cell>
        </row>
        <row r="2049">
          <cell r="A2049" t="str">
            <v>win3193</v>
          </cell>
          <cell r="B2049" t="str">
            <v>CN HCM - wincommerce</v>
          </cell>
          <cell r="C2049" t="str">
            <v>24 Lê Bình, Phường 4, Quận Tân Bình, HCM</v>
          </cell>
          <cell r="D2049" t="str">
            <v>MIENNAM;WIN</v>
          </cell>
          <cell r="E2049" t="str">
            <v/>
          </cell>
        </row>
        <row r="2050">
          <cell r="A2050" t="str">
            <v>WIN3196</v>
          </cell>
          <cell r="B2050" t="str">
            <v>CN HÀ NỘI - CÔNG TY CỔ PHẦN DỊCH VỤ THƯƠNG MẠI TỔNG HỢP WINCOMMERCE</v>
          </cell>
          <cell r="C2050" t="str">
            <v>Số 1B đường Nguyễn Duy Trinh, phường Hoàng Liệt, quận Hoàng Mai, Hà Nội</v>
          </cell>
          <cell r="D2050" t="str">
            <v>MIENBAC;WIN</v>
          </cell>
          <cell r="E2050">
            <v>0</v>
          </cell>
        </row>
        <row r="2051">
          <cell r="A2051" t="str">
            <v>WIN3197</v>
          </cell>
          <cell r="B2051" t="str">
            <v>CN HÀ NỘI - CÔNG TY CỔ PHẦN DỊCH VỤ THƯƠNG MẠI TỔNG HỢP WINCOMMERCE</v>
          </cell>
          <cell r="C2051" t="str">
            <v>Số 2 ngách 8/11 đường Lê Quang Đạo, phường Phú Đô, quận Nam Từ Liêm, HN</v>
          </cell>
          <cell r="D2051" t="str">
            <v>MIENBAC;WIN</v>
          </cell>
          <cell r="E2051" t="str">
            <v/>
          </cell>
        </row>
        <row r="2052">
          <cell r="A2052" t="str">
            <v>win3199</v>
          </cell>
          <cell r="B2052" t="str">
            <v>CN HCM - wincommerce</v>
          </cell>
          <cell r="C2052" t="str">
            <v>60 đường số 715, Tạ Quang Bửu, Phường 4, Quận 8, HCM</v>
          </cell>
          <cell r="D2052" t="str">
            <v>MIENNAM;WIN</v>
          </cell>
          <cell r="E2052" t="str">
            <v/>
          </cell>
        </row>
        <row r="2053">
          <cell r="A2053" t="str">
            <v>win3204</v>
          </cell>
          <cell r="B2053" t="str">
            <v>CN HCM - wincommerce</v>
          </cell>
          <cell r="C2053" t="str">
            <v>106 Bành Văn Trân Phường 7, Quận Tân Bình, HCM</v>
          </cell>
          <cell r="D2053" t="str">
            <v>MIENNAM;WIN</v>
          </cell>
          <cell r="E2053" t="str">
            <v/>
          </cell>
        </row>
        <row r="2054">
          <cell r="A2054" t="str">
            <v>win3205</v>
          </cell>
          <cell r="B2054" t="str">
            <v>CN HCM - Wincommerce</v>
          </cell>
          <cell r="C2054" t="str">
            <v>Khu TM DV, Khối B, Khu căn hộ cao tầng Tân Phú IDICO, số 262/13-262/15 Luỹ Bán Bích, Phường, Hòa Thạnh, Quận Tân Phú, HCM</v>
          </cell>
          <cell r="D2054" t="str">
            <v>MIENNAM;WIN</v>
          </cell>
          <cell r="E2054" t="str">
            <v/>
          </cell>
        </row>
        <row r="2055">
          <cell r="A2055" t="str">
            <v>win3207</v>
          </cell>
          <cell r="B2055" t="str">
            <v>CN HCM - Wincommerce</v>
          </cell>
          <cell r="C2055" t="str">
            <v>314 Lê Văn Thọ, Phường 11, Quận Gò Vấp, HCM</v>
          </cell>
          <cell r="D2055" t="str">
            <v>MIENNAM;WIN</v>
          </cell>
          <cell r="E2055" t="str">
            <v/>
          </cell>
        </row>
        <row r="2056">
          <cell r="A2056" t="str">
            <v>WIN3208</v>
          </cell>
          <cell r="B2056" t="str">
            <v>CN HÀ NỘI - CÔNG TY CỔ PHẦN DỊCH VỤ THƯƠNG MẠI TỔNG HỢP WINCOMMERCE</v>
          </cell>
          <cell r="C2056" t="str">
            <v>BT1.D8, Khu đô thị mới Trung Văn, đường Trung Văn, Phường Trung Văn, Quận Nam Từ Liêm, TP Hà Nội.</v>
          </cell>
          <cell r="D2056" t="str">
            <v>MIENBAC;WIN</v>
          </cell>
          <cell r="E2056">
            <v>0</v>
          </cell>
        </row>
        <row r="2057">
          <cell r="A2057" t="str">
            <v>win3210</v>
          </cell>
          <cell r="B2057" t="str">
            <v>CN HÀ NỘI - wincommerce</v>
          </cell>
          <cell r="C2057" t="str">
            <v>BT8-1, Khu đô thị mới Văn Khê, đường Tố Hữu, phường La Khê, quận Hà Đông, HN</v>
          </cell>
          <cell r="D2057" t="str">
            <v>MIENBAC;WIN</v>
          </cell>
          <cell r="E2057" t="str">
            <v/>
          </cell>
        </row>
        <row r="2058">
          <cell r="A2058" t="str">
            <v>win3213</v>
          </cell>
          <cell r="B2058" t="str">
            <v>CN HCM - wincommerce</v>
          </cell>
          <cell r="C2058" t="str">
            <v>B5/119K Ấp 2, Xã Phong Phú, Huyện Bình Chánh, HCM</v>
          </cell>
          <cell r="D2058" t="str">
            <v>MIENNAM;WIN</v>
          </cell>
          <cell r="E2058" t="str">
            <v/>
          </cell>
        </row>
        <row r="2059">
          <cell r="A2059" t="str">
            <v>win3214</v>
          </cell>
          <cell r="B2059" t="str">
            <v>CN HCM - Wincommerce</v>
          </cell>
          <cell r="C2059" t="str">
            <v>56 Đường S9, Phường Tây Thạnh, Quận Tân Phú, HCM</v>
          </cell>
          <cell r="D2059" t="str">
            <v>MIENNAM;WIN</v>
          </cell>
          <cell r="E2059" t="str">
            <v/>
          </cell>
        </row>
        <row r="2060">
          <cell r="A2060" t="str">
            <v>WIN3215</v>
          </cell>
          <cell r="B2060" t="str">
            <v>CN HCM - CÔNG TY CỔ PHẦN DỊCH VỤ THƯƠNG MẠI TỔNG HỢP WINCOMMERCE</v>
          </cell>
          <cell r="C2060" t="str">
            <v>125 Đường số 17,Phường Tân Quy, Quận 7, HCM</v>
          </cell>
          <cell r="D2060" t="str">
            <v>MIENNAM;WIN</v>
          </cell>
          <cell r="E2060" t="str">
            <v/>
          </cell>
        </row>
        <row r="2061">
          <cell r="A2061" t="str">
            <v>win3218</v>
          </cell>
          <cell r="B2061" t="str">
            <v>CN HCM - wincommerce</v>
          </cell>
          <cell r="C2061" t="str">
            <v>89 Phạm Phú Thứ, Phường 11, Quận Tân Bình, HCM</v>
          </cell>
          <cell r="D2061" t="str">
            <v>MIENNAM;WIN</v>
          </cell>
          <cell r="E2061" t="str">
            <v/>
          </cell>
        </row>
        <row r="2062">
          <cell r="A2062" t="str">
            <v>WIN3220</v>
          </cell>
          <cell r="B2062" t="str">
            <v>CN HÀ NỘI - CÔNG TY CỔ PHẦN DỊCH VỤ THƯƠNG MẠI TỔNG HỢP WINCOMMERCE</v>
          </cell>
          <cell r="C2062" t="str">
            <v>Số 28 Trần Tử Bình, phường Nghĩa Tân, quận Cầu Giấy, thành phố Hà Nội</v>
          </cell>
          <cell r="D2062" t="str">
            <v>MIENBAC;WIN</v>
          </cell>
          <cell r="E2062">
            <v>0</v>
          </cell>
        </row>
        <row r="2063">
          <cell r="A2063" t="str">
            <v>win3222</v>
          </cell>
          <cell r="B2063" t="str">
            <v>CN HÀ NỘI - wincommerce</v>
          </cell>
          <cell r="C2063" t="str">
            <v>Ki ốt số 08, tầng 1, tòa nhà chung cư CT4,</v>
          </cell>
          <cell r="D2063" t="str">
            <v>MIENBAC;WIN</v>
          </cell>
          <cell r="E2063" t="str">
            <v/>
          </cell>
        </row>
        <row r="2064">
          <cell r="A2064" t="str">
            <v>WIN3223</v>
          </cell>
          <cell r="B2064" t="str">
            <v>CN HCM - CÔNG TY CỔ PHẦN DỊCH VỤ THƯƠNG MẠI TỔNG HỢP WINCOMMERCE</v>
          </cell>
          <cell r="C2064" t="str">
            <v>596/2 Tô Ký, Phường Tân Chánh Hiệp, Quận 12, HCM</v>
          </cell>
          <cell r="D2064" t="str">
            <v>MIENNAM;WIN</v>
          </cell>
          <cell r="E2064" t="str">
            <v/>
          </cell>
        </row>
        <row r="2065">
          <cell r="A2065" t="str">
            <v>WIN3225</v>
          </cell>
          <cell r="B2065" t="str">
            <v>CN HÀ NỘI - CÔNG TY CỔ PHẦN DỊCH VỤ THƯƠNG MẠI TỔNG HỢP WINCOMMERCE</v>
          </cell>
          <cell r="C2065" t="str">
            <v>75 Tam Trinh, phường Mai Động, quận Hoàng Mai, Hà Nội
 (Đ/c cũ: Tầng 1, tháp B, tòa nhà Helios tower số 75 Tam Trinh, phường Mai Động, quận Hoàng Mai, HN</v>
          </cell>
          <cell r="D2065" t="str">
            <v>MIENBAC;WIN</v>
          </cell>
        </row>
        <row r="2066">
          <cell r="A2066" t="str">
            <v>WIN3227</v>
          </cell>
          <cell r="B2066" t="str">
            <v>CN HÀ NỘI - CÔNG TY CỔ PHẦN DỊCH VỤ THƯƠNG MẠI TỔNG HỢP WINCOMMERCE</v>
          </cell>
          <cell r="C2066" t="str">
            <v>Số 15 Trần Khánh Dư, tổ 53, phường Bạch Đằng, quận Hai Bà Trưng, HN</v>
          </cell>
          <cell r="D2066" t="str">
            <v>MIENBAC;WIN</v>
          </cell>
        </row>
        <row r="2067">
          <cell r="A2067" t="str">
            <v>win3228</v>
          </cell>
          <cell r="B2067" t="str">
            <v>CN HÀ NỘI - wincommerce</v>
          </cell>
          <cell r="C2067" t="str">
            <v>Số 44-46 Kiều Mai, phường Phúc Diễn, quận Bắc Từ Liêm, HN</v>
          </cell>
          <cell r="D2067" t="str">
            <v>MIENBAC;WIN</v>
          </cell>
        </row>
        <row r="2068">
          <cell r="A2068" t="str">
            <v>win3229</v>
          </cell>
          <cell r="B2068" t="str">
            <v>CN HÀ NỘI - wincommerce</v>
          </cell>
          <cell r="C2068" t="str">
            <v>tầng 1 thuộc Toà K, Chung cư CT7, Tổ hợp Chung cư cao tầng NCG Residential, Quận Hà Đông, HN</v>
          </cell>
          <cell r="D2068" t="str">
            <v>MIENBAC;WIN</v>
          </cell>
        </row>
        <row r="2069">
          <cell r="A2069" t="str">
            <v>WIN3231</v>
          </cell>
          <cell r="B2069" t="str">
            <v>CN HÀ NỘI - CÔNG TY CỔ PHẦN DỊCH VỤ THƯƠNG MẠI TỔNG HỢP WINCOMMERCE</v>
          </cell>
          <cell r="C2069" t="str">
            <v>Tổ 6, Phường Phúc Lợi, Quận Long Biên, HN</v>
          </cell>
          <cell r="D2069" t="str">
            <v>MIENBAC;WIN</v>
          </cell>
        </row>
        <row r="2070">
          <cell r="A2070" t="str">
            <v>win3232</v>
          </cell>
          <cell r="B2070" t="str">
            <v>CN HÀ NỘI - Wincommerce</v>
          </cell>
          <cell r="C2070" t="str">
            <v>Số 105 Ngô Xuân Quảng, Thị trấn Trâu Quỳ, Huyện Gia Lâm, HN</v>
          </cell>
          <cell r="D2070" t="str">
            <v>MIENBAC;WIN</v>
          </cell>
        </row>
        <row r="2071">
          <cell r="A2071" t="str">
            <v>WIN3237</v>
          </cell>
          <cell r="B2071" t="str">
            <v>CN HÀ NỘI - CÔNG TY CỔ PHẦN DỊCH VỤ THƯƠNG MẠI TỔNG HỢP WINCOMMERCE</v>
          </cell>
          <cell r="C2071" t="str">
            <v>Số 23 ngõ 136 đường Cầu Diễn, Tổ Dân Phố Ngọa Long 1, phường Minh Khai, quận Bắc Từ Liêm, Hà Nội</v>
          </cell>
          <cell r="D2071" t="str">
            <v>MIENBAC;WIN</v>
          </cell>
        </row>
        <row r="2072">
          <cell r="A2072" t="str">
            <v>win3238</v>
          </cell>
          <cell r="B2072" t="str">
            <v>CN HÀ NỘI - wincommerce</v>
          </cell>
          <cell r="C2072" t="str">
            <v>tầng 1 Khu nhà ở cao cấp BMM, phường Phúc La, quận Hà Đông, Thành phố Hà Nội</v>
          </cell>
          <cell r="D2072" t="str">
            <v>MIENBAC;WIN</v>
          </cell>
          <cell r="E2072">
            <v>0</v>
          </cell>
        </row>
        <row r="2073">
          <cell r="A2073" t="str">
            <v>win3239</v>
          </cell>
          <cell r="B2073" t="str">
            <v>CN HÀ NỘI - wincommerce</v>
          </cell>
          <cell r="C2073" t="str">
            <v>Tòa nhà T1  khu đô thị mới Nam An Khánh, Hoài Đức, Hà Nội</v>
          </cell>
          <cell r="D2073" t="str">
            <v>MIENBAC;WIN</v>
          </cell>
          <cell r="E2073" t="str">
            <v/>
          </cell>
        </row>
        <row r="2074">
          <cell r="A2074" t="str">
            <v>win3241</v>
          </cell>
          <cell r="B2074" t="str">
            <v>CN HCM - Wincommerce</v>
          </cell>
          <cell r="C2074" t="str">
            <v>1206 Lê Đức Thọ, Phường 13, Quận Gò Vấp, HCM</v>
          </cell>
          <cell r="D2074" t="str">
            <v>MIENNAM;WIN</v>
          </cell>
          <cell r="E2074" t="str">
            <v/>
          </cell>
        </row>
        <row r="2075">
          <cell r="A2075" t="str">
            <v>win3242</v>
          </cell>
          <cell r="B2075" t="str">
            <v>CN HCM - WINCOMMERCE</v>
          </cell>
          <cell r="C2075" t="str">
            <v>Nhà số 4 đường D7 (khu nhà ở Nam Long MR), khu phố 6, Phường Phước Long B, Quận 9, HCM</v>
          </cell>
          <cell r="D2075" t="str">
            <v>MIENNAM;WIN</v>
          </cell>
          <cell r="E2075" t="str">
            <v/>
          </cell>
        </row>
        <row r="2076">
          <cell r="A2076" t="str">
            <v>win3243</v>
          </cell>
          <cell r="B2076" t="str">
            <v>CN HCM - Wincommerce</v>
          </cell>
          <cell r="C2076" t="str">
            <v>53 Vườn Lài, Phường Phú Thọ Hòa, Quận Tân Phú, HCM</v>
          </cell>
          <cell r="D2076" t="str">
            <v>MIENNAM;WIN</v>
          </cell>
          <cell r="E2076" t="str">
            <v/>
          </cell>
        </row>
        <row r="2077">
          <cell r="A2077" t="str">
            <v>WIN3245</v>
          </cell>
          <cell r="B2077" t="str">
            <v>CN HÀ NỘI - CÔNG TY CỔ PHẦN DỊCH VỤ THƯƠNG MẠI TỔNG HỢP WINCOMMERCE</v>
          </cell>
          <cell r="C2077" t="str">
            <v>Số 191 Xuân Đỉnh, phường Xuân Đỉnh, Quận Bắc Từ Liêm, thành phố Hà Nội</v>
          </cell>
          <cell r="D2077" t="str">
            <v>MIENBAC;WIN</v>
          </cell>
        </row>
        <row r="2078">
          <cell r="A2078" t="str">
            <v>WIN3246</v>
          </cell>
          <cell r="B2078" t="str">
            <v>CN HÀ NỘI - CÔNG TY CỔ PHẦN DỊCH VỤ THƯƠNG MẠI TỔNG HỢP WINCOMMERCE</v>
          </cell>
          <cell r="C2078" t="str">
            <v>Số 140-142 Nguyễn Sơn, phường Bồ Đề, Quận Long Biên, HN</v>
          </cell>
          <cell r="D2078" t="str">
            <v>MIENBAC;WIN</v>
          </cell>
        </row>
        <row r="2079">
          <cell r="A2079" t="str">
            <v>win3247</v>
          </cell>
          <cell r="B2079" t="str">
            <v>CN HÀ NỘI - wincommerce</v>
          </cell>
          <cell r="C2079" t="str">
            <v>Villa 2-24, Khu nhà ở và trung tâm thương mại, phường Hà Cầu, quận Hà Đông, HN</v>
          </cell>
          <cell r="D2079" t="str">
            <v>MIENBAC;WIN</v>
          </cell>
          <cell r="E2079">
            <v>0</v>
          </cell>
        </row>
        <row r="2080">
          <cell r="A2080" t="str">
            <v>WIN3248</v>
          </cell>
          <cell r="B2080" t="str">
            <v>CN HÀ NỘI - CÔNG TY CỔ PHẦN DỊCH VỤ THƯƠNG MẠI TỔNG HỢP WINCOMMERCE</v>
          </cell>
          <cell r="C2080" t="str">
            <v>Lô số 7-628, đường Hoàng Hoa Thám, phường Bưởi, quận Tây Hồ, HN</v>
          </cell>
          <cell r="D2080" t="str">
            <v>MIENBAC;WIN</v>
          </cell>
          <cell r="E2080" t="str">
            <v/>
          </cell>
        </row>
        <row r="2081">
          <cell r="A2081" t="str">
            <v>win3253</v>
          </cell>
          <cell r="B2081" t="str">
            <v>CN HCM - Wincommerce</v>
          </cell>
          <cell r="C2081" t="str">
            <v>472 Phạm Văn Bạch, Phường 12, Quận Gò Vấp, HCM</v>
          </cell>
          <cell r="D2081" t="str">
            <v>MIENNAM;WIN</v>
          </cell>
          <cell r="E2081" t="str">
            <v/>
          </cell>
        </row>
        <row r="2082">
          <cell r="A2082" t="str">
            <v>WIN3254</v>
          </cell>
          <cell r="B2082" t="str">
            <v>CN HCM - CÔNG TY CỔ PHẦN DỊCH VỤ THƯƠNG MẠI TỔNG HỢP WINCOMMERCE</v>
          </cell>
          <cell r="C2082" t="str">
            <v>54 B Nguyễn Thị Huỳnh, Phường 11, Quận Phú Nhuận, HCM</v>
          </cell>
          <cell r="D2082" t="str">
            <v>MIENNAM;WIN</v>
          </cell>
          <cell r="E2082" t="str">
            <v/>
          </cell>
        </row>
        <row r="2083">
          <cell r="A2083" t="str">
            <v>WIN3257</v>
          </cell>
          <cell r="B2083" t="str">
            <v>CN HCM - CÔNG TY CỔ PHẦN DỊCH VỤ THƯƠNG MẠI TỔNG HỢP WINCOMMERCE</v>
          </cell>
          <cell r="C2083" t="str">
            <v>199 Nguyễn Văn Tăng, Phường Long Thạnh Mỹ, Quận 9, HCM</v>
          </cell>
          <cell r="D2083" t="str">
            <v>MIENNAM;WIN</v>
          </cell>
          <cell r="E2083" t="str">
            <v/>
          </cell>
        </row>
        <row r="2084">
          <cell r="A2084" t="str">
            <v>WIN3258</v>
          </cell>
          <cell r="B2084" t="str">
            <v>CN HCM - CÔNG TY CỔ PHẦN DỊCH VỤ THƯƠNG MẠI TỔNG HỢP WINCOMMERCE</v>
          </cell>
          <cell r="C2084" t="str">
            <v>B57 Khu phố 3, Phường Đông Hưng Thuận, Quận 12, HCM</v>
          </cell>
          <cell r="D2084" t="str">
            <v>MIENNAM;WIN</v>
          </cell>
          <cell r="E2084" t="str">
            <v/>
          </cell>
        </row>
        <row r="2085">
          <cell r="A2085" t="str">
            <v>win3259</v>
          </cell>
          <cell r="B2085" t="str">
            <v>CN HCM - WINCOMMERCE</v>
          </cell>
          <cell r="C2085" t="str">
            <v>Khu TM tầng 1 Block A Chung Cư Flora, tại dự án Fuji Residence, PLB, Quận 9, HCM</v>
          </cell>
          <cell r="D2085" t="str">
            <v>MIENNAM;WIN</v>
          </cell>
          <cell r="E2085" t="str">
            <v/>
          </cell>
        </row>
        <row r="2086">
          <cell r="A2086" t="str">
            <v>win3260</v>
          </cell>
          <cell r="B2086" t="str">
            <v>CN HÀ NỘI - Wincommerce</v>
          </cell>
          <cell r="C2086" t="str">
            <v>Số 135 Phố Cửu Việt 2, Thị Trấn Trâu Quỳ, Huyện Gia Lâm, HN</v>
          </cell>
          <cell r="D2086" t="str">
            <v>MIENBAC;WIN</v>
          </cell>
        </row>
        <row r="2087">
          <cell r="A2087" t="str">
            <v>WIN3261</v>
          </cell>
          <cell r="B2087" t="str">
            <v>CN HÀ NỘI - CÔNG TY CỔ PHẦN DỊCH VỤ THƯƠNG MẠI TỔNG HỢP WINCOMMERCE</v>
          </cell>
          <cell r="C2087" t="str">
            <v>Thôn Đào Xuyên, xã Đa Tốn, Huyện Gia Lâm, HN</v>
          </cell>
          <cell r="D2087" t="str">
            <v>MIENBAC;WIN</v>
          </cell>
        </row>
        <row r="2088">
          <cell r="A2088" t="str">
            <v>WIN3264</v>
          </cell>
          <cell r="B2088" t="str">
            <v>CN HÀ NỘI - CÔNG TY CỔ PHẦN DỊCH VỤ THƯƠNG MẠI TỔNG HỢP WINCOMMERCE</v>
          </cell>
          <cell r="C2088" t="str">
            <v>Số 15 ngõ 259 Yên Hòa, phường Yên Hòa, quận Cầu Giấy, HN</v>
          </cell>
          <cell r="D2088" t="str">
            <v>MIENBAC;WIN</v>
          </cell>
        </row>
        <row r="2089">
          <cell r="A2089" t="str">
            <v>WIN3265</v>
          </cell>
          <cell r="B2089" t="str">
            <v>CN HÀ NỘI - CÔNG TY CỔ PHẦN DỊCH VỤ THƯƠNG MẠI TỔNG HỢP WINCOMMERCE</v>
          </cell>
          <cell r="C2089" t="str">
            <v>Tầng 1, tòa nhà N01-T4, phường Xuân Tảo, quận Bắc Từ Liêm, thành phố Hà Nội</v>
          </cell>
          <cell r="D2089" t="str">
            <v>MIENBAC;WIN</v>
          </cell>
          <cell r="E2089">
            <v>0</v>
          </cell>
        </row>
        <row r="2090">
          <cell r="A2090" t="str">
            <v>WIN3266</v>
          </cell>
          <cell r="B2090" t="str">
            <v>CN HÀ NỘI - CÔNG TY CỔ PHẦN DỊCH VỤ THƯƠNG MẠI TỔNG HỢP WINCOMMERCE</v>
          </cell>
          <cell r="C2090" t="str">
            <v>Lô 01, tầng 1 Nhà chung cư cao tầng CT2-E tại ô đất CT2, Phường Mễ Trì, Quận Nam Từ Liêm, HN</v>
          </cell>
          <cell r="D2090" t="str">
            <v>MIENBAC;WIN</v>
          </cell>
          <cell r="E2090" t="str">
            <v/>
          </cell>
        </row>
        <row r="2091">
          <cell r="A2091" t="str">
            <v>win3274</v>
          </cell>
          <cell r="B2091" t="str">
            <v>CN HCM - Wincommerce</v>
          </cell>
          <cell r="C2091" t="str">
            <v>10-10B Nguyễn Hữu Tiến, Phường Tây Thạnh, Quận Tân Phú, HCM</v>
          </cell>
          <cell r="D2091" t="str">
            <v>MIENNAM;WIN</v>
          </cell>
          <cell r="E2091" t="str">
            <v/>
          </cell>
        </row>
        <row r="2092">
          <cell r="A2092" t="str">
            <v>WIN3275</v>
          </cell>
          <cell r="B2092" t="str">
            <v>CN HÀ NỘI - CÔNG TY CỔ PHẦN DỊCH VỤ THƯƠNG MẠI TỔNG HỢP WINCOMMERCE</v>
          </cell>
          <cell r="C2092" t="str">
            <v>Số 254 đưởng Cổ Bi, xã Cổ Bi, huyện Gia Lâm, Hà Nội</v>
          </cell>
          <cell r="D2092" t="str">
            <v>MIENBAC;WIN</v>
          </cell>
        </row>
        <row r="2093">
          <cell r="A2093" t="str">
            <v>WIN3276</v>
          </cell>
          <cell r="B2093" t="str">
            <v>CN HÀ NỘI - CÔNG TY CỔ PHẦN DỊCH VỤ THƯƠNG MẠI TỔNG HỢP WINCOMMERCE</v>
          </cell>
          <cell r="C2093" t="str">
            <v>Số 250 đường Lạc Long Quân, phường Bưởi, quận Tây Hồ, Hà Nội</v>
          </cell>
          <cell r="D2093" t="str">
            <v>MIENBAC;WIN</v>
          </cell>
        </row>
        <row r="2094">
          <cell r="A2094" t="str">
            <v>WIN3277</v>
          </cell>
          <cell r="B2094" t="str">
            <v>CN HÀ NỘI - CÔNG TY CỔ PHẦN DỊCH VỤ THƯƠNG MẠI TỔNG HỢP WINCOMMERCE</v>
          </cell>
          <cell r="C2094" t="str">
            <v>Xóm ngoài, Xã Uy Nỗ, Huyện Đông Anh, Hà Nội</v>
          </cell>
          <cell r="D2094" t="str">
            <v>MIENBAC;WIN</v>
          </cell>
        </row>
        <row r="2095">
          <cell r="A2095" t="str">
            <v>WIN3278</v>
          </cell>
          <cell r="B2095" t="str">
            <v>CN HÀ NỘI - CÔNG TY CỔ PHẦN DỊCH VỤ THƯƠNG MẠI TỔNG HỢP WINCOMMERCE</v>
          </cell>
          <cell r="C2095" t="str">
            <v>Số 290-292 đường Nguyễn Trãi, phường Trung Văn, Quận Nam Từ Liêm, Hà Nội</v>
          </cell>
          <cell r="D2095" t="str">
            <v>MIENBAC;WIN</v>
          </cell>
        </row>
        <row r="2096">
          <cell r="A2096" t="str">
            <v>WIN3279</v>
          </cell>
          <cell r="B2096" t="str">
            <v>CN HÀ NỘI - CÔNG TY CỔ PHẦN DỊCH VỤ THƯƠNG MẠI TỔNG HỢP WINCOMMERCE</v>
          </cell>
          <cell r="C2096" t="str">
            <v>Số 207 đường Lương Thế Vinh, phường Trung Văn, quận Nam Từ Liêm, Hà Nội</v>
          </cell>
          <cell r="D2096" t="str">
            <v>MIENBAC;WIN</v>
          </cell>
        </row>
        <row r="2097">
          <cell r="A2097" t="str">
            <v>WIN3280</v>
          </cell>
          <cell r="B2097" t="str">
            <v>CN HÀ NỘI - CÔNG TY CỔ PHẦN DỊCH VỤ THƯƠNG MẠI TỔNG HỢP WINCOMMERCE</v>
          </cell>
          <cell r="C2097" t="str">
            <v>TDP số 5 Mễ Trì Hạ, phường Mễ Trì, quận Nam Từ Liêm, Hà Nội.</v>
          </cell>
          <cell r="D2097" t="str">
            <v>MIENBAC;WIN</v>
          </cell>
          <cell r="E2097">
            <v>0</v>
          </cell>
        </row>
        <row r="2098">
          <cell r="A2098" t="str">
            <v>win3281</v>
          </cell>
          <cell r="B2098" t="str">
            <v>CN HÀ NỘI - wincommerce</v>
          </cell>
          <cell r="C2098" t="str">
            <v>E13, đường Yên Xá, Khu đấu giá quyền sử dụng đất, xã Tân Triều, Thanh Trì, Hà Nội</v>
          </cell>
          <cell r="D2098" t="str">
            <v>MIENBAC;WIN</v>
          </cell>
          <cell r="E2098" t="str">
            <v/>
          </cell>
        </row>
        <row r="2099">
          <cell r="A2099" t="str">
            <v>WIN3282</v>
          </cell>
          <cell r="B2099" t="str">
            <v>CN HCM - CÔNG TY CỔ PHẦN DỊCH VỤ THƯƠNG MẠI TỔNG HỢP WINCOMMERCE</v>
          </cell>
          <cell r="C2099" t="str">
            <v>130E-130G Đường Gò Dưa, Khu phố 3, Phường Tam Bình, Quận Thủ Đức, HCM</v>
          </cell>
          <cell r="D2099" t="str">
            <v>MIENNAM;WIN</v>
          </cell>
          <cell r="E2099" t="str">
            <v/>
          </cell>
        </row>
        <row r="2100">
          <cell r="A2100" t="str">
            <v>WIN3283</v>
          </cell>
          <cell r="B2100" t="str">
            <v>CN HCM - CÔNG TY CỔ PHẦN DỊCH VỤ THƯƠNG MẠI TỔNG HỢP WINCOMMERCE</v>
          </cell>
          <cell r="C2100" t="str">
            <v>Khu dân cư mở rộng 1/45 Đường Nguyễn Văn Qúa, Phường Đông Hưng Thuận Quận 12, HCM</v>
          </cell>
          <cell r="D2100" t="str">
            <v>MIENNAM;WIN</v>
          </cell>
          <cell r="E2100" t="str">
            <v/>
          </cell>
        </row>
        <row r="2101">
          <cell r="A2101" t="str">
            <v>WIN3285</v>
          </cell>
          <cell r="B2101" t="str">
            <v>CN HCM - CÔNG TY CỔ PHẦN DỊCH VỤ THƯƠNG MẠI TỔNG HỢP WINCOMMERCE</v>
          </cell>
          <cell r="C2101" t="str">
            <v>1/23B Ấp 3 xã Đông Thạnh, Huyện Hóc Môn, HCM</v>
          </cell>
          <cell r="D2101" t="str">
            <v>MIENNAM;WIN</v>
          </cell>
          <cell r="E2101" t="str">
            <v/>
          </cell>
        </row>
        <row r="2102">
          <cell r="A2102" t="str">
            <v>WIN3286</v>
          </cell>
          <cell r="B2102" t="str">
            <v>CN HCM - CÔNG TY CỔ PHẦN DỊCH VỤ THƯƠNG MẠI TỔNG HỢP WINCOMMERCE</v>
          </cell>
          <cell r="C2102" t="str">
            <v>108 đường ĐHT02, Phường Đông Hưng Thuận, Quận 12, HCM</v>
          </cell>
          <cell r="D2102" t="str">
            <v>MIENNAM;WIN</v>
          </cell>
          <cell r="E2102" t="str">
            <v/>
          </cell>
        </row>
        <row r="2103">
          <cell r="A2103" t="str">
            <v>WIN3287</v>
          </cell>
          <cell r="B2103" t="str">
            <v>CN HCM - CÔNG TY CỔ PHẦN DỊCH VỤ THƯƠNG MẠI TỔNG HỢP WINCOMMERCE</v>
          </cell>
          <cell r="C2103" t="str">
            <v>173 Liên khu 4-5, Phường Bình Hưng Hòa, Quận Bình Tân, TP. Hồ Chí Minh Việt Nam</v>
          </cell>
          <cell r="D2103" t="str">
            <v>MIENNAM;WIN</v>
          </cell>
          <cell r="E2103" t="str">
            <v/>
          </cell>
        </row>
        <row r="2104">
          <cell r="A2104" t="str">
            <v>WIN3290</v>
          </cell>
          <cell r="B2104" t="str">
            <v>CN HÀ NỘI - CÔNG TY CỔ PHẦN DỊCH VỤ THƯƠNG MẠI TỔNG HỢP WINCOMMERCE</v>
          </cell>
          <cell r="C2104" t="str">
            <v>Số 371 Cao Lỗ, xã Uy Nỗ, huyện Đông Anh, HN</v>
          </cell>
          <cell r="D2104" t="str">
            <v>MIENBAC;WIN</v>
          </cell>
          <cell r="E2104">
            <v>0</v>
          </cell>
        </row>
        <row r="2105">
          <cell r="A2105" t="str">
            <v>win3291</v>
          </cell>
          <cell r="B2105" t="str">
            <v>CN HÀ NỘI - wincommerce</v>
          </cell>
          <cell r="C2105" t="str">
            <v>Số 2-NV1, xã Tân Triều, huyện Thanh Trì, Hà Nội</v>
          </cell>
          <cell r="D2105" t="str">
            <v>MIENBAC;WIN</v>
          </cell>
          <cell r="E2105" t="str">
            <v/>
          </cell>
        </row>
        <row r="2106">
          <cell r="A2106" t="str">
            <v>win3292</v>
          </cell>
          <cell r="B2106" t="str">
            <v>CN HCM - wincommerce</v>
          </cell>
          <cell r="C2106" t="str">
            <v>318/1 Phạm Hùng, Phường 5, Quận 8, HCM</v>
          </cell>
          <cell r="D2106" t="str">
            <v>MIENNAM;WIN</v>
          </cell>
          <cell r="E2106" t="str">
            <v/>
          </cell>
        </row>
        <row r="2107">
          <cell r="A2107" t="str">
            <v>win3294</v>
          </cell>
          <cell r="B2107" t="str">
            <v>CN HCM - wincommerce</v>
          </cell>
          <cell r="C2107" t="str">
            <v>C3/5 Ấp 3 xã Vĩnh Lộc A, Huyện Bình Chánh, HCM</v>
          </cell>
          <cell r="D2107" t="str">
            <v>MIENNAM;WIN</v>
          </cell>
          <cell r="E2107" t="str">
            <v/>
          </cell>
        </row>
        <row r="2108">
          <cell r="A2108" t="str">
            <v>WIN3296</v>
          </cell>
          <cell r="B2108" t="str">
            <v>CN HCM - CÔNG TY CỔ PHẦN DỊCH VỤ THƯƠNG MẠI TỔNG HỢP WINCOMMERCE</v>
          </cell>
          <cell r="C2108" t="str">
            <v>25 Bùi Công Trừng, Phường Thạnh Xuân, Quận 12, HCM</v>
          </cell>
          <cell r="D2108" t="str">
            <v>MIENNAM;WIN</v>
          </cell>
          <cell r="E2108" t="str">
            <v/>
          </cell>
        </row>
        <row r="2109">
          <cell r="A2109" t="str">
            <v>WIN3301</v>
          </cell>
          <cell r="B2109" t="str">
            <v>CN HÀ NỘI - CÔNG TY CỔ PHẦN DỊCH VỤ THƯƠNG MẠI TỔNG HỢP WINCOMMERCE</v>
          </cell>
          <cell r="C2109" t="str">
            <v>Tổ dân phố số 4, phường Phú Đô, quận Nam Từ Liêm, Hà Nội</v>
          </cell>
          <cell r="D2109" t="str">
            <v>MIENBAC;WIN</v>
          </cell>
        </row>
        <row r="2110">
          <cell r="A2110" t="str">
            <v>WIN3303</v>
          </cell>
          <cell r="B2110" t="str">
            <v>CN HÀ NỘI - CÔNG TY CỔ PHẦN DỊCH VỤ THƯƠNG MẠI TỔNG HỢP WINCOMMERCE</v>
          </cell>
          <cell r="C2110" t="str">
            <v>BT1- Lô 8, Khu đô thị Mễ Trì Hạ, đường Mễ Trì Hạ, Phường Mễ Trì, quận Nam Từ Liêm</v>
          </cell>
          <cell r="D2110" t="str">
            <v>MIENBAC;WIN</v>
          </cell>
          <cell r="E2110">
            <v>0</v>
          </cell>
        </row>
        <row r="2111">
          <cell r="A2111" t="str">
            <v>WIN3304</v>
          </cell>
          <cell r="B2111" t="str">
            <v>CN HÀ NỘI - CÔNG TY CỔ PHẦN DỊCH VỤ THƯƠNG MẠI TỔNG HỢP WINCOMMERCE</v>
          </cell>
          <cell r="C2111" t="str">
            <v>Số 217A Quan Hoa, phường Quan Hoa, Quận Cầu Giấy, Hà Nội</v>
          </cell>
          <cell r="D2111" t="str">
            <v>MIENBAC;WIN</v>
          </cell>
          <cell r="E2111" t="str">
            <v/>
          </cell>
        </row>
        <row r="2112">
          <cell r="A2112" t="str">
            <v>WIN3305</v>
          </cell>
          <cell r="B2112" t="str">
            <v>CN HCM - CÔNG TY CỔ PHẦN DỊCH VỤ THƯƠNG MẠI TỔNG HỢP WINCOMMERCE</v>
          </cell>
          <cell r="C2112" t="str">
            <v>P7-SH-01, tòa nhà P7, dư án Vinhomes Central Park 722, đường Điện Biên Phủ, Phường 22, Quận Bình Thạnh, HCM</v>
          </cell>
          <cell r="D2112" t="str">
            <v>MIENNAM;WIN</v>
          </cell>
          <cell r="E2112" t="str">
            <v/>
          </cell>
        </row>
        <row r="2113">
          <cell r="A2113" t="str">
            <v>WIN3307</v>
          </cell>
          <cell r="B2113" t="str">
            <v>CN HCM - CÔNG TY CỔ PHẦN DỊCH VỤ THƯƠNG MẠI TỔNG HỢP WINCOMMERCE</v>
          </cell>
          <cell r="C2113" t="str">
            <v>106-108 Tân Sơn Hòa, Phường 2, Quận Tân Bình, TP. Hồ Chí Minh Việt Nam</v>
          </cell>
          <cell r="D2113" t="str">
            <v>MIENNAM;WIN</v>
          </cell>
          <cell r="E2113" t="str">
            <v/>
          </cell>
        </row>
        <row r="2114">
          <cell r="A2114" t="str">
            <v>win3311</v>
          </cell>
          <cell r="B2114" t="str">
            <v>CN HÀ NỘI - wincommerce</v>
          </cell>
          <cell r="C2114" t="str">
            <v>E13, đường Yên Xá, Khu đấu giá quyền sử dụng đất, xã Tân Triều, Thanh Trì, Hà Nội</v>
          </cell>
          <cell r="D2114" t="str">
            <v>MIENBAC;WIN</v>
          </cell>
          <cell r="E2114">
            <v>0</v>
          </cell>
        </row>
        <row r="2115">
          <cell r="A2115" t="str">
            <v>WIN3312</v>
          </cell>
          <cell r="B2115" t="str">
            <v>CN HÀ NỘI - CÔNG TY CỔ PHẦN DỊCH VỤ THƯƠNG MẠI TỔNG HỢP WINCOMMERCE</v>
          </cell>
          <cell r="C2115" t="str">
            <v>Số 100, đường K2, phường Cầu Diễn, quận Nam Từ Liêm, Hà Nội</v>
          </cell>
          <cell r="D2115" t="str">
            <v>MIENBAC;WIN</v>
          </cell>
          <cell r="E2115" t="str">
            <v/>
          </cell>
        </row>
        <row r="2116">
          <cell r="A2116" t="str">
            <v>win3316</v>
          </cell>
          <cell r="B2116" t="str">
            <v>CN HCM - WINCOMMERCE</v>
          </cell>
          <cell r="C2116" t="str">
            <v>126/4/1 Ấp Tây Lân Tổ 21 Xã Bà Điểm, Huyện Hóc Môn, HCM</v>
          </cell>
          <cell r="D2116" t="str">
            <v>MIENNAM;WIN</v>
          </cell>
          <cell r="E2116" t="str">
            <v/>
          </cell>
        </row>
        <row r="2117">
          <cell r="A2117" t="str">
            <v>win3321</v>
          </cell>
          <cell r="B2117" t="str">
            <v>CN HCM - wincommerce</v>
          </cell>
          <cell r="C2117" t="str">
            <v>G-1-02 tại tầng 1, căn số 2 Block G, thuộc BS, Lô13B Khu, dân cư Conic Xã Phong Phú, Huyện Bình, Chánh, HCM</v>
          </cell>
          <cell r="D2117" t="str">
            <v>MIENNAM;WIN</v>
          </cell>
          <cell r="E2117" t="str">
            <v/>
          </cell>
        </row>
        <row r="2118">
          <cell r="A2118" t="str">
            <v>WIN3322</v>
          </cell>
          <cell r="B2118" t="str">
            <v>CN HÀ NỘI - CÔNG TY CỔ PHẦN DỊCH VỤ THƯƠNG MẠI TỔNG HỢP WINCOMMERCE</v>
          </cell>
          <cell r="C2118" t="str">
            <v>Tầng 1, tòa 17T4, Tòa nhà Hapulico Complex, Số 01 phố Nguyễn Huy Tưởng, 
phường Thanh Xuân Trung, quận Thanh Xuân, thành phố Hà Nội</v>
          </cell>
          <cell r="D2118" t="str">
            <v>MIENBAC;WIN</v>
          </cell>
        </row>
        <row r="2119">
          <cell r="A2119" t="str">
            <v>win3323</v>
          </cell>
          <cell r="B2119" t="str">
            <v>CN HÀ NỘI - wincommerce</v>
          </cell>
          <cell r="C2119" t="str">
            <v>Số 105-107 Tân Xuân, phường Xuân Đỉnh, quận Bắc Từ Liêm, Hà Nội</v>
          </cell>
          <cell r="D2119" t="str">
            <v>MIENBAC;WIN</v>
          </cell>
          <cell r="E2119">
            <v>0</v>
          </cell>
        </row>
        <row r="2120">
          <cell r="A2120" t="str">
            <v>WIN3324</v>
          </cell>
          <cell r="B2120" t="str">
            <v>CN HÀ NỘI - CÔNG TY CỔ PHẦN DỊCH VỤ THƯƠNG MẠI TỔNG HỢP WINCOMMERCE</v>
          </cell>
          <cell r="C2120" t="str">
            <v>Xóm 3, Thôn Cổ Điển, Xã Hải Bối, huyện Đông Anh, Hà Nội</v>
          </cell>
          <cell r="D2120" t="str">
            <v>MIENBAC;WIN</v>
          </cell>
          <cell r="E2120" t="str">
            <v/>
          </cell>
        </row>
        <row r="2121">
          <cell r="A2121" t="str">
            <v>WIN3327</v>
          </cell>
          <cell r="B2121" t="str">
            <v>CN HCM - CÔNG TY CỔ PHẦN DỊCH VỤ THƯƠNG MẠI TỔNG HỢP WINCOMMERCE</v>
          </cell>
          <cell r="C2121" t="str">
            <v>79 Liên khu 5-6, KP 5, Phường Bình Hưng Hòa B, Quận Bình Tân, TP. Hồ Chí Minh Việt Nam</v>
          </cell>
          <cell r="D2121" t="str">
            <v>MIENNAM;WIN</v>
          </cell>
          <cell r="E2121" t="str">
            <v/>
          </cell>
        </row>
        <row r="2122">
          <cell r="A2122" t="str">
            <v>WIN3330</v>
          </cell>
          <cell r="B2122" t="str">
            <v>CN HCM - CÔNG TY CỔ PHẦN DỊCH VỤ THƯƠNG MẠI TỔNG HỢP WINCOMMERCE</v>
          </cell>
          <cell r="C2122" t="str">
            <v>901 Tỉnh lộ 43, KP2, Phường Bình Chiểu, Quận Thủ Đức, HCM</v>
          </cell>
          <cell r="D2122" t="str">
            <v>MIENNAM;WIN</v>
          </cell>
          <cell r="E2122" t="str">
            <v/>
          </cell>
        </row>
        <row r="2123">
          <cell r="A2123" t="str">
            <v>WIN3337</v>
          </cell>
          <cell r="B2123" t="str">
            <v>CN HÀ NỘI - CÔNG TY CỔ PHẦN DỊCH VỤ THƯƠNG MẠI TỔNG HỢP WINCOMMERCE</v>
          </cell>
          <cell r="C2123" t="str">
            <v>Số 70-72 đường Tựu Liệt, thị trấn Văn Điển, huyện Thanh Trì, Hà Nội</v>
          </cell>
          <cell r="D2123" t="str">
            <v>MIENBAC;WIN</v>
          </cell>
          <cell r="E2123" t="str">
            <v/>
          </cell>
        </row>
        <row r="2124">
          <cell r="A2124" t="str">
            <v>win3339</v>
          </cell>
          <cell r="B2124" t="str">
            <v>CN HCM - Wincommerce</v>
          </cell>
          <cell r="C2124" t="str">
            <v>6 Trần Thị Nghỉ, Phường 7, Quận Gò Vấp, HCM</v>
          </cell>
          <cell r="D2124" t="str">
            <v>MIENNAM;WIN</v>
          </cell>
          <cell r="E2124" t="str">
            <v/>
          </cell>
        </row>
        <row r="2125">
          <cell r="A2125" t="str">
            <v>WIN3342</v>
          </cell>
          <cell r="B2125" t="str">
            <v>CN HÀ NỘI - CÔNG TY CỔ PHẦN DỊCH VỤ THƯƠNG MẠI TỔNG HỢP WINCOMMERCE</v>
          </cell>
          <cell r="C2125" t="str">
            <v>B2 Dự án Pandora, số 53 Phố Triều Khúc, phường Thanh Xuân Bắc, quận Thanh Xuân, Hà Nội</v>
          </cell>
          <cell r="D2125" t="str">
            <v>MIENBAC;WIN</v>
          </cell>
        </row>
        <row r="2126">
          <cell r="A2126" t="str">
            <v>win3346</v>
          </cell>
          <cell r="B2126" t="str">
            <v>CN HÀ NỘI - wincommerce</v>
          </cell>
          <cell r="C2126" t="str">
            <v>Số 204 đường Thanh Bình, phường Mộ Lao, quận Hà Đông, Hà Nội</v>
          </cell>
          <cell r="D2126" t="str">
            <v>MIENBAC;WIN</v>
          </cell>
        </row>
        <row r="2127">
          <cell r="A2127" t="str">
            <v>WIN3347</v>
          </cell>
          <cell r="B2127" t="str">
            <v>CN HÀ NỘI - CÔNG TY CỔ PHẦN DỊCH VỤ THƯƠNG MẠI TỔNG HỢP WINCOMMERCE</v>
          </cell>
          <cell r="C2127" t="str">
            <v>Số 173 TDP số 4, phường Xuân Phương, quận Nam Từ Liêm, Hà Nội</v>
          </cell>
          <cell r="D2127" t="str">
            <v>MIENBAC;WIN</v>
          </cell>
          <cell r="E2127">
            <v>0</v>
          </cell>
        </row>
        <row r="2128">
          <cell r="A2128" t="str">
            <v>WIN3350</v>
          </cell>
          <cell r="B2128" t="str">
            <v>CN HÀ NỘI - CÔNG TY CỔ PHẦN DỊCH VỤ THƯƠNG MẠI TỔNG HỢP WINCOMMERCE</v>
          </cell>
          <cell r="C2128" t="str">
            <v>Số 777 đường Bạch Đằng, Phường Bạch Đằng, Hai Bà Trưng, Hà Nội</v>
          </cell>
          <cell r="D2128" t="str">
            <v>MIENBAC;WIN</v>
          </cell>
          <cell r="E2128" t="str">
            <v/>
          </cell>
        </row>
        <row r="2129">
          <cell r="A2129" t="str">
            <v>win3352</v>
          </cell>
          <cell r="B2129" t="str">
            <v>CN HCM - wincommerce</v>
          </cell>
          <cell r="C2129" t="str">
            <v>23N và 24N Nguyễn Thị Tần, Phường 2, Quận 8, HCM</v>
          </cell>
          <cell r="D2129" t="str">
            <v>MIENNAM;WIN</v>
          </cell>
          <cell r="E2129" t="str">
            <v/>
          </cell>
        </row>
        <row r="2130">
          <cell r="A2130" t="str">
            <v>win3353</v>
          </cell>
          <cell r="B2130" t="str">
            <v>CN HCM - wincommerce</v>
          </cell>
          <cell r="C2130" t="str">
            <v>1132 Quốc lộ 50, Ấp 3, Xã Bình Hưng, Huyện Bình Chánh, HCM</v>
          </cell>
          <cell r="D2130" t="str">
            <v>MIENNAM;WIN</v>
          </cell>
          <cell r="E2130" t="str">
            <v/>
          </cell>
        </row>
        <row r="2131">
          <cell r="A2131" t="str">
            <v>WIN3355</v>
          </cell>
          <cell r="B2131" t="str">
            <v>CN HCM - CÔNG TY CỔ PHẦN DỊCH VỤ THƯƠNG MẠI TỔNG HỢP WINCOMMERCE</v>
          </cell>
          <cell r="C2131" t="str">
            <v>102 Khu phố 2, Đường số 29, Phường Bình Trị Đông, Quận Bình Tân, TP. Hồ Chí Minh Việt Nam</v>
          </cell>
          <cell r="D2131" t="str">
            <v>MIENNAM;WIN</v>
          </cell>
          <cell r="E2131" t="str">
            <v/>
          </cell>
        </row>
        <row r="2132">
          <cell r="A2132" t="str">
            <v>WIN3356</v>
          </cell>
          <cell r="B2132" t="str">
            <v>CN HCM - CÔNG TY CỔ PHẦN DỊCH VỤ THƯƠNG MẠI TỔNG HỢP WINCOMMERCE</v>
          </cell>
          <cell r="C2132" t="str">
            <v>Số 13 Đường 78 Ấp Đình, Xã Tân Phú Trung, Huyện Củ Chi, HCM</v>
          </cell>
          <cell r="D2132" t="str">
            <v>MIENNAM;WIN</v>
          </cell>
          <cell r="E2132" t="str">
            <v/>
          </cell>
        </row>
        <row r="2133">
          <cell r="A2133" t="str">
            <v>WIN3366</v>
          </cell>
          <cell r="B2133" t="str">
            <v>CN HÀ NỘI - CÔNG TY CỔ PHẦN DỊCH VỤ THƯƠNG MẠI TỔNG HỢP WINCOMMERCE</v>
          </cell>
          <cell r="C2133" t="str">
            <v>Lô 01, tầng 1 Nhà chung cư cao tầng CT2-E tại ô đất CT2, phường Mễ Trì, 
quận Nam Từ Liêm, thành phố Hà Nội</v>
          </cell>
          <cell r="D2133" t="str">
            <v>MIENBAC;WIN</v>
          </cell>
        </row>
        <row r="2134">
          <cell r="A2134" t="str">
            <v>win3369</v>
          </cell>
          <cell r="B2134" t="str">
            <v>CN HÀ NỘI - wincommerce</v>
          </cell>
          <cell r="C2134" t="str">
            <v>TDP Viên 5, phường Cổ Nhuế 2, quận Bắc Từ Liêm, HN</v>
          </cell>
          <cell r="D2134" t="str">
            <v>MIENBAC;WIN</v>
          </cell>
        </row>
        <row r="2135">
          <cell r="A2135" t="str">
            <v>WIN3370</v>
          </cell>
          <cell r="B2135" t="str">
            <v>CN HÀ NỘI - CÔNG TY CỔ PHẦN DỊCH VỤ THƯƠNG MẠI TỔNG HỢP WINCOMMERCE</v>
          </cell>
          <cell r="C2135" t="str">
            <v>Tầng 1 Chung cư Yên Hòa Sunshine, Số 9 phố Vũ Phạm Hàm, Phường Yên Hòa, quận Cầu Giấy, Hà Nội</v>
          </cell>
          <cell r="D2135" t="str">
            <v>MIENBAC;WIN</v>
          </cell>
          <cell r="E2135">
            <v>0</v>
          </cell>
        </row>
        <row r="2136">
          <cell r="A2136" t="str">
            <v>WIN3371</v>
          </cell>
          <cell r="B2136" t="str">
            <v>CN HÀ NỘI - CÔNG TY CỔ PHẦN DỊCH VỤ THƯƠNG MẠI TỔNG HỢP WINCOMMERCE</v>
          </cell>
          <cell r="C2136" t="str">
            <v>Số 23-25 đường Nguyễn Khả Trạc, phường Mai Dịch, Quận Cầu Giấy, thành phố Hà Nội</v>
          </cell>
          <cell r="D2136" t="str">
            <v>MIENBAC;WIN</v>
          </cell>
          <cell r="E2136" t="str">
            <v/>
          </cell>
        </row>
        <row r="2137">
          <cell r="A2137" t="str">
            <v>WIN3379</v>
          </cell>
          <cell r="B2137" t="str">
            <v>CN HCM - CÔNG TY CỔ PHẦN DỊCH VỤ THƯƠNG MẠI TỔNG HỢP WINCOMMERCE</v>
          </cell>
          <cell r="C2137" t="str">
            <v>Căn L6-SH.01A, tòa L6 Tại Vinhomes Central Park, 720A Đường Điện Biên Phủ, Phường 22, Quận Bình Thạnh, HCM</v>
          </cell>
          <cell r="D2137" t="str">
            <v>MIENNAM;WIN</v>
          </cell>
          <cell r="E2137" t="str">
            <v/>
          </cell>
        </row>
        <row r="2138">
          <cell r="A2138" t="str">
            <v>WIN3386</v>
          </cell>
          <cell r="B2138" t="str">
            <v>CN HCM - CÔNG TY CỔ PHẦN DỊCH VỤ THƯƠNG MẠI TỔNG HỢP WINCOMMERCE</v>
          </cell>
          <cell r="C2138" t="str">
            <v>909 Nguyễn Duy Trinh, Phường Phú Hữu, Quận 9, HCM</v>
          </cell>
          <cell r="D2138" t="str">
            <v>MIENNAM;WIN</v>
          </cell>
          <cell r="E2138" t="str">
            <v/>
          </cell>
        </row>
        <row r="2139">
          <cell r="A2139" t="str">
            <v>WIN3387</v>
          </cell>
          <cell r="B2139" t="str">
            <v>CN HCM - CÔNG TY CỔ PHẦN DỊCH VỤ THƯƠNG MẠI TỔNG HỢP WINCOMMERCE</v>
          </cell>
          <cell r="C2139" t="str">
            <v>651A, 653 Tỉnh lộ 43, Khu phố 4, Phường Tam Bình, Quận Thủ Đức, HCM</v>
          </cell>
          <cell r="D2139" t="str">
            <v>MIENNAM;WIN</v>
          </cell>
          <cell r="E2139" t="str">
            <v/>
          </cell>
        </row>
        <row r="2140">
          <cell r="A2140" t="str">
            <v>WIN3388</v>
          </cell>
          <cell r="B2140" t="str">
            <v>CN HCM - CÔNG TY CỔ PHẦN DỊCH VỤ THƯƠNG MẠI TỔNG HỢP WINCOMMERCE</v>
          </cell>
          <cell r="C2140" t="str">
            <v>602/52 Điện Biên Phủ, Phường 22, Quận Bình Thạnh, HCM</v>
          </cell>
          <cell r="D2140" t="str">
            <v>MIENNAM;WIN</v>
          </cell>
          <cell r="E2140" t="str">
            <v/>
          </cell>
        </row>
        <row r="2141">
          <cell r="A2141" t="str">
            <v>WIN3389</v>
          </cell>
          <cell r="B2141" t="str">
            <v>CN HCM - CÔNG TY CỔ PHẦN DỊCH VỤ THƯƠNG MẠI TỔNG HỢP WINCOMMERCE</v>
          </cell>
          <cell r="C2141" t="str">
            <v>135/37/60-62 Nguyễn Hữu Cảnh,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WIN3392</v>
          </cell>
          <cell r="B2142" t="str">
            <v>CN HCM - CÔNG TY CỔ PHẦN DỊCH VỤ THƯƠNG MẠI TỔNG HỢP WINCOMMERCE</v>
          </cell>
          <cell r="C2142" t="str">
            <v>26/4B Ấp Đông Lân, Xã Bà Điểm, Huyện Hóc Môn, HCM</v>
          </cell>
          <cell r="D2142" t="str">
            <v>MIENNAM;WIN</v>
          </cell>
          <cell r="E2142" t="str">
            <v/>
          </cell>
        </row>
        <row r="2143">
          <cell r="A2143" t="str">
            <v>WIN3394</v>
          </cell>
          <cell r="B2143" t="str">
            <v>CN HCM - CÔNG TY CỔ PHẦN DỊCH VỤ THƯƠNG MẠI TỔNG HỢP WINCOMMERCE</v>
          </cell>
          <cell r="C2143" t="str">
            <v>0.01, 02, 03 Lô A. Khu nhà ở gia đình LLVT Quân khu 7, số 41 đường TMT2A, Phường Trung Mỹ Tây, Quận 12, HCM</v>
          </cell>
          <cell r="D2143" t="str">
            <v>MIENNAM;WIN</v>
          </cell>
          <cell r="E2143" t="str">
            <v/>
          </cell>
        </row>
        <row r="2144">
          <cell r="A2144" t="str">
            <v>WIN3404</v>
          </cell>
          <cell r="B2144" t="str">
            <v>CN HÀ NỘI - CÔNG TY CỔ PHẦN DỊCH VỤ THƯƠNG MẠI TỔNG HỢP WINCOMMERCE</v>
          </cell>
          <cell r="C2144" t="str">
            <v>NV36, Khu đô thị mới Trung Văn, phường Trung Văn, quận Nam Từ Liêm, Hà Nội.</v>
          </cell>
          <cell r="D2144" t="str">
            <v>MIENBAC;WIN</v>
          </cell>
          <cell r="E2144" t="str">
            <v/>
          </cell>
        </row>
        <row r="2145">
          <cell r="A2145" t="str">
            <v>win3411</v>
          </cell>
          <cell r="B2145" t="str">
            <v>CN HCM - Wincommerce</v>
          </cell>
          <cell r="C2145" t="str">
            <v>2D -2E Lương Thế Vinh, Phường Tân Thới Hòa, Quận Tân Phú, HCM</v>
          </cell>
          <cell r="D2145" t="str">
            <v>MIENNAM;WIN</v>
          </cell>
          <cell r="E2145" t="str">
            <v/>
          </cell>
        </row>
        <row r="2146">
          <cell r="A2146" t="str">
            <v>WIN3413</v>
          </cell>
          <cell r="B2146" t="str">
            <v>CN HCM - CÔNG TY CỔ PHẦN DỊCH VỤ THƯƠNG MẠI TỔNG HỢP WINCOMMERCE</v>
          </cell>
          <cell r="C2146" t="str">
            <v>18 Đường số 2, Khu nhà Hiệp Bình Chánh, KP 5, Hiệp Bình Chánh, Quận Thủ Đức, HCM</v>
          </cell>
          <cell r="D2146" t="str">
            <v>MIENNAM;WIN</v>
          </cell>
          <cell r="E2146" t="str">
            <v/>
          </cell>
        </row>
        <row r="2147">
          <cell r="A2147" t="str">
            <v>win3414</v>
          </cell>
          <cell r="B2147" t="str">
            <v>CN HCM - wincommerce</v>
          </cell>
          <cell r="C2147" t="str">
            <v>F12/2G Ấp 6, xã Vĩnh Lộc A, Huyện Bình Chánh, HCM</v>
          </cell>
          <cell r="D2147" t="str">
            <v>MIENNAM;WIN</v>
          </cell>
          <cell r="E2147" t="str">
            <v/>
          </cell>
        </row>
        <row r="2148">
          <cell r="A2148" t="str">
            <v>WIN3419</v>
          </cell>
          <cell r="B2148" t="str">
            <v>CN HCM - CÔNG TY CỔ PHẦN DỊCH VỤ THƯƠNG MẠI TỔNG HỢP WINCOMMERCE</v>
          </cell>
          <cell r="C2148" t="str">
            <v>744 Tỉnh lộ 43, KP3, Phường Bình Chiểu, Quận Thủ Đức, HCM</v>
          </cell>
          <cell r="D2148" t="str">
            <v>MIENNAM;WIN</v>
          </cell>
          <cell r="E2148" t="str">
            <v/>
          </cell>
        </row>
        <row r="2149">
          <cell r="A2149" t="str">
            <v>WIN3420</v>
          </cell>
          <cell r="B2149" t="str">
            <v>CN HCM - CÔNG TY CỔ PHẦN DỊCH VỤ THƯƠNG MẠI TỔNG HỢP WINCOMMERCE</v>
          </cell>
          <cell r="C2149" t="str">
            <v>45 Đường TL 27, KP3B, Phường Thạnh Lộc, Quận 12, HCM</v>
          </cell>
          <cell r="D2149" t="str">
            <v>MIENNAM;WIN</v>
          </cell>
          <cell r="E2149" t="str">
            <v/>
          </cell>
        </row>
        <row r="2150">
          <cell r="A2150" t="str">
            <v>win3422</v>
          </cell>
          <cell r="B2150" t="str">
            <v>CN HCM - wincommerce</v>
          </cell>
          <cell r="C2150" t="str">
            <v>419 Ba Đình, Phường 9, Quận 8, HCM</v>
          </cell>
          <cell r="D2150" t="str">
            <v>MIENNAM;WIN</v>
          </cell>
          <cell r="E2150" t="str">
            <v/>
          </cell>
        </row>
        <row r="2151">
          <cell r="A2151" t="str">
            <v>win3426</v>
          </cell>
          <cell r="B2151" t="str">
            <v>CN HCM - WINCOMMERCE</v>
          </cell>
          <cell r="C2151" t="str">
            <v>3/123 Ấp Nhị Tân 1, xã Tân Thới Nhì, Huyện Hóc Môn, HCM</v>
          </cell>
          <cell r="D2151" t="str">
            <v>MIENNAM;WIN</v>
          </cell>
          <cell r="E2151" t="str">
            <v/>
          </cell>
        </row>
        <row r="2152">
          <cell r="A2152" t="str">
            <v>win3430</v>
          </cell>
          <cell r="B2152" t="str">
            <v>CN HCM - wincommerce</v>
          </cell>
          <cell r="C2152" t="str">
            <v>C12/13B Liên Ấp 123, Ấp 3, Xã Vĩnh Lộc B, Huyện Bình Chánh, HCM</v>
          </cell>
          <cell r="D2152" t="str">
            <v>MIENNAM;WIN</v>
          </cell>
          <cell r="E2152" t="str">
            <v/>
          </cell>
        </row>
        <row r="2153">
          <cell r="A2153" t="str">
            <v>WIN3433</v>
          </cell>
          <cell r="B2153" t="str">
            <v>CN HÀ NỘI - CÔNG TY CỔ PHẦN DỊCH VỤ THƯƠNG MẠI TỔNG HỢP WINCOMMERCE</v>
          </cell>
          <cell r="C2153" t="str">
            <v>Số 68 Hoàng Như Tiếp, phường Bồ Đề, quận Long Biên, Hà Nội</v>
          </cell>
          <cell r="D2153" t="str">
            <v>MIENBAC;WIN</v>
          </cell>
          <cell r="E2153">
            <v>0</v>
          </cell>
        </row>
        <row r="2154">
          <cell r="A2154" t="str">
            <v>WIN3434</v>
          </cell>
          <cell r="B2154" t="str">
            <v>CN HÀ NỘI - CÔNG TY CỔ PHẦN DỊCH VỤ THƯƠNG MẠI TỔNG HỢP WINCOMMERCE</v>
          </cell>
          <cell r="C2154" t="str">
            <v>Số 91 Đốc Ngữ, phường Liễu Giai, quận Ba Đình, Hà Nội</v>
          </cell>
          <cell r="D2154" t="str">
            <v>MIENBAC;WIN</v>
          </cell>
          <cell r="E2154" t="str">
            <v/>
          </cell>
        </row>
        <row r="2155">
          <cell r="A2155" t="str">
            <v>win3441</v>
          </cell>
          <cell r="B2155" t="str">
            <v>CN HCM - wincommerce</v>
          </cell>
          <cell r="C2155" t="str">
            <v>E8/2H Ấp 5, xã Vĩnh Lộc A, Huyện Bình Chánh, HCM</v>
          </cell>
          <cell r="D2155" t="str">
            <v>MIENNAM;WIN</v>
          </cell>
          <cell r="E2155" t="str">
            <v/>
          </cell>
        </row>
        <row r="2156">
          <cell r="A2156" t="str">
            <v>win3443</v>
          </cell>
          <cell r="B2156" t="str">
            <v>CN HCM - Wincommerce</v>
          </cell>
          <cell r="C2156" t="str">
            <v>1191-1189 Phạm Văn Bạch, Phường 12, Quận Gò Vấp, HCM</v>
          </cell>
          <cell r="D2156" t="str">
            <v>MIENNAM;WIN</v>
          </cell>
          <cell r="E2156" t="str">
            <v/>
          </cell>
        </row>
        <row r="2157">
          <cell r="A2157" t="str">
            <v>win3445</v>
          </cell>
          <cell r="B2157" t="str">
            <v>CN HCM - Wincommerce</v>
          </cell>
          <cell r="C2157" t="str">
            <v>41 Đường 59, Phường 14, Quận Gò Vấp, (Thửa đất số 737, tờ bản đồ số 14 tại, phường 14, Quân Gò Vấp. HCM</v>
          </cell>
          <cell r="D2157" t="str">
            <v>MIENNAM;WIN</v>
          </cell>
          <cell r="E2157" t="str">
            <v/>
          </cell>
        </row>
        <row r="2158">
          <cell r="A2158" t="str">
            <v>WIN3446</v>
          </cell>
          <cell r="B2158" t="str">
            <v>CN HÀ NỘI - CÔNG TY CỔ PHẦN DỊCH VỤ THƯƠNG MẠI TỔNG HỢP WINCOMMERCE</v>
          </cell>
          <cell r="C2158" t="str">
            <v>Số A12-BT1, đường Lưu Hữu Phước, KĐT Mỹ Đình 2, phường Mỹ Đình 2, quận Nam Từ Liêm, Hà Nội</v>
          </cell>
          <cell r="D2158" t="str">
            <v>MIENBAC;WIN</v>
          </cell>
          <cell r="E2158" t="str">
            <v/>
          </cell>
        </row>
        <row r="2159">
          <cell r="A2159" t="str">
            <v>win3448</v>
          </cell>
          <cell r="B2159" t="str">
            <v>CN HCM - WINCOMMERCE</v>
          </cell>
          <cell r="C2159" t="str">
            <v>39A1 Bình Chiểu, KP3, Phường Bình Chiểu, Quận Thủ Đức, HCM</v>
          </cell>
          <cell r="D2159" t="str">
            <v>MIENNAM;WIN</v>
          </cell>
          <cell r="E2159" t="str">
            <v/>
          </cell>
        </row>
        <row r="2160">
          <cell r="A2160" t="str">
            <v>win3449</v>
          </cell>
          <cell r="B2160" t="str">
            <v>CN HCM - WINCOMMERCE</v>
          </cell>
          <cell r="C2160" t="str">
            <v>Lô G9, tầng 1,(trệt) thuộc khối CC Tháp AB, Khu dân cư cao, tầng Thành Thái, 7/28  Đường Thành Thái Phường 14, Quận 10, HCM</v>
          </cell>
          <cell r="D2160" t="str">
            <v>MIENNAM;WIN</v>
          </cell>
          <cell r="E2160" t="str">
            <v/>
          </cell>
        </row>
        <row r="2161">
          <cell r="A2161" t="str">
            <v>WIN3454</v>
          </cell>
          <cell r="B2161" t="str">
            <v>CN HÀ NỘI - CÔNG TY CỔ PHẦN DỊCH VỤ THƯƠNG MẠI TỔNG HỢP WINCOMMERCE</v>
          </cell>
          <cell r="C2161" t="str">
            <v>Tổ Dân phố Tháp, phường Đại Mỗ, Nam Từ Liêm, Hà Nội</v>
          </cell>
          <cell r="D2161" t="str">
            <v>MIENBAC;WIN</v>
          </cell>
          <cell r="E2161">
            <v>0</v>
          </cell>
        </row>
        <row r="2162">
          <cell r="A2162" t="str">
            <v>win3455</v>
          </cell>
          <cell r="B2162" t="str">
            <v>CN HÀ NỘI - wincommerce</v>
          </cell>
          <cell r="C2162" t="str">
            <v>Tầng 1 Tòa nhà 18T1- Lô HH6 – Khu đô thị Nam An Khánh- 
xã An Khánh-huyện Hoài Đức, HN</v>
          </cell>
          <cell r="D2162" t="str">
            <v>MIENBAC;WIN</v>
          </cell>
          <cell r="E2162" t="str">
            <v/>
          </cell>
        </row>
        <row r="2163">
          <cell r="A2163" t="str">
            <v>win3456</v>
          </cell>
          <cell r="B2163" t="str">
            <v>CN HCM - WINCOMMERCE</v>
          </cell>
          <cell r="C2163" t="str">
            <v>77 A Dương Đình Hội, Phước Long B, Quận 9, HCM</v>
          </cell>
          <cell r="D2163" t="str">
            <v>MIENNAM;WIN</v>
          </cell>
          <cell r="E2163" t="str">
            <v/>
          </cell>
        </row>
        <row r="2164">
          <cell r="A2164" t="str">
            <v>WIN3465</v>
          </cell>
          <cell r="B2164" t="str">
            <v>CN HÀ NỘI - CÔNG TY CỔ PHẦN DỊCH VỤ THƯƠNG MẠI TỔNG HỢP WINCOMMERCE</v>
          </cell>
          <cell r="C2164" t="str">
            <v>Tầng 1, Công trình nhà ở cao tầng tại số 671 Hoàng Hoa Thám, phường Vĩnh Phúc, quận Ba Đình, Hà Nội</v>
          </cell>
          <cell r="D2164" t="str">
            <v>MIENBAC;WIN</v>
          </cell>
          <cell r="E2164">
            <v>0</v>
          </cell>
        </row>
        <row r="2165">
          <cell r="A2165" t="str">
            <v>WIN3466</v>
          </cell>
          <cell r="B2165" t="str">
            <v>CN HÀ NỘI - CÔNG TY CỔ PHẦN DỊCH VỤ THƯƠNG MẠI TỔNG HỢP WINCOMMERCE</v>
          </cell>
          <cell r="C2165" t="str">
            <v>Tầng 1, Tổ hợp nhà ở văn phòng làm việc và dịch vụ, xã Tả Thanh Oai, huyện Thanh Trì, HN</v>
          </cell>
          <cell r="D2165" t="str">
            <v>MIENBAC;WIN</v>
          </cell>
          <cell r="E2165" t="str">
            <v/>
          </cell>
        </row>
        <row r="2166">
          <cell r="A2166" t="str">
            <v>WIN3469</v>
          </cell>
          <cell r="B2166" t="str">
            <v>CN HCM - CÔNG TY CỔ PHẦN DỊCH VỤ THƯƠNG MẠI TỔNG HỢP WINCOMMERCE</v>
          </cell>
          <cell r="C2166" t="str">
            <v>109 đường 39 ấp Trung 2, Phường Bình Trưng Tây, Quận 2, HCM</v>
          </cell>
          <cell r="D2166" t="str">
            <v>MIENNAM;WIN</v>
          </cell>
          <cell r="E2166" t="str">
            <v/>
          </cell>
        </row>
        <row r="2167">
          <cell r="A2167" t="str">
            <v>WIN3473</v>
          </cell>
          <cell r="B2167" t="str">
            <v>CN HCM - CÔNG TY CỔ PHẦN DỊCH VỤ THƯƠNG MẠI TỔNG HỢP WINCOMMERCE</v>
          </cell>
          <cell r="C2167" t="str">
            <v>60 Đường số 9, KP 1, Phường Linh Tây, Quận Thủ Đức, HCM</v>
          </cell>
          <cell r="D2167" t="str">
            <v>MIENNAM;WIN</v>
          </cell>
          <cell r="E2167" t="str">
            <v/>
          </cell>
        </row>
        <row r="2168">
          <cell r="A2168" t="str">
            <v>win3476</v>
          </cell>
          <cell r="B2168" t="str">
            <v>CN HÀ NỘI - wincommerce</v>
          </cell>
          <cell r="C2168" t="str">
            <v>Tầng 01, chung cư CT2, Dự án Khu nhà ở xã hội Phú Lãm, Phường Phú Lãm, Quận Hà Đông, HN</v>
          </cell>
          <cell r="D2168" t="str">
            <v>MIENBAC;WIN</v>
          </cell>
        </row>
        <row r="2169">
          <cell r="A2169" t="str">
            <v>WIN3477</v>
          </cell>
          <cell r="B2169" t="str">
            <v>CN HÀ NỘI - CÔNG TY CỔ PHẦN DỊCH VỤ THƯƠNG MẠI TỔNG HỢP WINCOMMERCE</v>
          </cell>
          <cell r="C2169" t="str">
            <v>Số 228 đường Vĩnh Hưng, phường Vĩnh Hưng, quận Hoàng Mai, Hà Nội</v>
          </cell>
          <cell r="D2169" t="str">
            <v>MIENBAC;WIN</v>
          </cell>
          <cell r="E2169">
            <v>0</v>
          </cell>
        </row>
        <row r="2170">
          <cell r="A2170" t="str">
            <v>win3478</v>
          </cell>
          <cell r="B2170" t="str">
            <v>CN HÀ NỘI - wincommerce</v>
          </cell>
          <cell r="C2170" t="str">
            <v>Số 80 đường Kẻ Vẽ, phường Đông Ngạc, quận Bắc Từ Liêm, Hà Nội</v>
          </cell>
          <cell r="D2170" t="str">
            <v>MIENBAC;WIN</v>
          </cell>
          <cell r="E2170" t="str">
            <v/>
          </cell>
        </row>
        <row r="2171">
          <cell r="A2171" t="str">
            <v>win3484</v>
          </cell>
          <cell r="B2171" t="str">
            <v>CN HCM - WINCOMMERCE</v>
          </cell>
          <cell r="C2171" t="str">
            <v>101/2 Ấp 4, Xã Xuân Thới Thượng, Huyện Hóc Môn, HCM</v>
          </cell>
          <cell r="D2171" t="str">
            <v>MIENNAM;WIN</v>
          </cell>
          <cell r="E2171" t="str">
            <v/>
          </cell>
        </row>
        <row r="2172">
          <cell r="A2172" t="str">
            <v>win3496</v>
          </cell>
          <cell r="B2172" t="str">
            <v>CN HÀ NỘI - wincommerce</v>
          </cell>
          <cell r="C2172" t="str">
            <v>Tầng 1, Tòa N02-T1 Khu Đoàn Ngoại Giao, phường Xuân Tảo, Quận Bắc Từ Liêm, HN</v>
          </cell>
          <cell r="D2172" t="str">
            <v>MIENBAC;WIN</v>
          </cell>
        </row>
        <row r="2173">
          <cell r="A2173" t="str">
            <v>WIN3497</v>
          </cell>
          <cell r="B2173" t="str">
            <v>CN HÀ NỘI - CÔNG TY CỔ PHẦN DỊCH VỤ THƯƠNG MẠI TỔNG HỢP WINCOMMERCE</v>
          </cell>
          <cell r="C2173" t="str">
            <v>Tằng 1, Tòa nhà Lilama Hà Nội, 52 Lĩnh Nam, Mai Động, Hoàng Mai, Hà Nội</v>
          </cell>
          <cell r="D2173" t="str">
            <v>MIENBAC;WIN</v>
          </cell>
        </row>
        <row r="2174">
          <cell r="A2174" t="str">
            <v>WIN3499</v>
          </cell>
          <cell r="B2174" t="str">
            <v>CN HÀ NỘI - CÔNG TY CỔ PHẦN DỊCH VỤ THƯƠNG MẠI TỔNG HỢP WINCOMMERCE</v>
          </cell>
          <cell r="C2174" t="str">
            <v>Thôn Hà Phong, xã Liên Hà, huyện Đông Anh, Hà Nội</v>
          </cell>
          <cell r="D2174" t="str">
            <v>MIENBAC;WIN</v>
          </cell>
          <cell r="E2174">
            <v>0</v>
          </cell>
        </row>
        <row r="2175">
          <cell r="A2175" t="str">
            <v>WIN3500</v>
          </cell>
          <cell r="B2175" t="str">
            <v>CN HÀ NỘI - CÔNG TY CỔ PHẦN DỊCH VỤ THƯƠNG MẠI TỔNG HỢP WINCOMMERCE</v>
          </cell>
          <cell r="C2175" t="str">
            <v>Tầng 1, Chung cư cao tầng , Khu nhà cán bộ Học viện Quốc Phòng, ô đất O17-HH2,  Phường Xuân La, Quận Tây Hồ, HN</v>
          </cell>
          <cell r="D2175" t="str">
            <v>MIENBAC;WIN</v>
          </cell>
          <cell r="E2175" t="str">
            <v/>
          </cell>
        </row>
        <row r="2176">
          <cell r="A2176" t="str">
            <v>win3502</v>
          </cell>
          <cell r="B2176" t="str">
            <v>CN HCM - Wincommerce</v>
          </cell>
          <cell r="C2176" t="str">
            <v>47-49-51 Trần Văn Ơn, Phường Tân Sơn Nhì, Quận Tân Phú, HCM</v>
          </cell>
          <cell r="D2176" t="str">
            <v>MIENNAM;WIN</v>
          </cell>
          <cell r="E2176" t="str">
            <v/>
          </cell>
        </row>
        <row r="2177">
          <cell r="A2177" t="str">
            <v>win3505</v>
          </cell>
          <cell r="B2177" t="str">
            <v>CN HCM - Wincommerce</v>
          </cell>
          <cell r="C2177" t="str">
            <v>152 Lê Lợi, Phường 4, Quận Gò Vấp, HCM</v>
          </cell>
          <cell r="D2177" t="str">
            <v>MIENNAM;WIN</v>
          </cell>
          <cell r="E2177" t="str">
            <v/>
          </cell>
        </row>
        <row r="2178">
          <cell r="A2178" t="str">
            <v>win3508</v>
          </cell>
          <cell r="B2178" t="str">
            <v>CN HCM - Wincommerce</v>
          </cell>
          <cell r="C2178" t="str">
            <v>15 Đường CN6, Phường Sơn Kỳ, Quận Tân Phú, HCM</v>
          </cell>
          <cell r="D2178" t="str">
            <v>MIENNAM;WIN</v>
          </cell>
          <cell r="E2178" t="str">
            <v/>
          </cell>
        </row>
        <row r="2179">
          <cell r="A2179" t="str">
            <v>WIN3512</v>
          </cell>
          <cell r="B2179" t="str">
            <v>CN HÀ NỘI - CÔNG TY CỔ PHẦN DỊCH VỤ THƯƠNG MẠI TỔNG HỢP WINCOMMERCE</v>
          </cell>
          <cell r="C2179" t="str">
            <v>Đội 5, thôn Yên Kiện, xã Ngọc Hồi, Thanh trì, HN</v>
          </cell>
          <cell r="D2179" t="str">
            <v>MIENBAC;WIN</v>
          </cell>
          <cell r="E2179" t="str">
            <v/>
          </cell>
        </row>
        <row r="2180">
          <cell r="A2180" t="str">
            <v>WIN3516</v>
          </cell>
          <cell r="B2180" t="str">
            <v>CN HCM - CÔNG TY CỔ PHẦN DỊCH VỤ THƯƠNG MẠI TỔNG HỢP WINCOMMERCE</v>
          </cell>
          <cell r="C2180" t="str">
            <v>37/2B-37/2D Ấp Mỹ Hòa, Xã Trung Chánh, Huyện Hóc Môn, HCM</v>
          </cell>
          <cell r="D2180" t="str">
            <v>MIENNAM;WIN</v>
          </cell>
          <cell r="E2180" t="str">
            <v/>
          </cell>
        </row>
        <row r="2181">
          <cell r="A2181" t="str">
            <v>WIN3528</v>
          </cell>
          <cell r="B2181" t="str">
            <v>CN HÀ NỘI - CÔNG TY CỔ PHẦN DỊCH VỤ THƯƠNG MẠI TỔNG HỢP WINCOMMERCE</v>
          </cell>
          <cell r="C2181" t="str">
            <v>Số 69 Bắc Cầu, phường Ngọc Thụy, quận Long Biên, Hà Nội</v>
          </cell>
          <cell r="D2181" t="str">
            <v>MIENBAC;WIN</v>
          </cell>
        </row>
        <row r="2182">
          <cell r="A2182" t="str">
            <v>WIN3529</v>
          </cell>
          <cell r="B2182" t="str">
            <v>CN HÀ NỘI - CÔNG TY CỔ PHẦN DỊCH VỤ THƯƠNG MẠI TỔNG HỢP WINCOMMERCE</v>
          </cell>
          <cell r="C2182" t="str">
            <v>Tầng 1, Ô OCT2 tại Khu Chức Năng Đô thị, Phường Xuân Phương, quận Nam Từ Liêm, Hà Nội</v>
          </cell>
          <cell r="D2182" t="str">
            <v>MIENBAC;WIN</v>
          </cell>
        </row>
        <row r="2183">
          <cell r="A2183" t="str">
            <v>WIN3530</v>
          </cell>
          <cell r="B2183" t="str">
            <v>CN HÀ NỘI - CÔNG TY CỔ PHẦN DỊCH VỤ THƯƠNG MẠI TỔNG HỢP WINCOMMERCE</v>
          </cell>
          <cell r="C2183" t="str">
            <v>Tầng 1, Khu trung tâm thương mại – Tòa nhà Five Star Garden, số 2 Kim Giang , phường Kim Giang, quận Thanh Xuân, Hà Nội</v>
          </cell>
          <cell r="D2183" t="str">
            <v>MIENBAC;WIN</v>
          </cell>
          <cell r="E2183">
            <v>0</v>
          </cell>
        </row>
        <row r="2184">
          <cell r="A2184" t="str">
            <v>WIN3531</v>
          </cell>
          <cell r="B2184" t="str">
            <v>CN HÀ NỘI - CÔNG TY CỔ PHẦN DỊCH VỤ THƯƠNG MẠI TỔNG HỢP WINCOMMERCE</v>
          </cell>
          <cell r="C2184" t="str">
            <v>Tầng 1, Khu nhà ở kết hợp thương mại và dịch vụ, số 6 Lê Văn Thiêm, phường Thanh Xuân Trung, quận Thanh Xuân, Hà Nội</v>
          </cell>
          <cell r="D2184" t="str">
            <v>MIENBAC;WIN</v>
          </cell>
          <cell r="E2184" t="str">
            <v/>
          </cell>
        </row>
        <row r="2185">
          <cell r="A2185" t="str">
            <v>WIN3533</v>
          </cell>
          <cell r="B2185" t="str">
            <v>CN HCM - CÔNG TY CỔ PHẦN DỊCH VỤ THƯƠNG MẠI TỔNG HỢP WINCOMMERCE</v>
          </cell>
          <cell r="C2185" t="str">
            <v>C01.02 tầng 1 khối đế số 156A Nguyễn Hữu Thọ, xã Phước Kiển, Huyện Nhà Bè, HCM</v>
          </cell>
          <cell r="D2185" t="str">
            <v>MIENNAM;WIN</v>
          </cell>
          <cell r="E2185" t="str">
            <v/>
          </cell>
        </row>
        <row r="2186">
          <cell r="A2186" t="str">
            <v>WIN3534</v>
          </cell>
          <cell r="B2186" t="str">
            <v>CN HCM - CÔNG TY CỔ PHẦN DỊCH VỤ THƯƠNG MẠI TỔNG HỢP WINCOMMERCE</v>
          </cell>
          <cell r="C2186" t="str">
            <v>HCM 860/80/22 Xô Viết Nghệ Tĩnh, Phường 25, Quận Bình Thạnh, HCM</v>
          </cell>
          <cell r="D2186" t="str">
            <v>MIENNAM;WIN</v>
          </cell>
          <cell r="E2186" t="str">
            <v/>
          </cell>
        </row>
        <row r="2187">
          <cell r="A2187" t="str">
            <v>WIN3537</v>
          </cell>
          <cell r="B2187" t="str">
            <v>CN HCM - CÔNG TY CỔ PHẦN DỊCH VỤ THƯƠNG MẠI TỔNG HỢP WINCOMMERCE</v>
          </cell>
          <cell r="C2187" t="str">
            <v>A3.SH.10, tầng 1, tòa A3 (HH6-3), Vinhomes Golden River, Số 2 Tôn Đức Thắng, Phường Bến Nghé, Quận 1, HCM</v>
          </cell>
          <cell r="D2187" t="str">
            <v>MIENNAM;WIN</v>
          </cell>
          <cell r="E2187" t="str">
            <v/>
          </cell>
        </row>
        <row r="2188">
          <cell r="A2188" t="str">
            <v>win3540</v>
          </cell>
          <cell r="B2188" t="str">
            <v>CN HÀ NỘI - wincommerce</v>
          </cell>
          <cell r="C2188" t="str">
            <v>Tầng 1,tòa nhà 2A, số 136 Hồ Tùng Mậu, phường Phú Diễn, quận Bắc Từ Liêm, Hà Nội</v>
          </cell>
          <cell r="D2188" t="str">
            <v>MIENBAC;WIN</v>
          </cell>
        </row>
        <row r="2189">
          <cell r="A2189" t="str">
            <v>WIN3541</v>
          </cell>
          <cell r="B2189" t="str">
            <v>CN HÀ NỘI - CÔNG TY CỔ PHẦN DỊCH VỤ THƯƠNG MẠI TỔNG HỢP WINCOMMERCE</v>
          </cell>
          <cell r="C2189" t="str">
            <v>Tầng 2, SH13 và SH14 – Tháp B- tòa nhà AZ SKY –
 Lô A1/CN1 KĐT mới Định Công, phường Định Công, quận Hoàng Mai, HN</v>
          </cell>
          <cell r="D2189" t="str">
            <v>MIENBAC;WIN</v>
          </cell>
        </row>
        <row r="2190">
          <cell r="A2190" t="str">
            <v>win3552</v>
          </cell>
          <cell r="B2190" t="str">
            <v>CN HÀ NỘI - wincommerce</v>
          </cell>
          <cell r="C2190" t="str">
            <v>TT7-7 Khu đô thị mới Văn Phú, phường Phú La, quận Hà Đông, HN</v>
          </cell>
          <cell r="D2190" t="str">
            <v>MIENBAC;WIN</v>
          </cell>
        </row>
        <row r="2191">
          <cell r="A2191" t="str">
            <v>WIN3553</v>
          </cell>
          <cell r="B2191" t="str">
            <v>CN HÀ NỘI - CÔNG TY CỔ PHẦN DỊCH VỤ THƯƠNG MẠI TỔNG HỢP WINCOMMERCE</v>
          </cell>
          <cell r="C2191" t="str">
            <v>Số 42 Vũ Xuân Thiều, phường Sài Đồng, quận Long Biên, HN</v>
          </cell>
          <cell r="D2191" t="str">
            <v>MIENBAC;WIN</v>
          </cell>
        </row>
        <row r="2192">
          <cell r="A2192" t="str">
            <v>WIN3554</v>
          </cell>
          <cell r="B2192" t="str">
            <v>CN HÀ NỘI - CÔNG TY CỔ PHẦN DỊCH VỤ THƯƠNG MẠI TỔNG HỢP WINCOMMERCE</v>
          </cell>
          <cell r="C2192" t="str">
            <v>Đội 3, thôn Lạc Thị, xã Ngọc Hồi, huyện Thanh trì, HN</v>
          </cell>
          <cell r="D2192" t="str">
            <v>MIENBAC;WIN</v>
          </cell>
          <cell r="E2192">
            <v>0</v>
          </cell>
        </row>
        <row r="2193">
          <cell r="A2193" t="str">
            <v>WIN3555</v>
          </cell>
          <cell r="B2193" t="str">
            <v>CN HÀ NỘI - CÔNG TY CỔ PHẦN DỊCH VỤ THƯƠNG MẠI TỔNG HỢP WINCOMMERCE</v>
          </cell>
          <cell r="C2193" t="str">
            <v>Lô 4, TT19-20 Khu nhà CBNV VP TW Đảng, phường Xuân Phương, quận Nam Từ Liêm, thành phố Hà Nội</v>
          </cell>
          <cell r="D2193" t="str">
            <v>MIENBAC;WIN</v>
          </cell>
          <cell r="E2193" t="str">
            <v/>
          </cell>
        </row>
        <row r="2194">
          <cell r="A2194" t="str">
            <v>win3559</v>
          </cell>
          <cell r="B2194" t="str">
            <v>CN HCM - Wincommerce</v>
          </cell>
          <cell r="C2194" t="str">
            <v>64-66 Huỳnh Thiên Lộc, Phường Hòa Thạnh, Quận Tân Phú, HCM</v>
          </cell>
          <cell r="D2194" t="str">
            <v>MIENNAM;WIN</v>
          </cell>
          <cell r="E2194" t="str">
            <v/>
          </cell>
        </row>
        <row r="2195">
          <cell r="A2195" t="str">
            <v>win3562</v>
          </cell>
          <cell r="B2195" t="str">
            <v>CN HCM - WINCOMMERCE</v>
          </cell>
          <cell r="C2195" t="str">
            <v>25 Lô A Trường Sơn, Phường 15, Quận 10, HCM</v>
          </cell>
          <cell r="D2195" t="str">
            <v>MIENNAM;WIN</v>
          </cell>
          <cell r="E2195" t="str">
            <v/>
          </cell>
        </row>
        <row r="2196">
          <cell r="A2196" t="str">
            <v>WIN3563</v>
          </cell>
          <cell r="B2196" t="str">
            <v>CN HCM - CÔNG TY CỔ PHẦN DỊCH VỤ THƯƠNG MẠI TỔNG HỢP WINCOMMERCE</v>
          </cell>
          <cell r="C2196" t="str">
            <v>137-137/1 Trần Hữu Trang, Phường 10, Quận Phú Nhuận, HCM</v>
          </cell>
          <cell r="D2196" t="str">
            <v>MIENNAM;WIN</v>
          </cell>
          <cell r="E2196" t="str">
            <v/>
          </cell>
        </row>
        <row r="2197">
          <cell r="A2197" t="str">
            <v>WIN3566</v>
          </cell>
          <cell r="B2197" t="str">
            <v>CN HCM - CÔNG TY CỔ PHẦN DỊCH VỤ THƯƠNG MẠI TỔNG HỢP WINCOMMERCE</v>
          </cell>
          <cell r="C2197" t="str">
            <v>143C Lê Văn Khương, Ấp 5, xã Đông Thạnh, Huyện Hóc Môn, HCM</v>
          </cell>
          <cell r="D2197" t="str">
            <v>MIENNAM;WIN</v>
          </cell>
          <cell r="E2197" t="str">
            <v/>
          </cell>
        </row>
        <row r="2198">
          <cell r="A2198" t="str">
            <v>WIN3569</v>
          </cell>
          <cell r="B2198" t="str">
            <v>CN HÀ NỘI - CÔNG TY CỔ PHẦN DỊCH VỤ THƯƠNG MẠI TỔNG HỢP WINCOMMERCE</v>
          </cell>
          <cell r="C2198" t="str">
            <v>359 Lĩnh Nam, phường Vĩnh Hưng, quận Hoàng Mai, tp. Hà Nội</v>
          </cell>
          <cell r="D2198" t="str">
            <v>MIENBAC;WIN</v>
          </cell>
        </row>
        <row r="2199">
          <cell r="A2199" t="str">
            <v>WIN3571</v>
          </cell>
          <cell r="B2199" t="str">
            <v>CN HÀ NỘI - CÔNG TY CỔ PHẦN DỊCH VỤ THƯƠNG MẠI TỔNG HỢP WINCOMMERCE</v>
          </cell>
          <cell r="C2199" t="str">
            <v>CĂN S3-01 TẦNG 1 THÁP SKY 3 (A4)  KHU CĂN HỘ VỊNH THỦY CHUNG CƯ CAO TẦNG AQUA BAY CT29-30 KDTTM VÀ DV ECOPARK VĂN GIANG HƯNG YÊN</v>
          </cell>
          <cell r="D2199" t="str">
            <v>MIENBAC;WIN</v>
          </cell>
        </row>
        <row r="2200">
          <cell r="A2200" t="str">
            <v>WIN3572</v>
          </cell>
          <cell r="B2200" t="str">
            <v>CN HÀ NỘI - CÔNG TY CỔ PHẦN DỊCH VỤ THƯƠNG MẠI TỔNG HỢP WINCOMMERCE</v>
          </cell>
          <cell r="C2200" t="str">
            <v>căn S1-01, tầng 1 tháp Sky 1 (b1)  khu căn hộ vịnh thủy , Ecopark xuân quan hưng yên</v>
          </cell>
          <cell r="D2200" t="str">
            <v>MIENBAC;WIN</v>
          </cell>
        </row>
        <row r="2201">
          <cell r="A2201" t="str">
            <v>WIN3573</v>
          </cell>
          <cell r="B2201" t="str">
            <v>CN HÀ NỘI - CÔNG TY CỔ PHẦN DỊCH VỤ THƯƠNG MẠI TỔNG HỢP WINCOMMERCE</v>
          </cell>
          <cell r="C2201" t="str">
            <v>Số 184 Phố Bồ Đề, tổ 12, phường Bồ Đề, quận Long Biên, HN</v>
          </cell>
          <cell r="D2201" t="str">
            <v>MIENBAC;WIN</v>
          </cell>
          <cell r="E2201">
            <v>0</v>
          </cell>
        </row>
        <row r="2202">
          <cell r="A2202" t="str">
            <v>WIN3583</v>
          </cell>
          <cell r="B2202" t="str">
            <v>CN HÀ NỘI - CÔNG TY CỔ PHẦN DỊCH VỤ THƯƠNG MẠI TỔNG HỢP WINCOMMERCE</v>
          </cell>
          <cell r="C2202" t="str">
            <v>ô 2, Khu Hoàng Liệt, ngõ 2 Hoàng Liệt, phường Hoàng Liệt, quận Hoàng Mai, Hà Nội</v>
          </cell>
          <cell r="D2202" t="str">
            <v>MIENBAC;WIN</v>
          </cell>
          <cell r="E2202" t="str">
            <v/>
          </cell>
        </row>
        <row r="2203">
          <cell r="A2203" t="str">
            <v>WIN3594</v>
          </cell>
          <cell r="B2203" t="str">
            <v>CN HCM - CÔNG TY CỔ PHẦN DỊCH VỤ THƯƠNG MẠI TỔNG HỢP WINCOMMERCE</v>
          </cell>
          <cell r="C2203" t="str">
            <v>206 Đình Phong Phú, KP3, Phường Tăng Nhơn Phú B, Quận 9, HCM</v>
          </cell>
          <cell r="D2203" t="str">
            <v>MIENNAM;WIN</v>
          </cell>
          <cell r="E2203" t="str">
            <v/>
          </cell>
        </row>
        <row r="2204">
          <cell r="A2204" t="str">
            <v>WIN3595</v>
          </cell>
          <cell r="B2204" t="str">
            <v>CN HCM - CÔNG TY CỔ PHẦN DỊCH VỤ THƯƠNG MẠI TỔNG HỢP WINCOMMERCE</v>
          </cell>
          <cell r="C2204" t="str">
            <v>165 - 167  An Dương Vương, KP4, Phường An Lạc, Quận Bình Tân, HCM</v>
          </cell>
          <cell r="D2204" t="str">
            <v>MIENNAM;WIN</v>
          </cell>
          <cell r="E2204" t="str">
            <v/>
          </cell>
        </row>
        <row r="2205">
          <cell r="A2205" t="str">
            <v>win3599</v>
          </cell>
          <cell r="B2205" t="str">
            <v>CN HÀ NỘI - wincommerce</v>
          </cell>
          <cell r="C2205" t="str">
            <v>Số 6 Phố Viên, phường Cổ Nhuế 2, quận Bắc Từ Liêm, Hà Nội</v>
          </cell>
          <cell r="D2205" t="str">
            <v>MIENBAC;WIN</v>
          </cell>
          <cell r="E2205">
            <v>0</v>
          </cell>
        </row>
        <row r="2206">
          <cell r="A2206" t="str">
            <v>win3601</v>
          </cell>
          <cell r="B2206" t="str">
            <v>CN HÀ NỘI - wincommerce</v>
          </cell>
          <cell r="C2206" t="str">
            <v>Tầng 1, tòa nhà Sông Đà-Hà Đông, số 110 Trần Phú,Phường Mộ Lao, quận Hà Đông, HN</v>
          </cell>
          <cell r="D2206" t="str">
            <v>MIENBAC;WIN</v>
          </cell>
          <cell r="E2206" t="str">
            <v/>
          </cell>
        </row>
        <row r="2207">
          <cell r="A2207" t="str">
            <v>WIN3605</v>
          </cell>
          <cell r="B2207" t="str">
            <v>CN HCM - CÔNG TY CỔ PHẦN DỊCH VỤ THƯƠNG MẠI TỔNG HỢP WINCOMMERCE</v>
          </cell>
          <cell r="C2207" t="str">
            <v>68 Hồ Văn Long, KP1, Phường Bình Hưng Hòa B, Quận Bình Tân, HCM</v>
          </cell>
          <cell r="D2207" t="str">
            <v>MIENNAM;WIN</v>
          </cell>
          <cell r="E2207" t="str">
            <v/>
          </cell>
        </row>
        <row r="2208">
          <cell r="A2208" t="str">
            <v>WIN3608</v>
          </cell>
          <cell r="B2208" t="str">
            <v>CN HÀ NỘI - CÔNG TY CỔ PHẦN DỊCH VỤ THƯƠNG MẠI TỔNG HỢP WINCOMMERCE</v>
          </cell>
          <cell r="C2208" t="str">
            <v>Tầng 1, tháp B, HongKong Tower, 243A Đê La Thành, phường Láng Thượng, quận Đống Đa, HN</v>
          </cell>
          <cell r="D2208" t="str">
            <v>MIENBAC;WIN</v>
          </cell>
        </row>
        <row r="2209">
          <cell r="A2209" t="str">
            <v>win3609</v>
          </cell>
          <cell r="B2209" t="str">
            <v>CN HÀ NỘI - wincommerce</v>
          </cell>
          <cell r="C2209" t="str">
            <v>Số 156 , tổ 7, phường Phú Lãm, quận Hà Đông, HN</v>
          </cell>
          <cell r="D2209" t="str">
            <v>MIENBAC;WIN</v>
          </cell>
        </row>
        <row r="2210">
          <cell r="A2210" t="str">
            <v>WIN3617</v>
          </cell>
          <cell r="B2210" t="str">
            <v>CN HÀ NỘI - CÔNG TY CỔ PHẦN DỊCH VỤ THƯƠNG MẠI TỔNG HỢP WINCOMMERCE</v>
          </cell>
          <cell r="C2210" t="str">
            <v>Phố Vân Trì, xã Vân Nội, huyện Đông Anh, HN</v>
          </cell>
          <cell r="D2210" t="str">
            <v>MIENBAC;WIN</v>
          </cell>
          <cell r="E2210">
            <v>0</v>
          </cell>
        </row>
        <row r="2211">
          <cell r="A2211" t="str">
            <v>WIN3618</v>
          </cell>
          <cell r="B2211" t="str">
            <v>CN HÀ NỘI - CÔNG TY CỔ PHẦN DỊCH VỤ THƯƠNG MẠI TỔNG HỢP WINCOMMERCE</v>
          </cell>
          <cell r="C2211" t="str">
            <v>Tầng 1, tòa CT1, khu nhà ở E4, khu đô thị mới Yên Hòa, phường Yên Hòa, quận Cầu Giấy, HN</v>
          </cell>
          <cell r="D2211" t="str">
            <v>MIENBAC;WIN</v>
          </cell>
          <cell r="E2211" t="str">
            <v/>
          </cell>
        </row>
        <row r="2212">
          <cell r="A2212" t="str">
            <v>win3619</v>
          </cell>
          <cell r="B2212" t="str">
            <v>CN HCM - Wincommerce</v>
          </cell>
          <cell r="C2212" t="str">
            <v>23 I Khuông Việt, Phường Phú Trung, Quận Tân Phú, HCM</v>
          </cell>
          <cell r="D2212" t="str">
            <v>MIENNAM;WIN</v>
          </cell>
          <cell r="E2212" t="str">
            <v/>
          </cell>
        </row>
        <row r="2213">
          <cell r="A2213" t="str">
            <v>win3620</v>
          </cell>
          <cell r="B2213" t="str">
            <v>CN HCM - Wincommerce</v>
          </cell>
          <cell r="C2213" t="str">
            <v>404 A-B-C Nguyễn Oanh, Phường 6, (Kế 13 A Đường 30), Quận Gò Vấp, HCM</v>
          </cell>
          <cell r="D2213" t="str">
            <v>MIENNAM;WIN</v>
          </cell>
          <cell r="E2213" t="str">
            <v/>
          </cell>
        </row>
        <row r="2214">
          <cell r="A2214" t="str">
            <v>win3621</v>
          </cell>
          <cell r="B2214" t="str">
            <v>CN HCM - Wincommerce</v>
          </cell>
          <cell r="C2214" t="str">
            <v>418 Nguyễn Văn Công, Phường 3,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WIN3622</v>
          </cell>
          <cell r="B2215" t="str">
            <v>CN HÀ NỘI - CÔNG TY CỔ PHẦN DỊCH VỤ THƯƠNG MẠI TỔNG HỢP WINCOMMERCE</v>
          </cell>
          <cell r="C2215" t="str">
            <v>Số 299, TDP Chợ, phường Đại Mỗ, quận Nam Từ Liêm , Hà Nội</v>
          </cell>
          <cell r="D2215" t="str">
            <v>MIENBAC;WIN</v>
          </cell>
        </row>
        <row r="2216">
          <cell r="A2216" t="str">
            <v>win3623</v>
          </cell>
          <cell r="B2216" t="str">
            <v>CN HÀ NỘI - wincommerce</v>
          </cell>
          <cell r="C2216" t="str">
            <v>Số nhà 01, phố Phúc Thịnh,tổ dân phố 16 , phường Kiến Hưng, quận Hà Đông , HN</v>
          </cell>
          <cell r="D2216" t="str">
            <v>MIENBAC;WIN</v>
          </cell>
          <cell r="E2216">
            <v>0</v>
          </cell>
        </row>
        <row r="2217">
          <cell r="A2217" t="str">
            <v>WIN3625</v>
          </cell>
          <cell r="B2217" t="str">
            <v>CN HÀ NỘI - CÔNG TY CỔ PHẦN DỊCH VỤ THƯƠNG MẠI TỔNG HỢP WINCOMMERCE</v>
          </cell>
          <cell r="C2217" t="str">
            <v>Tầng 1, Tòa nhà CT3, Khu đô thị mới Trung Văn, phường Trung Văn, quận Nam Từ Liêm, Hà Nội</v>
          </cell>
          <cell r="D2217" t="str">
            <v>MIENBAC;WIN</v>
          </cell>
          <cell r="E2217" t="str">
            <v/>
          </cell>
        </row>
        <row r="2218">
          <cell r="A2218" t="str">
            <v>WIN3630</v>
          </cell>
          <cell r="B2218" t="str">
            <v>CN HCM - CÔNG TY CỔ PHẦN DỊCH VỤ THƯƠNG MẠI TỔNG HỢP WINCOMMERCE</v>
          </cell>
          <cell r="C2218" t="str">
            <v>Số 17/4 Nguyễn Thị Kiểu - KP 3, Phường Tân Thới Hiệp, Quận 12, HCM</v>
          </cell>
          <cell r="D2218" t="str">
            <v>MIENNAM;WIN</v>
          </cell>
          <cell r="E2218" t="str">
            <v/>
          </cell>
        </row>
        <row r="2219">
          <cell r="A2219" t="str">
            <v>WIN3634</v>
          </cell>
          <cell r="B2219" t="str">
            <v>CN HCM - CÔNG TY CỔ PHẦN DỊCH VỤ THƯƠNG MẠI TỔNG HỢP WINCOMMERCE</v>
          </cell>
          <cell r="C2219" t="str">
            <v>53-55 Bùi Tư Toàn, Khu Phố 5, Phường An Lạc, Quận Bình Tân, HCM</v>
          </cell>
          <cell r="D2219" t="str">
            <v>MIENNAM;WIN</v>
          </cell>
          <cell r="E2219" t="str">
            <v/>
          </cell>
        </row>
        <row r="2220">
          <cell r="A2220" t="str">
            <v>win3635</v>
          </cell>
          <cell r="B2220" t="str">
            <v>CN HCM - Wincommerce</v>
          </cell>
          <cell r="C2220" t="str">
            <v>104 Thống Nhất, Phường 10, Quận Gò Vấp, HCM</v>
          </cell>
          <cell r="D2220" t="str">
            <v>MIENNAM;WIN</v>
          </cell>
          <cell r="E2220" t="str">
            <v/>
          </cell>
        </row>
        <row r="2221">
          <cell r="A2221" t="str">
            <v>win3639</v>
          </cell>
          <cell r="B2221" t="str">
            <v>CN HÀ NỘI - wincommerce</v>
          </cell>
          <cell r="C2221" t="str">
            <v>Tầng 1, Toà TV-Tower , Xã Đức Thượng, huyện Hoài Đức, HN</v>
          </cell>
          <cell r="D2221" t="str">
            <v>MIENBAC;WIN</v>
          </cell>
          <cell r="E2221">
            <v>0</v>
          </cell>
        </row>
        <row r="2222">
          <cell r="A2222" t="str">
            <v>WIN3641</v>
          </cell>
          <cell r="B2222" t="str">
            <v>CN HÀ NỘI - CÔNG TY CỔ PHẦN DỊCH VỤ THƯƠNG MẠI TỔNG HỢP WINCOMMERCE</v>
          </cell>
          <cell r="C2222" t="str">
            <v>Số 25 phố Lãng Yên, phường Thanh Lương, quận Hai Bà Trưng, HN</v>
          </cell>
          <cell r="D2222" t="str">
            <v>MIENBAC;WIN</v>
          </cell>
          <cell r="E2222" t="str">
            <v/>
          </cell>
        </row>
        <row r="2223">
          <cell r="A2223" t="str">
            <v>WIN3644</v>
          </cell>
          <cell r="B2223" t="str">
            <v>CN HCM - CÔNG TY CỔ PHẦN DỊCH VỤ THƯƠNG MẠI TỔNG HỢP WINCOMMERCE</v>
          </cell>
          <cell r="C2223" t="str">
            <v>58 Nguyễn Phúc Chu, Phường 15, Quận Tân Bình, HCM</v>
          </cell>
          <cell r="D2223" t="str">
            <v>MIENNAM;WIN</v>
          </cell>
          <cell r="E2223" t="str">
            <v/>
          </cell>
        </row>
        <row r="2224">
          <cell r="A2224" t="str">
            <v>WIN3645</v>
          </cell>
          <cell r="B2224" t="str">
            <v>CN HCM - CÔNG TY CỔ PHẦN DỊCH VỤ THƯƠNG MẠI TỔNG HỢP WINCOMMERCE</v>
          </cell>
          <cell r="C2224" t="str">
            <v>1/54 Thanh Đa, Phường 27, Quận Bình Thạnh, HCM</v>
          </cell>
          <cell r="D2224" t="str">
            <v>MIENNAM;WIN</v>
          </cell>
          <cell r="E2224" t="str">
            <v/>
          </cell>
        </row>
        <row r="2225">
          <cell r="A2225" t="str">
            <v>WIN3646</v>
          </cell>
          <cell r="B2225" t="str">
            <v>CN HCM - CÔNG TY CỔ PHẦN DỊCH VỤ THƯƠNG MẠI TỔNG HỢP WINCOMMERCE</v>
          </cell>
          <cell r="C2225" t="str">
            <v>1266 Kha Vạn Cân, Khu Phố 2, Phường Linh Trung, Quận Thủ Đức, HCM</v>
          </cell>
          <cell r="D2225" t="str">
            <v>MIENNAM;WIN</v>
          </cell>
          <cell r="E2225" t="str">
            <v/>
          </cell>
        </row>
        <row r="2226">
          <cell r="A2226" t="str">
            <v>WIN3647</v>
          </cell>
          <cell r="B2226" t="str">
            <v>CN HCM - CÔNG TY CỔ PHẦN DỊCH VỤ THƯƠNG MẠI TỔNG HỢP WINCOMMERCE</v>
          </cell>
          <cell r="C2226" t="str">
            <v>28 Đường 14, Khu Phố 15, Phường BBH A, Quận Bình Tân, HCM</v>
          </cell>
          <cell r="D2226" t="str">
            <v>MIENNAM;WIN</v>
          </cell>
          <cell r="E2226" t="str">
            <v/>
          </cell>
        </row>
        <row r="2227">
          <cell r="A2227" t="str">
            <v>win3649</v>
          </cell>
          <cell r="B2227" t="str">
            <v>CN HÀ NỘI - wincommerce</v>
          </cell>
          <cell r="C2227" t="str">
            <v>36 Đức Thắng, phường Đức Thắng, quận Bắc Từ Liêm, Hà Nội</v>
          </cell>
          <cell r="D2227" t="str">
            <v>MIENBAC;WIN</v>
          </cell>
        </row>
        <row r="2228">
          <cell r="A2228" t="str">
            <v>WIN3651</v>
          </cell>
          <cell r="B2228" t="str">
            <v>CN HÀ NỘI - CÔNG TY CỔ PHẦN DỊCH VỤ THƯƠNG MẠI TỔNG HỢP WINCOMMERCE</v>
          </cell>
          <cell r="C2228" t="str">
            <v>Số 1 tổ 7, Phường Phúc Lợi, quận Long Biên, Hà Nội</v>
          </cell>
          <cell r="D2228" t="str">
            <v>MIENBAC;WIN</v>
          </cell>
        </row>
        <row r="2229">
          <cell r="A2229" t="str">
            <v>WIN3652</v>
          </cell>
          <cell r="B2229" t="str">
            <v>CN HÀ NỘI - CÔNG TY CỔ PHẦN DỊCH VỤ THƯƠNG MẠI TỔNG HỢP WINCOMMERCE</v>
          </cell>
          <cell r="C2229" t="str">
            <v>DV01 , Nhà CT1, khu nhà Thạch Bàn, phường Thạch Bàn, quận Long Biên, HN</v>
          </cell>
          <cell r="D2229" t="str">
            <v>MIENBAC;WIN</v>
          </cell>
        </row>
        <row r="2230">
          <cell r="A2230" t="str">
            <v>WIN3653</v>
          </cell>
          <cell r="B2230" t="str">
            <v>CN HÀ NỘI - CÔNG TY CỔ PHẦN DỊCH VỤ THƯƠNG MẠI TỔNG HỢP WINCOMMERCE</v>
          </cell>
          <cell r="C2230" t="str">
            <v>Tầng 1, CT1, Mỹ Đình Plaza 2, phường Mỹ Đình 2, quận Nam Từ Liêm, Hà Nội</v>
          </cell>
          <cell r="D2230" t="str">
            <v>MIENBAC;WIN</v>
          </cell>
          <cell r="E2230">
            <v>0</v>
          </cell>
        </row>
        <row r="2231">
          <cell r="A2231" t="str">
            <v>WIN3659</v>
          </cell>
          <cell r="B2231" t="str">
            <v>CN HÀ NỘI - CÔNG TY CỔ PHẦN DỊCH VỤ THƯƠNG MẠI TỔNG HỢP WINCOMMERCE</v>
          </cell>
          <cell r="C2231" t="str">
            <v>Số 105 Ngô Xuân Quảng, Thị trấn Trâu Quỳ, Huyện Gia Lâm, HN</v>
          </cell>
          <cell r="D2231" t="str">
            <v>MIENBAC;WIN</v>
          </cell>
          <cell r="E2231" t="str">
            <v/>
          </cell>
        </row>
        <row r="2232">
          <cell r="A2232" t="str">
            <v>WIN3663</v>
          </cell>
          <cell r="B2232" t="str">
            <v>CN HCM - CÔNG TY CỔ PHẦN DỊCH VỤ THƯƠNG MẠI TỔNG HỢP WINCOMMERCE</v>
          </cell>
          <cell r="C2232" t="str">
            <v>56-58 Đường Số 23, Phường 10, Quận 6, HCM</v>
          </cell>
          <cell r="D2232" t="str">
            <v>MIENNAM;WIN</v>
          </cell>
          <cell r="E2232" t="str">
            <v/>
          </cell>
        </row>
        <row r="2233">
          <cell r="A2233" t="str">
            <v>win3666</v>
          </cell>
          <cell r="B2233" t="str">
            <v>CN HCM - WINCOMMERCE</v>
          </cell>
          <cell r="C2233" t="str">
            <v>14/6 Hoàng Dư Khương, Phường 12, Quận 10, HCM</v>
          </cell>
          <cell r="D2233" t="str">
            <v>MIENNAM;WIN</v>
          </cell>
          <cell r="E2233" t="str">
            <v/>
          </cell>
        </row>
        <row r="2234">
          <cell r="A2234" t="str">
            <v>win3667</v>
          </cell>
          <cell r="B2234" t="str">
            <v>CN HCM - Wincommerce</v>
          </cell>
          <cell r="C2234" t="str">
            <v>117 Dương Quảng Hàm, Phường 5, Quận Gò Vấp, HCM</v>
          </cell>
          <cell r="D2234" t="str">
            <v>MIENNAM;WIN</v>
          </cell>
          <cell r="E2234" t="str">
            <v/>
          </cell>
        </row>
        <row r="2235">
          <cell r="A2235" t="str">
            <v>WIN3670</v>
          </cell>
          <cell r="B2235" t="str">
            <v>CN HCM - CÔNG TY CỔ PHẦN DỊCH VỤ THƯƠNG MẠI TỔNG HỢP WINCOMMERCE</v>
          </cell>
          <cell r="C2235" t="str">
            <v>VM+HCM 85A Quốc Lộ 13 Cũ, Khu Phố 3, Phường Hiệp Bình Phước, Quận Thủ Đức, HCM</v>
          </cell>
          <cell r="D2235" t="str">
            <v>MIENNAM;WIN</v>
          </cell>
          <cell r="E2235" t="str">
            <v/>
          </cell>
        </row>
        <row r="2236">
          <cell r="A2236" t="str">
            <v>WIN3673</v>
          </cell>
          <cell r="B2236" t="str">
            <v>CN HCM - CÔNG TY CỔ PHẦN DỊCH VỤ THƯƠNG MẠI TỔNG HỢP WINCOMMERCE</v>
          </cell>
          <cell r="C2236" t="str">
            <v>336/55 Nguyễn Văn Luông, Phường 12, Quận 6, HCM</v>
          </cell>
          <cell r="D2236" t="str">
            <v>MIENNAM;WIN</v>
          </cell>
          <cell r="E2236" t="str">
            <v/>
          </cell>
        </row>
        <row r="2237">
          <cell r="A2237" t="str">
            <v>WIN3675</v>
          </cell>
          <cell r="B2237" t="str">
            <v>CN HCM - CÔNG TY CỔ PHẦN DỊCH VỤ THƯƠNG MẠI TỔNG HỢP WINCOMMERCE</v>
          </cell>
          <cell r="C2237" t="str">
            <v>586 Nguyễn Duy Trinh, Khu Phố 1, Phường Bình Trưng Đông, Quận 2, TP. Hồ Chí Minh Việt Nam</v>
          </cell>
          <cell r="D2237" t="str">
            <v>MIENNAM;WIN</v>
          </cell>
          <cell r="E2237" t="str">
            <v/>
          </cell>
        </row>
        <row r="2238">
          <cell r="A2238" t="str">
            <v>WIN3677</v>
          </cell>
          <cell r="B2238" t="str">
            <v>CN HCM - CÔNG TY CỔ PHẦN DỊCH VỤ THƯƠNG MẠI TỔNG HỢP WINCOMMERCE</v>
          </cell>
          <cell r="C2238" t="str">
            <v>135 B Đường Số 20, Phường 5, Quận Gò Vấp, HCM</v>
          </cell>
          <cell r="D2238" t="str">
            <v>MIENNAM;WIN</v>
          </cell>
          <cell r="E2238" t="str">
            <v/>
          </cell>
        </row>
        <row r="2239">
          <cell r="A2239" t="str">
            <v>WIN3678</v>
          </cell>
          <cell r="B2239" t="str">
            <v>CN HCM - CÔNG TY CỔ PHẦN DỊCH VỤ THƯƠNG MẠI TỔNG HỢP WINCOMMERCE</v>
          </cell>
          <cell r="C2239" t="str">
            <v>60 Lê Văn Chí, Khu Phố 3, Phường Linh Trung, Quận Thủ Đức, HCM</v>
          </cell>
          <cell r="D2239" t="str">
            <v>MIENNAM;WIN</v>
          </cell>
          <cell r="E2239" t="str">
            <v/>
          </cell>
        </row>
        <row r="2240">
          <cell r="A2240" t="str">
            <v>win3679</v>
          </cell>
          <cell r="B2240" t="str">
            <v>CN HÀ NỘI - wincommerce</v>
          </cell>
          <cell r="C2240" t="str">
            <v>"Kiot 60-62, Tầng 1, Toà B1.4-HH01C, KĐT Thanh Hà-Cienco 5, xã Cự Khê, 
huyện Thanh Oai, Hà Nội"</v>
          </cell>
          <cell r="D2240" t="str">
            <v>MIENBAC;WIN</v>
          </cell>
        </row>
        <row r="2241">
          <cell r="A2241" t="str">
            <v>WIN3682</v>
          </cell>
          <cell r="B2241" t="str">
            <v>CN HÀ NỘI - CÔNG TY CỔ PHẦN DỊCH VỤ THƯƠNG MẠI TỔNG HỢP WINCOMMERCE</v>
          </cell>
          <cell r="C2241" t="str">
            <v>Số TT4&amp;TT5- Khu nhà ở XH và TM, BTL Tăng thiết giáp, Phường Mỹ Đình 1, Quận Nam Từ Liêm, HN</v>
          </cell>
          <cell r="D2241" t="str">
            <v>MIENBAC;WIN</v>
          </cell>
        </row>
        <row r="2242">
          <cell r="A2242" t="str">
            <v>WIN3683</v>
          </cell>
          <cell r="B2242" t="str">
            <v>CN HÀ NỘI - CÔNG TY CỔ PHẦN DỊCH VỤ THƯƠNG MẠI TỔNG HỢP WINCOMMERCE</v>
          </cell>
          <cell r="C2242" t="str">
            <v>Số 30 Việt Hưng, Phường Việt Hưng, Quận Long Biên, HN</v>
          </cell>
          <cell r="D2242" t="str">
            <v>MIENBAC;WIN</v>
          </cell>
        </row>
        <row r="2243">
          <cell r="A2243" t="str">
            <v>win3690</v>
          </cell>
          <cell r="B2243" t="str">
            <v>CN HÀ NỘI - wincommerce</v>
          </cell>
          <cell r="C2243" t="str">
            <v>Thôn Vân Lũng, xã An Khánh, huyện Hoài Đức, HN</v>
          </cell>
          <cell r="D2243" t="str">
            <v>MIENBAC;WIN</v>
          </cell>
        </row>
        <row r="2244">
          <cell r="A2244" t="str">
            <v>WIN3691</v>
          </cell>
          <cell r="B2244" t="str">
            <v>CN HÀ NỘI - CÔNG TY CỔ PHẦN DỊCH VỤ THƯƠNG MẠI TỔNG HỢP WINCOMMERCE</v>
          </cell>
          <cell r="C2244" t="str">
            <v>Lô BT3- ô số 24, KDT mới Pháp vân – Tứ Hiệp, phường Hoàng Liệt, quận Hoàng Mai, HN</v>
          </cell>
          <cell r="D2244" t="str">
            <v>MIENBAC;WIN</v>
          </cell>
        </row>
        <row r="2245">
          <cell r="A2245" t="str">
            <v>WIN3692</v>
          </cell>
          <cell r="B2245" t="str">
            <v>CN HÀ NỘI - CÔNG TY CỔ PHẦN DỊCH VỤ THƯƠNG MẠI TỔNG HỢP WINCOMMERCE</v>
          </cell>
          <cell r="C2245" t="str">
            <v>Tầng 1- Toà chung cư và dịch vụ Star Tower, 283 Khương Trung, phường Khương Trung, Quận Thanh Xuân, HN</v>
          </cell>
          <cell r="D2245" t="str">
            <v>MIENBAC;WIN</v>
          </cell>
          <cell r="E2245">
            <v>0</v>
          </cell>
        </row>
        <row r="2246">
          <cell r="A2246" t="str">
            <v>win3700</v>
          </cell>
          <cell r="B2246" t="str">
            <v>CN HÀ NỘI - wincommerce</v>
          </cell>
          <cell r="C2246" t="str">
            <v>Số 492 Xuân Đỉnh, TDP 4 Cáo ĐỈnh phường Xuân Đỉnh, Quận Bắc Từ Liêm, Hà Nội</v>
          </cell>
          <cell r="D2246" t="str">
            <v>MIENBAC;WIN</v>
          </cell>
          <cell r="E2246" t="str">
            <v/>
          </cell>
        </row>
        <row r="2247">
          <cell r="A2247" t="str">
            <v>WIN3705</v>
          </cell>
          <cell r="B2247" t="str">
            <v>CN HCM - CÔNG TY CỔ PHẦN DỊCH VỤ THƯƠNG MẠI TỔNG HỢP WINCOMMERCE</v>
          </cell>
          <cell r="C2247" t="str">
            <v>A01-11, Tầng Trệt chung cư Dream Home Residence, Phường 14, Quận Gò Vấp, HCM</v>
          </cell>
          <cell r="D2247" t="str">
            <v>MIENNAM;WIN</v>
          </cell>
          <cell r="E2247" t="str">
            <v/>
          </cell>
        </row>
        <row r="2248">
          <cell r="A2248" t="str">
            <v>WIN3707</v>
          </cell>
          <cell r="B2248" t="str">
            <v>CN HÀ NỘI - CÔNG TY CỔ PHẦN DỊCH VỤ THƯƠNG MẠI TỔNG HỢP WINCOMMERCE</v>
          </cell>
          <cell r="C2248" t="str">
            <v>Số 269 Nguyễn Khang, Tổ 17, P. Yên Hòa, Q. Cầu Giấy, Hà Nội</v>
          </cell>
          <cell r="D2248" t="str">
            <v>MIENBAC;WIN</v>
          </cell>
        </row>
        <row r="2249">
          <cell r="A2249" t="str">
            <v>WIN3713</v>
          </cell>
          <cell r="B2249" t="str">
            <v>CN HÀ NỘI - CÔNG TY CỔ PHẦN DỊCH VỤ THƯƠNG MẠI TỔNG HỢP WINCOMMERCE</v>
          </cell>
          <cell r="C2249" t="str">
            <v>47 Vũ Trọng Phụng, phường Thanh Xuân Trung, quận Thanh Xuân, Hà Nội</v>
          </cell>
          <cell r="D2249" t="str">
            <v>MIENBAC;WIN</v>
          </cell>
        </row>
        <row r="2250">
          <cell r="A2250" t="str">
            <v>win3714</v>
          </cell>
          <cell r="B2250" t="str">
            <v>CN HÀ NỘI - wincommerce</v>
          </cell>
          <cell r="C2250" t="str">
            <v>Đường Long Cảnh - Vinhomes Thăng Long, Khu đô thị mới Nam An Khánh, 
Xã An Khánh, Huyện Hoài Đức, HN</v>
          </cell>
          <cell r="D2250" t="str">
            <v>MIENBAC;WIN</v>
          </cell>
        </row>
        <row r="2251">
          <cell r="A2251" t="str">
            <v>win3716</v>
          </cell>
          <cell r="B2251" t="str">
            <v>CN HÀ NỘI - wincommerce</v>
          </cell>
          <cell r="C2251" t="str">
            <v>Tầng 1 tòa nhà CT2-105, khu đô thị mới Văn Khê, phường La Khê, quận Hà Đông, HN</v>
          </cell>
          <cell r="D2251" t="str">
            <v>MIENBAC;WIN</v>
          </cell>
        </row>
        <row r="2252">
          <cell r="A2252" t="str">
            <v>win3722</v>
          </cell>
          <cell r="B2252" t="str">
            <v>CN HÀ NỘI - wincommerce</v>
          </cell>
          <cell r="C2252" t="str">
            <v>số 107 Lai Xá, Khu TĐC Lai Xá – Xã Kim Chung , Huyện Hoài Đức , HN</v>
          </cell>
          <cell r="D2252" t="str">
            <v>MIENBAC;WIN</v>
          </cell>
          <cell r="E2252">
            <v>0</v>
          </cell>
        </row>
        <row r="2253">
          <cell r="A2253" t="str">
            <v>WIN3723</v>
          </cell>
          <cell r="B2253" t="str">
            <v>CN HÀ NỘI - CÔNG TY CỔ PHẦN DỊCH VỤ THƯƠNG MẠI TỔNG HỢP WINCOMMERCE</v>
          </cell>
          <cell r="C2253" t="str">
            <v>Tầng 1, Nhà HH Cao tầng Đồng Phát Hoàng Mai, phường Vĩnh Hưng, quận Hoàng Mai, HN</v>
          </cell>
          <cell r="D2253" t="str">
            <v>MIENBAC;WIN</v>
          </cell>
          <cell r="E2253" t="str">
            <v/>
          </cell>
        </row>
        <row r="2254">
          <cell r="A2254" t="str">
            <v>WIN3725</v>
          </cell>
          <cell r="B2254" t="str">
            <v>CN HCM - CÔNG TY CỔ PHẦN DỊCH VỤ THƯƠNG MẠI TỔNG HỢP WINCOMMERCE</v>
          </cell>
          <cell r="C2254" t="str">
            <v>411 Nguyễn Văn Tăng, Phường Long Thạnh Mỹ, Quận 9, HCM</v>
          </cell>
          <cell r="D2254" t="str">
            <v>MIENNAM;WIN</v>
          </cell>
          <cell r="E2254" t="str">
            <v/>
          </cell>
        </row>
        <row r="2255">
          <cell r="A2255" t="str">
            <v>WIN3726</v>
          </cell>
          <cell r="B2255" t="str">
            <v>CN HCM - CÔNG TY CỔ PHẦN DỊCH VỤ THƯƠNG MẠI TỔNG HỢP WINCOMMERCE</v>
          </cell>
          <cell r="C2255" t="str">
            <v>8/2B Trần Văn Mười, Ấp 3, Xã Xuân Thới Thượng, Huyện Hóc Môn, HCM</v>
          </cell>
          <cell r="D2255" t="str">
            <v>MIENNAM;WIN</v>
          </cell>
          <cell r="E2255" t="str">
            <v/>
          </cell>
        </row>
        <row r="2256">
          <cell r="A2256" t="str">
            <v>WIN3727</v>
          </cell>
          <cell r="B2256" t="str">
            <v>CN HÀ NỘI - CÔNG TY CỔ PHẦN DỊCH VỤ THƯƠNG MẠI TỔNG HỢP WINCOMMERCE</v>
          </cell>
          <cell r="C2256" t="str">
            <v>Số 63, TDP 1 , Ngọc Trục, phường Đại Mỗ, quận Nam Từ Liêm, Hà Nội</v>
          </cell>
          <cell r="D2256" t="str">
            <v>MIENBAC;WIN</v>
          </cell>
        </row>
        <row r="2257">
          <cell r="A2257" t="str">
            <v>win3728</v>
          </cell>
          <cell r="B2257" t="str">
            <v>CN HÀ NỘI - wincommerce</v>
          </cell>
          <cell r="C2257" t="str">
            <v>NO – 26; LK15 Hà Trì, phường Hà Cầu, quận Hà Đông, HN</v>
          </cell>
          <cell r="D2257" t="str">
            <v>MIENBAC;WIN</v>
          </cell>
        </row>
        <row r="2258">
          <cell r="A2258" t="str">
            <v>win3729</v>
          </cell>
          <cell r="B2258" t="str">
            <v>CN HÀ NỘI - wincommerce</v>
          </cell>
          <cell r="C2258" t="str">
            <v>Xóm Ngã tư, xã Sơn Đồng, huyện Hoài Đức, HN</v>
          </cell>
          <cell r="D2258" t="str">
            <v>MIENBAC;WIN</v>
          </cell>
          <cell r="E2258">
            <v>0</v>
          </cell>
        </row>
        <row r="2259">
          <cell r="A2259" t="str">
            <v>WIN3730</v>
          </cell>
          <cell r="B2259" t="str">
            <v>CN HÀ NỘI - CÔNG TY CỔ PHẦN DỊCH VỤ THƯƠNG MẠI TỔNG HỢP WINCOMMERCE</v>
          </cell>
          <cell r="C2259" t="str">
            <v>Lô N2C khu tái định cư X2A, phường Yên Sở, quận Hoàng Mai, HN</v>
          </cell>
          <cell r="D2259" t="str">
            <v>MIENBAC;WIN</v>
          </cell>
          <cell r="E2259" t="str">
            <v/>
          </cell>
        </row>
        <row r="2260">
          <cell r="A2260" t="str">
            <v>WIN3736</v>
          </cell>
          <cell r="B2260" t="str">
            <v>CN HCM - CÔNG TY CỔ PHẦN DỊCH VỤ THƯƠNG MẠI TỔNG HỢP WINCOMMERCE</v>
          </cell>
          <cell r="C2260" t="str">
            <v>68 Huỳnh Văn Nghệ, Phường 15, Quận Tân Bình, HCM</v>
          </cell>
          <cell r="D2260" t="str">
            <v>MIENNAM;WIN</v>
          </cell>
          <cell r="E2260" t="str">
            <v/>
          </cell>
        </row>
        <row r="2261">
          <cell r="A2261" t="str">
            <v>WIN3738</v>
          </cell>
          <cell r="B2261" t="str">
            <v>CN HCM - CÔNG TY CỔ PHẦN DỊCH VỤ THƯƠNG MẠI TỔNG HỢP WINCOMMERCE</v>
          </cell>
          <cell r="C2261" t="str">
            <v>97 Lò Lu, Khu Phố Phước Hiệp, Phường Trường Thạnh, Quận 9, HCM</v>
          </cell>
          <cell r="D2261" t="str">
            <v>MIENNAM;WIN</v>
          </cell>
          <cell r="E2261" t="str">
            <v/>
          </cell>
        </row>
        <row r="2262">
          <cell r="A2262" t="str">
            <v>win3740</v>
          </cell>
          <cell r="B2262" t="str">
            <v>CN HCM - WINCOMMERCE</v>
          </cell>
          <cell r="C2262" t="str">
            <v>355A Đường Đỗ Xuân Hợp, KP5, Phường Phước Long B,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WIN3742</v>
          </cell>
          <cell r="B2263" t="str">
            <v>CN HCM - CÔNG TY CỔ PHẦN DỊCH VỤ THƯƠNG MẠI TỔNG HỢP WINCOMMERCE</v>
          </cell>
          <cell r="C2263" t="str">
            <v>94/54-94/56 Hòa Bình, Phường 5, Quận 11, HCM</v>
          </cell>
          <cell r="D2263" t="str">
            <v>MIENNAM;WIN</v>
          </cell>
          <cell r="E2263" t="str">
            <v/>
          </cell>
        </row>
        <row r="2264">
          <cell r="A2264" t="str">
            <v>win3752</v>
          </cell>
          <cell r="B2264" t="str">
            <v>CN HÀ NỘI - wincommerce</v>
          </cell>
          <cell r="C2264" t="str">
            <v>C36-TT9, Khu ĐT Văn Quán- Yên Phúc, phường Văn Quán, quận Hà Đông, HN</v>
          </cell>
          <cell r="D2264" t="str">
            <v>MIENBAC;WIN</v>
          </cell>
        </row>
        <row r="2265">
          <cell r="A2265" t="str">
            <v>WIN3754</v>
          </cell>
          <cell r="B2265" t="str">
            <v>CN HÀ NỘI - CÔNG TY CỔ PHẦN DỊCH VỤ THƯƠNG MẠI TỔNG HỢP WINCOMMERCE</v>
          </cell>
          <cell r="C2265" t="str">
            <v>Đội 7, Thôn Bầu, xã Kim Chung, huyện Đông Anh, Hà Nội</v>
          </cell>
          <cell r="D2265" t="str">
            <v>MIENBAC;WIN</v>
          </cell>
          <cell r="E2265">
            <v>0</v>
          </cell>
        </row>
        <row r="2266">
          <cell r="A2266" t="str">
            <v>WIN3755</v>
          </cell>
          <cell r="B2266" t="str">
            <v>CN HÀ NỘI - CÔNG TY CỔ PHẦN DỊCH VỤ THƯƠNG MẠI TỔNG HỢP WINCOMMERCE</v>
          </cell>
          <cell r="C2266" t="str">
            <v>Tầng 1, TTTM dịch vụ tổng hợp, Xã Tứ Hiệp, huyện Thanh Trì, HN</v>
          </cell>
          <cell r="D2266" t="str">
            <v>MIENBAC;WIN</v>
          </cell>
          <cell r="E2266" t="str">
            <v/>
          </cell>
        </row>
        <row r="2267">
          <cell r="A2267" t="str">
            <v>WIN3757</v>
          </cell>
          <cell r="B2267" t="str">
            <v>CN HCM - CÔNG TY CỔ PHẦN DỊCH VỤ THƯƠNG MẠI TỔNG HỢP WINCOMMERCE</v>
          </cell>
          <cell r="C2267" t="str">
            <v>39A-41 Đường Đội Cung, Phường 11, Quận 11, HCM</v>
          </cell>
          <cell r="D2267" t="str">
            <v>MIENNAM;WIN</v>
          </cell>
          <cell r="E2267" t="str">
            <v/>
          </cell>
        </row>
        <row r="2268">
          <cell r="A2268" t="str">
            <v>WIN3758</v>
          </cell>
          <cell r="B2268" t="str">
            <v>CN HCM - CÔNG TY CỔ PHẦN DỊCH VỤ THƯƠNG MẠI TỔNG HỢP WINCOMMERCE</v>
          </cell>
          <cell r="C2268" t="str">
            <v>82 Lý Phục Man, Phường Bình Thuận, Quận 7, HCM</v>
          </cell>
          <cell r="D2268" t="str">
            <v>MIENNAM;WIN</v>
          </cell>
          <cell r="E2268" t="str">
            <v/>
          </cell>
        </row>
        <row r="2269">
          <cell r="A2269" t="str">
            <v>win3759</v>
          </cell>
          <cell r="B2269" t="str">
            <v>CN HCM - wincommerce</v>
          </cell>
          <cell r="C2269" t="str">
            <v>268 Bùi Minh Trực, Phường 6, Quận 8, HCM</v>
          </cell>
          <cell r="D2269" t="str">
            <v>MIENNAM;WIN</v>
          </cell>
          <cell r="E2269" t="str">
            <v/>
          </cell>
        </row>
        <row r="2270">
          <cell r="A2270" t="str">
            <v>win3760</v>
          </cell>
          <cell r="B2270" t="str">
            <v>CN HCM - wincommerce</v>
          </cell>
          <cell r="C2270" t="str">
            <v>176 Đường 44 Trương Đình Hội, Phường 16,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WIN3761</v>
          </cell>
          <cell r="B2271" t="str">
            <v>CN HÀ NỘI - CÔNG TY CỔ PHẦN DỊCH VỤ THƯƠNG MẠI TỔNG HỢP WINCOMMERCE</v>
          </cell>
          <cell r="C2271" t="str">
            <v>Số 75 Thôn Yên Xá, xã Tân Triều, huyện Thanh Trì, Hà Nội</v>
          </cell>
          <cell r="D2271" t="str">
            <v>MIENBAC;WIN</v>
          </cell>
          <cell r="E2271">
            <v>0</v>
          </cell>
        </row>
        <row r="2272">
          <cell r="A2272" t="str">
            <v>WIN3766</v>
          </cell>
          <cell r="B2272" t="str">
            <v>CN HÀ NỘI - CÔNG TY CỔ PHẦN DỊCH VỤ THƯƠNG MẠI TỔNG HỢP WINCOMMERCE</v>
          </cell>
          <cell r="C2272" t="str">
            <v>Tầng 1, Tòa CT03B, KĐT Nam Thăng Long, phường Phú Thượng, quận Tây Hồ, Hà Nội</v>
          </cell>
          <cell r="D2272" t="str">
            <v>MIENBAC;WIN</v>
          </cell>
          <cell r="E2272" t="str">
            <v/>
          </cell>
        </row>
        <row r="2273">
          <cell r="A2273" t="str">
            <v>WIN3768</v>
          </cell>
          <cell r="B2273" t="str">
            <v>CN HCM - CÔNG TY CỔ PHẦN DỊCH VỤ THƯƠNG MẠI TỔNG HỢP WINCOMMERCE</v>
          </cell>
          <cell r="C2273" t="str">
            <v>298 Phan Văn Trị, Phường 11, Quận Bình Thạnh, HCM</v>
          </cell>
          <cell r="D2273" t="str">
            <v>MIENNAM;WIN</v>
          </cell>
          <cell r="E2273" t="str">
            <v/>
          </cell>
        </row>
        <row r="2274">
          <cell r="A2274" t="str">
            <v>WIN3769</v>
          </cell>
          <cell r="B2274" t="str">
            <v>CN HCM - CÔNG TY CỔ PHẦN DỊCH VỤ THƯƠNG MẠI TỔNG HỢP WINCOMMERCE</v>
          </cell>
          <cell r="C2274" t="str">
            <v>66B Nguyễn Sỹ Sách, Phường 15, Quận Tân Bình, HCM</v>
          </cell>
          <cell r="D2274" t="str">
            <v>MIENNAM;WIN</v>
          </cell>
          <cell r="E2274" t="str">
            <v/>
          </cell>
        </row>
        <row r="2275">
          <cell r="A2275" t="str">
            <v>WIN3774</v>
          </cell>
          <cell r="B2275" t="str">
            <v>CN HCM - CÔNG TY CỔ PHẦN DỊCH VỤ THƯƠNG MẠI TỔNG HỢP WINCOMMERCE</v>
          </cell>
          <cell r="C2275" t="str">
            <v>965/44 Quang Trung, Phường 14, Quận Gò Vấp, HCM</v>
          </cell>
          <cell r="D2275" t="str">
            <v>MIENNAM;WIN</v>
          </cell>
          <cell r="E2275" t="str">
            <v/>
          </cell>
        </row>
        <row r="2276">
          <cell r="A2276" t="str">
            <v>WIN3775</v>
          </cell>
          <cell r="B2276" t="str">
            <v>CN HCM - CÔNG TY CỔ PHẦN DỊCH VỤ THƯƠNG MẠI TỔNG HỢP WINCOMMERCE</v>
          </cell>
          <cell r="C2276" t="str">
            <v>55-57 Trần Văn Kiểu, Phường 10, Quận 6, HCM</v>
          </cell>
          <cell r="D2276" t="str">
            <v>MIENNAM;WIN</v>
          </cell>
          <cell r="E2276" t="str">
            <v/>
          </cell>
        </row>
        <row r="2277">
          <cell r="A2277" t="str">
            <v>WIN3776</v>
          </cell>
          <cell r="B2277" t="str">
            <v>CN HÀ NỘI - CÔNG TY CỔ PHẦN DỊCH VỤ THƯƠNG MẠI TỔNG HỢP WINCOMMERCE</v>
          </cell>
          <cell r="C2277" t="str">
            <v>11 Dốc Vân, Thôn Du Ngoại, xã Mai Lâm, huyện Đông Anh, Hà Nội</v>
          </cell>
          <cell r="D2277" t="str">
            <v>MIENBAC;WIN</v>
          </cell>
        </row>
        <row r="2278">
          <cell r="A2278" t="str">
            <v>win3777</v>
          </cell>
          <cell r="B2278" t="str">
            <v>CN HÀ NỘI - wincommerce</v>
          </cell>
          <cell r="C2278" t="str">
            <v>Lô U03-L01, Khu đô thị mới Dương Nội, Phường Yên Nghĩa, quận Hà Đông, HN</v>
          </cell>
          <cell r="D2278" t="str">
            <v>MIENBAC;WIN</v>
          </cell>
          <cell r="E2278">
            <v>0</v>
          </cell>
        </row>
        <row r="2279">
          <cell r="A2279" t="str">
            <v>WIN3778</v>
          </cell>
          <cell r="B2279" t="str">
            <v>CN HÀ NỘI - CÔNG TY CỔ PHẦN DỊCH VỤ THƯƠNG MẠI TỔNG HỢP WINCOMMERCE</v>
          </cell>
          <cell r="C2279" t="str">
            <v>Số nhà 23, ngõ 14, phố Mễ Trì Hạ , Tổ dân phố 2, phường Mễ Trì, quận Nam Từ Liêm, Hà Nội</v>
          </cell>
          <cell r="D2279" t="str">
            <v>MIENBAC;WIN</v>
          </cell>
          <cell r="E2279" t="str">
            <v/>
          </cell>
        </row>
        <row r="2280">
          <cell r="A2280" t="str">
            <v>win3783</v>
          </cell>
          <cell r="B2280" t="str">
            <v>CN HCM - WINCOMMERCE</v>
          </cell>
          <cell r="C2280" t="str">
            <v>15 Hồ Bá Kiện, Phường 15, Quận 10, HCM</v>
          </cell>
          <cell r="D2280" t="str">
            <v>MIENNAM;WIN</v>
          </cell>
          <cell r="E2280" t="str">
            <v/>
          </cell>
        </row>
        <row r="2281">
          <cell r="A2281" t="str">
            <v>win3785</v>
          </cell>
          <cell r="B2281" t="str">
            <v>CN HCM - WINCOMMERCE</v>
          </cell>
          <cell r="C2281" t="str">
            <v>54 đường 339, Phường Phước Long B, Quận 9, HCM</v>
          </cell>
          <cell r="D2281" t="str">
            <v>MIENNAM;WIN</v>
          </cell>
          <cell r="E2281" t="str">
            <v/>
          </cell>
        </row>
        <row r="2282">
          <cell r="A2282" t="str">
            <v>WIN3802</v>
          </cell>
          <cell r="B2282" t="str">
            <v>CN HCM - CÔNG TY CỔ PHẦN DỊCH VỤ THƯƠNG MẠI TỔNG HỢP WINCOMMERCE</v>
          </cell>
          <cell r="C2282" t="str">
            <v>36/27 Kinh Dương Vương, Phường 13, Quận 6, HCM</v>
          </cell>
          <cell r="D2282" t="str">
            <v>MIENNAM;WIN</v>
          </cell>
          <cell r="E2282" t="str">
            <v/>
          </cell>
        </row>
        <row r="2283">
          <cell r="A2283" t="str">
            <v>WIN3811</v>
          </cell>
          <cell r="B2283" t="str">
            <v>CN HCM - CÔNG TY CỔ PHẦN DỊCH VỤ THƯƠNG MẠI TỔNG HỢP WINCOMMERCE</v>
          </cell>
          <cell r="C2283" t="str">
            <v>146 Nguyễn Văn Trỗi + 223 - 223B Hoàng Văn Thụ, Phường 8, Quận Phú Nhuận, HCM</v>
          </cell>
          <cell r="D2283" t="str">
            <v>MIENNAM;WIN</v>
          </cell>
          <cell r="E2283" t="str">
            <v/>
          </cell>
        </row>
        <row r="2284">
          <cell r="A2284" t="str">
            <v>win3814</v>
          </cell>
          <cell r="B2284" t="str">
            <v>CN HCM - Wincommerce</v>
          </cell>
          <cell r="C2284" t="str">
            <v>63/13 Gò Dầu, Phường Tân Quý, Quận Tân Phú, HCM</v>
          </cell>
          <cell r="D2284" t="str">
            <v>MIENNAM;WIN</v>
          </cell>
          <cell r="E2284" t="str">
            <v/>
          </cell>
        </row>
        <row r="2285">
          <cell r="A2285" t="str">
            <v>win3815</v>
          </cell>
          <cell r="B2285" t="str">
            <v>CN HCM - Wincommerce</v>
          </cell>
          <cell r="C2285" t="str">
            <v>68-70 Đường CN1, Phường Sơn Kỳ,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WIN3816</v>
          </cell>
          <cell r="B2286" t="str">
            <v>CN HCM - CÔNG TY CỔ PHẦN DỊCH VỤ THƯƠNG MẠI TỔNG HỢP WINCOMMERCE</v>
          </cell>
          <cell r="C2286" t="str">
            <v>38C/7-9 Đường Cây Keo, Khu Phố 1, Phường Tam Phú, Quận Thủ Đức, HCM</v>
          </cell>
          <cell r="D2286" t="str">
            <v>MIENNAM;WIN</v>
          </cell>
          <cell r="E2286" t="str">
            <v/>
          </cell>
        </row>
        <row r="2287">
          <cell r="A2287" t="str">
            <v>WIN3817</v>
          </cell>
          <cell r="B2287" t="str">
            <v>CN HCM - CÔNG TY CỔ PHẦN DỊCH VỤ THƯƠNG MẠI TỔNG HỢP WINCOMMERCE</v>
          </cell>
          <cell r="C2287" t="str">
            <v>988 Nguyễn Trãi, Phường 14, Quận 5, HCM</v>
          </cell>
          <cell r="D2287" t="str">
            <v>MIENNAM;WIN</v>
          </cell>
          <cell r="E2287" t="str">
            <v/>
          </cell>
        </row>
        <row r="2288">
          <cell r="A2288" t="str">
            <v>WIN3828</v>
          </cell>
          <cell r="B2288" t="str">
            <v>CN HCM - CÔNG TY CỔ PHẦN DỊCH VỤ THƯƠNG MẠI TỔNG HỢP WINCOMMERCE</v>
          </cell>
          <cell r="C2288" t="str">
            <v>319 Chiến Lược, KP 1, Phường Bình Trị Đông A, Quận Bình Tân, HCM</v>
          </cell>
          <cell r="D2288" t="str">
            <v>MIENNAM;WIN</v>
          </cell>
          <cell r="E2288" t="str">
            <v/>
          </cell>
        </row>
        <row r="2289">
          <cell r="A2289" t="str">
            <v>win3831</v>
          </cell>
          <cell r="B2289" t="str">
            <v>CN HCM - WINCOMMERCE</v>
          </cell>
          <cell r="C2289" t="str">
            <v>37 Đường 385, Phường Tăng Nhơn Phú A, Quận 9, HCM</v>
          </cell>
          <cell r="D2289" t="str">
            <v>MIENNAM;WIN</v>
          </cell>
          <cell r="E2289" t="str">
            <v/>
          </cell>
        </row>
        <row r="2290">
          <cell r="A2290" t="str">
            <v>WIN3834</v>
          </cell>
          <cell r="B2290" t="str">
            <v>CN HCM - CÔNG TY CỔ PHẦN DỊCH VỤ THƯƠNG MẠI TỔNG HỢP WINCOMMERCE</v>
          </cell>
          <cell r="C2290" t="str">
            <v>34/31 &amp; 34/33 Trần Thái Tông, Phường 15, Quận Tân Bình, HCM</v>
          </cell>
          <cell r="D2290" t="str">
            <v>MIENNAM;WIN</v>
          </cell>
          <cell r="E2290" t="str">
            <v/>
          </cell>
        </row>
        <row r="2291">
          <cell r="A2291" t="str">
            <v>WIN3837</v>
          </cell>
          <cell r="B2291" t="str">
            <v>CN HÀ NỘI - CÔNG TY CỔ PHẦN DỊCH VỤ THƯƠNG MẠI TỔNG HỢP WINCOMMERCE</v>
          </cell>
          <cell r="C2291" t="str">
            <v>Thôn 7, Xã Ninh Hiệp, Huyện Gia Lâm, HN</v>
          </cell>
          <cell r="D2291" t="str">
            <v>MIENBAC;WIN</v>
          </cell>
        </row>
        <row r="2292">
          <cell r="A2292" t="str">
            <v>WIN3840</v>
          </cell>
          <cell r="B2292" t="str">
            <v>CN HÀ NỘI - CÔNG TY CỔ PHẦN DỊCH VỤ THƯƠNG MẠI TỔNG HỢP WINCOMMERCE</v>
          </cell>
          <cell r="C2292" t="str">
            <v>Tầng 1, Khối CT1, khu văn phòng và nhà ở, số 536A Minh Khai, Phường Vĩnh Tuy, Quận Hai Bà Trưng, HN</v>
          </cell>
          <cell r="D2292" t="str">
            <v>MIENBAC;WIN</v>
          </cell>
          <cell r="E2292">
            <v>0</v>
          </cell>
        </row>
        <row r="2293">
          <cell r="A2293" t="str">
            <v>WIN3841</v>
          </cell>
          <cell r="B2293" t="str">
            <v>CN HÀ NỘI - CÔNG TY CỔ PHẦN DỊCH VỤ THƯƠNG MẠI TỔNG HỢP WINCOMMERCE</v>
          </cell>
          <cell r="C2293" t="str">
            <v>32 ngõ Láng Trung, phường Láng Hạ, quận Đống Đa, Hà Nội</v>
          </cell>
          <cell r="D2293" t="str">
            <v>MIENBAC;WIN</v>
          </cell>
          <cell r="E2293" t="str">
            <v/>
          </cell>
        </row>
        <row r="2294">
          <cell r="A2294" t="str">
            <v>WIN3843</v>
          </cell>
          <cell r="B2294" t="str">
            <v>CN HCM - CÔNG TY CỔ PHẦN DỊCH VỤ THƯƠNG MẠI TỔNG HỢP WINCOMMERCE</v>
          </cell>
          <cell r="C2294" t="str">
            <v>911 A-B Nguyễn Ảnh Thủ, Phường Tân Chánh Hiệp, Quận 12, HCM</v>
          </cell>
          <cell r="D2294" t="str">
            <v>MIENNAM;WIN</v>
          </cell>
          <cell r="E2294" t="str">
            <v/>
          </cell>
        </row>
        <row r="2295">
          <cell r="A2295" t="str">
            <v>WIN3848</v>
          </cell>
          <cell r="B2295" t="str">
            <v>CN HCM - CÔNG TY CỔ PHẦN DỊCH VỤ THƯƠNG MẠI TỔNG HỢP WINCOMMERCE</v>
          </cell>
          <cell r="C2295" t="str">
            <v>247/34 Hà Huy Giáp, khu phố 3A, Phường Thạnh Lộc,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WIN3851</v>
          </cell>
          <cell r="B2296" t="str">
            <v>CN HÀ NỘI - CÔNG TY CỔ PHẦN DỊCH VỤ THƯƠNG MẠI TỔNG HỢP WINCOMMERCE</v>
          </cell>
          <cell r="C2296" t="str">
            <v>Tầng 1, Tòa The Legend , 109 Nguyễn Tuân, phường Nhân Chính, quận Thanh Xuân, Thành phố Hà Nội</v>
          </cell>
          <cell r="D2296" t="str">
            <v>MIENBAC;WIN</v>
          </cell>
          <cell r="E2296">
            <v>0</v>
          </cell>
        </row>
        <row r="2297">
          <cell r="A2297" t="str">
            <v>WIN3857</v>
          </cell>
          <cell r="B2297" t="str">
            <v>CN HÀ NỘI - CÔNG TY CỔ PHẦN DỊCH VỤ THƯƠNG MẠI TỔNG HỢP WINCOMMERCE</v>
          </cell>
          <cell r="C2297" t="str">
            <v>Số 70 Đại Linh, TDP 18, phường Trung Văn, quận Nam Từ Liêm , Thành phố Hà Nội</v>
          </cell>
          <cell r="D2297" t="str">
            <v>MIENBAC;WIN</v>
          </cell>
          <cell r="E2297" t="str">
            <v/>
          </cell>
        </row>
        <row r="2298">
          <cell r="A2298" t="str">
            <v>win3861</v>
          </cell>
          <cell r="B2298" t="str">
            <v>CN HCM - CÔNG TY CỔ PHẦN DỊCH VỤ THƯƠNG MẠI TỔNG HỢP WINCOMMERCE</v>
          </cell>
          <cell r="C2298" t="str">
            <v>72 Nguyễn Văn Tăng, KP Chân Phúc Cẩm, Phường Long Thạnh Mỹ, Quận 9, HCM</v>
          </cell>
          <cell r="D2298" t="str">
            <v>MIENNAM;WIN</v>
          </cell>
          <cell r="E2298" t="str">
            <v/>
          </cell>
        </row>
        <row r="2299">
          <cell r="A2299" t="str">
            <v>WIN3862</v>
          </cell>
          <cell r="B2299" t="str">
            <v>CN HÀ NỘI - CÔNG TY CỔ PHẦN DỊCH VỤ THƯƠNG MẠI TỔNG HỢP WINCOMMERCE</v>
          </cell>
          <cell r="C2299" t="str">
            <v>Tầng 1, tòa 18T2, CT15 Khu Đô Thị Mới Việt Hưng, Phường Giang Biên, Quận Long Biên, Hà Nội</v>
          </cell>
          <cell r="D2299" t="str">
            <v>MIENBAC;WIN</v>
          </cell>
          <cell r="E2299">
            <v>0</v>
          </cell>
        </row>
        <row r="2300">
          <cell r="A2300" t="str">
            <v>WIN3863</v>
          </cell>
          <cell r="B2300" t="str">
            <v>CN HÀ NỘI - CÔNG TY CỔ PHẦN DỊCH VỤ THƯƠNG MẠI TỔNG HỢP WINCOMMERCE</v>
          </cell>
          <cell r="C2300" t="str">
            <v>Shophouse CH02-20, Số 2 Gamuda Gardens 2-2, Phường Trần Phú, Quận Hoàng Mai, Hà Nội</v>
          </cell>
          <cell r="D2300" t="str">
            <v>MIENBAC;WIN</v>
          </cell>
          <cell r="E2300" t="str">
            <v/>
          </cell>
        </row>
        <row r="2301">
          <cell r="A2301" t="str">
            <v>WIN3868</v>
          </cell>
          <cell r="B2301" t="str">
            <v>CN HCM - CÔNG TY CỔ PHẦN DỊCH VỤ THƯƠNG MẠI TỔNG HỢP WINCOMMERCE</v>
          </cell>
          <cell r="C2301" t="str">
            <v>38 Đường TTN02, Khu Phố 7, Phường Tân Thới Nhất, Quận 12, HCM</v>
          </cell>
          <cell r="D2301" t="str">
            <v>MIENNAM;WIN</v>
          </cell>
          <cell r="E2301" t="str">
            <v/>
          </cell>
        </row>
        <row r="2302">
          <cell r="A2302" t="str">
            <v>WIN3870</v>
          </cell>
          <cell r="B2302" t="str">
            <v>CN HCM - CÔNG TY CỔ PHẦN DỊCH VỤ THƯƠNG MẠI TỔNG HỢP WINCOMMERCE</v>
          </cell>
          <cell r="C2302" t="str">
            <v>001 Khối A1 &amp; 003 Khối A2 Chung Cư Opal RiverSide, KP 4, Phường Hiệp Bình Chánh, Quận Thủ Đức, HCM</v>
          </cell>
          <cell r="D2302" t="str">
            <v>MIENNAM;WIN</v>
          </cell>
          <cell r="E2302" t="str">
            <v/>
          </cell>
        </row>
        <row r="2303">
          <cell r="A2303" t="str">
            <v>WIN3873</v>
          </cell>
          <cell r="B2303" t="str">
            <v>CN HCM - CÔNG TY CỔ PHẦN DỊCH VỤ THƯƠNG MẠI TỔNG HỢP WINCOMMERCE</v>
          </cell>
          <cell r="C2303" t="str">
            <v>121 Nguyễn Văn Đậu, Phường 5, Quận Bình Thạnh, HCM</v>
          </cell>
          <cell r="D2303" t="str">
            <v>MIENNAM;WIN</v>
          </cell>
          <cell r="E2303" t="str">
            <v/>
          </cell>
        </row>
        <row r="2304">
          <cell r="A2304" t="str">
            <v>WIN3876</v>
          </cell>
          <cell r="B2304" t="str">
            <v>CN HÀ NỘI - CÔNG TY CỔ PHẦN DỊCH VỤ THƯƠNG MẠI TỔNG HỢP WINCOMMERCE</v>
          </cell>
          <cell r="C2304" t="str">
            <v>Thôn Đoài, xã Kim Nỗ, huyện Đông Anh, Hà Nội</v>
          </cell>
          <cell r="D2304" t="str">
            <v>MIENBAC;WIN</v>
          </cell>
          <cell r="E2304">
            <v>0</v>
          </cell>
        </row>
        <row r="2305">
          <cell r="A2305" t="str">
            <v>WIN3877</v>
          </cell>
          <cell r="B2305" t="str">
            <v>CN HÀ NỘI - CÔNG TY CỔ PHẦN DỊCH VỤ THƯƠNG MẠI TỔNG HỢP WINCOMMERCE</v>
          </cell>
          <cell r="C2305" t="str">
            <v>Số 74, đường Vĩnh Hưng, Tổ 25 phường Vĩnh Hưng, quận Hoàng Mai, Hà Nội.</v>
          </cell>
          <cell r="D2305" t="str">
            <v>MIENBAC;WIN</v>
          </cell>
          <cell r="E2305" t="str">
            <v/>
          </cell>
        </row>
        <row r="2306">
          <cell r="A2306" t="str">
            <v>WIN3880</v>
          </cell>
          <cell r="B2306" t="str">
            <v>CN HCM - CÔNG TY CỔ PHẦN DỊCH VỤ THƯƠNG MẠI TỔNG HỢP WINCOMMERCE</v>
          </cell>
          <cell r="C2306" t="str">
            <v>1E Thanh Đa, Phường 27, Quận Bình Thạnh, HCM</v>
          </cell>
          <cell r="D2306" t="str">
            <v>MIENNAM;WIN</v>
          </cell>
          <cell r="E2306" t="str">
            <v/>
          </cell>
        </row>
        <row r="2307">
          <cell r="A2307" t="str">
            <v>WIN3881</v>
          </cell>
          <cell r="B2307" t="str">
            <v>CN HÀ NỘI - CÔNG TY CỔ PHẦN DỊCH VỤ THƯƠNG MẠI TỔNG HỢP WINCOMMERCE</v>
          </cell>
          <cell r="C2307" t="str">
            <v>Tầng 1, L1-05, L1-06,Tòa Nhà FLC Complex, số 36 đường Phạm Hùng, phường Mỹ Đình, quận Nam Từ Liêm, HN</v>
          </cell>
          <cell r="D2307" t="str">
            <v>MIENBAC;WIN</v>
          </cell>
        </row>
        <row r="2308">
          <cell r="A2308" t="str">
            <v>win3882</v>
          </cell>
          <cell r="B2308" t="str">
            <v>CN HÀ NỘI - wincommerce</v>
          </cell>
          <cell r="C2308" t="str">
            <v>A10-NV4 ô số 26-27 KĐTM hai bên đường Lê Trọng Tấn , 
xã An Khánh, huyện Hoài Đức, HN</v>
          </cell>
          <cell r="D2308" t="str">
            <v>MIENBAC;WIN</v>
          </cell>
        </row>
        <row r="2309">
          <cell r="A2309" t="str">
            <v>WIN3883</v>
          </cell>
          <cell r="B2309" t="str">
            <v>CN HÀ NỘI - CÔNG TY CỔ PHẦN DỊCH VỤ THƯƠNG MẠI TỔNG HỢP WINCOMMERCE</v>
          </cell>
          <cell r="C2309" t="str">
            <v>Số 24, ngõ 476 đường Ngọc Thụy, phường Ngọc Thụy, quận Long Biên , Hà Nội.</v>
          </cell>
          <cell r="D2309" t="str">
            <v>MIENBAC;WIN</v>
          </cell>
        </row>
        <row r="2310">
          <cell r="A2310" t="str">
            <v>win3890</v>
          </cell>
          <cell r="B2310" t="str">
            <v>CN HÀ NỘI - wincommerce</v>
          </cell>
          <cell r="C2310" t="str">
            <v>Số 57 đường La Nội,+L681:L700 phường Dương Nội, quận Hà Đông, Hà Nội.</v>
          </cell>
          <cell r="D2310" t="str">
            <v>MIENBAC;WIN</v>
          </cell>
          <cell r="E2310">
            <v>0</v>
          </cell>
        </row>
        <row r="2311">
          <cell r="A2311" t="str">
            <v>WIN3891</v>
          </cell>
          <cell r="B2311" t="str">
            <v>CN HÀ NỘI - CÔNG TY CỔ PHẦN DỊCH VỤ THƯƠNG MẠI TỔNG HỢP WINCOMMERCE</v>
          </cell>
          <cell r="C2311" t="str">
            <v>79 Đường Bát Khối , Phường Long Biên , Quận Long Biên , HN</v>
          </cell>
          <cell r="D2311" t="str">
            <v>MIENBAC;WIN</v>
          </cell>
          <cell r="E2311" t="str">
            <v/>
          </cell>
        </row>
        <row r="2312">
          <cell r="A2312" t="str">
            <v>WIN3894</v>
          </cell>
          <cell r="B2312" t="str">
            <v>CN HCM - CÔNG TY CỔ PHẦN DỊCH VỤ THƯƠNG MẠI TỔNG HỢP WINCOMMERCE</v>
          </cell>
          <cell r="C2312" t="str">
            <v>876 Huỳnh Tấn Phát, Phường Tân Phú, Quận 7, HCM</v>
          </cell>
          <cell r="D2312" t="str">
            <v>MIENNAM;WIN</v>
          </cell>
          <cell r="E2312" t="str">
            <v/>
          </cell>
        </row>
        <row r="2313">
          <cell r="A2313" t="str">
            <v>WIN3900</v>
          </cell>
          <cell r="B2313" t="str">
            <v>CN HCM - CÔNG TY CỔ PHẦN DỊCH VỤ THƯƠNG MẠI TỔNG HỢP WINCOMMERCE</v>
          </cell>
          <cell r="C2313" t="str">
            <v>44F Đường Số 8, KP 3, Phường Trường Thọ, Quận Thủ Đức, TP. Hồ Chí Minh Việt Nam</v>
          </cell>
          <cell r="D2313" t="str">
            <v>MIENNAM;WIN</v>
          </cell>
          <cell r="E2313" t="str">
            <v/>
          </cell>
        </row>
        <row r="2314">
          <cell r="A2314" t="str">
            <v>WIN3901</v>
          </cell>
          <cell r="B2314" t="str">
            <v>CN HÀ NỘI - CÔNG TY CỔ PHẦN DỊCH VỤ THƯƠNG MẠI TỔNG HỢP WINCOMMERCE</v>
          </cell>
          <cell r="C2314" t="str">
            <v>Số 01+01A GA, Dự án Nhà phố Rice City Sông Hồng, 139 Gia Quất, phường Thượng Thanh, Long Biên, Hà Nội</v>
          </cell>
          <cell r="D2314" t="str">
            <v>MIENBAC;WIN</v>
          </cell>
          <cell r="E2314" t="str">
            <v/>
          </cell>
        </row>
        <row r="2315">
          <cell r="A2315" t="str">
            <v>WIN3904</v>
          </cell>
          <cell r="B2315" t="str">
            <v>CN HCM - CÔNG TY CỔ PHẦN DỊCH VỤ THƯƠNG MẠI TỔNG HỢP WINCOMMERCE</v>
          </cell>
          <cell r="C2315" t="str">
            <v>128 Hồng Hà, Phường 9, Quận Phú Nhuận, (Chung Cư Orchard Garden), HCM</v>
          </cell>
          <cell r="D2315" t="str">
            <v>MIENNAM;WIN</v>
          </cell>
          <cell r="E2315" t="str">
            <v/>
          </cell>
        </row>
        <row r="2316">
          <cell r="A2316" t="str">
            <v>WIN3906</v>
          </cell>
          <cell r="B2316" t="str">
            <v>CN HCM - CÔNG TY CỔ PHẦN DỊCH VỤ THƯƠNG MẠI TỔNG HỢP WINCOMMERCE</v>
          </cell>
          <cell r="C2316" t="str">
            <v>75/4B Khu Phố 6, Phường Tân Thời Nhất, Quận 12, HCM</v>
          </cell>
          <cell r="D2316" t="str">
            <v>MIENNAM;WIN</v>
          </cell>
          <cell r="E2316" t="str">
            <v/>
          </cell>
        </row>
        <row r="2317">
          <cell r="A2317" t="str">
            <v>WIN3907</v>
          </cell>
          <cell r="B2317" t="str">
            <v>CN HCM - CÔNG TY CỔ PHẦN DỊCH VỤ THƯƠNG MẠI TỔNG HỢP WINCOMMERCE</v>
          </cell>
          <cell r="C2317" t="str">
            <v>2386-2388 Huỳnh Tấn Phát, Ấp 3, Xã Phú Xuân, Huyện Nhà Bè, HCM</v>
          </cell>
          <cell r="D2317" t="str">
            <v>MIENNAM;WIN</v>
          </cell>
          <cell r="E2317" t="str">
            <v/>
          </cell>
        </row>
        <row r="2318">
          <cell r="A2318" t="str">
            <v>WIN3910</v>
          </cell>
          <cell r="B2318" t="str">
            <v>CN HÀ NỘI - CÔNG TY CỔ PHẦN DỊCH VỤ THƯƠNG MẠI TỔNG HỢP WINCOMMERCE</v>
          </cell>
          <cell r="C2318" t="str">
            <v>Số 58, Đường Liên Xã, Thôn Nhuế, Kim Chung, Đông Anh, Hà Nội</v>
          </cell>
          <cell r="D2318" t="str">
            <v>MIENBAC;WIN</v>
          </cell>
          <cell r="E2318" t="str">
            <v/>
          </cell>
        </row>
        <row r="2319">
          <cell r="A2319" t="str">
            <v>WIN3911</v>
          </cell>
          <cell r="B2319" t="str">
            <v>CN HCM - CÔNG TY CỔ PHẦN DỊCH VỤ THƯƠNG MẠI TỔNG HỢP WINCOMMERCE</v>
          </cell>
          <cell r="C2319" t="str">
            <v>151-155 Bến Vân Đồn, Phường 6, Quận 4, ( Dự Án Rivergate Residence ), HCM</v>
          </cell>
          <cell r="D2319" t="str">
            <v>MIENNAM;WIN</v>
          </cell>
          <cell r="E2319" t="str">
            <v/>
          </cell>
        </row>
        <row r="2320">
          <cell r="A2320" t="str">
            <v>WIN3916</v>
          </cell>
          <cell r="B2320" t="str">
            <v>CN HÀ NỘI - CÔNG TY CỔ PHẦN DỊCH VỤ THƯƠNG MẠI TỔNG HỢP WINCOMMERCE</v>
          </cell>
          <cell r="C2320" t="str">
            <v>Tầng 1, khu Vinaconex 1, 289A Khuất Duy Tiến, phường Trung Hòa, quận Cầu Giấy, Hà Nội</v>
          </cell>
          <cell r="D2320" t="str">
            <v>MIENBAC;WIN</v>
          </cell>
          <cell r="E2320" t="str">
            <v/>
          </cell>
        </row>
        <row r="2321">
          <cell r="A2321" t="str">
            <v>WIN3921</v>
          </cell>
          <cell r="B2321" t="str">
            <v>CN HCM - CÔNG TY CỔ PHẦN DỊCH VỤ THƯƠNG MẠI TỔNG HỢP WINCOMMERCE</v>
          </cell>
          <cell r="C2321" t="str">
            <v>52A Đường Số 18, KP3, Phường Hiệp Bình Chánh, Quận Thủ Đức, HCM</v>
          </cell>
          <cell r="D2321" t="str">
            <v>MIENNAM;WIN</v>
          </cell>
          <cell r="E2321" t="str">
            <v/>
          </cell>
        </row>
        <row r="2322">
          <cell r="A2322" t="str">
            <v>WIN3922</v>
          </cell>
          <cell r="B2322" t="str">
            <v>CN HCM - CÔNG TY CỔ PHẦN DỊCH VỤ THƯƠNG MẠI TỔNG HỢP WINCOMMERCE</v>
          </cell>
          <cell r="C2322" t="str">
            <v>11 Đường Số 15, KP 10, Phường Bình Hưng Hoà, Quận Bình Tân, HCM</v>
          </cell>
          <cell r="D2322" t="str">
            <v>MIENNAM;WIN</v>
          </cell>
          <cell r="E2322" t="str">
            <v/>
          </cell>
        </row>
        <row r="2323">
          <cell r="A2323" t="str">
            <v>WIN3925</v>
          </cell>
          <cell r="B2323" t="str">
            <v>CN HÀ NỘI - CÔNG TY CỔ PHẦN DỊCH VỤ THƯƠNG MẠI TỔNG HỢP WINCOMMERCE</v>
          </cell>
          <cell r="C2323" t="str">
            <v>347 Vũ Tông Phan, Phường Khương Đình,Quận Thanh Xuân, Thành phố Hà Nội</v>
          </cell>
          <cell r="D2323" t="str">
            <v>MIENBAC;WIN</v>
          </cell>
          <cell r="E2323" t="str">
            <v/>
          </cell>
        </row>
        <row r="2324">
          <cell r="A2324" t="str">
            <v>WIN3926</v>
          </cell>
          <cell r="B2324" t="str">
            <v>CN HCM - CÔNG TY CỔ PHẦN DỊCH VỤ THƯƠNG MẠI TỔNG HỢP WINCOMMERCE</v>
          </cell>
          <cell r="C2324" t="str">
            <v>179 Trần Thanh Mại, KDC Phía Bắc Kênh Lương Bèo, Phường Tân Tạo A, Quận Bình Tân, ( Số cũ 161 ), HCM</v>
          </cell>
          <cell r="D2324" t="str">
            <v>MIENNAM;WIN</v>
          </cell>
          <cell r="E2324" t="str">
            <v/>
          </cell>
        </row>
        <row r="2325">
          <cell r="A2325" t="str">
            <v>win3932</v>
          </cell>
          <cell r="B2325" t="str">
            <v>CN HCM - Wincommerce</v>
          </cell>
          <cell r="C2325" t="str">
            <v>226/17 Nguyễn Văn Lượng, Phường 17, Quận Gò Vấp, HCM</v>
          </cell>
          <cell r="D2325" t="str">
            <v>MIENNAM;WIN</v>
          </cell>
          <cell r="E2325" t="str">
            <v/>
          </cell>
        </row>
        <row r="2326">
          <cell r="A2326" t="str">
            <v>WIN3933</v>
          </cell>
          <cell r="B2326" t="str">
            <v>CN HCM - CÔNG TY CỔ PHẦN DỊCH VỤ THƯƠNG MẠI TỔNG HỢP WINCOMMERCE</v>
          </cell>
          <cell r="C2326" t="str">
            <v>39 Đường Số 1, Phường Bình Trị Đông B, Quận Bình Tân, HCM</v>
          </cell>
          <cell r="D2326" t="str">
            <v>MIENNAM;WIN</v>
          </cell>
          <cell r="E2326" t="str">
            <v/>
          </cell>
        </row>
        <row r="2327">
          <cell r="A2327" t="str">
            <v>WIN3934</v>
          </cell>
          <cell r="B2327" t="str">
            <v>CN HCM - CÔNG TY CỔ PHẦN DỊCH VỤ THƯƠNG MẠI TỔNG HỢP WINCOMMERCE</v>
          </cell>
          <cell r="C2327" t="str">
            <v>39A - 41 Đường Số 3, KP 6, Phường Trường Thọ, Quận Thủ Đức, HCM</v>
          </cell>
          <cell r="D2327" t="str">
            <v>MIENNAM;WIN</v>
          </cell>
          <cell r="E2327" t="str">
            <v/>
          </cell>
        </row>
        <row r="2328">
          <cell r="A2328" t="str">
            <v>WIN3936</v>
          </cell>
          <cell r="B2328" t="str">
            <v>CN HCM - CÔNG TY CỔ PHẦN DỊCH VỤ THƯƠNG MẠI TỔNG HỢP WINCOMMERCE</v>
          </cell>
          <cell r="C2328" t="str">
            <v>19A Hiệp Bình, KP7, Phường Hiệp Bình Chánh,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WIN3941</v>
          </cell>
          <cell r="B2329" t="str">
            <v>CN HÀ NỘI - CÔNG TY CỔ PHẦN DỊCH VỤ THƯƠNG MẠI TỔNG HỢP WINCOMMERCE</v>
          </cell>
          <cell r="C2329" t="str">
            <v>Kiot 11, tầng 1, nhà chung cư CT5- ĐN1 đường Trần Hữu Dực, KĐT Mỹ Đình II , phường Mỹ Đình 2, quận Nam Từ Liêm, Hà Nội</v>
          </cell>
          <cell r="D2329" t="str">
            <v>MIENBAC;WIN</v>
          </cell>
          <cell r="E2329" t="str">
            <v/>
          </cell>
        </row>
        <row r="2330">
          <cell r="A2330" t="str">
            <v>WIN3946</v>
          </cell>
          <cell r="B2330" t="str">
            <v>CN HCM - CÔNG TY CỔ PHẦN DỊCH VỤ THƯƠNG MẠI TỔNG HỢP WINCOMMERCE</v>
          </cell>
          <cell r="C2330" t="str">
            <v>34 Đường số 12, khu phố 5, Phường Trường Thọ, Quận Thủ Đức, HCM</v>
          </cell>
          <cell r="D2330" t="str">
            <v>MIENNAM;WIN</v>
          </cell>
          <cell r="E2330" t="str">
            <v/>
          </cell>
        </row>
        <row r="2331">
          <cell r="A2331" t="str">
            <v>WIN3948</v>
          </cell>
          <cell r="B2331" t="str">
            <v>CN HÀ NỘI - CÔNG TY CỔ PHẦN DỊCH VỤ THƯƠNG MẠI TỔNG HỢP WINCOMMERCE</v>
          </cell>
          <cell r="C2331" t="str">
            <v>Số 86 ngõ 20 đường Mỹ Đình, phường Mỹ Đình 2, Nam Từ Liêm, Hà Nội</v>
          </cell>
          <cell r="D2331" t="str">
            <v>MIENBAC;WIN</v>
          </cell>
        </row>
        <row r="2332">
          <cell r="A2332" t="str">
            <v>WIN3949</v>
          </cell>
          <cell r="B2332" t="str">
            <v>CN HÀ NỘI - CÔNG TY CỔ PHẦN DỊCH VỤ THƯƠNG MẠI TỔNG HỢP WINCOMMERCE</v>
          </cell>
          <cell r="C2332" t="str">
            <v>Lô BT1-18 Đường Phúc Lợi , Phường Phúc Lợi, Quận Long Biên , Thành Phố Hà Nội.</v>
          </cell>
          <cell r="D2332" t="str">
            <v>MIENBAC;WIN</v>
          </cell>
          <cell r="E2332">
            <v>0</v>
          </cell>
        </row>
        <row r="2333">
          <cell r="A2333" t="str">
            <v>WIN3951</v>
          </cell>
          <cell r="B2333" t="str">
            <v>CN HÀ NỘI - CÔNG TY CỔ PHẦN DỊCH VỤ THƯƠNG MẠI TỔNG HỢP WINCOMMERCE</v>
          </cell>
          <cell r="C2333" t="str">
            <v>Số 41 Vũ Thạnh, phường Ô Chợ Dừa, quận Đống Đa, HN</v>
          </cell>
          <cell r="D2333" t="str">
            <v>MIENBAC;WIN</v>
          </cell>
          <cell r="E2333" t="str">
            <v/>
          </cell>
        </row>
        <row r="2334">
          <cell r="A2334" t="str">
            <v>WIN3957</v>
          </cell>
          <cell r="B2334" t="str">
            <v>CN HCM - CÔNG TY CỔ PHẦN DỊCH VỤ THƯƠNG MẠI TỔNG HỢP WINCOMMERCE</v>
          </cell>
          <cell r="C2334" t="str">
            <v>135 Bình Long, KP27, Phường Bình Hưng Hòa A, Quận Bình Tân, HCM</v>
          </cell>
          <cell r="D2334" t="str">
            <v>MIENNAM;WIN</v>
          </cell>
          <cell r="E2334" t="str">
            <v/>
          </cell>
        </row>
        <row r="2335">
          <cell r="A2335" t="str">
            <v>WIN3960</v>
          </cell>
          <cell r="B2335" t="str">
            <v>CN HÀ NỘI - CÔNG TY CỔ PHẦN DỊCH VỤ THƯƠNG MẠI TỔNG HỢP WINCOMMERCE</v>
          </cell>
          <cell r="C2335" t="str">
            <v>173 Hà Huy Tập , TT Yên Viên, huyện Gia Lâm, HN</v>
          </cell>
          <cell r="D2335" t="str">
            <v>MIENBAC;WIN</v>
          </cell>
        </row>
        <row r="2336">
          <cell r="A2336" t="str">
            <v>WIN3961</v>
          </cell>
          <cell r="B2336" t="str">
            <v>CN HÀ NỘI - CÔNG TY CỔ PHẦN DỊCH VỤ THƯƠNG MẠI TỔNG HỢP WINCOMMERCE</v>
          </cell>
          <cell r="C2336" t="str">
            <v>153-155 Đê La Thành, phường Nam Đồng, Quận Đống Đa, HN</v>
          </cell>
          <cell r="D2336" t="str">
            <v>MIENBAC;WIN</v>
          </cell>
          <cell r="E2336">
            <v>0</v>
          </cell>
        </row>
        <row r="2337">
          <cell r="A2337" t="str">
            <v>WIN3962</v>
          </cell>
          <cell r="B2337" t="str">
            <v>CN HÀ NỘI - CÔNG TY CỔ PHẦN DỊCH VỤ THƯƠNG MẠI TỔNG HỢP WINCOMMERCE</v>
          </cell>
          <cell r="C2337" t="str">
            <v>Kiot số 03 và số 04, tầng 1, nhà 23 tầng- CT1, phường Trung Văn, quận Nam Từ Liêm, Hà Nội.</v>
          </cell>
          <cell r="D2337" t="str">
            <v>MIENBAC;WIN</v>
          </cell>
          <cell r="E2337" t="str">
            <v/>
          </cell>
        </row>
        <row r="2338">
          <cell r="A2338" t="str">
            <v>WIN3964</v>
          </cell>
          <cell r="B2338" t="str">
            <v>CN HCM - CÔNG TY CỔ PHẦN DỊCH VỤ THƯƠNG MẠI TỔNG HỢP WINCOMMERCE</v>
          </cell>
          <cell r="C2338" t="str">
            <v>1192 Lê Văn Lương, ấp 3, Xã Phước Kiển, Huyện Nhà Bè, HCM</v>
          </cell>
          <cell r="D2338" t="str">
            <v>MIENNAM;WIN</v>
          </cell>
          <cell r="E2338" t="str">
            <v/>
          </cell>
        </row>
        <row r="2339">
          <cell r="A2339" t="str">
            <v>win3965</v>
          </cell>
          <cell r="B2339" t="str">
            <v>CN HCM - wincommerce</v>
          </cell>
          <cell r="C2339" t="str">
            <v>116 Đường số 10, KDC ấp 5 Phong Phú, Xã Phong Phú, Huyện Bình Chánh, HCM</v>
          </cell>
          <cell r="D2339" t="str">
            <v>MIENNAM;WIN</v>
          </cell>
          <cell r="E2339" t="str">
            <v/>
          </cell>
        </row>
        <row r="2340">
          <cell r="A2340" t="str">
            <v>WIN3970</v>
          </cell>
          <cell r="B2340" t="str">
            <v>CN HCM - CÔNG TY CỔ PHẦN DỊCH VỤ THƯƠNG MẠI TỔNG HỢP WINCOMMERCE</v>
          </cell>
          <cell r="C2340" t="str">
            <v>169 Nguyễn Phúc Nguyên, Phường 10, Quận 3, HCM</v>
          </cell>
          <cell r="D2340" t="str">
            <v>MIENNAM;WIN</v>
          </cell>
          <cell r="E2340" t="str">
            <v/>
          </cell>
        </row>
        <row r="2341">
          <cell r="A2341" t="str">
            <v>WIN3971</v>
          </cell>
          <cell r="B2341" t="str">
            <v>CN HCM - CÔNG TY CỔ PHẦN DỊCH VỤ THƯƠNG MẠI TỔNG HỢP WINCOMMERCE</v>
          </cell>
          <cell r="C2341" t="str">
            <v>1443 Nguyễn Duy Trinh, Phường Trường Thạnh, Quận 9, TP. Hồ Chí Minh Việt Nam</v>
          </cell>
          <cell r="D2341" t="str">
            <v>MIENNAM;WIN</v>
          </cell>
          <cell r="E2341" t="str">
            <v/>
          </cell>
        </row>
        <row r="2342">
          <cell r="A2342" t="str">
            <v>WIN3973</v>
          </cell>
          <cell r="B2342" t="str">
            <v>CN HÀ NỘI - CÔNG TY CỔ PHẦN DỊCH VỤ THƯƠNG MẠI TỔNG HỢP WINCOMMERCE</v>
          </cell>
          <cell r="C2342" t="str">
            <v>Kiot DV-17 tầng 1, Nhà Chung cư @Home, số 987 tam Trinh, phường Yên Sở, Hoàng Mai, Hà Nội</v>
          </cell>
          <cell r="D2342" t="str">
            <v>MIENBAC;WIN</v>
          </cell>
          <cell r="E2342" t="str">
            <v/>
          </cell>
        </row>
        <row r="2343">
          <cell r="A2343" t="str">
            <v>WIN3974</v>
          </cell>
          <cell r="B2343" t="str">
            <v>CN HCM - CÔNG TY CỔ PHẦN DỊCH VỤ THƯƠNG MẠI TỔNG HỢP WINCOMMERCE</v>
          </cell>
          <cell r="C2343" t="str">
            <v>520 Quốc Lộ 13, Hiệp Bình Phước, Quận Thủ Đức, HCM</v>
          </cell>
          <cell r="D2343" t="str">
            <v>MIENNAM;WIN</v>
          </cell>
          <cell r="E2343" t="str">
            <v/>
          </cell>
        </row>
        <row r="2344">
          <cell r="A2344" t="str">
            <v>win3976</v>
          </cell>
          <cell r="B2344" t="str">
            <v>CN HCM - Wincommerce</v>
          </cell>
          <cell r="C2344" t="str">
            <v>22A-24 Nguyễn Súy, phườn Tân Quý, Quận Tân Phú, HCM</v>
          </cell>
          <cell r="D2344" t="str">
            <v>MIENNAM;WIN</v>
          </cell>
          <cell r="E2344" t="str">
            <v/>
          </cell>
        </row>
        <row r="2345">
          <cell r="A2345" t="str">
            <v>WIN3977</v>
          </cell>
          <cell r="B2345" t="str">
            <v>CN HCM - CÔNG TY CỔ PHẦN DỊCH VỤ THƯƠNG MẠI TỔNG HỢP WINCOMMERCE</v>
          </cell>
          <cell r="C2345" t="str">
            <v>413/39 Lê Văn Quới, Khu phố 5, Phường Bình Trị Đông A, Quận Bình Tân, HCM</v>
          </cell>
          <cell r="D2345" t="str">
            <v>MIENNAM;WIN</v>
          </cell>
          <cell r="E2345" t="str">
            <v/>
          </cell>
        </row>
        <row r="2346">
          <cell r="A2346" t="str">
            <v>WIN3979</v>
          </cell>
          <cell r="B2346" t="str">
            <v>CN HÀ NỘI - CÔNG TY CỔ PHẦN DỊCH VỤ THƯƠNG MẠI TỔNG HỢP WINCOMMERCE</v>
          </cell>
          <cell r="C2346" t="str">
            <v>Thôn 3, xã Vạn Phúc, huyện Thanh Trì, Hà Nội</v>
          </cell>
          <cell r="D2346" t="str">
            <v>MIENBAC;WIN</v>
          </cell>
          <cell r="E2346">
            <v>0</v>
          </cell>
        </row>
        <row r="2347">
          <cell r="A2347" t="str">
            <v>WIN3980</v>
          </cell>
          <cell r="B2347" t="str">
            <v>CN HÀ NỘI - CÔNG TY CỔ PHẦN DỊCH VỤ THƯƠNG MẠI TỔNG HỢP WINCOMMERCE</v>
          </cell>
          <cell r="C2347" t="str">
            <v>Số 39 đường Đỗ Xuân Hợp, phường Mỹ Đình 1, quận Nam Từ Liêm, Hà Nội</v>
          </cell>
          <cell r="D2347" t="str">
            <v>MIENBAC;WIN</v>
          </cell>
          <cell r="E2347" t="str">
            <v/>
          </cell>
        </row>
        <row r="2348">
          <cell r="A2348" t="str">
            <v>win3983</v>
          </cell>
          <cell r="B2348" t="str">
            <v>CN HCM - wincommerce</v>
          </cell>
          <cell r="C2348" t="str">
            <v>2672A Đường Phạm Thế Hiển, Phường 7, Quận 8, HCM</v>
          </cell>
          <cell r="D2348" t="str">
            <v>MIENNAM;WIN</v>
          </cell>
          <cell r="E2348" t="str">
            <v/>
          </cell>
        </row>
        <row r="2349">
          <cell r="A2349" t="str">
            <v>win3984</v>
          </cell>
          <cell r="B2349" t="str">
            <v>CN HCM - Wincommerce</v>
          </cell>
          <cell r="C2349" t="str">
            <v>148 Nguyễn Duy Cung, Phường 12, Quận Gò Vấp, HCM</v>
          </cell>
          <cell r="D2349" t="str">
            <v>MIENNAM;WIN</v>
          </cell>
          <cell r="E2349" t="str">
            <v/>
          </cell>
        </row>
        <row r="2350">
          <cell r="A2350" t="str">
            <v>WIN3988</v>
          </cell>
          <cell r="B2350" t="str">
            <v>CN HCM - CÔNG TY CỔ PHẦN DỊCH VỤ THƯƠNG MẠI TỔNG HỢP WINCOMMERCE</v>
          </cell>
          <cell r="C2350" t="str">
            <v>208 Bùi Văn Ba, KP2, Phường Tân Thuận Đông, Quận 7, HCM</v>
          </cell>
          <cell r="D2350" t="str">
            <v>MIENNAM;WIN</v>
          </cell>
          <cell r="E2350" t="str">
            <v/>
          </cell>
        </row>
        <row r="2351">
          <cell r="A2351" t="str">
            <v>WIN3990</v>
          </cell>
          <cell r="B2351" t="str">
            <v>CN HÀ NỘI - CÔNG TY CỔ PHẦN DỊCH VỤ THƯƠNG MẠI TỔNG HỢP WINCOMMERCE</v>
          </cell>
          <cell r="C2351" t="str">
            <v>Ngã Ba Lương Quy, Xuân Nộn, Đông Anh, Hà Nội</v>
          </cell>
          <cell r="D2351" t="str">
            <v>MIENBAC;WIN</v>
          </cell>
        </row>
        <row r="2352">
          <cell r="A2352" t="str">
            <v>WIN3994</v>
          </cell>
          <cell r="B2352" t="str">
            <v>CN HÀ NỘI - CÔNG TY CỔ PHẦN DỊCH VỤ THƯƠNG MẠI TỔNG HỢP WINCOMMERCE</v>
          </cell>
          <cell r="C2352" t="str">
            <v>Phố Keo, xã Kim Sơn, huyện Gia Lâm, HN</v>
          </cell>
          <cell r="D2352" t="str">
            <v>MIENBAC;WIN</v>
          </cell>
          <cell r="E2352">
            <v>0</v>
          </cell>
        </row>
        <row r="2353">
          <cell r="A2353" t="str">
            <v>WIN3995</v>
          </cell>
          <cell r="B2353" t="str">
            <v>CN HÀ NỘI - CÔNG TY CỔ PHẦN DỊCH VỤ THƯƠNG MẠI TỔNG HỢP WINCOMMERCE</v>
          </cell>
          <cell r="C2353" t="str">
            <v>Khu 6, Thụy Lôi, xã Thụy Lâm, huyện Đông Anh, HN</v>
          </cell>
          <cell r="D2353" t="str">
            <v>MIENBAC;WIN</v>
          </cell>
          <cell r="E2353" t="str">
            <v/>
          </cell>
        </row>
        <row r="2354">
          <cell r="A2354" t="str">
            <v>WIN3996</v>
          </cell>
          <cell r="B2354" t="str">
            <v>CN HCM - CÔNG TY CỔ PHẦN DỊCH VỤ THƯƠNG MẠI TỔNG HỢP WINCOMMERCE</v>
          </cell>
          <cell r="C2354" t="str">
            <v>66/10A Bình Thành, KP4, Phường Bình Hưng Hòa B, Quận Bình Tân, HCM</v>
          </cell>
          <cell r="D2354" t="str">
            <v>MIENNAM;WIN</v>
          </cell>
          <cell r="E2354" t="str">
            <v/>
          </cell>
        </row>
        <row r="2355">
          <cell r="A2355" t="str">
            <v>WIN3998</v>
          </cell>
          <cell r="B2355" t="str">
            <v>CN HÀ NỘI - CÔNG TY CỔ PHẦN DỊCH VỤ THƯƠNG MẠI TỔNG HỢP WINCOMMERCE</v>
          </cell>
          <cell r="C2355" t="str">
            <v>47 Vũ Trọng Phụng, phường Thanh Xuân Trung, quận Thanh Xuân, Hà Nội</v>
          </cell>
          <cell r="D2355" t="str">
            <v>MIENBAC;WIN</v>
          </cell>
        </row>
        <row r="2356">
          <cell r="A2356" t="str">
            <v>win3999</v>
          </cell>
          <cell r="B2356" t="str">
            <v>CN HÀ NỘI - wincommerce</v>
          </cell>
          <cell r="C2356" t="str">
            <v>17 Khu 5, Thị trấn Trạm Trôi, huyện Hoài Đức, HN</v>
          </cell>
          <cell r="D2356" t="str">
            <v>MIENBAC;WIN</v>
          </cell>
        </row>
        <row r="2357">
          <cell r="A2357" t="str">
            <v>win4000</v>
          </cell>
          <cell r="B2357" t="str">
            <v>CN HÀ NỘI - wincommerce</v>
          </cell>
          <cell r="C2357" t="str">
            <v>Khu vực Hồ Giềng (Xóm Mới), Ngãi Cầu, xã An Khánh, huyện Hoài Đức, Hà Nội</v>
          </cell>
          <cell r="D2357" t="str">
            <v>MIENBAC;WIN</v>
          </cell>
        </row>
        <row r="2358">
          <cell r="A2358" t="str">
            <v>WIN4007</v>
          </cell>
          <cell r="B2358" t="str">
            <v>CN HÀ NỘI - CÔNG TY CỔ PHẦN DỊCH VỤ THƯƠNG MẠI TỔNG HỢP WINCOMMERCE</v>
          </cell>
          <cell r="C2358" t="str">
            <v>4B Tràng Thi, phường Hàng Trống, Q. Hoàn Kiếm, Hà Nội</v>
          </cell>
          <cell r="D2358" t="str">
            <v>MIENBAC;WIN</v>
          </cell>
          <cell r="E2358">
            <v>0</v>
          </cell>
        </row>
        <row r="2359">
          <cell r="A2359" t="str">
            <v>WIN4011</v>
          </cell>
          <cell r="B2359" t="str">
            <v>CN HÀ NỘI - CÔNG TY CỔ PHẦN DỊCH VỤ THƯƠNG MẠI TỔNG HỢP WINCOMMERCE</v>
          </cell>
          <cell r="C2359" t="str">
            <v>Số 26 ngõ 58 Trần Bình, phường Mai Dịch, Q. Cầu Giấy, Hà Nội</v>
          </cell>
          <cell r="D2359" t="str">
            <v>MIENBAC;WIN</v>
          </cell>
          <cell r="E2359" t="str">
            <v/>
          </cell>
        </row>
        <row r="2360">
          <cell r="A2360" t="str">
            <v>win4012</v>
          </cell>
          <cell r="B2360" t="str">
            <v>CN HCM - wincommerce</v>
          </cell>
          <cell r="C2360" t="str">
            <v>258/27 Bông Sao, Phường 5, Quận 8, HCM</v>
          </cell>
          <cell r="D2360" t="str">
            <v>MIENNAM;WIN</v>
          </cell>
          <cell r="E2360" t="str">
            <v/>
          </cell>
        </row>
        <row r="2361">
          <cell r="A2361" t="str">
            <v>WIN4013</v>
          </cell>
          <cell r="B2361" t="str">
            <v>CN HCM - CÔNG TY CỔ PHẦN DỊCH VỤ THƯƠNG MẠI TỔNG HỢP WINCOMMERCE</v>
          </cell>
          <cell r="C2361" t="str">
            <v>Nền số 12, Khu nhà ở Phường Thới An, Quận 12, HCM</v>
          </cell>
          <cell r="D2361" t="str">
            <v>MIENNAM;WIN</v>
          </cell>
          <cell r="E2361" t="str">
            <v/>
          </cell>
        </row>
        <row r="2362">
          <cell r="A2362" t="str">
            <v>WIN4016</v>
          </cell>
          <cell r="B2362" t="str">
            <v>CN HCM - CÔNG TY CỔ PHẦN DỊCH VỤ THƯƠNG MẠI TỔNG HỢP WINCOMMERCE</v>
          </cell>
          <cell r="C2362" t="str">
            <v>82 đường số 9, KP3, P.Bình Hưng Hòa, Quận Bình Tân, HCM</v>
          </cell>
          <cell r="D2362" t="str">
            <v>MIENNAM;WIN</v>
          </cell>
          <cell r="E2362" t="str">
            <v/>
          </cell>
        </row>
        <row r="2363">
          <cell r="A2363" t="str">
            <v>WIN4020</v>
          </cell>
          <cell r="B2363" t="str">
            <v>CN HÀ NỘI - CÔNG TY CỔ PHẦN DỊCH VỤ THƯƠNG MẠI TỔNG HỢP WINCOMMERCE</v>
          </cell>
          <cell r="C2363" t="str">
            <v>Lô 21 khu BT4-3 Khu nhà ở Trung Văn,đường trung văn, phường Trung Văn, quận Nam Từ Liêm, HN</v>
          </cell>
          <cell r="D2363" t="str">
            <v>MIENBAC;WIN</v>
          </cell>
        </row>
        <row r="2364">
          <cell r="A2364" t="str">
            <v>WIN4023</v>
          </cell>
          <cell r="B2364" t="str">
            <v>CN HÀ NỘI - CÔNG TY CỔ PHẦN DỊCH VỤ THƯƠNG MẠI TỔNG HỢP WINCOMMERCE</v>
          </cell>
          <cell r="C2364" t="str">
            <v>42 Vĩnh Tuy, phường Vĩnh Tuy, quận Hai Bà Trưng, HN</v>
          </cell>
          <cell r="D2364" t="str">
            <v>MIENBAC;WIN</v>
          </cell>
          <cell r="E2364">
            <v>0</v>
          </cell>
        </row>
        <row r="2365">
          <cell r="A2365" t="str">
            <v>win4024</v>
          </cell>
          <cell r="B2365" t="str">
            <v>CN HÀ NỘI - wincommerce</v>
          </cell>
          <cell r="C2365" t="str">
            <v>Tầng 1, Gemek Tower, KĐTM Lê Trọng Tấn – Geleximco, đường Lê Trọng Tấn, 
xã An Khánh, huyện Hoài Đức, Hà Nội</v>
          </cell>
          <cell r="D2365" t="str">
            <v>MIENBAC;WIN</v>
          </cell>
          <cell r="E2365" t="str">
            <v/>
          </cell>
        </row>
        <row r="2366">
          <cell r="A2366" t="str">
            <v>WIN4027</v>
          </cell>
          <cell r="B2366" t="str">
            <v>CN HCM - CÔNG TY CỔ PHẦN DỊCH VỤ THƯƠNG MẠI TỔNG HỢP WINCOMMERCE</v>
          </cell>
          <cell r="C2366" t="str">
            <v>4/1D Ấp Nam Thới, xã Thới Tam Thôn, Huyện Hóc Môn, HCM</v>
          </cell>
          <cell r="D2366" t="str">
            <v>MIENNAM;WIN</v>
          </cell>
          <cell r="E2366" t="str">
            <v/>
          </cell>
        </row>
        <row r="2367">
          <cell r="A2367" t="str">
            <v>WIN4031</v>
          </cell>
          <cell r="B2367" t="str">
            <v>CN HÀ NỘI - CÔNG TY CỔ PHẦN DỊCH VỤ THƯƠNG MẠI TỔNG HỢP WINCOMMERCE</v>
          </cell>
          <cell r="C2367" t="str">
            <v>60 Tứ Hiệp, xã Tứ Hiệp, huyện Thanh Trì, HN</v>
          </cell>
          <cell r="D2367" t="str">
            <v>MIENBAC;WIN</v>
          </cell>
        </row>
        <row r="2368">
          <cell r="A2368" t="str">
            <v>WIN4032</v>
          </cell>
          <cell r="B2368" t="str">
            <v>CN HÀ NỘI - CÔNG TY CỔ PHẦN DỊCH VỤ THƯƠNG MẠI TỔNG HỢP WINCOMMERCE</v>
          </cell>
          <cell r="C2368" t="str">
            <v>86 Quan Nhân, phường Nhân Chính, Quận Thanh Xuân, thành phố Hà Nội</v>
          </cell>
          <cell r="D2368" t="str">
            <v>MIENBAC;WIN</v>
          </cell>
        </row>
        <row r="2369">
          <cell r="A2369" t="str">
            <v>WIN4033</v>
          </cell>
          <cell r="B2369" t="str">
            <v>CN HÀ NỘI - CÔNG TY CỔ PHẦN DỊCH VỤ THƯƠNG MẠI TỔNG HỢP WINCOMMERCE</v>
          </cell>
          <cell r="C2369" t="str">
            <v>Ô 13A, lô Ơ2, khu nhà ở Bán đảo Linh Đàm, Hoàng Liệt, phường Hoàng Liệt , Quận Hoàng Mai, HN</v>
          </cell>
          <cell r="D2369" t="str">
            <v>MIENBAC;WIN</v>
          </cell>
        </row>
        <row r="2370">
          <cell r="A2370" t="str">
            <v>WIN4040</v>
          </cell>
          <cell r="B2370" t="str">
            <v>CN HÀ NỘI - CÔNG TY CỔ PHẦN DỊCH VỤ THƯƠNG MẠI TỔNG HỢP WINCOMMERCE</v>
          </cell>
          <cell r="C2370" t="str">
            <v>271 Nam Dư, phường Lĩnh Nam, quận Hoàng Mai, HN</v>
          </cell>
          <cell r="D2370" t="str">
            <v>MIENBAC;WIN</v>
          </cell>
          <cell r="E2370">
            <v>0</v>
          </cell>
        </row>
        <row r="2371">
          <cell r="A2371" t="str">
            <v>WIN4041</v>
          </cell>
          <cell r="B2371" t="str">
            <v>CN HÀ NỘI - CÔNG TY CỔ PHẦN DỊCH VỤ THƯƠNG MẠI TỔNG HỢP WINCOMMERCE</v>
          </cell>
          <cell r="C2371" t="str">
            <v>Tầng 1, Chung cư Packexim 2, ngách 6 ngõ 15 An Dương Vương, 
phường Phú Thượng, quận Tây Hồ, HN</v>
          </cell>
          <cell r="D2371" t="str">
            <v>MIENBAC;WIN</v>
          </cell>
          <cell r="E2371" t="str">
            <v/>
          </cell>
        </row>
        <row r="2372">
          <cell r="A2372" t="str">
            <v>WIN4045</v>
          </cell>
          <cell r="B2372" t="str">
            <v>CN HCM - CÔNG TY CỔ PHẦN DỊCH VỤ THƯƠNG MẠI TỔNG HỢP WINCOMMERCE</v>
          </cell>
          <cell r="C2372" t="str">
            <v>92 Đất Thánh, Phường 6, Quận Tân Bình, HCM</v>
          </cell>
          <cell r="D2372" t="str">
            <v>MIENNAM;WIN</v>
          </cell>
          <cell r="E2372" t="str">
            <v/>
          </cell>
        </row>
        <row r="2373">
          <cell r="A2373" t="str">
            <v>win4046</v>
          </cell>
          <cell r="B2373" t="str">
            <v>CN HCM - Wincommerce</v>
          </cell>
          <cell r="C2373" t="str">
            <v>486 Lê Đức Thọ, P 17, Quận Gò Vấp, HCM</v>
          </cell>
          <cell r="D2373" t="str">
            <v>MIENNAM;WIN</v>
          </cell>
          <cell r="E2373" t="str">
            <v/>
          </cell>
        </row>
        <row r="2374">
          <cell r="A2374" t="str">
            <v>win4047</v>
          </cell>
          <cell r="B2374" t="str">
            <v>CN HCM - Wincommerce</v>
          </cell>
          <cell r="C2374" t="str">
            <v>04 Hoàng Thiều Hoa, P Hiệp Tân, Quận Tân Phú, HCM</v>
          </cell>
          <cell r="D2374" t="str">
            <v>MIENNAM;WIN</v>
          </cell>
          <cell r="E2374" t="str">
            <v/>
          </cell>
        </row>
        <row r="2375">
          <cell r="A2375" t="str">
            <v>WIN4050</v>
          </cell>
          <cell r="B2375" t="str">
            <v>CN HÀ NỘI - CÔNG TY CỔ PHẦN DỊCH VỤ THƯƠNG MẠI TỔNG HỢP WINCOMMERCE</v>
          </cell>
          <cell r="C2375" t="str">
            <v>E4.1.9 (SH09), tầng 1, Tòa nhà E4, thuộc tòa CT2 KĐTM Mỹ Đình - Mễ Trì (Dự án Emerald), đường Đình Thôn,
 phường Mỹ Đình 1, quận Nam Từ Liêm, HN</v>
          </cell>
          <cell r="D2375" t="str">
            <v>MIENBAC;WIN</v>
          </cell>
        </row>
        <row r="2376">
          <cell r="A2376" t="str">
            <v>WIN4052</v>
          </cell>
          <cell r="B2376" t="str">
            <v>CN HÀ NỘI - CÔNG TY CỔ PHẦN DỊCH VỤ THƯƠNG MẠI TỔNG HỢP WINCOMMERCE</v>
          </cell>
          <cell r="C2376" t="str">
            <v>TT01-05,Tòa NO-CT1, Hải Đăng City, Hàm Nghi, Phường Mỹ Đình 2, Quận Nam Từ Liêm, TP Hà Nội</v>
          </cell>
          <cell r="D2376" t="str">
            <v>MIENBAC;WIN</v>
          </cell>
          <cell r="E2376">
            <v>0</v>
          </cell>
        </row>
        <row r="2377">
          <cell r="A2377" t="str">
            <v>WIN4053</v>
          </cell>
          <cell r="B2377" t="str">
            <v>CN HÀ NỘI - CÔNG TY CỔ PHẦN DỊCH VỤ THƯƠNG MẠI TỔNG HỢP WINCOMMERCE</v>
          </cell>
          <cell r="C2377" t="str">
            <v>SO05A, tầng 1, Tòa A3 (CT03), KCH Vinhomes Gardenia, Hàm Nghi, phường Cầu Diễn, Quận Nam Từ Liêm, HN</v>
          </cell>
          <cell r="D2377" t="str">
            <v>MIENBAC;WIN</v>
          </cell>
          <cell r="E2377" t="str">
            <v/>
          </cell>
        </row>
        <row r="2378">
          <cell r="A2378" t="str">
            <v>WIN4055</v>
          </cell>
          <cell r="B2378" t="str">
            <v>CN HCM - CÔNG TY CỔ PHẦN DỊCH VỤ THƯƠNG MẠI TỔNG HỢP WINCOMMERCE</v>
          </cell>
          <cell r="C2378" t="str">
            <v>958/39 Âu Cơ,Phường 14, Quận Tân Bình, HCM</v>
          </cell>
          <cell r="D2378" t="str">
            <v>MIENNAM;WIN</v>
          </cell>
          <cell r="E2378" t="str">
            <v/>
          </cell>
        </row>
        <row r="2379">
          <cell r="A2379" t="str">
            <v>win4056</v>
          </cell>
          <cell r="B2379" t="str">
            <v>CN HCM - Wincommerce</v>
          </cell>
          <cell r="C2379" t="str">
            <v>282 Nguyễn Văn Khối, Phường 9, Quận Gò Vấp, HCM</v>
          </cell>
          <cell r="D2379" t="str">
            <v>MIENNAM;WIN</v>
          </cell>
          <cell r="E2379" t="str">
            <v/>
          </cell>
        </row>
        <row r="2380">
          <cell r="A2380" t="str">
            <v>win4058</v>
          </cell>
          <cell r="B2380" t="str">
            <v>CN HCM - WINCOMMERCE</v>
          </cell>
          <cell r="C2380" t="str">
            <v>D1- Khu phố 1, Phường Phước Long B, Quận 9, HCM</v>
          </cell>
          <cell r="D2380" t="str">
            <v>MIENNAM;WIN</v>
          </cell>
          <cell r="E2380" t="str">
            <v/>
          </cell>
        </row>
        <row r="2381">
          <cell r="A2381" t="str">
            <v>WIN4059</v>
          </cell>
          <cell r="B2381" t="str">
            <v>CN HÀ NỘI - CÔNG TY CỔ PHẦN DỊCH VỤ THƯƠNG MẠI TỔNG HỢP WINCOMMERCE</v>
          </cell>
          <cell r="C2381" t="str">
            <v>Gian hàng kinh doanh số 115 tại tầng 1 thuộc nhà chung cư số G2, phường Mễ Trì, quận Nam Từ Liêm, Hà Nội</v>
          </cell>
          <cell r="D2381" t="str">
            <v>MIENBAC;WIN</v>
          </cell>
        </row>
        <row r="2382">
          <cell r="A2382" t="str">
            <v>WIN4060</v>
          </cell>
          <cell r="B2382" t="str">
            <v>CN HÀ NỘI - CÔNG TY CỔ PHẦN DỊCH VỤ THƯƠNG MẠI TỔNG HỢP WINCOMMERCE</v>
          </cell>
          <cell r="C2382" t="str">
            <v>LK02-03, khu C14 Bộ Công an, đường Trung Văn, phường Trung Văn, Quận Nam Từ Liêm, Hà Nội</v>
          </cell>
          <cell r="D2382" t="str">
            <v>MIENBAC;WIN</v>
          </cell>
        </row>
        <row r="2383">
          <cell r="A2383" t="str">
            <v>WIN4064</v>
          </cell>
          <cell r="B2383" t="str">
            <v>CN HÀ NỘI - CÔNG TY CỔ PHẦN DỊCH VỤ THƯƠNG MẠI TỔNG HỢP WINCOMMERCE</v>
          </cell>
          <cell r="C2383" t="str">
            <v>175 KHU BIỆT THỰ THỦY NGUYÊN, MAIRINA ECOPARK  XÃ PHỤNG CÔNG VĂN GIANG HƯNG YÊN</v>
          </cell>
          <cell r="D2383" t="str">
            <v>MIENBAC;WIN</v>
          </cell>
        </row>
        <row r="2384">
          <cell r="A2384" t="str">
            <v>win4065</v>
          </cell>
          <cell r="B2384" t="str">
            <v>CN HÀ NỘI - wincommerce</v>
          </cell>
          <cell r="C2384" t="str">
            <v>Tầng 1, chung cư cao tầng, Lô C4, phường Xuân Tảo, Quận Bắc Từ Liêm, Hà Nội</v>
          </cell>
          <cell r="D2384" t="str">
            <v>MIENBAC;WIN</v>
          </cell>
        </row>
        <row r="2385">
          <cell r="A2385" t="str">
            <v>WIN4066</v>
          </cell>
          <cell r="B2385" t="str">
            <v>CN HÀ NỘI - CÔNG TY CỔ PHẦN DỊCH VỤ THƯƠNG MẠI TỔNG HỢP WINCOMMERCE</v>
          </cell>
          <cell r="C2385" t="str">
            <v>Số 1 ngõ 206 đường Cổ Linh, phường Long Biên, quận Long Biên, Hà Nội</v>
          </cell>
          <cell r="D2385" t="str">
            <v>MIENBAC;WIN</v>
          </cell>
        </row>
        <row r="2386">
          <cell r="A2386" t="str">
            <v>WIN4067</v>
          </cell>
          <cell r="B2386" t="str">
            <v>CN HÀ NỘI - CÔNG TY CỔ PHẦN DỊCH VỤ THƯƠNG MẠI TỔNG HỢP WINCOMMERCE</v>
          </cell>
          <cell r="C2386" t="str">
            <v>4-TT2A, Khu nhà liền kề 622 Minh Khai, phường Vĩnh Tuy, quận Hai Bà Trưng, HN</v>
          </cell>
          <cell r="D2386" t="str">
            <v>MIENBAC;WIN</v>
          </cell>
          <cell r="E2386">
            <v>0</v>
          </cell>
        </row>
        <row r="2387">
          <cell r="A2387" t="str">
            <v>WIN4068</v>
          </cell>
          <cell r="B2387" t="str">
            <v>CN HÀ NỘI - CÔNG TY CỔ PHẦN DỊCH VỤ THƯƠNG MẠI TỔNG HỢP WINCOMMERCE</v>
          </cell>
          <cell r="C2387" t="str">
            <v>Tầng 1, nhà CT8A, dự án công trình HH Đại Thanh, xã Tả Thanh Oai, huyện Thanh Trì, HN</v>
          </cell>
          <cell r="D2387" t="str">
            <v>MIENBAC;WIN</v>
          </cell>
          <cell r="E2387" t="str">
            <v/>
          </cell>
        </row>
        <row r="2388">
          <cell r="A2388" t="str">
            <v>WIN4073</v>
          </cell>
          <cell r="B2388" t="str">
            <v>CN HCM - CÔNG TY CỔ PHẦN DỊCH VỤ THƯƠNG MẠI TỔNG HỢP WINCOMMERCE</v>
          </cell>
          <cell r="C2388" t="str">
            <v>Lô thương mại BS6-BS7 Tầng trệt-Lửng tại Dự án KHu nhà ở, Thuộc Lô A1- Dự án khu nhà ở Him Lam, phường Tân Hưng, Quận 7, HCM</v>
          </cell>
          <cell r="D2388" t="str">
            <v>MIENNAM;WIN</v>
          </cell>
          <cell r="E2388" t="str">
            <v/>
          </cell>
        </row>
        <row r="2389">
          <cell r="A2389" t="str">
            <v>WIN4076</v>
          </cell>
          <cell r="B2389" t="str">
            <v>CN HÀ NỘI - CÔNG TY CỔ PHẦN DỊCH VỤ THƯƠNG MẠI TỔNG HỢP WINCOMMERCE</v>
          </cell>
          <cell r="C2389" t="str">
            <v>LK09 Khu nhà thấp tầng ngõ 38 Xuân La, phường Xuân La, quận Tây Hồ, HN</v>
          </cell>
          <cell r="D2389" t="str">
            <v>MIENBAC;WIN</v>
          </cell>
        </row>
        <row r="2390">
          <cell r="A2390" t="str">
            <v>win4077</v>
          </cell>
          <cell r="B2390" t="str">
            <v>CN HÀ NỘI - wincommerce</v>
          </cell>
          <cell r="C2390" t="str">
            <v>TT18-50 KĐTM Văn Phú, đường Lê Trọng Tấn, phường Phú La, quận Hà Đông, Hà Nội</v>
          </cell>
          <cell r="D2390" t="str">
            <v>MIENBAC;WIN</v>
          </cell>
          <cell r="E2390">
            <v>0</v>
          </cell>
        </row>
        <row r="2391">
          <cell r="A2391" t="str">
            <v>WIN4078</v>
          </cell>
          <cell r="B2391" t="str">
            <v>CN HÀ NỘI - CÔNG TY CỔ PHẦN DỊCH VỤ THƯƠNG MẠI TỔNG HỢP WINCOMMERCE</v>
          </cell>
          <cell r="C2391" t="str">
            <v>Đường mới Tứ Hiệp, Ngũ Hiệp- Tự Khoát, xã Ngũ Hiệp, huyện Thanh Trì, HN</v>
          </cell>
          <cell r="D2391" t="str">
            <v>MIENBAC;WIN</v>
          </cell>
          <cell r="E2391" t="str">
            <v/>
          </cell>
        </row>
        <row r="2392">
          <cell r="A2392" t="str">
            <v>win4082</v>
          </cell>
          <cell r="B2392" t="str">
            <v>CN HCM - WINCOMMERCE</v>
          </cell>
          <cell r="C2392" t="str">
            <v>01.01 tầng 1 Lô A1 số 56 Đường 66, P.Thảo Điền, Quận 2, HCM</v>
          </cell>
          <cell r="D2392" t="str">
            <v>MIENNAM;WIN</v>
          </cell>
          <cell r="E2392" t="str">
            <v/>
          </cell>
        </row>
        <row r="2393">
          <cell r="A2393" t="str">
            <v>WIN4085</v>
          </cell>
          <cell r="B2393" t="str">
            <v>CN HÀ NỘI - CÔNG TY CỔ PHẦN DỊCH VỤ THƯƠNG MẠI TỔNG HỢP WINCOMMERCE</v>
          </cell>
          <cell r="C2393" t="str">
            <v>58A Nguyễn Khánh Toàn, phường Quan Hoa, quận Cầu Giấy, HN</v>
          </cell>
          <cell r="D2393" t="str">
            <v>MIENBAC;WIN</v>
          </cell>
          <cell r="E2393" t="str">
            <v/>
          </cell>
        </row>
        <row r="2394">
          <cell r="A2394" t="str">
            <v>WIN4091</v>
          </cell>
          <cell r="B2394" t="str">
            <v>CN HCM - CÔNG TY CỔ PHẦN DỊCH VỤ THƯƠNG MẠI TỔNG HỢP WINCOMMERCE</v>
          </cell>
          <cell r="C2394" t="str">
            <v>217A Long Phước, Ấp Long Thuận, Phường Long Phước, Quận 9, HCM</v>
          </cell>
          <cell r="D2394" t="str">
            <v>MIENNAM;WIN</v>
          </cell>
          <cell r="E2394" t="str">
            <v/>
          </cell>
        </row>
        <row r="2395">
          <cell r="A2395" t="str">
            <v>win4094</v>
          </cell>
          <cell r="B2395" t="str">
            <v>CN HÀ NỘI - wincommerce</v>
          </cell>
          <cell r="C2395" t="str">
            <v>8 Hoàng Công Chất, phường Phú Diễn, quận Bắc Từ Liêm, Hà Nội</v>
          </cell>
          <cell r="D2395" t="str">
            <v>MIENBAC;WIN</v>
          </cell>
          <cell r="E2395" t="str">
            <v/>
          </cell>
        </row>
        <row r="2396">
          <cell r="A2396" t="str">
            <v>win4097</v>
          </cell>
          <cell r="B2396" t="str">
            <v>CN HCM - Wincommerce</v>
          </cell>
          <cell r="C2396" t="str">
            <v>29A Nguyễn Văn Vịnh, P. Hiệp Tân, Quận Tân Phú, HCM</v>
          </cell>
          <cell r="D2396" t="str">
            <v>MIENNAM;WIN</v>
          </cell>
          <cell r="E2396" t="str">
            <v/>
          </cell>
        </row>
        <row r="2397">
          <cell r="A2397" t="str">
            <v>WIN4100</v>
          </cell>
          <cell r="B2397" t="str">
            <v>CN HCM - CÔNG TY CỔ PHẦN DỊCH VỤ THƯƠNG MẠI TỔNG HỢP WINCOMMERCE</v>
          </cell>
          <cell r="C2397" t="str">
            <v>1-3 N1, KDC Phường Phú Thuận (La casa), Phường Phú Thuận, Quận 7, HCM</v>
          </cell>
          <cell r="D2397" t="str">
            <v>MIENNAM;WIN</v>
          </cell>
          <cell r="E2397" t="str">
            <v/>
          </cell>
        </row>
        <row r="2398">
          <cell r="A2398" t="str">
            <v>WIN4101</v>
          </cell>
          <cell r="B2398" t="str">
            <v>CN HÀ NỘI - CÔNG TY CỔ PHẦN DỊCH VỤ THƯƠNG MẠI TỔNG HỢP WINCOMMERCE</v>
          </cell>
          <cell r="C2398" t="str">
            <v>5 ngõ 464 Âu Cơ, Phường Nhật Tân, quận Tây Hồ, HN</v>
          </cell>
          <cell r="D2398" t="str">
            <v>MIENBAC;WIN</v>
          </cell>
        </row>
        <row r="2399">
          <cell r="A2399" t="str">
            <v>WIN4102</v>
          </cell>
          <cell r="B2399" t="str">
            <v>CN HÀ NỘI - CÔNG TY CỔ PHẦN DỊCH VỤ THƯƠNG MẠI TỔNG HỢP WINCOMMERCE</v>
          </cell>
          <cell r="C2399" t="str">
            <v>PRV - KHU THẤP TẰNG 2A PARK RIVER ECOPARK XUÂN QUAN VĂN GIANG HUNGE YÊN</v>
          </cell>
          <cell r="D2399" t="str">
            <v>MIENBAC;WIN</v>
          </cell>
        </row>
        <row r="2400">
          <cell r="A2400" t="str">
            <v>WIN4108</v>
          </cell>
          <cell r="B2400" t="str">
            <v>CN HÀ NỘI - CÔNG TY CỔ PHẦN DỊCH VỤ THƯƠNG MẠI TỔNG HỢP WINCOMMERCE</v>
          </cell>
          <cell r="C2400" t="str">
            <v>01 nhà B1, khu tập thể Quân đội Mai Dịch, phường Mai Dịch, quận Cầu Giấy, HN</v>
          </cell>
          <cell r="D2400" t="str">
            <v>MIENBAC;WIN</v>
          </cell>
        </row>
        <row r="2401">
          <cell r="A2401" t="str">
            <v>win4109</v>
          </cell>
          <cell r="B2401" t="str">
            <v>CN HÀ NỘI - wincommerce</v>
          </cell>
          <cell r="C2401" t="str">
            <v>51 phố Huyện, thị trấn Quốc Oai, huyện Quốc Oai, HN</v>
          </cell>
          <cell r="D2401" t="str">
            <v>MIENBAC;WIN</v>
          </cell>
        </row>
        <row r="2402">
          <cell r="A2402" t="str">
            <v>WIN4110</v>
          </cell>
          <cell r="B2402" t="str">
            <v>CN HÀ NỘI - CÔNG TY CỔ PHẦN DỊCH VỤ THƯƠNG MẠI TỔNG HỢP WINCOMMERCE</v>
          </cell>
          <cell r="C2402" t="str">
            <v>Thôn Phương Trạch, xã Vĩnh Ngọc, huyện Đông Anh, HN</v>
          </cell>
          <cell r="D2402" t="str">
            <v>MIENBAC;WIN</v>
          </cell>
        </row>
        <row r="2403">
          <cell r="A2403" t="str">
            <v>WIN4113</v>
          </cell>
          <cell r="B2403" t="str">
            <v>CN HÀ NỘI - CÔNG TY CỔ PHẦN DỊCH VỤ THƯƠNG MẠI TỔNG HỢP WINCOMMERCE</v>
          </cell>
          <cell r="C2403" t="str">
            <v>Kiot C3-2, Chung cư C3, KĐT Mỹ Đình 1, Nguyễn Cơ Thạch, phường Cầu Diễn, quận Nam Từ Liêm, HN</v>
          </cell>
          <cell r="D2403" t="str">
            <v>MIENBAC;WIN</v>
          </cell>
        </row>
        <row r="2404">
          <cell r="A2404" t="str">
            <v>WIN4114</v>
          </cell>
          <cell r="B2404" t="str">
            <v>CN HÀ NỘI - CÔNG TY CỔ PHẦN DỊCH VỤ THƯƠNG MẠI TỔNG HỢP WINCOMMERCE</v>
          </cell>
          <cell r="C2404" t="str">
            <v>284 Tựu Liệt, xã Tam Hiệp, Thanh Trì, Hà Nội</v>
          </cell>
          <cell r="D2404" t="str">
            <v>MIENBAC;WIN</v>
          </cell>
        </row>
        <row r="2405">
          <cell r="A2405" t="str">
            <v>WIN4116</v>
          </cell>
          <cell r="B2405" t="str">
            <v>CN HÀ NỘI - CÔNG TY CỔ PHẦN DỊCH VỤ THƯƠNG MẠI TỔNG HỢP WINCOMMERCE</v>
          </cell>
          <cell r="C2405" t="str">
            <v>30 ngách 33A ngõ 107 Lĩnh Nam, Phường Vĩnh Hưng, Quận Hoàng Mai, HN</v>
          </cell>
          <cell r="D2405" t="str">
            <v>MIENBAC;WIN</v>
          </cell>
        </row>
        <row r="2406">
          <cell r="A2406" t="str">
            <v>WIN4117</v>
          </cell>
          <cell r="B2406" t="str">
            <v>CN HÀ NỘI - CÔNG TY CỔ PHẦN DỊCH VỤ THƯƠNG MẠI TỔNG HỢP WINCOMMERCE</v>
          </cell>
          <cell r="C2406" t="str">
            <v>45 Phủ Doãn, phường Hàng Trống, quận Hoàn Kiếm, Hà Nội</v>
          </cell>
          <cell r="D2406" t="str">
            <v>MIENBAC;WIN</v>
          </cell>
        </row>
        <row r="2407">
          <cell r="A2407" t="str">
            <v>WIN4121</v>
          </cell>
          <cell r="B2407" t="str">
            <v>CN HÀ NỘI - CÔNG TY CỔ PHẦN DỊCH VỤ THƯƠNG MẠI TỔNG HỢP WINCOMMERCE</v>
          </cell>
          <cell r="C2407" t="str">
            <v>61, TDP 3 Do Nha, phường Tây Mỗ, quận Nam Từ Liêm, HN</v>
          </cell>
          <cell r="D2407" t="str">
            <v>MIENBAC;WIN</v>
          </cell>
        </row>
        <row r="2408">
          <cell r="A2408" t="str">
            <v>WIN4122</v>
          </cell>
          <cell r="B2408" t="str">
            <v>CN HÀ NỘI - CÔNG TY CỔ PHẦN DỊCH VỤ THƯƠNG MẠI TỔNG HỢP WINCOMMERCE</v>
          </cell>
          <cell r="C2408" t="str">
            <v>Thôn Lỗ Khê, Xã Liên Hà, Huyện Đông Anh, HN</v>
          </cell>
          <cell r="D2408" t="str">
            <v>MIENBAC;WIN</v>
          </cell>
        </row>
        <row r="2409">
          <cell r="A2409" t="str">
            <v>WIN4124</v>
          </cell>
          <cell r="B2409" t="str">
            <v>CN HÀ NỘI - CÔNG TY CỔ PHẦN DỊCH VỤ THƯƠNG MẠI TỔNG HỢP WINCOMMERCE</v>
          </cell>
          <cell r="C2409" t="str">
            <v>Thôn Công Đình, xã Đình Xuyên, huyện Gia Lâm, HN</v>
          </cell>
          <cell r="D2409" t="str">
            <v>MIENBAC;WIN</v>
          </cell>
        </row>
        <row r="2410">
          <cell r="A2410" t="str">
            <v>WIN4125</v>
          </cell>
          <cell r="B2410" t="str">
            <v>CN HÀ NỘI - CÔNG TY CỔ PHẦN DỊCH VỤ THƯƠNG MẠI TỔNG HỢP WINCOMMERCE</v>
          </cell>
          <cell r="C2410" t="str">
            <v>Tầng 1, số 44 ngõ 260 đội cấn , phường Liễu Giai, quận Ba Đình, Hà Nội</v>
          </cell>
          <cell r="D2410" t="str">
            <v>MIENBAC;WIN</v>
          </cell>
        </row>
        <row r="2411">
          <cell r="A2411" t="str">
            <v>WIN4128</v>
          </cell>
          <cell r="B2411" t="str">
            <v>CN HÀ NỘI - CÔNG TY CỔ PHẦN DỊCH VỤ THƯƠNG MẠI TỔNG HỢP WINCOMMERCE</v>
          </cell>
          <cell r="C2411" t="str">
            <v>119 Đường Nước Phần lan, phường Tứ Liên, quận Tây Hồ, HN</v>
          </cell>
          <cell r="D2411" t="str">
            <v>MIENBAC;WIN</v>
          </cell>
          <cell r="E2411">
            <v>0</v>
          </cell>
        </row>
        <row r="2412">
          <cell r="A2412" t="str">
            <v>win4129</v>
          </cell>
          <cell r="B2412" t="str">
            <v>CN HÀ NỘI - wincommerce</v>
          </cell>
          <cell r="C2412" t="str">
            <v>Số 22 Phố Hoàng Diệu, Phường Quang Trung, thị xã Sơn Tây, HN</v>
          </cell>
          <cell r="D2412" t="str">
            <v>MIENBAC;WIN</v>
          </cell>
          <cell r="E2412" t="str">
            <v/>
          </cell>
        </row>
        <row r="2413">
          <cell r="A2413" t="str">
            <v>WIN4131</v>
          </cell>
          <cell r="B2413" t="str">
            <v>CN HCM - CÔNG TY CỔ PHẦN DỊCH VỤ THƯƠNG MẠI TỔNG HỢP WINCOMMERCE</v>
          </cell>
          <cell r="C2413" t="str">
            <v>Tầng trệt lô B, cc 312 Lạc Long Quân, P.5, Q.11, HCM</v>
          </cell>
          <cell r="D2413" t="str">
            <v>MIENNAM;WIN</v>
          </cell>
          <cell r="E2413" t="str">
            <v/>
          </cell>
        </row>
        <row r="2414">
          <cell r="A2414" t="str">
            <v>WIN4132</v>
          </cell>
          <cell r="B2414" t="str">
            <v>CN HCM - CÔNG TY CỔ PHẦN DỊCH VỤ THƯƠNG MẠI TỔNG HỢP WINCOMMERCE</v>
          </cell>
          <cell r="C2414" t="str">
            <v>C2 Cao Thị Chính, Phường Phú Thuận, quận 7, HCM</v>
          </cell>
          <cell r="D2414" t="str">
            <v>MIENNAM;WIN</v>
          </cell>
          <cell r="E2414" t="str">
            <v/>
          </cell>
        </row>
        <row r="2415">
          <cell r="A2415" t="str">
            <v>WIN4135</v>
          </cell>
          <cell r="B2415" t="str">
            <v>CN HÀ NỘI - CÔNG TY CỔ PHẦN DỊCH VỤ THƯƠNG MẠI TỔNG HỢP WINCOMMERCE</v>
          </cell>
          <cell r="C2415" t="str">
            <v>134 Lò Đúc, phường Đống Mác, quận Hai Bà Trưng, HN</v>
          </cell>
          <cell r="D2415" t="str">
            <v>MIENBAC;WIN</v>
          </cell>
        </row>
        <row r="2416">
          <cell r="A2416" t="str">
            <v>WIN4136</v>
          </cell>
          <cell r="B2416" t="str">
            <v>CN HÀ NỘI - CÔNG TY CỔ PHẦN DỊCH VỤ THƯƠNG MẠI TỔNG HỢP WINCOMMERCE</v>
          </cell>
          <cell r="C2416" t="str">
            <v>30 Phạm Văn Đồng, phường Dịch Vọng, quận Cầu Giấy, HN</v>
          </cell>
          <cell r="D2416" t="str">
            <v>MIENBAC;WIN</v>
          </cell>
        </row>
        <row r="2417">
          <cell r="A2417" t="str">
            <v>win4138</v>
          </cell>
          <cell r="B2417" t="str">
            <v>CN HÀ NỘI - wincommerce</v>
          </cell>
          <cell r="C2417" t="str">
            <v>Xóm 8, thôn Thụy Khuê, xã Sài Sơn, huyện Quốc Oai, HN</v>
          </cell>
          <cell r="D2417" t="str">
            <v>MIENBAC;WIN</v>
          </cell>
        </row>
        <row r="2418">
          <cell r="A2418" t="str">
            <v>WIN4140</v>
          </cell>
          <cell r="B2418" t="str">
            <v>CN HÀ NỘI - CÔNG TY CỔ PHẦN DỊCH VỤ THƯƠNG MẠI TỔNG HỢP WINCOMMERCE</v>
          </cell>
          <cell r="C2418" t="str">
            <v>262 Lĩnh Nam, phường Lĩnh Nam, quận Hoàng Mai, HN</v>
          </cell>
          <cell r="D2418" t="str">
            <v>MIENBAC;WIN</v>
          </cell>
          <cell r="E2418">
            <v>0</v>
          </cell>
        </row>
        <row r="2419">
          <cell r="A2419" t="str">
            <v>win4144</v>
          </cell>
          <cell r="B2419" t="str">
            <v>CN HÀ NỘI - wincommerce</v>
          </cell>
          <cell r="C2419" t="str">
            <v>SH43, tầng 1, tòa K2, CT2, Khu Hi Brand, KĐTM Văn Phú (the K-Park), phường Phú La, quận Hà Đông, HN</v>
          </cell>
          <cell r="D2419" t="str">
            <v>MIENBAC;WIN</v>
          </cell>
          <cell r="E2419" t="str">
            <v/>
          </cell>
        </row>
        <row r="2420">
          <cell r="A2420" t="str">
            <v>WIN4145</v>
          </cell>
          <cell r="B2420" t="str">
            <v>CN HCM - CÔNG TY CỔ PHẦN DỊCH VỤ THƯƠNG MẠI TỔNG HỢP WINCOMMERCE</v>
          </cell>
          <cell r="C2420" t="str">
            <v>271 Đường Bàu Cát, P.12, Quận Tân Bình, HCM</v>
          </cell>
          <cell r="D2420" t="str">
            <v>MIENNAM;WIN</v>
          </cell>
          <cell r="E2420" t="str">
            <v/>
          </cell>
        </row>
        <row r="2421">
          <cell r="A2421" t="str">
            <v>win4146</v>
          </cell>
          <cell r="B2421" t="str">
            <v>CN HCM - wincommerce</v>
          </cell>
          <cell r="C2421" t="str">
            <v>Chung cư Phú Lợi D1, đường Phạm Thế Hiển, Quận 8, HCM</v>
          </cell>
          <cell r="D2421" t="str">
            <v>MIENNAM;WIN</v>
          </cell>
          <cell r="E2421" t="str">
            <v/>
          </cell>
        </row>
        <row r="2422">
          <cell r="A2422" t="str">
            <v>WIN4147</v>
          </cell>
          <cell r="B2422" t="str">
            <v>CN HCM - CÔNG TY CỔ PHẦN DỊCH VỤ THƯƠNG MẠI TỔNG HỢP WINCOMMERCE</v>
          </cell>
          <cell r="C2422" t="str">
            <v>17/41 Thanh Đa, Phường 27, Quận Bình Thạnh, HCM</v>
          </cell>
          <cell r="D2422" t="str">
            <v>MIENNAM;WIN</v>
          </cell>
          <cell r="E2422" t="str">
            <v/>
          </cell>
        </row>
        <row r="2423">
          <cell r="A2423" t="str">
            <v>WIN4148</v>
          </cell>
          <cell r="B2423" t="str">
            <v>CN HCM - CÔNG TY CỔ PHẦN DỊCH VỤ THƯƠNG MẠI TỔNG HỢP WINCOMMERCE</v>
          </cell>
          <cell r="C2423" t="str">
            <v>23/2 Trần Văn Mười, ấp 7, xã Xuân Thới Thượng, Huyện Hóc Môn, HCM</v>
          </cell>
          <cell r="D2423" t="str">
            <v>MIENNAM;WIN</v>
          </cell>
          <cell r="E2423" t="str">
            <v/>
          </cell>
        </row>
        <row r="2424">
          <cell r="A2424" t="str">
            <v>win4149</v>
          </cell>
          <cell r="B2424" t="str">
            <v>CN HCM - Wincommerce</v>
          </cell>
          <cell r="C2424" t="str">
            <v>121 Lê Niệm, Phường Phú Thạnh, Quận Tân Phú, HCM</v>
          </cell>
          <cell r="D2424" t="str">
            <v>MIENNAM;WIN</v>
          </cell>
          <cell r="E2424" t="str">
            <v/>
          </cell>
        </row>
        <row r="2425">
          <cell r="A2425" t="str">
            <v>WIN4151</v>
          </cell>
          <cell r="B2425" t="str">
            <v>CN HCM - CÔNG TY CỔ PHẦN DỊCH VỤ THƯƠNG MẠI TỔNG HỢP WINCOMMERCE</v>
          </cell>
          <cell r="C2425" t="str">
            <v>Tầng trệt Block B số 4 Phan Chu Trinh, P. 12, Quận Bình Thạnh, HCM</v>
          </cell>
          <cell r="D2425" t="str">
            <v>MIENNAM;WIN</v>
          </cell>
          <cell r="E2425" t="str">
            <v/>
          </cell>
        </row>
        <row r="2426">
          <cell r="A2426" t="str">
            <v>win4152</v>
          </cell>
          <cell r="B2426" t="str">
            <v>CN HCM - Wincommerce</v>
          </cell>
          <cell r="C2426" t="str">
            <v>186 đường số 1, Phường 16, Quận Gò Vấp, HCM</v>
          </cell>
          <cell r="D2426" t="str">
            <v>MIENNAM;WIN</v>
          </cell>
          <cell r="E2426" t="str">
            <v/>
          </cell>
        </row>
        <row r="2427">
          <cell r="A2427" t="str">
            <v>WIN4154</v>
          </cell>
          <cell r="B2427" t="str">
            <v>CN HCM - CÔNG TY CỔ PHẦN DỊCH VỤ THƯƠNG MẠI TỔNG HỢP WINCOMMERCE</v>
          </cell>
          <cell r="C2427" t="str">
            <v>197-199 đường số 12, p.Bình Hưng Hòa, Quận Bình Tân, HCM</v>
          </cell>
          <cell r="D2427" t="str">
            <v>MIENNAM;WIN</v>
          </cell>
          <cell r="E2427" t="str">
            <v/>
          </cell>
        </row>
        <row r="2428">
          <cell r="A2428" t="str">
            <v>WIN4158</v>
          </cell>
          <cell r="B2428" t="str">
            <v>CN HCM - CÔNG TY CỔ PHẦN DỊCH VỤ THƯƠNG MẠI TỔNG HỢP WINCOMMERCE</v>
          </cell>
          <cell r="C2428" t="str">
            <v>202A Quốc lộ 13 cũ, KP1, P. Hiệp Bình Phước, Quận Thủ Đức, HCM</v>
          </cell>
          <cell r="D2428" t="str">
            <v>MIENNAM;WIN</v>
          </cell>
          <cell r="E2428" t="str">
            <v/>
          </cell>
        </row>
        <row r="2429">
          <cell r="A2429" t="str">
            <v>WIN4165</v>
          </cell>
          <cell r="B2429" t="str">
            <v>CN HCM - CÔNG TY CỔ PHẦN DỊCH VỤ THƯƠNG MẠI TỔNG HỢP WINCOMMERCE</v>
          </cell>
          <cell r="C2429" t="str">
            <v>209/48 Tôn Thất Thuyết, P. 3, Quận 4, HCM</v>
          </cell>
          <cell r="D2429" t="str">
            <v>MIENNAM;WIN</v>
          </cell>
          <cell r="E2429" t="str">
            <v/>
          </cell>
        </row>
        <row r="2430">
          <cell r="A2430" t="str">
            <v>WIN4166</v>
          </cell>
          <cell r="B2430" t="str">
            <v>CN HÀ NỘI - CÔNG TY CỔ PHẦN DỊCH VỤ THƯƠNG MẠI TỔNG HỢP WINCOMMERCE</v>
          </cell>
          <cell r="C2430" t="str">
            <v>SO-05, tầng 1, tòa R1, Royal City, 72A Nguyễn Trãi, Phường Thượng Đình, Quận Thanh Xuân, HN</v>
          </cell>
          <cell r="D2430" t="str">
            <v>MIENBAC;WIN</v>
          </cell>
        </row>
        <row r="2431">
          <cell r="A2431" t="str">
            <v>win4167</v>
          </cell>
          <cell r="B2431" t="str">
            <v>CN HÀ NỘI - wincommerce</v>
          </cell>
          <cell r="C2431" t="str">
            <v>Thôn Đồng Bụt, xã Ngọc Liệp, huyện Quốc Oai, Hà Nội</v>
          </cell>
          <cell r="D2431" t="str">
            <v>MIENBAC;WIN</v>
          </cell>
        </row>
        <row r="2432">
          <cell r="A2432" t="str">
            <v>WIN4168</v>
          </cell>
          <cell r="B2432" t="str">
            <v>CN HÀ NỘI - CÔNG TY CỔ PHẦN DỊCH VỤ THƯƠNG MẠI TỔNG HỢP WINCOMMERCE</v>
          </cell>
          <cell r="C2432" t="str">
            <v>Ô 103, tầng 1, Tòa nhà HH An Bình 1, KĐTM Định Công, phường Định Công, quận Hoàng Mai, HN</v>
          </cell>
          <cell r="D2432" t="str">
            <v>MIENBAC;WIN</v>
          </cell>
        </row>
        <row r="2433">
          <cell r="A2433" t="str">
            <v>WIN4169</v>
          </cell>
          <cell r="B2433" t="str">
            <v>CN HÀ NỘI - CÔNG TY CỔ PHẦN DỊCH VỤ THƯƠNG MẠI TỔNG HỢP WINCOMMERCE</v>
          </cell>
          <cell r="C2433" t="str">
            <v>Tầng 1 khối công trình TTTM và nhà ở cao tầng - Thống Nhất Complex, 
số 82 Nguyễn Tuân, phường Thanh Xuân Trung, quận Thanh Xuân, HN</v>
          </cell>
          <cell r="D2433" t="str">
            <v>MIENBAC;WIN</v>
          </cell>
        </row>
        <row r="2434">
          <cell r="A2434" t="str">
            <v>WIN4170</v>
          </cell>
          <cell r="B2434" t="str">
            <v>CN HÀ NỘI - CÔNG TY CỔ PHẦN DỊCH VỤ THƯƠNG MẠI TỔNG HỢP WINCOMMERCE</v>
          </cell>
          <cell r="C2434" t="str">
            <v>3 Nguyễn Quý Đức, phường Thanh Xuân Bắc, quận Thanh Xuân, HN</v>
          </cell>
          <cell r="D2434" t="str">
            <v>MIENBAC;WIN</v>
          </cell>
        </row>
        <row r="2435">
          <cell r="A2435" t="str">
            <v>WIN4171</v>
          </cell>
          <cell r="B2435" t="str">
            <v>CN HÀ NỘI - CÔNG TY CỔ PHẦN DỊCH VỤ THƯƠNG MẠI TỔNG HỢP WINCOMMERCE</v>
          </cell>
          <cell r="C2435" t="str">
            <v>Tầng 1, tòa nhà a12, 136 Xuân Thủy, Phường Dịch Vọng Hậu, quận Cầu Giấy, HN</v>
          </cell>
          <cell r="D2435" t="str">
            <v>MIENBAC;WIN</v>
          </cell>
        </row>
        <row r="2436">
          <cell r="A2436" t="str">
            <v>win4172</v>
          </cell>
          <cell r="B2436" t="str">
            <v>CN HÀ NỘI - wincommerce</v>
          </cell>
          <cell r="C2436" t="str">
            <v>Tầng 1, tầng 2 thuộc tòa nhà A6, dự án Bình City, Khu đô thị Thành phố Giao Lưu, 
phường Cổ Nhuế 2, quận Bắc Từ Liêm, HN</v>
          </cell>
          <cell r="D2436" t="str">
            <v>MIENBAC;WIN</v>
          </cell>
        </row>
        <row r="2437">
          <cell r="A2437" t="str">
            <v>win4174</v>
          </cell>
          <cell r="B2437" t="str">
            <v>CN HÀ NỘI - wincommerce</v>
          </cell>
          <cell r="C2437" t="str">
            <v>Tổ 6 ,Thanh Lãm, phường Phú Lãm, quận Hà Đông, HN</v>
          </cell>
          <cell r="D2437" t="str">
            <v>MIENBAC;WIN</v>
          </cell>
        </row>
        <row r="2438">
          <cell r="A2438" t="str">
            <v>WIN4179</v>
          </cell>
          <cell r="B2438" t="str">
            <v>CN HÀ NỘI - CÔNG TY CỔ PHẦN DỊCH VỤ THƯƠNG MẠI TỔNG HỢP WINCOMMERCE</v>
          </cell>
          <cell r="C2438" t="str">
            <v>20 Văn Phú, phường Phú La, quận Hà Đông, HN</v>
          </cell>
          <cell r="D2438" t="str">
            <v>MIENBAC;WIN</v>
          </cell>
        </row>
        <row r="2439">
          <cell r="A2439" t="str">
            <v>win4180</v>
          </cell>
          <cell r="B2439" t="str">
            <v>CN HÀ NỘI - wincommerce</v>
          </cell>
          <cell r="C2439" t="str">
            <v>97 Phố Vác, xã Dân Hòa, huyện Thanh Oai, HN</v>
          </cell>
          <cell r="D2439" t="str">
            <v>MIENBAC;WIN</v>
          </cell>
        </row>
        <row r="2440">
          <cell r="A2440" t="str">
            <v>WIN4190</v>
          </cell>
          <cell r="B2440" t="str">
            <v>CN HÀ NỘI - CÔNG TY CỔ PHẦN DỊCH VỤ THƯƠNG MẠI TỔNG HỢP WINCOMMERCE</v>
          </cell>
          <cell r="C2440" t="str">
            <v>Số 121 Phú Minh ( khu 1, đường 2 xã Phú Minh), huyện Sóc Sơn, HN</v>
          </cell>
          <cell r="D2440" t="str">
            <v>MIENBAC; WIN</v>
          </cell>
        </row>
        <row r="2441">
          <cell r="A2441" t="str">
            <v>WIN4191</v>
          </cell>
          <cell r="B2441" t="str">
            <v>CN HÀ NỘI - CÔNG TY CỔ PHẦN DỊCH VỤ THƯƠNG MẠI TỔNG HỢP WINCOMMERCE</v>
          </cell>
          <cell r="C2441" t="str">
            <v>số 77, tổ 6, thị trấn Sóc Sơn, huyện Sóc Sơn, HN</v>
          </cell>
          <cell r="D2441" t="str">
            <v>MIENBAC; WIN</v>
          </cell>
          <cell r="E2441">
            <v>0</v>
          </cell>
        </row>
        <row r="2442">
          <cell r="A2442" t="str">
            <v>WIN4192</v>
          </cell>
          <cell r="B2442" t="str">
            <v>CN HÀ NỘI - CÔNG TY CỔ PHẦN DỊCH VỤ THƯƠNG MẠI TỔNG HỢP WINCOMMERCE</v>
          </cell>
          <cell r="C2442" t="str">
            <v>Thôn 6 xã Ninh Hiệp, huyện Gia Lâm, Hà Nội</v>
          </cell>
          <cell r="D2442" t="str">
            <v>MIENBAC;WIN</v>
          </cell>
          <cell r="E2442" t="str">
            <v/>
          </cell>
        </row>
        <row r="2443">
          <cell r="A2443" t="str">
            <v>win4193</v>
          </cell>
          <cell r="B2443" t="str">
            <v>CN HCM - Wincommerce</v>
          </cell>
          <cell r="C2443" t="str">
            <v>2 Lê Lợi, P.4, Quận Gò Vấp, HCM</v>
          </cell>
          <cell r="D2443" t="str">
            <v>MIENNAM;WIN</v>
          </cell>
          <cell r="E2443" t="str">
            <v/>
          </cell>
        </row>
        <row r="2444">
          <cell r="A2444" t="str">
            <v>win4194</v>
          </cell>
          <cell r="B2444" t="str">
            <v>CN HCM - Wincommerce</v>
          </cell>
          <cell r="C2444" t="str">
            <v>755 Lê Đức Thọ, P. 16,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WIN4197</v>
          </cell>
          <cell r="B2445" t="str">
            <v>CN HÀ NỘI - CÔNG TY CỔ PHẦN DỊCH VỤ THƯƠNG MẠI TỔNG HỢP WINCOMMERCE</v>
          </cell>
          <cell r="C2445" t="str">
            <v>Thôn Mai Châu, xã Đại Mạch, huyện Đông Anh, Hà Nội</v>
          </cell>
          <cell r="D2445" t="str">
            <v>MIENBAC;WIN</v>
          </cell>
          <cell r="E2445">
            <v>0</v>
          </cell>
        </row>
        <row r="2446">
          <cell r="A2446" t="str">
            <v>WIN4199</v>
          </cell>
          <cell r="B2446" t="str">
            <v>CN HÀ NỘI - CÔNG TY CỔ PHẦN DỊCH VỤ THƯƠNG MẠI TỔNG HỢP WINCOMMERCE</v>
          </cell>
          <cell r="C2446" t="str">
            <v>Thôn Lưu Phái, Xã Ngũ Hiệp, Huyện Thanh Trì, HN</v>
          </cell>
          <cell r="D2446" t="str">
            <v>MIENBAC;WIN</v>
          </cell>
          <cell r="E2446" t="str">
            <v/>
          </cell>
        </row>
        <row r="2447">
          <cell r="A2447" t="str">
            <v>WIN4200</v>
          </cell>
          <cell r="B2447" t="str">
            <v>CN HCM - CÔNG TY CỔ PHẦN DỊCH VỤ THƯƠNG MẠI TỔNG HỢP WINCOMMERCE</v>
          </cell>
          <cell r="C2447" t="str">
            <v>37 Hồ Hảo Hớn, P. Cô Giang, Q1, HCM</v>
          </cell>
          <cell r="D2447" t="str">
            <v>MIENNAM;WIN</v>
          </cell>
          <cell r="E2447" t="str">
            <v/>
          </cell>
        </row>
        <row r="2448">
          <cell r="A2448" t="str">
            <v>WIN4202</v>
          </cell>
          <cell r="B2448" t="str">
            <v>CN HCM - CÔNG TY CỔ PHẦN DỊCH VỤ THƯƠNG MẠI TỔNG HỢP WINCOMMERCE</v>
          </cell>
          <cell r="C2448" t="str">
            <v>28 Trần Tử Bình, ấp Tân Định, xã Tân Thông Hội, Huyện Củ Chi, HCM</v>
          </cell>
          <cell r="D2448" t="str">
            <v>MIENNAM;WIN</v>
          </cell>
          <cell r="E2448" t="str">
            <v/>
          </cell>
        </row>
        <row r="2449">
          <cell r="A2449" t="str">
            <v>WIN4203</v>
          </cell>
          <cell r="B2449" t="str">
            <v>CN HCM - CÔNG TY CỔ PHẦN DỊCH VỤ THƯƠNG MẠI TỔNG HỢP WINCOMMERCE</v>
          </cell>
          <cell r="C2449" t="str">
            <v>Lô TS 2.0.03 tầng trệt cc The Tresor 39 -39B, Bến Vân Đồn p12, Quận 4, HCM</v>
          </cell>
          <cell r="D2449" t="str">
            <v>MIENNAM;WIN</v>
          </cell>
          <cell r="E2449" t="str">
            <v/>
          </cell>
        </row>
        <row r="2450">
          <cell r="A2450" t="str">
            <v>WIN4205</v>
          </cell>
          <cell r="B2450" t="str">
            <v>CN HCM - CÔNG TY CỔ PHẦN DỊCH VỤ THƯƠNG MẠI TỔNG HỢP WINCOMMERCE</v>
          </cell>
          <cell r="C2450" t="str">
            <v>A-0.04, Block A0, tầng Trệt, KCH Ehome 3 Tây Sài Gòn, P. An Lạc, Quận Bình Tân, HCM</v>
          </cell>
          <cell r="D2450" t="str">
            <v>MIENNAM;WIN</v>
          </cell>
          <cell r="E2450" t="str">
            <v/>
          </cell>
        </row>
        <row r="2451">
          <cell r="A2451" t="str">
            <v>win4207</v>
          </cell>
          <cell r="B2451" t="str">
            <v>CN HCM - Wincommerce</v>
          </cell>
          <cell r="C2451" t="str">
            <v>314 Phú Thọ Hòa, Phường Phú Thọ Hòa, Quận Tân Phú, HCM</v>
          </cell>
          <cell r="D2451" t="str">
            <v>MIENNAM;WIN</v>
          </cell>
          <cell r="E2451" t="str">
            <v/>
          </cell>
        </row>
        <row r="2452">
          <cell r="A2452" t="str">
            <v>win4210</v>
          </cell>
          <cell r="B2452" t="str">
            <v>CN HÀ NỘI - wincommerce</v>
          </cell>
          <cell r="C2452" t="str">
            <v>Tổ dân phố số 6, thị trấn Quang Minh, huyện Mê Linh, Hà Nội</v>
          </cell>
          <cell r="D2452" t="str">
            <v>MIENBAC;WIN</v>
          </cell>
        </row>
        <row r="2453">
          <cell r="A2453" t="str">
            <v>win4211</v>
          </cell>
          <cell r="B2453" t="str">
            <v>CN HÀ NỘI - wincommerce</v>
          </cell>
          <cell r="C2453" t="str">
            <v>A4-10 Tầng 1, tầng 2 thuộc tòa nhà A4, dự án Bình City, Khu đô thị Thành phố Giao Lưu, 
phường Cổ Nhuế 2, quận Bắc Từ Liêm, HN</v>
          </cell>
          <cell r="D2453" t="str">
            <v>MIENBAC;WIN</v>
          </cell>
        </row>
        <row r="2454">
          <cell r="A2454" t="str">
            <v>WIN4216</v>
          </cell>
          <cell r="B2454" t="str">
            <v>CN HÀ NỘI - CÔNG TY CỔ PHẦN DỊCH VỤ THƯƠNG MẠI TỔNG HỢP WINCOMMERCE</v>
          </cell>
          <cell r="C2454" t="str">
            <v>2 Vương Thừa Vũ, phường Khương Trung, quận Thanh Xuân, HN</v>
          </cell>
          <cell r="D2454" t="str">
            <v>MIENBAC;WIN</v>
          </cell>
        </row>
        <row r="2455">
          <cell r="A2455" t="str">
            <v>win4217</v>
          </cell>
          <cell r="B2455" t="str">
            <v>CN HÀ NỘI - wincommerce</v>
          </cell>
          <cell r="C2455" t="str">
            <v>543 Thanh Lương, xã Bích Hòa, huyện Thanh Oai, HN</v>
          </cell>
          <cell r="D2455" t="str">
            <v>MIENBAC;WIN</v>
          </cell>
          <cell r="E2455">
            <v>0</v>
          </cell>
        </row>
        <row r="2456">
          <cell r="A2456" t="str">
            <v>win4222</v>
          </cell>
          <cell r="B2456" t="str">
            <v>CN HÀ NỘI - wincommerce</v>
          </cell>
          <cell r="C2456" t="str">
            <v>429 Chùa Thông, Phường Sơn Lộc, Thị xã Sơn Tây, HN</v>
          </cell>
          <cell r="D2456" t="str">
            <v>MIENBAC;WIN</v>
          </cell>
          <cell r="E2456" t="str">
            <v/>
          </cell>
        </row>
        <row r="2457">
          <cell r="A2457" t="str">
            <v>win4223</v>
          </cell>
          <cell r="B2457" t="str">
            <v>CN HCM - Wincommerce</v>
          </cell>
          <cell r="C2457" t="str">
            <v>590/32 Phan Văn Trị, p.7, Quận Gò Vấp, HCM</v>
          </cell>
          <cell r="D2457" t="str">
            <v>MIENNAM;WIN</v>
          </cell>
          <cell r="E2457" t="str">
            <v/>
          </cell>
        </row>
        <row r="2458">
          <cell r="A2458" t="str">
            <v>WIN4226</v>
          </cell>
          <cell r="B2458" t="str">
            <v>CN HCM - CÔNG TY CỔ PHẦN DỊCH VỤ THƯƠNG MẠI TỔNG HỢP WINCOMMERCE</v>
          </cell>
          <cell r="C2458" t="str">
            <v>96 Lâm Văn Bền, P.Tân Kiểng, Q7, HCM</v>
          </cell>
          <cell r="D2458" t="str">
            <v>MIENNAM;WIN</v>
          </cell>
          <cell r="E2458" t="str">
            <v/>
          </cell>
        </row>
        <row r="2459">
          <cell r="A2459" t="str">
            <v>win4229</v>
          </cell>
          <cell r="B2459" t="str">
            <v>CN HCM - Wincommerce</v>
          </cell>
          <cell r="C2459" t="str">
            <v>TM02 - CH3, Cityland Park Hill, Phan Văn Trị, Quận Gò Vấp, HCM</v>
          </cell>
          <cell r="D2459" t="str">
            <v>MIENNAM;WIN</v>
          </cell>
          <cell r="E2459" t="str">
            <v/>
          </cell>
        </row>
        <row r="2460">
          <cell r="A2460" t="str">
            <v>WIN4235</v>
          </cell>
          <cell r="B2460" t="str">
            <v>CN HCM - CÔNG TY CỔ PHẦN DỊCH VỤ THƯƠNG MẠI TỔNG HỢP WINCOMMERCE</v>
          </cell>
          <cell r="C2460" t="str">
            <v>Tầng 1 Lô A CC XI Riverview 190 Nguyễn Văn Hưởng, P. Thảo Điền, Quận 2, HCM</v>
          </cell>
          <cell r="D2460" t="str">
            <v>MIENNAM;WIN</v>
          </cell>
          <cell r="E2460" t="str">
            <v/>
          </cell>
        </row>
        <row r="2461">
          <cell r="A2461" t="str">
            <v>WIN4236</v>
          </cell>
          <cell r="B2461" t="str">
            <v>CN HÀ NỘI - CÔNG TY CỔ PHẦN DỊCH VỤ THƯƠNG MẠI TỔNG HỢP WINCOMMERCE</v>
          </cell>
          <cell r="C2461" t="str">
            <v>Phố Nỷ, xã Trung Giã, huyện Sóc Sơn, HN</v>
          </cell>
          <cell r="D2461" t="str">
            <v>MIENBAC; WIN</v>
          </cell>
          <cell r="E2461" t="str">
            <v/>
          </cell>
        </row>
        <row r="2462">
          <cell r="A2462" t="str">
            <v>WIN4239</v>
          </cell>
          <cell r="B2462" t="str">
            <v>CN HCM - CÔNG TY CỔ PHẦN DỊCH VỤ THƯƠNG MẠI TỔNG HỢP WINCOMMERCE</v>
          </cell>
          <cell r="C2462" t="str">
            <v>Chung Cư Lexington, P. An Phú, Quận 2, HCM</v>
          </cell>
          <cell r="D2462" t="str">
            <v>MIENNAM;WIN</v>
          </cell>
          <cell r="E2462" t="str">
            <v/>
          </cell>
        </row>
        <row r="2463">
          <cell r="A2463" t="str">
            <v>win4241</v>
          </cell>
          <cell r="B2463" t="str">
            <v>CN HÀ NỘI - wincommerce</v>
          </cell>
          <cell r="C2463" t="str">
            <v>TM 11-A, Tầng 1, Tòa CT9A (Bamboo Garden), KĐT Quốc Oai, xã Sài Sơn, 
huyện Quốc Oai, HN</v>
          </cell>
          <cell r="D2463" t="str">
            <v>MIENBAC;WIN</v>
          </cell>
          <cell r="E2463" t="str">
            <v/>
          </cell>
        </row>
        <row r="2464">
          <cell r="A2464" t="str">
            <v>WIN4242</v>
          </cell>
          <cell r="B2464" t="str">
            <v>CN HCM - CÔNG TY CỔ PHẦN DỊCH VỤ THƯƠNG MẠI TỔNG HỢP WINCOMMERCE</v>
          </cell>
          <cell r="C2464" t="str">
            <v>344 Đất Mới, khu phố 1, P. Bình Trị Đông, Quận Bình Tân, HCM</v>
          </cell>
          <cell r="D2464" t="str">
            <v>MIENNAM;WIN</v>
          </cell>
          <cell r="E2464" t="str">
            <v/>
          </cell>
        </row>
        <row r="2465">
          <cell r="A2465" t="str">
            <v>win4243</v>
          </cell>
          <cell r="B2465" t="str">
            <v>CN HÀ NỘI - wincommerce</v>
          </cell>
          <cell r="C2465" t="str">
            <v>106 CT2 - KĐT Văn Khê, đường Tố Hữu, phường La Khê, quận Hà Đông, HN</v>
          </cell>
          <cell r="D2465" t="str">
            <v>MIENBAC;WIN</v>
          </cell>
        </row>
        <row r="2466">
          <cell r="A2466" t="str">
            <v>WIN4244</v>
          </cell>
          <cell r="B2466" t="str">
            <v>CN HÀ NỘI - CÔNG TY CỔ PHẦN DỊCH VỤ THƯƠNG MẠI TỔNG HỢP WINCOMMERCE</v>
          </cell>
          <cell r="C2466" t="str">
            <v>Số 1 đường Kim Đồng, phường Giáp Bát, quận Hoàng Mai, HN</v>
          </cell>
          <cell r="D2466" t="str">
            <v>MIENBAC;WIN</v>
          </cell>
          <cell r="E2466">
            <v>0</v>
          </cell>
        </row>
        <row r="2467">
          <cell r="A2467" t="str">
            <v>WIN4249</v>
          </cell>
          <cell r="B2467" t="str">
            <v>CN HÀ NỘI - CÔNG TY CỔ PHẦN DỊCH VỤ THƯƠNG MẠI TỔNG HỢP WINCOMMERCE</v>
          </cell>
          <cell r="C2467" t="str">
            <v>P110 nhà G9, 1 ngõ 495 Nguyễn Trãi, Phường Thanh Xuân Nam, Quận Thanh Xuân, HN</v>
          </cell>
          <cell r="D2467" t="str">
            <v>MIENBAC;WIN</v>
          </cell>
          <cell r="E2467" t="str">
            <v/>
          </cell>
        </row>
        <row r="2468">
          <cell r="A2468" t="str">
            <v>WIN4250</v>
          </cell>
          <cell r="B2468" t="str">
            <v>CN HCM - CÔNG TY CỔ PHẦN DỊCH VỤ THƯƠNG MẠI TỔNG HỢP WINCOMMERCE</v>
          </cell>
          <cell r="C2468" t="str">
            <v>84 Gò Ô Môi, KP2, Phường Phú Thuận, Q7, HCM</v>
          </cell>
          <cell r="D2468" t="str">
            <v>MIENNAM;WIN</v>
          </cell>
          <cell r="E2468" t="str">
            <v/>
          </cell>
        </row>
        <row r="2469">
          <cell r="A2469" t="str">
            <v>WIN4251</v>
          </cell>
          <cell r="B2469" t="str">
            <v>CN HCM - CÔNG TY CỔ PHẦN DỊCH VỤ THƯƠNG MẠI TỔNG HỢP WINCOMMERCE</v>
          </cell>
          <cell r="C2469" t="str">
            <v>61/43 Đường Số 48, KP6, Phường Hiệp Bình Chánh, Quận Thủ Đức, HCM</v>
          </cell>
          <cell r="D2469" t="str">
            <v>MIENNAM;WIN</v>
          </cell>
          <cell r="E2469" t="str">
            <v/>
          </cell>
        </row>
        <row r="2470">
          <cell r="A2470" t="str">
            <v>WIN4255</v>
          </cell>
          <cell r="B2470" t="str">
            <v>CN HÀ NỘI - CÔNG TY CỔ PHẦN DỊCH VỤ THƯƠNG MẠI TỔNG HỢP WINCOMMERCE</v>
          </cell>
          <cell r="C2470" t="str">
            <v>103 ngõ 4 Phương Mai, P.Phương Mai, Q.Đống Đa, TP.Hà Nội</v>
          </cell>
          <cell r="D2470" t="str">
            <v>MIENBAC;WIN</v>
          </cell>
        </row>
        <row r="2471">
          <cell r="A2471" t="str">
            <v>WIN4256</v>
          </cell>
          <cell r="B2471" t="str">
            <v>CN HÀ NỘI - CÔNG TY CỔ PHẦN DỊCH VỤ THƯƠNG MẠI TỔNG HỢP WINCOMMERCE</v>
          </cell>
          <cell r="C2471" t="str">
            <v>Kiot 2-3, Tầng 1, Khu B, chung cư N04A-CC5, Khu Đoàn Ngoại Giao, 
P.Xuân Tảo, Q.Bắc Từ Liêm, HN</v>
          </cell>
          <cell r="D2471" t="str">
            <v>MIENBAC;WIN</v>
          </cell>
        </row>
        <row r="2472">
          <cell r="A2472" t="str">
            <v>win4258</v>
          </cell>
          <cell r="B2472" t="str">
            <v>CN HÀ NỘI - wincommerce</v>
          </cell>
          <cell r="C2472" t="str">
            <v>Số 1 La Thành, Phường Lê Lợi, Thị xã Sơn Tây, HN</v>
          </cell>
          <cell r="D2472" t="str">
            <v>MIENBAC;WIN</v>
          </cell>
        </row>
        <row r="2473">
          <cell r="A2473" t="str">
            <v>WIN4259</v>
          </cell>
          <cell r="B2473" t="str">
            <v>CN HÀ NỘI - CÔNG TY CỔ PHẦN DỊCH VỤ THƯƠNG MẠI TỔNG HỢP WINCOMMERCE</v>
          </cell>
          <cell r="C2473" t="str">
            <v>N2-L1-04, Tầng 1, Tòa NƠ2, Gold Season, 47 Nguyễn Tuân, Phường Thanh Xuân Trung, Quận Thanh Xuân, HN</v>
          </cell>
          <cell r="D2473" t="str">
            <v>MIENBAC;WIN</v>
          </cell>
        </row>
        <row r="2474">
          <cell r="A2474" t="str">
            <v>WIN4260</v>
          </cell>
          <cell r="B2474" t="str">
            <v>CN HÀ NỘI - CÔNG TY CỔ PHẦN DỊCH VỤ THƯƠNG MẠI TỔNG HỢP WINCOMMERCE</v>
          </cell>
          <cell r="C2474" t="str">
            <v>Số 121 Ỷ La, P.Dương Nội, Q. Hà Đông, HN</v>
          </cell>
          <cell r="D2474" t="str">
            <v>MIENBAC;WIN</v>
          </cell>
        </row>
        <row r="2475">
          <cell r="A2475" t="str">
            <v>WIN4262</v>
          </cell>
          <cell r="B2475" t="str">
            <v>CN HÀ NỘI - CÔNG TY CỔ PHẦN DỊCH VỤ THƯƠNG MẠI TỔNG HỢP WINCOMMERCE</v>
          </cell>
          <cell r="C2475" t="str">
            <v>18 Dốc Lã, Xã Yên Thường, Huyện Gia Lâm, TP.Hà Nội</v>
          </cell>
          <cell r="D2475" t="str">
            <v>MIENBAC;WIN</v>
          </cell>
          <cell r="E2475">
            <v>0</v>
          </cell>
        </row>
        <row r="2476">
          <cell r="A2476" t="str">
            <v>WIN4263</v>
          </cell>
          <cell r="B2476" t="str">
            <v>CN HÀ NỘI - CÔNG TY CỔ PHẦN DỊCH VỤ THƯƠNG MẠI TỔNG HỢP WINCOMMERCE</v>
          </cell>
          <cell r="C2476" t="str">
            <v>Tầng 1 Tháp B, Tòa nhà Central Point, 219 Trung Kính, Phường Yên Hòa, Quận Cầu Giấy, HN</v>
          </cell>
          <cell r="D2476" t="str">
            <v>MIENBAC;WIN</v>
          </cell>
          <cell r="E2476" t="str">
            <v/>
          </cell>
        </row>
        <row r="2477">
          <cell r="A2477" t="str">
            <v>WIN4264</v>
          </cell>
          <cell r="B2477" t="str">
            <v>CN HCM - CÔNG TY CỔ PHẦN DỊCH VỤ THƯƠNG MẠI TỔNG HỢP WINCOMMERCE</v>
          </cell>
          <cell r="C2477" t="str">
            <v>87 Trần Quang Diệu, P.13, Quận 3, HCM</v>
          </cell>
          <cell r="D2477" t="str">
            <v>MIENNAM;WIN</v>
          </cell>
          <cell r="E2477" t="str">
            <v/>
          </cell>
        </row>
        <row r="2478">
          <cell r="A2478" t="str">
            <v>WIN4268</v>
          </cell>
          <cell r="B2478" t="str">
            <v>CN HCM - CÔNG TY CỔ PHẦN DỊCH VỤ THƯƠNG MẠI TỔNG HỢP WINCOMMERCE</v>
          </cell>
          <cell r="C2478" t="str">
            <v>188 Hiệp Bình, KP8, Phường Hiệp Bình Chánh, Quận Thủ Đức, HCM</v>
          </cell>
          <cell r="D2478" t="str">
            <v>MIENNAM;WIN</v>
          </cell>
          <cell r="E2478" t="str">
            <v/>
          </cell>
        </row>
        <row r="2479">
          <cell r="A2479" t="str">
            <v>WIN4274</v>
          </cell>
          <cell r="B2479" t="str">
            <v>CN HÀ NỘI - CÔNG TY CỔ PHẦN DỊCH VỤ THƯƠNG MẠI TỔNG HỢP WINCOMMERCE</v>
          </cell>
          <cell r="C2479" t="str">
            <v>Số 25-27 ngõ 214 Nguyễn Xiển, phường Hạ Đình, quận Thanh Xuân, HN</v>
          </cell>
          <cell r="D2479" t="str">
            <v>MIENBAC;WIN</v>
          </cell>
        </row>
        <row r="2480">
          <cell r="A2480" t="str">
            <v>win4275</v>
          </cell>
          <cell r="B2480" t="str">
            <v>CN HÀ NỘI - wincommerce</v>
          </cell>
          <cell r="C2480" t="str">
            <v>Ki ốt số 38-40, tầng 1 thuộc tòa nhà B2.1.HH03D, Khu đô thị Thanh Hà - 
Cienco5, xã Cự Khê, huyện Thanh Oai, HN</v>
          </cell>
          <cell r="D2480" t="str">
            <v>MIENBAC;WIN</v>
          </cell>
        </row>
        <row r="2481">
          <cell r="A2481" t="str">
            <v>WIN4276</v>
          </cell>
          <cell r="B2481" t="str">
            <v>CN HÀ NỘI - CÔNG TY CỔ PHẦN DỊCH VỤ THƯƠNG MẠI TỔNG HỢP WINCOMMERCE</v>
          </cell>
          <cell r="C2481" t="str">
            <v>48 ngõ 99 Đức Giang, P.Thượng Thanh, Q.Long Biên, HN</v>
          </cell>
          <cell r="D2481" t="str">
            <v>MIENBAC;WIN</v>
          </cell>
        </row>
        <row r="2482">
          <cell r="A2482" t="str">
            <v>WIN4277</v>
          </cell>
          <cell r="B2482" t="str">
            <v>CN HÀ NỘI - CÔNG TY CỔ PHẦN DỊCH VỤ THƯƠNG MẠI TỔNG HỢP WINCOMMERCE</v>
          </cell>
          <cell r="C2482" t="str">
            <v>Số 67 Đường 2, khu 2 xã Phú Minh, huyện Sóc Sơn, HN</v>
          </cell>
          <cell r="D2482" t="str">
            <v>MIENBAC; WIN</v>
          </cell>
          <cell r="E2482">
            <v>0</v>
          </cell>
        </row>
        <row r="2483">
          <cell r="A2483" t="str">
            <v>WIN4280</v>
          </cell>
          <cell r="B2483" t="str">
            <v>CN HÀ NỘI - CÔNG TY CỔ PHẦN DỊCH VỤ THƯƠNG MẠI TỔNG HỢP WINCOMMERCE</v>
          </cell>
          <cell r="C2483" t="str">
            <v>L1-08, tầng 1 tòa HH3 - Khu chức năng đô thị Đại Mỗ (FLC Đại Mỗ), phường Đại Mỗ, quận Nam Từ Liêm, HN</v>
          </cell>
          <cell r="D2483" t="str">
            <v>MIENBAC;WIN</v>
          </cell>
          <cell r="E2483" t="str">
            <v/>
          </cell>
        </row>
        <row r="2484">
          <cell r="A2484" t="str">
            <v>WIN4281</v>
          </cell>
          <cell r="B2484" t="str">
            <v>CN HCM - CÔNG TY CỔ PHẦN DỊCH VỤ THƯƠNG MẠI TỔNG HỢP WINCOMMERCE</v>
          </cell>
          <cell r="C2484" t="str">
            <v>002 Tầng trệt Block V4, Sunrise City- South, 23 Nguyễn Hữu Thọ, P.Tân Hưng, Q.7, HCM</v>
          </cell>
          <cell r="D2484" t="str">
            <v>MIENNAM;WIN</v>
          </cell>
          <cell r="E2484" t="str">
            <v/>
          </cell>
        </row>
        <row r="2485">
          <cell r="A2485" t="str">
            <v>WIN4285</v>
          </cell>
          <cell r="B2485" t="str">
            <v>CN HCM - CÔNG TY CỔ PHẦN DỊCH VỤ THƯƠNG MẠI TỔNG HỢP WINCOMMERCE</v>
          </cell>
          <cell r="C2485" t="str">
            <v>20H9-21H9 đường DD11 (KDC An Sương), KP 4, P. Tận Hưng Thuận, Quận 12, HCM</v>
          </cell>
          <cell r="D2485" t="str">
            <v>MIENNAM;WIN</v>
          </cell>
          <cell r="E2485" t="str">
            <v/>
          </cell>
        </row>
        <row r="2486">
          <cell r="A2486" t="str">
            <v>WIN4287</v>
          </cell>
          <cell r="B2486" t="str">
            <v>CN HÀ NỘI - CÔNG TY CỔ PHẦN DỊCH VỤ THƯƠNG MẠI TỔNG HỢP WINCOMMERCE</v>
          </cell>
          <cell r="C2486" t="str">
            <v>Xóm Tây, xã Vân Nội, Huyện Đông Anh, HN</v>
          </cell>
          <cell r="D2486" t="str">
            <v>MIENBAC;WIN</v>
          </cell>
          <cell r="E2486" t="str">
            <v/>
          </cell>
        </row>
        <row r="2487">
          <cell r="A2487" t="str">
            <v>WIN4290</v>
          </cell>
          <cell r="B2487" t="str">
            <v>CN HCM - CÔNG TY CỔ PHẦN DỊCH VỤ THƯƠNG MẠI TỔNG HỢP WINCOMMERCE</v>
          </cell>
          <cell r="C2487" t="str">
            <v>13/134 Trần Văn Hoàng, P. 9, Quận Tân Bình, HCM</v>
          </cell>
          <cell r="D2487" t="str">
            <v>MIENNAM;WIN</v>
          </cell>
          <cell r="E2487" t="str">
            <v/>
          </cell>
        </row>
        <row r="2488">
          <cell r="A2488" t="str">
            <v>WIN4293</v>
          </cell>
          <cell r="B2488" t="str">
            <v>CN HCM - CÔNG TY CỔ PHẦN DỊCH VỤ THƯƠNG MẠI TỔNG HỢP WINCOMMERCE</v>
          </cell>
          <cell r="C2488" t="str">
            <v>270 Man Thiện, khu phố 5, Phường Tăng Nhơn Phú A, Quận 9, HCM</v>
          </cell>
          <cell r="D2488" t="str">
            <v>MIENNAM;WIN</v>
          </cell>
          <cell r="E2488" t="str">
            <v/>
          </cell>
        </row>
        <row r="2489">
          <cell r="A2489" t="str">
            <v>WIN4294</v>
          </cell>
          <cell r="B2489" t="str">
            <v>CN HÀ NỘI - CÔNG TY CỔ PHẦN DỊCH VỤ THƯƠNG MẠI TỔNG HỢP WINCOMMERCE</v>
          </cell>
          <cell r="C2489" t="str">
            <v>83 An Trạch, phường Quốc Tử Giám, Quận Đống Đa, Hà Nội</v>
          </cell>
          <cell r="D2489" t="str">
            <v>MIENBAC;WIN</v>
          </cell>
        </row>
        <row r="2490">
          <cell r="A2490" t="str">
            <v>WIN4301</v>
          </cell>
          <cell r="B2490" t="str">
            <v>CN HÀ NỘI - CÔNG TY CỔ PHẦN DỊCH VỤ THƯƠNG MẠI TỔNG HỢP WINCOMMERCE</v>
          </cell>
          <cell r="C2490" t="str">
            <v>Tầng 1 Tòa nhà Cowa Tower, 199 Hồ Tùng Mậu, Phường Cầu Diễn, Quận Nam Từ Liêm, HN</v>
          </cell>
          <cell r="D2490" t="str">
            <v>MIENBAC;WIN</v>
          </cell>
          <cell r="E2490">
            <v>0</v>
          </cell>
        </row>
        <row r="2491">
          <cell r="A2491" t="str">
            <v>WIN4302</v>
          </cell>
          <cell r="B2491" t="str">
            <v>CN HÀ NỘI - CÔNG TY CỔ PHẦN DỊCH VỤ THƯƠNG MẠI TỔNG HỢP WINCOMMERCE</v>
          </cell>
          <cell r="C2491" t="str">
            <v>Lô 01, Tầng 1, Tòa CT3, Dự án nhà ở XH CBCS Bộ Công an, 170 ngõ 43 Cổ Nhuế, 
phường Cổ Nhuế 2, quận Bắc Từ Liêm, HN</v>
          </cell>
          <cell r="D2491" t="str">
            <v>MIENBAC;WIN</v>
          </cell>
          <cell r="E2491" t="str">
            <v/>
          </cell>
        </row>
        <row r="2492">
          <cell r="A2492" t="str">
            <v>win4303</v>
          </cell>
          <cell r="B2492" t="str">
            <v>CN HCM - Wincommerce</v>
          </cell>
          <cell r="C2492" t="str">
            <v>Khu TM Tầng trệt, tháp A, KCH 36 Trịnh Đình Thảo, P. Hòa Thạnh, Quận Tân Phú, HCM</v>
          </cell>
          <cell r="D2492" t="str">
            <v>MIENNAM;WIN</v>
          </cell>
          <cell r="E2492" t="str">
            <v/>
          </cell>
        </row>
        <row r="2493">
          <cell r="A2493" t="str">
            <v>WIN4305</v>
          </cell>
          <cell r="B2493" t="str">
            <v>CN HÀ NỘI - CÔNG TY CỔ PHẦN DỊCH VỤ THƯƠNG MẠI TỔNG HỢP WINCOMMERCE</v>
          </cell>
          <cell r="C2493" t="str">
            <v>PL01-11 Dự án Khu đô thị Vinhomes Riverside 2, khu Phong Lan 1
, đường Nguyễn Lam, phường Phúc Đồng, quận Long Biên, HN</v>
          </cell>
          <cell r="D2493" t="str">
            <v>MIENBAC;WIN</v>
          </cell>
        </row>
        <row r="2494">
          <cell r="A2494" t="str">
            <v>WIN4306</v>
          </cell>
          <cell r="B2494" t="str">
            <v>CN HÀ NỘI - CÔNG TY CỔ PHẦN DỊCH VỤ THƯƠNG MẠI TỔNG HỢP WINCOMMERCE</v>
          </cell>
          <cell r="C2494" t="str">
            <v>Số 35 ngõ 381 Nguyễn Khang, Tổ 17, P. Yên Hòa, Q. Cầu Giấy, HN</v>
          </cell>
          <cell r="D2494" t="str">
            <v>MIENBAC;WIN</v>
          </cell>
          <cell r="E2494">
            <v>0</v>
          </cell>
        </row>
        <row r="2495">
          <cell r="A2495" t="str">
            <v>win4307</v>
          </cell>
          <cell r="B2495" t="str">
            <v>CN HÀ NỘI - wincommerce</v>
          </cell>
          <cell r="C2495" t="str">
            <v>Ki ốt số: 54-56, tầng 1, tòa nhà B1.4-HH02-2C, Khu đô thị Thanh Hà – 
Cienco5, xã Cự Khê, huyện Thanh Oai, HN</v>
          </cell>
          <cell r="D2495" t="str">
            <v>MIENBAC;WIN</v>
          </cell>
          <cell r="E2495" t="str">
            <v/>
          </cell>
        </row>
        <row r="2496">
          <cell r="A2496" t="str">
            <v>win4311</v>
          </cell>
          <cell r="B2496" t="str">
            <v>CN HCM - Wincommerce</v>
          </cell>
          <cell r="C2496" t="str">
            <v>65-65A-65B-65C Nguyễn Đỗ Cung, P. Tây Thạnh, Quận Tân Phú, HCM</v>
          </cell>
          <cell r="D2496" t="str">
            <v>MIENNAM;WIN</v>
          </cell>
          <cell r="E2496" t="str">
            <v/>
          </cell>
        </row>
        <row r="2497">
          <cell r="A2497" t="str">
            <v>WIN4312</v>
          </cell>
          <cell r="B2497" t="str">
            <v>CN HCM - CÔNG TY CỔ PHẦN DỊCH VỤ THƯƠNG MẠI TỔNG HỢP WINCOMMERCE</v>
          </cell>
          <cell r="C2497" t="str">
            <v>8A đường số 12, KP2, P. Hiệp Bình Phước, Quận Thủ Đức, HCM</v>
          </cell>
          <cell r="D2497" t="str">
            <v>MIENNAM;WIN</v>
          </cell>
          <cell r="E2497" t="str">
            <v/>
          </cell>
        </row>
        <row r="2498">
          <cell r="A2498" t="str">
            <v>WIN4313</v>
          </cell>
          <cell r="B2498" t="str">
            <v>CN HCM - CÔNG TY CỔ PHẦN DỊCH VỤ THƯƠNG MẠI TỔNG HỢP WINCOMMERCE</v>
          </cell>
          <cell r="C2498" t="str">
            <v>A01-05, tầng 1, CC The Golden Star, 72 Nguyễn Thị Thập, P.Bình Thuận, Q.7, HCM</v>
          </cell>
          <cell r="D2498" t="str">
            <v>MIENNAM;WIN</v>
          </cell>
          <cell r="E2498" t="str">
            <v/>
          </cell>
        </row>
        <row r="2499">
          <cell r="A2499" t="str">
            <v>WIN4317</v>
          </cell>
          <cell r="B2499" t="str">
            <v>CN HÀ NỘI - CÔNG TY CỔ PHẦN DỊCH VỤ THƯƠNG MẠI TỔNG HỢP WINCOMMERCE</v>
          </cell>
          <cell r="C2499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499" t="str">
            <v>MIENBAC;WIN</v>
          </cell>
          <cell r="E2499" t="str">
            <v/>
          </cell>
        </row>
        <row r="2500">
          <cell r="A2500" t="str">
            <v>WIN4319</v>
          </cell>
          <cell r="B2500" t="str">
            <v>CN HCM - CÔNG TY CỔ PHẦN DỊCH VỤ THƯƠNG MẠI TỔNG HỢP WINCOMMERCE</v>
          </cell>
          <cell r="C2500" t="str">
            <v>492-494 đường số 7, P.Tân Tạo, Quận Bình Tân, HCM</v>
          </cell>
          <cell r="D2500" t="str">
            <v>MIENNAM;WIN</v>
          </cell>
          <cell r="E2500" t="str">
            <v/>
          </cell>
        </row>
        <row r="2501">
          <cell r="A2501" t="str">
            <v>WIN4320</v>
          </cell>
          <cell r="B2501" t="str">
            <v>CN HCM - CÔNG TY CỔ PHẦN DỊCH VỤ THƯƠNG MẠI TỔNG HỢP WINCOMMERCE</v>
          </cell>
          <cell r="C2501" t="str">
            <v>85-87 đường số 6, KDC Phường Phú Hữu, Quận 9, HCM</v>
          </cell>
          <cell r="D2501" t="str">
            <v>MIENNAM;WIN</v>
          </cell>
          <cell r="E2501" t="str">
            <v/>
          </cell>
        </row>
        <row r="2502">
          <cell r="A2502" t="str">
            <v>WIN4321</v>
          </cell>
          <cell r="B2502" t="str">
            <v>CN HCM - CÔNG TY CỔ PHẦN DỊCH VỤ THƯƠNG MẠI TỔNG HỢP WINCOMMERCE</v>
          </cell>
          <cell r="C2502" t="str">
            <v>45 Gò Dưa, KP4, P.Tam Bình, Quận Thủ Đức, HCM</v>
          </cell>
          <cell r="D2502" t="str">
            <v>MIENNAM;WIN</v>
          </cell>
          <cell r="E2502" t="str">
            <v/>
          </cell>
        </row>
        <row r="2503">
          <cell r="A2503" t="str">
            <v>win4323</v>
          </cell>
          <cell r="B2503" t="str">
            <v>CN HCM - CÔNG TY CỔ PHẦN DỊCH VỤ THƯƠNG MẠI TỔNG HỢP WINCOMMERCE</v>
          </cell>
          <cell r="C2503" t="str">
            <v>563 Lê Văn Khương, KP 5, P.Hiệp Thành, Q.12, HCM</v>
          </cell>
          <cell r="D2503" t="str">
            <v>MIENNAM;WIN</v>
          </cell>
          <cell r="E2503" t="str">
            <v/>
          </cell>
        </row>
        <row r="2504">
          <cell r="A2504" t="str">
            <v>win4326</v>
          </cell>
          <cell r="B2504" t="str">
            <v>CN HÀ NỘI - wincommerce</v>
          </cell>
          <cell r="C2504" t="str">
            <v>Xóm Mới, Ngọc Than, xã Ngọc Mỹ, huyện Quốc Oai, Hà Nội</v>
          </cell>
          <cell r="D2504" t="str">
            <v>MIENBAC;WIN</v>
          </cell>
        </row>
        <row r="2505">
          <cell r="A2505" t="str">
            <v>WIN4327</v>
          </cell>
          <cell r="B2505" t="str">
            <v>CN HÀ NỘI - CÔNG TY CỔ PHẦN DỊCH VỤ THƯƠNG MẠI TỔNG HỢP WINCOMMERCE</v>
          </cell>
          <cell r="C2505" t="str">
            <v>Số 183 Đường Nguyễn Ngọc Vũ, Tổ 6, phường Trung Hòa, Quận Cầu Giấy, HN</v>
          </cell>
          <cell r="D2505" t="str">
            <v>MIENBAC;WIN</v>
          </cell>
          <cell r="E2505">
            <v>0</v>
          </cell>
        </row>
        <row r="2506">
          <cell r="A2506" t="str">
            <v>WIN4328</v>
          </cell>
          <cell r="B2506" t="str">
            <v>CN HÀ NỘI - CÔNG TY CỔ PHẦN DỊCH VỤ THƯƠNG MẠI TỔNG HỢP WINCOMMERCE</v>
          </cell>
          <cell r="C2506" t="str">
            <v>Ô DVTM-04, tầng 1, khu B(361), tòa MHDI, ngõ 60 Hoàng Quốc Việt, P. Nghĩa Đô, Q. Cầu Giấy, Hà Nội</v>
          </cell>
          <cell r="D2506" t="str">
            <v>MIENBAC;WIN</v>
          </cell>
          <cell r="E2506" t="str">
            <v/>
          </cell>
        </row>
        <row r="2507">
          <cell r="A2507" t="str">
            <v>WIN4330</v>
          </cell>
          <cell r="B2507" t="str">
            <v>CN HCM - CÔNG TY CỔ PHẦN DỊCH VỤ THƯƠNG MẠI TỔNG HỢP WINCOMMERCE</v>
          </cell>
          <cell r="C2507" t="str">
            <v>SCB 01-21 tại dự án Sunrise Cityview số 33, Nguyễn Hữu Thọ, p Tân Hưng, Q.7, HCM</v>
          </cell>
          <cell r="D2507" t="str">
            <v>MIENNAM;WIN</v>
          </cell>
          <cell r="E2507" t="str">
            <v/>
          </cell>
        </row>
        <row r="2508">
          <cell r="A2508" t="str">
            <v>WIN4331</v>
          </cell>
          <cell r="B2508" t="str">
            <v>CN HÀ NỘI - CÔNG TY CỔ PHẦN DỊCH VỤ THƯƠNG MẠI TỔNG HỢP WINCOMMERCE</v>
          </cell>
          <cell r="C2508" t="str">
            <v>Số 6 ngõ 22 Phú Viên, P. Bồ Đề, Q. Long Biên, Hà Nội</v>
          </cell>
          <cell r="D2508" t="str">
            <v>MIENBAC;WIN</v>
          </cell>
          <cell r="E2508" t="str">
            <v/>
          </cell>
        </row>
        <row r="2509">
          <cell r="A2509" t="str">
            <v>WIN4332</v>
          </cell>
          <cell r="B2509" t="str">
            <v>CN HCM - CÔNG TY CỔ PHẦN DỊCH VỤ THƯƠNG MẠI TỔNG HỢP WINCOMMERCE</v>
          </cell>
          <cell r="C2509" t="str">
            <v>94 đường số 4, kp 3, p Bình Hưng Hòa A, Quận Bình Tân, HCM</v>
          </cell>
          <cell r="D2509" t="str">
            <v>MIENNAM;WIN</v>
          </cell>
          <cell r="E2509" t="str">
            <v/>
          </cell>
        </row>
        <row r="2510">
          <cell r="A2510" t="str">
            <v>WIN4336</v>
          </cell>
          <cell r="B2510" t="str">
            <v>CN HCM - CÔNG TY CỔ PHẦN DỊCH VỤ THƯƠNG MẠI TỔNG HỢP WINCOMMERCE</v>
          </cell>
          <cell r="C2510" t="str">
            <v>07 Nguyễn Duy Dương, Phường 8, Q5, HCM</v>
          </cell>
          <cell r="D2510" t="str">
            <v>MIENNAM;WIN</v>
          </cell>
          <cell r="E2510" t="str">
            <v/>
          </cell>
        </row>
        <row r="2511">
          <cell r="A2511" t="str">
            <v>WIN4340</v>
          </cell>
          <cell r="B2511" t="str">
            <v>CN HÀ NỘI - CÔNG TY CỔ PHẦN DỊCH VỤ THƯƠNG MẠI TỔNG HỢP WINCOMMERCE</v>
          </cell>
          <cell r="C2511" t="str">
            <v>Số 171 đường Giải Phóng, phường Đồng Tâm, quận Hai Bà Trưng, HN</v>
          </cell>
          <cell r="D2511" t="str">
            <v>MIENBAC;WIN</v>
          </cell>
          <cell r="E2511" t="str">
            <v/>
          </cell>
        </row>
        <row r="2512">
          <cell r="A2512" t="str">
            <v>WIN4345</v>
          </cell>
          <cell r="B2512" t="str">
            <v>CN HCM - CÔNG TY CỔ PHẦN DỊCH VỤ THƯƠNG MẠI TỔNG HỢP WINCOMMERCE</v>
          </cell>
          <cell r="C2512" t="str">
            <v>506/61 Nguyễn Ảnh Thủ, kp 4, p Hiệp Thành, q.12, HCM</v>
          </cell>
          <cell r="D2512" t="str">
            <v>MIENNAM;WIN</v>
          </cell>
          <cell r="E2512" t="str">
            <v/>
          </cell>
        </row>
        <row r="2513">
          <cell r="A2513" t="str">
            <v>WIN4349</v>
          </cell>
          <cell r="B2513" t="str">
            <v>CN HCM - CÔNG TY CỔ PHẦN DỊCH VỤ THƯƠNG MẠI TỔNG HỢP WINCOMMERCE</v>
          </cell>
          <cell r="C2513" t="str">
            <v>496/12 Dương Quảng Hàm, P.6, Quận Gò Vấp, HCM</v>
          </cell>
          <cell r="D2513" t="str">
            <v>MIENNAM;WIN</v>
          </cell>
          <cell r="E2513" t="str">
            <v/>
          </cell>
        </row>
        <row r="2514">
          <cell r="A2514" t="str">
            <v>WIN4350</v>
          </cell>
          <cell r="B2514" t="str">
            <v>CN HCM - CÔNG TY CỔ PHẦN DỊCH VỤ THƯƠNG MẠI TỔNG HỢP WINCOMMERCE</v>
          </cell>
          <cell r="C2514" t="str">
            <v>39 Thép Mới, P. 12, Quận Tân Bình, HCM</v>
          </cell>
          <cell r="D2514" t="str">
            <v>MIENNAM;WIN</v>
          </cell>
          <cell r="E2514" t="str">
            <v/>
          </cell>
        </row>
        <row r="2515">
          <cell r="A2515" t="str">
            <v>WIN4356</v>
          </cell>
          <cell r="B2515" t="str">
            <v>CN HÀ NỘI - CÔNG TY CỔ PHẦN DỊCH VỤ THƯƠNG MẠI TỔNG HỢP WINCOMMERCE</v>
          </cell>
          <cell r="C2515" t="str">
            <v>Số 103- 105 đường Đa Phúc, thôn Dược Thượng, xã Tiên Dược, huyện Sóc Sơn, HN</v>
          </cell>
          <cell r="D2515" t="str">
            <v>MIENBAC; WIN</v>
          </cell>
        </row>
        <row r="2516">
          <cell r="A2516" t="str">
            <v>WIN4357</v>
          </cell>
          <cell r="B2516" t="str">
            <v>CN HÀ NỘI - CÔNG TY CỔ PHẦN DỊCH VỤ THƯƠNG MẠI TỔNG HỢP WINCOMMERCE</v>
          </cell>
          <cell r="C2516" t="str">
            <v>Xóm Tự, Thôn Phù Đổng, Xã Phù Đổng, Huyện Gia Lâm, HN</v>
          </cell>
          <cell r="D2516" t="str">
            <v>MIENBAC;WIN</v>
          </cell>
        </row>
        <row r="2517">
          <cell r="A2517" t="str">
            <v>win4360</v>
          </cell>
          <cell r="B2517" t="str">
            <v>CN HÀ NỘI - wincommerce</v>
          </cell>
          <cell r="C2517" t="str">
            <v>Tổ 1, TT Quang Minh, H. Mê Linh, TP Hà Nội</v>
          </cell>
          <cell r="D2517" t="str">
            <v>MIENBAC;WIN</v>
          </cell>
        </row>
        <row r="2518">
          <cell r="A2518" t="str">
            <v>WIN4361</v>
          </cell>
          <cell r="B2518" t="str">
            <v>CN HÀ NỘI - CÔNG TY CỔ PHẦN DỊCH VỤ THƯƠNG MẠI TỔNG HỢP WINCOMMERCE</v>
          </cell>
          <cell r="C2518" t="str">
            <v>19A Xa La, Phường Phúc La, Quận Hà Đông, HN</v>
          </cell>
          <cell r="D2518" t="str">
            <v>MIENBAC;WIN</v>
          </cell>
          <cell r="E2518">
            <v>0</v>
          </cell>
        </row>
        <row r="2519">
          <cell r="A2519" t="str">
            <v>win4364</v>
          </cell>
          <cell r="B2519" t="str">
            <v>CN HÀ NỘI - wincommerce</v>
          </cell>
          <cell r="C2519" t="str">
            <v>Thôn An Hạ, xã An Thượng, huyện Hoài Đức, Hà Nội (trên đường 72 cũ)</v>
          </cell>
          <cell r="D2519" t="str">
            <v>MIENBAC;WIN</v>
          </cell>
          <cell r="E2519" t="str">
            <v/>
          </cell>
        </row>
        <row r="2520">
          <cell r="A2520" t="str">
            <v>WIN4366</v>
          </cell>
          <cell r="B2520" t="str">
            <v>CN HCM - CÔNG TY CỔ PHẦN DỊCH VỤ THƯƠNG MẠI TỔNG HỢP WINCOMMERCE</v>
          </cell>
          <cell r="C2520" t="str">
            <v>237 Nguyễn Văn Hưởng, P.Thảo Điền, Q.2, HCM</v>
          </cell>
          <cell r="D2520" t="str">
            <v>MIENNAM;WIN</v>
          </cell>
          <cell r="E2520" t="str">
            <v/>
          </cell>
        </row>
        <row r="2521">
          <cell r="A2521" t="str">
            <v>win4371</v>
          </cell>
          <cell r="B2521" t="str">
            <v>CN HCM - WINCOMMERCE</v>
          </cell>
          <cell r="C2521" t="str">
            <v>4S Linh Đông, P. Linh Đông, Quận Thủ Đức, HCM</v>
          </cell>
          <cell r="D2521" t="str">
            <v>MIENNAM;WIN</v>
          </cell>
          <cell r="E2521" t="str">
            <v/>
          </cell>
        </row>
        <row r="2522">
          <cell r="A2522" t="str">
            <v>WIN4372</v>
          </cell>
          <cell r="B2522" t="str">
            <v>CN HCM - CÔNG TY CỔ PHẦN DỊCH VỤ THƯƠNG MẠI TỔNG HỢP WINCOMMERCE</v>
          </cell>
          <cell r="C2522" t="str">
            <v>0.12 tầng 1, cc 4S Bình Triệu, đường 17, KP3, P. Hiệp Bình Chánh,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WIN4376</v>
          </cell>
          <cell r="B2523" t="str">
            <v>CN HCM - CÔNG TY CỔ PHẦN DỊCH VỤ THƯƠNG MẠI TỔNG HỢP WINCOMMERCE</v>
          </cell>
          <cell r="C2523" t="str">
            <v>Tầng Trệt, Chung Cư An Gia Star, 900A QL 1A, P.Bình Trị Đông A, Quận Bình Tân, HCM</v>
          </cell>
          <cell r="D2523" t="str">
            <v>MIENNAM;WIN</v>
          </cell>
          <cell r="E2523" t="str">
            <v/>
          </cell>
        </row>
        <row r="2524">
          <cell r="A2524" t="str">
            <v>win4378</v>
          </cell>
          <cell r="B2524" t="str">
            <v>CN HCM - Wincommerce</v>
          </cell>
          <cell r="C2524" t="str">
            <v>Tầng 1 Block A, Dự Án CC Việt, Phát, Số 4 Trịnh Đình Thảo, P.Hòa Thạnh Quận Tân Phú, HCM</v>
          </cell>
          <cell r="D2524" t="str">
            <v>MIENNAM;WIN</v>
          </cell>
          <cell r="E2524" t="str">
            <v/>
          </cell>
        </row>
        <row r="2525">
          <cell r="A2525" t="str">
            <v>WIN4381</v>
          </cell>
          <cell r="B2525" t="str">
            <v>CN HCM - CÔNG TY CỔ PHẦN DỊCH VỤ THƯƠNG MẠI TỔNG HỢP WINCOMMERCE</v>
          </cell>
          <cell r="C2525" t="str">
            <v>504 Nguyễn Tất Thành, P.18, Quận 4, HCM</v>
          </cell>
          <cell r="D2525" t="str">
            <v>MIENNAM;WIN</v>
          </cell>
          <cell r="E2525" t="str">
            <v/>
          </cell>
        </row>
        <row r="2526">
          <cell r="A2526" t="str">
            <v>WIN4382</v>
          </cell>
          <cell r="B2526" t="str">
            <v>CN HCM - CÔNG TY CỔ PHẦN DỊCH VỤ THƯƠNG MẠI TỔNG HỢP WINCOMMERCE</v>
          </cell>
          <cell r="C2526" t="str">
            <v>167 Trần Trọng Cung, P. Tân Thuận, Đông, Q7, HCM</v>
          </cell>
          <cell r="D2526" t="str">
            <v>MIENNAM;WIN</v>
          </cell>
          <cell r="E2526" t="str">
            <v/>
          </cell>
        </row>
        <row r="2527">
          <cell r="A2527" t="str">
            <v>WIN4383</v>
          </cell>
          <cell r="B2527" t="str">
            <v>CN HCM - CÔNG TY CỔ PHẦN DỊCH VỤ THƯƠNG MẠI TỔNG HỢP WINCOMMERCE</v>
          </cell>
          <cell r="C2527" t="str">
            <v>Lô N1, Tháp M2 - Tháp Nam, KDC, P.Bắc Rạch Bà Bướm (Jamona, City), Đào Trí, P.Phú Thuận, Q.7, HCM</v>
          </cell>
          <cell r="D2527" t="str">
            <v>MIENNAM;WIN</v>
          </cell>
          <cell r="E2527" t="str">
            <v/>
          </cell>
        </row>
        <row r="2528">
          <cell r="A2528" t="str">
            <v>WIN4384</v>
          </cell>
          <cell r="B2528" t="str">
            <v>CN HCM - CÔNG TY CỔ PHẦN DỊCH VỤ THƯƠNG MẠI TỔNG HỢP WINCOMMERCE</v>
          </cell>
          <cell r="C2528" t="str">
            <v>Lô B2, tháp M1, Tháp Bắc, Tòa nhà, Jamona City, Đường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WIN4386</v>
          </cell>
          <cell r="B2529" t="str">
            <v>CN HCM - CÔNG TY CỔ PHẦN DỊCH VỤ THƯƠNG MẠI TỔNG HỢP WINCOMMERCE</v>
          </cell>
          <cell r="C2529" t="str">
            <v>1.01, 1.02 Tầng Trệt, Dự Án Lucky Palace, Số 50 Phan Văn Khỏe, P. 2, Quận 6, HCM</v>
          </cell>
          <cell r="D2529" t="str">
            <v>MIENNAM;WIN</v>
          </cell>
          <cell r="E2529" t="str">
            <v/>
          </cell>
        </row>
        <row r="2530">
          <cell r="A2530" t="str">
            <v>win4387</v>
          </cell>
          <cell r="B2530" t="str">
            <v>CN HCM - wincommerce</v>
          </cell>
          <cell r="C2530" t="str">
            <v>195 Cao Lỗ, Phường 8, Quận 8, HCM</v>
          </cell>
          <cell r="D2530" t="str">
            <v>MIENNAM;WIN</v>
          </cell>
          <cell r="E2530" t="str">
            <v/>
          </cell>
        </row>
        <row r="2531">
          <cell r="A2531" t="str">
            <v>win4388</v>
          </cell>
          <cell r="B2531" t="str">
            <v>CN HCM - wincommerce</v>
          </cell>
          <cell r="C2531" t="str">
            <v>Căn Hộ A0106 - A0107, Tầng Trệt CC Quốc Cường Gia Lai, 340 Tạ Quang Bửu, P.05, Q.8, HCM</v>
          </cell>
          <cell r="D2531" t="str">
            <v>MIENNAM;WIN</v>
          </cell>
          <cell r="E2531" t="str">
            <v/>
          </cell>
        </row>
        <row r="2532">
          <cell r="A2532" t="str">
            <v>win4390</v>
          </cell>
          <cell r="B2532" t="str">
            <v>CN HCM - wincommerce</v>
          </cell>
          <cell r="C2532" t="str">
            <v>492 Đường Nguyễn Văn Linh (Tòa Nhà Hạnh Phúc - Lô 11B), Xã Bình Hưng, Huyện Bình Chánh, HCM</v>
          </cell>
          <cell r="D2532" t="str">
            <v>MIENNAM;WIN</v>
          </cell>
          <cell r="E2532" t="str">
            <v/>
          </cell>
        </row>
        <row r="2533">
          <cell r="A2533" t="str">
            <v>WIN4393</v>
          </cell>
          <cell r="B2533" t="str">
            <v>CN HCM - CÔNG TY CỔ PHẦN DỊCH VỤ THƯƠNG MẠI TỔNG HỢP WINCOMMERCE</v>
          </cell>
          <cell r="C2533" t="str">
            <v>Số 57 Quốc Lộ 13, P. 26, Quận Bình Thạnh, HCM</v>
          </cell>
          <cell r="D2533" t="str">
            <v>MIENNAM;WIN</v>
          </cell>
          <cell r="E2533" t="str">
            <v/>
          </cell>
        </row>
        <row r="2534">
          <cell r="A2534" t="str">
            <v>WIN4395</v>
          </cell>
          <cell r="B2534" t="str">
            <v>CN HCM - CÔNG TY CỔ PHẦN DỊCH VỤ THƯƠNG MẠI TỔNG HỢP WINCOMMERCE</v>
          </cell>
          <cell r="C2534" t="str">
            <v>59 Ngô Tất Tố, P. 21,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WIN4396</v>
          </cell>
          <cell r="B2535" t="str">
            <v>CN HCM - CÔNG TY CỔ PHẦN DỊCH VỤ THƯƠNG MẠI TỔNG HỢP WINCOMMERCE</v>
          </cell>
          <cell r="C2535" t="str">
            <v>91 Nguyễn Hữu Cảnh, P. 22,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WIN4397</v>
          </cell>
          <cell r="B2536" t="str">
            <v>CN HCM - CÔNG TY CỔ PHẦN DỊCH VỤ THƯƠNG MẠI TỔNG HỢP WINCOMMERCE</v>
          </cell>
          <cell r="C2536" t="str">
            <v>G10 &amp; G11 Tầng Trệt, The Manor Officetel, Số 91 Nguyễn Hữu Cảnh, Phường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WIN4398</v>
          </cell>
          <cell r="B2537" t="str">
            <v>CN HCM - CÔNG TY CỔ PHẦN DỊCH VỤ THƯƠNG MẠI TỔNG HỢP WINCOMMERCE</v>
          </cell>
          <cell r="C2537" t="str">
            <v>7B Nơ Trang Long, P. 7,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WIN4404</v>
          </cell>
          <cell r="B2538" t="str">
            <v>CN HÀ NỘI - CÔNG TY CỔ PHẦN DỊCH VỤ THƯƠNG MẠI TỔNG HỢP WINCOMMERCE</v>
          </cell>
          <cell r="C2538" t="str">
            <v>Kiot 82, tầng 1, tòa HH3C, Khu DV TH và nhà ở Hồ Linh Đàm, P.Hoàng Liệt, Q.Hoàng Mai, HN</v>
          </cell>
          <cell r="D2538" t="str">
            <v>MIENBAC;WIN</v>
          </cell>
          <cell r="E2538" t="str">
            <v/>
          </cell>
        </row>
        <row r="2539">
          <cell r="A2539" t="str">
            <v>WIN4405</v>
          </cell>
          <cell r="B2539" t="str">
            <v>CN HCM - CÔNG TY CỔ PHẦN DỊCH VỤ THƯƠNG MẠI TỔNG HỢP WINCOMMERCE</v>
          </cell>
          <cell r="C2539" t="str">
            <v>81B Lã Xuân Oai, Phường Long Trường, Quận 9, HCM</v>
          </cell>
          <cell r="D2539" t="str">
            <v>MIENNAM;WIN</v>
          </cell>
          <cell r="E2539" t="str">
            <v/>
          </cell>
        </row>
        <row r="2540">
          <cell r="A2540" t="str">
            <v>WIN4409</v>
          </cell>
          <cell r="B2540" t="str">
            <v>CN HÀ NỘI - CÔNG TY CỔ PHẦN DỊCH VỤ THƯƠNG MẠI TỔNG HỢP WINCOMMERCE</v>
          </cell>
          <cell r="C2540" t="str">
            <v>Lô số 06, tầng 1, tòa nhà CT1- AB, Mễ trì, Q.Nam Từ Liêm, Hà Nội</v>
          </cell>
          <cell r="D2540" t="str">
            <v>MIENBAC;WIN</v>
          </cell>
          <cell r="E2540">
            <v>0</v>
          </cell>
        </row>
        <row r="2541">
          <cell r="A2541" t="str">
            <v>WIN4411</v>
          </cell>
          <cell r="B2541" t="str">
            <v>CN HÀ NỘI - CÔNG TY CỔ PHẦN DỊCH VỤ THƯƠNG MẠI TỔNG HỢP WINCOMMERCE</v>
          </cell>
          <cell r="C2541" t="str">
            <v>Tầng 1, Tòa A, Lô CT-21B, KĐTM Việt Hưng, Đào Văn Tập
, phường Giang Biên, quận Long Biên, HN</v>
          </cell>
          <cell r="D2541" t="str">
            <v>MIENBAC;WIN</v>
          </cell>
          <cell r="E2541" t="str">
            <v/>
          </cell>
        </row>
        <row r="2542">
          <cell r="A2542" t="str">
            <v>WIN4412</v>
          </cell>
          <cell r="B2542" t="str">
            <v>CN HCM - CÔNG TY CỔ PHẦN DỊCH VỤ THƯƠNG MẠI TỔNG HỢP WINCOMMERCE</v>
          </cell>
          <cell r="C2542" t="str">
            <v>34 Chử Đồng Tử, Phường 7, Quận Tân Bình, HCM</v>
          </cell>
          <cell r="D2542" t="str">
            <v>MIENNAM;WIN</v>
          </cell>
          <cell r="E2542" t="str">
            <v/>
          </cell>
        </row>
        <row r="2543">
          <cell r="A2543" t="str">
            <v>win4414</v>
          </cell>
          <cell r="B2543" t="str">
            <v>CN HÀ NỘI - wincommerce</v>
          </cell>
          <cell r="C2543" t="str">
            <v>Lô số 03A, Tòa nhà H thuộc Dự Án HH2 khu đô thị mới Dương Nội, Hà Đông, Hà Nội.</v>
          </cell>
          <cell r="D2543" t="str">
            <v>MIENBAC;WIN</v>
          </cell>
          <cell r="E2543" t="str">
            <v/>
          </cell>
        </row>
        <row r="2544">
          <cell r="A2544" t="str">
            <v>WIN4416</v>
          </cell>
          <cell r="B2544" t="str">
            <v>CN HCM - CÔNG TY CỔ PHẦN DỊCH VỤ THƯƠNG MẠI TỔNG HỢP WINCOMMERCE</v>
          </cell>
          <cell r="C2544" t="str">
            <v>113 – 113A Tam Châu, KP5, Phường Tam Phú, Quận Thủ Đức, HCM</v>
          </cell>
          <cell r="D2544" t="str">
            <v>MIENNAM;WIN</v>
          </cell>
          <cell r="E2544" t="str">
            <v/>
          </cell>
        </row>
        <row r="2545">
          <cell r="A2545" t="str">
            <v>win4417</v>
          </cell>
          <cell r="B2545" t="str">
            <v>CN HÀ NỘI - wincommerce</v>
          </cell>
          <cell r="C2545" t="str">
            <v>Khu 7 - Phố Yên- Tiền Phong- Mê Linh - Hà Nội</v>
          </cell>
          <cell r="D2545" t="str">
            <v>MIENBAC;WIN</v>
          </cell>
        </row>
        <row r="2546">
          <cell r="A2546" t="str">
            <v>WIN4418</v>
          </cell>
          <cell r="B2546" t="str">
            <v>CN HÀ NỘI - CÔNG TY CỔ PHẦN DỊCH VỤ THƯƠNG MẠI TỔNG HỢP WINCOMMERCE</v>
          </cell>
          <cell r="C2546" t="str">
            <v>Lô 05, tầng 1, tòa N01, New Horizon city, 87 Lĩnh Nam, P.Mai Động, Q.Hoàng Mai, Hà Nội</v>
          </cell>
          <cell r="D2546" t="str">
            <v>MIENBAC;WIN</v>
          </cell>
          <cell r="E2546">
            <v>0</v>
          </cell>
        </row>
        <row r="2547">
          <cell r="A2547" t="str">
            <v>WIN4419</v>
          </cell>
          <cell r="B2547" t="str">
            <v>CN HÀ NỘI - CÔNG TY CỔ PHẦN DỊCH VỤ THƯƠNG MẠI TỔNG HỢP WINCOMMERCE</v>
          </cell>
          <cell r="C2547" t="str">
            <v>R2.101, tòa nhà R2, 28 Lô X3, đường Trần Hữu Dực, P.Cầu Diễn, Q.Nam Từ Liêm, Hà Nội</v>
          </cell>
          <cell r="D2547" t="str">
            <v>MIENBAC;WIN</v>
          </cell>
          <cell r="E2547" t="str">
            <v/>
          </cell>
        </row>
        <row r="2548">
          <cell r="A2548" t="str">
            <v>WIN4420</v>
          </cell>
          <cell r="B2548" t="str">
            <v>CN HCM - CÔNG TY CỔ PHẦN DỊCH VỤ THƯƠNG MẠI TỔNG HỢP WINCOMMERCE</v>
          </cell>
          <cell r="C2548" t="str">
            <v>42/1 tl16, khu phố 3B, Phường Thạnh Lộc, Quận 12, HCM</v>
          </cell>
          <cell r="D2548" t="str">
            <v>MIENNAM;WIN</v>
          </cell>
          <cell r="E2548" t="str">
            <v/>
          </cell>
        </row>
        <row r="2549">
          <cell r="A2549" t="str">
            <v>WIN4421</v>
          </cell>
          <cell r="B2549" t="str">
            <v>CN HCM - CÔNG TY CỔ PHẦN DỊCH VỤ THƯƠNG MẠI TỔNG HỢP WINCOMMERCE</v>
          </cell>
          <cell r="C2549" t="str">
            <v>372A Nơ Trang Long, Phường 13, Quận Bình Thạnh, HCM</v>
          </cell>
          <cell r="D2549" t="str">
            <v>MIENNAM;WIN</v>
          </cell>
          <cell r="E2549" t="str">
            <v/>
          </cell>
        </row>
        <row r="2550">
          <cell r="A2550" t="str">
            <v>WIN4424</v>
          </cell>
          <cell r="B2550" t="str">
            <v>CN HÀ NỘI - CÔNG TY CỔ PHẦN DỊCH VỤ THƯƠNG MẠI TỔNG HỢP WINCOMMERCE</v>
          </cell>
          <cell r="C2550" t="str">
            <v>Số 153 - 155 phố Thanh Am, Tổ 23, P.Thượng Thanh, Q.Long Biên, HN</v>
          </cell>
          <cell r="D2550" t="str">
            <v>MIENBAC;WIN</v>
          </cell>
          <cell r="E2550">
            <v>0</v>
          </cell>
        </row>
        <row r="2551">
          <cell r="A2551" t="str">
            <v>WIN4425</v>
          </cell>
          <cell r="B2551" t="str">
            <v>CN HÀ NỘI - CÔNG TY CỔ PHẦN DỊCH VỤ THƯƠNG MẠI TỔNG HỢP WINCOMMERCE</v>
          </cell>
          <cell r="C2551" t="str">
            <v>Tầng 1, Eurowindow Multicomplex, 27 Trần Duy Hưng, P. Trung Hòa, Q.Cầu Giấy, HN</v>
          </cell>
          <cell r="D2551" t="str">
            <v>MIENBAC;WIN</v>
          </cell>
          <cell r="E2551" t="str">
            <v/>
          </cell>
        </row>
        <row r="2552">
          <cell r="A2552" t="str">
            <v>win4435</v>
          </cell>
          <cell r="B2552" t="str">
            <v>CN HCM - Wincommerce</v>
          </cell>
          <cell r="C2552" t="str">
            <v>219 Tây Thạnh, Phường Tây Thạnh, Quận Tân Phú, HCM</v>
          </cell>
          <cell r="D2552" t="str">
            <v>MIENNAM;WIN</v>
          </cell>
          <cell r="E2552" t="str">
            <v/>
          </cell>
        </row>
        <row r="2553">
          <cell r="A2553" t="str">
            <v>win4436</v>
          </cell>
          <cell r="B2553" t="str">
            <v>CN HÀ NỘI - wincommerce</v>
          </cell>
          <cell r="C2553" t="str">
            <v>56B Đinh Tiên Hoàng, Phường Ngô Quyền, Thị xã Sơn Tây, HN</v>
          </cell>
          <cell r="D2553" t="str">
            <v>MIENBAC;WIN</v>
          </cell>
          <cell r="E2553">
            <v>0</v>
          </cell>
        </row>
        <row r="2554">
          <cell r="A2554" t="str">
            <v>win4437</v>
          </cell>
          <cell r="B2554" t="str">
            <v>CN HÀ NỘI - wincommerce</v>
          </cell>
          <cell r="C2554" t="str">
            <v>56 ngõ 43 Cổ Nhuế, Phường Cổ Nhuế 2, Q. Bắc Từ Liêm, HN</v>
          </cell>
          <cell r="D2554" t="str">
            <v>MIENBAC;WIN</v>
          </cell>
          <cell r="E2554" t="str">
            <v/>
          </cell>
        </row>
        <row r="2555">
          <cell r="A2555" t="str">
            <v>WIN4441</v>
          </cell>
          <cell r="B2555" t="str">
            <v>CN HCM - CÔNG TY CỔ PHẦN DỊCH VỤ THƯƠNG MẠI TỔNG HỢP WINCOMMERCE</v>
          </cell>
          <cell r="C2555" t="str">
            <v>1.26-1.27, Blck B, CC Viva Riverside, 1472 Võ Văn Kiệt, P. 3, Quận 6, HCM</v>
          </cell>
          <cell r="D2555" t="str">
            <v>MIENNAM;WIN</v>
          </cell>
          <cell r="E2555" t="str">
            <v/>
          </cell>
        </row>
        <row r="2556">
          <cell r="A2556" t="str">
            <v>WIN4442</v>
          </cell>
          <cell r="B2556" t="str">
            <v>CN HÀ NỘI - CÔNG TY CỔ PHẦN DỊCH VỤ THƯƠNG MẠI TỔNG HỢP WINCOMMERCE</v>
          </cell>
          <cell r="C2556" t="str">
            <v>Thôn Kiêu Kỵ, Xã Kiêu Kỵ, Huyện Gia Lâm, HN</v>
          </cell>
          <cell r="D2556" t="str">
            <v>MIENBAC;WIN</v>
          </cell>
        </row>
        <row r="2557">
          <cell r="A2557" t="str">
            <v>WIN4444</v>
          </cell>
          <cell r="B2557" t="str">
            <v>CN HÀ NỘI - CÔNG TY CỔ PHẦN DỊCH VỤ THƯƠNG MẠI TỔNG HỢP WINCOMMERCE</v>
          </cell>
          <cell r="C2557" t="str">
            <v>Số 78 đường quốc lộ 3, xã Phù Lỗ, huyện Sóc Sơn, Hà Nội</v>
          </cell>
          <cell r="D2557" t="str">
            <v>MIENBAC; WIN</v>
          </cell>
        </row>
        <row r="2558">
          <cell r="A2558" t="str">
            <v>WIN4449</v>
          </cell>
          <cell r="B2558" t="str">
            <v>CN HÀ NỘI - CÔNG TY CỔ PHẦN DỊCH VỤ THƯƠNG MẠI TỔNG HỢP WINCOMMERCE</v>
          </cell>
          <cell r="C2558" t="str">
            <v>Ô số 38 BT1, Khu ĐTM Pháp Vân - Tứ Hiệp, phường Hoàng Liệt, quận Hoàng Mai, HN</v>
          </cell>
          <cell r="D2558" t="str">
            <v>MIENBAC;WIN</v>
          </cell>
        </row>
        <row r="2559">
          <cell r="A2559" t="str">
            <v>WIN4450</v>
          </cell>
          <cell r="B2559" t="str">
            <v>CN HÀ NỘI - CÔNG TY CỔ PHẦN DỊCH VỤ THƯƠNG MẠI TỔNG HỢP WINCOMMERCE</v>
          </cell>
          <cell r="C2559" t="str">
            <v>LK01-01 Dự án Tổ hợp thương mại dịch vụ và căn hộ cao cấp Hải Phát Plaza, phường Đại Mỗ, quận Nam Từ Liêm, HN</v>
          </cell>
          <cell r="D2559" t="str">
            <v>MIENBAC;WIN</v>
          </cell>
          <cell r="E2559">
            <v>0</v>
          </cell>
        </row>
        <row r="2560">
          <cell r="A2560" t="str">
            <v>WIN4455</v>
          </cell>
          <cell r="B2560" t="str">
            <v>CN HÀ NỘI - CÔNG TY CỔ PHẦN DỊCH VỤ THƯƠNG MẠI TỔNG HỢP WINCOMMERCE</v>
          </cell>
          <cell r="C2560" t="str">
            <v>Tầng 01 - Toà nhà BIDHOMES THE GARDEN HILL , Số 99 Trần Bình, phường Mỹ Đình 2, Quận Nam Từ Liêm, HN</v>
          </cell>
          <cell r="D2560" t="str">
            <v>MIENBAC;WIN</v>
          </cell>
          <cell r="E2560" t="str">
            <v/>
          </cell>
        </row>
        <row r="2561">
          <cell r="A2561" t="str">
            <v>WIN4462</v>
          </cell>
          <cell r="B2561" t="str">
            <v>CN HCM - CÔNG TY CỔ PHẦN DỊCH VỤ THƯƠNG MẠI TỔNG HỢP WINCOMMERCE</v>
          </cell>
          <cell r="C2561" t="str">
            <v>34 Chương Dương, P. Linh Chiểu, Quận Thủ Đức, HCM</v>
          </cell>
          <cell r="D2561" t="str">
            <v>MIENNAM;WIN</v>
          </cell>
          <cell r="E2561" t="str">
            <v/>
          </cell>
        </row>
        <row r="2562">
          <cell r="A2562" t="str">
            <v>WIN4463</v>
          </cell>
          <cell r="B2562" t="str">
            <v>CN HCM - CÔNG TY CỔ PHẦN DỊCH VỤ THƯƠNG MẠI TỔNG HỢP WINCOMMERCE</v>
          </cell>
          <cell r="C2562" t="str">
            <v>48 đường số 26, KP5, P. Hiệp Bình Chánh,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WIN4469</v>
          </cell>
          <cell r="B2563" t="str">
            <v>CN HCM - CÔNG TY CỔ PHẦN DỊCH VỤ THƯƠNG MẠI TỔNG HỢP WINCOMMERCE</v>
          </cell>
          <cell r="C2563" t="str">
            <v>71 đường số 9, khu phố 4, Phường Bình Chiểu,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WIN4479</v>
          </cell>
          <cell r="B2564" t="str">
            <v>CN HÀ NỘI - CÔNG TY CỔ PHẦN DỊCH VỤ THƯƠNG MẠI TỔNG HỢP WINCOMMERCE</v>
          </cell>
          <cell r="C2564" t="str">
            <v>G116 – Tầng 1, Lô HH Chung cư G1, Vinhomes Greenbay, Đường Lương thế vinh kéo dài, Phường mễ trì, Quận Nam Từ Liêm, Hà Nội</v>
          </cell>
          <cell r="D2564" t="str">
            <v>MIENBAC;WIN</v>
          </cell>
          <cell r="E2564">
            <v>0</v>
          </cell>
        </row>
        <row r="2565">
          <cell r="A2565" t="str">
            <v>WIN4484</v>
          </cell>
          <cell r="B2565" t="str">
            <v>CN HÀ NỘI - CÔNG TY CỔ PHẦN DỊCH VỤ THƯƠNG MẠI TỔNG HỢP WINCOMMERCE</v>
          </cell>
          <cell r="C2565" t="str">
            <v>Khu Chợ Kim, Xã Xuân Nộn, Huyện Đông Anh, HN</v>
          </cell>
          <cell r="D2565" t="str">
            <v>MIENBAC;WIN</v>
          </cell>
          <cell r="E2565" t="str">
            <v/>
          </cell>
        </row>
        <row r="2566">
          <cell r="A2566" t="str">
            <v>WIN4493</v>
          </cell>
          <cell r="B2566" t="str">
            <v>CN HCM - CÔNG TY CỔ PHẦN DỊCH VỤ THƯƠNG MẠI TỔNG HỢP WINCOMMERCE</v>
          </cell>
          <cell r="C2566" t="str">
            <v>425 Tô Ký, Phường Trung Mỹ Tây, Quận 12, HCM</v>
          </cell>
          <cell r="D2566" t="str">
            <v>MIENNAM;WIN</v>
          </cell>
          <cell r="E2566" t="str">
            <v/>
          </cell>
        </row>
        <row r="2567">
          <cell r="A2567" t="str">
            <v>WIN4503</v>
          </cell>
          <cell r="B2567" t="str">
            <v>CN HÀ NỘI - CÔNG TY CỔ PHẦN DỊCH VỤ THƯƠNG MẠI TỔNG HỢP WINCOMMERCE</v>
          </cell>
          <cell r="C2567" t="str">
            <v>Tầng 1, tòa nhà 18 tầng One 18 tại 19 ngõ 298 đường Ngọc Lâm, Long Biên, Hà Nội</v>
          </cell>
          <cell r="D2567" t="str">
            <v>MIENBAC;WIN</v>
          </cell>
        </row>
        <row r="2568">
          <cell r="A2568" t="str">
            <v>WIN4504</v>
          </cell>
          <cell r="B2568" t="str">
            <v>CN HÀ NỘI - CÔNG TY CỔ PHẦN DỊCH VỤ THƯƠNG MẠI TỔNG HỢP WINCOMMERCE</v>
          </cell>
          <cell r="C2568" t="str">
            <v>Xóm 4, Xã Đông Dư, Huyện Gia Lâm, HN</v>
          </cell>
          <cell r="D2568" t="str">
            <v>MIENBAC;WIN</v>
          </cell>
        </row>
        <row r="2569">
          <cell r="A2569" t="str">
            <v>WIN4511</v>
          </cell>
          <cell r="B2569" t="str">
            <v>CN HÀ NỘI - CÔNG TY CỔ PHẦN DỊCH VỤ THƯƠNG MẠI TỔNG HỢP WINCOMMERCE</v>
          </cell>
          <cell r="C2569" t="str">
            <v>Số 45 Ngõ Thịnh Hào 1 Tôn Đức Thắng, phường Hàng Bột, Quận Đống Đa, HN</v>
          </cell>
          <cell r="D2569" t="str">
            <v>MIENBAC;WIN</v>
          </cell>
        </row>
        <row r="2570">
          <cell r="A2570" t="str">
            <v>WIN4512</v>
          </cell>
          <cell r="B2570" t="str">
            <v>CN HÀ NỘI - CÔNG TY CỔ PHẦN DỊCH VỤ THƯƠNG MẠI TỔNG HỢP WINCOMMERCE</v>
          </cell>
          <cell r="C2570" t="str">
            <v>Gian Hàng Thương Mại 10+ 11, Tầng 1, Tòa Nhà Pearl 1, số 01 đường Châu Văn Liêm, phường Phú Đô, quận Nam Từ Liêm, HN</v>
          </cell>
          <cell r="D2570" t="str">
            <v>MIENBAC;WIN</v>
          </cell>
        </row>
        <row r="2571">
          <cell r="A2571" t="str">
            <v>WIN4513</v>
          </cell>
          <cell r="B2571" t="str">
            <v>CN HÀ NỘI - CÔNG TY CỔ PHẦN DỊCH VỤ THƯƠNG MẠI TỔNG HỢP WINCOMMERCE</v>
          </cell>
          <cell r="C2571" t="str">
            <v>Sân vận động trung tâm đường Quang Lãm, phường Phú Lãm, Quận Hà Đông, HN</v>
          </cell>
          <cell r="D2571" t="str">
            <v>MIENBAC;WIN</v>
          </cell>
        </row>
        <row r="2572">
          <cell r="A2572" t="str">
            <v>WIN4515</v>
          </cell>
          <cell r="B2572" t="str">
            <v>CN HÀ NỘI - CÔNG TY CỔ PHẦN DỊCH VỤ THƯƠNG MẠI TỔNG HỢP WINCOMMERCE</v>
          </cell>
          <cell r="C2572" t="str">
            <v>Gian hàng 110, tầng 1, Tòa nhà N01C Trung tâm Thương Mại và Dịch vụ Golden Land, 
số 275 Nguyễn Trãi, P. Thanh Xuân Trung, Q. Thanh Xuân, HN</v>
          </cell>
          <cell r="D2572" t="str">
            <v>MIENBAC;WIN</v>
          </cell>
        </row>
        <row r="2573">
          <cell r="A2573" t="str">
            <v>WIN4517</v>
          </cell>
          <cell r="B2573" t="str">
            <v>CN HÀ NỘI - CÔNG TY CỔ PHẦN DỊCH VỤ THƯƠNG MẠI TỔNG HỢP WINCOMMERCE</v>
          </cell>
          <cell r="C2573" t="str">
            <v>Số 321 Lâm Du, phường Bồ Đề, Quận Long Biên, Hà Nội</v>
          </cell>
          <cell r="D2573" t="str">
            <v>MIENBAC;WIN</v>
          </cell>
        </row>
        <row r="2574">
          <cell r="A2574" t="str">
            <v>win4520</v>
          </cell>
          <cell r="B2574" t="str">
            <v>CN HÀ NỘI - wincommerce</v>
          </cell>
          <cell r="C2574" t="str">
            <v>Thôn Ngãi Cầu, xã An Khánh, huyện Hoài Đức,TP Hà Nội  (991 đường 72 cũ)</v>
          </cell>
          <cell r="D2574" t="str">
            <v>MIENBAC;WIN</v>
          </cell>
        </row>
        <row r="2575">
          <cell r="A2575" t="str">
            <v>win4521</v>
          </cell>
          <cell r="B2575" t="str">
            <v>CN HÀ NỘI - wincommerce</v>
          </cell>
          <cell r="C2575" t="str">
            <v>Thôn 06, xã Song Phương, huyện Hoài Đức, HN</v>
          </cell>
          <cell r="D2575" t="str">
            <v>MIENBAC;WIN</v>
          </cell>
        </row>
        <row r="2576">
          <cell r="A2576" t="str">
            <v>WIN4525</v>
          </cell>
          <cell r="B2576" t="str">
            <v>CN HÀ NỘI - CÔNG TY CỔ PHẦN DỊCH VỤ THƯƠNG MẠI TỔNG HỢP WINCOMMERCE</v>
          </cell>
          <cell r="C2576" t="str">
            <v>Kiot 30 -32, tầng 1 tòa nhà Văn phòng Hồ Linh Đàm, phường Hoàng Liệt, quận Hoàng Mai, HN</v>
          </cell>
          <cell r="D2576" t="str">
            <v>MIENBAC;WIN</v>
          </cell>
        </row>
        <row r="2577">
          <cell r="A2577" t="str">
            <v>WIN4526</v>
          </cell>
          <cell r="B2577" t="str">
            <v>CN HÀ NỘI - CÔNG TY CỔ PHẦN DỊCH VỤ THƯƠNG MẠI TỔNG HỢP WINCOMMERCE</v>
          </cell>
          <cell r="C2577" t="str">
            <v>Số 65B Nguyễn Công Trứ, phường Đồng Nhân, quận Hai Bà Trưng, HN</v>
          </cell>
          <cell r="D2577" t="str">
            <v>MIENBAC;WIN</v>
          </cell>
        </row>
        <row r="2578">
          <cell r="A2578" t="str">
            <v>WIN4531</v>
          </cell>
          <cell r="B2578" t="str">
            <v>CN HÀ NỘI - CÔNG TY CỔ PHẦN DỊCH VỤ THƯƠNG MẠI TỔNG HỢP WINCOMMERCE</v>
          </cell>
          <cell r="C2578" t="str">
            <v>83 Quang Tiến, Phường Đại Mỗ, Quận Nam Từ Liêm, HN</v>
          </cell>
          <cell r="D2578" t="str">
            <v>MIENBAC;WIN</v>
          </cell>
        </row>
        <row r="2579">
          <cell r="A2579" t="str">
            <v>WIN4534</v>
          </cell>
          <cell r="B2579" t="str">
            <v>CN HÀ NỘI - CÔNG TY CỔ PHẦN DỊCH VỤ THƯƠNG MẠI TỔNG HỢP WINCOMMERCE</v>
          </cell>
          <cell r="C2579" t="str">
            <v>Số 20 tổ 3, phường Giang Biên, Q.Long Biên, HN</v>
          </cell>
          <cell r="D2579" t="str">
            <v>MIENBAC;WIN</v>
          </cell>
        </row>
        <row r="2580">
          <cell r="A2580" t="str">
            <v>WIN4535</v>
          </cell>
          <cell r="B2580" t="str">
            <v>CN HÀ NỘI - CÔNG TY CỔ PHẦN DỊCH VỤ THƯƠNG MẠI TỔNG HỢP WINCOMMERCE</v>
          </cell>
          <cell r="C2580" t="str">
            <v>120 Phố Mã, Phù Linh, Sóc Sơn, Hà Nội</v>
          </cell>
          <cell r="D2580" t="str">
            <v>MIENBAC; WIN</v>
          </cell>
        </row>
        <row r="2581">
          <cell r="A2581" t="str">
            <v>WIN4539</v>
          </cell>
          <cell r="B2581" t="str">
            <v>CN HÀ NỘI - CÔNG TY CỔ PHẦN DỊCH VỤ THƯƠNG MẠI TỔNG HỢP WINCOMMERCE</v>
          </cell>
          <cell r="C2581" t="str">
            <v>Căn hộ A2 – Lô BT04 – Đô thị mới Việt Hưng, phường Giang Biên, quận Long Biên , Hà Nội</v>
          </cell>
          <cell r="D2581" t="str">
            <v>MIENBAC;WIN</v>
          </cell>
        </row>
        <row r="2582">
          <cell r="A2582" t="str">
            <v>WIN4540</v>
          </cell>
          <cell r="B2582" t="str">
            <v>CN HÀ NỘI - CÔNG TY CỔ PHẦN DỊCH VỤ THƯƠNG MẠI TỔNG HỢP WINCOMMERCE</v>
          </cell>
          <cell r="C2582" t="str">
            <v>Số 25 phố Phúc Tân, phường Phúc Tân, quận Hoàn Kiếm, HN</v>
          </cell>
          <cell r="D2582" t="str">
            <v>MIENBAC;WIN</v>
          </cell>
        </row>
        <row r="2583">
          <cell r="A2583" t="str">
            <v>win4553</v>
          </cell>
          <cell r="B2583" t="str">
            <v>CN HÀ NỘI - wincommerce</v>
          </cell>
          <cell r="C2583" t="str">
            <v>Ki ốt số 02-04, tầng 1 thuộc tòa nhà B2.1.HH03B, Khu đô thị Thanh Hà - 
Cienco5, xã Cự Khê, huyện Thanh Oai, HN</v>
          </cell>
          <cell r="D2583" t="str">
            <v>MIENBAC;WIN</v>
          </cell>
        </row>
        <row r="2584">
          <cell r="A2584" t="str">
            <v>WIN4554</v>
          </cell>
          <cell r="B2584" t="str">
            <v>CN HÀ NỘI - CÔNG TY CỔ PHẦN DỊCH VỤ THƯƠNG MẠI TỔNG HỢP WINCOMMERCE</v>
          </cell>
          <cell r="C2584" t="str">
            <v>Đội 7 Ngọc Hồi, Xã Ngọc Hồi, Huyện Thanh Trì, HN</v>
          </cell>
          <cell r="D2584" t="str">
            <v>MIENBAC;WIN</v>
          </cell>
        </row>
        <row r="2585">
          <cell r="A2585" t="str">
            <v>WIN4565</v>
          </cell>
          <cell r="B2585" t="str">
            <v>CN HÀ NỘI - CÔNG TY CỔ PHẦN DỊCH VỤ THƯƠNG MẠI TỔNG HỢP WINCOMMERCE</v>
          </cell>
          <cell r="C2585" t="str">
            <v>Số 48 ngõ 467 Lĩnh Nam, phường Lĩnh Nam, quận Hoàng Mai, HN</v>
          </cell>
          <cell r="D2585" t="str">
            <v>MIENBAC;WIN</v>
          </cell>
          <cell r="E2585">
            <v>0</v>
          </cell>
        </row>
        <row r="2586">
          <cell r="A2586" t="str">
            <v>WIN4566</v>
          </cell>
          <cell r="B2586" t="str">
            <v>CN HÀ NỘI - CÔNG TY CỔ PHẦN DỊCH VỤ THƯƠNG MẠI TỔNG HỢP WINCOMMERCE</v>
          </cell>
          <cell r="C2586" t="str">
            <v>BT4-B-1.3-7-Khu đô thị mới Đặng Xá II, Gia Lâm, Hà Nội</v>
          </cell>
          <cell r="D2586" t="str">
            <v>MIENBAC;WIN</v>
          </cell>
          <cell r="E2586" t="str">
            <v/>
          </cell>
        </row>
        <row r="2587">
          <cell r="A2587" t="str">
            <v>WIN4569</v>
          </cell>
          <cell r="B2587" t="str">
            <v>CN HCM - CÔNG TY CỔ PHẦN DỊCH VỤ THƯƠNG MẠI TỔNG HỢP WINCOMMERCE</v>
          </cell>
          <cell r="C2587" t="str">
            <v>Lô G1.03 và G1.04, Chung cư Grand Riverside, 278-283 Bến Vân Đồn, Phường 2, Quận 4, HCM</v>
          </cell>
          <cell r="D2587" t="str">
            <v>MIENNAM;WIN</v>
          </cell>
          <cell r="E2587" t="str">
            <v/>
          </cell>
        </row>
        <row r="2588">
          <cell r="A2588" t="str">
            <v>WIN4578</v>
          </cell>
          <cell r="B2588" t="str">
            <v>CN HCM - CÔNG TY CỔ PHẦN DỊCH VỤ THƯƠNG MẠI TỔNG HỢP WINCOMMERCE</v>
          </cell>
          <cell r="C2588" t="str">
            <v>145A Lê Đình Cẩn, khu phố 6, Phường Tân Tạo, Quận Bình Tân, HCM</v>
          </cell>
          <cell r="D2588" t="str">
            <v>MIENNAM;WIN</v>
          </cell>
          <cell r="E2588" t="str">
            <v/>
          </cell>
        </row>
        <row r="2589">
          <cell r="A2589" t="str">
            <v>win4583</v>
          </cell>
          <cell r="B2589" t="str">
            <v>CN HÀ NỘI - wincommerce</v>
          </cell>
          <cell r="C2589" t="str">
            <v>38 đường Ngô Quyền, Phường Ngô Quyền, Thị xã Sơn Tây, HN</v>
          </cell>
          <cell r="D2589" t="str">
            <v>MIENBAC;WIN</v>
          </cell>
        </row>
        <row r="2590">
          <cell r="A2590" t="str">
            <v>WIN4584</v>
          </cell>
          <cell r="B2590" t="str">
            <v>CN HÀ NỘI - CÔNG TY CỔ PHẦN DỊCH VỤ THƯƠNG MẠI TỔNG HỢP WINCOMMERCE</v>
          </cell>
          <cell r="C2590" t="str">
            <v>Tầng 1, Khu A, tòa Viet Duc Complex, ngõ 164 Khuất Duy Tiến, phường Nhân Chính, quận Thanh Xuân, Hà Nội</v>
          </cell>
          <cell r="D2590" t="str">
            <v>MIENBAC;WIN</v>
          </cell>
        </row>
        <row r="2591">
          <cell r="A2591" t="str">
            <v>WIN4588</v>
          </cell>
          <cell r="B2591" t="str">
            <v>CN HÀ NỘI - CÔNG TY CỔ PHẦN DỊCH VỤ THƯƠNG MẠI TỔNG HỢP WINCOMMERCE</v>
          </cell>
          <cell r="C2591" t="str">
            <v>161 Khu Phố, Thị trấn Liên Quan, Huyện Thạch Thất, HN</v>
          </cell>
          <cell r="D2591" t="str">
            <v>MIENBAC;WIN</v>
          </cell>
          <cell r="E2591">
            <v>0</v>
          </cell>
        </row>
        <row r="2592">
          <cell r="A2592" t="str">
            <v>WIN4589</v>
          </cell>
          <cell r="B2592" t="str">
            <v>CN HÀ NỘI - CÔNG TY CỔ PHẦN DỊCH VỤ THƯƠNG MẠI TỔNG HỢP WINCOMMERCE</v>
          </cell>
          <cell r="C2592" t="str">
            <v>Thôn 6, Xã Thạch Xá, Thạch Thất, HN</v>
          </cell>
          <cell r="D2592" t="str">
            <v>MIENBAC;WIN</v>
          </cell>
          <cell r="E2592" t="str">
            <v/>
          </cell>
        </row>
        <row r="2593">
          <cell r="A2593" t="str">
            <v>WIN4590</v>
          </cell>
          <cell r="B2593" t="str">
            <v>CN HCM - CÔNG TY CỔ PHẦN DỊCH VỤ THƯƠNG MẠI TỔNG HỢP WINCOMMERCE</v>
          </cell>
          <cell r="C2593" t="str">
            <v>SH11 - SH12 tầng 001 tháp (block)B, Dự án chung cư kết hợp, Thương mại DV số 370 Nguyễn Văn Quỳ, phường Phú Thuận, Quận 7, HCM</v>
          </cell>
          <cell r="D2593" t="str">
            <v>MIENNAM;WIN</v>
          </cell>
          <cell r="E2593" t="str">
            <v/>
          </cell>
        </row>
        <row r="2594">
          <cell r="A2594" t="str">
            <v>WIN4594</v>
          </cell>
          <cell r="B2594" t="str">
            <v>CN HÀ NỘI - CÔNG TY CỔ PHẦN DỊCH VỤ THƯƠNG MẠI TỔNG HỢP WINCOMMERCE</v>
          </cell>
          <cell r="C2594" t="str">
            <v>Ô thương mại dịch vụ số 5 - tầng 01, Tòa nhà NewSkyline, Lô CC2 Khu đô thị mới Văn Quán - Yên Phúc, Phường Văn Quán, Quận Hà Đông, HN</v>
          </cell>
          <cell r="D2594" t="str">
            <v>MIENBAC;WIN</v>
          </cell>
        </row>
        <row r="2595">
          <cell r="A2595" t="str">
            <v>WIN4601</v>
          </cell>
          <cell r="B2595" t="str">
            <v>CN HÀ NỘI - CÔNG TY CỔ PHẦN DỊCH VỤ THƯƠNG MẠI TỔNG HỢP WINCOMMERCE</v>
          </cell>
          <cell r="C2595" t="str">
            <v>Kiot 103, tầng 1 tòa nhà CT13 Khu Đô thị mới Tứ Hiệp, xã Tứ Hiệp, Huyện Thanh Trì, HN</v>
          </cell>
          <cell r="D2595" t="str">
            <v>MIENBAC;WIN</v>
          </cell>
          <cell r="E2595">
            <v>0</v>
          </cell>
        </row>
        <row r="2596">
          <cell r="A2596" t="str">
            <v>win4603</v>
          </cell>
          <cell r="B2596" t="str">
            <v>CN HÀ NỘI - wincommerce</v>
          </cell>
          <cell r="C2596" t="str">
            <v>Số 31 phố Tùng Thiện, Phường Trung Sơn Trầm, Thị xã Sơn Tây, HN</v>
          </cell>
          <cell r="D2596" t="str">
            <v>MIENBAC;WIN</v>
          </cell>
          <cell r="E2596" t="str">
            <v/>
          </cell>
        </row>
        <row r="2597">
          <cell r="A2597" t="str">
            <v>WIN4608</v>
          </cell>
          <cell r="B2597" t="str">
            <v>CN HCM - CÔNG TY CỔ PHẦN DỊCH VỤ THƯƠNG MẠI TỔNG HỢP WINCOMMERCE</v>
          </cell>
          <cell r="C2597" t="str">
            <v>79A Huỳnh Tịnh Của, Phường 8, Quận 3, HCM</v>
          </cell>
          <cell r="D2597" t="str">
            <v>MIENNAM;WIN</v>
          </cell>
          <cell r="E2597" t="str">
            <v/>
          </cell>
        </row>
        <row r="2598">
          <cell r="A2598" t="str">
            <v>WIN4610</v>
          </cell>
          <cell r="B2598" t="str">
            <v>CN HÀ NỘI - CÔNG TY CỔ PHẦN DỊCH VỤ THƯƠNG MẠI TỔNG HỢP WINCOMMERCE</v>
          </cell>
          <cell r="C2598" t="str">
            <v>Số 126 Thanh Lãm, phường Phú Lãm, quận Hà Đông, Hà Nội</v>
          </cell>
          <cell r="D2598" t="str">
            <v>MIENBAC;WIN</v>
          </cell>
          <cell r="E2598">
            <v>0</v>
          </cell>
        </row>
        <row r="2599">
          <cell r="A2599" t="str">
            <v>WIN4611</v>
          </cell>
          <cell r="B2599" t="str">
            <v>CN HÀ NỘI - CÔNG TY CỔ PHẦN DỊCH VỤ THƯƠNG MẠI TỔNG HỢP WINCOMMERCE</v>
          </cell>
          <cell r="C2599" t="str">
            <v>Số 72 ngõ 56 Thạch Cầu, Quận Long Biên, HN</v>
          </cell>
          <cell r="D2599" t="str">
            <v>MIENBAC;WIN</v>
          </cell>
          <cell r="E2599" t="str">
            <v/>
          </cell>
        </row>
        <row r="2600">
          <cell r="A2600" t="str">
            <v>win4615</v>
          </cell>
          <cell r="B2600" t="str">
            <v>CN HCM - wincommerce</v>
          </cell>
          <cell r="C2600" t="str">
            <v>950-950A Tạ Quang Bửu, P5, Q8, HCM</v>
          </cell>
          <cell r="D2600" t="str">
            <v>MIENNAM;WIN</v>
          </cell>
          <cell r="E2600" t="str">
            <v/>
          </cell>
        </row>
        <row r="2601">
          <cell r="A2601" t="str">
            <v>WIN4634</v>
          </cell>
          <cell r="B2601" t="str">
            <v>CN HÀ NỘI - CÔNG TY CỔ PHẦN DỊCH VỤ THƯƠNG MẠI TỔNG HỢP WINCOMMERCE</v>
          </cell>
          <cell r="C2601" t="str">
            <v>47 Quốc Lộ 2, khối 2, Phù Lỗ, Sóc Sơn, Hà Nội</v>
          </cell>
          <cell r="D2601" t="str">
            <v>MIENBAC; WIN</v>
          </cell>
        </row>
        <row r="2602">
          <cell r="A2602" t="str">
            <v>win4636</v>
          </cell>
          <cell r="B2602" t="str">
            <v>CN HÀ NỘI - wincommerce</v>
          </cell>
          <cell r="C2602" t="str">
            <v>236 đường Xuân Khanh, Xuân Khanh, Thị xã Sơn Tây, HN</v>
          </cell>
          <cell r="D2602" t="str">
            <v>MIENBAC;WIN</v>
          </cell>
        </row>
        <row r="2603">
          <cell r="A2603" t="str">
            <v>WIN4639</v>
          </cell>
          <cell r="B2603" t="str">
            <v>CN HÀ NỘI - CÔNG TY CỔ PHẦN DỊCH VỤ THƯƠNG MẠI TỔNG HỢP WINCOMMERCE</v>
          </cell>
          <cell r="C2603" t="str">
            <v>50 phố tía , tô hiệu, thường tín, hà nội</v>
          </cell>
          <cell r="D2603" t="str">
            <v>MIENBAC;WIN</v>
          </cell>
        </row>
        <row r="2604">
          <cell r="A2604" t="str">
            <v>WIN4640</v>
          </cell>
          <cell r="B2604" t="str">
            <v>CN HÀ NỘI - CÔNG TY CỔ PHẦN DỊCH VỤ THƯƠNG MẠI TỔNG HỢP WINCOMMERCE</v>
          </cell>
          <cell r="C2604" t="str">
            <v>Số 1 Yên Phúc, Phường Phúc La, Quận Hà Đông, Hà Nội</v>
          </cell>
          <cell r="D2604" t="str">
            <v>MIENBAC;WIN</v>
          </cell>
        </row>
        <row r="2605">
          <cell r="A2605" t="str">
            <v>WIN4641</v>
          </cell>
          <cell r="B2605" t="str">
            <v>CN HÀ NỘI - CÔNG TY CỔ PHẦN DỊCH VỤ THƯƠNG MẠI TỔNG HỢP WINCOMMERCE</v>
          </cell>
          <cell r="C2605" t="str">
            <v>Chân cầu Tự Khoát, Xã Ngũ Hiệp, Huyện Thanh Trì, HN</v>
          </cell>
          <cell r="D2605" t="str">
            <v>MIENBAC;WIN</v>
          </cell>
          <cell r="E2605">
            <v>0</v>
          </cell>
        </row>
        <row r="2606">
          <cell r="A2606" t="str">
            <v>win4656</v>
          </cell>
          <cell r="B2606" t="str">
            <v>CN HÀ NỘI - wincommerce</v>
          </cell>
          <cell r="C2606" t="str">
            <v>126A Thanh Vị, Phường Sơn Lộc, Thị xã Sơn Tây, HN</v>
          </cell>
          <cell r="D2606" t="str">
            <v>MIENBAC;WIN</v>
          </cell>
          <cell r="E2606" t="str">
            <v/>
          </cell>
        </row>
        <row r="2607">
          <cell r="A2607" t="str">
            <v>WIN4662</v>
          </cell>
          <cell r="B2607" t="str">
            <v>CN HCM - CÔNG TY CỔ PHẦN DỊCH VỤ THƯƠNG MẠI TỔNG HỢP WINCOMMERCE</v>
          </cell>
          <cell r="C2607" t="str">
            <v>B1.03, Tầng 1+2, Block B, Khu liên hợp cao ốc TTTM-, văn phòng và căn hộ, 177 Xa lộ Hà Nội, phường Thảo Điền, Quận 2, TP. Hồ Chí Minh Việt Nam</v>
          </cell>
          <cell r="D2607" t="str">
            <v>MIENNAM;WIN</v>
          </cell>
          <cell r="E2607" t="str">
            <v/>
          </cell>
        </row>
        <row r="2608">
          <cell r="A2608" t="str">
            <v>WIN4667</v>
          </cell>
          <cell r="B2608" t="str">
            <v>CN HÀ NỘI - CÔNG TY CỔ PHẦN DỊCH VỤ THƯƠNG MẠI TỔNG HỢP WINCOMMERCE</v>
          </cell>
          <cell r="C2608" t="str">
            <v>DVTM-05, tầng 1+2 tòa nhà CT1 Khu đô thị Gelexia Riverside
, 885 Tam Trinh, phường Yên Sở, quận Hoàng Mai, HN</v>
          </cell>
          <cell r="D2608" t="str">
            <v>MIENBAC;WIN</v>
          </cell>
        </row>
        <row r="2609">
          <cell r="A2609" t="str">
            <v>WIN4671</v>
          </cell>
          <cell r="B2609" t="str">
            <v>CN HÀ NỘI - CÔNG TY CỔ PHẦN DỊCH VỤ THƯƠNG MẠI TỔNG HỢP WINCOMMERCE</v>
          </cell>
          <cell r="C2609" t="str">
            <v>Thôn Tương Chúc (Chân cầu Tự Khoát), Xã Ngũ Hiệp, Huyện Thanh Trì, HN</v>
          </cell>
          <cell r="D2609" t="str">
            <v>MIENBAC;WIN</v>
          </cell>
        </row>
        <row r="2610">
          <cell r="A2610" t="str">
            <v>WIN4680</v>
          </cell>
          <cell r="B2610" t="str">
            <v>CN HÀ NỘI - CÔNG TY CỔ PHẦN DỊCH VỤ THƯƠNG MẠI TỔNG HỢP WINCOMMERCE</v>
          </cell>
          <cell r="C2610" t="str">
            <v>Xóm 5 văn phú ,thường tín, hà nội</v>
          </cell>
          <cell r="D2610" t="str">
            <v>MIENBAC;WIN</v>
          </cell>
          <cell r="E2610">
            <v>0</v>
          </cell>
        </row>
        <row r="2611">
          <cell r="A2611" t="str">
            <v>WIN4681</v>
          </cell>
          <cell r="B2611" t="str">
            <v>CN HÀ NỘI - CÔNG TY CỔ PHẦN DỊCH VỤ THƯƠNG MẠI TỔNG HỢP WINCOMMERCE</v>
          </cell>
          <cell r="C2611" t="str">
            <v>Thôn Xâm Dương 3, xã Ninh Sở, huyện Thường Tín, HN</v>
          </cell>
          <cell r="D2611" t="str">
            <v>MIENBAC;WIN</v>
          </cell>
          <cell r="E2611" t="str">
            <v/>
          </cell>
        </row>
        <row r="2612">
          <cell r="A2612" t="str">
            <v>WIN4704</v>
          </cell>
          <cell r="B2612" t="str">
            <v>CN HCM - CÔNG TY CỔ PHẦN DỊCH VỤ THƯƠNG MẠI TỔNG HỢP WINCOMMERCE</v>
          </cell>
          <cell r="C2612" t="str">
            <v>159 Tân Lập II, tổ 3, khu phố 6, Hiệp Phú, Quận 9, HCM</v>
          </cell>
          <cell r="D2612" t="str">
            <v>MIENNAM;WIN</v>
          </cell>
          <cell r="E2612" t="str">
            <v/>
          </cell>
        </row>
        <row r="2613">
          <cell r="A2613" t="str">
            <v>WIN4750</v>
          </cell>
          <cell r="B2613" t="str">
            <v>CN HÀ NỘI - CÔNG TY CỔ PHẦN DỊCH VỤ THƯƠNG MẠI TỔNG HỢP WINCOMMERCE</v>
          </cell>
          <cell r="C2613" t="str">
            <v>Đội 2, Xã Tự Nhiên, Huyện Thường Tín, HN</v>
          </cell>
          <cell r="D2613" t="str">
            <v>MIENBAC;WIN</v>
          </cell>
          <cell r="E2613" t="str">
            <v/>
          </cell>
        </row>
        <row r="2614">
          <cell r="A2614" t="str">
            <v>win4757</v>
          </cell>
          <cell r="B2614" t="str">
            <v>CN HCM - WINCOMMERCE</v>
          </cell>
          <cell r="C2614" t="str">
            <v>37 Đồng Nai, Phường 15, Quận 10, HCM</v>
          </cell>
          <cell r="D2614" t="str">
            <v>MIENNAM;WIN</v>
          </cell>
          <cell r="E2614" t="str">
            <v/>
          </cell>
        </row>
        <row r="2615">
          <cell r="A2615" t="str">
            <v>WIN4764</v>
          </cell>
          <cell r="B2615" t="str">
            <v>CN HÀ NỘI - CÔNG TY CỔ PHẦN DỊCH VỤ THƯƠNG MẠI TỔNG HỢP WINCOMMERCE</v>
          </cell>
          <cell r="C2615" t="str">
            <v>Số 7 Xóm Đinh Tiên Hoàng, Xã Hà Hồi, Huyện Thường Tín, HN</v>
          </cell>
          <cell r="D2615" t="str">
            <v>MIENBAC;WIN</v>
          </cell>
        </row>
        <row r="2616">
          <cell r="A2616" t="str">
            <v>win4766</v>
          </cell>
          <cell r="B2616" t="str">
            <v>CN HÀ NỘI - wincommerce</v>
          </cell>
          <cell r="C2616" t="str">
            <v>78 Cầu Trì, Phường Sơn Lộc, Thị xã Sơn Tây, HN</v>
          </cell>
          <cell r="D2616" t="str">
            <v>MIENBAC;WIN</v>
          </cell>
          <cell r="E2616">
            <v>0</v>
          </cell>
        </row>
        <row r="2617">
          <cell r="A2617" t="str">
            <v>win4767</v>
          </cell>
          <cell r="B2617" t="str">
            <v>CN HÀ NỘI - wincommerce</v>
          </cell>
          <cell r="C2617" t="str">
            <v>31-LK41 Khu Đô Thị Vân Canh, Xã Vân Canh, Huyện Hoài Đức, HN</v>
          </cell>
          <cell r="D2617" t="str">
            <v>MIENBAC;WIN</v>
          </cell>
          <cell r="E2617" t="str">
            <v/>
          </cell>
        </row>
        <row r="2618">
          <cell r="A2618" t="str">
            <v>WIN4772</v>
          </cell>
          <cell r="B2618" t="str">
            <v>CN HCM - CÔNG TY CỔ PHẦN DỊCH VỤ THƯƠNG MẠI TỔNG HỢP WINCOMMERCE</v>
          </cell>
          <cell r="C2618" t="str">
            <v>0.01 Tần Trệt Tháp 2, Sun Avenue, 28 Mai Chí Thọ Phường An Phú, Quận 2, TP. Hồ Chí Minh Việt Nam</v>
          </cell>
          <cell r="D2618" t="str">
            <v>MIENNAM;WIN</v>
          </cell>
          <cell r="E2618" t="str">
            <v/>
          </cell>
        </row>
        <row r="2619">
          <cell r="A2619" t="str">
            <v>WIN4774</v>
          </cell>
          <cell r="B2619" t="str">
            <v>CN HCM - CÔNG TY CỔ PHẦN DỊCH VỤ THƯƠNG MẠI TỔNG HỢP WINCOMMERCE</v>
          </cell>
          <cell r="C2619" t="str">
            <v>45F1-46F1, đường DN5 (khu dân cư An Sương), khu phố 4, Phường Đông Hưng Thuận, Quận 12, (đường DN5), HCM</v>
          </cell>
          <cell r="D2619" t="str">
            <v>MIENNAM;WIN</v>
          </cell>
          <cell r="E2619" t="str">
            <v/>
          </cell>
        </row>
        <row r="2620">
          <cell r="A2620" t="str">
            <v>WIN4776</v>
          </cell>
          <cell r="B2620" t="str">
            <v>CN HÀ NỘI - CÔNG TY CỔ PHẦN DỊCH VỤ THƯƠNG MẠI TỔNG HỢP WINCOMMERCE</v>
          </cell>
          <cell r="C2620" t="str">
            <v>28 Hòe Thị, Phường Phương Canh, Quận Nam Từ Liêm, Hà Nội</v>
          </cell>
          <cell r="D2620" t="str">
            <v>MIENBAC;WIN</v>
          </cell>
          <cell r="E2620">
            <v>0</v>
          </cell>
        </row>
        <row r="2621">
          <cell r="A2621" t="str">
            <v>WIN4777</v>
          </cell>
          <cell r="B2621" t="str">
            <v>CN HÀ NỘI - CÔNG TY CỔ PHẦN DỊCH VỤ THƯƠNG MẠI TỔNG HỢP WINCOMMERCE</v>
          </cell>
          <cell r="C2621" t="str">
            <v>79 Ngọc Đại, Phường Đại Mỗ, Quận Nam Từ Liêm, Hà Nôi</v>
          </cell>
          <cell r="D2621" t="str">
            <v>MIENBAC;WIN</v>
          </cell>
          <cell r="E2621" t="str">
            <v/>
          </cell>
        </row>
        <row r="2622">
          <cell r="A2622" t="str">
            <v>WIN4779</v>
          </cell>
          <cell r="B2622" t="str">
            <v>CN HCM - CÔNG TY CỔ PHẦN DỊCH VỤ THƯƠNG MẠI TỔNG HỢP WINCOMMERCE</v>
          </cell>
          <cell r="C2622" t="str">
            <v>CS3-CS4 chung cư Prosper Plaza 22/14 Phan Văn Hớn, Phường Tân Thới Nhất, Quận 12, HCM</v>
          </cell>
          <cell r="D2622" t="str">
            <v>MIENNAM;WIN</v>
          </cell>
          <cell r="E2622" t="str">
            <v/>
          </cell>
        </row>
        <row r="2623">
          <cell r="A2623" t="str">
            <v>WIN4781</v>
          </cell>
          <cell r="B2623" t="str">
            <v>CN HÀ NỘI - CÔNG TY CỔ PHẦN DỊCH VỤ THƯƠNG MẠI TỔNG HỢP WINCOMMERCE</v>
          </cell>
          <cell r="C2623" t="str">
            <v>314 Trần Cung, Phường Cổ Nhuế 1, Quận Bắc Từ Liêm, Hà Nội</v>
          </cell>
          <cell r="D2623" t="str">
            <v>MIENBAC;WIN</v>
          </cell>
          <cell r="E2623" t="str">
            <v/>
          </cell>
        </row>
        <row r="2624">
          <cell r="A2624" t="str">
            <v>WIN4783</v>
          </cell>
          <cell r="B2624" t="str">
            <v>CN HCM - CÔNG TY CỔ PHẦN DỊCH VỤ THƯƠNG MẠI TỔNG HỢP WINCOMMERCE</v>
          </cell>
          <cell r="C2624" t="str">
            <v>0.01, Chung cư CH1, Đường số 10, Khu dân cư CityLand, Phường 10, Quận Gò Vấp, HCM</v>
          </cell>
          <cell r="D2624" t="str">
            <v>MIENNAM;WIN</v>
          </cell>
          <cell r="E2624" t="str">
            <v/>
          </cell>
        </row>
        <row r="2625">
          <cell r="A2625" t="str">
            <v>win4785</v>
          </cell>
          <cell r="B2625" t="str">
            <v>CN HCM - wincommerce</v>
          </cell>
          <cell r="C2625" t="str">
            <v>01.04 tầng 1, chung cư Phương, Việt, 1002 Tạ quang Bửu, P6, Quận 8, HCM</v>
          </cell>
          <cell r="D2625" t="str">
            <v>MIENNAM;WIN</v>
          </cell>
          <cell r="E2625" t="str">
            <v/>
          </cell>
        </row>
        <row r="2626">
          <cell r="A2626" t="str">
            <v>WIN4799</v>
          </cell>
          <cell r="B2626" t="str">
            <v>CN HÀ NỘI - CÔNG TY CỔ PHẦN DỊCH VỤ THƯƠNG MẠI TỔNG HỢP WINCOMMERCE</v>
          </cell>
          <cell r="C2626" t="str">
            <v>Tầng 1 Tòa nhà Kinh Đô, số 93 Lò Đúc, phường Phạm Đình Hổ, quận Hai Bà Trưng, HN</v>
          </cell>
          <cell r="D2626" t="str">
            <v>MIENBAC;WIN</v>
          </cell>
        </row>
        <row r="2627">
          <cell r="A2627" t="str">
            <v>WIN4800</v>
          </cell>
          <cell r="B2627" t="str">
            <v>CN HÀ NỘI - CÔNG TY CỔ PHẦN DỊCH VỤ THƯƠNG MẠI TỔNG HỢP WINCOMMERCE</v>
          </cell>
          <cell r="C2627" t="str">
            <v>344 Ngọc Thụy, Phường Ngọc Thụy, Quận Long Biên, HN</v>
          </cell>
          <cell r="D2627" t="str">
            <v>MIENBAC;WIN</v>
          </cell>
          <cell r="E2627">
            <v>0</v>
          </cell>
        </row>
        <row r="2628">
          <cell r="A2628" t="str">
            <v>WIN4801</v>
          </cell>
          <cell r="B2628" t="str">
            <v>CN HÀ NỘI - CÔNG TY CỔ PHẦN DỊCH VỤ THƯƠNG MẠI TỔNG HỢP WINCOMMERCE</v>
          </cell>
          <cell r="C2628" t="str">
            <v>Số 2 ngõ 239 đường Trâu Quỳ, TDP An Đào, thị trấn Trâu Quỳ, huyện Gia Lâm, Hà Nội</v>
          </cell>
          <cell r="D2628" t="str">
            <v>MIENBAC;WIN</v>
          </cell>
          <cell r="E2628" t="str">
            <v/>
          </cell>
        </row>
        <row r="2629">
          <cell r="A2629" t="str">
            <v>win4808</v>
          </cell>
          <cell r="B2629" t="str">
            <v>CN HCM - Wincommerce</v>
          </cell>
          <cell r="C2629" t="str">
            <v>Lô RS6.SH.15 Tầng 1 Tháp RS6, Khu Thương mại Dịch vụ, và căn hộ - Khu 2, 239-241 Hòa Bình, Phường Hiệp Tân, Quận Tân Phú, HCM</v>
          </cell>
          <cell r="D2629" t="str">
            <v>MIENNAM;WIN</v>
          </cell>
          <cell r="E2629" t="str">
            <v/>
          </cell>
        </row>
        <row r="2630">
          <cell r="A2630" t="str">
            <v>WIN4810</v>
          </cell>
          <cell r="B2630" t="str">
            <v>CN HÀ NỘI - CÔNG TY CỔ PHẦN DỊCH VỤ THƯƠNG MẠI TỔNG HỢP WINCOMMERCE</v>
          </cell>
          <cell r="C2630" t="str">
            <v>106 Nguyễn Hiền, phường Bách Khoa, quận Hai Bà Trưng, HN</v>
          </cell>
          <cell r="D2630" t="str">
            <v>MIENBAC;WIN</v>
          </cell>
          <cell r="E2630">
            <v>0</v>
          </cell>
        </row>
        <row r="2631">
          <cell r="A2631" t="str">
            <v>WIN4816</v>
          </cell>
          <cell r="B2631" t="str">
            <v>CN HÀ NỘI - CÔNG TY CỔ PHẦN DỊCH VỤ THƯƠNG MẠI TỔNG HỢP WINCOMMERCE</v>
          </cell>
          <cell r="C2631" t="str">
            <v>Lô 04, Tầng 1, nhà chung cư số CT1, 
phường Cổ Nhuế 2, quận Bắc Từ Liêm, HN</v>
          </cell>
          <cell r="D2631" t="str">
            <v>MIENBAC;WIN</v>
          </cell>
          <cell r="E2631" t="str">
            <v/>
          </cell>
        </row>
        <row r="2632">
          <cell r="A2632" t="str">
            <v>WIN4821</v>
          </cell>
          <cell r="B2632" t="str">
            <v>CN HCM - CÔNG TY CỔ PHẦN DỊCH VỤ THƯƠNG MẠI TỔNG HỢP WINCOMMERCE</v>
          </cell>
          <cell r="C2632" t="str">
            <v>0.14 tầng 01 (trệt), Chung cư cao tầng Phường Trường Thọ, 17 Đường số 3, Khu phố 6, P. Trường Thọ Quận Thủ Đức, HCM</v>
          </cell>
          <cell r="D2632" t="str">
            <v>MIENNAM;WIN</v>
          </cell>
          <cell r="E2632" t="str">
            <v/>
          </cell>
        </row>
        <row r="2633">
          <cell r="A2633" t="str">
            <v>win4823</v>
          </cell>
          <cell r="B2633" t="str">
            <v>CN HCM - Wincommerce</v>
          </cell>
          <cell r="C2633" t="str">
            <v>RS4-SH.03 tại dự án khu TMDV căn hộ địa chỉ 278 đường, Hòa Bình, Phường Hiệp Tân, (Dự án Richstar Residence), Q.Tân phú, HCM</v>
          </cell>
          <cell r="D2633" t="str">
            <v>MIENNAM;WIN</v>
          </cell>
          <cell r="E2633" t="str">
            <v/>
          </cell>
        </row>
        <row r="2634">
          <cell r="A2634" t="str">
            <v>WIN4826</v>
          </cell>
          <cell r="B2634" t="str">
            <v>CN HÀ NỘI - CÔNG TY CỔ PHẦN DỊCH VỤ THƯƠNG MẠI TỔNG HỢP WINCOMMERCE</v>
          </cell>
          <cell r="C2634" t="str">
            <v>98 Miếu Thờ, Xã Tiên Dược, Huyện Sóc Sơn, Hà Nội</v>
          </cell>
          <cell r="D2634" t="str">
            <v>MIENBAC; WIN</v>
          </cell>
        </row>
        <row r="2635">
          <cell r="A2635" t="str">
            <v>WIN4831</v>
          </cell>
          <cell r="B2635" t="str">
            <v>CN HÀ NỘI - CÔNG TY CỔ PHẦN DỊCH VỤ THƯƠNG MẠI TỔNG HỢP WINCOMMERCE</v>
          </cell>
          <cell r="C2635" t="str">
            <v>B12 Chợ Phú Cường, Xã Phú Cường, Huyện Sóc Sơn, Hà Nội</v>
          </cell>
          <cell r="D2635" t="str">
            <v>MIENBAC; WIN</v>
          </cell>
          <cell r="E2635">
            <v>0</v>
          </cell>
        </row>
        <row r="2636">
          <cell r="A2636" t="str">
            <v>win4832</v>
          </cell>
          <cell r="B2636" t="str">
            <v>CN HÀ NỘI - wincommerce</v>
          </cell>
          <cell r="C2636" t="str">
            <v>Khu 10 Chợ Phố Hạ, Xã Mê Linh, Huyện Mê Linh, Hà Nội</v>
          </cell>
          <cell r="D2636" t="str">
            <v>MIENBAC;WIN</v>
          </cell>
          <cell r="E2636" t="str">
            <v/>
          </cell>
        </row>
        <row r="2637">
          <cell r="A2637" t="str">
            <v>win4846</v>
          </cell>
          <cell r="B2637" t="str">
            <v>CN HCM - wincommerce</v>
          </cell>
          <cell r="C2637" t="str">
            <v>Số 16 đường số 5A, KDC Trung Sơn, ấp 4B, xã Bình Hưng, Huyện Bình Chánh, HCM</v>
          </cell>
          <cell r="D2637" t="str">
            <v>MIENNAM;WIN</v>
          </cell>
          <cell r="E2637" t="str">
            <v/>
          </cell>
        </row>
        <row r="2638">
          <cell r="A2638" t="str">
            <v>WIN4858</v>
          </cell>
          <cell r="B2638" t="str">
            <v>CN HCM - CÔNG TY CỔ PHẦN DỊCH VỤ THƯƠNG MẠI TỔNG HỢP WINCOMMERCE</v>
          </cell>
          <cell r="C2638" t="str">
            <v>351/29 Lê Đại Hành, Phường 11, Quận 11, TP. Hồ Chí Minh Việt Nam</v>
          </cell>
          <cell r="D2638" t="str">
            <v>MIENNAM;WIN</v>
          </cell>
          <cell r="E2638" t="str">
            <v/>
          </cell>
        </row>
        <row r="2639">
          <cell r="A2639" t="str">
            <v>win4863</v>
          </cell>
          <cell r="B2639" t="str">
            <v>CN HÀ NỘI - wincommerce</v>
          </cell>
          <cell r="C2639" t="str">
            <v>Khu A - Khu đất dịch vụ Do Lộ, Yên Nghĩa, Hà Đông, Hà Nội</v>
          </cell>
          <cell r="D2639" t="str">
            <v>MIENBAC;WIN</v>
          </cell>
        </row>
        <row r="2640">
          <cell r="A2640" t="str">
            <v>WIN4864</v>
          </cell>
          <cell r="B2640" t="str">
            <v>CN HÀ NỘI - CÔNG TY CỔ PHẦN DỊCH VỤ THƯƠNG MẠI TỔNG HỢP WINCOMMERCE</v>
          </cell>
          <cell r="C2640" t="str">
            <v>138 Thị trân văn giang</v>
          </cell>
          <cell r="D2640" t="str">
            <v>MIENBAC;WIN</v>
          </cell>
        </row>
        <row r="2641">
          <cell r="A2641" t="str">
            <v>WIN4870</v>
          </cell>
          <cell r="B2641" t="str">
            <v>CN HÀ NỘI - CÔNG TY CỔ PHẦN DỊCH VỤ THƯƠNG MẠI TỔNG HỢP WINCOMMERCE</v>
          </cell>
          <cell r="C2641" t="str">
            <v>14 Trần Quý Cáp, Phường Văn Miếu, Quận Đống Đa, HN</v>
          </cell>
          <cell r="D2641" t="str">
            <v>MIENBAC;WIN</v>
          </cell>
        </row>
        <row r="2642">
          <cell r="A2642" t="str">
            <v>WIN4878</v>
          </cell>
          <cell r="B2642" t="str">
            <v>CN HÀ NỘI - CÔNG TY CỔ PHẦN DỊCH VỤ THƯƠNG MẠI TỔNG HỢP WINCOMMERCE</v>
          </cell>
          <cell r="C2642" t="str">
            <v>Xã Ngũ Hiệp, Huyện Thanh Trì, HN</v>
          </cell>
          <cell r="D2642" t="str">
            <v>MIENBAC;WIN</v>
          </cell>
          <cell r="E2642">
            <v>0</v>
          </cell>
        </row>
        <row r="2643">
          <cell r="A2643" t="str">
            <v>WIN4880</v>
          </cell>
          <cell r="B2643" t="str">
            <v>CN HÀ NỘI - CÔNG TY CỔ PHẦN DỊCH VỤ THƯƠNG MẠI TỔNG HỢP WINCOMMERCE</v>
          </cell>
          <cell r="C2643" t="str">
            <v>Thôn bên  363 thị trân văn giang</v>
          </cell>
          <cell r="D2643" t="str">
            <v>MIENBAC;WIN</v>
          </cell>
          <cell r="E2643" t="str">
            <v/>
          </cell>
        </row>
        <row r="2644">
          <cell r="A2644" t="str">
            <v>WIN4881</v>
          </cell>
          <cell r="B2644" t="str">
            <v>CN HCM - CÔNG TY CỔ PHẦN DỊCH VỤ THƯƠNG MẠI TỔNG HỢP WINCOMMERCE</v>
          </cell>
          <cell r="C2644" t="str">
            <v>BTM1-3 BlockB tầng 1 (trệt), khu phố 3 Centana, 36 mai Chí Thọ, Phường An Phú, Quận 2, TP. Hồ Chí Minh Việt Nam</v>
          </cell>
          <cell r="D2644" t="str">
            <v>MIENNAM;WIN</v>
          </cell>
          <cell r="E2644" t="str">
            <v/>
          </cell>
        </row>
        <row r="2645">
          <cell r="A2645" t="str">
            <v>WIN4884</v>
          </cell>
          <cell r="B2645" t="str">
            <v>CN HCM - CÔNG TY CỔ PHẦN DỊCH VỤ THƯƠNG MẠI TỔNG HỢP WINCOMMERCE</v>
          </cell>
          <cell r="C2645" t="str">
            <v>23/2 đường số 9, Khu phố 4, Phường Trường Thọ, Quận Thủ Đức, HCM</v>
          </cell>
          <cell r="D2645" t="str">
            <v>MIENNAM;WIN</v>
          </cell>
          <cell r="E2645" t="str">
            <v/>
          </cell>
        </row>
        <row r="2646">
          <cell r="A2646" t="str">
            <v>WIN4887</v>
          </cell>
          <cell r="B2646" t="str">
            <v>CN HÀ NỘI - CÔNG TY CỔ PHẦN DỊCH VỤ THƯƠNG MẠI TỔNG HỢP WINCOMMERCE</v>
          </cell>
          <cell r="C2646" t="str">
            <v>Cụm 6 Thị trấn Phúc Thọ, Huyện Phúc Thọ, HN</v>
          </cell>
          <cell r="D2646" t="str">
            <v>MIENBAC;WIN</v>
          </cell>
          <cell r="E2646" t="str">
            <v/>
          </cell>
        </row>
        <row r="2647">
          <cell r="A2647" t="str">
            <v>WIN4895</v>
          </cell>
          <cell r="B2647" t="str">
            <v>CN HCM - CÔNG TY CỔ PHẦN DỊCH VỤ THƯƠNG MẠI TỔNG HỢP WINCOMMERCE</v>
          </cell>
          <cell r="C2647" t="str">
            <v>42-44 đường A4, Phường 12, Quận Tân Bình, HCM</v>
          </cell>
          <cell r="D2647" t="str">
            <v>MIENNAM;WIN</v>
          </cell>
          <cell r="E2647" t="str">
            <v/>
          </cell>
        </row>
        <row r="2648">
          <cell r="A2648" t="str">
            <v>WIN4912</v>
          </cell>
          <cell r="B2648" t="str">
            <v>CN HÀ NỘI - CÔNG TY CỔ PHẦN DỊCH VỤ THƯƠNG MẠI TỔNG HỢP WINCOMMERCE</v>
          </cell>
          <cell r="C2648" t="str">
            <v>186 và 188 Tư Đình, Phường Long Biên, Quận Long Biên, Hà Nội</v>
          </cell>
          <cell r="D2648" t="str">
            <v>MIENBAC;WIN</v>
          </cell>
          <cell r="E2648" t="str">
            <v/>
          </cell>
        </row>
        <row r="2649">
          <cell r="A2649" t="str">
            <v>WIN4915</v>
          </cell>
          <cell r="B2649" t="str">
            <v>CN HCM - CÔNG TY CỔ PHẦN DỊCH VỤ THƯƠNG MẠI TỔNG HỢP WINCOMMERCE</v>
          </cell>
          <cell r="C2649" t="str">
            <v>0.01. Tầng trệt tháp 4, Sun Avenue 28 Mai Chí Thọ, Phường An Phú, Quận 2, TP. Hồ Chí Minh Việt Nam</v>
          </cell>
          <cell r="D2649" t="str">
            <v>MIENNAM;WIN</v>
          </cell>
          <cell r="E2649" t="str">
            <v/>
          </cell>
        </row>
        <row r="2650">
          <cell r="A2650" t="str">
            <v>WIN4918</v>
          </cell>
          <cell r="B2650" t="str">
            <v>CN HÀ NỘI - CÔNG TY CỔ PHẦN DỊCH VỤ THƯƠNG MẠI TỔNG HỢP WINCOMMERCE</v>
          </cell>
          <cell r="C2650" t="str">
            <v>SH6B+SH7B, Tầng 1 Tòa nhà HH3, Số 32 Phố Đại Từ, Phường Đại Kim, Quận Hoàng Mai, HN</v>
          </cell>
          <cell r="D2650" t="str">
            <v>MIENBAC;WIN</v>
          </cell>
          <cell r="E2650" t="str">
            <v/>
          </cell>
        </row>
        <row r="2651">
          <cell r="A2651" t="str">
            <v>WIN4922</v>
          </cell>
          <cell r="B2651" t="str">
            <v>CN HCM - CÔNG TY CỔ PHẦN DỊCH VỤ THƯƠNG MẠI TỔNG HỢP WINCOMMERCE</v>
          </cell>
          <cell r="C2651" t="str">
            <v>Tổ hợp chung cư H098&amp;T106 tại 241/42, Nguyễn Văn Luông, phườn 11, Quận 6, TP. Hồ Chí Minh Việt Nam</v>
          </cell>
          <cell r="D2651" t="str">
            <v>MIENNAM;WIN</v>
          </cell>
          <cell r="E2651" t="str">
            <v/>
          </cell>
        </row>
        <row r="2652">
          <cell r="A2652" t="str">
            <v>win4924</v>
          </cell>
          <cell r="B2652" t="str">
            <v>CN HÀ NỘI - wincommerce</v>
          </cell>
          <cell r="C2652" t="str">
            <v>Xóm Dền, Xã Di Trạch, Huyện Hoài Đức, HN</v>
          </cell>
          <cell r="D2652" t="str">
            <v>MIENBAC;WIN</v>
          </cell>
          <cell r="E2652">
            <v>0</v>
          </cell>
        </row>
        <row r="2653">
          <cell r="A2653" t="str">
            <v>win4927</v>
          </cell>
          <cell r="B2653" t="str">
            <v>CN HÀ NỘI - wincommerce</v>
          </cell>
          <cell r="C2653" t="str">
            <v>Khu 10 Thôn Thường Lệ, Xã Đại Thịnh, Huyện Mê Linh, HN</v>
          </cell>
          <cell r="D2653" t="str">
            <v>MIENBAC;WIN</v>
          </cell>
          <cell r="E2653" t="str">
            <v/>
          </cell>
        </row>
        <row r="2654">
          <cell r="A2654" t="str">
            <v>WIN4935</v>
          </cell>
          <cell r="B2654" t="str">
            <v>CN HCM - CÔNG TY CỔ PHẦN DỊCH VỤ THƯƠNG MẠI TỔNG HỢP WINCOMMERCE</v>
          </cell>
          <cell r="C2654" t="str">
            <v>339DE Nguyễn Cảnh Chân, Phường Cầu Kho, Quận 1, HCM</v>
          </cell>
          <cell r="D2654" t="str">
            <v>MIENNAM;WIN</v>
          </cell>
          <cell r="E2654" t="str">
            <v/>
          </cell>
        </row>
        <row r="2655">
          <cell r="A2655" t="str">
            <v>WIN4937</v>
          </cell>
          <cell r="B2655" t="str">
            <v>CN HCM - CÔNG TY CỔ PHẦN DỊCH VỤ THƯƠNG MẠI TỔNG HỢP WINCOMMERCE</v>
          </cell>
          <cell r="C2655" t="str">
            <v>A01 –TMDV01-02 cao ốc Jamila, 60 đường 697, KP2, Phường Phú Hữu, Quận 9, HCM</v>
          </cell>
          <cell r="D2655" t="str">
            <v>MIENNAM;WIN</v>
          </cell>
          <cell r="E2655" t="str">
            <v/>
          </cell>
        </row>
        <row r="2656">
          <cell r="A2656" t="str">
            <v>WIN4940</v>
          </cell>
          <cell r="B2656" t="str">
            <v>CN HCM - CÔNG TY CỔ PHẦN DỊCH VỤ THƯƠNG MẠI TỔNG HỢP WINCOMMERCE</v>
          </cell>
          <cell r="C2656" t="str">
            <v>Tầng Trệt Cao ốc An Cư, số 8, đường Thái Thuận, P An Phú, Quận 2, TP. Hồ Chí Minh Việt Nam</v>
          </cell>
          <cell r="D2656" t="str">
            <v>MIENNAM;WIN</v>
          </cell>
          <cell r="E2656" t="str">
            <v/>
          </cell>
        </row>
        <row r="2657">
          <cell r="A2657" t="str">
            <v>WIN4943</v>
          </cell>
          <cell r="B2657" t="str">
            <v>CN HCM - CÔNG TY CỔ PHẦN DỊCH VỤ THƯƠNG MẠI TỔNG HỢP WINCOMMERCE</v>
          </cell>
          <cell r="C2657" t="str">
            <v>TM05- Dự án KDC Sông Đà 434/16 đường 26 tháng 3, Phường 15, Quận Gò Vấp, HCM</v>
          </cell>
          <cell r="D2657" t="str">
            <v>MIENNAM;WIN</v>
          </cell>
          <cell r="E2657" t="str">
            <v/>
          </cell>
        </row>
        <row r="2658">
          <cell r="A2658" t="str">
            <v>WIN4952</v>
          </cell>
          <cell r="B2658" t="str">
            <v>CN HCM - CÔNG TY CỔ PHẦN DỊCH VỤ THƯƠNG MẠI TỔNG HỢP WINCOMMERCE</v>
          </cell>
          <cell r="C2658" t="str">
            <v>97 Nguyên Hồng, Phường 1,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WIN4959</v>
          </cell>
          <cell r="B2659" t="str">
            <v>CN HÀ NỘI - CÔNG TY CỔ PHẦN DỊCH VỤ THƯƠNG MẠI TỔNG HỢP WINCOMMERCE</v>
          </cell>
          <cell r="C2659" t="str">
            <v>Kiot 03 - Tầng 01, chung cư CT4, KĐTM Thạch Bàn, Phường Thạch Bàn, Quận Long Biên, Hà Nội</v>
          </cell>
          <cell r="D2659" t="str">
            <v>MIENBAC;WIN</v>
          </cell>
        </row>
        <row r="2660">
          <cell r="A2660" t="str">
            <v>WIN4967</v>
          </cell>
          <cell r="B2660" t="str">
            <v>CN HÀ NỘI - CÔNG TY CỔ PHẦN DỊCH VỤ THƯƠNG MẠI TỔNG HỢP WINCOMMERCE</v>
          </cell>
          <cell r="C2660" t="str">
            <v>Tầng 1, Tòa nhà Golden West, Số 2 Lê Văn Thiêm, Phường Nhân Chính, Quận Thanh Xuân, HN</v>
          </cell>
          <cell r="D2660" t="str">
            <v>MIENBAC;WIN</v>
          </cell>
        </row>
        <row r="2661">
          <cell r="A2661" t="str">
            <v>WIN4968</v>
          </cell>
          <cell r="B2661" t="str">
            <v>CN HÀ NỘI - CÔNG TY CỔ PHẦN DỊCH VỤ THƯƠNG MẠI TỔNG HỢP WINCOMMERCE</v>
          </cell>
          <cell r="C2661" t="str">
            <v>QL3 Phố Lộc Hà, Xã Mai Lâm, Huyện Đông Anh, Hà Nội</v>
          </cell>
          <cell r="D2661" t="str">
            <v>MIENBAC;WIN</v>
          </cell>
        </row>
        <row r="2662">
          <cell r="A2662" t="str">
            <v>WIN4972</v>
          </cell>
          <cell r="B2662" t="str">
            <v>CN HÀ NỘI - CÔNG TY CỔ PHẦN DỊCH VỤ THƯƠNG MẠI TỔNG HỢP WINCOMMERCE</v>
          </cell>
          <cell r="C2662" t="str">
            <v>Ngã Ba Yên Tàng, Thôn Yên Tàng, Xã Bắc Phú, Huyện Sóc Sơn, HN</v>
          </cell>
          <cell r="D2662" t="str">
            <v>MIENBAC; WIN</v>
          </cell>
        </row>
        <row r="2663">
          <cell r="A2663" t="str">
            <v>WIN4983</v>
          </cell>
          <cell r="B2663" t="str">
            <v>CN HÀ NỘI - CÔNG TY CỔ PHẦN DỊCH VỤ THƯƠNG MẠI TỔNG HỢP WINCOMMERCE</v>
          </cell>
          <cell r="C2663" t="str">
            <v>LK11-Lô 6, Dự án nhà ở Phùng Khoang, Phường Trung Văn, Quận Nam Từ Liêm, Hà Nội</v>
          </cell>
          <cell r="D2663" t="str">
            <v>MIENBAC;WIN</v>
          </cell>
          <cell r="E2663">
            <v>0</v>
          </cell>
        </row>
        <row r="2664">
          <cell r="A2664" t="str">
            <v>WIN4986</v>
          </cell>
          <cell r="B2664" t="str">
            <v>CN HÀ NỘI - CÔNG TY CỔ PHẦN DỊCH VỤ THƯƠNG MẠI TỔNG HỢP WINCOMMERCE</v>
          </cell>
          <cell r="C2664" t="str">
            <v>Thôn Đìa, Xã Nam Hồng, Huyện Đông Anh, Hà Nội</v>
          </cell>
          <cell r="D2664" t="str">
            <v>MIENBAC;WIN</v>
          </cell>
          <cell r="E2664" t="str">
            <v/>
          </cell>
        </row>
        <row r="2665">
          <cell r="A2665" t="str">
            <v>win5005</v>
          </cell>
          <cell r="B2665" t="str">
            <v>CN HCM - Wincommerce</v>
          </cell>
          <cell r="C2665" t="str">
            <v>09 Phạm Vấn, Phường Phú Thọ Hòa, Quận Tân Phú, HCM</v>
          </cell>
          <cell r="D2665" t="str">
            <v>MIENNAM;WIN</v>
          </cell>
          <cell r="E2665" t="str">
            <v/>
          </cell>
        </row>
        <row r="2666">
          <cell r="A2666" t="str">
            <v>WIN5006</v>
          </cell>
          <cell r="B2666" t="str">
            <v>CN HCM - CÔNG TY CỔ PHẦN DỊCH VỤ THƯƠNG MẠI TỔNG HỢP WINCOMMERCE</v>
          </cell>
          <cell r="C2666" t="str">
            <v>185B Nguyễn Thị Định, Phường An Phú, Quận 2, TP. Hồ Chí Minh Việt Nam</v>
          </cell>
          <cell r="D2666" t="str">
            <v>MIENNAM;WIN</v>
          </cell>
          <cell r="E2666" t="str">
            <v/>
          </cell>
        </row>
        <row r="2667">
          <cell r="A2667" t="str">
            <v>WIN5007</v>
          </cell>
          <cell r="B2667" t="str">
            <v>CN HCM - CÔNG TY CỔ PHẦN DỊCH VỤ THƯƠNG MẠI TỔNG HỢP WINCOMMERCE</v>
          </cell>
          <cell r="C2667" t="str">
            <v>7-9 Nguyễn Hiền, Phường 4, Quận 3, HCM</v>
          </cell>
          <cell r="D2667" t="str">
            <v>MIENNAM;WIN</v>
          </cell>
          <cell r="E2667" t="str">
            <v/>
          </cell>
        </row>
        <row r="2668">
          <cell r="A2668" t="str">
            <v>WIN5008</v>
          </cell>
          <cell r="B2668" t="str">
            <v>CN HÀ NỘI - CÔNG TY CỔ PHẦN DỊCH VỤ THƯƠNG MẠI TỔNG HỢP WINCOMMERCE</v>
          </cell>
          <cell r="C2668" t="str">
            <v>Thôn Quất Động, Xã Quất Động, Huyện Thường Tín, HN</v>
          </cell>
          <cell r="D2668" t="str">
            <v>MIENBAC;WIN</v>
          </cell>
          <cell r="E2668" t="str">
            <v/>
          </cell>
        </row>
        <row r="2669">
          <cell r="A2669" t="str">
            <v>win5019</v>
          </cell>
          <cell r="B2669" t="str">
            <v>CN HCM - WINCOMMERCE</v>
          </cell>
          <cell r="C2669" t="str">
            <v>606/144-606/146 Ba Tháng Hai, Phường 14, Quận 10, HCM</v>
          </cell>
          <cell r="D2669" t="str">
            <v>MIENNAM;WIN</v>
          </cell>
          <cell r="E2669" t="str">
            <v/>
          </cell>
        </row>
        <row r="2670">
          <cell r="A2670" t="str">
            <v>WIN5020</v>
          </cell>
          <cell r="B2670" t="str">
            <v>CN HÀ NỘI - CÔNG TY CỔ PHẦN DỊCH VỤ THƯƠNG MẠI TỔNG HỢP WINCOMMERCE</v>
          </cell>
          <cell r="C2670" t="str">
            <v>Số 38 Khu Tái Định Cư Ngô Thì Nhậm, Đường Phan Đình Giót, Phường La Khê, Quận Hà Đông, HN</v>
          </cell>
          <cell r="D2670" t="str">
            <v>MIENBAC;WIN</v>
          </cell>
          <cell r="E2670" t="str">
            <v/>
          </cell>
        </row>
        <row r="2671">
          <cell r="A2671" t="str">
            <v>WIN5024</v>
          </cell>
          <cell r="B2671" t="str">
            <v>CN HCM - CÔNG TY CỔ PHẦN DỊCH VỤ THƯƠNG MẠI TỔNG HỢP WINCOMMERCE</v>
          </cell>
          <cell r="C2671" t="str">
            <v>33/4 ấp Mới 1, Xã Tân Xuân, Huyện Hóc Môn, HCM</v>
          </cell>
          <cell r="D2671" t="str">
            <v>MIENNAM;WIN</v>
          </cell>
          <cell r="E2671" t="str">
            <v/>
          </cell>
        </row>
        <row r="2672">
          <cell r="A2672" t="str">
            <v>WIN5025</v>
          </cell>
          <cell r="B2672" t="str">
            <v>CN HCM - CÔNG TY CỔ PHẦN DỊCH VỤ THƯƠNG MẠI TỔNG HỢP WINCOMMERCE</v>
          </cell>
          <cell r="C2672" t="str">
            <v>15 Nguyễn Quang Bích, Phường 13, Quận Tân Bình, HCM</v>
          </cell>
          <cell r="D2672" t="str">
            <v>MIENNAM;WIN</v>
          </cell>
          <cell r="E2672" t="str">
            <v/>
          </cell>
        </row>
        <row r="2673">
          <cell r="A2673" t="str">
            <v>win5026</v>
          </cell>
          <cell r="B2673" t="str">
            <v>CN HCM - WINCOMMERCE</v>
          </cell>
          <cell r="C2673" t="str">
            <v>163/25/1 Tô Hiến Thành, Phường 13, Quận 10, HCM</v>
          </cell>
          <cell r="D2673" t="str">
            <v>MIENNAM;WIN</v>
          </cell>
          <cell r="E2673" t="str">
            <v/>
          </cell>
        </row>
        <row r="2674">
          <cell r="A2674" t="str">
            <v>WIN5029</v>
          </cell>
          <cell r="B2674" t="str">
            <v>CN HCM - CÔNG TY CỔ PHẦN DỊCH VỤ THƯƠNG MẠI TỔNG HỢP WINCOMMERCE</v>
          </cell>
          <cell r="C2674" t="str">
            <v>42 Thăng Long, Phường 4, Quận Tân Bình, HCM</v>
          </cell>
          <cell r="D2674" t="str">
            <v>MIENNAM;WIN</v>
          </cell>
          <cell r="E2674" t="str">
            <v/>
          </cell>
        </row>
        <row r="2675">
          <cell r="A2675" t="str">
            <v>WIN5043</v>
          </cell>
          <cell r="B2675" t="str">
            <v>CN HCM - CÔNG TY CỔ PHẦN DỊCH VỤ THƯƠNG MẠI TỔNG HỢP WINCOMMERCE</v>
          </cell>
          <cell r="C2675" t="str">
            <v>81 đường số 2, KP6, Phường Hiệp Bình Phước, Quận Thủ Đức, HCM</v>
          </cell>
          <cell r="D2675" t="str">
            <v>MIENNAM;WIN</v>
          </cell>
          <cell r="E2675" t="str">
            <v/>
          </cell>
        </row>
        <row r="2676">
          <cell r="A2676" t="str">
            <v>WIN5045</v>
          </cell>
          <cell r="B2676" t="str">
            <v>CN HÀ NỘI - CÔNG TY CỔ PHẦN DỊCH VỤ THƯƠNG MẠI TỔNG HỢP WINCOMMERCE</v>
          </cell>
          <cell r="C2676" t="str">
            <v>Thôn 9, Xã Phùng Xá, Huyện Thạch Thất, HN</v>
          </cell>
          <cell r="D2676" t="str">
            <v>MIENBAC;WIN</v>
          </cell>
        </row>
        <row r="2677">
          <cell r="A2677" t="str">
            <v>WIN5054</v>
          </cell>
          <cell r="B2677" t="str">
            <v>CN HÀ NỘI - CÔNG TY CỔ PHẦN DỊCH VỤ THƯƠNG MẠI TỔNG HỢP WINCOMMERCE</v>
          </cell>
          <cell r="C2677" t="str">
            <v>BT25, Lô TT2, Khu nhà ở C37 BCA, Khu đô thị mới Phùng Khoang, Phường Trung Văn, Quận Nam Từ Liêm, HN</v>
          </cell>
          <cell r="D2677" t="str">
            <v>MIENBAC;WIN</v>
          </cell>
        </row>
        <row r="2678">
          <cell r="A2678" t="str">
            <v>WIN5055</v>
          </cell>
          <cell r="B2678" t="str">
            <v>CN HÀ NỘI - CÔNG TY CỔ PHẦN DỊCH VỤ THƯƠNG MẠI TỔNG HỢP WINCOMMERCE</v>
          </cell>
          <cell r="C2678" t="str">
            <v>Số 67+69 Đường Ngô Đình Mẫn, Phường La Khê, Quận Hà Đông, HN</v>
          </cell>
          <cell r="D2678" t="str">
            <v>MIENBAC;WIN</v>
          </cell>
        </row>
        <row r="2679">
          <cell r="A2679" t="str">
            <v>WIN5062</v>
          </cell>
          <cell r="B2679" t="str">
            <v>CN HÀ NỘI - CÔNG TY CỔ PHẦN DỊCH VỤ THƯƠNG MẠI TỔNG HỢP WINCOMMERCE</v>
          </cell>
          <cell r="C2679" t="str">
            <v>Thôn Thọ Giáo, Xã Tân Minh, Huyện Thường Tín, HN</v>
          </cell>
          <cell r="D2679" t="str">
            <v>MIENBAC;WIN</v>
          </cell>
        </row>
        <row r="2680">
          <cell r="A2680" t="str">
            <v>WIN5063</v>
          </cell>
          <cell r="B2680" t="str">
            <v>CN HÀ NỘI - CÔNG TY CỔ PHẦN DỊCH VỤ THƯƠNG MẠI TỔNG HỢP WINCOMMERCE</v>
          </cell>
          <cell r="C2680" t="str">
            <v>Số 16 Hòa Sơn, Thị trấn Chúc Sơn, Huyện Chương Mỹ, HN</v>
          </cell>
          <cell r="D2680" t="str">
            <v>MIENBAC;WIN</v>
          </cell>
          <cell r="E2680">
            <v>0</v>
          </cell>
        </row>
        <row r="2681">
          <cell r="A2681" t="str">
            <v>win5075</v>
          </cell>
          <cell r="B2681" t="str">
            <v>CN HÀ NỘI - WINCOMMERCE</v>
          </cell>
          <cell r="C2681" t="str">
            <v>Thôn Thái Hòa, Xã Bình Phú, Huyện Thạch Thất, HN</v>
          </cell>
          <cell r="D2681" t="str">
            <v>MIENBAC;WIN</v>
          </cell>
          <cell r="E2681" t="str">
            <v/>
          </cell>
        </row>
        <row r="2682">
          <cell r="A2682" t="str">
            <v>WIN5077</v>
          </cell>
          <cell r="B2682" t="str">
            <v>CN HCM - CÔNG TY CỔ PHẦN DỊCH VỤ THƯƠNG MẠI TỔNG HỢP WINCOMMERCE</v>
          </cell>
          <cell r="C2682" t="str">
            <v>254/63 Âu Cơ, P. 9, Quận Tân Bình, HCM</v>
          </cell>
          <cell r="D2682" t="str">
            <v>MIENNAM;WIN</v>
          </cell>
          <cell r="E2682" t="str">
            <v/>
          </cell>
        </row>
        <row r="2683">
          <cell r="A2683" t="str">
            <v>win5085</v>
          </cell>
          <cell r="B2683" t="str">
            <v>CN HCM - WINCOMMERCE</v>
          </cell>
          <cell r="C2683" t="str">
            <v>48 Liêu Bình Hương, ấp Tân Tiến, xã Tân Thông Hội, Huyện Củ Chi, HCM</v>
          </cell>
          <cell r="D2683" t="str">
            <v>MIENNAM;WIN</v>
          </cell>
          <cell r="E2683" t="str">
            <v/>
          </cell>
        </row>
        <row r="2684">
          <cell r="A2684" t="str">
            <v>WIN5086</v>
          </cell>
          <cell r="B2684" t="str">
            <v>CN HCM - CÔNG TY CỔ PHẦN DỊCH VỤ THƯƠNG MẠI TỔNG HỢP WINCOMMERCE</v>
          </cell>
          <cell r="C2684" t="str">
            <v>120 Lò Lu, Phường Trường Thạnh, Quận 9, HCM</v>
          </cell>
          <cell r="D2684" t="str">
            <v>MIENNAM;WIN</v>
          </cell>
          <cell r="E2684" t="str">
            <v/>
          </cell>
        </row>
        <row r="2685">
          <cell r="A2685" t="str">
            <v>WIN5088</v>
          </cell>
          <cell r="B2685" t="str">
            <v>CN HÀ NỘI - CÔNG TY CỔ PHẦN DỊCH VỤ THƯƠNG MẠI TỔNG HỢP WINCOMMERCE</v>
          </cell>
          <cell r="C2685" t="str">
            <v>Kiot dịch vụ số 2, Tầng 1, Tòa nhà B, Dự án X2, Phường Cầu Diễn, Nam Từ Liêm, Hà Nội</v>
          </cell>
          <cell r="D2685" t="str">
            <v>MIENBAC;WIN</v>
          </cell>
        </row>
        <row r="2686">
          <cell r="A2686" t="str">
            <v>WIN5089</v>
          </cell>
          <cell r="B2686" t="str">
            <v>CN HÀ NỘI - CÔNG TY CỔ PHẦN DỊCH VỤ THƯƠNG MẠI TỔNG HỢP WINCOMMERCE</v>
          </cell>
          <cell r="C2686" t="str">
            <v>Số 42 Đường Nghĩa Lộ, Phường Yên Nghĩa, Quận Hà Đông, HN</v>
          </cell>
          <cell r="D2686" t="str">
            <v>MIENBAC;WIN</v>
          </cell>
        </row>
        <row r="2687">
          <cell r="A2687" t="str">
            <v>WIN5090</v>
          </cell>
          <cell r="B2687" t="str">
            <v>CN HÀ NỘI - CÔNG TY CỔ PHẦN DỊCH VỤ THƯƠNG MẠI TỔNG HỢP WINCOMMERCE</v>
          </cell>
          <cell r="C2687" t="str">
            <v>Số 83, Ngõ 384, Đường Đông Hội, Xã Đông Hội, Huyện Đông Anh, Hà Nội</v>
          </cell>
          <cell r="D2687" t="str">
            <v>MIENBAC;WIN</v>
          </cell>
        </row>
        <row r="2688">
          <cell r="A2688" t="str">
            <v>WIN5097</v>
          </cell>
          <cell r="B2688" t="str">
            <v>CN HÀ NỘI - CÔNG TY CỔ PHẦN DỊCH VỤ THƯƠNG MẠI TỔNG HỢP WINCOMMERCE</v>
          </cell>
          <cell r="C2688" t="str">
            <v>55 Cầu Cốc, Phường Tây Mỗ, Nam Từ Liêm, Hà Nội</v>
          </cell>
          <cell r="D2688" t="str">
            <v>MIENBAC;WIN</v>
          </cell>
          <cell r="E2688">
            <v>0</v>
          </cell>
        </row>
        <row r="2689">
          <cell r="A2689" t="str">
            <v>win5101</v>
          </cell>
          <cell r="B2689" t="str">
            <v>CN HÀ NỘI - wincommerce</v>
          </cell>
          <cell r="C2689" t="str">
            <v>Số 168 Thôn Mới, Xã Cao Dương, Huyện Thanh Oai, HN</v>
          </cell>
          <cell r="D2689" t="str">
            <v>MIENBAC;WIN</v>
          </cell>
          <cell r="E2689" t="str">
            <v/>
          </cell>
        </row>
        <row r="2690">
          <cell r="A2690" t="str">
            <v>WIN5115</v>
          </cell>
          <cell r="B2690" t="str">
            <v>CN HCM - CÔNG TY CỔ PHẦN DỊCH VỤ THƯƠNG MẠI TỔNG HỢP WINCOMMERCE</v>
          </cell>
          <cell r="C2690" t="str">
            <v>1.17 và 1.04 Tầng 1+2, CC Hiệp Thành (Parkland), số 38 đường N5, KDC Hiệp Thành, Phường Hiệp Thành, Quận 12, HCM</v>
          </cell>
          <cell r="D2690" t="str">
            <v>MIENNAM;WIN</v>
          </cell>
          <cell r="E2690" t="str">
            <v/>
          </cell>
        </row>
        <row r="2691">
          <cell r="A2691" t="str">
            <v>WIN5124</v>
          </cell>
          <cell r="B2691" t="str">
            <v>CN HCM - CÔNG TY CỔ PHẦN DỊCH VỤ THƯƠNG MẠI TỔNG HỢP WINCOMMERCE</v>
          </cell>
          <cell r="C2691" t="str">
            <v>B1.01 tầng 1 Block tại dự án Khu Dân cứ Phước Long, Phường Phước Long B, Quận 9, HCM</v>
          </cell>
          <cell r="D2691" t="str">
            <v>MIENNAM;WIN</v>
          </cell>
          <cell r="E2691" t="str">
            <v/>
          </cell>
        </row>
        <row r="2692">
          <cell r="A2692" t="str">
            <v>WIN5141</v>
          </cell>
          <cell r="B2692" t="str">
            <v>CN HCM - CÔNG TY CỔ PHẦN DỊCH VỤ THƯƠNG MẠI TỔNG HỢP WINCOMMERCE</v>
          </cell>
          <cell r="C2692" t="str">
            <v>112/6 Tân Chánh Hiệp 36, Khu phố 6, Phường Tân Chánh Hiệp, Quận 12, HCM</v>
          </cell>
          <cell r="D2692" t="str">
            <v>MIENNAM;WIN</v>
          </cell>
          <cell r="E2692" t="str">
            <v/>
          </cell>
        </row>
        <row r="2693">
          <cell r="A2693" t="str">
            <v>WIN5155</v>
          </cell>
          <cell r="B2693" t="str">
            <v>CN HÀ NỘI - CÔNG TY CỔ PHẦN DỊCH VỤ THƯƠNG MẠI TỔNG HỢP WINCOMMERCE</v>
          </cell>
          <cell r="C2693" t="str">
            <v>Thôn Yên Ngưu, Xã Tam Hiệp, Huyện Thanh Trì, HN</v>
          </cell>
          <cell r="D2693" t="str">
            <v>MIENBAC;WIN</v>
          </cell>
        </row>
        <row r="2694">
          <cell r="A2694" t="str">
            <v>win5161</v>
          </cell>
          <cell r="B2694" t="str">
            <v>CN HÀ NỘI - wincommerce</v>
          </cell>
          <cell r="C2694" t="str">
            <v>248 Chợ Chiều Chuông, Xã Phương Trung, Huyện Thanh Oai, HN</v>
          </cell>
          <cell r="D2694" t="str">
            <v>MIENBAC;WIN</v>
          </cell>
        </row>
        <row r="2695">
          <cell r="A2695" t="str">
            <v>win5162</v>
          </cell>
          <cell r="B2695" t="str">
            <v>CN HÀ NỘI - wincommerce</v>
          </cell>
          <cell r="C2695" t="str">
            <v>Số 120 QL21, Thôn Tảo Dương, Xã Hồng Dương, Huyện Thanh Oai, HN</v>
          </cell>
          <cell r="D2695" t="str">
            <v>MIENBAC;WIN</v>
          </cell>
        </row>
        <row r="2696">
          <cell r="A2696" t="str">
            <v>win5176</v>
          </cell>
          <cell r="B2696" t="str">
            <v>CN HÀ NỘI - wincommerce</v>
          </cell>
          <cell r="C2696" t="str">
            <v>37 Thôn Chằm, Xã Bình Minh, Huyện Thanh Oai, HN</v>
          </cell>
          <cell r="D2696" t="str">
            <v>MIENBAC;WIN</v>
          </cell>
          <cell r="E2696">
            <v>0</v>
          </cell>
        </row>
        <row r="2697">
          <cell r="A2697" t="str">
            <v>WIN5177</v>
          </cell>
          <cell r="B2697" t="str">
            <v>CN HÀ NỘI - CÔNG TY CỔ PHẦN DỊCH VỤ THƯƠNG MẠI TỔNG HỢP WINCOMMERCE</v>
          </cell>
          <cell r="C2697" t="str">
            <v>Thôn Cổ Dương, Xã Tiên Dương, Huyện Đông Anh, HN</v>
          </cell>
          <cell r="D2697" t="str">
            <v>MIENBAC;WIN</v>
          </cell>
          <cell r="E2697" t="str">
            <v/>
          </cell>
        </row>
        <row r="2698">
          <cell r="A2698" t="str">
            <v>WIN5182</v>
          </cell>
          <cell r="B2698" t="str">
            <v>CN HCM - CÔNG TY CỔ PHẦN DỊCH VỤ THƯƠNG MẠI TỔNG HỢP WINCOMMERCE</v>
          </cell>
          <cell r="C2698" t="str">
            <v>8/9 ấp Hưng Lân, Xã Bà Điểm, Huyện Hóc Môn, HCM</v>
          </cell>
          <cell r="D2698" t="str">
            <v>MIENNAM;WIN</v>
          </cell>
          <cell r="E2698" t="str">
            <v/>
          </cell>
        </row>
        <row r="2699">
          <cell r="A2699" t="str">
            <v>WIN5187</v>
          </cell>
          <cell r="B2699" t="str">
            <v>CN HCM - CÔNG TY CỔ PHẦN DỊCH VỤ THƯƠNG MẠI TỔNG HỢP WINCOMMERCE</v>
          </cell>
          <cell r="C2699" t="str">
            <v>483 Lê Văn Quới, KP6, Phường Bình Trị, Đông A, Quận Bình Tân, HCM</v>
          </cell>
          <cell r="D2699" t="str">
            <v>MIENNAM;WIN</v>
          </cell>
          <cell r="E2699" t="str">
            <v/>
          </cell>
        </row>
        <row r="2700">
          <cell r="A2700" t="str">
            <v>WIN5190</v>
          </cell>
          <cell r="B2700" t="str">
            <v>CN HÀ NỘI - CÔNG TY CỔ PHẦN DỊCH VỤ THƯƠNG MẠI TỔNG HỢP WINCOMMERCE</v>
          </cell>
          <cell r="C2700" t="str">
            <v>Thôn Ngọc Chi ( Ngã tư Chợ Ngọc Chi), Xã Vĩnh Ngọc, Huyện Đông Anh, HN</v>
          </cell>
          <cell r="D2700" t="str">
            <v>MIENBAC;WIN</v>
          </cell>
        </row>
        <row r="2701">
          <cell r="A2701" t="str">
            <v>WIN5191</v>
          </cell>
          <cell r="B2701" t="str">
            <v>CN HÀ NỘI - CÔNG TY CỔ PHẦN DỊCH VỤ THƯƠNG MẠI TỔNG HỢP WINCOMMERCE</v>
          </cell>
          <cell r="C2701" t="str">
            <v>Số 9 Nam Dư, Phường Lĩnh Nam, Quận Hoàng Mai, HN</v>
          </cell>
          <cell r="D2701" t="str">
            <v>MIENBAC;WIN</v>
          </cell>
        </row>
        <row r="2702">
          <cell r="A2702" t="str">
            <v>WIN5207</v>
          </cell>
          <cell r="B2702" t="str">
            <v>CN HÀ NỘI - CÔNG TY CỔ PHẦN DỊCH VỤ THƯƠNG MẠI TỔNG HỢP WINCOMMERCE</v>
          </cell>
          <cell r="C2702" t="str">
            <v>Khu dân cư Bắc Thăng Long, Xã Hải Bối, Huyện Đông Anh, HN</v>
          </cell>
          <cell r="D2702" t="str">
            <v>MIENBAC;WIN</v>
          </cell>
        </row>
        <row r="2703">
          <cell r="A2703" t="str">
            <v>WIN5208</v>
          </cell>
          <cell r="B2703" t="str">
            <v>CN HÀ NỘI - CÔNG TY CỔ PHẦN DỊCH VỤ THƯƠNG MẠI TỔNG HỢP WINCOMMERCE</v>
          </cell>
          <cell r="C2703" t="str">
            <v>Thôn Bình An, Xã Trung Giã, Huyện Sóc Sơn, HN</v>
          </cell>
          <cell r="D2703" t="str">
            <v>MIENBAC; WIN</v>
          </cell>
        </row>
        <row r="2704">
          <cell r="A2704" t="str">
            <v>WIN5219</v>
          </cell>
          <cell r="B2704" t="str">
            <v>CN HÀ NỘI - CÔNG TY CỔ PHẦN DỊCH VỤ THƯƠNG MẠI TỔNG HỢP WINCOMMERCE</v>
          </cell>
          <cell r="C2704" t="str">
            <v>Số 1, TT Tổng Công ty Dược Việt Nam, tổ 1, phường Quan Hoa, quận Cầu Giấy, Hà Nội</v>
          </cell>
          <cell r="D2704" t="str">
            <v>MIENBAC;WIN</v>
          </cell>
        </row>
        <row r="2705">
          <cell r="A2705" t="str">
            <v>WIN5224</v>
          </cell>
          <cell r="B2705" t="str">
            <v>CN HÀ NỘI - CÔNG TY CỔ PHẦN DỊCH VỤ THƯƠNG MẠI TỔNG HỢP WINCOMMERCE</v>
          </cell>
          <cell r="C2705" t="str">
            <v>Tầng 1, Tòa Trung Yên Smile, Khu A, Lô 19.NO và 20.BT KĐTM Bắc Đại Kim
, Số 1 Nguyễn Cảnh Dị, Phường Định Công, Quận Hoàng Mai, HN</v>
          </cell>
          <cell r="D2705" t="str">
            <v>MIENBAC;WIN</v>
          </cell>
          <cell r="E2705">
            <v>0</v>
          </cell>
        </row>
        <row r="2706">
          <cell r="A2706" t="str">
            <v>WIN5225</v>
          </cell>
          <cell r="B2706" t="str">
            <v>CN HÀ NỘI - CÔNG TY CỔ PHẦN DỊCH VỤ THƯƠNG MẠI TỔNG HỢP WINCOMMERCE</v>
          </cell>
          <cell r="C2706" t="str">
            <v>Ô DVTM-07, Tầng 1+2 tòa nhà CT3 Khu đô thị Gelexia Riverside
, Ngõ 885 Tam Trinh, Phường Yên Sở, Quận Hoàng Mai, HN</v>
          </cell>
          <cell r="D2706" t="str">
            <v>MIENBAC;WIN</v>
          </cell>
          <cell r="E2706" t="str">
            <v/>
          </cell>
        </row>
        <row r="2707">
          <cell r="A2707" t="str">
            <v>WIN5230</v>
          </cell>
          <cell r="B2707" t="str">
            <v>CN HCM - CÔNG TY CỔ PHẦN DỊCH VỤ THƯƠNG MẠI TỔNG HỢP WINCOMMERCE</v>
          </cell>
          <cell r="C2707" t="str">
            <v>2N Bình Giã, Phường 13, Quận Tân Bình, HCM</v>
          </cell>
          <cell r="D2707" t="str">
            <v>MIENNAM;WIN</v>
          </cell>
          <cell r="E2707" t="str">
            <v/>
          </cell>
        </row>
        <row r="2708">
          <cell r="A2708" t="str">
            <v>WIN5231</v>
          </cell>
          <cell r="B2708" t="str">
            <v>CN HCM - CÔNG TY CỔ PHẦN DỊCH VỤ THƯƠNG MẠI TỔNG HỢP WINCOMMERCE</v>
          </cell>
          <cell r="C2708" t="str">
            <v>T1.04 tầng trệt Khối 04 (LA3) 383-385 Nguyễn Duy Trinh, Phường Bình Trưng Tây, Quận 2, TP. Hồ Chí Minh Việt Nam</v>
          </cell>
          <cell r="D2708" t="str">
            <v>MIENNAM;WIN</v>
          </cell>
          <cell r="E2708" t="str">
            <v/>
          </cell>
        </row>
        <row r="2709">
          <cell r="A2709" t="str">
            <v>WIN5233</v>
          </cell>
          <cell r="B2709" t="str">
            <v>CN HCM - CÔNG TY CỔ PHẦN DỊCH VỤ THƯƠNG MẠI TỔNG HỢP WINCOMMERCE</v>
          </cell>
          <cell r="C2709" t="str">
            <v>25 đường số 17, KP5, Phường Linh Trung, Quận Thủ Đức, HCM</v>
          </cell>
          <cell r="D2709" t="str">
            <v>MIENNAM;WIN</v>
          </cell>
          <cell r="E2709" t="str">
            <v/>
          </cell>
        </row>
        <row r="2710">
          <cell r="A2710" t="str">
            <v>win5238</v>
          </cell>
          <cell r="B2710" t="str">
            <v>CN HCM - wincommerce</v>
          </cell>
          <cell r="C2710" t="str">
            <v>81 Cầu Xây, Phường Tân Phú, Quận 9, HCM</v>
          </cell>
          <cell r="D2710" t="str">
            <v>MIENNAM;WIN</v>
          </cell>
          <cell r="E2710" t="str">
            <v/>
          </cell>
        </row>
        <row r="2711">
          <cell r="A2711" t="str">
            <v>WIN5240</v>
          </cell>
          <cell r="B2711" t="str">
            <v>CN HCM - CÔNG TY CỔ PHẦN DỊCH VỤ THƯƠNG MẠI TỔNG HỢP WINCOMMERCE</v>
          </cell>
          <cell r="C2711" t="str">
            <v>163 Nguyễn Thị Kiêu, Khu phố 2, Phường Thới An, Quận 12, HCM</v>
          </cell>
          <cell r="D2711" t="str">
            <v>MIENNAM;WIN</v>
          </cell>
          <cell r="E2711" t="str">
            <v/>
          </cell>
        </row>
        <row r="2712">
          <cell r="A2712" t="str">
            <v>WIN5247</v>
          </cell>
          <cell r="B2712" t="str">
            <v>CN HÀ NỘI - CÔNG TY CỔ PHẦN DỊCH VỤ THƯƠNG MẠI TỔNG HỢP WINCOMMERCE</v>
          </cell>
          <cell r="C2712" t="str">
            <v>Căn B4 Số 23 Phố Cự Lộc, P.Thượng Đình, Q.Thanh Xuân, HN</v>
          </cell>
          <cell r="D2712" t="str">
            <v>MIENBAC;WIN</v>
          </cell>
        </row>
        <row r="2713">
          <cell r="A2713" t="str">
            <v>win5255</v>
          </cell>
          <cell r="B2713" t="str">
            <v>CN HÀ NỘI - wincommerce</v>
          </cell>
          <cell r="C2713" t="str">
            <v>Đội 4 Thôn 1 Xã Thạch Đà, Huyện Mê Linh, HN</v>
          </cell>
          <cell r="D2713" t="str">
            <v>MIENBAC;WIN</v>
          </cell>
        </row>
        <row r="2714">
          <cell r="A2714" t="str">
            <v>win5266</v>
          </cell>
          <cell r="B2714" t="str">
            <v>CN HÀ NỘI - wincommerce</v>
          </cell>
          <cell r="C2714" t="str">
            <v>Khu 14 Thôn Yên Nhân, Xã Tiền Phong, Huyện Mê Linh, HN</v>
          </cell>
          <cell r="D2714" t="str">
            <v>MIENBAC;WIN</v>
          </cell>
        </row>
        <row r="2715">
          <cell r="A2715" t="str">
            <v>win5267</v>
          </cell>
          <cell r="B2715" t="str">
            <v>CN HÀ NỘI - wincommerce</v>
          </cell>
          <cell r="C2715" t="str">
            <v>Khu 5 Thôn Do Hạ, Xã Tiền Phong, Huyện Mê Linh, HN</v>
          </cell>
          <cell r="D2715" t="str">
            <v>MIENBAC;WIN</v>
          </cell>
          <cell r="E2715">
            <v>0</v>
          </cell>
        </row>
        <row r="2716">
          <cell r="A2716" t="str">
            <v>win5268</v>
          </cell>
          <cell r="B2716" t="str">
            <v>CN HÀ NỘI - wincommerce</v>
          </cell>
          <cell r="C2716" t="str">
            <v>134 Hoàng Tăng Bí, TDP Tân Nhuệ, Thụy Phương, Quận Bắc Từ Liêm, Hà Nội</v>
          </cell>
          <cell r="D2716" t="str">
            <v>MIENBAC;WIN</v>
          </cell>
          <cell r="E2716" t="str">
            <v/>
          </cell>
        </row>
        <row r="2717">
          <cell r="A2717" t="str">
            <v>WIN5269</v>
          </cell>
          <cell r="B2717" t="str">
            <v>CN HCM - CÔNG TY CỔ PHẦN DỊCH VỤ THƯƠNG MẠI TỔNG HỢP WINCOMMERCE</v>
          </cell>
          <cell r="C2717" t="str">
            <v>179A Nghĩa Phát, Phường 6, Quận Tân Bình, HCM</v>
          </cell>
          <cell r="D2717" t="str">
            <v>MIENNAM;WIN</v>
          </cell>
          <cell r="E2717" t="str">
            <v/>
          </cell>
        </row>
        <row r="2718">
          <cell r="A2718" t="str">
            <v>WIN5270</v>
          </cell>
          <cell r="B2718" t="str">
            <v>CN HCM - CÔNG TY CỔ PHẦN DỊCH VỤ THƯƠNG MẠI TỔNG HỢP WINCOMMERCE</v>
          </cell>
          <cell r="C2718" t="str">
            <v>82 Tô Vĩnh Diện, KP5, P. Linh Chiểu, Quận Thủ Đức, HCM</v>
          </cell>
          <cell r="D2718" t="str">
            <v>MIENNAM;WIN</v>
          </cell>
          <cell r="E2718" t="str">
            <v/>
          </cell>
        </row>
        <row r="2719">
          <cell r="A2719" t="str">
            <v>WIN5272</v>
          </cell>
          <cell r="B2719" t="str">
            <v>CN HÀ NỘI - CÔNG TY CỔ PHẦN DỊCH VỤ THƯƠNG MẠI TỔNG HỢP WINCOMMERCE</v>
          </cell>
          <cell r="C2719" t="str">
            <v>Khu đấu giá Tổ 1 Thị trấn Sóc Sơn, Huyện Sóc Sơn, TP Hà Nội</v>
          </cell>
          <cell r="D2719" t="str">
            <v>MIENBAC; WIN</v>
          </cell>
          <cell r="E2719" t="str">
            <v/>
          </cell>
        </row>
        <row r="2720">
          <cell r="A2720" t="str">
            <v>win5274</v>
          </cell>
          <cell r="B2720" t="str">
            <v>CN HCM - Wincommerce</v>
          </cell>
          <cell r="C2720" t="str">
            <v>109-111 Kênh Nước Đen, Phường Tân Thành, Quận Tân Phú, HCM</v>
          </cell>
          <cell r="D2720" t="str">
            <v>MIENNAM;WIN</v>
          </cell>
          <cell r="E2720" t="str">
            <v/>
          </cell>
        </row>
        <row r="2721">
          <cell r="A2721" t="str">
            <v>WIN5275</v>
          </cell>
          <cell r="B2721" t="str">
            <v>CN HCM - CÔNG TY CỔ PHẦN DỊCH VỤ THƯƠNG MẠI TỔNG HỢP WINCOMMERCE</v>
          </cell>
          <cell r="C2721" t="str">
            <v>363-365A Tô Ngọc Vân, KP2, Phường Linh Đông, Quận Thủ Đức, HCM</v>
          </cell>
          <cell r="D2721" t="str">
            <v>MIENNAM;WIN</v>
          </cell>
          <cell r="E2721" t="str">
            <v/>
          </cell>
        </row>
        <row r="2722">
          <cell r="A2722" t="str">
            <v>WIN5278</v>
          </cell>
          <cell r="B2722" t="str">
            <v>CN HCM - CÔNG TY CỔ PHẦN DỊCH VỤ THƯƠNG MẠI TỔNG HỢP WINCOMMERCE</v>
          </cell>
          <cell r="C2722" t="str">
            <v>1.02, 1.03, 2.03, 2.04 Tầng 1+2, Chung cư Hoa Phượng, (Zen Tower), 34/1A Quốc lộ 1A, Phường Thới An, Quận 12, HCM</v>
          </cell>
          <cell r="D2722" t="str">
            <v>MIENNAM;WIN</v>
          </cell>
          <cell r="E2722" t="str">
            <v/>
          </cell>
        </row>
        <row r="2723">
          <cell r="A2723" t="str">
            <v>WIN5284</v>
          </cell>
          <cell r="B2723" t="str">
            <v>CN HÀ NỘI - CÔNG TY CỔ PHẦN DỊCH VỤ THƯƠNG MẠI TỔNG HỢP WINCOMMERCE</v>
          </cell>
          <cell r="C2723" t="str">
            <v>Thôn Bến Trung, Xã Bắc Hồng, Huyện Đông Anh, HN</v>
          </cell>
          <cell r="D2723" t="str">
            <v>MIENBAC;WIN</v>
          </cell>
        </row>
        <row r="2724">
          <cell r="A2724" t="str">
            <v>WIN5285</v>
          </cell>
          <cell r="B2724" t="str">
            <v>CN HÀ NỘI - CÔNG TY CỔ PHẦN DỊCH VỤ THƯƠNG MẠI TỔNG HỢP WINCOMMERCE</v>
          </cell>
          <cell r="C2724" t="str">
            <v>Thôn Lã Côi, Xã Yên Viên, Huyện Gia Lâm, HN</v>
          </cell>
          <cell r="D2724" t="str">
            <v>MIENBAC;WIN</v>
          </cell>
        </row>
        <row r="2725">
          <cell r="A2725" t="str">
            <v>WIN5286</v>
          </cell>
          <cell r="B2725" t="str">
            <v>CN HÀ NỘI - CÔNG TY CỔ PHẦN DỊCH VỤ THƯƠNG MẠI TỔNG HỢP WINCOMMERCE</v>
          </cell>
          <cell r="C2725" t="str">
            <v>95 Ba Thá, Xã Viên An, Huyện Ứng Hòa, HN</v>
          </cell>
          <cell r="D2725" t="str">
            <v>MIENBAC;WIN</v>
          </cell>
        </row>
        <row r="2726">
          <cell r="A2726" t="str">
            <v>WIN5287</v>
          </cell>
          <cell r="B2726" t="str">
            <v>CN HÀ NỘI - CÔNG TY CỔ PHẦN DỊCH VỤ THƯƠNG MẠI TỔNG HỢP WINCOMMERCE</v>
          </cell>
          <cell r="C2726" t="str">
            <v>85 Lê Lợi, Thị Trấn Vân Đình, Huyện Ứng Hòa, HN</v>
          </cell>
          <cell r="D2726" t="str">
            <v>MIENBAC;WIN</v>
          </cell>
        </row>
        <row r="2727">
          <cell r="A2727" t="str">
            <v>WIN5288</v>
          </cell>
          <cell r="B2727" t="str">
            <v>CN HÀ NỘI - CÔNG TY CỔ PHẦN DỊCH VỤ THƯƠNG MẠI TỔNG HỢP WINCOMMERCE</v>
          </cell>
          <cell r="C2727" t="str">
            <v>Tổ dân phố số 17, Phường Thanh Trì, Quận Hoàng Mai, HN</v>
          </cell>
          <cell r="D2727" t="str">
            <v>MIENBAC;WIN</v>
          </cell>
          <cell r="E2727">
            <v>0</v>
          </cell>
        </row>
        <row r="2728">
          <cell r="A2728" t="str">
            <v>WIN5290</v>
          </cell>
          <cell r="B2728" t="str">
            <v>CN HÀ NỘI - CÔNG TY CỔ PHẦN DỊCH VỤ THƯƠNG MẠI TỔNG HỢP WINCOMMERCE</v>
          </cell>
          <cell r="C2728" t="str">
            <v>71 Ngõ 180 Tây Mỗ, Quận Nam Từ Liêm, Hà Nội</v>
          </cell>
          <cell r="D2728" t="str">
            <v>MIENBAC;WIN</v>
          </cell>
          <cell r="E2728" t="str">
            <v/>
          </cell>
        </row>
        <row r="2729">
          <cell r="A2729" t="str">
            <v>WIN5291</v>
          </cell>
          <cell r="B2729" t="str">
            <v>CN HCM - CÔNG TY CỔ PHẦN DỊCH VỤ THƯƠNG MẠI TỔNG HỢP WINCOMMERCE</v>
          </cell>
          <cell r="C2729" t="str">
            <v>55 Trương Phước Phan, Khu phố 18, Phường Bình Trị Đông, Quận Bình Tân, HCM</v>
          </cell>
          <cell r="D2729" t="str">
            <v>MIENNAM;WIN</v>
          </cell>
          <cell r="E2729" t="str">
            <v/>
          </cell>
        </row>
        <row r="2730">
          <cell r="A2730" t="str">
            <v>WIN5293</v>
          </cell>
          <cell r="B2730" t="str">
            <v>CN HCM - CÔNG TY CỔ PHẦN DỊCH VỤ THƯƠNG MẠI TỔNG HỢP WINCOMMERCE</v>
          </cell>
          <cell r="C2730" t="str">
            <v>02 đường số 3 Cư xá Đô Thành, Phường 4, Quận 3, HCM</v>
          </cell>
          <cell r="D2730" t="str">
            <v>MIENNAM;WIN</v>
          </cell>
          <cell r="E2730" t="str">
            <v/>
          </cell>
        </row>
        <row r="2731">
          <cell r="A2731" t="str">
            <v>win5295</v>
          </cell>
          <cell r="B2731" t="str">
            <v>CN HÀ NỘI - WINCOMMERCE</v>
          </cell>
          <cell r="C2731" t="str">
            <v>Số 158 Tiểu khu Phú Thịnh, Thị trấn Phú Minh, Huyện Phú Xuyên, HN</v>
          </cell>
          <cell r="D2731" t="str">
            <v>MIENBAC;WIN</v>
          </cell>
          <cell r="E2731" t="str">
            <v/>
          </cell>
        </row>
        <row r="2732">
          <cell r="A2732" t="str">
            <v>WIN5301</v>
          </cell>
          <cell r="B2732" t="str">
            <v>CN HCM - CÔNG TY CỔ PHẦN DỊCH VỤ THƯƠNG MẠI TỔNG HỢP WINCOMMERCE</v>
          </cell>
          <cell r="C2732" t="str">
            <v>1033 Nguyễn Xiển, Phường Long Bình, Quận 9, HCM</v>
          </cell>
          <cell r="D2732" t="str">
            <v>MIENNAM;WIN</v>
          </cell>
          <cell r="E2732" t="str">
            <v/>
          </cell>
        </row>
        <row r="2733">
          <cell r="A2733" t="str">
            <v>WIN5302</v>
          </cell>
          <cell r="B2733" t="str">
            <v>CN HCM - CÔNG TY CỔ PHẦN DỊCH VỤ THƯƠNG MẠI TỔNG HỢP WINCOMMERCE</v>
          </cell>
          <cell r="C2733" t="str">
            <v>11/23-11/25-11/27 Nguyễn Đức Thuận, Phường 13, Quận Tân Bình, HCM</v>
          </cell>
          <cell r="D2733" t="str">
            <v>MIENNAM;WIN</v>
          </cell>
          <cell r="E2733" t="str">
            <v/>
          </cell>
        </row>
        <row r="2734">
          <cell r="A2734" t="str">
            <v>WIN5303</v>
          </cell>
          <cell r="B2734" t="str">
            <v>CN HÀ NỘI - CÔNG TY CỔ PHẦN DỊCH VỤ THƯƠNG MẠI TỔNG HỢP WINCOMMERCE</v>
          </cell>
          <cell r="C2734" t="str">
            <v>114 Ngõ Văn Chương 2, Phường Văn Chương, Quận Đống Đa, Hà Nội</v>
          </cell>
          <cell r="D2734" t="str">
            <v>MIENBAC;WIN</v>
          </cell>
        </row>
        <row r="2735">
          <cell r="A2735" t="str">
            <v>WIN5304</v>
          </cell>
          <cell r="B2735" t="str">
            <v>CN HÀ NỘI - CÔNG TY CỔ PHẦN DỊCH VỤ THƯƠNG MẠI TỔNG HỢP WINCOMMERCE</v>
          </cell>
          <cell r="C2735" t="str">
            <v>Tầng 1, Tòa nhà UDIC Riverside 1, Ngõ 122 Vĩnh Tuy, Phường Vĩnh Tuy, Quận Hai Bà Trưng, HN</v>
          </cell>
          <cell r="D2735" t="str">
            <v>MIENBAC;WIN</v>
          </cell>
        </row>
        <row r="2736">
          <cell r="A2736" t="str">
            <v>WIN5305</v>
          </cell>
          <cell r="B2736" t="str">
            <v>CN HÀ NỘI - CÔNG TY CỔ PHẦN DỊCH VỤ THƯƠNG MẠI TỔNG HỢP WINCOMMERCE</v>
          </cell>
          <cell r="C2736" t="str">
            <v>Số 110 ngõ 553 Đường Giải Phóng, Phường Giáp Bát, Quận Hoàng Mai, HN</v>
          </cell>
          <cell r="D2736" t="str">
            <v>MIENBAC;WIN</v>
          </cell>
        </row>
        <row r="2737">
          <cell r="A2737" t="str">
            <v>win5308</v>
          </cell>
          <cell r="B2737" t="str">
            <v>CN HÀ NỘI - wincommerce</v>
          </cell>
          <cell r="C2737" t="str">
            <v>QL35 Thôn Phú Nhi, xã Thanh Lâm, huyện Mê Linh, HN</v>
          </cell>
          <cell r="D2737" t="str">
            <v>MIENBAC;WIN</v>
          </cell>
        </row>
        <row r="2738">
          <cell r="A2738" t="str">
            <v>WIN5313</v>
          </cell>
          <cell r="B2738" t="str">
            <v>CN HÀ NỘI - CÔNG TY CỔ PHẦN DỊCH VỤ THƯƠNG MẠI TỔNG HỢP WINCOMMERCE</v>
          </cell>
          <cell r="C2738" t="str">
            <v>32 Sáp Mai, Xã Võng La, Huyện Đông Anh, HN</v>
          </cell>
          <cell r="D2738" t="str">
            <v>MIENBAC;WIN</v>
          </cell>
        </row>
        <row r="2739">
          <cell r="A2739" t="str">
            <v>win5323</v>
          </cell>
          <cell r="B2739" t="str">
            <v>CN HÀ NỘI - wincommerce</v>
          </cell>
          <cell r="C2739" t="str">
            <v>Thôn 5 Xã Cộng Hòa, Huyện Quốc Oai, HN</v>
          </cell>
          <cell r="D2739" t="str">
            <v>MIENBAC;WIN</v>
          </cell>
        </row>
        <row r="2740">
          <cell r="A2740" t="str">
            <v>win5324</v>
          </cell>
          <cell r="B2740" t="str">
            <v>CN HÀ NỘI - wincommerce</v>
          </cell>
          <cell r="C2740" t="str">
            <v>254 Phố Huyện, TT Quốc Oai, Huyện Quốc Oai, HN</v>
          </cell>
          <cell r="D2740" t="str">
            <v>MIENBAC;WIN</v>
          </cell>
          <cell r="E2740">
            <v>0</v>
          </cell>
        </row>
        <row r="2741">
          <cell r="A2741" t="str">
            <v>WIN5327</v>
          </cell>
          <cell r="B2741" t="str">
            <v>CN HÀ NỘI - CÔNG TY CỔ PHẦN DỊCH VỤ THƯƠNG MẠI TỔNG HỢP WINCOMMERCE</v>
          </cell>
          <cell r="C2741" t="str">
            <v>Kiot TM02 - Tầng 1, 
số 50 ngõ 28 đường Xuân La, Phường Xuân La, Quận Tây Hồ, Hà Nội</v>
          </cell>
          <cell r="D2741" t="str">
            <v>MIENBAC;WIN</v>
          </cell>
          <cell r="E2741" t="str">
            <v/>
          </cell>
        </row>
        <row r="2742">
          <cell r="A2742" t="str">
            <v>WIN5329</v>
          </cell>
          <cell r="B2742" t="str">
            <v>CN HCM - CÔNG TY CỔ PHẦN DỊCH VỤ THƯƠNG MẠI TỔNG HỢP WINCOMMERCE</v>
          </cell>
          <cell r="C2742" t="str">
            <v>120-122 đường số 2, khu phố 1, P. Tăng Nhơn Phú B, Quận 9, HCM</v>
          </cell>
          <cell r="D2742" t="str">
            <v>MIENNAM;WIN</v>
          </cell>
          <cell r="E2742" t="str">
            <v/>
          </cell>
        </row>
        <row r="2743">
          <cell r="A2743" t="str">
            <v>WIN5334</v>
          </cell>
          <cell r="B2743" t="str">
            <v>CN HCM - CÔNG TY CỔ PHẦN DỊCH VỤ THƯƠNG MẠI TỔNG HỢP WINCOMMERCE</v>
          </cell>
          <cell r="C2743" t="str">
            <v>1042 Nguyễn Duy Trinh, Phường Long Trường,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WIN5338</v>
          </cell>
          <cell r="B2744" t="str">
            <v>CN HCM - CÔNG TY CỔ PHẦN DỊCH VỤ THƯƠNG MẠI TỔNG HỢP WINCOMMERCE</v>
          </cell>
          <cell r="C2744" t="str">
            <v>196 Mã Lò, KP 6, Phường Bình Trị Đông A, Quận Bình Tân, HCM</v>
          </cell>
          <cell r="D2744" t="str">
            <v>MIENNAM;WIN</v>
          </cell>
          <cell r="E2744" t="str">
            <v/>
          </cell>
        </row>
        <row r="2745">
          <cell r="A2745" t="str">
            <v>WIN5340</v>
          </cell>
          <cell r="B2745" t="str">
            <v>CN HÀ NỘI - CÔNG TY CỔ PHẦN DỊCH VỤ THƯƠNG MẠI TỔNG HỢP WINCOMMERCE</v>
          </cell>
          <cell r="C2745" t="str">
            <v>17 Ngõ 75 Hồ Tùng Mậu, Phường Mai Dịch, Quận Cầu Giấy, HN</v>
          </cell>
          <cell r="D2745" t="str">
            <v>MIENBAC;WIN</v>
          </cell>
        </row>
        <row r="2746">
          <cell r="A2746" t="str">
            <v>win5341</v>
          </cell>
          <cell r="B2746" t="str">
            <v>CN HÀ NỘI - wincommerce</v>
          </cell>
          <cell r="C2746" t="str">
            <v>Thôn 3 Xã Phượng Cách, Huyện Quốc Oai, HN</v>
          </cell>
          <cell r="D2746" t="str">
            <v>MIENBAC;WIN</v>
          </cell>
        </row>
        <row r="2747">
          <cell r="A2747" t="str">
            <v>WIN5342</v>
          </cell>
          <cell r="B2747" t="str">
            <v>CN HÀ NỘI - CÔNG TY CỔ PHẦN DỊCH VỤ THƯƠNG MẠI TỔNG HỢP WINCOMMERCE</v>
          </cell>
          <cell r="C2747" t="str">
            <v>Số 8 Trương Công Giai, tổ 21, phường Dịch Vọng, quận Cầu Giấy, Hà Nội.</v>
          </cell>
          <cell r="D2747" t="str">
            <v>MIENBAC;WIN</v>
          </cell>
        </row>
        <row r="2748">
          <cell r="A2748" t="str">
            <v>WIN5343</v>
          </cell>
          <cell r="B2748" t="str">
            <v>CN HÀ NỘI - CÔNG TY CỔ PHẦN DỊCH VỤ THƯƠNG MẠI TỔNG HỢP WINCOMMERCE</v>
          </cell>
          <cell r="C2748" t="str">
            <v>"Tầng 1 Nhà ở chung cư cao cấp N01-T1, phường Xuân Tảo, quận Bắc Từ Liêm, Hà Nội</v>
          </cell>
          <cell r="D2748" t="str">
            <v>MIENBAC;WIN</v>
          </cell>
        </row>
        <row r="2749">
          <cell r="A2749" t="str">
            <v>win5346</v>
          </cell>
          <cell r="B2749" t="str">
            <v>CN HÀ NỘI - WINCOMMERCE</v>
          </cell>
          <cell r="C2749" t="str">
            <v>Thôn Bái Đô, Xã Tri Thủy, Huyện Phú Xuyên, HN</v>
          </cell>
          <cell r="D2749" t="str">
            <v>MIENBAC;WIN</v>
          </cell>
        </row>
        <row r="2750">
          <cell r="A2750" t="str">
            <v>WIN5347</v>
          </cell>
          <cell r="B2750" t="str">
            <v>CN HÀ NỘI - CÔNG TY CỔ PHẦN DỊCH VỤ THƯƠNG MẠI TỔNG HỢP WINCOMMERCE</v>
          </cell>
          <cell r="C2750" t="str">
            <v>Khu Ao ông Sáu, Xã Trung Mầu, Huyện Gia Lâm, HN</v>
          </cell>
          <cell r="D2750" t="str">
            <v>MIENBAC;WIN</v>
          </cell>
          <cell r="E2750">
            <v>0</v>
          </cell>
        </row>
        <row r="2751">
          <cell r="A2751" t="str">
            <v>win5351</v>
          </cell>
          <cell r="B2751" t="str">
            <v>CN HÀ NỘI - wincommerce</v>
          </cell>
          <cell r="C2751" t="str">
            <v>Lô 03C, tầng 1 Tòa L, Phường Dương Nội, Quận Hà Đông, HN</v>
          </cell>
          <cell r="D2751" t="str">
            <v>MIENBAC;WIN</v>
          </cell>
          <cell r="E2751" t="str">
            <v/>
          </cell>
        </row>
        <row r="2752">
          <cell r="A2752" t="str">
            <v>WIN5354</v>
          </cell>
          <cell r="B2752" t="str">
            <v>CN HCM - CÔNG TY CỔ PHẦN DỊCH VỤ THƯƠNG MẠI TỔNG HỢP WINCOMMERCE</v>
          </cell>
          <cell r="C2752" t="str">
            <v>Tầng 1 chung cư Flora Anh Đào, 619 Đỗ Xuân Hợp, Phường Phước Long B, Quận 9, HCM</v>
          </cell>
          <cell r="D2752" t="str">
            <v>MIENNAM;WIN</v>
          </cell>
          <cell r="E2752" t="str">
            <v/>
          </cell>
        </row>
        <row r="2753">
          <cell r="A2753" t="str">
            <v>WIN5355</v>
          </cell>
          <cell r="B2753" t="str">
            <v>CN HCM - CÔNG TY CỔ PHẦN DỊCH VỤ THƯƠNG MẠI TỔNG HỢP WINCOMMERCE</v>
          </cell>
          <cell r="C2753" t="str">
            <v>Lô thương mại TA2, Tầng trệt và lửng, chung cư Hope Garden, 102 Phan Huy Ích, Phường 15, Quận Tân Bình, HCM</v>
          </cell>
          <cell r="D2753" t="str">
            <v>MIENNAM;WIN</v>
          </cell>
          <cell r="E2753" t="str">
            <v/>
          </cell>
        </row>
        <row r="2754">
          <cell r="A2754" t="str">
            <v>win5360</v>
          </cell>
          <cell r="B2754" t="str">
            <v>CN HCM - wincommerce</v>
          </cell>
          <cell r="C2754" t="str">
            <v>15 Võ Văn Kiệt, Phường 16, Quận 8, (CC City Gate Towers-A1.03.08), HCM</v>
          </cell>
          <cell r="D2754" t="str">
            <v>MIENNAM;WIN</v>
          </cell>
          <cell r="E2754" t="str">
            <v/>
          </cell>
        </row>
        <row r="2755">
          <cell r="A2755" t="str">
            <v>WIN5366</v>
          </cell>
          <cell r="B2755" t="str">
            <v>CN HÀ NỘI - CÔNG TY CỔ PHẦN DỊCH VỤ THƯƠNG MẠI TỔNG HỢP WINCOMMERCE</v>
          </cell>
          <cell r="C2755" t="str">
            <v>B (SH4), Ô đất B4, Khu đô thị mới Nam Trung Yên, phường Yên Hòa, quận Cầu Giấy, HN</v>
          </cell>
          <cell r="D2755" t="str">
            <v>MIENBAC;WIN</v>
          </cell>
        </row>
        <row r="2756">
          <cell r="A2756" t="str">
            <v>WIN5368</v>
          </cell>
          <cell r="B2756" t="str">
            <v>CN HÀ NỘI - CÔNG TY CỔ PHẦN DỊCH VỤ THƯƠNG MẠI TỔNG HỢP WINCOMMERCE</v>
          </cell>
          <cell r="C2756" t="str">
            <v>Chợ Cầu Xây, thôn Thanh Vân, xã Tân Dân, huyện Sóc Sơn , HN</v>
          </cell>
          <cell r="D2756" t="str">
            <v>MIENBAC; WIN</v>
          </cell>
        </row>
        <row r="2757">
          <cell r="A2757" t="str">
            <v>WIN5369</v>
          </cell>
          <cell r="B2757" t="str">
            <v>CN HÀ NỘI - CÔNG TY CỔ PHẦN DỊCH VỤ THƯƠNG MẠI TỔNG HỢP WINCOMMERCE</v>
          </cell>
          <cell r="C2757" t="str">
            <v>Khu phố, thị trấn Liên Quan, Huyện Thạch Thất, HN</v>
          </cell>
          <cell r="D2757" t="str">
            <v>MIENBAC;WIN</v>
          </cell>
        </row>
        <row r="2758">
          <cell r="A2758" t="str">
            <v>WIN5377</v>
          </cell>
          <cell r="B2758" t="str">
            <v>CN HÀ NỘI - CÔNG TY CỔ PHẦN DỊCH VỤ THƯƠNG MẠI TỔNG HỢP WINCOMMERCE</v>
          </cell>
          <cell r="C2758" t="str">
            <v>Nhà số 4+5, Block 1, Ô H-TT1, Khu nhà ở Hi Brand, Khu đô thị mới Văn Phú, Phường Phú La, Quận Hà Đông, HN</v>
          </cell>
          <cell r="D2758" t="str">
            <v>MIENBAC;WIN</v>
          </cell>
        </row>
        <row r="2759">
          <cell r="A2759" t="str">
            <v>WIN5378</v>
          </cell>
          <cell r="B2759" t="str">
            <v>CN HÀ NỘI - CÔNG TY CỔ PHẦN DỊCH VỤ THƯƠNG MẠI TỔNG HỢP WINCOMMERCE</v>
          </cell>
          <cell r="C2759" t="str">
            <v>Tầng 1 Khu căn hộ Tecco Skyville Tower, Xã Tứ Hiệp, Huyện Thanh Trì, HN</v>
          </cell>
          <cell r="D2759" t="str">
            <v>MIENBAC;WIN</v>
          </cell>
          <cell r="E2759">
            <v>0</v>
          </cell>
        </row>
        <row r="2760">
          <cell r="A2760" t="str">
            <v>WIN5380</v>
          </cell>
          <cell r="B2760" t="str">
            <v>CN HÀ NỘI - CÔNG TY CỔ PHẦN DỊCH VỤ THƯƠNG MẠI TỔNG HỢP WINCOMMERCE</v>
          </cell>
          <cell r="C2760" t="str">
            <v>53 Hậu Dưỡng, Xã Kim Chung, Huyện Đông Anh, HN</v>
          </cell>
          <cell r="D2760" t="str">
            <v>MIENBAC;WIN</v>
          </cell>
          <cell r="E2760" t="str">
            <v/>
          </cell>
        </row>
        <row r="2761">
          <cell r="A2761" t="str">
            <v>WIN5383</v>
          </cell>
          <cell r="B2761" t="str">
            <v>CN HCM - CÔNG TY CỔ PHẦN DỊCH VỤ THƯƠNG MẠI TỔNG HỢP WINCOMMERCE</v>
          </cell>
          <cell r="C2761" t="str">
            <v>149 Đội Cung, Phường 9, Quận 11, TP. Hồ Chí Minh Việt Nam</v>
          </cell>
          <cell r="D2761" t="str">
            <v>MIENNAM;WIN</v>
          </cell>
          <cell r="E2761" t="str">
            <v/>
          </cell>
        </row>
        <row r="2762">
          <cell r="A2762" t="str">
            <v>WIN5385</v>
          </cell>
          <cell r="B2762" t="str">
            <v>CN HÀ NỘI - CÔNG TY CỔ PHẦN DỊCH VỤ THƯƠNG MẠI TỔNG HỢP WINCOMMERCE</v>
          </cell>
          <cell r="C2762" t="str">
            <v>Tầng 1, tòa nhà CT1B , phường Cổ Nhuế 1, quận Bắc Từ Liêm, Hà Nội</v>
          </cell>
          <cell r="D2762" t="str">
            <v>MIENBAC;WIN</v>
          </cell>
          <cell r="E2762" t="str">
            <v/>
          </cell>
        </row>
        <row r="2763">
          <cell r="A2763" t="str">
            <v>WIN5386</v>
          </cell>
          <cell r="B2763" t="str">
            <v>CN HCM - CÔNG TY CỔ PHẦN DỊCH VỤ THƯƠNG MẠI TỔNG HỢP WINCOMMERCE</v>
          </cell>
          <cell r="C2763" t="str">
            <v>309 Nguyễn Thị Rành, Ấp Xóm Mới, X. Trung Lập Hạ, Huyện Củ Chi, HCM</v>
          </cell>
          <cell r="D2763" t="str">
            <v>MIENNAM;WIN</v>
          </cell>
          <cell r="E2763" t="str">
            <v/>
          </cell>
        </row>
        <row r="2764">
          <cell r="A2764" t="str">
            <v>WIN5387</v>
          </cell>
          <cell r="B2764" t="str">
            <v>CN HCM - CÔNG TY CỔ PHẦN DỊCH VỤ THƯƠNG MẠI TỔNG HỢP WINCOMMERCE</v>
          </cell>
          <cell r="C2764" t="str">
            <v>51A Nguyễn Tuyển, KP5, Phường Bình Trưng Tây, Quận 2, TP. Hồ Chí Minh Việt Nam</v>
          </cell>
          <cell r="D2764" t="str">
            <v>MIENNAM;WIN</v>
          </cell>
          <cell r="E2764" t="str">
            <v/>
          </cell>
        </row>
        <row r="2765">
          <cell r="A2765" t="str">
            <v>win5388</v>
          </cell>
          <cell r="B2765" t="str">
            <v>CN HCM - wincommerce</v>
          </cell>
          <cell r="C2765" t="str">
            <v>A – 01 Dự án Valora Mizuki tại xã Bình Hưng, Huyện Bình Chánh, HCM</v>
          </cell>
          <cell r="D2765" t="str">
            <v>MIENNAM;WIN</v>
          </cell>
          <cell r="E2765" t="str">
            <v/>
          </cell>
        </row>
        <row r="2766">
          <cell r="A2766" t="str">
            <v>WIN5394</v>
          </cell>
          <cell r="B2766" t="str">
            <v>CN HÀ NỘI - CÔNG TY CỔ PHẦN DỊCH VỤ THƯƠNG MẠI TỔNG HỢP WINCOMMERCE</v>
          </cell>
          <cell r="C2766" t="str">
            <v>Thôn Tằng My, Xã Nam Hồng, Huyện Đông Anh, HN</v>
          </cell>
          <cell r="D2766" t="str">
            <v>MIENBAC;WIN</v>
          </cell>
          <cell r="E2766">
            <v>0</v>
          </cell>
        </row>
        <row r="2767">
          <cell r="A2767" t="str">
            <v>WIN5408</v>
          </cell>
          <cell r="B2767" t="str">
            <v>CN HÀ NỘI - CÔNG TY CỔ PHẦN DỊCH VỤ THƯƠNG MẠI TỔNG HỢP WINCOMMERCE</v>
          </cell>
          <cell r="C2767" t="str">
            <v>Lô góc tầng 1, Tòa B1, Chung cư Ruby CT3 Phúc Lợi, Quận Long Biên, HN</v>
          </cell>
          <cell r="D2767" t="str">
            <v>MIENBAC;WIN</v>
          </cell>
          <cell r="E2767" t="str">
            <v/>
          </cell>
        </row>
        <row r="2768">
          <cell r="A2768" t="str">
            <v>WIN5414</v>
          </cell>
          <cell r="B2768" t="str">
            <v>CN HCM - CÔNG TY CỔ PHẦN DỊCH VỤ THƯƠNG MẠI TỔNG HỢP WINCOMMERCE</v>
          </cell>
          <cell r="C2768" t="str">
            <v>23 Nguyễn Hữu Cầu, Ấp Vạn Hạnh, Xã Trung Chánh, Huyện Hóc Môn, HCM</v>
          </cell>
          <cell r="D2768" t="str">
            <v>MIENNAM;WIN</v>
          </cell>
          <cell r="E2768" t="str">
            <v/>
          </cell>
        </row>
        <row r="2769">
          <cell r="A2769" t="str">
            <v>WIN5415</v>
          </cell>
          <cell r="B2769" t="str">
            <v>CN HÀ NỘI - CÔNG TY CỔ PHẦN DỊCH VỤ THƯƠNG MẠI TỔNG HỢP WINCOMMERCE</v>
          </cell>
          <cell r="C2769" t="str">
            <v>Tháp G, 
Khu đô thị Đông Nam đường Trần Duy Hưng, phường Trung Hòa, quận Cầu Giấy, HN</v>
          </cell>
          <cell r="D2769" t="str">
            <v>MIENBAC;WIN</v>
          </cell>
          <cell r="E2769" t="str">
            <v/>
          </cell>
        </row>
        <row r="2770">
          <cell r="A2770" t="str">
            <v>WIN5420</v>
          </cell>
          <cell r="B2770" t="str">
            <v>CN HCM - CÔNG TY CỔ PHẦN DỊCH VỤ THƯƠNG MẠI TỔNG HỢP WINCOMMERCE</v>
          </cell>
          <cell r="C2770" t="str">
            <v>120E Xóm Đất, Phường 8, Quận 11, TP. Hồ Chí Minh Việt Nam</v>
          </cell>
          <cell r="D2770" t="str">
            <v>MIENNAM;WIN</v>
          </cell>
          <cell r="E2770" t="str">
            <v/>
          </cell>
        </row>
        <row r="2771">
          <cell r="A2771" t="str">
            <v>win5422</v>
          </cell>
          <cell r="B2771" t="str">
            <v>CN HÀ NỘI - wincommerce</v>
          </cell>
          <cell r="C2771" t="str">
            <v>Thôn Đồng Lư, xã Đồng Quang, huyện Quốc Oai, TP Hà Nội</v>
          </cell>
          <cell r="D2771" t="str">
            <v>MIENBAC;WIN</v>
          </cell>
          <cell r="E2771">
            <v>0</v>
          </cell>
        </row>
        <row r="2772">
          <cell r="A2772" t="str">
            <v>WIN5423</v>
          </cell>
          <cell r="B2772" t="str">
            <v>CN HÀ NỘI - CÔNG TY CỔ PHẦN DỊCH VỤ THƯƠNG MẠI TỔNG HỢP WINCOMMERCE</v>
          </cell>
          <cell r="C2772" t="str">
            <v>Cụm 5, xã Phụng Thượng, Huyện Phúc Thọ, HN</v>
          </cell>
          <cell r="D2772" t="str">
            <v>MIENBAC;WIN</v>
          </cell>
          <cell r="E2772" t="str">
            <v/>
          </cell>
        </row>
        <row r="2773">
          <cell r="A2773" t="str">
            <v>WIN5427</v>
          </cell>
          <cell r="B2773" t="str">
            <v>CN HCM - CÔNG TY CỔ PHẦN DỊCH VỤ THƯƠNG MẠI TỔNG HỢP WINCOMMERCE</v>
          </cell>
          <cell r="C2773" t="str">
            <v>CC Golden Mansion, Lô GM-01.08 Tầng 1, Khu phức hợp, Nhà ở và Thương mại Dịch vụ, 119, Phổ Quang, Phường 9, Q.Phú Nhuận, HCM</v>
          </cell>
          <cell r="D2773" t="str">
            <v>MIENNAM;WIN</v>
          </cell>
          <cell r="E2773" t="str">
            <v/>
          </cell>
        </row>
        <row r="2774">
          <cell r="A2774" t="str">
            <v>win5429</v>
          </cell>
          <cell r="B2774" t="str">
            <v>CN HÀ NỘI - WINCOMMERCE</v>
          </cell>
          <cell r="C2774" t="str">
            <v>Xóm Cầu, Thôn Hòa Mỹ, Xã Hồng Minh, Huyện Phú Xuyên, HN</v>
          </cell>
          <cell r="D2774" t="str">
            <v>MIENBAC;WIN</v>
          </cell>
        </row>
        <row r="2775">
          <cell r="A2775" t="str">
            <v>WIN5430</v>
          </cell>
          <cell r="B2775" t="str">
            <v>CN HÀ NỘI - CÔNG TY CỔ PHẦN DỊCH VỤ THƯƠNG MẠI TỔNG HỢP WINCOMMERCE</v>
          </cell>
          <cell r="C2775" t="str">
            <v>Tổ 10, Phường Thạch Bàn, Quận Long Biên, HN</v>
          </cell>
          <cell r="D2775" t="str">
            <v>MIENBAC;WIN</v>
          </cell>
        </row>
        <row r="2776">
          <cell r="A2776" t="str">
            <v>WIN5431</v>
          </cell>
          <cell r="B2776" t="str">
            <v>CN HÀ NỘI - CÔNG TY CỔ PHẦN DỊCH VỤ THƯƠNG MẠI TỔNG HỢP WINCOMMERCE</v>
          </cell>
          <cell r="C2776" t="str">
            <v>BT1.SH-A(07), Khu đô thị mới Đặng Xá, Xã Đặng Xá, Huyện Gia Lâm, HN</v>
          </cell>
          <cell r="D2776" t="str">
            <v>MIENBAC;WIN</v>
          </cell>
          <cell r="E2776">
            <v>0</v>
          </cell>
        </row>
        <row r="2777">
          <cell r="A2777" t="str">
            <v>WIN5434</v>
          </cell>
          <cell r="B2777" t="str">
            <v>CN HÀ NỘI - CÔNG TY CỔ PHẦN DỊCH VỤ THƯƠNG MẠI TỔNG HỢP WINCOMMERCE</v>
          </cell>
          <cell r="C2777" t="str">
            <v>Số 18 ngách 1 ngõ 119 Hồ Đắc Di, phường Nam Đồng, quận Đống Đa, Hà Nội</v>
          </cell>
          <cell r="D2777" t="str">
            <v>MIENBAC;WIN</v>
          </cell>
          <cell r="E2777" t="str">
            <v/>
          </cell>
        </row>
        <row r="2778">
          <cell r="A2778" t="str">
            <v>WIN5436</v>
          </cell>
          <cell r="B2778" t="str">
            <v>CN HCM - CÔNG TY CỔ PHẦN DỊCH VỤ THƯƠNG MẠI TỔNG HỢP WINCOMMERCE</v>
          </cell>
          <cell r="C2778" t="str">
            <v>70 Lê Văn Thịnh, Phường Bình Trưng Tây, Quận 2, TP. Hồ Chí Minh Việt Nam</v>
          </cell>
          <cell r="D2778" t="str">
            <v>MIENNAM;WIN</v>
          </cell>
          <cell r="E2778" t="str">
            <v/>
          </cell>
        </row>
        <row r="2779">
          <cell r="A2779" t="str">
            <v>WIN5439</v>
          </cell>
          <cell r="B2779" t="str">
            <v>CN HÀ NỘI - CÔNG TY CỔ PHẦN DỊCH VỤ THƯƠNG MẠI TỔNG HỢP WINCOMMERCE</v>
          </cell>
          <cell r="C2779" t="str">
            <v>17A, Ngõ 9 Nguyễn Tri Phương , phường Điện Biên, quận Ba Đình, HN</v>
          </cell>
          <cell r="D2779" t="str">
            <v>MIENBAC;WIN</v>
          </cell>
          <cell r="E2779" t="str">
            <v/>
          </cell>
        </row>
        <row r="2780">
          <cell r="A2780" t="str">
            <v>WIN5447</v>
          </cell>
          <cell r="B2780" t="str">
            <v>CN HCM - CÔNG TY CỔ PHẦN DỊCH VỤ THƯƠNG MẠI TỔNG HỢP WINCOMMERCE</v>
          </cell>
          <cell r="C2780" t="str">
            <v>35A đường TX 21, khu phố 1, Phường Thạnh Xuân, Quận 12, HCM</v>
          </cell>
          <cell r="D2780" t="str">
            <v>MIENNAM;WIN</v>
          </cell>
          <cell r="E2780" t="str">
            <v/>
          </cell>
        </row>
        <row r="2781">
          <cell r="A2781" t="str">
            <v>WIN5449</v>
          </cell>
          <cell r="B2781" t="str">
            <v>CN HCM - CÔNG TY CỔ PHẦN DỊCH VỤ THƯƠNG MẠI TỔNG HỢP WINCOMMERCE</v>
          </cell>
          <cell r="C2781" t="str">
            <v>532 Phạm Văn Chiêu, Phường 16, Quận Gò Vấp, HCM</v>
          </cell>
          <cell r="D2781" t="str">
            <v>MIENNAM;WIN</v>
          </cell>
          <cell r="E2781" t="str">
            <v/>
          </cell>
        </row>
        <row r="2782">
          <cell r="A2782" t="str">
            <v>WIN5451</v>
          </cell>
          <cell r="B2782" t="str">
            <v>CN HCM - CÔNG TY CỔ PHẦN DỊCH VỤ THƯƠNG MẠI TỔNG HỢP WINCOMMERCE</v>
          </cell>
          <cell r="C2782" t="str">
            <v>152 Hoàng Hoa Thám, Phường 12, Quận Tân Bình, HCM</v>
          </cell>
          <cell r="D2782" t="str">
            <v>MIENNAM;WIN</v>
          </cell>
          <cell r="E2782" t="str">
            <v/>
          </cell>
        </row>
        <row r="2783">
          <cell r="A2783" t="str">
            <v>WIN5453</v>
          </cell>
          <cell r="B2783" t="str">
            <v>CN HÀ NỘI - CÔNG TY CỔ PHẦN DỊCH VỤ THƯƠNG MẠI TỔNG HỢP WINCOMMERCE</v>
          </cell>
          <cell r="C2783" t="str">
            <v>48 Bích Câu, Phường Quốc Tử Giám, Quận Đống Đa, HN</v>
          </cell>
          <cell r="D2783" t="str">
            <v>MIENBAC;WIN</v>
          </cell>
        </row>
        <row r="2784">
          <cell r="A2784" t="str">
            <v>win5454</v>
          </cell>
          <cell r="B2784" t="str">
            <v>CN HÀ NỘI - wincommerce</v>
          </cell>
          <cell r="C2784" t="str">
            <v>Ngã tư Cổ Đông, Xóm 10, Thôn Đoàn Kết, Xã Cổ Đông, Thị xã Sơn Tây, HN</v>
          </cell>
          <cell r="D2784" t="str">
            <v>MIENBAC;WIN</v>
          </cell>
          <cell r="E2784">
            <v>0</v>
          </cell>
        </row>
        <row r="2785">
          <cell r="A2785" t="str">
            <v>WIN5456</v>
          </cell>
          <cell r="B2785" t="str">
            <v>CN HÀ NỘI - CÔNG TY CỔ PHẦN DỊCH VỤ THƯƠNG MẠI TỔNG HỢP WINCOMMERCE</v>
          </cell>
          <cell r="C2785" t="str">
            <v>Đội 2, thôn Xuân Bách, xã Quang Tiến, huyện Sóc Sơn, HN</v>
          </cell>
          <cell r="D2785" t="str">
            <v>MIENBAC; WIN</v>
          </cell>
          <cell r="E2785" t="str">
            <v/>
          </cell>
        </row>
        <row r="2786">
          <cell r="A2786" t="str">
            <v>WIN5459</v>
          </cell>
          <cell r="B2786" t="str">
            <v>CN HCM - CÔNG TY CỔ PHẦN DỊCH VỤ THƯƠNG MẠI TỔNG HỢP WINCOMMERCE</v>
          </cell>
          <cell r="C2786" t="str">
            <v>107 đường số 1, cư xá Chu Văn An, Phường 26, Quận Bình Thạnh, HCM</v>
          </cell>
          <cell r="D2786" t="str">
            <v>MIENNAM;WIN</v>
          </cell>
          <cell r="E2786" t="str">
            <v/>
          </cell>
        </row>
        <row r="2787">
          <cell r="A2787" t="str">
            <v>WIN5465</v>
          </cell>
          <cell r="B2787" t="str">
            <v>CN HÀ NỘI - CÔNG TY CỔ PHẦN DỊCH VỤ THƯƠNG MẠI TỔNG HỢP WINCOMMERCE</v>
          </cell>
          <cell r="C2787" t="str">
            <v>Lô A1.2, tầng 1 tòa nhà A, tổ hợp văn phòng, nhà ở cao cấp kết hợp dịch vụ thương mại HBI, 
Số 203 Nguyễn Huy Tưởng, Phương Thanh Xuân Trung, quận Thanh Xuân, HN</v>
          </cell>
          <cell r="D2787" t="str">
            <v>MIENBAC;WIN</v>
          </cell>
        </row>
        <row r="2788">
          <cell r="A2788" t="str">
            <v>WIN5467</v>
          </cell>
          <cell r="B2788" t="str">
            <v>CN HÀ NỘI - CÔNG TY CỔ PHẦN DỊCH VỤ THƯƠNG MẠI TỔNG HỢP WINCOMMERCE</v>
          </cell>
          <cell r="C2788" t="str">
            <v>Số 12 ngõ 4D Đặng Văn Ngữ, phường Trung Tự, quận Đống Đa, HN</v>
          </cell>
          <cell r="D2788" t="str">
            <v>MIENBAC;WIN</v>
          </cell>
        </row>
        <row r="2789">
          <cell r="A2789" t="str">
            <v>WIN5468</v>
          </cell>
          <cell r="B2789" t="str">
            <v>CN HÀ NỘI - CÔNG TY CỔ PHẦN DỊCH VỤ THƯƠNG MẠI TỔNG HỢP WINCOMMERCE</v>
          </cell>
          <cell r="C2789" t="str">
            <v>33-35 Ngõ Quan Thổ 1, Phường Tôn Đức Thức, Quận Đống Đa, HN</v>
          </cell>
          <cell r="D2789" t="str">
            <v>MIENBAC;WIN</v>
          </cell>
        </row>
        <row r="2790">
          <cell r="A2790" t="str">
            <v>win5470</v>
          </cell>
          <cell r="B2790" t="str">
            <v>CN HÀ NỘI - wincommerce</v>
          </cell>
          <cell r="C2790" t="str">
            <v>Thôn Vài, Xã Hợp Thanh, Huyện Mỹ Đức, HN</v>
          </cell>
          <cell r="D2790" t="str">
            <v>MIENBAC;WIN</v>
          </cell>
        </row>
        <row r="2791">
          <cell r="A2791" t="str">
            <v>WIN5472</v>
          </cell>
          <cell r="B2791" t="str">
            <v>CN HÀ NỘI - CÔNG TY CỔ PHẦN DỊCH VỤ THƯƠNG MẠI TỔNG HỢP WINCOMMERCE</v>
          </cell>
          <cell r="C2791" t="str">
            <v>Số 87 Ngõ 322 Mỹ Đình, phường Mỹ Đình, Nam Từ Liêm, Hà Nội</v>
          </cell>
          <cell r="D2791" t="str">
            <v>MIENBAC;WIN</v>
          </cell>
        </row>
        <row r="2792">
          <cell r="A2792" t="str">
            <v>WIN5473</v>
          </cell>
          <cell r="B2792" t="str">
            <v>CN HÀ NỘI - CÔNG TY CỔ PHẦN DỊCH VỤ THƯƠNG MẠI TỔNG HỢP WINCOMMERCE</v>
          </cell>
          <cell r="C2792" t="str">
            <v>33 Võng Thị, Phường Bưởi, Quận Tây Hồ, TP Hà Nội</v>
          </cell>
          <cell r="D2792" t="str">
            <v>MIENBAC;WIN</v>
          </cell>
        </row>
        <row r="2793">
          <cell r="A2793" t="str">
            <v>WIN5474</v>
          </cell>
          <cell r="B2793" t="str">
            <v>CN HÀ NỘI - CÔNG TY CỔ PHẦN DỊCH VỤ THƯƠNG MẠI TỔNG HỢP WINCOMMERCE</v>
          </cell>
          <cell r="C2793" t="str">
            <v>Tầng 1, tòa nhà CT1B Hateco Apolo, phường Phương Canh, Quận Nam Từ Liêm, Hà Nội</v>
          </cell>
          <cell r="D2793" t="str">
            <v>MIENBAC;WIN</v>
          </cell>
          <cell r="E2793">
            <v>0</v>
          </cell>
        </row>
        <row r="2794">
          <cell r="A2794" t="str">
            <v>WIN5475</v>
          </cell>
          <cell r="B2794" t="str">
            <v>CN HÀ NỘI - CÔNG TY CỔ PHẦN DỊCH VỤ THƯƠNG MẠI TỔNG HỢP WINCOMMERCE</v>
          </cell>
          <cell r="C2794" t="str">
            <v>273 Vũ Tông Phan, Phường Khương Trung, Quận Thanh Xuân, Hà Nội</v>
          </cell>
          <cell r="D2794" t="str">
            <v>MIENBAC;WIN</v>
          </cell>
          <cell r="E2794" t="str">
            <v/>
          </cell>
        </row>
        <row r="2795">
          <cell r="A2795" t="str">
            <v>WIN5479</v>
          </cell>
          <cell r="B2795" t="str">
            <v>CN HCM - CÔNG TY CỔ PHẦN DỊCH VỤ THƯƠNG MẠI TỔNG HỢP WINCOMMERCE</v>
          </cell>
          <cell r="C2795" t="str">
            <v>290 An Dương Vương, Phường 4, Quận 5, (CC The EverRich Infinity), HCM</v>
          </cell>
          <cell r="D2795" t="str">
            <v>MIENNAM;WIN</v>
          </cell>
          <cell r="E2795" t="str">
            <v/>
          </cell>
        </row>
        <row r="2796">
          <cell r="A2796" t="str">
            <v>win5482</v>
          </cell>
          <cell r="B2796" t="str">
            <v>CN HCM - Wincommerce</v>
          </cell>
          <cell r="C2796" t="str">
            <v>702 Lũy Bán Bích, Phường Tân Thành, Quận Tân Phú, HCM</v>
          </cell>
          <cell r="D2796" t="str">
            <v>MIENNAM;WIN</v>
          </cell>
          <cell r="E2796" t="str">
            <v/>
          </cell>
        </row>
        <row r="2797">
          <cell r="A2797" t="str">
            <v>WIN5483</v>
          </cell>
          <cell r="B2797" t="str">
            <v>CN HCM - CÔNG TY CỔ PHẦN DỊCH VỤ THƯƠNG MẠI TỔNG HỢP WINCOMMERCE</v>
          </cell>
          <cell r="C2797" t="str">
            <v>Căn số 0.01 – tầng trệt – lô B, Chung cư, Thủ Thiêm Lô P – Số 01 đường số 63, Phường Bình Trưng Đông, Quận 2, TP. Hồ Chí Minh Việt Nam</v>
          </cell>
          <cell r="D2797" t="str">
            <v>MIENNAM;WIN</v>
          </cell>
          <cell r="E2797" t="str">
            <v/>
          </cell>
        </row>
        <row r="2798">
          <cell r="A2798" t="str">
            <v>WIN5484</v>
          </cell>
          <cell r="B2798" t="str">
            <v>CN HÀ NỘI - CÔNG TY CỔ PHẦN DỊCH VỤ THƯƠNG MẠI TỔNG HỢP WINCOMMERCE</v>
          </cell>
          <cell r="C2798" t="str">
            <v>Thôn An Duyên, Xã Tô Hiệu, Huyện Thường Tín, HN</v>
          </cell>
          <cell r="D2798" t="str">
            <v>MIENBAC;WIN</v>
          </cell>
        </row>
        <row r="2799">
          <cell r="A2799" t="str">
            <v>win5487</v>
          </cell>
          <cell r="B2799" t="str">
            <v>CN HÀ NỘI - wincommerce</v>
          </cell>
          <cell r="C2799" t="str">
            <v>Số 155 Xóm Đậu, Thôn Vỹ, Xã Cao Viên, Huyện Thanh Oai, HN</v>
          </cell>
          <cell r="D2799" t="str">
            <v>MIENBAC;WIN</v>
          </cell>
        </row>
        <row r="2800">
          <cell r="A2800" t="str">
            <v>WIN5488</v>
          </cell>
          <cell r="B2800" t="str">
            <v>CN HÀ NỘI - CÔNG TY CỔ PHẦN DỊCH VỤ THƯƠNG MẠI TỔNG HỢP WINCOMMERCE</v>
          </cell>
          <cell r="C2800" t="str">
            <v>Thôn Thuận Tiến, Xã Dương Xá, Huyện Gia Lâm, HN</v>
          </cell>
          <cell r="D2800" t="str">
            <v>MIENBAC;WIN</v>
          </cell>
        </row>
        <row r="2801">
          <cell r="A2801" t="str">
            <v>WIN5489</v>
          </cell>
          <cell r="B2801" t="str">
            <v>CN HÀ NỘI - CÔNG TY CỔ PHẦN DỊCH VỤ THƯƠNG MẠI TỔNG HỢP WINCOMMERCE</v>
          </cell>
          <cell r="C2801" t="str">
            <v>Tầng 1, Ô I-HH, Dự án Green Pearl, 378 Minh Khai, Phường Vĩnh Tuy, Quận Hai Bà Trưng, HN</v>
          </cell>
          <cell r="D2801" t="str">
            <v>MIENBAC;WIN</v>
          </cell>
          <cell r="E2801">
            <v>0</v>
          </cell>
        </row>
        <row r="2802">
          <cell r="A2802" t="str">
            <v>win5490</v>
          </cell>
          <cell r="B2802" t="str">
            <v>CN HÀ NỘI - wincommerce</v>
          </cell>
          <cell r="C2802" t="str">
            <v>Số 94 Phố Kim Bài, Thị trấn Kim Bài, Huyện Thanh Oai, HN</v>
          </cell>
          <cell r="D2802" t="str">
            <v>MIENBAC;WIN</v>
          </cell>
          <cell r="E2802" t="str">
            <v/>
          </cell>
        </row>
        <row r="2803">
          <cell r="A2803" t="str">
            <v>WIN5493</v>
          </cell>
          <cell r="B2803" t="str">
            <v>CN HCM - CÔNG TY CỔ PHẦN DỊCH VỤ THƯƠNG MẠI TỔNG HỢP WINCOMMERCE</v>
          </cell>
          <cell r="C2803" t="str">
            <v>Kiôt tại Tầng 1, Nhà chung cư Lô D (CT4), Khu nhà ở Quân đội, 468 Phan Văn Trị, Phường 7, Gò Vấp, HCM</v>
          </cell>
          <cell r="D2803" t="str">
            <v>MIENNAM;WIN</v>
          </cell>
          <cell r="E2803" t="str">
            <v/>
          </cell>
        </row>
        <row r="2804">
          <cell r="A2804" t="str">
            <v>WIN5495</v>
          </cell>
          <cell r="B2804" t="str">
            <v>CN HÀ NỘI - CÔNG TY CỔ PHẦN DỊCH VỤ THƯƠNG MẠI TỔNG HỢP WINCOMMERCE</v>
          </cell>
          <cell r="C2804" t="str">
            <v>Kiot 03A+03B+04, Tầng 1 Tòa nhà chung cư CT6,  Xã Tứ Hiệp, Huyện Thanh Trì, HN</v>
          </cell>
          <cell r="D2804" t="str">
            <v>MIENBAC;WIN</v>
          </cell>
          <cell r="E2804" t="str">
            <v/>
          </cell>
        </row>
        <row r="2805">
          <cell r="A2805" t="str">
            <v>win5499</v>
          </cell>
          <cell r="B2805" t="str">
            <v>CN HCM - Wincommerce</v>
          </cell>
          <cell r="C2805" t="str">
            <v>31A-33A Gò Dầu, Phường Tân Quý, Quận Tân Phú, HCM</v>
          </cell>
          <cell r="D2805" t="str">
            <v>MIENNAM;WIN</v>
          </cell>
          <cell r="E2805" t="str">
            <v/>
          </cell>
        </row>
        <row r="2806">
          <cell r="A2806" t="str">
            <v>WIN5501</v>
          </cell>
          <cell r="B2806" t="str">
            <v>CN HÀ NỘI - CÔNG TY CỔ PHẦN DỊCH VỤ THƯƠNG MẠI TỔNG HỢP WINCOMMERCE</v>
          </cell>
          <cell r="C2806" t="str">
            <v>Thôn Thiết Úng, Xã Vân Hà, Huyện Đông Anh, HN</v>
          </cell>
          <cell r="D2806" t="str">
            <v>MIENBAC;WIN</v>
          </cell>
        </row>
        <row r="2807">
          <cell r="A2807" t="str">
            <v>WIN5504</v>
          </cell>
          <cell r="B2807" t="str">
            <v>CN HÀ NỘI - CÔNG TY CỔ PHẦN DỊCH VỤ THƯƠNG MẠI TỔNG HỢP WINCOMMERCE</v>
          </cell>
          <cell r="C2807" t="str">
            <v>105 Thành Công, Phường Thành Công, Quận Ba Đình, Hà Nội</v>
          </cell>
          <cell r="D2807" t="str">
            <v>MIENBAC;WIN</v>
          </cell>
        </row>
        <row r="2808">
          <cell r="A2808" t="str">
            <v>WIN5505</v>
          </cell>
          <cell r="B2808" t="str">
            <v>CN HÀ NỘI - CÔNG TY CỔ PHẦN DỊCH VỤ THƯƠNG MẠI TỔNG HỢP WINCOMMERCE</v>
          </cell>
          <cell r="C2808" t="str">
            <v>106 Dốc Chợ Thành Công, Phường Thành Công, Quận Ba Đình, Hà Nội</v>
          </cell>
          <cell r="D2808" t="str">
            <v>MIENBAC;WIN</v>
          </cell>
        </row>
        <row r="2809">
          <cell r="A2809" t="str">
            <v>win5509</v>
          </cell>
          <cell r="B2809" t="str">
            <v>CN HÀ NỘI - wincommerce</v>
          </cell>
          <cell r="C2809" t="str">
            <v>Thôn 4 Xã Cát Quế, Huyện Hoài Đức, Hà Nội</v>
          </cell>
          <cell r="D2809" t="str">
            <v>MIENBAC;WIN</v>
          </cell>
        </row>
        <row r="2810">
          <cell r="A2810" t="str">
            <v>win5511</v>
          </cell>
          <cell r="B2810" t="str">
            <v>CN HÀ NỘI - wincommerce</v>
          </cell>
          <cell r="C2810" t="str">
            <v>Tầng 1, tòa nhà C2 thuộc Dự án Khu nhà ở Xuân Đỉnh, phường Xuân Đỉnh, Quận Bắc Từ Liêm, Hà Nội</v>
          </cell>
          <cell r="D2810" t="str">
            <v>MIENBAC;WIN</v>
          </cell>
          <cell r="E2810">
            <v>0</v>
          </cell>
        </row>
        <row r="2811">
          <cell r="A2811" t="str">
            <v>WIN5513</v>
          </cell>
          <cell r="B2811" t="str">
            <v>CN HÀ NỘI - CÔNG TY CỔ PHẦN DỊCH VỤ THƯƠNG MẠI TỔNG HỢP WINCOMMERCE</v>
          </cell>
          <cell r="C2811" t="str">
            <v>Đội 7, Thôn Đỗ Xá, Xã Vạn Điểm, Huyện Thường Tín, HN</v>
          </cell>
          <cell r="D2811" t="str">
            <v>MIENBAC;WIN</v>
          </cell>
          <cell r="E2811" t="str">
            <v/>
          </cell>
        </row>
        <row r="2812">
          <cell r="A2812" t="str">
            <v>win5517</v>
          </cell>
          <cell r="B2812" t="str">
            <v>CN HCM - WINCOMMERCE</v>
          </cell>
          <cell r="C2812" t="str">
            <v>25 đường số 6, Khu phố 2, Phường Hiệp Bình Chánh, Quận Thủ Đức, HCM</v>
          </cell>
          <cell r="D2812" t="str">
            <v>MIENNAM;WIN</v>
          </cell>
          <cell r="E2812" t="str">
            <v/>
          </cell>
        </row>
        <row r="2813">
          <cell r="A2813" t="str">
            <v>WIN5521</v>
          </cell>
          <cell r="B2813" t="str">
            <v>CN HCM - CÔNG TY CỔ PHẦN DỊCH VỤ THƯƠNG MẠI TỔNG HỢP WINCOMMERCE</v>
          </cell>
          <cell r="C2813" t="str">
            <v>34 Tân Thới Nhất 21, Khu phố 4, Phường Tân Thới Nhất, Quận 12, HCM</v>
          </cell>
          <cell r="D2813" t="str">
            <v>MIENNAM;WIN</v>
          </cell>
          <cell r="E2813" t="str">
            <v/>
          </cell>
        </row>
        <row r="2814">
          <cell r="A2814" t="str">
            <v>WIN5524</v>
          </cell>
          <cell r="B2814" t="str">
            <v>CN HÀ NỘI - CÔNG TY CỔ PHẦN DỊCH VỤ THƯƠNG MẠI TỔNG HỢP WINCOMMERCE</v>
          </cell>
          <cell r="C2814" t="str">
            <v>Số 79 ngõ 94 Thượng Thanh, Tổ 14 Phường Thượng Thanh, Quận Long Biên, HN</v>
          </cell>
          <cell r="D2814" t="str">
            <v>MIENBAC;WIN</v>
          </cell>
          <cell r="E2814" t="str">
            <v/>
          </cell>
        </row>
        <row r="2815">
          <cell r="A2815" t="str">
            <v>WIN5532</v>
          </cell>
          <cell r="B2815" t="str">
            <v>CN HCM - CÔNG TY CỔ PHẦN DỊCH VỤ THƯƠNG MẠI TỔNG HỢP WINCOMMERCE</v>
          </cell>
          <cell r="C2815" t="str">
            <v>50-52 đường 50A, khu phố 9, Phường Tân Tạo, Quận Bình Tân, HCM</v>
          </cell>
          <cell r="D2815" t="str">
            <v>MIENNAM;WIN</v>
          </cell>
          <cell r="E2815" t="str">
            <v/>
          </cell>
        </row>
        <row r="2816">
          <cell r="A2816" t="str">
            <v>win5535</v>
          </cell>
          <cell r="B2816" t="str">
            <v>CN HÀ NỘI - wincommerce</v>
          </cell>
          <cell r="C2816" t="str">
            <v>174 – 176 Hạ Hội, Xã Tân Lập, Huyện Đan Phượng, HN</v>
          </cell>
          <cell r="D2816" t="str">
            <v>MIENBAC;WIN</v>
          </cell>
        </row>
        <row r="2817">
          <cell r="A2817" t="str">
            <v>WIN5539</v>
          </cell>
          <cell r="B2817" t="str">
            <v>CN HÀ NỘI - CÔNG TY CỔ PHẦN DỊCH VỤ THƯƠNG MẠI TỔNG HỢP WINCOMMERCE</v>
          </cell>
          <cell r="C2817" t="str">
            <v>124 Thanh Ấm, Thị trấn Vân Đình, Huyện Ứng Hòa, HN</v>
          </cell>
          <cell r="D2817" t="str">
            <v>MIENBAC;WIN</v>
          </cell>
          <cell r="E2817">
            <v>0</v>
          </cell>
        </row>
        <row r="2818">
          <cell r="A2818" t="str">
            <v>WIN5542</v>
          </cell>
          <cell r="B2818" t="str">
            <v>CN HÀ NỘI - CÔNG TY CỔ PHẦN DỊCH VỤ THƯƠNG MẠI TỔNG HỢP WINCOMMERCE</v>
          </cell>
          <cell r="C2818" t="str">
            <v>Số 324 phố Đồng Dinh,Tổ 13, Phường Thạch Bàn, Quận Long Biên, HN</v>
          </cell>
          <cell r="D2818" t="str">
            <v>MIENBAC;WIN</v>
          </cell>
          <cell r="E2818" t="str">
            <v/>
          </cell>
        </row>
        <row r="2819">
          <cell r="A2819" t="str">
            <v>WIN5544</v>
          </cell>
          <cell r="B2819" t="str">
            <v>CN HCM - CÔNG TY CỔ PHẦN DỊCH VỤ THƯƠNG MẠI TỔNG HỢP WINCOMMERCE</v>
          </cell>
          <cell r="C2819" t="str">
            <v>Nhà tại thửa 614, TBĐ số 09, Khu phố 6, Phường Trung Mỹ Tây, Quận 12, HCM</v>
          </cell>
          <cell r="D2819" t="str">
            <v>MIENNAM;WIN</v>
          </cell>
          <cell r="E2819" t="str">
            <v/>
          </cell>
        </row>
        <row r="2820">
          <cell r="A2820" t="str">
            <v>win5545</v>
          </cell>
          <cell r="B2820" t="str">
            <v>CN HCM - wincommerce</v>
          </cell>
          <cell r="C2820" t="str">
            <v>0.03 Tầng 01, Chung cư CC1, khối HQ4, Khu 2-Khu tái định cư, Bến Lức-Khu chức năng số 17- KĐT mới Na T. Phố, Ấp 3, Xã An Phú Tây, Bình Chánh, HCM</v>
          </cell>
          <cell r="D2820" t="str">
            <v>MIENNAM;WIN</v>
          </cell>
          <cell r="E2820" t="str">
            <v/>
          </cell>
        </row>
        <row r="2821">
          <cell r="A2821" t="str">
            <v>win5546</v>
          </cell>
          <cell r="B2821" t="str">
            <v>CN HÀ NỘI - wincommerce</v>
          </cell>
          <cell r="C2821" t="str">
            <v>Xóm 6,Thôn 3 Xã Thạch Thán, Huyện Quốc Oai, TP Hà Nội</v>
          </cell>
          <cell r="D2821" t="str">
            <v>MIENBAC;WIN</v>
          </cell>
          <cell r="E2821" t="str">
            <v/>
          </cell>
        </row>
        <row r="2822">
          <cell r="A2822" t="str">
            <v>WIN5547</v>
          </cell>
          <cell r="B2822" t="str">
            <v>CN HCM - CÔNG TY CỔ PHẦN DỊCH VỤ THƯƠNG MẠI TỔNG HỢP WINCOMMERCE</v>
          </cell>
          <cell r="C2822" t="str">
            <v>Lô D.1.10, Tầng 1, Khối tháp D, Khu G, Khu Nhà ở, Phước Kiển (Khu G và Khu E), Ấp 5, Phước Kiển, H. Nhà Bè, HCM</v>
          </cell>
          <cell r="D2822" t="str">
            <v>MIENNAM;WIN</v>
          </cell>
          <cell r="E2822" t="str">
            <v/>
          </cell>
        </row>
        <row r="2823">
          <cell r="A2823" t="str">
            <v>win5548</v>
          </cell>
          <cell r="B2823" t="str">
            <v>CN HCM - WINCOMMERCE</v>
          </cell>
          <cell r="C2823" t="str">
            <v>Lô TM 1.02, Tầng 1, CC Newton Residence, 38 Trương Quốc Dung, Phường 8, Quận Phú Nhuận, HCM</v>
          </cell>
          <cell r="D2823" t="str">
            <v>MIENNAM;WIN</v>
          </cell>
          <cell r="E2823" t="str">
            <v/>
          </cell>
        </row>
        <row r="2824">
          <cell r="A2824" t="str">
            <v>WIN5552</v>
          </cell>
          <cell r="B2824" t="str">
            <v>CN HCM - CÔNG TY CỔ PHẦN DỊCH VỤ THƯƠNG MẠI TỔNG HỢP WINCOMMERCE</v>
          </cell>
          <cell r="C2824" t="str">
            <v>107/4A Hương Lộ 80B, Phường Hiệp Thành, Quận 12, HCM</v>
          </cell>
          <cell r="D2824" t="str">
            <v>MIENNAM;WIN</v>
          </cell>
          <cell r="E2824" t="str">
            <v/>
          </cell>
        </row>
        <row r="2825">
          <cell r="A2825" t="str">
            <v>WIN5553</v>
          </cell>
          <cell r="B2825" t="str">
            <v>CN HÀ NỘI - CÔNG TY CỔ PHẦN DỊCH VỤ THƯƠNG MẠI TỔNG HỢP WINCOMMERCE</v>
          </cell>
          <cell r="C2825" t="str">
            <v>32 Phan Đình Giót, Phường Phương Liệt, Quận Thanh Xuân, TP Hà Nội</v>
          </cell>
          <cell r="D2825" t="str">
            <v>MIENBAC;WIN</v>
          </cell>
        </row>
        <row r="2826">
          <cell r="A2826" t="str">
            <v>WIN5554</v>
          </cell>
          <cell r="B2826" t="str">
            <v>CN HÀ NỘI - CÔNG TY CỔ PHẦN DỊCH VỤ THƯƠNG MẠI TỔNG HỢP WINCOMMERCE</v>
          </cell>
          <cell r="C2826" t="str">
            <v>B12A, tầng 1, Tòa B, 423 Minh Khai, Phường Vĩnh Tuy, Quận Hai Bà Trưng, HN</v>
          </cell>
          <cell r="D2826" t="str">
            <v>MIENBAC;WIN</v>
          </cell>
          <cell r="E2826">
            <v>0</v>
          </cell>
        </row>
        <row r="2827">
          <cell r="A2827" t="str">
            <v>WIN5555</v>
          </cell>
          <cell r="B2827" t="str">
            <v>CN HÀ NỘI - CÔNG TY CỔ PHẦN DỊCH VỤ THƯƠNG MẠI TỔNG HỢP WINCOMMERCE</v>
          </cell>
          <cell r="C2827" t="str">
            <v>Tầng 1, tòa nhà CT2B, phường Cổ Nhuế 1, quận Bắc Từ Liêm, Hà Nội</v>
          </cell>
          <cell r="D2827" t="str">
            <v>MIENBAC;WIN</v>
          </cell>
          <cell r="E2827" t="str">
            <v/>
          </cell>
        </row>
        <row r="2828">
          <cell r="A2828" t="str">
            <v>WIN5556</v>
          </cell>
          <cell r="B2828" t="str">
            <v>CN HCM - CÔNG TY CỔ PHẦN DỊCH VỤ THƯƠNG MẠI TỔNG HỢP WINCOMMERCE</v>
          </cell>
          <cell r="C2828" t="str">
            <v>Lô TM B1-1-26, Tầng 1, Block B1, Chung cư Phú Hưng Phát, (Dream Home Luxury), 89/57 đường 59, Phường 14, Gò Vấp, HCM</v>
          </cell>
          <cell r="D2828" t="str">
            <v>MIENNAM;WIN</v>
          </cell>
          <cell r="E2828" t="str">
            <v/>
          </cell>
        </row>
        <row r="2829">
          <cell r="A2829" t="str">
            <v>WIN5557</v>
          </cell>
          <cell r="B2829" t="str">
            <v>CN HCM - CÔNG TY CỔ PHẦN DỊCH VỤ THƯƠNG MẠI TỔNG HỢP WINCOMMERCE</v>
          </cell>
          <cell r="C2829" t="str">
            <v>A.0.03A và A.0.05, Tầng G, Tháp A, Chung cư Bảo Minh Ezland, (HAUSNEO), Số 2 Đường 11, Khu phố 2, Thủ Đức</v>
          </cell>
          <cell r="D2829" t="str">
            <v>MIENNAM;WIN</v>
          </cell>
          <cell r="E2829" t="str">
            <v/>
          </cell>
        </row>
        <row r="2830">
          <cell r="A2830" t="str">
            <v>WIN5559</v>
          </cell>
          <cell r="B2830" t="str">
            <v>CN HCM - CÔNG TY CỔ PHẦN DỊCH VỤ THƯƠNG MẠI TỔNG HỢP WINCOMMERCE</v>
          </cell>
          <cell r="C2830" t="str">
            <v>50C Xa Lộ Hà Nội, Phường Phước Long A, Quận 9, HCM</v>
          </cell>
          <cell r="D2830" t="str">
            <v>MIENNAM;WIN</v>
          </cell>
          <cell r="E2830" t="str">
            <v/>
          </cell>
        </row>
        <row r="2831">
          <cell r="A2831" t="str">
            <v>win5560</v>
          </cell>
          <cell r="B2831" t="str">
            <v>CN HCM - wincommerce</v>
          </cell>
          <cell r="C2831" t="str">
            <v>C5/20 Phạm Hùng, xã Bình Hưng, Huyện Bình Chánh, HCM</v>
          </cell>
          <cell r="D2831" t="str">
            <v>MIENNAM;WIN</v>
          </cell>
          <cell r="E2831" t="str">
            <v/>
          </cell>
        </row>
        <row r="2832">
          <cell r="A2832" t="str">
            <v>WIN5567</v>
          </cell>
          <cell r="B2832" t="str">
            <v>CN HÀ NỘI - CÔNG TY CỔ PHẦN DỊCH VỤ THƯƠNG MẠI TỔNG HỢP WINCOMMERCE</v>
          </cell>
          <cell r="C2832" t="str">
            <v>265 Bạch Đằng, Phường Chương Dương, Quận Hoàn Kiếm, HN</v>
          </cell>
          <cell r="D2832" t="str">
            <v>MIENBAC;WIN</v>
          </cell>
        </row>
        <row r="2833">
          <cell r="A2833" t="str">
            <v>WIN5569</v>
          </cell>
          <cell r="B2833" t="str">
            <v>CN HÀ NỘI - CÔNG TY CỔ PHẦN DỊCH VỤ THƯƠNG MẠI TỔNG HỢP WINCOMMERCE</v>
          </cell>
          <cell r="C2833" t="str">
            <v>Khu Thá, xã Xuân Giang, huyện Sóc Sơn, Hà Nội</v>
          </cell>
          <cell r="D2833" t="str">
            <v>MIENBAC; WIN</v>
          </cell>
        </row>
        <row r="2834">
          <cell r="A2834" t="str">
            <v>WIN5570</v>
          </cell>
          <cell r="B2834" t="str">
            <v>CN HÀ NỘI - CÔNG TY CỔ PHẦN DỊCH VỤ THƯƠNG MẠI TỔNG HỢP WINCOMMERCE</v>
          </cell>
          <cell r="C2834" t="str">
            <v>125 đường Đông Mỹ, Xã Đông Mỹ, Huyện Thanh Trì, HN</v>
          </cell>
          <cell r="D2834" t="str">
            <v>MIENBAC;WIN</v>
          </cell>
        </row>
        <row r="2835">
          <cell r="A2835" t="str">
            <v>WIN5572</v>
          </cell>
          <cell r="B2835" t="str">
            <v>CN HÀ NỘI - CÔNG TY CỔ PHẦN DỊCH VỤ THƯƠNG MẠI TỔNG HỢP WINCOMMERCE</v>
          </cell>
          <cell r="C2835" t="str">
            <v>thôn Kim Thượng, Xã Kim Lũ, huyện Sóc Sơn, Hà Nội</v>
          </cell>
          <cell r="D2835" t="str">
            <v>MIENBAC; WIN</v>
          </cell>
        </row>
        <row r="2836">
          <cell r="A2836" t="str">
            <v>WIN5573</v>
          </cell>
          <cell r="B2836" t="str">
            <v>CN HÀ NỘI - CÔNG TY CỔ PHẦN DỊCH VỤ THƯƠNG MẠI TỔNG HỢP WINCOMMERCE</v>
          </cell>
          <cell r="C2836" t="str">
            <v>Số 36 Đình Thôn, Phường Mỹ Đình 1, Quận Nam Từ Liêm, Hà Nội</v>
          </cell>
          <cell r="D2836" t="str">
            <v>MIENBAC;WIN</v>
          </cell>
        </row>
        <row r="2837">
          <cell r="A2837" t="str">
            <v>WIN5574</v>
          </cell>
          <cell r="B2837" t="str">
            <v>CN HÀ NỘI - CÔNG TY CỔ PHẦN DỊCH VỤ THƯƠNG MẠI TỔNG HỢP WINCOMMERCE</v>
          </cell>
          <cell r="C2837" t="str">
            <v>Số 2 Kỳ Vũ, Phường Thượng Cát, Quận Bắc Từ Liêm, TP.Hà Nội</v>
          </cell>
          <cell r="D2837" t="str">
            <v>MIENBAC;WIN</v>
          </cell>
        </row>
        <row r="2838">
          <cell r="A2838" t="str">
            <v>WIN5576</v>
          </cell>
          <cell r="B2838" t="str">
            <v>CN HÀ NỘI - CÔNG TY CỔ PHẦN DỊCH VỤ THƯƠNG MẠI TỔNG HỢP WINCOMMERCE</v>
          </cell>
          <cell r="C2838" t="str">
            <v>Số 15 Dịch Vọng Hậu, phường Dịch Vọng Hậu, quận Cầu Giấy, HN</v>
          </cell>
          <cell r="D2838" t="str">
            <v>MIENBAC;WIN</v>
          </cell>
        </row>
        <row r="2839">
          <cell r="A2839" t="str">
            <v>WIN5577</v>
          </cell>
          <cell r="B2839" t="str">
            <v>CN HÀ NỘI - CÔNG TY CỔ PHẦN DỊCH VỤ THƯƠNG MẠI TỔNG HỢP WINCOMMERCE</v>
          </cell>
          <cell r="C2839" t="str">
            <v>TDP 2 Mễ Trì Thượng, phường Mễ Trì, quận Nam Từ Liêm, Hà Nội</v>
          </cell>
          <cell r="D2839" t="str">
            <v>MIENBAC;WIN</v>
          </cell>
        </row>
        <row r="2840">
          <cell r="A2840" t="str">
            <v>WIN5578</v>
          </cell>
          <cell r="B2840" t="str">
            <v>CN HÀ NỘI - CÔNG TY CỔ PHẦN DỊCH VỤ THƯƠNG MẠI TỔNG HỢP WINCOMMERCE</v>
          </cell>
          <cell r="C2840" t="str">
            <v>Lô 1-3/E-F, Tòa nhà MD Complex Tower, 68 Nguyễn Cơ Thạch, P. Cầu Diễn, Q. Nam Từ Liêm, Hà Nội.</v>
          </cell>
          <cell r="D2840" t="str">
            <v>MIENBAC;WIN</v>
          </cell>
        </row>
        <row r="2841">
          <cell r="A2841" t="str">
            <v>win5579</v>
          </cell>
          <cell r="B2841" t="str">
            <v>CN HÀ NỘI - wincommerce</v>
          </cell>
          <cell r="C2841" t="str">
            <v>43-45 Phan Xích, Xã Tân Hội, Huyện Đan Phương, HN</v>
          </cell>
          <cell r="D2841" t="str">
            <v>MIENBAC;WIN</v>
          </cell>
        </row>
        <row r="2842">
          <cell r="A2842" t="str">
            <v>WIN5580</v>
          </cell>
          <cell r="B2842" t="str">
            <v>CN HÀ NỘI - CÔNG TY CỔ PHẦN DỊCH VỤ THƯƠNG MẠI TỔNG HỢP WINCOMMERCE</v>
          </cell>
          <cell r="C2842" t="str">
            <v>Dốc Đa TốnThôn Thuận Tốn, Xã Đa Tốn, Huyện Gia Lâm, HN</v>
          </cell>
          <cell r="D2842" t="str">
            <v>MIENBAC;WIN</v>
          </cell>
        </row>
        <row r="2843">
          <cell r="A2843" t="str">
            <v>WIN5581</v>
          </cell>
          <cell r="B2843" t="str">
            <v>CN HÀ NỘI - CÔNG TY CỔ PHẦN DỊCH VỤ THƯƠNG MẠI TỔNG HỢP WINCOMMERCE</v>
          </cell>
          <cell r="C2843" t="str">
            <v>Xóm Mới, thôn Đức Hậu, xã Đức Hòa, huyện Sóc Sơn, Hà Nội</v>
          </cell>
          <cell r="D2843" t="str">
            <v>MIENBAC; WIN</v>
          </cell>
        </row>
        <row r="2844">
          <cell r="A2844" t="str">
            <v>WIN5582</v>
          </cell>
          <cell r="B2844" t="str">
            <v>CN HÀ NỘI - CÔNG TY CỔ PHẦN DỊCH VỤ THƯƠNG MẠI TỔNG HỢP WINCOMMERCE</v>
          </cell>
          <cell r="C2844" t="str">
            <v>1S5A, Tầng 1 Tòa nhà số P06, Dự án Vinhomes Ocean Park, Thị trấn Trâu Quỳ, Huyện Gia Lâm, HN</v>
          </cell>
          <cell r="D2844" t="str">
            <v>MIENBAC;WIN</v>
          </cell>
        </row>
        <row r="2845">
          <cell r="A2845" t="str">
            <v>WIN5584</v>
          </cell>
          <cell r="B2845" t="str">
            <v>CN HÀ NỘI - CÔNG TY CỔ PHẦN DỊCH VỤ THƯƠNG MẠI TỔNG HỢP WINCOMMERCE</v>
          </cell>
          <cell r="C2845" t="str">
            <v>số 50 Thúy lĩnh, Hoàng Mai hà nội</v>
          </cell>
          <cell r="D2845" t="str">
            <v>MIENBAC;WIN</v>
          </cell>
        </row>
        <row r="2846">
          <cell r="A2846" t="str">
            <v>WIN5585</v>
          </cell>
          <cell r="B2846" t="str">
            <v>CN HÀ NỘI - CÔNG TY CỔ PHẦN DỊCH VỤ THƯƠNG MẠI TỔNG HỢP WINCOMMERCE</v>
          </cell>
          <cell r="C2846" t="str">
            <v>Lô DTM01, Tầng 1, Tòa D Viet Duc Complex, ngõ 164 Khuất Duy Tiến, P.Nhân Chính, Q.Thanh Xuân, HN</v>
          </cell>
          <cell r="D2846" t="str">
            <v>MIENBAC;WIN</v>
          </cell>
          <cell r="E2846">
            <v>0</v>
          </cell>
        </row>
        <row r="2847">
          <cell r="A2847" t="str">
            <v>win5586</v>
          </cell>
          <cell r="B2847" t="str">
            <v>CN HÀ NỘI - wincommerce</v>
          </cell>
          <cell r="C2847" t="str">
            <v>Thôn 2, Xã Lại Yên, Huyện Hoài Đức, HN</v>
          </cell>
          <cell r="D2847" t="str">
            <v>MIENBAC;WIN</v>
          </cell>
          <cell r="E2847" t="str">
            <v/>
          </cell>
        </row>
        <row r="2848">
          <cell r="A2848" t="str">
            <v>WIN5588</v>
          </cell>
          <cell r="B2848" t="str">
            <v>CN HCM - CÔNG TY CỔ PHẦN DỊCH VỤ THƯƠNG MẠI TỔNG HỢP WINCOMMERCE</v>
          </cell>
          <cell r="C2848" t="str">
            <v>Lô TM BPA-01.05 Khu Nhà ở cao tầng kết hợp TMDV (Tháp A) 108-112B-114 Hồng Hà, P.2, Quận Tân Bình, HCM</v>
          </cell>
          <cell r="D2848" t="str">
            <v>MIENNAM;WIN</v>
          </cell>
          <cell r="E2848" t="str">
            <v/>
          </cell>
        </row>
        <row r="2849">
          <cell r="A2849" t="str">
            <v>WIN5589</v>
          </cell>
          <cell r="B2849" t="str">
            <v>CN HÀ NỘI - CÔNG TY CỔ PHẦN DỊCH VỤ THƯƠNG MẠI TỔNG HỢP WINCOMMERCE</v>
          </cell>
          <cell r="C2849" t="str">
            <v>102 Hoàng Đạo Thành, kim giang, Thanh Xuân, Hà nội</v>
          </cell>
          <cell r="D2849" t="str">
            <v>MIENBAC;WIN</v>
          </cell>
          <cell r="E2849" t="str">
            <v/>
          </cell>
        </row>
        <row r="2850">
          <cell r="A2850" t="str">
            <v>WIN5591</v>
          </cell>
          <cell r="B2850" t="str">
            <v>CN HCM - CÔNG TY CỔ PHẦN DỊCH VỤ THƯƠNG MẠI TỔNG HỢP WINCOMMERCE</v>
          </cell>
          <cell r="C2850" t="str">
            <v>VE-S06, Tầng Trệt Khu Thương Mại Tòa nhà Venice, KDC New City, 17 Mai Chí Thọ, Phường Bình Khánh, Quận 2, HCM</v>
          </cell>
          <cell r="D2850" t="str">
            <v>MIENNAM;WIN</v>
          </cell>
          <cell r="E2850" t="str">
            <v/>
          </cell>
        </row>
        <row r="2851">
          <cell r="A2851" t="str">
            <v>WIN5595</v>
          </cell>
          <cell r="B2851" t="str">
            <v>CN HÀ NỘI - CÔNG TY CỔ PHẦN DỊCH VỤ THƯƠNG MẠI TỔNG HỢP WINCOMMERCE</v>
          </cell>
          <cell r="C2851" t="str">
            <v>200 Hoàng Hoa Thám, phường Thụy Khuê , Quận Tây Hồ, HN</v>
          </cell>
          <cell r="D2851" t="str">
            <v>MIENBAC;WIN</v>
          </cell>
        </row>
        <row r="2852">
          <cell r="A2852" t="str">
            <v>WIN5602</v>
          </cell>
          <cell r="B2852" t="str">
            <v>CN HÀ NỘI - CÔNG TY CỔ PHẦN DỊCH VỤ THƯƠNG MẠI TỔNG HỢP WINCOMMERCE</v>
          </cell>
          <cell r="C2852" t="str">
            <v>88,90 kim Giang, hoàng Mai</v>
          </cell>
          <cell r="D2852" t="str">
            <v>MIENBAC;WIN</v>
          </cell>
        </row>
        <row r="2853">
          <cell r="A2853" t="str">
            <v>WIN5604</v>
          </cell>
          <cell r="B2853" t="str">
            <v>CN HÀ NỘI - CÔNG TY CỔ PHẦN DỊCH VỤ THƯƠNG MẠI TỔNG HỢP WINCOMMERCE</v>
          </cell>
          <cell r="C2853" t="str">
            <v>Số 101 Ngõ 52 Lương Thế Vinh, Phường Thanh Xuân Bắc, Quận Thanh Xuân, Hà Nội Việt Nam</v>
          </cell>
          <cell r="D2853" t="str">
            <v>MIENBAC;WIN</v>
          </cell>
          <cell r="E2853">
            <v>0</v>
          </cell>
        </row>
        <row r="2854">
          <cell r="A2854" t="str">
            <v>WIN5605</v>
          </cell>
          <cell r="B2854" t="str">
            <v>CN HÀ NỘI - CÔNG TY CỔ PHẦN DỊCH VỤ THƯƠNG MẠI TỔNG HỢP WINCOMMERCE</v>
          </cell>
          <cell r="C2854" t="str">
            <v>1S09 tầng 1 tòa nhà S2.09 dự án vinhomes oceanpark, xã đa tốn gia lâm</v>
          </cell>
          <cell r="D2854" t="str">
            <v>MIENBAC;WIN</v>
          </cell>
          <cell r="E2854" t="str">
            <v/>
          </cell>
        </row>
        <row r="2855">
          <cell r="A2855" t="str">
            <v>WIN5606</v>
          </cell>
          <cell r="B2855" t="str">
            <v>CN HCM - CÔNG TY CỔ PHẦN DỊCH VỤ THƯƠNG MẠI TỔNG HỢP WINCOMMERCE</v>
          </cell>
          <cell r="C2855" t="str">
            <v>685/32 - 685/30/1 Xô Viết Nghệ Tĩnh, Phường 26, Quận Bình Thạnh, HCM</v>
          </cell>
          <cell r="D2855" t="str">
            <v>MIENNAM;WIN</v>
          </cell>
          <cell r="E2855" t="str">
            <v/>
          </cell>
        </row>
        <row r="2856">
          <cell r="A2856" t="str">
            <v>WIN5609</v>
          </cell>
          <cell r="B2856" t="str">
            <v>CN HÀ NỘI - CÔNG TY CỔ PHẦN DỊCH VỤ THƯƠNG MẠI TỔNG HỢP WINCOMMERCE</v>
          </cell>
          <cell r="C2856" t="str">
            <v>1S5A tầng 1 tòa s2.16 vin homes ocean park gia lâm</v>
          </cell>
          <cell r="D2856" t="str">
            <v>MIENBAC;WIN</v>
          </cell>
        </row>
        <row r="2857">
          <cell r="A2857" t="str">
            <v>WIN5612</v>
          </cell>
          <cell r="B2857" t="str">
            <v>CN HÀ NỘI - CÔNG TY CỔ PHẦN DỊCH VỤ THƯƠNG MẠI TỔNG HỢP WINCOMMERCE</v>
          </cell>
          <cell r="C2857" t="str">
            <v>D10+D11 Tầng 1 Khối nhà A, 423 Minh Khai, Phường Vĩnh Tuy, Quận Hai Bà Trưng, HN</v>
          </cell>
          <cell r="D2857" t="str">
            <v>MIENBAC;WIN</v>
          </cell>
        </row>
        <row r="2858">
          <cell r="A2858" t="str">
            <v>WIN5613</v>
          </cell>
          <cell r="B2858" t="str">
            <v>CN HÀ NỘI - CÔNG TY CỔ PHẦN DỊCH VỤ THƯƠNG MẠI TỔNG HỢP WINCOMMERCE</v>
          </cell>
          <cell r="C2858" t="str">
            <v>291 TDP 5 Xuân Phương, Nam Từ Liêm, Hà Nội</v>
          </cell>
          <cell r="D2858" t="str">
            <v>MIENBAC;WIN</v>
          </cell>
        </row>
        <row r="2859">
          <cell r="A2859" t="str">
            <v>WIN5614</v>
          </cell>
          <cell r="B2859" t="str">
            <v>CN HÀ NỘI - CÔNG TY CỔ PHẦN DỊCH VỤ THƯƠNG MẠI TỔNG HỢP WINCOMMERCE</v>
          </cell>
          <cell r="C2859" t="str">
            <v>78 ngõ 179 Hoàng Hoa Thám, Ba Đình , Hà Nội</v>
          </cell>
          <cell r="D2859" t="str">
            <v>MIENBAC;WIN</v>
          </cell>
        </row>
        <row r="2860">
          <cell r="A2860" t="str">
            <v>WIN5615</v>
          </cell>
          <cell r="B2860" t="str">
            <v>CN HÀ NỘI - CÔNG TY CỔ PHẦN DỊCH VỤ THƯƠNG MẠI TỔNG HỢP WINCOMMERCE</v>
          </cell>
          <cell r="C2860" t="str">
            <v>Lô đất 14 C, Ô đất 10 C, kdt Nam Trung Yên, HN</v>
          </cell>
          <cell r="D2860" t="str">
            <v>MIENBAC;WIN</v>
          </cell>
        </row>
        <row r="2861">
          <cell r="A2861" t="str">
            <v>WIN5616</v>
          </cell>
          <cell r="B2861" t="str">
            <v>CN HÀ NỘI - CÔNG TY CỔ PHẦN DỊCH VỤ THƯƠNG MẠI TỔNG HỢP WINCOMMERCE</v>
          </cell>
          <cell r="C2861" t="str">
            <v>1S02, Tầng 1 Tòa nhà số S2.03, Dự án Vinhomes Ocean Park, Xã Đa Tốn, Huyện Gia Lâm, HN</v>
          </cell>
          <cell r="D2861" t="str">
            <v>MIENBAC;WIN</v>
          </cell>
        </row>
        <row r="2862">
          <cell r="A2862" t="str">
            <v>WIN5617</v>
          </cell>
          <cell r="B2862" t="str">
            <v>CN HÀ NỘI - CÔNG TY CỔ PHẦN DỊCH VỤ THƯƠNG MẠI TỔNG HỢP WINCOMMERCE</v>
          </cell>
          <cell r="C2862" t="str">
            <v>1 S16 tầng 1 tòa s2,01 dự ánvinhomes oceanpark đa tốn gia lâm</v>
          </cell>
          <cell r="D2862" t="str">
            <v>MIENBAC;WIN</v>
          </cell>
        </row>
        <row r="2863">
          <cell r="A2863" t="str">
            <v>WIN5618</v>
          </cell>
          <cell r="B2863" t="str">
            <v>CN HÀ NỘI - CÔNG TY CỔ PHẦN DỊCH VỤ THƯƠNG MẠI TỔNG HỢP WINCOMMERCE</v>
          </cell>
          <cell r="C2863" t="str">
            <v>Tầng 1 dự án Newtatco, 161 Xuân La, Xuân Đỉnh, Bắc Từ Liêm, Hà Nội</v>
          </cell>
          <cell r="D2863" t="str">
            <v>MIENBAC;WIN</v>
          </cell>
        </row>
        <row r="2864">
          <cell r="A2864" t="str">
            <v>WIN5619</v>
          </cell>
          <cell r="B2864" t="str">
            <v>CN HÀ NỘI - CÔNG TY CỔ PHẦN DỊCH VỤ THƯƠNG MẠI TỔNG HỢP WINCOMMERCE</v>
          </cell>
          <cell r="C2864" t="str">
            <v>Số nhà 07-09 đường Cổ Vân, thôn Dục Nội, xã Việt Hùng, huyện Đông Anh, HN</v>
          </cell>
          <cell r="D2864" t="str">
            <v>MIENBAC;WIN</v>
          </cell>
        </row>
        <row r="2865">
          <cell r="A2865" t="str">
            <v>WIN5621</v>
          </cell>
          <cell r="B2865" t="str">
            <v>CN HÀ NỘI - CÔNG TY CỔ PHẦN DỊCH VỤ THƯƠNG MẠI TỔNG HỢP WINCOMMERCE</v>
          </cell>
          <cell r="C2865" t="str">
            <v>1S17, Tầng 1 Tòa nhà số S2.10, Dự án Vinhomes Ocean Park, Xã Đa Tốn, Huyện Gia Lâm, HN</v>
          </cell>
          <cell r="D2865" t="str">
            <v>MIENBAC;WIN</v>
          </cell>
        </row>
        <row r="2866">
          <cell r="A2866" t="str">
            <v>WIN5622</v>
          </cell>
          <cell r="B2866" t="str">
            <v>CN HÀ NỘI - CÔNG TY CỔ PHẦN DỊCH VỤ THƯƠNG MẠI TỔNG HỢP WINCOMMERCE</v>
          </cell>
          <cell r="C2866" t="str">
            <v>S1,11 Ocean park, tầng 1 tòa nhà S1,11 dự an vinhomes oceanpark đa tốn gia lâm</v>
          </cell>
          <cell r="D2866" t="str">
            <v>MIENBAC;WIN</v>
          </cell>
        </row>
        <row r="2867">
          <cell r="A2867" t="str">
            <v>WIN5629</v>
          </cell>
          <cell r="B2867" t="str">
            <v>CN HÀ NỘI - CÔNG TY CỔ PHẦN DỊCH VỤ THƯƠNG MẠI TỔNG HỢP WINCOMMERCE</v>
          </cell>
          <cell r="C2867" t="str">
            <v>Ô 1S05 Tầng 1 Tòa Nhà Số S3, VinHomes Symphony, đường Hoa Phượng, Phường Phúc Lợi Quận Long Biên, HN</v>
          </cell>
          <cell r="D2867" t="str">
            <v>MIENBAC;WIN</v>
          </cell>
        </row>
        <row r="2868">
          <cell r="A2868" t="str">
            <v>win5634</v>
          </cell>
          <cell r="B2868" t="str">
            <v>CN HÀ NỘI - wincommerce</v>
          </cell>
          <cell r="C2868" t="str">
            <v>Số 167 Phú Diễn, tổ 13, phường Phú Diễn, quận Bắc Từ Liêm, HN</v>
          </cell>
          <cell r="D2868" t="str">
            <v>MIENBAC;WIN</v>
          </cell>
        </row>
        <row r="2869">
          <cell r="A2869" t="str">
            <v>WIN5635</v>
          </cell>
          <cell r="B2869" t="str">
            <v>CN HÀ NỘI - CÔNG TY CỔ PHẦN DỊCH VỤ THƯƠNG MẠI TỔNG HỢP WINCOMMERCE</v>
          </cell>
          <cell r="C2869" t="str">
            <v>1S12 tầng 1 tòa S1.05 vin homes ocean park gia lâm</v>
          </cell>
          <cell r="D2869" t="str">
            <v>MIENBAC;WIN</v>
          </cell>
          <cell r="E2869">
            <v>0</v>
          </cell>
        </row>
        <row r="2870">
          <cell r="A2870" t="str">
            <v>WIN5636</v>
          </cell>
          <cell r="B2870" t="str">
            <v>CN HÀ NỘI - CÔNG TY CỔ PHẦN DỊCH VỤ THƯƠNG MẠI TỔNG HỢP WINCOMMERCE</v>
          </cell>
          <cell r="C2870" t="str">
            <v>1S18 tầng 1 tòa S1.09 vinhomes Ocean park đa tốn gia lâm</v>
          </cell>
          <cell r="D2870" t="str">
            <v>MIENBAC;WIN</v>
          </cell>
          <cell r="E2870" t="str">
            <v/>
          </cell>
        </row>
        <row r="2871">
          <cell r="A2871" t="str">
            <v>WIN5637</v>
          </cell>
          <cell r="B2871" t="str">
            <v>CN HCM - CÔNG TY CỔ PHẦN DỊCH VỤ THƯƠNG MẠI TỔNG HỢP WINCOMMERCE</v>
          </cell>
          <cell r="C2871" t="str">
            <v>TM 03, Tầng 1, Khối D (Khối thương mại dịch vụ) thuộc Khu chung cư Gia Hòa tọa lạc tại 523A Đỗ Xuân Hợp, KP6, Phước Long B, Q9, HCM</v>
          </cell>
          <cell r="D2871" t="str">
            <v>MIENNAM;WIN</v>
          </cell>
          <cell r="E2871" t="str">
            <v/>
          </cell>
        </row>
        <row r="2872">
          <cell r="A2872" t="str">
            <v>WIN5640</v>
          </cell>
          <cell r="B2872" t="str">
            <v>CN HÀ NỘI - CÔNG TY CỔ PHẦN DỊCH VỤ THƯƠNG MẠI TỔNG HỢP WINCOMMERCE</v>
          </cell>
          <cell r="C2872" t="str">
            <v>N01-T8, Ô Thương Mại 2, Khu Ngoại Giao Đoàn, Hà Nội</v>
          </cell>
          <cell r="D2872" t="str">
            <v>MIENBAC;WIN</v>
          </cell>
        </row>
        <row r="2873">
          <cell r="A2873" t="str">
            <v>WIN5643</v>
          </cell>
          <cell r="B2873" t="str">
            <v>CN HÀ NỘI - CÔNG TY CỔ PHẦN DỊCH VỤ THƯƠNG MẠI TỔNG HỢP WINCOMMERCE</v>
          </cell>
          <cell r="C2873" t="str">
            <v>77 Trần Quốc Vượng, phường Dịch vọng Hậu, Cầu Giấy, Hà Nội</v>
          </cell>
          <cell r="D2873" t="str">
            <v>MIENBAC;WIN</v>
          </cell>
          <cell r="E2873">
            <v>0</v>
          </cell>
        </row>
        <row r="2874">
          <cell r="A2874" t="str">
            <v>WIN5644</v>
          </cell>
          <cell r="B2874" t="str">
            <v>CN HÀ NỘI - CÔNG TY CỔ PHẦN DỊCH VỤ THƯƠNG MẠI TỔNG HỢP WINCOMMERCE</v>
          </cell>
          <cell r="C2874" t="str">
            <v>số 8 núi trúc ba đình hà nội</v>
          </cell>
          <cell r="D2874" t="str">
            <v>MIENBAC;WIN</v>
          </cell>
          <cell r="E2874" t="str">
            <v/>
          </cell>
        </row>
        <row r="2875">
          <cell r="A2875" t="str">
            <v>WIN5647</v>
          </cell>
          <cell r="B2875" t="str">
            <v>CN HCM - CÔNG TY CỔ PHẦN DỊCH VỤ THƯƠNG MẠI TỔNG HỢP WINCOMMERCE</v>
          </cell>
          <cell r="C2875" t="str">
            <v>24B Lam Sơn, Phường 2, Quận Tân Bình, HCM</v>
          </cell>
          <cell r="D2875" t="str">
            <v>MIENNAM;WIN</v>
          </cell>
          <cell r="E2875" t="str">
            <v/>
          </cell>
        </row>
        <row r="2876">
          <cell r="A2876" t="str">
            <v>WIN5652</v>
          </cell>
          <cell r="B2876" t="str">
            <v>CN HCM - CÔNG TY CỔ PHẦN DỊCH VỤ THƯƠNG MẠI TỔNG HỢP WINCOMMERCE</v>
          </cell>
          <cell r="C2876" t="str">
            <v>1.11, Tầng 1, Tòa nhà chung cư S2.05, Khu A - Dự án Khu dân cư và công viên Phước Thiện, 512 Nguyễn Xiển, khu phố Long Hòa, Q.9, HCM</v>
          </cell>
          <cell r="D2876" t="str">
            <v>MIENNAM;WIN</v>
          </cell>
          <cell r="E2876" t="str">
            <v/>
          </cell>
        </row>
        <row r="2877">
          <cell r="A2877" t="str">
            <v>WIN5654</v>
          </cell>
          <cell r="B2877" t="str">
            <v>CN HÀ NỘI - CÔNG TY CỔ PHẦN DỊCH VỤ THƯƠNG MẠI TỔNG HỢP WINCOMMERCE</v>
          </cell>
          <cell r="C2877" t="str">
            <v>132 Trần Phú, Thị trấn Thường Tín, Huyện Thường Tín, HN</v>
          </cell>
          <cell r="D2877" t="str">
            <v>MIENBAC;WIN</v>
          </cell>
          <cell r="E2877" t="str">
            <v/>
          </cell>
        </row>
        <row r="2878">
          <cell r="A2878" t="str">
            <v>WIN5657</v>
          </cell>
          <cell r="B2878" t="str">
            <v>CN HCM - CÔNG TY CỔ PHẦN DỊCH VỤ THƯƠNG MẠI TỔNG HỢP WINCOMMERCE</v>
          </cell>
          <cell r="C2878" t="str">
            <v>1.12 - 1.12B, Tầng 1, Lô B, Khu căn hộ Sài Gòn Gateway, 702 Xa lộ Hà Nội (Quốc lộ 52 cũ), Khu phố 1, P.Hiệp Phú, TP.Thủ Đức, HCM</v>
          </cell>
          <cell r="D2878" t="str">
            <v>MIENNAM;WIN</v>
          </cell>
          <cell r="E2878" t="str">
            <v/>
          </cell>
        </row>
        <row r="2879">
          <cell r="A2879" t="str">
            <v>WIN5659</v>
          </cell>
          <cell r="B2879" t="str">
            <v>CN HÀ NỘI - CÔNG TY CỔ PHẦN DỊCH VỤ THƯƠNG MẠI TỔNG HỢP WINCOMMERCE</v>
          </cell>
          <cell r="C2879" t="str">
            <v>92 Tô Vĩnh Diện, Phường Khương Trung, Thanh Xuân, Hà Nội</v>
          </cell>
          <cell r="D2879" t="str">
            <v>MIENBAC;WIN</v>
          </cell>
        </row>
        <row r="2880">
          <cell r="A2880" t="str">
            <v>WIN5660</v>
          </cell>
          <cell r="B2880" t="str">
            <v>CN HÀ NỘI - CÔNG TY CỔ PHẦN DỊCH VỤ THƯƠNG MẠI TỔNG HỢP WINCOMMERCE</v>
          </cell>
          <cell r="C2880" t="str">
            <v>số 463 Thị trân văn giang</v>
          </cell>
          <cell r="D2880" t="str">
            <v>MIENBAC;WIN</v>
          </cell>
        </row>
        <row r="2881">
          <cell r="A2881" t="str">
            <v>win5662</v>
          </cell>
          <cell r="B2881" t="str">
            <v>CN HÀ NỘI - wincommerce</v>
          </cell>
          <cell r="C2881" t="str">
            <v>Thôn Đức Thịnh, xã Tản Lĩnh, huyện Ba Vì, HN</v>
          </cell>
          <cell r="D2881" t="str">
            <v>MIENBAC;WIN</v>
          </cell>
        </row>
        <row r="2882">
          <cell r="A2882" t="str">
            <v>WIN5664</v>
          </cell>
          <cell r="B2882" t="str">
            <v>CN HÀ NỘI - CÔNG TY CỔ PHẦN DỊCH VỤ THƯƠNG MẠI TỔNG HỢP WINCOMMERCE</v>
          </cell>
          <cell r="C2882" t="str">
            <v>Số 117 – 119 Yên Phụ, phường Yên Phụ, quận Tây Hồ, HN</v>
          </cell>
          <cell r="D2882" t="str">
            <v>MIENBAC;WIN</v>
          </cell>
        </row>
        <row r="2883">
          <cell r="A2883" t="str">
            <v>WIN5665</v>
          </cell>
          <cell r="B2883" t="str">
            <v>CN HÀ NỘI - CÔNG TY CỔ PHẦN DỊCH VỤ THƯƠNG MẠI TỔNG HỢP WINCOMMERCE</v>
          </cell>
          <cell r="C2883" t="str">
            <v>256 Giang Cao bát tràng</v>
          </cell>
          <cell r="D2883" t="str">
            <v>MIENBAC;WIN</v>
          </cell>
        </row>
        <row r="2884">
          <cell r="A2884" t="str">
            <v>WIN5666</v>
          </cell>
          <cell r="B2884" t="str">
            <v>CN HÀ NỘI - CÔNG TY CỔ PHẦN DỊCH VỤ THƯƠNG MẠI TỔNG HỢP WINCOMMERCE</v>
          </cell>
          <cell r="C2884" t="str">
            <v>thôn dương đá, xã dương xá , gia lâm</v>
          </cell>
          <cell r="D2884" t="str">
            <v>MIENBAC;WIN</v>
          </cell>
        </row>
        <row r="2885">
          <cell r="A2885" t="str">
            <v>WIN5667</v>
          </cell>
          <cell r="B2885" t="str">
            <v>CN HÀ NỘI - CÔNG TY CỔ PHẦN DỊCH VỤ THƯƠNG MẠI TỔNG HỢP WINCOMMERCE</v>
          </cell>
          <cell r="C2885" t="str">
            <v>thôn trùng quán yên thường gia lâm</v>
          </cell>
          <cell r="D2885" t="str">
            <v>MIENBAC;WIN</v>
          </cell>
        </row>
        <row r="2886">
          <cell r="A2886" t="str">
            <v>WIN5669</v>
          </cell>
          <cell r="B2886" t="str">
            <v>CN HÀ NỘI - CÔNG TY CỔ PHẦN DỊCH VỤ THƯƠNG MẠI TỔNG HỢP WINCOMMERCE</v>
          </cell>
          <cell r="C2886" t="str">
            <v>Số nhà 15 Xóm chợ Yêm, Xã Đông Xuân, Huyện Sóc Sơn, HN</v>
          </cell>
          <cell r="D2886" t="str">
            <v>MIENBAC; WIN</v>
          </cell>
        </row>
        <row r="2887">
          <cell r="A2887" t="str">
            <v>win5674</v>
          </cell>
          <cell r="B2887" t="str">
            <v>CN HÀ NỘI - wincommerce</v>
          </cell>
          <cell r="C2887" t="str">
            <v>Xóm 8, thôn 2 chợ Thạch Đà, Mê Linh, HN</v>
          </cell>
          <cell r="D2887" t="str">
            <v>MIENBAC;WIN</v>
          </cell>
        </row>
        <row r="2888">
          <cell r="A2888" t="str">
            <v>WIN5675</v>
          </cell>
          <cell r="B2888" t="str">
            <v>CN HÀ NỘI - CÔNG TY CỔ PHẦN DỊCH VỤ THƯƠNG MẠI TỔNG HỢP WINCOMMERCE</v>
          </cell>
          <cell r="C2888" t="str">
            <v>Căn 01-02 SH12, tầng 1 + tầng 2 tòa nhà S1.01, KĐTM Tây Mỗ Đại Mỗ - Vinhomes Park, Q.Nam Từ Liêm, HN</v>
          </cell>
          <cell r="D2888" t="str">
            <v>MIENBAC;WIN</v>
          </cell>
        </row>
        <row r="2889">
          <cell r="A2889" t="str">
            <v>WIN5677</v>
          </cell>
          <cell r="B2889" t="str">
            <v>CN HÀ NỘI - CÔNG TY CỔ PHẦN DỊCH VỤ THƯƠNG MẠI TỔNG HỢP WINCOMMERCE</v>
          </cell>
          <cell r="C2889" t="str">
            <v>Ki ốt 05-06, Ô đất OCT5, Khu đô thị mới Cổ Nhuế - Xuân Đỉnh, phường Cổ Nhuế 2, quận Bắc Từ Liêm, HN</v>
          </cell>
          <cell r="D2889" t="str">
            <v>MIENBAC;WIN</v>
          </cell>
        </row>
        <row r="2890">
          <cell r="A2890" t="str">
            <v>WIN5680</v>
          </cell>
          <cell r="B2890" t="str">
            <v>CN HÀ NỘI - CÔNG TY CỔ PHẦN DỊCH VỤ THƯƠNG MẠI TỔNG HỢP WINCOMMERCE</v>
          </cell>
          <cell r="C2890" t="str">
            <v>Số 55 ngách 159 ngõ 354 Trường Chinh, P.Khương Thượng, Q.Đống Đa, HN</v>
          </cell>
          <cell r="D2890" t="str">
            <v>MIENBAC;WIN</v>
          </cell>
        </row>
        <row r="2891">
          <cell r="A2891" t="str">
            <v>WIN5681</v>
          </cell>
          <cell r="B2891" t="str">
            <v>CN HÀ NỘI - CÔNG TY CỔ PHẦN DỊCH VỤ THƯƠNG MẠI TỔNG HỢP WINCOMMERCE</v>
          </cell>
          <cell r="C2891" t="str">
            <v>Số 73 phố Vũ Ngọc Phan, Phường Láng Hạ, Quận Đống Đa, HN</v>
          </cell>
          <cell r="D2891" t="str">
            <v>MIENBAC;WIN</v>
          </cell>
        </row>
        <row r="2892">
          <cell r="A2892" t="str">
            <v>WIN5685</v>
          </cell>
          <cell r="B2892" t="str">
            <v>CN HÀ NỘI - CÔNG TY CỔ PHẦN DỊCH VỤ THƯƠNG MẠI TỔNG HỢP WINCOMMERCE</v>
          </cell>
          <cell r="C2892" t="str">
            <v>Thôn 4, Xã Canh Nậu, Huyện Thạch Thất, HN</v>
          </cell>
          <cell r="D2892" t="str">
            <v>MIENBAC;WIN</v>
          </cell>
        </row>
        <row r="2893">
          <cell r="A2893" t="str">
            <v>win5686</v>
          </cell>
          <cell r="B2893" t="str">
            <v>CN HÀ NỘI - wincommerce</v>
          </cell>
          <cell r="C2893" t="str">
            <v>Xóm 4, Thôn Đoan Nữ, Xã An Mỹ, Huyện Mỹ Đức, HN</v>
          </cell>
          <cell r="D2893" t="str">
            <v>MIENBAC;WIN</v>
          </cell>
        </row>
        <row r="2894">
          <cell r="A2894" t="str">
            <v>win5690</v>
          </cell>
          <cell r="B2894" t="str">
            <v>CN HÀ NỘI - WINCOMMERCE</v>
          </cell>
          <cell r="C2894" t="str">
            <v>Thôn Tri Lễ, xã quang trung, Huyện Phú Xuyên, HN</v>
          </cell>
          <cell r="D2894" t="str">
            <v>MIENBAC;WIN</v>
          </cell>
        </row>
        <row r="2895">
          <cell r="A2895" t="str">
            <v>WIN5698</v>
          </cell>
          <cell r="B2895" t="str">
            <v>CN HÀ NỘI - CÔNG TY CỔ PHẦN DỊCH VỤ THƯƠNG MẠI TỔNG HỢP WINCOMMERCE</v>
          </cell>
          <cell r="C2895" t="str">
            <v>Số 242 Đường Mỹ Đình, phường Mỹ Đình 2 Q. Nam Từ Liêm, HN</v>
          </cell>
          <cell r="D2895" t="str">
            <v>MIENBAC;WIN</v>
          </cell>
          <cell r="E2895">
            <v>0</v>
          </cell>
        </row>
        <row r="2896">
          <cell r="A2896" t="str">
            <v>WIN5710</v>
          </cell>
          <cell r="B2896" t="str">
            <v>CN HÀ NỘI - CÔNG TY CỔ PHẦN DỊCH VỤ THƯƠNG MẠI TỔNG HỢP WINCOMMERCE</v>
          </cell>
          <cell r="C2896" t="str">
            <v>L1 - 07, Tòa nhà FLC COMPLEX, Số 36 đường Phạm Hùng, phường Mỹ Đình 2, quận Nam Từ Liêm, HN</v>
          </cell>
          <cell r="D2896" t="str">
            <v>MIENBAC;WIN</v>
          </cell>
          <cell r="E2896" t="str">
            <v/>
          </cell>
        </row>
        <row r="2897">
          <cell r="A2897" t="str">
            <v>win5712</v>
          </cell>
          <cell r="B2897" t="str">
            <v>CN HCM - wincommerce</v>
          </cell>
          <cell r="C2897" t="str">
            <v>0.04, Tầng trệt, Block B, Khu chung cư Conic Riverside, Lô Ba, Khu dân cư 13B, ĐTM Nam TP Phường 7, Quận 8, HCM</v>
          </cell>
          <cell r="D2897" t="str">
            <v>MIENNAM;WIN</v>
          </cell>
          <cell r="E2897" t="str">
            <v/>
          </cell>
        </row>
        <row r="2898">
          <cell r="A2898" t="str">
            <v>WIN5714</v>
          </cell>
          <cell r="B2898" t="str">
            <v>CN HÀ NỘI - CÔNG TY CỔ PHẦN DỊCH VỤ THƯƠNG MẠI TỔNG HỢP WINCOMMERCE</v>
          </cell>
          <cell r="C2898" t="str">
            <v>Số 25 ngách 173/24 đường Hoàng Hoa Thám, phường Ngọc Hà, Quận Ba Đình, HN</v>
          </cell>
          <cell r="D2898" t="str">
            <v>MIENBAC;WIN</v>
          </cell>
          <cell r="E2898" t="str">
            <v/>
          </cell>
        </row>
        <row r="2899">
          <cell r="A2899" t="str">
            <v>WIN5717</v>
          </cell>
          <cell r="B2899" t="str">
            <v>CN HCM - CÔNG TY CỔ PHẦN DỊCH VỤ THƯƠNG MẠI TỔNG HỢP WINCOMMERCE</v>
          </cell>
          <cell r="C2899" t="str">
            <v>1.01 Tầng thương mại, Chung cư ký hiệu B2 (9 View Apartment) số 1, Đường 1, KP 4, phường Phước Long B, TP.Thủ Đức, HCM</v>
          </cell>
          <cell r="D2899" t="str">
            <v>MIENNAM;WIN</v>
          </cell>
          <cell r="E2899" t="str">
            <v/>
          </cell>
        </row>
        <row r="2900">
          <cell r="A2900" t="str">
            <v>WIN5720</v>
          </cell>
          <cell r="B2900" t="str">
            <v>CN HÀ NỘI - CÔNG TY CỔ PHẦN DỊCH VỤ THƯƠNG MẠI TỔNG HỢP WINCOMMERCE</v>
          </cell>
          <cell r="C2900" t="str">
            <v>Số 414 Đường Khương Đình, Phường Hạ Đình, Quận Thanh Xuân, HN</v>
          </cell>
          <cell r="D2900" t="str">
            <v>MIENBAC;WIN</v>
          </cell>
        </row>
        <row r="2901">
          <cell r="A2901" t="str">
            <v>WIN5721</v>
          </cell>
          <cell r="B2901" t="str">
            <v>CN HÀ NỘI - CÔNG TY CỔ PHẦN DỊCH VỤ THƯƠNG MẠI TỔNG HỢP WINCOMMERCE</v>
          </cell>
          <cell r="C2901" t="str">
            <v>Kiot 25, Tầng 1, Tòa CT2B, P.Thượng Thanh Q.Long Biên, HN</v>
          </cell>
          <cell r="D2901" t="str">
            <v>MIENBAC;WIN</v>
          </cell>
          <cell r="E2901">
            <v>0</v>
          </cell>
        </row>
        <row r="2902">
          <cell r="A2902" t="str">
            <v>WIN5722</v>
          </cell>
          <cell r="B2902" t="str">
            <v>CN HÀ NỘI - CÔNG TY CỔ PHẦN DỊCH VỤ THƯƠNG MẠI TỔNG HỢP WINCOMMERCE</v>
          </cell>
          <cell r="C2902" t="str">
            <v>Thôn 6 xã Tam Hiệp, huyện Phúc Thọ Thành phố Hà Nội Việt Nam</v>
          </cell>
          <cell r="D2902" t="str">
            <v>MIENBAC;WIN</v>
          </cell>
          <cell r="E2902" t="str">
            <v/>
          </cell>
        </row>
        <row r="2903">
          <cell r="A2903" t="str">
            <v>WIN5725</v>
          </cell>
          <cell r="B2903" t="str">
            <v>CN HCM - CÔNG TY CỔ PHẦN DỊCH VỤ THƯƠNG MẠI TỔNG HỢP WINCOMMERCE</v>
          </cell>
          <cell r="C2903" t="str">
            <v>1.02, Tầng 1, Tòa nhà chung cư S3.01, Khu A - Dự án Khu dân cư và công viên Phước Thiện, 512 Nguyễn Xiển, khu phố Long Hòa, p.Long Thạnh, Q9, HCM</v>
          </cell>
          <cell r="D2903" t="str">
            <v>MIENNAM;WIN</v>
          </cell>
          <cell r="E2903" t="str">
            <v/>
          </cell>
        </row>
        <row r="2904">
          <cell r="A2904" t="str">
            <v>WIN5727</v>
          </cell>
          <cell r="B2904" t="str">
            <v>CN HÀ NỘI - CÔNG TY CỔ PHẦN DỊCH VỤ THƯƠNG MẠI TỔNG HỢP WINCOMMERCE</v>
          </cell>
          <cell r="C2904" t="str">
            <v>96 Trần Bình</v>
          </cell>
          <cell r="D2904" t="str">
            <v>MIENBAC;WIN</v>
          </cell>
        </row>
        <row r="2905">
          <cell r="A2905" t="str">
            <v>WIN5740</v>
          </cell>
          <cell r="B2905" t="str">
            <v>CN HÀ NỘI - CÔNG TY CỔ PHẦN DỊCH VỤ THƯƠNG MẠI TỔNG HỢP WINCOMMERCE</v>
          </cell>
          <cell r="C2905" t="str">
            <v>M17, Tầng 1+2 Tòa H1, P.Phúc Đồng, q. Long Biên, HN</v>
          </cell>
          <cell r="D2905" t="str">
            <v>MIENBAC;WIN</v>
          </cell>
          <cell r="E2905">
            <v>0</v>
          </cell>
        </row>
        <row r="2906">
          <cell r="A2906" t="str">
            <v>win5741</v>
          </cell>
          <cell r="B2906" t="str">
            <v>CN HÀ NỘI - wincommerce</v>
          </cell>
          <cell r="C2906" t="str">
            <v>Số 329 Phố Mới, thôn Vĩnh Phệ, xã Chu Minh, huyện Ba Vì, HN</v>
          </cell>
          <cell r="D2906" t="str">
            <v>MIENBAC;WIN</v>
          </cell>
          <cell r="E2906" t="str">
            <v/>
          </cell>
        </row>
        <row r="2907">
          <cell r="A2907" t="str">
            <v>WIN5745</v>
          </cell>
          <cell r="B2907" t="str">
            <v>CN HCM - CÔNG TY CỔ PHẦN DỊCH VỤ THƯƠNG MẠI TỔNG HỢP WINCOMMERCE</v>
          </cell>
          <cell r="C2907" t="str">
            <v>565G Tỉnh Lộ 15, Xã Tân Thạnh Đông, Huyện Củ Chi, HCM</v>
          </cell>
          <cell r="D2907" t="str">
            <v>MIENNAM;WIN</v>
          </cell>
          <cell r="E2907" t="str">
            <v/>
          </cell>
        </row>
        <row r="2908">
          <cell r="A2908" t="str">
            <v>WIN5746</v>
          </cell>
          <cell r="B2908" t="str">
            <v>CN HÀ NỘI - CÔNG TY CỔ PHẦN DỊCH VỤ THƯƠNG MẠI TỔNG HỢP WINCOMMERCE</v>
          </cell>
          <cell r="C2908" t="str">
            <v>70 tân dân, phú xuyên hà nội</v>
          </cell>
          <cell r="D2908" t="str">
            <v>MIENBAC;WIN</v>
          </cell>
        </row>
        <row r="2909">
          <cell r="A2909" t="str">
            <v>WIN5749</v>
          </cell>
          <cell r="B2909" t="str">
            <v>CN HÀ NỘI - CÔNG TY CỔ PHẦN DỊCH VỤ THƯƠNG MẠI TỔNG HỢP WINCOMMERCE</v>
          </cell>
          <cell r="C2909" t="str">
            <v>Sàn TM D1.1, Khối nhà B, Số203 Nguyễn Huy Tưởng P.Thanh Xuân Trung, Q. Thanh Xuân, HN</v>
          </cell>
          <cell r="D2909" t="str">
            <v>MIENBAC;WIN</v>
          </cell>
        </row>
        <row r="2910">
          <cell r="A2910" t="str">
            <v>win5750</v>
          </cell>
          <cell r="B2910" t="str">
            <v>CN HÀ NỘI - wincommerce</v>
          </cell>
          <cell r="C2910" t="str">
            <v>Số 65 Đường Cổ Điển, Thị trấn Văn Điển, Huyện Thanh Trì, HN</v>
          </cell>
          <cell r="D2910" t="str">
            <v>MIENBAC;WIN</v>
          </cell>
          <cell r="E2910">
            <v>0</v>
          </cell>
        </row>
        <row r="2911">
          <cell r="A2911" t="str">
            <v>WIN5752</v>
          </cell>
          <cell r="B2911" t="str">
            <v>CN HÀ NỘI - CÔNG TY CỔ PHẦN DỊCH VỤ THƯƠNG MẠI TỔNG HỢP WINCOMMERCE</v>
          </cell>
          <cell r="C2911" t="str">
            <v>Thôn Nam Lý, xã Bắc Sơn, huyện Sóc Sơn, HN</v>
          </cell>
          <cell r="D2911" t="str">
            <v>MIENBAC; WIN</v>
          </cell>
          <cell r="E2911" t="str">
            <v/>
          </cell>
        </row>
        <row r="2912">
          <cell r="A2912" t="str">
            <v>win5755</v>
          </cell>
          <cell r="B2912" t="str">
            <v>CN HCM - wincommerce</v>
          </cell>
          <cell r="C2912" t="str">
            <v>Shop 8.2, Tầng 1, Khối nhà C, TTTM, Siêu thị dự án ĐTXD KN ở XH Hưng Phát (Green River Apartment) 2225 Phạm Thế Hiển, P.6, Q.8, HCM</v>
          </cell>
          <cell r="D2912" t="str">
            <v>MIENNAM;WIN</v>
          </cell>
          <cell r="E2912" t="str">
            <v/>
          </cell>
        </row>
        <row r="2913">
          <cell r="A2913" t="str">
            <v>WIN5765</v>
          </cell>
          <cell r="B2913" t="str">
            <v>CN HÀ NỘI - CÔNG TY CỔ PHẦN DỊCH VỤ THƯƠNG MẠI TỔNG HỢP WINCOMMERCE</v>
          </cell>
          <cell r="C2913" t="str">
            <v>Thôn Xuân Tảo, xã Xuân Giang, huyện Sóc Sơn, HN</v>
          </cell>
          <cell r="D2913" t="str">
            <v>MIENBAC; WIN</v>
          </cell>
          <cell r="E2913" t="str">
            <v/>
          </cell>
        </row>
        <row r="2914">
          <cell r="A2914" t="str">
            <v>WIN5767</v>
          </cell>
          <cell r="B2914" t="str">
            <v>CN HCM - CÔNG TY CỔ PHẦN DỊCH VỤ THƯƠNG MẠI TỔNG HỢP WINCOMMERCE</v>
          </cell>
          <cell r="C2914" t="str">
            <v>36A Cống Lở, Phường 15 , Quận Tân Bình , HCM</v>
          </cell>
          <cell r="D2914" t="str">
            <v>MIENNAM;WIN</v>
          </cell>
          <cell r="E2914" t="str">
            <v/>
          </cell>
        </row>
        <row r="2915">
          <cell r="A2915" t="str">
            <v>win5768</v>
          </cell>
          <cell r="B2915" t="str">
            <v>CN HÀ NỘI - wincommerce</v>
          </cell>
          <cell r="C2915" t="str">
            <v>DVTM-15, tầng 1 đến tầng 2 thuộc Tò tại Ô đất B11-HH2, Bắc Cổ Nhuế-Chèm P.Đông Ngạc, Q.Bắc Từ Liêm, HN</v>
          </cell>
          <cell r="D2915" t="str">
            <v>MIENBAC;WIN</v>
          </cell>
        </row>
        <row r="2916">
          <cell r="A2916" t="str">
            <v>WIN5772</v>
          </cell>
          <cell r="B2916" t="str">
            <v>CN HÀ NỘI - CÔNG TY CỔ PHẦN DỊCH VỤ THƯƠNG MẠI TỔNG HỢP WINCOMMERCE</v>
          </cell>
          <cell r="C2916" t="str">
            <v>Ô SH1- t1 tòa nhà CT4, ANTHTM, VP v đ.K2, P.Cầu Diễn, Q.Nam Từ Liêm, HN</v>
          </cell>
          <cell r="D2916" t="str">
            <v>MIENBAC;WIN</v>
          </cell>
          <cell r="E2916">
            <v>0</v>
          </cell>
        </row>
        <row r="2917">
          <cell r="A2917" t="str">
            <v>WIN5777</v>
          </cell>
          <cell r="B2917" t="str">
            <v>CN HÀ NỘI - CÔNG TY CỔ PHẦN DỊCH VỤ THƯƠNG MẠI TỔNG HỢP WINCOMMERCE</v>
          </cell>
          <cell r="C2917" t="str">
            <v>chợ Giường, xóm gốc gạo, thôn Duyên Trường, Duyên thái, Thường Tín</v>
          </cell>
          <cell r="D2917" t="str">
            <v>MIENBAC;WIN</v>
          </cell>
          <cell r="E2917" t="str">
            <v/>
          </cell>
        </row>
        <row r="2918">
          <cell r="A2918" t="str">
            <v>WIN5785</v>
          </cell>
          <cell r="B2918" t="str">
            <v>CN HCM - CÔNG TY CỔ PHẦN DỊCH VỤ THƯƠNG MẠI TỔNG HỢP WINCOMMERCE</v>
          </cell>
          <cell r="C2918" t="str">
            <v>28/40 Lê Thị Hồng, Phường 17, Quận Gò Vấp, HCM</v>
          </cell>
          <cell r="D2918" t="str">
            <v>MIENNAM;WIN</v>
          </cell>
          <cell r="E2918" t="str">
            <v/>
          </cell>
        </row>
        <row r="2919">
          <cell r="A2919" t="str">
            <v>WIN5786</v>
          </cell>
          <cell r="B2919" t="str">
            <v>CN HCM - CÔNG TY CỔ PHẦN DỊCH VỤ THƯƠNG MẠI TỔNG HỢP WINCOMMERCE</v>
          </cell>
          <cell r="C2919" t="str">
            <v>1016/28 (Khu Sky Garden 2-R1-2), Khu phố 3, P.Tân Phong, Q.7, HCM</v>
          </cell>
          <cell r="D2919" t="str">
            <v>MIENNAM;WIN</v>
          </cell>
          <cell r="E2919" t="str">
            <v/>
          </cell>
        </row>
        <row r="2920">
          <cell r="A2920" t="str">
            <v>WIN5788</v>
          </cell>
          <cell r="B2920" t="str">
            <v>CN HÀ NỘI - CÔNG TY CỔ PHẦN DỊCH VỤ THƯƠNG MẠI TỔNG HỢP WINCOMMERCE</v>
          </cell>
          <cell r="C2920" t="str">
            <v>Thôn Cả, Xã Đông Xuân, Huyện Sóc Sơn, HN</v>
          </cell>
          <cell r="D2920" t="str">
            <v>MIENBAC; WIN</v>
          </cell>
          <cell r="E2920">
            <v>0</v>
          </cell>
        </row>
        <row r="2921">
          <cell r="A2921" t="str">
            <v>WIN5792</v>
          </cell>
          <cell r="B2921" t="str">
            <v>CN HÀ NỘI - CÔNG TY CỔ PHẦN DỊCH VỤ THƯƠNG MẠI TỔNG HỢP WINCOMMERCE</v>
          </cell>
          <cell r="C2921" t="str">
            <v>Số 107, tổ 8, Thị trấn Đông Anh, Huyện Đông Anh, HN</v>
          </cell>
          <cell r="D2921" t="str">
            <v>MIENBAC;WIN</v>
          </cell>
          <cell r="E2921" t="str">
            <v/>
          </cell>
        </row>
        <row r="2922">
          <cell r="A2922" t="str">
            <v>WIN5793</v>
          </cell>
          <cell r="B2922" t="str">
            <v>CN HCM - CÔNG TY CỔ PHẦN DỊCH VỤ THƯƠNG MẠI TỔNG HỢP WINCOMMERCE</v>
          </cell>
          <cell r="C2922" t="str">
            <v>0.08, tầng trệt + lửng, CC cụm III và IV (Saigon Mia), Khu d Khu dc Trung Sơn 6,57ha, Khu 6A-Khu chức năng số 6 - ĐTM Nam TP, Xã Bình Hưng, HCM</v>
          </cell>
          <cell r="D2922" t="str">
            <v>MIENNAM;WIN</v>
          </cell>
          <cell r="E2922" t="str">
            <v/>
          </cell>
        </row>
        <row r="2923">
          <cell r="A2923" t="str">
            <v>WIN5794</v>
          </cell>
          <cell r="B2923" t="str">
            <v>CN HCM - CÔNG TY CỔ PHẦN DỊCH VỤ THƯƠNG MẠI TỔNG HỢP WINCOMMERCE</v>
          </cell>
          <cell r="C2923" t="str">
            <v>244 Phạm Hữu Lầu, KP 2, Phường Phú Mỹ, Quận 7, HCM</v>
          </cell>
          <cell r="D2923" t="str">
            <v>MIENNAM;WIN</v>
          </cell>
          <cell r="E2923" t="str">
            <v/>
          </cell>
        </row>
        <row r="2924">
          <cell r="A2924" t="str">
            <v>WIN5800</v>
          </cell>
          <cell r="B2924" t="str">
            <v>CN HÀ NỘI - CÔNG TY CỔ PHẦN DỊCH VỤ THƯƠNG MẠI TỔNG HỢP WINCOMMERCE</v>
          </cell>
          <cell r="C2924" t="str">
            <v>01SH01-02 SH01, Tòa S2.03 – Z34.1(F1-CH03-1) Vinhomes Smart City, P.Tây Mỗ, Q.Nam Từ Liêm, HN</v>
          </cell>
          <cell r="D2924" t="str">
            <v>MIENBAC;WIN</v>
          </cell>
        </row>
        <row r="2925">
          <cell r="A2925" t="str">
            <v>win5803</v>
          </cell>
          <cell r="B2925" t="str">
            <v>CN HÀ NỘI - WINCOMMERCE</v>
          </cell>
          <cell r="C2925" t="str">
            <v>Xóm Tân Minh, Thôn Yên Trường 2, Xã Trường Yên, Huyện Chương Mỹ, HN</v>
          </cell>
          <cell r="D2925" t="str">
            <v>MIENBAC;WIN</v>
          </cell>
        </row>
        <row r="2926">
          <cell r="A2926" t="str">
            <v>win5804</v>
          </cell>
          <cell r="B2926" t="str">
            <v>CN HÀ NỘI - WINCOMMERCE</v>
          </cell>
          <cell r="C2926" t="str">
            <v>Thôn Đại Nghiệp, Xã Tân Dân, Huyện Phú Xuyên, HN</v>
          </cell>
          <cell r="D2926" t="str">
            <v>MIENBAC;WIN</v>
          </cell>
        </row>
        <row r="2927">
          <cell r="A2927" t="str">
            <v>WIN5805</v>
          </cell>
          <cell r="B2927" t="str">
            <v>CN HÀ NỘI - CÔNG TY CỔ PHẦN DỊCH VỤ THƯƠNG MẠI TỔNG HỢP WINCOMMERCE</v>
          </cell>
          <cell r="C2927" t="str">
            <v>Số 10 tổ 30 phố Thịnh Liệt - KĐT Đồng Tàu, P.Thịnh Liệt, Q.Hoàng Mai, Hà Nội</v>
          </cell>
          <cell r="D2927" t="str">
            <v>MIENBAC;WIN</v>
          </cell>
          <cell r="E2927">
            <v>0</v>
          </cell>
        </row>
        <row r="2928">
          <cell r="A2928" t="str">
            <v>WIN5807</v>
          </cell>
          <cell r="B2928" t="str">
            <v>CN HÀ NỘI - CÔNG TY CỔ PHẦN DỊCH VỤ THƯƠNG MẠI TỔNG HỢP WINCOMMERCE</v>
          </cell>
          <cell r="C2928" t="str">
            <v>Thôn Thắng Trí, xã Minh Trí, huyện Sóc Sơn, HN</v>
          </cell>
          <cell r="D2928" t="str">
            <v>MIENBAC; WIN</v>
          </cell>
          <cell r="E2928" t="str">
            <v/>
          </cell>
        </row>
        <row r="2929">
          <cell r="A2929" t="str">
            <v>win5808</v>
          </cell>
          <cell r="B2929" t="str">
            <v>CN HCM - Wincommerce</v>
          </cell>
          <cell r="C2929" t="str">
            <v>0.08, Cao ốc CC văn phòng DVTM số 16 (số mới 869) Âu Cơ, P.Tân Sơn Nhì, Q. Tân Phú, HCM</v>
          </cell>
          <cell r="D2929" t="str">
            <v>MIENNAM;WIN</v>
          </cell>
          <cell r="E2929" t="str">
            <v/>
          </cell>
        </row>
        <row r="2930">
          <cell r="A2930" t="str">
            <v>win5809</v>
          </cell>
          <cell r="B2930" t="str">
            <v>CN HCM - Wincommerce</v>
          </cell>
          <cell r="C2930" t="str">
            <v>174A Trịnh Đình Trọng, Phường Phú Trung, Quận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WIN5812</v>
          </cell>
          <cell r="B2931" t="str">
            <v>CN HÀ NỘI - CÔNG TY CỔ PHẦN DỊCH VỤ THƯƠNG MẠI TỔNG HỢP WINCOMMERCE</v>
          </cell>
          <cell r="C2931" t="str">
            <v>số 211 thôn 3 giang cao bát tràng, gia lâm</v>
          </cell>
          <cell r="D2931" t="str">
            <v>MIENBAC;WIN</v>
          </cell>
        </row>
        <row r="2932">
          <cell r="A2932" t="str">
            <v>WIN5813</v>
          </cell>
          <cell r="B2932" t="str">
            <v>CN HÀ NỘI - CÔNG TY CỔ PHẦN DỊCH VỤ THƯƠNG MẠI TỔNG HỢP WINCOMMERCE</v>
          </cell>
          <cell r="C2932" t="str">
            <v>Thôn Nội Phật, xã Mai Đình, huyện Sóc Sơn, HN</v>
          </cell>
          <cell r="D2932" t="str">
            <v>MIENBAC; WIN</v>
          </cell>
        </row>
        <row r="2933">
          <cell r="A2933" t="str">
            <v>WIN5815</v>
          </cell>
          <cell r="B2933" t="str">
            <v>CN HÀ NỘI - CÔNG TY CỔ PHẦN DỊCH VỤ THƯƠNG MẠI TỔNG HỢP WINCOMMERCE</v>
          </cell>
          <cell r="C2933" t="str">
            <v>Xóm Bùng, Xã Dũng Tiến, Huyện Thường Tín, HN</v>
          </cell>
          <cell r="D2933" t="str">
            <v>MIENBAC;WIN</v>
          </cell>
        </row>
        <row r="2934">
          <cell r="A2934" t="str">
            <v>win5817</v>
          </cell>
          <cell r="B2934" t="str">
            <v>CN HÀ NỘI - CÔNG TY CỔ PHẦN DỊCH VỤ THƯƠNG MẠI TỔNG HỢP WINCOMMERCE</v>
          </cell>
          <cell r="C2934" t="str">
            <v>Thôn Xuân Trung, Xã Thủy Xuân Tiên, Huyện Chương Mỹ, HN</v>
          </cell>
          <cell r="D2934" t="str">
            <v>MIENBAC;WIN</v>
          </cell>
        </row>
        <row r="2935">
          <cell r="A2935" t="str">
            <v>WIN5818</v>
          </cell>
          <cell r="B2935" t="str">
            <v>CN HÀ NỘI - CÔNG TY CỔ PHẦN DỊCH VỤ THƯƠNG MẠI TỔNG HỢP WINCOMMERCE</v>
          </cell>
          <cell r="C2935" t="str">
            <v>Thôn Tân Trại, xã Phú Cường, huyện Sóc Sơn, HN</v>
          </cell>
          <cell r="D2935" t="str">
            <v>MIENBAC; WIN</v>
          </cell>
          <cell r="E2935">
            <v>0</v>
          </cell>
        </row>
        <row r="2936">
          <cell r="A2936" t="str">
            <v>WIN5819</v>
          </cell>
          <cell r="B2936" t="str">
            <v>CN HÀ NỘI - CÔNG TY CỔ PHẦN DỊCH VỤ THƯƠNG MẠI TỔNG HỢP WINCOMMERCE</v>
          </cell>
          <cell r="C2936" t="str">
            <v>W201S05 Tòa Shop và TMDV Vinhomes West Point, Đường Phạm Hùng, P.Mễ Trì, Q.Nam Từ Liêm, HN</v>
          </cell>
          <cell r="D2936" t="str">
            <v>MIENBAC;WIN</v>
          </cell>
          <cell r="E2936" t="str">
            <v/>
          </cell>
        </row>
        <row r="2937">
          <cell r="A2937" t="str">
            <v>WIN5822</v>
          </cell>
          <cell r="B2937" t="str">
            <v>CN HCM - CÔNG TY CỔ PHẦN DỊCH VỤ THƯƠNG MẠI TỔNG HỢP WINCOMMERCE</v>
          </cell>
          <cell r="C2937" t="str">
            <v>Tòa HR1, Eco Green Sài Gòn, Đường Nguyễn Văn Linh, P. Bình Thuận và P. Tân Thuận Tây, Q.7, HCM</v>
          </cell>
          <cell r="D2937" t="str">
            <v>MIENNAM;WIN</v>
          </cell>
          <cell r="E2937" t="str">
            <v/>
          </cell>
        </row>
        <row r="2938">
          <cell r="A2938" t="str">
            <v>WIN5823</v>
          </cell>
          <cell r="B2938" t="str">
            <v>CN HCM - CÔNG TY CỔ PHẦN DỊCH VỤ THƯƠNG MẠI TỔNG HỢP WINCOMMERCE</v>
          </cell>
          <cell r="C2938" t="str">
            <v>136 Nguyễn Công Hoan, Phường 7, Quận Phú Nhuận, HCM</v>
          </cell>
          <cell r="D2938" t="str">
            <v>MIENNAM;WIN</v>
          </cell>
          <cell r="E2938" t="str">
            <v/>
          </cell>
        </row>
        <row r="2939">
          <cell r="A2939" t="str">
            <v>WIN5824</v>
          </cell>
          <cell r="B2939" t="str">
            <v>CN HCM - CÔNG TY CỔ PHẦN DỊCH VỤ THƯƠNG MẠI TỔNG HỢP WINCOMMERCE</v>
          </cell>
          <cell r="C2939" t="str">
            <v>0.02 Tầng 1 (Tầng trệt), Lô C, Chung cư Phúc Thịnh, 341 Cao Đạt, Phường 1, Quận 5, HCM</v>
          </cell>
          <cell r="D2939" t="str">
            <v>MIENNAM;WIN</v>
          </cell>
          <cell r="E2939" t="str">
            <v/>
          </cell>
        </row>
        <row r="2940">
          <cell r="A2940" t="str">
            <v>WIN5827</v>
          </cell>
          <cell r="B2940" t="str">
            <v>CN HCM - CÔNG TY CỔ PHẦN DỊCH VỤ THƯƠNG MẠI TỔNG HỢP WINCOMMERCE</v>
          </cell>
          <cell r="C2940" t="str">
            <v>26 Nhất Chi Mai, Phường 13, Quận Tân Bình, HCM</v>
          </cell>
          <cell r="D2940" t="str">
            <v>MIENNAM;WIN</v>
          </cell>
          <cell r="E2940" t="str">
            <v/>
          </cell>
        </row>
        <row r="2941">
          <cell r="A2941" t="str">
            <v>WIN5831</v>
          </cell>
          <cell r="B2941" t="str">
            <v>CN HÀ NỘI - CÔNG TY CỔ PHẦN DỊCH VỤ THƯƠNG MẠI TỔNG HỢP WINCOMMERCE</v>
          </cell>
          <cell r="C2941" t="str">
            <v>Thôn đường 3, xã Phù Lỗ, Huyện Sóc Sơn, HN</v>
          </cell>
          <cell r="D2941" t="str">
            <v>MIENBAC; WIN</v>
          </cell>
        </row>
        <row r="2942">
          <cell r="A2942" t="str">
            <v>WIN5832</v>
          </cell>
          <cell r="B2942" t="str">
            <v>CN HÀ NỘI - CÔNG TY CỔ PHẦN DỊCH VỤ THƯƠNG MẠI TỔNG HỢP WINCOMMERCE</v>
          </cell>
          <cell r="C2942" t="str">
            <v>SH A7, Tòa A, Anland Premium Khu ĐTM Dương Nội, Lê Văn Lương kéo dài, P.La Khê, Q.Hà Đông, HN</v>
          </cell>
          <cell r="D2942" t="str">
            <v>MIENBAC;WIN</v>
          </cell>
        </row>
        <row r="2943">
          <cell r="A2943" t="str">
            <v>WIN5835</v>
          </cell>
          <cell r="B2943" t="str">
            <v>CN HÀ NỘI - CÔNG TY CỔ PHẦN DỊCH VỤ THƯƠNG MẠI TỔNG HỢP WINCOMMERCE</v>
          </cell>
          <cell r="C2943" t="str">
            <v>Khu Chợ, xã Hiền Ninh, huyện Sóc Sơn, HN</v>
          </cell>
          <cell r="D2943" t="str">
            <v>MIENBAC; WIN</v>
          </cell>
          <cell r="E2943">
            <v>0</v>
          </cell>
        </row>
        <row r="2944">
          <cell r="A2944" t="str">
            <v>WIN5837</v>
          </cell>
          <cell r="B2944" t="str">
            <v>CN HÀ NỘI - CÔNG TY CỔ PHẦN DỊCH VỤ THƯƠNG MẠI TỔNG HỢP WINCOMMERCE</v>
          </cell>
          <cell r="C2944" t="str">
            <v>R2.119, số 28 lô X3 đường Trần Hữu Dực, phường Cầu Diễn, quận Nam Từ Liêm, HN</v>
          </cell>
          <cell r="D2944" t="str">
            <v>MIENBAC;WIN</v>
          </cell>
          <cell r="E2944" t="str">
            <v/>
          </cell>
        </row>
        <row r="2945">
          <cell r="A2945" t="str">
            <v>WIN5840</v>
          </cell>
          <cell r="B2945" t="str">
            <v>CN HCM - CÔNG TY CỔ PHẦN DỊCH VỤ THƯƠNG MẠI TỔNG HỢP WINCOMMERCE</v>
          </cell>
          <cell r="C2945" t="str">
            <v>43 Quách Văn Tuấn, Phường 12, Quận Tân Bình, HCM</v>
          </cell>
          <cell r="D2945" t="str">
            <v>MIENNAM;WIN</v>
          </cell>
          <cell r="E2945" t="str">
            <v/>
          </cell>
        </row>
        <row r="2946">
          <cell r="A2946" t="str">
            <v>WIN5841</v>
          </cell>
          <cell r="B2946" t="str">
            <v>CN HCM - CÔNG TY CỔ PHẦN DỊCH VỤ THƯƠNG MẠI TỔNG HỢP WINCOMMERCE</v>
          </cell>
          <cell r="C2946" t="str">
            <v>48-49 Ấp Hậu Lân, xã Bà Điểm, huyện Hóc Môn, HCM</v>
          </cell>
          <cell r="D2946" t="str">
            <v>MIENNAM;WIN</v>
          </cell>
          <cell r="E2946" t="str">
            <v/>
          </cell>
        </row>
        <row r="2947">
          <cell r="A2947" t="str">
            <v>WIN5854</v>
          </cell>
          <cell r="B2947" t="str">
            <v>CN HCM - CÔNG TY CỔ PHẦN DỊCH VỤ THƯƠNG MẠI TỔNG HỢP WINCOMMERCE</v>
          </cell>
          <cell r="C2947" t="str">
            <v>A1/27A, Ấp 1, Xã Vĩnh Lộc A, Huyện Bình Chánh, HCM</v>
          </cell>
          <cell r="D2947" t="str">
            <v>MIENNAM;WIN</v>
          </cell>
          <cell r="E2947" t="str">
            <v/>
          </cell>
        </row>
        <row r="2948">
          <cell r="A2948" t="str">
            <v>WIN5855</v>
          </cell>
          <cell r="B2948" t="str">
            <v>CN HÀ NỘI - CÔNG TY CỔ PHẦN DỊCH VỤ THƯƠNG MẠI TỔNG HỢP WINCOMMERCE</v>
          </cell>
          <cell r="C2948" t="str">
            <v>Lô 01, Tầng 1 Tòa NO-DV02 CC Rose Town, Km 9 Ngọc Hồi, Phường Hoàng Liệt, quận Hoàng Mai, HN</v>
          </cell>
          <cell r="D2948" t="str">
            <v>MIENBAC;WIN</v>
          </cell>
        </row>
        <row r="2949">
          <cell r="A2949" t="str">
            <v>WIN5856</v>
          </cell>
          <cell r="B2949" t="str">
            <v>CN HÀ NỘI - CÔNG TY CỔ PHẦN DỊCH VỤ THƯƠNG MẠI TỔNG HỢP WINCOMMERCE</v>
          </cell>
          <cell r="C2949" t="str">
            <v>92 Lạc Trung, Phường Vĩnh Tuy, Quận Hai Bà Trưng, HN</v>
          </cell>
          <cell r="D2949" t="str">
            <v>MIENBAC;WIN</v>
          </cell>
        </row>
        <row r="2950">
          <cell r="A2950" t="str">
            <v>WIN5857</v>
          </cell>
          <cell r="B2950" t="str">
            <v>CN HÀ NỘI - CÔNG TY CỔ PHẦN DỊCH VỤ THƯƠNG MẠI TỔNG HỢP WINCOMMERCE</v>
          </cell>
          <cell r="C2950" t="str">
            <v>Tổ 13 phường Phú Lương, Quận Hà Đông, HN</v>
          </cell>
          <cell r="D2950" t="str">
            <v>MIENBAC;WIN</v>
          </cell>
        </row>
        <row r="2951">
          <cell r="A2951" t="str">
            <v>WIN5859</v>
          </cell>
          <cell r="B2951" t="str">
            <v>CN HÀ NỘI - CÔNG TY CỔ PHẦN DỊCH VỤ THƯƠNG MẠI TỔNG HỢP WINCOMMERCE</v>
          </cell>
          <cell r="C2951" t="str">
            <v>SH P2-07, Tòa nhà Park 2 Khu Tái Định Cư Đông Hội, xã Đông Hội, huyện Đông Anh, HN</v>
          </cell>
          <cell r="D2951" t="str">
            <v>MIENBAC;WIN</v>
          </cell>
        </row>
        <row r="2952">
          <cell r="A2952" t="str">
            <v>WIN5865</v>
          </cell>
          <cell r="B2952" t="str">
            <v>CN HÀ NỘI - CÔNG TY CỔ PHẦN DỊCH VỤ THƯƠNG MẠI TỔNG HỢP WINCOMMERCE</v>
          </cell>
          <cell r="C2952" t="str">
            <v>số 79 quán chè , khoái nội, thắng lợi, thường tín</v>
          </cell>
          <cell r="D2952" t="str">
            <v>MIENBAC;WIN</v>
          </cell>
        </row>
        <row r="2953">
          <cell r="A2953" t="str">
            <v>win5874</v>
          </cell>
          <cell r="B2953" t="str">
            <v>CN HÀ NỘI - wincommerce</v>
          </cell>
          <cell r="C2953" t="str">
            <v>Số 99 Đường Đại Nghĩa, Thị Trấn Đại Nghĩa, Huyện Mỹ Đức, HN</v>
          </cell>
          <cell r="D2953" t="str">
            <v>MIENBAC;WIN</v>
          </cell>
        </row>
        <row r="2954">
          <cell r="A2954" t="str">
            <v>WIN5877</v>
          </cell>
          <cell r="B2954" t="str">
            <v>CN HÀ NỘI - CÔNG TY CỔ PHẦN DỊCH VỤ THƯƠNG MẠI TỔNG HỢP WINCOMMERCE</v>
          </cell>
          <cell r="C2954" t="str">
            <v>Số 77, Phố Bùi Xương Trạch, Phường Khương Đình, Quận Thanh Xuân, HN</v>
          </cell>
          <cell r="D2954" t="str">
            <v>MIENBAC;WIN</v>
          </cell>
        </row>
        <row r="2955">
          <cell r="A2955" t="str">
            <v>win5878</v>
          </cell>
          <cell r="B2955" t="str">
            <v>CN HÀ NỘI - wincommerce</v>
          </cell>
          <cell r="C2955" t="str">
            <v>Thôn Khoang Sau, xã Sơn Đông, th xã Sơn Tây, HN</v>
          </cell>
          <cell r="D2955" t="str">
            <v>MIENBAC;WIN</v>
          </cell>
        </row>
        <row r="2956">
          <cell r="A2956" t="str">
            <v>WIN5879</v>
          </cell>
          <cell r="B2956" t="str">
            <v>CN HÀ NỘI - CÔNG TY CỔ PHẦN DỊCH VỤ THƯƠNG MẠI TỔNG HỢP WINCOMMERCE</v>
          </cell>
          <cell r="C2956" t="str">
            <v>14/59 Dương khuê</v>
          </cell>
          <cell r="D2956" t="str">
            <v>MIENBAC;WIN</v>
          </cell>
        </row>
        <row r="2957">
          <cell r="A2957" t="str">
            <v>WIN5895</v>
          </cell>
          <cell r="B2957" t="str">
            <v>CN HÀ NỘI - CÔNG TY CỔ PHẦN DỊCH VỤ THƯƠNG MẠI TỔNG HỢP WINCOMMERCE</v>
          </cell>
          <cell r="C2957" t="str">
            <v>Số 80 Trần Quốc Vượng, phường Dịch Vọng Hậu, quận Cầu Giấy, HN</v>
          </cell>
          <cell r="D2957" t="str">
            <v>MIENBAC;WIN</v>
          </cell>
          <cell r="E2957">
            <v>0</v>
          </cell>
        </row>
        <row r="2958">
          <cell r="A2958" t="str">
            <v>win5896</v>
          </cell>
          <cell r="B2958" t="str">
            <v>CN HÀ NỘI - WINCOMMERCE</v>
          </cell>
          <cell r="C2958" t="str">
            <v>Thôn Giẽ Thượng, Xã Phú Yên, Huyện Phú Xuyên, HN</v>
          </cell>
          <cell r="D2958" t="str">
            <v>MIENBAC;WIN</v>
          </cell>
          <cell r="E2958" t="str">
            <v/>
          </cell>
        </row>
        <row r="2959">
          <cell r="A2959" t="str">
            <v>WIN5904</v>
          </cell>
          <cell r="B2959" t="str">
            <v>CN HCM - CÔNG TY CỔ PHẦN DỊCH VỤ THƯƠNG MẠI TỔNG HỢP WINCOMMERCE</v>
          </cell>
          <cell r="C2959" t="str">
            <v>SH-02 tầng 001, Block A, Opal Garden, 39 đường 20, KP. 4, P. Hiệp Bình Chánh, TP. Thủ Đức, HCM</v>
          </cell>
          <cell r="D2959" t="str">
            <v>MIENNAM;WIN</v>
          </cell>
          <cell r="E2959" t="str">
            <v/>
          </cell>
        </row>
        <row r="2960">
          <cell r="A2960" t="str">
            <v>WIN5906</v>
          </cell>
          <cell r="B2960" t="str">
            <v>CN HÀ NỘI - CÔNG TY CỔ PHẦN DỊCH VỤ THƯƠNG MẠI TỔNG HỢP WINCOMMERCE</v>
          </cell>
          <cell r="C2960" t="str">
            <v>Số 15, Tổ 4, Thị trấn Đông Anh, Huyện Đông Anh, HN</v>
          </cell>
          <cell r="D2960" t="str">
            <v>MIENBAC;WIN</v>
          </cell>
          <cell r="E2960">
            <v>0</v>
          </cell>
        </row>
        <row r="2961">
          <cell r="A2961" t="str">
            <v>WIN5907</v>
          </cell>
          <cell r="B2961" t="str">
            <v>CN HÀ NỘI - CÔNG TY CỔ PHẦN DỊCH VỤ THƯƠNG MẠI TỔNG HỢP WINCOMMERCE</v>
          </cell>
          <cell r="C2961" t="str">
            <v>Số 462 Ngô Gia Tự, phường Đức Giang, quận Long Biên, HN</v>
          </cell>
          <cell r="D2961" t="str">
            <v>MIENBAC;WIN</v>
          </cell>
          <cell r="E2961" t="str">
            <v/>
          </cell>
        </row>
        <row r="2962">
          <cell r="A2962" t="str">
            <v>WIN5920</v>
          </cell>
          <cell r="B2962" t="str">
            <v>CN HCM - CÔNG TY CỔ PHẦN DỊCH VỤ THƯƠNG MẠI TỔNG HỢP WINCOMMERCE</v>
          </cell>
          <cell r="C2962" t="str">
            <v>39 Đường 19, Khu Định Cư số 4, X. Phong Phú, H. Bình Chánh, HCM</v>
          </cell>
          <cell r="D2962" t="str">
            <v>MIENNAM;WIN</v>
          </cell>
          <cell r="E2962" t="str">
            <v/>
          </cell>
        </row>
        <row r="2963">
          <cell r="A2963" t="str">
            <v>WIN5925</v>
          </cell>
          <cell r="B2963" t="str">
            <v>CN HÀ NỘI - CÔNG TY CỔ PHẦN DỊCH VỤ THƯƠNG MẠI TỔNG HỢP WINCOMMERCE</v>
          </cell>
          <cell r="C2963" t="str">
            <v>Thôn yên Thường, xã yên thường, Gia Lâm, hà nội</v>
          </cell>
          <cell r="D2963" t="str">
            <v>MIENBAC;WIN</v>
          </cell>
        </row>
        <row r="2964">
          <cell r="A2964" t="str">
            <v>WIN5929</v>
          </cell>
          <cell r="B2964" t="str">
            <v>CN HÀ NỘI - CÔNG TY CỔ PHẦN DỊCH VỤ THƯƠNG MẠI TỔNG HỢP WINCOMMERCE</v>
          </cell>
          <cell r="C2964" t="str">
            <v>A8-09 Tòa nhà A8 chung cư An Bình City, KĐT Thành phố Giao Lưu, P.Cổ Nhuế 1, Q.Bắc Từ Liêm, HN</v>
          </cell>
          <cell r="D2964" t="str">
            <v>MIENBAC;WIN</v>
          </cell>
        </row>
        <row r="2965">
          <cell r="A2965" t="str">
            <v>WIN5936</v>
          </cell>
          <cell r="B2965" t="str">
            <v>CN HÀ NỘI - CÔNG TY CỔ PHẦN DỊCH VỤ THƯƠNG MẠI TỔNG HỢP WINCOMMERCE</v>
          </cell>
          <cell r="C2965" t="str">
            <v>Thôn Đông, Xã Tầm Xá, Huyện Đông Anh, HN</v>
          </cell>
          <cell r="D2965" t="str">
            <v>MIENBAC;WIN</v>
          </cell>
        </row>
        <row r="2966">
          <cell r="A2966" t="str">
            <v>win5945</v>
          </cell>
          <cell r="B2966" t="str">
            <v>CN HÀ NỘI - wincommerce</v>
          </cell>
          <cell r="C2966" t="str">
            <v>Xóm 1A, Thôn Hoành, xã Đồng Tâm, huyện Mỹ Đức, HN</v>
          </cell>
          <cell r="D2966" t="str">
            <v>MIENBAC;WIN</v>
          </cell>
        </row>
        <row r="2967">
          <cell r="A2967" t="str">
            <v>WIN5950</v>
          </cell>
          <cell r="B2967" t="str">
            <v>CN HÀ NỘI - CÔNG TY CỔ PHẦN DỊCH VỤ THƯƠNG MẠI TỔNG HỢP WINCOMMERCE</v>
          </cell>
          <cell r="C2967" t="str">
            <v>Số 41 ngõ 203 Tôn Đức Thắng, Phường Hàng Bột, quận Đống Đa, HN</v>
          </cell>
          <cell r="D2967" t="str">
            <v>MIENBAC;WIN</v>
          </cell>
        </row>
        <row r="2968">
          <cell r="A2968" t="str">
            <v>win5952</v>
          </cell>
          <cell r="B2968" t="str">
            <v>CN HÀ NỘI - wincommerce</v>
          </cell>
          <cell r="C2968" t="str">
            <v>Thôn Nhông Nương Tụ, Xã Phú Sơn, Huyện Ba Vì, HN</v>
          </cell>
          <cell r="D2968" t="str">
            <v>MIENBAC;WIN</v>
          </cell>
        </row>
        <row r="2969">
          <cell r="A2969" t="str">
            <v>WIN5959</v>
          </cell>
          <cell r="B2969" t="str">
            <v>CN HÀ NỘI - CÔNG TY CỔ PHẦN DỊCH VỤ THƯƠNG MẠI TỔNG HỢP WINCOMMERCE</v>
          </cell>
          <cell r="C2969" t="str">
            <v>69 Phố Hạ Đình, Phường Thanh Xuân Trung, Quận Thanh Xuân, HN</v>
          </cell>
          <cell r="D2969" t="str">
            <v>MIENBAC;WIN</v>
          </cell>
          <cell r="E2969">
            <v>0</v>
          </cell>
        </row>
        <row r="2970">
          <cell r="A2970" t="str">
            <v>WIN5968</v>
          </cell>
          <cell r="B2970" t="str">
            <v>CN HÀ NỘI - CÔNG TY CỔ PHẦN DỊCH VỤ THƯƠNG MẠI TỔNG HỢP WINCOMMERCE</v>
          </cell>
          <cell r="C2970" t="str">
            <v>Số 44 Phúc Diễn, phường Phúc Diễn, quận Bắc Từ Liêm, HN</v>
          </cell>
          <cell r="D2970" t="str">
            <v>MIENBAC;WIN</v>
          </cell>
          <cell r="E2970" t="str">
            <v/>
          </cell>
        </row>
        <row r="2971">
          <cell r="A2971" t="str">
            <v>WIN5972</v>
          </cell>
          <cell r="B2971" t="str">
            <v>CN HCM - CÔNG TY CỔ PHẦN DỊCH VỤ THƯƠNG MẠI TỔNG HỢP WINCOMMERCE</v>
          </cell>
          <cell r="C2971" t="str">
            <v>B4 Bạch Đằng, P. 2, Q. Tân Bình, HCM</v>
          </cell>
          <cell r="D2971" t="str">
            <v>MIENNAM;WIN</v>
          </cell>
          <cell r="E2971" t="str">
            <v/>
          </cell>
        </row>
        <row r="2972">
          <cell r="A2972" t="str">
            <v>WIN5973</v>
          </cell>
          <cell r="B2972" t="str">
            <v>CN HCM - CÔNG TY CỔ PHẦN DỊCH VỤ THƯƠNG MẠI TỔNG HỢP WINCOMMERCE</v>
          </cell>
          <cell r="C2972" t="str">
            <v>74 Nguyễn Chí Thanh, Phường 16, Quận 11, HCM</v>
          </cell>
          <cell r="D2972" t="str">
            <v>MIENNAM;WIN</v>
          </cell>
          <cell r="E2972" t="str">
            <v/>
          </cell>
        </row>
        <row r="2973">
          <cell r="A2973" t="str">
            <v>win5976</v>
          </cell>
          <cell r="B2973" t="str">
            <v>CN HÀ NỘI - CÔNG TY CỔ PHẦN DỊCH VỤ THƯƠNG MẠI TỔNG HỢP WINCOMMERCE</v>
          </cell>
          <cell r="C2973" t="str">
            <v>Thôn Thanh Trí, xã Minh Phú, huyện Sóc Sơn, HN</v>
          </cell>
          <cell r="D2973" t="str">
            <v>MIENBAC; WIN</v>
          </cell>
          <cell r="E2973" t="str">
            <v/>
          </cell>
        </row>
        <row r="2974">
          <cell r="A2974" t="str">
            <v>WIN5980</v>
          </cell>
          <cell r="B2974" t="str">
            <v>CN HCM - CÔNG TY CỔ PHẦN DỊCH VỤ THƯƠNG MẠI TỔNG HỢP WINCOMMERCE</v>
          </cell>
          <cell r="C2974" t="str">
            <v>42B Nguyễn Văn Khạ, KP. 1, TT. Củ Chi, H. Củ Chi, HCM</v>
          </cell>
          <cell r="D2974" t="str">
            <v>MIENNAM;WIN</v>
          </cell>
          <cell r="E2974" t="str">
            <v/>
          </cell>
        </row>
        <row r="2975">
          <cell r="A2975" t="str">
            <v>WIN5983</v>
          </cell>
          <cell r="B2975" t="str">
            <v>CN HCM - CÔNG TY CỔ PHẦN DỊCH VỤ THƯƠNG MẠI TỔNG HỢP WINCOMMERCE</v>
          </cell>
          <cell r="C2975" t="str">
            <v>Số 31 Đường số 4 KDC Nguyên Sơn, Ấp 3, Xã Bình Hưng, Huyện Bình Chánh, HCM</v>
          </cell>
          <cell r="D2975" t="str">
            <v>MIENNAM;WIN</v>
          </cell>
          <cell r="E2975" t="str">
            <v/>
          </cell>
        </row>
        <row r="2976">
          <cell r="A2976" t="str">
            <v>WIN5987</v>
          </cell>
          <cell r="B2976" t="str">
            <v>CN HÀ NỘI - CÔNG TY CỔ PHẦN DỊCH VỤ THƯƠNG MẠI TỔNG HỢP WINCOMMERCE</v>
          </cell>
          <cell r="C2976" t="str">
            <v>102 Hoàng Ngọc Phách, Phường Láng Hạ, Quận Đống Đa, HN</v>
          </cell>
          <cell r="D2976" t="str">
            <v>MIENBAC;WIN</v>
          </cell>
          <cell r="E2976">
            <v>0</v>
          </cell>
        </row>
        <row r="2977">
          <cell r="A2977" t="str">
            <v>WIN5993</v>
          </cell>
          <cell r="B2977" t="str">
            <v>CN HÀ NỘI - CÔNG TY CỔ PHẦN DỊCH VỤ THƯƠNG MẠI TỔNG HỢP WINCOMMERCE</v>
          </cell>
          <cell r="C2977" t="str">
            <v>Thôn Thống Nhất, xã trung giã, huyện Sóc sơn, hà nội</v>
          </cell>
          <cell r="D2977" t="str">
            <v>MIENBAC; WIN</v>
          </cell>
          <cell r="E2977" t="str">
            <v/>
          </cell>
        </row>
        <row r="2978">
          <cell r="A2978" t="str">
            <v>WIN5998</v>
          </cell>
          <cell r="B2978" t="str">
            <v>CN HCM - CÔNG TY CỔ PHẦN DỊCH VỤ THƯƠNG MẠI TỔNG HỢP WINCOMMERCE</v>
          </cell>
          <cell r="C2978" t="str">
            <v>392 Thống Nhất, P. 16, Q. Gò Vấp, HCM</v>
          </cell>
          <cell r="D2978" t="str">
            <v>MIENNAM;WIN</v>
          </cell>
          <cell r="E2978" t="str">
            <v/>
          </cell>
        </row>
        <row r="2979">
          <cell r="A2979" t="str">
            <v>win6000</v>
          </cell>
          <cell r="B2979" t="str">
            <v>CN HCM - Wincommerce</v>
          </cell>
          <cell r="C2979" t="str">
            <v>11 Trần Quang Cơ, Phường Phú Thạnh, Quận Tân Phú, HCM</v>
          </cell>
          <cell r="D2979" t="str">
            <v>MIENNAM;WIN</v>
          </cell>
          <cell r="E2979" t="str">
            <v/>
          </cell>
        </row>
        <row r="2980">
          <cell r="A2980" t="str">
            <v>WIN6001</v>
          </cell>
          <cell r="B2980" t="str">
            <v>CN HCM - CÔNG TY CỔ PHẦN DỊCH VỤ THƯƠNG MẠI TỔNG HỢP WINCOMMERCE</v>
          </cell>
          <cell r="C2980" t="str">
            <v>Tòa S1.06 Khu A– DA Khu Phước Thiện, 512 Nguyễn Xiển, KP. Long Hòa, P.Long Thạnh Mỹ, TP.Thủ Đức, HCM</v>
          </cell>
          <cell r="D2980" t="str">
            <v>MIENNAM;WIN</v>
          </cell>
          <cell r="E2980" t="str">
            <v/>
          </cell>
        </row>
        <row r="2981">
          <cell r="A2981" t="str">
            <v>WIN6008</v>
          </cell>
          <cell r="B2981" t="str">
            <v>CN HCM - CÔNG TY CỔ PHẦN DỊCH VỤ THƯƠNG MẠI TỔNG HỢP WINCOMMERCE</v>
          </cell>
          <cell r="C2981" t="str">
            <v>125A Dương Thị Mười, P.Tân Chánh Hiệp, Q.12, HCM</v>
          </cell>
          <cell r="D2981" t="str">
            <v>MIENNAM;WIN</v>
          </cell>
          <cell r="E2981" t="str">
            <v/>
          </cell>
        </row>
        <row r="2982">
          <cell r="A2982" t="str">
            <v>WIN6009</v>
          </cell>
          <cell r="B2982" t="str">
            <v>CN HCM - CÔNG TY CỔ PHẦN DỊCH VỤ THƯƠNG MẠI TỔNG HỢP WINCOMMERCE</v>
          </cell>
          <cell r="C2982" t="str">
            <v>1.22-TMDV, Tầng 1, Tháp A, Khu nhà ở Saphire, 454 Võ Chí Công, KP. 2, P.Phú Hữu, TP.Thủ Đức, HCM</v>
          </cell>
          <cell r="D2982" t="str">
            <v>MIENNAM;WIN</v>
          </cell>
          <cell r="E2982" t="str">
            <v/>
          </cell>
        </row>
        <row r="2983">
          <cell r="A2983" t="str">
            <v>win6014</v>
          </cell>
          <cell r="B2983" t="str">
            <v>CN HÀ NỘI - wincommerce</v>
          </cell>
          <cell r="C2983" t="str">
            <v>Số nhà 34 Phố Mạc Xá, phường Liên Mạc, quận Bắc Từ Liêm, HN</v>
          </cell>
          <cell r="D2983" t="str">
            <v>MIENBAC;WIN</v>
          </cell>
        </row>
        <row r="2984">
          <cell r="A2984" t="str">
            <v>WIN6016</v>
          </cell>
          <cell r="B2984" t="str">
            <v>CN HÀ NỘI - CÔNG TY CỔ PHẦN DỊCH VỤ THƯƠNG MẠI TỔNG HỢP WINCOMMERCE</v>
          </cell>
          <cell r="C2984" t="str">
            <v>Thôn Đan Tảo, xã Tân Minh, huyện Sóc Sơn, HN</v>
          </cell>
          <cell r="D2984" t="str">
            <v>MIENBAC; WIN</v>
          </cell>
          <cell r="E2984">
            <v>0</v>
          </cell>
        </row>
        <row r="2985">
          <cell r="A2985" t="str">
            <v>WIN6017</v>
          </cell>
          <cell r="B2985" t="str">
            <v>CN HÀ NỘI - CÔNG TY CỔ PHẦN DỊCH VỤ THƯƠNG MẠI TỔNG HỢP WINCOMMERCE</v>
          </cell>
          <cell r="C2985" t="str">
            <v>M7-108 Mipec City View, đường Hoàng Công, Kiến Hưng, Hà Đông, HN</v>
          </cell>
          <cell r="D2985" t="str">
            <v>MIENBAC;WIN</v>
          </cell>
          <cell r="E2985" t="str">
            <v/>
          </cell>
        </row>
        <row r="2986">
          <cell r="A2986" t="str">
            <v>WIN6020</v>
          </cell>
          <cell r="B2986" t="str">
            <v>CN HCM - CÔNG TY CỔ PHẦN DỊCH VỤ THƯƠNG MẠI TỔNG HỢP WINCOMMERCE</v>
          </cell>
          <cell r="C2986" t="str">
            <v>342 Nguyễn Văn Quá, P. Đông HưngThuận, Q.12, HCM</v>
          </cell>
          <cell r="D2986" t="str">
            <v>MIENNAM;WIN</v>
          </cell>
          <cell r="E2986" t="str">
            <v/>
          </cell>
        </row>
        <row r="2987">
          <cell r="A2987" t="str">
            <v>WIN6027</v>
          </cell>
          <cell r="B2987" t="str">
            <v>CN HCM - CÔNG TY CỔ PHẦN DỊCH VỤ THƯƠNG MẠI TỔNG HỢP WINCOMMERCE</v>
          </cell>
          <cell r="C2987" t="str">
            <v>340 đường Tân Chánh Hiệp 10, KP.4, P.Tân Chánh Hiệp,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WIN6030</v>
          </cell>
          <cell r="B2988" t="str">
            <v>CN HCM - CÔNG TY CỔ PHẦN DỊCH VỤ THƯƠNG MẠI TỔNG HỢP WINCOMMERCE</v>
          </cell>
          <cell r="C2988" t="str">
            <v>D1/1 Nguyễn Thị Tú, Ấp 4, X.Vĩnh Lộc B, H.Bình Chánh, HCM</v>
          </cell>
          <cell r="D2988" t="str">
            <v>MIENNAM;WIN</v>
          </cell>
          <cell r="E2988" t="str">
            <v/>
          </cell>
        </row>
        <row r="2989">
          <cell r="A2989" t="str">
            <v>WIN6031</v>
          </cell>
          <cell r="B2989" t="str">
            <v>CN HCM - CÔNG TY CỔ PHẦN DỊCH VỤ THƯƠNG MẠI TỔNG HỢP WINCOMMERCE</v>
          </cell>
          <cell r="C2989" t="str">
            <v>318 Âu Cơ, Phường 10, Quận Tân Bình, HCM</v>
          </cell>
          <cell r="D2989" t="str">
            <v>MIENNAM;WIN</v>
          </cell>
          <cell r="E2989" t="str">
            <v/>
          </cell>
        </row>
        <row r="2990">
          <cell r="A2990" t="str">
            <v>WIN6032</v>
          </cell>
          <cell r="B2990" t="str">
            <v>CN HCM - CÔNG TY CỔ PHẦN DỊCH VỤ THƯƠNG MẠI TỔNG HỢP WINCOMMERCE</v>
          </cell>
          <cell r="C2990" t="str">
            <v>0.03 Chung cư cao tầng và TMDV - VP tại 510 Kinh Dương Vương, P.An Lạc A, Q.Bình Tân, HCM</v>
          </cell>
          <cell r="D2990" t="str">
            <v>MIENNAM;WIN</v>
          </cell>
          <cell r="E2990" t="str">
            <v/>
          </cell>
        </row>
        <row r="2991">
          <cell r="A2991" t="str">
            <v>win6036</v>
          </cell>
          <cell r="B2991" t="str">
            <v>CN HCM - WINCOMMERCE</v>
          </cell>
          <cell r="C2991" t="str">
            <v>232 Lê Văn Thịnh, KP 1, P.Cát Lái, TP.Thủ Đức, HCM</v>
          </cell>
          <cell r="D2991" t="str">
            <v>MIENNAM;WIN</v>
          </cell>
          <cell r="E2991" t="str">
            <v/>
          </cell>
        </row>
        <row r="2992">
          <cell r="A2992" t="str">
            <v>WIN6044</v>
          </cell>
          <cell r="B2992" t="str">
            <v>CN HÀ NỘI - CÔNG TY CỔ PHẦN DỊCH VỤ THƯƠNG MẠI TỔNG HỢP WINCOMMERCE</v>
          </cell>
          <cell r="C2992" t="str">
            <v>27 Phùng chí Kiên</v>
          </cell>
          <cell r="D2992" t="str">
            <v>MIENBAC;WIN</v>
          </cell>
          <cell r="E2992" t="str">
            <v/>
          </cell>
        </row>
        <row r="2993">
          <cell r="A2993" t="str">
            <v>WIN6047</v>
          </cell>
          <cell r="B2993" t="str">
            <v>CN HCM - CÔNG TY CỔ PHẦN DỊCH VỤ THƯƠNG MẠI TỔNG HỢP WINCOMMERCE</v>
          </cell>
          <cell r="C2993" t="str">
            <v>602 Lê Quang Định, P.1, Q.Gò Vấp, HCM</v>
          </cell>
          <cell r="D2993" t="str">
            <v>MIENNAM;WIN</v>
          </cell>
          <cell r="E2993" t="str">
            <v/>
          </cell>
        </row>
        <row r="2994">
          <cell r="A2994" t="str">
            <v>win6050</v>
          </cell>
          <cell r="B2994" t="str">
            <v>CN HÀ NỘI - wincommerce</v>
          </cell>
          <cell r="C2994" t="str">
            <v>Số nhà 188 đường Quảng Oai, Thị trấn Tây Đằng, Huyện Ba Vì, HN</v>
          </cell>
          <cell r="D2994" t="str">
            <v>MIENBAC;WIN</v>
          </cell>
          <cell r="E2994">
            <v>0</v>
          </cell>
        </row>
        <row r="2995">
          <cell r="A2995" t="str">
            <v>win6054</v>
          </cell>
          <cell r="B2995" t="str">
            <v>CN HÀ NỘI - wincommerce</v>
          </cell>
          <cell r="C2995" t="str">
            <v>Số 8, ngõ 62, phố Thụy Ứng, Thị trấn Phùng, Huyện Đan Phượng, HN</v>
          </cell>
          <cell r="D2995" t="str">
            <v>MIENBAC;WIN</v>
          </cell>
          <cell r="E2995" t="str">
            <v/>
          </cell>
        </row>
        <row r="2996">
          <cell r="A2996" t="str">
            <v>WIN6056</v>
          </cell>
          <cell r="B2996" t="str">
            <v>CN HCM - CÔNG TY CỔ PHẦN DỊCH VỤ THƯƠNG MẠI TỔNG HỢP WINCOMMERCE</v>
          </cell>
          <cell r="C2996" t="str">
            <v>27 Ỷ Lan, Phường Hiệp Tân, Quận Tân Phú, HCM</v>
          </cell>
          <cell r="D2996" t="str">
            <v>MIENNAM;WIN</v>
          </cell>
          <cell r="E2996" t="str">
            <v/>
          </cell>
        </row>
        <row r="2997">
          <cell r="A2997" t="str">
            <v>win6057</v>
          </cell>
          <cell r="B2997" t="str">
            <v>CN HCM - WINCOMMERCE</v>
          </cell>
          <cell r="C2997" t="str">
            <v>Căn 0.01, 0.28, 0.29 - CC H1-04, số 1-3 đường 35 CL, Khu Dân Cư Cát Lái, P. Cát Lái, TP. Thủ Đức, HCM</v>
          </cell>
          <cell r="D2997" t="str">
            <v>MIENNAM;WIN</v>
          </cell>
          <cell r="E2997" t="str">
            <v/>
          </cell>
        </row>
        <row r="2998">
          <cell r="A2998" t="str">
            <v>WIN6058</v>
          </cell>
          <cell r="B2998" t="str">
            <v>CN HCM - CÔNG TY CỔ PHẦN DỊCH VỤ THƯƠNG MẠI TỔNG HỢP WINCOMMERCE</v>
          </cell>
          <cell r="C2998" t="str">
            <v>Shophouse TB-01.19 The Botanica, Số 104 Phổ Quang, P. 2, Q. Tân Bình, HCM</v>
          </cell>
          <cell r="D2998" t="str">
            <v>MIENNAM;WIN</v>
          </cell>
          <cell r="E2998" t="str">
            <v/>
          </cell>
        </row>
        <row r="2999">
          <cell r="A2999" t="str">
            <v>WIN6060</v>
          </cell>
          <cell r="B2999" t="str">
            <v>CN HCM - CÔNG TY CỔ PHẦN DỊCH VỤ THƯƠNG MẠI TỔNG HỢP WINCOMMERCE</v>
          </cell>
          <cell r="C2999" t="str">
            <v>54 Lô L, Đường số 7, KDC Phú Mỹ, P.Phú Mỹ, Q.7, (Thửa 930, TBĐ 2) HCM</v>
          </cell>
          <cell r="D2999" t="str">
            <v>MIENNAM;WIN</v>
          </cell>
          <cell r="E2999" t="str">
            <v/>
          </cell>
        </row>
        <row r="3000">
          <cell r="A3000" t="str">
            <v>WIN6063</v>
          </cell>
          <cell r="B3000" t="str">
            <v>CN HÀ NỘI - CÔNG TY CỔ PHẦN DỊCH VỤ THƯƠNG MẠI TỔNG HỢP WINCOMMERCE</v>
          </cell>
          <cell r="C3000" t="str">
            <v>Số 51, Kim Quan, TL84, huyện Thạch Thất, HN</v>
          </cell>
          <cell r="D3000" t="str">
            <v>MIENBAC;WIN</v>
          </cell>
          <cell r="E3000" t="str">
            <v/>
          </cell>
        </row>
        <row r="3001">
          <cell r="A3001" t="str">
            <v>WIN6065</v>
          </cell>
          <cell r="B3001" t="str">
            <v>CN HCM - CÔNG TY CỔ PHẦN DỊCH VỤ THƯƠNG MẠI TỔNG HỢP WINCOMMERCE</v>
          </cell>
          <cell r="C3001" t="str">
            <v>06, tầng trệt, Tháp A Khu Chung cư cao tầng kết hợp TTTM-Văn phòng, 132 Bến Vân Đồn, P.6, Q.4, HCM</v>
          </cell>
          <cell r="D3001" t="str">
            <v>MIENNAM;WIN</v>
          </cell>
          <cell r="E3001" t="str">
            <v/>
          </cell>
        </row>
        <row r="3002">
          <cell r="A3002" t="str">
            <v>WIN6066</v>
          </cell>
          <cell r="B3002" t="str">
            <v>CN HCM - CÔNG TY CỔ PHẦN DỊCH VỤ THƯƠNG MẠI TỔNG HỢP WINCOMMERCE</v>
          </cell>
          <cell r="C3002" t="str">
            <v>59-61 Tân Hải, P.13, Q.Tân Bình, HCM</v>
          </cell>
          <cell r="D3002" t="str">
            <v>MIENNAM;WIN</v>
          </cell>
          <cell r="E3002" t="str">
            <v/>
          </cell>
        </row>
        <row r="3003">
          <cell r="A3003" t="str">
            <v>WIN6067</v>
          </cell>
          <cell r="B3003" t="str">
            <v>CN HCM - CÔNG TY CỔ PHẦN DỊCH VỤ THƯƠNG MẠI TỔNG HỢP WINCOMMERCE</v>
          </cell>
          <cell r="C3003" t="str">
            <v>181-183 Lê Cơ, P.An Lạc, Q.Bình Tân, HCM</v>
          </cell>
          <cell r="D3003" t="str">
            <v>MIENNAM;WIN</v>
          </cell>
          <cell r="E3003" t="str">
            <v/>
          </cell>
        </row>
        <row r="3004">
          <cell r="A3004" t="str">
            <v>WIN6068</v>
          </cell>
          <cell r="B3004" t="str">
            <v>CN HCM - CÔNG TY CỔ PHẦN DỊCH VỤ THƯƠNG MẠI TỔNG HỢP WINCOMMERCE</v>
          </cell>
          <cell r="C3004" t="str">
            <v>104 Trần Bá Giao, P. 5, Q. Gò Vấp, HCM</v>
          </cell>
          <cell r="D3004" t="str">
            <v>MIENNAM;WIN</v>
          </cell>
          <cell r="E3004" t="str">
            <v/>
          </cell>
        </row>
        <row r="3005">
          <cell r="A3005" t="str">
            <v>win6070</v>
          </cell>
          <cell r="B3005" t="str">
            <v>CN HCM - wincommerce</v>
          </cell>
          <cell r="C3005" t="str">
            <v>726 Phạm Thế Hiển, P.4, Q.8, HCM</v>
          </cell>
          <cell r="D3005" t="str">
            <v>MIENNAM;WIN</v>
          </cell>
          <cell r="E3005" t="str">
            <v/>
          </cell>
        </row>
        <row r="3006">
          <cell r="A3006" t="str">
            <v>win6072</v>
          </cell>
          <cell r="B3006" t="str">
            <v>CN HÀ NỘI - wincommerce</v>
          </cell>
          <cell r="C3006" t="str">
            <v>Thôn Chợ Mơ, Xã Vạn Thắng, Huyện Ba Vì, HN</v>
          </cell>
          <cell r="D3006" t="str">
            <v>MIENBAC;WIN</v>
          </cell>
        </row>
        <row r="3007">
          <cell r="A3007" t="str">
            <v>WIN6074</v>
          </cell>
          <cell r="B3007" t="str">
            <v>CN HÀ NỘI - CÔNG TY CỔ PHẦN DỊCH VỤ THƯƠNG MẠI TỔNG HỢP WINCOMMERCE</v>
          </cell>
          <cell r="C3007" t="str">
            <v>41 Long Biên 1, Phường Ngọc Lâm, Quận Long Biên, HN</v>
          </cell>
          <cell r="D3007" t="str">
            <v>MIENBAC;WIN</v>
          </cell>
        </row>
        <row r="3008">
          <cell r="A3008" t="str">
            <v>win6075</v>
          </cell>
          <cell r="B3008" t="str">
            <v>CN HÀ NỘI - wincommerce</v>
          </cell>
          <cell r="C3008" t="str">
            <v>Số 74 Thôn Yên Vĩnh, Xã Kim Chung, Huyện Hoài Đức, HN</v>
          </cell>
          <cell r="D3008" t="str">
            <v>MIENBAC;WIN</v>
          </cell>
        </row>
        <row r="3009">
          <cell r="A3009" t="str">
            <v>win6076</v>
          </cell>
          <cell r="B3009" t="str">
            <v>CN HÀ NỘI - wincommerce</v>
          </cell>
          <cell r="C3009" t="str">
            <v>Thôn Liên Minh, Xã Thụy An, Huyện Ba Vì, HN</v>
          </cell>
          <cell r="D3009" t="str">
            <v>MIENBAC;WIN</v>
          </cell>
          <cell r="E3009">
            <v>0</v>
          </cell>
        </row>
        <row r="3010">
          <cell r="A3010" t="str">
            <v>WIN6081</v>
          </cell>
          <cell r="B3010" t="str">
            <v>CN HÀ NỘI - CÔNG TY CỔ PHẦN DỊCH VỤ THƯƠNG MẠI TỔNG HỢP WINCOMMERCE</v>
          </cell>
          <cell r="C3010" t="str">
            <v>Số 138, tổ 8 Phường Phú Lãm, Quận Hà Đông, HN</v>
          </cell>
          <cell r="D3010" t="str">
            <v>MIENBAC;WIN</v>
          </cell>
          <cell r="E3010" t="str">
            <v/>
          </cell>
        </row>
        <row r="3011">
          <cell r="A3011" t="str">
            <v>WIN6086</v>
          </cell>
          <cell r="B3011" t="str">
            <v>CN HCM - CÔNG TY CỔ PHẦN DỊCH VỤ THƯƠNG MẠI TỔNG HỢP WINCOMMERCE</v>
          </cell>
          <cell r="C3011" t="str">
            <v>515 - 517 Hương lộ 2, P.Bình Trị Đông, Q.Bình Tân, HCM</v>
          </cell>
          <cell r="D3011" t="str">
            <v>MIENNAM;WIN</v>
          </cell>
          <cell r="E3011" t="str">
            <v/>
          </cell>
        </row>
        <row r="3012">
          <cell r="A3012" t="str">
            <v>WIN6088</v>
          </cell>
          <cell r="B3012" t="str">
            <v>CN HCM - CÔNG TY CỔ PHẦN DỊCH VỤ THƯƠNG MẠI TỔNG HỢP WINCOMMERCE</v>
          </cell>
          <cell r="C3012" t="str">
            <v>139 Nguyễn Trọng Tuyển, P.8, Q.Phú Nhuận, HCM</v>
          </cell>
          <cell r="D3012" t="str">
            <v>MIENNAM;WIN</v>
          </cell>
          <cell r="E3012" t="str">
            <v/>
          </cell>
        </row>
        <row r="3013">
          <cell r="A3013" t="str">
            <v>WIN6089</v>
          </cell>
          <cell r="B3013" t="str">
            <v>CN HCM - CÔNG TY CỔ PHẦN DỊCH VỤ THƯƠNG MẠI TỔNG HỢP WINCOMMERCE</v>
          </cell>
          <cell r="C3013" t="str">
            <v>151 Lý Thánh Tông, Phường Tân Thới Hòa, Quận Tân Phú, HCM</v>
          </cell>
          <cell r="D3013" t="str">
            <v>MIENNAM;WIN</v>
          </cell>
          <cell r="E3013" t="str">
            <v/>
          </cell>
        </row>
        <row r="3014">
          <cell r="A3014" t="str">
            <v>WIN6091</v>
          </cell>
          <cell r="B3014" t="str">
            <v>CN HÀ NỘI - CÔNG TY CỔ PHẦN DỊCH VỤ THƯƠNG MẠI TỔNG HỢP WINCOMMERCE</v>
          </cell>
          <cell r="C3014" t="str">
            <v>102E Lê Thanh Nghị, Phường Bách Khoa, Quận Hai Bà Trưng, HN</v>
          </cell>
          <cell r="D3014" t="str">
            <v>MIENBAC;WIN</v>
          </cell>
        </row>
        <row r="3015">
          <cell r="A3015" t="str">
            <v>WIN6094</v>
          </cell>
          <cell r="B3015" t="str">
            <v>CN HÀ NỘI - CÔNG TY CỔ PHẦN DỊCH VỤ THƯƠNG MẠI TỔNG HỢP WINCOMMERCE</v>
          </cell>
          <cell r="C3015" t="str">
            <v>Thôn Đại Đồng, Xã Đại Mạch, Huyện Đông Anh, HN</v>
          </cell>
          <cell r="D3015" t="str">
            <v>MIENBAC;WIN</v>
          </cell>
        </row>
        <row r="3016">
          <cell r="A3016" t="str">
            <v>WIN6095</v>
          </cell>
          <cell r="B3016" t="str">
            <v>CN HÀ NỘI - CÔNG TY CỔ PHẦN DỊCH VỤ THƯƠNG MẠI TỔNG HỢP WINCOMMERCE</v>
          </cell>
          <cell r="C3016" t="str">
            <v>01SH02-02SH02, Tòa S3.03 – DA KĐT mới Tây Mỗ, Đại Mỗ - Vinhomes Park,  P.Tây Mỗ, Q.Nam Từ Liêm, HN</v>
          </cell>
          <cell r="D3016" t="str">
            <v>MIENBAC;WIN</v>
          </cell>
          <cell r="E3016">
            <v>0</v>
          </cell>
        </row>
        <row r="3017">
          <cell r="A3017" t="str">
            <v>WIN6101</v>
          </cell>
          <cell r="B3017" t="str">
            <v>CN HÀ NỘI - CÔNG TY CỔ PHẦN DỊCH VỤ THƯƠNG MẠI TỔNG HỢP WINCOMMERCE</v>
          </cell>
          <cell r="C3017" t="str">
            <v>Số 8 ngõ 63 Lê Đức Thọ, Phường Mỹ Đình 2, Quận Nam Từ Liêm, HN</v>
          </cell>
          <cell r="D3017" t="str">
            <v>MIENBAC;WIN</v>
          </cell>
          <cell r="E3017" t="str">
            <v/>
          </cell>
        </row>
        <row r="3018">
          <cell r="A3018" t="str">
            <v>WIN6102</v>
          </cell>
          <cell r="B3018" t="str">
            <v>CN HCM - CÔNG TY CỔ PHẦN DỊCH VỤ THƯƠNG MẠI TỔNG HỢP WINCOMMERCE</v>
          </cell>
          <cell r="C3018" t="str">
            <v>Lô TM02 tầng 1+2 dự án Khu chung cư cao tầng (Lavita Charm), tại P.Trường Thọ, TP.Thủ Đức, HCM</v>
          </cell>
          <cell r="D3018" t="str">
            <v>MIENNAM;WIN</v>
          </cell>
          <cell r="E3018" t="str">
            <v/>
          </cell>
        </row>
        <row r="3019">
          <cell r="A3019" t="str">
            <v>WIN6103</v>
          </cell>
          <cell r="B3019" t="str">
            <v>CN HCM - CÔNG TY CỔ PHẦN DỊCH VỤ THƯƠNG MẠI TỔNG HỢP WINCOMMERCE</v>
          </cell>
          <cell r="C3019" t="str">
            <v>1/84 Cư xá Lữ Gia, P. 15, Q. 11 (địa chỉ đầu vào 2 Bis Đường 52, Cư Xá Lữ Gia) TP. Hồ Chí Minh Việt Nam</v>
          </cell>
          <cell r="D3019" t="str">
            <v>MIENNAM;WIN</v>
          </cell>
          <cell r="E3019" t="str">
            <v/>
          </cell>
        </row>
        <row r="3020">
          <cell r="A3020" t="str">
            <v>WIN6104</v>
          </cell>
          <cell r="B3020" t="str">
            <v>CN HCM - CÔNG TY CỔ PHẦN DỊCH VỤ THƯƠNG MẠI TỔNG HỢP WINCOMMERCE</v>
          </cell>
          <cell r="C3020" t="str">
            <v>22/2 Nguyễn Bình, Ấp 2, Xã Phú Xuân, Huyện Nhà Bè, HCM</v>
          </cell>
          <cell r="D3020" t="str">
            <v>MIENNAM;WIN</v>
          </cell>
          <cell r="E3020" t="str">
            <v/>
          </cell>
        </row>
        <row r="3021">
          <cell r="A3021" t="str">
            <v>win6108</v>
          </cell>
          <cell r="B3021" t="str">
            <v>CN HÀ NỘI - wincommerce</v>
          </cell>
          <cell r="C3021" t="str">
            <v>Xóm Đông, Thôn Phú Mỹ, Xã Ngọc Mỹ, H.Quốc Oai, HN</v>
          </cell>
          <cell r="D3021" t="str">
            <v>MIENBAC;WIN</v>
          </cell>
          <cell r="E3021" t="str">
            <v/>
          </cell>
        </row>
        <row r="3022">
          <cell r="A3022" t="str">
            <v>WIN6114</v>
          </cell>
          <cell r="B3022" t="str">
            <v>CN HCM - CÔNG TY CỔ PHẦN DỊCH VỤ THƯƠNG MẠI TỔNG HỢP WINCOMMERCE</v>
          </cell>
          <cell r="C3022" t="str">
            <v>120-122 Ca Văn Thỉnh, P.11, Q.Tân Bình, HCM</v>
          </cell>
          <cell r="D3022" t="str">
            <v>MIENNAM;WIN</v>
          </cell>
          <cell r="E3022" t="str">
            <v/>
          </cell>
        </row>
        <row r="3023">
          <cell r="A3023" t="str">
            <v>WIN6116</v>
          </cell>
          <cell r="B3023" t="str">
            <v>CN HÀ NỘI - CÔNG TY CỔ PHẦN DỊCH VỤ THƯƠNG MẠI TỔNG HỢP WINCOMMERCE</v>
          </cell>
          <cell r="C3023" t="str">
            <v>01 SH02 - 02 SH02, Tòa S1.06 (Z34M.1) - Vinhomes Park, P.Tây Mỗ, Q.Nam Từ Liêm, HN</v>
          </cell>
          <cell r="D3023" t="str">
            <v>MIENBAC;WIN</v>
          </cell>
          <cell r="E3023">
            <v>0</v>
          </cell>
        </row>
        <row r="3024">
          <cell r="A3024" t="str">
            <v>WIN6119</v>
          </cell>
          <cell r="B3024" t="str">
            <v>CN HÀ NỘI - CÔNG TY CỔ PHẦN DỊCH VỤ THƯƠNG MẠI TỔNG HỢP WINCOMMERCE</v>
          </cell>
          <cell r="C3024" t="str">
            <v>D04-L16 khu A khu ĐTM Dương Nội, P. Dương Nội, Q. Hà Đông, HN</v>
          </cell>
          <cell r="D3024" t="str">
            <v>MIENBAC;WIN</v>
          </cell>
          <cell r="E3024" t="str">
            <v/>
          </cell>
        </row>
        <row r="3025">
          <cell r="A3025" t="str">
            <v>WIN6123</v>
          </cell>
          <cell r="B3025" t="str">
            <v>CN HCM - CÔNG TY CỔ PHẦN DỊCH VỤ THƯƠNG MẠI TỔNG HỢP WINCOMMERCE</v>
          </cell>
          <cell r="C3025" t="str">
            <v>107 - 109 Độc Lập, P. Tân Thành, Q. Tân Phú, HCM</v>
          </cell>
          <cell r="D3025" t="str">
            <v>MIENNAM;WIN</v>
          </cell>
          <cell r="E3025" t="str">
            <v/>
          </cell>
        </row>
        <row r="3026">
          <cell r="A3026" t="str">
            <v>WIN6128</v>
          </cell>
          <cell r="B3026" t="str">
            <v>CN HÀ NỘI - CÔNG TY CỔ PHẦN DỊCH VỤ THƯƠNG MẠI TỔNG HỢP WINCOMMERCE</v>
          </cell>
          <cell r="C3026" t="str">
            <v>Thôn Mạch Lũng, Xã Đại Mạch, Huyện Đông Anh, HN</v>
          </cell>
          <cell r="D3026" t="str">
            <v>MIENBAC;WIN</v>
          </cell>
          <cell r="E3026">
            <v>0</v>
          </cell>
        </row>
        <row r="3027">
          <cell r="A3027" t="str">
            <v>WIN6131</v>
          </cell>
          <cell r="B3027" t="str">
            <v>CN HÀ NỘI - CÔNG TY CỔ PHẦN DỊCH VỤ THƯƠNG MẠI TỔNG HỢP WINCOMMERCE</v>
          </cell>
          <cell r="C3027" t="str">
            <v>Thôn Phượng Đồng, xã Phụng Châu, huyện Chương Mỹ, HN</v>
          </cell>
          <cell r="D3027" t="str">
            <v>MIENBAC;WIN</v>
          </cell>
          <cell r="E3027" t="str">
            <v/>
          </cell>
        </row>
        <row r="3028">
          <cell r="A3028" t="str">
            <v>WIN6133</v>
          </cell>
          <cell r="B3028" t="str">
            <v>CN HCM - CÔNG TY CỔ PHẦN DỊCH VỤ THƯƠNG MẠI TỔNG HỢP WINCOMMERCE</v>
          </cell>
          <cell r="C3028" t="str">
            <v>36/2 – 36/2B đường Lê Thị Hà, KP. 8, TT. Hóc Môn, H. Hóc Môn, HCM</v>
          </cell>
          <cell r="D3028" t="str">
            <v>MIENNAM;WIN</v>
          </cell>
          <cell r="E3028" t="str">
            <v/>
          </cell>
        </row>
        <row r="3029">
          <cell r="A3029" t="str">
            <v>win6135</v>
          </cell>
          <cell r="B3029" t="str">
            <v>CN HCM - WINCOMMERCE</v>
          </cell>
          <cell r="C3029" t="str">
            <v>Số 01.05, Lô B, căn hộ B.01.05, Chung cư Bộ Công an, Số 83 đường số 3, P.Bình An, TP.Thủ Đức, HCM</v>
          </cell>
          <cell r="D3029" t="str">
            <v>MIENNAM;WIN</v>
          </cell>
          <cell r="E3029" t="str">
            <v/>
          </cell>
        </row>
        <row r="3030">
          <cell r="A3030" t="str">
            <v>WIN6136</v>
          </cell>
          <cell r="B3030" t="str">
            <v>CN HÀ NỘI - CÔNG TY CỔ PHẦN DỊCH VỤ THƯƠNG MẠI TỔNG HỢP WINCOMMERCE</v>
          </cell>
          <cell r="C3030" t="str">
            <v>157 Đường Đình Thôn, Phường Mỹ Đình 1, Quận Nam Từ Liêm, HN</v>
          </cell>
          <cell r="D3030" t="str">
            <v>MIENBAC;WIN</v>
          </cell>
          <cell r="E3030" t="str">
            <v/>
          </cell>
        </row>
        <row r="3031">
          <cell r="A3031" t="str">
            <v>WIN6140</v>
          </cell>
          <cell r="B3031" t="str">
            <v>CN HCM - CÔNG TY CỔ PHẦN DỊCH VỤ THƯƠNG MẠI TỔNG HỢP WINCOMMERCE</v>
          </cell>
          <cell r="C3031" t="str">
            <v>18 Hoàng Diệu 2, Phường Linh Chiểu, Thành phố Thủ Đức, TP. Hồ Chí Minh Việt Nam</v>
          </cell>
          <cell r="D3031" t="str">
            <v>MIENNAM;WIN</v>
          </cell>
          <cell r="E3031" t="str">
            <v/>
          </cell>
        </row>
        <row r="3032">
          <cell r="A3032" t="str">
            <v>win6142</v>
          </cell>
          <cell r="B3032" t="str">
            <v>CN HÀ NỘI - wincommerce</v>
          </cell>
          <cell r="C3032" t="str">
            <v>12 Cổ Bản, Nhân Sơn, Đồng Mai, Hà Đông</v>
          </cell>
          <cell r="D3032" t="str">
            <v>MIENBAC;WIN</v>
          </cell>
          <cell r="E3032" t="str">
            <v/>
          </cell>
        </row>
        <row r="3033">
          <cell r="A3033" t="str">
            <v>WIN6143</v>
          </cell>
          <cell r="B3033" t="str">
            <v>CN HCM - CÔNG TY CỔ PHẦN DỊCH VỤ THƯƠNG MẠI TỔNG HỢP WINCOMMERCE</v>
          </cell>
          <cell r="C3033" t="str">
            <v>85 - 86 Phan Văn Khỏe, P. 2, Q. 6, TP. Hồ Chí Minh Việt Nam</v>
          </cell>
          <cell r="D3033" t="str">
            <v>MIENNAM;WIN</v>
          </cell>
          <cell r="E3033" t="str">
            <v/>
          </cell>
        </row>
        <row r="3034">
          <cell r="A3034" t="str">
            <v>WIN6144</v>
          </cell>
          <cell r="B3034" t="str">
            <v>CN HCM - CÔNG TY CỔ PHẦN DỊCH VỤ THƯƠNG MẠI TỔNG HỢP WINCOMMERCE</v>
          </cell>
          <cell r="C3034" t="str">
            <v>21 Đường Tỉnh lộ 8, Ấp 1A, X. Tân Thạnh Tây, H. Củ Chi, HCM</v>
          </cell>
          <cell r="D3034" t="str">
            <v>MIENNAM;WIN</v>
          </cell>
          <cell r="E3034" t="str">
            <v/>
          </cell>
        </row>
        <row r="3035">
          <cell r="A3035" t="str">
            <v>WIN6147</v>
          </cell>
          <cell r="B3035" t="str">
            <v>CN HÀ NỘI - CÔNG TY CỔ PHẦN DỊCH VỤ THƯƠNG MẠI TỔNG HỢP WINCOMMERCE</v>
          </cell>
          <cell r="C3035" t="str">
            <v>19T1 Kiến Hưng, KĐT Kiến Hưng, Hà Đông</v>
          </cell>
          <cell r="D3035" t="str">
            <v>MIENBAC;WIN</v>
          </cell>
        </row>
        <row r="3036">
          <cell r="A3036" t="str">
            <v>WIN6148</v>
          </cell>
          <cell r="B3036" t="str">
            <v>CN HÀ NỘI - CÔNG TY CỔ PHẦN DỊCH VỤ THƯƠNG MẠI TỔNG HỢP WINCOMMERCE</v>
          </cell>
          <cell r="C3036" t="str">
            <v>Số 28A, phố Cửa Nam, P. Cửa Nam, Q. Hoàn Kiếm, Hà Nội</v>
          </cell>
          <cell r="D3036" t="str">
            <v>MIENBAC;WIN</v>
          </cell>
        </row>
        <row r="3037">
          <cell r="A3037" t="str">
            <v>WIN6152</v>
          </cell>
          <cell r="B3037" t="str">
            <v>CN HÀ NỘI - CÔNG TY CỔ PHẦN DỊCH VỤ THƯƠNG MẠI TỔNG HỢP WINCOMMERCE</v>
          </cell>
          <cell r="C3037" t="str">
            <v>Ô B, Tầng 1, Tòa 17T4 Khu đô thị Trung Hòa – Nhân Chính, Phường Nhân Chính, Quận Thanh Xuân, HN</v>
          </cell>
          <cell r="D3037" t="str">
            <v>MIENBAC;WIN</v>
          </cell>
        </row>
        <row r="3038">
          <cell r="A3038" t="str">
            <v>WIN6153</v>
          </cell>
          <cell r="B3038" t="str">
            <v>CN HÀ NỘI - CÔNG TY CỔ PHẦN DỊCH VỤ THƯƠNG MẠI TỔNG HỢP WINCOMMERCE</v>
          </cell>
          <cell r="C3038" t="str">
            <v>Thôn Dục Tú, Xã Dục Tú, Huyện Đông Anh, HN</v>
          </cell>
          <cell r="D3038" t="str">
            <v>MIENBAC;WIN</v>
          </cell>
        </row>
        <row r="3039">
          <cell r="A3039" t="str">
            <v>WIN6156</v>
          </cell>
          <cell r="B3039" t="str">
            <v>CN HÀ NỘI - CÔNG TY CỔ PHẦN DỊCH VỤ THƯƠNG MẠI TỔNG HỢP WINCOMMERCE</v>
          </cell>
          <cell r="C3039" t="str">
            <v>Số 16, ngõ 80, Chùa Láng, Phường Láng Thượng, Quận Đống Đa, HN</v>
          </cell>
          <cell r="D3039" t="str">
            <v>MIENBAC;WIN</v>
          </cell>
          <cell r="E3039">
            <v>0</v>
          </cell>
        </row>
        <row r="3040">
          <cell r="A3040" t="str">
            <v>WIN6157</v>
          </cell>
          <cell r="B3040" t="str">
            <v>CN HÀ NỘI - CÔNG TY CỔ PHẦN DỊCH VỤ THƯƠNG MẠI TỔNG HỢP WINCOMMERCE</v>
          </cell>
          <cell r="C3040" t="str">
            <v>Số 15 Yên Sơn, Thị Trấn Chúc Sơn, Huyện Chương Mỹ, HN</v>
          </cell>
          <cell r="D3040" t="str">
            <v>MIENBAC;WIN</v>
          </cell>
          <cell r="E3040" t="str">
            <v/>
          </cell>
        </row>
        <row r="3041">
          <cell r="A3041" t="str">
            <v>WIN6158</v>
          </cell>
          <cell r="B3041" t="str">
            <v>CN HCM - CÔNG TY CỔ PHẦN DỊCH VỤ THƯƠNG MẠI TỔNG HỢP WINCOMMERCE</v>
          </cell>
          <cell r="C3041" t="str">
            <v>Tầng Trệt (Khu 3), chung Cư B2 Trường Sa, số 1 đường Trần Văn Khê, Phường 17, Quận Bình Thạnh, HCM</v>
          </cell>
          <cell r="D3041" t="str">
            <v>MIENNAM;WIN</v>
          </cell>
          <cell r="E3041" t="str">
            <v/>
          </cell>
        </row>
        <row r="3042">
          <cell r="A3042" t="str">
            <v>WIN6159</v>
          </cell>
          <cell r="B3042" t="str">
            <v>CN HCM - CÔNG TY CỔ PHẦN DỊCH VỤ THƯƠNG MẠI TỔNG HỢP WINCOMMERCE</v>
          </cell>
          <cell r="C3042" t="str">
            <v>152 Phạm Đăng Giảng, P.Bình Hưng Hòa, Q.Bình Tân, HCM</v>
          </cell>
          <cell r="D3042" t="str">
            <v>MIENNAM;WIN</v>
          </cell>
          <cell r="E3042" t="str">
            <v/>
          </cell>
        </row>
        <row r="3043">
          <cell r="A3043" t="str">
            <v>win6163</v>
          </cell>
          <cell r="B3043" t="str">
            <v>CN HÀ NỘI - wincommerce</v>
          </cell>
          <cell r="C3043" t="str">
            <v>Xóm 1, Thôn Đông Nhân, xã Đông La, huyện Hoài Đức, HN</v>
          </cell>
          <cell r="D3043" t="str">
            <v>MIENBAC;WIN</v>
          </cell>
          <cell r="E3043" t="str">
            <v/>
          </cell>
        </row>
        <row r="3044">
          <cell r="A3044" t="str">
            <v>win6164</v>
          </cell>
          <cell r="B3044" t="str">
            <v>CN HCM - wincommerce</v>
          </cell>
          <cell r="C3044" t="str">
            <v>1646A, đường Võ Văn Kiệt, P.16, Q.8, HCM</v>
          </cell>
          <cell r="D3044" t="str">
            <v>MIENNAM;WIN</v>
          </cell>
          <cell r="E3044" t="str">
            <v/>
          </cell>
        </row>
        <row r="3045">
          <cell r="A3045" t="str">
            <v>WIN6165</v>
          </cell>
          <cell r="B3045" t="str">
            <v>CN HÀ NỘI - CÔNG TY CỔ PHẦN DỊCH VỤ THƯƠNG MẠI TỔNG HỢP WINCOMMERCE</v>
          </cell>
          <cell r="C3045" t="str">
            <v>19T4 Kiến Hưng, KĐT Kiến Hưng, Hà Đông</v>
          </cell>
          <cell r="D3045" t="str">
            <v>MIENBAC;WIN</v>
          </cell>
        </row>
        <row r="3046">
          <cell r="A3046" t="str">
            <v>WIN6171</v>
          </cell>
          <cell r="B3046" t="str">
            <v>CN HÀ NỘI - CÔNG TY CỔ PHẦN DỊCH VỤ THƯƠNG MẠI TỔNG HỢP WINCOMMERCE</v>
          </cell>
          <cell r="C3046" t="str">
            <v>BT12-VT9 và BT12-VT10 khu đô thị Xa La, P. Phúc La, Q. Hà Đông, HN</v>
          </cell>
          <cell r="D3046" t="str">
            <v>MIENBAC;WIN</v>
          </cell>
        </row>
        <row r="3047">
          <cell r="A3047" t="str">
            <v>WIN6173</v>
          </cell>
          <cell r="B3047" t="str">
            <v>CN HÀ NỘI - CÔNG TY CỔ PHẦN DỊCH VỤ THƯƠNG MẠI TỔNG HỢP WINCOMMERCE</v>
          </cell>
          <cell r="C3047" t="str">
            <v>Số 13, Tổ 3 Tân Xuân, TT Xuân Mai, Huyện Chương Mỹ, HN</v>
          </cell>
          <cell r="D3047" t="str">
            <v>MIENBAC;WIN</v>
          </cell>
        </row>
        <row r="3048">
          <cell r="A3048" t="str">
            <v>WIN6174</v>
          </cell>
          <cell r="B3048" t="str">
            <v>CN HÀ NỘI - CÔNG TY CỔ PHẦN DỊCH VỤ THƯƠNG MẠI TỔNG HỢP WINCOMMERCE</v>
          </cell>
          <cell r="C3048" t="str">
            <v>Phù Mã, Xã Phù Linh, Huyện Sóc Sơn, HN</v>
          </cell>
          <cell r="D3048" t="str">
            <v>MIENBAC; WIN</v>
          </cell>
        </row>
        <row r="3049">
          <cell r="A3049" t="str">
            <v>WIN6180</v>
          </cell>
          <cell r="B3049" t="str">
            <v>CN HÀ NỘI - CÔNG TY CỔ PHẦN DỊCH VỤ THƯƠNG MẠI TỔNG HỢP WINCOMMERCE</v>
          </cell>
          <cell r="C3049" t="str">
            <v>8B7 Ngõ 64 Lưu Hữu Phước, Phường Mỹ Đình 1, Quận Nam Từ Liêm, HN</v>
          </cell>
          <cell r="D3049" t="str">
            <v>MIENBAC;WIN</v>
          </cell>
          <cell r="E3049">
            <v>0</v>
          </cell>
        </row>
        <row r="3050">
          <cell r="A3050" t="str">
            <v>WIN6184</v>
          </cell>
          <cell r="B3050" t="str">
            <v>CN HÀ NỘI - CÔNG TY CỔ PHẦN DỊCH VỤ THƯƠNG MẠI TỔNG HỢP WINCOMMERCE</v>
          </cell>
          <cell r="C3050" t="str">
            <v>Xóm Bến, Xã Tốt Động, Huyện Chương Mỹ, HN</v>
          </cell>
          <cell r="D3050" t="str">
            <v>MIENBAC;WIN</v>
          </cell>
          <cell r="E3050" t="str">
            <v/>
          </cell>
        </row>
        <row r="3051">
          <cell r="A3051" t="str">
            <v>win6186</v>
          </cell>
          <cell r="B3051" t="str">
            <v>CN HCM - wincommerce</v>
          </cell>
          <cell r="C3051" t="str">
            <v>Căn hộ C00.02, Chung cư Carina, 1648 đường Võ Văn Kiệt, P.16, Q.8, HCM</v>
          </cell>
          <cell r="D3051" t="str">
            <v>MIENNAM;WIN</v>
          </cell>
          <cell r="E3051" t="str">
            <v/>
          </cell>
        </row>
        <row r="3052">
          <cell r="A3052" t="str">
            <v>WIN6188</v>
          </cell>
          <cell r="B3052" t="str">
            <v>CN HCM - CÔNG TY CỔ PHẦN DỊCH VỤ THƯƠNG MẠI TỔNG HỢP WINCOMMERCE</v>
          </cell>
          <cell r="C3052" t="str">
            <v>245B Huỳnh Văn Bánh, P.12. Q.Phú Nhuận, HCM</v>
          </cell>
          <cell r="D3052" t="str">
            <v>MIENNAM;WIN</v>
          </cell>
          <cell r="E3052" t="str">
            <v/>
          </cell>
        </row>
        <row r="3053">
          <cell r="A3053" t="str">
            <v>win6190</v>
          </cell>
          <cell r="B3053" t="str">
            <v>CN HCM - wincommerce</v>
          </cell>
          <cell r="C3053" t="str">
            <v>108 Tùng Thiện Vương, P.11, Q.8, HCM</v>
          </cell>
          <cell r="D3053" t="str">
            <v>MIENNAM;WIN</v>
          </cell>
          <cell r="E3053" t="str">
            <v/>
          </cell>
        </row>
        <row r="3054">
          <cell r="A3054" t="str">
            <v>WIN6204</v>
          </cell>
          <cell r="B3054" t="str">
            <v>CN HÀ NỘI - CÔNG TY CỔ PHẦN DỊCH VỤ THƯƠNG MẠI TỔNG HỢP WINCOMMERCE</v>
          </cell>
          <cell r="C3054" t="str">
            <v>Số 419 Vũ Tông Phan, Phường Khương Đình, Quận Thanh Xuân, HN</v>
          </cell>
          <cell r="D3054" t="str">
            <v>MIENBAC;WIN</v>
          </cell>
        </row>
        <row r="3055">
          <cell r="A3055" t="str">
            <v>WIN6212</v>
          </cell>
          <cell r="B3055" t="str">
            <v>CN HÀ NỘI - CÔNG TY CỔ PHẦN DỊCH VỤ THƯƠNG MẠI TỔNG HỢP WINCOMMERCE</v>
          </cell>
          <cell r="C3055" t="str">
            <v>SỐ 1 LÊ PHỤNG HIỂU HOÀN KIẾM HÀ NỘI</v>
          </cell>
          <cell r="D3055" t="str">
            <v>MIENBAC;WIN</v>
          </cell>
        </row>
        <row r="3056">
          <cell r="A3056" t="str">
            <v>WIN6217</v>
          </cell>
          <cell r="B3056" t="str">
            <v>CN HÀ NỘI - CÔNG TY CỔ PHẦN DỊCH VỤ THƯƠNG MẠI TỔNG HỢP WINCOMMERCE</v>
          </cell>
          <cell r="C3056" t="str">
            <v>Số 57 Đại Đồng, Xã Đại Đồng, Huyện Thạch Thất, HN</v>
          </cell>
          <cell r="D3056" t="str">
            <v>MIENBAC;WIN</v>
          </cell>
          <cell r="E3056">
            <v>0</v>
          </cell>
        </row>
        <row r="3057">
          <cell r="A3057" t="str">
            <v>WIN6219</v>
          </cell>
          <cell r="B3057" t="str">
            <v>CN HÀ NỘI - CÔNG TY CỔ PHẦN DỊCH VỤ THƯƠNG MẠI TỔNG HỢP WINCOMMERCE</v>
          </cell>
          <cell r="C3057" t="str">
            <v>S4-02 Tòa Saphire 4, Tổ hợp Goldmark City, Số 136, Hồ Tùng Mậu, P. Phú Diễn, Q. Bắc Từ Liêm, HN</v>
          </cell>
          <cell r="D3057" t="str">
            <v>MIENBAC;WIN</v>
          </cell>
          <cell r="E3057" t="str">
            <v/>
          </cell>
        </row>
        <row r="3058">
          <cell r="A3058" t="str">
            <v>WIN6220</v>
          </cell>
          <cell r="B3058" t="str">
            <v>CN HCM - CÔNG TY CỔ PHẦN DỊCH VỤ THƯƠNG MẠI TỔNG HỢP WINCOMMERCE</v>
          </cell>
          <cell r="C3058" t="str">
            <v>36 -38 Công Chúa Ngọc Hân, P. 13 Q. 11, TP. Hồ Chí Minh Việt Nam</v>
          </cell>
          <cell r="D3058" t="str">
            <v>MIENNAM;WIN</v>
          </cell>
          <cell r="E3058" t="str">
            <v/>
          </cell>
        </row>
        <row r="3059">
          <cell r="A3059" t="str">
            <v>WIN6221</v>
          </cell>
          <cell r="B3059" t="str">
            <v>CN HÀ NỘI - CÔNG TY CỔ PHẦN DỊCH VỤ THƯƠNG MẠI TỔNG HỢP WINCOMMERCE</v>
          </cell>
          <cell r="C3059" t="str">
            <v>Số 271 Vũ Tông Phan, Phường Khương Trung, Quận Thanh Xuân, HN</v>
          </cell>
          <cell r="D3059" t="str">
            <v>MIENBAC;WIN</v>
          </cell>
        </row>
        <row r="3060">
          <cell r="A3060" t="str">
            <v>WIN6222</v>
          </cell>
          <cell r="B3060" t="str">
            <v>CN HÀ NỘI - CÔNG TY CỔ PHẦN DỊCH VỤ THƯƠNG MẠI TỔNG HỢP WINCOMMERCE</v>
          </cell>
          <cell r="C3060" t="str">
            <v>Ki ốt 36, Chung cư HH1C Linh Đàm, Đường Nguyễn Phan Chánh, Phường Hoàng Liệt, Quận Hoàng Mai, HN</v>
          </cell>
          <cell r="D3060" t="str">
            <v>MIENBAC;WIN</v>
          </cell>
        </row>
        <row r="3061">
          <cell r="A3061" t="str">
            <v>WIN6225</v>
          </cell>
          <cell r="B3061" t="str">
            <v>CN HÀ NỘI - CÔNG TY CỔ PHẦN DỊCH VỤ THƯƠNG MẠI TỔNG HỢP WINCOMMERCE</v>
          </cell>
          <cell r="C3061" t="str">
            <v>TDP TOÀN THẮNG XÃ LỆ CHI, GIA LÂM</v>
          </cell>
          <cell r="D3061" t="str">
            <v>MIENBAC;WIN</v>
          </cell>
          <cell r="E3061">
            <v>0</v>
          </cell>
        </row>
        <row r="3062">
          <cell r="A3062" t="str">
            <v>WIN6226</v>
          </cell>
          <cell r="B3062" t="str">
            <v>CN HÀ NỘI - CÔNG TY CỔ PHẦN DỊCH VỤ THƯƠNG MẠI TỔNG HỢP WINCOMMERCE</v>
          </cell>
          <cell r="C3062" t="str">
            <v>Thôn 3, Xã Kim Lan, Huyện Gia Lâm, HN</v>
          </cell>
          <cell r="D3062" t="str">
            <v>MIENBAC;WIN</v>
          </cell>
          <cell r="E3062" t="str">
            <v/>
          </cell>
        </row>
        <row r="3063">
          <cell r="A3063" t="str">
            <v>WIN6228</v>
          </cell>
          <cell r="B3063" t="str">
            <v>CN HCM - CÔNG TY CỔ PHẦN DỊCH VỤ THƯƠNG MẠI TỔNG HỢP WINCOMMERCE</v>
          </cell>
          <cell r="C3063" t="str">
            <v>98/5A – 5B Ấp Dân Thắng 2, X.Tân Thới Nhì, H.Hóc Môn, HCM</v>
          </cell>
          <cell r="D3063" t="str">
            <v>MIENNAM;WIN</v>
          </cell>
          <cell r="E3063" t="str">
            <v/>
          </cell>
        </row>
        <row r="3064">
          <cell r="A3064" t="str">
            <v>WIN6229</v>
          </cell>
          <cell r="B3064" t="str">
            <v>CN HCM - CÔNG TY CỔ PHẦN DỊCH VỤ THƯƠNG MẠI TỔNG HỢP WINCOMMERCE</v>
          </cell>
          <cell r="C3064" t="str">
            <v>249-251 đường Huỳnh Thị Hai (đường TCH13 cũ), KP. 9, P.Tân Chánh Hiệp, Q.12, HCM</v>
          </cell>
          <cell r="D3064" t="str">
            <v>MIENNAM;WIN</v>
          </cell>
          <cell r="E3064" t="str">
            <v/>
          </cell>
        </row>
        <row r="3065">
          <cell r="A3065" t="str">
            <v>WIN6230</v>
          </cell>
          <cell r="B3065" t="str">
            <v>CN HCM - CÔNG TY CỔ PHẦN DỊCH VỤ THƯƠNG MẠI TỔNG HỢP WINCOMMERCE</v>
          </cell>
          <cell r="C3065" t="str">
            <v>122 Trung Mỹ Tây 13, KP. 7, P.Trung Mỹ Tây,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win6236</v>
          </cell>
          <cell r="B3066" t="str">
            <v>CN HÀ NỘI - wincommerce</v>
          </cell>
          <cell r="C3066" t="str">
            <v>Thôn 2, Tân Hòa,Quốc oai</v>
          </cell>
          <cell r="D3066" t="str">
            <v>MIENBAC;WIN</v>
          </cell>
          <cell r="E3066" t="str">
            <v/>
          </cell>
        </row>
        <row r="3067">
          <cell r="A3067" t="str">
            <v>WIN6239</v>
          </cell>
          <cell r="B3067" t="str">
            <v>CN HCM - CÔNG TY CỔ PHẦN DỊCH VỤ THƯƠNG MẠI TỔNG HỢP WINCOMMERCE</v>
          </cell>
          <cell r="C3067" t="str">
            <v>04 Đường số 2, P.8, Q.11, HCM</v>
          </cell>
          <cell r="D3067" t="str">
            <v>MIENNAM;WIN</v>
          </cell>
          <cell r="E3067" t="str">
            <v/>
          </cell>
        </row>
        <row r="3068">
          <cell r="A3068" t="str">
            <v>WIN6242</v>
          </cell>
          <cell r="B3068" t="str">
            <v>CN HCM - CÔNG TY CỔ PHẦN DỊCH VỤ THƯƠNG MẠI TỔNG HỢP WINCOMMERCE</v>
          </cell>
          <cell r="C3068" t="str">
            <v>Shop 58 - 60 - 62, Block B3 - Chung cư The Park Residence, 12 Nguyễn Hữu Thọ, P.Phước Kiển, H.Nhà Bè, HCM</v>
          </cell>
          <cell r="D3068" t="str">
            <v>MIENNAM;WIN</v>
          </cell>
          <cell r="E3068" t="str">
            <v/>
          </cell>
        </row>
        <row r="3069">
          <cell r="A3069" t="str">
            <v>win6245</v>
          </cell>
          <cell r="B3069" t="str">
            <v>CN HCM - wincommerce</v>
          </cell>
          <cell r="C3069" t="str">
            <v>06 - 07, Block B3, Chung cư TopazHome 2, đường 154 và 138, P.Tân Phú, Tp.Thủ Đức, HCM</v>
          </cell>
          <cell r="D3069" t="str">
            <v>MIENNAM;WIN</v>
          </cell>
          <cell r="E3069" t="str">
            <v/>
          </cell>
        </row>
        <row r="3070">
          <cell r="A3070" t="str">
            <v>WIN6247</v>
          </cell>
          <cell r="B3070" t="str">
            <v>CN HÀ NỘI - CÔNG TY CỔ PHẦN DỊCH VỤ THƯƠNG MẠI TỔNG HỢP WINCOMMERCE</v>
          </cell>
          <cell r="C3070" t="str">
            <v>Số 68-70, Thôn 1, Xã Quảng Bị, Huyện Chương Mỹ, HN</v>
          </cell>
          <cell r="D3070" t="str">
            <v>MIENBAC;WIN</v>
          </cell>
          <cell r="E3070">
            <v>0</v>
          </cell>
        </row>
        <row r="3071">
          <cell r="A3071" t="str">
            <v>WIN6253</v>
          </cell>
          <cell r="B3071" t="str">
            <v>CN HÀ NỘI - CÔNG TY CỔ PHẦN DỊCH VỤ THƯƠNG MẠI TỔNG HỢP WINCOMMERCE</v>
          </cell>
          <cell r="C3071" t="str">
            <v>Số 19 Ngõ 12 Láng Hạ, P.Thành Công, Q.Ba Đình, HN</v>
          </cell>
          <cell r="D3071" t="str">
            <v>MIENBAC;WIN</v>
          </cell>
          <cell r="E3071" t="str">
            <v/>
          </cell>
        </row>
        <row r="3072">
          <cell r="A3072" t="str">
            <v>WIN6254</v>
          </cell>
          <cell r="B3072" t="str">
            <v>CN HCM - CÔNG TY CỔ PHẦN DỊCH VỤ THƯƠNG MẠI TỔNG HỢP WINCOMMERCE</v>
          </cell>
          <cell r="C3072" t="str">
            <v>Căn hộ 0.01 và 0.02, Tầng trệt. Khối C, CCCT thuộc DA Natura Poem (CC Imperial Place), số 629 Kinh Dương Vương, P. An Lạc, Q. Bình Tân, HCM</v>
          </cell>
          <cell r="D3072" t="str">
            <v>MIENNAM;WIN</v>
          </cell>
          <cell r="E3072" t="str">
            <v/>
          </cell>
        </row>
        <row r="3073">
          <cell r="A3073" t="str">
            <v>WIN6255</v>
          </cell>
          <cell r="B3073" t="str">
            <v>CN HÀ NỘI - CÔNG TY CỔ PHẦN DỊCH VỤ THƯƠNG MẠI TỔNG HỢP WINCOMMERCE</v>
          </cell>
          <cell r="C3073" t="str">
            <v>Số 128 Nguyễn Đổng Chi, Phường Cầu Diễn, Quận Nam Từ Liêm, HN</v>
          </cell>
          <cell r="D3073" t="str">
            <v>MIENBAC;WIN</v>
          </cell>
          <cell r="E3073" t="str">
            <v/>
          </cell>
        </row>
        <row r="3074">
          <cell r="A3074" t="str">
            <v>WIN6256</v>
          </cell>
          <cell r="B3074" t="str">
            <v>CN HCM - CÔNG TY CỔ PHẦN DỊCH VỤ THƯƠNG MẠI TỔNG HỢP WINCOMMERCE</v>
          </cell>
          <cell r="C3074" t="str">
            <v>24-26 Tân Cảng, P. 25, Q. Bình Thạnh, HCM</v>
          </cell>
          <cell r="D3074" t="str">
            <v>MIENNAM;WIN</v>
          </cell>
          <cell r="E3074" t="str">
            <v/>
          </cell>
        </row>
        <row r="3075">
          <cell r="A3075" t="str">
            <v>WIN6259</v>
          </cell>
          <cell r="B3075" t="str">
            <v>CN HCM - CÔNG TY CỔ PHẦN DỊCH VỤ THƯƠNG MẠI TỔNG HỢP WINCOMMERCE</v>
          </cell>
          <cell r="C3075" t="str">
            <v>T1-0.02 tại Tầng trệt, Chung cư Calla Garden , KDC Greenlife 13C, Đường Nguyễn Văn Linh, Xã Phong Phú, Huyện Bình Chánh, HCM</v>
          </cell>
          <cell r="D3075" t="str">
            <v>MIENNAM;WIN</v>
          </cell>
          <cell r="E3075" t="str">
            <v/>
          </cell>
        </row>
        <row r="3076">
          <cell r="A3076" t="str">
            <v>win6262</v>
          </cell>
          <cell r="B3076" t="str">
            <v>CN HÀ NỘI - wincommerce</v>
          </cell>
          <cell r="C3076" t="str">
            <v>Thôn Xa Mạc, Xã Liên Mạc, Huyện Mê Linh, HN</v>
          </cell>
          <cell r="D3076" t="str">
            <v>MIENBAC;WIN</v>
          </cell>
          <cell r="E3076" t="str">
            <v/>
          </cell>
        </row>
        <row r="3077">
          <cell r="A3077" t="str">
            <v>WIN6267</v>
          </cell>
          <cell r="B3077" t="str">
            <v>CN HCM - CÔNG TY CỔ PHẦN DỊCH VỤ THƯƠNG MẠI TỔNG HỢP WINCOMMERCE</v>
          </cell>
          <cell r="C3077" t="str">
            <v>C10/21 Đinh Đức Thiện, Ấp 3, X.Bình Chánh, H.Bình Chánh, HCM</v>
          </cell>
          <cell r="D3077" t="str">
            <v>MIENNAM;WIN</v>
          </cell>
          <cell r="E3077" t="str">
            <v/>
          </cell>
        </row>
        <row r="3078">
          <cell r="A3078" t="str">
            <v>win6272</v>
          </cell>
          <cell r="B3078" t="str">
            <v>CN HCM - WINCOMMERCE</v>
          </cell>
          <cell r="C3078" t="str">
            <v>151 Nguyễn Duy Trinh, Khu phố 1, P.Bình Trưng Tây, TP.Thủ Đức, HCM</v>
          </cell>
          <cell r="D3078" t="str">
            <v>MIENNAM;WIN</v>
          </cell>
          <cell r="E3078" t="str">
            <v/>
          </cell>
        </row>
        <row r="3079">
          <cell r="A3079" t="str">
            <v>WIN6273</v>
          </cell>
          <cell r="B3079" t="str">
            <v>CN HCM - CÔNG TY CỔ PHẦN DỊCH VỤ THƯƠNG MẠI TỔNG HỢP WINCOMMERCE</v>
          </cell>
          <cell r="C3079" t="str">
            <v>451 Tân Hòa Đông, KP 8, Phường Bình Trị Đông, Quận Bình Tân, HCM</v>
          </cell>
          <cell r="D3079" t="str">
            <v>MIENNAM;WIN</v>
          </cell>
          <cell r="E3079" t="str">
            <v/>
          </cell>
        </row>
        <row r="3080">
          <cell r="A3080" t="str">
            <v>WIN6275</v>
          </cell>
          <cell r="B3080" t="str">
            <v>CN HCM - CÔNG TY CỔ PHẦN DỊCH VỤ THƯƠNG MẠI TỔNG HỢP WINCOMMERCE</v>
          </cell>
          <cell r="C3080" t="str">
            <v>64 A Đường số 15, P. Tân Kiểng, HCM</v>
          </cell>
          <cell r="D3080" t="str">
            <v>MIENNAM;WIN</v>
          </cell>
          <cell r="E3080" t="str">
            <v/>
          </cell>
        </row>
        <row r="3081">
          <cell r="A3081" t="str">
            <v>WIN6278</v>
          </cell>
          <cell r="B3081" t="str">
            <v>CN HCM - CÔNG TY CỔ PHẦN DỊCH VỤ THƯƠNG MẠI TỔNG HỢP WINCOMMERCE</v>
          </cell>
          <cell r="C3081" t="str">
            <v>243 Tỉnh Lộ 15, X.Tân Thạnh Đông, HCM</v>
          </cell>
          <cell r="D3081" t="str">
            <v>MIENNAM;WIN</v>
          </cell>
          <cell r="E3081" t="str">
            <v/>
          </cell>
        </row>
        <row r="3082">
          <cell r="A3082" t="str">
            <v>WIN6279</v>
          </cell>
          <cell r="B3082" t="str">
            <v>CN HCM - CÔNG TY CỔ PHẦN DỊCH VỤ THƯƠNG MẠI TỔNG HỢP WINCOMMERCE</v>
          </cell>
          <cell r="C3082" t="str">
            <v>244 Điện Biên Phủ, P.17, Q.Bình Thạnh, HCM</v>
          </cell>
          <cell r="D3082" t="str">
            <v>MIENNAM;WIN</v>
          </cell>
          <cell r="E3082" t="str">
            <v/>
          </cell>
        </row>
        <row r="3083">
          <cell r="A3083" t="str">
            <v>WIN6289</v>
          </cell>
          <cell r="B3083" t="str">
            <v>CN HÀ NỘI - CÔNG TY CỔ PHẦN DỊCH VỤ THƯƠNG MẠI TỔNG HỢP WINCOMMERCE</v>
          </cell>
          <cell r="C3083" t="str">
            <v>Tầng 1, Chân đế chung cư Thăng Long Tower đường Mạc Thái Tổ, Tổ 50, Phường Yên Hòa, Quận Cầu Giấy, HN</v>
          </cell>
          <cell r="D3083" t="str">
            <v>MIENBAC;WIN</v>
          </cell>
          <cell r="E3083">
            <v>0</v>
          </cell>
        </row>
        <row r="3084">
          <cell r="A3084" t="str">
            <v>win6293</v>
          </cell>
          <cell r="B3084" t="str">
            <v>CN HÀ NỘI - wincommerce</v>
          </cell>
          <cell r="C3084" t="str">
            <v>Thôn Tân Phú Mỹ, Xã Vật Lại, Huyện Ba Vì, HN</v>
          </cell>
          <cell r="D3084" t="str">
            <v>MIENBAC;WIN</v>
          </cell>
          <cell r="E3084" t="str">
            <v/>
          </cell>
        </row>
        <row r="3085">
          <cell r="A3085" t="str">
            <v>WIN6295</v>
          </cell>
          <cell r="B3085" t="str">
            <v>CN HCM - CÔNG TY CỔ PHẦN DỊCH VỤ THƯƠNG MẠI TỔNG HỢP WINCOMMERCE</v>
          </cell>
          <cell r="C3085" t="str">
            <v>Shophouse 18-19, Tòa nhà White House thuộc Dự án Sunwah Pearl, 90 Nguyễn Hữu Cảnh, P. 22, Q. Bình Thạnh, HCM</v>
          </cell>
          <cell r="D3085" t="str">
            <v>MIENNAM;WIN</v>
          </cell>
          <cell r="E3085" t="str">
            <v/>
          </cell>
        </row>
        <row r="3086">
          <cell r="A3086" t="str">
            <v>WIN6305</v>
          </cell>
          <cell r="B3086" t="str">
            <v>CN HCM - CÔNG TY CỔ PHẦN DỊCH VỤ THƯƠNG MẠI TỔNG HỢP WINCOMMERCE</v>
          </cell>
          <cell r="C3086" t="str">
            <v>64 Yên Thế, Phường 2, Quận Tân Bình, HCM</v>
          </cell>
          <cell r="D3086" t="str">
            <v>MIENNAM;WIN</v>
          </cell>
          <cell r="E3086" t="str">
            <v/>
          </cell>
        </row>
        <row r="3087">
          <cell r="A3087" t="str">
            <v>WIN6312</v>
          </cell>
          <cell r="B3087" t="str">
            <v>CHI NHÁNH HÀ NỘI - CÔNG TY CỔ PHẦN DỊCH VỤ THƯƠNG MẠI TỔNG HỢP WINCOMMERCE</v>
          </cell>
          <cell r="C3087" t="str">
            <v>Thôn Thiết Bình, Xã Vân Hà, H.Đông Anh, HN</v>
          </cell>
          <cell r="D3087" t="str">
            <v>MIENBAC;WIN</v>
          </cell>
        </row>
        <row r="3088">
          <cell r="A3088" t="str">
            <v>WIN6314</v>
          </cell>
          <cell r="B3088" t="str">
            <v>CN HÀ NỘI - CÔNG TY CỔ PHẦN DỊCH VỤ THƯƠNG MẠI TỔNG HỢP WINCOMMERCE</v>
          </cell>
          <cell r="C3088" t="str">
            <v>103 Sài Đồng, Phường Sài Đồng, Quận Long Biên, HN</v>
          </cell>
          <cell r="D3088" t="str">
            <v>MIENBAC;WIN</v>
          </cell>
          <cell r="E3088">
            <v>0</v>
          </cell>
        </row>
        <row r="3089">
          <cell r="A3089" t="str">
            <v>win6315</v>
          </cell>
          <cell r="B3089" t="str">
            <v>CN HÀ NỘI - wincommerce</v>
          </cell>
          <cell r="C3089" t="str">
            <v>Thôn Quỳnh Đô, Xã Vĩnh Quỳnh, Huyện Thanh Trì, HN</v>
          </cell>
          <cell r="D3089" t="str">
            <v>MIENBAC;WIN</v>
          </cell>
          <cell r="E3089" t="str">
            <v/>
          </cell>
        </row>
        <row r="3090">
          <cell r="A3090" t="str">
            <v>WIN6316</v>
          </cell>
          <cell r="B3090" t="str">
            <v>CN HCM - CÔNG TY CỔ PHẦN DỊCH VỤ THƯƠNG MẠI TỔNG HỢP WINCOMMERCE</v>
          </cell>
          <cell r="C3090" t="str">
            <v>113 - 115 Đặng Thùy Trâm, P.13, Q.Bình Thạnh, HCM</v>
          </cell>
          <cell r="D3090" t="str">
            <v>MIENNAM;WIN</v>
          </cell>
          <cell r="E3090" t="str">
            <v/>
          </cell>
        </row>
        <row r="3091">
          <cell r="A3091" t="str">
            <v>WIN6319</v>
          </cell>
          <cell r="B3091" t="str">
            <v>CN HCM - CÔNG TY CỔ PHẦN DỊCH VỤ THƯƠNG MẠI TỔNG HỢP WINCOMMERCE</v>
          </cell>
          <cell r="C3091" t="str">
            <v>60/14 Lâm Văn Bền, KP4, P.Tân Kiểng, Q.7, HCM</v>
          </cell>
          <cell r="D3091" t="str">
            <v>MIENNAM;WIN</v>
          </cell>
          <cell r="E3091" t="str">
            <v/>
          </cell>
        </row>
        <row r="3092">
          <cell r="A3092" t="str">
            <v>WIN6321</v>
          </cell>
          <cell r="B3092" t="str">
            <v>CN HÀ NỘI - CÔNG TY CỔ PHẦN DỊCH VỤ THƯƠNG MẠI TỔNG HỢP WINCOMMERCE</v>
          </cell>
          <cell r="C3092" t="str">
            <v>Số 118 Hòa Sơn, Thị Trấn Chúc Sơn, Huyện Chương Mỹ, HN</v>
          </cell>
          <cell r="D3092" t="str">
            <v>MIENBAC;WIN</v>
          </cell>
        </row>
        <row r="3093">
          <cell r="A3093" t="str">
            <v>win6322</v>
          </cell>
          <cell r="B3093" t="str">
            <v>CN HÀ NỘI - wincommerce</v>
          </cell>
          <cell r="C3093" t="str">
            <v>98 Đồng Hương, Thị trấn Quốc Oai, Huyện Quốc Oai, HN</v>
          </cell>
          <cell r="D3093" t="str">
            <v>MIENBAC;WIN</v>
          </cell>
        </row>
        <row r="3094">
          <cell r="A3094" t="str">
            <v>WIN6323</v>
          </cell>
          <cell r="B3094" t="str">
            <v>CN HÀ NỘI - CÔNG TY CỔ PHẦN DỊCH VỤ THƯƠNG MẠI TỔNG HỢP WINCOMMERCE</v>
          </cell>
          <cell r="C3094" t="str">
            <v>Số 176 Ngõ 193 Phú Diễn, Phường Phú Diễn, Quận Bắc Từ Liêm, HN</v>
          </cell>
          <cell r="D3094" t="str">
            <v>MIENBAC;WIN</v>
          </cell>
        </row>
        <row r="3095">
          <cell r="A3095" t="str">
            <v>win6327</v>
          </cell>
          <cell r="B3095" t="str">
            <v>CN HÀ NỘI - wincommerce</v>
          </cell>
          <cell r="C3095" t="str">
            <v>613 Phố Mía, Xã Đường Lâm, Thị xã Sơn Tây, HN</v>
          </cell>
          <cell r="D3095" t="str">
            <v>MIENBAC;WIN</v>
          </cell>
          <cell r="E3095">
            <v>0</v>
          </cell>
        </row>
        <row r="3096">
          <cell r="A3096" t="str">
            <v>win6332</v>
          </cell>
          <cell r="B3096" t="str">
            <v>CN HÀ NỘI - wincommerce</v>
          </cell>
          <cell r="C3096" t="str">
            <v>Số 41 Đường Văn Tiến Dũng, P.Phúc Diễn, Q.Bắc Từ Liêm, HN</v>
          </cell>
          <cell r="D3096" t="str">
            <v>MIENBAC;WIN</v>
          </cell>
          <cell r="E3096" t="str">
            <v/>
          </cell>
        </row>
        <row r="3097">
          <cell r="A3097" t="str">
            <v>WIN6340</v>
          </cell>
          <cell r="B3097" t="str">
            <v>CN HCM - CÔNG TY CỔ PHẦN DỊCH VỤ THƯƠNG MẠI TỔNG HỢP WINCOMMERCE</v>
          </cell>
          <cell r="C3097" t="str">
            <v>Số 8 đường số 3, KDC Đại Phúc, x.Bình Hưng, h.Bình Chánh, HCM</v>
          </cell>
          <cell r="D3097" t="str">
            <v>MIENNAM;WIN</v>
          </cell>
          <cell r="E3097" t="str">
            <v/>
          </cell>
        </row>
        <row r="3098">
          <cell r="A3098" t="str">
            <v>WIN6343</v>
          </cell>
          <cell r="B3098" t="str">
            <v>CN HCM - CÔNG TY CỔ PHẦN DỊCH VỤ THƯƠNG MẠI TỔNG HỢP WINCOMMERCE</v>
          </cell>
          <cell r="C3098" t="str">
            <v>66 Bình Lợi, P. 13, Q. Bình Thạnh, HCM</v>
          </cell>
          <cell r="D3098" t="str">
            <v>MIENNAM;WIN</v>
          </cell>
          <cell r="E3098" t="str">
            <v/>
          </cell>
        </row>
        <row r="3099">
          <cell r="A3099" t="str">
            <v>WIN6350</v>
          </cell>
          <cell r="B3099" t="str">
            <v>CN HCM - CÔNG TY CỔ PHẦN DỊCH VỤ THƯƠNG MẠI TỔNG HỢP WINCOMMERCE</v>
          </cell>
          <cell r="C3099" t="str">
            <v>22 - G4 Đường 53, P. Tân Phong, Q. P.Tân Phong, Q.7, HCM</v>
          </cell>
          <cell r="D3099" t="str">
            <v>MIENNAM;WIN</v>
          </cell>
          <cell r="E3099" t="str">
            <v/>
          </cell>
        </row>
        <row r="3100">
          <cell r="A3100" t="str">
            <v>win6359</v>
          </cell>
          <cell r="B3100" t="str">
            <v>CN HCM - WINCOMMERCE</v>
          </cell>
          <cell r="C3100" t="str">
            <v>33/23 Gò Cát, P. Phú Hữu, TP. Thủ Đức, TP. HCM TP. Hồ Chí Minh Việt Nam</v>
          </cell>
          <cell r="D3100" t="str">
            <v>MIENNAM;WIN</v>
          </cell>
          <cell r="E3100" t="str">
            <v/>
          </cell>
        </row>
        <row r="3101">
          <cell r="A3101" t="str">
            <v>WIN6368</v>
          </cell>
          <cell r="B3101" t="str">
            <v>CN HÀ NỘI - CÔNG TY CỔ PHẦN DỊCH VỤ THƯƠNG MẠI TỔNG HỢP WINCOMMERCE</v>
          </cell>
          <cell r="C3101" t="str">
            <v>Thôn Chẩn Kỳ, X. Trung Tú, H. Ứng Hòa, HN</v>
          </cell>
          <cell r="D3101" t="str">
            <v>MIENBAC;WIN</v>
          </cell>
          <cell r="E3101" t="str">
            <v/>
          </cell>
        </row>
        <row r="3102">
          <cell r="A3102" t="str">
            <v>WIN6373</v>
          </cell>
          <cell r="B3102" t="str">
            <v>CN HCM - CÔNG TY CỔ PHẦN DỊCH VỤ THƯƠNG MẠI TỔNG HỢP WINCOMMERCE</v>
          </cell>
          <cell r="C3102" t="str">
            <v>WM+ HCM Căn hộ C00.01, tầng 1 (tầng trệt), Khối C thuộc dự án HOF-HQC Hồ Học Lãm, số 35 Hồ Học Lãm, P.An Lạc, Q.Bình Tân, HCM</v>
          </cell>
          <cell r="D3102" t="str">
            <v>MIENNAM;WIN</v>
          </cell>
          <cell r="E3102" t="str">
            <v/>
          </cell>
        </row>
        <row r="3103">
          <cell r="A3103" t="str">
            <v>win6376</v>
          </cell>
          <cell r="B3103" t="str">
            <v>CN HÀ NỘI - wincommerce</v>
          </cell>
          <cell r="C3103" t="str">
            <v>Số 136 Yên Phúc, P. Phúc La, Q. Hà Đông, HN</v>
          </cell>
          <cell r="D3103" t="str">
            <v>MIENBAC;WIN</v>
          </cell>
        </row>
        <row r="3104">
          <cell r="A3104" t="str">
            <v>WIN6379</v>
          </cell>
          <cell r="B3104" t="str">
            <v>CN HÀ NỘI - CÔNG TY CỔ PHẦN DỊCH VỤ THƯƠNG MẠI TỔNG HỢP WINCOMMERCE</v>
          </cell>
          <cell r="C3104" t="str">
            <v>SHA-110 Tầng 1 Tòa nhà A2, Khu đô thị Nam Thăng Long, Phường Đông Ngạc, Quận Bắc Từ Liêm, HN</v>
          </cell>
          <cell r="D3104" t="str">
            <v>MIENBAC;WIN</v>
          </cell>
          <cell r="E3104">
            <v>0</v>
          </cell>
        </row>
        <row r="3105">
          <cell r="A3105" t="str">
            <v>WIN6380</v>
          </cell>
          <cell r="B3105" t="str">
            <v>CN HÀ NỘI - CÔNG TY CỔ PHẦN DỊCH VỤ THƯƠNG MẠI TỔNG HỢP WINCOMMERCE</v>
          </cell>
          <cell r="C3105" t="str">
            <v>Số 29 Đường Thành, Phường Cửa Đông, Quận Hoàn Kiếm, HN</v>
          </cell>
          <cell r="D3105" t="str">
            <v>MIENBAC;WIN</v>
          </cell>
          <cell r="E3105" t="str">
            <v/>
          </cell>
        </row>
        <row r="3106">
          <cell r="A3106" t="str">
            <v>WIN6382</v>
          </cell>
          <cell r="B3106" t="str">
            <v>CN HCM - CÔNG TY CỔ PHẦN DỊCH VỤ THƯƠNG MẠI TỔNG HỢP WINCOMMERCE</v>
          </cell>
          <cell r="C3106" t="str">
            <v>8/1A Khu phố 4, TT.Hóc Môn, H.Hóc Môn, HCM</v>
          </cell>
          <cell r="D3106" t="str">
            <v>MIENNAM;WIN</v>
          </cell>
          <cell r="E3106" t="str">
            <v/>
          </cell>
        </row>
        <row r="3107">
          <cell r="A3107" t="str">
            <v>WIN6387</v>
          </cell>
          <cell r="B3107" t="str">
            <v>CN HÀ NỘI - CÔNG TY CỔ PHẦN DỊCH VỤ THƯƠNG MẠI TỔNG HỢP WINCOMMERCE</v>
          </cell>
          <cell r="C3107" t="str">
            <v>Số 36C Lý Nam Đế, Phường Cửa Đông, Quận Hoàn Kiếm, HN</v>
          </cell>
          <cell r="D3107" t="str">
            <v>MIENBAC;WIN</v>
          </cell>
          <cell r="E3107" t="str">
            <v/>
          </cell>
        </row>
        <row r="3108">
          <cell r="A3108" t="str">
            <v>WIN6389</v>
          </cell>
          <cell r="B3108" t="str">
            <v>CN HCM - CÔNG TY CỔ PHẦN DỊCH VỤ THƯƠNG MẠI TỔNG HỢP WINCOMMERCE</v>
          </cell>
          <cell r="C3108" t="str">
            <v>31/55 Ung Văn Khiêm, P.25, Q.Bình Thạnh, HCM</v>
          </cell>
          <cell r="D3108" t="str">
            <v>MIENNAM;WIN</v>
          </cell>
          <cell r="E3108" t="str">
            <v/>
          </cell>
        </row>
        <row r="3109">
          <cell r="A3109" t="str">
            <v>WIN6394</v>
          </cell>
          <cell r="B3109" t="str">
            <v>CN HÀ NỘI - CÔNG TY CỔ PHẦN DỊCH VỤ THƯƠNG MẠI TỔNG HỢP WINCOMMERCE</v>
          </cell>
          <cell r="C3109" t="str">
            <v>BT01-6 , Khu Cổ Ngựa, KĐT Mỗ Lao, P.Mộ Lao, HN</v>
          </cell>
          <cell r="D3109" t="str">
            <v>MIENBAC;WIN</v>
          </cell>
        </row>
        <row r="3110">
          <cell r="A3110" t="str">
            <v>WIN6400</v>
          </cell>
          <cell r="B3110" t="str">
            <v>CN HÀ NỘI - CÔNG TY CỔ PHẦN DỊCH VỤ THƯƠNG MẠI TỔNG HỢP WINCOMMERCE</v>
          </cell>
          <cell r="C3110" t="str">
            <v>Xóm Chợ, Xã Cổ Loa, Huyện Đông Anh, HN</v>
          </cell>
          <cell r="D3110" t="str">
            <v>MIENBAC;WIN</v>
          </cell>
        </row>
        <row r="3111">
          <cell r="A3111" t="str">
            <v>win6402</v>
          </cell>
          <cell r="B3111" t="str">
            <v>CN HÀ NỘI - wincommerce</v>
          </cell>
          <cell r="C3111" t="str">
            <v>Thôn Yến Vỹ, X.Hương Sơn, H.Mỹ Đức, HN</v>
          </cell>
          <cell r="D3111" t="str">
            <v>MIENBAC;WIN</v>
          </cell>
        </row>
        <row r="3112">
          <cell r="A3112" t="str">
            <v>WIN6403</v>
          </cell>
          <cell r="B3112" t="str">
            <v>CN HÀ NỘI - CÔNG TY CỔ PHẦN DỊCH VỤ THƯƠNG MẠI TỔNG HỢP WINCOMMERCE</v>
          </cell>
          <cell r="C3112" t="str">
            <v>Thôn Đông Viên, X.Hữu Văn, H.Chương Mỹ, HN</v>
          </cell>
          <cell r="D3112" t="str">
            <v>MIENBAC;WIN</v>
          </cell>
          <cell r="E3112">
            <v>0</v>
          </cell>
        </row>
        <row r="3113">
          <cell r="A3113" t="str">
            <v>win6405</v>
          </cell>
          <cell r="B3113" t="str">
            <v>CN HÀ NỘI - wincommerce</v>
          </cell>
          <cell r="C3113" t="str">
            <v>Số 40 Thôn Cao Trung, X.Đức Giang, H.Hoài Đức, HN</v>
          </cell>
          <cell r="D3113" t="str">
            <v>MIENBAC;WIN</v>
          </cell>
          <cell r="E3113" t="str">
            <v/>
          </cell>
        </row>
        <row r="3114">
          <cell r="A3114" t="str">
            <v>WIN6408</v>
          </cell>
          <cell r="B3114" t="str">
            <v>CN HCM - CÔNG TY CỔ PHẦN DỊCH VỤ THƯƠNG MẠI TỔNG HỢP WINCOMMERCE</v>
          </cell>
          <cell r="C3114" t="str">
            <v>E2/6N Đường Thới Hòa, Ấp 5A,  X.Vĩnh Lộc A, H.Bình Chánh, HCM</v>
          </cell>
          <cell r="D3114" t="str">
            <v>MIENNAM;WIN</v>
          </cell>
          <cell r="E3114" t="str">
            <v/>
          </cell>
        </row>
        <row r="3115">
          <cell r="A3115" t="str">
            <v>WIN6409</v>
          </cell>
          <cell r="B3115" t="str">
            <v>CN HCM - CÔNG TY CỔ PHẦN DỊCH VỤ THƯƠNG MẠI TỔNG HỢP WINCOMMERCE</v>
          </cell>
          <cell r="C3115" t="str">
            <v>Số C5/BC68, Đg Tân Liêm, KĐC số 4, X. Phong Phú, H. 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WIN6410</v>
          </cell>
          <cell r="B3116" t="str">
            <v>CN HCM - CÔNG TY CỔ PHẦN DỊCH VỤ THƯƠNG MẠI TỔNG HỢP WINCOMMERCE</v>
          </cell>
          <cell r="C3116" t="str">
            <v>54C Nguyễn Thị Nỉ, ấp Hội Thạnh, xã Trung An, huyện Củ Chi, HCM</v>
          </cell>
          <cell r="D3116" t="str">
            <v>MIENNAM;WIN</v>
          </cell>
          <cell r="E3116" t="str">
            <v/>
          </cell>
        </row>
        <row r="3117">
          <cell r="A3117" t="str">
            <v>WIN6415</v>
          </cell>
          <cell r="B3117" t="str">
            <v>CN HCM - CÔNG TY CỔ PHẦN DỊCH VỤ THƯƠNG MẠI TỔNG HỢP WINCOMMERCE</v>
          </cell>
          <cell r="C3117" t="str">
            <v>RS2-SH.13 tại tầng 01+02 thuộc Tháp RS2 thuộc Cao ốc Khu TMDV &amp; CH số 239 -241 và 278 đ. Hòa Bình, P. Hiệp Tân, Q. Tân Phú, HCM</v>
          </cell>
          <cell r="D3117" t="str">
            <v>MIENNAM;WIN</v>
          </cell>
          <cell r="E3117" t="str">
            <v/>
          </cell>
        </row>
        <row r="3118">
          <cell r="A3118" t="str">
            <v>WIN6416</v>
          </cell>
          <cell r="B3118" t="str">
            <v>CN HCM - CÔNG TY CỔ PHẦN DỊCH VỤ THƯƠNG MẠI TỔNG HỢP WINCOMMERCE</v>
          </cell>
          <cell r="C3118" t="str">
            <v>A2 Block A, Chung cư Tecco Town, 4449 Nguyễn Cửu Phú, Bình chánh, HCM</v>
          </cell>
          <cell r="D3118" t="str">
            <v>MIENNAM;WIN</v>
          </cell>
          <cell r="E3118" t="str">
            <v/>
          </cell>
        </row>
        <row r="3119">
          <cell r="A3119" t="str">
            <v>WIN6421</v>
          </cell>
          <cell r="B3119" t="str">
            <v>CN HCM - CÔNG TY CỔ PHẦN DỊCH VỤ THƯƠNG MẠI TỔNG HỢP WINCOMMERCE</v>
          </cell>
          <cell r="C3119" t="str">
            <v>Căn hộ chung cư số B0.01 Khối B, thuộc Khu dân cư Green Valley (Lô Md2-2), P.Tân Phú, Q.7, HCM</v>
          </cell>
          <cell r="D3119" t="str">
            <v>MIENNAM;WIN</v>
          </cell>
          <cell r="E3119" t="str">
            <v/>
          </cell>
        </row>
        <row r="3120">
          <cell r="A3120" t="str">
            <v>WIN6422</v>
          </cell>
          <cell r="B3120" t="str">
            <v>CN HCM - CÔNG TY CỔ PHẦN DỊCH VỤ THƯƠNG MẠI TỔNG HỢP WINCOMMERCE</v>
          </cell>
          <cell r="C3120" t="str">
            <v>tòa nhà Sunrise Riverside tầng 1, tháp I, Ấp  5, X.Phước Kiển, H.Nhà Bè, HCM</v>
          </cell>
          <cell r="D3120" t="str">
            <v>MIENNAM;WIN</v>
          </cell>
          <cell r="E3120" t="str">
            <v/>
          </cell>
        </row>
        <row r="3121">
          <cell r="A3121" t="str">
            <v>win6423</v>
          </cell>
          <cell r="B3121" t="str">
            <v>CN HÀ NỘI - wincommerce</v>
          </cell>
          <cell r="C3121" t="str">
            <v>Chợ Tam Hưng, Thôn Song Khê, x.Tam Hưng, h.Thanh Oai, HN</v>
          </cell>
          <cell r="D3121" t="str">
            <v>MIENBAC;WIN</v>
          </cell>
          <cell r="E3121">
            <v>0</v>
          </cell>
        </row>
        <row r="3122">
          <cell r="A3122" t="str">
            <v>WIN6424</v>
          </cell>
          <cell r="B3122" t="str">
            <v>CN HÀ NỘI - CÔNG TY CỔ PHẦN DỊCH VỤ THƯƠNG MẠI TỔNG HỢP WINCOMMERCE</v>
          </cell>
          <cell r="C3122" t="str">
            <v>Thôn 4, Xã Hạ Bằng, Huyện Thạch Thất, HN</v>
          </cell>
          <cell r="D3122" t="str">
            <v>MIENBAC;WIN</v>
          </cell>
          <cell r="E3122" t="str">
            <v/>
          </cell>
        </row>
        <row r="3123">
          <cell r="A3123" t="str">
            <v>WIN6429</v>
          </cell>
          <cell r="B3123" t="str">
            <v>CN HCM - CÔNG TY CỔ PHẦN DỊCH VỤ THƯƠNG MẠI TỔNG HỢP WINCOMMERCE</v>
          </cell>
          <cell r="C3123" t="str">
            <v>B.007 CC Citisoho, Đường 35-CL, P.Cát Lái, Q.2, HCM</v>
          </cell>
          <cell r="D3123" t="str">
            <v>MIENNAM;WIN</v>
          </cell>
          <cell r="E3123" t="str">
            <v/>
          </cell>
        </row>
        <row r="3124">
          <cell r="A3124" t="str">
            <v>WIN6430</v>
          </cell>
          <cell r="B3124" t="str">
            <v>CN HÀ NỘI - CÔNG TY CỔ PHẦN DỊCH VỤ THƯƠNG MẠI TỔNG HỢP WINCOMMERCE</v>
          </cell>
          <cell r="C3124" t="str">
            <v>Thôn Vệ Sơn Đông, Xã Tân Minh, Huyện Sóc Sơn, HN</v>
          </cell>
          <cell r="D3124" t="str">
            <v>MIENBAC; WIN</v>
          </cell>
          <cell r="E3124">
            <v>0</v>
          </cell>
        </row>
        <row r="3125">
          <cell r="A3125" t="str">
            <v>win6435</v>
          </cell>
          <cell r="B3125" t="str">
            <v>CN HÀ NỘI - wincommerce</v>
          </cell>
          <cell r="C3125" t="str">
            <v>343 Đường Xã Thanh Cao, Thôn Thanh Thần, Xã Thanh Cao, H.Thanh Oai, HN</v>
          </cell>
          <cell r="D3125" t="str">
            <v>MIENBAC;WIN</v>
          </cell>
          <cell r="E3125" t="str">
            <v/>
          </cell>
        </row>
        <row r="3126">
          <cell r="A3126" t="str">
            <v>WIN6437</v>
          </cell>
          <cell r="B3126" t="str">
            <v>CN HCM - CÔNG TY CỔ PHẦN DỊCH VỤ THƯƠNG MẠI TỔNG HỢP WINCOMMERCE</v>
          </cell>
          <cell r="C3126" t="str">
            <v>173/23/100 đ. Khuông Việt, P. Phú Trung, Q. Tân Phú, HCM</v>
          </cell>
          <cell r="D3126" t="str">
            <v>MIENNAM;WIN</v>
          </cell>
          <cell r="E3126" t="str">
            <v/>
          </cell>
        </row>
        <row r="3127">
          <cell r="A3127" t="str">
            <v>win6440</v>
          </cell>
          <cell r="B3127" t="str">
            <v>CN HÀ NỘI - wincommerce</v>
          </cell>
          <cell r="C3127" t="str">
            <v>288 Đường Xuân Khanh, Phường Xuân Khanh, Thị xã Sơn Tây, HN</v>
          </cell>
          <cell r="D3127" t="str">
            <v>MIENBAC;WIN</v>
          </cell>
        </row>
        <row r="3128">
          <cell r="A3128" t="str">
            <v>win6441</v>
          </cell>
          <cell r="B3128" t="str">
            <v>CN HÀ NỘI - wincommerce</v>
          </cell>
          <cell r="C3128" t="str">
            <v>Xóm 3, Thôn Yên Nội, Xã Đồng Quang, Huyện Quốc Oai, HN</v>
          </cell>
          <cell r="D3128" t="str">
            <v>MIENBAC;WIN</v>
          </cell>
        </row>
        <row r="3129">
          <cell r="A3129" t="str">
            <v>WIN6443</v>
          </cell>
          <cell r="B3129" t="str">
            <v>CN HÀ NỘI - CÔNG TY CỔ PHẦN DỊCH VỤ THƯƠNG MẠI TỔNG HỢP WINCOMMERCE</v>
          </cell>
          <cell r="C3129" t="str">
            <v>Thôn 2, Xã Đại Yên, Huyện Chương Mỹ, HN</v>
          </cell>
          <cell r="D3129" t="str">
            <v>MIENBAC;WIN</v>
          </cell>
        </row>
        <row r="3130">
          <cell r="A3130" t="str">
            <v>win6444</v>
          </cell>
          <cell r="B3130" t="str">
            <v>CN HÀ NỘI - wincommerce</v>
          </cell>
          <cell r="C3130" t="str">
            <v>Thôn Trung, Xã Thượng Lâm, Huyện Mỹ Đức, HN</v>
          </cell>
          <cell r="D3130" t="str">
            <v>MIENBAC;WIN</v>
          </cell>
        </row>
        <row r="3131">
          <cell r="A3131" t="str">
            <v>WIN6453</v>
          </cell>
          <cell r="B3131" t="str">
            <v>CN HÀ NỘI - CÔNG TY CỔ PHẦN DỊCH VỤ THƯƠNG MẠI TỔNG HỢP WINCOMMERCE</v>
          </cell>
          <cell r="C3131" t="str">
            <v>Villa II-14, Dự án khu nhà ở và trung tâm Thương mại, P. Hà Cầu, Q. Hà Đông, TP. Hà Nội</v>
          </cell>
          <cell r="D3131" t="str">
            <v>MIENBAC;WIN</v>
          </cell>
        </row>
        <row r="3132">
          <cell r="A3132" t="str">
            <v>WIN6455</v>
          </cell>
          <cell r="B3132" t="str">
            <v>CN HÀ NỘI - CÔNG TY CỔ PHẦN DỊCH VỤ THƯƠNG MẠI TỔNG HỢP WINCOMMERCE</v>
          </cell>
          <cell r="C3132" t="str">
            <v>136 Phố Hát, Xã Hát Môn, Huyện Phúc Thọ, TP. Hà Nội H. Phúc Thọ, HN</v>
          </cell>
          <cell r="D3132" t="str">
            <v>MIENBAC;WIN</v>
          </cell>
          <cell r="E3132">
            <v>0</v>
          </cell>
        </row>
        <row r="3133">
          <cell r="A3133" t="str">
            <v>WIN6456</v>
          </cell>
          <cell r="B3133" t="str">
            <v>CN HÀ NỘI - CÔNG TY CỔ PHẦN DỊCH VỤ THƯƠNG MẠI TỔNG HỢP WINCOMMERCE</v>
          </cell>
          <cell r="C3133" t="str">
            <v>116 C2 Trung Tự, Đ. Phạm Ngọc Thạch, P.Kim Liên, Q.Đống đa, HN</v>
          </cell>
          <cell r="D3133" t="str">
            <v>MIENBAC;WIN</v>
          </cell>
          <cell r="E3133" t="str">
            <v/>
          </cell>
        </row>
        <row r="3134">
          <cell r="A3134" t="str">
            <v>WIN6461</v>
          </cell>
          <cell r="B3134" t="str">
            <v>CN HCM - CÔNG TY CỔ PHẦN DỊCH VỤ THƯƠNG MẠI TỔNG HỢP WINCOMMERCE</v>
          </cell>
          <cell r="C3134" t="str">
            <v>01.17 tòa S9.01 Vinhomes Grand Park, 88 Đ. Phước Thiện, KP. Phước Thiện, P. Long Bình, TP. Thủ Đức, TP. Hồ Chí Minh Việt Nam</v>
          </cell>
          <cell r="D3134" t="str">
            <v>MIENNAM;WIN</v>
          </cell>
          <cell r="E3134" t="str">
            <v/>
          </cell>
        </row>
        <row r="3135">
          <cell r="A3135" t="str">
            <v>win6462</v>
          </cell>
          <cell r="B3135" t="str">
            <v>CN HÀ NỘI - wincommerce</v>
          </cell>
          <cell r="C3135" t="str">
            <v>Thôn Khê Ngoại 1, Xã Văn Khê, Huyện Mê Linh, HN</v>
          </cell>
          <cell r="D3135" t="str">
            <v>MIENBAC;WIN</v>
          </cell>
          <cell r="E3135" t="str">
            <v/>
          </cell>
        </row>
        <row r="3136">
          <cell r="A3136" t="str">
            <v>WIN6463</v>
          </cell>
          <cell r="B3136" t="str">
            <v>CN HCM - CÔNG TY CỔ PHẦN DỊCH VỤ THƯƠNG MẠI TỔNG HỢP WINCOMMERCE</v>
          </cell>
          <cell r="C3136" t="str">
            <v>Tầng trệt lô E mã E1-09 Tòa nhà Belleza, Phạm Hữu Lầu, P.Phú Mỹ, Q.7, HCM</v>
          </cell>
          <cell r="D3136" t="str">
            <v>MIENNAM;WIN</v>
          </cell>
          <cell r="E3136" t="str">
            <v/>
          </cell>
        </row>
        <row r="3137">
          <cell r="A3137" t="str">
            <v>WIN6465</v>
          </cell>
          <cell r="B3137" t="str">
            <v>CN HÀ NỘI - CÔNG TY CỔ PHẦN DỊCH VỤ THƯƠNG MẠI TỔNG HỢP WINCOMMERCE</v>
          </cell>
          <cell r="C3137" t="str">
            <v>Cụm 11, Xã Võng Xuyên, H.Phúc Thọ, HN</v>
          </cell>
          <cell r="D3137" t="str">
            <v>MIENBAC;WIN</v>
          </cell>
          <cell r="E3137">
            <v>0</v>
          </cell>
        </row>
        <row r="3138">
          <cell r="A3138" t="str">
            <v>win6466</v>
          </cell>
          <cell r="B3138" t="str">
            <v>CN HÀ NỘI - wincommerce</v>
          </cell>
          <cell r="C3138" t="str">
            <v>Xóm 4 Tình Lam, Xã Đại Thành, Huyện Quốc Oai, HN</v>
          </cell>
          <cell r="D3138" t="str">
            <v>MIENBAC;WIN</v>
          </cell>
          <cell r="E3138" t="str">
            <v/>
          </cell>
        </row>
        <row r="3139">
          <cell r="A3139" t="str">
            <v>WIN6468</v>
          </cell>
          <cell r="B3139" t="str">
            <v>CN HCM - CÔNG TY CỔ PHẦN DỊCH VỤ THƯƠNG MẠI TỔNG HỢP WINCOMMERCE</v>
          </cell>
          <cell r="C3139" t="str">
            <v>330 Nguyễn Thượng Hiền, P. 05, Q. Phú Nhuận, HCM</v>
          </cell>
          <cell r="D3139" t="str">
            <v>MIENNAM;WIN</v>
          </cell>
          <cell r="E3139" t="str">
            <v/>
          </cell>
        </row>
        <row r="3140">
          <cell r="A3140" t="str">
            <v>WIN6469</v>
          </cell>
          <cell r="B3140" t="str">
            <v>CN HCM - CÔNG TY CỔ PHẦN DỊCH VỤ THƯƠNG MẠI TỔNG HỢP WINCOMMERCE</v>
          </cell>
          <cell r="C3140" t="str">
            <v>P. Bình Hưng Hòa A38 Đ. số 18B, KP. 22, P.Bình Hưng Hòa A, Q.Bình Tân, HCM</v>
          </cell>
          <cell r="D3140" t="str">
            <v>MIENNAM;WIN</v>
          </cell>
          <cell r="E3140" t="str">
            <v/>
          </cell>
        </row>
        <row r="3141">
          <cell r="A3141" t="str">
            <v>WIN6473</v>
          </cell>
          <cell r="B3141" t="str">
            <v>CN HCM - CÔNG TY CỔ PHẦN DỊCH VỤ THƯƠNG MẠI TỔNG HỢP WINCOMMERCE</v>
          </cell>
          <cell r="C3141" t="str">
            <v>80 Nguyễn Thị Tiệp, ẤP. Tây, X.Tân An Hội, H.Củ Chi, HCM</v>
          </cell>
          <cell r="D3141" t="str">
            <v>MIENNAM;WIN</v>
          </cell>
          <cell r="E3141" t="str">
            <v/>
          </cell>
        </row>
        <row r="3142">
          <cell r="A3142" t="str">
            <v>win6476</v>
          </cell>
          <cell r="B3142" t="str">
            <v>CN HÀ NỘI - wincommerce</v>
          </cell>
          <cell r="C3142" t="str">
            <v>Thôn Bạch Trữ, Xã Tiến Thắng, Huyện Mê Linh, HN</v>
          </cell>
          <cell r="D3142" t="str">
            <v>MIENBAC;WIN</v>
          </cell>
          <cell r="E3142">
            <v>0</v>
          </cell>
        </row>
        <row r="3143">
          <cell r="A3143" t="str">
            <v>WIN6477</v>
          </cell>
          <cell r="B3143" t="str">
            <v>CN HÀ NỘI - CÔNG TY CỔ PHẦN DỊCH VỤ THƯƠNG MẠI TỔNG HỢP WINCOMMERCE</v>
          </cell>
          <cell r="C3143" t="str">
            <v>Xóm 4, Thôn Đinh Xuyên, Xã Hòa Nam, Huyện Ứng Hòa, HN</v>
          </cell>
          <cell r="D3143" t="str">
            <v>MIENBAC;WIN</v>
          </cell>
          <cell r="E3143" t="str">
            <v/>
          </cell>
        </row>
        <row r="3144">
          <cell r="A3144" t="str">
            <v>win6478</v>
          </cell>
          <cell r="B3144" t="str">
            <v>CN HCM - wincommerce</v>
          </cell>
          <cell r="C3144" t="str">
            <v>2398 Phạm Thế Hiển, Phường 6, Quận 8, HCM</v>
          </cell>
          <cell r="D3144" t="str">
            <v>MIENNAM;WIN</v>
          </cell>
          <cell r="E3144" t="str">
            <v/>
          </cell>
        </row>
        <row r="3145">
          <cell r="A3145" t="str">
            <v>win6481</v>
          </cell>
          <cell r="B3145" t="str">
            <v>CN HÀ NỘI - wincommerce</v>
          </cell>
          <cell r="C3145" t="str">
            <v>42 Đường Trung Tâm, Xã Thọ An, Huyện Đan Phượng, HN</v>
          </cell>
          <cell r="D3145" t="str">
            <v>MIENBAC;WIN</v>
          </cell>
        </row>
        <row r="3146">
          <cell r="A3146" t="str">
            <v>win6482</v>
          </cell>
          <cell r="B3146" t="str">
            <v>CN HÀ NỘI - wincommerce</v>
          </cell>
          <cell r="C3146" t="str">
            <v>Chợ Cấn Thượng, Xã Cấn Hữu, Huyện Quốc Oai, HN</v>
          </cell>
          <cell r="D3146" t="str">
            <v>MIENBAC;WIN</v>
          </cell>
        </row>
        <row r="3147">
          <cell r="A3147" t="str">
            <v>WIN6485</v>
          </cell>
          <cell r="B3147" t="str">
            <v>CN HÀ NỘI - CÔNG TY CỔ PHẦN DỊCH VỤ THƯƠNG MẠI TỔNG HỢP WINCOMMERCE</v>
          </cell>
          <cell r="C3147" t="str">
            <v>Số 95 Giang Cao, Xã Bát Tràng, Huyện Gia Lâm, HN</v>
          </cell>
          <cell r="D3147" t="str">
            <v>MIENBAC;WIN</v>
          </cell>
        </row>
        <row r="3148">
          <cell r="A3148" t="str">
            <v>win6486</v>
          </cell>
          <cell r="B3148" t="str">
            <v>CN HÀ NỘI - wincommerce</v>
          </cell>
          <cell r="C3148" t="str">
            <v>Số 165 Đường Hồng Hà, Xã Hồng Hà, Huyện Đan Phượng, TP. Hà Nội</v>
          </cell>
          <cell r="D3148" t="str">
            <v>MIENBAC;WIN</v>
          </cell>
          <cell r="E3148">
            <v>0</v>
          </cell>
        </row>
        <row r="3149">
          <cell r="A3149" t="str">
            <v>WIN6489</v>
          </cell>
          <cell r="B3149" t="str">
            <v>CN HÀ NỘI - CÔNG TY CỔ PHẦN DỊCH VỤ THƯƠNG MẠI TỔNG HỢP WINCOMMERCE</v>
          </cell>
          <cell r="C3149" t="str">
            <v>Xóm Đồng Thố, Thôn 4, Xã Hồng Kỳ, Huyện Sóc Sơn, HN</v>
          </cell>
          <cell r="D3149" t="str">
            <v>MIENBAC; WIN</v>
          </cell>
          <cell r="E3149" t="str">
            <v/>
          </cell>
        </row>
        <row r="3150">
          <cell r="A3150" t="str">
            <v>WIN6500</v>
          </cell>
          <cell r="B3150" t="str">
            <v>CN HCM - CÔNG TY CỔ PHẦN DỊCH VỤ THƯƠNG MẠI TỔNG HỢP WINCOMMERCE</v>
          </cell>
          <cell r="C3150" t="str">
            <v>63 Phạm Hữu Tâm, TT.Củ Chi, H.Củ Chi, HCM</v>
          </cell>
          <cell r="D3150" t="str">
            <v>MIENNAM;WIN</v>
          </cell>
          <cell r="E3150" t="str">
            <v/>
          </cell>
        </row>
        <row r="3151">
          <cell r="A3151" t="str">
            <v>win6502</v>
          </cell>
          <cell r="B3151" t="str">
            <v>CN HÀ NỘI - wincommerce</v>
          </cell>
          <cell r="C3151" t="str">
            <v>Shophouse CT3DV-TM24,25 IEC Residences, Xã Tứ Hiệp, Huyện Thanh Trì, HN</v>
          </cell>
          <cell r="D3151" t="str">
            <v>MIENBAC;WIN</v>
          </cell>
          <cell r="E3151" t="str">
            <v/>
          </cell>
        </row>
        <row r="3152">
          <cell r="A3152" t="str">
            <v>WIN6505</v>
          </cell>
          <cell r="B3152" t="str">
            <v>CN HCM - CÔNG TY CỔ PHẦN DỊCH VỤ THƯƠNG MẠI TỔNG HỢP WINCOMMERCE</v>
          </cell>
          <cell r="C3152" t="str">
            <v>309 Nguyễn Thị Rành, Ấp Xóm Mới, X.Trung Lập Hạ, Huyện Củ Chi, HCM</v>
          </cell>
          <cell r="D3152" t="str">
            <v>MIENNAM;WIN</v>
          </cell>
          <cell r="E3152" t="str">
            <v/>
          </cell>
        </row>
        <row r="3153">
          <cell r="A3153" t="str">
            <v>win6506</v>
          </cell>
          <cell r="B3153" t="str">
            <v>CN HCM - WINCOMMERCE</v>
          </cell>
          <cell r="C3153" t="str">
            <v>973 đường Nguyễn Duy Trinh, Ấp Tân Lập, P.Bình Trưng Đông, TP.Thủ Đức, HCM</v>
          </cell>
          <cell r="D3153" t="str">
            <v>MIENNAM;WIN</v>
          </cell>
          <cell r="E3153" t="str">
            <v/>
          </cell>
        </row>
        <row r="3154">
          <cell r="A3154" t="str">
            <v>WIN6507</v>
          </cell>
          <cell r="B3154" t="str">
            <v>CN HCM - CÔNG TY CỔ PHẦN DỊCH VỤ THƯƠNG MẠI TỔNG HỢP WINCOMMERCE</v>
          </cell>
          <cell r="C3154" t="str">
            <v>Tầng trệt Block B, khu DC Tầm Nhìn (Vision), 96 Trần Đại Nghĩa, P.Tân Tạo A, Q.Bình Tân, HCM</v>
          </cell>
          <cell r="D3154" t="str">
            <v>MIENNAM;WIN</v>
          </cell>
          <cell r="E3154" t="str">
            <v/>
          </cell>
        </row>
        <row r="3155">
          <cell r="A3155" t="str">
            <v>WIN6508</v>
          </cell>
          <cell r="B3155" t="str">
            <v>CN HCM - CÔNG TY CỔ PHẦN DỊCH VỤ THƯƠNG MẠI TỔNG HỢP WINCOMMERCE</v>
          </cell>
          <cell r="C3155" t="str">
            <v>CH số AK04-000.02, Tháp T4 - Block D, CC Hoàng Nam (Akari City), P. An Lạc, Q. 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WIN6509</v>
          </cell>
          <cell r="B3156" t="str">
            <v>CN HCM - CÔNG TY CỔ PHẦN DỊCH VỤ THƯƠNG MẠI TỔNG HỢP WINCOMMERCE</v>
          </cell>
          <cell r="C3156" t="str">
            <v>AK5-000.06 TẠI (TẦNG TRỆT), KHU CH FLORA- DA AKARI CITY (CCCT BLOCK D AKARI HOÀNG NAM), P. AN LẠC, QUẬN BÌNH TÂN, TP. HCM</v>
          </cell>
          <cell r="D3156" t="str">
            <v>MIENNAM;WIN</v>
          </cell>
          <cell r="E3156" t="str">
            <v/>
          </cell>
        </row>
        <row r="3157">
          <cell r="A3157" t="str">
            <v>WIN6518</v>
          </cell>
          <cell r="B3157" t="str">
            <v>CN HCM - CÔNG TY CỔ PHẦN DỊCH VỤ THƯƠNG MẠI TỔNG HỢP WINCOMMERCE</v>
          </cell>
          <cell r="C3157" t="str">
            <v>CC Eco Green, Đ. Nguyễn Văn Linh, P.Tân Thuận Tây, Q.7, HCM</v>
          </cell>
          <cell r="D3157" t="str">
            <v>MIENNAM;WIN</v>
          </cell>
          <cell r="E3157" t="str">
            <v/>
          </cell>
        </row>
        <row r="3158">
          <cell r="A3158" t="str">
            <v>WIN6528</v>
          </cell>
          <cell r="B3158" t="str">
            <v>CN HÀ NỘI - CÔNG TY CỔ PHẦN DỊCH VỤ THƯƠNG MẠI TỔNG HỢP WINCOMMERCE</v>
          </cell>
          <cell r="C3158" t="str">
            <v>Thôn Đồng Du, Xã Hợp Đồng, Huyện Chương Mỹ, TP. Hà Nội</v>
          </cell>
          <cell r="D3158" t="str">
            <v>MIENBAC;WIN</v>
          </cell>
        </row>
        <row r="3159">
          <cell r="A3159" t="str">
            <v>WIN6542</v>
          </cell>
          <cell r="B3159" t="str">
            <v>CN HÀ NỘI - CÔNG TY CỔ PHẦN DỊCH VỤ THƯƠNG MẠI TỔNG HỢP WINCOMMERCE</v>
          </cell>
          <cell r="C3159" t="str">
            <v>Ô 05 tầng 1 tòa nhà B Dự án Cụm công trình nhà ở IA20 khu đô thị Nam Thăng Long, Phường Đông Ngạc, Q.Bắc Từ Liêm, HN</v>
          </cell>
          <cell r="D3159" t="str">
            <v>MIENBAC;WIN</v>
          </cell>
          <cell r="E3159">
            <v>0</v>
          </cell>
        </row>
        <row r="3160">
          <cell r="A3160" t="str">
            <v>WIN6543</v>
          </cell>
          <cell r="B3160" t="str">
            <v>CN HÀ NỘI - CÔNG TY CỔ PHẦN DỊCH VỤ THƯƠNG MẠI TỔNG HỢP WINCOMMERCE</v>
          </cell>
          <cell r="C3160" t="str">
            <v>Thôn 5, Xã Vân Phúc, Huyện Phúc Thọ, HN</v>
          </cell>
          <cell r="D3160" t="str">
            <v>MIENBAC;WIN</v>
          </cell>
          <cell r="E3160" t="str">
            <v/>
          </cell>
        </row>
        <row r="3161">
          <cell r="A3161" t="str">
            <v>WIN6544</v>
          </cell>
          <cell r="B3161" t="str">
            <v>CN HCM - CÔNG TY CỔ PHẦN DỊCH VỤ THƯƠNG MẠI TỔNG HỢP WINCOMMERCE</v>
          </cell>
          <cell r="C3161" t="str">
            <v>1 Đường số 38, P. Hiệp Bình Chánh, TP. Thủ Đức, HCM</v>
          </cell>
          <cell r="D3161" t="str">
            <v>MIENNAM;WIN</v>
          </cell>
          <cell r="E3161" t="str">
            <v/>
          </cell>
        </row>
        <row r="3162">
          <cell r="A3162" t="str">
            <v>WIN6545</v>
          </cell>
          <cell r="B3162" t="str">
            <v>CN HCM - CÔNG TY CỔ PHẦN DỊCH VỤ THƯƠNG MẠI TỔNG HỢP WINCOMMERCE</v>
          </cell>
          <cell r="C3162" t="str">
            <v>70 Tây Hòa, P. Phước Long A, TP. Thủ Đức, TP. HCM</v>
          </cell>
          <cell r="D3162" t="str">
            <v>MIENNAM;WIN</v>
          </cell>
          <cell r="E3162" t="str">
            <v/>
          </cell>
        </row>
        <row r="3163">
          <cell r="A3163" t="str">
            <v>WIN6546</v>
          </cell>
          <cell r="B3163" t="str">
            <v>CN HÀ NỘI - CÔNG TY CỔ PHẦN DỊCH VỤ THƯƠNG MẠI TỔNG HỢP WINCOMMERCE</v>
          </cell>
          <cell r="C3163" t="str">
            <v>200 Quyết Thắng, Tổ 8, Phường Yên Nghĩa, Quận Hà Đông, HN</v>
          </cell>
          <cell r="D3163" t="str">
            <v>MIENBAC;WIN</v>
          </cell>
          <cell r="E3163">
            <v>0</v>
          </cell>
        </row>
        <row r="3164">
          <cell r="A3164" t="str">
            <v>win6548</v>
          </cell>
          <cell r="B3164" t="str">
            <v>CN HÀ NỘI - wincommerce</v>
          </cell>
          <cell r="C3164" t="str">
            <v>Số nhà 366, Xóm Liên Kết, Thôn Trung, Xã Cao Viên, huyện Thanh Oai, Hà Nội</v>
          </cell>
          <cell r="D3164" t="str">
            <v>MIENBAC;WIN</v>
          </cell>
          <cell r="E3164" t="str">
            <v/>
          </cell>
        </row>
        <row r="3165">
          <cell r="A3165" t="str">
            <v>win6558</v>
          </cell>
          <cell r="B3165" t="str">
            <v>CN HCM - WINCOMMERCE</v>
          </cell>
          <cell r="C3165" t="str">
            <v>Căn hộ CC số A0101, Khu căn hộ cao cấp Hoàng Anh, 357 Lê Văn Lương, P.Tân Quy, Q.7, HCM</v>
          </cell>
          <cell r="D3165" t="str">
            <v>MIENNAM;WIN</v>
          </cell>
          <cell r="E3165" t="str">
            <v/>
          </cell>
        </row>
        <row r="3166">
          <cell r="A3166" t="str">
            <v>WIN6565</v>
          </cell>
          <cell r="B3166" t="str">
            <v>CN HCM - CÔNG TY CỔ PHẦN DỊCH VỤ THƯƠNG MẠI TỔNG HỢP WINCOMMERCE</v>
          </cell>
          <cell r="C3166" t="str">
            <v>12/1 đường TL27, Khu phố 3, Phường Thạnh Lộc, Quận 12, HCM</v>
          </cell>
          <cell r="D3166" t="str">
            <v>MIENNAM;WIN</v>
          </cell>
          <cell r="E3166" t="str">
            <v/>
          </cell>
        </row>
        <row r="3167">
          <cell r="A3167" t="str">
            <v>WIN6566</v>
          </cell>
          <cell r="B3167" t="str">
            <v>CN HCM - CÔNG TY CỔ PHẦN DỊCH VỤ THƯƠNG MẠI TỔNG HỢP WINCOMMERCE</v>
          </cell>
          <cell r="C3167" t="str">
            <v>Tầng 1, Khu A Cao Ốc Phú Hoàng Anh, Nguyễn Hữu Thọ, Q.7, HCM</v>
          </cell>
          <cell r="D3167" t="str">
            <v>MIENNAM;WIN</v>
          </cell>
          <cell r="E3167" t="str">
            <v/>
          </cell>
        </row>
        <row r="3168">
          <cell r="A3168" t="str">
            <v>win6569</v>
          </cell>
          <cell r="B3168" t="str">
            <v>CN HÀ NỘI - wincommerce</v>
          </cell>
          <cell r="C3168" t="str">
            <v>Thôn Nội Đồng, Xã Đại Thịnh, Huyện Mê Linh, HN</v>
          </cell>
          <cell r="D3168" t="str">
            <v>MIENBAC;WIN</v>
          </cell>
        </row>
        <row r="3169">
          <cell r="A3169" t="str">
            <v>WIN6570</v>
          </cell>
          <cell r="B3169" t="str">
            <v>CN HÀ NỘI - CÔNG TY CỔ PHẦN DỊCH VỤ THƯƠNG MẠI TỔNG HỢP WINCOMMERCE</v>
          </cell>
          <cell r="C3169" t="str">
            <v>Thôn Động Phí, Xã Phương Tú, Huyện Ứng Hòa, HN</v>
          </cell>
          <cell r="D3169" t="str">
            <v>MIENBAC;WIN</v>
          </cell>
          <cell r="E3169">
            <v>0</v>
          </cell>
        </row>
        <row r="3170">
          <cell r="A3170" t="str">
            <v>WIN6585</v>
          </cell>
          <cell r="B3170" t="str">
            <v>CN HÀ NỘI - CÔNG TY CỔ PHẦN DỊCH VỤ THƯƠNG MẠI TỔNG HỢP WINCOMMERCE</v>
          </cell>
          <cell r="C3170" t="str">
            <v>Thôn Nhồi Dưới, Xã Cổ Loa, Huyện Đông Anh, HN</v>
          </cell>
          <cell r="D3170" t="str">
            <v>MIENBAC;WIN</v>
          </cell>
          <cell r="E3170" t="str">
            <v/>
          </cell>
        </row>
        <row r="3171">
          <cell r="A3171" t="str">
            <v>win6591</v>
          </cell>
          <cell r="B3171" t="str">
            <v>CN HCM - WINCOMMERCE</v>
          </cell>
          <cell r="C3171" t="str">
            <v>CC The Mansion khu A, đường số 7, KDC 13E, X. Phong Phú, Bình Chánh, HCM</v>
          </cell>
          <cell r="D3171" t="str">
            <v>MIENNAM;WIN</v>
          </cell>
          <cell r="E3171" t="str">
            <v/>
          </cell>
        </row>
        <row r="3172">
          <cell r="A3172" t="str">
            <v>WIN6596</v>
          </cell>
          <cell r="B3172" t="str">
            <v>CN HCM - CÔNG TY CỔ PHẦN DỊCH VỤ THƯƠNG MẠI TỔNG HỢP WINCOMMERCE</v>
          </cell>
          <cell r="C3172" t="str">
            <v>39 Đườg Ấp Chiến Lược, KP4, P. Bình Hưng Hòa A, Q. Bình Tân, HCM</v>
          </cell>
          <cell r="D3172" t="str">
            <v>MIENNAM;WIN</v>
          </cell>
          <cell r="E3172" t="str">
            <v/>
          </cell>
        </row>
        <row r="3173">
          <cell r="A3173" t="str">
            <v>win6606</v>
          </cell>
          <cell r="B3173" t="str">
            <v>CN HCM - CÔNG TY CỔ PHẦN DỊCH VỤ THƯƠNG MẠI TỔNG HỢP WINCOMMERCE</v>
          </cell>
          <cell r="C3173" t="str">
            <v>01.05 Tòa S6.05, Vinhomes Grand Park, 88 Phước Thiện, P.Long Trường, Q.9, HCM</v>
          </cell>
          <cell r="D3173" t="str">
            <v>MIENNAM;WIN</v>
          </cell>
          <cell r="E3173" t="str">
            <v/>
          </cell>
        </row>
        <row r="3174">
          <cell r="A3174" t="str">
            <v>win6610</v>
          </cell>
          <cell r="B3174" t="str">
            <v>CN HÀ NỘI - wincommerce</v>
          </cell>
          <cell r="C3174" t="str">
            <v>Thôn Bờ Thồng, Xã Tuy Lai, Huyện Mỹ Đức, HN</v>
          </cell>
          <cell r="D3174" t="str">
            <v>MIENBAC;WIN</v>
          </cell>
        </row>
        <row r="3175">
          <cell r="A3175" t="str">
            <v>win6613</v>
          </cell>
          <cell r="B3175" t="str">
            <v>CN HÀ NỘI - wincommerce</v>
          </cell>
          <cell r="C3175" t="str">
            <v>Số 35 Đông Khê, Cụm 3, Xã Đan Phượng, Huyện Đan Phượng, HN</v>
          </cell>
          <cell r="D3175" t="str">
            <v>MIENBAC;WIN</v>
          </cell>
          <cell r="E3175">
            <v>0</v>
          </cell>
        </row>
        <row r="3176">
          <cell r="A3176" t="str">
            <v>WIN6614</v>
          </cell>
          <cell r="B3176" t="str">
            <v>CN HÀ NỘI - CÔNG TY CỔ PHẦN DỊCH VỤ THƯƠNG MẠI TỔNG HỢP WINCOMMERCE</v>
          </cell>
          <cell r="C3176" t="str">
            <v>Thôn Bặt Ngõ, Xã Liên Bạt, Huyện Ứng Hòa, HN</v>
          </cell>
          <cell r="D3176" t="str">
            <v>MIENBAC;WIN</v>
          </cell>
          <cell r="E3176" t="str">
            <v/>
          </cell>
        </row>
        <row r="3177">
          <cell r="A3177" t="str">
            <v>WIN6615</v>
          </cell>
          <cell r="B3177" t="str">
            <v>CN HCM - CÔNG TY CỔ PHẦN DỊCH VỤ THƯƠNG MẠI TỔNG HỢP WINCOMMERCE</v>
          </cell>
          <cell r="C3177" t="str">
            <v>B13/29B Ấp 2C X. Vĩnh Lộc B, H. Bình Chánh, HCM</v>
          </cell>
          <cell r="D3177" t="str">
            <v>MIENNAM;WIN</v>
          </cell>
          <cell r="E3177" t="str">
            <v/>
          </cell>
        </row>
        <row r="3178">
          <cell r="A3178" t="str">
            <v>win6618</v>
          </cell>
          <cell r="B3178" t="str">
            <v>CN HCM - WINCOMMERCE</v>
          </cell>
          <cell r="C3178" t="str">
            <v>666/72 Đường 3 Tháng 2, P.14, Q.10, HCM</v>
          </cell>
          <cell r="D3178" t="str">
            <v>MIENNAM;WIN</v>
          </cell>
          <cell r="E3178" t="str">
            <v/>
          </cell>
        </row>
        <row r="3179">
          <cell r="A3179" t="str">
            <v>WIN6629</v>
          </cell>
          <cell r="B3179" t="str">
            <v>CN HÀ NỘI - CÔNG TY CỔ PHẦN DỊCH VỤ THƯƠNG MẠI TỔNG HỢP WINCOMMERCE</v>
          </cell>
          <cell r="C3179" t="str">
            <v>Thôn Ấp Tó, Xã Uy Nỗ, Huyện Đông Anh, HN</v>
          </cell>
          <cell r="D3179" t="str">
            <v>MIENBAC;WIN</v>
          </cell>
        </row>
        <row r="3180">
          <cell r="A3180" t="str">
            <v>win6634</v>
          </cell>
          <cell r="B3180" t="str">
            <v>CN HÀ NỘI - wincommerce</v>
          </cell>
          <cell r="C3180" t="str">
            <v>V3–B01, Khu đô thị mới An Hưng, Phường La Khê, Quận Hà Đông, HN</v>
          </cell>
          <cell r="D3180" t="str">
            <v>MIENBAC;WIN</v>
          </cell>
        </row>
        <row r="3181">
          <cell r="A3181" t="str">
            <v>win6639</v>
          </cell>
          <cell r="B3181" t="str">
            <v>CN HÀ NỘI - WINCOMMERCE</v>
          </cell>
          <cell r="C3181" t="str">
            <v>114 Ngõ 14 Quỳnh Lôi, Phường Quỳnh Mai, Quận Hai Bà Trưng, HN</v>
          </cell>
          <cell r="D3181" t="str">
            <v>MIENBAC;WIN</v>
          </cell>
          <cell r="E3181">
            <v>0</v>
          </cell>
        </row>
        <row r="3182">
          <cell r="A3182" t="str">
            <v>WIN6646</v>
          </cell>
          <cell r="B3182" t="str">
            <v>CN HÀ NỘI - CÔNG TY CỔ PHẦN DỊCH VỤ THƯƠNG MẠI TỔNG HỢP WINCOMMERCE</v>
          </cell>
          <cell r="C3182" t="str">
            <v>Số 60 Lê Trọng Tấn, Phường Khương Mai, Quận Thanh Xuân, HN</v>
          </cell>
          <cell r="D3182" t="str">
            <v>MIENBAC;WIN</v>
          </cell>
          <cell r="E3182" t="str">
            <v/>
          </cell>
        </row>
        <row r="3183">
          <cell r="A3183" t="str">
            <v>WIN6658</v>
          </cell>
          <cell r="B3183" t="str">
            <v>CN HCM - CÔNG TY CỔ PHẦN DỊCH VỤ THƯƠNG MẠI TỔNG HỢP WINCOMMERCE</v>
          </cell>
          <cell r="C3183" t="str">
            <v>47/8 Nguyễn Hữu Tiến. P.Tây Thạnh, Q.Tân Phú, HCM</v>
          </cell>
          <cell r="D3183" t="str">
            <v>MIENNAM;WIN</v>
          </cell>
          <cell r="E3183" t="str">
            <v/>
          </cell>
        </row>
        <row r="3184">
          <cell r="A3184" t="str">
            <v>WIN6662</v>
          </cell>
          <cell r="B3184" t="str">
            <v>CN HCM - CÔNG TY CỔ PHẦN DỊCH VỤ THƯƠNG MẠI TỔNG HỢP WINCOMMERCE</v>
          </cell>
          <cell r="C3184" t="str">
            <v>12 – 12A Chiến Lược, P.Bình Trị Đông, Q.Bình Tân, HCM</v>
          </cell>
          <cell r="D3184" t="str">
            <v>MIENNAM;WIN</v>
          </cell>
          <cell r="E3184" t="str">
            <v/>
          </cell>
        </row>
        <row r="3185">
          <cell r="A3185" t="str">
            <v>win6663</v>
          </cell>
          <cell r="B3185" t="str">
            <v>CN HÀ NỘI - wincommerce</v>
          </cell>
          <cell r="C3185" t="str">
            <v>SH B4 tòa CT6B, Khu đô thị mới Dương Nội, Phường Dương Nội, Quận Hà Đông, HN</v>
          </cell>
          <cell r="D3185" t="str">
            <v>MIENBAC;WIN</v>
          </cell>
        </row>
        <row r="3186">
          <cell r="A3186" t="str">
            <v>win6664</v>
          </cell>
          <cell r="B3186" t="str">
            <v>CN HÀ NỘI - CÔNG TY CỔ PHẦN DỊCH VỤ THƯƠNG MẠI TỔNG HỢP WINCOMMERCE</v>
          </cell>
          <cell r="C3186" t="str">
            <v>Thôn Hòa Bình, Xã Hoàng Văn Thụ, Huyện Chương Mỹ, HN</v>
          </cell>
          <cell r="D3186" t="str">
            <v>MIENBAC;WIN</v>
          </cell>
          <cell r="E3186">
            <v>0</v>
          </cell>
        </row>
        <row r="3187">
          <cell r="A3187" t="str">
            <v>win6668</v>
          </cell>
          <cell r="B3187" t="str">
            <v>CN HÀ NỘI - wincommerce</v>
          </cell>
          <cell r="C3187" t="str">
            <v>Số 94, Thôn Dũng Tiến, Xã Kim Thư, Huyện Thanh Oai, HN</v>
          </cell>
          <cell r="D3187" t="str">
            <v>MIENBAC;WIN</v>
          </cell>
          <cell r="E3187" t="str">
            <v/>
          </cell>
        </row>
        <row r="3188">
          <cell r="A3188" t="str">
            <v>WIN6670</v>
          </cell>
          <cell r="B3188" t="str">
            <v>CN HCM - CÔNG TY CỔ PHẦN DỊCH VỤ THƯƠNG MẠI TỔNG HỢP WINCOMMERCE</v>
          </cell>
          <cell r="C3188" t="str">
            <v>172/16A-18 An Phú Đông 09, P.An Phú Đông, Q.12, HCM</v>
          </cell>
          <cell r="D3188" t="str">
            <v>MIENNAM;WIN</v>
          </cell>
          <cell r="E3188" t="str">
            <v/>
          </cell>
        </row>
        <row r="3189">
          <cell r="A3189" t="str">
            <v>WIN6671</v>
          </cell>
          <cell r="B3189" t="str">
            <v>CN HÀ NỘI - CÔNG TY CỔ PHẦN DỊCH VỤ THƯƠNG MẠI TỔNG HỢP WINCOMMERCE</v>
          </cell>
          <cell r="C3189" t="str">
            <v>Số 150 Phố Kim Anh, Xã Thanh Xuân, Huyện Sóc Sơn, HN</v>
          </cell>
          <cell r="D3189" t="str">
            <v>MIENBAC; WIN</v>
          </cell>
          <cell r="E3189" t="str">
            <v/>
          </cell>
        </row>
        <row r="3190">
          <cell r="A3190" t="str">
            <v>win6673</v>
          </cell>
          <cell r="B3190" t="str">
            <v>CN HCM - CÔNG TY CỔ PHẦN DỊCH VỤ THƯƠNG MẠI TỔNG HỢP WINCOMMERCE</v>
          </cell>
          <cell r="C3190" t="str">
            <v>Chung cư HQC plaza, Lô CC1, Đường Nguyễn Văn Linh, xã An Phú Tây, Huyện Bình Chánh, HCM</v>
          </cell>
          <cell r="D3190" t="str">
            <v>MIENNAM;WIN</v>
          </cell>
          <cell r="E3190" t="str">
            <v/>
          </cell>
        </row>
        <row r="3191">
          <cell r="A3191" t="str">
            <v>win6674</v>
          </cell>
          <cell r="B3191" t="str">
            <v>CN HCM - CÔNG TY CỔ PHẦN DỊCH VỤ THƯƠNG MẠI TỔNG HỢP WINCOMMERCE</v>
          </cell>
          <cell r="C3191" t="str">
            <v>302 – 304 Nguyễn Thị Kiểu, P.Hiệp Thành, Q.12, HCM</v>
          </cell>
          <cell r="D3191" t="str">
            <v>MIENNAM;WIN</v>
          </cell>
          <cell r="E3191" t="str">
            <v/>
          </cell>
        </row>
        <row r="3192">
          <cell r="A3192" t="str">
            <v>WIN6675</v>
          </cell>
          <cell r="B3192" t="str">
            <v>CN HCM - CÔNG TY CỔ PHẦN DỊCH VỤ THƯƠNG MẠI TỔNG HỢP WINCOMMERCE</v>
          </cell>
          <cell r="C3192" t="str">
            <v>148 Đường số 9, P. 16, Q.Gò Vấp, HCM</v>
          </cell>
          <cell r="D3192" t="str">
            <v>MIENNAM;WIN</v>
          </cell>
          <cell r="E3192" t="str">
            <v/>
          </cell>
        </row>
        <row r="3193">
          <cell r="A3193" t="str">
            <v>win6676</v>
          </cell>
          <cell r="B3193" t="str">
            <v>CN HÀ NỘI - wincommerce</v>
          </cell>
          <cell r="C3193" t="str">
            <v>Thôn Yên Thành, Xã Tản Lĩnh, Huyện Ba Vì, HN</v>
          </cell>
          <cell r="D3193" t="str">
            <v>MIENBAC;WIN</v>
          </cell>
          <cell r="E3193">
            <v>0</v>
          </cell>
        </row>
        <row r="3194">
          <cell r="A3194" t="str">
            <v>win6677</v>
          </cell>
          <cell r="B3194" t="str">
            <v>CN HÀ NỘI - WINCOMMERCE</v>
          </cell>
          <cell r="C3194" t="str">
            <v>Thôn Yên Lạc 1, Xã Cần Kiệm, Huyện Thạch Thất, HN</v>
          </cell>
          <cell r="D3194" t="str">
            <v>MIENBAC;WIN</v>
          </cell>
          <cell r="E3194" t="str">
            <v/>
          </cell>
        </row>
        <row r="3195">
          <cell r="A3195" t="str">
            <v>win6682</v>
          </cell>
          <cell r="B3195" t="str">
            <v>CN HCM - CÔNG TY CỔ PHẦN DỊCH VỤ THƯƠNG MẠI TỔNG HỢP WINCOMMERCE</v>
          </cell>
          <cell r="C3195" t="str">
            <v>34/5B Trung Mỹ - Tân Xuân, Ấp Mỹ Huề, X.Trung Chánh, H.Hóc Môn, HCM</v>
          </cell>
          <cell r="D3195" t="str">
            <v>MIENNAM;WIN</v>
          </cell>
          <cell r="E3195" t="str">
            <v/>
          </cell>
        </row>
        <row r="3196">
          <cell r="A3196" t="str">
            <v>win6683</v>
          </cell>
          <cell r="B3196" t="str">
            <v>CN HÀ NỘI - WINCOMMERCE</v>
          </cell>
          <cell r="C3196" t="str">
            <v>Thôn Ứng Hòa, Xã Lam Điền, Huyện Chương Mỹ, HN</v>
          </cell>
          <cell r="D3196" t="str">
            <v>MIENBAC;WIN</v>
          </cell>
        </row>
        <row r="3197">
          <cell r="A3197" t="str">
            <v>win6684</v>
          </cell>
          <cell r="B3197" t="str">
            <v>CN HÀ NỘI - WINCOMMERCE</v>
          </cell>
          <cell r="C3197" t="str">
            <v>Số 4 Ngõ 167 Phương Mai, Phường Phương Mai, Quận Đống Đa, HN</v>
          </cell>
          <cell r="D3197" t="str">
            <v>MIENBAC;WIN</v>
          </cell>
          <cell r="E3197">
            <v>0</v>
          </cell>
        </row>
        <row r="3198">
          <cell r="A3198" t="str">
            <v>win6689</v>
          </cell>
          <cell r="B3198" t="str">
            <v>CN HÀ NỘI - wincommerce</v>
          </cell>
          <cell r="C3198" t="str">
            <v>LK9-39 Khu Đô Thị mới Văn Phú, Phường Phú La, Quận Hà Đông, HN</v>
          </cell>
          <cell r="D3198" t="str">
            <v>MIENBAC;WIN</v>
          </cell>
          <cell r="E3198" t="str">
            <v/>
          </cell>
        </row>
        <row r="3199">
          <cell r="A3199" t="str">
            <v>win6694</v>
          </cell>
          <cell r="B3199" t="str">
            <v>CN HCM - WINCOMMERCE</v>
          </cell>
          <cell r="C3199" t="str">
            <v>0.03 Tầng 01, Chung cư CC1, khối HQ4, Khu 2-Khu tái định cư, Bến Lức-Khu chức năng số 17- KĐT mới Na T. Phố, Ấp 3, Xã An Phú Tây, Bình Chánh, HCM</v>
          </cell>
          <cell r="D3199" t="str">
            <v>MIENNAM;WIN</v>
          </cell>
          <cell r="E3199" t="str">
            <v/>
          </cell>
        </row>
        <row r="3200">
          <cell r="A3200" t="str">
            <v>win6697</v>
          </cell>
          <cell r="B3200" t="str">
            <v>CN HÀ NỘI - WINCOMMERCE</v>
          </cell>
          <cell r="C3200" t="str">
            <v>18 Hàng Than, Phường Nguyễn Trung Trực, Quận Ba Đình, HN</v>
          </cell>
          <cell r="D3200" t="str">
            <v>MIENBAC;WIN</v>
          </cell>
          <cell r="E3200" t="str">
            <v/>
          </cell>
        </row>
        <row r="3201">
          <cell r="A3201" t="str">
            <v>WIN6702</v>
          </cell>
          <cell r="B3201" t="str">
            <v>CN HCM - CÔNG TY CỔ PHẦN DỊCH VỤ THƯƠNG MẠI TỔNG HỢP WINCOMMERCE</v>
          </cell>
          <cell r="C3201" t="str">
            <v>34 Hoàng Hoa Thám, P.7, Q.Bình Thạnh, HCM</v>
          </cell>
          <cell r="D3201" t="str">
            <v>MIENNAM;WIN</v>
          </cell>
          <cell r="E3201" t="str">
            <v/>
          </cell>
        </row>
        <row r="3202">
          <cell r="A3202" t="str">
            <v>win6705</v>
          </cell>
          <cell r="B3202" t="str">
            <v>CN HCM - CÔNG TY CỔ PHẦN DỊCH VỤ THƯƠNG MẠI TỔNG HỢP WINCOMMERCE</v>
          </cell>
          <cell r="C3202" t="str">
            <v>Shop 01.17, CC S3.05 Khu A, 512 Nguyễn Xiển, P. Long Thạnh Mỹ, TP. Thủ Đức, HCM</v>
          </cell>
          <cell r="D3202" t="str">
            <v>MIENNAM;WIN</v>
          </cell>
          <cell r="E3202" t="str">
            <v/>
          </cell>
        </row>
        <row r="3203">
          <cell r="A3203" t="str">
            <v>WIN6709</v>
          </cell>
          <cell r="B3203" t="str">
            <v>CN HCM - CÔNG TY CỔ PHẦN DỊCH VỤ THƯƠNG MẠI TỔNG HỢP WINCOMMERCE</v>
          </cell>
          <cell r="C3203" t="str">
            <v>34 Tạ Hiện, P.Thạnh Mỹ Lợi, TP.Thủ Đức</v>
          </cell>
          <cell r="D3203" t="str">
            <v>MIENNAM;WIN</v>
          </cell>
          <cell r="E3203" t="str">
            <v/>
          </cell>
        </row>
        <row r="3204">
          <cell r="A3204" t="str">
            <v>win6710</v>
          </cell>
          <cell r="B3204" t="str">
            <v>CN HCM - CÔNG TY CỔ PHẦN DỊCH VỤ THƯƠNG MẠI TỔNG HỢP WINCOMMERCE</v>
          </cell>
          <cell r="C3204" t="str">
            <v>137 Lương Thế Vinh, P.Tân Thới Hòa, Q.Tân Phú, HCM</v>
          </cell>
          <cell r="D3204" t="str">
            <v>MIENNAM;WIN</v>
          </cell>
          <cell r="E3204" t="str">
            <v/>
          </cell>
        </row>
        <row r="3205">
          <cell r="A3205" t="str">
            <v>win6711</v>
          </cell>
          <cell r="B3205" t="str">
            <v>CN HCM - CÔNG TY CỔ PHẦN DỊCH VỤ THƯƠNG MẠI TỔNG HỢP WINCOMMERCE</v>
          </cell>
          <cell r="C3205" t="str">
            <v>SL9 Cư Xá Phú Lâm A, P.12, Q.6, HCM</v>
          </cell>
          <cell r="D3205" t="str">
            <v>MIENNAM;WIN</v>
          </cell>
          <cell r="E3205" t="str">
            <v/>
          </cell>
        </row>
        <row r="3206">
          <cell r="A3206" t="str">
            <v>win6713</v>
          </cell>
          <cell r="B3206" t="str">
            <v>CN HÀ NỘI - WINCOMMERCE</v>
          </cell>
          <cell r="C3206" t="str">
            <v>Kiot 01,02,25,26, Tầng 1 - Tòa CT1B, trục đường 5 kéo dài, Phường Thượng Thanh, Quận Long Biên, HN</v>
          </cell>
          <cell r="D3206" t="str">
            <v>MIENBAC;WIN</v>
          </cell>
        </row>
        <row r="3207">
          <cell r="A3207" t="str">
            <v>win6722</v>
          </cell>
          <cell r="B3207" t="str">
            <v>CN HÀ NỘI - wincommerce</v>
          </cell>
          <cell r="C3207" t="str">
            <v>số B3-Lô B-TT1, Khu nhà ở Bộ Tư lệnh Thủ Đô Hà Nội, Phường Yên Nghĩa, Quận Hà Đông, HN</v>
          </cell>
          <cell r="D3207" t="str">
            <v>MIENBAC;WIN</v>
          </cell>
          <cell r="E3207">
            <v>0</v>
          </cell>
        </row>
        <row r="3208">
          <cell r="A3208" t="str">
            <v>win6728</v>
          </cell>
          <cell r="B3208" t="str">
            <v>CN HÀ NỘI - wincommerce</v>
          </cell>
          <cell r="C3208" t="str">
            <v>Số 55 Đường 422 Xã Tân Lập, Huyện Đan Phượng, HN</v>
          </cell>
          <cell r="D3208" t="str">
            <v>MIENBAC;WIN</v>
          </cell>
          <cell r="E3208" t="str">
            <v/>
          </cell>
        </row>
        <row r="3209">
          <cell r="A3209" t="str">
            <v>WIN6734</v>
          </cell>
          <cell r="B3209" t="str">
            <v>CN HCM - CÔNG TY CỔ PHẦN DỊCH VỤ THƯƠNG MẠI TỔNG HỢP WINCOMMERCE</v>
          </cell>
          <cell r="C3209" t="str">
            <v>117 – 119 Trần Văn Kiểu, P.10, Q.6, HCM</v>
          </cell>
          <cell r="D3209" t="str">
            <v>MIENNAM;WIN</v>
          </cell>
          <cell r="E3209" t="str">
            <v/>
          </cell>
        </row>
        <row r="3210">
          <cell r="A3210" t="str">
            <v>win6735</v>
          </cell>
          <cell r="B3210" t="str">
            <v>CN HCM - CÔNG TY CỔ PHẦN DỊCH VỤ THƯƠNG MẠI TỔNG HỢP WINCOMMERCE</v>
          </cell>
          <cell r="C3210" t="str">
            <v>9A Thoại Ngọc Hầu, P.Hòa Thạnh, Q.Tân Phú, HCM</v>
          </cell>
          <cell r="D3210" t="str">
            <v>MIENNAM;WIN</v>
          </cell>
          <cell r="E3210" t="str">
            <v/>
          </cell>
        </row>
        <row r="3211">
          <cell r="A3211" t="str">
            <v>win6738</v>
          </cell>
          <cell r="B3211" t="str">
            <v>CN HÀ NỘI - wincommerce</v>
          </cell>
          <cell r="C3211" t="str">
            <v>TDP Nguyên Xá 1, Phường Minh Khai, Quận Bắc Từ Liêm, HN</v>
          </cell>
          <cell r="D3211" t="str">
            <v>MIENBAC;WIN</v>
          </cell>
        </row>
        <row r="3212">
          <cell r="A3212" t="str">
            <v>win6739</v>
          </cell>
          <cell r="B3212" t="str">
            <v>CN HÀ NỘI - wincommerce</v>
          </cell>
          <cell r="C3212" t="str">
            <v>Chợ Đầu Đê, Xã Tiến Thịnh, Huyện Mê Linh, HN</v>
          </cell>
          <cell r="D3212" t="str">
            <v>MIENBAC;WIN</v>
          </cell>
          <cell r="E3212">
            <v>0</v>
          </cell>
        </row>
        <row r="3213">
          <cell r="A3213" t="str">
            <v>win6743</v>
          </cell>
          <cell r="B3213" t="str">
            <v>CN HÀ NỘI - wincommerce</v>
          </cell>
          <cell r="C3213" t="str">
            <v>Ô thương mại dịch vụ 4 ( Tầng 1) Thuộc tòa nhà T4 Thăng Long, Huyện Hoài Đức, HN</v>
          </cell>
          <cell r="D3213" t="str">
            <v>MIENBAC;WIN</v>
          </cell>
          <cell r="E3213" t="str">
            <v/>
          </cell>
        </row>
        <row r="3214">
          <cell r="A3214" t="str">
            <v>WIN6744</v>
          </cell>
          <cell r="B3214" t="str">
            <v>CN HCM - CÔNG TY CỔ PHẦN DỊCH VỤ THƯƠNG MẠI TỔNG HỢP WINCOMMERCE</v>
          </cell>
          <cell r="C3214" t="str">
            <v>15 Đường số 1, P. Bình Hưng Hòa A, Q. Bình Tân, HCM</v>
          </cell>
          <cell r="D3214" t="str">
            <v>MIENNAM;WIN</v>
          </cell>
          <cell r="E3214" t="str">
            <v/>
          </cell>
        </row>
        <row r="3215">
          <cell r="A3215" t="str">
            <v>win6754</v>
          </cell>
          <cell r="B3215" t="str">
            <v>CN HÀ NỘI - WINCOMMERCE</v>
          </cell>
          <cell r="C3215" t="str">
            <v>01S5A, Khối nhà S6 (S6.1+ S6.2), Khu Vinhomes Symphony, Lô đất G4*-HH16, Phường Phúc Lợi, Quận Long Biên, HN</v>
          </cell>
          <cell r="D3215" t="str">
            <v>MIENBAC;WIN</v>
          </cell>
          <cell r="E3215" t="str">
            <v/>
          </cell>
        </row>
        <row r="3216">
          <cell r="A3216" t="str">
            <v>win6757</v>
          </cell>
          <cell r="B3216" t="str">
            <v>CN HCM - CÔNG TY CỔ PHẦN DỊCH VỤ THƯƠNG MẠI TỔNG HỢP WINCOMMERCE</v>
          </cell>
          <cell r="C3216" t="str">
            <v>662 Tên Lửa, KP.1, P.Bình Trị Đông B, Q.Bình Tân, HCM</v>
          </cell>
          <cell r="D3216" t="str">
            <v>MIENNAM;WIN</v>
          </cell>
          <cell r="E3216" t="str">
            <v/>
          </cell>
        </row>
        <row r="3217">
          <cell r="A3217" t="str">
            <v>win6760</v>
          </cell>
          <cell r="B3217" t="str">
            <v>CN HÀ NỘI - wincommerce</v>
          </cell>
          <cell r="C3217" t="str">
            <v>Số 164 đường 72, Phương Quan, Xã Vân Côn, Huyện Hoài Đức, HN</v>
          </cell>
          <cell r="D3217" t="str">
            <v>MIENBAC;WIN</v>
          </cell>
        </row>
        <row r="3218">
          <cell r="A3218" t="str">
            <v>win6768</v>
          </cell>
          <cell r="B3218" t="str">
            <v>CN HÀ NỘI - wincommerce</v>
          </cell>
          <cell r="C3218" t="str">
            <v>332 Lũng Kênh, Xã Đức Giang , Huyện Hoài Đức, HN</v>
          </cell>
          <cell r="D3218" t="str">
            <v>MIENBAC;WIN</v>
          </cell>
        </row>
        <row r="3219">
          <cell r="A3219" t="str">
            <v>win6770</v>
          </cell>
          <cell r="B3219" t="str">
            <v>CN HÀ NỘI - wincommerce</v>
          </cell>
          <cell r="C3219" t="str">
            <v>Kiot TMDV – B07 Tecco Diamond, KĐT Tứ Hiệp, Xã Tứ Hiệp, Huyện Thanh Trì, HN</v>
          </cell>
          <cell r="D3219" t="str">
            <v>MIENBAC;WIN</v>
          </cell>
        </row>
        <row r="3220">
          <cell r="A3220" t="str">
            <v>win6774</v>
          </cell>
          <cell r="B3220" t="str">
            <v>CN HÀ NỘI - wincommerce</v>
          </cell>
          <cell r="C3220" t="str">
            <v>Số 28 Yên Hòa, Tổ 14 Yên Nghĩa, Phường Yên Nghĩa, Q.Hà Đông, HN</v>
          </cell>
          <cell r="D3220" t="str">
            <v>MIENBAC;WIN</v>
          </cell>
          <cell r="E3220">
            <v>0</v>
          </cell>
        </row>
        <row r="3221">
          <cell r="A3221" t="str">
            <v>win6777</v>
          </cell>
          <cell r="B3221" t="str">
            <v>CN HÀ NỘI - WINCOMMERCE</v>
          </cell>
          <cell r="C3221" t="str">
            <v>Số nhà 39 Ngõ 192 Phố Lê Trọng Tấn, Phường Định Công, Quận Thanh Xuân, HN</v>
          </cell>
          <cell r="D3221" t="str">
            <v>MIENBAC;WIN</v>
          </cell>
          <cell r="E3221" t="str">
            <v/>
          </cell>
        </row>
        <row r="3222">
          <cell r="A3222" t="str">
            <v>win6781</v>
          </cell>
          <cell r="B3222" t="str">
            <v>CN HCM - WINCOMMERCE</v>
          </cell>
          <cell r="C3222" t="str">
            <v>A0.02, Tầng trệt, Khu A, Cao ốc Hưng Phát, 928 Lê Văn Lương, X.Phước Kiểng, H.Nhà Bè, HCM</v>
          </cell>
          <cell r="D3222" t="str">
            <v>MIENNAM;WIN</v>
          </cell>
          <cell r="E3222" t="str">
            <v/>
          </cell>
        </row>
        <row r="3223">
          <cell r="A3223" t="str">
            <v>win6782</v>
          </cell>
          <cell r="B3223" t="str">
            <v>CN HCM - Wincommerce</v>
          </cell>
          <cell r="C3223" t="str">
            <v>0.06, CC Carillon 5, 262/3 Lũy Bán Bích, P.Hòa Thạnh, Q.Tân Phú, HCM</v>
          </cell>
          <cell r="D3223" t="str">
            <v>MIENNAM;WIN</v>
          </cell>
          <cell r="E3223" t="str">
            <v/>
          </cell>
        </row>
        <row r="3224">
          <cell r="A3224" t="str">
            <v>win6788</v>
          </cell>
          <cell r="B3224" t="str">
            <v>CN HÀ NỘI - wincommerce</v>
          </cell>
          <cell r="C3224" t="str">
            <v>Lô 37-TTTM1, Khu đô thị mới hai bên đường Lê Trọng Tấn, Phường Dương Nội, Quận Hà Đông, HN</v>
          </cell>
          <cell r="D3224" t="str">
            <v>MIENBAC;WIN</v>
          </cell>
          <cell r="E3224">
            <v>0</v>
          </cell>
        </row>
        <row r="3225">
          <cell r="A3225" t="str">
            <v>win6794</v>
          </cell>
          <cell r="B3225" t="str">
            <v>CN HÀ NỘI - wincommerce</v>
          </cell>
          <cell r="C3225" t="str">
            <v>Thôn Hiền Lương, Xã An Tiến, huyện Mỹ Đức, HN</v>
          </cell>
          <cell r="D3225" t="str">
            <v>MIENBAC;WIN</v>
          </cell>
          <cell r="E3225" t="str">
            <v/>
          </cell>
        </row>
        <row r="3226">
          <cell r="A3226" t="str">
            <v>win6795</v>
          </cell>
          <cell r="B3226" t="str">
            <v>CN HCM - WINCOMMERCE</v>
          </cell>
          <cell r="C3226" t="str">
            <v>3/22A Đông Thạnh 2-3-1, X.Đông Thạnh, H.Hóc Môn, HCM</v>
          </cell>
          <cell r="D3226" t="str">
            <v>MIENNAM;WIN</v>
          </cell>
          <cell r="E3226" t="str">
            <v/>
          </cell>
        </row>
        <row r="3227">
          <cell r="A3227" t="str">
            <v>win6802</v>
          </cell>
          <cell r="B3227" t="str">
            <v>CN HCM - WINCOMMERCE</v>
          </cell>
          <cell r="C3227" t="str">
            <v>B-TM01, CC Harmona, 21 Trương Công Định, P.14, Q.Tân Bình, HCM</v>
          </cell>
          <cell r="D3227" t="str">
            <v>MIENNAM;WIN</v>
          </cell>
          <cell r="E3227" t="str">
            <v/>
          </cell>
        </row>
        <row r="3228">
          <cell r="A3228" t="str">
            <v>win6803</v>
          </cell>
          <cell r="B3228" t="str">
            <v>CN HCM - WINCOMMERCE</v>
          </cell>
          <cell r="C3228" t="str">
            <v>22 Đường số 25, P.Linh Đông, TP.Thủ Đức, HCM</v>
          </cell>
          <cell r="D3228" t="str">
            <v>MIENNAM;WIN</v>
          </cell>
          <cell r="E3228" t="str">
            <v/>
          </cell>
        </row>
        <row r="3229">
          <cell r="A3229" t="str">
            <v>win6807</v>
          </cell>
          <cell r="B3229" t="str">
            <v>CN HÀ NỘI - WINCOMMERCE</v>
          </cell>
          <cell r="C3229" t="str">
            <v>Số 268A Phố Đội Cấn, Phường Cống Vị, Quận Ba Đình, HN</v>
          </cell>
          <cell r="D3229" t="str">
            <v>MIENBAC;WIN</v>
          </cell>
          <cell r="E3229" t="str">
            <v/>
          </cell>
        </row>
        <row r="3230">
          <cell r="A3230" t="str">
            <v>win6823</v>
          </cell>
          <cell r="B3230" t="str">
            <v>CN HCM - WINCOMMERCE</v>
          </cell>
          <cell r="C3230" t="str">
            <v>Lô G17, Khu nhà ở Bình Chiểu, KP.2, P.Bình Chiểu, TP.Thủ Đức, HCM</v>
          </cell>
          <cell r="D3230" t="str">
            <v>MIENNAM;WIN</v>
          </cell>
          <cell r="E3230" t="str">
            <v/>
          </cell>
        </row>
        <row r="3231">
          <cell r="A3231" t="str">
            <v>win6824</v>
          </cell>
          <cell r="B3231" t="str">
            <v>CN HCM - WINCOMMERCE</v>
          </cell>
          <cell r="C3231" t="str">
            <v>8/17 Đông Thạnh 3, X.Đông Thạnh, H.Hóc Môn, HCM</v>
          </cell>
          <cell r="D3231" t="str">
            <v>MIENNAM;WIN</v>
          </cell>
          <cell r="E3231" t="str">
            <v/>
          </cell>
        </row>
        <row r="3232">
          <cell r="A3232" t="str">
            <v>win6826</v>
          </cell>
          <cell r="B3232" t="str">
            <v>CN HCM - Wincommerce</v>
          </cell>
          <cell r="C3232" t="str">
            <v>121-123-125-127 Nguyễn Quý Anh, P.Tân Sơn Nhì, Q.Tân Phú, HCM</v>
          </cell>
          <cell r="D3232" t="str">
            <v>MIENNAM;WIN</v>
          </cell>
          <cell r="E3232" t="str">
            <v/>
          </cell>
        </row>
        <row r="3233">
          <cell r="A3233" t="str">
            <v>win6829</v>
          </cell>
          <cell r="B3233" t="str">
            <v>CN HCM - WINCOMMERCE</v>
          </cell>
          <cell r="C3233" t="str">
            <v>A10/27 Ấp 1 Quốc lộ 50, X.Bình Hưng, H.Bình Chánh, HCM</v>
          </cell>
          <cell r="D3233" t="str">
            <v>MIENNAM;WIN</v>
          </cell>
          <cell r="E3233" t="str">
            <v/>
          </cell>
        </row>
        <row r="3234">
          <cell r="A3234" t="str">
            <v>win6830</v>
          </cell>
          <cell r="B3234" t="str">
            <v>CN HCM - WINCOMMERCE</v>
          </cell>
          <cell r="C3234" t="str">
            <v>129/3 Trịnh Thị Miếng, X.Thới Tam Thôn, H.Hóc Môn, HCM</v>
          </cell>
          <cell r="D3234" t="str">
            <v>MIENNAM;WIN</v>
          </cell>
          <cell r="E3234" t="str">
            <v/>
          </cell>
        </row>
        <row r="3235">
          <cell r="A3235" t="str">
            <v>win6831</v>
          </cell>
          <cell r="B3235" t="str">
            <v>CN HCM - WINCOMMERCE</v>
          </cell>
          <cell r="C3235" t="str">
            <v>174 Dương Đình Hội, P.Phước Long B, TP.Thủ Đức (Q. 9 cũ), HCM</v>
          </cell>
          <cell r="D3235" t="str">
            <v>MIENNAM;WIN</v>
          </cell>
          <cell r="E3235" t="str">
            <v/>
          </cell>
        </row>
        <row r="3236">
          <cell r="A3236" t="str">
            <v>win6843</v>
          </cell>
          <cell r="B3236" t="str">
            <v>CN HCM - WINCOMMERCE</v>
          </cell>
          <cell r="C3236" t="str">
            <v>1400 Tỉnh Lộ 7, Ấp Chợ Cũ, X.An Nhơn Tây, H.Củ Chi, HCM</v>
          </cell>
          <cell r="D3236" t="str">
            <v>MIENNAM;WIN</v>
          </cell>
          <cell r="E3236" t="str">
            <v/>
          </cell>
        </row>
        <row r="3237">
          <cell r="A3237" t="str">
            <v>win6846</v>
          </cell>
          <cell r="B3237" t="str">
            <v>CN HCM - wincommerce</v>
          </cell>
          <cell r="C3237" t="str">
            <v>275 An Dương Vương, khu phố 4, P.An Lạc, Q.Bình Tân, HCM</v>
          </cell>
          <cell r="D3237" t="str">
            <v>MIENNAM;WIN</v>
          </cell>
          <cell r="E3237" t="str">
            <v/>
          </cell>
        </row>
        <row r="3238">
          <cell r="A3238" t="str">
            <v>win6847</v>
          </cell>
          <cell r="B3238" t="str">
            <v>CN HÀ NỘI - wincommerce</v>
          </cell>
          <cell r="C3238" t="str">
            <v>158 Nguyễn Thái Học, Thị trấn Phùng, Huyện Đan Phượng, HN</v>
          </cell>
          <cell r="D3238" t="str">
            <v>MIENBAC;WIN</v>
          </cell>
        </row>
        <row r="3239">
          <cell r="A3239" t="str">
            <v>win6848</v>
          </cell>
          <cell r="B3239" t="str">
            <v>CN HÀ NỘI - wincommerce</v>
          </cell>
          <cell r="C3239" t="str">
            <v>Số 7 Ngõ 12 Đường Phú Minh, Phường Minh Khai, Quận Bắc Từ Liêm, HN</v>
          </cell>
          <cell r="D3239" t="str">
            <v>MIENBAC;WIN</v>
          </cell>
        </row>
        <row r="3240">
          <cell r="A3240" t="str">
            <v>win6849</v>
          </cell>
          <cell r="B3240" t="str">
            <v>CN HÀ NỘI - wincommerce</v>
          </cell>
          <cell r="C3240" t="str">
            <v>Thôn 5, Xã Ba Trại, Huyện Ba Vì, HN</v>
          </cell>
          <cell r="D3240" t="str">
            <v>MIENBAC;WIN</v>
          </cell>
        </row>
        <row r="3241">
          <cell r="A3241" t="str">
            <v>win6857</v>
          </cell>
          <cell r="B3241" t="str">
            <v>CN HÀ NỘI - wincommerce</v>
          </cell>
          <cell r="C3241" t="str">
            <v>Thôn Thượng, Xã Bích Hòa, Huyện Thanh Oai, HN</v>
          </cell>
          <cell r="D3241" t="str">
            <v>MIENBAC;WIN</v>
          </cell>
          <cell r="E3241">
            <v>0</v>
          </cell>
        </row>
        <row r="3242">
          <cell r="A3242" t="str">
            <v>win6858</v>
          </cell>
          <cell r="B3242" t="str">
            <v>CN HÀ NỘI - wincommerce</v>
          </cell>
          <cell r="C3242" t="str">
            <v>Đội 6 Quảng Yên, Xã Yên Sơn, Huyện Quốc Oai, HN</v>
          </cell>
          <cell r="D3242" t="str">
            <v>MIENBAC;WIN</v>
          </cell>
          <cell r="E3242" t="str">
            <v/>
          </cell>
        </row>
        <row r="3243">
          <cell r="A3243" t="str">
            <v>win6859</v>
          </cell>
          <cell r="B3243" t="str">
            <v>CN HCM - wincommerce</v>
          </cell>
          <cell r="C3243" t="str">
            <v>03.04 CC TopazHome 2, đường 154, P.Tân Phú, Tp.Thủ Đức, HCM</v>
          </cell>
          <cell r="D3243" t="str">
            <v>MIENNAM;WIN</v>
          </cell>
          <cell r="E3243" t="str">
            <v/>
          </cell>
        </row>
        <row r="3244">
          <cell r="A3244" t="str">
            <v>win6863</v>
          </cell>
          <cell r="B3244" t="str">
            <v>CN HCM - wincommerce</v>
          </cell>
          <cell r="C3244" t="str">
            <v>60 Liên khu 10-11, P.Bình Trị Đông, Q.Bình Tân, HCM</v>
          </cell>
          <cell r="D3244" t="str">
            <v>MIENNAM;WIN</v>
          </cell>
          <cell r="E3244" t="str">
            <v/>
          </cell>
        </row>
        <row r="3245">
          <cell r="A3245" t="str">
            <v>win6866</v>
          </cell>
          <cell r="B3245" t="str">
            <v>CN HÀ NỘI - wincommerce</v>
          </cell>
          <cell r="C3245" t="str">
            <v>Thôn Ngọc Nhị, Xã Cẩm Lĩnh, Huyện Ba Vì, HN</v>
          </cell>
          <cell r="D3245" t="str">
            <v>MIENBAC;WIN</v>
          </cell>
          <cell r="E3245" t="str">
            <v/>
          </cell>
        </row>
        <row r="3246">
          <cell r="A3246" t="str">
            <v>win6869</v>
          </cell>
          <cell r="B3246" t="str">
            <v>CN HCM - wincommerce</v>
          </cell>
          <cell r="C3246" t="str">
            <v>33 Mai Hắc Đế, P.15, Q.8, HCM</v>
          </cell>
          <cell r="D3246" t="str">
            <v>MIENNAM;WIN</v>
          </cell>
          <cell r="E3246" t="str">
            <v/>
          </cell>
        </row>
        <row r="3247">
          <cell r="A3247" t="str">
            <v>win6872</v>
          </cell>
          <cell r="B3247" t="str">
            <v>CN HÀ NỘI - wincommerce</v>
          </cell>
          <cell r="C3247" t="str">
            <v>Tầng 1, Tòa nhà HH2 Bắc Hà, Phố Tố Hữu, Phường Nhân Chính, Quận Thanh Xuân, HN</v>
          </cell>
          <cell r="D3247" t="str">
            <v>MIENBAC;WIN</v>
          </cell>
          <cell r="E3247">
            <v>0</v>
          </cell>
        </row>
        <row r="3248">
          <cell r="A3248" t="str">
            <v>win6873</v>
          </cell>
          <cell r="B3248" t="str">
            <v>CN HÀ NỘI - wincommerce</v>
          </cell>
          <cell r="C3248" t="str">
            <v>TM1 – Chung cư C1 Thành Công, Phường Thành Công, Quận Ba Đình, HN</v>
          </cell>
          <cell r="D3248" t="str">
            <v>MIENBAC;WIN</v>
          </cell>
          <cell r="E3248" t="str">
            <v/>
          </cell>
        </row>
        <row r="3249">
          <cell r="A3249" t="str">
            <v>WIN6875</v>
          </cell>
          <cell r="B3249" t="str">
            <v>CN HCM - CÔNG TY CỔ PHẦN DỊCH VỤ THƯƠNG MẠI TỔNG HỢP WINCOMMERCE</v>
          </cell>
          <cell r="C3249" t="str">
            <v>01.04 Tòa S7.02, Vinhomes Grand Park, 88 Phước Thiện, P. Long Bình, TP. Thủ Đức TP. Hồ Chí Minh Việt Nam</v>
          </cell>
          <cell r="D3249" t="str">
            <v>MIENNAM;WIN</v>
          </cell>
          <cell r="E3249" t="str">
            <v/>
          </cell>
        </row>
        <row r="3250">
          <cell r="A3250" t="str">
            <v>win6880</v>
          </cell>
          <cell r="B3250" t="str">
            <v>CN HÀ NỘI - wincommerce</v>
          </cell>
          <cell r="C3250" t="str">
            <v>Xóm 6, Xã Phúc Lâm, Huyện Mỹ Đức, HN</v>
          </cell>
          <cell r="D3250" t="str">
            <v>MIENBAC;WIN</v>
          </cell>
        </row>
        <row r="3251">
          <cell r="A3251" t="str">
            <v>win6882</v>
          </cell>
          <cell r="B3251" t="str">
            <v>CN HÀ NỘI - wincommerce</v>
          </cell>
          <cell r="C3251" t="str">
            <v>S06 Tháp CENTRO, Newtatco Kosmo Tây Hồ, P.Xuân Tảo, Q.Bắc Từ Liêm, HN</v>
          </cell>
          <cell r="D3251" t="str">
            <v>MIENBAC;WIN</v>
          </cell>
          <cell r="E3251">
            <v>0</v>
          </cell>
        </row>
        <row r="3252">
          <cell r="A3252" t="str">
            <v>win6883</v>
          </cell>
          <cell r="B3252" t="str">
            <v>CN HÀ NỘI - wincommerce</v>
          </cell>
          <cell r="C3252" t="str">
            <v>161 Phố Phú Nhi 2, Phường Phú Thịnh, Thị xã Sơn Tây, HN</v>
          </cell>
          <cell r="D3252" t="str">
            <v>MIENBAC;WIN</v>
          </cell>
          <cell r="E3252" t="str">
            <v/>
          </cell>
        </row>
        <row r="3253">
          <cell r="A3253" t="str">
            <v>WIN6886</v>
          </cell>
          <cell r="B3253" t="str">
            <v>CN HCM - CÔNG TY CỔ PHẦN DỊCH VỤ THƯƠNG MẠI TỔNG HỢP WINCOMMERCE</v>
          </cell>
          <cell r="C3253" t="str">
            <v>01.04 Tòa S10.03, Vinhomes Grand Park, 88 Phước Thiện, P. Long Bình, TP. Thủ Đức TP. Hồ Chí Minh Việt Nam</v>
          </cell>
          <cell r="D3253" t="str">
            <v>MIENNAM;WIN</v>
          </cell>
          <cell r="E3253" t="str">
            <v/>
          </cell>
        </row>
        <row r="3254">
          <cell r="A3254" t="str">
            <v>win6888</v>
          </cell>
          <cell r="B3254" t="str">
            <v>CN HÀ NỘI - wincommerce</v>
          </cell>
          <cell r="C3254" t="str">
            <v>Thôn Vị Thuỷ, Xã Thanh Mỹ, Thị xã Sơn Tây TP. Hà Nội</v>
          </cell>
          <cell r="D3254" t="str">
            <v>MIENBAC;WIN</v>
          </cell>
        </row>
        <row r="3255">
          <cell r="A3255" t="str">
            <v>win6891</v>
          </cell>
          <cell r="B3255" t="str">
            <v>CN HÀ NỘI - wincommerce</v>
          </cell>
          <cell r="C3255" t="str">
            <v>Số 42 Nguyễn Đăng Phi, Thôn La Thạch, Xã Phương Đình, H. Đan Phượng, HN</v>
          </cell>
          <cell r="D3255" t="str">
            <v>MIENBAC;WIN</v>
          </cell>
        </row>
        <row r="3256">
          <cell r="A3256" t="str">
            <v>win6892</v>
          </cell>
          <cell r="B3256" t="str">
            <v>CN HÀ NỘI - wincommerce</v>
          </cell>
          <cell r="C3256" t="str">
            <v>Thôn Hạ Sở, Xã Hồng Sơn, Huyện Mỹ Đức, HN</v>
          </cell>
          <cell r="D3256" t="str">
            <v>MIENBAC;WIN</v>
          </cell>
          <cell r="E3256">
            <v>0</v>
          </cell>
        </row>
        <row r="3257">
          <cell r="A3257" t="str">
            <v>win6895</v>
          </cell>
          <cell r="B3257" t="str">
            <v>CN HÀ NỘI - wincommerce</v>
          </cell>
          <cell r="C3257" t="str">
            <v>SH2A, Tầng 1, Tòa nhà HH02 thuộc công trình Nhà ở cao tầng kết hợp DV TM Eco Lakeview, Số 32 Phố Đại Từ, P.Đại Kim, Q.Hoàng Mai, HN</v>
          </cell>
          <cell r="D3257" t="str">
            <v>MIENBAC;WIN</v>
          </cell>
          <cell r="E3257" t="str">
            <v/>
          </cell>
        </row>
        <row r="3258">
          <cell r="A3258" t="str">
            <v>win6900</v>
          </cell>
          <cell r="B3258" t="str">
            <v>CN HCM - WINCOMMERCE</v>
          </cell>
          <cell r="C3258" t="str">
            <v>220/110 Nguyễn Văn Khối, P. 9, Q. Gò Vấp TP. Hồ Chí Minh Việt Nam</v>
          </cell>
          <cell r="D3258" t="str">
            <v>MIENNAM;WIN</v>
          </cell>
          <cell r="E3258" t="str">
            <v/>
          </cell>
        </row>
        <row r="3259">
          <cell r="A3259" t="str">
            <v>win6919</v>
          </cell>
          <cell r="B3259" t="str">
            <v>CN HÀ NỘI - wincommerce</v>
          </cell>
          <cell r="C3259" t="str">
            <v>Số 116 Tây Tựu, Phường Tây Tựu, Quận Bắc Từ Liêm, HN</v>
          </cell>
          <cell r="D3259" t="str">
            <v>MIENBAC;WIN</v>
          </cell>
          <cell r="E3259" t="str">
            <v/>
          </cell>
        </row>
        <row r="3260">
          <cell r="A3260" t="str">
            <v>win6920</v>
          </cell>
          <cell r="B3260" t="str">
            <v>CN HCM - wincommerce</v>
          </cell>
          <cell r="C3260" t="str">
            <v>28A Tây Lân, khu phố 7, P.Bình Trị Đông A, Q.Bình Tân, HCM</v>
          </cell>
          <cell r="D3260" t="str">
            <v>MIENNAM;WIN</v>
          </cell>
          <cell r="E3260" t="str">
            <v/>
          </cell>
        </row>
        <row r="3261">
          <cell r="A3261" t="str">
            <v>win6921</v>
          </cell>
          <cell r="B3261" t="str">
            <v>CN HCM - wincommerce</v>
          </cell>
          <cell r="C3261" t="str">
            <v>B8/29B Hưng Nhơn, X.Tân Kiên, H.Bình Chánh, HCM</v>
          </cell>
          <cell r="D3261" t="str">
            <v>MIENNAM;WIN</v>
          </cell>
          <cell r="E3261" t="str">
            <v/>
          </cell>
        </row>
        <row r="3262">
          <cell r="A3262" t="str">
            <v>winF010</v>
          </cell>
          <cell r="B3262" t="str">
            <v>CN HÀ NỘI - Wincommerce</v>
          </cell>
          <cell r="C3262" t="str">
            <v>F205 - F205 FWMP HNI Shop R105-01 S16, OCP - Shop R105-01 S16, Vinhome Oceanpark, Trâu Quỳ, Gia Lâm, HN</v>
          </cell>
          <cell r="D3262" t="str">
            <v>MIENBAC;WIN</v>
          </cell>
          <cell r="E3262" t="str">
            <v/>
          </cell>
        </row>
        <row r="3263">
          <cell r="A3263" t="str">
            <v>WINF054</v>
          </cell>
          <cell r="B3263" t="str">
            <v>CN HCM - CÔNG TY CỔ PHẦN DỊCH VỤ THƯƠNG MẠI TỔNG HỢP WINCOMMERCE</v>
          </cell>
          <cell r="C3263" t="str">
            <v>Số 8 đường số 3, KDC Đại Phúc, x.Bình Hưng, H.Bình Chánh, HCM</v>
          </cell>
          <cell r="D3263" t="str">
            <v>MIENNAM;WIN</v>
          </cell>
          <cell r="E3263" t="str">
            <v/>
          </cell>
        </row>
        <row r="3264">
          <cell r="A3264" t="str">
            <v>WINMART</v>
          </cell>
          <cell r="B3264" t="str">
            <v>CÔNG TY CỔ PHẦN TMDV WIN MART</v>
          </cell>
          <cell r="C3264" t="str">
            <v>A15 Đường B, Phường Tam Bình, Thành phố Thủ Đức, Thành phố Hồ Chí Minh, Việt Nam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winmart0001</v>
          </cell>
          <cell r="B3265" t="str">
            <v>WINMART căn hộ Flora, Bình chánh</v>
          </cell>
          <cell r="C3265" t="str">
            <v>MP2.001.02-03 Khu Căn hộ FLORA Mizuki, Xã Bình Hưng, Huyện Bình Chánh, HCM</v>
          </cell>
          <cell r="D3265" t="str">
            <v>6%; MIENNAM</v>
          </cell>
          <cell r="E3265" t="str">
            <v/>
          </cell>
        </row>
        <row r="3266">
          <cell r="A3266" t="str">
            <v>WOWMART</v>
          </cell>
          <cell r="B3266" t="str">
            <v>CÔNG TY TNHH THƯƠNG MẠI VÀ DỊCH VỤ WOWMART</v>
          </cell>
          <cell r="C3266" t="str">
            <v>54/22/33 Bạch Đằng, Phường 2, Quận Tân Bình, Thành phố Hồ Chí Minh, Việt Nam</v>
          </cell>
          <cell r="D3266" t="str">
            <v>MIENNAM</v>
          </cell>
          <cell r="E3266" t="str">
            <v>0316607552</v>
          </cell>
        </row>
        <row r="3267">
          <cell r="A3267" t="str">
            <v>X20</v>
          </cell>
          <cell r="B3267" t="str">
            <v>CÔNG TY TNHH MTV X20 NAM ĐỊNH</v>
          </cell>
          <cell r="C3267" t="str">
            <v>Lô 1 KCN Hoà Xá - Xã Mỹ Xá - TP.Nam Định -Tỉnh Nam Định - Việt Nam</v>
          </cell>
          <cell r="E3267" t="str">
            <v>0601139140</v>
          </cell>
        </row>
        <row r="3268">
          <cell r="A3268" t="str">
            <v>X20DETNAMDINH</v>
          </cell>
          <cell r="B3268" t="str">
            <v>TỔNG CÔNG TY CỔ PHẦN DỆT MAY NAM ĐỊNH</v>
          </cell>
          <cell r="C3268" t="str">
            <v>Số 43 Tô Hiệu, Phường Ngô Quyền, Thành phố Nam Định, Tỉnh Nam Định, Việt Nam</v>
          </cell>
          <cell r="E3268" t="str">
            <v>0600019436</v>
          </cell>
        </row>
        <row r="3269">
          <cell r="A3269" t="str">
            <v>X20NAMDINH</v>
          </cell>
          <cell r="B3269" t="str">
            <v>Chi nhánh Công ty cổ phần X20 - Xí nghiệp Dệt Nam Định</v>
          </cell>
          <cell r="C3269" t="str">
            <v>Lô 1 Khu Công Nghiệp Hoà Xá TP Nam Định</v>
          </cell>
          <cell r="E3269" t="str">
            <v>0100109339007</v>
          </cell>
        </row>
        <row r="3270">
          <cell r="A3270" t="str">
            <v>XNKAUVIETMY</v>
          </cell>
          <cell r="B3270" t="str">
            <v>CÔNG TY TNHH THƯƠNG MẠI XUẤT NHẬP KHẨU ÂU VIỆT MỸ</v>
          </cell>
          <cell r="C3270" t="str">
            <v>129/2C NGUYÊN HỒNG, PHƯỜNG 11, Q.BÌNH THẠNH, TP.HCM</v>
          </cell>
          <cell r="E3270" t="str">
            <v>0312448774</v>
          </cell>
        </row>
        <row r="3271">
          <cell r="A3271" t="str">
            <v>XNKTRUONGHUNG</v>
          </cell>
          <cell r="B3271" t="str">
            <v>CÔNG TY TNHH XUẤT NHẬP KHẨU TRƯỜNG HƯNG</v>
          </cell>
          <cell r="C3271" t="str">
            <v>Số 91 Đồng Thiện, Phường Vĩnh Niệm, Quận Lê Chân, Hải Phòng, Việt Nam</v>
          </cell>
          <cell r="D3271">
            <v>0</v>
          </cell>
          <cell r="E3271" t="str">
            <v>0201906429</v>
          </cell>
        </row>
        <row r="3272">
          <cell r="A3272" t="str">
            <v>XNKVIETUC</v>
          </cell>
          <cell r="B3272" t="str">
            <v>CÔNG TY TNHH ĐẦU TƯ THƯƠNG MẠI XNK VIỆT ÚC</v>
          </cell>
          <cell r="C3272" t="str">
            <v>Số 19/50 Chợ Hàng, Phường Đông Hải, Quận Lê Chân, Hải Phòng</v>
          </cell>
          <cell r="D3272" t="str">
            <v>MIENNAM</v>
          </cell>
          <cell r="E3272" t="str">
            <v>0201282379</v>
          </cell>
        </row>
        <row r="3273">
          <cell r="A3273" t="str">
            <v>XUANDIENSG</v>
          </cell>
          <cell r="B3273" t="str">
            <v>CÔNG TY TNHH THƯƠNG MẠI DỊCH VỤ XUÂN ĐIỀN SAIGON</v>
          </cell>
          <cell r="C3273" t="str">
            <v>592C Xa Lộ Hà Nội, Phường Phước Long A, Thành phố Thủ Đức, Thành phố Hồ Chí Minh, Việt Nam</v>
          </cell>
          <cell r="D3273" t="str">
            <v>MIENNAM</v>
          </cell>
          <cell r="E3273" t="str">
            <v>0316519754</v>
          </cell>
        </row>
        <row r="3274">
          <cell r="A3274" t="str">
            <v>YOUNGVIETNAM</v>
          </cell>
          <cell r="B3274" t="str">
            <v>CÔNG TY TNHH ERNST &amp; YOUNG VIET NAM</v>
          </cell>
          <cell r="C3274" t="str">
            <v>Số 2, đường Hải Triều, phường Bến Nghé, Quận 1, Tp.HCM</v>
          </cell>
          <cell r="D3274" t="str">
            <v>MIENNAM</v>
          </cell>
          <cell r="E3274" t="str">
            <v>0300811802</v>
          </cell>
        </row>
        <row r="3275">
          <cell r="A3275" t="str">
            <v>ZENMART</v>
          </cell>
          <cell r="B3275" t="str">
            <v>CÔNG TY CỔ PHẦN ZEN APP</v>
          </cell>
          <cell r="C3275" t="str">
            <v>59 Trần Thị Nghỉ, Phường 7, Quận Gò Vấp, Thành phố Hồ Chí Minh, Việt Nam</v>
          </cell>
          <cell r="D3275" t="str">
            <v>MIENNAM</v>
          </cell>
          <cell r="E3275" t="str">
            <v>0316694763</v>
          </cell>
        </row>
        <row r="3276">
          <cell r="A3276" t="str">
            <v>CirceK</v>
          </cell>
          <cell r="B3276" t="str">
            <v>CÔNG TY TNHH VÒNG TRÒN ĐỎ</v>
          </cell>
          <cell r="C3276" t="str">
            <v>160 Bùi Thị Xuân, Phường Phạm Ngũ Lão, Quận 1,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CircleK-010</v>
          </cell>
          <cell r="B3277" t="str">
            <v>CHI NHÁNH CÔNG TY TNHH VÒNG TRÒN ĐỎ TẠI HÀ NỘI</v>
          </cell>
          <cell r="C3277" t="str">
            <v>Số 8 Phan Văn Trường., Phường Dịch Vọng Hậu, Quận Cầu Giấy, Thành phố Hà Nội,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CircleK-011</v>
          </cell>
          <cell r="B3278" t="str">
            <v>CHI NHÁNH TẠI BÌNH DƯƠNG CÔNG TY TNHH VÒNG TRÒN ĐỎ</v>
          </cell>
          <cell r="C3278" t="str">
            <v>508 Cách Mạng Tháng Tám, Phường Phú Cường, Thành phố Thủ Dầu Một, Tỉnh Bình Dương,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CircleK-012</v>
          </cell>
          <cell r="B3279" t="str">
            <v>CHI NHÁNH CÔNG TY TNHH VÒNG TRÒN ĐỎ</v>
          </cell>
          <cell r="C3279" t="str">
            <v>15 La Văn Cầu, Phường Thắng Tam, Thành Phố Vũng Tàu, Tỉnh Bà Rịa - Vũng Tàu,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CircleK-015</v>
          </cell>
          <cell r="B3280" t="str">
            <v>CHI NHÁNH CÔNG TY TNHH VÒNG TRÒN ĐỎ TẠI QUẢNG NINH</v>
          </cell>
          <cell r="C3280" t="str">
            <v>Căn nhà số 01, Lô A6, Khu đô thị mới phía đông Hòn Cặp Bè, T, Phường Hồng Hải, Thành phố Hạ Long, Tỉnh Quảng Ninh,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CircleK-017</v>
          </cell>
          <cell r="B3281" t="str">
            <v>CHI NHÁNH CÔNG TY TNHH VÒNG TRÒN ĐỎ TẠI CẦN THƠ</v>
          </cell>
          <cell r="C3281" t="str">
            <v>128 Hai Bà Trưng, Phường Tân An, Quận Ninh Kiều, Thành phố Cần Thơ,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CircleK-019</v>
          </cell>
          <cell r="B3282" t="str">
            <v>CHI NHÁNH CÔNG TY TNHH VÒNG TRÒN ĐỎ TẠI HẢI PHÒNG</v>
          </cell>
          <cell r="C3282" t="str">
            <v>261A Trần Nguyên Hãn, Phường Nghĩa Xá, Quận Lê Chân, Thành phố Hải Phòng,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CircleK-020</v>
          </cell>
          <cell r="B3283" t="str">
            <v>CHI NHÁNH CÔNG TY TNHH VÒNG TRÒN ĐỎ TẠI AN GIANG</v>
          </cell>
          <cell r="C3283" t="str">
            <v>Số 155 đường Ung Văn Khiêm, tổ 11, khóm Đông Thành, Phường Đông Xuyên, Thành phố Long Xuyên, Tỉnh An Giang,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CircleK-021</v>
          </cell>
          <cell r="B3284" t="str">
            <v>CHI NHÁNH CÔNG TY TNHH VÒNG TRÒN ĐỎ TẠI ĐỒNG NAI</v>
          </cell>
          <cell r="C3284" t="str">
            <v>Số 1347 Đường Nguyễn ái Quốc, Khu phố 6, Phường Tân Tiến, Thành phố Biên Hoà, Tỉnh Đồng Nai,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CircleK-BD7002</v>
          </cell>
          <cell r="B3285" t="str">
            <v>CircleK 508 Cách Mạng Tháng 8</v>
          </cell>
          <cell r="C3285" t="str">
            <v>508 Cách Mạng Tháng Tám, phường Phú Cường, thành phố Thủ Dầu Một, tỉnh Bình Dương</v>
          </cell>
          <cell r="E3285" t="str">
            <v>0306182043-010</v>
          </cell>
        </row>
        <row r="3286">
          <cell r="A3286" t="str">
            <v>CircleK-BD7003</v>
          </cell>
          <cell r="B3286" t="str">
            <v>CircleK 174 Trần Văn Ơn</v>
          </cell>
          <cell r="C3286" t="str">
            <v>174 Trần Văn Ơn, Khu 5, phường Phú Hòa, thành phố Thủ Dầu 1, tỉnh Bình Dương</v>
          </cell>
          <cell r="E3286" t="str">
            <v>0306182043-010</v>
          </cell>
        </row>
        <row r="3287">
          <cell r="A3287" t="str">
            <v>CircleK-BD7004</v>
          </cell>
          <cell r="B3287" t="str">
            <v>CircleK Số 1347 Đường Nguyễn Ái Quốc, Khu Phố 6</v>
          </cell>
          <cell r="C3287" t="str">
            <v>1347 đường Nguyễn Ái Quốc, khu phố 6, phường Tân Tiến, thành phố Biên Hòa, tỉnh Đồng Nai</v>
          </cell>
          <cell r="E3287" t="str">
            <v>0306182043-010</v>
          </cell>
        </row>
        <row r="3288">
          <cell r="A3288" t="str">
            <v>CircleK-BD7005</v>
          </cell>
          <cell r="B3288" t="str">
            <v>CircleK 105 Lê Trọng Tấn, Khu Phố Bình Đường 2</v>
          </cell>
          <cell r="C3288" t="str">
            <v>105 Lê Trọng Tấn, khu phố Bình Dương 2, phường An Bình, thành phố Dĩ An, tỉnh Bình Dương</v>
          </cell>
          <cell r="E3288" t="str">
            <v>0306182043-010</v>
          </cell>
        </row>
        <row r="3289">
          <cell r="A3289" t="str">
            <v>CircleK-BD7007</v>
          </cell>
          <cell r="B3289" t="str">
            <v>CircleK 144 Đường Phan Trung, Khu phố 7</v>
          </cell>
          <cell r="C3289" t="str">
            <v>144 đường Phan Trung, khu phố 7, phường Tân Tiến, thành phố Biên Hòa, tỉnh Đồng Nai</v>
          </cell>
          <cell r="E3289" t="str">
            <v>0306182043-010</v>
          </cell>
        </row>
        <row r="3290">
          <cell r="A3290" t="str">
            <v>CircleK-BD7008</v>
          </cell>
          <cell r="B3290" t="str">
            <v>CircleK Số 134 Đường Vũ Hồng Phô, Khu phố 2</v>
          </cell>
          <cell r="C3290" t="str">
            <v>Số 134 Đường Vũ Hồng Phô, khu phố 2, phường Bình Đa, thành phố Biên Hòa, tỉnh Đồng Nai</v>
          </cell>
          <cell r="E3290" t="str">
            <v>0306182043-010</v>
          </cell>
        </row>
        <row r="3291">
          <cell r="A3291" t="str">
            <v>CircleK-BD7009</v>
          </cell>
          <cell r="B3291" t="str">
            <v>CircleK Tầng trệt - Tầng 1 Số 216 Hà Huy Giáp khu phố 1</v>
          </cell>
          <cell r="C3291" t="str">
            <v>Tầng trệt-tầng 1 số 216 Hà Huy Giáp, khu phố 1, phường Quyết Thắng, thành phố Biên Hòa, tỉnh Đồng Nai</v>
          </cell>
          <cell r="E3291" t="str">
            <v>0306182043-010</v>
          </cell>
        </row>
        <row r="3292">
          <cell r="A3292" t="str">
            <v>CK-HN2001</v>
          </cell>
          <cell r="B3292" t="str">
            <v>CircleK Số 9-1E Khu Đô Thị Trung Yên</v>
          </cell>
          <cell r="C3292" t="str">
            <v>Số 9-1E Khu đô thị Trung Yên, Phường Trung Hòa, Cầu Giấy, Hà Nội</v>
          </cell>
          <cell r="E3292" t="str">
            <v>0306182043-010</v>
          </cell>
        </row>
        <row r="3293">
          <cell r="A3293" t="str">
            <v>CK-HN2003</v>
          </cell>
          <cell r="B3293" t="str">
            <v>CircleK 186 Thái Thịnh</v>
          </cell>
          <cell r="C3293" t="str">
            <v>186 Thái Thịnh, Phường Láng Hạ, Đống Đa, Hà Nội</v>
          </cell>
          <cell r="E3293" t="str">
            <v>0306182043-010</v>
          </cell>
        </row>
        <row r="3294">
          <cell r="A3294" t="str">
            <v>CK-HN2007</v>
          </cell>
          <cell r="B3294" t="str">
            <v>CircleK 27 Đinh Tiên Hoàng</v>
          </cell>
          <cell r="C3294" t="str">
            <v>27 Đinh Tiên Hoàng, Phường Hàng Bạc, Hoàn Kiếm, Hà Nội</v>
          </cell>
          <cell r="E3294" t="str">
            <v>0306182043-010</v>
          </cell>
        </row>
        <row r="3295">
          <cell r="A3295" t="str">
            <v>CK-HN2010</v>
          </cell>
          <cell r="B3295" t="str">
            <v>CircleK 5-4A Khu Đô Thị Mới Trung Yên</v>
          </cell>
          <cell r="C3295" t="str">
            <v>5-4A Khu đô thị mới Trung Yên, Phường Yên Hòa, Cầu Giấy, Hà Nội</v>
          </cell>
          <cell r="E3295" t="str">
            <v>0306182043-010</v>
          </cell>
        </row>
        <row r="3296">
          <cell r="A3296" t="str">
            <v>CK-HN2012</v>
          </cell>
          <cell r="B3296" t="str">
            <v>CircleK 16B Hàng Than</v>
          </cell>
          <cell r="C3296" t="str">
            <v>16B Hàng Than, Phường Trung Trực, Ba Đình, Hà Nội</v>
          </cell>
          <cell r="E3296" t="str">
            <v>0306182043-010</v>
          </cell>
        </row>
        <row r="3297">
          <cell r="A3297" t="str">
            <v>CK-HN2013</v>
          </cell>
          <cell r="B3297" t="str">
            <v>CircleK 38 Đào Duy Từ</v>
          </cell>
          <cell r="C3297" t="str">
            <v>38 Đào Duy Từ, Phường Hàng Buồm, Hoàn Kiếm, Hà Nội</v>
          </cell>
          <cell r="E3297" t="str">
            <v>0306182043-010</v>
          </cell>
        </row>
        <row r="3298">
          <cell r="A3298" t="str">
            <v>CK-HN2014</v>
          </cell>
          <cell r="B3298" t="str">
            <v>CircleK 73 Chùa Láng</v>
          </cell>
          <cell r="C3298" t="str">
            <v>73 Chùa Láng, Phường Láng Thượng, Đống Đa, Hà Nội</v>
          </cell>
          <cell r="E3298" t="str">
            <v>0306182043-010</v>
          </cell>
        </row>
        <row r="3299">
          <cell r="A3299" t="str">
            <v>CK-HN2015</v>
          </cell>
          <cell r="B3299" t="str">
            <v>CircleK 14 Hồ Tùng Mậu</v>
          </cell>
          <cell r="C3299" t="str">
            <v>14 Hồ Tùng Mậu, Phường Mai Dịch, Cầu Giấy, Hà Nội</v>
          </cell>
          <cell r="E3299" t="str">
            <v>0306182043-010</v>
          </cell>
        </row>
        <row r="3300">
          <cell r="A3300" t="str">
            <v>CK-HN2020</v>
          </cell>
          <cell r="B3300" t="str">
            <v>CircleK 187 Nguyễn Ngọc Vũ</v>
          </cell>
          <cell r="C3300" t="str">
            <v>187 Nguyễn Ngọc Vũ, Phường Trung Hòa, Cầu Giấy, Hà Nội</v>
          </cell>
          <cell r="E3300" t="str">
            <v>0306182043-010</v>
          </cell>
        </row>
        <row r="3301">
          <cell r="A3301" t="str">
            <v>CK-HN2021</v>
          </cell>
          <cell r="B3301" t="str">
            <v>CircleK 177 Xuân Thủy</v>
          </cell>
          <cell r="C3301" t="str">
            <v>177 Xuân Thủy, Phường Dịch Vọng Hậu, Cầu Giấy, Hà Nội</v>
          </cell>
          <cell r="E3301" t="str">
            <v>0306182043-010</v>
          </cell>
        </row>
        <row r="3302">
          <cell r="A3302" t="str">
            <v>CK-HN2024</v>
          </cell>
          <cell r="B3302" t="str">
            <v>CircleK P101B+102B Nhà A8 Khương Thượng</v>
          </cell>
          <cell r="C3302" t="str">
            <v>P101B+102B nhà A8 Khương Thượng, Phường Khương Thượng, Đống Đa, Hà Nội</v>
          </cell>
          <cell r="E3302" t="str">
            <v>0306182043-010</v>
          </cell>
        </row>
        <row r="3303">
          <cell r="A3303" t="str">
            <v>CK-HN2025</v>
          </cell>
          <cell r="B3303" t="str">
            <v>CircleK 74-76 Nguyễn Khang</v>
          </cell>
          <cell r="C3303" t="str">
            <v>74-76 Nguyễn Khang, Phường Yên Hòa, Cầu Giấy, Hà Nội</v>
          </cell>
          <cell r="E3303" t="str">
            <v>0306182043-010</v>
          </cell>
        </row>
        <row r="3304">
          <cell r="A3304" t="str">
            <v>CK-HN2026</v>
          </cell>
          <cell r="B3304" t="str">
            <v>CircleK 13-C12 Tập Thể Đại Học Ngoại Ngữ</v>
          </cell>
          <cell r="C3304" t="str">
            <v>13-C12 tập thể Đại Học Ngoại Ngữ, Phường Dịch Vọng Hậu, Cầu Giấy, Hà Nội</v>
          </cell>
          <cell r="E3304" t="str">
            <v>0306182043-010</v>
          </cell>
        </row>
        <row r="3305">
          <cell r="A3305" t="str">
            <v>CK-HN2029</v>
          </cell>
          <cell r="B3305" t="str">
            <v>CircleK 46 Lê Trọng Tấn</v>
          </cell>
          <cell r="C3305" t="str">
            <v>46 Lê Trọng Tấn, Phường Khương Mai, Thanh Xuân, Hà Nội</v>
          </cell>
          <cell r="E3305" t="str">
            <v>0306182043-010</v>
          </cell>
        </row>
        <row r="3306">
          <cell r="A3306" t="str">
            <v>CK-HN2032</v>
          </cell>
          <cell r="B3306" t="str">
            <v>CircleK 05 Nguyễn Quý Đức</v>
          </cell>
          <cell r="C3306" t="str">
            <v>05 Nguyễn Quý Đức, Phường Thanh Xuân Bắc, Thanh Xuân, Hà Nội</v>
          </cell>
          <cell r="E3306" t="str">
            <v>0306182043-010</v>
          </cell>
        </row>
        <row r="3307">
          <cell r="A3307" t="str">
            <v>CK-HN2034</v>
          </cell>
          <cell r="B3307" t="str">
            <v>CircleK Ô D22, Nơ 12 Khu Đô Thị Mới Định Công</v>
          </cell>
          <cell r="C3307" t="str">
            <v>Ô D22, Nơ 12 Khu đô thị mới Định Công, phường Định Công, Hoàng Mai, Hà Nội</v>
          </cell>
          <cell r="E3307" t="str">
            <v>0306182043-010</v>
          </cell>
        </row>
        <row r="3308">
          <cell r="A3308" t="str">
            <v>CK-HN2036</v>
          </cell>
          <cell r="B3308" t="str">
            <v>CircleK 105 Chùa Láng</v>
          </cell>
          <cell r="C3308" t="str">
            <v>105 Chùa Láng, Phường Láng Thượng, Đống Đa, Hà Nội</v>
          </cell>
          <cell r="E3308" t="str">
            <v>0306182043-010</v>
          </cell>
        </row>
        <row r="3309">
          <cell r="A3309" t="str">
            <v>CK-HN2037</v>
          </cell>
          <cell r="B3309" t="str">
            <v>CircleK Tầng Trệt, Somerset Hoa Binh, 106 Hoàng Quốc Việt</v>
          </cell>
          <cell r="C3309" t="str">
            <v>Tầng trệt, Somerset Hoa Binh, 106 Hoàng Quốc Việt, Phường Nghĩa Đô, Cầu Giấy, Hà Nội</v>
          </cell>
          <cell r="E3309" t="str">
            <v>0306182043-010</v>
          </cell>
        </row>
        <row r="3310">
          <cell r="A3310" t="str">
            <v>CK-HN2040</v>
          </cell>
          <cell r="B3310" t="str">
            <v>CircleK 139 H Chiến Thắng</v>
          </cell>
          <cell r="C3310" t="str">
            <v>139 H Chiến Thắng, Xã Xuân Triều, Thanh Trì, Hà Nội</v>
          </cell>
          <cell r="E3310" t="str">
            <v>0306182043-010</v>
          </cell>
        </row>
        <row r="3311">
          <cell r="A3311" t="str">
            <v>CK-HN2041</v>
          </cell>
          <cell r="B3311" t="str">
            <v>CircleK Số 01, Nhà C2, Khu Tập Thể Quân Đội Nam Đồng</v>
          </cell>
          <cell r="C3311" t="str">
            <v>Số 01, nhà C2, khu tập thể quân đội Nam Đồng, Phường Nam Đồng, Đống Đa, Hà Nội</v>
          </cell>
          <cell r="E3311" t="str">
            <v>0306182043-010</v>
          </cell>
        </row>
        <row r="3312">
          <cell r="A3312" t="str">
            <v>CK-HN2042</v>
          </cell>
          <cell r="B3312" t="str">
            <v>CircleK Số 4 Dãy L - Tt Văn Hóa Nghệ Thuật, Tổ 25</v>
          </cell>
          <cell r="C3312" t="str">
            <v>Số 4 dãy L - TT Văn Hóa Nghệ thuật, tổ 25, Phường Mai Dịch, Cầu Giấy, Hà Nội</v>
          </cell>
          <cell r="E3312" t="str">
            <v>0306182043-010</v>
          </cell>
        </row>
        <row r="3313">
          <cell r="A3313" t="str">
            <v>CK-HN2045</v>
          </cell>
          <cell r="B3313" t="str">
            <v>CircleK Tầng G1 - Rice City Linh Đàm - Ct5, Kđt Mới Tây Nam Hồ Linh Đàm</v>
          </cell>
          <cell r="C3313" t="str">
            <v>Tầng G1 - Rice City Linh Đàm - CT5, KĐT mới Tây nam hồ Linh Đàm, Phường Hoàng Liệt, Hoàng Mai, Hà Nội</v>
          </cell>
          <cell r="E3313" t="str">
            <v>0306182043-010</v>
          </cell>
        </row>
        <row r="3314">
          <cell r="A3314" t="str">
            <v>CK-HN2047</v>
          </cell>
          <cell r="B3314" t="str">
            <v>CircleK 2 Hoàng Ngân</v>
          </cell>
          <cell r="C3314" t="str">
            <v>2 Hoàng Ngân, Phường Trung Hòa, Cầu Giấy, Hà Nội</v>
          </cell>
          <cell r="E3314" t="str">
            <v>0306182043-010</v>
          </cell>
        </row>
        <row r="3315">
          <cell r="A3315" t="str">
            <v>CK-HN2048</v>
          </cell>
          <cell r="B3315" t="str">
            <v>CircleK N1H1, Số 1 Đường Nguyễn Hoàng</v>
          </cell>
          <cell r="C3315" t="str">
            <v>N1H1, Số 1 đường Nguyễn Hoàng, Phường Mỹ Đình, Nam Từ Liêm, Hà Nội</v>
          </cell>
          <cell r="E3315" t="str">
            <v>0306182043-010</v>
          </cell>
        </row>
        <row r="3316">
          <cell r="A3316" t="str">
            <v>CK-HN2049</v>
          </cell>
          <cell r="B3316" t="str">
            <v>CircleK 36 Phố Tràng Tiền</v>
          </cell>
          <cell r="C3316" t="str">
            <v>36 phố Tràng Tiền, Phường Tràng Tiền, Hoàn Kiếm, Hà Nội</v>
          </cell>
          <cell r="E3316" t="str">
            <v>0306182043-010</v>
          </cell>
        </row>
        <row r="3317">
          <cell r="A3317" t="str">
            <v>CK-HN2052</v>
          </cell>
          <cell r="B3317" t="str">
            <v>CircleK 288 Đường Giải Phóng</v>
          </cell>
          <cell r="C3317" t="str">
            <v>288 đường Giải Phóng, Phường Phương Liệt, Thanh Xuân, Hà Nội</v>
          </cell>
          <cell r="E3317" t="str">
            <v>0306182043-010</v>
          </cell>
        </row>
        <row r="3318">
          <cell r="A3318" t="str">
            <v>CK-HN2053</v>
          </cell>
          <cell r="B3318" t="str">
            <v>CircleK 197+198 Tổ 6 Vũ Trọng Phụng</v>
          </cell>
          <cell r="C3318" t="str">
            <v>197+198 tổ 6 Vũ Trọng Phụng, Phường Thanh Xuân Trung, Thanh Xuân, Hà Nội</v>
          </cell>
          <cell r="E3318" t="str">
            <v>0306182043-010</v>
          </cell>
        </row>
        <row r="3319">
          <cell r="A3319" t="str">
            <v>CK-HN2054</v>
          </cell>
          <cell r="B3319" t="str">
            <v>CircleK 292 Hoàng Văn Thái</v>
          </cell>
          <cell r="C3319" t="str">
            <v>292 Hoàng Văn Thái, Phường Khương Trung, Thanh Xuân, Hà Nội</v>
          </cell>
          <cell r="E3319" t="str">
            <v>0306182043-010</v>
          </cell>
        </row>
        <row r="3320">
          <cell r="A3320" t="str">
            <v>CK-HN2056</v>
          </cell>
          <cell r="B3320" t="str">
            <v>CircleK 83 Hàng Điếu</v>
          </cell>
          <cell r="C3320" t="str">
            <v>83 Hàng Điếu, Phường Cửa Đông, Hoàn Kiếm, Hà Nội</v>
          </cell>
          <cell r="E3320" t="str">
            <v>0306182043-010</v>
          </cell>
        </row>
        <row r="3321">
          <cell r="A3321" t="str">
            <v>CK-HN2057</v>
          </cell>
          <cell r="B3321" t="str">
            <v>CircleK Căn Hộ C1-A Khu Nhà Ở Số 6 Đội Nhân</v>
          </cell>
          <cell r="C3321" t="str">
            <v>Căn hộ C1-A khu nhà ở Số 6 Đội Nhân, Phường Vĩnh Phúc, Ba Đình, Hà Nội</v>
          </cell>
          <cell r="E3321" t="str">
            <v>0306182043-010</v>
          </cell>
        </row>
        <row r="3322">
          <cell r="A3322" t="str">
            <v>CK-HN2059</v>
          </cell>
          <cell r="B3322" t="str">
            <v>CircleK 97 Văn Cao</v>
          </cell>
          <cell r="C3322" t="str">
            <v>97 Văn Cao, Phường Liễu Giai, Ba Đình, Hà Nội</v>
          </cell>
          <cell r="E3322" t="str">
            <v>0306182043-010</v>
          </cell>
        </row>
        <row r="3323">
          <cell r="A3323" t="str">
            <v>CK-HN2063</v>
          </cell>
          <cell r="B3323" t="str">
            <v>CircleK 03 Phạm Tuấn Tài, Tổ 7</v>
          </cell>
          <cell r="C3323" t="str">
            <v>03 Phạm Tuấn Tài, tổ 7, Phường Dịch Vọng Hậu, Cầu Giấy, Hà Nội</v>
          </cell>
          <cell r="E3323" t="str">
            <v>0306182043-010</v>
          </cell>
        </row>
        <row r="3324">
          <cell r="A3324" t="str">
            <v>CK-HN2064</v>
          </cell>
          <cell r="B3324" t="str">
            <v>CircleK 28 Nguyễn Phong Sắc, Tổ 9</v>
          </cell>
          <cell r="C3324" t="str">
            <v>28 Nguyễn Phong Sắc, tổ 9, Phường Dịch Vọng, Cầu Giấy, Hà Nội</v>
          </cell>
          <cell r="E3324" t="str">
            <v>0306182043-010</v>
          </cell>
        </row>
        <row r="3325">
          <cell r="A3325" t="str">
            <v>CK-HN2065</v>
          </cell>
          <cell r="B3325" t="str">
            <v>CircleK N03-T2 Khu Đoàn Ngoại Giao</v>
          </cell>
          <cell r="C3325" t="str">
            <v>N03-T2 khu đoàn Ngoại Giao, Khu Ngoại Giao Đoàn, Bắc Từ Liêm, Hà Nội</v>
          </cell>
          <cell r="E3325" t="str">
            <v>0306182043-010</v>
          </cell>
        </row>
        <row r="3326">
          <cell r="A3326" t="str">
            <v>CK-HN2068</v>
          </cell>
          <cell r="B3326" t="str">
            <v>CircleK 155 Lê Văn Hiến</v>
          </cell>
          <cell r="C3326" t="str">
            <v>155 Lê Văn Hiến, Phường Đức Thắng, Bắc Từ Liêm, Hà Nội</v>
          </cell>
          <cell r="E3326" t="str">
            <v>0306182043-010</v>
          </cell>
        </row>
        <row r="3327">
          <cell r="A3327" t="str">
            <v>CK-HN2070</v>
          </cell>
          <cell r="B3327" t="str">
            <v>CircleK Tầng 1, Ct3D Cổ Nhuế, Dự Án Chung Cư Cổ Nhuế</v>
          </cell>
          <cell r="C3327" t="str">
            <v>Tầng 1, CT3D Cổ Nhuế, dự án chung cư Cổ Nhuế, Phường Cổ Nhuế, Bắc Từ Liêm, Hà Nội</v>
          </cell>
          <cell r="E3327" t="str">
            <v>0306182043-010</v>
          </cell>
        </row>
        <row r="3328">
          <cell r="A3328" t="str">
            <v>CK-HN2074</v>
          </cell>
          <cell r="B3328" t="str">
            <v>CircleK 126 Nam Cao</v>
          </cell>
          <cell r="C3328" t="str">
            <v>126 Nam Cao, Phường Giảng Võ, Ba Đình, Hà Nội</v>
          </cell>
          <cell r="E3328" t="str">
            <v>0306182043-010</v>
          </cell>
        </row>
        <row r="3329">
          <cell r="A3329" t="str">
            <v>CK-HN2075</v>
          </cell>
          <cell r="B3329" t="str">
            <v>CircleK Số 1 Ngõ 37 Lê Thanh Nghị</v>
          </cell>
          <cell r="C3329" t="str">
            <v>Số 1 ngõ 37 Lê Thanh Nghị, Phường Bách Khoa, Hai Bà Trưng, Hà Nội</v>
          </cell>
          <cell r="E3329" t="str">
            <v>0306182043-010</v>
          </cell>
        </row>
        <row r="3330">
          <cell r="A3330" t="str">
            <v>CK-HN2077</v>
          </cell>
          <cell r="B3330" t="str">
            <v>CircleK 162 Mai Dịch</v>
          </cell>
          <cell r="C3330" t="str">
            <v>162 Mai Dịch, Phường Mai Dịch, Cầu Giấy, Hà Nội</v>
          </cell>
          <cell r="E3330" t="str">
            <v>0306182043-010</v>
          </cell>
        </row>
        <row r="3331">
          <cell r="A3331" t="str">
            <v>CK-HN2078</v>
          </cell>
          <cell r="B3331" t="str">
            <v>CircleK Số 7 Ngõ 34 Phố Mai Anh Tuấn</v>
          </cell>
          <cell r="C3331" t="str">
            <v>Số 7 ngõ 34 phố Mai Anh Tuấn, Phường Ô Chợ Dừa, Đống Đa, Hà Nội</v>
          </cell>
          <cell r="E3331" t="str">
            <v>0306182043-010</v>
          </cell>
        </row>
        <row r="3332">
          <cell r="A3332" t="str">
            <v>CK-HN2079</v>
          </cell>
          <cell r="B3332" t="str">
            <v>CircleK 12 Ngô Thì Nhậm</v>
          </cell>
          <cell r="C3332" t="str">
            <v>12 Ngô Thì Nhậm, Phường Hà Cầu, Hà Đông, Hà Nội</v>
          </cell>
          <cell r="E3332" t="str">
            <v>0306182043-010</v>
          </cell>
        </row>
        <row r="3333">
          <cell r="A3333" t="str">
            <v>CK-HN2082</v>
          </cell>
          <cell r="B3333" t="str">
            <v>CircleK Ct3-Ct4, The Pride, Khu Đô Thị Mới An Hưng,</v>
          </cell>
          <cell r="C3333" t="str">
            <v>CT3-CT4, The Pride, khu đô thị mới An Hưng,, Phường La Khê, Hà Đông, Hà Nội</v>
          </cell>
          <cell r="E3333" t="str">
            <v>0306182043-010</v>
          </cell>
        </row>
        <row r="3334">
          <cell r="A3334" t="str">
            <v>CK-HN2083</v>
          </cell>
          <cell r="B3334" t="str">
            <v>CircleK 51-Lk6A-C17 Đô Thị Mỗ Lao</v>
          </cell>
          <cell r="C3334" t="str">
            <v>51-LK6A-C17 Đô thị Mỗ Lao, Phường Mỗ Lao, Hà Đông, Hà Nội</v>
          </cell>
          <cell r="E3334" t="str">
            <v>0306182043-010</v>
          </cell>
        </row>
        <row r="3335">
          <cell r="A3335" t="str">
            <v>CK-HN2085</v>
          </cell>
          <cell r="B3335" t="str">
            <v>CircleK 135 Tô Hiệu</v>
          </cell>
          <cell r="C3335" t="str">
            <v>135 Tô Hiệu, Phường Hà Cầu, Hà Đông, Hà Nội</v>
          </cell>
          <cell r="E3335" t="str">
            <v>0306182043-010</v>
          </cell>
        </row>
        <row r="3336">
          <cell r="A3336" t="str">
            <v>CK-HN2086</v>
          </cell>
          <cell r="B3336" t="str">
            <v>CircleK 9 Hương Viên</v>
          </cell>
          <cell r="C3336" t="str">
            <v>9 Hương Viên, Phường Đồng Nhân, Hai Bà Trưng, Hà Nội</v>
          </cell>
          <cell r="E3336" t="str">
            <v>0306182043-010</v>
          </cell>
        </row>
        <row r="3337">
          <cell r="A3337" t="str">
            <v>CK-HN2087</v>
          </cell>
          <cell r="B3337" t="str">
            <v>CircleK Ch17, Tầng 1 Và Tầng 2, C-36 Tầng, Ô Đất Ct2, Kđt Mới Kim Văn - Kim Lũ</v>
          </cell>
          <cell r="C3337" t="str">
            <v>CH17, tầng 1 và tầng 2, C-36 tầng, ô đất CT2, KĐT mới Kim Văn - Kim Lũ, Phường Đại Kim, Hoàng Mai, Hà Nội</v>
          </cell>
          <cell r="E3337" t="str">
            <v>0306182043-010</v>
          </cell>
        </row>
        <row r="3338">
          <cell r="A3338" t="str">
            <v>CK-HN2088</v>
          </cell>
          <cell r="B3338" t="str">
            <v>CircleK 80 Khu Ao Sen</v>
          </cell>
          <cell r="C3338" t="str">
            <v>80 khu Ao Sen, Phường Mỗ Lao, Hà Đông, Hà Nội</v>
          </cell>
          <cell r="E3338" t="str">
            <v>0306182043-010</v>
          </cell>
        </row>
        <row r="3339">
          <cell r="A3339" t="str">
            <v>CK-HN2089</v>
          </cell>
          <cell r="B3339" t="str">
            <v>CircleK Thửa Đất Số 22, Lô 6 Khu 4.1Cc, Tuyến Láng Hạ-Thanh Xuân</v>
          </cell>
          <cell r="C3339" t="str">
            <v>Thửa đất Số 22, lô 6 khu 4.1CC, tuyến Láng Hạ-Thanh Xuân, Phường Láng Hạ, Thanh Xuân, Hà Nội</v>
          </cell>
          <cell r="E3339" t="str">
            <v>0306182043-010</v>
          </cell>
        </row>
        <row r="3340">
          <cell r="A3340" t="str">
            <v>CK-HN2090</v>
          </cell>
          <cell r="B3340" t="str">
            <v>CircleK Số 1 Đường Tây Hồ</v>
          </cell>
          <cell r="C3340" t="str">
            <v>Số 1 đường Tây Hồ, Phường Quảng An, Tây Hồ, Hà Nội</v>
          </cell>
          <cell r="E3340" t="str">
            <v>0306182043-010</v>
          </cell>
        </row>
        <row r="3341">
          <cell r="A3341" t="str">
            <v>CK-HN2091</v>
          </cell>
          <cell r="B3341" t="str">
            <v>CircleK 17 Liễu Giai</v>
          </cell>
          <cell r="C3341" t="str">
            <v>17 Liễu Giai, Phường Cống Vị, Ba Đình, Hà Nội</v>
          </cell>
          <cell r="E3341" t="str">
            <v>0306182043-010</v>
          </cell>
        </row>
        <row r="3342">
          <cell r="A3342" t="str">
            <v>CK-HN2092</v>
          </cell>
          <cell r="B3342" t="str">
            <v>CircleK 07 Đường Thanh Niên</v>
          </cell>
          <cell r="C3342" t="str">
            <v>07 đường Thanh Niên, Phường Trúc Bạch, Ba Đình, Hà Nội</v>
          </cell>
          <cell r="E3342" t="str">
            <v>0306182043-010</v>
          </cell>
        </row>
        <row r="3343">
          <cell r="A3343" t="str">
            <v>CK-HN2093</v>
          </cell>
          <cell r="B3343" t="str">
            <v>CircleK 49 Hàng Chuối</v>
          </cell>
          <cell r="C3343" t="str">
            <v>49 Hàng Chuối, , Hai Trưng, Hà Nội</v>
          </cell>
          <cell r="E3343" t="str">
            <v>0306182043-010</v>
          </cell>
        </row>
        <row r="3344">
          <cell r="A3344" t="str">
            <v>CK-HN2094</v>
          </cell>
          <cell r="B3344" t="str">
            <v>CircleK 113 Trần Đại Nghĩa</v>
          </cell>
          <cell r="C3344" t="str">
            <v>113 Trần Đại Nghĩa, , Hai Trưng, Hà Nội</v>
          </cell>
          <cell r="E3344" t="str">
            <v>0306182043-010</v>
          </cell>
        </row>
        <row r="3345">
          <cell r="A3345" t="str">
            <v>CK-HN2095</v>
          </cell>
          <cell r="B3345" t="str">
            <v>CircleK Lô 28 Khu Nhà Ở Thấp Tầng Tt4, Khu Đô Thị Mỹ Đình - Mễ Trì</v>
          </cell>
          <cell r="C3345" t="str">
            <v>Lô 28 Khu nhà ở thấp tầng TT4, khu đô thị Mỹ Đình - Mễ Trì, Phường Mỹ Đình, Nam Từ Liêm, Hà Nội</v>
          </cell>
          <cell r="E3345" t="str">
            <v>0306182043-010</v>
          </cell>
        </row>
        <row r="3346">
          <cell r="A3346" t="str">
            <v>CK-HN2098</v>
          </cell>
          <cell r="B3346" t="str">
            <v>CircleK 3 Xuân Diệu</v>
          </cell>
          <cell r="C3346" t="str">
            <v>3 Xuân Diệu, , Tây Hồ, Hà Nội</v>
          </cell>
          <cell r="E3346" t="str">
            <v>0306182043-010</v>
          </cell>
        </row>
        <row r="3347">
          <cell r="A3347" t="str">
            <v>CK-HN2099</v>
          </cell>
          <cell r="B3347" t="str">
            <v>CircleK 174 Đường Phú Diễn</v>
          </cell>
          <cell r="C3347" t="str">
            <v>174 đường Phú Diễn, , Bắc Liêm, Hà Nội</v>
          </cell>
          <cell r="E3347" t="str">
            <v>0306182043-010</v>
          </cell>
        </row>
        <row r="3348">
          <cell r="A3348" t="str">
            <v>CK-HN2101</v>
          </cell>
          <cell r="B3348" t="str">
            <v>CircleK 70 Ngụy Như Kon Tum</v>
          </cell>
          <cell r="C3348" t="str">
            <v>70 Ngụy Như Kon Tum, Phường Nhân Chính, Thanh Xuân, Hà Nội</v>
          </cell>
          <cell r="E3348" t="str">
            <v>0306182043-010</v>
          </cell>
        </row>
        <row r="3349">
          <cell r="A3349" t="str">
            <v>CK-HN2102</v>
          </cell>
          <cell r="B3349" t="str">
            <v>CircleK 420 Đê La Thành</v>
          </cell>
          <cell r="C3349" t="str">
            <v>420 Đê La Thành, Phường Ô Chợ Dừa, Đống Đa, Hà Nội</v>
          </cell>
          <cell r="E3349" t="str">
            <v>0306182043-010</v>
          </cell>
        </row>
        <row r="3350">
          <cell r="A3350" t="str">
            <v>CK-HN2104</v>
          </cell>
          <cell r="B3350" t="str">
            <v>CircleK 171 Lương Thế Vinh</v>
          </cell>
          <cell r="C3350" t="str">
            <v>171 Lương Thế Vinh, Phường Trung Văn, Nam Từ Liêm, Hà Nội</v>
          </cell>
          <cell r="E3350" t="str">
            <v>0306182043-010</v>
          </cell>
        </row>
        <row r="3351">
          <cell r="A3351" t="str">
            <v>CK-HN2106</v>
          </cell>
          <cell r="B3351" t="str">
            <v>CircleK 79 Hà Trung</v>
          </cell>
          <cell r="C3351" t="str">
            <v>79 Hà Trung, Phường Hàng Bông, Hoàn Kiếm, Hà Nội</v>
          </cell>
          <cell r="E3351" t="str">
            <v>0306182043-010</v>
          </cell>
        </row>
        <row r="3352">
          <cell r="A3352" t="str">
            <v>CK-HN2107</v>
          </cell>
          <cell r="B3352" t="str">
            <v>CircleK Khu Nhà Ở Cấp 4 Số 395 Lạc Long Quân</v>
          </cell>
          <cell r="C3352" t="str">
            <v>Khu nhà ở cấp 4 Số 395 Lạc Long Quân, Phường Nghĩa Đô, Cầu Giấy, Hà Nội</v>
          </cell>
          <cell r="E3352" t="str">
            <v>0306182043-010</v>
          </cell>
        </row>
        <row r="3353">
          <cell r="A3353" t="str">
            <v>CK-HN2108</v>
          </cell>
          <cell r="B3353" t="str">
            <v>CircleK Tầng 1 Và 2, Tòa Nhà Sannam,78 Phố Duy Tân</v>
          </cell>
          <cell r="C3353" t="str">
            <v>Tầng 1 và 2, tòa nhà SanNam,78 phố Duy Tân, Phường Dịch Vọng Hậu, Cầu Giấy, Hà Nội</v>
          </cell>
          <cell r="E3353" t="str">
            <v>0306182043-010</v>
          </cell>
        </row>
        <row r="3354">
          <cell r="A3354" t="str">
            <v>CK-HN2109</v>
          </cell>
          <cell r="B3354" t="str">
            <v>CircleK Tầng 1, Khách Sạn Hồng Hà, Số 204 Phố Trần Quang Khải</v>
          </cell>
          <cell r="C3354" t="str">
            <v>Tầng 1, khách sạn Hồng Hà, Số 204 phố Trần Quang Khải, Phường Tràng Tiền, Hoàn Kiếm, Hà Nội</v>
          </cell>
          <cell r="E3354" t="str">
            <v>0306182043-010</v>
          </cell>
        </row>
        <row r="3355">
          <cell r="A3355" t="str">
            <v>CK-HN2110</v>
          </cell>
          <cell r="B3355" t="str">
            <v>CircleK 31 Trần Quốc Hoàn</v>
          </cell>
          <cell r="C3355" t="str">
            <v>31 Trần Quốc Hoàn, Phường Dịch Vọng, Cầu Giấy, Hà Nội</v>
          </cell>
          <cell r="E3355" t="str">
            <v>0306182043-010</v>
          </cell>
        </row>
        <row r="3356">
          <cell r="A3356" t="str">
            <v>CK-HN2111</v>
          </cell>
          <cell r="B3356" t="str">
            <v>CircleK Tầng 1, Tòa Nhà Ats, 252 Hoàng Quốc Việt</v>
          </cell>
          <cell r="C3356" t="str">
            <v>Tầng 1, tòa nhà ATS, 252 Hoàng Quốc Việt, Phường Cổ Nhuế, Bắc Từ Liêm, Hà Nội</v>
          </cell>
          <cell r="E3356" t="str">
            <v>0306182043-010</v>
          </cell>
        </row>
        <row r="3357">
          <cell r="A3357" t="str">
            <v>CK-HN2112</v>
          </cell>
          <cell r="B3357" t="str">
            <v>CircleK 33 Chùa Láng</v>
          </cell>
          <cell r="C3357" t="str">
            <v>33 Chùa Láng, Phường Láng Thượng, Đống Đa, Hà Nội</v>
          </cell>
          <cell r="E3357" t="str">
            <v>0306182043-010</v>
          </cell>
        </row>
        <row r="3358">
          <cell r="A3358" t="str">
            <v>CK-HN2113</v>
          </cell>
          <cell r="B3358" t="str">
            <v>CircleK Tầng 1 Và Tầng 2, Số 442 Đội Cấn</v>
          </cell>
          <cell r="C3358" t="str">
            <v>Tầng 1 và tầng 2, Số 442 Đội Cấn, Phường Cống Vị, Ba Đình, Hà Nội</v>
          </cell>
          <cell r="E3358" t="str">
            <v>0306182043-010</v>
          </cell>
        </row>
        <row r="3359">
          <cell r="A3359" t="str">
            <v>CK-HN2114</v>
          </cell>
          <cell r="B3359" t="str">
            <v>CircleK 7 Nguyễn Thị Định</v>
          </cell>
          <cell r="C3359" t="str">
            <v>7 Nguyễn Thị Định, Phường Trung Hòa, Cầu Giấy, Hà Nội</v>
          </cell>
          <cell r="E3359" t="str">
            <v>0306182043-010</v>
          </cell>
        </row>
        <row r="3360">
          <cell r="A3360" t="str">
            <v>CK-HN2116</v>
          </cell>
          <cell r="B3360" t="str">
            <v>CircleK 62 Phố Trần Hưng Đạo</v>
          </cell>
          <cell r="C3360" t="str">
            <v>62 phố Trần Hưng Đạo, Phường Trần Hưng Đạo, Hoàn Kiếm, Hà Nội</v>
          </cell>
          <cell r="E3360" t="str">
            <v>0306182043-010</v>
          </cell>
        </row>
        <row r="3361">
          <cell r="A3361" t="str">
            <v>CK-HN2117</v>
          </cell>
          <cell r="B3361" t="str">
            <v>CircleK Số 8 Ngõ 91 Nguyễn Chí Thanh</v>
          </cell>
          <cell r="C3361" t="str">
            <v>Số 8 ngõ 91 Nguyễn Chí Thanh, Phường Láng Hạ, Đống Đa, Hà Nội</v>
          </cell>
          <cell r="E3361" t="str">
            <v>0306182043-010</v>
          </cell>
        </row>
        <row r="3362">
          <cell r="A3362" t="str">
            <v>CK-HN2118</v>
          </cell>
          <cell r="B3362" t="str">
            <v>CircleK 370 Nguyễn Trãi</v>
          </cell>
          <cell r="C3362" t="str">
            <v>370 Nguyễn Trãi, Phường Thanh Xuân Trung, Thanh Xuân, Hà Nội</v>
          </cell>
          <cell r="E3362" t="str">
            <v>0306182043-010</v>
          </cell>
        </row>
        <row r="3363">
          <cell r="A3363" t="str">
            <v>CK-HN2119</v>
          </cell>
          <cell r="B3363" t="str">
            <v>CircleK 628 Hoàng Hoa Thám</v>
          </cell>
          <cell r="C3363" t="str">
            <v>628 Hoàng Hoa Thám, Phường Bưởi, Tây Hồ, Hà Nội</v>
          </cell>
          <cell r="E3363" t="str">
            <v>0306182043-010</v>
          </cell>
        </row>
        <row r="3364">
          <cell r="A3364" t="str">
            <v>CK-HN2121</v>
          </cell>
          <cell r="B3364" t="str">
            <v>CircleK 45 Hào Nam</v>
          </cell>
          <cell r="C3364" t="str">
            <v>45 Hào Nam, Phường Ô Chợ Dừa, Đống Đa, Hà Nội</v>
          </cell>
          <cell r="E3364" t="str">
            <v>0306182043-010</v>
          </cell>
        </row>
        <row r="3365">
          <cell r="A3365" t="str">
            <v>CK-HN2122</v>
          </cell>
          <cell r="B3365" t="str">
            <v>CircleK 18 Nguyễn Khánh Toàn</v>
          </cell>
          <cell r="C3365" t="str">
            <v>18 Nguyễn Khánh Toàn, Phường Quan Hoa, Cầu Giấy, Hà Nội</v>
          </cell>
          <cell r="E3365" t="str">
            <v>0306182043-010</v>
          </cell>
        </row>
        <row r="3366">
          <cell r="A3366" t="str">
            <v>CK-HN2126</v>
          </cell>
          <cell r="B3366" t="str">
            <v>CircleK Tầng 1, Số 01 Lê Văn Thiêm</v>
          </cell>
          <cell r="C3366" t="str">
            <v>Tầng 1, Số 01 Lê Văn Thiêm, Phường Nhân Chính, Thanh Xuân, Hà Nội</v>
          </cell>
          <cell r="E3366" t="str">
            <v>0306182043-010</v>
          </cell>
        </row>
        <row r="3367">
          <cell r="A3367" t="str">
            <v>CK-HN2127</v>
          </cell>
          <cell r="B3367" t="str">
            <v>CircleK 74-76 Đồng Xuân</v>
          </cell>
          <cell r="C3367" t="str">
            <v>74-76 Đồng Xuân, Phường Đồng Xuân, Hoàn Kiếm, Hà Nội</v>
          </cell>
          <cell r="E3367" t="str">
            <v>0306182043-010</v>
          </cell>
        </row>
        <row r="3368">
          <cell r="A3368" t="str">
            <v>CK-HN2128</v>
          </cell>
          <cell r="B3368" t="str">
            <v>CircleK Số 14 Ngõ 106 Hoàng Quốc Việt</v>
          </cell>
          <cell r="C3368" t="str">
            <v>Số 14 ngõ 106 Hoàng Quốc Việt, Phường Nghĩa Đô, Cầu Giấy, Hà Nội</v>
          </cell>
          <cell r="E3368" t="str">
            <v>0306182043-010</v>
          </cell>
        </row>
        <row r="3369">
          <cell r="A3369" t="str">
            <v>CK-HN2129</v>
          </cell>
          <cell r="B3369" t="str">
            <v>CircleK 17 Tô Ngọc Vân</v>
          </cell>
          <cell r="C3369" t="str">
            <v>17 Tô Ngọc Vân, Phường Quảng An, Tây Hồ, Hà Nội</v>
          </cell>
          <cell r="E3369" t="str">
            <v>0306182043-010</v>
          </cell>
        </row>
        <row r="3370">
          <cell r="A3370" t="str">
            <v>CK-HN2131</v>
          </cell>
          <cell r="B3370" t="str">
            <v>CircleK Tầng 1, Số 125 Hoàng Ngân</v>
          </cell>
          <cell r="C3370" t="str">
            <v>Tầng 1, Số 125 Hoàng Ngân, Phường Trung Hòa, Cầu Giấy, Hà Nội</v>
          </cell>
          <cell r="E3370" t="str">
            <v>0306182043-010</v>
          </cell>
        </row>
        <row r="3371">
          <cell r="A3371" t="str">
            <v>CK-HN2133</v>
          </cell>
          <cell r="B3371" t="str">
            <v>CircleK 91 Khâm Thiên</v>
          </cell>
          <cell r="C3371" t="str">
            <v>91 Khâm Thiên, Phường Nam Đồng, Đống Đa, Hà Nội</v>
          </cell>
          <cell r="E3371" t="str">
            <v>0306182043-010</v>
          </cell>
        </row>
        <row r="3372">
          <cell r="A3372" t="str">
            <v>CK-HN2134</v>
          </cell>
          <cell r="B3372" t="str">
            <v>CircleK 73 Đường Xuân La</v>
          </cell>
          <cell r="C3372" t="str">
            <v>73 đường Xuân La, Phường Xuân La, Tây Hồ, Hà Nội</v>
          </cell>
          <cell r="E3372" t="str">
            <v>0306182043-010</v>
          </cell>
        </row>
        <row r="3373">
          <cell r="A3373" t="str">
            <v>CK-HN2135</v>
          </cell>
          <cell r="B3373" t="str">
            <v>CircleK 232A Lạc Trung, Tổ 30</v>
          </cell>
          <cell r="C3373" t="str">
            <v>232A Lạc Trung, tổ 30, Phường Vĩnh Tuy, Hai Bà Trưng, Hà Nội</v>
          </cell>
          <cell r="E3373" t="str">
            <v>0306182043-010</v>
          </cell>
        </row>
        <row r="3374">
          <cell r="A3374" t="str">
            <v>CK-HN2136</v>
          </cell>
          <cell r="B3374" t="str">
            <v>CircleK 138 Phố Đội Cấn</v>
          </cell>
          <cell r="C3374" t="str">
            <v>138 phố Đội Cấn, Phường Đội Cấn, Ba Đình, Hà Nội</v>
          </cell>
          <cell r="E3374" t="str">
            <v>0306182043-010</v>
          </cell>
        </row>
        <row r="3375">
          <cell r="A3375" t="str">
            <v>CK-HN2138</v>
          </cell>
          <cell r="B3375" t="str">
            <v>CircleK Tầng 1 Và Tầng 2 Số 85 Hàng Mã</v>
          </cell>
          <cell r="C3375" t="str">
            <v>Tầng 1 và tầng 2 Số 85 Hàng Mã, Phường Hàng Mã, Hoàn Kiếm, Hà Nội</v>
          </cell>
          <cell r="E3375" t="str">
            <v>0306182043-010</v>
          </cell>
        </row>
        <row r="3376">
          <cell r="A3376" t="str">
            <v>CK-HN2139</v>
          </cell>
          <cell r="B3376" t="str">
            <v>CircleK 218 Nguyễn Huy Tưởng, Tổ 19</v>
          </cell>
          <cell r="C3376" t="str">
            <v>218 Nguyễn Huy Tưởng, tổ 19, Phường Thanh Xuân Trung, Thanh Xuân, Hà Nội</v>
          </cell>
          <cell r="E3376" t="str">
            <v>0306182043-010</v>
          </cell>
        </row>
        <row r="3377">
          <cell r="A3377" t="str">
            <v>CK-HN2141</v>
          </cell>
          <cell r="B3377" t="str">
            <v>CircleK 125 Phố Lò Đúc</v>
          </cell>
          <cell r="C3377" t="str">
            <v>125 phố Lò Đúc, Phường Đống Mác, Hai Bà Trưng, Hà Nội</v>
          </cell>
          <cell r="E3377" t="str">
            <v>0306182043-010</v>
          </cell>
        </row>
        <row r="3378">
          <cell r="A3378" t="str">
            <v>CK-HN2142</v>
          </cell>
          <cell r="B3378" t="str">
            <v>CircleK 91 Nam Đồng</v>
          </cell>
          <cell r="C3378" t="str">
            <v>91 Nam Đồng, Phường Nam Đồng, Đống Đa, Hà Nội</v>
          </cell>
          <cell r="E3378" t="str">
            <v>0306182043-010</v>
          </cell>
        </row>
        <row r="3379">
          <cell r="A3379" t="str">
            <v>CK-HN2143</v>
          </cell>
          <cell r="B3379" t="str">
            <v>CircleK 94 Phố Linh Lang</v>
          </cell>
          <cell r="C3379" t="str">
            <v>94 phố Linh Lang, Phường Cống Vị, Ba Đình, Hà Nội</v>
          </cell>
          <cell r="E3379" t="str">
            <v>0306182043-010</v>
          </cell>
        </row>
        <row r="3380">
          <cell r="A3380" t="str">
            <v>CK-HN2144</v>
          </cell>
          <cell r="B3380" t="str">
            <v>CircleK 65 Vạn Bảo</v>
          </cell>
          <cell r="C3380" t="str">
            <v>65 Vạn Bảo, Phường Liễu Giai, Ba Đình, Hà Nội</v>
          </cell>
          <cell r="E3380" t="str">
            <v>0306182043-010</v>
          </cell>
        </row>
        <row r="3381">
          <cell r="A3381" t="str">
            <v>CK-HN2145</v>
          </cell>
          <cell r="B3381" t="str">
            <v>CircleK 69 Kim Đồng</v>
          </cell>
          <cell r="C3381" t="str">
            <v>69 Kim Đồng, Phường Giáp Bát, Hoàng Mai, Hà Nội</v>
          </cell>
          <cell r="E3381" t="str">
            <v>0306182043-010</v>
          </cell>
        </row>
        <row r="3382">
          <cell r="A3382" t="str">
            <v>CK-HN2146</v>
          </cell>
          <cell r="B3382" t="str">
            <v>CircleK 286 Kim Ngưu, Tổ 30B</v>
          </cell>
          <cell r="C3382" t="str">
            <v>286 Kim Ngưu, tổ 30B, Phường Quỳnh Mai, Hai Bà Trưng, Hà Nội</v>
          </cell>
          <cell r="E3382" t="str">
            <v>0306182043-010</v>
          </cell>
        </row>
        <row r="3383">
          <cell r="A3383" t="str">
            <v>CK-HN2147</v>
          </cell>
          <cell r="B3383" t="str">
            <v>CircleK 848 Đường Láng</v>
          </cell>
          <cell r="C3383" t="str">
            <v>848 Đường Láng, Phường Láng Thượng, Đống Đa, Hà Nội</v>
          </cell>
          <cell r="E3383" t="str">
            <v>0306182043-010</v>
          </cell>
        </row>
        <row r="3384">
          <cell r="A3384" t="str">
            <v>CK-HN2148</v>
          </cell>
          <cell r="B3384" t="str">
            <v>CircleK 22 Phan Kế Bính</v>
          </cell>
          <cell r="C3384" t="str">
            <v>22 Phan Kế Bính, Phường Cống Vị, Ba Đình, Hà Nội</v>
          </cell>
          <cell r="E3384" t="str">
            <v>0306182043-010</v>
          </cell>
        </row>
        <row r="3385">
          <cell r="A3385" t="str">
            <v>CK-HN2149</v>
          </cell>
          <cell r="B3385" t="str">
            <v>CircleK 152 +154 Phó Đức Chính</v>
          </cell>
          <cell r="C3385" t="str">
            <v>152 +154 Phó Đức Chính, Phường Trúc Bạch, Ba Đình, Hà Nội</v>
          </cell>
          <cell r="E3385" t="str">
            <v>0306182043-010</v>
          </cell>
        </row>
        <row r="3386">
          <cell r="A3386" t="str">
            <v>CK-HN2150</v>
          </cell>
          <cell r="B3386" t="str">
            <v>CircleK 12 Trần Phú</v>
          </cell>
          <cell r="C3386" t="str">
            <v>12 Trần Phú, Phường Văn Quán, Hà Đông, Hà Nội</v>
          </cell>
          <cell r="E3386" t="str">
            <v>0306182043-010</v>
          </cell>
        </row>
        <row r="3387">
          <cell r="A3387" t="str">
            <v>CK-HN2151</v>
          </cell>
          <cell r="B3387" t="str">
            <v>CircleK 54 + 56 Lĩnh Nam</v>
          </cell>
          <cell r="C3387" t="str">
            <v>54 + 56 Lĩnh Nam, Phường MaiĐộng, Hoàng Mai, Hà Nội</v>
          </cell>
          <cell r="E3387" t="str">
            <v>0306182043-010</v>
          </cell>
        </row>
        <row r="3388">
          <cell r="A3388" t="str">
            <v>CK-HN2152</v>
          </cell>
          <cell r="B3388" t="str">
            <v>CircleK 118 Tuệ Tĩnh</v>
          </cell>
          <cell r="C3388" t="str">
            <v>118 Tuệ Tĩnh, Phường Nguyễn Du, Hai Bà Trưng, Hà Nội</v>
          </cell>
          <cell r="E3388" t="str">
            <v>0306182043-010</v>
          </cell>
        </row>
        <row r="3389">
          <cell r="A3389" t="str">
            <v>CK-HN2153</v>
          </cell>
          <cell r="B3389" t="str">
            <v>CircleK Lô 37 Khu Nhà Ở Thấp Tầng Tt1, Dự Án Khu Đô Thị Mới Mỹ Đình Mễ Trì</v>
          </cell>
          <cell r="C3389" t="str">
            <v>Lô 37 khu nhà ở thấp tầng TT1, dự án khu đô thị mới Mỹ Đình Mễ Trì, Phường Mễ Trì, Nam Từ Liêm, Hà Nội</v>
          </cell>
          <cell r="E3389" t="str">
            <v>0306182043-010</v>
          </cell>
        </row>
        <row r="3390">
          <cell r="A3390" t="str">
            <v>CK-HN2154</v>
          </cell>
          <cell r="B3390" t="str">
            <v>CircleK Số A1 Khu Đầm Trấu</v>
          </cell>
          <cell r="C3390" t="str">
            <v>Số A1 khu Đầm Trấu, Phường Bạch Đằng, Hai Bà Trưng, Hà Nội</v>
          </cell>
          <cell r="E3390" t="str">
            <v>0306182043-010</v>
          </cell>
        </row>
        <row r="3391">
          <cell r="A3391" t="str">
            <v>CK-HN2155</v>
          </cell>
          <cell r="B3391" t="str">
            <v>CircleK 92 Đào Tấn</v>
          </cell>
          <cell r="C3391" t="str">
            <v>92 Đào Tấn, Phường Cống Vị, Ba Đình, Hà Nội</v>
          </cell>
          <cell r="E3391" t="str">
            <v>0306182043-010</v>
          </cell>
        </row>
        <row r="3392">
          <cell r="A3392" t="str">
            <v>CK-HN2156</v>
          </cell>
          <cell r="B3392" t="str">
            <v>CircleK 108 Đường 19/5</v>
          </cell>
          <cell r="C3392" t="str">
            <v>108 Đường 19/5, Phường Văn Quán, Hà Đông, Hà Nội</v>
          </cell>
          <cell r="E3392" t="str">
            <v>0306182043-010</v>
          </cell>
        </row>
        <row r="3393">
          <cell r="A3393" t="str">
            <v>CK-HN2157</v>
          </cell>
          <cell r="B3393" t="str">
            <v>CircleK N8-A10 Nguyễn Thị Thập, Kđt Mới Trung Hòa Nhân Chính</v>
          </cell>
          <cell r="C3393" t="str">
            <v>N8-A10 Nguyễn Thị Thập, KĐT mới Trung Hòa Nhân Chính, Phường Nhân Chính, Thanh Xuân, Hà Nội</v>
          </cell>
          <cell r="E3393" t="str">
            <v>0306182043-010</v>
          </cell>
        </row>
        <row r="3394">
          <cell r="A3394" t="str">
            <v>CK-HN2158</v>
          </cell>
          <cell r="B3394" t="str">
            <v>CircleK 48 Ngõ 116 Phố Nhân Hòa</v>
          </cell>
          <cell r="C3394" t="str">
            <v>48 ngõ 116 phố Nhân Hòa, Phường Nhân Chính, Thanh Xuân, Hà Nội</v>
          </cell>
          <cell r="E3394" t="str">
            <v>0306182043-010</v>
          </cell>
        </row>
        <row r="3395">
          <cell r="A3395" t="str">
            <v>CK-HN2160</v>
          </cell>
          <cell r="B3395" t="str">
            <v>CircleK 68 Tôn Thất Tùng</v>
          </cell>
          <cell r="C3395" t="str">
            <v>68 Tôn Thất Tùng, Phường Khương Thượng, Đống Đa, Hà Nội</v>
          </cell>
          <cell r="E3395" t="str">
            <v>0306182043-010</v>
          </cell>
        </row>
        <row r="3396">
          <cell r="A3396" t="str">
            <v>CK-HN2161</v>
          </cell>
          <cell r="B3396" t="str">
            <v>CircleK Tầng 1, Toà Nhà 24T2, Khu Đô Thị Trung Hòa - Nhân Chính</v>
          </cell>
          <cell r="C3396" t="str">
            <v>Tầng 1, toà nhà 24T2, khu đô thị Trung Hòa - Nhân Chính, Phường Nhân Chính, Thanh Xuân, Hà Nội</v>
          </cell>
          <cell r="E3396" t="str">
            <v>0306182043-010</v>
          </cell>
        </row>
        <row r="3397">
          <cell r="A3397" t="str">
            <v>CK-HN2162</v>
          </cell>
          <cell r="B3397" t="str">
            <v>CircleK 01 Tô Vĩnh Diện</v>
          </cell>
          <cell r="C3397" t="str">
            <v>01 Tô Vĩnh Diện, Phường Khương Trung, Thanh Xuân, Hà Nội</v>
          </cell>
          <cell r="E3397" t="str">
            <v>0306182043-010</v>
          </cell>
        </row>
        <row r="3398">
          <cell r="A3398" t="str">
            <v>CK-HN2163</v>
          </cell>
          <cell r="B3398" t="str">
            <v>CircleK 380 Khâm Thiên</v>
          </cell>
          <cell r="C3398" t="str">
            <v>380 Khâm Thiên, Phường Khâm Thiên, Đống Đa, Hà Nội</v>
          </cell>
          <cell r="E3398" t="str">
            <v>0306182043-010</v>
          </cell>
        </row>
        <row r="3399">
          <cell r="A3399" t="str">
            <v>CK-HN2164</v>
          </cell>
          <cell r="B3399" t="str">
            <v>CircleK 40 Trung Hòa</v>
          </cell>
          <cell r="C3399" t="str">
            <v>40 Trung Hòa, Phường Trung Hòa, Cầu Giấy, Hà Nội</v>
          </cell>
          <cell r="E3399" t="str">
            <v>0306182043-010</v>
          </cell>
        </row>
        <row r="3400">
          <cell r="A3400" t="str">
            <v>CK-HN2166</v>
          </cell>
          <cell r="B3400" t="str">
            <v>CircleK 38 Xuân La</v>
          </cell>
          <cell r="C3400" t="str">
            <v>38 Xuân La, Phường Xuân La, Tây Hồ, Hà Nội</v>
          </cell>
          <cell r="E3400" t="str">
            <v>0306182043-010</v>
          </cell>
        </row>
        <row r="3401">
          <cell r="A3401" t="str">
            <v>CK-HN2167</v>
          </cell>
          <cell r="B3401" t="str">
            <v>CircleK 20 Nguyên Hồng</v>
          </cell>
          <cell r="C3401" t="str">
            <v>20 Nguyên Hồng, Phường Láng Hạ, Đống Đa, Hà Nội</v>
          </cell>
          <cell r="E3401" t="str">
            <v>0306182043-010</v>
          </cell>
        </row>
        <row r="3402">
          <cell r="A3402" t="str">
            <v>CK-HN2168</v>
          </cell>
          <cell r="B3402" t="str">
            <v>CircleK 170 Nguyễn Đổng Chi</v>
          </cell>
          <cell r="C3402" t="str">
            <v>170 Nguyễn Đổng Chi, Cầu Diễn, Từ Liêm, Hà Nội</v>
          </cell>
          <cell r="E3402" t="str">
            <v>0306182043-010</v>
          </cell>
        </row>
        <row r="3403">
          <cell r="A3403" t="str">
            <v>CK-HN2169</v>
          </cell>
          <cell r="B3403" t="str">
            <v>CircleK 25 Ngô Thì Nhậm</v>
          </cell>
          <cell r="C3403" t="str">
            <v>25 Ngô Thì Nhậm, Phường Hà Cầu, Hà Đông, Hà Nội</v>
          </cell>
          <cell r="E3403" t="str">
            <v>0306182043-010</v>
          </cell>
        </row>
        <row r="3404">
          <cell r="A3404" t="str">
            <v>CK-HN2170</v>
          </cell>
          <cell r="B3404" t="str">
            <v>CircleK Số 5 Ngách 2A/6 Trần Khát Chân, Tổ Dân Phố 1</v>
          </cell>
          <cell r="C3404" t="str">
            <v>Số 5 Ngách 2A/6 Trần Khát Chân, tổ dân phố 1, Phường Thanh Lương, Hai Bà Trưng, Hà Nội</v>
          </cell>
          <cell r="E3404" t="str">
            <v>0306182043-010</v>
          </cell>
        </row>
        <row r="3405">
          <cell r="A3405" t="str">
            <v>CK-HN2171</v>
          </cell>
          <cell r="B3405" t="str">
            <v>CircleK 149C Lò Đúc</v>
          </cell>
          <cell r="C3405" t="str">
            <v>149C Lò Đúc, Phường Phạm Đình Hổ, Hai Bà Trưng, Hà Nội</v>
          </cell>
          <cell r="E3405" t="str">
            <v>0306182043-010</v>
          </cell>
        </row>
        <row r="3406">
          <cell r="A3406" t="str">
            <v>CK-HN2172</v>
          </cell>
          <cell r="B3406" t="str">
            <v>CircleK A4-A5, Tòa A, Khối B, Imperial Sky Garden, Số 423 Minh Khai</v>
          </cell>
          <cell r="C3406" t="str">
            <v>A4-A5, tòa A, khối B, Imperial Sky Garden, Số 423 Minh Khai, Phường Vĩnh Tuy, Hai Bà Trưng, Hà Nội</v>
          </cell>
          <cell r="E3406" t="str">
            <v>0306182043-010</v>
          </cell>
        </row>
        <row r="3407">
          <cell r="A3407" t="str">
            <v>CK-HN2173</v>
          </cell>
          <cell r="B3407" t="str">
            <v>CircleK Số Bt16B5-03, Làng Việt Kiều Châu Âu, Khu Đô Thị Mới Mỗ Lao</v>
          </cell>
          <cell r="C3407" t="str">
            <v>Số BT16B5-03, Làng Việt Kiều Châu Âu, khu đô thị mới Mỗ Lao, Phường Mộ Lao, Hà Đông, Hà Nội</v>
          </cell>
          <cell r="E3407" t="str">
            <v>0306182043-010</v>
          </cell>
        </row>
        <row r="3408">
          <cell r="A3408" t="str">
            <v>CK-HN2174</v>
          </cell>
          <cell r="B3408" t="str">
            <v>CircleK Lô 41, Khu Nhà Ở Thấp Tt4, Khu Đô Thị Mỹ Đình - Sông Đà</v>
          </cell>
          <cell r="C3408" t="str">
            <v>Lô 41, khu nhà ở thấp TT4, khu đô thị Mỹ Đình - Sông Đà, Phường Mỹ Đình, Nam Từ Liêm, Hà Nội</v>
          </cell>
          <cell r="E3408" t="str">
            <v>0306182043-010</v>
          </cell>
        </row>
        <row r="3409">
          <cell r="A3409" t="str">
            <v>CK-HN2175</v>
          </cell>
          <cell r="B3409" t="str">
            <v>CircleK 16 Văn Cao</v>
          </cell>
          <cell r="C3409" t="str">
            <v>16 Văn Cao, Phường Liễu Giai, Ba Đình, Hà Nội</v>
          </cell>
          <cell r="E3409" t="str">
            <v>0306182043-010</v>
          </cell>
        </row>
        <row r="3410">
          <cell r="A3410" t="str">
            <v>CK-HN2176</v>
          </cell>
          <cell r="B3410" t="str">
            <v>CircleK 164 Nguyễn Văn Cừ</v>
          </cell>
          <cell r="C3410" t="str">
            <v>164 Nguyễn Văn Cừ, Phường Gia Thụy, Long Biên, Hà Nội</v>
          </cell>
          <cell r="E3410" t="str">
            <v>0306182043-010</v>
          </cell>
        </row>
        <row r="3411">
          <cell r="A3411" t="str">
            <v>CK-HN2177</v>
          </cell>
          <cell r="B3411" t="str">
            <v>CircleK 12 Tam Trinh</v>
          </cell>
          <cell r="C3411" t="str">
            <v>12 Tam Trinh, Phường Vĩnh Tuy, Hoàng Mai, Hà Nội</v>
          </cell>
          <cell r="E3411" t="str">
            <v>0306182043-010</v>
          </cell>
        </row>
        <row r="3412">
          <cell r="A3412" t="str">
            <v>CK-HN2178</v>
          </cell>
          <cell r="B3412" t="str">
            <v>CircleK 14 Khương Hạ</v>
          </cell>
          <cell r="C3412" t="str">
            <v>14 Khương Hạ, Phường Khương Đình, Thanh Xuân, Hà Nội</v>
          </cell>
          <cell r="E3412" t="str">
            <v>0306182043-010</v>
          </cell>
        </row>
        <row r="3413">
          <cell r="A3413" t="str">
            <v>CK-HN2179</v>
          </cell>
          <cell r="B3413" t="str">
            <v>CircleK Số Bt11-Vt26, Khu Nhà Ở Xa La</v>
          </cell>
          <cell r="C3413" t="str">
            <v>Số BT11-VT26, Khu nhà ở Xa La, Khu Đô Thị Xa La, Hà Đông, Hà Nội</v>
          </cell>
          <cell r="E3413" t="str">
            <v>0306182043-010</v>
          </cell>
        </row>
        <row r="3414">
          <cell r="A3414" t="str">
            <v>CK-HN2180</v>
          </cell>
          <cell r="B3414" t="str">
            <v>CircleK Lô 7, Khu Di Dân Đền Lừ 2</v>
          </cell>
          <cell r="C3414" t="str">
            <v>Lô 7, khu di dân Đền Lừ 2, Phường Hoàng Văn Thụ, Hoàng Mai, Hà Nội</v>
          </cell>
          <cell r="E3414" t="str">
            <v>0306182043-010</v>
          </cell>
        </row>
        <row r="3415">
          <cell r="A3415" t="str">
            <v>CK-HN2181</v>
          </cell>
          <cell r="B3415" t="str">
            <v>CircleK Lk10 - 15, Khu Đô Thị Mới Văn Phú</v>
          </cell>
          <cell r="C3415" t="str">
            <v>LK10 - 15, khu đô thị mới Văn Phú, Phường Phú La, Hà Đông, Hà Nội</v>
          </cell>
          <cell r="E3415" t="str">
            <v>0306182043-010</v>
          </cell>
        </row>
        <row r="3416">
          <cell r="A3416" t="str">
            <v>CK-HN2182</v>
          </cell>
          <cell r="B3416" t="str">
            <v>CircleK 3 Quỳnh Mai</v>
          </cell>
          <cell r="C3416" t="str">
            <v>3 Quỳnh Mai, Phường Quỳnh Mai, Hai Bà Trưng, Hà Nội</v>
          </cell>
          <cell r="E3416" t="str">
            <v>0306182043-010</v>
          </cell>
        </row>
        <row r="3417">
          <cell r="A3417" t="str">
            <v>CK-HN2183</v>
          </cell>
          <cell r="B3417" t="str">
            <v>CircleK 111 Nguyễn Sơn</v>
          </cell>
          <cell r="C3417" t="str">
            <v>111 Nguyễn Sơn, Phường Gia Thụy, Long Biên, Hà Nội</v>
          </cell>
          <cell r="E3417" t="str">
            <v>0306182043-010</v>
          </cell>
        </row>
        <row r="3418">
          <cell r="A3418" t="str">
            <v>CK-HN2184</v>
          </cell>
          <cell r="B3418" t="str">
            <v>CircleK Nhà Số 359, Block 36, Ô H-Tt5, Khu Nhà Ở Hi Brand, Khu Đô Thị Mới Văn Phú</v>
          </cell>
          <cell r="C3418" t="str">
            <v>Nhà Số 359, Block 36, Ô H-TT5, khu nhà ở Hi Brand, khu đô thị mới Văn Phú, Phường Phú La, Hà Đông, Hà Nội</v>
          </cell>
          <cell r="E3418" t="str">
            <v>0306182043-010</v>
          </cell>
        </row>
        <row r="3419">
          <cell r="A3419" t="str">
            <v>CK-HN2185</v>
          </cell>
          <cell r="B3419" t="str">
            <v>CircleK Số 252, Tổ 11, Đường Ngọc Thụy</v>
          </cell>
          <cell r="C3419" t="str">
            <v>Số 252, tổ 11, đường Ngọc Thụy, Phường Ngọc Thụy, Long Biên, Hà Nội</v>
          </cell>
          <cell r="E3419" t="str">
            <v>0306182043-010</v>
          </cell>
        </row>
        <row r="3420">
          <cell r="A3420" t="str">
            <v>CK-HN2186</v>
          </cell>
          <cell r="B3420" t="str">
            <v>CircleK 33 Dương Văn Bé</v>
          </cell>
          <cell r="C3420" t="str">
            <v>33 Dương Văn Bé, Phường Vĩnh Tuy, Hai Bà Trưng, Hà Nội</v>
          </cell>
          <cell r="E3420" t="str">
            <v>0306182043-010</v>
          </cell>
        </row>
        <row r="3421">
          <cell r="A3421" t="str">
            <v>CK-HN2187</v>
          </cell>
          <cell r="B3421" t="str">
            <v>CircleK 142-144 Hồng Mai</v>
          </cell>
          <cell r="C3421" t="str">
            <v>142-144 Hồng Mai, Phường Bạch Mai, Hai Bà Trưng, Hà Nội</v>
          </cell>
          <cell r="E3421" t="str">
            <v>0306182043-010</v>
          </cell>
        </row>
        <row r="3422">
          <cell r="A3422" t="str">
            <v>CK-HN2188</v>
          </cell>
          <cell r="B3422" t="str">
            <v>CircleK 315 Ngọc Lâm</v>
          </cell>
          <cell r="C3422" t="str">
            <v>315 Ngọc Lâm, Phường Ngọc Lâm, Long Biên, Hà Nội</v>
          </cell>
          <cell r="E3422" t="str">
            <v>0306182043-010</v>
          </cell>
        </row>
        <row r="3423">
          <cell r="A3423" t="str">
            <v>CK-HN2189</v>
          </cell>
          <cell r="B3423" t="str">
            <v>CircleK Sh0105-Sh0205 Park 8, Kđt Times City Park Hill, Số 25, Ngõ 13 Đường Lĩnh Nam</v>
          </cell>
          <cell r="C3423" t="str">
            <v>SH0105-SH0205 Park 8, KĐT Times City Park Hill, số 25, ngõ 13 đường Lĩnh Nam, Phường Mai Động, Hoàng Mai, Hà Nội</v>
          </cell>
          <cell r="E3423" t="str">
            <v>0306182043-010</v>
          </cell>
        </row>
        <row r="3424">
          <cell r="A3424" t="str">
            <v>CK-HN2190</v>
          </cell>
          <cell r="B3424" t="str">
            <v>CircleK 560A Nguyễn Văn Cừ</v>
          </cell>
          <cell r="C3424" t="str">
            <v>560A Nguyễn Văn Cừ, Phường Gia Thụy, Long Biên, Hà Nội</v>
          </cell>
          <cell r="E3424" t="str">
            <v>0306182043-010</v>
          </cell>
        </row>
        <row r="3425">
          <cell r="A3425" t="str">
            <v>CK-HN2191</v>
          </cell>
          <cell r="B3425" t="str">
            <v>CircleK 293 Thụy Khuê</v>
          </cell>
          <cell r="C3425" t="str">
            <v>293 Thụy Khuê, Phường Bưởi, Tây Hồ, Hà Nội</v>
          </cell>
          <cell r="E3425" t="str">
            <v>0306182043-010</v>
          </cell>
        </row>
        <row r="3426">
          <cell r="A3426" t="str">
            <v>CK-HN2192</v>
          </cell>
          <cell r="B3426" t="str">
            <v>CircleK 15 Dương Khuê</v>
          </cell>
          <cell r="C3426" t="str">
            <v>15 Dương Khuê, Phường Mai Dịch, Cầu Giấy, Hà Nội</v>
          </cell>
          <cell r="E3426" t="str">
            <v>0306182043-010</v>
          </cell>
        </row>
        <row r="3427">
          <cell r="A3427" t="str">
            <v>CK-HN2193</v>
          </cell>
          <cell r="B3427" t="str">
            <v>CircleK No-24, Lk13, Khu Đất Dịch Vụ, Đất Ở Hà Trì</v>
          </cell>
          <cell r="C3427" t="str">
            <v>NO-24, LK13, Khu đất dịch vụ, đất ở Hà Trì, Phường Hà Trì, Hà Đông, Hà Nội</v>
          </cell>
          <cell r="E3427" t="str">
            <v>0306182043-010</v>
          </cell>
        </row>
        <row r="3428">
          <cell r="A3428" t="str">
            <v>CK-HN2194</v>
          </cell>
          <cell r="B3428" t="str">
            <v>CircleK Căn Hộ Số 01Sh20 Và 02Sh20, Thuộc Tòa Nhà S2.15 (T26M-2), Tại Lô Đất B2-Ct03, Vinhomes Ocean Park</v>
          </cell>
          <cell r="C3428" t="str">
            <v>Căn hộ số 01SH20 và 02SH20, thuộc tòa nhà S2.15 (T26M-2), tại lô đất B2-CT03, Vinhomes Ocean Park, , Huyện Lâm, Hà Nội</v>
          </cell>
          <cell r="E3428" t="str">
            <v>0306182043-010</v>
          </cell>
        </row>
        <row r="3429">
          <cell r="A3429" t="str">
            <v>CK-HN2195</v>
          </cell>
          <cell r="B3429" t="str">
            <v>CircleK Sô 6 Ngõ 124, Phố Vĩnh Tuy</v>
          </cell>
          <cell r="C3429" t="str">
            <v>Sô 6 ngõ 124, phố Vĩnh Tuy, Phường Vĩnh Tuy, Hai Bà Trưng, Hà Nội</v>
          </cell>
          <cell r="E3429" t="str">
            <v>0306182043-010</v>
          </cell>
        </row>
        <row r="3430">
          <cell r="A3430" t="str">
            <v>CK-HN2196</v>
          </cell>
          <cell r="B3430" t="str">
            <v>CircleK 118 Định Công</v>
          </cell>
          <cell r="C3430" t="str">
            <v>118 Định Công, Phường Định Công, Hoàng Mai, Hà Nội</v>
          </cell>
          <cell r="E3430" t="str">
            <v>0306182043-010</v>
          </cell>
        </row>
        <row r="3431">
          <cell r="A3431" t="str">
            <v>CK-HN2197</v>
          </cell>
          <cell r="B3431" t="str">
            <v>CircleK B3-06, Khu Chức Năng Đô Thị Thành Phố Xanh</v>
          </cell>
          <cell r="C3431" t="str">
            <v>B3-06, Khu chức năng đô thị Thành Phố Xanh, Phường Cầu Diễn, Nam Từ Liêm, Hà Nội</v>
          </cell>
          <cell r="E3431" t="str">
            <v>0306182043-010</v>
          </cell>
        </row>
        <row r="3432">
          <cell r="A3432" t="str">
            <v>CK-HN2198</v>
          </cell>
          <cell r="B3432" t="str">
            <v>CircleK Số 264 Phố Bạch Mai, Tổ 4</v>
          </cell>
          <cell r="C3432" t="str">
            <v>Số 264 phố Bạch Mai, tổ 4, Phường Bạch Mai, Hai Bà Trưng, Hà Nội</v>
          </cell>
          <cell r="E3432" t="str">
            <v>0306182043-010</v>
          </cell>
        </row>
        <row r="3433">
          <cell r="A3433" t="str">
            <v>CK-HN2199</v>
          </cell>
          <cell r="B3433" t="str">
            <v>CircleK Số 1S05, Tòa R1.03 (L31), Lô Đất B5-Ct01, Dự Án Khu Đô Thị Gia Lâm (Vinhomes Ocean Park)</v>
          </cell>
          <cell r="C3433" t="str">
            <v>Số 1S05, Tòa R1.03 (L31), lô đất B5-CT01, Dự án Khu đô thị Gia Lâm (Vinhomes Ocean Park), , Huyện Lâm, Hà Nội</v>
          </cell>
          <cell r="E3433" t="str">
            <v>0306182043-010</v>
          </cell>
        </row>
        <row r="3434">
          <cell r="A3434" t="str">
            <v>CK-HN2200</v>
          </cell>
          <cell r="B3434" t="str">
            <v>CircleK Số 01Sh22 Và 02Sh22, Ô Đất B2-Ct02, Tòa U26-2 (S2.08) Dự Án Khu Đô Thị Gia Lâm - Vinhomes Ocean Park</v>
          </cell>
          <cell r="C3434" t="str">
            <v>Số 01SH22 và 02SH22, Ô đất B2-CT02, Tòa U26-2 (S2.08) Dự án Khu đô thị Gia Lâm - Vinhomes Ocean Park, , Huyện Lâm, Hà Nội</v>
          </cell>
          <cell r="E3434" t="str">
            <v>0306182043-010</v>
          </cell>
        </row>
        <row r="3435">
          <cell r="A3435" t="str">
            <v>CK-HN2201</v>
          </cell>
          <cell r="B3435" t="str">
            <v>CircleK 49 + 51 Phố Trần Quang Diệu, Tổ 102</v>
          </cell>
          <cell r="C3435" t="str">
            <v>49 + 51 phố Trần Quang Diệu, tổ 102, Phường Ô Chợ Dừa, Đống Đa, Hà Nội</v>
          </cell>
          <cell r="E3435" t="str">
            <v>0306182043-010</v>
          </cell>
        </row>
        <row r="3436">
          <cell r="A3436" t="str">
            <v>CK-HN2202</v>
          </cell>
          <cell r="B3436" t="str">
            <v>CircleK Số 01Sh06 Và Số 02Sh06, Ô Đất B2-Ct03, Tòa L26 (S2.11), Dự Án Khu Đô Thị Gia Lâm - Vinhomes Ocean Park</v>
          </cell>
          <cell r="C3436" t="str">
            <v>Số 01SH06 và số 02SH06, Ô đất B2-CT03, Tòa L26 (S2.11), Dự án Khu đô thị Gia Lâm - Vinhomes Ocean Park, , Huyện Lâm, Hà Nội</v>
          </cell>
          <cell r="E3436" t="str">
            <v>0306182043-010</v>
          </cell>
        </row>
        <row r="3437">
          <cell r="A3437" t="str">
            <v>CK-HN2203</v>
          </cell>
          <cell r="B3437" t="str">
            <v>CircleK Số 1Sh09 Và Số 2Sh09, Tòa S1.05 (Z34.1), Lô Đất F1-Ch01 - 5 Khu Đô Thị Mới Tây Mỗ, Đại Mỗ - Vinhomes Park (Vinhomes Smart City)</v>
          </cell>
          <cell r="C3437" t="str">
            <v>Số 1SH09 và số 2SH09, tòa S1.05 (Z34.1), Lô đất F1-CH01 - 5 Khu đô thị mới Tây Mỗ, Đại Mỗ - Vinhomes Park (Vinhomes Smart City), , Huyện Lâm, Hà Nội</v>
          </cell>
          <cell r="E3437" t="str">
            <v>0306182043-010</v>
          </cell>
        </row>
        <row r="3438">
          <cell r="A3438" t="str">
            <v>CK-HN2204</v>
          </cell>
          <cell r="B3438" t="str">
            <v>CircleK Số 01S15A, Tòa U26 (S2.03), Ô Đất B2-Ct01, Dự Án Khu Đô Thị Gia Lâm - Vinhomes Ocean Park</v>
          </cell>
          <cell r="C3438" t="str">
            <v>Số 01S15A, Tòa U26 (S2.03), ô đất B2-CT01, Dự án khu đô thị Gia Lâm - Vinhomes Ocean Park, , Huyện Lâm, Hà Nội</v>
          </cell>
          <cell r="E3438" t="str">
            <v>0306182043-010</v>
          </cell>
        </row>
        <row r="3439">
          <cell r="A3439" t="str">
            <v>CK-HN2205</v>
          </cell>
          <cell r="B3439" t="str">
            <v>CircleK Số 1S11, Tòa S6A (S6.1), Thuộc Khối Nhà S6 (S6.1+S6.2), Khu Công Trình Công Cộng, Thương Mại, Dịch Vụ Và Nhà Ở (Vinhomes Symphony), Lô Đất G4*-Hh16</v>
          </cell>
          <cell r="C3439" t="str">
            <v>Số 1S11, tòa S6A (S6.1), thuộc khối nhà S6 (S6.1+S6.2), Khu công trình công cộng, thương mại, dịch vụ và nhà ở (Vinhomes Symphony), lô đất G4*-HH16, , Huyện Lâm, Hà Nội</v>
          </cell>
          <cell r="E3439" t="str">
            <v>0306182043-010</v>
          </cell>
        </row>
        <row r="3440">
          <cell r="A3440" t="str">
            <v>CK-HN2206</v>
          </cell>
          <cell r="B3440" t="str">
            <v>CircleK Số 176D + 176E Trương Định</v>
          </cell>
          <cell r="C3440" t="str">
            <v>Số 176D + 176E Trương Định, , Hai Trưng, Hà Nội</v>
          </cell>
          <cell r="E3440" t="str">
            <v>0306182043-010</v>
          </cell>
        </row>
        <row r="3441">
          <cell r="A3441" t="str">
            <v>CK-HN2207</v>
          </cell>
          <cell r="B3441" t="str">
            <v>CircleK Số 42 + 42A Phố Lạc Trung</v>
          </cell>
          <cell r="C3441" t="str">
            <v>Số 42 + 42A phố Lạc Trung, phường Vĩnh Tuy, Hai Bà Trưng, Hà Nội</v>
          </cell>
          <cell r="E3441" t="str">
            <v>0306182043-010</v>
          </cell>
        </row>
        <row r="3442">
          <cell r="A3442" t="str">
            <v>CK-HN2208</v>
          </cell>
          <cell r="B3442" t="str">
            <v>CircleK Số 173 Đường Tam Trinh, Tổ 14</v>
          </cell>
          <cell r="C3442" t="str">
            <v>Số 173 đường Tam Trinh, tổ 14, Phường Minh Khai, Hai Bà Trưng, Hà Nội</v>
          </cell>
          <cell r="E3442" t="str">
            <v>0306182043-010</v>
          </cell>
        </row>
        <row r="3443">
          <cell r="A3443" t="str">
            <v>CK-HN2209</v>
          </cell>
          <cell r="B3443" t="str">
            <v>CircleK V11-A01, Lô Đất Ttdv 01, Khu Đô Thị Mới An Hưng</v>
          </cell>
          <cell r="C3443" t="str">
            <v>V11-A01, Lô đất TTDV 01, Khu đô thị mới An Hưng, Phường La Khê, Hà Đông, Hà Nội</v>
          </cell>
          <cell r="E3443" t="str">
            <v>0306182043-010</v>
          </cell>
        </row>
        <row r="3444">
          <cell r="A3444" t="str">
            <v>CK-HN2210</v>
          </cell>
          <cell r="B3444" t="str">
            <v>CircleK 29 Hàng Phèn</v>
          </cell>
          <cell r="C3444" t="str">
            <v>29 Hàng Phèn, , Hoàn Kiếm, Hà Nội</v>
          </cell>
          <cell r="E3444" t="str">
            <v>0306182043-010</v>
          </cell>
        </row>
        <row r="3445">
          <cell r="A3445" t="str">
            <v>CK-HN2211</v>
          </cell>
          <cell r="B3445" t="str">
            <v>CircleK Số 123 Phố Tôn Đức Thắng</v>
          </cell>
          <cell r="C3445" t="str">
            <v>Số 123 phố Tôn Đức Thắng, , Đống Đa, Hà Nội</v>
          </cell>
          <cell r="E3445" t="str">
            <v>0306182043-010</v>
          </cell>
        </row>
        <row r="3446">
          <cell r="A3446" t="str">
            <v>CK-HN2212</v>
          </cell>
          <cell r="B3446" t="str">
            <v>CircleK Số 18 Phố Hàng Gai</v>
          </cell>
          <cell r="C3446" t="str">
            <v>Số 18 phố Hàng Gai, , Hoàn Kiếm, Hà Nội</v>
          </cell>
          <cell r="E3446" t="str">
            <v>0306182043-010</v>
          </cell>
        </row>
        <row r="3447">
          <cell r="A3447" t="str">
            <v>CK-HN2213</v>
          </cell>
          <cell r="B3447" t="str">
            <v>CircleK Thương Mại_03, Tầng 1, Nhà Ở Cao Tầng N03-T6, Khu Đoàn Ngoại Giao</v>
          </cell>
          <cell r="C3447" t="str">
            <v>Thương mại_03, tầng 1, Nhà ở cao tầng N03-T6, Khu Đoàn Ngoại Giao, Phường Dịch Vọng, Cầu Giấy, Hà Nội</v>
          </cell>
          <cell r="E3447" t="str">
            <v>0306182043-010</v>
          </cell>
        </row>
        <row r="3448">
          <cell r="A3448" t="str">
            <v>CK-HN2214</v>
          </cell>
          <cell r="B3448" t="str">
            <v>CircleK 67 Cửa Nam</v>
          </cell>
          <cell r="C3448" t="str">
            <v>67 Cửa Nam, , Hoàn Kiếm, Hà Nội</v>
          </cell>
          <cell r="E3448" t="str">
            <v>0306182043-010</v>
          </cell>
        </row>
        <row r="3449">
          <cell r="A3449" t="str">
            <v>CK-HN2215</v>
          </cell>
          <cell r="B3449" t="str">
            <v>CircleK 75 Hàng Bông</v>
          </cell>
          <cell r="C3449" t="str">
            <v>75 Hàng Bông, Phường Hàng Bông, Hoàn Kiếm, Hà Nội</v>
          </cell>
          <cell r="E3449" t="str">
            <v>0306182043-010</v>
          </cell>
        </row>
        <row r="3450">
          <cell r="A3450" t="str">
            <v>CircleK-SG0001</v>
          </cell>
          <cell r="B3450" t="str">
            <v>CircleK 36 Hai Bà Trưng</v>
          </cell>
          <cell r="C3450" t="str">
            <v>36 Hai Bà Trưng, phường Bến Nghé, quận 1, thành phố Hồ Chí Minh</v>
          </cell>
          <cell r="E3450" t="str">
            <v>0306182043-010</v>
          </cell>
        </row>
        <row r="3451">
          <cell r="A3451" t="str">
            <v>CircleK-SG0006</v>
          </cell>
          <cell r="B3451" t="str">
            <v>CircleK 75 Thành Thái</v>
          </cell>
          <cell r="C3451" t="str">
            <v>75 Thành Thái, phường 14, quận 10, thành phố Hồ Chí Minh</v>
          </cell>
          <cell r="E3451" t="str">
            <v>0306182043-010</v>
          </cell>
        </row>
        <row r="3452">
          <cell r="A3452" t="str">
            <v>CircleK-SG0007</v>
          </cell>
          <cell r="B3452" t="str">
            <v>CircleK 6 Thảo Điền</v>
          </cell>
          <cell r="C3452" t="str">
            <v>6 Thảo Điền, khu phố 1, phường Thảo Điền, thành phố Thủ Đức, thành phố Hồ Chí Minh</v>
          </cell>
          <cell r="E3452" t="str">
            <v>0306182043-010</v>
          </cell>
        </row>
        <row r="3453">
          <cell r="A3453" t="str">
            <v>CircleK-SG0012</v>
          </cell>
          <cell r="B3453" t="str">
            <v>CircleK 69 Hồ Tùng Mậu</v>
          </cell>
          <cell r="C3453" t="str">
            <v>69 Hồ Tùng Maauk, phường Bến Nghé, quận 1, thành phố Hồ Chí Minh</v>
          </cell>
          <cell r="E3453" t="str">
            <v>0306182043-010</v>
          </cell>
        </row>
        <row r="3454">
          <cell r="A3454" t="str">
            <v>CircleK-SG0014</v>
          </cell>
          <cell r="B3454" t="str">
            <v>CircleK Lô CR2-12, Số 107 Đại Lộ Tôn Dật Tiên, Khu A, Phú Mỹ Hưng</v>
          </cell>
          <cell r="C3454" t="str">
            <v>Lô CR2-12, số 107 Đại lộ Tôn Dật Tiên, khu A, Phú Mỹ Hưng, phường Tân Phú, quận 7, thành phố Hồ Chí Minh</v>
          </cell>
          <cell r="E3454" t="str">
            <v>0306182043-010</v>
          </cell>
        </row>
        <row r="3455">
          <cell r="A3455" t="str">
            <v>CircleK-SG0026</v>
          </cell>
          <cell r="B3455" t="str">
            <v>CircleK 50 Bùi Viện</v>
          </cell>
          <cell r="C3455" t="str">
            <v>50 Bùi Viện, phường Phạm Ngũ Lão, quận 1, thành phố Hồ Chí Minh</v>
          </cell>
          <cell r="E3455" t="str">
            <v>0306182043-010</v>
          </cell>
        </row>
        <row r="3456">
          <cell r="A3456" t="str">
            <v>CircleK-SG0031</v>
          </cell>
          <cell r="B3456" t="str">
            <v>CircleK 129F/95I Bến Vân Đồn</v>
          </cell>
          <cell r="C3456" t="str">
            <v>129F/95i Bến Vân Đồn, phường 8, quận 4, Thành phố Hồ Chí Minh</v>
          </cell>
          <cell r="E3456" t="str">
            <v>0306182043-010</v>
          </cell>
        </row>
        <row r="3457">
          <cell r="A3457" t="str">
            <v>CircleK-SG0033</v>
          </cell>
          <cell r="B3457" t="str">
            <v>CircleK 366 Võ Văn Ngân</v>
          </cell>
          <cell r="C3457" t="str">
            <v>366 Võ Văn Ngân, phường Bình Tho, thành phố Thủ Đức, thành phố Hồ Chí Minh</v>
          </cell>
          <cell r="E3457" t="str">
            <v>0306182043-010</v>
          </cell>
        </row>
        <row r="3458">
          <cell r="A3458" t="str">
            <v>CircleK-SG0034</v>
          </cell>
          <cell r="B3458" t="str">
            <v>CircleK 70 Đường Đồng Nai</v>
          </cell>
          <cell r="C3458" t="str">
            <v>70 Đường Đồng Nai, phường 15, quận 10, thành phố Hồ Chí Minh</v>
          </cell>
          <cell r="E3458" t="str">
            <v>0306182043-010</v>
          </cell>
        </row>
        <row r="3459">
          <cell r="A3459" t="str">
            <v>CircleK-SG0035</v>
          </cell>
          <cell r="B3459" t="str">
            <v>CircleK 704 Sư Vạn Hạnh</v>
          </cell>
          <cell r="C3459" t="str">
            <v>704 Sư Vạn Hạnh, phường 12, quận 10, thành phố Hồ Chí Minh</v>
          </cell>
          <cell r="E3459" t="str">
            <v>0306182043-010</v>
          </cell>
        </row>
        <row r="3460">
          <cell r="A3460" t="str">
            <v>CircleK-SG0036</v>
          </cell>
          <cell r="B3460" t="str">
            <v>CircleK 31 Bà Huyện Thanh Quan</v>
          </cell>
          <cell r="C3460" t="str">
            <v>31 Bà Huyện Thanh Quan, phường Võ Thị Sáu, quận 3, thành phố Hồ Chí Minh</v>
          </cell>
          <cell r="E3460" t="str">
            <v>0306182043-010</v>
          </cell>
        </row>
        <row r="3461">
          <cell r="A3461" t="str">
            <v>CircleK-SG0040</v>
          </cell>
          <cell r="B3461" t="str">
            <v>CircleK 65C Nguyễn Thái Học</v>
          </cell>
          <cell r="C3461" t="str">
            <v>65C Nguyễn Thái Học, phường Cầu Ông Lãnh, quận 1, thành phố Hồ Chí Minh</v>
          </cell>
          <cell r="E3461" t="str">
            <v>0306182043-010</v>
          </cell>
        </row>
        <row r="3462">
          <cell r="A3462" t="str">
            <v>CircleK-SG0042</v>
          </cell>
          <cell r="B3462" t="str">
            <v>CircleK 13 Tôn Đản</v>
          </cell>
          <cell r="C3462" t="str">
            <v>13 Tôn Đản, phường 13, quận 4, thành phố Hồ Chí Minh</v>
          </cell>
          <cell r="E3462" t="str">
            <v>0306182043-010</v>
          </cell>
        </row>
        <row r="3463">
          <cell r="A3463" t="str">
            <v>CircleK-SG0044</v>
          </cell>
          <cell r="B3463" t="str">
            <v>CircleK 118C Độc Lập</v>
          </cell>
          <cell r="C3463" t="str">
            <v>118C Độc Lập, phường Tân Thành, quận Tân Phú, thành phố Hồ Chí Minh</v>
          </cell>
          <cell r="E3463" t="str">
            <v>0306182043-010</v>
          </cell>
        </row>
        <row r="3464">
          <cell r="A3464" t="str">
            <v>CircleK-SG0050</v>
          </cell>
          <cell r="B3464" t="str">
            <v>CircleK 45 Lý Tự Trọng</v>
          </cell>
          <cell r="C3464" t="str">
            <v>45 Lý Tự Trọng, phường Bến Nghé, quận 1, thành phố Hồ Chí Minh</v>
          </cell>
          <cell r="E3464" t="str">
            <v>0306182043-010</v>
          </cell>
        </row>
        <row r="3465">
          <cell r="A3465" t="str">
            <v>CircleK-SG0051</v>
          </cell>
          <cell r="B3465" t="str">
            <v>CircleK 87 Trần Nguyên Đán</v>
          </cell>
          <cell r="C3465" t="str">
            <v>87 Trần Nguyên Đán, phường 3, quận Bình Thạnh, thành phố Hồ Chí Minh</v>
          </cell>
          <cell r="E3465" t="str">
            <v>0306182043-010</v>
          </cell>
        </row>
        <row r="3466">
          <cell r="A3466" t="str">
            <v>CircleK-SG0054</v>
          </cell>
          <cell r="B3466" t="str">
            <v>CircleK 9 Nguyễn Kim</v>
          </cell>
          <cell r="C3466" t="str">
            <v>9 Nguyễn Kim, phường 12, quận 5, thành phố Hồ Chí Minh</v>
          </cell>
          <cell r="E3466" t="str">
            <v>0306182043-010</v>
          </cell>
        </row>
        <row r="3467">
          <cell r="A3467" t="str">
            <v>CircleK-SG0056</v>
          </cell>
          <cell r="B3467" t="str">
            <v>CircleK 27Bis Tôn Thất Tùng</v>
          </cell>
          <cell r="C3467" t="str">
            <v>27 Bis Tôn Thất Tùng, phường Phạm Ngũ Lão, quận 1, thành phố Hồ Chí Minh</v>
          </cell>
          <cell r="E3467" t="str">
            <v>0306182043-010</v>
          </cell>
        </row>
        <row r="3468">
          <cell r="A3468" t="str">
            <v>CircleK-SG0057</v>
          </cell>
          <cell r="B3468" t="str">
            <v>CircleK 199 Đường Số 17</v>
          </cell>
          <cell r="C3468" t="str">
            <v>Số 199 Đường số 17, phường Tân Quý, quận 7, thành phố Hồ Chí Minh</v>
          </cell>
          <cell r="E3468" t="str">
            <v>0306182043-010</v>
          </cell>
        </row>
        <row r="3469">
          <cell r="A3469" t="str">
            <v>CircleK-SG0058</v>
          </cell>
          <cell r="B3469" t="str">
            <v>CircleK 374 Lê Văn Sỹ</v>
          </cell>
          <cell r="C3469" t="str">
            <v>374 Lê Văn Sỹ, phường 14, quận 3, thành phố Hồ Chí Minh</v>
          </cell>
          <cell r="E3469" t="str">
            <v>0306182043-010</v>
          </cell>
        </row>
        <row r="3470">
          <cell r="A3470" t="str">
            <v>CircleK-SG0059</v>
          </cell>
          <cell r="B3470" t="str">
            <v>CircleK 273 Lê Thánh Tôn</v>
          </cell>
          <cell r="C3470" t="str">
            <v>273 Lê Thánh Tôn, phường Bến Thành, quận 1, thành phố Hồ Chí Minh</v>
          </cell>
          <cell r="E3470" t="str">
            <v>0306182043-010</v>
          </cell>
        </row>
        <row r="3471">
          <cell r="A3471" t="str">
            <v>CircleK-SG0060</v>
          </cell>
          <cell r="B3471" t="str">
            <v>CircleK 220 Nguyễn Trọng Tuyển</v>
          </cell>
          <cell r="C3471" t="str">
            <v>220 Nguyễn Trọng Tuyển, phường 8, quận Phú Nhuận, thành phố Hồ Chí Minh</v>
          </cell>
          <cell r="E3471" t="str">
            <v>0306182043-010</v>
          </cell>
        </row>
        <row r="3472">
          <cell r="A3472" t="str">
            <v>CircleK-SG0061</v>
          </cell>
          <cell r="B3472" t="str">
            <v>CircleK S34-2 Sky Garden 3 - Phú Mỹ Hưng, Đại Lộ Nguyễn Văn Linh</v>
          </cell>
          <cell r="C3472" t="str">
            <v>S34-2 Sky Garden 3 - Phú Mỹ Hưng, Đại Lộ Nguyễn Văn Linh, phường Tân Phong, quận 7, thành phố Hồ Chí Minh</v>
          </cell>
          <cell r="E3472" t="str">
            <v>0306182043-010</v>
          </cell>
        </row>
        <row r="3473">
          <cell r="A3473" t="str">
            <v>CircleK-SG0062</v>
          </cell>
          <cell r="B3473" t="str">
            <v>CircleK 178A Nguyễn Chí Thanh</v>
          </cell>
          <cell r="C3473" t="str">
            <v>178A Nguyễn Chí Thanh, phường 2, quận 10, thành phố Hồ Chí Minh</v>
          </cell>
          <cell r="E3473" t="str">
            <v>0306182043-010</v>
          </cell>
        </row>
        <row r="3474">
          <cell r="A3474" t="str">
            <v>CircleK-SG0068</v>
          </cell>
          <cell r="B3474" t="str">
            <v>CircleK 54 Tôn Thất Thiệp</v>
          </cell>
          <cell r="C3474" t="str">
            <v>54 Tôn Thất Thiệp, phường Bến Nghé, quận 1, thành phố Hồ Chí Minh</v>
          </cell>
          <cell r="E3474" t="str">
            <v>0306182043-010</v>
          </cell>
        </row>
        <row r="3475">
          <cell r="A3475" t="str">
            <v>CircleK-SG0072</v>
          </cell>
          <cell r="B3475" t="str">
            <v>CircleK 45 Tân Mỹ</v>
          </cell>
          <cell r="C3475" t="str">
            <v>45 Tân Mỹ, phường Tân Phú, quận 7, thành phố Hồ Chí Minh</v>
          </cell>
          <cell r="E3475" t="str">
            <v>0306182043-010</v>
          </cell>
        </row>
        <row r="3476">
          <cell r="A3476" t="str">
            <v>CircleK-SG0073</v>
          </cell>
          <cell r="B3476" t="str">
            <v>CircleK 12 Đông Du</v>
          </cell>
          <cell r="C3476" t="str">
            <v>12 Đông Du, phường Bến Nghé, quận 1, thành phố Hồ Chí Minh</v>
          </cell>
          <cell r="E3476" t="str">
            <v>0306182043-010</v>
          </cell>
        </row>
        <row r="3477">
          <cell r="A3477" t="str">
            <v>CircleK-SG0077</v>
          </cell>
          <cell r="B3477" t="str">
            <v>CircleK 11 Nguyễn Văn Tráng</v>
          </cell>
          <cell r="C3477" t="str">
            <v>11 Nguyễn Văn Trang, phường Bến Thành, quận 1, thành phố Hồ Chí Minh</v>
          </cell>
          <cell r="E3477" t="str">
            <v>0306182043-010</v>
          </cell>
        </row>
        <row r="3478">
          <cell r="A3478" t="str">
            <v>CircleK-SG0085</v>
          </cell>
          <cell r="B3478" t="str">
            <v>CircleK 180 Nguyễn Hồng Đào</v>
          </cell>
          <cell r="C3478" t="str">
            <v>180 Nguyễn Hồng Đào, phường 14, quận Tân Bình, thành phố Hồ Chí Minh</v>
          </cell>
          <cell r="E3478" t="str">
            <v>0306182043-010</v>
          </cell>
        </row>
        <row r="3479">
          <cell r="A3479" t="str">
            <v>CircleK-SG0086</v>
          </cell>
          <cell r="B3479" t="str">
            <v>CircleK 225A Hoàng Hoa Thám</v>
          </cell>
          <cell r="C3479" t="str">
            <v>225A Hoàng Hoa Thám, phường 13, quận Tân Bình, thành phố Hồ Chí Minh</v>
          </cell>
          <cell r="E3479" t="str">
            <v>0306182043-010</v>
          </cell>
        </row>
        <row r="3480">
          <cell r="A3480" t="str">
            <v>CircleK-SG0087</v>
          </cell>
          <cell r="B3480" t="str">
            <v>CircleK 8A/11D1 Thái Văn Lung</v>
          </cell>
          <cell r="C3480" t="str">
            <v>8A/11D Thái Văn Lung, phường Bến Nghé, quận 1, thành phố Hồ Chí Minh</v>
          </cell>
          <cell r="E3480" t="str">
            <v>0306182043-010</v>
          </cell>
        </row>
        <row r="3481">
          <cell r="A3481" t="str">
            <v>CircleK-SG0088</v>
          </cell>
          <cell r="B3481" t="str">
            <v>CircleK 124 Phổ Quang</v>
          </cell>
          <cell r="C3481" t="str">
            <v>124 Phổ Quang, phường 9, quận Phú Nhuận, thành phố Hồ Chí Minh</v>
          </cell>
          <cell r="E3481" t="str">
            <v>0306182043-010</v>
          </cell>
        </row>
        <row r="3482">
          <cell r="A3482" t="str">
            <v>CircleK-SG0090</v>
          </cell>
          <cell r="B3482" t="str">
            <v>CircleK 171B Hoàng Hoa Thám</v>
          </cell>
          <cell r="C3482" t="str">
            <v>171B Hoàng Hoa Thám, phường 13, quận Tân Bình, thành phố Hồ Chí Minh</v>
          </cell>
          <cell r="E3482" t="str">
            <v>0306182043-010</v>
          </cell>
        </row>
        <row r="3483">
          <cell r="A3483" t="str">
            <v>CircleK-SG0091</v>
          </cell>
          <cell r="B3483" t="str">
            <v>CircleK 162 Nguyễn Công Trứ</v>
          </cell>
          <cell r="C3483" t="str">
            <v>162 Nguyễn Công Trứ, phường Nguyễn Thái Bình, quận 1, thành phố Hồ Chí Minh</v>
          </cell>
          <cell r="E3483" t="str">
            <v>0306182043-010</v>
          </cell>
        </row>
        <row r="3484">
          <cell r="A3484" t="str">
            <v>CircleK-SG0095</v>
          </cell>
          <cell r="B3484" t="str">
            <v>CircleK 190B Phan Văn Trị</v>
          </cell>
          <cell r="C3484" t="str">
            <v>190B Nguyễn Tri Phương, phường 12, quận Bình Thạnh, Thành phố Hồ Chí Minh</v>
          </cell>
          <cell r="E3484" t="str">
            <v>0306182043-010</v>
          </cell>
        </row>
        <row r="3485">
          <cell r="A3485" t="str">
            <v>CircleK-SG0097</v>
          </cell>
          <cell r="B3485" t="str">
            <v>CircleK 315B Bùi Hữu Nghĩa</v>
          </cell>
          <cell r="C3485" t="str">
            <v>315 Bùi Hữu Nghĩa, phường 1, quận Bình Thạnh, thành phố Hồ Chí Minh</v>
          </cell>
          <cell r="E3485" t="str">
            <v>0306182043-010</v>
          </cell>
        </row>
        <row r="3486">
          <cell r="A3486" t="str">
            <v>CircleK-SG0100</v>
          </cell>
          <cell r="B3486" t="str">
            <v>CircleK 32A-32B Bùi Thị Xuân</v>
          </cell>
          <cell r="C3486" t="str">
            <v>32A-32B Bùi Thị Xuân, phường Bến Thành, quận 1, thành phố Hồ Chí Minh</v>
          </cell>
          <cell r="E3486" t="str">
            <v>0306182043-010</v>
          </cell>
        </row>
        <row r="3487">
          <cell r="A3487" t="str">
            <v>CircleK-SG0101</v>
          </cell>
          <cell r="B3487" t="str">
            <v>CircleK 47-49 Nguyễn Văn Bảo</v>
          </cell>
          <cell r="C3487" t="str">
            <v>47-49 Nguyễn Văn Bảo, phường 4, quận Gò Vấp, thành phố Hồ Chí Minh</v>
          </cell>
          <cell r="E3487" t="str">
            <v>0306182043-010</v>
          </cell>
        </row>
        <row r="3488">
          <cell r="A3488" t="str">
            <v>CircleK-SG0102</v>
          </cell>
          <cell r="B3488" t="str">
            <v>CircleK 325-327 Phạm Ngũ Lão</v>
          </cell>
          <cell r="C3488" t="str">
            <v>325-327 Phạm Ngũ Lão, phường Phạm Ngũ Lão, quận 1, thành phố Hồ Chí Minh</v>
          </cell>
          <cell r="E3488" t="str">
            <v>0306182043-010</v>
          </cell>
        </row>
        <row r="3489">
          <cell r="A3489" t="str">
            <v>CircleK-SG0103</v>
          </cell>
          <cell r="B3489" t="str">
            <v>CircleK 06 Quách Văn Tuấn</v>
          </cell>
          <cell r="C3489" t="str">
            <v>06 Quách Văn Tuấn, phường 12, quận Tân Bình, thành phố Hồ Chí Minh</v>
          </cell>
          <cell r="E3489" t="str">
            <v>0306182043-010</v>
          </cell>
        </row>
        <row r="3490">
          <cell r="A3490" t="str">
            <v>CircleK-SG0106</v>
          </cell>
          <cell r="B3490" t="str">
            <v>CircleK 43 Phạm Ngọc Thạch</v>
          </cell>
          <cell r="C3490" t="str">
            <v>43 Phạm Ngọc Thạch, phường Võ Thị Sáu, quận 3, thành phố Hồ Chí Minh</v>
          </cell>
          <cell r="E3490" t="str">
            <v>0306182043-010</v>
          </cell>
        </row>
        <row r="3491">
          <cell r="A3491" t="str">
            <v>CircleK-SG0109</v>
          </cell>
          <cell r="B3491" t="str">
            <v>CircleK 268 Lý Thường Kiệt</v>
          </cell>
          <cell r="C3491" t="str">
            <v>268 Lý Thường Kiệt, phường 14, quận 10, thành phố Hồ Chí Minh</v>
          </cell>
          <cell r="E3491" t="str">
            <v>0306182043-010</v>
          </cell>
        </row>
        <row r="3492">
          <cell r="A3492" t="str">
            <v>CircleK-SG0112</v>
          </cell>
          <cell r="B3492" t="str">
            <v>CircleK 702 Nguyễn Văn Linh</v>
          </cell>
          <cell r="C3492" t="str">
            <v>702 Nguyễn Văn Linh, phường Tân Phong, quận 7, thành phố Hồ Chí Minh</v>
          </cell>
          <cell r="E3492" t="str">
            <v>0306182043-010</v>
          </cell>
        </row>
        <row r="3493">
          <cell r="A3493" t="str">
            <v>CircleK-SG0114</v>
          </cell>
          <cell r="B3493" t="str">
            <v>CircleK 42 Đường C</v>
          </cell>
          <cell r="C3493" t="str">
            <v>42 Đường C, phường Tân Phú, quận 7, thành phố Hồ Chí Minh</v>
          </cell>
          <cell r="E3493" t="str">
            <v>0306182043-010</v>
          </cell>
        </row>
        <row r="3494">
          <cell r="A3494" t="str">
            <v>CircleK-SG0115</v>
          </cell>
          <cell r="B3494" t="str">
            <v>CircleK 257A Nguyễn Trãi</v>
          </cell>
          <cell r="C3494" t="str">
            <v>257A Nguyễn Trãi, phường Nguyễn Cư Trinh, quận 1, thành phố Hồ Chí Minh</v>
          </cell>
          <cell r="E3494" t="str">
            <v>0306182043-010</v>
          </cell>
        </row>
        <row r="3495">
          <cell r="A3495" t="str">
            <v>CircleK-SG0117</v>
          </cell>
          <cell r="B3495" t="str">
            <v>CircleK 67 Lê Đức Thọ</v>
          </cell>
          <cell r="C3495" t="str">
            <v>67 Lê Đức Thọ, phường 7, quận Gò Vấp, thành phố Hồ Chí Minh</v>
          </cell>
          <cell r="E3495" t="str">
            <v>0306182043-010</v>
          </cell>
        </row>
        <row r="3496">
          <cell r="A3496" t="str">
            <v>CircleK-SG0122</v>
          </cell>
          <cell r="B3496" t="str">
            <v>CircleK 58 Lữ Gia</v>
          </cell>
          <cell r="C3496" t="str">
            <v>58 Lữ Gia, phường 15, quận 11, thành phố Hồ Chí Minh</v>
          </cell>
          <cell r="E3496" t="str">
            <v>0306182043-010</v>
          </cell>
        </row>
        <row r="3497">
          <cell r="A3497" t="str">
            <v>CircleK-SG0123</v>
          </cell>
          <cell r="B3497" t="str">
            <v>CircleK 15 Bùi Bằng Đoàn</v>
          </cell>
          <cell r="C3497" t="str">
            <v>15 Bùi Quang Đoàn, KP Hùng Vương 3, phường Tân Phong, quận 7, thành phố Hồ Chí Minh</v>
          </cell>
          <cell r="E3497" t="str">
            <v>0306182043-010</v>
          </cell>
        </row>
        <row r="3498">
          <cell r="A3498" t="str">
            <v>CircleK-SG0125</v>
          </cell>
          <cell r="B3498" t="str">
            <v>CircleK 4-6 Đường Số 10</v>
          </cell>
          <cell r="C3498" t="str">
            <v>4-6 Đường số 10, phường 13, quận 6, thành phố Hồ Chí Minh</v>
          </cell>
          <cell r="E3498" t="str">
            <v>0306182043-010</v>
          </cell>
        </row>
        <row r="3499">
          <cell r="A3499" t="str">
            <v>CircleK-SG0127</v>
          </cell>
          <cell r="B3499" t="str">
            <v>CircleK 160 Đường Số 19</v>
          </cell>
          <cell r="C3499" t="str">
            <v>160 Đường số 19, khu phố 2, phường Bình Trị Đông B, quận Bình Tân, thành phố Hồ Chí Minh</v>
          </cell>
          <cell r="E3499" t="str">
            <v>0306182043-010</v>
          </cell>
        </row>
        <row r="3500">
          <cell r="A3500" t="str">
            <v>CircleK-SG0128</v>
          </cell>
          <cell r="B3500" t="str">
            <v>CircleK 91 Đường Nguyễn Thị Mười</v>
          </cell>
          <cell r="C3500" t="str">
            <v>91 đường Nguyễn Thị Mười, phường 4, quận 8, thành phố Hồ Chí Minh</v>
          </cell>
          <cell r="E3500" t="str">
            <v>0306182043-010</v>
          </cell>
        </row>
        <row r="3501">
          <cell r="A3501" t="str">
            <v>CircleK-SG0129</v>
          </cell>
          <cell r="B3501" t="str">
            <v>CircleK 184 Lê Đức Thọ</v>
          </cell>
          <cell r="C3501" t="str">
            <v>184 Lê Đức Thọ, phường 6, quận Gò Vấp, thành phố Hồ Chí Minh</v>
          </cell>
          <cell r="E3501" t="str">
            <v>0306182043-010</v>
          </cell>
        </row>
        <row r="3502">
          <cell r="A3502" t="str">
            <v>CircleK-SG0130</v>
          </cell>
          <cell r="B3502" t="str">
            <v>CircleK 172 Nguyễn Thị Tần</v>
          </cell>
          <cell r="C3502" t="str">
            <v>172 Nguyễn Thị Tân, phường 2, quận 8, thành phố Hồ Chí Minh</v>
          </cell>
          <cell r="E3502" t="str">
            <v>0306182043-010</v>
          </cell>
        </row>
        <row r="3503">
          <cell r="A3503" t="str">
            <v>CircleK-SG0131</v>
          </cell>
          <cell r="B3503" t="str">
            <v>CircleK 197A-199 Điện Biên Phủ</v>
          </cell>
          <cell r="C3503" t="str">
            <v>197A-199 Điện Biên Phủ, phường 15, quận Bình Thạnh, thành phố Hồ Chí Minh</v>
          </cell>
          <cell r="E3503" t="str">
            <v>0306182043-010</v>
          </cell>
        </row>
        <row r="3504">
          <cell r="A3504" t="str">
            <v>CircleK-SG0133</v>
          </cell>
          <cell r="B3504" t="str">
            <v>CircleK Số C0.02, Kp Mỹ Phước (H6-1) Phú Mỹ Hưng</v>
          </cell>
          <cell r="C3504" t="str">
            <v>C0.02, khu phố Mỹ Phước (H6-1) Phú Mỹ Hưng, phường Tân Phong, quận 7, thành phố Hồ Chí Minh</v>
          </cell>
          <cell r="E3504" t="str">
            <v>0306182043-010</v>
          </cell>
        </row>
        <row r="3505">
          <cell r="A3505" t="str">
            <v>CircleK-SG0134</v>
          </cell>
          <cell r="B3505" t="str">
            <v>CircleK 58 Phạm Văn Nghị, Khu Sky Garden 2-Phú Mỹ Hưng</v>
          </cell>
          <cell r="C3505" t="str">
            <v>58 Phạm Văn Nghị, khu Sky Garden 2 -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CircleK-SG0137</v>
          </cell>
          <cell r="B3506" t="str">
            <v>CircleK 193 Đường Số 1</v>
          </cell>
          <cell r="C3506" t="str">
            <v>193 Đường số 1, phường Bình Trị Đông B, quận Bình Tân, thành phố Hồ Chí Minh</v>
          </cell>
          <cell r="E3506" t="str">
            <v>0306182043-010</v>
          </cell>
        </row>
        <row r="3507">
          <cell r="A3507" t="str">
            <v>CircleK-SG0138</v>
          </cell>
          <cell r="B3507" t="str">
            <v>CircleK Tầng Hầm Tòa Nhà H1, Khu Phố Tân Lập</v>
          </cell>
          <cell r="C3507" t="str">
            <v>Tầng hầm tòa nhà H1, khu phố Tân Lập, phường Đông Hòa, Thị xã Dĩ An, Tỉnh Bình Dương</v>
          </cell>
          <cell r="E3507" t="str">
            <v>0306182043-010</v>
          </cell>
        </row>
        <row r="3508">
          <cell r="A3508" t="str">
            <v>CircleK-SG0139</v>
          </cell>
          <cell r="B3508" t="str">
            <v>CircleK 29 Lê Lợi</v>
          </cell>
          <cell r="C3508" t="str">
            <v>29 Lê Lợi, phường 4, quận Gò Vấp, thành phố Hồ Chí Minh</v>
          </cell>
          <cell r="E3508" t="str">
            <v>0306182043-010</v>
          </cell>
        </row>
        <row r="3509">
          <cell r="A3509" t="str">
            <v>CircleK-SG0141</v>
          </cell>
          <cell r="B3509" t="str">
            <v>CircleK 29 Trịnh Đình Thảo</v>
          </cell>
          <cell r="C3509" t="str">
            <v>29 Trịnh Đình Thảo, phường Hòa Thạnh, quận Tân Phú, thành phố Hồ Chí Minh</v>
          </cell>
          <cell r="E3509" t="str">
            <v>0306182043-010</v>
          </cell>
        </row>
        <row r="3510">
          <cell r="A3510" t="str">
            <v>CircleK-SG0143</v>
          </cell>
          <cell r="B3510" t="str">
            <v>CircleK 12 Phạm Văn Nghị</v>
          </cell>
          <cell r="C3510" t="str">
            <v>12 Phạm Văn Nghị, phường Tân Phong, quận 7, thành phố Hồ Chí Minh</v>
          </cell>
          <cell r="E3510" t="str">
            <v>0306182043-010</v>
          </cell>
        </row>
        <row r="3511">
          <cell r="A3511" t="str">
            <v>CircleK-SG0144</v>
          </cell>
          <cell r="B3511" t="str">
            <v>CircleK 82 Nguyễn Huệ</v>
          </cell>
          <cell r="C3511" t="str">
            <v>82 Nguyễn Huệ, phường Bến Nghé, quận 1, thành phố Hồ Chí Minh</v>
          </cell>
          <cell r="E3511" t="str">
            <v>0306182043-010</v>
          </cell>
        </row>
        <row r="3512">
          <cell r="A3512" t="str">
            <v>CircleK-SG0145</v>
          </cell>
          <cell r="B3512" t="str">
            <v>CircleK 22 Nguyễn Trường Tộ</v>
          </cell>
          <cell r="C3512" t="str">
            <v>22 Nguyễn Trường Tộ, phường 13, quận 4, thành phố Hồ Chí Minh</v>
          </cell>
          <cell r="E3512" t="str">
            <v>0306182043-010</v>
          </cell>
        </row>
        <row r="3513">
          <cell r="A3513" t="str">
            <v>CircleK-SG0146</v>
          </cell>
          <cell r="B3513" t="str">
            <v>CircleK 18 Bình Phú</v>
          </cell>
          <cell r="C3513" t="str">
            <v>18 Bình Phú, phường 11, quận 6, thành phố Hồ Chí Minh</v>
          </cell>
          <cell r="E3513" t="str">
            <v>0306182043-010</v>
          </cell>
        </row>
        <row r="3514">
          <cell r="A3514" t="str">
            <v>CircleK-SG0148</v>
          </cell>
          <cell r="B3514" t="str">
            <v>CircleK 5A Đường Chợ Lớn</v>
          </cell>
          <cell r="C3514" t="str">
            <v>5A Đường Chợ Lớn, phường 11, quận 6, thành phố Hồ Chí Minh</v>
          </cell>
          <cell r="E3514" t="str">
            <v>0306182043-010</v>
          </cell>
        </row>
        <row r="3515">
          <cell r="A3515" t="str">
            <v>CircleK-SG0150</v>
          </cell>
          <cell r="B3515" t="str">
            <v>CircleK 2 Nguyễn Khắc Viện</v>
          </cell>
          <cell r="C3515" t="str">
            <v>2 Nguyễn Khắc Viện, phường Tân Phú, quận 7, thành phố Hồ Chí Minh</v>
          </cell>
          <cell r="E3515" t="str">
            <v>0306182043-010</v>
          </cell>
        </row>
        <row r="3516">
          <cell r="A3516" t="str">
            <v>CircleK-SG0154</v>
          </cell>
          <cell r="B3516" t="str">
            <v>CircleK 45 Thống Nhất</v>
          </cell>
          <cell r="C3516" t="str">
            <v>45 Thống Nhất, phường Bình Thọ, thành phố Thủ Đức, thành phố Hồ Chí Minh</v>
          </cell>
          <cell r="E3516" t="str">
            <v>0306182043-010</v>
          </cell>
        </row>
        <row r="3517">
          <cell r="A3517" t="str">
            <v>CircleK-SG0155</v>
          </cell>
          <cell r="B3517" t="str">
            <v>CircleK 144 Lê Trọng Tấn</v>
          </cell>
          <cell r="C3517" t="str">
            <v>144 Lê Trọng Tấn, phường Tây Thạnh, quận Tân Phú, thành phố Hồ Chí Minh</v>
          </cell>
          <cell r="E3517" t="str">
            <v>0306182043-010</v>
          </cell>
        </row>
        <row r="3518">
          <cell r="A3518" t="str">
            <v>CircleK-SG0157</v>
          </cell>
          <cell r="B3518" t="str">
            <v>CircleK 15 Đường D2 Khu Dân Cư Phức Hợp Sông Sài Gòn, 92 Nguyễn Hữu Cảnh</v>
          </cell>
          <cell r="C3518" t="str">
            <v>15 Đường D2, khu dân cư phức hợp Sông Sài Gòn, 92 Nguyễn Hữu Cảnh, phường 22, quận Bình Thạnh, thành phố Hồ Chí Minh</v>
          </cell>
          <cell r="E3518" t="str">
            <v>0306182043-010</v>
          </cell>
        </row>
        <row r="3519">
          <cell r="A3519" t="str">
            <v>CircleK-SG0159</v>
          </cell>
          <cell r="B3519" t="str">
            <v>CircleK 402 Hà Huy Tập</v>
          </cell>
          <cell r="C3519" t="str">
            <v>402 Hà Huy Tập - Khu phố Mỹ Khanh, phường Tân Phongm quận 7, thành phố Hồ Chí Minh</v>
          </cell>
          <cell r="E3519" t="str">
            <v>0306182043-010</v>
          </cell>
        </row>
        <row r="3520">
          <cell r="A3520" t="str">
            <v>CircleK-SG0160</v>
          </cell>
          <cell r="B3520" t="str">
            <v>CircleK 17 Cao Thắng</v>
          </cell>
          <cell r="C3520" t="str">
            <v>17 Cao Thăng, phường 3, quận 3, thành phố Hồ Chí Minh</v>
          </cell>
          <cell r="E3520" t="str">
            <v>0306182043-010</v>
          </cell>
        </row>
        <row r="3521">
          <cell r="A3521" t="str">
            <v>CircleK-SG0161</v>
          </cell>
          <cell r="B3521" t="str">
            <v>CircleK 353A Tân Sơn Nhì</v>
          </cell>
          <cell r="C3521" t="str">
            <v>353A Tân Sơn Nhì, phường Tân Sơn Nhì, quận Tân Phú, thành phố Hồ Chí Minh</v>
          </cell>
          <cell r="E3521" t="str">
            <v>0306182043-010</v>
          </cell>
        </row>
        <row r="3522">
          <cell r="A3522" t="str">
            <v>CircleK-SG0162</v>
          </cell>
          <cell r="B3522" t="str">
            <v>CircleK 41 Yên Thế</v>
          </cell>
          <cell r="C3522" t="str">
            <v>41 Yên Thế, Phường 2, quận Tân Bình, thành phố Hồ Chí Minh</v>
          </cell>
          <cell r="E3522" t="str">
            <v>0306182043-010</v>
          </cell>
        </row>
        <row r="3523">
          <cell r="A3523" t="str">
            <v>CircleK-SG0163</v>
          </cell>
          <cell r="B3523" t="str">
            <v>CircleK 50 Nhất Chi Mai</v>
          </cell>
          <cell r="C3523" t="str">
            <v>50 Nhất Chi Mai, phường 13, quận Tân Bình, thành phố Hồ Chí Minh</v>
          </cell>
          <cell r="E3523" t="str">
            <v>0306182043-010</v>
          </cell>
        </row>
        <row r="3524">
          <cell r="A3524" t="str">
            <v>CircleK-SG0164</v>
          </cell>
          <cell r="B3524" t="str">
            <v>CircleK 18A15 Tăng Nhơn Phú</v>
          </cell>
          <cell r="C3524" t="str">
            <v>18A15 Tăng Nhơn Phú, phường Phước Long B, thành phố Thủ Đức, thành phố Hồ Chí Minh</v>
          </cell>
          <cell r="E3524" t="str">
            <v>0306182043-010</v>
          </cell>
        </row>
        <row r="3525">
          <cell r="A3525" t="str">
            <v>CircleK-SG0167</v>
          </cell>
          <cell r="B3525" t="str">
            <v>CircleK 380/16/16 Lê Văn Lương</v>
          </cell>
          <cell r="C3525" t="str">
            <v>318/16/16 Lê Văn Lương, khu phố 1, phường Tân Hưng, quận 7, thành phố Hồ Chí Minh</v>
          </cell>
          <cell r="E3525" t="str">
            <v>0306182043-010</v>
          </cell>
        </row>
        <row r="3526">
          <cell r="A3526" t="str">
            <v>CircleK-SG0168</v>
          </cell>
          <cell r="B3526" t="str">
            <v>CircleK 44 Cửu Long</v>
          </cell>
          <cell r="C3526" t="str">
            <v>44 Cửu Long, phường 15, quận 10, thành phố Hồ Chí Minh</v>
          </cell>
          <cell r="E3526" t="str">
            <v>0306182043-010</v>
          </cell>
        </row>
        <row r="3527">
          <cell r="A3527" t="str">
            <v>CircleK-SG0174</v>
          </cell>
          <cell r="B3527" t="str">
            <v>CircleK 683A Âu Cơ</v>
          </cell>
          <cell r="C3527" t="str">
            <v>683A Đường Âu Cơ, phường Tân Thành, quận Tân Phú, thành phố Hồ Chí Minh</v>
          </cell>
          <cell r="E3527" t="str">
            <v>0306182043-010</v>
          </cell>
        </row>
        <row r="3528">
          <cell r="A3528" t="str">
            <v>CircleK-SG0175</v>
          </cell>
          <cell r="B3528" t="str">
            <v>CircleK 66C Hoàng Diệu 2</v>
          </cell>
          <cell r="C3528" t="str">
            <v>66C Đường Hoàng Diệu 2, khu phố 3, đường Linh Chiểu, quận Thủ Đức, thành phố Hồ Chí Minh</v>
          </cell>
          <cell r="E3528" t="str">
            <v>0306182043-010</v>
          </cell>
        </row>
        <row r="3529">
          <cell r="A3529" t="str">
            <v>CircleK-SG0176</v>
          </cell>
          <cell r="B3529" t="str">
            <v>CircleK 1 Đường Số 1</v>
          </cell>
          <cell r="C3529" t="str">
            <v>1 Đường số 1, phường 5, quận Gò Vấp, thành phố Hồ Chí Minh</v>
          </cell>
          <cell r="E3529" t="str">
            <v>0306182043-010</v>
          </cell>
        </row>
        <row r="3530">
          <cell r="A3530" t="str">
            <v>CircleK-SG0177</v>
          </cell>
          <cell r="B3530" t="str">
            <v>CircleK Số 15-17 Đường Số 3 Khu Dân Cư Phú Mỹ</v>
          </cell>
          <cell r="C3530" t="str">
            <v>15 Lô L - 17 Lô L, đường số 3, khu dân cư Phú Mỹ, phường Phú Mỹ, quận 7, thành phố Hồ Chí Minh</v>
          </cell>
          <cell r="E3530" t="str">
            <v>0306182043-010</v>
          </cell>
        </row>
        <row r="3531">
          <cell r="A3531" t="str">
            <v>CircleK-SG0181</v>
          </cell>
          <cell r="B3531" t="str">
            <v>CircleK 77B Đường Số 2</v>
          </cell>
          <cell r="C3531" t="str">
            <v>77B Đường số 2, phường 15, quận 11, thành phố Hồ Chí Minh</v>
          </cell>
          <cell r="E3531" t="str">
            <v>0306182043-010</v>
          </cell>
        </row>
        <row r="3532">
          <cell r="A3532" t="str">
            <v>CircleK-SG0182</v>
          </cell>
          <cell r="B3532" t="str">
            <v>CircleK 15B Nguyễn Lương Bằng (nối dài)</v>
          </cell>
          <cell r="C3532" t="str">
            <v>15B Nguyễn Lương Bằng (nối dài), phường Phú Mỹ, quận 7, thành phố Hồ Chí Minh</v>
          </cell>
          <cell r="E3532" t="str">
            <v>0306182043-010</v>
          </cell>
        </row>
        <row r="3533">
          <cell r="A3533" t="str">
            <v>CircleK-SG0183</v>
          </cell>
          <cell r="B3533" t="str">
            <v>CircleK 277 Âu Dương Lân</v>
          </cell>
          <cell r="C3533" t="str">
            <v>277 Đường Âu Dương Lân, phường Tân Hưng, quận 7, thành phố Hồ Chí Minh</v>
          </cell>
          <cell r="E3533" t="str">
            <v>0306182043-010</v>
          </cell>
        </row>
        <row r="3534">
          <cell r="A3534" t="str">
            <v>CircleK-SG0184</v>
          </cell>
          <cell r="B3534" t="str">
            <v>CircleK A24 Đường Số 4</v>
          </cell>
          <cell r="C3534" t="str">
            <v>A24 Đường D4, phường Tân Hưng, quận 7, thành phố Hồ Chí Minh</v>
          </cell>
          <cell r="E3534" t="str">
            <v>0306182043-010</v>
          </cell>
        </row>
        <row r="3535">
          <cell r="A3535" t="str">
            <v>CircleK-SG0188</v>
          </cell>
          <cell r="B3535" t="str">
            <v>CircleK 73-75 Trần Trọng Cung</v>
          </cell>
          <cell r="C3535" t="str">
            <v>73-75 Trần Trọng Cung, phường Tân Thuận Đông, quận 7, thành phố Hồ Chí Minh</v>
          </cell>
          <cell r="E3535" t="str">
            <v>0306182043-010</v>
          </cell>
        </row>
        <row r="3536">
          <cell r="A3536" t="str">
            <v>CircleK-SG0190</v>
          </cell>
          <cell r="B3536" t="str">
            <v>CircleK 58-60 Hoa Cúc</v>
          </cell>
          <cell r="C3536" t="str">
            <v>58-60 Hoa Cúc, phường 7, quận Phú Nhuận, thành phố Hồ Chí Minh</v>
          </cell>
          <cell r="E3536" t="str">
            <v>0306182043-010</v>
          </cell>
        </row>
        <row r="3537">
          <cell r="A3537" t="str">
            <v>CircleK-SG0194</v>
          </cell>
          <cell r="B3537" t="str">
            <v>CircleK 15 Đỗ Quang Đẩu</v>
          </cell>
          <cell r="C3537" t="str">
            <v>15 Đỗ Quang Dầu, phường Phạm Ngũ Lão, quận 1, thành phố Hồ Chí Minh</v>
          </cell>
          <cell r="E3537" t="str">
            <v>0306182043-010</v>
          </cell>
        </row>
        <row r="3538">
          <cell r="A3538" t="str">
            <v>CircleK-SG0195</v>
          </cell>
          <cell r="B3538" t="str">
            <v>CircleK 62 Man Thiện</v>
          </cell>
          <cell r="C3538" t="str">
            <v>62 Đường Man Thiện, phường Tăng Nhơn Phú A, quận 9, thành phố Hồ Chí Minh</v>
          </cell>
          <cell r="E3538" t="str">
            <v>0306182043-010</v>
          </cell>
        </row>
        <row r="3539">
          <cell r="A3539" t="str">
            <v>CircleK-SG0197</v>
          </cell>
          <cell r="B3539" t="str">
            <v>CircleK 525 Tô Hiến Thành</v>
          </cell>
          <cell r="C3539" t="str">
            <v>525 Tô Hiến Thành, phường 14, quận 10, thành phố Hồ Chí Minh</v>
          </cell>
          <cell r="E3539" t="str">
            <v>0306182043-010</v>
          </cell>
        </row>
        <row r="3540">
          <cell r="A3540" t="str">
            <v>CircleK-SG0198</v>
          </cell>
          <cell r="B3540" t="str">
            <v>CircleK 92 Hậu Giang</v>
          </cell>
          <cell r="C3540" t="str">
            <v>92 Hậu Giang, phường 6, quận 6, thành phố Hồ Chí Minh</v>
          </cell>
          <cell r="E3540" t="str">
            <v>0306182043-010</v>
          </cell>
        </row>
        <row r="3541">
          <cell r="A3541" t="str">
            <v>CircleK-SG0201</v>
          </cell>
          <cell r="B3541" t="str">
            <v>CircleK 45 Cao Thắng</v>
          </cell>
          <cell r="C3541" t="str">
            <v>45 Cao Thăng, phường 3, quận 3, thành phố Hồ Chí Minh</v>
          </cell>
          <cell r="E3541" t="str">
            <v>0306182043-010</v>
          </cell>
        </row>
        <row r="3542">
          <cell r="A3542" t="str">
            <v>CircleK-SG0204</v>
          </cell>
          <cell r="B3542" t="str">
            <v>CircleK A67 Nguyễn Trãi</v>
          </cell>
          <cell r="C3542" t="str">
            <v>A67 Nguyễn Trãi, phường Nguyễn Cư Trinh, quận 1, thành phố Hồ Chí Minh</v>
          </cell>
          <cell r="E3542" t="str">
            <v>0306182043-010</v>
          </cell>
        </row>
        <row r="3543">
          <cell r="A3543" t="str">
            <v>CircleK-SG0205</v>
          </cell>
          <cell r="B3543" t="str">
            <v>CircleK 609 Xô Viết Nghệ Tĩnh</v>
          </cell>
          <cell r="C3543" t="str">
            <v>609 Xô Viết Nghệ Tĩnh, phường 26, quận Bình Thạnh, thành phố Hồ Chí Minh</v>
          </cell>
          <cell r="E3543" t="str">
            <v>0306182043-010</v>
          </cell>
        </row>
        <row r="3544">
          <cell r="A3544" t="str">
            <v>CircleK-SG0206</v>
          </cell>
          <cell r="B3544" t="str">
            <v>CircleK T2,00.01 Toà Nhà Krista 537 Nguyễn Duy Trinh</v>
          </cell>
          <cell r="C3544" t="str">
            <v>T2,00.01 Tòa nhà Krista 537 Nguyễn Duy Trinh, phường Bình Trung Đông, thành phố Thủ Đức, thành phố Hồ Chí Minh</v>
          </cell>
          <cell r="E3544" t="str">
            <v>0306182043-010</v>
          </cell>
        </row>
        <row r="3545">
          <cell r="A3545" t="str">
            <v>CircleK-SG0207</v>
          </cell>
          <cell r="B3545" t="str">
            <v>CircleK 371 Nguyễn Kiệm</v>
          </cell>
          <cell r="C3545" t="str">
            <v>371 Nguyễn Kiệm, phường 3, quận Gò Vấp, thành phố Hồ Chí Minh</v>
          </cell>
          <cell r="E3545" t="str">
            <v>0306182043-010</v>
          </cell>
        </row>
        <row r="3546">
          <cell r="A3546" t="str">
            <v>CircleK-SG0211</v>
          </cell>
          <cell r="B3546" t="str">
            <v>CircleK Số 264 Nguyễn Đình Chiểu</v>
          </cell>
          <cell r="C3546" t="str">
            <v>Số 264 Nguyễn Đình Chiểu, phường Võ Thị Sáu, quận 3, thành phố Hồ Chí Minh</v>
          </cell>
          <cell r="E3546" t="str">
            <v>0306182043-010</v>
          </cell>
        </row>
        <row r="3547">
          <cell r="A3547" t="str">
            <v>CircleK-SG0212</v>
          </cell>
          <cell r="B3547" t="str">
            <v>CircleK 292 Điện Biên Phủ</v>
          </cell>
          <cell r="C3547" t="str">
            <v>292 Điện Biên Phủ, phường 11, quận Bình Thạnh, thành phố Hồ Chí Minh</v>
          </cell>
          <cell r="E3547" t="str">
            <v>0306182043-010</v>
          </cell>
        </row>
        <row r="3548">
          <cell r="A3548" t="str">
            <v>CircleK-SG0214</v>
          </cell>
          <cell r="B3548" t="str">
            <v>CircleK 103 Trương Định</v>
          </cell>
          <cell r="C3548" t="str">
            <v>103 Trương Định, phường Võ Thị Sáu, quận 3, thành phố Hồ Chí Minh</v>
          </cell>
          <cell r="E3548" t="str">
            <v>0306182043-010</v>
          </cell>
        </row>
        <row r="3549">
          <cell r="A3549" t="str">
            <v>CircleK-SG0216</v>
          </cell>
          <cell r="B3549" t="str">
            <v>CircleK 55 Phạm Viết Chánh</v>
          </cell>
          <cell r="C3549" t="str">
            <v>55 Phạm Việt Chánh, phường Nguyễn Cư Trinh, quận 1, thành phố Hồ Chí Minh</v>
          </cell>
          <cell r="E3549" t="str">
            <v>0306182043-010</v>
          </cell>
        </row>
        <row r="3550">
          <cell r="A3550" t="str">
            <v>CircleK-SG0217</v>
          </cell>
          <cell r="B3550" t="str">
            <v>CircleK 475 Điện Biên Phủ</v>
          </cell>
          <cell r="C3550" t="str">
            <v>Số 475 Điện Biên Phủ, phường 25, quận Bình Thạnh, thành phố Hồ Chí Minh</v>
          </cell>
          <cell r="E3550" t="str">
            <v>0306182043-010</v>
          </cell>
        </row>
        <row r="3551">
          <cell r="A3551" t="str">
            <v>CircleK-SG0218</v>
          </cell>
          <cell r="B3551" t="str">
            <v>CircleK 1 Bùi Viện</v>
          </cell>
          <cell r="C3551" t="str">
            <v>01 Bùi Viện, phường Phạm Ngũ Lão, quận 1, thành phố Hồ Chí Minh</v>
          </cell>
          <cell r="E3551" t="str">
            <v>0306182043-010</v>
          </cell>
        </row>
        <row r="3552">
          <cell r="A3552" t="str">
            <v>CircleK-SG0219</v>
          </cell>
          <cell r="B3552" t="str">
            <v>CircleK 74 Đường Số 1</v>
          </cell>
          <cell r="C3552" t="str">
            <v>Số 74 đường số 1, phường Bình Trị Đông B, quận Bình Tân, thành phố Hồ Chí Minh</v>
          </cell>
          <cell r="E3552" t="str">
            <v>0306182043-010</v>
          </cell>
        </row>
        <row r="3553">
          <cell r="A3553" t="str">
            <v>CircleK-SG0220</v>
          </cell>
          <cell r="B3553" t="str">
            <v>CircleK 16 Ấp Bắc</v>
          </cell>
          <cell r="C3553" t="str">
            <v>Số 16 Đường Ấp Bắc, phường 13, quận Tân Bình, thành phố Hồ Chí Minh</v>
          </cell>
          <cell r="E3553" t="str">
            <v>0306182043-010</v>
          </cell>
        </row>
        <row r="3554">
          <cell r="A3554" t="str">
            <v>CircleK-SG0222</v>
          </cell>
          <cell r="B3554" t="str">
            <v>CircleK 529 Sư Vạn Hạnh</v>
          </cell>
          <cell r="C3554" t="str">
            <v>Số 529 Sư Vạn Hạnh, phường 13, quận 10, thành phố Hồ Chí Minh</v>
          </cell>
          <cell r="E3554" t="str">
            <v>0306182043-010</v>
          </cell>
        </row>
        <row r="3555">
          <cell r="A3555" t="str">
            <v>CircleK-SG0223</v>
          </cell>
          <cell r="B3555" t="str">
            <v>CircleK 26 Nguyễn Thái Bình</v>
          </cell>
          <cell r="C3555" t="str">
            <v>Số 26 Nguyễn Thí Bình, phường 4, quận Tân Bình, thành phố Hồ Chí Minh</v>
          </cell>
          <cell r="E3555" t="str">
            <v>0306182043-010</v>
          </cell>
        </row>
        <row r="3556">
          <cell r="A3556" t="str">
            <v>CircleK-SG0224</v>
          </cell>
          <cell r="B3556" t="str">
            <v>CircleK 243 Phan Đình Phùng</v>
          </cell>
          <cell r="C3556" t="str">
            <v>Số 243 Phan Đình Phùng, phường 15 quận Phú Nhuận, thành phố Hồ Chí Minh</v>
          </cell>
          <cell r="E3556" t="str">
            <v>0306182043-010</v>
          </cell>
        </row>
        <row r="3557">
          <cell r="A3557" t="str">
            <v>CircleK-SG0225</v>
          </cell>
          <cell r="B3557" t="str">
            <v>CircleK Số 74 Nguyễn Văn Thương</v>
          </cell>
          <cell r="C3557" t="str">
            <v>74 Nguyễn Văn Thường, phường 25, quận Bình Thạnh, thành phố Hồ Chí Minh</v>
          </cell>
          <cell r="E3557" t="str">
            <v>0306182043-010</v>
          </cell>
        </row>
        <row r="3558">
          <cell r="A3558" t="str">
            <v>CircleK-SG0226</v>
          </cell>
          <cell r="B3558" t="str">
            <v>CircleK L3-SH01 Toà nhà Landmart 3, Vinhomes Central Park, 720A Điện Biên Phủ</v>
          </cell>
          <cell r="C3558" t="str">
            <v>Số L3-SH01 Toàn Landmark 3, Vinhomes Central Park, 720A Điện Biên Phủ, phường 22, quận Bình Thạnh, thành phố Hồ Chí Minh</v>
          </cell>
          <cell r="E3558" t="str">
            <v>0306182043-010</v>
          </cell>
        </row>
        <row r="3559">
          <cell r="A3559" t="str">
            <v>CircleK-SG0227</v>
          </cell>
          <cell r="B3559" t="str">
            <v>CircleK 131 Trần Đình Xu</v>
          </cell>
          <cell r="C3559" t="str">
            <v>Số 131 Trần Đình Xu, phường Nguyễn Cư Trinh, quận 1, thành phố Hồ Chí Minh</v>
          </cell>
          <cell r="E3559" t="str">
            <v>0306182043-010</v>
          </cell>
        </row>
        <row r="3560">
          <cell r="A3560" t="str">
            <v>CircleK-SG0228</v>
          </cell>
          <cell r="B3560" t="str">
            <v>CircleK 165-167 Lê Thánh Tôn</v>
          </cell>
          <cell r="C3560" t="str">
            <v>Số 165-167 Lê Thánh Tôn, phường Bến Thành, quận 1, thành phố Hồ Chí Minh</v>
          </cell>
          <cell r="E3560" t="str">
            <v>0306182043-010</v>
          </cell>
        </row>
        <row r="3561">
          <cell r="A3561" t="str">
            <v>CircleK-SG0229</v>
          </cell>
          <cell r="B3561" t="str">
            <v>CircleK 306 Cao Thắng</v>
          </cell>
          <cell r="C3561" t="str">
            <v>Số 306 Cao Thăng, phường 12, quận 10, thành phố Hồ Chí Minh</v>
          </cell>
          <cell r="E3561" t="str">
            <v>0306182043-010</v>
          </cell>
        </row>
        <row r="3562">
          <cell r="A3562" t="str">
            <v>CircleK-SG0230</v>
          </cell>
          <cell r="B3562" t="str">
            <v>CircleK 57 Nguyễn Du</v>
          </cell>
          <cell r="C3562" t="str">
            <v>57 Nguyễn Du, phường Bến Nghé, quận 1, thành phố Hồ Chí Minh</v>
          </cell>
          <cell r="E3562" t="str">
            <v>0306182043-010</v>
          </cell>
        </row>
        <row r="3563">
          <cell r="A3563" t="str">
            <v>CircleK-SG0231</v>
          </cell>
          <cell r="B3563" t="str">
            <v>CircleK 259 Đường số 7</v>
          </cell>
          <cell r="C3563" t="str">
            <v>Số 259 Đường số 7, phường Bình Trị Đông B, quận Bình Tân, thành phố Hồ Chí Minh</v>
          </cell>
          <cell r="E3563" t="str">
            <v>0306182043-010</v>
          </cell>
        </row>
        <row r="3564">
          <cell r="A3564" t="str">
            <v>CircleK-SG0232</v>
          </cell>
          <cell r="B3564" t="str">
            <v>CircleK 139-141 Âu Dương Lân</v>
          </cell>
          <cell r="C3564" t="str">
            <v>139-141 Âu Dương Lân, phường 2, quận 8, thành phố Hồ Chí Minh</v>
          </cell>
          <cell r="E3564" t="str">
            <v>0306182043-010</v>
          </cell>
        </row>
        <row r="3565">
          <cell r="A3565" t="str">
            <v>CircleK-SG0233</v>
          </cell>
          <cell r="B3565" t="str">
            <v>CircleK 32 Nguyễn Hữu Cầu</v>
          </cell>
          <cell r="C3565" t="str">
            <v>Số 32 Nguyễn Hữu Cầu, phường Tân Định, quận 1, thành phố Hồ Chí Minh</v>
          </cell>
          <cell r="E3565" t="str">
            <v>0306182043-010</v>
          </cell>
        </row>
        <row r="3566">
          <cell r="A3566" t="str">
            <v>CircleK-SG0234</v>
          </cell>
          <cell r="B3566" t="str">
            <v>CircleK 81 Trần Bình Trọng</v>
          </cell>
          <cell r="C3566" t="str">
            <v>81 Trần Bình Trọng, phường 1, quận 5, thành phố Hồ Chí Minh</v>
          </cell>
          <cell r="E3566" t="str">
            <v>0306182043-010</v>
          </cell>
        </row>
        <row r="3567">
          <cell r="A3567" t="str">
            <v>CircleK-SG0235</v>
          </cell>
          <cell r="B3567" t="str">
            <v>CircleK 113 Nguyễn Gia Trí</v>
          </cell>
          <cell r="C3567" t="str">
            <v>113 Nguyễn Gia Trí, phường 25, quận Bình Thạnh, thành phố Hồ Chí Minh</v>
          </cell>
          <cell r="E3567" t="str">
            <v>0306182043-010</v>
          </cell>
        </row>
        <row r="3568">
          <cell r="A3568" t="str">
            <v>CircleK-SG0236</v>
          </cell>
          <cell r="B3568" t="str">
            <v>CircleK RS3 06-07, Richstar Residence, 239 - 241 &amp; 278 Hòa Bình</v>
          </cell>
          <cell r="C3568" t="str">
            <v>RS3-SH06 và QS3-SH07 Chung cư Richstar Residence Novaland số 239-241 và 278 Hòa Bình, phường Hiệp Tân, quận Tân Phú, thành phố Hồ Chí Minh</v>
          </cell>
          <cell r="E3568" t="str">
            <v>0306182043-010</v>
          </cell>
        </row>
        <row r="3569">
          <cell r="A3569" t="str">
            <v>CircleK-SG0237</v>
          </cell>
          <cell r="B3569" t="str">
            <v>CircleK 2 Trần Khắc Chân</v>
          </cell>
          <cell r="C3569" t="str">
            <v>2 Trần Khắc Chân, phường Tân Định, quận 1, thành phố Hồ Chí Minh</v>
          </cell>
          <cell r="E3569" t="str">
            <v>0306182043-010</v>
          </cell>
        </row>
        <row r="3570">
          <cell r="A3570" t="str">
            <v>CircleK-SG0239</v>
          </cell>
          <cell r="B3570" t="str">
            <v>CircleK 69B Phạm Văn Hai</v>
          </cell>
          <cell r="C3570" t="str">
            <v>69B Phạm Văn Hai, phường 3, quận Tân Bình, thành phố Hồ Chí Minh</v>
          </cell>
          <cell r="E3570" t="str">
            <v>0306182043-010</v>
          </cell>
        </row>
        <row r="3571">
          <cell r="A3571" t="str">
            <v>CircleK-SG0240</v>
          </cell>
          <cell r="B3571" t="str">
            <v>CircleK 62 Phạm Ngọc Thạch</v>
          </cell>
          <cell r="C3571" t="str">
            <v>62 Phạm Ngọc Thạch, phường Võ Thị Sáu, quận 3, thành phố Hồ Chí Minh</v>
          </cell>
          <cell r="E3571" t="str">
            <v>0306182043-010</v>
          </cell>
        </row>
        <row r="3572">
          <cell r="A3572" t="str">
            <v>CircleK-SG0243</v>
          </cell>
          <cell r="B3572" t="str">
            <v>CircleK 369 Nguyễn Thái Bình</v>
          </cell>
          <cell r="C3572" t="str">
            <v>369 Nguyễn Thái Bình, phường 12, quận Tân Bình, thành phố Hồ Chí Minh</v>
          </cell>
          <cell r="E3572" t="str">
            <v>0306182043-010</v>
          </cell>
        </row>
        <row r="3573">
          <cell r="A3573" t="str">
            <v>CircleK-SG0248</v>
          </cell>
          <cell r="B3573" t="str">
            <v>CircleK 33 Hoàng Hoa Thám</v>
          </cell>
          <cell r="C3573" t="str">
            <v>33 Hoàng Hoa Thám, phường 13, quận Tân Bình, thành phố Hồ Chí Minh</v>
          </cell>
          <cell r="E3573" t="str">
            <v>0306182043-010</v>
          </cell>
        </row>
        <row r="3574">
          <cell r="A3574" t="str">
            <v>CircleK-SG0250</v>
          </cell>
          <cell r="B3574" t="str">
            <v>CircleK 271 Phạm Ngũ Lão</v>
          </cell>
          <cell r="C3574" t="str">
            <v>271 Phạm Ngũ Lão, phường Phạm Ngũ Lão, quận 1, thành phố Hồ Chí Minh</v>
          </cell>
          <cell r="E3574" t="str">
            <v>0306182043-010</v>
          </cell>
        </row>
        <row r="3575">
          <cell r="A3575" t="str">
            <v>CircleK-SG0251</v>
          </cell>
          <cell r="B3575" t="str">
            <v>CircleK 188 Nguyễn Thị Minh Khai</v>
          </cell>
          <cell r="C3575" t="str">
            <v>188 Nguyễn Thị Minh Khai, phường Võ Thị Sáu, quận 3, thành phố Hồ Chí Minh</v>
          </cell>
          <cell r="E3575" t="str">
            <v>0306182043-010</v>
          </cell>
        </row>
        <row r="3576">
          <cell r="A3576" t="str">
            <v>CircleK-SG0252</v>
          </cell>
          <cell r="B3576" t="str">
            <v>CircleK SAV.3-00.27 Toà Nhà The Sun Avenue, Tầng Trệt, Tháp S3, Số 28 Mai Chí Thọ</v>
          </cell>
          <cell r="C3576" t="str">
            <v>Số SAV.3-00.27 Tòa nhà The Sun Avenue, tầng trệt, Tháp S3, số 28 Mai Chí Thọ, phường An Phú, thành phố Thủ Đức, thành phố Hồ Chí Minh</v>
          </cell>
          <cell r="E3576" t="str">
            <v>0306182043-010</v>
          </cell>
        </row>
        <row r="3577">
          <cell r="A3577" t="str">
            <v>CircleK-SG0254</v>
          </cell>
          <cell r="B3577" t="str">
            <v>CircleK 27 Phạm Văn Chiêu</v>
          </cell>
          <cell r="C3577" t="str">
            <v>27 Phạm Văn Chiêu, phường 14, quận Gò Vấp, thành phố Hồ Chí Minh</v>
          </cell>
          <cell r="E3577" t="str">
            <v>0306182043-010</v>
          </cell>
        </row>
        <row r="3578">
          <cell r="A3578" t="str">
            <v>CircleK-SG0255</v>
          </cell>
          <cell r="B3578" t="str">
            <v>CircleK 809B – 811 Tạ Quang Bửu</v>
          </cell>
          <cell r="C3578" t="str">
            <v>809B-811 Tạ Quang Bửu, phường 5, quận 8, thành phố Hồ Chí Minh</v>
          </cell>
          <cell r="E3578" t="str">
            <v>0306182043-010</v>
          </cell>
        </row>
        <row r="3579">
          <cell r="A3579" t="str">
            <v>CircleK-SG0256</v>
          </cell>
          <cell r="B3579" t="str">
            <v>CircleK A1.09 Sunrise City View - Khu Phức Hợp Căn Hộ Nhật Hoa, 33 Nguyễn Hữu Thọ</v>
          </cell>
          <cell r="C3579" t="str">
            <v>A1.09, Sunrise City View - Khu phức hợp căn hộ Nhật Hoa, 33 Nguyễn Hữu Thọ, phường Tân Hưng, quận 7, thành phố Hồ Chí Minh</v>
          </cell>
          <cell r="E3579" t="str">
            <v>0306182043-010</v>
          </cell>
        </row>
        <row r="3580">
          <cell r="A3580" t="str">
            <v>CircleK-SG0258</v>
          </cell>
          <cell r="B3580" t="str">
            <v>CircleK 15C Nguyễn Thị Minh Khai</v>
          </cell>
          <cell r="C3580" t="str">
            <v>15C Nguyễn Thị Minh Khai, phường Bến Nghé, quận 1, thành phố Hồ Chí Minh</v>
          </cell>
          <cell r="E3580" t="str">
            <v>0306182043-010</v>
          </cell>
        </row>
        <row r="3581">
          <cell r="A3581" t="str">
            <v>CircleK-SG0259</v>
          </cell>
          <cell r="B3581" t="str">
            <v>CircleK 37C Thuận Kiều</v>
          </cell>
          <cell r="C3581" t="str">
            <v>37C Thuận Kiều, phường 12, quận 5, thành phố Hồ Chí Minh</v>
          </cell>
          <cell r="E3581" t="str">
            <v>0306182043-010</v>
          </cell>
        </row>
        <row r="3582">
          <cell r="A3582" t="str">
            <v>CircleK-SG0262</v>
          </cell>
          <cell r="B3582" t="str">
            <v>CircleK 69 Nguyễn Khắc Nhu</v>
          </cell>
          <cell r="C3582" t="str">
            <v>69 Nguyễn Khắc Nhu, phường Cô Giang, quận 1, thành phố Hồ Chí Minh</v>
          </cell>
          <cell r="E3582" t="str">
            <v>0306182043-010</v>
          </cell>
        </row>
        <row r="3583">
          <cell r="A3583" t="str">
            <v>CircleK-SG0264</v>
          </cell>
          <cell r="B3583" t="str">
            <v>CircleK 83 Đường Số 3, Khu Phố 4</v>
          </cell>
          <cell r="C3583" t="str">
            <v>83 Đường số 3, khu phố 4, phường Bình An, Quận 2, thành phố Hồ Chí Minh</v>
          </cell>
          <cell r="E3583" t="str">
            <v>0306182043-010</v>
          </cell>
        </row>
        <row r="3584">
          <cell r="A3584" t="str">
            <v>CircleK-SG0265</v>
          </cell>
          <cell r="B3584" t="str">
            <v>CircleK L1-02 Tầng 1 Cao ốc Chung Cư SaiGon Mia, Đường số 9A Chung Cư Cụm 3,4 - Khu Dân Cư Trung Sơn</v>
          </cell>
          <cell r="C3584" t="str">
            <v>L1-02 Tầng 1 Cao ốc Chung cư Saigon Mia, đường số 9A Chung cư Cụm III, IV - Khu dân cư Trung Sơn, xã Bình Hưng, huyện Bình Chánh, thành phố Hồ Chí Minh</v>
          </cell>
          <cell r="E3584" t="str">
            <v>0306182043-010</v>
          </cell>
        </row>
        <row r="3585">
          <cell r="A3585" t="str">
            <v>CircleK-SG0266</v>
          </cell>
          <cell r="B3585" t="str">
            <v>CircleK 103 Trần Huy Liệu</v>
          </cell>
          <cell r="C3585" t="str">
            <v>103 Trần Huy Liệu, phường 12, quận Phú Nhuận, thành phố Hồ Chí Minh</v>
          </cell>
          <cell r="E3585" t="str">
            <v>0306182043-010</v>
          </cell>
        </row>
        <row r="3586">
          <cell r="A3586" t="str">
            <v>CircleK-SG0267</v>
          </cell>
          <cell r="B3586" t="str">
            <v>CircleK 87 Cửu Long</v>
          </cell>
          <cell r="C3586" t="str">
            <v>87 Cửu Long, phường 15, quận 10, thành phố Hồ Chí Minh</v>
          </cell>
          <cell r="E3586" t="str">
            <v>0306182043-010</v>
          </cell>
        </row>
        <row r="3587">
          <cell r="A3587" t="str">
            <v>CircleK-SG0268</v>
          </cell>
          <cell r="B3587" t="str">
            <v>CircleK Phú Mỹ Hưng - 12 Tân Trào</v>
          </cell>
          <cell r="C3587" t="str">
            <v>Tầng 1 khu trung tâm thương mại tài chính Dầu Khí Phú Mỹ Hưng, Lô C6-01 Khu A Số 12 Tân Trào, quận 7, thành phố Hồ Chí Minh</v>
          </cell>
          <cell r="E3587" t="str">
            <v>0306182043-010</v>
          </cell>
        </row>
        <row r="3588">
          <cell r="A3588" t="str">
            <v>CircleK-SG0272</v>
          </cell>
          <cell r="B3588" t="str">
            <v>CircleK 14 Nguyễn Văn Bảo</v>
          </cell>
          <cell r="C3588" t="str">
            <v>14 Nguyễn Văn Bảo, phường 4, quận Gò Vấp, thành phố Hồ Chí Minh</v>
          </cell>
          <cell r="E3588" t="str">
            <v>0306182043-010</v>
          </cell>
        </row>
        <row r="3589">
          <cell r="A3589" t="str">
            <v>CircleK-SG0273</v>
          </cell>
          <cell r="B3589" t="str">
            <v>CircleK 60 Lâm Văn Bền</v>
          </cell>
          <cell r="C3589" t="str">
            <v>Số 60 Lâm Văn Bền, phường Tân Kiểng, quận 7, thành phố Hồ Chí Minh</v>
          </cell>
          <cell r="E3589" t="str">
            <v>0306182043-010</v>
          </cell>
        </row>
        <row r="3590">
          <cell r="A3590" t="str">
            <v>CircleK-SG0274</v>
          </cell>
          <cell r="B3590" t="str">
            <v>CircleK 144 - 146 Lâm Văn Bền</v>
          </cell>
          <cell r="C3590" t="str">
            <v>144-146 Lâm Văn Bền, phường Tân Quý, quận 7, thành phố Hồ Chí Minh</v>
          </cell>
          <cell r="E3590" t="str">
            <v>0306182043-010</v>
          </cell>
        </row>
        <row r="3591">
          <cell r="A3591" t="str">
            <v>CircleK-SG0275</v>
          </cell>
          <cell r="B3591" t="str">
            <v>CircleK 184A-184B Nguyễn Xí</v>
          </cell>
          <cell r="C3591" t="str">
            <v>184A-184B Nguyễn Xí, phường 26, quận Bình Thạnh, thành phố Hồ Chí Minh</v>
          </cell>
          <cell r="E3591" t="str">
            <v>0306182043-010</v>
          </cell>
        </row>
        <row r="3592">
          <cell r="A3592" t="str">
            <v>CircleK-SG0277</v>
          </cell>
          <cell r="B3592" t="str">
            <v>CircleK 36-38 Trần Thái Tông</v>
          </cell>
          <cell r="C3592" t="str">
            <v>36-38 Trần Thái Tông, phường 15, quận Tân Bình, thành phố Hồ Chí Minh</v>
          </cell>
          <cell r="E3592" t="str">
            <v>0306182043-010</v>
          </cell>
        </row>
        <row r="3593">
          <cell r="A3593" t="str">
            <v>CircleK-SG0278</v>
          </cell>
          <cell r="B3593" t="str">
            <v>CircleK 160 Bùi Thị Xuân</v>
          </cell>
          <cell r="C3593" t="str">
            <v>160 Bùi Thị Xuân, phường Phạm Ngũ Lão, quận 1, thành phố Hồ Chí Minh</v>
          </cell>
          <cell r="E3593" t="str">
            <v>0306182043-010</v>
          </cell>
        </row>
        <row r="3594">
          <cell r="A3594" t="str">
            <v>CircleK-SG0279</v>
          </cell>
          <cell r="B3594" t="str">
            <v>CircleK Kiot Khu Vực Mặt Tiền Kinh Dương Vương - 395 Kinh Dương Vương</v>
          </cell>
          <cell r="C3594" t="str">
            <v>Kiot khu vực mặt tiền Kinh Dương Vương - 395 Kinh Dương Vương, phường An Lạc, quận Bình Tân, thành phố Hồ Chí Minh</v>
          </cell>
          <cell r="E3594" t="str">
            <v>0306182043-010</v>
          </cell>
        </row>
        <row r="3595">
          <cell r="A3595" t="str">
            <v>CircleK-SG0281</v>
          </cell>
          <cell r="B3595" t="str">
            <v>CircleK 273 Trần Bình Trọng</v>
          </cell>
          <cell r="C3595" t="str">
            <v>273 Trần Bình Trọng, phường 4, quận 5, thành phố Hồ Chí Minh</v>
          </cell>
          <cell r="E3595" t="str">
            <v>0306182043-010</v>
          </cell>
        </row>
        <row r="3596">
          <cell r="A3596" t="str">
            <v>CircleK-SG0282</v>
          </cell>
          <cell r="B3596" t="str">
            <v>CircleK 139 Nguyễn Đức Cảnh Khu Phố Mỹ Phát - H29-2</v>
          </cell>
          <cell r="C3596" t="str">
            <v>139 Nguyễn Đức Cảnh, khu phố Mỹ Phát - H29-2, Phường Tân Phong, quận 7, thành phố Hồ Chí Minh</v>
          </cell>
          <cell r="E3596" t="str">
            <v>0306182043-010</v>
          </cell>
        </row>
        <row r="3597">
          <cell r="A3597" t="str">
            <v>CircleK-SG0283</v>
          </cell>
          <cell r="B3597" t="str">
            <v>CircleK D2.01.01-TM, Tại Tầng 01 và Tầng 02 Tháp D2, Cao Ốc Safira, Số 454 Võ Chí Công</v>
          </cell>
          <cell r="C3597" t="str">
            <v>D02.01.01 - TM, Tầng 1 và tầng 2 Tháp D2, Cao ốc Safira. Số 454 đường Võ Chí Công, phường Phú Hữu, quận 9, thành phố Hồ Chí Minh</v>
          </cell>
          <cell r="E3597" t="str">
            <v>0306182043-010</v>
          </cell>
        </row>
        <row r="3598">
          <cell r="A3598" t="str">
            <v>CircleK-SG0284</v>
          </cell>
          <cell r="B3598" t="str">
            <v>CircleK 2H Trần Nhân Tôn</v>
          </cell>
          <cell r="C3598" t="str">
            <v>Số 2H Trần Nhân Tôn, phường 02, quận 10, thành phố Hồ Chí Minh</v>
          </cell>
          <cell r="E3598" t="str">
            <v>0306182043-010</v>
          </cell>
        </row>
        <row r="3599">
          <cell r="A3599" t="str">
            <v>CircleK-SG0285</v>
          </cell>
          <cell r="B3599" t="str">
            <v>CircleK Citizen Apartment, Trung Son Residential quarter</v>
          </cell>
          <cell r="C3599" t="str">
            <v>Tầng Trệt, Chung cư Lô 3-4, Cụm 1, Khu dân cư Trung Sơn, đường số 9A, xã Bình Hưng, huyện Bình Chánh, thành phố Hồ Chí Minh</v>
          </cell>
          <cell r="E3599" t="str">
            <v>0306182043-010</v>
          </cell>
        </row>
        <row r="3600">
          <cell r="A3600" t="str">
            <v>CircleK-SG0286</v>
          </cell>
          <cell r="B3600" t="str">
            <v>CircleK 402 Nguyễn Thị Thập</v>
          </cell>
          <cell r="C3600" t="str">
            <v>402 Nguyễn Thị Thập, phường Tân Quý, quận 7, thành phố Hồ Chí Minh</v>
          </cell>
          <cell r="E3600" t="str">
            <v>0306182043-010</v>
          </cell>
        </row>
        <row r="3601">
          <cell r="A3601" t="str">
            <v>CircleK-SG0287</v>
          </cell>
          <cell r="B3601" t="str">
            <v>CircleK 311 Nguyễn Tri Phương</v>
          </cell>
          <cell r="C3601" t="str">
            <v>311 Nguyễn Tri Phương, phường 5, quận 10, thành phố Hồ Chí Minh</v>
          </cell>
          <cell r="E3601" t="str">
            <v>0306182043-010</v>
          </cell>
        </row>
        <row r="3602">
          <cell r="A3602" t="str">
            <v>CircleK-SG0288</v>
          </cell>
          <cell r="B3602" t="str">
            <v>CircleK 223 Đặng Văn Bi</v>
          </cell>
          <cell r="C3602" t="str">
            <v>Số 223 Đặng Văn Bi, khu phố 4, phường Trường Thọ, thành phố Thủ Đức, thành phố Hồ Chí Minh</v>
          </cell>
          <cell r="E3602" t="str">
            <v>0306182043-010</v>
          </cell>
        </row>
        <row r="3603">
          <cell r="A3603" t="str">
            <v>CircleK-SG0289</v>
          </cell>
          <cell r="B3603" t="str">
            <v>CircleK 126 Đường Số 15</v>
          </cell>
          <cell r="C3603" t="str">
            <v>126 Đường số 15, phường Tân Kiểng, quận 7, thành phố Hồ Chí Minh</v>
          </cell>
          <cell r="E3603" t="str">
            <v>0306182043-010</v>
          </cell>
        </row>
        <row r="3604">
          <cell r="A3604" t="str">
            <v>CircleK-SG0290</v>
          </cell>
          <cell r="B3604" t="str">
            <v>CircleK 264 Độc Lập</v>
          </cell>
          <cell r="C3604" t="str">
            <v>264 Độc Lập, phường Tân Thành, quận Tân Phú, thành phố Hồ Chí Minh</v>
          </cell>
          <cell r="E3604" t="str">
            <v>0306182043-010</v>
          </cell>
        </row>
        <row r="3605">
          <cell r="A3605" t="str">
            <v>CircleK-SG0291</v>
          </cell>
          <cell r="B3605" t="str">
            <v>CircleK 135-137 Lê Văn Sỹ</v>
          </cell>
          <cell r="C3605" t="str">
            <v>Số 135-137 Lê Văn Sỹ, phường 13, quận Phú Nhuận, thành phố Hồ Chí Minh</v>
          </cell>
          <cell r="E3605" t="str">
            <v>0306182043-010</v>
          </cell>
        </row>
        <row r="3606">
          <cell r="A3606" t="str">
            <v>CircleK-SG0293</v>
          </cell>
          <cell r="B3606" t="str">
            <v>CircleK 485 Huỳnh Tấn Phát</v>
          </cell>
          <cell r="C3606" t="str">
            <v>485 Huỳnh Tấn Phát, phường Tân Thuận Đông, quận 7, thành phố Hồ Chí Minh</v>
          </cell>
          <cell r="E3606" t="str">
            <v>0306182043-010</v>
          </cell>
        </row>
        <row r="3607">
          <cell r="A3607" t="str">
            <v>CircleK-SG0294</v>
          </cell>
          <cell r="B3607" t="str">
            <v>CircleK 633 Tỉnh Lộ 10</v>
          </cell>
          <cell r="C3607" t="str">
            <v>633 Tỉnh Lộ 10, phường Bình Trị Đông B, quận Bình Tân, thành phố Hồ Chí Minh</v>
          </cell>
          <cell r="E3607" t="str">
            <v>0306182043-010</v>
          </cell>
        </row>
        <row r="3608">
          <cell r="A3608" t="str">
            <v>CircleK-SG0295</v>
          </cell>
          <cell r="B3608" t="str">
            <v>CircleK 18 Tân Hòa Đông</v>
          </cell>
          <cell r="C3608" t="str">
            <v>Số 18 Tân Hòa Đông, phường 14, quận 6, thành phố Hồ Chí Minh</v>
          </cell>
          <cell r="E3608" t="str">
            <v>0306182043-010</v>
          </cell>
        </row>
        <row r="3609">
          <cell r="A3609" t="str">
            <v>CircleK-SG0296</v>
          </cell>
          <cell r="B3609" t="str">
            <v>CircleK 619 Lê Đức Thọ</v>
          </cell>
          <cell r="C3609" t="str">
            <v>Số 619 Lê Đức Thọ, phường 16, quận Gò Vấp, thành phố Hồ Chí Minh</v>
          </cell>
          <cell r="E3609" t="str">
            <v>0306182043-010</v>
          </cell>
        </row>
        <row r="3610">
          <cell r="A3610" t="str">
            <v>CircleK-SG0297</v>
          </cell>
          <cell r="B3610" t="str">
            <v>CircleK Căn Số A1-00.04 Tháp A1, Khu Chung Cư Phức Hợp Lô M1 74 Nguyễn Cơ Thạch</v>
          </cell>
          <cell r="C3610" t="str">
            <v>Căn số A1-00.04 Tháp A1, khu chung cư phức hợp Lô M1 74 Nguyễn Cơ Thạch, phường An Lợi Đông, thành phố Thủ Đức, thành phố Hồ Chí Minh</v>
          </cell>
          <cell r="E3610" t="str">
            <v>0306182043-010</v>
          </cell>
        </row>
        <row r="3611">
          <cell r="A3611" t="str">
            <v>CircleK-SG0298</v>
          </cell>
          <cell r="B3611" t="str">
            <v>CircleK 17H-17K Dương Đình Nghệ</v>
          </cell>
          <cell r="C3611" t="str">
            <v>17H-17K Dương Đình Nghệ, phường 8, quận 11, thành phố Hồ Chí Minh</v>
          </cell>
          <cell r="E3611" t="str">
            <v>0306182043-010</v>
          </cell>
        </row>
        <row r="3612">
          <cell r="A3612" t="str">
            <v>CircleK-SG0299</v>
          </cell>
          <cell r="B3612" t="str">
            <v>CircleK 04 Phổ Quang</v>
          </cell>
          <cell r="C3612" t="str">
            <v>Số 4 Phổ Quang, phường 2, quận Tân Bình, thành phố Hồ Chí Minh</v>
          </cell>
          <cell r="E3612" t="str">
            <v>0306182043-010</v>
          </cell>
        </row>
        <row r="3613">
          <cell r="A3613" t="str">
            <v>CircleK-SG0300</v>
          </cell>
          <cell r="B3613" t="str">
            <v>CircleK Số 27 Nguyễn Gia Trí</v>
          </cell>
          <cell r="C3613" t="str">
            <v>27 Nguyễn Gia Trí, phường 25, quận Bình Thạnh, thành phố Hồ Chí Minh</v>
          </cell>
          <cell r="E3613" t="str">
            <v>0306182043-010</v>
          </cell>
        </row>
        <row r="3614">
          <cell r="A3614" t="str">
            <v>CircleK-SG0301</v>
          </cell>
          <cell r="B3614" t="str">
            <v>CircleK 135 Nguyễn Cửu Đàm</v>
          </cell>
          <cell r="C3614" t="str">
            <v>135 Nguyễn Cửu Đàm, phường Tân Sơn Nhì, quận Tân Phú, thành phố Hồ Chí Minh</v>
          </cell>
          <cell r="E3614" t="str">
            <v>0306182043-010</v>
          </cell>
        </row>
        <row r="3615">
          <cell r="A3615" t="str">
            <v>CircleK-SG0302</v>
          </cell>
          <cell r="B3615" t="str">
            <v>CircleK 474 Trần Thị Năm</v>
          </cell>
          <cell r="C3615" t="str">
            <v>474 Trần Thị Năm, phường Tân Chánh Hiệp, quận 12, thành phố Hồ Chí Minh</v>
          </cell>
          <cell r="E3615" t="str">
            <v>0306182043-010</v>
          </cell>
        </row>
        <row r="3616">
          <cell r="A3616" t="str">
            <v>CircleK-SG0303</v>
          </cell>
          <cell r="B3616" t="str">
            <v>CircleK Thương Mại Dịch Vụ SH01, Cao Ốc Thoại Ngọc Hầu (Resgreen Tower) - 7A Thoại Ngọc Hầu</v>
          </cell>
          <cell r="C3616" t="str">
            <v>Thương Mại dịch vụ SH01, Cao ốc Thoại Ngọc Hầu (Resgreen Tower) - 7A Thoại Ngọc Hầu, phường Hòa Thạnh, quận Tân Phú, thành phố Hồ Chí Minh</v>
          </cell>
          <cell r="E3616" t="str">
            <v>0306182043-010</v>
          </cell>
        </row>
        <row r="3617">
          <cell r="A3617" t="str">
            <v>CircleK-SG0304</v>
          </cell>
          <cell r="B3617" t="str">
            <v>CircleK 144/5 Nguyễn Ảnh Thủ</v>
          </cell>
          <cell r="C3617" t="str">
            <v>Số 144/5 Nguyễn Ảnh Thủ, Ấp Trung Chánh 2, xã Trung Tránh, huyện Hóc Môn, thành phố Hồ Chí Minh</v>
          </cell>
          <cell r="E3617" t="str">
            <v>0306182043-010</v>
          </cell>
        </row>
        <row r="3618">
          <cell r="A3618" t="str">
            <v>CircleK-SG0305</v>
          </cell>
          <cell r="B3618" t="str">
            <v>CircleK 297 Nguyễn Duy Dương</v>
          </cell>
          <cell r="C3618" t="str">
            <v>Số 297 Nguyễn Duy Dương, phường 4, quận 10, thành phố Hồ Chí Minh</v>
          </cell>
          <cell r="E3618" t="str">
            <v>0306182043-010</v>
          </cell>
        </row>
        <row r="3619">
          <cell r="A3619" t="str">
            <v>CircleK-SG0306</v>
          </cell>
          <cell r="B3619" t="str">
            <v>CircleK 469 Thống Nhất</v>
          </cell>
          <cell r="C3619" t="str">
            <v>469 Thống Nhất, phường 16, quận Gò Vấp, thành phố Hồ Chí Minh</v>
          </cell>
          <cell r="E3619" t="str">
            <v>0306182043-010</v>
          </cell>
        </row>
        <row r="3620">
          <cell r="A3620" t="str">
            <v>CircleK-SG0307</v>
          </cell>
          <cell r="B3620" t="str">
            <v>CircleK 55 Đường S11</v>
          </cell>
          <cell r="C3620" t="str">
            <v>Số 55 Đường S11, phường Tây Thạnh, quận Tân Phú, thành phố Hồ Chí Minh</v>
          </cell>
          <cell r="E3620" t="str">
            <v>0306182043-010</v>
          </cell>
        </row>
        <row r="3621">
          <cell r="A3621" t="str">
            <v>CircleK-SG0308</v>
          </cell>
          <cell r="B3621" t="str">
            <v>CircleK 22 Phan Xích Long</v>
          </cell>
          <cell r="C3621" t="str">
            <v>22 Phan Xích Long, phường 03, quận Phú Nhuận, thành phố Hồ Chí Minh</v>
          </cell>
          <cell r="E3621" t="str">
            <v>0306182043-010</v>
          </cell>
        </row>
        <row r="3622">
          <cell r="A3622" t="str">
            <v>CircleK-SG0309</v>
          </cell>
          <cell r="B3622" t="str">
            <v>CircleK 416 Phan Huy Ích</v>
          </cell>
          <cell r="C3622" t="str">
            <v>Số 416 Phan Huy Ích, phường 12, quận Gò Vấp, thành phố Hồ Chí Minh</v>
          </cell>
          <cell r="E3622" t="str">
            <v>0306182043-010</v>
          </cell>
        </row>
        <row r="3623">
          <cell r="A3623" t="str">
            <v>CircleK-SG0310</v>
          </cell>
          <cell r="B3623" t="str">
            <v>CircleK 78-80 Đồng Đen</v>
          </cell>
          <cell r="C3623" t="str">
            <v>Số 78-80 Đồng Đen, phường 14, quận Tân Bình, thành phố Hồ Chí Minh</v>
          </cell>
          <cell r="E3623" t="str">
            <v>0306182043-010</v>
          </cell>
        </row>
        <row r="3624">
          <cell r="A3624" t="str">
            <v>CircleK-SG0311</v>
          </cell>
          <cell r="B3624" t="str">
            <v>CircleK 44 Huỳnh Văn Bánh</v>
          </cell>
          <cell r="C3624" t="str">
            <v>Số 44 Huỳnh Văn Bánh, phường 15, quận Phú Nhuận, thành phố Hồ Chí Minh</v>
          </cell>
          <cell r="E3624" t="str">
            <v>0306182043-010</v>
          </cell>
        </row>
        <row r="3625">
          <cell r="A3625" t="str">
            <v>CircleK-SG0312</v>
          </cell>
          <cell r="B3625" t="str">
            <v>CircleK 319 Lý Thường Kiệt</v>
          </cell>
          <cell r="C3625" t="str">
            <v>Cửa hàng số 0.13 và 0.14, cửa hàng Cao ốc Thương Mại căn hộ Thuần Việt, số 319 Lý Thường Kiệt, phường 15, quận 11, thành phố Hồ Chí Minh</v>
          </cell>
          <cell r="E3625" t="str">
            <v>0306182043-010</v>
          </cell>
        </row>
        <row r="3626">
          <cell r="A3626" t="str">
            <v>CircleK-SG0313</v>
          </cell>
          <cell r="B3626" t="str">
            <v>CircleK 271 Lê Văn Thọ</v>
          </cell>
          <cell r="C3626" t="str">
            <v>271 Lê Văn Thọ, phường 9, quận Gò Vấp, thành phố Hồ Chí Minh</v>
          </cell>
          <cell r="E3626" t="str">
            <v>0306182043-010</v>
          </cell>
        </row>
        <row r="3627">
          <cell r="A3627" t="str">
            <v>CircleK-SG0314</v>
          </cell>
          <cell r="B3627" t="str">
            <v>CircleK 309 Nguyễn Văn Khối</v>
          </cell>
          <cell r="C3627" t="str">
            <v>Số 309 Nguyễn Văn Khôi, phường 8, quận Gò Vấp, Thành phố Hồ Chí Minh</v>
          </cell>
          <cell r="E3627" t="str">
            <v>0306182043-010</v>
          </cell>
        </row>
        <row r="3628">
          <cell r="A3628" t="str">
            <v>CircleK-SG0315</v>
          </cell>
          <cell r="B3628" t="str">
            <v>CircleK Tầng Trệt Số 264-266 Âu Dương Lân</v>
          </cell>
          <cell r="C3628" t="str">
            <v>Tầng trệt số 264-266 Âu Dương Lân, phường 3, quận 8, thành phố Hồ Chí Minh</v>
          </cell>
          <cell r="E3628" t="str">
            <v>0306182043-010</v>
          </cell>
        </row>
        <row r="3629">
          <cell r="A3629" t="str">
            <v>CircleK-SG0316</v>
          </cell>
          <cell r="B3629" t="str">
            <v>CircleK 88 Phước Thiện</v>
          </cell>
          <cell r="C3629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29" t="str">
            <v>0306182043-010</v>
          </cell>
        </row>
        <row r="3630">
          <cell r="A3630" t="str">
            <v>CircleK-SG0317</v>
          </cell>
          <cell r="B3630" t="str">
            <v>CircleK Tầng Trệt - Số 167 Phạm Hữu Lầu, Tổ 17, Khu Phố 1</v>
          </cell>
          <cell r="C3630" t="str">
            <v>Tầng Trệt - Số 167 Phạm Hữu Lầu, tổ 17, Khu phố 1, phường Phú Mỹ, quận 7, thành phố Hồ Chí Minh</v>
          </cell>
          <cell r="E3630" t="str">
            <v>0306182043-010</v>
          </cell>
        </row>
        <row r="3631">
          <cell r="A3631" t="str">
            <v>CircleK-SG0318</v>
          </cell>
          <cell r="B3631" t="str">
            <v>CircleK Tầng trệt số 210 - 212 Cao Lỗ</v>
          </cell>
          <cell r="C3631" t="str">
            <v>Tầng trệt, số 210-212 Cao Lỗ, phường 4, quận 8, thành phố Hồ Chí Minh</v>
          </cell>
          <cell r="E3631" t="str">
            <v>0306182043-010</v>
          </cell>
        </row>
        <row r="3632">
          <cell r="A3632" t="str">
            <v>CircleK-SG0319</v>
          </cell>
          <cell r="B3632" t="str">
            <v>CircleK 14 Ung Văn Khiêm</v>
          </cell>
          <cell r="C3632" t="str">
            <v>14 Ung Văn Khiếm, phường 25, quận Bình Thạnh, thành phố Hồ Chí Minh</v>
          </cell>
          <cell r="E3632" t="str">
            <v>0306182043-010</v>
          </cell>
        </row>
        <row r="3633">
          <cell r="A3633" t="str">
            <v>CircleK-SG0320</v>
          </cell>
          <cell r="B3633" t="str">
            <v>CircleK 190 Lê Văn Thọ</v>
          </cell>
          <cell r="C3633" t="str">
            <v>190 Lê Văn Thọ, phường 11, quận Gò Vấp, thành phố Hồ Chí Minh</v>
          </cell>
          <cell r="E3633" t="str">
            <v>0306182043-010</v>
          </cell>
        </row>
        <row r="3634">
          <cell r="A3634" t="str">
            <v>CircleK-SG0400</v>
          </cell>
          <cell r="B3634" t="str">
            <v>CircleK A10/7 Ấp 2</v>
          </cell>
          <cell r="C3634" t="str">
            <v>A10/7 Ấp 2, xã Bình Hưng, huyện Bình Chánh, thành phố Hồ Chí Minh</v>
          </cell>
          <cell r="E3634" t="str">
            <v>0306182043-010</v>
          </cell>
        </row>
        <row r="3635">
          <cell r="A3635" t="str">
            <v>Số dòng = 359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BU4">
            <v>101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28" dT="2025-02-19T14:32:51.30" personId="{00000000-0000-0000-0000-000000000000}" id="{A8B332D5-4604-4AAB-BD17-9A4E55962FCF}">
    <text>Nhập giúp vin 3435</text>
  </threadedComment>
  <threadedComment ref="E361" dT="2025-02-19T14:33:47.12" personId="{00000000-0000-0000-0000-000000000000}" id="{0808CCD2-7BC5-4EB8-8BE8-37AF20D2C2D2}">
    <text xml:space="preserve">4168593521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96"/>
  <sheetViews>
    <sheetView workbookViewId="0">
      <pane xSplit="4" ySplit="4" topLeftCell="E2177" activePane="bottomRight" state="frozen"/>
      <selection activeCell="B130" sqref="B130"/>
      <selection pane="topRight" activeCell="B130" sqref="B130"/>
      <selection pane="bottomLeft" activeCell="B130" sqref="B130"/>
      <selection pane="bottomRight" activeCell="S2195" sqref="S2195:T2195"/>
    </sheetView>
  </sheetViews>
  <sheetFormatPr defaultRowHeight="18.75" customHeight="1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13.7109375" style="255" customWidth="1"/>
    <col min="20" max="20" width="14.57031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>
      <c r="A1" s="199"/>
      <c r="B1" s="719" t="s">
        <v>2803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AA1" s="4"/>
    </row>
    <row r="2" spans="1:27" s="3" customFormat="1" ht="25.5" customHeight="1">
      <c r="A2" s="199"/>
      <c r="B2" s="720" t="s">
        <v>5564</v>
      </c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AA2" s="4"/>
    </row>
    <row r="3" spans="1:27" s="3" customFormat="1" ht="18.75" customHeight="1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253"/>
      <c r="T3" s="75"/>
      <c r="U3" s="75"/>
      <c r="V3" s="75"/>
      <c r="W3" s="75"/>
      <c r="X3" s="74"/>
      <c r="AA3" s="4"/>
    </row>
    <row r="4" spans="1:27" s="3" customFormat="1" ht="81.75" customHeight="1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254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6363</v>
      </c>
      <c r="AA4" s="4"/>
    </row>
    <row r="5" spans="1:27" s="15" customFormat="1" ht="18.75" customHeight="1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71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71"/>
      <c r="T6" s="28"/>
      <c r="U6" s="28"/>
      <c r="V6" s="28"/>
      <c r="W6" s="28"/>
      <c r="X6" s="17"/>
      <c r="AA6" s="16"/>
    </row>
    <row r="7" spans="1:27" s="15" customFormat="1" ht="18.75" customHeight="1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71"/>
      <c r="T7" s="28"/>
      <c r="U7" s="28"/>
      <c r="V7" s="28"/>
      <c r="W7" s="28"/>
      <c r="X7" s="17"/>
      <c r="AA7" s="16"/>
    </row>
    <row r="8" spans="1:27" s="15" customFormat="1" ht="18.75" customHeight="1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71"/>
      <c r="T8" s="28"/>
      <c r="U8" s="28"/>
      <c r="V8" s="28"/>
      <c r="W8" s="28"/>
      <c r="X8" s="17"/>
      <c r="AA8" s="16"/>
    </row>
    <row r="9" spans="1:27" s="15" customFormat="1" ht="18.75" customHeight="1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71"/>
      <c r="T9" s="28"/>
      <c r="U9" s="28"/>
      <c r="V9" s="28"/>
      <c r="W9" s="28"/>
      <c r="X9" s="17"/>
      <c r="AA9" s="16"/>
    </row>
    <row r="10" spans="1:27" s="15" customFormat="1" ht="18.75" customHeight="1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71"/>
      <c r="T10" s="28"/>
      <c r="U10" s="28"/>
      <c r="V10" s="28"/>
      <c r="W10" s="28"/>
      <c r="X10" s="17"/>
      <c r="AA10" s="16"/>
    </row>
    <row r="11" spans="1:27" s="15" customFormat="1" ht="18.75" customHeight="1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71"/>
      <c r="T11" s="28"/>
      <c r="U11" s="28"/>
      <c r="V11" s="28"/>
      <c r="W11" s="28"/>
      <c r="X11" s="17"/>
      <c r="AA11" s="16"/>
    </row>
    <row r="12" spans="1:27" s="15" customFormat="1" ht="18.75" customHeight="1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71"/>
      <c r="T12" s="28"/>
      <c r="U12" s="28"/>
      <c r="V12" s="28"/>
      <c r="W12" s="28"/>
      <c r="X12" s="17"/>
      <c r="AA12" s="16"/>
    </row>
    <row r="13" spans="1:27" s="15" customFormat="1" ht="18.75" customHeight="1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71"/>
      <c r="T13" s="28"/>
      <c r="U13" s="28"/>
      <c r="V13" s="28"/>
      <c r="W13" s="28"/>
      <c r="X13" s="17"/>
      <c r="AA13" s="16"/>
    </row>
    <row r="14" spans="1:27" s="15" customFormat="1" ht="18.75" customHeight="1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71"/>
      <c r="T14" s="28"/>
      <c r="U14" s="28"/>
      <c r="V14" s="28"/>
      <c r="W14" s="28"/>
      <c r="X14" s="17"/>
      <c r="AA14" s="16"/>
    </row>
    <row r="15" spans="1:27" s="15" customFormat="1" ht="18.75" customHeight="1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71"/>
      <c r="T15" s="28"/>
      <c r="U15" s="28"/>
      <c r="V15" s="28"/>
      <c r="W15" s="28"/>
      <c r="X15" s="17"/>
      <c r="AA15" s="16"/>
    </row>
    <row r="16" spans="1:27" s="15" customFormat="1" ht="18.75" customHeight="1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57"/>
      <c r="T16" s="34"/>
      <c r="U16" s="34"/>
      <c r="V16" s="34"/>
      <c r="W16" s="34"/>
      <c r="X16" s="179"/>
      <c r="AA16" s="16"/>
    </row>
    <row r="17" spans="1:27" s="15" customFormat="1" ht="18.75" customHeight="1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57"/>
      <c r="T17" s="34"/>
      <c r="U17" s="34"/>
      <c r="V17" s="34"/>
      <c r="W17" s="34"/>
      <c r="X17" s="179"/>
      <c r="AA17" s="16"/>
    </row>
    <row r="18" spans="1:27" s="15" customFormat="1" ht="18.75" customHeight="1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57"/>
      <c r="T18" s="34"/>
      <c r="U18" s="34"/>
      <c r="V18" s="34"/>
      <c r="W18" s="34"/>
      <c r="X18" s="179"/>
      <c r="AA18" s="16"/>
    </row>
    <row r="19" spans="1:27" s="15" customFormat="1" ht="18.75" customHeight="1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57"/>
      <c r="T19" s="34"/>
      <c r="U19" s="34"/>
      <c r="V19" s="34"/>
      <c r="W19" s="34"/>
      <c r="X19" s="179"/>
      <c r="AA19" s="16"/>
    </row>
    <row r="20" spans="1:27" s="15" customFormat="1" ht="18.75" customHeight="1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57"/>
      <c r="T20" s="34"/>
      <c r="U20" s="34"/>
      <c r="V20" s="34"/>
      <c r="W20" s="34"/>
      <c r="X20" s="179"/>
      <c r="AA20" s="16"/>
    </row>
    <row r="21" spans="1:27" s="15" customFormat="1" ht="18.75" customHeight="1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57"/>
      <c r="T21" s="34"/>
      <c r="U21" s="34"/>
      <c r="V21" s="34"/>
      <c r="W21" s="34"/>
      <c r="X21" s="179"/>
      <c r="AA21" s="16"/>
    </row>
    <row r="22" spans="1:27" s="15" customFormat="1" ht="18.75" customHeight="1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57"/>
      <c r="T22" s="34"/>
      <c r="U22" s="34"/>
      <c r="V22" s="34"/>
      <c r="W22" s="34"/>
      <c r="X22" s="179"/>
      <c r="AA22" s="16"/>
    </row>
    <row r="23" spans="1:27" s="15" customFormat="1" ht="18.75" customHeight="1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57"/>
      <c r="T23" s="34"/>
      <c r="U23" s="34"/>
      <c r="V23" s="34"/>
      <c r="W23" s="34"/>
      <c r="X23" s="179"/>
      <c r="AA23" s="16"/>
    </row>
    <row r="24" spans="1:27" s="15" customFormat="1" ht="18.75" customHeight="1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57"/>
      <c r="T24" s="34"/>
      <c r="U24" s="34"/>
      <c r="V24" s="34"/>
      <c r="W24" s="34"/>
      <c r="X24" s="179"/>
      <c r="AA24" s="16"/>
    </row>
    <row r="25" spans="1:27" s="15" customFormat="1" ht="18.75" customHeight="1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57"/>
      <c r="T25" s="34"/>
      <c r="U25" s="34"/>
      <c r="V25" s="34"/>
      <c r="W25" s="34"/>
      <c r="X25" s="179"/>
      <c r="AA25" s="16"/>
    </row>
    <row r="26" spans="1:27" s="15" customFormat="1" ht="18.75" customHeight="1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71"/>
      <c r="T26" s="28"/>
      <c r="U26" s="28"/>
      <c r="V26" s="28"/>
      <c r="W26" s="28"/>
      <c r="X26" s="17"/>
      <c r="AA26" s="16"/>
    </row>
    <row r="27" spans="1:27" s="15" customFormat="1" ht="18.75" customHeight="1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71"/>
      <c r="T27" s="28"/>
      <c r="U27" s="28"/>
      <c r="V27" s="28"/>
      <c r="W27" s="28"/>
      <c r="X27" s="17"/>
      <c r="AA27" s="16"/>
    </row>
    <row r="28" spans="1:27" s="15" customFormat="1" ht="18.75" customHeight="1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71"/>
      <c r="T28" s="28"/>
      <c r="U28" s="28"/>
      <c r="V28" s="28"/>
      <c r="W28" s="28"/>
      <c r="X28" s="17"/>
      <c r="AA28" s="16"/>
    </row>
    <row r="29" spans="1:27" s="15" customFormat="1" ht="18.75" customHeight="1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71"/>
      <c r="T29" s="28"/>
      <c r="U29" s="28"/>
      <c r="V29" s="28"/>
      <c r="W29" s="28"/>
      <c r="X29" s="17"/>
      <c r="AA29" s="16"/>
    </row>
    <row r="30" spans="1:27" s="15" customFormat="1" ht="18.75" customHeight="1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71"/>
      <c r="T30" s="28"/>
      <c r="U30" s="28"/>
      <c r="V30" s="28"/>
      <c r="W30" s="28"/>
      <c r="X30" s="17"/>
      <c r="AA30" s="16"/>
    </row>
    <row r="31" spans="1:27" s="15" customFormat="1" ht="18.75" customHeight="1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71"/>
      <c r="T31" s="28"/>
      <c r="U31" s="28"/>
      <c r="V31" s="28"/>
      <c r="W31" s="28"/>
      <c r="X31" s="17"/>
      <c r="AA31" s="16"/>
    </row>
    <row r="32" spans="1:27" s="15" customFormat="1" ht="18.75" customHeight="1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71"/>
      <c r="T32" s="28"/>
      <c r="U32" s="28"/>
      <c r="V32" s="28"/>
      <c r="W32" s="28"/>
      <c r="X32" s="17"/>
      <c r="AA32" s="16"/>
    </row>
    <row r="33" spans="1:27" s="15" customFormat="1" ht="18.75" customHeight="1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71"/>
      <c r="T33" s="28"/>
      <c r="U33" s="28"/>
      <c r="V33" s="28"/>
      <c r="W33" s="28"/>
      <c r="X33" s="17"/>
      <c r="AA33" s="16"/>
    </row>
    <row r="34" spans="1:27" s="15" customFormat="1" ht="18.75" customHeight="1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71"/>
      <c r="T34" s="28"/>
      <c r="U34" s="28"/>
      <c r="V34" s="28"/>
      <c r="W34" s="28"/>
      <c r="X34" s="17"/>
      <c r="AA34" s="16"/>
    </row>
    <row r="35" spans="1:27" s="15" customFormat="1" ht="18.75" customHeight="1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71"/>
      <c r="T35" s="28"/>
      <c r="U35" s="28"/>
      <c r="V35" s="28"/>
      <c r="W35" s="28"/>
      <c r="X35" s="17"/>
      <c r="AA35" s="16"/>
    </row>
    <row r="36" spans="1:27" s="15" customFormat="1" ht="18.75" customHeight="1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71"/>
      <c r="T36" s="28"/>
      <c r="U36" s="28"/>
      <c r="V36" s="28"/>
      <c r="W36" s="28"/>
      <c r="X36" s="17"/>
      <c r="AA36" s="16"/>
    </row>
    <row r="37" spans="1:27" s="15" customFormat="1" ht="18.75" customHeight="1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71"/>
      <c r="T37" s="28"/>
      <c r="U37" s="28"/>
      <c r="V37" s="28"/>
      <c r="W37" s="28"/>
      <c r="X37" s="17"/>
      <c r="AA37" s="16"/>
    </row>
    <row r="38" spans="1:27" s="15" customFormat="1" ht="18.75" customHeight="1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71"/>
      <c r="T38" s="28"/>
      <c r="U38" s="28"/>
      <c r="V38" s="28"/>
      <c r="W38" s="28"/>
      <c r="X38" s="17"/>
      <c r="AA38" s="16"/>
    </row>
    <row r="39" spans="1:27" s="15" customFormat="1" ht="18.75" customHeight="1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71"/>
      <c r="T39" s="28"/>
      <c r="U39" s="28"/>
      <c r="V39" s="28"/>
      <c r="W39" s="28"/>
      <c r="X39" s="17"/>
      <c r="AA39" s="16"/>
    </row>
    <row r="40" spans="1:27" s="15" customFormat="1" ht="18.75" customHeight="1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71"/>
      <c r="T40" s="28"/>
      <c r="U40" s="28"/>
      <c r="V40" s="28"/>
      <c r="W40" s="28"/>
      <c r="X40" s="17"/>
      <c r="AA40" s="16"/>
    </row>
    <row r="41" spans="1:27" s="15" customFormat="1" ht="18.75" customHeight="1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71"/>
      <c r="T41" s="28"/>
      <c r="U41" s="28"/>
      <c r="V41" s="28"/>
      <c r="W41" s="28"/>
      <c r="X41" s="17"/>
      <c r="AA41" s="16"/>
    </row>
    <row r="42" spans="1:27" s="15" customFormat="1" ht="18.75" customHeight="1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71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71"/>
      <c r="T43" s="28"/>
      <c r="U43" s="28"/>
      <c r="V43" s="28"/>
      <c r="W43" s="28"/>
      <c r="X43" s="17"/>
      <c r="AA43" s="16"/>
    </row>
    <row r="44" spans="1:27" s="15" customFormat="1" ht="18.75" customHeight="1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71"/>
      <c r="T44" s="28"/>
      <c r="U44" s="28"/>
      <c r="V44" s="28"/>
      <c r="W44" s="28"/>
      <c r="X44" s="17"/>
      <c r="AA44" s="16"/>
    </row>
    <row r="45" spans="1:27" s="15" customFormat="1" ht="18.75" customHeight="1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71"/>
      <c r="T45" s="28"/>
      <c r="U45" s="28"/>
      <c r="V45" s="28"/>
      <c r="W45" s="28"/>
      <c r="X45" s="17"/>
      <c r="AA45" s="16"/>
    </row>
    <row r="46" spans="1:27" s="15" customFormat="1" ht="18.75" customHeight="1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71"/>
      <c r="T46" s="28"/>
      <c r="U46" s="28"/>
      <c r="V46" s="28"/>
      <c r="W46" s="28"/>
      <c r="X46" s="17"/>
      <c r="AA46" s="16"/>
    </row>
    <row r="47" spans="1:27" s="15" customFormat="1" ht="18.75" customHeight="1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71"/>
      <c r="T47" s="28"/>
      <c r="U47" s="28"/>
      <c r="V47" s="28"/>
      <c r="W47" s="28"/>
      <c r="X47" s="17"/>
      <c r="AA47" s="16"/>
    </row>
    <row r="48" spans="1:27" s="15" customFormat="1" ht="18.75" customHeight="1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71"/>
      <c r="T48" s="28"/>
      <c r="U48" s="28"/>
      <c r="V48" s="28"/>
      <c r="W48" s="28"/>
      <c r="X48" s="17"/>
      <c r="AA48" s="16"/>
    </row>
    <row r="49" spans="1:27" s="15" customFormat="1" ht="18.75" customHeight="1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71"/>
      <c r="T49" s="28"/>
      <c r="U49" s="28"/>
      <c r="V49" s="28"/>
      <c r="W49" s="28"/>
      <c r="X49" s="17"/>
      <c r="AA49" s="16"/>
    </row>
    <row r="50" spans="1:27" s="15" customFormat="1" ht="18.75" customHeight="1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71"/>
      <c r="T50" s="28"/>
      <c r="U50" s="28"/>
      <c r="V50" s="28"/>
      <c r="W50" s="28"/>
      <c r="X50" s="17"/>
      <c r="AA50" s="16"/>
    </row>
    <row r="51" spans="1:27" s="15" customFormat="1" ht="18.75" customHeight="1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71"/>
      <c r="T51" s="28"/>
      <c r="U51" s="28"/>
      <c r="V51" s="28"/>
      <c r="W51" s="28"/>
      <c r="X51" s="17"/>
      <c r="AA51" s="16"/>
    </row>
    <row r="52" spans="1:27" s="15" customFormat="1" ht="18.75" customHeight="1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71"/>
      <c r="T52" s="28"/>
      <c r="U52" s="28"/>
      <c r="V52" s="28"/>
      <c r="W52" s="28"/>
      <c r="X52" s="17"/>
      <c r="AA52" s="16"/>
    </row>
    <row r="53" spans="1:27" s="15" customFormat="1" ht="18.75" customHeight="1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71"/>
      <c r="T53" s="28"/>
      <c r="U53" s="28"/>
      <c r="V53" s="28"/>
      <c r="W53" s="28"/>
      <c r="X53" s="17"/>
      <c r="AA53" s="16"/>
    </row>
    <row r="54" spans="1:27" s="15" customFormat="1" ht="18.75" customHeight="1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71"/>
      <c r="T54" s="28"/>
      <c r="U54" s="28"/>
      <c r="V54" s="28"/>
      <c r="W54" s="28"/>
      <c r="X54" s="17"/>
      <c r="AA54" s="16"/>
    </row>
    <row r="55" spans="1:27" s="15" customFormat="1" ht="18.75" customHeight="1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71"/>
      <c r="T55" s="28"/>
      <c r="U55" s="28"/>
      <c r="V55" s="28"/>
      <c r="W55" s="28"/>
      <c r="X55" s="17"/>
      <c r="AA55" s="16"/>
    </row>
    <row r="56" spans="1:27" s="15" customFormat="1" ht="18.75" customHeight="1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71"/>
      <c r="T56" s="28"/>
      <c r="U56" s="28"/>
      <c r="V56" s="28"/>
      <c r="W56" s="28"/>
      <c r="X56" s="17"/>
      <c r="AA56" s="16"/>
    </row>
    <row r="57" spans="1:27" s="15" customFormat="1" ht="18.75" customHeight="1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71"/>
      <c r="T57" s="28"/>
      <c r="U57" s="28"/>
      <c r="V57" s="28"/>
      <c r="W57" s="28"/>
      <c r="X57" s="17"/>
      <c r="AA57" s="16"/>
    </row>
    <row r="58" spans="1:27" s="15" customFormat="1" ht="18.75" customHeight="1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71"/>
      <c r="T58" s="28"/>
      <c r="U58" s="28"/>
      <c r="V58" s="28"/>
      <c r="W58" s="28"/>
      <c r="X58" s="17"/>
      <c r="AA58" s="16"/>
    </row>
    <row r="59" spans="1:27" s="15" customFormat="1" ht="18.75" customHeight="1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71"/>
      <c r="T59" s="28"/>
      <c r="U59" s="28"/>
      <c r="V59" s="28"/>
      <c r="W59" s="28"/>
      <c r="X59" s="17"/>
      <c r="AA59" s="16"/>
    </row>
    <row r="60" spans="1:27" s="15" customFormat="1" ht="18.75" customHeight="1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71"/>
      <c r="T60" s="28"/>
      <c r="U60" s="28"/>
      <c r="V60" s="28"/>
      <c r="W60" s="28"/>
      <c r="X60" s="17"/>
      <c r="AA60" s="16"/>
    </row>
    <row r="61" spans="1:27" s="15" customFormat="1" ht="18.75" customHeight="1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71"/>
      <c r="T61" s="28"/>
      <c r="U61" s="28"/>
      <c r="V61" s="28"/>
      <c r="W61" s="28"/>
      <c r="X61" s="17"/>
      <c r="AA61" s="16"/>
    </row>
    <row r="62" spans="1:27" s="15" customFormat="1" ht="18.75" customHeight="1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71"/>
      <c r="T62" s="28"/>
      <c r="U62" s="28"/>
      <c r="V62" s="28"/>
      <c r="W62" s="28"/>
      <c r="X62" s="17"/>
      <c r="AA62" s="16"/>
    </row>
    <row r="63" spans="1:27" s="15" customFormat="1" ht="18.75" customHeight="1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71"/>
      <c r="T63" s="28"/>
      <c r="U63" s="28"/>
      <c r="V63" s="28"/>
      <c r="W63" s="28"/>
      <c r="X63" s="17"/>
      <c r="AA63" s="16"/>
    </row>
    <row r="64" spans="1:27" s="15" customFormat="1" ht="18.75" customHeight="1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71"/>
      <c r="T64" s="28"/>
      <c r="U64" s="28"/>
      <c r="V64" s="28"/>
      <c r="W64" s="28"/>
      <c r="X64" s="17"/>
      <c r="AA64" s="16"/>
    </row>
    <row r="65" spans="1:27" s="15" customFormat="1" ht="18.75" customHeight="1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71"/>
      <c r="T65" s="28"/>
      <c r="U65" s="28"/>
      <c r="V65" s="28"/>
      <c r="W65" s="28"/>
      <c r="X65" s="17"/>
      <c r="AA65" s="16"/>
    </row>
    <row r="66" spans="1:27" s="15" customFormat="1" ht="18.75" customHeight="1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71"/>
      <c r="T66" s="28"/>
      <c r="U66" s="28"/>
      <c r="V66" s="28"/>
      <c r="W66" s="28"/>
      <c r="X66" s="17"/>
      <c r="AA66" s="16"/>
    </row>
    <row r="67" spans="1:27" s="15" customFormat="1" ht="18.75" customHeight="1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71"/>
      <c r="T67" s="28"/>
      <c r="U67" s="28"/>
      <c r="V67" s="28"/>
      <c r="W67" s="28"/>
      <c r="X67" s="17"/>
      <c r="AA67" s="16"/>
    </row>
    <row r="68" spans="1:27" s="15" customFormat="1" ht="18.75" customHeight="1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71"/>
      <c r="T68" s="28"/>
      <c r="U68" s="28"/>
      <c r="V68" s="28"/>
      <c r="W68" s="28"/>
      <c r="X68" s="17"/>
      <c r="AA68" s="16"/>
    </row>
    <row r="69" spans="1:27" s="15" customFormat="1" ht="18.75" customHeight="1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71"/>
      <c r="T69" s="28"/>
      <c r="U69" s="28"/>
      <c r="V69" s="28"/>
      <c r="W69" s="28"/>
      <c r="X69" s="17"/>
      <c r="AA69" s="16"/>
    </row>
    <row r="70" spans="1:27" s="15" customFormat="1" ht="18.75" customHeight="1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71"/>
      <c r="T70" s="28"/>
      <c r="U70" s="28"/>
      <c r="V70" s="28"/>
      <c r="W70" s="28"/>
      <c r="X70" s="17"/>
      <c r="AA70" s="16"/>
    </row>
    <row r="71" spans="1:27" s="15" customFormat="1" ht="18.75" customHeight="1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71"/>
      <c r="T71" s="28"/>
      <c r="U71" s="28"/>
      <c r="V71" s="28"/>
      <c r="W71" s="28"/>
      <c r="X71" s="17"/>
      <c r="AA71" s="16"/>
    </row>
    <row r="72" spans="1:27" s="15" customFormat="1" ht="18.75" customHeight="1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71"/>
      <c r="T72" s="28"/>
      <c r="U72" s="28"/>
      <c r="V72" s="28"/>
      <c r="W72" s="28"/>
      <c r="X72" s="17"/>
      <c r="AA72" s="16"/>
    </row>
    <row r="73" spans="1:27" s="15" customFormat="1" ht="18.75" customHeight="1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71"/>
      <c r="T73" s="28"/>
      <c r="U73" s="28"/>
      <c r="V73" s="28"/>
      <c r="W73" s="28"/>
      <c r="X73" s="17"/>
      <c r="AA73" s="16"/>
    </row>
    <row r="74" spans="1:27" s="15" customFormat="1" ht="18.75" customHeight="1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71"/>
      <c r="T74" s="28"/>
      <c r="U74" s="28"/>
      <c r="V74" s="28"/>
      <c r="W74" s="28"/>
      <c r="X74" s="17"/>
      <c r="AA74" s="16"/>
    </row>
    <row r="75" spans="1:27" s="15" customFormat="1" ht="18.75" customHeight="1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71"/>
      <c r="T75" s="28"/>
      <c r="U75" s="28"/>
      <c r="V75" s="28"/>
      <c r="W75" s="28"/>
      <c r="X75" s="17"/>
      <c r="AA75" s="16"/>
    </row>
    <row r="76" spans="1:27" s="15" customFormat="1" ht="18.75" customHeight="1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71"/>
      <c r="T76" s="28"/>
      <c r="U76" s="28"/>
      <c r="V76" s="28"/>
      <c r="W76" s="28"/>
      <c r="X76" s="17"/>
      <c r="AA76" s="16"/>
    </row>
    <row r="77" spans="1:27" s="15" customFormat="1" ht="18.75" customHeight="1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71"/>
      <c r="T77" s="28"/>
      <c r="U77" s="28"/>
      <c r="V77" s="28"/>
      <c r="W77" s="28"/>
      <c r="X77" s="17"/>
      <c r="AA77" s="16"/>
    </row>
    <row r="78" spans="1:27" s="15" customFormat="1" ht="18.75" customHeight="1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71"/>
      <c r="T78" s="28"/>
      <c r="U78" s="28"/>
      <c r="V78" s="28"/>
      <c r="W78" s="28"/>
      <c r="X78" s="17"/>
      <c r="AA78" s="16"/>
    </row>
    <row r="79" spans="1:27" s="15" customFormat="1" ht="18.75" customHeight="1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71"/>
      <c r="T79" s="28"/>
      <c r="U79" s="28"/>
      <c r="V79" s="28"/>
      <c r="W79" s="28"/>
      <c r="X79" s="17"/>
      <c r="AA79" s="16"/>
    </row>
    <row r="80" spans="1:27" s="15" customFormat="1" ht="18.75" customHeight="1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71"/>
      <c r="T80" s="28"/>
      <c r="U80" s="28"/>
      <c r="V80" s="28"/>
      <c r="W80" s="28"/>
      <c r="X80" s="17"/>
      <c r="AA80" s="16"/>
    </row>
    <row r="81" spans="1:27" s="15" customFormat="1" ht="18.75" customHeight="1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71"/>
      <c r="T81" s="28"/>
      <c r="U81" s="28"/>
      <c r="V81" s="28"/>
      <c r="W81" s="28"/>
      <c r="X81" s="17"/>
      <c r="AA81" s="16"/>
    </row>
    <row r="82" spans="1:27" s="15" customFormat="1" ht="18.75" customHeight="1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71"/>
      <c r="T82" s="28"/>
      <c r="U82" s="28"/>
      <c r="V82" s="28"/>
      <c r="W82" s="28"/>
      <c r="X82" s="17"/>
      <c r="AA82" s="16"/>
    </row>
    <row r="83" spans="1:27" s="15" customFormat="1" ht="18.75" customHeight="1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71"/>
      <c r="T83" s="28"/>
      <c r="U83" s="28"/>
      <c r="V83" s="28"/>
      <c r="W83" s="28"/>
      <c r="X83" s="17"/>
      <c r="AA83" s="16"/>
    </row>
    <row r="84" spans="1:27" s="15" customFormat="1" ht="18.75" customHeight="1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71"/>
      <c r="T84" s="28"/>
      <c r="U84" s="28"/>
      <c r="V84" s="28"/>
      <c r="W84" s="28"/>
      <c r="X84" s="17"/>
      <c r="AA84" s="16"/>
    </row>
    <row r="85" spans="1:27" s="15" customFormat="1" ht="18.75" customHeight="1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71"/>
      <c r="T85" s="28"/>
      <c r="U85" s="28"/>
      <c r="V85" s="28"/>
      <c r="W85" s="28"/>
      <c r="X85" s="17"/>
      <c r="AA85" s="16"/>
    </row>
    <row r="86" spans="1:27" s="15" customFormat="1" ht="18.75" customHeight="1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71"/>
      <c r="T86" s="28"/>
      <c r="U86" s="28"/>
      <c r="V86" s="28"/>
      <c r="W86" s="28"/>
      <c r="X86" s="17"/>
      <c r="AA86" s="16"/>
    </row>
    <row r="87" spans="1:27" s="15" customFormat="1" ht="18.75" customHeight="1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71"/>
      <c r="T87" s="28"/>
      <c r="U87" s="28"/>
      <c r="V87" s="28"/>
      <c r="W87" s="28"/>
      <c r="X87" s="17"/>
      <c r="AA87" s="16"/>
    </row>
    <row r="88" spans="1:27" s="15" customFormat="1" ht="18.75" customHeight="1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71"/>
      <c r="T88" s="28"/>
      <c r="U88" s="28"/>
      <c r="V88" s="28"/>
      <c r="W88" s="28"/>
      <c r="X88" s="17"/>
      <c r="AA88" s="16"/>
    </row>
    <row r="89" spans="1:27" s="15" customFormat="1" ht="18.75" customHeight="1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71"/>
      <c r="T89" s="28"/>
      <c r="U89" s="28"/>
      <c r="V89" s="28"/>
      <c r="W89" s="28"/>
      <c r="X89" s="17"/>
      <c r="AA89" s="16"/>
    </row>
    <row r="90" spans="1:27" s="15" customFormat="1" ht="18.75" customHeight="1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71"/>
      <c r="T90" s="28"/>
      <c r="U90" s="28"/>
      <c r="V90" s="28"/>
      <c r="W90" s="28"/>
      <c r="X90" s="17"/>
      <c r="AA90" s="16"/>
    </row>
    <row r="91" spans="1:27" s="15" customFormat="1" ht="18.75" customHeight="1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71"/>
      <c r="T91" s="28"/>
      <c r="U91" s="28"/>
      <c r="V91" s="28"/>
      <c r="W91" s="28"/>
      <c r="X91" s="17"/>
      <c r="AA91" s="16"/>
    </row>
    <row r="92" spans="1:27" s="15" customFormat="1" ht="18.75" customHeight="1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71"/>
      <c r="T92" s="28"/>
      <c r="U92" s="28"/>
      <c r="V92" s="28"/>
      <c r="W92" s="28"/>
      <c r="X92" s="17"/>
      <c r="AA92" s="16"/>
    </row>
    <row r="93" spans="1:27" s="15" customFormat="1" ht="18.75" customHeight="1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71"/>
      <c r="T93" s="28"/>
      <c r="U93" s="28"/>
      <c r="V93" s="28"/>
      <c r="W93" s="28"/>
      <c r="X93" s="17"/>
      <c r="AA93" s="16"/>
    </row>
    <row r="94" spans="1:27" s="15" customFormat="1" ht="18.75" customHeight="1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71"/>
      <c r="T94" s="28"/>
      <c r="U94" s="28"/>
      <c r="V94" s="28"/>
      <c r="W94" s="28"/>
      <c r="X94" s="17"/>
      <c r="AA94" s="16"/>
    </row>
    <row r="95" spans="1:27" s="15" customFormat="1" ht="18.75" customHeight="1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71"/>
      <c r="T95" s="28"/>
      <c r="U95" s="28"/>
      <c r="V95" s="28"/>
      <c r="W95" s="28"/>
      <c r="X95" s="17"/>
      <c r="AA95" s="16"/>
    </row>
    <row r="96" spans="1:27" s="15" customFormat="1" ht="18.75" customHeight="1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71"/>
      <c r="T96" s="28"/>
      <c r="U96" s="28"/>
      <c r="V96" s="28"/>
      <c r="W96" s="28"/>
      <c r="X96" s="17"/>
      <c r="AA96" s="16"/>
    </row>
    <row r="97" spans="1:27" s="15" customFormat="1" ht="18.75" customHeight="1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71"/>
      <c r="T97" s="28"/>
      <c r="U97" s="28"/>
      <c r="V97" s="28"/>
      <c r="W97" s="28"/>
      <c r="X97" s="17"/>
      <c r="AA97" s="16"/>
    </row>
    <row r="98" spans="1:27" s="15" customFormat="1" ht="18.75" customHeight="1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71"/>
      <c r="T98" s="28"/>
      <c r="U98" s="28"/>
      <c r="V98" s="28"/>
      <c r="W98" s="28"/>
      <c r="X98" s="17"/>
      <c r="AA98" s="16"/>
    </row>
    <row r="99" spans="1:27" s="15" customFormat="1" ht="18.75" customHeight="1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71"/>
      <c r="T99" s="28"/>
      <c r="U99" s="28"/>
      <c r="V99" s="28"/>
      <c r="W99" s="28"/>
      <c r="X99" s="17"/>
      <c r="AA99" s="16"/>
    </row>
    <row r="100" spans="1:27" s="15" customFormat="1" ht="18.75" customHeight="1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71"/>
      <c r="T100" s="28"/>
      <c r="U100" s="28"/>
      <c r="V100" s="28"/>
      <c r="W100" s="28"/>
      <c r="X100" s="17"/>
      <c r="AA100" s="16"/>
    </row>
    <row r="101" spans="1:27" s="15" customFormat="1" ht="18.75" customHeight="1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71"/>
      <c r="T101" s="28"/>
      <c r="U101" s="28"/>
      <c r="V101" s="28"/>
      <c r="W101" s="28"/>
      <c r="X101" s="17"/>
      <c r="AA101" s="16"/>
    </row>
    <row r="102" spans="1:27" s="15" customFormat="1" ht="18.75" customHeight="1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71"/>
      <c r="T102" s="28"/>
      <c r="U102" s="28"/>
      <c r="V102" s="28"/>
      <c r="W102" s="28"/>
      <c r="X102" s="17"/>
      <c r="AA102" s="16"/>
    </row>
    <row r="103" spans="1:27" s="15" customFormat="1" ht="18.75" customHeight="1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71"/>
      <c r="T103" s="28"/>
      <c r="U103" s="28"/>
      <c r="V103" s="28"/>
      <c r="W103" s="28"/>
      <c r="X103" s="17"/>
      <c r="AA103" s="16"/>
    </row>
    <row r="104" spans="1:27" s="15" customFormat="1" ht="18.75" customHeight="1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71"/>
      <c r="T104" s="28"/>
      <c r="U104" s="28"/>
      <c r="V104" s="28"/>
      <c r="W104" s="28"/>
      <c r="X104" s="17"/>
      <c r="AA104" s="16"/>
    </row>
    <row r="105" spans="1:27" s="15" customFormat="1" ht="18.75" customHeight="1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71"/>
      <c r="T105" s="28"/>
      <c r="U105" s="28"/>
      <c r="V105" s="28"/>
      <c r="W105" s="28"/>
      <c r="X105" s="17"/>
      <c r="AA105" s="16"/>
    </row>
    <row r="106" spans="1:27" s="15" customFormat="1" ht="18.75" customHeight="1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71"/>
      <c r="T106" s="28"/>
      <c r="U106" s="28"/>
      <c r="V106" s="28"/>
      <c r="W106" s="28"/>
      <c r="X106" s="17"/>
      <c r="AA106" s="16"/>
    </row>
    <row r="107" spans="1:27" s="15" customFormat="1" ht="18.75" customHeight="1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71"/>
      <c r="T107" s="28"/>
      <c r="U107" s="28"/>
      <c r="V107" s="28"/>
      <c r="W107" s="28"/>
      <c r="X107" s="17"/>
      <c r="AA107" s="16"/>
    </row>
    <row r="108" spans="1:27" s="15" customFormat="1" ht="18.75" customHeight="1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71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71"/>
      <c r="T109" s="28"/>
      <c r="U109" s="28"/>
      <c r="V109" s="28"/>
      <c r="W109" s="28"/>
      <c r="X109" s="17"/>
      <c r="AA109" s="16"/>
    </row>
    <row r="110" spans="1:27" s="15" customFormat="1" ht="18.75" customHeight="1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71"/>
      <c r="T110" s="28"/>
      <c r="U110" s="28"/>
      <c r="V110" s="28"/>
      <c r="W110" s="28"/>
      <c r="X110" s="17"/>
      <c r="AA110" s="16"/>
    </row>
    <row r="111" spans="1:27" s="15" customFormat="1" ht="18.75" customHeight="1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71"/>
      <c r="T111" s="28"/>
      <c r="U111" s="28"/>
      <c r="V111" s="28"/>
      <c r="W111" s="28"/>
      <c r="X111" s="17"/>
      <c r="AA111" s="16"/>
    </row>
    <row r="112" spans="1:27" s="15" customFormat="1" ht="18.75" customHeight="1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71"/>
      <c r="T112" s="28"/>
      <c r="U112" s="28"/>
      <c r="V112" s="28"/>
      <c r="W112" s="28"/>
      <c r="X112" s="17"/>
      <c r="AA112" s="16"/>
    </row>
    <row r="113" spans="1:27" s="15" customFormat="1" ht="18.75" customHeight="1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71"/>
      <c r="T113" s="28"/>
      <c r="U113" s="28"/>
      <c r="V113" s="28"/>
      <c r="W113" s="28"/>
      <c r="X113" s="17"/>
      <c r="AA113" s="16"/>
    </row>
    <row r="114" spans="1:27" s="15" customFormat="1" ht="18.75" customHeight="1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71"/>
      <c r="T114" s="28"/>
      <c r="U114" s="28"/>
      <c r="V114" s="28"/>
      <c r="W114" s="28"/>
      <c r="X114" s="17"/>
      <c r="AA114" s="16"/>
    </row>
    <row r="115" spans="1:27" s="15" customFormat="1" ht="18.75" customHeight="1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71"/>
      <c r="T115" s="28"/>
      <c r="U115" s="28"/>
      <c r="V115" s="28"/>
      <c r="W115" s="28"/>
      <c r="X115" s="17"/>
      <c r="AA115" s="16"/>
    </row>
    <row r="116" spans="1:27" s="15" customFormat="1" ht="18.75" customHeight="1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71"/>
      <c r="T116" s="28"/>
      <c r="U116" s="28"/>
      <c r="V116" s="28"/>
      <c r="W116" s="28"/>
      <c r="X116" s="17"/>
      <c r="AA116" s="16"/>
    </row>
    <row r="117" spans="1:27" s="15" customFormat="1" ht="18.75" customHeight="1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71"/>
      <c r="T117" s="28"/>
      <c r="U117" s="28"/>
      <c r="V117" s="28"/>
      <c r="W117" s="28"/>
      <c r="X117" s="17"/>
      <c r="AA117" s="16"/>
    </row>
    <row r="118" spans="1:27" s="15" customFormat="1" ht="18.75" customHeight="1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71"/>
      <c r="T118" s="28"/>
      <c r="U118" s="28"/>
      <c r="V118" s="28"/>
      <c r="W118" s="28"/>
      <c r="X118" s="17"/>
      <c r="AA118" s="16"/>
    </row>
    <row r="119" spans="1:27" s="15" customFormat="1" ht="18.75" customHeight="1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71"/>
      <c r="T119" s="28"/>
      <c r="U119" s="28"/>
      <c r="V119" s="28"/>
      <c r="W119" s="28"/>
      <c r="X119" s="17"/>
      <c r="AA119" s="16"/>
    </row>
    <row r="120" spans="1:27" s="15" customFormat="1" ht="18.75" customHeight="1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71"/>
      <c r="T120" s="28"/>
      <c r="U120" s="28"/>
      <c r="V120" s="28"/>
      <c r="W120" s="28"/>
      <c r="X120" s="17"/>
      <c r="AA120" s="16"/>
    </row>
    <row r="121" spans="1:27" s="15" customFormat="1" ht="18.75" customHeight="1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71"/>
      <c r="T121" s="28"/>
      <c r="U121" s="28"/>
      <c r="V121" s="28"/>
      <c r="W121" s="28"/>
      <c r="X121" s="17"/>
      <c r="AA121" s="16"/>
    </row>
    <row r="122" spans="1:27" s="15" customFormat="1" ht="18.75" customHeight="1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71"/>
      <c r="T122" s="28"/>
      <c r="U122" s="28"/>
      <c r="V122" s="28"/>
      <c r="W122" s="28"/>
      <c r="X122" s="17"/>
      <c r="AA122" s="16"/>
    </row>
    <row r="123" spans="1:27" s="15" customFormat="1" ht="18.75" customHeight="1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71"/>
      <c r="T123" s="28"/>
      <c r="U123" s="28"/>
      <c r="V123" s="28"/>
      <c r="W123" s="28"/>
      <c r="X123" s="17"/>
      <c r="AA123" s="16"/>
    </row>
    <row r="124" spans="1:27" s="15" customFormat="1" ht="18.75" customHeight="1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71"/>
      <c r="T124" s="28"/>
      <c r="U124" s="28"/>
      <c r="V124" s="28"/>
      <c r="W124" s="28"/>
      <c r="X124" s="17"/>
      <c r="AA124" s="16"/>
    </row>
    <row r="125" spans="1:27" s="15" customFormat="1" ht="18.75" customHeight="1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71"/>
      <c r="T125" s="28"/>
      <c r="U125" s="28"/>
      <c r="V125" s="28"/>
      <c r="W125" s="28"/>
      <c r="X125" s="17"/>
      <c r="AA125" s="16"/>
    </row>
    <row r="126" spans="1:27" s="15" customFormat="1" ht="18.75" customHeight="1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71"/>
      <c r="T126" s="97"/>
      <c r="U126" s="97"/>
      <c r="V126" s="97"/>
      <c r="W126" s="97"/>
      <c r="X126" s="226" t="s">
        <v>5610</v>
      </c>
      <c r="AA126" s="16"/>
    </row>
    <row r="127" spans="1:27" ht="18.75" customHeight="1">
      <c r="C127" s="227" t="s">
        <v>5611</v>
      </c>
    </row>
    <row r="128" spans="1:27" s="233" customFormat="1" ht="18.75" customHeight="1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210"/>
      <c r="T128" s="120"/>
      <c r="U128" s="120"/>
      <c r="V128" s="120"/>
      <c r="W128" s="120"/>
      <c r="X128" s="120"/>
    </row>
    <row r="129" spans="1:24" s="233" customFormat="1" ht="18.75" customHeight="1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210"/>
      <c r="T129" s="120"/>
      <c r="U129" s="120"/>
      <c r="V129" s="120"/>
      <c r="W129" s="120"/>
      <c r="X129" s="120" t="s">
        <v>5625</v>
      </c>
    </row>
    <row r="130" spans="1:24" s="233" customFormat="1" ht="18.75" customHeight="1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210"/>
      <c r="T130" s="120"/>
      <c r="U130" s="120"/>
      <c r="V130" s="120"/>
      <c r="W130" s="120"/>
      <c r="X130" s="120"/>
    </row>
    <row r="131" spans="1:24" s="233" customFormat="1" ht="18.75" customHeight="1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210"/>
      <c r="T131" s="120"/>
      <c r="U131" s="120"/>
      <c r="V131" s="120"/>
      <c r="W131" s="120"/>
      <c r="X131" s="120"/>
    </row>
    <row r="132" spans="1:24" s="233" customFormat="1" ht="18.75" customHeight="1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210"/>
      <c r="T132" s="120"/>
      <c r="U132" s="120"/>
      <c r="V132" s="120"/>
      <c r="W132" s="120"/>
      <c r="X132" s="120"/>
    </row>
    <row r="133" spans="1:24" s="233" customFormat="1" ht="18.75" customHeight="1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210"/>
      <c r="T133" s="120"/>
      <c r="U133" s="120"/>
      <c r="V133" s="120"/>
      <c r="W133" s="120"/>
      <c r="X133" s="120"/>
    </row>
    <row r="134" spans="1:24" ht="18.75" customHeight="1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56"/>
      <c r="T134" s="238"/>
      <c r="U134" s="238"/>
      <c r="V134" s="238"/>
      <c r="W134" s="238"/>
      <c r="X134" s="238"/>
    </row>
    <row r="135" spans="1:24" ht="18.75" customHeight="1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56"/>
      <c r="T135" s="238"/>
      <c r="U135" s="238"/>
      <c r="V135" s="238"/>
      <c r="W135" s="238"/>
      <c r="X135" s="238"/>
    </row>
    <row r="136" spans="1:24" ht="18.75" customHeight="1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56"/>
      <c r="T136" s="238"/>
      <c r="U136" s="238"/>
      <c r="V136" s="238"/>
      <c r="W136" s="238"/>
      <c r="X136" s="238"/>
    </row>
    <row r="137" spans="1:24" ht="18.75" customHeight="1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56"/>
      <c r="T137" s="238"/>
      <c r="U137" s="238"/>
      <c r="V137" s="238"/>
      <c r="W137" s="238"/>
      <c r="X137" s="238"/>
    </row>
    <row r="138" spans="1:24" ht="18.75" customHeight="1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56"/>
      <c r="T138" s="238"/>
      <c r="U138" s="238"/>
      <c r="V138" s="238"/>
      <c r="W138" s="238"/>
      <c r="X138" s="238"/>
    </row>
    <row r="139" spans="1:24" ht="18.75" customHeight="1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56"/>
      <c r="T139" s="238"/>
      <c r="U139" s="238"/>
      <c r="V139" s="238"/>
      <c r="W139" s="238"/>
      <c r="X139" s="238"/>
    </row>
    <row r="140" spans="1:24" ht="18.75" customHeight="1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56"/>
      <c r="T140" s="238"/>
      <c r="U140" s="238"/>
      <c r="V140" s="238"/>
      <c r="W140" s="238"/>
      <c r="X140" s="238"/>
    </row>
    <row r="141" spans="1:24" ht="18.75" customHeight="1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56"/>
      <c r="T141" s="238"/>
      <c r="U141" s="238"/>
      <c r="V141" s="238"/>
      <c r="W141" s="238"/>
      <c r="X141" s="238"/>
    </row>
    <row r="142" spans="1:24" ht="18.75" customHeight="1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56"/>
      <c r="T142" s="238"/>
      <c r="U142" s="238"/>
      <c r="V142" s="238"/>
      <c r="W142" s="238"/>
      <c r="X142" s="238"/>
    </row>
    <row r="143" spans="1:24" ht="18.75" customHeight="1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56"/>
      <c r="T143" s="238"/>
      <c r="U143" s="238"/>
      <c r="V143" s="238"/>
      <c r="W143" s="238"/>
      <c r="X143" s="238"/>
    </row>
    <row r="144" spans="1:24" ht="18.75" customHeight="1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56"/>
      <c r="T144" s="238"/>
      <c r="U144" s="238"/>
      <c r="V144" s="238"/>
      <c r="W144" s="238"/>
      <c r="X144" s="238"/>
    </row>
    <row r="145" spans="1:27" ht="18.75" customHeight="1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56"/>
      <c r="T145" s="238"/>
      <c r="U145" s="238"/>
      <c r="V145" s="238"/>
      <c r="W145" s="238"/>
      <c r="X145" s="238"/>
    </row>
    <row r="146" spans="1:27" s="15" customFormat="1" ht="18.75" customHeight="1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257"/>
      <c r="T146" s="117"/>
      <c r="U146" s="117"/>
      <c r="V146" s="117"/>
      <c r="W146" s="117"/>
      <c r="X146" s="231"/>
      <c r="AA146" s="16"/>
    </row>
    <row r="147" spans="1:27" s="15" customFormat="1" ht="18.75" customHeight="1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257"/>
      <c r="T147" s="117"/>
      <c r="U147" s="117"/>
      <c r="V147" s="117"/>
      <c r="W147" s="117"/>
      <c r="X147" s="231"/>
      <c r="AA147" s="16"/>
    </row>
    <row r="148" spans="1:27" s="15" customFormat="1" ht="18.75" customHeight="1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257"/>
      <c r="T148" s="117"/>
      <c r="U148" s="117"/>
      <c r="V148" s="117"/>
      <c r="W148" s="117"/>
      <c r="X148" s="231"/>
      <c r="AA148" s="16"/>
    </row>
    <row r="149" spans="1:27" s="15" customFormat="1" ht="18.75" customHeight="1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257"/>
      <c r="T149" s="117"/>
      <c r="U149" s="117"/>
      <c r="V149" s="117"/>
      <c r="W149" s="117"/>
      <c r="X149" s="231"/>
      <c r="AA149" s="16"/>
    </row>
    <row r="150" spans="1:27" s="15" customFormat="1" ht="18.75" customHeight="1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257"/>
      <c r="T150" s="117"/>
      <c r="U150" s="117"/>
      <c r="V150" s="117"/>
      <c r="W150" s="117"/>
      <c r="X150" s="231"/>
      <c r="AA150" s="16"/>
    </row>
    <row r="151" spans="1:27" s="15" customFormat="1" ht="18.75" customHeight="1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71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71"/>
      <c r="T152" s="28"/>
      <c r="U152" s="28"/>
      <c r="V152" s="28"/>
      <c r="W152" s="28"/>
      <c r="X152" s="179"/>
      <c r="AA152" s="16"/>
    </row>
    <row r="153" spans="1:27" s="15" customFormat="1" ht="18.75" customHeight="1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71"/>
      <c r="T153" s="28"/>
      <c r="U153" s="28"/>
      <c r="V153" s="28"/>
      <c r="W153" s="28"/>
      <c r="X153" s="17"/>
      <c r="AA153" s="16"/>
    </row>
    <row r="154" spans="1:27" s="15" customFormat="1" ht="18.75" customHeight="1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71"/>
      <c r="T154" s="28"/>
      <c r="U154" s="28"/>
      <c r="V154" s="28"/>
      <c r="W154" s="28"/>
      <c r="X154" s="17"/>
      <c r="AA154" s="16"/>
    </row>
    <row r="155" spans="1:27" s="15" customFormat="1" ht="18.75" customHeight="1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71"/>
      <c r="T155" s="28"/>
      <c r="U155" s="28"/>
      <c r="V155" s="28"/>
      <c r="W155" s="28"/>
      <c r="X155" s="17"/>
      <c r="AA155" s="16"/>
    </row>
    <row r="156" spans="1:27" s="15" customFormat="1" ht="18.75" customHeight="1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71"/>
      <c r="T156" s="28"/>
      <c r="U156" s="28"/>
      <c r="V156" s="28"/>
      <c r="W156" s="28"/>
      <c r="X156" s="17"/>
      <c r="AA156" s="16"/>
    </row>
    <row r="157" spans="1:27" s="15" customFormat="1" ht="18.75" customHeight="1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71"/>
      <c r="T157" s="28"/>
      <c r="U157" s="28"/>
      <c r="V157" s="28"/>
      <c r="W157" s="28"/>
      <c r="X157" s="17"/>
      <c r="AA157" s="16"/>
    </row>
    <row r="158" spans="1:27" s="15" customFormat="1" ht="18.75" customHeight="1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71"/>
      <c r="T158" s="28"/>
      <c r="U158" s="28"/>
      <c r="V158" s="28"/>
      <c r="W158" s="28"/>
      <c r="X158" s="17"/>
      <c r="AA158" s="16"/>
    </row>
    <row r="159" spans="1:27" s="15" customFormat="1" ht="18.75" customHeight="1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71"/>
      <c r="T159" s="28"/>
      <c r="U159" s="28"/>
      <c r="V159" s="28"/>
      <c r="W159" s="28"/>
      <c r="X159" s="17"/>
      <c r="AA159" s="16"/>
    </row>
    <row r="160" spans="1:27" s="15" customFormat="1" ht="18.75" customHeight="1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71"/>
      <c r="T160" s="28"/>
      <c r="U160" s="28"/>
      <c r="V160" s="28"/>
      <c r="W160" s="28"/>
      <c r="X160" s="17"/>
      <c r="AA160" s="16"/>
    </row>
    <row r="161" spans="1:27" s="15" customFormat="1" ht="18.75" customHeight="1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71"/>
      <c r="T161" s="28"/>
      <c r="U161" s="28"/>
      <c r="V161" s="28"/>
      <c r="W161" s="28"/>
      <c r="X161" s="17"/>
      <c r="AA161" s="16"/>
    </row>
    <row r="162" spans="1:27" s="15" customFormat="1" ht="18.75" customHeight="1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71"/>
      <c r="T162" s="28"/>
      <c r="U162" s="28"/>
      <c r="V162" s="28"/>
      <c r="W162" s="28"/>
      <c r="X162" s="17"/>
      <c r="AA162" s="16"/>
    </row>
    <row r="163" spans="1:27" s="15" customFormat="1" ht="18.75" customHeight="1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71"/>
      <c r="T163" s="28"/>
      <c r="U163" s="28"/>
      <c r="V163" s="28"/>
      <c r="W163" s="28"/>
      <c r="X163" s="17"/>
      <c r="AA163" s="16"/>
    </row>
    <row r="164" spans="1:27" s="15" customFormat="1" ht="18.75" customHeight="1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71"/>
      <c r="T164" s="28"/>
      <c r="U164" s="28"/>
      <c r="V164" s="28"/>
      <c r="W164" s="28"/>
      <c r="X164" s="17"/>
      <c r="AA164" s="16"/>
    </row>
    <row r="165" spans="1:27" s="15" customFormat="1" ht="18.75" customHeight="1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71"/>
      <c r="T165" s="28"/>
      <c r="U165" s="28"/>
      <c r="V165" s="28"/>
      <c r="W165" s="28"/>
      <c r="X165" s="17"/>
      <c r="AA165" s="16"/>
    </row>
    <row r="166" spans="1:27" s="15" customFormat="1" ht="18.75" customHeight="1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71"/>
      <c r="T166" s="28"/>
      <c r="U166" s="28"/>
      <c r="V166" s="28"/>
      <c r="W166" s="28"/>
      <c r="X166" s="17"/>
      <c r="AA166" s="16"/>
    </row>
    <row r="167" spans="1:27" s="15" customFormat="1" ht="18.75" customHeight="1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71"/>
      <c r="T167" s="28"/>
      <c r="U167" s="28"/>
      <c r="V167" s="28"/>
      <c r="W167" s="28"/>
      <c r="X167" s="17"/>
      <c r="AA167" s="16"/>
    </row>
    <row r="168" spans="1:27" s="15" customFormat="1" ht="18.75" customHeight="1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71"/>
      <c r="T168" s="28"/>
      <c r="U168" s="28"/>
      <c r="V168" s="28"/>
      <c r="W168" s="28"/>
      <c r="X168" s="17"/>
      <c r="AA168" s="16"/>
    </row>
    <row r="169" spans="1:27" s="15" customFormat="1" ht="18.75" customHeight="1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71"/>
      <c r="T169" s="28"/>
      <c r="U169" s="28"/>
      <c r="V169" s="28"/>
      <c r="W169" s="28"/>
      <c r="X169" s="17"/>
      <c r="AA169" s="16"/>
    </row>
    <row r="170" spans="1:27" s="15" customFormat="1" ht="18.75" customHeight="1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71"/>
      <c r="T170" s="28"/>
      <c r="U170" s="28"/>
      <c r="V170" s="28"/>
      <c r="W170" s="28"/>
      <c r="X170" s="17"/>
      <c r="AA170" s="16"/>
    </row>
    <row r="171" spans="1:27" s="15" customFormat="1" ht="18.75" customHeight="1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71"/>
      <c r="T171" s="28"/>
      <c r="U171" s="28"/>
      <c r="V171" s="28"/>
      <c r="W171" s="28"/>
      <c r="X171" s="17"/>
      <c r="AA171" s="16"/>
    </row>
    <row r="172" spans="1:27" s="15" customFormat="1" ht="18.75" customHeight="1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71"/>
      <c r="T172" s="28"/>
      <c r="U172" s="28"/>
      <c r="V172" s="28"/>
      <c r="W172" s="28"/>
      <c r="X172" s="17"/>
      <c r="AA172" s="16"/>
    </row>
    <row r="173" spans="1:27" s="15" customFormat="1" ht="18.75" customHeight="1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71"/>
      <c r="T173" s="28"/>
      <c r="U173" s="28"/>
      <c r="V173" s="28"/>
      <c r="W173" s="28"/>
      <c r="X173" s="17"/>
      <c r="AA173" s="16"/>
    </row>
    <row r="174" spans="1:27" s="15" customFormat="1" ht="18.75" customHeight="1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71"/>
      <c r="T174" s="28"/>
      <c r="U174" s="28"/>
      <c r="V174" s="28"/>
      <c r="W174" s="28"/>
      <c r="X174" s="17"/>
      <c r="AA174" s="16"/>
    </row>
    <row r="175" spans="1:27" s="15" customFormat="1" ht="18.75" customHeight="1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71"/>
      <c r="T175" s="28"/>
      <c r="U175" s="28"/>
      <c r="V175" s="28"/>
      <c r="W175" s="28"/>
      <c r="X175" s="17"/>
      <c r="AA175" s="16"/>
    </row>
    <row r="176" spans="1:27" s="15" customFormat="1" ht="18.75" customHeight="1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71"/>
      <c r="T176" s="28"/>
      <c r="U176" s="28"/>
      <c r="V176" s="28"/>
      <c r="W176" s="28"/>
      <c r="X176" s="17"/>
      <c r="AA176" s="16"/>
    </row>
    <row r="177" spans="1:27" s="15" customFormat="1" ht="18.75" customHeight="1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71"/>
      <c r="T177" s="28"/>
      <c r="U177" s="28"/>
      <c r="V177" s="28"/>
      <c r="W177" s="28"/>
      <c r="X177" s="17"/>
      <c r="AA177" s="16"/>
    </row>
    <row r="178" spans="1:27" s="15" customFormat="1" ht="18.75" customHeight="1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71"/>
      <c r="T178" s="28"/>
      <c r="U178" s="28"/>
      <c r="V178" s="28"/>
      <c r="W178" s="28"/>
      <c r="X178" s="17"/>
      <c r="AA178" s="16"/>
    </row>
    <row r="179" spans="1:27" s="15" customFormat="1" ht="18.75" customHeight="1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71"/>
      <c r="T179" s="28"/>
      <c r="U179" s="28"/>
      <c r="V179" s="28"/>
      <c r="W179" s="28"/>
      <c r="X179" s="17"/>
      <c r="AA179" s="16"/>
    </row>
    <row r="180" spans="1:27" s="15" customFormat="1" ht="18.75" customHeight="1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71"/>
      <c r="T180" s="28"/>
      <c r="U180" s="28"/>
      <c r="V180" s="28"/>
      <c r="W180" s="28"/>
      <c r="X180" s="17"/>
      <c r="AA180" s="16"/>
    </row>
    <row r="181" spans="1:27" s="15" customFormat="1" ht="18.75" customHeight="1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71"/>
      <c r="T181" s="28"/>
      <c r="U181" s="28"/>
      <c r="V181" s="28"/>
      <c r="W181" s="28"/>
      <c r="X181" s="17"/>
      <c r="AA181" s="16"/>
    </row>
    <row r="182" spans="1:27" s="15" customFormat="1" ht="18.75" customHeight="1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71"/>
      <c r="T182" s="28"/>
      <c r="U182" s="28"/>
      <c r="V182" s="28"/>
      <c r="W182" s="28"/>
      <c r="X182" s="17"/>
      <c r="AA182" s="16"/>
    </row>
    <row r="183" spans="1:27" s="15" customFormat="1" ht="18.75" customHeight="1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71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71"/>
      <c r="T184" s="28"/>
      <c r="U184" s="28"/>
      <c r="V184" s="28"/>
      <c r="W184" s="28"/>
      <c r="X184" s="17"/>
      <c r="AA184" s="16"/>
    </row>
    <row r="185" spans="1:27" s="15" customFormat="1" ht="18.75" customHeight="1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71"/>
      <c r="T185" s="28"/>
      <c r="U185" s="28"/>
      <c r="V185" s="28"/>
      <c r="W185" s="28"/>
      <c r="X185" s="17"/>
      <c r="AA185" s="16"/>
    </row>
    <row r="186" spans="1:27" s="15" customFormat="1" ht="18.75" customHeight="1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71"/>
      <c r="T186" s="28"/>
      <c r="U186" s="28"/>
      <c r="V186" s="28"/>
      <c r="W186" s="28"/>
      <c r="X186" s="17"/>
      <c r="AA186" s="16"/>
    </row>
    <row r="187" spans="1:27" s="15" customFormat="1" ht="18.75" customHeight="1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71"/>
      <c r="T187" s="28"/>
      <c r="U187" s="28"/>
      <c r="V187" s="28"/>
      <c r="W187" s="28"/>
      <c r="X187" s="17"/>
      <c r="AA187" s="16"/>
    </row>
    <row r="188" spans="1:27" s="15" customFormat="1" ht="18.75" customHeight="1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71"/>
      <c r="T188" s="28"/>
      <c r="U188" s="28"/>
      <c r="V188" s="28"/>
      <c r="W188" s="28"/>
      <c r="X188" s="17"/>
      <c r="AA188" s="16"/>
    </row>
    <row r="189" spans="1:27" s="15" customFormat="1" ht="18.75" customHeight="1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71"/>
      <c r="T189" s="28"/>
      <c r="U189" s="28"/>
      <c r="V189" s="28"/>
      <c r="W189" s="28"/>
      <c r="X189" s="17"/>
      <c r="AA189" s="16"/>
    </row>
    <row r="190" spans="1:27" s="15" customFormat="1" ht="18.75" customHeight="1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71"/>
      <c r="T190" s="28"/>
      <c r="U190" s="28"/>
      <c r="V190" s="28"/>
      <c r="W190" s="28"/>
      <c r="X190" s="17"/>
      <c r="AA190" s="16"/>
    </row>
    <row r="191" spans="1:27" s="15" customFormat="1" ht="18.75" customHeight="1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71"/>
      <c r="T191" s="28"/>
      <c r="U191" s="28"/>
      <c r="V191" s="28"/>
      <c r="W191" s="28"/>
      <c r="X191" s="17"/>
      <c r="AA191" s="16"/>
    </row>
    <row r="192" spans="1:27" s="15" customFormat="1" ht="18.75" customHeight="1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71"/>
      <c r="T192" s="28"/>
      <c r="U192" s="28"/>
      <c r="V192" s="28"/>
      <c r="W192" s="28"/>
      <c r="X192" s="17"/>
      <c r="AA192" s="16"/>
    </row>
    <row r="193" spans="1:27" s="15" customFormat="1" ht="18.75" customHeight="1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71"/>
      <c r="T193" s="28"/>
      <c r="U193" s="28"/>
      <c r="V193" s="28"/>
      <c r="W193" s="28"/>
      <c r="X193" s="17"/>
      <c r="AA193" s="16"/>
    </row>
    <row r="194" spans="1:27" s="15" customFormat="1" ht="18.75" customHeight="1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71"/>
      <c r="T194" s="28"/>
      <c r="U194" s="28"/>
      <c r="V194" s="28"/>
      <c r="W194" s="28"/>
      <c r="X194" s="17"/>
      <c r="AA194" s="16"/>
    </row>
    <row r="195" spans="1:27" s="15" customFormat="1" ht="18.75" customHeight="1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71"/>
      <c r="T195" s="28"/>
      <c r="U195" s="28"/>
      <c r="V195" s="28"/>
      <c r="W195" s="28"/>
      <c r="X195" s="17"/>
      <c r="AA195" s="16"/>
    </row>
    <row r="196" spans="1:27" s="15" customFormat="1" ht="18.75" customHeight="1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71"/>
      <c r="T196" s="28"/>
      <c r="U196" s="28"/>
      <c r="V196" s="28"/>
      <c r="W196" s="28"/>
      <c r="X196" s="17"/>
      <c r="AA196" s="16"/>
    </row>
    <row r="197" spans="1:27" s="15" customFormat="1" ht="18.75" customHeight="1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71"/>
      <c r="T197" s="28"/>
      <c r="U197" s="28"/>
      <c r="V197" s="28"/>
      <c r="W197" s="28"/>
      <c r="X197" s="17"/>
      <c r="AA197" s="16"/>
    </row>
    <row r="198" spans="1:27" s="15" customFormat="1" ht="18.75" customHeight="1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71"/>
      <c r="T198" s="28"/>
      <c r="U198" s="28"/>
      <c r="V198" s="28"/>
      <c r="W198" s="28"/>
      <c r="X198" s="17"/>
      <c r="AA198" s="16"/>
    </row>
    <row r="199" spans="1:27" s="15" customFormat="1" ht="18.75" customHeight="1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71"/>
      <c r="T199" s="28"/>
      <c r="U199" s="28"/>
      <c r="V199" s="28"/>
      <c r="W199" s="28"/>
      <c r="X199" s="17"/>
      <c r="AA199" s="16"/>
    </row>
    <row r="200" spans="1:27" s="15" customFormat="1" ht="18.75" customHeight="1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71"/>
      <c r="T200" s="28"/>
      <c r="U200" s="28"/>
      <c r="V200" s="28"/>
      <c r="W200" s="28"/>
      <c r="X200" s="17"/>
      <c r="AA200" s="16"/>
    </row>
    <row r="201" spans="1:27" s="15" customFormat="1" ht="18.75" customHeight="1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71"/>
      <c r="T201" s="28"/>
      <c r="U201" s="28"/>
      <c r="V201" s="28"/>
      <c r="W201" s="28"/>
      <c r="X201" s="17"/>
      <c r="AA201" s="16"/>
    </row>
    <row r="202" spans="1:27" s="15" customFormat="1" ht="18.75" customHeight="1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71"/>
      <c r="T202" s="28"/>
      <c r="U202" s="28"/>
      <c r="V202" s="28"/>
      <c r="W202" s="28"/>
      <c r="X202" s="17"/>
      <c r="AA202" s="16"/>
    </row>
    <row r="203" spans="1:27" s="15" customFormat="1" ht="18.75" customHeight="1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71"/>
      <c r="T203" s="28"/>
      <c r="U203" s="28"/>
      <c r="V203" s="28"/>
      <c r="W203" s="28"/>
      <c r="X203" s="25" t="s">
        <v>5706</v>
      </c>
      <c r="AA203" s="16"/>
    </row>
    <row r="204" spans="1:27" s="15" customFormat="1" ht="18.75" customHeight="1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71"/>
      <c r="T204" s="28"/>
      <c r="U204" s="28"/>
      <c r="V204" s="28"/>
      <c r="W204" s="28"/>
      <c r="X204" s="17"/>
      <c r="AA204" s="16"/>
    </row>
    <row r="205" spans="1:27" s="15" customFormat="1" ht="18.75" customHeight="1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71"/>
      <c r="T205" s="28"/>
      <c r="U205" s="28"/>
      <c r="V205" s="28"/>
      <c r="W205" s="28"/>
      <c r="X205" s="17"/>
      <c r="AA205" s="16"/>
    </row>
    <row r="206" spans="1:27" s="15" customFormat="1" ht="18.75" customHeight="1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71"/>
      <c r="T206" s="28"/>
      <c r="U206" s="28"/>
      <c r="V206" s="28"/>
      <c r="W206" s="28"/>
      <c r="X206" s="17"/>
      <c r="AA206" s="16"/>
    </row>
    <row r="207" spans="1:27" s="15" customFormat="1" ht="18.75" customHeight="1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71"/>
      <c r="T207" s="28"/>
      <c r="U207" s="28"/>
      <c r="V207" s="28"/>
      <c r="W207" s="28"/>
      <c r="X207" s="17"/>
      <c r="AA207" s="16"/>
    </row>
    <row r="208" spans="1:27" s="15" customFormat="1" ht="18.75" customHeight="1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71"/>
      <c r="T208" s="28"/>
      <c r="U208" s="28"/>
      <c r="V208" s="28"/>
      <c r="W208" s="28"/>
      <c r="X208" s="17"/>
      <c r="AA208" s="16"/>
    </row>
    <row r="209" spans="1:27" s="15" customFormat="1" ht="18.75" customHeight="1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71"/>
      <c r="T209" s="28"/>
      <c r="U209" s="28"/>
      <c r="V209" s="28"/>
      <c r="W209" s="28"/>
      <c r="X209" s="17"/>
      <c r="AA209" s="16"/>
    </row>
    <row r="210" spans="1:27" s="15" customFormat="1" ht="18.75" customHeight="1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71"/>
      <c r="T210" s="28"/>
      <c r="U210" s="28"/>
      <c r="V210" s="28"/>
      <c r="W210" s="28"/>
      <c r="X210" s="17"/>
      <c r="AA210" s="16"/>
    </row>
    <row r="211" spans="1:27" s="15" customFormat="1" ht="18.75" customHeight="1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71"/>
      <c r="T211" s="28"/>
      <c r="U211" s="28"/>
      <c r="V211" s="28"/>
      <c r="W211" s="28"/>
      <c r="X211" s="17"/>
      <c r="AA211" s="16"/>
    </row>
    <row r="212" spans="1:27" s="15" customFormat="1" ht="18.75" customHeight="1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71"/>
      <c r="T212" s="28"/>
      <c r="U212" s="28"/>
      <c r="V212" s="28"/>
      <c r="W212" s="28"/>
      <c r="X212" s="17"/>
      <c r="AA212" s="16"/>
    </row>
    <row r="213" spans="1:27" s="15" customFormat="1" ht="18.75" customHeight="1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71"/>
      <c r="T213" s="28"/>
      <c r="U213" s="28"/>
      <c r="V213" s="28"/>
      <c r="W213" s="28"/>
      <c r="X213" s="17"/>
      <c r="AA213" s="16"/>
    </row>
    <row r="214" spans="1:27" s="15" customFormat="1" ht="18.75" customHeight="1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71"/>
      <c r="T214" s="28"/>
      <c r="U214" s="28"/>
      <c r="V214" s="28"/>
      <c r="W214" s="28"/>
      <c r="X214" s="17"/>
      <c r="AA214" s="16"/>
    </row>
    <row r="215" spans="1:27" s="15" customFormat="1" ht="18.75" customHeight="1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71"/>
      <c r="T215" s="28"/>
      <c r="U215" s="28"/>
      <c r="V215" s="28"/>
      <c r="W215" s="28"/>
      <c r="X215" s="17"/>
      <c r="AA215" s="16"/>
    </row>
    <row r="216" spans="1:27" s="15" customFormat="1" ht="18.75" customHeight="1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71"/>
      <c r="T216" s="28"/>
      <c r="U216" s="28"/>
      <c r="V216" s="28"/>
      <c r="W216" s="28"/>
      <c r="X216" s="17"/>
      <c r="AA216" s="16"/>
    </row>
    <row r="217" spans="1:27" s="15" customFormat="1" ht="18.75" customHeight="1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71"/>
      <c r="T217" s="28"/>
      <c r="U217" s="28"/>
      <c r="V217" s="28"/>
      <c r="W217" s="28"/>
      <c r="X217" s="17"/>
      <c r="AA217" s="16"/>
    </row>
    <row r="218" spans="1:27" s="15" customFormat="1" ht="18.75" customHeight="1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71"/>
      <c r="T218" s="28"/>
      <c r="U218" s="28"/>
      <c r="V218" s="28"/>
      <c r="W218" s="28"/>
      <c r="X218" s="17"/>
      <c r="AA218" s="16"/>
    </row>
    <row r="219" spans="1:27" s="15" customFormat="1" ht="18.75" customHeight="1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71"/>
      <c r="T219" s="28"/>
      <c r="U219" s="28"/>
      <c r="V219" s="28"/>
      <c r="W219" s="28"/>
      <c r="X219" s="17"/>
      <c r="AA219" s="16"/>
    </row>
    <row r="220" spans="1:27" s="15" customFormat="1" ht="18.75" customHeight="1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71"/>
      <c r="T220" s="28"/>
      <c r="U220" s="28"/>
      <c r="V220" s="28"/>
      <c r="W220" s="28"/>
      <c r="X220" s="17"/>
      <c r="AA220" s="16"/>
    </row>
    <row r="221" spans="1:27" s="15" customFormat="1" ht="18.75" customHeight="1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71"/>
      <c r="T221" s="28"/>
      <c r="U221" s="28"/>
      <c r="V221" s="28"/>
      <c r="W221" s="28"/>
      <c r="X221" s="17"/>
      <c r="AA221" s="16"/>
    </row>
    <row r="222" spans="1:27" s="15" customFormat="1" ht="18.75" customHeight="1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71"/>
      <c r="T222" s="28"/>
      <c r="U222" s="28"/>
      <c r="V222" s="28"/>
      <c r="W222" s="28"/>
      <c r="X222" s="17"/>
      <c r="AA222" s="16"/>
    </row>
    <row r="223" spans="1:27" s="15" customFormat="1" ht="18.75" customHeight="1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71"/>
      <c r="T223" s="28"/>
      <c r="U223" s="28"/>
      <c r="V223" s="28"/>
      <c r="W223" s="28"/>
      <c r="X223" s="17"/>
      <c r="AA223" s="16"/>
    </row>
    <row r="224" spans="1:27" s="15" customFormat="1" ht="18.75" customHeight="1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71"/>
      <c r="T224" s="28"/>
      <c r="U224" s="28"/>
      <c r="V224" s="28"/>
      <c r="W224" s="28"/>
      <c r="X224" s="17"/>
      <c r="AA224" s="16"/>
    </row>
    <row r="225" spans="1:27" s="15" customFormat="1" ht="18.75" customHeight="1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71"/>
      <c r="T225" s="28"/>
      <c r="U225" s="28"/>
      <c r="V225" s="28"/>
      <c r="W225" s="28"/>
      <c r="X225" s="17"/>
      <c r="AA225" s="16"/>
    </row>
    <row r="226" spans="1:27" s="15" customFormat="1" ht="18.75" customHeight="1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71"/>
      <c r="T226" s="28"/>
      <c r="U226" s="28"/>
      <c r="V226" s="28"/>
      <c r="W226" s="28"/>
      <c r="X226" s="17"/>
      <c r="AA226" s="16"/>
    </row>
    <row r="227" spans="1:27" s="15" customFormat="1" ht="18.75" customHeight="1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71"/>
      <c r="T227" s="28"/>
      <c r="U227" s="28"/>
      <c r="V227" s="28"/>
      <c r="W227" s="28"/>
      <c r="X227" s="17"/>
      <c r="AA227" s="16"/>
    </row>
    <row r="228" spans="1:27" s="15" customFormat="1" ht="18.75" customHeight="1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71"/>
      <c r="T228" s="28"/>
      <c r="U228" s="28"/>
      <c r="V228" s="28"/>
      <c r="W228" s="28"/>
      <c r="X228" s="17"/>
      <c r="AA228" s="16"/>
    </row>
    <row r="229" spans="1:27" s="15" customFormat="1" ht="18.75" customHeight="1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71"/>
      <c r="T229" s="28"/>
      <c r="U229" s="28"/>
      <c r="V229" s="28"/>
      <c r="W229" s="28"/>
      <c r="X229" s="17"/>
      <c r="AA229" s="16"/>
    </row>
    <row r="230" spans="1:27" s="15" customFormat="1" ht="18.75" customHeight="1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71"/>
      <c r="T230" s="28"/>
      <c r="U230" s="28"/>
      <c r="V230" s="28"/>
      <c r="W230" s="28"/>
      <c r="X230" s="17"/>
      <c r="AA230" s="16"/>
    </row>
    <row r="231" spans="1:27" s="15" customFormat="1" ht="18.75" customHeight="1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71"/>
      <c r="T231" s="28"/>
      <c r="U231" s="28"/>
      <c r="V231" s="28"/>
      <c r="W231" s="28"/>
      <c r="X231" s="17"/>
      <c r="AA231" s="16"/>
    </row>
    <row r="232" spans="1:27" s="15" customFormat="1" ht="18.75" customHeight="1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71"/>
      <c r="T232" s="28"/>
      <c r="U232" s="28"/>
      <c r="V232" s="28"/>
      <c r="W232" s="28"/>
      <c r="X232" s="17"/>
      <c r="AA232" s="16"/>
    </row>
    <row r="233" spans="1:27" s="15" customFormat="1" ht="18.75" customHeight="1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71"/>
      <c r="T233" s="28"/>
      <c r="U233" s="28"/>
      <c r="V233" s="28"/>
      <c r="W233" s="28"/>
      <c r="X233" s="17"/>
      <c r="AA233" s="16"/>
    </row>
    <row r="234" spans="1:27" s="15" customFormat="1" ht="18.75" customHeight="1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71"/>
      <c r="T234" s="28"/>
      <c r="U234" s="28"/>
      <c r="V234" s="28"/>
      <c r="W234" s="28"/>
      <c r="X234" s="17"/>
      <c r="AA234" s="16"/>
    </row>
    <row r="235" spans="1:27" s="15" customFormat="1" ht="18.75" customHeight="1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71"/>
      <c r="T235" s="28"/>
      <c r="U235" s="28"/>
      <c r="V235" s="28"/>
      <c r="W235" s="28"/>
      <c r="X235" s="17"/>
      <c r="AA235" s="16"/>
    </row>
    <row r="236" spans="1:27" s="15" customFormat="1" ht="18.75" customHeight="1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71"/>
      <c r="T236" s="28"/>
      <c r="U236" s="28"/>
      <c r="V236" s="28"/>
      <c r="W236" s="28"/>
      <c r="X236" s="17"/>
      <c r="AA236" s="16"/>
    </row>
    <row r="237" spans="1:27" s="15" customFormat="1" ht="18.75" customHeight="1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71"/>
      <c r="T237" s="28"/>
      <c r="U237" s="28"/>
      <c r="V237" s="28"/>
      <c r="W237" s="28"/>
      <c r="X237" s="17"/>
      <c r="AA237" s="16"/>
    </row>
    <row r="238" spans="1:27" s="15" customFormat="1" ht="18.75" customHeight="1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71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57"/>
      <c r="T239" s="34"/>
      <c r="U239" s="34"/>
      <c r="V239" s="34"/>
      <c r="W239" s="34"/>
      <c r="X239" s="17"/>
      <c r="AA239" s="16"/>
    </row>
    <row r="240" spans="1:27" s="15" customFormat="1" ht="18.75" customHeight="1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71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57"/>
      <c r="T241" s="34"/>
      <c r="U241" s="34"/>
      <c r="V241" s="34"/>
      <c r="W241" s="34"/>
      <c r="X241" s="17"/>
      <c r="AA241" s="16"/>
    </row>
    <row r="242" spans="1:27" s="15" customFormat="1" ht="18.75" customHeight="1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57"/>
      <c r="T242" s="34"/>
      <c r="U242" s="34"/>
      <c r="V242" s="34"/>
      <c r="W242" s="34"/>
      <c r="X242" s="17"/>
      <c r="AA242" s="16"/>
    </row>
    <row r="243" spans="1:27" s="15" customFormat="1" ht="18.75" customHeight="1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71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57"/>
      <c r="T244" s="34"/>
      <c r="U244" s="34"/>
      <c r="V244" s="34"/>
      <c r="W244" s="34"/>
      <c r="X244" s="234"/>
      <c r="AA244" s="16"/>
    </row>
    <row r="245" spans="1:27" s="15" customFormat="1" ht="18.75" customHeight="1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71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57"/>
      <c r="T246" s="34"/>
      <c r="U246" s="34"/>
      <c r="V246" s="34"/>
      <c r="W246" s="34"/>
      <c r="X246" s="34"/>
      <c r="AA246" s="16"/>
    </row>
    <row r="247" spans="1:27" s="15" customFormat="1" ht="18.75" customHeight="1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57"/>
      <c r="T247" s="34"/>
      <c r="U247" s="34"/>
      <c r="V247" s="34"/>
      <c r="W247" s="34"/>
      <c r="X247" s="34"/>
      <c r="AA247" s="16"/>
    </row>
    <row r="248" spans="1:27" s="15" customFormat="1" ht="18.75" customHeight="1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57"/>
      <c r="T248" s="34"/>
      <c r="U248" s="34"/>
      <c r="V248" s="34"/>
      <c r="W248" s="34"/>
      <c r="X248" s="34"/>
      <c r="AA248" s="16"/>
    </row>
    <row r="249" spans="1:27" s="15" customFormat="1" ht="18.75" customHeight="1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57"/>
      <c r="T249" s="34"/>
      <c r="U249" s="34"/>
      <c r="V249" s="34"/>
      <c r="W249" s="34"/>
      <c r="X249" s="34"/>
      <c r="AA249" s="16"/>
    </row>
    <row r="250" spans="1:27" s="15" customFormat="1" ht="18.75" customHeight="1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71"/>
      <c r="T250" s="28"/>
      <c r="U250" s="28"/>
      <c r="V250" s="28"/>
      <c r="W250" s="34"/>
      <c r="X250" s="34"/>
      <c r="AA250" s="16"/>
    </row>
    <row r="251" spans="1:27" s="15" customFormat="1" ht="18.75" customHeight="1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71"/>
      <c r="T251" s="28"/>
      <c r="U251" s="28"/>
      <c r="V251" s="28"/>
      <c r="W251" s="34"/>
      <c r="X251" s="34"/>
      <c r="AA251" s="16"/>
    </row>
    <row r="252" spans="1:27" s="15" customFormat="1" ht="18.75" customHeight="1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71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57"/>
      <c r="T253" s="34"/>
      <c r="U253" s="34"/>
      <c r="V253" s="34"/>
      <c r="W253" s="34"/>
      <c r="X253" s="34"/>
      <c r="AA253" s="16"/>
    </row>
    <row r="254" spans="1:27" s="15" customFormat="1" ht="18.75" customHeight="1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71"/>
      <c r="T254" s="28"/>
      <c r="U254" s="28"/>
      <c r="V254" s="28"/>
      <c r="W254" s="28"/>
      <c r="X254" s="17"/>
      <c r="AA254" s="16"/>
    </row>
    <row r="255" spans="1:27" s="15" customFormat="1" ht="18.75" customHeight="1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71"/>
      <c r="T255" s="28"/>
      <c r="U255" s="28"/>
      <c r="V255" s="28"/>
      <c r="W255" s="28"/>
      <c r="X255" s="17"/>
      <c r="AA255" s="16"/>
    </row>
    <row r="256" spans="1:27" s="15" customFormat="1" ht="18.75" customHeight="1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71"/>
      <c r="T256" s="28"/>
      <c r="U256" s="28"/>
      <c r="V256" s="28"/>
      <c r="W256" s="28"/>
      <c r="X256" s="17"/>
      <c r="AA256" s="16"/>
    </row>
    <row r="257" spans="1:27" s="15" customFormat="1" ht="18.75" customHeight="1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71"/>
      <c r="T257" s="28"/>
      <c r="U257" s="28"/>
      <c r="V257" s="28"/>
      <c r="W257" s="28"/>
      <c r="X257" s="17"/>
      <c r="AA257" s="16"/>
    </row>
    <row r="258" spans="1:27" s="15" customFormat="1" ht="18.75" customHeight="1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71"/>
      <c r="T258" s="28"/>
      <c r="U258" s="28"/>
      <c r="V258" s="28"/>
      <c r="W258" s="28"/>
      <c r="X258" s="17"/>
      <c r="AA258" s="16"/>
    </row>
    <row r="259" spans="1:27" s="15" customFormat="1" ht="18.75" customHeight="1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71"/>
      <c r="T259" s="28"/>
      <c r="U259" s="28"/>
      <c r="V259" s="28"/>
      <c r="W259" s="28"/>
      <c r="X259" s="17"/>
      <c r="AA259" s="16"/>
    </row>
    <row r="260" spans="1:27" s="15" customFormat="1" ht="18.75" customHeight="1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71"/>
      <c r="T260" s="28"/>
      <c r="U260" s="28"/>
      <c r="V260" s="28"/>
      <c r="W260" s="28"/>
      <c r="X260" s="17"/>
      <c r="AA260" s="16"/>
    </row>
    <row r="261" spans="1:27" s="15" customFormat="1" ht="18.75" customHeight="1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71"/>
      <c r="T261" s="28"/>
      <c r="U261" s="28"/>
      <c r="V261" s="28"/>
      <c r="W261" s="28"/>
      <c r="X261" s="17"/>
      <c r="AA261" s="16"/>
    </row>
    <row r="262" spans="1:27" s="15" customFormat="1" ht="18.75" customHeight="1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71"/>
      <c r="T262" s="28"/>
      <c r="U262" s="28"/>
      <c r="V262" s="28"/>
      <c r="W262" s="28"/>
      <c r="X262" s="17"/>
      <c r="AA262" s="16"/>
    </row>
    <row r="263" spans="1:27" s="15" customFormat="1" ht="18.75" customHeight="1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71"/>
      <c r="T263" s="28"/>
      <c r="U263" s="28"/>
      <c r="V263" s="28"/>
      <c r="W263" s="28"/>
      <c r="X263" s="17"/>
      <c r="AA263" s="16"/>
    </row>
    <row r="264" spans="1:27" s="15" customFormat="1" ht="18.75" customHeight="1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71"/>
      <c r="T264" s="28"/>
      <c r="U264" s="28"/>
      <c r="V264" s="28"/>
      <c r="W264" s="28"/>
      <c r="X264" s="17"/>
      <c r="AA264" s="16"/>
    </row>
    <row r="265" spans="1:27" s="15" customFormat="1" ht="18.75" customHeight="1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71"/>
      <c r="T265" s="28"/>
      <c r="U265" s="28"/>
      <c r="V265" s="28"/>
      <c r="W265" s="28"/>
      <c r="X265" s="17"/>
      <c r="AA265" s="16"/>
    </row>
    <row r="266" spans="1:27" s="15" customFormat="1" ht="18.75" customHeight="1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71"/>
      <c r="T266" s="28"/>
      <c r="U266" s="28"/>
      <c r="V266" s="28"/>
      <c r="W266" s="28"/>
      <c r="X266" s="17"/>
      <c r="AA266" s="16"/>
    </row>
    <row r="267" spans="1:27" s="15" customFormat="1" ht="18.75" customHeight="1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71"/>
      <c r="T267" s="28"/>
      <c r="U267" s="28"/>
      <c r="V267" s="28"/>
      <c r="W267" s="28"/>
      <c r="X267" s="17"/>
      <c r="AA267" s="16"/>
    </row>
    <row r="268" spans="1:27" s="15" customFormat="1" ht="18.75" customHeight="1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71"/>
      <c r="T268" s="28"/>
      <c r="U268" s="28"/>
      <c r="V268" s="28"/>
      <c r="W268" s="28"/>
      <c r="X268" s="17"/>
      <c r="AA268" s="16"/>
    </row>
    <row r="269" spans="1:27" s="15" customFormat="1" ht="18.75" customHeight="1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71"/>
      <c r="T269" s="28"/>
      <c r="U269" s="28"/>
      <c r="V269" s="28"/>
      <c r="W269" s="28"/>
      <c r="X269" s="17"/>
      <c r="AA269" s="16"/>
    </row>
    <row r="270" spans="1:27" s="15" customFormat="1" ht="18.75" customHeight="1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71"/>
      <c r="T270" s="28"/>
      <c r="U270" s="28"/>
      <c r="V270" s="28"/>
      <c r="W270" s="28"/>
      <c r="X270" s="17"/>
      <c r="AA270" s="16"/>
    </row>
    <row r="271" spans="1:27" s="15" customFormat="1" ht="18.75" customHeight="1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71"/>
      <c r="T271" s="28"/>
      <c r="U271" s="28"/>
      <c r="V271" s="28"/>
      <c r="W271" s="28"/>
      <c r="X271" s="17"/>
      <c r="AA271" s="16"/>
    </row>
    <row r="272" spans="1:27" s="15" customFormat="1" ht="18.75" customHeight="1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71"/>
      <c r="T272" s="28"/>
      <c r="U272" s="28"/>
      <c r="V272" s="28"/>
      <c r="W272" s="28"/>
      <c r="X272" s="17"/>
      <c r="AA272" s="16"/>
    </row>
    <row r="273" spans="1:27" s="15" customFormat="1" ht="18.75" customHeight="1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71"/>
      <c r="T273" s="28"/>
      <c r="U273" s="28"/>
      <c r="V273" s="28"/>
      <c r="W273" s="28"/>
      <c r="X273" s="17"/>
      <c r="AA273" s="16"/>
    </row>
    <row r="274" spans="1:27" s="15" customFormat="1" ht="18.75" customHeight="1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71"/>
      <c r="T274" s="28"/>
      <c r="U274" s="28"/>
      <c r="V274" s="28"/>
      <c r="W274" s="28"/>
      <c r="X274" s="17"/>
      <c r="AA274" s="16"/>
    </row>
    <row r="275" spans="1:27" s="15" customFormat="1" ht="18.75" customHeight="1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71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71"/>
      <c r="T276" s="28"/>
      <c r="U276" s="28"/>
      <c r="V276" s="28"/>
      <c r="W276" s="28"/>
      <c r="X276" s="17"/>
      <c r="AA276" s="16"/>
    </row>
    <row r="277" spans="1:27" s="15" customFormat="1" ht="18.75" customHeight="1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71"/>
      <c r="T277" s="28"/>
      <c r="U277" s="28"/>
      <c r="V277" s="28"/>
      <c r="W277" s="28"/>
      <c r="X277" s="28"/>
      <c r="AA277" s="16"/>
    </row>
    <row r="278" spans="1:27" s="15" customFormat="1" ht="18.75" customHeight="1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71"/>
      <c r="T278" s="28"/>
      <c r="U278" s="28"/>
      <c r="V278" s="28"/>
      <c r="W278" s="28"/>
      <c r="X278" s="28"/>
      <c r="AA278" s="16"/>
    </row>
    <row r="279" spans="1:27" s="15" customFormat="1" ht="18.75" customHeight="1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71"/>
      <c r="T279" s="28"/>
      <c r="U279" s="28"/>
      <c r="V279" s="28"/>
      <c r="W279" s="28"/>
      <c r="X279" s="28"/>
      <c r="AA279" s="16"/>
    </row>
    <row r="280" spans="1:27" s="11" customFormat="1" ht="18.75" customHeight="1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71"/>
      <c r="T280" s="28"/>
      <c r="U280" s="28"/>
      <c r="V280" s="28"/>
      <c r="W280" s="28"/>
      <c r="X280" s="179" t="s">
        <v>5667</v>
      </c>
    </row>
    <row r="281" spans="1:27" ht="18.75" customHeight="1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71"/>
      <c r="T281" s="28"/>
      <c r="U281" s="28"/>
      <c r="V281" s="28"/>
      <c r="W281" s="28"/>
      <c r="X281" s="17"/>
    </row>
    <row r="282" spans="1:27" ht="18" customHeight="1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71"/>
      <c r="T282" s="28"/>
      <c r="U282" s="28"/>
      <c r="V282" s="28"/>
      <c r="W282" s="28"/>
      <c r="X282" s="17"/>
    </row>
    <row r="283" spans="1:27" ht="18.75" customHeight="1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71"/>
      <c r="T283" s="28"/>
      <c r="U283" s="28"/>
      <c r="V283" s="28"/>
      <c r="W283" s="28"/>
      <c r="X283" s="17"/>
    </row>
    <row r="284" spans="1:27" ht="18.75" customHeight="1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71"/>
      <c r="T284" s="28"/>
      <c r="U284" s="28"/>
      <c r="V284" s="28"/>
      <c r="W284" s="28"/>
      <c r="X284" s="17"/>
    </row>
    <row r="285" spans="1:27" ht="18.75" customHeight="1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71"/>
      <c r="T285" s="28"/>
      <c r="U285" s="28"/>
      <c r="V285" s="28"/>
      <c r="W285" s="28"/>
      <c r="X285" s="17"/>
    </row>
    <row r="286" spans="1:27" ht="18.75" customHeight="1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71"/>
      <c r="T286" s="28"/>
      <c r="U286" s="28"/>
      <c r="V286" s="28"/>
      <c r="W286" s="28"/>
      <c r="X286" s="17"/>
    </row>
    <row r="287" spans="1:27" ht="18.75" customHeight="1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71"/>
      <c r="T287" s="28"/>
      <c r="U287" s="28"/>
      <c r="V287" s="28"/>
      <c r="W287" s="28"/>
      <c r="X287" s="17"/>
    </row>
    <row r="288" spans="1:27" ht="18.75" customHeight="1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71"/>
      <c r="T288" s="28"/>
      <c r="U288" s="28"/>
      <c r="V288" s="28"/>
      <c r="W288" s="28"/>
      <c r="X288" s="17"/>
    </row>
    <row r="289" spans="1:24" ht="18.75" customHeight="1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71"/>
      <c r="T289" s="28"/>
      <c r="U289" s="28"/>
      <c r="V289" s="28"/>
      <c r="W289" s="28"/>
      <c r="X289" s="17"/>
    </row>
    <row r="290" spans="1:24" ht="18.75" customHeight="1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71"/>
      <c r="T290" s="28"/>
      <c r="U290" s="28"/>
      <c r="V290" s="28"/>
      <c r="W290" s="28"/>
      <c r="X290" s="17"/>
    </row>
    <row r="291" spans="1:24" ht="18.75" customHeight="1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71"/>
      <c r="T291" s="28"/>
      <c r="U291" s="28"/>
      <c r="V291" s="28"/>
      <c r="W291" s="28"/>
      <c r="X291" s="17"/>
    </row>
    <row r="292" spans="1:24" ht="18.75" customHeight="1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71"/>
      <c r="T292" s="28"/>
      <c r="U292" s="28"/>
      <c r="V292" s="28"/>
      <c r="W292" s="28"/>
      <c r="X292" s="17"/>
    </row>
    <row r="293" spans="1:24" ht="18.75" customHeight="1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71"/>
      <c r="T293" s="28"/>
      <c r="U293" s="28"/>
      <c r="V293" s="28"/>
      <c r="W293" s="28"/>
      <c r="X293" s="17"/>
    </row>
    <row r="294" spans="1:24" ht="18.75" customHeight="1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71"/>
      <c r="T294" s="28"/>
      <c r="U294" s="28"/>
      <c r="V294" s="28"/>
      <c r="W294" s="28"/>
      <c r="X294" s="17"/>
    </row>
    <row r="295" spans="1:24" ht="18.75" customHeight="1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71"/>
      <c r="T295" s="28"/>
      <c r="U295" s="28"/>
      <c r="V295" s="28"/>
      <c r="W295" s="28"/>
      <c r="X295" s="28"/>
    </row>
    <row r="296" spans="1:24" ht="18.75" customHeight="1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71"/>
      <c r="T296" s="28"/>
      <c r="U296" s="28"/>
      <c r="V296" s="28"/>
      <c r="W296" s="28"/>
      <c r="X296" s="28"/>
    </row>
    <row r="297" spans="1:24" ht="18.75" customHeight="1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71"/>
      <c r="T297" s="28"/>
      <c r="U297" s="28"/>
      <c r="V297" s="28"/>
      <c r="W297" s="28"/>
      <c r="X297" s="28"/>
    </row>
    <row r="298" spans="1:24" ht="18.75" customHeight="1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71"/>
      <c r="T298" s="28"/>
      <c r="U298" s="28"/>
      <c r="V298" s="28"/>
      <c r="W298" s="28"/>
      <c r="X298" s="28"/>
    </row>
    <row r="299" spans="1:24" ht="18.75" customHeight="1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71"/>
      <c r="T299" s="28"/>
      <c r="U299" s="28"/>
      <c r="V299" s="28"/>
      <c r="W299" s="28"/>
      <c r="X299" s="28"/>
    </row>
    <row r="300" spans="1:24" ht="18.75" customHeight="1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71"/>
      <c r="T300" s="28"/>
      <c r="U300" s="28"/>
      <c r="V300" s="28"/>
      <c r="W300" s="28"/>
      <c r="X300" s="28"/>
    </row>
    <row r="301" spans="1:24" ht="18.75" customHeight="1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71"/>
      <c r="T301" s="28"/>
      <c r="U301" s="28"/>
      <c r="V301" s="28"/>
      <c r="W301" s="28"/>
      <c r="X301" s="28"/>
    </row>
    <row r="302" spans="1:24" ht="18.75" customHeight="1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71"/>
      <c r="T302" s="28"/>
      <c r="U302" s="28"/>
      <c r="V302" s="28"/>
      <c r="W302" s="28"/>
      <c r="X302" s="28"/>
    </row>
    <row r="303" spans="1:24" ht="18.75" customHeight="1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71"/>
      <c r="T303" s="97"/>
      <c r="U303" s="97"/>
      <c r="V303" s="97"/>
      <c r="W303" s="97"/>
      <c r="X303" s="97" t="s">
        <v>5685</v>
      </c>
    </row>
    <row r="304" spans="1:24" ht="18.75" customHeight="1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71"/>
      <c r="T304" s="28"/>
      <c r="U304" s="28"/>
      <c r="V304" s="28"/>
      <c r="W304" s="28"/>
      <c r="X304" s="28"/>
    </row>
    <row r="305" spans="1:24" ht="18.75" customHeight="1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71"/>
      <c r="T305" s="28"/>
      <c r="U305" s="28"/>
      <c r="V305" s="28"/>
      <c r="W305" s="28"/>
      <c r="X305" s="28"/>
    </row>
    <row r="306" spans="1:24" ht="18.75" customHeight="1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71"/>
      <c r="T306" s="28"/>
      <c r="U306" s="28"/>
      <c r="V306" s="28"/>
      <c r="W306" s="28"/>
      <c r="X306" s="28"/>
    </row>
    <row r="307" spans="1:24" ht="18.75" customHeight="1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71"/>
      <c r="T307" s="28"/>
      <c r="U307" s="28"/>
      <c r="V307" s="28"/>
      <c r="W307" s="28"/>
      <c r="X307" s="28"/>
    </row>
    <row r="308" spans="1:24" ht="18.75" customHeight="1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71"/>
      <c r="T308" s="28"/>
      <c r="U308" s="28"/>
      <c r="V308" s="28"/>
      <c r="W308" s="28"/>
      <c r="X308" s="28"/>
    </row>
    <row r="309" spans="1:24" ht="18.75" customHeight="1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71"/>
      <c r="T309" s="28"/>
      <c r="U309" s="28"/>
      <c r="V309" s="28"/>
      <c r="W309" s="28"/>
      <c r="X309" s="28"/>
    </row>
    <row r="310" spans="1:24" ht="18.75" customHeight="1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71"/>
      <c r="T310" s="28"/>
      <c r="U310" s="28"/>
      <c r="V310" s="28"/>
      <c r="W310" s="28"/>
      <c r="X310" s="28"/>
    </row>
    <row r="311" spans="1:24" ht="18.75" customHeight="1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71"/>
      <c r="T311" s="28"/>
      <c r="U311" s="28"/>
      <c r="V311" s="28"/>
      <c r="W311" s="28"/>
      <c r="X311" s="28"/>
    </row>
    <row r="312" spans="1:24" ht="18.75" customHeight="1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71"/>
      <c r="T312" s="28"/>
      <c r="U312" s="28"/>
      <c r="V312" s="28"/>
      <c r="W312" s="28"/>
      <c r="X312" s="28"/>
    </row>
    <row r="313" spans="1:24" ht="18.75" customHeight="1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71"/>
      <c r="T313" s="28"/>
      <c r="U313" s="28"/>
      <c r="V313" s="28"/>
      <c r="W313" s="28"/>
      <c r="X313" s="28"/>
    </row>
    <row r="314" spans="1:24" ht="18.75" customHeight="1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71"/>
      <c r="T314" s="28"/>
      <c r="U314" s="28"/>
      <c r="V314" s="28"/>
      <c r="W314" s="28"/>
      <c r="X314" s="28"/>
    </row>
    <row r="315" spans="1:24" ht="18.75" customHeight="1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71"/>
      <c r="T315" s="28"/>
      <c r="U315" s="28"/>
      <c r="V315" s="28"/>
      <c r="W315" s="28"/>
      <c r="X315" s="28"/>
    </row>
    <row r="316" spans="1:24" ht="18.75" customHeight="1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71"/>
      <c r="T316" s="28"/>
      <c r="U316" s="28"/>
      <c r="V316" s="28"/>
      <c r="W316" s="28"/>
      <c r="X316" s="28"/>
    </row>
    <row r="317" spans="1:24" ht="18.75" customHeight="1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71"/>
      <c r="T317" s="28"/>
      <c r="U317" s="28"/>
      <c r="V317" s="28"/>
      <c r="W317" s="28"/>
      <c r="X317" s="28"/>
    </row>
    <row r="318" spans="1:24" ht="18.75" customHeight="1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71"/>
      <c r="T318" s="28"/>
      <c r="U318" s="28"/>
      <c r="V318" s="28"/>
      <c r="W318" s="28"/>
      <c r="X318" s="28"/>
    </row>
    <row r="319" spans="1:24" ht="18.75" customHeight="1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71"/>
      <c r="T319" s="28"/>
      <c r="U319" s="28"/>
      <c r="V319" s="28"/>
      <c r="W319" s="28"/>
      <c r="X319" s="28"/>
    </row>
    <row r="320" spans="1:24" ht="18.75" customHeight="1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71"/>
      <c r="T320" s="28"/>
      <c r="U320" s="28"/>
      <c r="V320" s="28"/>
      <c r="W320" s="28"/>
      <c r="X320" s="28"/>
    </row>
    <row r="321" spans="1:24" ht="18.75" customHeight="1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71"/>
      <c r="T321" s="28"/>
      <c r="U321" s="28"/>
      <c r="V321" s="28"/>
      <c r="W321" s="28"/>
      <c r="X321" s="28"/>
    </row>
    <row r="322" spans="1:24" ht="18.75" customHeight="1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71"/>
      <c r="T322" s="28"/>
      <c r="U322" s="28"/>
      <c r="V322" s="28"/>
      <c r="W322" s="28"/>
      <c r="X322" s="28"/>
    </row>
    <row r="323" spans="1:24" ht="18.75" customHeight="1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71"/>
      <c r="T323" s="28"/>
      <c r="U323" s="28"/>
      <c r="V323" s="28"/>
      <c r="W323" s="28"/>
      <c r="X323" s="28"/>
    </row>
    <row r="324" spans="1:24" ht="18.75" customHeight="1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71"/>
      <c r="T324" s="28"/>
      <c r="U324" s="28"/>
      <c r="V324" s="28"/>
      <c r="W324" s="28"/>
      <c r="X324" s="28"/>
    </row>
    <row r="325" spans="1:24" ht="18.75" customHeight="1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71"/>
      <c r="T325" s="28"/>
      <c r="U325" s="28"/>
      <c r="V325" s="28"/>
      <c r="W325" s="28"/>
      <c r="X325" s="28"/>
    </row>
    <row r="326" spans="1:24" ht="18.75" customHeight="1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71"/>
      <c r="T326" s="28"/>
      <c r="U326" s="28"/>
      <c r="V326" s="28"/>
      <c r="W326" s="28"/>
      <c r="X326" s="28"/>
    </row>
    <row r="327" spans="1:24" ht="18.75" customHeight="1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71"/>
      <c r="T327" s="28"/>
      <c r="U327" s="28"/>
      <c r="V327" s="28"/>
      <c r="W327" s="28"/>
      <c r="X327" s="28"/>
    </row>
    <row r="328" spans="1:24" ht="18.75" customHeight="1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71"/>
      <c r="T328" s="28"/>
      <c r="U328" s="28"/>
      <c r="V328" s="28"/>
      <c r="W328" s="28"/>
      <c r="X328" s="28"/>
    </row>
    <row r="329" spans="1:24" ht="18.75" customHeight="1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71"/>
      <c r="T329" s="28"/>
      <c r="U329" s="28"/>
      <c r="V329" s="28"/>
      <c r="W329" s="28"/>
      <c r="X329" s="28"/>
    </row>
    <row r="330" spans="1:24" ht="18.75" customHeight="1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71"/>
      <c r="T330" s="28"/>
      <c r="U330" s="28"/>
      <c r="V330" s="28"/>
      <c r="W330" s="28"/>
      <c r="X330" s="28"/>
    </row>
    <row r="331" spans="1:24" ht="18.75" customHeight="1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71"/>
      <c r="T331" s="28"/>
      <c r="U331" s="28"/>
      <c r="V331" s="28"/>
      <c r="W331" s="28"/>
      <c r="X331" s="28"/>
    </row>
    <row r="332" spans="1:24" ht="18.75" customHeight="1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71"/>
      <c r="T332" s="28"/>
      <c r="U332" s="28"/>
      <c r="V332" s="28"/>
      <c r="W332" s="28"/>
      <c r="X332" s="28"/>
    </row>
    <row r="333" spans="1:24" ht="18.75" customHeight="1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71"/>
      <c r="T333" s="28"/>
      <c r="U333" s="28"/>
      <c r="V333" s="28"/>
      <c r="W333" s="28"/>
      <c r="X333" s="28"/>
    </row>
    <row r="334" spans="1:24" ht="18.75" customHeight="1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71"/>
      <c r="T334" s="28"/>
      <c r="U334" s="28"/>
      <c r="V334" s="28"/>
      <c r="W334" s="28"/>
      <c r="X334" s="28"/>
    </row>
    <row r="335" spans="1:24" ht="18.75" customHeight="1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71"/>
      <c r="T335" s="28"/>
      <c r="U335" s="28"/>
      <c r="V335" s="28"/>
      <c r="W335" s="28"/>
      <c r="X335" s="28"/>
    </row>
    <row r="336" spans="1:24" ht="18.75" customHeight="1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71"/>
      <c r="T336" s="28"/>
      <c r="U336" s="28"/>
      <c r="V336" s="28"/>
      <c r="W336" s="28"/>
      <c r="X336" s="28"/>
    </row>
    <row r="337" spans="1:24" ht="18.75" customHeight="1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71"/>
      <c r="T337" s="28"/>
      <c r="U337" s="28"/>
      <c r="V337" s="28"/>
      <c r="W337" s="28"/>
      <c r="X337" s="28"/>
    </row>
    <row r="338" spans="1:24" ht="18.75" customHeight="1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71"/>
      <c r="T338" s="28"/>
      <c r="U338" s="28"/>
      <c r="V338" s="28"/>
      <c r="W338" s="28"/>
      <c r="X338" s="28"/>
    </row>
    <row r="339" spans="1:24" ht="18.75" customHeight="1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71"/>
      <c r="T339" s="28"/>
      <c r="U339" s="28"/>
      <c r="V339" s="28"/>
      <c r="W339" s="28"/>
      <c r="X339" s="28"/>
    </row>
    <row r="340" spans="1:24" ht="18.75" customHeight="1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71"/>
      <c r="T340" s="28"/>
      <c r="U340" s="28"/>
      <c r="V340" s="28"/>
      <c r="W340" s="28"/>
      <c r="X340" s="28"/>
    </row>
    <row r="341" spans="1:24" ht="18.75" customHeight="1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71"/>
      <c r="T341" s="28"/>
      <c r="U341" s="28"/>
      <c r="V341" s="28"/>
      <c r="W341" s="28"/>
      <c r="X341" s="28"/>
    </row>
    <row r="342" spans="1:24" ht="18.75" customHeight="1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71"/>
      <c r="T342" s="28"/>
      <c r="U342" s="28"/>
      <c r="V342" s="28"/>
      <c r="W342" s="28"/>
      <c r="X342" s="28"/>
    </row>
    <row r="343" spans="1:24" ht="18.75" customHeight="1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71"/>
      <c r="T343" s="28"/>
      <c r="U343" s="28"/>
      <c r="V343" s="28"/>
      <c r="W343" s="28"/>
      <c r="X343" s="28"/>
    </row>
    <row r="344" spans="1:24" ht="18.75" customHeight="1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71"/>
      <c r="T344" s="28"/>
      <c r="U344" s="28"/>
      <c r="V344" s="28"/>
      <c r="W344" s="28">
        <v>3</v>
      </c>
      <c r="X344" s="178" t="s">
        <v>5935</v>
      </c>
    </row>
    <row r="345" spans="1:24" ht="18.75" customHeight="1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71"/>
      <c r="T345" s="28"/>
      <c r="U345" s="28"/>
      <c r="V345" s="28"/>
      <c r="W345" s="28"/>
      <c r="X345" s="28"/>
    </row>
    <row r="346" spans="1:24" ht="18.75" customHeight="1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71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71"/>
      <c r="T347" s="28"/>
      <c r="U347" s="28"/>
      <c r="V347" s="28"/>
      <c r="W347" s="28"/>
      <c r="X347" s="28"/>
    </row>
    <row r="348" spans="1:24" ht="18.75" customHeight="1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71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71"/>
      <c r="T349" s="28"/>
      <c r="U349" s="28"/>
      <c r="V349" s="28"/>
      <c r="W349" s="28"/>
      <c r="X349" s="28"/>
    </row>
    <row r="350" spans="1:24" ht="18.75" customHeight="1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71"/>
      <c r="T350" s="28"/>
      <c r="U350" s="28"/>
      <c r="V350" s="28"/>
      <c r="W350" s="28"/>
      <c r="X350" s="28"/>
    </row>
    <row r="351" spans="1:24" ht="18.75" customHeight="1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71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71"/>
      <c r="T352" s="28"/>
      <c r="U352" s="28"/>
      <c r="V352" s="28"/>
      <c r="W352" s="28"/>
      <c r="X352" s="28"/>
    </row>
    <row r="353" spans="1:24" ht="18.75" customHeight="1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71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71"/>
      <c r="T354" s="28"/>
      <c r="U354" s="28"/>
      <c r="V354" s="28"/>
      <c r="W354" s="28"/>
      <c r="X354" s="28"/>
    </row>
    <row r="355" spans="1:24" ht="18.75" customHeight="1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71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71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57"/>
      <c r="T357" s="34"/>
      <c r="U357" s="34"/>
      <c r="V357" s="34"/>
      <c r="W357" s="34"/>
      <c r="X357" s="28"/>
    </row>
    <row r="358" spans="1:24" ht="18.75" customHeight="1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71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71"/>
      <c r="T359" s="28"/>
      <c r="U359" s="28"/>
      <c r="V359" s="28"/>
      <c r="W359" s="28">
        <v>2</v>
      </c>
      <c r="X359" s="178" t="s">
        <v>5916</v>
      </c>
    </row>
    <row r="360" spans="1:24" ht="18.75" customHeight="1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71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71"/>
      <c r="T361" s="28"/>
      <c r="U361" s="28"/>
      <c r="V361" s="28"/>
      <c r="W361" s="28"/>
      <c r="X361" s="28"/>
    </row>
    <row r="362" spans="1:24" ht="18.75" customHeight="1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71"/>
      <c r="T362" s="28"/>
      <c r="U362" s="28"/>
      <c r="V362" s="28"/>
      <c r="W362" s="28"/>
      <c r="X362" s="28"/>
    </row>
    <row r="363" spans="1:24" ht="18.75" customHeight="1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57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71"/>
      <c r="T364" s="28"/>
      <c r="U364" s="28"/>
      <c r="V364" s="28"/>
      <c r="W364" s="28"/>
      <c r="X364" s="28"/>
    </row>
    <row r="365" spans="1:24" ht="18.75" customHeight="1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71"/>
      <c r="T365" s="28"/>
      <c r="U365" s="28"/>
      <c r="V365" s="28"/>
      <c r="W365" s="28"/>
      <c r="X365" s="28"/>
    </row>
    <row r="366" spans="1:24" ht="18.75" customHeight="1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71"/>
      <c r="T366" s="28"/>
      <c r="U366" s="28"/>
      <c r="V366" s="28"/>
      <c r="W366" s="28"/>
      <c r="X366" s="28"/>
    </row>
    <row r="367" spans="1:24" ht="18.75" customHeight="1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71"/>
      <c r="T367" s="28"/>
      <c r="U367" s="28"/>
      <c r="V367" s="28"/>
      <c r="W367" s="28"/>
      <c r="X367" s="28"/>
    </row>
    <row r="368" spans="1:24" ht="18.75" customHeight="1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71"/>
      <c r="T368" s="28"/>
      <c r="U368" s="28"/>
      <c r="V368" s="28"/>
      <c r="W368" s="28"/>
      <c r="X368" s="28"/>
    </row>
    <row r="369" spans="1:24" ht="18.75" customHeight="1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71"/>
      <c r="T369" s="28"/>
      <c r="U369" s="28"/>
      <c r="V369" s="28"/>
      <c r="W369" s="28"/>
      <c r="X369" s="28"/>
    </row>
    <row r="370" spans="1:24" ht="18.75" customHeight="1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71"/>
      <c r="T370" s="28"/>
      <c r="U370" s="28"/>
      <c r="V370" s="28"/>
      <c r="W370" s="28"/>
      <c r="X370" s="28"/>
    </row>
    <row r="371" spans="1:24" ht="18.75" customHeight="1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71"/>
      <c r="T371" s="28"/>
      <c r="U371" s="28"/>
      <c r="V371" s="28"/>
      <c r="W371" s="28"/>
      <c r="X371" s="28"/>
    </row>
    <row r="372" spans="1:24" ht="18.75" customHeight="1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71"/>
      <c r="T372" s="28"/>
      <c r="U372" s="28"/>
      <c r="V372" s="28"/>
      <c r="W372" s="28"/>
      <c r="X372" s="28"/>
    </row>
    <row r="373" spans="1:24" ht="18.75" customHeight="1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71"/>
      <c r="T373" s="28"/>
      <c r="U373" s="28"/>
      <c r="V373" s="28"/>
      <c r="W373" s="28"/>
      <c r="X373" s="28"/>
    </row>
    <row r="374" spans="1:24" ht="18.75" customHeight="1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71"/>
      <c r="T374" s="28"/>
      <c r="U374" s="28"/>
      <c r="V374" s="28"/>
      <c r="W374" s="28"/>
      <c r="X374" s="28"/>
    </row>
    <row r="375" spans="1:24" ht="18.75" customHeight="1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71"/>
      <c r="T375" s="28"/>
      <c r="U375" s="28"/>
      <c r="V375" s="28"/>
      <c r="W375" s="28"/>
      <c r="X375" s="28"/>
    </row>
    <row r="376" spans="1:24" ht="18.75" customHeight="1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71"/>
      <c r="T376" s="28"/>
      <c r="U376" s="28">
        <v>3</v>
      </c>
      <c r="V376" s="28"/>
      <c r="W376" s="28">
        <v>3</v>
      </c>
      <c r="X376" s="28"/>
    </row>
    <row r="377" spans="1:24" ht="18.75" customHeight="1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71"/>
      <c r="T377" s="28"/>
      <c r="U377" s="28"/>
      <c r="V377" s="28"/>
      <c r="W377" s="28"/>
      <c r="X377" s="28"/>
    </row>
    <row r="378" spans="1:24" ht="18.75" customHeight="1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71"/>
      <c r="T378" s="28"/>
      <c r="U378" s="28"/>
      <c r="V378" s="28"/>
      <c r="W378" s="28"/>
      <c r="X378" s="179" t="s">
        <v>5692</v>
      </c>
    </row>
    <row r="379" spans="1:24" ht="18.75" customHeight="1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71"/>
      <c r="T379" s="28"/>
      <c r="U379" s="28"/>
      <c r="V379" s="28"/>
      <c r="W379" s="28">
        <v>15</v>
      </c>
      <c r="X379" s="28"/>
    </row>
    <row r="380" spans="1:24" ht="18.75" customHeight="1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71"/>
      <c r="T380" s="28"/>
      <c r="U380" s="28"/>
      <c r="V380" s="28"/>
      <c r="W380" s="28"/>
      <c r="X380" s="28"/>
    </row>
    <row r="381" spans="1:24" ht="18.75" customHeight="1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71"/>
      <c r="T381" s="28"/>
      <c r="U381" s="28"/>
      <c r="V381" s="28"/>
      <c r="W381" s="28"/>
      <c r="X381" s="28"/>
    </row>
    <row r="382" spans="1:24" ht="18.75" customHeight="1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71"/>
      <c r="T382" s="28"/>
      <c r="U382" s="28"/>
      <c r="V382" s="28"/>
      <c r="W382" s="28"/>
      <c r="X382" s="28"/>
    </row>
    <row r="383" spans="1:24" ht="18.75" customHeight="1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71"/>
      <c r="T383" s="28"/>
      <c r="U383" s="28"/>
      <c r="V383" s="28"/>
      <c r="W383" s="28"/>
      <c r="X383" s="28"/>
    </row>
    <row r="384" spans="1:24" ht="18.75" customHeight="1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71"/>
      <c r="T384" s="28"/>
      <c r="U384" s="28"/>
      <c r="V384" s="28"/>
      <c r="W384" s="28"/>
      <c r="X384" s="28"/>
    </row>
    <row r="385" spans="1:24" ht="18.75" customHeight="1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71"/>
      <c r="T385" s="28"/>
      <c r="U385" s="28"/>
      <c r="V385" s="28"/>
      <c r="W385" s="28"/>
      <c r="X385" s="28"/>
    </row>
    <row r="386" spans="1:24" ht="18.75" customHeight="1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71"/>
      <c r="T386" s="28"/>
      <c r="U386" s="28"/>
      <c r="V386" s="28"/>
      <c r="W386" s="28"/>
      <c r="X386" s="28"/>
    </row>
    <row r="387" spans="1:24" ht="18.75" customHeight="1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71"/>
      <c r="T387" s="28"/>
      <c r="U387" s="28"/>
      <c r="V387" s="28"/>
      <c r="W387" s="28"/>
      <c r="X387" s="28"/>
    </row>
    <row r="388" spans="1:24" ht="18.75" customHeight="1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71"/>
      <c r="T388" s="28"/>
      <c r="U388" s="28"/>
      <c r="V388" s="28"/>
      <c r="W388" s="28"/>
      <c r="X388" s="28"/>
    </row>
    <row r="389" spans="1:24" ht="18.75" customHeight="1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71"/>
      <c r="T389" s="28"/>
      <c r="U389" s="28"/>
      <c r="V389" s="28"/>
      <c r="W389" s="28"/>
      <c r="X389" s="28"/>
    </row>
    <row r="390" spans="1:24" ht="18.75" customHeight="1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71"/>
      <c r="T390" s="28"/>
      <c r="U390" s="28"/>
      <c r="V390" s="28"/>
      <c r="W390" s="28"/>
      <c r="X390" s="28" t="s">
        <v>5804</v>
      </c>
    </row>
    <row r="391" spans="1:24" ht="18.75" customHeight="1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71"/>
      <c r="T391" s="97"/>
      <c r="U391" s="97"/>
      <c r="V391" s="97"/>
      <c r="W391" s="97"/>
      <c r="X391" s="243" t="s">
        <v>5714</v>
      </c>
    </row>
    <row r="392" spans="1:24" ht="18.75" customHeight="1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71"/>
      <c r="T392" s="28"/>
      <c r="U392" s="28"/>
      <c r="V392" s="28"/>
      <c r="W392" s="28"/>
      <c r="X392" s="28"/>
    </row>
    <row r="393" spans="1:24" ht="18.75" customHeight="1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71"/>
      <c r="T393" s="28"/>
      <c r="U393" s="28"/>
      <c r="V393" s="28"/>
      <c r="W393" s="28"/>
      <c r="X393" s="28"/>
    </row>
    <row r="394" spans="1:24" ht="18.75" customHeight="1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71"/>
      <c r="T394" s="28"/>
      <c r="U394" s="28"/>
      <c r="V394" s="28"/>
      <c r="W394" s="28"/>
      <c r="X394" s="28"/>
    </row>
    <row r="395" spans="1:24" ht="18.75" customHeight="1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71"/>
      <c r="T395" s="28"/>
      <c r="U395" s="28"/>
      <c r="V395" s="28"/>
      <c r="W395" s="28"/>
      <c r="X395" s="28"/>
    </row>
    <row r="396" spans="1:24" ht="18.75" customHeight="1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71"/>
      <c r="T396" s="28"/>
      <c r="U396" s="28"/>
      <c r="V396" s="28"/>
      <c r="W396" s="28"/>
      <c r="X396" s="28"/>
    </row>
    <row r="397" spans="1:24" ht="18.75" customHeight="1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71"/>
      <c r="T397" s="28"/>
      <c r="U397" s="28"/>
      <c r="V397" s="28"/>
      <c r="W397" s="28"/>
      <c r="X397" s="28"/>
    </row>
    <row r="398" spans="1:24" ht="18.75" customHeight="1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71"/>
      <c r="T398" s="28"/>
      <c r="U398" s="28"/>
      <c r="V398" s="28"/>
      <c r="W398" s="28"/>
      <c r="X398" s="28"/>
    </row>
    <row r="399" spans="1:24" ht="18.75" customHeight="1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71"/>
      <c r="T399" s="28"/>
      <c r="U399" s="28"/>
      <c r="V399" s="28"/>
      <c r="W399" s="28"/>
      <c r="X399" s="28"/>
    </row>
    <row r="400" spans="1:24" ht="18.75" customHeight="1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71"/>
      <c r="T400" s="28"/>
      <c r="U400" s="28"/>
      <c r="V400" s="28"/>
      <c r="W400" s="28"/>
      <c r="X400" s="28"/>
    </row>
    <row r="401" spans="1:24" ht="18.75" customHeight="1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71"/>
      <c r="T401" s="28"/>
      <c r="U401" s="28"/>
      <c r="V401" s="28"/>
      <c r="W401" s="28"/>
      <c r="X401" s="28"/>
    </row>
    <row r="402" spans="1:24" ht="18.75" customHeight="1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71"/>
      <c r="T402" s="28"/>
      <c r="U402" s="28"/>
      <c r="V402" s="28"/>
      <c r="W402" s="28"/>
      <c r="X402" s="28"/>
    </row>
    <row r="403" spans="1:24" ht="18.75" customHeight="1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71"/>
      <c r="T403" s="28"/>
      <c r="U403" s="28"/>
      <c r="V403" s="28"/>
      <c r="W403" s="28"/>
      <c r="X403" s="28"/>
    </row>
    <row r="404" spans="1:24" ht="18.75" customHeight="1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71"/>
      <c r="T404" s="28"/>
      <c r="U404" s="28"/>
      <c r="V404" s="28"/>
      <c r="W404" s="28"/>
      <c r="X404" s="28"/>
    </row>
    <row r="405" spans="1:24" ht="18.75" customHeight="1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71"/>
      <c r="T405" s="28"/>
      <c r="U405" s="28"/>
      <c r="V405" s="28"/>
      <c r="W405" s="28"/>
      <c r="X405" s="28"/>
    </row>
    <row r="406" spans="1:24" ht="18.75" customHeight="1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71"/>
      <c r="T406" s="28"/>
      <c r="U406" s="28"/>
      <c r="V406" s="28"/>
      <c r="W406" s="28"/>
      <c r="X406" s="28"/>
    </row>
    <row r="407" spans="1:24" ht="18.75" customHeight="1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71"/>
      <c r="T407" s="28"/>
      <c r="U407" s="28"/>
      <c r="V407" s="28"/>
      <c r="W407" s="28"/>
      <c r="X407" s="28"/>
    </row>
    <row r="408" spans="1:24" ht="18.75" customHeight="1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71"/>
      <c r="T408" s="28"/>
      <c r="U408" s="28"/>
      <c r="V408" s="28"/>
      <c r="W408" s="28"/>
      <c r="X408" s="28"/>
    </row>
    <row r="409" spans="1:24" ht="18.75" customHeight="1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71"/>
      <c r="T409" s="28"/>
      <c r="U409" s="28"/>
      <c r="V409" s="28"/>
      <c r="W409" s="28"/>
      <c r="X409" s="28"/>
    </row>
    <row r="410" spans="1:24" ht="18.75" customHeight="1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71"/>
      <c r="T410" s="28"/>
      <c r="U410" s="28"/>
      <c r="V410" s="28"/>
      <c r="W410" s="28"/>
      <c r="X410" s="28"/>
    </row>
    <row r="411" spans="1:24" ht="18.75" customHeight="1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71"/>
      <c r="T411" s="28"/>
      <c r="U411" s="28"/>
      <c r="V411" s="28"/>
      <c r="W411" s="28"/>
      <c r="X411" s="28"/>
    </row>
    <row r="412" spans="1:24" ht="18.75" customHeight="1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71"/>
      <c r="T412" s="28"/>
      <c r="U412" s="28"/>
      <c r="V412" s="28"/>
      <c r="W412" s="28"/>
      <c r="X412" s="28"/>
    </row>
    <row r="413" spans="1:24" ht="18.75" customHeight="1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71"/>
      <c r="T413" s="28"/>
      <c r="U413" s="28"/>
      <c r="V413" s="28"/>
      <c r="W413" s="28"/>
      <c r="X413" s="28"/>
    </row>
    <row r="414" spans="1:24" ht="18.75" customHeight="1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71"/>
      <c r="T414" s="28"/>
      <c r="U414" s="28"/>
      <c r="V414" s="28"/>
      <c r="W414" s="28"/>
      <c r="X414" s="28"/>
    </row>
    <row r="415" spans="1:24" ht="18.75" customHeight="1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71"/>
      <c r="T415" s="28"/>
      <c r="U415" s="28"/>
      <c r="V415" s="28"/>
      <c r="W415" s="28"/>
      <c r="X415" s="28"/>
    </row>
    <row r="416" spans="1:24" ht="18.75" customHeight="1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71"/>
      <c r="T416" s="28"/>
      <c r="U416" s="28"/>
      <c r="V416" s="28"/>
      <c r="W416" s="28"/>
      <c r="X416" s="28"/>
    </row>
    <row r="417" spans="1:24" ht="18.75" customHeight="1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71"/>
      <c r="T417" s="28"/>
      <c r="U417" s="28"/>
      <c r="V417" s="28"/>
      <c r="W417" s="28"/>
      <c r="X417" s="28"/>
    </row>
    <row r="418" spans="1:24" ht="18.75" customHeight="1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71"/>
      <c r="T418" s="28"/>
      <c r="U418" s="28"/>
      <c r="V418" s="28"/>
      <c r="W418" s="28"/>
      <c r="X418" s="28"/>
    </row>
    <row r="419" spans="1:24" ht="18.75" customHeight="1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71"/>
      <c r="T419" s="28"/>
      <c r="U419" s="28"/>
      <c r="V419" s="28"/>
      <c r="W419" s="28"/>
      <c r="X419" s="28"/>
    </row>
    <row r="420" spans="1:24" ht="18.75" customHeight="1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71"/>
      <c r="T420" s="28"/>
      <c r="U420" s="28"/>
      <c r="V420" s="28"/>
      <c r="W420" s="28"/>
      <c r="X420" s="28"/>
    </row>
    <row r="421" spans="1:24" ht="18.75" customHeight="1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71"/>
      <c r="T421" s="28"/>
      <c r="U421" s="28"/>
      <c r="V421" s="28"/>
      <c r="W421" s="28"/>
      <c r="X421" s="28"/>
    </row>
    <row r="422" spans="1:24" ht="18.75" customHeight="1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71"/>
      <c r="T422" s="28"/>
      <c r="U422" s="28"/>
      <c r="V422" s="28"/>
      <c r="W422" s="28"/>
      <c r="X422" s="28"/>
    </row>
    <row r="423" spans="1:24" ht="18.75" customHeight="1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71"/>
      <c r="T423" s="28"/>
      <c r="U423" s="28"/>
      <c r="V423" s="28"/>
      <c r="W423" s="28"/>
      <c r="X423" s="28"/>
    </row>
    <row r="424" spans="1:24" ht="18.75" customHeight="1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71"/>
      <c r="T424" s="28"/>
      <c r="U424" s="28"/>
      <c r="V424" s="28"/>
      <c r="W424" s="28"/>
      <c r="X424" s="28"/>
    </row>
    <row r="425" spans="1:24" ht="18.75" customHeight="1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71"/>
      <c r="T425" s="28"/>
      <c r="U425" s="28"/>
      <c r="V425" s="28"/>
      <c r="W425" s="28">
        <v>5</v>
      </c>
      <c r="X425" s="178" t="s">
        <v>5935</v>
      </c>
    </row>
    <row r="426" spans="1:24" ht="18.75" customHeight="1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71"/>
      <c r="T426" s="28"/>
      <c r="U426" s="28"/>
      <c r="V426" s="28"/>
      <c r="W426" s="34"/>
      <c r="X426" s="28"/>
    </row>
    <row r="427" spans="1:24" ht="18.75" customHeight="1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71"/>
      <c r="T427" s="28"/>
      <c r="U427" s="28"/>
      <c r="V427" s="28"/>
      <c r="W427" s="28">
        <v>5</v>
      </c>
      <c r="X427" s="178" t="s">
        <v>5938</v>
      </c>
    </row>
    <row r="428" spans="1:24" ht="18.75" customHeight="1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57"/>
      <c r="T428" s="34"/>
      <c r="U428" s="34"/>
      <c r="V428" s="34"/>
      <c r="W428" s="34"/>
      <c r="X428" s="28"/>
    </row>
    <row r="429" spans="1:24" ht="18.75" customHeight="1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71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57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>
      <c r="A431" s="201"/>
      <c r="B431" s="187">
        <v>2796</v>
      </c>
      <c r="C431" s="38" t="s">
        <v>4666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34"/>
      <c r="R431" s="34"/>
      <c r="S431" s="57"/>
      <c r="T431" s="34"/>
      <c r="U431" s="34"/>
      <c r="V431" s="34"/>
      <c r="W431" s="34">
        <v>10</v>
      </c>
      <c r="X431" s="178" t="s">
        <v>5996</v>
      </c>
    </row>
    <row r="432" spans="1:24" ht="18.75" customHeight="1">
      <c r="A432" s="201"/>
      <c r="B432" s="187">
        <v>3177</v>
      </c>
      <c r="C432" s="38" t="s">
        <v>5384</v>
      </c>
      <c r="D432" s="28">
        <v>4128463813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>
        <v>5</v>
      </c>
      <c r="P432" s="28"/>
      <c r="Q432" s="34"/>
      <c r="R432" s="34"/>
      <c r="S432" s="57"/>
      <c r="T432" s="34"/>
      <c r="U432" s="34"/>
      <c r="V432" s="34"/>
      <c r="W432" s="34"/>
      <c r="X432" s="28"/>
    </row>
    <row r="433" spans="1:24" ht="18.75" customHeight="1">
      <c r="A433" s="201"/>
      <c r="B433" s="187">
        <v>3229</v>
      </c>
      <c r="C433" s="38" t="s">
        <v>5951</v>
      </c>
      <c r="D433" s="28">
        <v>4128899593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28">
        <v>4</v>
      </c>
      <c r="S433" s="71"/>
      <c r="T433" s="28"/>
      <c r="U433" s="28"/>
      <c r="V433" s="28"/>
      <c r="W433" s="28">
        <v>5</v>
      </c>
      <c r="X433" s="178" t="s">
        <v>5950</v>
      </c>
    </row>
    <row r="434" spans="1:24" ht="18.75" customHeight="1">
      <c r="A434" s="201"/>
      <c r="B434" s="187">
        <v>2437</v>
      </c>
      <c r="C434" s="38" t="s">
        <v>3812</v>
      </c>
      <c r="D434" s="28">
        <v>4128462728</v>
      </c>
      <c r="E434" s="28"/>
      <c r="F434" s="28"/>
      <c r="G434" s="28">
        <v>5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34"/>
      <c r="R434" s="34"/>
      <c r="S434" s="57"/>
      <c r="T434" s="34"/>
      <c r="U434" s="34"/>
      <c r="V434" s="34"/>
      <c r="W434" s="34"/>
      <c r="X434" s="28"/>
    </row>
    <row r="435" spans="1:24" ht="18.75" customHeight="1">
      <c r="A435" s="201"/>
      <c r="B435" s="187">
        <v>2437</v>
      </c>
      <c r="C435" s="38" t="s">
        <v>5727</v>
      </c>
      <c r="D435" s="28">
        <v>4128629637</v>
      </c>
      <c r="E435" s="28"/>
      <c r="F435" s="28"/>
      <c r="G435" s="28"/>
      <c r="H435" s="28">
        <v>10</v>
      </c>
      <c r="I435" s="28"/>
      <c r="J435" s="28">
        <v>5</v>
      </c>
      <c r="K435" s="28"/>
      <c r="L435" s="28"/>
      <c r="M435" s="28"/>
      <c r="N435" s="28"/>
      <c r="O435" s="28"/>
      <c r="P435" s="28">
        <v>10</v>
      </c>
      <c r="Q435" s="34"/>
      <c r="R435" s="34"/>
      <c r="S435" s="57"/>
      <c r="T435" s="34"/>
      <c r="U435" s="34"/>
      <c r="V435" s="34"/>
      <c r="W435" s="34"/>
      <c r="X435" s="28"/>
    </row>
    <row r="436" spans="1:24" ht="18.75" customHeight="1">
      <c r="A436" s="201"/>
      <c r="B436" s="187">
        <v>2020</v>
      </c>
      <c r="C436" s="38" t="s">
        <v>3832</v>
      </c>
      <c r="D436" s="28">
        <v>4128898960</v>
      </c>
      <c r="E436" s="28"/>
      <c r="F436" s="28"/>
      <c r="G436" s="28"/>
      <c r="H436" s="34"/>
      <c r="I436" s="34"/>
      <c r="J436" s="34"/>
      <c r="K436" s="34"/>
      <c r="L436" s="34"/>
      <c r="M436" s="34"/>
      <c r="N436" s="34"/>
      <c r="O436" s="34"/>
      <c r="P436" s="28"/>
      <c r="Q436" s="34"/>
      <c r="R436" s="28">
        <v>3</v>
      </c>
      <c r="S436" s="71"/>
      <c r="T436" s="28"/>
      <c r="U436" s="28"/>
      <c r="V436" s="28"/>
      <c r="W436" s="28">
        <v>5</v>
      </c>
      <c r="X436" s="178" t="s">
        <v>5945</v>
      </c>
    </row>
    <row r="437" spans="1:24" ht="18.75" customHeight="1">
      <c r="A437" s="201"/>
      <c r="B437" s="187">
        <v>5488</v>
      </c>
      <c r="C437" s="38" t="s">
        <v>3823</v>
      </c>
      <c r="D437" s="28">
        <v>4128629715</v>
      </c>
      <c r="E437" s="28"/>
      <c r="F437" s="28"/>
      <c r="G437" s="28"/>
      <c r="H437" s="28">
        <v>10</v>
      </c>
      <c r="I437" s="34"/>
      <c r="J437" s="34"/>
      <c r="K437" s="34"/>
      <c r="L437" s="34"/>
      <c r="M437" s="34"/>
      <c r="N437" s="34"/>
      <c r="O437" s="34"/>
      <c r="P437" s="28"/>
      <c r="Q437" s="34"/>
      <c r="R437" s="34"/>
      <c r="S437" s="57"/>
      <c r="T437" s="34"/>
      <c r="U437" s="34"/>
      <c r="V437" s="34"/>
      <c r="W437" s="34"/>
      <c r="X437" s="28"/>
    </row>
    <row r="438" spans="1:24" ht="18.75" customHeight="1">
      <c r="A438" s="201"/>
      <c r="B438" s="187">
        <v>5488</v>
      </c>
      <c r="C438" s="38" t="s">
        <v>3823</v>
      </c>
      <c r="D438" s="28">
        <v>4128778018</v>
      </c>
      <c r="E438" s="28"/>
      <c r="F438" s="28"/>
      <c r="G438" s="28"/>
      <c r="H438" s="34"/>
      <c r="I438" s="34"/>
      <c r="J438" s="34"/>
      <c r="K438" s="34"/>
      <c r="L438" s="34"/>
      <c r="M438" s="34"/>
      <c r="N438" s="34"/>
      <c r="O438" s="28">
        <v>10</v>
      </c>
      <c r="P438" s="28"/>
      <c r="Q438" s="34"/>
      <c r="R438" s="34"/>
      <c r="S438" s="57"/>
      <c r="T438" s="34"/>
      <c r="U438" s="34"/>
      <c r="V438" s="34"/>
      <c r="W438" s="34"/>
      <c r="X438" s="28"/>
    </row>
    <row r="439" spans="1:24" ht="18.75" customHeight="1">
      <c r="A439" s="201"/>
      <c r="B439" s="187">
        <v>5665</v>
      </c>
      <c r="C439" s="38" t="s">
        <v>3939</v>
      </c>
      <c r="D439" s="28">
        <v>4128467212</v>
      </c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/>
      <c r="O439" s="28">
        <v>5</v>
      </c>
      <c r="P439" s="28"/>
      <c r="Q439" s="34"/>
      <c r="R439" s="34"/>
      <c r="S439" s="57"/>
      <c r="T439" s="34"/>
      <c r="U439" s="34"/>
      <c r="V439" s="34"/>
      <c r="W439" s="34"/>
      <c r="X439" s="28"/>
    </row>
    <row r="440" spans="1:24" ht="18.75" customHeight="1">
      <c r="A440" s="201"/>
      <c r="B440" s="187">
        <v>2020</v>
      </c>
      <c r="C440" s="38" t="s">
        <v>3832</v>
      </c>
      <c r="D440" s="28">
        <v>4128899781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34"/>
      <c r="R440" s="28">
        <v>3</v>
      </c>
      <c r="S440" s="71"/>
      <c r="T440" s="28"/>
      <c r="U440" s="28"/>
      <c r="V440" s="28"/>
      <c r="W440" s="28">
        <v>3</v>
      </c>
      <c r="X440" s="178" t="s">
        <v>5948</v>
      </c>
    </row>
    <row r="441" spans="1:24" ht="18.75" customHeight="1">
      <c r="A441" s="201"/>
      <c r="B441" s="187">
        <v>5580</v>
      </c>
      <c r="C441" s="38" t="s">
        <v>5209</v>
      </c>
      <c r="D441" s="28">
        <v>4128465256</v>
      </c>
      <c r="E441" s="28">
        <v>3</v>
      </c>
      <c r="F441" s="28">
        <v>3</v>
      </c>
      <c r="G441" s="28">
        <v>5</v>
      </c>
      <c r="H441" s="28"/>
      <c r="I441" s="28"/>
      <c r="J441" s="28"/>
      <c r="K441" s="28"/>
      <c r="L441" s="28"/>
      <c r="M441" s="28"/>
      <c r="N441" s="28"/>
      <c r="O441" s="28">
        <v>5</v>
      </c>
      <c r="P441" s="28"/>
      <c r="Q441" s="34"/>
      <c r="R441" s="34"/>
      <c r="S441" s="57"/>
      <c r="T441" s="34"/>
      <c r="U441" s="34"/>
      <c r="V441" s="34"/>
      <c r="W441" s="34"/>
      <c r="X441" s="28"/>
    </row>
    <row r="442" spans="1:24" ht="18.75" customHeight="1">
      <c r="A442" s="201"/>
      <c r="B442" s="187">
        <v>5580</v>
      </c>
      <c r="C442" s="38" t="s">
        <v>5209</v>
      </c>
      <c r="D442" s="28">
        <v>4128807463</v>
      </c>
      <c r="E442" s="28"/>
      <c r="F442" s="28"/>
      <c r="G442" s="28"/>
      <c r="H442" s="28">
        <v>5</v>
      </c>
      <c r="I442" s="28"/>
      <c r="J442" s="28"/>
      <c r="K442" s="28"/>
      <c r="L442" s="28"/>
      <c r="M442" s="28"/>
      <c r="N442" s="28"/>
      <c r="O442" s="28"/>
      <c r="P442" s="28"/>
      <c r="Q442" s="34"/>
      <c r="R442" s="34"/>
      <c r="S442" s="57"/>
      <c r="T442" s="34"/>
      <c r="U442" s="34"/>
      <c r="V442" s="34"/>
      <c r="W442" s="34"/>
      <c r="X442" s="28"/>
    </row>
    <row r="443" spans="1:24" ht="18.75" customHeight="1">
      <c r="A443" s="201"/>
      <c r="B443" s="187">
        <v>3169</v>
      </c>
      <c r="C443" s="38" t="s">
        <v>4592</v>
      </c>
      <c r="D443" s="28">
        <v>4128883102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34"/>
      <c r="R443" s="28">
        <v>5</v>
      </c>
      <c r="S443" s="71">
        <v>5</v>
      </c>
      <c r="T443" s="28">
        <v>5</v>
      </c>
      <c r="U443" s="28">
        <v>5</v>
      </c>
      <c r="V443" s="28">
        <v>5</v>
      </c>
      <c r="W443" s="28">
        <v>5</v>
      </c>
      <c r="X443" s="178" t="s">
        <v>5937</v>
      </c>
    </row>
    <row r="444" spans="1:24" ht="18.75" customHeight="1">
      <c r="A444" s="201"/>
      <c r="B444" s="187">
        <v>5636</v>
      </c>
      <c r="C444" s="38" t="s">
        <v>5207</v>
      </c>
      <c r="D444" s="28">
        <v>4128467130</v>
      </c>
      <c r="E444" s="28">
        <v>3</v>
      </c>
      <c r="F444" s="28">
        <v>3</v>
      </c>
      <c r="G444" s="28">
        <v>10</v>
      </c>
      <c r="H444" s="28">
        <v>10</v>
      </c>
      <c r="I444" s="28"/>
      <c r="J444" s="28"/>
      <c r="K444" s="28"/>
      <c r="L444" s="28"/>
      <c r="M444" s="28"/>
      <c r="N444" s="28"/>
      <c r="O444" s="28">
        <v>10</v>
      </c>
      <c r="P444" s="28"/>
      <c r="Q444" s="34"/>
      <c r="R444" s="34"/>
      <c r="S444" s="57"/>
      <c r="T444" s="34"/>
      <c r="U444" s="34"/>
      <c r="V444" s="34"/>
      <c r="W444" s="34"/>
      <c r="X444" s="28"/>
    </row>
    <row r="445" spans="1:24" ht="18.75" customHeight="1">
      <c r="A445" s="201"/>
      <c r="B445" s="187">
        <v>2020</v>
      </c>
      <c r="C445" s="38" t="s">
        <v>3832</v>
      </c>
      <c r="D445" s="28">
        <v>4128899781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34"/>
      <c r="R445" s="28">
        <v>5</v>
      </c>
      <c r="S445" s="71"/>
      <c r="T445" s="28"/>
      <c r="U445" s="28">
        <v>5</v>
      </c>
      <c r="V445" s="28">
        <v>5</v>
      </c>
      <c r="W445" s="28">
        <v>5</v>
      </c>
      <c r="X445" s="178" t="s">
        <v>5948</v>
      </c>
    </row>
    <row r="446" spans="1:24" ht="18.75" customHeight="1">
      <c r="A446" s="201"/>
      <c r="B446" s="187">
        <v>5582</v>
      </c>
      <c r="C446" s="38" t="s">
        <v>3091</v>
      </c>
      <c r="D446" s="28">
        <v>4128465264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>
        <v>5</v>
      </c>
      <c r="P446" s="28"/>
      <c r="Q446" s="34"/>
      <c r="R446" s="34"/>
      <c r="S446" s="57"/>
      <c r="T446" s="34"/>
      <c r="U446" s="34"/>
      <c r="V446" s="34"/>
      <c r="W446" s="34"/>
      <c r="X446" s="28"/>
    </row>
    <row r="447" spans="1:24" ht="18.75" customHeight="1">
      <c r="A447" s="201"/>
      <c r="B447" s="187">
        <v>3231</v>
      </c>
      <c r="C447" s="38" t="s">
        <v>3158</v>
      </c>
      <c r="D447" s="28">
        <v>4128625963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28">
        <v>5</v>
      </c>
      <c r="S447" s="258"/>
      <c r="T447" s="246"/>
      <c r="U447" s="28">
        <v>5</v>
      </c>
      <c r="V447" s="28">
        <v>5</v>
      </c>
      <c r="W447" s="28">
        <v>5</v>
      </c>
      <c r="X447" s="178" t="s">
        <v>5913</v>
      </c>
    </row>
    <row r="448" spans="1:24" ht="18.75" customHeight="1">
      <c r="A448" s="201"/>
      <c r="B448" s="187">
        <v>3169</v>
      </c>
      <c r="C448" s="38" t="s">
        <v>4592</v>
      </c>
      <c r="D448" s="28">
        <v>4128807435</v>
      </c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34"/>
      <c r="R448" s="34"/>
      <c r="S448" s="71">
        <v>5</v>
      </c>
      <c r="T448" s="28">
        <v>5</v>
      </c>
      <c r="U448" s="34"/>
      <c r="V448" s="34"/>
      <c r="W448" s="34"/>
      <c r="X448" s="178" t="s">
        <v>5912</v>
      </c>
    </row>
    <row r="449" spans="1:24" ht="18.75" customHeight="1">
      <c r="A449" s="216" t="s">
        <v>5728</v>
      </c>
      <c r="B449" s="187" t="s">
        <v>5729</v>
      </c>
      <c r="C449" s="38" t="s">
        <v>5730</v>
      </c>
      <c r="D449" s="28">
        <v>4232</v>
      </c>
      <c r="E449" s="28"/>
      <c r="F449" s="28"/>
      <c r="G449" s="28">
        <v>5</v>
      </c>
      <c r="H449" s="28">
        <v>10</v>
      </c>
      <c r="I449" s="28">
        <v>4</v>
      </c>
      <c r="J449" s="28"/>
      <c r="K449" s="28"/>
      <c r="L449" s="28"/>
      <c r="M449" s="28"/>
      <c r="N449" s="28"/>
      <c r="O449" s="28">
        <v>7</v>
      </c>
      <c r="P449" s="28">
        <v>10</v>
      </c>
      <c r="Q449" s="34"/>
      <c r="R449" s="34"/>
      <c r="S449" s="57"/>
      <c r="T449" s="34"/>
      <c r="U449" s="34"/>
      <c r="V449" s="34"/>
      <c r="W449" s="34"/>
      <c r="X449" s="28"/>
    </row>
    <row r="450" spans="1:24" ht="18.75" customHeight="1">
      <c r="A450" s="216" t="s">
        <v>5284</v>
      </c>
      <c r="B450" s="187">
        <v>5207</v>
      </c>
      <c r="C450" s="38" t="s">
        <v>1484</v>
      </c>
      <c r="D450" s="28">
        <v>4128569916</v>
      </c>
      <c r="E450" s="28"/>
      <c r="F450" s="28"/>
      <c r="G450" s="28">
        <v>10</v>
      </c>
      <c r="H450" s="28">
        <v>10</v>
      </c>
      <c r="I450" s="28"/>
      <c r="J450" s="28"/>
      <c r="K450" s="28"/>
      <c r="L450" s="28"/>
      <c r="M450" s="28"/>
      <c r="N450" s="28"/>
      <c r="O450" s="28"/>
      <c r="P450" s="28"/>
      <c r="Q450" s="34"/>
      <c r="R450" s="34"/>
      <c r="S450" s="57"/>
      <c r="T450" s="34"/>
      <c r="U450" s="34"/>
      <c r="V450" s="34"/>
      <c r="W450" s="34"/>
      <c r="X450" s="28"/>
    </row>
    <row r="451" spans="1:24" ht="18.75" customHeight="1">
      <c r="A451" s="201"/>
      <c r="B451" s="187">
        <v>3910</v>
      </c>
      <c r="C451" s="38" t="s">
        <v>4370</v>
      </c>
      <c r="D451" s="28">
        <v>4128443932</v>
      </c>
      <c r="E451" s="28"/>
      <c r="F451" s="28"/>
      <c r="G451" s="28">
        <v>5</v>
      </c>
      <c r="H451" s="28">
        <v>10</v>
      </c>
      <c r="I451" s="28"/>
      <c r="J451" s="28">
        <v>10</v>
      </c>
      <c r="K451" s="28"/>
      <c r="L451" s="28"/>
      <c r="M451" s="28"/>
      <c r="N451" s="28"/>
      <c r="O451" s="28">
        <v>10</v>
      </c>
      <c r="P451" s="28"/>
      <c r="Q451" s="34"/>
      <c r="R451" s="34"/>
      <c r="S451" s="57"/>
      <c r="T451" s="34"/>
      <c r="U451" s="34"/>
      <c r="V451" s="34"/>
      <c r="W451" s="34"/>
      <c r="X451" s="28"/>
    </row>
    <row r="452" spans="1:24" ht="18.75" customHeight="1">
      <c r="A452" s="201"/>
      <c r="B452" s="187">
        <v>5190</v>
      </c>
      <c r="C452" s="38" t="s">
        <v>3804</v>
      </c>
      <c r="D452" s="28">
        <v>4128556418</v>
      </c>
      <c r="E452" s="28"/>
      <c r="F452" s="28"/>
      <c r="G452" s="28">
        <v>5</v>
      </c>
      <c r="H452" s="28">
        <v>15</v>
      </c>
      <c r="I452" s="28"/>
      <c r="J452" s="28"/>
      <c r="K452" s="28"/>
      <c r="L452" s="28"/>
      <c r="M452" s="28"/>
      <c r="N452" s="28"/>
      <c r="O452" s="28">
        <v>6</v>
      </c>
      <c r="P452" s="28"/>
      <c r="Q452" s="34"/>
      <c r="R452" s="34"/>
      <c r="S452" s="57"/>
      <c r="T452" s="34"/>
      <c r="U452" s="34"/>
      <c r="V452" s="34"/>
      <c r="W452" s="34"/>
      <c r="X452" s="28"/>
    </row>
    <row r="453" spans="1:24" ht="18.75" customHeight="1">
      <c r="A453" s="201"/>
      <c r="B453" s="187">
        <v>3290</v>
      </c>
      <c r="C453" s="38" t="s">
        <v>1870</v>
      </c>
      <c r="D453" s="28">
        <v>4128580047</v>
      </c>
      <c r="E453" s="28"/>
      <c r="F453" s="28"/>
      <c r="G453" s="28">
        <v>5</v>
      </c>
      <c r="H453" s="28">
        <v>10</v>
      </c>
      <c r="I453" s="28"/>
      <c r="J453" s="28"/>
      <c r="K453" s="28"/>
      <c r="L453" s="28"/>
      <c r="M453" s="28"/>
      <c r="N453" s="28"/>
      <c r="O453" s="28">
        <v>3</v>
      </c>
      <c r="P453" s="28">
        <v>5</v>
      </c>
      <c r="Q453" s="34"/>
      <c r="R453" s="34"/>
      <c r="S453" s="57"/>
      <c r="T453" s="34"/>
      <c r="U453" s="34"/>
      <c r="V453" s="34"/>
      <c r="W453" s="34"/>
      <c r="X453" s="28"/>
    </row>
    <row r="454" spans="1:24" ht="18.75" customHeight="1">
      <c r="A454" s="201"/>
      <c r="B454" s="187">
        <v>3088</v>
      </c>
      <c r="C454" s="38" t="s">
        <v>1485</v>
      </c>
      <c r="D454" s="28">
        <v>4128539532</v>
      </c>
      <c r="E454" s="28"/>
      <c r="F454" s="28"/>
      <c r="G454" s="28">
        <v>5</v>
      </c>
      <c r="H454" s="28">
        <v>5</v>
      </c>
      <c r="I454" s="28"/>
      <c r="J454" s="28">
        <v>5</v>
      </c>
      <c r="K454" s="28"/>
      <c r="L454" s="28"/>
      <c r="M454" s="28"/>
      <c r="N454" s="28"/>
      <c r="O454" s="28">
        <v>5</v>
      </c>
      <c r="P454" s="28"/>
      <c r="Q454" s="34"/>
      <c r="R454" s="34"/>
      <c r="S454" s="57"/>
      <c r="T454" s="34"/>
      <c r="U454" s="34"/>
      <c r="V454" s="34"/>
      <c r="W454" s="34"/>
      <c r="X454" s="28"/>
    </row>
    <row r="455" spans="1:24" ht="18.75" customHeight="1">
      <c r="A455" s="201"/>
      <c r="B455" s="187">
        <v>3131</v>
      </c>
      <c r="C455" s="38" t="s">
        <v>5731</v>
      </c>
      <c r="D455" s="28">
        <v>4128546310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>
        <v>5</v>
      </c>
      <c r="P455" s="28"/>
      <c r="Q455" s="34"/>
      <c r="R455" s="34"/>
      <c r="S455" s="57"/>
      <c r="T455" s="34"/>
      <c r="U455" s="34"/>
      <c r="V455" s="34"/>
      <c r="W455" s="34"/>
      <c r="X455" s="28"/>
    </row>
    <row r="456" spans="1:24" ht="18.75" customHeight="1">
      <c r="A456" s="201"/>
      <c r="B456" s="187">
        <v>3089</v>
      </c>
      <c r="C456" s="38" t="s">
        <v>3375</v>
      </c>
      <c r="D456" s="28">
        <v>4128626715</v>
      </c>
      <c r="E456" s="28"/>
      <c r="F456" s="28"/>
      <c r="G456" s="28">
        <v>5</v>
      </c>
      <c r="H456" s="28">
        <v>5</v>
      </c>
      <c r="I456" s="28"/>
      <c r="J456" s="28"/>
      <c r="K456" s="28"/>
      <c r="L456" s="28"/>
      <c r="M456" s="28"/>
      <c r="N456" s="28"/>
      <c r="O456" s="28"/>
      <c r="P456" s="28">
        <v>5</v>
      </c>
      <c r="Q456" s="34"/>
      <c r="R456" s="34"/>
      <c r="S456" s="57"/>
      <c r="T456" s="34"/>
      <c r="U456" s="34"/>
      <c r="V456" s="34"/>
      <c r="W456" s="34"/>
      <c r="X456" s="28"/>
    </row>
    <row r="457" spans="1:24" ht="18.75" customHeight="1">
      <c r="A457" s="201"/>
      <c r="B457" s="187">
        <v>3132</v>
      </c>
      <c r="C457" s="38" t="s">
        <v>4766</v>
      </c>
      <c r="D457" s="28">
        <v>4128402781</v>
      </c>
      <c r="E457" s="28"/>
      <c r="F457" s="28"/>
      <c r="G457" s="28">
        <v>5</v>
      </c>
      <c r="H457" s="28"/>
      <c r="I457" s="28"/>
      <c r="J457" s="28">
        <v>10</v>
      </c>
      <c r="K457" s="28"/>
      <c r="L457" s="28"/>
      <c r="M457" s="28"/>
      <c r="N457" s="28"/>
      <c r="O457" s="28"/>
      <c r="P457" s="28">
        <v>5</v>
      </c>
      <c r="Q457" s="34"/>
      <c r="R457" s="34"/>
      <c r="S457" s="57"/>
      <c r="T457" s="34"/>
      <c r="U457" s="34"/>
      <c r="V457" s="34"/>
      <c r="W457" s="34"/>
      <c r="X457" s="28"/>
    </row>
    <row r="458" spans="1:24" ht="18.75" customHeight="1">
      <c r="A458" s="201"/>
      <c r="B458" s="187">
        <v>5669</v>
      </c>
      <c r="C458" s="38" t="s">
        <v>5732</v>
      </c>
      <c r="D458" s="28">
        <v>4128320790</v>
      </c>
      <c r="E458" s="28"/>
      <c r="F458" s="28"/>
      <c r="G458" s="28"/>
      <c r="H458" s="28">
        <v>10</v>
      </c>
      <c r="I458" s="28"/>
      <c r="J458" s="28"/>
      <c r="K458" s="28"/>
      <c r="L458" s="28"/>
      <c r="M458" s="28"/>
      <c r="N458" s="28"/>
      <c r="O458" s="28">
        <v>10</v>
      </c>
      <c r="P458" s="28"/>
      <c r="Q458" s="34"/>
      <c r="R458" s="34"/>
      <c r="S458" s="57"/>
      <c r="T458" s="34"/>
      <c r="U458" s="34"/>
      <c r="V458" s="34"/>
      <c r="W458" s="34"/>
      <c r="X458" s="28"/>
    </row>
    <row r="459" spans="1:24" ht="18.75" customHeight="1">
      <c r="A459" s="201"/>
      <c r="B459" s="187">
        <v>5569</v>
      </c>
      <c r="C459" s="38" t="s">
        <v>4224</v>
      </c>
      <c r="D459" s="28">
        <v>4128405754</v>
      </c>
      <c r="E459" s="28"/>
      <c r="F459" s="28"/>
      <c r="G459" s="28">
        <v>5</v>
      </c>
      <c r="H459" s="28">
        <v>5</v>
      </c>
      <c r="I459" s="28"/>
      <c r="J459" s="28">
        <v>5</v>
      </c>
      <c r="K459" s="28"/>
      <c r="L459" s="28"/>
      <c r="M459" s="28"/>
      <c r="N459" s="28"/>
      <c r="O459" s="28">
        <v>20</v>
      </c>
      <c r="P459" s="28">
        <v>5</v>
      </c>
      <c r="Q459" s="34"/>
      <c r="R459" s="34"/>
      <c r="S459" s="57"/>
      <c r="T459" s="34"/>
      <c r="U459" s="34"/>
      <c r="V459" s="34"/>
      <c r="W459" s="34"/>
      <c r="X459" s="28"/>
    </row>
    <row r="460" spans="1:24" ht="18.75" customHeight="1">
      <c r="A460" s="201"/>
      <c r="B460" s="187">
        <v>4191</v>
      </c>
      <c r="C460" s="38" t="s">
        <v>3380</v>
      </c>
      <c r="D460" s="28">
        <v>4128500515</v>
      </c>
      <c r="E460" s="28"/>
      <c r="F460" s="28"/>
      <c r="G460" s="28">
        <v>10</v>
      </c>
      <c r="H460" s="28">
        <v>10</v>
      </c>
      <c r="I460" s="28"/>
      <c r="J460" s="28"/>
      <c r="K460" s="28"/>
      <c r="L460" s="28"/>
      <c r="M460" s="28"/>
      <c r="N460" s="28"/>
      <c r="O460" s="28"/>
      <c r="P460" s="28"/>
      <c r="Q460" s="34"/>
      <c r="R460" s="34"/>
      <c r="S460" s="57"/>
      <c r="T460" s="34"/>
      <c r="U460" s="34"/>
      <c r="V460" s="34"/>
      <c r="W460" s="34"/>
      <c r="X460" s="28"/>
    </row>
    <row r="461" spans="1:24" ht="18.75" customHeight="1">
      <c r="A461" s="201"/>
      <c r="B461" s="187">
        <v>4236</v>
      </c>
      <c r="C461" s="38" t="s">
        <v>4375</v>
      </c>
      <c r="D461" s="28">
        <v>4128400328</v>
      </c>
      <c r="E461" s="28"/>
      <c r="F461" s="28"/>
      <c r="G461" s="28">
        <v>5</v>
      </c>
      <c r="H461" s="28">
        <v>10</v>
      </c>
      <c r="I461" s="28"/>
      <c r="J461" s="28"/>
      <c r="K461" s="28"/>
      <c r="L461" s="28"/>
      <c r="M461" s="28"/>
      <c r="N461" s="28"/>
      <c r="O461" s="28">
        <v>10</v>
      </c>
      <c r="P461" s="28">
        <v>5</v>
      </c>
      <c r="Q461" s="34"/>
      <c r="R461" s="34"/>
      <c r="S461" s="57"/>
      <c r="T461" s="34"/>
      <c r="U461" s="34"/>
      <c r="V461" s="34"/>
      <c r="W461" s="34"/>
      <c r="X461" s="28"/>
    </row>
    <row r="462" spans="1:24" ht="18.75" customHeight="1">
      <c r="A462" s="201"/>
      <c r="B462" s="187">
        <v>4356</v>
      </c>
      <c r="C462" s="38" t="s">
        <v>4225</v>
      </c>
      <c r="D462" s="28">
        <v>4128500583</v>
      </c>
      <c r="E462" s="28"/>
      <c r="F462" s="28"/>
      <c r="G462" s="28">
        <v>5</v>
      </c>
      <c r="H462" s="28">
        <v>5</v>
      </c>
      <c r="I462" s="28"/>
      <c r="J462" s="28"/>
      <c r="K462" s="28"/>
      <c r="L462" s="28"/>
      <c r="M462" s="28"/>
      <c r="N462" s="28"/>
      <c r="O462" s="28"/>
      <c r="P462" s="28">
        <v>5</v>
      </c>
      <c r="Q462" s="34"/>
      <c r="R462" s="34"/>
      <c r="S462" s="57"/>
      <c r="T462" s="34"/>
      <c r="U462" s="34"/>
      <c r="V462" s="34"/>
      <c r="W462" s="34"/>
      <c r="X462" s="28"/>
    </row>
    <row r="463" spans="1:24" ht="18.75" customHeight="1">
      <c r="A463" s="201"/>
      <c r="B463" s="187">
        <v>4360</v>
      </c>
      <c r="C463" s="38" t="s">
        <v>5274</v>
      </c>
      <c r="D463" s="28">
        <v>4128408067</v>
      </c>
      <c r="E463" s="28"/>
      <c r="F463" s="28"/>
      <c r="G463" s="28">
        <v>10</v>
      </c>
      <c r="H463" s="28">
        <v>5</v>
      </c>
      <c r="I463" s="28"/>
      <c r="J463" s="28"/>
      <c r="K463" s="28"/>
      <c r="L463" s="28"/>
      <c r="M463" s="28"/>
      <c r="N463" s="28"/>
      <c r="O463" s="28">
        <v>5</v>
      </c>
      <c r="P463" s="28">
        <v>5</v>
      </c>
      <c r="Q463" s="34"/>
      <c r="R463" s="34"/>
      <c r="S463" s="57"/>
      <c r="T463" s="34"/>
      <c r="U463" s="34"/>
      <c r="V463" s="34"/>
      <c r="W463" s="34"/>
      <c r="X463" s="28"/>
    </row>
    <row r="464" spans="1:24" ht="18.75" customHeight="1">
      <c r="A464" s="201"/>
      <c r="B464" s="187">
        <v>4197</v>
      </c>
      <c r="C464" s="38" t="s">
        <v>2084</v>
      </c>
      <c r="D464" s="28">
        <v>4128542380</v>
      </c>
      <c r="E464" s="28"/>
      <c r="F464" s="28"/>
      <c r="G464" s="28">
        <v>5</v>
      </c>
      <c r="H464" s="28">
        <v>5</v>
      </c>
      <c r="I464" s="28"/>
      <c r="J464" s="28"/>
      <c r="K464" s="28"/>
      <c r="L464" s="28"/>
      <c r="M464" s="28"/>
      <c r="N464" s="28"/>
      <c r="O464" s="28">
        <v>8</v>
      </c>
      <c r="P464" s="28"/>
      <c r="Q464" s="34"/>
      <c r="R464" s="34"/>
      <c r="S464" s="57"/>
      <c r="T464" s="34"/>
      <c r="U464" s="34"/>
      <c r="V464" s="34"/>
      <c r="W464" s="34"/>
      <c r="X464" s="28"/>
    </row>
    <row r="465" spans="1:24" ht="18.75" customHeight="1">
      <c r="A465" s="201"/>
      <c r="B465" s="187">
        <v>5380</v>
      </c>
      <c r="C465" s="38" t="s">
        <v>5092</v>
      </c>
      <c r="D465" s="28">
        <v>4128505405</v>
      </c>
      <c r="E465" s="28"/>
      <c r="F465" s="28"/>
      <c r="G465" s="28"/>
      <c r="H465" s="28">
        <v>7</v>
      </c>
      <c r="I465" s="28"/>
      <c r="J465" s="28"/>
      <c r="K465" s="28"/>
      <c r="L465" s="28"/>
      <c r="M465" s="28"/>
      <c r="N465" s="28"/>
      <c r="O465" s="28">
        <v>3</v>
      </c>
      <c r="P465" s="28"/>
      <c r="Q465" s="34"/>
      <c r="R465" s="34"/>
      <c r="S465" s="57"/>
      <c r="T465" s="34"/>
      <c r="U465" s="34"/>
      <c r="V465" s="34"/>
      <c r="W465" s="34"/>
      <c r="X465" s="28"/>
    </row>
    <row r="466" spans="1:24" ht="18.75" customHeight="1">
      <c r="A466" s="201"/>
      <c r="B466" s="187">
        <v>4832</v>
      </c>
      <c r="C466" s="38" t="s">
        <v>4762</v>
      </c>
      <c r="D466" s="28">
        <v>4128552108</v>
      </c>
      <c r="E466" s="28"/>
      <c r="F466" s="28"/>
      <c r="G466" s="28">
        <v>20</v>
      </c>
      <c r="H466" s="28">
        <v>5</v>
      </c>
      <c r="I466" s="28"/>
      <c r="J466" s="28">
        <v>5</v>
      </c>
      <c r="K466" s="28"/>
      <c r="L466" s="28"/>
      <c r="M466" s="28"/>
      <c r="N466" s="28"/>
      <c r="O466" s="28">
        <v>4</v>
      </c>
      <c r="P466" s="28"/>
      <c r="Q466" s="34"/>
      <c r="R466" s="34"/>
      <c r="S466" s="57"/>
      <c r="T466" s="34"/>
      <c r="U466" s="34"/>
      <c r="V466" s="34"/>
      <c r="W466" s="34"/>
      <c r="X466" s="28"/>
    </row>
    <row r="467" spans="1:24" ht="18.75" customHeight="1">
      <c r="A467" s="201"/>
      <c r="B467" s="187">
        <v>3169</v>
      </c>
      <c r="C467" s="38" t="s">
        <v>4592</v>
      </c>
      <c r="D467" s="28">
        <v>4128823636</v>
      </c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34"/>
      <c r="R467" s="28">
        <v>5</v>
      </c>
      <c r="S467" s="71">
        <v>5</v>
      </c>
      <c r="T467" s="28">
        <v>5</v>
      </c>
      <c r="U467" s="28">
        <v>5</v>
      </c>
      <c r="V467" s="28">
        <v>5</v>
      </c>
      <c r="W467" s="28">
        <v>5</v>
      </c>
      <c r="X467" s="178" t="s">
        <v>5910</v>
      </c>
    </row>
    <row r="468" spans="1:24" ht="18.75" customHeight="1">
      <c r="A468" s="201"/>
      <c r="B468" s="187">
        <v>5368</v>
      </c>
      <c r="C468" s="38" t="s">
        <v>5275</v>
      </c>
      <c r="D468" s="28">
        <v>4128371213</v>
      </c>
      <c r="E468" s="28"/>
      <c r="F468" s="28"/>
      <c r="G468" s="28">
        <v>10</v>
      </c>
      <c r="H468" s="28">
        <v>5</v>
      </c>
      <c r="I468" s="28"/>
      <c r="J468" s="28"/>
      <c r="K468" s="28"/>
      <c r="L468" s="28"/>
      <c r="M468" s="28"/>
      <c r="N468" s="28"/>
      <c r="O468" s="28">
        <v>5</v>
      </c>
      <c r="P468" s="28">
        <v>5</v>
      </c>
      <c r="Q468" s="34"/>
      <c r="R468" s="34"/>
      <c r="S468" s="57"/>
      <c r="T468" s="34"/>
      <c r="U468" s="34"/>
      <c r="V468" s="34"/>
      <c r="W468" s="34"/>
      <c r="X468" s="28"/>
    </row>
    <row r="469" spans="1:24" ht="18.75" customHeight="1">
      <c r="A469" s="201"/>
      <c r="B469" s="187">
        <v>3169</v>
      </c>
      <c r="C469" s="38" t="s">
        <v>4592</v>
      </c>
      <c r="D469" s="28">
        <v>4128804469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71">
        <v>3</v>
      </c>
      <c r="T469" s="28">
        <v>3</v>
      </c>
      <c r="U469" s="28">
        <v>3</v>
      </c>
      <c r="V469" s="28">
        <v>3</v>
      </c>
      <c r="W469" s="28">
        <v>3</v>
      </c>
      <c r="X469" s="178" t="s">
        <v>5878</v>
      </c>
    </row>
    <row r="470" spans="1:24" ht="18.75" customHeight="1">
      <c r="A470" s="201"/>
      <c r="B470" s="187">
        <v>2020</v>
      </c>
      <c r="C470" s="38" t="s">
        <v>3832</v>
      </c>
      <c r="D470" s="28">
        <v>4128859649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71"/>
      <c r="T470" s="28"/>
      <c r="U470" s="28">
        <v>3</v>
      </c>
      <c r="V470" s="28">
        <v>3</v>
      </c>
      <c r="W470" s="28">
        <v>3</v>
      </c>
      <c r="X470" s="178" t="s">
        <v>5918</v>
      </c>
    </row>
    <row r="471" spans="1:24" ht="18.75" customHeight="1">
      <c r="A471" s="201"/>
      <c r="B471" s="187">
        <v>3229</v>
      </c>
      <c r="C471" s="38" t="s">
        <v>2026</v>
      </c>
      <c r="D471" s="28">
        <v>4128642296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3</v>
      </c>
      <c r="S471" s="71"/>
      <c r="T471" s="28"/>
      <c r="U471" s="28">
        <v>3</v>
      </c>
      <c r="V471" s="28">
        <v>3</v>
      </c>
      <c r="W471" s="28">
        <v>3</v>
      </c>
      <c r="X471" s="178" t="s">
        <v>5919</v>
      </c>
    </row>
    <row r="472" spans="1:24" ht="18.75" customHeight="1">
      <c r="A472" s="201"/>
      <c r="B472" s="187">
        <v>3229</v>
      </c>
      <c r="C472" s="38" t="s">
        <v>2026</v>
      </c>
      <c r="D472" s="28">
        <v>4128694030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28">
        <v>5</v>
      </c>
      <c r="S472" s="71"/>
      <c r="T472" s="28"/>
      <c r="U472" s="28">
        <v>5</v>
      </c>
      <c r="V472" s="28">
        <v>5</v>
      </c>
      <c r="W472" s="28">
        <v>5</v>
      </c>
      <c r="X472" s="178" t="s">
        <v>5920</v>
      </c>
    </row>
    <row r="473" spans="1:24" ht="18.75" customHeight="1">
      <c r="A473" s="201"/>
      <c r="B473" s="187">
        <v>3169</v>
      </c>
      <c r="C473" s="38" t="s">
        <v>4592</v>
      </c>
      <c r="D473" s="28">
        <v>4128824336</v>
      </c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34"/>
      <c r="R473" s="34"/>
      <c r="S473" s="57"/>
      <c r="T473" s="34"/>
      <c r="U473" s="34"/>
      <c r="V473" s="34"/>
      <c r="W473" s="28">
        <v>5</v>
      </c>
      <c r="X473" s="178" t="s">
        <v>5878</v>
      </c>
    </row>
    <row r="474" spans="1:24" ht="18.75" customHeight="1">
      <c r="A474" s="201"/>
      <c r="B474" s="187" t="s">
        <v>5733</v>
      </c>
      <c r="C474" s="38" t="s">
        <v>5023</v>
      </c>
      <c r="D474" s="28">
        <v>4609</v>
      </c>
      <c r="E474" s="28"/>
      <c r="F474" s="28"/>
      <c r="G474" s="28">
        <v>3</v>
      </c>
      <c r="H474" s="28"/>
      <c r="I474" s="28"/>
      <c r="J474" s="28">
        <v>5</v>
      </c>
      <c r="K474" s="28"/>
      <c r="L474" s="28"/>
      <c r="M474" s="28">
        <v>5</v>
      </c>
      <c r="N474" s="28"/>
      <c r="O474" s="28"/>
      <c r="P474" s="28"/>
      <c r="Q474" s="34"/>
      <c r="R474" s="34"/>
      <c r="S474" s="57"/>
      <c r="T474" s="34"/>
      <c r="U474" s="34"/>
      <c r="V474" s="34"/>
      <c r="W474" s="34"/>
      <c r="X474" s="28"/>
    </row>
    <row r="475" spans="1:24" ht="18.75" customHeight="1">
      <c r="A475" s="201"/>
      <c r="B475" s="187" t="s">
        <v>5734</v>
      </c>
      <c r="C475" s="38" t="s">
        <v>2854</v>
      </c>
      <c r="D475" s="28">
        <v>4614</v>
      </c>
      <c r="E475" s="28"/>
      <c r="F475" s="28"/>
      <c r="G475" s="28">
        <v>3</v>
      </c>
      <c r="H475" s="28">
        <v>10</v>
      </c>
      <c r="I475" s="28"/>
      <c r="J475" s="28"/>
      <c r="K475" s="28"/>
      <c r="L475" s="28"/>
      <c r="M475" s="28">
        <v>5</v>
      </c>
      <c r="N475" s="28"/>
      <c r="O475" s="28"/>
      <c r="P475" s="28"/>
      <c r="Q475" s="34"/>
      <c r="R475" s="34"/>
      <c r="S475" s="57"/>
      <c r="T475" s="34"/>
      <c r="U475" s="34"/>
      <c r="V475" s="34"/>
      <c r="W475" s="34"/>
      <c r="X475" s="28"/>
    </row>
    <row r="476" spans="1:24" ht="18.75" customHeight="1">
      <c r="A476" s="201"/>
      <c r="B476" s="187"/>
      <c r="C476" s="179" t="s">
        <v>5715</v>
      </c>
      <c r="D476" s="1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71"/>
      <c r="T476" s="28"/>
      <c r="U476" s="28"/>
      <c r="V476" s="28"/>
      <c r="W476" s="28"/>
      <c r="X476" s="179" t="s">
        <v>5715</v>
      </c>
    </row>
    <row r="477" spans="1:24" ht="18.75" customHeight="1">
      <c r="A477" s="201"/>
      <c r="B477" s="187">
        <v>5382</v>
      </c>
      <c r="C477" s="38" t="s">
        <v>3720</v>
      </c>
      <c r="D477" s="28">
        <v>4128498918</v>
      </c>
      <c r="E477" s="28"/>
      <c r="F477" s="28"/>
      <c r="G477" s="28">
        <v>30</v>
      </c>
      <c r="H477" s="28"/>
      <c r="I477" s="28"/>
      <c r="J477" s="28"/>
      <c r="K477" s="28"/>
      <c r="L477" s="28"/>
      <c r="M477" s="28"/>
      <c r="N477" s="28"/>
      <c r="O477" s="28">
        <v>10</v>
      </c>
      <c r="P477" s="28">
        <v>15</v>
      </c>
      <c r="Q477" s="28"/>
      <c r="R477" s="28"/>
      <c r="S477" s="71"/>
      <c r="T477" s="28"/>
      <c r="U477" s="28"/>
      <c r="V477" s="28"/>
      <c r="W477" s="28"/>
      <c r="X477" s="28"/>
    </row>
    <row r="478" spans="1:24" ht="18.75" customHeight="1">
      <c r="A478" s="201"/>
      <c r="B478" s="187">
        <v>4982</v>
      </c>
      <c r="C478" s="38" t="s">
        <v>2514</v>
      </c>
      <c r="D478" s="28">
        <v>4128403477</v>
      </c>
      <c r="E478" s="28"/>
      <c r="F478" s="28"/>
      <c r="G478" s="28">
        <v>10</v>
      </c>
      <c r="H478" s="28">
        <v>5</v>
      </c>
      <c r="I478" s="28"/>
      <c r="J478" s="28"/>
      <c r="K478" s="28"/>
      <c r="L478" s="28"/>
      <c r="M478" s="28"/>
      <c r="N478" s="28"/>
      <c r="O478" s="28"/>
      <c r="P478" s="28">
        <v>10</v>
      </c>
      <c r="Q478" s="28"/>
      <c r="R478" s="28"/>
      <c r="S478" s="71"/>
      <c r="T478" s="28"/>
      <c r="U478" s="28"/>
      <c r="V478" s="28"/>
      <c r="W478" s="28"/>
      <c r="X478" s="28"/>
    </row>
    <row r="479" spans="1:24" ht="18.75" customHeight="1">
      <c r="A479" s="201"/>
      <c r="B479" s="187">
        <v>4954</v>
      </c>
      <c r="C479" s="38" t="s">
        <v>2517</v>
      </c>
      <c r="D479" s="28">
        <v>4128403381</v>
      </c>
      <c r="E479" s="28"/>
      <c r="F479" s="28"/>
      <c r="G479" s="28">
        <v>15</v>
      </c>
      <c r="H479" s="28">
        <v>10</v>
      </c>
      <c r="I479" s="28"/>
      <c r="J479" s="28"/>
      <c r="K479" s="28"/>
      <c r="L479" s="28"/>
      <c r="M479" s="28"/>
      <c r="N479" s="28"/>
      <c r="O479" s="28"/>
      <c r="P479" s="28">
        <v>20</v>
      </c>
      <c r="Q479" s="28"/>
      <c r="R479" s="28"/>
      <c r="S479" s="71"/>
      <c r="T479" s="28"/>
      <c r="U479" s="28"/>
      <c r="V479" s="28"/>
      <c r="W479" s="28"/>
      <c r="X479" s="28"/>
    </row>
    <row r="480" spans="1:24" ht="18.75" customHeight="1">
      <c r="A480" s="201"/>
      <c r="B480" s="187">
        <v>5457</v>
      </c>
      <c r="C480" s="38" t="s">
        <v>2515</v>
      </c>
      <c r="D480" s="28">
        <v>418404659</v>
      </c>
      <c r="E480" s="28"/>
      <c r="F480" s="28"/>
      <c r="G480" s="28">
        <v>15</v>
      </c>
      <c r="H480" s="28"/>
      <c r="I480" s="28"/>
      <c r="J480" s="28"/>
      <c r="K480" s="28"/>
      <c r="L480" s="28"/>
      <c r="M480" s="28"/>
      <c r="N480" s="28"/>
      <c r="O480" s="28"/>
      <c r="P480" s="28">
        <v>10</v>
      </c>
      <c r="Q480" s="28"/>
      <c r="R480" s="28"/>
      <c r="S480" s="71"/>
      <c r="T480" s="28"/>
      <c r="U480" s="28"/>
      <c r="V480" s="28"/>
      <c r="W480" s="28"/>
      <c r="X480" s="28"/>
    </row>
    <row r="481" spans="1:24" ht="18.75" customHeight="1">
      <c r="A481" s="201"/>
      <c r="B481" s="187">
        <v>5134</v>
      </c>
      <c r="C481" s="38" t="s">
        <v>5735</v>
      </c>
      <c r="D481" s="28">
        <v>4128530143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8</v>
      </c>
      <c r="Q481" s="28"/>
      <c r="R481" s="28"/>
      <c r="S481" s="71"/>
      <c r="T481" s="28"/>
      <c r="U481" s="28"/>
      <c r="V481" s="28"/>
      <c r="W481" s="28"/>
      <c r="X481" s="28"/>
    </row>
    <row r="482" spans="1:24" ht="18.75" customHeight="1">
      <c r="A482" s="201"/>
      <c r="B482" s="187">
        <v>4524</v>
      </c>
      <c r="C482" s="38" t="s">
        <v>2811</v>
      </c>
      <c r="D482" s="28">
        <v>4128514723</v>
      </c>
      <c r="E482" s="28"/>
      <c r="F482" s="28"/>
      <c r="G482" s="28">
        <v>10</v>
      </c>
      <c r="H482" s="28"/>
      <c r="I482" s="28"/>
      <c r="J482" s="28"/>
      <c r="K482" s="28"/>
      <c r="L482" s="28"/>
      <c r="M482" s="28"/>
      <c r="N482" s="28"/>
      <c r="O482" s="28"/>
      <c r="P482" s="28">
        <v>10</v>
      </c>
      <c r="Q482" s="28"/>
      <c r="R482" s="28"/>
      <c r="S482" s="71"/>
      <c r="T482" s="28"/>
      <c r="U482" s="28"/>
      <c r="V482" s="28"/>
      <c r="W482" s="28"/>
      <c r="X482" s="28"/>
    </row>
    <row r="483" spans="1:24" ht="18.75" customHeight="1">
      <c r="A483" s="201"/>
      <c r="B483" s="187">
        <v>4780</v>
      </c>
      <c r="C483" s="38" t="s">
        <v>2931</v>
      </c>
      <c r="D483" s="28">
        <v>4128462258</v>
      </c>
      <c r="E483" s="28">
        <v>15</v>
      </c>
      <c r="F483" s="28">
        <v>10</v>
      </c>
      <c r="G483" s="28">
        <v>10</v>
      </c>
      <c r="H483" s="28">
        <v>10</v>
      </c>
      <c r="I483" s="28"/>
      <c r="J483" s="28"/>
      <c r="K483" s="28"/>
      <c r="L483" s="28"/>
      <c r="M483" s="28">
        <v>10</v>
      </c>
      <c r="N483" s="28"/>
      <c r="O483" s="28">
        <v>20</v>
      </c>
      <c r="P483" s="28">
        <v>20</v>
      </c>
      <c r="Q483" s="28"/>
      <c r="R483" s="28"/>
      <c r="S483" s="71"/>
      <c r="T483" s="28"/>
      <c r="U483" s="28"/>
      <c r="V483" s="28"/>
      <c r="W483" s="28"/>
      <c r="X483" s="28"/>
    </row>
    <row r="484" spans="1:24" ht="18.75" customHeight="1">
      <c r="A484" s="201"/>
      <c r="B484" s="187">
        <v>5095</v>
      </c>
      <c r="C484" s="38" t="s">
        <v>965</v>
      </c>
      <c r="D484" s="28">
        <v>4128462618</v>
      </c>
      <c r="E484" s="28">
        <v>5</v>
      </c>
      <c r="F484" s="28">
        <v>5</v>
      </c>
      <c r="G484" s="28">
        <v>20</v>
      </c>
      <c r="H484" s="28">
        <v>10</v>
      </c>
      <c r="I484" s="28"/>
      <c r="J484" s="28"/>
      <c r="K484" s="28"/>
      <c r="L484" s="28"/>
      <c r="M484" s="28"/>
      <c r="N484" s="28"/>
      <c r="O484" s="28"/>
      <c r="P484" s="28">
        <v>10</v>
      </c>
      <c r="Q484" s="28"/>
      <c r="R484" s="28"/>
      <c r="S484" s="71"/>
      <c r="T484" s="28"/>
      <c r="U484" s="28"/>
      <c r="V484" s="28"/>
      <c r="W484" s="28"/>
      <c r="X484" s="28"/>
    </row>
    <row r="485" spans="1:24" ht="18.75" customHeight="1">
      <c r="A485" s="201"/>
      <c r="B485" s="187">
        <v>4697</v>
      </c>
      <c r="C485" s="38" t="s">
        <v>2202</v>
      </c>
      <c r="D485" s="28">
        <v>4128402785</v>
      </c>
      <c r="E485" s="28"/>
      <c r="F485" s="28"/>
      <c r="G485" s="28">
        <v>30</v>
      </c>
      <c r="H485" s="28"/>
      <c r="I485" s="28"/>
      <c r="J485" s="28"/>
      <c r="K485" s="28"/>
      <c r="L485" s="28"/>
      <c r="M485" s="28"/>
      <c r="N485" s="28"/>
      <c r="O485" s="28"/>
      <c r="P485" s="28">
        <v>23</v>
      </c>
      <c r="Q485" s="28"/>
      <c r="R485" s="28"/>
      <c r="S485" s="71"/>
      <c r="T485" s="28"/>
      <c r="U485" s="28"/>
      <c r="V485" s="28"/>
      <c r="W485" s="28"/>
      <c r="X485" s="28"/>
    </row>
    <row r="486" spans="1:24" ht="18.75" customHeight="1">
      <c r="A486" s="201"/>
      <c r="B486" s="187">
        <v>4711</v>
      </c>
      <c r="C486" s="38" t="s">
        <v>2903</v>
      </c>
      <c r="D486" s="28">
        <v>4128516214</v>
      </c>
      <c r="E486" s="28"/>
      <c r="F486" s="28"/>
      <c r="G486" s="28">
        <v>7</v>
      </c>
      <c r="H486" s="28"/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71"/>
      <c r="T486" s="28"/>
      <c r="U486" s="28"/>
      <c r="V486" s="28"/>
      <c r="W486" s="28"/>
      <c r="X486" s="28"/>
    </row>
    <row r="487" spans="1:24" ht="18.75" customHeight="1">
      <c r="A487" s="201"/>
      <c r="B487" s="187">
        <v>5067</v>
      </c>
      <c r="C487" s="38" t="s">
        <v>2513</v>
      </c>
      <c r="D487" s="28">
        <v>4128455838</v>
      </c>
      <c r="E487" s="28">
        <v>10</v>
      </c>
      <c r="F487" s="28"/>
      <c r="G487" s="28">
        <v>10</v>
      </c>
      <c r="H487" s="28">
        <v>10</v>
      </c>
      <c r="I487" s="28"/>
      <c r="J487" s="28"/>
      <c r="K487" s="28"/>
      <c r="L487" s="28"/>
      <c r="M487" s="28"/>
      <c r="N487" s="28"/>
      <c r="O487" s="28">
        <v>10</v>
      </c>
      <c r="P487" s="28">
        <v>10</v>
      </c>
      <c r="Q487" s="28"/>
      <c r="R487" s="28"/>
      <c r="S487" s="71"/>
      <c r="T487" s="28"/>
      <c r="U487" s="28"/>
      <c r="V487" s="28"/>
      <c r="W487" s="28"/>
      <c r="X487" s="28"/>
    </row>
    <row r="488" spans="1:24" ht="18.75" customHeight="1">
      <c r="A488" s="201"/>
      <c r="B488" s="187">
        <v>4713</v>
      </c>
      <c r="C488" s="38" t="s">
        <v>1441</v>
      </c>
      <c r="D488" s="28">
        <v>4128470967</v>
      </c>
      <c r="E488" s="28"/>
      <c r="F488" s="28">
        <v>5</v>
      </c>
      <c r="G488" s="28"/>
      <c r="H488" s="28">
        <v>10</v>
      </c>
      <c r="I488" s="28"/>
      <c r="J488" s="28">
        <v>5</v>
      </c>
      <c r="K488" s="28"/>
      <c r="L488" s="28"/>
      <c r="M488" s="28"/>
      <c r="N488" s="28"/>
      <c r="O488" s="28">
        <v>10</v>
      </c>
      <c r="P488" s="28">
        <v>15</v>
      </c>
      <c r="Q488" s="28"/>
      <c r="R488" s="28"/>
      <c r="S488" s="71"/>
      <c r="T488" s="28"/>
      <c r="U488" s="28"/>
      <c r="V488" s="28"/>
      <c r="W488" s="28"/>
      <c r="X488" s="28"/>
    </row>
    <row r="489" spans="1:24" ht="18.75" customHeight="1">
      <c r="A489" s="201"/>
      <c r="B489" s="187" t="s">
        <v>5736</v>
      </c>
      <c r="C489" s="38" t="s">
        <v>5737</v>
      </c>
      <c r="D489" s="28">
        <v>4478</v>
      </c>
      <c r="E489" s="28"/>
      <c r="F489" s="28"/>
      <c r="G489" s="28">
        <v>10</v>
      </c>
      <c r="H489" s="28">
        <v>10</v>
      </c>
      <c r="I489" s="28">
        <v>10</v>
      </c>
      <c r="J489" s="28"/>
      <c r="K489" s="28"/>
      <c r="L489" s="28"/>
      <c r="M489" s="28"/>
      <c r="N489" s="28">
        <v>10</v>
      </c>
      <c r="O489" s="28">
        <v>10</v>
      </c>
      <c r="P489" s="28">
        <v>10</v>
      </c>
      <c r="Q489" s="28"/>
      <c r="R489" s="28"/>
      <c r="S489" s="71"/>
      <c r="T489" s="28"/>
      <c r="U489" s="28"/>
      <c r="V489" s="28"/>
      <c r="W489" s="28"/>
      <c r="X489" s="28"/>
    </row>
    <row r="490" spans="1:24" ht="18.75" customHeight="1">
      <c r="A490" s="201"/>
      <c r="B490" s="187">
        <v>5376</v>
      </c>
      <c r="C490" s="38" t="s">
        <v>5738</v>
      </c>
      <c r="D490" s="28">
        <v>4128579573</v>
      </c>
      <c r="E490" s="28">
        <v>3</v>
      </c>
      <c r="F490" s="28">
        <v>4</v>
      </c>
      <c r="G490" s="28">
        <v>1</v>
      </c>
      <c r="H490" s="28">
        <v>3</v>
      </c>
      <c r="I490" s="28"/>
      <c r="J490" s="28">
        <v>4</v>
      </c>
      <c r="K490" s="28"/>
      <c r="L490" s="28"/>
      <c r="M490" s="28"/>
      <c r="N490" s="28"/>
      <c r="O490" s="28">
        <v>5</v>
      </c>
      <c r="P490" s="28">
        <v>7</v>
      </c>
      <c r="Q490" s="28"/>
      <c r="R490" s="28"/>
      <c r="S490" s="71"/>
      <c r="T490" s="28"/>
      <c r="U490" s="28"/>
      <c r="V490" s="28"/>
      <c r="W490" s="28"/>
      <c r="X490" s="28"/>
    </row>
    <row r="491" spans="1:24" ht="18.75" customHeight="1">
      <c r="A491" s="201"/>
      <c r="B491" s="187">
        <v>3070</v>
      </c>
      <c r="C491" s="38" t="s">
        <v>5739</v>
      </c>
      <c r="D491" s="28">
        <v>4128398145</v>
      </c>
      <c r="E491" s="28"/>
      <c r="F491" s="28"/>
      <c r="G491" s="28">
        <v>10</v>
      </c>
      <c r="H491" s="28">
        <v>5</v>
      </c>
      <c r="I491" s="28"/>
      <c r="J491" s="28"/>
      <c r="K491" s="28"/>
      <c r="L491" s="28"/>
      <c r="M491" s="28"/>
      <c r="N491" s="28"/>
      <c r="O491" s="28"/>
      <c r="P491" s="28">
        <v>5</v>
      </c>
      <c r="Q491" s="28"/>
      <c r="R491" s="28"/>
      <c r="S491" s="71"/>
      <c r="T491" s="28"/>
      <c r="U491" s="28"/>
      <c r="V491" s="28"/>
      <c r="W491" s="28"/>
      <c r="X491" s="28"/>
    </row>
    <row r="492" spans="1:24" ht="18.75" customHeight="1">
      <c r="A492" s="201"/>
      <c r="B492" s="187">
        <v>5543</v>
      </c>
      <c r="C492" s="38" t="s">
        <v>2547</v>
      </c>
      <c r="D492" s="28">
        <v>4128521777</v>
      </c>
      <c r="E492" s="28"/>
      <c r="F492" s="28"/>
      <c r="G492" s="28">
        <v>10</v>
      </c>
      <c r="H492" s="28">
        <v>20</v>
      </c>
      <c r="I492" s="28"/>
      <c r="J492" s="28"/>
      <c r="K492" s="28"/>
      <c r="L492" s="28"/>
      <c r="M492" s="28"/>
      <c r="N492" s="28"/>
      <c r="O492" s="28">
        <v>10</v>
      </c>
      <c r="P492" s="28">
        <v>15</v>
      </c>
      <c r="Q492" s="28"/>
      <c r="R492" s="28"/>
      <c r="S492" s="71"/>
      <c r="T492" s="28"/>
      <c r="U492" s="28"/>
      <c r="V492" s="28"/>
      <c r="W492" s="28"/>
      <c r="X492" s="28"/>
    </row>
    <row r="493" spans="1:24" ht="18.75" customHeight="1">
      <c r="A493" s="201"/>
      <c r="B493" s="187">
        <v>5543</v>
      </c>
      <c r="C493" s="38" t="s">
        <v>2547</v>
      </c>
      <c r="D493" s="28">
        <v>4128404785</v>
      </c>
      <c r="E493" s="28"/>
      <c r="F493" s="28"/>
      <c r="G493" s="28">
        <v>10</v>
      </c>
      <c r="H493" s="28"/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71"/>
      <c r="T493" s="28"/>
      <c r="U493" s="28"/>
      <c r="V493" s="28"/>
      <c r="W493" s="28"/>
      <c r="X493" s="28"/>
    </row>
    <row r="494" spans="1:24" ht="18.75" customHeight="1">
      <c r="A494" s="201"/>
      <c r="B494" s="187">
        <v>5514</v>
      </c>
      <c r="C494" s="38" t="s">
        <v>3111</v>
      </c>
      <c r="D494" s="28">
        <v>4128404724</v>
      </c>
      <c r="E494" s="28"/>
      <c r="F494" s="28"/>
      <c r="G494" s="28">
        <v>20</v>
      </c>
      <c r="H494" s="28">
        <v>15</v>
      </c>
      <c r="I494" s="28"/>
      <c r="J494" s="28"/>
      <c r="K494" s="28"/>
      <c r="L494" s="28"/>
      <c r="M494" s="28"/>
      <c r="N494" s="28"/>
      <c r="O494" s="28"/>
      <c r="P494" s="28">
        <v>10</v>
      </c>
      <c r="Q494" s="28"/>
      <c r="R494" s="28"/>
      <c r="S494" s="71"/>
      <c r="T494" s="28"/>
      <c r="U494" s="28"/>
      <c r="V494" s="28"/>
      <c r="W494" s="28"/>
      <c r="X494" s="28"/>
    </row>
    <row r="495" spans="1:24" ht="18.75" customHeight="1">
      <c r="A495" s="201"/>
      <c r="B495" s="187">
        <v>5309</v>
      </c>
      <c r="C495" s="38" t="s">
        <v>5740</v>
      </c>
      <c r="D495" s="28">
        <v>4128404021</v>
      </c>
      <c r="E495" s="28"/>
      <c r="F495" s="28"/>
      <c r="G495" s="28">
        <v>10</v>
      </c>
      <c r="H495" s="28">
        <v>5</v>
      </c>
      <c r="I495" s="28"/>
      <c r="J495" s="28"/>
      <c r="K495" s="28"/>
      <c r="L495" s="28"/>
      <c r="M495" s="28"/>
      <c r="N495" s="28"/>
      <c r="O495" s="28"/>
      <c r="P495" s="28">
        <v>5</v>
      </c>
      <c r="Q495" s="28"/>
      <c r="R495" s="28"/>
      <c r="S495" s="71"/>
      <c r="T495" s="28"/>
      <c r="U495" s="28"/>
      <c r="V495" s="28"/>
      <c r="W495" s="28"/>
      <c r="X495" s="28"/>
    </row>
    <row r="496" spans="1:24" ht="18.75" customHeight="1">
      <c r="A496" s="201"/>
      <c r="B496" s="187">
        <v>4333</v>
      </c>
      <c r="C496" s="38" t="s">
        <v>5741</v>
      </c>
      <c r="D496" s="28">
        <v>4128402143</v>
      </c>
      <c r="E496" s="28"/>
      <c r="F496" s="28"/>
      <c r="G496" s="28">
        <v>5</v>
      </c>
      <c r="H496" s="28">
        <v>15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71"/>
      <c r="T496" s="28"/>
      <c r="U496" s="28"/>
      <c r="V496" s="28"/>
      <c r="W496" s="28"/>
      <c r="X496" s="28"/>
    </row>
    <row r="497" spans="1:24" ht="18.75" customHeight="1">
      <c r="A497" s="201"/>
      <c r="B497" s="187">
        <v>3839</v>
      </c>
      <c r="C497" s="38" t="s">
        <v>5742</v>
      </c>
      <c r="D497" s="28">
        <v>4128401037</v>
      </c>
      <c r="E497" s="28"/>
      <c r="F497" s="28"/>
      <c r="G497" s="28">
        <v>5</v>
      </c>
      <c r="H497" s="28">
        <v>5</v>
      </c>
      <c r="I497" s="28"/>
      <c r="J497" s="28"/>
      <c r="K497" s="28"/>
      <c r="L497" s="28"/>
      <c r="M497" s="28"/>
      <c r="N497" s="28"/>
      <c r="O497" s="28"/>
      <c r="P497" s="28">
        <v>10</v>
      </c>
      <c r="Q497" s="28"/>
      <c r="R497" s="28"/>
      <c r="S497" s="71"/>
      <c r="T497" s="28"/>
      <c r="U497" s="28"/>
      <c r="V497" s="28"/>
      <c r="W497" s="28"/>
      <c r="X497" s="28"/>
    </row>
    <row r="498" spans="1:24" ht="18.75" customHeight="1">
      <c r="A498" s="201"/>
      <c r="B498" s="187">
        <v>3967</v>
      </c>
      <c r="C498" s="38" t="s">
        <v>2402</v>
      </c>
      <c r="D498" s="28">
        <v>4128523067</v>
      </c>
      <c r="E498" s="28">
        <v>12</v>
      </c>
      <c r="F498" s="28"/>
      <c r="G498" s="28">
        <v>28</v>
      </c>
      <c r="H498" s="28">
        <v>45</v>
      </c>
      <c r="I498" s="28"/>
      <c r="J498" s="28"/>
      <c r="K498" s="28"/>
      <c r="L498" s="28"/>
      <c r="M498" s="28">
        <v>19</v>
      </c>
      <c r="N498" s="28"/>
      <c r="O498" s="28">
        <v>32</v>
      </c>
      <c r="P498" s="28">
        <v>40</v>
      </c>
      <c r="Q498" s="28"/>
      <c r="R498" s="28"/>
      <c r="S498" s="71"/>
      <c r="T498" s="28"/>
      <c r="U498" s="28"/>
      <c r="V498" s="28"/>
      <c r="W498" s="28"/>
      <c r="X498" s="28"/>
    </row>
    <row r="499" spans="1:24" ht="18.75" customHeight="1">
      <c r="A499" s="201"/>
      <c r="B499" s="187">
        <v>3858</v>
      </c>
      <c r="C499" s="38" t="s">
        <v>2403</v>
      </c>
      <c r="D499" s="28">
        <v>4128401200</v>
      </c>
      <c r="E499" s="28"/>
      <c r="F499" s="28"/>
      <c r="G499" s="28">
        <v>10</v>
      </c>
      <c r="H499" s="28">
        <v>15</v>
      </c>
      <c r="I499" s="28"/>
      <c r="J499" s="28"/>
      <c r="K499" s="28"/>
      <c r="L499" s="28"/>
      <c r="M499" s="28"/>
      <c r="N499" s="28"/>
      <c r="O499" s="28"/>
      <c r="P499" s="28">
        <v>10</v>
      </c>
      <c r="Q499" s="28"/>
      <c r="R499" s="28"/>
      <c r="S499" s="71"/>
      <c r="T499" s="28"/>
      <c r="U499" s="28"/>
      <c r="V499" s="28"/>
      <c r="W499" s="28"/>
      <c r="X499" s="28"/>
    </row>
    <row r="500" spans="1:24" ht="18.75" customHeight="1">
      <c r="A500" s="201"/>
      <c r="B500" s="187">
        <v>4118</v>
      </c>
      <c r="C500" s="38" t="s">
        <v>5743</v>
      </c>
      <c r="D500" s="28">
        <v>4128502126</v>
      </c>
      <c r="E500" s="28"/>
      <c r="F500" s="28"/>
      <c r="G500" s="28">
        <v>8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71"/>
      <c r="T500" s="28"/>
      <c r="U500" s="28"/>
      <c r="V500" s="28"/>
      <c r="W500" s="28"/>
      <c r="X500" s="28"/>
    </row>
    <row r="501" spans="1:24" ht="18.75" customHeight="1">
      <c r="A501" s="201"/>
      <c r="B501" s="187">
        <v>5210</v>
      </c>
      <c r="C501" s="38" t="s">
        <v>3295</v>
      </c>
      <c r="D501" s="28">
        <v>4127905029</v>
      </c>
      <c r="E501" s="28"/>
      <c r="F501" s="28"/>
      <c r="G501" s="28">
        <v>15</v>
      </c>
      <c r="H501" s="28">
        <v>10</v>
      </c>
      <c r="I501" s="28"/>
      <c r="J501" s="28"/>
      <c r="K501" s="28"/>
      <c r="L501" s="28"/>
      <c r="M501" s="28"/>
      <c r="N501" s="28"/>
      <c r="O501" s="28"/>
      <c r="P501" s="28">
        <v>20</v>
      </c>
      <c r="Q501" s="28"/>
      <c r="R501" s="28"/>
      <c r="S501" s="71"/>
      <c r="T501" s="28"/>
      <c r="U501" s="28"/>
      <c r="V501" s="28"/>
      <c r="W501" s="28"/>
      <c r="X501" s="28"/>
    </row>
    <row r="502" spans="1:24" ht="18.75" customHeight="1">
      <c r="A502" s="201"/>
      <c r="B502" s="187">
        <v>5374</v>
      </c>
      <c r="C502" s="38" t="s">
        <v>5434</v>
      </c>
      <c r="D502" s="28">
        <v>4128283839</v>
      </c>
      <c r="E502" s="28"/>
      <c r="F502" s="28"/>
      <c r="G502" s="28">
        <v>10</v>
      </c>
      <c r="H502" s="28">
        <v>6</v>
      </c>
      <c r="I502" s="28"/>
      <c r="J502" s="28"/>
      <c r="K502" s="28"/>
      <c r="L502" s="28"/>
      <c r="M502" s="28"/>
      <c r="N502" s="28"/>
      <c r="O502" s="28">
        <v>10</v>
      </c>
      <c r="P502" s="28">
        <v>15</v>
      </c>
      <c r="Q502" s="28"/>
      <c r="R502" s="28"/>
      <c r="S502" s="71"/>
      <c r="T502" s="28"/>
      <c r="U502" s="28"/>
      <c r="V502" s="28"/>
      <c r="W502" s="28"/>
      <c r="X502" s="28"/>
    </row>
    <row r="503" spans="1:24" ht="18.75" customHeight="1">
      <c r="A503" s="201"/>
      <c r="B503" s="187">
        <v>5310</v>
      </c>
      <c r="C503" s="38" t="s">
        <v>4881</v>
      </c>
      <c r="D503" s="28">
        <v>4128293585</v>
      </c>
      <c r="E503" s="28"/>
      <c r="F503" s="28">
        <v>5</v>
      </c>
      <c r="G503" s="28"/>
      <c r="H503" s="28">
        <v>10</v>
      </c>
      <c r="I503" s="28"/>
      <c r="J503" s="28">
        <v>5</v>
      </c>
      <c r="K503" s="28"/>
      <c r="L503" s="28"/>
      <c r="M503" s="28"/>
      <c r="N503" s="28"/>
      <c r="O503" s="28">
        <v>5</v>
      </c>
      <c r="P503" s="28">
        <v>10</v>
      </c>
      <c r="Q503" s="28"/>
      <c r="R503" s="28"/>
      <c r="S503" s="71"/>
      <c r="T503" s="28"/>
      <c r="U503" s="28"/>
      <c r="V503" s="28"/>
      <c r="W503" s="28"/>
      <c r="X503" s="28"/>
    </row>
    <row r="504" spans="1:24" ht="18.75" customHeight="1">
      <c r="A504" s="201"/>
      <c r="B504" s="187">
        <v>4670</v>
      </c>
      <c r="C504" s="38" t="s">
        <v>595</v>
      </c>
      <c r="D504" s="28">
        <v>4128402710</v>
      </c>
      <c r="E504" s="28"/>
      <c r="F504" s="28"/>
      <c r="G504" s="28">
        <v>10</v>
      </c>
      <c r="H504" s="28">
        <v>20</v>
      </c>
      <c r="I504" s="28"/>
      <c r="J504" s="28"/>
      <c r="K504" s="28"/>
      <c r="L504" s="28"/>
      <c r="M504" s="28"/>
      <c r="N504" s="28"/>
      <c r="O504" s="28"/>
      <c r="P504" s="28">
        <v>10</v>
      </c>
      <c r="Q504" s="28"/>
      <c r="R504" s="28"/>
      <c r="S504" s="71"/>
      <c r="T504" s="28"/>
      <c r="U504" s="28"/>
      <c r="V504" s="28"/>
      <c r="W504" s="28"/>
      <c r="X504" s="28"/>
    </row>
    <row r="505" spans="1:24" ht="18.75" customHeight="1">
      <c r="A505" s="201"/>
      <c r="B505" s="187">
        <v>3842</v>
      </c>
      <c r="C505" s="38" t="s">
        <v>405</v>
      </c>
      <c r="D505" s="28">
        <v>4128532176</v>
      </c>
      <c r="E505" s="28"/>
      <c r="F505" s="28"/>
      <c r="G505" s="28"/>
      <c r="H505" s="28">
        <v>10</v>
      </c>
      <c r="I505" s="28"/>
      <c r="J505" s="28">
        <v>5</v>
      </c>
      <c r="K505" s="28"/>
      <c r="L505" s="28"/>
      <c r="M505" s="28"/>
      <c r="N505" s="28"/>
      <c r="O505" s="28">
        <v>3</v>
      </c>
      <c r="P505" s="28">
        <v>6</v>
      </c>
      <c r="Q505" s="28"/>
      <c r="R505" s="28"/>
      <c r="S505" s="71"/>
      <c r="T505" s="28"/>
      <c r="U505" s="28"/>
      <c r="V505" s="28"/>
      <c r="W505" s="28"/>
      <c r="X505" s="28"/>
    </row>
    <row r="506" spans="1:24" ht="18.75" customHeight="1">
      <c r="A506" s="201"/>
      <c r="B506" s="187">
        <v>3314</v>
      </c>
      <c r="C506" s="38" t="s">
        <v>2936</v>
      </c>
      <c r="D506" s="28">
        <v>4128519006</v>
      </c>
      <c r="E506" s="28"/>
      <c r="F506" s="28"/>
      <c r="G506" s="28">
        <v>5</v>
      </c>
      <c r="H506" s="28">
        <v>3</v>
      </c>
      <c r="I506" s="28"/>
      <c r="J506" s="28">
        <v>3</v>
      </c>
      <c r="K506" s="28"/>
      <c r="L506" s="28"/>
      <c r="M506" s="28"/>
      <c r="N506" s="28"/>
      <c r="O506" s="28"/>
      <c r="P506" s="28">
        <v>5</v>
      </c>
      <c r="Q506" s="28"/>
      <c r="R506" s="28"/>
      <c r="S506" s="71"/>
      <c r="T506" s="28"/>
      <c r="U506" s="28"/>
      <c r="V506" s="28"/>
      <c r="W506" s="28"/>
      <c r="X506" s="28"/>
    </row>
    <row r="507" spans="1:24" ht="18.75" customHeight="1">
      <c r="A507" s="201"/>
      <c r="B507" s="187">
        <v>3367</v>
      </c>
      <c r="C507" s="38" t="s">
        <v>5744</v>
      </c>
      <c r="D507" s="28">
        <v>4128399134</v>
      </c>
      <c r="E507" s="28"/>
      <c r="F507" s="28"/>
      <c r="G507" s="28">
        <v>10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10</v>
      </c>
      <c r="Q507" s="28"/>
      <c r="R507" s="28"/>
      <c r="S507" s="71"/>
      <c r="T507" s="28"/>
      <c r="U507" s="28"/>
      <c r="V507" s="28"/>
      <c r="W507" s="28"/>
      <c r="X507" s="28"/>
    </row>
    <row r="508" spans="1:24" ht="18.75" customHeight="1">
      <c r="A508" s="201"/>
      <c r="B508" s="187">
        <v>3453</v>
      </c>
      <c r="C508" s="38" t="s">
        <v>5745</v>
      </c>
      <c r="D508" s="28">
        <v>4128399860</v>
      </c>
      <c r="E508" s="28"/>
      <c r="F508" s="28"/>
      <c r="G508" s="28">
        <v>5</v>
      </c>
      <c r="H508" s="28">
        <v>10</v>
      </c>
      <c r="I508" s="28"/>
      <c r="J508" s="28"/>
      <c r="K508" s="28"/>
      <c r="L508" s="28"/>
      <c r="M508" s="28"/>
      <c r="N508" s="28"/>
      <c r="O508" s="28"/>
      <c r="P508" s="28">
        <v>20</v>
      </c>
      <c r="Q508" s="28"/>
      <c r="R508" s="28"/>
      <c r="S508" s="71"/>
      <c r="T508" s="28"/>
      <c r="U508" s="28"/>
      <c r="V508" s="28"/>
      <c r="W508" s="28"/>
      <c r="X508" s="28"/>
    </row>
    <row r="509" spans="1:24" ht="18.75" customHeight="1">
      <c r="A509" s="201"/>
      <c r="B509" s="187">
        <v>3380</v>
      </c>
      <c r="C509" s="38" t="s">
        <v>3296</v>
      </c>
      <c r="D509" s="28">
        <v>4128399207</v>
      </c>
      <c r="E509" s="28"/>
      <c r="F509" s="28"/>
      <c r="G509" s="28">
        <v>15</v>
      </c>
      <c r="H509" s="28">
        <v>15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71"/>
      <c r="T509" s="28"/>
      <c r="U509" s="28"/>
      <c r="V509" s="28"/>
      <c r="W509" s="28"/>
      <c r="X509" s="28"/>
    </row>
    <row r="510" spans="1:24" ht="18.75" customHeight="1">
      <c r="A510" s="201"/>
      <c r="B510" s="187">
        <v>3336</v>
      </c>
      <c r="C510" s="38" t="s">
        <v>5746</v>
      </c>
      <c r="D510" s="28">
        <v>4128398930</v>
      </c>
      <c r="E510" s="28"/>
      <c r="F510" s="28"/>
      <c r="G510" s="28">
        <v>5</v>
      </c>
      <c r="H510" s="28">
        <v>10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71"/>
      <c r="T510" s="28"/>
      <c r="U510" s="28"/>
      <c r="V510" s="28"/>
      <c r="W510" s="28"/>
      <c r="X510" s="28"/>
    </row>
    <row r="511" spans="1:24" ht="18.75" customHeight="1">
      <c r="A511" s="201"/>
      <c r="B511" s="187">
        <v>3251</v>
      </c>
      <c r="C511" s="38" t="s">
        <v>2551</v>
      </c>
      <c r="D511" s="28">
        <v>4128398482</v>
      </c>
      <c r="E511" s="28"/>
      <c r="F511" s="28"/>
      <c r="G511" s="28">
        <v>10</v>
      </c>
      <c r="H511" s="28">
        <v>15</v>
      </c>
      <c r="I511" s="28"/>
      <c r="J511" s="28"/>
      <c r="K511" s="28"/>
      <c r="L511" s="28"/>
      <c r="M511" s="28"/>
      <c r="N511" s="28"/>
      <c r="O511" s="28"/>
      <c r="P511" s="28">
        <v>15</v>
      </c>
      <c r="Q511" s="28"/>
      <c r="R511" s="28"/>
      <c r="S511" s="71"/>
      <c r="T511" s="28"/>
      <c r="U511" s="28"/>
      <c r="V511" s="28"/>
      <c r="W511" s="28"/>
      <c r="X511" s="28"/>
    </row>
    <row r="512" spans="1:24" ht="18.75" customHeight="1">
      <c r="A512" s="201"/>
      <c r="B512" s="187">
        <v>4115</v>
      </c>
      <c r="C512" s="38" t="s">
        <v>5747</v>
      </c>
      <c r="D512" s="28">
        <v>4128401990</v>
      </c>
      <c r="E512" s="28"/>
      <c r="F512" s="28"/>
      <c r="G512" s="28">
        <v>5</v>
      </c>
      <c r="H512" s="28">
        <v>10</v>
      </c>
      <c r="I512" s="28"/>
      <c r="J512" s="28"/>
      <c r="K512" s="28"/>
      <c r="L512" s="28"/>
      <c r="M512" s="28"/>
      <c r="N512" s="28"/>
      <c r="O512" s="28"/>
      <c r="P512" s="28">
        <v>10</v>
      </c>
      <c r="Q512" s="28"/>
      <c r="R512" s="28"/>
      <c r="S512" s="71"/>
      <c r="T512" s="28"/>
      <c r="U512" s="28"/>
      <c r="V512" s="28"/>
      <c r="W512" s="28"/>
      <c r="X512" s="28"/>
    </row>
    <row r="513" spans="1:24" ht="18.75" customHeight="1">
      <c r="A513" s="201"/>
      <c r="B513" s="187">
        <v>3381</v>
      </c>
      <c r="C513" s="38" t="s">
        <v>42</v>
      </c>
      <c r="D513" s="28">
        <v>4128399520</v>
      </c>
      <c r="E513" s="28"/>
      <c r="F513" s="28"/>
      <c r="G513" s="28">
        <v>40</v>
      </c>
      <c r="H513" s="28">
        <v>40</v>
      </c>
      <c r="I513" s="28"/>
      <c r="J513" s="28"/>
      <c r="K513" s="28"/>
      <c r="L513" s="28"/>
      <c r="M513" s="28"/>
      <c r="N513" s="28"/>
      <c r="O513" s="28"/>
      <c r="P513" s="28">
        <v>40</v>
      </c>
      <c r="Q513" s="28"/>
      <c r="R513" s="28"/>
      <c r="S513" s="71"/>
      <c r="T513" s="28"/>
      <c r="U513" s="28"/>
      <c r="V513" s="28"/>
      <c r="W513" s="28"/>
      <c r="X513" s="28"/>
    </row>
    <row r="514" spans="1:24" ht="18.75" customHeight="1">
      <c r="A514" s="201"/>
      <c r="B514" s="187">
        <v>5010</v>
      </c>
      <c r="C514" s="38" t="s">
        <v>5748</v>
      </c>
      <c r="D514" s="28">
        <v>4128403663</v>
      </c>
      <c r="E514" s="28"/>
      <c r="F514" s="28"/>
      <c r="G514" s="28">
        <v>15</v>
      </c>
      <c r="H514" s="28">
        <v>25</v>
      </c>
      <c r="I514" s="28"/>
      <c r="J514" s="28"/>
      <c r="K514" s="28"/>
      <c r="L514" s="28"/>
      <c r="M514" s="28"/>
      <c r="N514" s="28"/>
      <c r="O514" s="28"/>
      <c r="P514" s="28">
        <v>25</v>
      </c>
      <c r="Q514" s="28"/>
      <c r="R514" s="28"/>
      <c r="S514" s="71"/>
      <c r="T514" s="28"/>
      <c r="U514" s="28"/>
      <c r="V514" s="28"/>
      <c r="W514" s="28"/>
      <c r="X514" s="28"/>
    </row>
    <row r="515" spans="1:24" ht="18.75" customHeight="1">
      <c r="A515" s="201"/>
      <c r="B515" s="187">
        <v>4930</v>
      </c>
      <c r="C515" s="38" t="s">
        <v>1663</v>
      </c>
      <c r="D515" s="28">
        <v>4128403283</v>
      </c>
      <c r="E515" s="28"/>
      <c r="F515" s="28"/>
      <c r="G515" s="28">
        <v>10</v>
      </c>
      <c r="H515" s="28">
        <v>10</v>
      </c>
      <c r="I515" s="28"/>
      <c r="J515" s="28"/>
      <c r="K515" s="28"/>
      <c r="L515" s="28"/>
      <c r="M515" s="28"/>
      <c r="N515" s="28"/>
      <c r="O515" s="28"/>
      <c r="P515" s="28">
        <v>10</v>
      </c>
      <c r="Q515" s="28"/>
      <c r="R515" s="28"/>
      <c r="S515" s="71"/>
      <c r="T515" s="28"/>
      <c r="U515" s="28"/>
      <c r="V515" s="28"/>
      <c r="W515" s="28"/>
      <c r="X515" s="28"/>
    </row>
    <row r="516" spans="1:24" ht="18.75" customHeight="1">
      <c r="A516" s="201"/>
      <c r="B516" s="187">
        <v>3071</v>
      </c>
      <c r="C516" s="38" t="s">
        <v>2550</v>
      </c>
      <c r="D516" s="28">
        <v>4128398290</v>
      </c>
      <c r="E516" s="28"/>
      <c r="F516" s="28"/>
      <c r="G516" s="28">
        <v>15</v>
      </c>
      <c r="H516" s="28">
        <v>20</v>
      </c>
      <c r="I516" s="28"/>
      <c r="J516" s="28"/>
      <c r="K516" s="28"/>
      <c r="L516" s="28"/>
      <c r="M516" s="28"/>
      <c r="N516" s="28"/>
      <c r="O516" s="28"/>
      <c r="P516" s="28">
        <v>30</v>
      </c>
      <c r="Q516" s="28"/>
      <c r="R516" s="28"/>
      <c r="S516" s="71"/>
      <c r="T516" s="28"/>
      <c r="U516" s="28"/>
      <c r="V516" s="28"/>
      <c r="W516" s="28"/>
      <c r="X516" s="28"/>
    </row>
    <row r="517" spans="1:24" ht="18.75" customHeight="1">
      <c r="A517" s="201"/>
      <c r="B517" s="187">
        <v>4991</v>
      </c>
      <c r="C517" s="38" t="s">
        <v>3784</v>
      </c>
      <c r="D517" s="28">
        <v>4128403532</v>
      </c>
      <c r="E517" s="28"/>
      <c r="F517" s="28"/>
      <c r="G517" s="28">
        <v>10</v>
      </c>
      <c r="H517" s="28">
        <v>15</v>
      </c>
      <c r="I517" s="28"/>
      <c r="J517" s="28"/>
      <c r="K517" s="28"/>
      <c r="L517" s="28"/>
      <c r="M517" s="28"/>
      <c r="N517" s="28"/>
      <c r="O517" s="28"/>
      <c r="P517" s="28">
        <v>15</v>
      </c>
      <c r="Q517" s="28"/>
      <c r="R517" s="28"/>
      <c r="S517" s="71"/>
      <c r="T517" s="28"/>
      <c r="U517" s="28"/>
      <c r="V517" s="28"/>
      <c r="W517" s="28"/>
      <c r="X517" s="28"/>
    </row>
    <row r="518" spans="1:24" ht="18.75" customHeight="1">
      <c r="A518" s="201"/>
      <c r="B518" s="187">
        <v>5009</v>
      </c>
      <c r="C518" s="38" t="s">
        <v>5749</v>
      </c>
      <c r="D518" s="28">
        <v>4128403657</v>
      </c>
      <c r="E518" s="28"/>
      <c r="F518" s="28"/>
      <c r="G518" s="28">
        <v>10</v>
      </c>
      <c r="H518" s="28">
        <v>10</v>
      </c>
      <c r="I518" s="28"/>
      <c r="J518" s="28"/>
      <c r="K518" s="28"/>
      <c r="L518" s="28"/>
      <c r="M518" s="28"/>
      <c r="N518" s="28"/>
      <c r="O518" s="28"/>
      <c r="P518" s="28">
        <v>5</v>
      </c>
      <c r="Q518" s="28"/>
      <c r="R518" s="28"/>
      <c r="S518" s="71"/>
      <c r="T518" s="28"/>
      <c r="U518" s="28"/>
      <c r="V518" s="28"/>
      <c r="W518" s="28"/>
      <c r="X518" s="28"/>
    </row>
    <row r="519" spans="1:24" ht="18.75" customHeight="1">
      <c r="A519" s="201"/>
      <c r="B519" s="187">
        <v>5157</v>
      </c>
      <c r="C519" s="38" t="s">
        <v>5750</v>
      </c>
      <c r="D519" s="28">
        <v>4128403915</v>
      </c>
      <c r="E519" s="28"/>
      <c r="F519" s="28"/>
      <c r="G519" s="28">
        <v>5</v>
      </c>
      <c r="H519" s="28">
        <v>5</v>
      </c>
      <c r="I519" s="28"/>
      <c r="J519" s="28"/>
      <c r="K519" s="28"/>
      <c r="L519" s="28"/>
      <c r="M519" s="28"/>
      <c r="N519" s="28"/>
      <c r="O519" s="28"/>
      <c r="P519" s="28">
        <v>10</v>
      </c>
      <c r="Q519" s="28"/>
      <c r="R519" s="28"/>
      <c r="S519" s="71"/>
      <c r="T519" s="28"/>
      <c r="U519" s="28"/>
      <c r="V519" s="28"/>
      <c r="W519" s="28"/>
      <c r="X519" s="28"/>
    </row>
    <row r="520" spans="1:24" ht="18.75" customHeight="1">
      <c r="A520" s="201"/>
      <c r="B520" s="187">
        <v>3865</v>
      </c>
      <c r="C520" s="38" t="s">
        <v>4883</v>
      </c>
      <c r="D520" s="28">
        <v>4128580657</v>
      </c>
      <c r="E520" s="28"/>
      <c r="F520" s="28"/>
      <c r="G520" s="28"/>
      <c r="H520" s="28">
        <v>8</v>
      </c>
      <c r="I520" s="28"/>
      <c r="J520" s="28"/>
      <c r="K520" s="28"/>
      <c r="L520" s="28"/>
      <c r="M520" s="28">
        <v>3</v>
      </c>
      <c r="N520" s="28"/>
      <c r="O520" s="28">
        <v>5</v>
      </c>
      <c r="P520" s="28"/>
      <c r="Q520" s="28"/>
      <c r="R520" s="28"/>
      <c r="S520" s="71"/>
      <c r="T520" s="28"/>
      <c r="U520" s="28"/>
      <c r="V520" s="28"/>
      <c r="W520" s="28"/>
      <c r="X520" s="28"/>
    </row>
    <row r="521" spans="1:24" ht="18.75" customHeight="1">
      <c r="A521" s="201"/>
      <c r="B521" s="187">
        <v>1543</v>
      </c>
      <c r="C521" s="38" t="s">
        <v>724</v>
      </c>
      <c r="D521" s="28">
        <v>4128551122</v>
      </c>
      <c r="E521" s="28">
        <v>3</v>
      </c>
      <c r="F521" s="28"/>
      <c r="G521" s="28">
        <v>3</v>
      </c>
      <c r="H521" s="28">
        <v>10</v>
      </c>
      <c r="I521" s="28"/>
      <c r="J521" s="28"/>
      <c r="K521" s="28"/>
      <c r="L521" s="28"/>
      <c r="M521" s="28"/>
      <c r="N521" s="28"/>
      <c r="O521" s="28">
        <v>5</v>
      </c>
      <c r="P521" s="28"/>
      <c r="Q521" s="28"/>
      <c r="R521" s="28"/>
      <c r="S521" s="71"/>
      <c r="T521" s="28"/>
      <c r="U521" s="28"/>
      <c r="V521" s="28"/>
      <c r="W521" s="28"/>
      <c r="X521" s="28"/>
    </row>
    <row r="522" spans="1:24" ht="18.75" customHeight="1">
      <c r="A522" s="201"/>
      <c r="B522" s="187">
        <v>5653</v>
      </c>
      <c r="C522" s="38" t="s">
        <v>5142</v>
      </c>
      <c r="D522" s="28">
        <v>4128404972</v>
      </c>
      <c r="E522" s="28"/>
      <c r="F522" s="28"/>
      <c r="G522" s="28"/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20</v>
      </c>
      <c r="Q522" s="28"/>
      <c r="R522" s="28"/>
      <c r="S522" s="71"/>
      <c r="T522" s="28"/>
      <c r="U522" s="28"/>
      <c r="V522" s="28"/>
      <c r="W522" s="28"/>
      <c r="X522" s="28"/>
    </row>
    <row r="523" spans="1:24" ht="18.75" customHeight="1">
      <c r="A523" s="201"/>
      <c r="B523" s="187">
        <v>5395</v>
      </c>
      <c r="C523" s="38" t="s">
        <v>3289</v>
      </c>
      <c r="D523" s="28">
        <v>4128404618</v>
      </c>
      <c r="E523" s="28"/>
      <c r="F523" s="28"/>
      <c r="G523" s="28">
        <v>10</v>
      </c>
      <c r="H523" s="28">
        <v>15</v>
      </c>
      <c r="I523" s="28"/>
      <c r="J523" s="28"/>
      <c r="K523" s="28"/>
      <c r="L523" s="28"/>
      <c r="M523" s="28"/>
      <c r="N523" s="28"/>
      <c r="O523" s="28"/>
      <c r="P523" s="28">
        <v>25</v>
      </c>
      <c r="Q523" s="28"/>
      <c r="R523" s="28"/>
      <c r="S523" s="71"/>
      <c r="T523" s="28"/>
      <c r="U523" s="28"/>
      <c r="V523" s="28"/>
      <c r="W523" s="28"/>
      <c r="X523" s="28"/>
    </row>
    <row r="524" spans="1:24" ht="18.75" customHeight="1">
      <c r="A524" s="218"/>
      <c r="B524" s="240"/>
      <c r="C524" s="241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71"/>
      <c r="T524" s="97"/>
      <c r="U524" s="97"/>
      <c r="V524" s="97"/>
      <c r="W524" s="97"/>
      <c r="X524" s="245" t="s">
        <v>5775</v>
      </c>
    </row>
    <row r="525" spans="1:24" ht="18.75" customHeight="1">
      <c r="A525" s="201"/>
      <c r="B525" s="187"/>
      <c r="C525" s="227" t="s">
        <v>5758</v>
      </c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71"/>
      <c r="T525" s="28"/>
      <c r="U525" s="28"/>
      <c r="V525" s="28"/>
      <c r="W525" s="28"/>
      <c r="X525" s="28"/>
    </row>
    <row r="526" spans="1:24" ht="18.75" customHeight="1">
      <c r="A526" s="201"/>
      <c r="B526" s="187" t="s">
        <v>5243</v>
      </c>
      <c r="C526" s="38" t="s">
        <v>5759</v>
      </c>
      <c r="D526" s="28" t="s">
        <v>5196</v>
      </c>
      <c r="E526" s="28"/>
      <c r="F526" s="28"/>
      <c r="G526" s="28">
        <v>5</v>
      </c>
      <c r="H526" s="28">
        <v>5</v>
      </c>
      <c r="I526" s="28"/>
      <c r="J526" s="28"/>
      <c r="K526" s="28"/>
      <c r="L526" s="28"/>
      <c r="M526" s="28">
        <v>5</v>
      </c>
      <c r="N526" s="28">
        <v>5</v>
      </c>
      <c r="O526" s="28">
        <v>5</v>
      </c>
      <c r="P526" s="28">
        <v>10</v>
      </c>
      <c r="Q526" s="28"/>
      <c r="R526" s="28"/>
      <c r="S526" s="71"/>
      <c r="T526" s="28"/>
      <c r="U526" s="28"/>
      <c r="V526" s="28"/>
      <c r="W526" s="28"/>
      <c r="X526" s="28"/>
    </row>
    <row r="527" spans="1:24" ht="18.75" customHeight="1">
      <c r="A527" s="201"/>
      <c r="B527" s="187" t="s">
        <v>5847</v>
      </c>
      <c r="C527" s="38" t="s">
        <v>5848</v>
      </c>
      <c r="D527" s="28">
        <v>4215</v>
      </c>
      <c r="E527" s="28"/>
      <c r="F527" s="28"/>
      <c r="G527" s="28"/>
      <c r="H527" s="28">
        <v>10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71"/>
      <c r="T527" s="28"/>
      <c r="U527" s="28"/>
      <c r="V527" s="28"/>
      <c r="W527" s="28"/>
      <c r="X527" s="28"/>
    </row>
    <row r="528" spans="1:24" ht="18.75" customHeight="1">
      <c r="A528" s="225" t="s">
        <v>4977</v>
      </c>
      <c r="B528" s="187">
        <v>3973</v>
      </c>
      <c r="C528" s="38" t="s">
        <v>5761</v>
      </c>
      <c r="D528" s="28">
        <v>4128521247</v>
      </c>
      <c r="E528" s="28"/>
      <c r="F528" s="28"/>
      <c r="G528" s="28">
        <v>5</v>
      </c>
      <c r="H528" s="28">
        <v>15</v>
      </c>
      <c r="I528" s="28"/>
      <c r="J528" s="28"/>
      <c r="K528" s="28"/>
      <c r="L528" s="28"/>
      <c r="M528" s="28"/>
      <c r="N528" s="28"/>
      <c r="O528" s="28"/>
      <c r="P528" s="28">
        <v>10</v>
      </c>
      <c r="Q528" s="28"/>
      <c r="R528" s="28"/>
      <c r="S528" s="71"/>
      <c r="T528" s="28"/>
      <c r="U528" s="28"/>
      <c r="V528" s="28"/>
      <c r="W528" s="28"/>
      <c r="X528" s="28"/>
    </row>
    <row r="529" spans="1:24" ht="18.75" customHeight="1">
      <c r="A529" s="225" t="s">
        <v>5035</v>
      </c>
      <c r="B529" s="187">
        <v>2428</v>
      </c>
      <c r="C529" s="38" t="s">
        <v>4653</v>
      </c>
      <c r="D529" s="28">
        <v>4128494093</v>
      </c>
      <c r="E529" s="28"/>
      <c r="F529" s="28"/>
      <c r="G529" s="28"/>
      <c r="H529" s="28">
        <v>5</v>
      </c>
      <c r="I529" s="28"/>
      <c r="J529" s="28"/>
      <c r="K529" s="28"/>
      <c r="L529" s="28"/>
      <c r="M529" s="28"/>
      <c r="N529" s="28"/>
      <c r="O529" s="28">
        <v>7</v>
      </c>
      <c r="P529" s="28">
        <v>5</v>
      </c>
      <c r="Q529" s="28"/>
      <c r="R529" s="28"/>
      <c r="S529" s="71"/>
      <c r="T529" s="28"/>
      <c r="U529" s="28"/>
      <c r="V529" s="28"/>
      <c r="W529" s="28"/>
      <c r="X529" s="28"/>
    </row>
    <row r="530" spans="1:24" ht="18.75" customHeight="1">
      <c r="A530" s="201"/>
      <c r="B530" s="187">
        <v>1669</v>
      </c>
      <c r="C530" s="38" t="s">
        <v>4051</v>
      </c>
      <c r="D530" s="28">
        <v>4128547763</v>
      </c>
      <c r="E530" s="28"/>
      <c r="F530" s="28"/>
      <c r="G530" s="28">
        <v>15</v>
      </c>
      <c r="H530" s="28">
        <v>20</v>
      </c>
      <c r="I530" s="28"/>
      <c r="J530" s="28"/>
      <c r="K530" s="28"/>
      <c r="L530" s="28"/>
      <c r="M530" s="28"/>
      <c r="N530" s="28"/>
      <c r="O530" s="28">
        <v>10</v>
      </c>
      <c r="P530" s="28"/>
      <c r="Q530" s="28"/>
      <c r="R530" s="28"/>
      <c r="S530" s="71"/>
      <c r="T530" s="28"/>
      <c r="U530" s="28"/>
      <c r="V530" s="28"/>
      <c r="W530" s="28"/>
      <c r="X530" s="28"/>
    </row>
    <row r="531" spans="1:24" ht="18.75" customHeight="1">
      <c r="A531" s="201"/>
      <c r="B531" s="187">
        <v>3823</v>
      </c>
      <c r="C531" s="38" t="s">
        <v>4094</v>
      </c>
      <c r="D531" s="28">
        <v>4128484903</v>
      </c>
      <c r="E531" s="28"/>
      <c r="F531" s="28"/>
      <c r="G531" s="28">
        <v>3</v>
      </c>
      <c r="H531" s="28">
        <v>2</v>
      </c>
      <c r="I531" s="28"/>
      <c r="J531" s="28"/>
      <c r="K531" s="28"/>
      <c r="L531" s="28"/>
      <c r="M531" s="28"/>
      <c r="N531" s="28"/>
      <c r="O531" s="28">
        <v>5</v>
      </c>
      <c r="P531" s="28">
        <v>2</v>
      </c>
      <c r="Q531" s="28"/>
      <c r="R531" s="28"/>
      <c r="S531" s="71"/>
      <c r="T531" s="28"/>
      <c r="U531" s="28"/>
      <c r="V531" s="28"/>
      <c r="W531" s="28"/>
      <c r="X531" s="28"/>
    </row>
    <row r="532" spans="1:24" ht="18.75" customHeight="1">
      <c r="A532" s="201"/>
      <c r="B532" s="187">
        <v>2969</v>
      </c>
      <c r="C532" s="38" t="s">
        <v>4983</v>
      </c>
      <c r="D532" s="28">
        <v>4128501194</v>
      </c>
      <c r="E532" s="28"/>
      <c r="F532" s="28"/>
      <c r="G532" s="28"/>
      <c r="H532" s="28">
        <v>5</v>
      </c>
      <c r="I532" s="28"/>
      <c r="J532" s="28">
        <v>5</v>
      </c>
      <c r="K532" s="28"/>
      <c r="L532" s="28"/>
      <c r="M532" s="28"/>
      <c r="N532" s="28"/>
      <c r="O532" s="28">
        <v>5</v>
      </c>
      <c r="P532" s="28"/>
      <c r="Q532" s="28"/>
      <c r="R532" s="28"/>
      <c r="S532" s="71"/>
      <c r="T532" s="28"/>
      <c r="U532" s="28"/>
      <c r="V532" s="28"/>
      <c r="W532" s="28"/>
      <c r="X532" s="28"/>
    </row>
    <row r="533" spans="1:24" ht="18.75" customHeight="1">
      <c r="A533" s="201"/>
      <c r="B533" s="187">
        <v>3196</v>
      </c>
      <c r="C533" s="38" t="s">
        <v>5762</v>
      </c>
      <c r="D533" s="28">
        <v>4128584575</v>
      </c>
      <c r="E533" s="28"/>
      <c r="F533" s="28"/>
      <c r="G533" s="28">
        <v>3</v>
      </c>
      <c r="H533" s="28">
        <v>10</v>
      </c>
      <c r="I533" s="28"/>
      <c r="J533" s="28">
        <v>3</v>
      </c>
      <c r="K533" s="28"/>
      <c r="L533" s="28"/>
      <c r="M533" s="28"/>
      <c r="N533" s="28"/>
      <c r="O533" s="28"/>
      <c r="P533" s="28"/>
      <c r="Q533" s="28"/>
      <c r="R533" s="28"/>
      <c r="S533" s="71"/>
      <c r="T533" s="28"/>
      <c r="U533" s="28"/>
      <c r="V533" s="28"/>
      <c r="W533" s="28"/>
      <c r="X533" s="28"/>
    </row>
    <row r="534" spans="1:24" ht="18.75" customHeight="1">
      <c r="A534" s="201"/>
      <c r="B534" s="187">
        <v>3723</v>
      </c>
      <c r="C534" s="38" t="s">
        <v>5542</v>
      </c>
      <c r="D534" s="28">
        <v>4128515882</v>
      </c>
      <c r="E534" s="28"/>
      <c r="F534" s="28"/>
      <c r="G534" s="28">
        <v>2</v>
      </c>
      <c r="H534" s="28">
        <v>6</v>
      </c>
      <c r="I534" s="28"/>
      <c r="J534" s="28">
        <v>6</v>
      </c>
      <c r="K534" s="28"/>
      <c r="L534" s="28"/>
      <c r="M534" s="28"/>
      <c r="N534" s="28"/>
      <c r="O534" s="28"/>
      <c r="P534" s="28"/>
      <c r="Q534" s="28"/>
      <c r="R534" s="28"/>
      <c r="S534" s="71"/>
      <c r="T534" s="28"/>
      <c r="U534" s="28"/>
      <c r="V534" s="28"/>
      <c r="W534" s="28"/>
      <c r="X534" s="28"/>
    </row>
    <row r="535" spans="1:24" ht="18.75" customHeight="1">
      <c r="A535" s="201"/>
      <c r="B535" s="187">
        <v>2165</v>
      </c>
      <c r="C535" s="38" t="s">
        <v>3309</v>
      </c>
      <c r="D535" s="28">
        <v>4128507317</v>
      </c>
      <c r="E535" s="28"/>
      <c r="F535" s="28"/>
      <c r="G535" s="28">
        <v>5</v>
      </c>
      <c r="H535" s="28">
        <v>10</v>
      </c>
      <c r="I535" s="28"/>
      <c r="J535" s="28">
        <v>5</v>
      </c>
      <c r="K535" s="28"/>
      <c r="L535" s="28"/>
      <c r="M535" s="28"/>
      <c r="N535" s="28"/>
      <c r="O535" s="28">
        <v>5</v>
      </c>
      <c r="P535" s="28">
        <v>3</v>
      </c>
      <c r="Q535" s="28"/>
      <c r="R535" s="28"/>
      <c r="S535" s="71"/>
      <c r="T535" s="28"/>
      <c r="U535" s="28"/>
      <c r="V535" s="28"/>
      <c r="W535" s="28"/>
      <c r="X535" s="28"/>
    </row>
    <row r="536" spans="1:24" ht="18.75" customHeight="1">
      <c r="A536" s="201"/>
      <c r="B536" s="187">
        <v>2846</v>
      </c>
      <c r="C536" s="38" t="s">
        <v>4657</v>
      </c>
      <c r="D536" s="28">
        <v>4128568346</v>
      </c>
      <c r="E536" s="28"/>
      <c r="F536" s="28"/>
      <c r="G536" s="28">
        <v>1</v>
      </c>
      <c r="H536" s="28">
        <v>5</v>
      </c>
      <c r="I536" s="28"/>
      <c r="J536" s="28"/>
      <c r="K536" s="28"/>
      <c r="L536" s="28"/>
      <c r="M536" s="28"/>
      <c r="N536" s="28"/>
      <c r="O536" s="28">
        <v>5</v>
      </c>
      <c r="P536" s="28"/>
      <c r="Q536" s="28"/>
      <c r="R536" s="28"/>
      <c r="S536" s="71"/>
      <c r="T536" s="28"/>
      <c r="U536" s="28"/>
      <c r="V536" s="28"/>
      <c r="W536" s="28"/>
      <c r="X536" s="28"/>
    </row>
    <row r="537" spans="1:24" ht="18.75" customHeight="1">
      <c r="A537" s="201"/>
      <c r="B537" s="187">
        <v>4418</v>
      </c>
      <c r="C537" s="38" t="s">
        <v>2702</v>
      </c>
      <c r="D537" s="28">
        <v>4128510036</v>
      </c>
      <c r="E537" s="28"/>
      <c r="F537" s="28"/>
      <c r="G537" s="28">
        <v>5</v>
      </c>
      <c r="H537" s="28">
        <v>10</v>
      </c>
      <c r="I537" s="28"/>
      <c r="J537" s="28">
        <v>5</v>
      </c>
      <c r="K537" s="28"/>
      <c r="L537" s="28"/>
      <c r="M537" s="28"/>
      <c r="N537" s="28"/>
      <c r="O537" s="28">
        <v>5</v>
      </c>
      <c r="P537" s="28"/>
      <c r="Q537" s="28"/>
      <c r="R537" s="28"/>
      <c r="S537" s="71"/>
      <c r="T537" s="28"/>
      <c r="U537" s="28"/>
      <c r="V537" s="28"/>
      <c r="W537" s="28"/>
      <c r="X537" s="28"/>
    </row>
    <row r="538" spans="1:24" ht="18.75" customHeight="1">
      <c r="A538" s="201"/>
      <c r="B538" s="187">
        <v>2323</v>
      </c>
      <c r="C538" s="38" t="s">
        <v>3137</v>
      </c>
      <c r="D538" s="28">
        <v>4128359827</v>
      </c>
      <c r="E538" s="28"/>
      <c r="F538" s="28"/>
      <c r="G538" s="28"/>
      <c r="H538" s="28">
        <v>5</v>
      </c>
      <c r="I538" s="28"/>
      <c r="J538" s="28">
        <v>10</v>
      </c>
      <c r="K538" s="28"/>
      <c r="L538" s="28"/>
      <c r="M538" s="28"/>
      <c r="N538" s="28"/>
      <c r="O538" s="28"/>
      <c r="P538" s="28"/>
      <c r="Q538" s="28"/>
      <c r="R538" s="28"/>
      <c r="S538" s="71"/>
      <c r="T538" s="28"/>
      <c r="U538" s="28"/>
      <c r="V538" s="28"/>
      <c r="W538" s="28"/>
      <c r="X538" s="28"/>
    </row>
    <row r="539" spans="1:24" ht="18.75" customHeight="1">
      <c r="A539" s="201"/>
      <c r="B539" s="187" t="s">
        <v>5763</v>
      </c>
      <c r="C539" s="38" t="s">
        <v>3032</v>
      </c>
      <c r="D539" s="28">
        <v>4229</v>
      </c>
      <c r="E539" s="28"/>
      <c r="F539" s="28"/>
      <c r="G539" s="28">
        <v>8</v>
      </c>
      <c r="H539" s="28">
        <v>5</v>
      </c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71"/>
      <c r="T539" s="28"/>
      <c r="U539" s="28"/>
      <c r="V539" s="28"/>
      <c r="W539" s="28"/>
      <c r="X539" s="28"/>
    </row>
    <row r="540" spans="1:24" ht="18.75" customHeight="1">
      <c r="A540" s="201"/>
      <c r="B540" s="187" t="s">
        <v>5764</v>
      </c>
      <c r="C540" s="38" t="s">
        <v>3032</v>
      </c>
      <c r="D540" s="28">
        <v>4230</v>
      </c>
      <c r="E540" s="28"/>
      <c r="F540" s="28"/>
      <c r="G540" s="28"/>
      <c r="H540" s="28">
        <v>10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71"/>
      <c r="T540" s="28"/>
      <c r="U540" s="28"/>
      <c r="V540" s="28"/>
      <c r="W540" s="28"/>
      <c r="X540" s="28"/>
    </row>
    <row r="541" spans="1:24" ht="18.75" customHeight="1">
      <c r="A541" s="201"/>
      <c r="B541" s="187">
        <v>2020</v>
      </c>
      <c r="C541" s="38" t="s">
        <v>5949</v>
      </c>
      <c r="D541" s="28">
        <v>412889732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71"/>
      <c r="T541" s="28"/>
      <c r="U541" s="28"/>
      <c r="V541" s="28"/>
      <c r="W541" s="28">
        <v>10</v>
      </c>
      <c r="X541" s="178" t="s">
        <v>5968</v>
      </c>
    </row>
    <row r="542" spans="1:24" ht="18.75" customHeight="1">
      <c r="A542" s="215" t="s">
        <v>4913</v>
      </c>
      <c r="B542" s="187">
        <v>2020</v>
      </c>
      <c r="C542" s="38" t="s">
        <v>5949</v>
      </c>
      <c r="D542" s="28">
        <v>4128899781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71"/>
      <c r="T542" s="28"/>
      <c r="U542" s="28"/>
      <c r="V542" s="28"/>
      <c r="W542" s="28">
        <v>10</v>
      </c>
      <c r="X542" s="178" t="s">
        <v>5948</v>
      </c>
    </row>
    <row r="543" spans="1:24" ht="18.75" customHeight="1">
      <c r="A543" s="215" t="s">
        <v>5378</v>
      </c>
      <c r="B543" s="187">
        <v>4611</v>
      </c>
      <c r="C543" s="38" t="s">
        <v>4425</v>
      </c>
      <c r="D543" s="28">
        <v>4128499817</v>
      </c>
      <c r="E543" s="28"/>
      <c r="F543" s="28"/>
      <c r="G543" s="28"/>
      <c r="H543" s="28"/>
      <c r="I543" s="28"/>
      <c r="J543" s="28">
        <v>3</v>
      </c>
      <c r="K543" s="28"/>
      <c r="L543" s="28"/>
      <c r="M543" s="28"/>
      <c r="N543" s="28"/>
      <c r="O543" s="28"/>
      <c r="P543" s="28">
        <v>5</v>
      </c>
      <c r="Q543" s="28"/>
      <c r="R543" s="28"/>
      <c r="S543" s="71"/>
      <c r="T543" s="28"/>
      <c r="U543" s="28"/>
      <c r="V543" s="28"/>
      <c r="W543" s="34"/>
      <c r="X543" s="28"/>
    </row>
    <row r="544" spans="1:24" ht="18.75" customHeight="1">
      <c r="A544" s="201"/>
      <c r="B544" s="187">
        <v>4611</v>
      </c>
      <c r="C544" s="38" t="s">
        <v>4425</v>
      </c>
      <c r="D544" s="28">
        <v>4128662206</v>
      </c>
      <c r="E544" s="28"/>
      <c r="F544" s="28"/>
      <c r="G544" s="28"/>
      <c r="H544" s="28">
        <v>13</v>
      </c>
      <c r="I544" s="28"/>
      <c r="J544" s="28"/>
      <c r="K544" s="28"/>
      <c r="L544" s="28"/>
      <c r="M544" s="28"/>
      <c r="N544" s="28"/>
      <c r="O544" s="28">
        <v>3</v>
      </c>
      <c r="P544" s="28"/>
      <c r="Q544" s="28"/>
      <c r="R544" s="28"/>
      <c r="S544" s="71"/>
      <c r="T544" s="28"/>
      <c r="U544" s="28"/>
      <c r="V544" s="28"/>
      <c r="W544" s="34"/>
      <c r="X544" s="28"/>
    </row>
    <row r="545" spans="1:24" ht="18.75" customHeight="1">
      <c r="A545" s="201"/>
      <c r="B545" s="187">
        <v>2364</v>
      </c>
      <c r="C545" s="38" t="s">
        <v>4136</v>
      </c>
      <c r="D545" s="28">
        <v>4128462551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>
        <v>5</v>
      </c>
      <c r="P545" s="28"/>
      <c r="Q545" s="28"/>
      <c r="R545" s="28"/>
      <c r="S545" s="71"/>
      <c r="T545" s="28"/>
      <c r="U545" s="28"/>
      <c r="V545" s="28"/>
      <c r="W545" s="34"/>
      <c r="X545" s="28"/>
    </row>
    <row r="546" spans="1:24" ht="18.75" customHeight="1">
      <c r="A546" s="201"/>
      <c r="B546" s="187">
        <v>2364</v>
      </c>
      <c r="C546" s="38" t="s">
        <v>4136</v>
      </c>
      <c r="D546" s="28">
        <v>4128915693</v>
      </c>
      <c r="E546" s="28"/>
      <c r="F546" s="28"/>
      <c r="G546" s="28"/>
      <c r="H546" s="28">
        <v>10</v>
      </c>
      <c r="I546" s="28"/>
      <c r="J546" s="28">
        <v>10</v>
      </c>
      <c r="K546" s="34"/>
      <c r="L546" s="34"/>
      <c r="M546" s="34"/>
      <c r="N546" s="34"/>
      <c r="O546" s="34"/>
      <c r="P546" s="34"/>
      <c r="Q546" s="34"/>
      <c r="R546" s="34"/>
      <c r="S546" s="57"/>
      <c r="T546" s="34"/>
      <c r="U546" s="34"/>
      <c r="V546" s="34"/>
      <c r="W546" s="34"/>
      <c r="X546" s="28"/>
    </row>
    <row r="547" spans="1:24" ht="18.75" customHeight="1">
      <c r="A547" s="201"/>
      <c r="B547" s="187">
        <v>2364</v>
      </c>
      <c r="C547" s="38" t="s">
        <v>4136</v>
      </c>
      <c r="D547" s="28"/>
      <c r="E547" s="28"/>
      <c r="F547" s="28"/>
      <c r="G547" s="28"/>
      <c r="H547" s="28"/>
      <c r="I547" s="28"/>
      <c r="J547" s="28"/>
      <c r="K547" s="34"/>
      <c r="L547" s="34"/>
      <c r="M547" s="34"/>
      <c r="N547" s="34"/>
      <c r="O547" s="34"/>
      <c r="P547" s="34"/>
      <c r="Q547" s="34"/>
      <c r="R547" s="34"/>
      <c r="S547" s="57"/>
      <c r="T547" s="34"/>
      <c r="U547" s="34">
        <v>2</v>
      </c>
      <c r="V547" s="34"/>
      <c r="W547" s="34">
        <v>3</v>
      </c>
      <c r="X547" s="178" t="s">
        <v>6001</v>
      </c>
    </row>
    <row r="548" spans="1:24" ht="18.75" customHeight="1">
      <c r="A548" s="201"/>
      <c r="B548" s="187">
        <v>4534</v>
      </c>
      <c r="C548" s="38" t="s">
        <v>4754</v>
      </c>
      <c r="D548" s="28">
        <v>4128464943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>
        <v>5</v>
      </c>
      <c r="Q548" s="28"/>
      <c r="R548" s="28"/>
      <c r="S548" s="71"/>
      <c r="T548" s="28"/>
      <c r="U548" s="28"/>
      <c r="V548" s="28"/>
      <c r="W548" s="34"/>
      <c r="X548" s="28"/>
    </row>
    <row r="549" spans="1:24" ht="18.75" customHeight="1">
      <c r="A549" s="201"/>
      <c r="B549" s="187">
        <v>4534</v>
      </c>
      <c r="C549" s="38" t="s">
        <v>4754</v>
      </c>
      <c r="D549" s="28">
        <v>4128691115</v>
      </c>
      <c r="E549" s="28"/>
      <c r="F549" s="28"/>
      <c r="G549" s="28"/>
      <c r="H549" s="28">
        <v>10</v>
      </c>
      <c r="I549" s="28"/>
      <c r="J549" s="28">
        <v>5</v>
      </c>
      <c r="K549" s="28"/>
      <c r="L549" s="28"/>
      <c r="M549" s="28"/>
      <c r="N549" s="28"/>
      <c r="O549" s="28">
        <v>5</v>
      </c>
      <c r="P549" s="28"/>
      <c r="Q549" s="28"/>
      <c r="R549" s="28"/>
      <c r="S549" s="71"/>
      <c r="T549" s="28"/>
      <c r="U549" s="28"/>
      <c r="V549" s="28"/>
      <c r="W549" s="34"/>
      <c r="X549" s="28"/>
    </row>
    <row r="550" spans="1:24" s="3" customFormat="1" ht="18.75" customHeight="1">
      <c r="A550" s="201"/>
      <c r="B550" s="187">
        <v>3231</v>
      </c>
      <c r="C550" s="38" t="s">
        <v>5842</v>
      </c>
      <c r="D550" s="28">
        <v>4128691873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71"/>
      <c r="T550" s="28"/>
      <c r="U550" s="28"/>
      <c r="V550" s="28"/>
      <c r="W550" s="28">
        <v>5</v>
      </c>
      <c r="X550" s="178" t="s">
        <v>5879</v>
      </c>
    </row>
    <row r="551" spans="1:24" ht="18.75" customHeight="1">
      <c r="A551" s="201"/>
      <c r="B551" s="187">
        <v>3949</v>
      </c>
      <c r="C551" s="38" t="s">
        <v>4133</v>
      </c>
      <c r="D551" s="28">
        <v>4128464700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>
        <v>5</v>
      </c>
      <c r="P551" s="28"/>
      <c r="Q551" s="28"/>
      <c r="R551" s="28"/>
      <c r="S551" s="71"/>
      <c r="T551" s="28"/>
      <c r="U551" s="28"/>
      <c r="V551" s="28"/>
      <c r="W551" s="34"/>
      <c r="X551" s="28"/>
    </row>
    <row r="552" spans="1:24" ht="18.75" customHeight="1">
      <c r="A552" s="201"/>
      <c r="B552" s="187">
        <v>3182</v>
      </c>
      <c r="C552" s="38" t="s">
        <v>3149</v>
      </c>
      <c r="D552" s="28">
        <v>4128463891</v>
      </c>
      <c r="E552" s="28"/>
      <c r="F552" s="28"/>
      <c r="G552" s="28"/>
      <c r="H552" s="28">
        <v>5</v>
      </c>
      <c r="I552" s="28"/>
      <c r="J552" s="28">
        <v>5</v>
      </c>
      <c r="K552" s="28"/>
      <c r="L552" s="28"/>
      <c r="M552" s="28"/>
      <c r="N552" s="28"/>
      <c r="O552" s="28">
        <v>5</v>
      </c>
      <c r="P552" s="28"/>
      <c r="Q552" s="28"/>
      <c r="R552" s="28"/>
      <c r="S552" s="71"/>
      <c r="T552" s="28"/>
      <c r="U552" s="28"/>
      <c r="V552" s="28"/>
      <c r="W552" s="34"/>
      <c r="X552" s="28"/>
    </row>
    <row r="553" spans="1:24" s="3" customFormat="1" ht="18.75" customHeight="1">
      <c r="A553" s="201"/>
      <c r="B553" s="187">
        <v>3169</v>
      </c>
      <c r="C553" s="38" t="s">
        <v>4592</v>
      </c>
      <c r="D553" s="28">
        <v>4128803675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71">
        <v>5</v>
      </c>
      <c r="T553" s="28">
        <v>5</v>
      </c>
      <c r="U553" s="28"/>
      <c r="V553" s="28"/>
      <c r="W553" s="28">
        <v>5</v>
      </c>
      <c r="X553" s="178" t="s">
        <v>5911</v>
      </c>
    </row>
    <row r="554" spans="1:24" ht="18.75" customHeight="1">
      <c r="A554" s="201"/>
      <c r="B554" s="187">
        <v>4539</v>
      </c>
      <c r="C554" s="38" t="s">
        <v>5491</v>
      </c>
      <c r="D554" s="28">
        <v>4128416526</v>
      </c>
      <c r="E554" s="28"/>
      <c r="F554" s="28"/>
      <c r="G554" s="28"/>
      <c r="H554" s="28">
        <v>10</v>
      </c>
      <c r="I554" s="28"/>
      <c r="J554" s="28"/>
      <c r="K554" s="28"/>
      <c r="L554" s="28"/>
      <c r="M554" s="28"/>
      <c r="N554" s="28"/>
      <c r="O554" s="28"/>
      <c r="P554" s="28">
        <v>5</v>
      </c>
      <c r="Q554" s="28"/>
      <c r="R554" s="28"/>
      <c r="S554" s="71"/>
      <c r="T554" s="28"/>
      <c r="U554" s="28"/>
      <c r="V554" s="28"/>
      <c r="W554" s="34"/>
      <c r="X554" s="28"/>
    </row>
    <row r="555" spans="1:24" ht="18.75" customHeight="1">
      <c r="A555" s="201"/>
      <c r="B555" s="187">
        <v>4539</v>
      </c>
      <c r="C555" s="38" t="s">
        <v>5491</v>
      </c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34">
        <v>5</v>
      </c>
      <c r="P555" s="28"/>
      <c r="Q555" s="28"/>
      <c r="R555" s="28"/>
      <c r="S555" s="71"/>
      <c r="T555" s="28"/>
      <c r="U555" s="28"/>
      <c r="V555" s="28"/>
      <c r="W555" s="34"/>
      <c r="X555" s="28"/>
    </row>
    <row r="556" spans="1:24" s="26" customFormat="1" ht="18.75" customHeight="1">
      <c r="A556" s="201"/>
      <c r="B556" s="187">
        <v>3169</v>
      </c>
      <c r="C556" s="38" t="s">
        <v>4592</v>
      </c>
      <c r="D556" s="28">
        <v>4128883197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34"/>
      <c r="P556" s="28"/>
      <c r="Q556" s="28"/>
      <c r="R556" s="28"/>
      <c r="S556" s="71">
        <v>3</v>
      </c>
      <c r="T556" s="28">
        <v>3</v>
      </c>
      <c r="U556" s="28">
        <v>2</v>
      </c>
      <c r="V556" s="28"/>
      <c r="W556" s="28">
        <v>3</v>
      </c>
      <c r="X556" s="178" t="s">
        <v>5939</v>
      </c>
    </row>
    <row r="557" spans="1:24" ht="18.75" customHeight="1">
      <c r="A557" s="201"/>
      <c r="B557" s="187">
        <v>4424</v>
      </c>
      <c r="C557" s="38" t="s">
        <v>3163</v>
      </c>
      <c r="D557" s="28">
        <v>4128414018</v>
      </c>
      <c r="E557" s="28"/>
      <c r="F557" s="28"/>
      <c r="G557" s="28"/>
      <c r="H557" s="28">
        <v>10</v>
      </c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71"/>
      <c r="T557" s="28"/>
      <c r="U557" s="28"/>
      <c r="V557" s="28"/>
      <c r="W557" s="34"/>
      <c r="X557" s="28"/>
    </row>
    <row r="558" spans="1:24" ht="18.75" customHeight="1">
      <c r="A558" s="201"/>
      <c r="B558" s="187">
        <v>3231</v>
      </c>
      <c r="C558" s="38" t="s">
        <v>5842</v>
      </c>
      <c r="D558" s="28">
        <v>4128782279</v>
      </c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71"/>
      <c r="T558" s="28"/>
      <c r="U558" s="28">
        <v>3</v>
      </c>
      <c r="V558" s="28"/>
      <c r="W558" s="28">
        <v>7</v>
      </c>
      <c r="X558" s="178" t="s">
        <v>5870</v>
      </c>
    </row>
    <row r="559" spans="1:24" ht="18.75" customHeight="1">
      <c r="A559" s="201"/>
      <c r="B559" s="187">
        <v>4424</v>
      </c>
      <c r="C559" s="38" t="s">
        <v>3163</v>
      </c>
      <c r="D559" s="28">
        <v>4128523667</v>
      </c>
      <c r="E559" s="28"/>
      <c r="F559" s="28"/>
      <c r="G559" s="28"/>
      <c r="H559" s="28"/>
      <c r="I559" s="28"/>
      <c r="J559" s="28">
        <v>10</v>
      </c>
      <c r="K559" s="28"/>
      <c r="L559" s="28"/>
      <c r="M559" s="28"/>
      <c r="N559" s="28"/>
      <c r="O559" s="28"/>
      <c r="P559" s="28"/>
      <c r="Q559" s="28"/>
      <c r="R559" s="28"/>
      <c r="S559" s="71"/>
      <c r="T559" s="28"/>
      <c r="U559" s="28"/>
      <c r="V559" s="28"/>
      <c r="W559" s="28"/>
      <c r="X559" s="28"/>
    </row>
    <row r="560" spans="1:24" ht="18.75" customHeight="1">
      <c r="A560" s="201"/>
      <c r="B560" s="187">
        <v>2798</v>
      </c>
      <c r="C560" s="38" t="s">
        <v>4142</v>
      </c>
      <c r="D560" s="28">
        <v>4128514062</v>
      </c>
      <c r="E560" s="28"/>
      <c r="F560" s="28"/>
      <c r="G560" s="28"/>
      <c r="H560" s="28">
        <v>10</v>
      </c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71"/>
      <c r="T560" s="28"/>
      <c r="U560" s="28"/>
      <c r="V560" s="28"/>
      <c r="W560" s="28"/>
      <c r="X560" s="28"/>
    </row>
    <row r="561" spans="1:24" ht="18.75" customHeight="1">
      <c r="A561" s="201"/>
      <c r="B561" s="187">
        <v>3169</v>
      </c>
      <c r="C561" s="38" t="s">
        <v>4592</v>
      </c>
      <c r="D561" s="28">
        <v>4128805612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57"/>
      <c r="T561" s="28">
        <v>5</v>
      </c>
      <c r="U561" s="28">
        <v>5</v>
      </c>
      <c r="V561" s="28"/>
      <c r="W561" s="28">
        <v>5</v>
      </c>
      <c r="X561" s="178" t="s">
        <v>5877</v>
      </c>
    </row>
    <row r="562" spans="1:24" ht="18.75" customHeight="1">
      <c r="A562" s="201"/>
      <c r="B562" s="187">
        <v>4276</v>
      </c>
      <c r="C562" s="38" t="s">
        <v>4521</v>
      </c>
      <c r="D562" s="28">
        <v>4128515155</v>
      </c>
      <c r="E562" s="28"/>
      <c r="F562" s="28"/>
      <c r="G562" s="28"/>
      <c r="H562" s="28">
        <v>2</v>
      </c>
      <c r="I562" s="28"/>
      <c r="J562" s="28">
        <v>2</v>
      </c>
      <c r="K562" s="28"/>
      <c r="L562" s="28"/>
      <c r="M562" s="28"/>
      <c r="N562" s="28"/>
      <c r="O562" s="28">
        <v>2</v>
      </c>
      <c r="P562" s="28">
        <v>10</v>
      </c>
      <c r="Q562" s="28"/>
      <c r="R562" s="28"/>
      <c r="S562" s="57"/>
      <c r="T562" s="34"/>
      <c r="U562" s="34"/>
      <c r="V562" s="34"/>
      <c r="W562" s="34"/>
      <c r="X562" s="28"/>
    </row>
    <row r="563" spans="1:24" ht="18.75" customHeight="1">
      <c r="A563" s="201"/>
      <c r="B563" s="187">
        <v>3231</v>
      </c>
      <c r="C563" s="38" t="s">
        <v>5842</v>
      </c>
      <c r="D563" s="28">
        <v>4128671913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57"/>
      <c r="T563" s="34"/>
      <c r="U563" s="34"/>
      <c r="V563" s="34"/>
      <c r="W563" s="28">
        <v>5</v>
      </c>
      <c r="X563" s="178" t="s">
        <v>5871</v>
      </c>
    </row>
    <row r="564" spans="1:24" ht="18.75" customHeight="1">
      <c r="A564" s="201"/>
      <c r="B564" s="187">
        <v>2295</v>
      </c>
      <c r="C564" s="38" t="s">
        <v>3162</v>
      </c>
      <c r="D564" s="28">
        <v>4128462393</v>
      </c>
      <c r="E564" s="28"/>
      <c r="F564" s="28"/>
      <c r="G564" s="28">
        <v>2</v>
      </c>
      <c r="H564" s="28">
        <v>5</v>
      </c>
      <c r="I564" s="28"/>
      <c r="J564" s="28"/>
      <c r="K564" s="28"/>
      <c r="L564" s="28"/>
      <c r="M564" s="28"/>
      <c r="N564" s="28"/>
      <c r="O564" s="28"/>
      <c r="P564" s="28">
        <v>10</v>
      </c>
      <c r="Q564" s="28"/>
      <c r="R564" s="28"/>
      <c r="S564" s="57"/>
      <c r="T564" s="34"/>
      <c r="U564" s="34"/>
      <c r="V564" s="34"/>
      <c r="W564" s="34"/>
      <c r="X564" s="28"/>
    </row>
    <row r="565" spans="1:24" ht="18.75" customHeight="1">
      <c r="A565" s="201"/>
      <c r="B565" s="187">
        <v>3169</v>
      </c>
      <c r="C565" s="38" t="s">
        <v>4592</v>
      </c>
      <c r="D565" s="28">
        <v>4128803833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71">
        <v>3</v>
      </c>
      <c r="T565" s="28">
        <v>3</v>
      </c>
      <c r="U565" s="28">
        <v>3</v>
      </c>
      <c r="V565" s="28"/>
      <c r="W565" s="28">
        <v>5</v>
      </c>
      <c r="X565" s="178" t="s">
        <v>5876</v>
      </c>
    </row>
    <row r="566" spans="1:24" ht="18.75" customHeight="1">
      <c r="A566" s="201"/>
      <c r="B566" s="187">
        <v>2262</v>
      </c>
      <c r="C566" s="38" t="s">
        <v>4140</v>
      </c>
      <c r="D566" s="28">
        <v>4128510151</v>
      </c>
      <c r="E566" s="28"/>
      <c r="F566" s="28"/>
      <c r="G566" s="28">
        <v>5</v>
      </c>
      <c r="H566" s="28">
        <v>5</v>
      </c>
      <c r="I566" s="28"/>
      <c r="J566" s="28">
        <v>5</v>
      </c>
      <c r="K566" s="28"/>
      <c r="L566" s="28"/>
      <c r="M566" s="28"/>
      <c r="N566" s="28"/>
      <c r="O566" s="28">
        <v>5</v>
      </c>
      <c r="P566" s="28"/>
      <c r="Q566" s="28"/>
      <c r="R566" s="28"/>
      <c r="S566" s="57"/>
      <c r="T566" s="34"/>
      <c r="U566" s="34"/>
      <c r="V566" s="34"/>
      <c r="W566" s="34"/>
      <c r="X566" s="28"/>
    </row>
    <row r="567" spans="1:24" ht="18.75" customHeight="1">
      <c r="A567" s="201"/>
      <c r="B567" s="187">
        <v>2262</v>
      </c>
      <c r="C567" s="3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57"/>
      <c r="T567" s="34"/>
      <c r="U567" s="34"/>
      <c r="V567" s="34"/>
      <c r="W567" s="34">
        <v>5</v>
      </c>
      <c r="X567" s="178" t="s">
        <v>5993</v>
      </c>
    </row>
    <row r="568" spans="1:24" ht="18.75" customHeight="1">
      <c r="A568" s="201"/>
      <c r="B568" s="187">
        <v>2827</v>
      </c>
      <c r="C568" s="38" t="s">
        <v>4143</v>
      </c>
      <c r="D568" s="28">
        <v>4128489939</v>
      </c>
      <c r="E568" s="28"/>
      <c r="F568" s="28"/>
      <c r="G568" s="28">
        <v>5</v>
      </c>
      <c r="H568" s="28"/>
      <c r="I568" s="28"/>
      <c r="J568" s="28"/>
      <c r="K568" s="28"/>
      <c r="L568" s="28"/>
      <c r="M568" s="28"/>
      <c r="N568" s="28"/>
      <c r="O568" s="28">
        <v>10</v>
      </c>
      <c r="P568" s="28">
        <v>10</v>
      </c>
      <c r="Q568" s="28"/>
      <c r="R568" s="28"/>
      <c r="S568" s="57"/>
      <c r="T568" s="34"/>
      <c r="U568" s="34"/>
      <c r="V568" s="34"/>
      <c r="W568" s="34"/>
      <c r="X568" s="28"/>
    </row>
    <row r="569" spans="1:24" ht="18.75" customHeight="1">
      <c r="A569" s="201"/>
      <c r="B569" s="187">
        <v>1672</v>
      </c>
      <c r="C569" s="38" t="s">
        <v>5765</v>
      </c>
      <c r="D569" s="28">
        <v>4128441750</v>
      </c>
      <c r="E569" s="28"/>
      <c r="F569" s="28"/>
      <c r="G569" s="28"/>
      <c r="H569" s="28">
        <v>10</v>
      </c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57"/>
      <c r="T569" s="34"/>
      <c r="U569" s="34"/>
      <c r="V569" s="34"/>
      <c r="W569" s="34"/>
      <c r="X569" s="28"/>
    </row>
    <row r="570" spans="1:24" ht="18.75" customHeight="1">
      <c r="A570" s="201"/>
      <c r="B570" s="187">
        <v>2532</v>
      </c>
      <c r="C570" s="38" t="s">
        <v>5766</v>
      </c>
      <c r="D570" s="28">
        <v>4128462823</v>
      </c>
      <c r="E570" s="28"/>
      <c r="F570" s="28"/>
      <c r="G570" s="28">
        <v>5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57"/>
      <c r="T570" s="34"/>
      <c r="U570" s="34"/>
      <c r="V570" s="34"/>
      <c r="W570" s="34"/>
      <c r="X570" s="28"/>
    </row>
    <row r="571" spans="1:24" ht="18.75" customHeight="1">
      <c r="A571" s="201"/>
      <c r="B571" s="187">
        <v>5629</v>
      </c>
      <c r="C571" s="38" t="s">
        <v>3540</v>
      </c>
      <c r="D571" s="28">
        <v>4128467066</v>
      </c>
      <c r="E571" s="28"/>
      <c r="F571" s="28"/>
      <c r="G571" s="28"/>
      <c r="H571" s="28">
        <v>5</v>
      </c>
      <c r="I571" s="28"/>
      <c r="J571" s="28"/>
      <c r="K571" s="28"/>
      <c r="L571" s="28"/>
      <c r="M571" s="28"/>
      <c r="N571" s="28"/>
      <c r="O571" s="28">
        <v>10</v>
      </c>
      <c r="P571" s="28">
        <v>5</v>
      </c>
      <c r="Q571" s="28"/>
      <c r="R571" s="28"/>
      <c r="S571" s="57"/>
      <c r="T571" s="34"/>
      <c r="U571" s="34"/>
      <c r="V571" s="34"/>
      <c r="W571" s="34"/>
      <c r="X571" s="28"/>
    </row>
    <row r="572" spans="1:24" ht="18.75" customHeight="1">
      <c r="A572" s="201"/>
      <c r="B572" s="187">
        <v>1541</v>
      </c>
      <c r="C572" s="38" t="s">
        <v>346</v>
      </c>
      <c r="D572" s="28">
        <v>4128558872</v>
      </c>
      <c r="E572" s="28"/>
      <c r="F572" s="28"/>
      <c r="G572" s="28">
        <v>15</v>
      </c>
      <c r="H572" s="28">
        <v>15</v>
      </c>
      <c r="I572" s="28"/>
      <c r="J572" s="28"/>
      <c r="K572" s="28"/>
      <c r="L572" s="28"/>
      <c r="M572" s="28">
        <v>10</v>
      </c>
      <c r="N572" s="28"/>
      <c r="O572" s="28">
        <v>10</v>
      </c>
      <c r="P572" s="28"/>
      <c r="Q572" s="28"/>
      <c r="R572" s="28"/>
      <c r="S572" s="57"/>
      <c r="T572" s="34"/>
      <c r="U572" s="34"/>
      <c r="V572" s="34"/>
      <c r="W572" s="34"/>
      <c r="X572" s="28"/>
    </row>
    <row r="573" spans="1:24" ht="18.75" customHeight="1">
      <c r="A573" s="201"/>
      <c r="B573" s="187">
        <v>5431</v>
      </c>
      <c r="C573" s="38" t="s">
        <v>4296</v>
      </c>
      <c r="D573" s="28">
        <v>4128465231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10</v>
      </c>
      <c r="P573" s="28">
        <v>5</v>
      </c>
      <c r="Q573" s="28"/>
      <c r="R573" s="28"/>
      <c r="S573" s="57"/>
      <c r="T573" s="34"/>
      <c r="U573" s="34"/>
      <c r="V573" s="34"/>
      <c r="W573" s="34"/>
      <c r="X573" s="28"/>
    </row>
    <row r="574" spans="1:24" ht="18.75" customHeight="1">
      <c r="A574" s="201"/>
      <c r="B574" s="187">
        <v>4566</v>
      </c>
      <c r="C574" s="38" t="s">
        <v>5627</v>
      </c>
      <c r="D574" s="28">
        <v>4128464967</v>
      </c>
      <c r="E574" s="28"/>
      <c r="F574" s="28"/>
      <c r="G574" s="28">
        <v>5</v>
      </c>
      <c r="H574" s="28">
        <v>5</v>
      </c>
      <c r="I574" s="28"/>
      <c r="J574" s="28"/>
      <c r="K574" s="28"/>
      <c r="L574" s="28"/>
      <c r="M574" s="28"/>
      <c r="N574" s="28"/>
      <c r="O574" s="28"/>
      <c r="P574" s="28">
        <v>5</v>
      </c>
      <c r="Q574" s="28"/>
      <c r="R574" s="28"/>
      <c r="S574" s="57"/>
      <c r="T574" s="34"/>
      <c r="U574" s="34"/>
      <c r="V574" s="34"/>
      <c r="W574" s="34"/>
      <c r="X574" s="28"/>
    </row>
    <row r="575" spans="1:24" ht="18.75" customHeight="1">
      <c r="A575" s="201"/>
      <c r="B575" s="187">
        <v>5622</v>
      </c>
      <c r="C575" s="38" t="s">
        <v>4429</v>
      </c>
      <c r="D575" s="28">
        <v>4128467053</v>
      </c>
      <c r="E575" s="28"/>
      <c r="F575" s="28"/>
      <c r="G575" s="28">
        <v>5</v>
      </c>
      <c r="H575" s="28"/>
      <c r="I575" s="28"/>
      <c r="J575" s="28"/>
      <c r="K575" s="28"/>
      <c r="L575" s="28"/>
      <c r="M575" s="28"/>
      <c r="N575" s="28"/>
      <c r="O575" s="28"/>
      <c r="P575" s="28">
        <v>5</v>
      </c>
      <c r="Q575" s="28"/>
      <c r="R575" s="28"/>
      <c r="S575" s="57"/>
      <c r="T575" s="34"/>
      <c r="U575" s="34"/>
      <c r="V575" s="34"/>
      <c r="W575" s="34"/>
      <c r="X575" s="28"/>
    </row>
    <row r="576" spans="1:24" ht="18.75" customHeight="1">
      <c r="A576" s="201"/>
      <c r="B576" s="187">
        <v>4504</v>
      </c>
      <c r="C576" s="38" t="s">
        <v>5079</v>
      </c>
      <c r="D576" s="28">
        <v>4128464904</v>
      </c>
      <c r="E576" s="28"/>
      <c r="F576" s="28"/>
      <c r="G576" s="28">
        <v>5</v>
      </c>
      <c r="H576" s="28">
        <v>10</v>
      </c>
      <c r="I576" s="28"/>
      <c r="J576" s="28"/>
      <c r="K576" s="28"/>
      <c r="L576" s="28"/>
      <c r="M576" s="28"/>
      <c r="N576" s="28"/>
      <c r="O576" s="28">
        <v>5</v>
      </c>
      <c r="P576" s="28">
        <v>5</v>
      </c>
      <c r="Q576" s="28"/>
      <c r="R576" s="28"/>
      <c r="S576" s="71"/>
      <c r="T576" s="28"/>
      <c r="U576" s="28"/>
      <c r="V576" s="28"/>
      <c r="W576" s="28"/>
      <c r="X576" s="28"/>
    </row>
    <row r="577" spans="1:24" ht="18.75" customHeight="1">
      <c r="A577" s="201"/>
      <c r="B577" s="187">
        <v>3231</v>
      </c>
      <c r="C577" s="38" t="s">
        <v>5842</v>
      </c>
      <c r="D577" s="28">
        <v>4128893418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71"/>
      <c r="T577" s="28"/>
      <c r="U577" s="28">
        <v>2</v>
      </c>
      <c r="V577" s="28"/>
      <c r="W577" s="28">
        <v>3</v>
      </c>
      <c r="X577" s="178" t="s">
        <v>5936</v>
      </c>
    </row>
    <row r="578" spans="1:24" ht="18.75" customHeight="1">
      <c r="A578" s="201"/>
      <c r="B578" s="187"/>
      <c r="C578" s="179" t="s">
        <v>5751</v>
      </c>
      <c r="D578" s="1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71"/>
      <c r="T578" s="28"/>
      <c r="U578" s="28"/>
      <c r="V578" s="28"/>
      <c r="W578" s="28"/>
      <c r="X578" s="179" t="s">
        <v>5751</v>
      </c>
    </row>
    <row r="579" spans="1:24" ht="18.75" customHeight="1">
      <c r="A579" s="201"/>
      <c r="B579" s="187">
        <v>5030</v>
      </c>
      <c r="C579" s="161" t="s">
        <v>5752</v>
      </c>
      <c r="D579" s="17">
        <v>4128588556</v>
      </c>
      <c r="E579" s="28">
        <v>5</v>
      </c>
      <c r="F579" s="28">
        <v>3</v>
      </c>
      <c r="G579" s="28">
        <v>10</v>
      </c>
      <c r="H579" s="28"/>
      <c r="I579" s="28"/>
      <c r="J579" s="28"/>
      <c r="K579" s="28"/>
      <c r="L579" s="28"/>
      <c r="M579" s="28"/>
      <c r="N579" s="28"/>
      <c r="O579" s="28">
        <v>10</v>
      </c>
      <c r="P579" s="28">
        <v>2</v>
      </c>
      <c r="Q579" s="34"/>
      <c r="R579" s="34"/>
      <c r="S579" s="57"/>
      <c r="T579" s="34"/>
      <c r="U579" s="34"/>
      <c r="V579" s="34"/>
      <c r="W579" s="34"/>
      <c r="X579" s="179"/>
    </row>
    <row r="580" spans="1:24" ht="18.75" customHeight="1">
      <c r="A580" s="201"/>
      <c r="B580" s="187">
        <v>4985</v>
      </c>
      <c r="C580" s="161" t="s">
        <v>5753</v>
      </c>
      <c r="D580" s="17">
        <v>4128588337</v>
      </c>
      <c r="E580" s="34"/>
      <c r="F580" s="28">
        <v>1</v>
      </c>
      <c r="G580" s="28">
        <v>15</v>
      </c>
      <c r="H580" s="28">
        <v>3</v>
      </c>
      <c r="I580" s="28"/>
      <c r="J580" s="28"/>
      <c r="K580" s="28"/>
      <c r="L580" s="28"/>
      <c r="M580" s="28"/>
      <c r="N580" s="28"/>
      <c r="O580" s="28"/>
      <c r="P580" s="28">
        <v>10</v>
      </c>
      <c r="Q580" s="34"/>
      <c r="R580" s="34"/>
      <c r="S580" s="57"/>
      <c r="T580" s="34"/>
      <c r="U580" s="34"/>
      <c r="V580" s="34"/>
      <c r="W580" s="34"/>
      <c r="X580" s="179"/>
    </row>
    <row r="581" spans="1:24" ht="18.75" customHeight="1">
      <c r="A581" s="201"/>
      <c r="B581" s="187">
        <v>4141</v>
      </c>
      <c r="C581" s="161" t="s">
        <v>1438</v>
      </c>
      <c r="D581" s="17">
        <v>4128552314</v>
      </c>
      <c r="E581" s="34"/>
      <c r="F581" s="34"/>
      <c r="G581" s="28">
        <v>20</v>
      </c>
      <c r="H581" s="28"/>
      <c r="I581" s="28"/>
      <c r="J581" s="28"/>
      <c r="K581" s="28"/>
      <c r="L581" s="28"/>
      <c r="M581" s="28"/>
      <c r="N581" s="28"/>
      <c r="O581" s="28">
        <v>10</v>
      </c>
      <c r="P581" s="28">
        <v>10</v>
      </c>
      <c r="Q581" s="28"/>
      <c r="R581" s="28"/>
      <c r="S581" s="57"/>
      <c r="T581" s="34"/>
      <c r="U581" s="34"/>
      <c r="V581" s="34"/>
      <c r="W581" s="34"/>
      <c r="X581" s="179"/>
    </row>
    <row r="582" spans="1:24" ht="18.75" customHeight="1">
      <c r="A582" s="201"/>
      <c r="B582" s="187">
        <v>3656</v>
      </c>
      <c r="C582" s="161" t="s">
        <v>210</v>
      </c>
      <c r="D582" s="17">
        <v>4128569017</v>
      </c>
      <c r="E582" s="28">
        <v>5</v>
      </c>
      <c r="F582" s="28">
        <v>5</v>
      </c>
      <c r="G582" s="28">
        <v>5</v>
      </c>
      <c r="H582" s="28"/>
      <c r="I582" s="28"/>
      <c r="J582" s="28"/>
      <c r="K582" s="28"/>
      <c r="L582" s="28"/>
      <c r="M582" s="28"/>
      <c r="N582" s="28"/>
      <c r="O582" s="28">
        <v>5</v>
      </c>
      <c r="P582" s="28">
        <v>15</v>
      </c>
      <c r="Q582" s="28"/>
      <c r="R582" s="28"/>
      <c r="S582" s="57"/>
      <c r="T582" s="34"/>
      <c r="U582" s="34"/>
      <c r="V582" s="34"/>
      <c r="W582" s="34"/>
      <c r="X582" s="179"/>
    </row>
    <row r="583" spans="1:24" ht="18.75" customHeight="1">
      <c r="A583" s="201"/>
      <c r="B583" s="187">
        <v>3343</v>
      </c>
      <c r="C583" s="161" t="s">
        <v>1335</v>
      </c>
      <c r="D583" s="17">
        <v>4128527785</v>
      </c>
      <c r="E583" s="28">
        <v>5</v>
      </c>
      <c r="F583" s="28">
        <v>10</v>
      </c>
      <c r="G583" s="28"/>
      <c r="H583" s="28"/>
      <c r="I583" s="28"/>
      <c r="J583" s="28"/>
      <c r="K583" s="28"/>
      <c r="L583" s="28"/>
      <c r="M583" s="28"/>
      <c r="N583" s="28"/>
      <c r="O583" s="28">
        <v>5</v>
      </c>
      <c r="P583" s="34"/>
      <c r="Q583" s="34"/>
      <c r="R583" s="34"/>
      <c r="S583" s="57"/>
      <c r="T583" s="34"/>
      <c r="U583" s="34"/>
      <c r="V583" s="34"/>
      <c r="W583" s="34"/>
      <c r="X583" s="179"/>
    </row>
    <row r="584" spans="1:24" ht="18.75" customHeight="1">
      <c r="A584" s="201"/>
      <c r="B584" s="187">
        <v>4596</v>
      </c>
      <c r="C584" s="161" t="s">
        <v>4188</v>
      </c>
      <c r="D584" s="17">
        <v>4128551923</v>
      </c>
      <c r="E584" s="34"/>
      <c r="F584" s="34"/>
      <c r="G584" s="28">
        <v>5</v>
      </c>
      <c r="H584" s="28"/>
      <c r="I584" s="28"/>
      <c r="J584" s="28"/>
      <c r="K584" s="28"/>
      <c r="L584" s="28"/>
      <c r="M584" s="28">
        <v>10</v>
      </c>
      <c r="N584" s="28"/>
      <c r="O584" s="28">
        <v>10</v>
      </c>
      <c r="P584" s="28">
        <v>10</v>
      </c>
      <c r="Q584" s="34"/>
      <c r="R584" s="34"/>
      <c r="S584" s="57"/>
      <c r="T584" s="34"/>
      <c r="U584" s="34"/>
      <c r="V584" s="34"/>
      <c r="W584" s="34"/>
      <c r="X584" s="179"/>
    </row>
    <row r="585" spans="1:24" ht="18.75" customHeight="1">
      <c r="A585" s="201"/>
      <c r="B585" s="187">
        <v>5656</v>
      </c>
      <c r="C585" s="161" t="s">
        <v>4564</v>
      </c>
      <c r="D585" s="17">
        <v>4128588077</v>
      </c>
      <c r="E585" s="34"/>
      <c r="F585" s="34"/>
      <c r="G585" s="28">
        <v>25</v>
      </c>
      <c r="H585" s="28"/>
      <c r="I585" s="28"/>
      <c r="J585" s="28">
        <v>5</v>
      </c>
      <c r="K585" s="28"/>
      <c r="L585" s="28"/>
      <c r="M585" s="28"/>
      <c r="N585" s="28"/>
      <c r="O585" s="28">
        <v>10</v>
      </c>
      <c r="P585" s="28">
        <v>20</v>
      </c>
      <c r="Q585" s="34"/>
      <c r="R585" s="34"/>
      <c r="S585" s="57"/>
      <c r="T585" s="34"/>
      <c r="U585" s="34"/>
      <c r="V585" s="34"/>
      <c r="W585" s="34"/>
      <c r="X585" s="179"/>
    </row>
    <row r="586" spans="1:24" ht="18.75" customHeight="1">
      <c r="A586" s="201"/>
      <c r="B586" s="187">
        <v>4905</v>
      </c>
      <c r="C586" s="161" t="s">
        <v>2400</v>
      </c>
      <c r="D586" s="17">
        <v>4128583244</v>
      </c>
      <c r="E586" s="34"/>
      <c r="F586" s="34"/>
      <c r="G586" s="28">
        <v>10</v>
      </c>
      <c r="H586" s="28"/>
      <c r="I586" s="28"/>
      <c r="J586" s="28"/>
      <c r="K586" s="28"/>
      <c r="L586" s="28"/>
      <c r="M586" s="28"/>
      <c r="N586" s="28"/>
      <c r="O586" s="28">
        <v>10</v>
      </c>
      <c r="P586" s="28">
        <v>5</v>
      </c>
      <c r="Q586" s="34"/>
      <c r="R586" s="34"/>
      <c r="S586" s="57"/>
      <c r="T586" s="34"/>
      <c r="U586" s="34"/>
      <c r="V586" s="34"/>
      <c r="W586" s="34"/>
      <c r="X586" s="179"/>
    </row>
    <row r="587" spans="1:24" ht="18.75" customHeight="1">
      <c r="A587" s="201"/>
      <c r="B587" s="187">
        <v>5256</v>
      </c>
      <c r="C587" s="161" t="s">
        <v>5262</v>
      </c>
      <c r="D587" s="17">
        <v>4128585680</v>
      </c>
      <c r="E587" s="34"/>
      <c r="F587" s="34"/>
      <c r="G587" s="28">
        <v>10</v>
      </c>
      <c r="H587" s="28"/>
      <c r="I587" s="28"/>
      <c r="J587" s="28"/>
      <c r="K587" s="28"/>
      <c r="L587" s="28"/>
      <c r="M587" s="28"/>
      <c r="N587" s="28"/>
      <c r="O587" s="28">
        <v>10</v>
      </c>
      <c r="P587" s="28">
        <v>15</v>
      </c>
      <c r="Q587" s="34"/>
      <c r="R587" s="34"/>
      <c r="S587" s="57"/>
      <c r="T587" s="34"/>
      <c r="U587" s="34"/>
      <c r="V587" s="34"/>
      <c r="W587" s="34"/>
      <c r="X587" s="179"/>
    </row>
    <row r="588" spans="1:24" ht="18.75" customHeight="1">
      <c r="A588" s="201"/>
      <c r="B588" s="187">
        <v>3681</v>
      </c>
      <c r="C588" s="161" t="s">
        <v>5754</v>
      </c>
      <c r="D588" s="17">
        <v>4128400686</v>
      </c>
      <c r="E588" s="34"/>
      <c r="F588" s="34"/>
      <c r="G588" s="28">
        <v>5</v>
      </c>
      <c r="H588" s="28">
        <v>5</v>
      </c>
      <c r="I588" s="28"/>
      <c r="J588" s="28"/>
      <c r="K588" s="28"/>
      <c r="L588" s="28"/>
      <c r="M588" s="28"/>
      <c r="N588" s="28"/>
      <c r="O588" s="28"/>
      <c r="P588" s="28">
        <v>5</v>
      </c>
      <c r="Q588" s="34"/>
      <c r="R588" s="34"/>
      <c r="S588" s="57"/>
      <c r="T588" s="34"/>
      <c r="U588" s="34"/>
      <c r="V588" s="34"/>
      <c r="W588" s="34"/>
      <c r="X588" s="179"/>
    </row>
    <row r="589" spans="1:24" ht="18.75" customHeight="1">
      <c r="A589" s="201"/>
      <c r="B589" s="187">
        <v>4817</v>
      </c>
      <c r="C589" s="161" t="s">
        <v>5072</v>
      </c>
      <c r="D589" s="17">
        <v>4200012279</v>
      </c>
      <c r="E589" s="34"/>
      <c r="F589" s="34"/>
      <c r="G589" s="28">
        <v>3</v>
      </c>
      <c r="H589" s="28">
        <v>15</v>
      </c>
      <c r="I589" s="28"/>
      <c r="J589" s="28"/>
      <c r="K589" s="28"/>
      <c r="L589" s="28"/>
      <c r="M589" s="28">
        <v>1</v>
      </c>
      <c r="N589" s="28"/>
      <c r="O589" s="28">
        <v>5</v>
      </c>
      <c r="P589" s="28">
        <v>5</v>
      </c>
      <c r="Q589" s="34"/>
      <c r="R589" s="34"/>
      <c r="S589" s="57"/>
      <c r="T589" s="34"/>
      <c r="U589" s="34"/>
      <c r="V589" s="34"/>
      <c r="W589" s="34"/>
      <c r="X589" s="179"/>
    </row>
    <row r="590" spans="1:24" ht="18.75" customHeight="1">
      <c r="A590" s="201"/>
      <c r="B590" s="187">
        <v>3351</v>
      </c>
      <c r="C590" s="161" t="s">
        <v>2481</v>
      </c>
      <c r="D590" s="17">
        <v>4128399031</v>
      </c>
      <c r="E590" s="34"/>
      <c r="F590" s="34"/>
      <c r="G590" s="28"/>
      <c r="H590" s="28">
        <v>13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57"/>
      <c r="T590" s="34"/>
      <c r="U590" s="34"/>
      <c r="V590" s="34"/>
      <c r="W590" s="34"/>
      <c r="X590" s="179"/>
    </row>
    <row r="591" spans="1:24" ht="18.75" customHeight="1">
      <c r="A591" s="201"/>
      <c r="B591" s="187">
        <v>3385</v>
      </c>
      <c r="C591" s="161" t="s">
        <v>2484</v>
      </c>
      <c r="D591" s="17">
        <v>4128563172</v>
      </c>
      <c r="E591" s="34"/>
      <c r="F591" s="34"/>
      <c r="G591" s="28"/>
      <c r="H591" s="28"/>
      <c r="I591" s="28"/>
      <c r="J591" s="28">
        <v>15</v>
      </c>
      <c r="K591" s="28"/>
      <c r="L591" s="28"/>
      <c r="M591" s="28"/>
      <c r="N591" s="28"/>
      <c r="O591" s="28"/>
      <c r="P591" s="28"/>
      <c r="Q591" s="34"/>
      <c r="R591" s="34"/>
      <c r="S591" s="57"/>
      <c r="T591" s="34"/>
      <c r="U591" s="34"/>
      <c r="V591" s="34"/>
      <c r="W591" s="34"/>
      <c r="X591" s="179"/>
    </row>
    <row r="592" spans="1:24" ht="18.75" customHeight="1">
      <c r="A592" s="201"/>
      <c r="B592" s="187">
        <v>3527</v>
      </c>
      <c r="C592" s="161" t="s">
        <v>1327</v>
      </c>
      <c r="D592" s="17">
        <v>4128400494</v>
      </c>
      <c r="E592" s="34"/>
      <c r="F592" s="34"/>
      <c r="G592" s="28">
        <v>5</v>
      </c>
      <c r="H592" s="28">
        <v>15</v>
      </c>
      <c r="I592" s="28"/>
      <c r="J592" s="28"/>
      <c r="K592" s="28"/>
      <c r="L592" s="28"/>
      <c r="M592" s="28"/>
      <c r="N592" s="28"/>
      <c r="O592" s="28"/>
      <c r="P592" s="28">
        <v>20</v>
      </c>
      <c r="Q592" s="34"/>
      <c r="R592" s="34"/>
      <c r="S592" s="57"/>
      <c r="T592" s="34"/>
      <c r="U592" s="34"/>
      <c r="V592" s="34"/>
      <c r="W592" s="34"/>
      <c r="X592" s="179"/>
    </row>
    <row r="593" spans="1:24" ht="18.75" customHeight="1">
      <c r="A593" s="201"/>
      <c r="B593" s="187">
        <v>4407</v>
      </c>
      <c r="C593" s="161" t="s">
        <v>3229</v>
      </c>
      <c r="D593" s="17">
        <v>4128521288</v>
      </c>
      <c r="E593" s="34"/>
      <c r="F593" s="34"/>
      <c r="G593" s="28">
        <v>2</v>
      </c>
      <c r="H593" s="28">
        <v>10</v>
      </c>
      <c r="I593" s="28"/>
      <c r="J593" s="28"/>
      <c r="K593" s="28"/>
      <c r="L593" s="28"/>
      <c r="M593" s="28"/>
      <c r="N593" s="28"/>
      <c r="O593" s="28"/>
      <c r="P593" s="28">
        <v>10</v>
      </c>
      <c r="Q593" s="34"/>
      <c r="R593" s="34"/>
      <c r="S593" s="57"/>
      <c r="T593" s="34"/>
      <c r="U593" s="34"/>
      <c r="V593" s="34"/>
      <c r="W593" s="34"/>
      <c r="X593" s="179"/>
    </row>
    <row r="594" spans="1:24" ht="18.75" customHeight="1">
      <c r="A594" s="201"/>
      <c r="B594" s="187">
        <v>5603</v>
      </c>
      <c r="C594" s="161" t="s">
        <v>1617</v>
      </c>
      <c r="D594" s="17">
        <v>4128526479</v>
      </c>
      <c r="E594" s="34"/>
      <c r="F594" s="34"/>
      <c r="G594" s="28">
        <v>5</v>
      </c>
      <c r="H594" s="28">
        <v>5</v>
      </c>
      <c r="I594" s="28"/>
      <c r="J594" s="28"/>
      <c r="K594" s="28"/>
      <c r="L594" s="28"/>
      <c r="M594" s="28"/>
      <c r="N594" s="28"/>
      <c r="O594" s="28">
        <v>5</v>
      </c>
      <c r="P594" s="28">
        <v>5</v>
      </c>
      <c r="Q594" s="34"/>
      <c r="R594" s="34"/>
      <c r="S594" s="57"/>
      <c r="T594" s="34"/>
      <c r="U594" s="34"/>
      <c r="V594" s="34"/>
      <c r="W594" s="34"/>
      <c r="X594" s="179"/>
    </row>
    <row r="595" spans="1:24" ht="18.75" customHeight="1">
      <c r="A595" s="201"/>
      <c r="B595" s="187">
        <v>3731</v>
      </c>
      <c r="C595" s="161" t="s">
        <v>2959</v>
      </c>
      <c r="D595" s="17">
        <v>4128509215</v>
      </c>
      <c r="E595" s="28"/>
      <c r="F595" s="28"/>
      <c r="G595" s="28">
        <v>10</v>
      </c>
      <c r="H595" s="28">
        <v>15</v>
      </c>
      <c r="I595" s="28"/>
      <c r="J595" s="28">
        <v>10</v>
      </c>
      <c r="K595" s="28"/>
      <c r="L595" s="28"/>
      <c r="M595" s="28"/>
      <c r="N595" s="28"/>
      <c r="O595" s="28">
        <v>10</v>
      </c>
      <c r="P595" s="28">
        <v>15</v>
      </c>
      <c r="Q595" s="28"/>
      <c r="R595" s="28"/>
      <c r="S595" s="71"/>
      <c r="T595" s="28"/>
      <c r="U595" s="28"/>
      <c r="V595" s="28"/>
      <c r="W595" s="28"/>
      <c r="X595" s="179"/>
    </row>
    <row r="596" spans="1:24" ht="18.75" customHeight="1">
      <c r="A596" s="201"/>
      <c r="B596" s="187">
        <v>4843</v>
      </c>
      <c r="C596" s="161" t="s">
        <v>2468</v>
      </c>
      <c r="D596" s="17">
        <v>4128403180</v>
      </c>
      <c r="E596" s="28"/>
      <c r="F596" s="28"/>
      <c r="G596" s="28">
        <v>25</v>
      </c>
      <c r="H596" s="28"/>
      <c r="I596" s="28"/>
      <c r="J596" s="28"/>
      <c r="K596" s="28"/>
      <c r="L596" s="28"/>
      <c r="M596" s="28"/>
      <c r="N596" s="28"/>
      <c r="O596" s="28"/>
      <c r="P596" s="28">
        <v>20</v>
      </c>
      <c r="Q596" s="28"/>
      <c r="R596" s="28"/>
      <c r="S596" s="71"/>
      <c r="T596" s="28"/>
      <c r="U596" s="28"/>
      <c r="V596" s="28"/>
      <c r="W596" s="28"/>
      <c r="X596" s="179"/>
    </row>
    <row r="597" spans="1:24" ht="18.75" customHeight="1">
      <c r="A597" s="201"/>
      <c r="B597" s="187">
        <v>3524</v>
      </c>
      <c r="C597" s="161" t="s">
        <v>5755</v>
      </c>
      <c r="D597" s="17">
        <v>4128456245</v>
      </c>
      <c r="E597" s="28"/>
      <c r="F597" s="28"/>
      <c r="G597" s="28">
        <v>15</v>
      </c>
      <c r="H597" s="28"/>
      <c r="I597" s="28"/>
      <c r="J597" s="28">
        <v>5</v>
      </c>
      <c r="K597" s="28"/>
      <c r="L597" s="28"/>
      <c r="M597" s="28"/>
      <c r="N597" s="28"/>
      <c r="O597" s="28">
        <v>5</v>
      </c>
      <c r="P597" s="28">
        <v>10</v>
      </c>
      <c r="Q597" s="28"/>
      <c r="R597" s="28"/>
      <c r="S597" s="71"/>
      <c r="T597" s="28"/>
      <c r="U597" s="28"/>
      <c r="V597" s="28"/>
      <c r="W597" s="28"/>
      <c r="X597" s="179"/>
    </row>
    <row r="598" spans="1:24" ht="18.75" customHeight="1">
      <c r="A598" s="201"/>
      <c r="B598" s="187">
        <v>3631</v>
      </c>
      <c r="C598" s="38" t="s">
        <v>2578</v>
      </c>
      <c r="D598" s="28">
        <v>4128595574</v>
      </c>
      <c r="E598" s="28"/>
      <c r="F598" s="28"/>
      <c r="G598" s="28">
        <v>30</v>
      </c>
      <c r="H598" s="28">
        <v>25</v>
      </c>
      <c r="I598" s="28"/>
      <c r="J598" s="28">
        <v>3</v>
      </c>
      <c r="K598" s="28"/>
      <c r="L598" s="28"/>
      <c r="M598" s="28">
        <v>15</v>
      </c>
      <c r="N598" s="28"/>
      <c r="O598" s="28">
        <v>10</v>
      </c>
      <c r="P598" s="28">
        <v>15</v>
      </c>
      <c r="Q598" s="28"/>
      <c r="R598" s="28"/>
      <c r="S598" s="71"/>
      <c r="T598" s="28"/>
      <c r="U598" s="28"/>
      <c r="V598" s="28"/>
      <c r="W598" s="28"/>
      <c r="X598" s="28"/>
    </row>
    <row r="599" spans="1:24" ht="18.75" customHeight="1">
      <c r="A599" s="201"/>
      <c r="B599" s="187">
        <v>3631</v>
      </c>
      <c r="C599" s="38" t="s">
        <v>2578</v>
      </c>
      <c r="D599" s="28">
        <v>4128595233</v>
      </c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71"/>
      <c r="T599" s="28"/>
      <c r="U599" s="28"/>
      <c r="V599" s="28"/>
      <c r="W599" s="28">
        <v>10</v>
      </c>
      <c r="X599" s="28"/>
    </row>
    <row r="600" spans="1:24" ht="18.75" customHeight="1">
      <c r="A600" s="201"/>
      <c r="B600" s="187">
        <v>4088</v>
      </c>
      <c r="C600" s="38" t="s">
        <v>2813</v>
      </c>
      <c r="D600" s="28">
        <v>4128568474</v>
      </c>
      <c r="E600" s="28"/>
      <c r="F600" s="28"/>
      <c r="G600" s="28">
        <v>5</v>
      </c>
      <c r="H600" s="28"/>
      <c r="I600" s="28"/>
      <c r="J600" s="28">
        <v>3</v>
      </c>
      <c r="K600" s="28"/>
      <c r="L600" s="28"/>
      <c r="M600" s="28"/>
      <c r="N600" s="28"/>
      <c r="O600" s="28"/>
      <c r="P600" s="28">
        <v>10</v>
      </c>
      <c r="Q600" s="28"/>
      <c r="R600" s="28"/>
      <c r="S600" s="71"/>
      <c r="T600" s="28"/>
      <c r="U600" s="28"/>
      <c r="V600" s="28"/>
      <c r="W600" s="28"/>
      <c r="X600" s="28"/>
    </row>
    <row r="601" spans="1:24" ht="18.75" customHeight="1">
      <c r="A601" s="201"/>
      <c r="B601" s="187">
        <v>4598</v>
      </c>
      <c r="C601" s="38" t="s">
        <v>5756</v>
      </c>
      <c r="D601" s="28">
        <v>4128402530</v>
      </c>
      <c r="E601" s="28"/>
      <c r="F601" s="28"/>
      <c r="G601" s="28">
        <v>5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28"/>
      <c r="R601" s="28"/>
      <c r="S601" s="71"/>
      <c r="T601" s="28"/>
      <c r="U601" s="28"/>
      <c r="V601" s="28"/>
      <c r="W601" s="28"/>
      <c r="X601" s="28"/>
    </row>
    <row r="602" spans="1:24" ht="18.75" customHeight="1">
      <c r="A602" s="201"/>
      <c r="B602" s="187">
        <v>4795</v>
      </c>
      <c r="C602" s="38" t="s">
        <v>5254</v>
      </c>
      <c r="D602" s="28">
        <v>4128507140</v>
      </c>
      <c r="E602" s="28"/>
      <c r="F602" s="28"/>
      <c r="G602" s="28">
        <v>10</v>
      </c>
      <c r="H602" s="28">
        <v>10</v>
      </c>
      <c r="I602" s="28"/>
      <c r="J602" s="28"/>
      <c r="K602" s="28"/>
      <c r="L602" s="28"/>
      <c r="M602" s="28"/>
      <c r="N602" s="28"/>
      <c r="O602" s="28"/>
      <c r="P602" s="28">
        <v>10</v>
      </c>
      <c r="Q602" s="28"/>
      <c r="R602" s="28"/>
      <c r="S602" s="71"/>
      <c r="T602" s="28"/>
      <c r="U602" s="28"/>
      <c r="V602" s="28"/>
      <c r="W602" s="28"/>
      <c r="X602" s="28"/>
    </row>
    <row r="603" spans="1:24" ht="18.75" customHeight="1">
      <c r="A603" s="201"/>
      <c r="B603" s="187">
        <v>4995</v>
      </c>
      <c r="C603" s="38" t="s">
        <v>5757</v>
      </c>
      <c r="D603" s="28">
        <v>4128403596</v>
      </c>
      <c r="E603" s="28"/>
      <c r="F603" s="28"/>
      <c r="G603" s="28">
        <v>5</v>
      </c>
      <c r="H603" s="28">
        <v>10</v>
      </c>
      <c r="I603" s="28"/>
      <c r="J603" s="28"/>
      <c r="K603" s="28"/>
      <c r="L603" s="28"/>
      <c r="M603" s="28"/>
      <c r="N603" s="28"/>
      <c r="O603" s="28"/>
      <c r="P603" s="28">
        <v>10</v>
      </c>
      <c r="Q603" s="28"/>
      <c r="R603" s="28"/>
      <c r="S603" s="71"/>
      <c r="T603" s="28"/>
      <c r="U603" s="28"/>
      <c r="V603" s="28"/>
      <c r="W603" s="28"/>
      <c r="X603" s="28"/>
    </row>
    <row r="604" spans="1:24" ht="18.75" customHeight="1">
      <c r="A604" s="201"/>
      <c r="B604" s="187">
        <v>4989</v>
      </c>
      <c r="C604" s="38" t="s">
        <v>2998</v>
      </c>
      <c r="D604" s="28">
        <v>4128519400</v>
      </c>
      <c r="E604" s="34"/>
      <c r="F604" s="34"/>
      <c r="G604" s="28">
        <v>10</v>
      </c>
      <c r="H604" s="28">
        <v>10</v>
      </c>
      <c r="I604" s="28"/>
      <c r="J604" s="28"/>
      <c r="K604" s="28"/>
      <c r="L604" s="28"/>
      <c r="M604" s="28"/>
      <c r="N604" s="28"/>
      <c r="O604" s="28"/>
      <c r="P604" s="28">
        <v>10</v>
      </c>
      <c r="Q604" s="34"/>
      <c r="R604" s="34"/>
      <c r="S604" s="57"/>
      <c r="T604" s="34"/>
      <c r="U604" s="34"/>
      <c r="V604" s="34"/>
      <c r="W604" s="34"/>
      <c r="X604" s="28"/>
    </row>
    <row r="605" spans="1:24" ht="18.75" customHeight="1">
      <c r="A605" s="201"/>
      <c r="B605" s="187">
        <v>2020</v>
      </c>
      <c r="C605" s="38" t="s">
        <v>3832</v>
      </c>
      <c r="D605" s="28">
        <v>4128677057</v>
      </c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57"/>
      <c r="T605" s="34"/>
      <c r="U605" s="28">
        <v>30</v>
      </c>
      <c r="V605" s="28">
        <v>30</v>
      </c>
      <c r="W605" s="28">
        <v>30</v>
      </c>
      <c r="X605" s="71" t="s">
        <v>5760</v>
      </c>
    </row>
    <row r="606" spans="1:24" ht="18.75" customHeight="1">
      <c r="A606" s="201"/>
      <c r="B606" s="187">
        <v>5015</v>
      </c>
      <c r="C606" s="38" t="s">
        <v>879</v>
      </c>
      <c r="D606" s="28">
        <v>4128403740</v>
      </c>
      <c r="E606" s="28"/>
      <c r="F606" s="28"/>
      <c r="G606" s="28">
        <v>10</v>
      </c>
      <c r="H606" s="28">
        <v>5</v>
      </c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71"/>
      <c r="T606" s="28"/>
      <c r="U606" s="28"/>
      <c r="V606" s="28"/>
      <c r="W606" s="28"/>
      <c r="X606" s="28"/>
    </row>
    <row r="607" spans="1:24" ht="18.75" customHeight="1">
      <c r="A607" s="218"/>
      <c r="B607" s="240"/>
      <c r="C607" s="241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71"/>
      <c r="T607" s="97"/>
      <c r="U607" s="97"/>
      <c r="V607" s="97"/>
      <c r="W607" s="97"/>
      <c r="X607" s="245" t="s">
        <v>5875</v>
      </c>
    </row>
    <row r="608" spans="1:24" ht="18.75" customHeight="1">
      <c r="A608" s="201"/>
      <c r="B608" s="187"/>
      <c r="C608" s="227" t="s">
        <v>5776</v>
      </c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71"/>
      <c r="T608" s="28"/>
      <c r="U608" s="28"/>
      <c r="V608" s="28"/>
      <c r="W608" s="28"/>
      <c r="X608" s="28"/>
    </row>
    <row r="609" spans="1:24" ht="18.75" customHeight="1">
      <c r="A609" s="201"/>
      <c r="B609" s="187">
        <v>4114</v>
      </c>
      <c r="C609" s="38" t="s">
        <v>1875</v>
      </c>
      <c r="D609" s="28">
        <v>4128680647</v>
      </c>
      <c r="E609" s="28"/>
      <c r="F609" s="28"/>
      <c r="G609" s="28">
        <v>31</v>
      </c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71"/>
      <c r="T609" s="28"/>
      <c r="U609" s="28"/>
      <c r="V609" s="28"/>
      <c r="W609" s="28"/>
      <c r="X609" s="28"/>
    </row>
    <row r="610" spans="1:24" ht="18.75" customHeight="1">
      <c r="A610" s="201"/>
      <c r="B610" s="187">
        <v>1653</v>
      </c>
      <c r="C610" s="38" t="s">
        <v>3067</v>
      </c>
      <c r="D610" s="28">
        <v>4128587352</v>
      </c>
      <c r="E610" s="28"/>
      <c r="F610" s="28"/>
      <c r="G610" s="28">
        <v>5</v>
      </c>
      <c r="H610" s="28"/>
      <c r="I610" s="28"/>
      <c r="J610" s="28"/>
      <c r="K610" s="28"/>
      <c r="L610" s="28"/>
      <c r="M610" s="28">
        <v>5</v>
      </c>
      <c r="N610" s="28"/>
      <c r="O610" s="28">
        <v>5</v>
      </c>
      <c r="P610" s="28"/>
      <c r="Q610" s="28"/>
      <c r="R610" s="28"/>
      <c r="S610" s="71"/>
      <c r="T610" s="28"/>
      <c r="U610" s="28"/>
      <c r="V610" s="28"/>
      <c r="W610" s="28"/>
      <c r="X610" s="28"/>
    </row>
    <row r="611" spans="1:24" ht="18.75" customHeight="1">
      <c r="A611" s="201"/>
      <c r="B611" s="187">
        <v>2094</v>
      </c>
      <c r="C611" s="38" t="s">
        <v>5326</v>
      </c>
      <c r="D611" s="28">
        <v>4128473170</v>
      </c>
      <c r="E611" s="28"/>
      <c r="F611" s="28"/>
      <c r="G611" s="28">
        <v>5</v>
      </c>
      <c r="H611" s="28">
        <v>10</v>
      </c>
      <c r="I611" s="28"/>
      <c r="J611" s="28"/>
      <c r="K611" s="28"/>
      <c r="L611" s="28"/>
      <c r="M611" s="28"/>
      <c r="N611" s="28"/>
      <c r="O611" s="28">
        <v>10</v>
      </c>
      <c r="P611" s="28">
        <v>10</v>
      </c>
      <c r="Q611" s="28"/>
      <c r="R611" s="28"/>
      <c r="S611" s="71"/>
      <c r="T611" s="28"/>
      <c r="U611" s="28"/>
      <c r="V611" s="28"/>
      <c r="W611" s="28"/>
      <c r="X611" s="28"/>
    </row>
    <row r="612" spans="1:24" ht="18.75" customHeight="1">
      <c r="A612" s="201"/>
      <c r="B612" s="187">
        <v>3465</v>
      </c>
      <c r="C612" s="38" t="s">
        <v>2053</v>
      </c>
      <c r="D612" s="28">
        <v>412804864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71"/>
      <c r="T612" s="28"/>
      <c r="U612" s="28"/>
      <c r="V612" s="28"/>
      <c r="W612" s="28">
        <v>5</v>
      </c>
      <c r="X612" s="71" t="s">
        <v>5922</v>
      </c>
    </row>
    <row r="613" spans="1:24" ht="18.75" customHeight="1">
      <c r="A613" s="216" t="s">
        <v>5777</v>
      </c>
      <c r="B613" s="187" t="s">
        <v>5779</v>
      </c>
      <c r="C613" s="38" t="s">
        <v>4242</v>
      </c>
      <c r="D613" s="28">
        <v>4228</v>
      </c>
      <c r="E613" s="28"/>
      <c r="F613" s="28"/>
      <c r="G613" s="28">
        <v>3</v>
      </c>
      <c r="H613" s="28"/>
      <c r="I613" s="28">
        <v>2</v>
      </c>
      <c r="J613" s="28"/>
      <c r="K613" s="28"/>
      <c r="L613" s="28"/>
      <c r="M613" s="28"/>
      <c r="N613" s="28"/>
      <c r="O613" s="28">
        <v>5</v>
      </c>
      <c r="P613" s="28"/>
      <c r="Q613" s="28"/>
      <c r="R613" s="28"/>
      <c r="S613" s="71"/>
      <c r="T613" s="28"/>
      <c r="U613" s="28"/>
      <c r="V613" s="28"/>
      <c r="W613" s="28"/>
      <c r="X613" s="28"/>
    </row>
    <row r="614" spans="1:24" ht="18.75" customHeight="1">
      <c r="A614" s="216" t="s">
        <v>5778</v>
      </c>
      <c r="B614" s="187" t="s">
        <v>5780</v>
      </c>
      <c r="C614" s="38" t="s">
        <v>5781</v>
      </c>
      <c r="D614" s="28">
        <v>4234</v>
      </c>
      <c r="E614" s="28"/>
      <c r="F614" s="28"/>
      <c r="G614" s="28">
        <v>3</v>
      </c>
      <c r="H614" s="28">
        <v>2</v>
      </c>
      <c r="I614" s="28"/>
      <c r="J614" s="28"/>
      <c r="K614" s="28"/>
      <c r="L614" s="28"/>
      <c r="M614" s="28"/>
      <c r="N614" s="28"/>
      <c r="O614" s="28">
        <v>2</v>
      </c>
      <c r="P614" s="28">
        <v>3</v>
      </c>
      <c r="Q614" s="28"/>
      <c r="R614" s="28"/>
      <c r="S614" s="71"/>
      <c r="T614" s="28"/>
      <c r="U614" s="28"/>
      <c r="V614" s="28"/>
      <c r="W614" s="28"/>
      <c r="X614" s="28"/>
    </row>
    <row r="615" spans="1:24" ht="18.75" customHeight="1">
      <c r="A615" s="201"/>
      <c r="B615" s="187" t="s">
        <v>5782</v>
      </c>
      <c r="C615" s="38" t="s">
        <v>5783</v>
      </c>
      <c r="D615" s="28">
        <v>4227</v>
      </c>
      <c r="E615" s="28"/>
      <c r="F615" s="28"/>
      <c r="G615" s="28"/>
      <c r="H615" s="28">
        <v>5</v>
      </c>
      <c r="I615" s="28"/>
      <c r="J615" s="28"/>
      <c r="K615" s="28"/>
      <c r="L615" s="28"/>
      <c r="M615" s="28"/>
      <c r="N615" s="28"/>
      <c r="O615" s="28">
        <v>5</v>
      </c>
      <c r="P615" s="28">
        <v>5</v>
      </c>
      <c r="Q615" s="28"/>
      <c r="R615" s="28"/>
      <c r="S615" s="71"/>
      <c r="T615" s="28"/>
      <c r="U615" s="28"/>
      <c r="V615" s="28"/>
      <c r="W615" s="28"/>
      <c r="X615" s="28"/>
    </row>
    <row r="616" spans="1:24" ht="18.75" customHeight="1">
      <c r="A616" s="201"/>
      <c r="B616" s="187">
        <v>5573</v>
      </c>
      <c r="C616" s="38" t="s">
        <v>2023</v>
      </c>
      <c r="D616" s="28">
        <v>4128554416</v>
      </c>
      <c r="E616" s="28"/>
      <c r="F616" s="28"/>
      <c r="G616" s="28">
        <v>5</v>
      </c>
      <c r="H616" s="28">
        <v>2</v>
      </c>
      <c r="I616" s="28"/>
      <c r="J616" s="28">
        <v>3</v>
      </c>
      <c r="K616" s="28"/>
      <c r="L616" s="28"/>
      <c r="M616" s="28"/>
      <c r="N616" s="28"/>
      <c r="O616" s="28">
        <v>3</v>
      </c>
      <c r="P616" s="28"/>
      <c r="Q616" s="28"/>
      <c r="R616" s="28"/>
      <c r="S616" s="71"/>
      <c r="T616" s="28"/>
      <c r="U616" s="28"/>
      <c r="V616" s="28"/>
      <c r="W616" s="28"/>
      <c r="X616" s="28"/>
    </row>
    <row r="617" spans="1:24" ht="18.75" customHeight="1">
      <c r="A617" s="201"/>
      <c r="B617" s="187">
        <v>3280</v>
      </c>
      <c r="C617" s="38" t="s">
        <v>5785</v>
      </c>
      <c r="D617" s="28">
        <v>4128520596</v>
      </c>
      <c r="E617" s="28"/>
      <c r="F617" s="28"/>
      <c r="G617" s="28">
        <v>8</v>
      </c>
      <c r="H617" s="28">
        <v>10</v>
      </c>
      <c r="I617" s="28"/>
      <c r="J617" s="28"/>
      <c r="K617" s="28"/>
      <c r="L617" s="28"/>
      <c r="M617" s="28"/>
      <c r="N617" s="28"/>
      <c r="O617" s="28"/>
      <c r="P617" s="28">
        <v>10</v>
      </c>
      <c r="Q617" s="28"/>
      <c r="R617" s="28"/>
      <c r="S617" s="71"/>
      <c r="T617" s="28"/>
      <c r="U617" s="28"/>
      <c r="V617" s="28"/>
      <c r="W617" s="28"/>
      <c r="X617" s="28"/>
    </row>
    <row r="618" spans="1:24" ht="18.75" customHeight="1">
      <c r="A618" s="201"/>
      <c r="B618" s="187">
        <v>3682</v>
      </c>
      <c r="C618" s="38" t="s">
        <v>2063</v>
      </c>
      <c r="D618" s="28">
        <v>4128557800</v>
      </c>
      <c r="E618" s="28"/>
      <c r="F618" s="28"/>
      <c r="G618" s="28"/>
      <c r="H618" s="28">
        <v>10</v>
      </c>
      <c r="I618" s="28"/>
      <c r="J618" s="28">
        <v>5</v>
      </c>
      <c r="K618" s="28"/>
      <c r="L618" s="28"/>
      <c r="M618" s="28"/>
      <c r="N618" s="28"/>
      <c r="O618" s="28">
        <v>5</v>
      </c>
      <c r="P618" s="28"/>
      <c r="Q618" s="28"/>
      <c r="R618" s="28"/>
      <c r="S618" s="71"/>
      <c r="T618" s="28"/>
      <c r="U618" s="28"/>
      <c r="V618" s="28"/>
      <c r="W618" s="28"/>
      <c r="X618" s="28"/>
    </row>
    <row r="619" spans="1:24" ht="18.75" customHeight="1">
      <c r="A619" s="201"/>
      <c r="B619" s="187">
        <v>3980</v>
      </c>
      <c r="C619" s="38" t="s">
        <v>4807</v>
      </c>
      <c r="D619" s="28">
        <v>4128549917</v>
      </c>
      <c r="E619" s="28">
        <v>3</v>
      </c>
      <c r="F619" s="28">
        <v>5</v>
      </c>
      <c r="G619" s="28"/>
      <c r="H619" s="28">
        <v>3</v>
      </c>
      <c r="I619" s="28"/>
      <c r="J619" s="28"/>
      <c r="K619" s="28"/>
      <c r="L619" s="28"/>
      <c r="M619" s="28"/>
      <c r="N619" s="28"/>
      <c r="O619" s="28">
        <v>5</v>
      </c>
      <c r="P619" s="28">
        <v>3</v>
      </c>
      <c r="Q619" s="28"/>
      <c r="R619" s="28"/>
      <c r="S619" s="71"/>
      <c r="T619" s="28"/>
      <c r="U619" s="28"/>
      <c r="V619" s="28"/>
      <c r="W619" s="28"/>
      <c r="X619" s="28"/>
    </row>
    <row r="620" spans="1:24" ht="18.75" customHeight="1">
      <c r="A620" s="201"/>
      <c r="B620" s="187">
        <v>3011</v>
      </c>
      <c r="C620" s="38" t="s">
        <v>5159</v>
      </c>
      <c r="D620" s="28">
        <v>4128573620</v>
      </c>
      <c r="E620" s="28"/>
      <c r="F620" s="28"/>
      <c r="G620" s="28">
        <v>2</v>
      </c>
      <c r="H620" s="28">
        <v>8</v>
      </c>
      <c r="I620" s="28"/>
      <c r="J620" s="28">
        <v>5</v>
      </c>
      <c r="K620" s="28"/>
      <c r="L620" s="28"/>
      <c r="M620" s="28"/>
      <c r="N620" s="28"/>
      <c r="O620" s="28">
        <v>3</v>
      </c>
      <c r="P620" s="28"/>
      <c r="Q620" s="28"/>
      <c r="R620" s="28"/>
      <c r="S620" s="71"/>
      <c r="T620" s="28"/>
      <c r="U620" s="28"/>
      <c r="V620" s="28"/>
      <c r="W620" s="28"/>
      <c r="X620" s="28"/>
    </row>
    <row r="621" spans="1:24" ht="18.75" customHeight="1">
      <c r="A621" s="201"/>
      <c r="B621" s="187">
        <v>2275</v>
      </c>
      <c r="C621" s="38" t="s">
        <v>3079</v>
      </c>
      <c r="D621" s="28">
        <v>4128572890</v>
      </c>
      <c r="E621" s="28"/>
      <c r="F621" s="28"/>
      <c r="G621" s="28"/>
      <c r="H621" s="28">
        <v>5</v>
      </c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71"/>
      <c r="T621" s="28"/>
      <c r="U621" s="28"/>
      <c r="V621" s="28"/>
      <c r="W621" s="28"/>
      <c r="X621" s="28"/>
    </row>
    <row r="622" spans="1:24" ht="18.75" customHeight="1">
      <c r="A622" s="201"/>
      <c r="B622" s="187">
        <v>3446</v>
      </c>
      <c r="C622" s="38" t="s">
        <v>4158</v>
      </c>
      <c r="D622" s="28">
        <v>4128571294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71"/>
      <c r="T622" s="34"/>
      <c r="U622" s="34"/>
      <c r="V622" s="34"/>
      <c r="W622" s="34"/>
      <c r="X622" s="28"/>
    </row>
    <row r="623" spans="1:24" ht="18.75" customHeight="1">
      <c r="A623" s="201"/>
      <c r="B623" s="187">
        <v>3540</v>
      </c>
      <c r="C623" s="38" t="s">
        <v>1772</v>
      </c>
      <c r="D623" s="28">
        <v>4128573023</v>
      </c>
      <c r="E623" s="28"/>
      <c r="F623" s="28"/>
      <c r="G623" s="28">
        <v>2</v>
      </c>
      <c r="H623" s="28">
        <v>6</v>
      </c>
      <c r="I623" s="28"/>
      <c r="J623" s="28"/>
      <c r="K623" s="28"/>
      <c r="L623" s="28"/>
      <c r="M623" s="28"/>
      <c r="N623" s="28"/>
      <c r="O623" s="28">
        <v>6</v>
      </c>
      <c r="P623" s="28"/>
      <c r="Q623" s="28"/>
      <c r="R623" s="28"/>
      <c r="S623" s="71"/>
      <c r="T623" s="34"/>
      <c r="U623" s="34"/>
      <c r="V623" s="34"/>
      <c r="W623" s="34"/>
      <c r="X623" s="28"/>
    </row>
    <row r="624" spans="1:24" ht="18.75" customHeight="1">
      <c r="A624" s="201"/>
      <c r="B624" s="187">
        <v>4301</v>
      </c>
      <c r="C624" s="38" t="s">
        <v>1811</v>
      </c>
      <c r="D624" s="28">
        <v>4128555121</v>
      </c>
      <c r="E624" s="28"/>
      <c r="F624" s="28"/>
      <c r="G624" s="28"/>
      <c r="H624" s="28">
        <v>10</v>
      </c>
      <c r="I624" s="28"/>
      <c r="J624" s="28"/>
      <c r="K624" s="28"/>
      <c r="L624" s="28"/>
      <c r="M624" s="28"/>
      <c r="N624" s="28"/>
      <c r="O624" s="28">
        <v>5</v>
      </c>
      <c r="P624" s="28">
        <v>5</v>
      </c>
      <c r="Q624" s="28"/>
      <c r="R624" s="28"/>
      <c r="S624" s="71"/>
      <c r="T624" s="34"/>
      <c r="U624" s="34"/>
      <c r="V624" s="34"/>
      <c r="W624" s="34"/>
      <c r="X624" s="28"/>
    </row>
    <row r="625" spans="1:24" ht="18.75" customHeight="1">
      <c r="A625" s="201"/>
      <c r="B625" s="187">
        <v>5474</v>
      </c>
      <c r="C625" s="38" t="s">
        <v>2603</v>
      </c>
      <c r="D625" s="28">
        <v>4128463295</v>
      </c>
      <c r="E625" s="28"/>
      <c r="F625" s="28"/>
      <c r="G625" s="28"/>
      <c r="H625" s="28">
        <v>6</v>
      </c>
      <c r="I625" s="28"/>
      <c r="J625" s="28"/>
      <c r="K625" s="28"/>
      <c r="L625" s="28"/>
      <c r="M625" s="28"/>
      <c r="N625" s="28"/>
      <c r="O625" s="28"/>
      <c r="P625" s="28">
        <v>10</v>
      </c>
      <c r="Q625" s="28"/>
      <c r="R625" s="28"/>
      <c r="S625" s="71"/>
      <c r="T625" s="34"/>
      <c r="U625" s="34"/>
      <c r="V625" s="34"/>
      <c r="W625" s="34"/>
      <c r="X625" s="28"/>
    </row>
    <row r="626" spans="1:24" ht="18.75" customHeight="1">
      <c r="A626" s="201"/>
      <c r="B626" s="187">
        <v>4776</v>
      </c>
      <c r="C626" s="38" t="s">
        <v>4160</v>
      </c>
      <c r="D626" s="28">
        <v>4128571010</v>
      </c>
      <c r="E626" s="28"/>
      <c r="F626" s="28"/>
      <c r="G626" s="28">
        <v>5</v>
      </c>
      <c r="H626" s="28">
        <v>5</v>
      </c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71"/>
      <c r="T626" s="34"/>
      <c r="U626" s="34"/>
      <c r="V626" s="34"/>
      <c r="W626" s="34"/>
      <c r="X626" s="28"/>
    </row>
    <row r="627" spans="1:24" ht="18.75" customHeight="1">
      <c r="A627" s="201"/>
      <c r="B627" s="187">
        <v>4776</v>
      </c>
      <c r="C627" s="38" t="s">
        <v>4160</v>
      </c>
      <c r="D627" s="28">
        <v>4128571473</v>
      </c>
      <c r="E627" s="28">
        <v>3</v>
      </c>
      <c r="F627" s="28">
        <v>3</v>
      </c>
      <c r="G627" s="28"/>
      <c r="H627" s="28"/>
      <c r="I627" s="28"/>
      <c r="J627" s="28">
        <v>3</v>
      </c>
      <c r="K627" s="28"/>
      <c r="L627" s="28"/>
      <c r="M627" s="28"/>
      <c r="N627" s="28"/>
      <c r="O627" s="28"/>
      <c r="P627" s="28"/>
      <c r="Q627" s="28"/>
      <c r="R627" s="28"/>
      <c r="S627" s="71"/>
      <c r="T627" s="34"/>
      <c r="U627" s="34"/>
      <c r="V627" s="34"/>
      <c r="W627" s="34"/>
      <c r="X627" s="28"/>
    </row>
    <row r="628" spans="1:24" ht="18.75" customHeight="1">
      <c r="A628" s="201"/>
      <c r="B628" s="187">
        <v>4121</v>
      </c>
      <c r="C628" s="38" t="s">
        <v>4312</v>
      </c>
      <c r="D628" s="28">
        <v>4128569016</v>
      </c>
      <c r="E628" s="28"/>
      <c r="F628" s="28"/>
      <c r="G628" s="28"/>
      <c r="H628" s="28">
        <v>10</v>
      </c>
      <c r="I628" s="28"/>
      <c r="J628" s="28"/>
      <c r="K628" s="28"/>
      <c r="L628" s="28"/>
      <c r="M628" s="28"/>
      <c r="N628" s="28"/>
      <c r="O628" s="28"/>
      <c r="P628" s="28">
        <v>8</v>
      </c>
      <c r="Q628" s="28"/>
      <c r="R628" s="28"/>
      <c r="S628" s="71"/>
      <c r="T628" s="34"/>
      <c r="U628" s="34"/>
      <c r="V628" s="34"/>
      <c r="W628" s="34"/>
      <c r="X628" s="28"/>
    </row>
    <row r="629" spans="1:24" ht="18.75" customHeight="1">
      <c r="A629" s="201"/>
      <c r="B629" s="187">
        <v>3168</v>
      </c>
      <c r="C629" s="38" t="s">
        <v>5474</v>
      </c>
      <c r="D629" s="28">
        <v>4128483984</v>
      </c>
      <c r="E629" s="28"/>
      <c r="F629" s="28"/>
      <c r="G629" s="28"/>
      <c r="H629" s="28"/>
      <c r="I629" s="28"/>
      <c r="J629" s="28">
        <v>6</v>
      </c>
      <c r="K629" s="28"/>
      <c r="L629" s="28"/>
      <c r="M629" s="28"/>
      <c r="N629" s="28"/>
      <c r="O629" s="28">
        <v>6</v>
      </c>
      <c r="P629" s="28">
        <v>10</v>
      </c>
      <c r="Q629" s="28"/>
      <c r="R629" s="28"/>
      <c r="S629" s="71"/>
      <c r="T629" s="34"/>
      <c r="U629" s="34"/>
      <c r="V629" s="34"/>
      <c r="W629" s="34"/>
      <c r="X629" s="28"/>
    </row>
    <row r="630" spans="1:24" ht="18.75" customHeight="1">
      <c r="A630" s="201"/>
      <c r="B630" s="187">
        <v>3169</v>
      </c>
      <c r="C630" s="38" t="s">
        <v>4592</v>
      </c>
      <c r="D630" s="28">
        <v>4128801743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71"/>
      <c r="T630" s="28">
        <v>2</v>
      </c>
      <c r="U630" s="28">
        <v>2</v>
      </c>
      <c r="V630" s="28"/>
      <c r="W630" s="28">
        <v>5</v>
      </c>
      <c r="X630" s="178" t="s">
        <v>5873</v>
      </c>
    </row>
    <row r="631" spans="1:24" ht="18.75" customHeight="1">
      <c r="A631" s="201"/>
      <c r="B631" s="187">
        <v>2174</v>
      </c>
      <c r="C631" s="38" t="s">
        <v>5786</v>
      </c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71"/>
      <c r="T631" s="34"/>
      <c r="U631" s="34"/>
      <c r="V631" s="34"/>
      <c r="W631" s="34">
        <v>2</v>
      </c>
      <c r="X631" s="178" t="s">
        <v>5995</v>
      </c>
    </row>
    <row r="632" spans="1:24" ht="18.75" customHeight="1">
      <c r="A632" s="201"/>
      <c r="B632" s="187">
        <v>3169</v>
      </c>
      <c r="C632" s="38" t="s">
        <v>4592</v>
      </c>
      <c r="D632" s="28">
        <v>4128807572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71"/>
      <c r="T632" s="28">
        <v>3</v>
      </c>
      <c r="U632" s="28">
        <v>3</v>
      </c>
      <c r="V632" s="28"/>
      <c r="W632" s="28">
        <v>5</v>
      </c>
      <c r="X632" s="178" t="s">
        <v>5914</v>
      </c>
    </row>
    <row r="633" spans="1:24" ht="18.75" customHeight="1">
      <c r="A633" s="201"/>
      <c r="B633" s="187">
        <v>4531</v>
      </c>
      <c r="C633" s="38" t="s">
        <v>4506</v>
      </c>
      <c r="D633" s="28">
        <v>4128499620</v>
      </c>
      <c r="E633" s="28"/>
      <c r="F633" s="28"/>
      <c r="G633" s="28">
        <v>3</v>
      </c>
      <c r="H633" s="28"/>
      <c r="I633" s="28"/>
      <c r="J633" s="28"/>
      <c r="K633" s="28"/>
      <c r="L633" s="28"/>
      <c r="M633" s="28"/>
      <c r="N633" s="28"/>
      <c r="O633" s="28">
        <v>5</v>
      </c>
      <c r="P633" s="28">
        <v>5</v>
      </c>
      <c r="Q633" s="28"/>
      <c r="R633" s="28"/>
      <c r="S633" s="71"/>
      <c r="T633" s="34"/>
      <c r="U633" s="34"/>
      <c r="V633" s="34"/>
      <c r="W633" s="34"/>
      <c r="X633" s="28"/>
    </row>
    <row r="634" spans="1:24" ht="18.75" customHeight="1">
      <c r="A634" s="201"/>
      <c r="B634" s="187">
        <v>3622</v>
      </c>
      <c r="C634" s="38" t="s">
        <v>1794</v>
      </c>
      <c r="D634" s="28">
        <v>4128550133</v>
      </c>
      <c r="E634" s="28"/>
      <c r="F634" s="28"/>
      <c r="G634" s="28">
        <v>5</v>
      </c>
      <c r="H634" s="28">
        <v>10</v>
      </c>
      <c r="I634" s="28"/>
      <c r="J634" s="28"/>
      <c r="K634" s="28"/>
      <c r="L634" s="28"/>
      <c r="M634" s="28"/>
      <c r="N634" s="28"/>
      <c r="O634" s="28">
        <v>5</v>
      </c>
      <c r="P634" s="28"/>
      <c r="Q634" s="28"/>
      <c r="R634" s="28"/>
      <c r="S634" s="71"/>
      <c r="T634" s="34"/>
      <c r="U634" s="34"/>
      <c r="V634" s="34"/>
      <c r="W634" s="34"/>
      <c r="X634" s="28"/>
    </row>
    <row r="635" spans="1:24" ht="18.75" customHeight="1">
      <c r="A635" s="201"/>
      <c r="B635" s="187">
        <v>3727</v>
      </c>
      <c r="C635" s="38" t="s">
        <v>5787</v>
      </c>
      <c r="D635" s="28">
        <v>4128515643</v>
      </c>
      <c r="E635" s="28"/>
      <c r="F635" s="28"/>
      <c r="G635" s="28"/>
      <c r="H635" s="28">
        <v>5</v>
      </c>
      <c r="I635" s="28"/>
      <c r="J635" s="28">
        <v>5</v>
      </c>
      <c r="K635" s="28"/>
      <c r="L635" s="28"/>
      <c r="M635" s="28"/>
      <c r="N635" s="28"/>
      <c r="O635" s="28">
        <v>5</v>
      </c>
      <c r="P635" s="28">
        <v>5</v>
      </c>
      <c r="Q635" s="28"/>
      <c r="R635" s="28"/>
      <c r="S635" s="71"/>
      <c r="T635" s="34"/>
      <c r="U635" s="34"/>
      <c r="V635" s="34"/>
      <c r="W635" s="34"/>
      <c r="X635" s="28"/>
    </row>
    <row r="636" spans="1:24" ht="18.75" customHeight="1">
      <c r="A636" s="201"/>
      <c r="B636" s="187">
        <v>3266</v>
      </c>
      <c r="C636" s="38" t="s">
        <v>3073</v>
      </c>
      <c r="D636" s="28">
        <v>4128508923</v>
      </c>
      <c r="E636" s="28"/>
      <c r="F636" s="28"/>
      <c r="G636" s="28">
        <v>5</v>
      </c>
      <c r="H636" s="28">
        <v>10</v>
      </c>
      <c r="I636" s="28"/>
      <c r="J636" s="28">
        <v>3</v>
      </c>
      <c r="K636" s="28"/>
      <c r="L636" s="28"/>
      <c r="M636" s="28"/>
      <c r="N636" s="28"/>
      <c r="O636" s="28">
        <v>10</v>
      </c>
      <c r="P636" s="28">
        <v>10</v>
      </c>
      <c r="Q636" s="28"/>
      <c r="R636" s="28"/>
      <c r="S636" s="71"/>
      <c r="T636" s="34"/>
      <c r="U636" s="34"/>
      <c r="V636" s="34"/>
      <c r="W636" s="34"/>
      <c r="X636" s="28"/>
    </row>
    <row r="637" spans="1:24" ht="18.75" customHeight="1">
      <c r="A637" s="201"/>
      <c r="B637" s="187">
        <v>3916</v>
      </c>
      <c r="C637" s="38" t="s">
        <v>5788</v>
      </c>
      <c r="D637" s="28">
        <v>4128522377</v>
      </c>
      <c r="E637" s="28"/>
      <c r="F637" s="28"/>
      <c r="G637" s="28">
        <v>4</v>
      </c>
      <c r="H637" s="28"/>
      <c r="I637" s="28"/>
      <c r="J637" s="28">
        <v>4</v>
      </c>
      <c r="K637" s="28"/>
      <c r="L637" s="28"/>
      <c r="M637" s="28"/>
      <c r="N637" s="28"/>
      <c r="O637" s="28">
        <v>6</v>
      </c>
      <c r="P637" s="28">
        <v>5</v>
      </c>
      <c r="Q637" s="28"/>
      <c r="R637" s="28"/>
      <c r="S637" s="71"/>
      <c r="T637" s="34"/>
      <c r="U637" s="34"/>
      <c r="V637" s="34"/>
      <c r="W637" s="34"/>
      <c r="X637" s="28"/>
    </row>
    <row r="638" spans="1:24" ht="18.75" customHeight="1">
      <c r="A638" s="201"/>
      <c r="B638" s="187">
        <v>2243</v>
      </c>
      <c r="C638" s="38" t="s">
        <v>3321</v>
      </c>
      <c r="D638" s="28">
        <v>4128568582</v>
      </c>
      <c r="E638" s="28">
        <v>3</v>
      </c>
      <c r="F638" s="28"/>
      <c r="G638" s="28"/>
      <c r="H638" s="28">
        <v>5</v>
      </c>
      <c r="I638" s="28"/>
      <c r="J638" s="28"/>
      <c r="K638" s="28"/>
      <c r="L638" s="28"/>
      <c r="M638" s="28"/>
      <c r="N638" s="28"/>
      <c r="O638" s="28">
        <v>3</v>
      </c>
      <c r="P638" s="28">
        <v>3</v>
      </c>
      <c r="Q638" s="28"/>
      <c r="R638" s="28"/>
      <c r="S638" s="71"/>
      <c r="T638" s="34"/>
      <c r="U638" s="34"/>
      <c r="V638" s="34"/>
      <c r="W638" s="34"/>
      <c r="X638" s="28"/>
    </row>
    <row r="639" spans="1:24" ht="18.75" customHeight="1">
      <c r="A639" s="201"/>
      <c r="B639" s="187">
        <v>3264</v>
      </c>
      <c r="C639" s="38" t="s">
        <v>3320</v>
      </c>
      <c r="D639" s="28">
        <v>4128587040</v>
      </c>
      <c r="E639" s="28"/>
      <c r="F639" s="28"/>
      <c r="G639" s="28"/>
      <c r="H639" s="28">
        <v>10</v>
      </c>
      <c r="I639" s="28"/>
      <c r="J639" s="28"/>
      <c r="K639" s="28"/>
      <c r="L639" s="28"/>
      <c r="M639" s="28">
        <v>10</v>
      </c>
      <c r="N639" s="28"/>
      <c r="O639" s="28"/>
      <c r="P639" s="28"/>
      <c r="Q639" s="28"/>
      <c r="R639" s="28"/>
      <c r="S639" s="71"/>
      <c r="T639" s="34"/>
      <c r="U639" s="34"/>
      <c r="V639" s="34"/>
      <c r="W639" s="34"/>
      <c r="X639" s="28"/>
    </row>
    <row r="640" spans="1:24" ht="18.75" customHeight="1">
      <c r="A640" s="201"/>
      <c r="B640" s="187">
        <v>5366</v>
      </c>
      <c r="C640" s="38" t="s">
        <v>2096</v>
      </c>
      <c r="D640" s="28">
        <v>4128492817</v>
      </c>
      <c r="E640" s="28"/>
      <c r="F640" s="28"/>
      <c r="G640" s="28"/>
      <c r="H640" s="28">
        <v>5</v>
      </c>
      <c r="I640" s="28"/>
      <c r="J640" s="28"/>
      <c r="K640" s="28"/>
      <c r="L640" s="28"/>
      <c r="M640" s="28"/>
      <c r="N640" s="28"/>
      <c r="O640" s="28">
        <v>5</v>
      </c>
      <c r="P640" s="28">
        <v>10</v>
      </c>
      <c r="Q640" s="28"/>
      <c r="R640" s="28"/>
      <c r="S640" s="71"/>
      <c r="T640" s="34"/>
      <c r="U640" s="34"/>
      <c r="V640" s="34"/>
      <c r="W640" s="34"/>
      <c r="X640" s="28"/>
    </row>
    <row r="641" spans="1:24" ht="18.75" customHeight="1">
      <c r="A641" s="201"/>
      <c r="B641" s="187">
        <v>1645</v>
      </c>
      <c r="C641" s="38" t="s">
        <v>3187</v>
      </c>
      <c r="D641" s="28">
        <v>4128554826</v>
      </c>
      <c r="E641" s="28"/>
      <c r="F641" s="28"/>
      <c r="G641" s="28"/>
      <c r="H641" s="28">
        <v>10</v>
      </c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71"/>
      <c r="T641" s="34"/>
      <c r="U641" s="34"/>
      <c r="V641" s="34"/>
      <c r="W641" s="34"/>
      <c r="X641" s="28"/>
    </row>
    <row r="642" spans="1:24" ht="18.75" customHeight="1">
      <c r="A642" s="201"/>
      <c r="B642" s="187">
        <v>1531</v>
      </c>
      <c r="C642" s="38" t="s">
        <v>3188</v>
      </c>
      <c r="D642" s="28">
        <v>4128564207</v>
      </c>
      <c r="E642" s="28"/>
      <c r="F642" s="28"/>
      <c r="G642" s="28">
        <v>10</v>
      </c>
      <c r="H642" s="28">
        <v>10</v>
      </c>
      <c r="I642" s="28"/>
      <c r="J642" s="28"/>
      <c r="K642" s="28"/>
      <c r="L642" s="28"/>
      <c r="M642" s="28"/>
      <c r="N642" s="28"/>
      <c r="O642" s="28">
        <v>15</v>
      </c>
      <c r="P642" s="28"/>
      <c r="Q642" s="28"/>
      <c r="R642" s="28"/>
      <c r="S642" s="71"/>
      <c r="T642" s="34"/>
      <c r="U642" s="34"/>
      <c r="V642" s="34"/>
      <c r="W642" s="34"/>
      <c r="X642" s="28"/>
    </row>
    <row r="643" spans="1:24" ht="18.75" customHeight="1">
      <c r="A643" s="201"/>
      <c r="B643" s="187">
        <v>3220</v>
      </c>
      <c r="C643" s="38" t="s">
        <v>3260</v>
      </c>
      <c r="D643" s="28">
        <v>4128563762</v>
      </c>
      <c r="E643" s="28"/>
      <c r="F643" s="28"/>
      <c r="G643" s="28">
        <v>5</v>
      </c>
      <c r="H643" s="28">
        <v>5</v>
      </c>
      <c r="I643" s="28"/>
      <c r="J643" s="28"/>
      <c r="K643" s="28"/>
      <c r="L643" s="28"/>
      <c r="M643" s="28"/>
      <c r="N643" s="28"/>
      <c r="O643" s="28">
        <v>3</v>
      </c>
      <c r="P643" s="28"/>
      <c r="Q643" s="28"/>
      <c r="R643" s="28"/>
      <c r="S643" s="71"/>
      <c r="T643" s="34"/>
      <c r="U643" s="34"/>
      <c r="V643" s="34"/>
      <c r="W643" s="34"/>
      <c r="X643" s="28"/>
    </row>
    <row r="644" spans="1:24" ht="18.75" customHeight="1">
      <c r="A644" s="201"/>
      <c r="B644" s="187">
        <v>3144</v>
      </c>
      <c r="C644" s="38" t="s">
        <v>4789</v>
      </c>
      <c r="D644" s="28">
        <v>4128570406</v>
      </c>
      <c r="E644" s="28"/>
      <c r="F644" s="28"/>
      <c r="G644" s="28"/>
      <c r="H644" s="28">
        <v>10</v>
      </c>
      <c r="I644" s="28"/>
      <c r="J644" s="28">
        <v>6</v>
      </c>
      <c r="K644" s="28"/>
      <c r="L644" s="28"/>
      <c r="M644" s="28"/>
      <c r="N644" s="28"/>
      <c r="O644" s="28"/>
      <c r="P644" s="28"/>
      <c r="Q644" s="28"/>
      <c r="R644" s="28"/>
      <c r="S644" s="71"/>
      <c r="T644" s="34"/>
      <c r="U644" s="34"/>
      <c r="V644" s="34"/>
      <c r="W644" s="34"/>
      <c r="X644" s="28"/>
    </row>
    <row r="645" spans="1:24" ht="18.75" customHeight="1">
      <c r="A645" s="201"/>
      <c r="B645" s="187">
        <v>3265</v>
      </c>
      <c r="C645" s="38" t="s">
        <v>5789</v>
      </c>
      <c r="D645" s="28">
        <v>4128695690</v>
      </c>
      <c r="E645" s="28">
        <v>2</v>
      </c>
      <c r="F645" s="28">
        <v>1</v>
      </c>
      <c r="G645" s="28">
        <v>3</v>
      </c>
      <c r="H645" s="28">
        <v>6</v>
      </c>
      <c r="I645" s="28"/>
      <c r="J645" s="28">
        <v>2</v>
      </c>
      <c r="K645" s="28"/>
      <c r="L645" s="28"/>
      <c r="M645" s="28"/>
      <c r="N645" s="28"/>
      <c r="O645" s="28">
        <v>3</v>
      </c>
      <c r="P645" s="28"/>
      <c r="Q645" s="28"/>
      <c r="R645" s="28"/>
      <c r="S645" s="71"/>
      <c r="T645" s="34"/>
      <c r="U645" s="34"/>
      <c r="V645" s="34"/>
      <c r="W645" s="34"/>
      <c r="X645" s="28"/>
    </row>
    <row r="646" spans="1:24" ht="18.75" customHeight="1">
      <c r="A646" s="201"/>
      <c r="B646" s="187">
        <v>4065</v>
      </c>
      <c r="C646" s="38" t="s">
        <v>3272</v>
      </c>
      <c r="D646" s="28">
        <v>4128570052</v>
      </c>
      <c r="E646" s="28"/>
      <c r="F646" s="28"/>
      <c r="G646" s="28">
        <v>3</v>
      </c>
      <c r="H646" s="28">
        <v>5</v>
      </c>
      <c r="I646" s="28"/>
      <c r="J646" s="28">
        <v>3</v>
      </c>
      <c r="K646" s="28"/>
      <c r="L646" s="28"/>
      <c r="M646" s="28"/>
      <c r="N646" s="28"/>
      <c r="O646" s="28">
        <v>3</v>
      </c>
      <c r="P646" s="28">
        <v>5</v>
      </c>
      <c r="Q646" s="28"/>
      <c r="R646" s="28"/>
      <c r="S646" s="71"/>
      <c r="T646" s="34"/>
      <c r="U646" s="34"/>
      <c r="V646" s="34"/>
      <c r="W646" s="34"/>
      <c r="X646" s="28"/>
    </row>
    <row r="647" spans="1:24" ht="18.75" customHeight="1">
      <c r="A647" s="201"/>
      <c r="B647" s="187">
        <v>2174</v>
      </c>
      <c r="C647" s="38" t="s">
        <v>4167</v>
      </c>
      <c r="D647" s="28">
        <v>4128514674</v>
      </c>
      <c r="E647" s="28"/>
      <c r="F647" s="28"/>
      <c r="G647" s="28">
        <v>5</v>
      </c>
      <c r="H647" s="28">
        <v>10</v>
      </c>
      <c r="I647" s="28"/>
      <c r="J647" s="28"/>
      <c r="K647" s="28"/>
      <c r="L647" s="28"/>
      <c r="M647" s="28"/>
      <c r="N647" s="28"/>
      <c r="O647" s="28">
        <v>5</v>
      </c>
      <c r="P647" s="28">
        <v>10</v>
      </c>
      <c r="Q647" s="28"/>
      <c r="R647" s="28"/>
      <c r="S647" s="71"/>
      <c r="T647" s="34"/>
      <c r="U647" s="34"/>
      <c r="V647" s="34"/>
      <c r="W647" s="34"/>
      <c r="X647" s="28"/>
    </row>
    <row r="648" spans="1:24" ht="18.75" customHeight="1">
      <c r="A648" s="201"/>
      <c r="B648" s="187">
        <v>5677</v>
      </c>
      <c r="C648" s="38" t="s">
        <v>5790</v>
      </c>
      <c r="D648" s="28">
        <v>4128521801</v>
      </c>
      <c r="E648" s="28"/>
      <c r="F648" s="28"/>
      <c r="G648" s="28"/>
      <c r="H648" s="28">
        <v>7</v>
      </c>
      <c r="I648" s="28"/>
      <c r="J648" s="28">
        <v>10</v>
      </c>
      <c r="K648" s="28"/>
      <c r="L648" s="28"/>
      <c r="M648" s="28"/>
      <c r="N648" s="28"/>
      <c r="O648" s="28"/>
      <c r="P648" s="28">
        <v>10</v>
      </c>
      <c r="Q648" s="28"/>
      <c r="R648" s="28"/>
      <c r="S648" s="71"/>
      <c r="T648" s="34"/>
      <c r="U648" s="34"/>
      <c r="V648" s="34"/>
      <c r="W648" s="34"/>
      <c r="X648" s="28"/>
    </row>
    <row r="649" spans="1:24" ht="18.75" customHeight="1">
      <c r="A649" s="201"/>
      <c r="B649" s="187"/>
      <c r="C649" s="179" t="s">
        <v>5767</v>
      </c>
      <c r="D649" s="1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71"/>
      <c r="T649" s="28"/>
      <c r="U649" s="28"/>
      <c r="V649" s="28"/>
      <c r="W649" s="28"/>
      <c r="X649" s="179" t="s">
        <v>5767</v>
      </c>
    </row>
    <row r="650" spans="1:24" ht="18.75" customHeight="1">
      <c r="A650" s="201"/>
      <c r="B650" s="187">
        <v>3818</v>
      </c>
      <c r="C650" s="38" t="s">
        <v>2815</v>
      </c>
      <c r="D650" s="28">
        <v>4128626912</v>
      </c>
      <c r="E650" s="34"/>
      <c r="F650" s="34"/>
      <c r="G650" s="28">
        <v>10</v>
      </c>
      <c r="H650" s="28"/>
      <c r="I650" s="28"/>
      <c r="J650" s="28"/>
      <c r="K650" s="28"/>
      <c r="L650" s="28"/>
      <c r="M650" s="28"/>
      <c r="N650" s="28"/>
      <c r="O650" s="28">
        <v>10</v>
      </c>
      <c r="P650" s="28">
        <v>15</v>
      </c>
      <c r="Q650" s="28"/>
      <c r="R650" s="28"/>
      <c r="S650" s="71"/>
      <c r="T650" s="28"/>
      <c r="U650" s="28"/>
      <c r="V650" s="28"/>
      <c r="W650" s="28"/>
      <c r="X650" s="28"/>
    </row>
    <row r="651" spans="1:24" ht="18.75" customHeight="1">
      <c r="A651" s="201"/>
      <c r="B651" s="187">
        <v>4669</v>
      </c>
      <c r="C651" s="38" t="s">
        <v>2204</v>
      </c>
      <c r="D651" s="28">
        <v>4128628064</v>
      </c>
      <c r="E651" s="28">
        <v>10</v>
      </c>
      <c r="F651" s="28"/>
      <c r="G651" s="28">
        <v>15</v>
      </c>
      <c r="H651" s="28"/>
      <c r="I651" s="28"/>
      <c r="J651" s="28">
        <v>10</v>
      </c>
      <c r="K651" s="28"/>
      <c r="L651" s="28"/>
      <c r="M651" s="28"/>
      <c r="N651" s="28"/>
      <c r="O651" s="28">
        <v>10</v>
      </c>
      <c r="P651" s="28">
        <v>20</v>
      </c>
      <c r="Q651" s="28"/>
      <c r="R651" s="28"/>
      <c r="S651" s="71"/>
      <c r="T651" s="28"/>
      <c r="U651" s="28"/>
      <c r="V651" s="28"/>
      <c r="W651" s="28"/>
      <c r="X651" s="28"/>
    </row>
    <row r="652" spans="1:24" ht="18.75" customHeight="1">
      <c r="A652" s="201"/>
      <c r="B652" s="187">
        <v>5135</v>
      </c>
      <c r="C652" s="38" t="s">
        <v>2909</v>
      </c>
      <c r="D652" s="28">
        <v>4128547291</v>
      </c>
      <c r="E652" s="34"/>
      <c r="F652" s="34"/>
      <c r="G652" s="28">
        <v>25</v>
      </c>
      <c r="H652" s="28"/>
      <c r="I652" s="28"/>
      <c r="J652" s="28"/>
      <c r="K652" s="28"/>
      <c r="L652" s="28"/>
      <c r="M652" s="28"/>
      <c r="N652" s="28"/>
      <c r="O652" s="28">
        <v>5</v>
      </c>
      <c r="P652" s="28">
        <v>10</v>
      </c>
      <c r="Q652" s="28"/>
      <c r="R652" s="28"/>
      <c r="S652" s="71"/>
      <c r="T652" s="28"/>
      <c r="U652" s="28"/>
      <c r="V652" s="28"/>
      <c r="W652" s="28"/>
      <c r="X652" s="28"/>
    </row>
    <row r="653" spans="1:24" ht="18.75" customHeight="1">
      <c r="A653" s="201"/>
      <c r="B653" s="187">
        <v>4965</v>
      </c>
      <c r="C653" s="38" t="s">
        <v>2979</v>
      </c>
      <c r="D653" s="28">
        <v>4128607511</v>
      </c>
      <c r="E653" s="34"/>
      <c r="F653" s="34"/>
      <c r="G653" s="28">
        <v>5</v>
      </c>
      <c r="H653" s="28"/>
      <c r="I653" s="28"/>
      <c r="J653" s="28"/>
      <c r="K653" s="28"/>
      <c r="L653" s="28"/>
      <c r="M653" s="28"/>
      <c r="N653" s="28"/>
      <c r="O653" s="28"/>
      <c r="P653" s="28">
        <v>30</v>
      </c>
      <c r="Q653" s="28"/>
      <c r="R653" s="28"/>
      <c r="S653" s="71"/>
      <c r="T653" s="28"/>
      <c r="U653" s="28"/>
      <c r="V653" s="28"/>
      <c r="W653" s="28"/>
      <c r="X653" s="28"/>
    </row>
    <row r="654" spans="1:24" ht="18.75" customHeight="1">
      <c r="A654" s="201"/>
      <c r="B654" s="187">
        <v>3642</v>
      </c>
      <c r="C654" s="38" t="s">
        <v>4203</v>
      </c>
      <c r="D654" s="28">
        <v>4128616801</v>
      </c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28">
        <v>15</v>
      </c>
      <c r="P654" s="28">
        <v>20</v>
      </c>
      <c r="Q654" s="28"/>
      <c r="R654" s="28"/>
      <c r="S654" s="71"/>
      <c r="T654" s="28"/>
      <c r="U654" s="28"/>
      <c r="V654" s="28"/>
      <c r="W654" s="28"/>
      <c r="X654" s="28"/>
    </row>
    <row r="655" spans="1:24" ht="18.75" customHeight="1">
      <c r="A655" s="201"/>
      <c r="B655" s="187">
        <v>3685</v>
      </c>
      <c r="C655" s="38" t="s">
        <v>3713</v>
      </c>
      <c r="D655" s="28">
        <v>4128611840</v>
      </c>
      <c r="E655" s="34"/>
      <c r="F655" s="34"/>
      <c r="G655" s="28">
        <v>5</v>
      </c>
      <c r="H655" s="28"/>
      <c r="I655" s="28"/>
      <c r="J655" s="28"/>
      <c r="K655" s="28"/>
      <c r="L655" s="28"/>
      <c r="M655" s="28"/>
      <c r="N655" s="28"/>
      <c r="O655" s="28">
        <v>10</v>
      </c>
      <c r="P655" s="28">
        <v>10</v>
      </c>
      <c r="Q655" s="28"/>
      <c r="R655" s="28"/>
      <c r="S655" s="71"/>
      <c r="T655" s="28"/>
      <c r="U655" s="28"/>
      <c r="V655" s="28"/>
      <c r="W655" s="28"/>
      <c r="X655" s="28"/>
    </row>
    <row r="656" spans="1:24" ht="18.75" customHeight="1">
      <c r="A656" s="201"/>
      <c r="B656" s="187">
        <v>4215</v>
      </c>
      <c r="C656" s="38" t="s">
        <v>3714</v>
      </c>
      <c r="D656" s="28">
        <v>4128616196</v>
      </c>
      <c r="E656" s="28">
        <v>5</v>
      </c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71"/>
      <c r="T656" s="28"/>
      <c r="U656" s="28"/>
      <c r="V656" s="28"/>
      <c r="W656" s="28"/>
      <c r="X656" s="28"/>
    </row>
    <row r="657" spans="1:24" ht="18.75" customHeight="1">
      <c r="A657" s="201"/>
      <c r="B657" s="187">
        <v>4215</v>
      </c>
      <c r="C657" s="38" t="s">
        <v>3714</v>
      </c>
      <c r="D657" s="28">
        <v>4128616195</v>
      </c>
      <c r="E657" s="28"/>
      <c r="F657" s="28"/>
      <c r="G657" s="28">
        <v>15</v>
      </c>
      <c r="H657" s="28"/>
      <c r="I657" s="28"/>
      <c r="J657" s="28"/>
      <c r="K657" s="28"/>
      <c r="L657" s="28"/>
      <c r="M657" s="28"/>
      <c r="N657" s="28"/>
      <c r="O657" s="28"/>
      <c r="P657" s="28">
        <v>10</v>
      </c>
      <c r="Q657" s="28"/>
      <c r="R657" s="28"/>
      <c r="S657" s="71"/>
      <c r="T657" s="28"/>
      <c r="U657" s="28"/>
      <c r="V657" s="28"/>
      <c r="W657" s="28"/>
      <c r="X657" s="28"/>
    </row>
    <row r="658" spans="1:24" ht="18.75" customHeight="1">
      <c r="A658" s="201"/>
      <c r="B658" s="187">
        <v>4514</v>
      </c>
      <c r="C658" s="38" t="s">
        <v>5768</v>
      </c>
      <c r="D658" s="28">
        <v>4128542599</v>
      </c>
      <c r="E658" s="34"/>
      <c r="F658" s="34"/>
      <c r="G658" s="28">
        <v>5</v>
      </c>
      <c r="H658" s="28">
        <v>10</v>
      </c>
      <c r="I658" s="28"/>
      <c r="J658" s="28"/>
      <c r="K658" s="28"/>
      <c r="L658" s="28"/>
      <c r="M658" s="71">
        <v>10</v>
      </c>
      <c r="N658" s="28"/>
      <c r="O658" s="28">
        <v>10</v>
      </c>
      <c r="P658" s="28">
        <v>10</v>
      </c>
      <c r="Q658" s="28"/>
      <c r="R658" s="28"/>
      <c r="S658" s="71"/>
      <c r="T658" s="28"/>
      <c r="U658" s="28"/>
      <c r="V658" s="28"/>
      <c r="W658" s="28"/>
      <c r="X658" s="71" t="s">
        <v>5784</v>
      </c>
    </row>
    <row r="659" spans="1:24" ht="18.75" customHeight="1">
      <c r="A659" s="201"/>
      <c r="B659" s="187">
        <v>3462</v>
      </c>
      <c r="C659" s="38" t="s">
        <v>5769</v>
      </c>
      <c r="D659" s="28">
        <v>4128450765</v>
      </c>
      <c r="E659" s="34"/>
      <c r="F659" s="34"/>
      <c r="G659" s="28">
        <v>4</v>
      </c>
      <c r="H659" s="28">
        <v>16</v>
      </c>
      <c r="I659" s="28"/>
      <c r="J659" s="28"/>
      <c r="K659" s="28"/>
      <c r="L659" s="28"/>
      <c r="M659" s="28">
        <v>8</v>
      </c>
      <c r="N659" s="28"/>
      <c r="O659" s="28">
        <v>5</v>
      </c>
      <c r="P659" s="28">
        <v>18</v>
      </c>
      <c r="Q659" s="28"/>
      <c r="R659" s="28"/>
      <c r="S659" s="71"/>
      <c r="T659" s="28"/>
      <c r="U659" s="28"/>
      <c r="V659" s="28"/>
      <c r="W659" s="28"/>
      <c r="X659" s="28"/>
    </row>
    <row r="660" spans="1:24" ht="18.75" customHeight="1">
      <c r="A660" s="201"/>
      <c r="B660" s="187">
        <v>3606</v>
      </c>
      <c r="C660" s="38" t="s">
        <v>117</v>
      </c>
      <c r="D660" s="28">
        <v>4128471765</v>
      </c>
      <c r="E660" s="34"/>
      <c r="F660" s="34"/>
      <c r="G660" s="28">
        <v>15</v>
      </c>
      <c r="H660" s="28">
        <v>20</v>
      </c>
      <c r="I660" s="28"/>
      <c r="J660" s="28"/>
      <c r="K660" s="28"/>
      <c r="L660" s="28"/>
      <c r="M660" s="28"/>
      <c r="N660" s="28"/>
      <c r="O660" s="28">
        <v>5</v>
      </c>
      <c r="P660" s="28">
        <v>5</v>
      </c>
      <c r="Q660" s="28"/>
      <c r="R660" s="28"/>
      <c r="S660" s="71"/>
      <c r="T660" s="28"/>
      <c r="U660" s="28"/>
      <c r="V660" s="28"/>
      <c r="W660" s="28"/>
      <c r="X660" s="28"/>
    </row>
    <row r="661" spans="1:24" ht="18.75" customHeight="1">
      <c r="A661" s="201"/>
      <c r="B661" s="187">
        <v>3600</v>
      </c>
      <c r="C661" s="38" t="s">
        <v>4106</v>
      </c>
      <c r="D661" s="28">
        <v>4128643307</v>
      </c>
      <c r="E661" s="34"/>
      <c r="F661" s="34"/>
      <c r="G661" s="28">
        <v>10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28"/>
      <c r="R661" s="28"/>
      <c r="S661" s="71"/>
      <c r="T661" s="28"/>
      <c r="U661" s="28"/>
      <c r="V661" s="28"/>
      <c r="W661" s="28"/>
      <c r="X661" s="28"/>
    </row>
    <row r="662" spans="1:24" ht="18.75" customHeight="1">
      <c r="A662" s="201"/>
      <c r="B662" s="187">
        <v>5222</v>
      </c>
      <c r="C662" s="38" t="s">
        <v>5770</v>
      </c>
      <c r="D662" s="28">
        <v>4128615697</v>
      </c>
      <c r="E662" s="34"/>
      <c r="F662" s="34"/>
      <c r="G662" s="34"/>
      <c r="H662" s="34"/>
      <c r="I662" s="34"/>
      <c r="J662" s="34"/>
      <c r="K662" s="34"/>
      <c r="L662" s="34"/>
      <c r="M662" s="28">
        <v>5</v>
      </c>
      <c r="N662" s="28"/>
      <c r="O662" s="28">
        <v>5</v>
      </c>
      <c r="P662" s="28">
        <v>20</v>
      </c>
      <c r="Q662" s="28"/>
      <c r="R662" s="28"/>
      <c r="S662" s="71"/>
      <c r="T662" s="28"/>
      <c r="U662" s="28"/>
      <c r="V662" s="28"/>
      <c r="W662" s="28"/>
      <c r="X662" s="28"/>
    </row>
    <row r="663" spans="1:24" ht="18.75" customHeight="1">
      <c r="A663" s="201"/>
      <c r="B663" s="187">
        <v>4769</v>
      </c>
      <c r="C663" s="38" t="s">
        <v>5430</v>
      </c>
      <c r="D663" s="28">
        <v>4128615609</v>
      </c>
      <c r="E663" s="34"/>
      <c r="F663" s="34"/>
      <c r="G663" s="28">
        <v>3</v>
      </c>
      <c r="H663" s="28"/>
      <c r="I663" s="28"/>
      <c r="J663" s="28">
        <v>5</v>
      </c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71"/>
      <c r="T663" s="28"/>
      <c r="U663" s="28"/>
      <c r="V663" s="28"/>
      <c r="W663" s="28"/>
      <c r="X663" s="28"/>
    </row>
    <row r="664" spans="1:24" ht="18.75" customHeight="1">
      <c r="A664" s="201"/>
      <c r="B664" s="187">
        <v>5066</v>
      </c>
      <c r="C664" s="38" t="s">
        <v>5431</v>
      </c>
      <c r="D664" s="28">
        <v>4128615659</v>
      </c>
      <c r="E664" s="34"/>
      <c r="F664" s="34"/>
      <c r="G664" s="34"/>
      <c r="H664" s="34"/>
      <c r="I664" s="34"/>
      <c r="J664" s="28">
        <v>3</v>
      </c>
      <c r="K664" s="28"/>
      <c r="L664" s="28"/>
      <c r="M664" s="28">
        <v>5</v>
      </c>
      <c r="N664" s="28"/>
      <c r="O664" s="28">
        <v>5</v>
      </c>
      <c r="P664" s="28">
        <v>15</v>
      </c>
      <c r="Q664" s="28"/>
      <c r="R664" s="28"/>
      <c r="S664" s="71"/>
      <c r="T664" s="28"/>
      <c r="U664" s="28"/>
      <c r="V664" s="28"/>
      <c r="W664" s="28"/>
      <c r="X664" s="28"/>
    </row>
    <row r="665" spans="1:24" ht="18.75" customHeight="1">
      <c r="A665" s="201"/>
      <c r="B665" s="187">
        <v>5119</v>
      </c>
      <c r="C665" s="38" t="s">
        <v>2508</v>
      </c>
      <c r="D665" s="28">
        <v>4128587552</v>
      </c>
      <c r="E665" s="34"/>
      <c r="F665" s="34"/>
      <c r="G665" s="28">
        <v>5</v>
      </c>
      <c r="H665" s="28"/>
      <c r="I665" s="28"/>
      <c r="J665" s="28"/>
      <c r="K665" s="28"/>
      <c r="L665" s="28"/>
      <c r="M665" s="28"/>
      <c r="N665" s="28"/>
      <c r="O665" s="28">
        <v>10</v>
      </c>
      <c r="P665" s="34"/>
      <c r="Q665" s="28"/>
      <c r="R665" s="28"/>
      <c r="S665" s="71"/>
      <c r="T665" s="28"/>
      <c r="U665" s="28"/>
      <c r="V665" s="28"/>
      <c r="W665" s="28"/>
      <c r="X665" s="28"/>
    </row>
    <row r="666" spans="1:24" ht="18.75" customHeight="1">
      <c r="A666" s="201"/>
      <c r="B666" s="187">
        <v>4874</v>
      </c>
      <c r="C666" s="38" t="s">
        <v>5771</v>
      </c>
      <c r="D666" s="28">
        <v>4128588280</v>
      </c>
      <c r="E666" s="28">
        <v>5</v>
      </c>
      <c r="F666" s="28">
        <v>5</v>
      </c>
      <c r="G666" s="28">
        <v>3</v>
      </c>
      <c r="H666" s="28">
        <v>5</v>
      </c>
      <c r="I666" s="28"/>
      <c r="J666" s="28"/>
      <c r="K666" s="28"/>
      <c r="L666" s="28"/>
      <c r="M666" s="28"/>
      <c r="N666" s="28"/>
      <c r="O666" s="28">
        <v>2</v>
      </c>
      <c r="P666" s="28">
        <v>5</v>
      </c>
      <c r="Q666" s="28"/>
      <c r="R666" s="28"/>
      <c r="S666" s="71"/>
      <c r="T666" s="28"/>
      <c r="U666" s="28"/>
      <c r="V666" s="28"/>
      <c r="W666" s="28"/>
      <c r="X666" s="28"/>
    </row>
    <row r="667" spans="1:24" ht="18.75" customHeight="1">
      <c r="A667" s="201"/>
      <c r="B667" s="187">
        <v>4654</v>
      </c>
      <c r="C667" s="38" t="s">
        <v>4838</v>
      </c>
      <c r="D667" s="28">
        <v>4128588276</v>
      </c>
      <c r="E667" s="28">
        <v>3</v>
      </c>
      <c r="F667" s="28">
        <v>4</v>
      </c>
      <c r="G667" s="28">
        <v>5</v>
      </c>
      <c r="H667" s="28">
        <v>15</v>
      </c>
      <c r="I667" s="28"/>
      <c r="J667" s="28"/>
      <c r="K667" s="28"/>
      <c r="L667" s="28"/>
      <c r="M667" s="28"/>
      <c r="N667" s="28"/>
      <c r="O667" s="28">
        <v>5</v>
      </c>
      <c r="P667" s="28">
        <v>5</v>
      </c>
      <c r="Q667" s="28"/>
      <c r="R667" s="28"/>
      <c r="S667" s="71"/>
      <c r="T667" s="28"/>
      <c r="U667" s="28"/>
      <c r="V667" s="28"/>
      <c r="W667" s="28"/>
      <c r="X667" s="28"/>
    </row>
    <row r="668" spans="1:24" ht="18.75" customHeight="1">
      <c r="A668" s="201"/>
      <c r="B668" s="187">
        <v>4633</v>
      </c>
      <c r="C668" s="38" t="s">
        <v>5772</v>
      </c>
      <c r="D668" s="28">
        <v>4128588516</v>
      </c>
      <c r="E668" s="28"/>
      <c r="F668" s="28"/>
      <c r="G668" s="28">
        <v>3</v>
      </c>
      <c r="H668" s="28">
        <v>9</v>
      </c>
      <c r="I668" s="28"/>
      <c r="J668" s="28"/>
      <c r="K668" s="28"/>
      <c r="L668" s="28"/>
      <c r="M668" s="28"/>
      <c r="N668" s="28"/>
      <c r="O668" s="28">
        <v>14</v>
      </c>
      <c r="P668" s="28">
        <v>5</v>
      </c>
      <c r="Q668" s="28"/>
      <c r="R668" s="28"/>
      <c r="S668" s="71"/>
      <c r="T668" s="28"/>
      <c r="U668" s="28"/>
      <c r="V668" s="28"/>
      <c r="W668" s="28"/>
      <c r="X668" s="28"/>
    </row>
    <row r="669" spans="1:24" ht="18.75" customHeight="1">
      <c r="A669" s="201"/>
      <c r="B669" s="187">
        <v>5282</v>
      </c>
      <c r="C669" s="38" t="s">
        <v>1585</v>
      </c>
      <c r="D669" s="28">
        <v>4128588340</v>
      </c>
      <c r="E669" s="28">
        <v>5</v>
      </c>
      <c r="F669" s="28"/>
      <c r="G669" s="28"/>
      <c r="H669" s="28">
        <v>10</v>
      </c>
      <c r="I669" s="28"/>
      <c r="J669" s="28"/>
      <c r="K669" s="28"/>
      <c r="L669" s="28"/>
      <c r="M669" s="28"/>
      <c r="N669" s="28"/>
      <c r="O669" s="28">
        <v>10</v>
      </c>
      <c r="P669" s="28"/>
      <c r="Q669" s="28"/>
      <c r="R669" s="28"/>
      <c r="S669" s="71"/>
      <c r="T669" s="28"/>
      <c r="U669" s="28"/>
      <c r="V669" s="28"/>
      <c r="W669" s="28"/>
      <c r="X669" s="28"/>
    </row>
    <row r="670" spans="1:24" ht="18.75" customHeight="1">
      <c r="A670" s="201"/>
      <c r="B670" s="187">
        <v>4627</v>
      </c>
      <c r="C670" s="38" t="s">
        <v>5773</v>
      </c>
      <c r="D670" s="28">
        <v>4128588242</v>
      </c>
      <c r="E670" s="28"/>
      <c r="F670" s="28"/>
      <c r="G670" s="28">
        <v>4</v>
      </c>
      <c r="H670" s="28">
        <v>20</v>
      </c>
      <c r="I670" s="28"/>
      <c r="J670" s="28"/>
      <c r="K670" s="28"/>
      <c r="L670" s="28"/>
      <c r="M670" s="28"/>
      <c r="N670" s="28"/>
      <c r="O670" s="28"/>
      <c r="P670" s="28">
        <v>2</v>
      </c>
      <c r="Q670" s="28"/>
      <c r="R670" s="28"/>
      <c r="S670" s="71"/>
      <c r="T670" s="28"/>
      <c r="U670" s="28"/>
      <c r="V670" s="28"/>
      <c r="W670" s="28"/>
      <c r="X670" s="28"/>
    </row>
    <row r="671" spans="1:24" ht="18.75" customHeight="1">
      <c r="A671" s="201"/>
      <c r="B671" s="187">
        <v>4971</v>
      </c>
      <c r="C671" s="38" t="s">
        <v>1659</v>
      </c>
      <c r="D671" s="28">
        <v>4128588283</v>
      </c>
      <c r="E671" s="28"/>
      <c r="F671" s="28"/>
      <c r="G671" s="28">
        <v>10</v>
      </c>
      <c r="H671" s="28">
        <v>20</v>
      </c>
      <c r="I671" s="28"/>
      <c r="J671" s="28"/>
      <c r="K671" s="28"/>
      <c r="L671" s="28"/>
      <c r="M671" s="28"/>
      <c r="N671" s="28"/>
      <c r="O671" s="28">
        <v>4</v>
      </c>
      <c r="P671" s="28">
        <v>12</v>
      </c>
      <c r="Q671" s="28"/>
      <c r="R671" s="28"/>
      <c r="S671" s="71"/>
      <c r="T671" s="28"/>
      <c r="U671" s="28"/>
      <c r="V671" s="28"/>
      <c r="W671" s="28"/>
      <c r="X671" s="28"/>
    </row>
    <row r="672" spans="1:24" ht="18.75" customHeight="1">
      <c r="A672" s="201"/>
      <c r="B672" s="187">
        <v>4958</v>
      </c>
      <c r="C672" s="38" t="s">
        <v>2144</v>
      </c>
      <c r="D672" s="28">
        <v>4128588282</v>
      </c>
      <c r="E672" s="34"/>
      <c r="F672" s="28">
        <v>10</v>
      </c>
      <c r="G672" s="28">
        <v>5</v>
      </c>
      <c r="H672" s="28">
        <v>8</v>
      </c>
      <c r="I672" s="28"/>
      <c r="J672" s="28"/>
      <c r="K672" s="28"/>
      <c r="L672" s="28"/>
      <c r="M672" s="28"/>
      <c r="N672" s="28"/>
      <c r="O672" s="28"/>
      <c r="P672" s="28">
        <v>3</v>
      </c>
      <c r="Q672" s="28"/>
      <c r="R672" s="28"/>
      <c r="S672" s="71"/>
      <c r="T672" s="28"/>
      <c r="U672" s="28"/>
      <c r="V672" s="28"/>
      <c r="W672" s="28"/>
      <c r="X672" s="28"/>
    </row>
    <row r="673" spans="1:24" ht="18.75" customHeight="1">
      <c r="A673" s="201"/>
      <c r="B673" s="187">
        <v>4581</v>
      </c>
      <c r="C673" s="38" t="s">
        <v>1329</v>
      </c>
      <c r="D673" s="28">
        <v>4128588463</v>
      </c>
      <c r="E673" s="28">
        <v>4</v>
      </c>
      <c r="F673" s="28">
        <v>3</v>
      </c>
      <c r="G673" s="28">
        <v>10</v>
      </c>
      <c r="H673" s="28">
        <v>14</v>
      </c>
      <c r="I673" s="28"/>
      <c r="J673" s="28"/>
      <c r="K673" s="28"/>
      <c r="L673" s="28"/>
      <c r="M673" s="28"/>
      <c r="N673" s="28"/>
      <c r="O673" s="28">
        <v>7</v>
      </c>
      <c r="P673" s="28"/>
      <c r="Q673" s="28"/>
      <c r="R673" s="28"/>
      <c r="S673" s="71"/>
      <c r="T673" s="28"/>
      <c r="U673" s="28"/>
      <c r="V673" s="28"/>
      <c r="W673" s="28"/>
      <c r="X673" s="28"/>
    </row>
    <row r="674" spans="1:24" ht="18.75" customHeight="1">
      <c r="A674" s="201"/>
      <c r="B674" s="187">
        <v>4571</v>
      </c>
      <c r="C674" s="38" t="s">
        <v>880</v>
      </c>
      <c r="D674" s="28">
        <v>4128588460</v>
      </c>
      <c r="E674" s="34"/>
      <c r="F674" s="34"/>
      <c r="G674" s="28">
        <v>10</v>
      </c>
      <c r="H674" s="28">
        <v>18</v>
      </c>
      <c r="I674" s="28"/>
      <c r="J674" s="28"/>
      <c r="K674" s="28"/>
      <c r="L674" s="28"/>
      <c r="M674" s="28"/>
      <c r="N674" s="28"/>
      <c r="O674" s="28">
        <v>5</v>
      </c>
      <c r="P674" s="34"/>
      <c r="Q674" s="28"/>
      <c r="R674" s="28"/>
      <c r="S674" s="71"/>
      <c r="T674" s="28"/>
      <c r="U674" s="28"/>
      <c r="V674" s="28"/>
      <c r="W674" s="28"/>
      <c r="X674" s="28"/>
    </row>
    <row r="675" spans="1:24" ht="18.75" customHeight="1">
      <c r="A675" s="201"/>
      <c r="B675" s="187">
        <v>4720</v>
      </c>
      <c r="C675" s="38" t="s">
        <v>5774</v>
      </c>
      <c r="D675" s="28">
        <v>4128588520</v>
      </c>
      <c r="E675" s="28">
        <v>12</v>
      </c>
      <c r="F675" s="28">
        <v>2</v>
      </c>
      <c r="G675" s="28">
        <v>10</v>
      </c>
      <c r="H675" s="28">
        <v>10</v>
      </c>
      <c r="I675" s="28"/>
      <c r="J675" s="28"/>
      <c r="K675" s="28"/>
      <c r="L675" s="28"/>
      <c r="M675" s="28"/>
      <c r="N675" s="28"/>
      <c r="O675" s="28">
        <v>10</v>
      </c>
      <c r="P675" s="28">
        <v>2</v>
      </c>
      <c r="Q675" s="28"/>
      <c r="R675" s="28"/>
      <c r="S675" s="71"/>
      <c r="T675" s="28"/>
      <c r="U675" s="28"/>
      <c r="V675" s="28"/>
      <c r="W675" s="28"/>
      <c r="X675" s="28"/>
    </row>
    <row r="676" spans="1:24" ht="18.75" customHeight="1">
      <c r="A676" s="201"/>
      <c r="B676" s="187">
        <v>5292</v>
      </c>
      <c r="C676" s="38" t="s">
        <v>2846</v>
      </c>
      <c r="D676" s="28">
        <v>4128588605</v>
      </c>
      <c r="E676" s="34"/>
      <c r="F676" s="28">
        <v>8</v>
      </c>
      <c r="G676" s="28">
        <v>20</v>
      </c>
      <c r="H676" s="28">
        <v>24</v>
      </c>
      <c r="I676" s="28"/>
      <c r="J676" s="28"/>
      <c r="K676" s="28"/>
      <c r="L676" s="28"/>
      <c r="M676" s="28"/>
      <c r="N676" s="28"/>
      <c r="O676" s="28">
        <v>14</v>
      </c>
      <c r="P676" s="28">
        <v>4</v>
      </c>
      <c r="Q676" s="28"/>
      <c r="R676" s="28"/>
      <c r="S676" s="71"/>
      <c r="T676" s="28"/>
      <c r="U676" s="28"/>
      <c r="V676" s="28"/>
      <c r="W676" s="28"/>
      <c r="X676" s="28"/>
    </row>
    <row r="677" spans="1:24" ht="18.75" customHeight="1">
      <c r="A677" s="218"/>
      <c r="B677" s="240"/>
      <c r="C677" s="241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71"/>
      <c r="T677" s="97"/>
      <c r="U677" s="97"/>
      <c r="V677" s="97"/>
      <c r="W677" s="97"/>
      <c r="X677" s="245" t="s">
        <v>5791</v>
      </c>
    </row>
    <row r="678" spans="1:24" ht="18.75" customHeight="1">
      <c r="A678" s="201"/>
      <c r="B678" s="187"/>
      <c r="C678" s="227" t="s">
        <v>5792</v>
      </c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71"/>
      <c r="T678" s="28"/>
      <c r="U678" s="28"/>
      <c r="V678" s="28"/>
      <c r="W678" s="28"/>
      <c r="X678" s="28"/>
    </row>
    <row r="679" spans="1:24" ht="18.75" customHeight="1">
      <c r="A679" s="201"/>
      <c r="B679" s="187">
        <v>4116</v>
      </c>
      <c r="C679" s="38" t="s">
        <v>5794</v>
      </c>
      <c r="D679" s="28">
        <v>4128717928</v>
      </c>
      <c r="E679" s="28"/>
      <c r="F679" s="28"/>
      <c r="G679" s="28"/>
      <c r="H679" s="28">
        <v>15</v>
      </c>
      <c r="I679" s="28"/>
      <c r="J679" s="28"/>
      <c r="K679" s="28"/>
      <c r="L679" s="28"/>
      <c r="M679" s="28"/>
      <c r="N679" s="28"/>
      <c r="O679" s="28">
        <v>5</v>
      </c>
      <c r="P679" s="28">
        <v>3</v>
      </c>
      <c r="Q679" s="28"/>
      <c r="R679" s="28"/>
      <c r="S679" s="71"/>
      <c r="T679" s="28"/>
      <c r="U679" s="28"/>
      <c r="V679" s="28"/>
      <c r="W679" s="28"/>
      <c r="X679" s="28"/>
    </row>
    <row r="680" spans="1:24" ht="18.75" customHeight="1">
      <c r="A680" s="201"/>
      <c r="B680" s="187">
        <v>4116</v>
      </c>
      <c r="C680" s="38" t="s">
        <v>5794</v>
      </c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71"/>
      <c r="T680" s="28"/>
      <c r="U680" s="28"/>
      <c r="V680" s="28"/>
      <c r="W680" s="34">
        <v>5</v>
      </c>
      <c r="X680" s="71" t="s">
        <v>6261</v>
      </c>
    </row>
    <row r="681" spans="1:24" ht="18.75" customHeight="1">
      <c r="A681" s="201"/>
      <c r="B681" s="187">
        <v>4810</v>
      </c>
      <c r="C681" s="38" t="s">
        <v>5795</v>
      </c>
      <c r="D681" s="28">
        <v>4128404779</v>
      </c>
      <c r="E681" s="28"/>
      <c r="F681" s="28"/>
      <c r="G681" s="28">
        <v>2</v>
      </c>
      <c r="H681" s="28">
        <v>3</v>
      </c>
      <c r="I681" s="28"/>
      <c r="J681" s="28">
        <v>3</v>
      </c>
      <c r="K681" s="28"/>
      <c r="L681" s="28"/>
      <c r="M681" s="28"/>
      <c r="N681" s="28"/>
      <c r="O681" s="28">
        <v>3</v>
      </c>
      <c r="P681" s="28">
        <v>5</v>
      </c>
      <c r="Q681" s="28"/>
      <c r="R681" s="28"/>
      <c r="S681" s="71"/>
      <c r="T681" s="28"/>
      <c r="U681" s="28"/>
      <c r="V681" s="28"/>
      <c r="W681" s="28"/>
      <c r="X681" s="28"/>
    </row>
    <row r="682" spans="1:24" ht="18.75" customHeight="1">
      <c r="A682" s="216" t="s">
        <v>5805</v>
      </c>
      <c r="B682" s="187">
        <v>3027</v>
      </c>
      <c r="C682" s="38" t="s">
        <v>3433</v>
      </c>
      <c r="D682" s="28">
        <v>4128570409</v>
      </c>
      <c r="E682" s="28"/>
      <c r="F682" s="28"/>
      <c r="G682" s="28"/>
      <c r="H682" s="28"/>
      <c r="I682" s="28"/>
      <c r="J682" s="28">
        <v>10</v>
      </c>
      <c r="K682" s="28"/>
      <c r="L682" s="28"/>
      <c r="M682" s="28"/>
      <c r="N682" s="28"/>
      <c r="O682" s="28"/>
      <c r="P682" s="28">
        <v>6</v>
      </c>
      <c r="Q682" s="28"/>
      <c r="R682" s="28"/>
      <c r="S682" s="71"/>
      <c r="T682" s="28"/>
      <c r="U682" s="28"/>
      <c r="V682" s="28"/>
      <c r="W682" s="28"/>
      <c r="X682" s="28"/>
    </row>
    <row r="683" spans="1:24" ht="18.75" customHeight="1">
      <c r="A683" s="216" t="s">
        <v>5284</v>
      </c>
      <c r="B683" s="187">
        <v>2020</v>
      </c>
      <c r="C683" s="38" t="s">
        <v>3832</v>
      </c>
      <c r="D683" s="28">
        <v>4128898732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71"/>
      <c r="T683" s="28"/>
      <c r="U683" s="28"/>
      <c r="V683" s="28"/>
      <c r="W683" s="28">
        <v>10</v>
      </c>
      <c r="X683" s="71" t="s">
        <v>5944</v>
      </c>
    </row>
    <row r="684" spans="1:24" ht="18.75" customHeight="1">
      <c r="A684" s="201"/>
      <c r="B684" s="187">
        <v>3248</v>
      </c>
      <c r="C684" s="38" t="s">
        <v>5806</v>
      </c>
      <c r="D684" s="28">
        <v>4128491316</v>
      </c>
      <c r="E684" s="28"/>
      <c r="F684" s="28"/>
      <c r="G684" s="28">
        <v>3</v>
      </c>
      <c r="H684" s="28"/>
      <c r="I684" s="28"/>
      <c r="J684" s="28">
        <v>5</v>
      </c>
      <c r="K684" s="28"/>
      <c r="L684" s="28"/>
      <c r="M684" s="28"/>
      <c r="N684" s="28"/>
      <c r="O684" s="28">
        <v>5</v>
      </c>
      <c r="P684" s="28"/>
      <c r="Q684" s="28"/>
      <c r="R684" s="28"/>
      <c r="S684" s="71"/>
      <c r="T684" s="28"/>
      <c r="U684" s="28"/>
      <c r="V684" s="28"/>
      <c r="W684" s="28"/>
      <c r="X684" s="28"/>
    </row>
    <row r="685" spans="1:24" ht="18.75" customHeight="1">
      <c r="A685" s="201"/>
      <c r="B685" s="187">
        <v>2756</v>
      </c>
      <c r="C685" s="38" t="s">
        <v>5586</v>
      </c>
      <c r="D685" s="28">
        <v>4128571234</v>
      </c>
      <c r="E685" s="28"/>
      <c r="F685" s="28"/>
      <c r="G685" s="28">
        <v>5</v>
      </c>
      <c r="H685" s="28"/>
      <c r="I685" s="28"/>
      <c r="J685" s="28">
        <v>5</v>
      </c>
      <c r="K685" s="28"/>
      <c r="L685" s="28"/>
      <c r="M685" s="28"/>
      <c r="N685" s="28"/>
      <c r="O685" s="28"/>
      <c r="P685" s="28"/>
      <c r="Q685" s="28"/>
      <c r="R685" s="28"/>
      <c r="S685" s="71"/>
      <c r="T685" s="28"/>
      <c r="U685" s="28"/>
      <c r="V685" s="28"/>
      <c r="W685" s="28"/>
      <c r="X685" s="28"/>
    </row>
    <row r="686" spans="1:24" ht="18.75" customHeight="1">
      <c r="A686" s="201"/>
      <c r="B686" s="187">
        <v>5473</v>
      </c>
      <c r="C686" s="38" t="s">
        <v>5807</v>
      </c>
      <c r="D686" s="28">
        <v>4128513341</v>
      </c>
      <c r="E686" s="28"/>
      <c r="F686" s="28"/>
      <c r="G686" s="28">
        <v>7</v>
      </c>
      <c r="H686" s="28"/>
      <c r="I686" s="28"/>
      <c r="J686" s="28">
        <v>5</v>
      </c>
      <c r="K686" s="28"/>
      <c r="L686" s="28"/>
      <c r="M686" s="28"/>
      <c r="N686" s="28"/>
      <c r="O686" s="28"/>
      <c r="P686" s="28"/>
      <c r="Q686" s="28"/>
      <c r="R686" s="28"/>
      <c r="S686" s="71"/>
      <c r="T686" s="28"/>
      <c r="U686" s="28"/>
      <c r="V686" s="28"/>
      <c r="W686" s="28"/>
      <c r="X686" s="28"/>
    </row>
    <row r="687" spans="1:24" ht="18.75" customHeight="1">
      <c r="A687" s="201"/>
      <c r="B687" s="187">
        <v>4076</v>
      </c>
      <c r="C687" s="38" t="s">
        <v>2565</v>
      </c>
      <c r="D687" s="28">
        <v>4128611779</v>
      </c>
      <c r="E687" s="28"/>
      <c r="F687" s="28"/>
      <c r="G687" s="28"/>
      <c r="H687" s="28"/>
      <c r="I687" s="28"/>
      <c r="J687" s="28">
        <v>5</v>
      </c>
      <c r="K687" s="28"/>
      <c r="L687" s="28"/>
      <c r="M687" s="28"/>
      <c r="N687" s="28"/>
      <c r="O687" s="28"/>
      <c r="P687" s="28">
        <v>5</v>
      </c>
      <c r="Q687" s="28"/>
      <c r="R687" s="28"/>
      <c r="S687" s="71"/>
      <c r="T687" s="28"/>
      <c r="U687" s="28"/>
      <c r="V687" s="28"/>
      <c r="W687" s="28"/>
      <c r="X687" s="28"/>
    </row>
    <row r="688" spans="1:24" ht="18.75" customHeight="1">
      <c r="A688" s="201"/>
      <c r="B688" s="187">
        <v>1585</v>
      </c>
      <c r="C688" s="38" t="s">
        <v>4113</v>
      </c>
      <c r="D688" s="28">
        <v>4128879794</v>
      </c>
      <c r="E688" s="28"/>
      <c r="F688" s="28"/>
      <c r="G688" s="28">
        <v>15</v>
      </c>
      <c r="H688" s="28"/>
      <c r="I688" s="28"/>
      <c r="J688" s="28"/>
      <c r="K688" s="28"/>
      <c r="L688" s="28"/>
      <c r="M688" s="28"/>
      <c r="N688" s="28"/>
      <c r="O688" s="28">
        <v>5</v>
      </c>
      <c r="P688" s="28">
        <v>5</v>
      </c>
      <c r="Q688" s="28"/>
      <c r="R688" s="28"/>
      <c r="S688" s="71"/>
      <c r="T688" s="28"/>
      <c r="U688" s="28"/>
      <c r="V688" s="28"/>
      <c r="W688" s="28"/>
      <c r="X688" s="28"/>
    </row>
    <row r="689" spans="1:24" ht="18.75" customHeight="1">
      <c r="A689" s="201"/>
      <c r="B689" s="187">
        <v>2242</v>
      </c>
      <c r="C689" s="38" t="s">
        <v>3485</v>
      </c>
      <c r="D689" s="28">
        <v>4128550646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>
        <v>5</v>
      </c>
      <c r="P689" s="28"/>
      <c r="Q689" s="28"/>
      <c r="R689" s="28"/>
      <c r="S689" s="71"/>
      <c r="T689" s="28"/>
      <c r="U689" s="28"/>
      <c r="V689" s="28"/>
      <c r="W689" s="28"/>
      <c r="X689" s="28"/>
    </row>
    <row r="690" spans="1:24" ht="18.75" customHeight="1">
      <c r="A690" s="201"/>
      <c r="B690" s="187">
        <v>4041</v>
      </c>
      <c r="C690" s="38" t="s">
        <v>5324</v>
      </c>
      <c r="D690" s="28">
        <v>4128625955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>
        <v>10</v>
      </c>
      <c r="P690" s="28"/>
      <c r="Q690" s="28"/>
      <c r="R690" s="28"/>
      <c r="S690" s="71"/>
      <c r="T690" s="28"/>
      <c r="U690" s="28"/>
      <c r="V690" s="28"/>
      <c r="W690" s="28"/>
      <c r="X690" s="28"/>
    </row>
    <row r="691" spans="1:24" ht="18.75" customHeight="1">
      <c r="A691" s="201"/>
      <c r="B691" s="187">
        <v>3766</v>
      </c>
      <c r="C691" s="38" t="s">
        <v>4830</v>
      </c>
      <c r="D691" s="28">
        <v>4128495337</v>
      </c>
      <c r="E691" s="28"/>
      <c r="F691" s="28"/>
      <c r="G691" s="28">
        <v>5</v>
      </c>
      <c r="H691" s="28"/>
      <c r="I691" s="28"/>
      <c r="J691" s="28"/>
      <c r="K691" s="28"/>
      <c r="L691" s="28"/>
      <c r="M691" s="28"/>
      <c r="N691" s="28"/>
      <c r="O691" s="28">
        <v>5</v>
      </c>
      <c r="P691" s="28"/>
      <c r="Q691" s="28"/>
      <c r="R691" s="28"/>
      <c r="S691" s="71"/>
      <c r="T691" s="28"/>
      <c r="U691" s="28"/>
      <c r="V691" s="28"/>
      <c r="W691" s="28"/>
      <c r="X691" s="28"/>
    </row>
    <row r="692" spans="1:24" ht="18.75" customHeight="1">
      <c r="A692" s="201"/>
      <c r="B692" s="187">
        <v>1663</v>
      </c>
      <c r="C692" s="38" t="s">
        <v>4121</v>
      </c>
      <c r="D692" s="28">
        <v>4128439252</v>
      </c>
      <c r="E692" s="28"/>
      <c r="F692" s="28"/>
      <c r="G692" s="28">
        <v>5</v>
      </c>
      <c r="H692" s="28"/>
      <c r="I692" s="28"/>
      <c r="J692" s="28"/>
      <c r="K692" s="28"/>
      <c r="L692" s="28"/>
      <c r="M692" s="28"/>
      <c r="N692" s="28"/>
      <c r="O692" s="28"/>
      <c r="P692" s="28">
        <v>3</v>
      </c>
      <c r="Q692" s="28"/>
      <c r="R692" s="28"/>
      <c r="S692" s="71"/>
      <c r="T692" s="28"/>
      <c r="U692" s="28"/>
      <c r="V692" s="28"/>
      <c r="W692" s="28"/>
      <c r="X692" s="28"/>
    </row>
    <row r="693" spans="1:24" ht="18.75" customHeight="1">
      <c r="A693" s="201"/>
      <c r="B693" s="187">
        <v>3138</v>
      </c>
      <c r="C693" s="38" t="s">
        <v>4910</v>
      </c>
      <c r="D693" s="28">
        <v>4128541353</v>
      </c>
      <c r="E693" s="28"/>
      <c r="F693" s="28"/>
      <c r="G693" s="28"/>
      <c r="H693" s="28"/>
      <c r="I693" s="28"/>
      <c r="J693" s="28">
        <v>4</v>
      </c>
      <c r="K693" s="28"/>
      <c r="L693" s="28"/>
      <c r="M693" s="28"/>
      <c r="N693" s="28"/>
      <c r="O693" s="28"/>
      <c r="P693" s="28">
        <v>6</v>
      </c>
      <c r="Q693" s="28"/>
      <c r="R693" s="28"/>
      <c r="S693" s="71"/>
      <c r="T693" s="28"/>
      <c r="U693" s="28"/>
      <c r="V693" s="28"/>
      <c r="W693" s="28"/>
      <c r="X693" s="28"/>
    </row>
    <row r="694" spans="1:24" ht="18.75" customHeight="1">
      <c r="A694" s="201"/>
      <c r="B694" s="187">
        <v>3137</v>
      </c>
      <c r="C694" s="38" t="s">
        <v>4993</v>
      </c>
      <c r="D694" s="28">
        <v>4128614736</v>
      </c>
      <c r="E694" s="28">
        <v>2</v>
      </c>
      <c r="F694" s="28"/>
      <c r="G694" s="28">
        <v>10</v>
      </c>
      <c r="H694" s="28"/>
      <c r="I694" s="28"/>
      <c r="J694" s="28">
        <v>5</v>
      </c>
      <c r="K694" s="28"/>
      <c r="L694" s="28"/>
      <c r="M694" s="28"/>
      <c r="N694" s="28"/>
      <c r="O694" s="28">
        <v>6</v>
      </c>
      <c r="P694" s="28"/>
      <c r="Q694" s="28"/>
      <c r="R694" s="28"/>
      <c r="S694" s="71"/>
      <c r="T694" s="28"/>
      <c r="U694" s="28"/>
      <c r="V694" s="28"/>
      <c r="W694" s="28"/>
      <c r="X694" s="28"/>
    </row>
    <row r="695" spans="1:24" s="26" customFormat="1" ht="18.75" customHeight="1">
      <c r="A695" s="201"/>
      <c r="B695" s="187">
        <v>3229</v>
      </c>
      <c r="C695" s="38" t="s">
        <v>5824</v>
      </c>
      <c r="D695" s="28">
        <v>4128726473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71"/>
      <c r="T695" s="28"/>
      <c r="U695" s="28"/>
      <c r="V695" s="28"/>
      <c r="W695" s="28">
        <v>10</v>
      </c>
      <c r="X695" s="71" t="s">
        <v>5923</v>
      </c>
    </row>
    <row r="696" spans="1:24" ht="18.75" customHeight="1">
      <c r="A696" s="201"/>
      <c r="B696" s="187">
        <v>2126</v>
      </c>
      <c r="C696" s="38" t="s">
        <v>5589</v>
      </c>
      <c r="D696" s="28">
        <v>4128517102</v>
      </c>
      <c r="E696" s="28"/>
      <c r="F696" s="28"/>
      <c r="G696" s="28"/>
      <c r="H696" s="28"/>
      <c r="I696" s="28"/>
      <c r="J696" s="28">
        <v>5</v>
      </c>
      <c r="K696" s="28"/>
      <c r="L696" s="28"/>
      <c r="M696" s="28"/>
      <c r="N696" s="28"/>
      <c r="O696" s="28">
        <v>3</v>
      </c>
      <c r="P696" s="28">
        <v>3</v>
      </c>
      <c r="Q696" s="28"/>
      <c r="R696" s="28"/>
      <c r="S696" s="71"/>
      <c r="T696" s="28"/>
      <c r="U696" s="28"/>
      <c r="V696" s="28"/>
      <c r="W696" s="34"/>
      <c r="X696" s="28"/>
    </row>
    <row r="697" spans="1:24" ht="18.75" customHeight="1">
      <c r="A697" s="201"/>
      <c r="B697" s="187">
        <v>2346</v>
      </c>
      <c r="C697" s="38" t="s">
        <v>3442</v>
      </c>
      <c r="D697" s="28">
        <v>4128617212</v>
      </c>
      <c r="E697" s="28"/>
      <c r="F697" s="28"/>
      <c r="G697" s="28">
        <v>3</v>
      </c>
      <c r="H697" s="28"/>
      <c r="I697" s="28"/>
      <c r="J697" s="28"/>
      <c r="K697" s="28"/>
      <c r="L697" s="28"/>
      <c r="M697" s="28"/>
      <c r="N697" s="28"/>
      <c r="O697" s="28">
        <v>5</v>
      </c>
      <c r="P697" s="28"/>
      <c r="Q697" s="28"/>
      <c r="R697" s="28"/>
      <c r="S697" s="71"/>
      <c r="T697" s="28"/>
      <c r="U697" s="28"/>
      <c r="V697" s="28"/>
      <c r="W697" s="34"/>
      <c r="X697" s="28"/>
    </row>
    <row r="698" spans="1:24" ht="18.75" customHeight="1">
      <c r="A698" s="201"/>
      <c r="B698" s="187">
        <v>2301</v>
      </c>
      <c r="C698" s="38" t="s">
        <v>4377</v>
      </c>
      <c r="D698" s="28">
        <v>4128447327</v>
      </c>
      <c r="E698" s="28"/>
      <c r="F698" s="28"/>
      <c r="G698" s="28">
        <v>2</v>
      </c>
      <c r="H698" s="28"/>
      <c r="I698" s="28"/>
      <c r="J698" s="28">
        <v>5</v>
      </c>
      <c r="K698" s="28"/>
      <c r="L698" s="28"/>
      <c r="M698" s="28"/>
      <c r="N698" s="28"/>
      <c r="O698" s="28">
        <v>10</v>
      </c>
      <c r="P698" s="28"/>
      <c r="Q698" s="28"/>
      <c r="R698" s="28"/>
      <c r="S698" s="71"/>
      <c r="T698" s="28"/>
      <c r="U698" s="28"/>
      <c r="V698" s="28"/>
      <c r="W698" s="34"/>
      <c r="X698" s="28"/>
    </row>
    <row r="699" spans="1:24" ht="18.75" customHeight="1">
      <c r="A699" s="201"/>
      <c r="B699" s="187">
        <v>3951</v>
      </c>
      <c r="C699" s="38" t="s">
        <v>4253</v>
      </c>
      <c r="D699" s="28">
        <v>4128532152</v>
      </c>
      <c r="E699" s="28">
        <v>3</v>
      </c>
      <c r="F699" s="28">
        <v>3</v>
      </c>
      <c r="G699" s="28">
        <v>3</v>
      </c>
      <c r="H699" s="28"/>
      <c r="I699" s="28"/>
      <c r="J699" s="28">
        <v>3</v>
      </c>
      <c r="K699" s="28"/>
      <c r="L699" s="28"/>
      <c r="M699" s="28"/>
      <c r="N699" s="28"/>
      <c r="O699" s="28">
        <v>5</v>
      </c>
      <c r="P699" s="28">
        <v>5</v>
      </c>
      <c r="Q699" s="28"/>
      <c r="R699" s="28"/>
      <c r="S699" s="71"/>
      <c r="T699" s="28"/>
      <c r="U699" s="28"/>
      <c r="V699" s="28"/>
      <c r="W699" s="34"/>
      <c r="X699" s="28"/>
    </row>
    <row r="700" spans="1:24" ht="18.75" customHeight="1">
      <c r="A700" s="201"/>
      <c r="B700" s="187">
        <v>1606</v>
      </c>
      <c r="C700" s="38" t="s">
        <v>4249</v>
      </c>
      <c r="D700" s="28">
        <v>4128554170</v>
      </c>
      <c r="E700" s="28"/>
      <c r="F700" s="28"/>
      <c r="G700" s="28">
        <v>10</v>
      </c>
      <c r="H700" s="28"/>
      <c r="I700" s="28"/>
      <c r="J700" s="28"/>
      <c r="K700" s="28"/>
      <c r="L700" s="28"/>
      <c r="M700" s="28">
        <v>10</v>
      </c>
      <c r="N700" s="28"/>
      <c r="O700" s="28">
        <v>20</v>
      </c>
      <c r="P700" s="28"/>
      <c r="Q700" s="28"/>
      <c r="R700" s="28"/>
      <c r="S700" s="71"/>
      <c r="T700" s="28"/>
      <c r="U700" s="28"/>
      <c r="V700" s="28"/>
      <c r="W700" s="34"/>
      <c r="X700" s="28"/>
    </row>
    <row r="701" spans="1:24" ht="18.75" customHeight="1">
      <c r="A701" s="201"/>
      <c r="B701" s="187">
        <v>2340</v>
      </c>
      <c r="C701" s="38" t="s">
        <v>5808</v>
      </c>
      <c r="D701" s="28">
        <v>4128492774</v>
      </c>
      <c r="E701" s="28"/>
      <c r="F701" s="28"/>
      <c r="G701" s="28">
        <v>5</v>
      </c>
      <c r="H701" s="28"/>
      <c r="I701" s="28"/>
      <c r="J701" s="28">
        <v>5</v>
      </c>
      <c r="K701" s="28"/>
      <c r="L701" s="28"/>
      <c r="M701" s="28"/>
      <c r="N701" s="28"/>
      <c r="O701" s="28"/>
      <c r="P701" s="28"/>
      <c r="Q701" s="28"/>
      <c r="R701" s="28"/>
      <c r="S701" s="71"/>
      <c r="T701" s="28"/>
      <c r="U701" s="28"/>
      <c r="V701" s="28"/>
      <c r="W701" s="34"/>
      <c r="X701" s="28"/>
    </row>
    <row r="702" spans="1:24" ht="18.75" customHeight="1">
      <c r="A702" s="201"/>
      <c r="B702" s="187">
        <v>2557</v>
      </c>
      <c r="C702" s="38" t="s">
        <v>5809</v>
      </c>
      <c r="D702" s="28">
        <v>4128572003</v>
      </c>
      <c r="E702" s="28"/>
      <c r="F702" s="28"/>
      <c r="G702" s="28">
        <v>3</v>
      </c>
      <c r="H702" s="28"/>
      <c r="I702" s="28"/>
      <c r="J702" s="28">
        <v>5</v>
      </c>
      <c r="K702" s="28"/>
      <c r="L702" s="28"/>
      <c r="M702" s="28"/>
      <c r="N702" s="28"/>
      <c r="O702" s="28">
        <v>5</v>
      </c>
      <c r="P702" s="28"/>
      <c r="Q702" s="28"/>
      <c r="R702" s="28"/>
      <c r="S702" s="71"/>
      <c r="T702" s="28"/>
      <c r="U702" s="28"/>
      <c r="V702" s="28"/>
      <c r="W702" s="34"/>
      <c r="X702" s="28"/>
    </row>
    <row r="703" spans="1:24" ht="18.75" customHeight="1">
      <c r="A703" s="201"/>
      <c r="B703" s="187">
        <v>5303</v>
      </c>
      <c r="C703" s="38" t="s">
        <v>5810</v>
      </c>
      <c r="D703" s="28">
        <v>4128535213</v>
      </c>
      <c r="E703" s="28"/>
      <c r="F703" s="28"/>
      <c r="G703" s="28">
        <v>3</v>
      </c>
      <c r="H703" s="28"/>
      <c r="I703" s="28"/>
      <c r="J703" s="28"/>
      <c r="K703" s="28"/>
      <c r="L703" s="28"/>
      <c r="M703" s="28"/>
      <c r="N703" s="28"/>
      <c r="O703" s="28">
        <v>5</v>
      </c>
      <c r="P703" s="28">
        <v>5</v>
      </c>
      <c r="Q703" s="28"/>
      <c r="R703" s="28"/>
      <c r="S703" s="71"/>
      <c r="T703" s="28"/>
      <c r="U703" s="28"/>
      <c r="V703" s="28"/>
      <c r="W703" s="34"/>
      <c r="X703" s="28"/>
    </row>
    <row r="704" spans="1:24" ht="18.75" customHeight="1">
      <c r="A704" s="201"/>
      <c r="B704" s="187">
        <v>2781</v>
      </c>
      <c r="C704" s="38" t="s">
        <v>5811</v>
      </c>
      <c r="D704" s="28">
        <v>4128604131</v>
      </c>
      <c r="E704" s="28"/>
      <c r="F704" s="28"/>
      <c r="G704" s="28">
        <v>10</v>
      </c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71"/>
      <c r="T704" s="28"/>
      <c r="U704" s="28"/>
      <c r="V704" s="28"/>
      <c r="W704" s="34"/>
      <c r="X704" s="28"/>
    </row>
    <row r="705" spans="1:24" ht="18.75" customHeight="1">
      <c r="A705" s="201"/>
      <c r="B705" s="187">
        <v>5434</v>
      </c>
      <c r="C705" s="38" t="s">
        <v>4924</v>
      </c>
      <c r="D705" s="28">
        <v>4128552458</v>
      </c>
      <c r="E705" s="28"/>
      <c r="F705" s="28"/>
      <c r="G705" s="28">
        <v>5</v>
      </c>
      <c r="H705" s="28"/>
      <c r="I705" s="28"/>
      <c r="J705" s="28">
        <v>5</v>
      </c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71"/>
      <c r="T705" s="28"/>
      <c r="U705" s="28"/>
      <c r="V705" s="28"/>
      <c r="W705" s="34"/>
      <c r="X705" s="28"/>
    </row>
    <row r="706" spans="1:24" ht="18.75" customHeight="1">
      <c r="A706" s="201"/>
      <c r="B706" s="187">
        <v>2771</v>
      </c>
      <c r="C706" s="38" t="s">
        <v>4927</v>
      </c>
      <c r="D706" s="28">
        <v>4128625832</v>
      </c>
      <c r="E706" s="28"/>
      <c r="F706" s="28"/>
      <c r="G706" s="28">
        <v>5</v>
      </c>
      <c r="H706" s="28">
        <v>10</v>
      </c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71"/>
      <c r="T706" s="28"/>
      <c r="U706" s="28"/>
      <c r="V706" s="28"/>
      <c r="W706" s="34"/>
      <c r="X706" s="28"/>
    </row>
    <row r="707" spans="1:24" ht="18.75" customHeight="1">
      <c r="A707" s="201"/>
      <c r="B707" s="187">
        <v>2537</v>
      </c>
      <c r="C707" s="38" t="s">
        <v>5584</v>
      </c>
      <c r="D707" s="28">
        <v>4128515303</v>
      </c>
      <c r="E707" s="28"/>
      <c r="F707" s="28"/>
      <c r="G707" s="28">
        <v>3</v>
      </c>
      <c r="H707" s="28"/>
      <c r="I707" s="28"/>
      <c r="J707" s="28">
        <v>3</v>
      </c>
      <c r="K707" s="28"/>
      <c r="L707" s="28"/>
      <c r="M707" s="28"/>
      <c r="N707" s="28"/>
      <c r="O707" s="28">
        <v>3</v>
      </c>
      <c r="P707" s="28"/>
      <c r="Q707" s="28"/>
      <c r="R707" s="28"/>
      <c r="S707" s="71"/>
      <c r="T707" s="28"/>
      <c r="U707" s="28"/>
      <c r="V707" s="28"/>
      <c r="W707" s="34"/>
      <c r="X707" s="28"/>
    </row>
    <row r="708" spans="1:24" ht="18.75" customHeight="1">
      <c r="A708" s="201"/>
      <c r="B708" s="187"/>
      <c r="C708" s="179" t="s">
        <v>5793</v>
      </c>
      <c r="D708" s="1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71"/>
      <c r="T708" s="28"/>
      <c r="U708" s="28"/>
      <c r="V708" s="28"/>
      <c r="W708" s="28"/>
      <c r="X708" s="179" t="s">
        <v>5793</v>
      </c>
    </row>
    <row r="709" spans="1:24" ht="18.75" customHeight="1">
      <c r="A709" s="201"/>
      <c r="B709" s="187">
        <v>3992</v>
      </c>
      <c r="C709" s="38" t="s">
        <v>4443</v>
      </c>
      <c r="D709" s="28">
        <v>4128563186</v>
      </c>
      <c r="E709" s="28"/>
      <c r="F709" s="28"/>
      <c r="G709" s="28">
        <v>15</v>
      </c>
      <c r="H709" s="28">
        <v>6</v>
      </c>
      <c r="I709" s="28"/>
      <c r="J709" s="28">
        <v>6</v>
      </c>
      <c r="K709" s="28"/>
      <c r="L709" s="28"/>
      <c r="M709" s="28"/>
      <c r="N709" s="28"/>
      <c r="O709" s="28"/>
      <c r="P709" s="28">
        <v>12</v>
      </c>
      <c r="Q709" s="28"/>
      <c r="R709" s="28"/>
      <c r="S709" s="71"/>
      <c r="T709" s="28"/>
      <c r="U709" s="28"/>
      <c r="V709" s="28"/>
      <c r="W709" s="28"/>
      <c r="X709" s="28"/>
    </row>
    <row r="710" spans="1:24" ht="18.75" customHeight="1">
      <c r="A710" s="201"/>
      <c r="B710" s="187">
        <v>5128</v>
      </c>
      <c r="C710" s="38" t="s">
        <v>2577</v>
      </c>
      <c r="D710" s="28">
        <v>4128564496</v>
      </c>
      <c r="E710" s="28"/>
      <c r="F710" s="28"/>
      <c r="G710" s="28">
        <v>5</v>
      </c>
      <c r="H710" s="28">
        <v>5</v>
      </c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71"/>
      <c r="T710" s="28"/>
      <c r="U710" s="28"/>
      <c r="V710" s="28"/>
      <c r="W710" s="28"/>
      <c r="X710" s="28"/>
    </row>
    <row r="711" spans="1:24" ht="18.75" customHeight="1">
      <c r="A711" s="201"/>
      <c r="B711" s="187">
        <v>4104</v>
      </c>
      <c r="C711" s="38" t="s">
        <v>325</v>
      </c>
      <c r="D711" s="28">
        <v>4128655744</v>
      </c>
      <c r="E711" s="28"/>
      <c r="F711" s="28"/>
      <c r="G711" s="28">
        <v>30</v>
      </c>
      <c r="H711" s="28">
        <v>30</v>
      </c>
      <c r="I711" s="28"/>
      <c r="J711" s="28"/>
      <c r="K711" s="28"/>
      <c r="L711" s="28"/>
      <c r="M711" s="28"/>
      <c r="N711" s="28"/>
      <c r="O711" s="28">
        <v>25</v>
      </c>
      <c r="P711" s="28">
        <v>30</v>
      </c>
      <c r="Q711" s="28"/>
      <c r="R711" s="28"/>
      <c r="S711" s="71"/>
      <c r="T711" s="28"/>
      <c r="U711" s="28"/>
      <c r="V711" s="28"/>
      <c r="W711" s="28"/>
      <c r="X711" s="28"/>
    </row>
    <row r="712" spans="1:24" ht="18.75" customHeight="1">
      <c r="A712" s="201"/>
      <c r="B712" s="187">
        <v>3731</v>
      </c>
      <c r="C712" s="38" t="s">
        <v>2959</v>
      </c>
      <c r="D712" s="28">
        <v>4128639361</v>
      </c>
      <c r="E712" s="28"/>
      <c r="F712" s="28"/>
      <c r="G712" s="28">
        <v>15</v>
      </c>
      <c r="H712" s="28">
        <v>10</v>
      </c>
      <c r="I712" s="28"/>
      <c r="J712" s="28"/>
      <c r="K712" s="28"/>
      <c r="L712" s="28"/>
      <c r="M712" s="28"/>
      <c r="N712" s="28"/>
      <c r="O712" s="28">
        <v>3</v>
      </c>
      <c r="P712" s="28">
        <v>10</v>
      </c>
      <c r="Q712" s="28"/>
      <c r="R712" s="28"/>
      <c r="S712" s="71"/>
      <c r="T712" s="28"/>
      <c r="U712" s="28"/>
      <c r="V712" s="28"/>
      <c r="W712" s="28"/>
      <c r="X712" s="28"/>
    </row>
    <row r="713" spans="1:24" ht="18.75" customHeight="1">
      <c r="A713" s="201"/>
      <c r="B713" s="187">
        <v>5145</v>
      </c>
      <c r="C713" s="38" t="s">
        <v>5796</v>
      </c>
      <c r="D713" s="28">
        <v>4128626367</v>
      </c>
      <c r="E713" s="28"/>
      <c r="F713" s="28">
        <v>5</v>
      </c>
      <c r="G713" s="28">
        <v>20</v>
      </c>
      <c r="H713" s="28"/>
      <c r="I713" s="28"/>
      <c r="J713" s="28"/>
      <c r="K713" s="28"/>
      <c r="L713" s="28"/>
      <c r="M713" s="28">
        <v>10</v>
      </c>
      <c r="N713" s="28"/>
      <c r="O713" s="28"/>
      <c r="P713" s="28">
        <v>10</v>
      </c>
      <c r="Q713" s="28"/>
      <c r="R713" s="28"/>
      <c r="S713" s="71"/>
      <c r="T713" s="28"/>
      <c r="U713" s="28"/>
      <c r="V713" s="28"/>
      <c r="W713" s="28"/>
      <c r="X713" s="28"/>
    </row>
    <row r="714" spans="1:24" ht="18.75" customHeight="1">
      <c r="A714" s="201"/>
      <c r="B714" s="187">
        <v>5002</v>
      </c>
      <c r="C714" s="38" t="s">
        <v>1583</v>
      </c>
      <c r="D714" s="28">
        <v>4128640184</v>
      </c>
      <c r="E714" s="28">
        <v>5</v>
      </c>
      <c r="F714" s="28"/>
      <c r="G714" s="28">
        <v>10</v>
      </c>
      <c r="H714" s="28"/>
      <c r="I714" s="28"/>
      <c r="J714" s="28"/>
      <c r="K714" s="28"/>
      <c r="L714" s="28"/>
      <c r="M714" s="28"/>
      <c r="N714" s="28"/>
      <c r="O714" s="28"/>
      <c r="P714" s="28">
        <v>10</v>
      </c>
      <c r="Q714" s="28"/>
      <c r="R714" s="28"/>
      <c r="S714" s="71"/>
      <c r="T714" s="28"/>
      <c r="U714" s="28"/>
      <c r="V714" s="28"/>
      <c r="W714" s="28"/>
      <c r="X714" s="28"/>
    </row>
    <row r="715" spans="1:24" ht="18.75" customHeight="1">
      <c r="A715" s="201"/>
      <c r="B715" s="187">
        <v>5587</v>
      </c>
      <c r="C715" s="38" t="s">
        <v>2932</v>
      </c>
      <c r="D715" s="28">
        <v>4128006860</v>
      </c>
      <c r="E715" s="28">
        <v>3</v>
      </c>
      <c r="F715" s="28"/>
      <c r="G715" s="28">
        <v>12</v>
      </c>
      <c r="H715" s="28"/>
      <c r="I715" s="28"/>
      <c r="J715" s="28"/>
      <c r="K715" s="28"/>
      <c r="L715" s="28"/>
      <c r="M715" s="28"/>
      <c r="N715" s="28"/>
      <c r="O715" s="28">
        <v>5</v>
      </c>
      <c r="P715" s="28">
        <v>5</v>
      </c>
      <c r="Q715" s="28"/>
      <c r="R715" s="28"/>
      <c r="S715" s="71"/>
      <c r="T715" s="28"/>
      <c r="U715" s="28"/>
      <c r="V715" s="28"/>
      <c r="W715" s="28"/>
      <c r="X715" s="28"/>
    </row>
    <row r="716" spans="1:24" ht="18.75" customHeight="1">
      <c r="A716" s="201"/>
      <c r="B716" s="187">
        <v>4749</v>
      </c>
      <c r="C716" s="38" t="s">
        <v>2203</v>
      </c>
      <c r="D716" s="28">
        <v>4128636305</v>
      </c>
      <c r="E716" s="28"/>
      <c r="F716" s="28"/>
      <c r="G716" s="28">
        <v>15</v>
      </c>
      <c r="H716" s="28"/>
      <c r="I716" s="28"/>
      <c r="J716" s="28"/>
      <c r="K716" s="28"/>
      <c r="L716" s="28"/>
      <c r="M716" s="28"/>
      <c r="N716" s="28"/>
      <c r="O716" s="28"/>
      <c r="P716" s="28">
        <v>10</v>
      </c>
      <c r="Q716" s="28"/>
      <c r="R716" s="28"/>
      <c r="S716" s="71"/>
      <c r="T716" s="28"/>
      <c r="U716" s="28"/>
      <c r="V716" s="28"/>
      <c r="W716" s="28"/>
      <c r="X716" s="28"/>
    </row>
    <row r="717" spans="1:24" ht="18.75" customHeight="1">
      <c r="A717" s="201"/>
      <c r="B717" s="187">
        <v>1629</v>
      </c>
      <c r="C717" s="38" t="s">
        <v>322</v>
      </c>
      <c r="D717" s="28">
        <v>4128563770</v>
      </c>
      <c r="E717" s="28"/>
      <c r="F717" s="28"/>
      <c r="G717" s="28">
        <v>20</v>
      </c>
      <c r="H717" s="28">
        <v>30</v>
      </c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71"/>
      <c r="T717" s="28"/>
      <c r="U717" s="28"/>
      <c r="V717" s="28"/>
      <c r="W717" s="28"/>
      <c r="X717" s="28"/>
    </row>
    <row r="718" spans="1:24" ht="18.75" customHeight="1">
      <c r="A718" s="201"/>
      <c r="B718" s="187" t="s">
        <v>3227</v>
      </c>
      <c r="C718" s="38" t="s">
        <v>1691</v>
      </c>
      <c r="D718" s="28" t="s">
        <v>5190</v>
      </c>
      <c r="E718" s="28"/>
      <c r="F718" s="28"/>
      <c r="G718" s="28">
        <v>20</v>
      </c>
      <c r="H718" s="28">
        <v>20</v>
      </c>
      <c r="I718" s="28">
        <v>20</v>
      </c>
      <c r="J718" s="28">
        <v>15</v>
      </c>
      <c r="K718" s="28"/>
      <c r="L718" s="28"/>
      <c r="M718" s="28"/>
      <c r="N718" s="28"/>
      <c r="O718" s="28">
        <v>15</v>
      </c>
      <c r="P718" s="28"/>
      <c r="Q718" s="28"/>
      <c r="R718" s="28"/>
      <c r="S718" s="71"/>
      <c r="T718" s="28"/>
      <c r="U718" s="28"/>
      <c r="V718" s="28"/>
      <c r="W718" s="28"/>
      <c r="X718" s="28"/>
    </row>
    <row r="719" spans="1:24" ht="18.75" customHeight="1">
      <c r="A719" s="201"/>
      <c r="B719" s="187">
        <v>4605</v>
      </c>
      <c r="C719" s="38" t="s">
        <v>1997</v>
      </c>
      <c r="D719" s="28">
        <v>4128588240</v>
      </c>
      <c r="E719" s="28">
        <v>10</v>
      </c>
      <c r="F719" s="28">
        <v>5</v>
      </c>
      <c r="G719" s="28">
        <v>10</v>
      </c>
      <c r="H719" s="28">
        <v>5</v>
      </c>
      <c r="I719" s="28"/>
      <c r="J719" s="28"/>
      <c r="K719" s="28"/>
      <c r="L719" s="28"/>
      <c r="M719" s="28"/>
      <c r="N719" s="28"/>
      <c r="O719" s="28">
        <v>10</v>
      </c>
      <c r="P719" s="28">
        <v>20</v>
      </c>
      <c r="Q719" s="28"/>
      <c r="R719" s="28"/>
      <c r="S719" s="71"/>
      <c r="T719" s="28"/>
      <c r="U719" s="28"/>
      <c r="V719" s="28"/>
      <c r="W719" s="28"/>
      <c r="X719" s="28"/>
    </row>
    <row r="720" spans="1:24" ht="18.75" customHeight="1">
      <c r="A720" s="201"/>
      <c r="B720" s="187">
        <v>5073</v>
      </c>
      <c r="C720" s="38" t="s">
        <v>4680</v>
      </c>
      <c r="D720" s="28">
        <v>4128510633</v>
      </c>
      <c r="E720" s="28"/>
      <c r="F720" s="28">
        <v>5</v>
      </c>
      <c r="G720" s="28">
        <v>15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20</v>
      </c>
      <c r="Q720" s="28"/>
      <c r="R720" s="28"/>
      <c r="S720" s="71"/>
      <c r="T720" s="28"/>
      <c r="U720" s="28"/>
      <c r="V720" s="28"/>
      <c r="W720" s="28"/>
      <c r="X720" s="28"/>
    </row>
    <row r="721" spans="1:24" ht="18.75" customHeight="1">
      <c r="A721" s="201"/>
      <c r="B721" s="187">
        <v>4599</v>
      </c>
      <c r="C721" s="38" t="s">
        <v>5797</v>
      </c>
      <c r="D721" s="28">
        <v>4128588238</v>
      </c>
      <c r="E721" s="28">
        <v>5</v>
      </c>
      <c r="F721" s="28">
        <v>10</v>
      </c>
      <c r="G721" s="28">
        <v>4</v>
      </c>
      <c r="H721" s="28">
        <v>8</v>
      </c>
      <c r="I721" s="28"/>
      <c r="J721" s="28"/>
      <c r="K721" s="28"/>
      <c r="L721" s="28"/>
      <c r="M721" s="28"/>
      <c r="N721" s="28"/>
      <c r="O721" s="28">
        <v>10</v>
      </c>
      <c r="P721" s="28">
        <v>5</v>
      </c>
      <c r="Q721" s="28"/>
      <c r="R721" s="28"/>
      <c r="S721" s="71"/>
      <c r="T721" s="28"/>
      <c r="U721" s="28"/>
      <c r="V721" s="28"/>
      <c r="W721" s="28"/>
      <c r="X721" s="28"/>
    </row>
    <row r="722" spans="1:24" ht="18.75" customHeight="1">
      <c r="A722" s="201"/>
      <c r="B722" s="187">
        <v>1603</v>
      </c>
      <c r="C722" s="38" t="s">
        <v>3294</v>
      </c>
      <c r="D722" s="28">
        <v>4128546331</v>
      </c>
      <c r="E722" s="28"/>
      <c r="F722" s="28"/>
      <c r="G722" s="28"/>
      <c r="H722" s="28">
        <v>20</v>
      </c>
      <c r="I722" s="28"/>
      <c r="J722" s="28"/>
      <c r="K722" s="28"/>
      <c r="L722" s="28"/>
      <c r="M722" s="28"/>
      <c r="N722" s="28"/>
      <c r="O722" s="28">
        <v>10</v>
      </c>
      <c r="P722" s="28"/>
      <c r="Q722" s="28"/>
      <c r="R722" s="28"/>
      <c r="S722" s="71"/>
      <c r="T722" s="28"/>
      <c r="U722" s="28"/>
      <c r="V722" s="28"/>
      <c r="W722" s="28"/>
      <c r="X722" s="28"/>
    </row>
    <row r="723" spans="1:24" ht="18.75" customHeight="1">
      <c r="A723" s="201"/>
      <c r="B723" s="187">
        <v>5264</v>
      </c>
      <c r="C723" s="38" t="s">
        <v>3717</v>
      </c>
      <c r="D723" s="28">
        <v>4128588604</v>
      </c>
      <c r="E723" s="28"/>
      <c r="F723" s="28">
        <v>5</v>
      </c>
      <c r="G723" s="28">
        <v>7</v>
      </c>
      <c r="H723" s="28">
        <v>11</v>
      </c>
      <c r="I723" s="28"/>
      <c r="J723" s="28"/>
      <c r="K723" s="28"/>
      <c r="L723" s="28"/>
      <c r="M723" s="28"/>
      <c r="N723" s="28"/>
      <c r="O723" s="28">
        <v>3</v>
      </c>
      <c r="P723" s="28">
        <v>5</v>
      </c>
      <c r="Q723" s="28"/>
      <c r="R723" s="28"/>
      <c r="S723" s="71"/>
      <c r="T723" s="28"/>
      <c r="U723" s="28"/>
      <c r="V723" s="28"/>
      <c r="W723" s="28"/>
      <c r="X723" s="28"/>
    </row>
    <row r="724" spans="1:24" ht="18.75" customHeight="1">
      <c r="A724" s="201"/>
      <c r="B724" s="187">
        <v>5069</v>
      </c>
      <c r="C724" s="38" t="s">
        <v>1235</v>
      </c>
      <c r="D724" s="28">
        <v>4128588558</v>
      </c>
      <c r="E724" s="28">
        <v>3</v>
      </c>
      <c r="F724" s="28">
        <v>10</v>
      </c>
      <c r="G724" s="28">
        <v>12</v>
      </c>
      <c r="H724" s="28">
        <v>23</v>
      </c>
      <c r="I724" s="28"/>
      <c r="J724" s="28"/>
      <c r="K724" s="28"/>
      <c r="L724" s="28"/>
      <c r="M724" s="28"/>
      <c r="N724" s="28"/>
      <c r="O724" s="28">
        <v>11</v>
      </c>
      <c r="P724" s="28">
        <v>10</v>
      </c>
      <c r="Q724" s="28"/>
      <c r="R724" s="28"/>
      <c r="S724" s="71"/>
      <c r="T724" s="28"/>
      <c r="U724" s="28"/>
      <c r="V724" s="28"/>
      <c r="W724" s="28"/>
      <c r="X724" s="28"/>
    </row>
    <row r="725" spans="1:24" ht="18.75" customHeight="1">
      <c r="A725" s="201"/>
      <c r="B725" s="187">
        <v>1573</v>
      </c>
      <c r="C725" s="38" t="s">
        <v>395</v>
      </c>
      <c r="D725" s="28">
        <v>4128618584</v>
      </c>
      <c r="E725" s="28">
        <v>5</v>
      </c>
      <c r="F725" s="28"/>
      <c r="G725" s="28">
        <v>10</v>
      </c>
      <c r="H725" s="28">
        <v>15</v>
      </c>
      <c r="I725" s="28"/>
      <c r="J725" s="28"/>
      <c r="K725" s="28"/>
      <c r="L725" s="28"/>
      <c r="M725" s="28"/>
      <c r="N725" s="28"/>
      <c r="O725" s="28">
        <v>10</v>
      </c>
      <c r="P725" s="28">
        <v>10</v>
      </c>
      <c r="Q725" s="28"/>
      <c r="R725" s="28"/>
      <c r="S725" s="71"/>
      <c r="T725" s="28"/>
      <c r="U725" s="28"/>
      <c r="V725" s="28"/>
      <c r="W725" s="28"/>
      <c r="X725" s="28"/>
    </row>
    <row r="726" spans="1:24" ht="18.75" customHeight="1">
      <c r="A726" s="201"/>
      <c r="B726" s="187">
        <v>5709</v>
      </c>
      <c r="C726" s="38" t="s">
        <v>5798</v>
      </c>
      <c r="D726" s="28">
        <v>4128641202</v>
      </c>
      <c r="E726" s="28"/>
      <c r="F726" s="28"/>
      <c r="G726" s="28">
        <v>3</v>
      </c>
      <c r="H726" s="28">
        <v>5</v>
      </c>
      <c r="I726" s="28"/>
      <c r="J726" s="28"/>
      <c r="K726" s="28"/>
      <c r="L726" s="28"/>
      <c r="M726" s="28"/>
      <c r="N726" s="28"/>
      <c r="O726" s="28"/>
      <c r="P726" s="28">
        <v>5</v>
      </c>
      <c r="Q726" s="28"/>
      <c r="R726" s="28"/>
      <c r="S726" s="71"/>
      <c r="T726" s="28"/>
      <c r="U726" s="28"/>
      <c r="V726" s="28"/>
      <c r="W726" s="28"/>
      <c r="X726" s="28"/>
    </row>
    <row r="727" spans="1:24" ht="18.75" customHeight="1">
      <c r="A727" s="201"/>
      <c r="B727" s="187">
        <v>4481</v>
      </c>
      <c r="C727" s="38" t="s">
        <v>2399</v>
      </c>
      <c r="D727" s="28">
        <v>4128622429</v>
      </c>
      <c r="E727" s="28"/>
      <c r="F727" s="28"/>
      <c r="G727" s="28">
        <v>15</v>
      </c>
      <c r="H727" s="28">
        <v>5</v>
      </c>
      <c r="I727" s="28"/>
      <c r="J727" s="28"/>
      <c r="K727" s="28"/>
      <c r="L727" s="28"/>
      <c r="M727" s="28"/>
      <c r="N727" s="28"/>
      <c r="O727" s="28">
        <v>5</v>
      </c>
      <c r="P727" s="28"/>
      <c r="Q727" s="28"/>
      <c r="R727" s="28"/>
      <c r="S727" s="71"/>
      <c r="T727" s="28"/>
      <c r="U727" s="28"/>
      <c r="V727" s="28"/>
      <c r="W727" s="28"/>
      <c r="X727" s="28"/>
    </row>
    <row r="728" spans="1:24" ht="18.75" customHeight="1">
      <c r="A728" s="201"/>
      <c r="B728" s="187">
        <v>4600</v>
      </c>
      <c r="C728" s="38" t="s">
        <v>5799</v>
      </c>
      <c r="D728" s="28">
        <v>4128658211</v>
      </c>
      <c r="E728" s="28"/>
      <c r="F728" s="28"/>
      <c r="G728" s="28"/>
      <c r="H728" s="28">
        <v>30</v>
      </c>
      <c r="I728" s="28"/>
      <c r="J728" s="28"/>
      <c r="K728" s="28"/>
      <c r="L728" s="28"/>
      <c r="M728" s="28">
        <v>10</v>
      </c>
      <c r="N728" s="28"/>
      <c r="O728" s="28">
        <v>10</v>
      </c>
      <c r="P728" s="28">
        <v>5</v>
      </c>
      <c r="Q728" s="28"/>
      <c r="R728" s="28"/>
      <c r="S728" s="71"/>
      <c r="T728" s="28"/>
      <c r="U728" s="28"/>
      <c r="V728" s="28"/>
      <c r="W728" s="28"/>
      <c r="X728" s="28"/>
    </row>
    <row r="729" spans="1:24" ht="18.75" customHeight="1">
      <c r="A729" s="201"/>
      <c r="B729" s="187">
        <v>4362</v>
      </c>
      <c r="C729" s="38" t="s">
        <v>5800</v>
      </c>
      <c r="D729" s="28">
        <v>4128645788</v>
      </c>
      <c r="E729" s="28"/>
      <c r="F729" s="28"/>
      <c r="G729" s="28">
        <v>10</v>
      </c>
      <c r="H729" s="28"/>
      <c r="I729" s="28"/>
      <c r="J729" s="28"/>
      <c r="K729" s="28"/>
      <c r="L729" s="28"/>
      <c r="M729" s="28">
        <v>5</v>
      </c>
      <c r="N729" s="28"/>
      <c r="O729" s="28">
        <v>10</v>
      </c>
      <c r="P729" s="28">
        <v>20</v>
      </c>
      <c r="Q729" s="28"/>
      <c r="R729" s="28"/>
      <c r="S729" s="71"/>
      <c r="T729" s="28"/>
      <c r="U729" s="28"/>
      <c r="V729" s="28"/>
      <c r="W729" s="28"/>
      <c r="X729" s="28"/>
    </row>
    <row r="730" spans="1:24" ht="18.75" customHeight="1">
      <c r="A730" s="201"/>
      <c r="B730" s="187">
        <v>3615</v>
      </c>
      <c r="C730" s="38" t="s">
        <v>301</v>
      </c>
      <c r="D730" s="28">
        <v>4128658315</v>
      </c>
      <c r="E730" s="28"/>
      <c r="F730" s="28"/>
      <c r="G730" s="28">
        <v>15</v>
      </c>
      <c r="H730" s="28">
        <v>15</v>
      </c>
      <c r="I730" s="28"/>
      <c r="J730" s="28"/>
      <c r="K730" s="28"/>
      <c r="L730" s="28"/>
      <c r="M730" s="28">
        <v>15</v>
      </c>
      <c r="N730" s="28"/>
      <c r="O730" s="28">
        <v>15</v>
      </c>
      <c r="P730" s="28">
        <v>15</v>
      </c>
      <c r="Q730" s="28"/>
      <c r="R730" s="28"/>
      <c r="S730" s="71"/>
      <c r="T730" s="28"/>
      <c r="U730" s="28"/>
      <c r="V730" s="28"/>
      <c r="W730" s="28"/>
      <c r="X730" s="28"/>
    </row>
    <row r="731" spans="1:24" ht="18.75" customHeight="1">
      <c r="A731" s="201"/>
      <c r="B731" s="187">
        <v>3909</v>
      </c>
      <c r="C731" s="38" t="s">
        <v>5801</v>
      </c>
      <c r="D731" s="28">
        <v>4128658082</v>
      </c>
      <c r="E731" s="28"/>
      <c r="F731" s="28"/>
      <c r="G731" s="28">
        <v>15</v>
      </c>
      <c r="H731" s="28">
        <v>15</v>
      </c>
      <c r="I731" s="28"/>
      <c r="J731" s="28"/>
      <c r="K731" s="28"/>
      <c r="L731" s="28"/>
      <c r="M731" s="28">
        <v>20</v>
      </c>
      <c r="N731" s="28"/>
      <c r="O731" s="28">
        <v>15</v>
      </c>
      <c r="P731" s="28">
        <v>15</v>
      </c>
      <c r="Q731" s="28"/>
      <c r="R731" s="28"/>
      <c r="S731" s="71"/>
      <c r="T731" s="28"/>
      <c r="U731" s="28"/>
      <c r="V731" s="28"/>
      <c r="W731" s="28"/>
      <c r="X731" s="28"/>
    </row>
    <row r="732" spans="1:24" ht="18.75" customHeight="1">
      <c r="A732" s="201"/>
      <c r="B732" s="187">
        <v>1619</v>
      </c>
      <c r="C732" s="38" t="s">
        <v>5479</v>
      </c>
      <c r="D732" s="28">
        <v>4128595469</v>
      </c>
      <c r="E732" s="28"/>
      <c r="F732" s="28"/>
      <c r="G732" s="28">
        <v>6</v>
      </c>
      <c r="H732" s="28">
        <v>10</v>
      </c>
      <c r="I732" s="28"/>
      <c r="J732" s="28"/>
      <c r="K732" s="28"/>
      <c r="L732" s="28"/>
      <c r="M732" s="28"/>
      <c r="N732" s="28"/>
      <c r="O732" s="28">
        <v>6</v>
      </c>
      <c r="P732" s="28"/>
      <c r="Q732" s="28"/>
      <c r="R732" s="28"/>
      <c r="S732" s="71"/>
      <c r="T732" s="28"/>
      <c r="U732" s="28"/>
      <c r="V732" s="28"/>
      <c r="W732" s="28"/>
      <c r="X732" s="28"/>
    </row>
    <row r="733" spans="1:24" ht="18.75" customHeight="1">
      <c r="A733" s="201"/>
      <c r="B733" s="187">
        <v>3614</v>
      </c>
      <c r="C733" s="38" t="s">
        <v>194</v>
      </c>
      <c r="D733" s="28">
        <v>4128588379</v>
      </c>
      <c r="E733" s="28"/>
      <c r="F733" s="28"/>
      <c r="G733" s="28">
        <v>11</v>
      </c>
      <c r="H733" s="28">
        <v>6</v>
      </c>
      <c r="I733" s="28"/>
      <c r="J733" s="28"/>
      <c r="K733" s="28"/>
      <c r="L733" s="28"/>
      <c r="M733" s="28"/>
      <c r="N733" s="28"/>
      <c r="O733" s="28">
        <v>1</v>
      </c>
      <c r="P733" s="28">
        <v>11</v>
      </c>
      <c r="Q733" s="28"/>
      <c r="R733" s="28"/>
      <c r="S733" s="71"/>
      <c r="T733" s="28"/>
      <c r="U733" s="28"/>
      <c r="V733" s="28"/>
      <c r="W733" s="28"/>
      <c r="X733" s="28"/>
    </row>
    <row r="734" spans="1:24" ht="18.75" customHeight="1">
      <c r="A734" s="201"/>
      <c r="B734" s="187">
        <v>4483</v>
      </c>
      <c r="C734" s="38" t="s">
        <v>1111</v>
      </c>
      <c r="D734" s="28">
        <v>4128588234</v>
      </c>
      <c r="E734" s="28"/>
      <c r="F734" s="28"/>
      <c r="G734" s="28">
        <v>5</v>
      </c>
      <c r="H734" s="28">
        <v>10</v>
      </c>
      <c r="I734" s="28"/>
      <c r="J734" s="28"/>
      <c r="K734" s="28"/>
      <c r="L734" s="28"/>
      <c r="M734" s="28"/>
      <c r="N734" s="28"/>
      <c r="O734" s="28"/>
      <c r="P734" s="28">
        <v>8</v>
      </c>
      <c r="Q734" s="28"/>
      <c r="R734" s="28"/>
      <c r="S734" s="71"/>
      <c r="T734" s="28"/>
      <c r="U734" s="28"/>
      <c r="V734" s="28"/>
      <c r="W734" s="28"/>
      <c r="X734" s="28"/>
    </row>
    <row r="735" spans="1:24" ht="18.75" customHeight="1">
      <c r="A735" s="201"/>
      <c r="B735" s="187">
        <v>4176</v>
      </c>
      <c r="C735" s="38" t="s">
        <v>4668</v>
      </c>
      <c r="D735" s="28">
        <v>4128587910</v>
      </c>
      <c r="E735" s="28"/>
      <c r="F735" s="28"/>
      <c r="G735" s="28">
        <v>5</v>
      </c>
      <c r="H735" s="28">
        <v>10</v>
      </c>
      <c r="I735" s="28"/>
      <c r="J735" s="28"/>
      <c r="K735" s="28"/>
      <c r="L735" s="28"/>
      <c r="M735" s="28"/>
      <c r="N735" s="28"/>
      <c r="O735" s="28">
        <v>5</v>
      </c>
      <c r="P735" s="28">
        <v>15</v>
      </c>
      <c r="Q735" s="28"/>
      <c r="R735" s="28"/>
      <c r="S735" s="71"/>
      <c r="T735" s="28"/>
      <c r="U735" s="28"/>
      <c r="V735" s="28"/>
      <c r="W735" s="28"/>
      <c r="X735" s="28"/>
    </row>
    <row r="736" spans="1:24" ht="18.75" customHeight="1">
      <c r="A736" s="201"/>
      <c r="B736" s="187">
        <v>3825</v>
      </c>
      <c r="C736" s="38" t="s">
        <v>4347</v>
      </c>
      <c r="D736" s="28">
        <v>4128588608</v>
      </c>
      <c r="E736" s="28"/>
      <c r="F736" s="28"/>
      <c r="G736" s="28">
        <v>3</v>
      </c>
      <c r="H736" s="28">
        <v>11</v>
      </c>
      <c r="I736" s="28"/>
      <c r="J736" s="28"/>
      <c r="K736" s="28"/>
      <c r="L736" s="28"/>
      <c r="M736" s="28"/>
      <c r="N736" s="28"/>
      <c r="O736" s="28">
        <v>14</v>
      </c>
      <c r="P736" s="28">
        <v>18</v>
      </c>
      <c r="Q736" s="28"/>
      <c r="R736" s="28"/>
      <c r="S736" s="71"/>
      <c r="T736" s="28"/>
      <c r="U736" s="28"/>
      <c r="V736" s="28"/>
      <c r="W736" s="28"/>
      <c r="X736" s="28"/>
    </row>
    <row r="737" spans="1:24" ht="18.75" customHeight="1">
      <c r="A737" s="201"/>
      <c r="B737" s="187">
        <v>4490</v>
      </c>
      <c r="C737" s="38" t="s">
        <v>192</v>
      </c>
      <c r="D737" s="28">
        <v>4128588457</v>
      </c>
      <c r="E737" s="28">
        <v>2</v>
      </c>
      <c r="F737" s="28">
        <v>4</v>
      </c>
      <c r="G737" s="28">
        <v>5</v>
      </c>
      <c r="H737" s="28">
        <v>8</v>
      </c>
      <c r="I737" s="28"/>
      <c r="J737" s="28"/>
      <c r="K737" s="28"/>
      <c r="L737" s="28"/>
      <c r="M737" s="28"/>
      <c r="N737" s="28"/>
      <c r="O737" s="28">
        <v>15</v>
      </c>
      <c r="P737" s="28">
        <v>9</v>
      </c>
      <c r="Q737" s="28"/>
      <c r="R737" s="28"/>
      <c r="S737" s="71"/>
      <c r="T737" s="28"/>
      <c r="U737" s="28"/>
      <c r="V737" s="28"/>
      <c r="W737" s="28"/>
      <c r="X737" s="28"/>
    </row>
    <row r="738" spans="1:24" ht="18.75" customHeight="1">
      <c r="A738" s="201"/>
      <c r="B738" s="187">
        <v>3952</v>
      </c>
      <c r="C738" s="38" t="s">
        <v>2418</v>
      </c>
      <c r="D738" s="28">
        <v>4128588455</v>
      </c>
      <c r="E738" s="28">
        <v>2</v>
      </c>
      <c r="F738" s="28"/>
      <c r="G738" s="28"/>
      <c r="H738" s="28">
        <v>13</v>
      </c>
      <c r="I738" s="28"/>
      <c r="J738" s="28"/>
      <c r="K738" s="28"/>
      <c r="L738" s="28"/>
      <c r="M738" s="28"/>
      <c r="N738" s="28"/>
      <c r="O738" s="28">
        <v>5</v>
      </c>
      <c r="P738" s="28">
        <v>14</v>
      </c>
      <c r="Q738" s="28"/>
      <c r="R738" s="28"/>
      <c r="S738" s="71"/>
      <c r="T738" s="28"/>
      <c r="U738" s="28"/>
      <c r="V738" s="28"/>
      <c r="W738" s="28"/>
      <c r="X738" s="28"/>
    </row>
    <row r="739" spans="1:24" ht="18.75" customHeight="1">
      <c r="A739" s="218"/>
      <c r="B739" s="240"/>
      <c r="C739" s="241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71"/>
      <c r="T739" s="97"/>
      <c r="U739" s="97"/>
      <c r="V739" s="97"/>
      <c r="W739" s="97"/>
      <c r="X739" s="97" t="s">
        <v>5812</v>
      </c>
    </row>
    <row r="740" spans="1:24" ht="18.75" customHeight="1">
      <c r="A740" s="201"/>
      <c r="B740" s="187"/>
      <c r="C740" s="227" t="s">
        <v>5813</v>
      </c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71"/>
      <c r="T740" s="28"/>
      <c r="U740" s="28"/>
      <c r="V740" s="28"/>
      <c r="W740" s="28"/>
      <c r="X740" s="28"/>
    </row>
    <row r="741" spans="1:24" ht="18.75" customHeight="1">
      <c r="A741" s="215" t="s">
        <v>4977</v>
      </c>
      <c r="B741" s="187">
        <v>4918</v>
      </c>
      <c r="C741" s="38" t="s">
        <v>4655</v>
      </c>
      <c r="D741" s="28">
        <v>4128520395</v>
      </c>
      <c r="E741" s="28"/>
      <c r="F741" s="28"/>
      <c r="G741" s="28">
        <v>5</v>
      </c>
      <c r="H741" s="28">
        <v>10</v>
      </c>
      <c r="I741" s="28"/>
      <c r="J741" s="28"/>
      <c r="K741" s="28"/>
      <c r="L741" s="28"/>
      <c r="M741" s="28"/>
      <c r="N741" s="28"/>
      <c r="O741" s="28">
        <v>5</v>
      </c>
      <c r="P741" s="28"/>
      <c r="Q741" s="28"/>
      <c r="R741" s="28"/>
      <c r="S741" s="71"/>
      <c r="T741" s="28"/>
      <c r="U741" s="28"/>
      <c r="V741" s="28"/>
      <c r="W741" s="28"/>
      <c r="X741" s="28"/>
    </row>
    <row r="742" spans="1:24" ht="18.75" customHeight="1">
      <c r="A742" s="215" t="s">
        <v>5110</v>
      </c>
      <c r="B742" s="187">
        <v>3191</v>
      </c>
      <c r="C742" s="38" t="s">
        <v>4779</v>
      </c>
      <c r="D742" s="28">
        <v>4128635916</v>
      </c>
      <c r="E742" s="28"/>
      <c r="F742" s="28"/>
      <c r="G742" s="28">
        <v>5</v>
      </c>
      <c r="H742" s="28">
        <v>5</v>
      </c>
      <c r="I742" s="28"/>
      <c r="J742" s="28"/>
      <c r="K742" s="28"/>
      <c r="L742" s="28"/>
      <c r="M742" s="28"/>
      <c r="N742" s="28"/>
      <c r="O742" s="28">
        <v>10</v>
      </c>
      <c r="P742" s="28">
        <v>10</v>
      </c>
      <c r="Q742" s="28"/>
      <c r="R742" s="28"/>
      <c r="S742" s="71"/>
      <c r="T742" s="28"/>
      <c r="U742" s="28"/>
      <c r="V742" s="28"/>
      <c r="W742" s="28"/>
      <c r="X742" s="28"/>
    </row>
    <row r="743" spans="1:24" ht="18.75" customHeight="1">
      <c r="A743" s="201"/>
      <c r="B743" s="187">
        <v>2020</v>
      </c>
      <c r="C743" s="38" t="s">
        <v>3832</v>
      </c>
      <c r="D743" s="28">
        <v>4128641695</v>
      </c>
      <c r="E743" s="28"/>
      <c r="F743" s="28">
        <v>3</v>
      </c>
      <c r="G743" s="28">
        <v>5</v>
      </c>
      <c r="H743" s="28">
        <v>5</v>
      </c>
      <c r="I743" s="28"/>
      <c r="J743" s="28">
        <v>5</v>
      </c>
      <c r="K743" s="28"/>
      <c r="L743" s="28"/>
      <c r="M743" s="28">
        <v>5</v>
      </c>
      <c r="N743" s="28"/>
      <c r="O743" s="28"/>
      <c r="P743" s="28"/>
      <c r="Q743" s="28"/>
      <c r="R743" s="28"/>
      <c r="S743" s="71"/>
      <c r="T743" s="28"/>
      <c r="U743" s="28"/>
      <c r="V743" s="28"/>
      <c r="W743" s="28"/>
      <c r="X743" s="28"/>
    </row>
    <row r="744" spans="1:24" ht="18.75" customHeight="1">
      <c r="A744" s="201"/>
      <c r="B744" s="187">
        <v>2563</v>
      </c>
      <c r="C744" s="38" t="s">
        <v>4652</v>
      </c>
      <c r="D744" s="28">
        <v>4128637144</v>
      </c>
      <c r="E744" s="28"/>
      <c r="F744" s="28"/>
      <c r="G744" s="28">
        <v>3</v>
      </c>
      <c r="H744" s="28">
        <v>5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71"/>
      <c r="T744" s="28"/>
      <c r="U744" s="28"/>
      <c r="V744" s="28"/>
      <c r="W744" s="28"/>
      <c r="X744" s="28"/>
    </row>
    <row r="745" spans="1:24" ht="18.75" customHeight="1">
      <c r="A745" s="201"/>
      <c r="B745" s="187">
        <v>2080</v>
      </c>
      <c r="C745" s="38" t="s">
        <v>4326</v>
      </c>
      <c r="D745" s="28">
        <v>4128377202</v>
      </c>
      <c r="E745" s="28"/>
      <c r="F745" s="28"/>
      <c r="G745" s="28">
        <v>5</v>
      </c>
      <c r="H745" s="28">
        <v>5</v>
      </c>
      <c r="I745" s="28"/>
      <c r="J745" s="28"/>
      <c r="K745" s="28"/>
      <c r="L745" s="28"/>
      <c r="M745" s="28"/>
      <c r="N745" s="28"/>
      <c r="O745" s="28"/>
      <c r="P745" s="28">
        <v>10</v>
      </c>
      <c r="Q745" s="28"/>
      <c r="R745" s="28"/>
      <c r="S745" s="71"/>
      <c r="T745" s="28"/>
      <c r="U745" s="28"/>
      <c r="V745" s="28"/>
      <c r="W745" s="28"/>
      <c r="X745" s="28"/>
    </row>
    <row r="746" spans="1:24" ht="18.75" customHeight="1">
      <c r="A746" s="201"/>
      <c r="B746" s="187">
        <v>1539</v>
      </c>
      <c r="C746" s="38" t="s">
        <v>3208</v>
      </c>
      <c r="D746" s="28">
        <v>4128627015</v>
      </c>
      <c r="E746" s="28"/>
      <c r="F746" s="28"/>
      <c r="G746" s="28">
        <v>5</v>
      </c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71"/>
      <c r="T746" s="28"/>
      <c r="U746" s="28"/>
      <c r="V746" s="28"/>
      <c r="W746" s="28"/>
      <c r="X746" s="28"/>
    </row>
    <row r="747" spans="1:24" ht="18.75" customHeight="1">
      <c r="A747" s="201"/>
      <c r="B747" s="187">
        <v>4135</v>
      </c>
      <c r="C747" s="38" t="s">
        <v>1859</v>
      </c>
      <c r="D747" s="28">
        <v>4128696657</v>
      </c>
      <c r="E747" s="28"/>
      <c r="F747" s="28"/>
      <c r="G747" s="28"/>
      <c r="H747" s="28">
        <v>10</v>
      </c>
      <c r="I747" s="28"/>
      <c r="J747" s="28"/>
      <c r="K747" s="28"/>
      <c r="L747" s="28"/>
      <c r="M747" s="28"/>
      <c r="N747" s="28"/>
      <c r="O747" s="28">
        <v>10</v>
      </c>
      <c r="P747" s="28">
        <v>20</v>
      </c>
      <c r="Q747" s="28"/>
      <c r="R747" s="28"/>
      <c r="S747" s="71"/>
      <c r="T747" s="28"/>
      <c r="U747" s="28"/>
      <c r="V747" s="28"/>
      <c r="W747" s="28"/>
      <c r="X747" s="28"/>
    </row>
    <row r="748" spans="1:24" ht="18.75" customHeight="1">
      <c r="A748" s="201"/>
      <c r="B748" s="187">
        <v>2031</v>
      </c>
      <c r="C748" s="38" t="s">
        <v>2045</v>
      </c>
      <c r="D748" s="28">
        <v>4128443330</v>
      </c>
      <c r="E748" s="28"/>
      <c r="F748" s="28"/>
      <c r="G748" s="28"/>
      <c r="H748" s="28">
        <v>10</v>
      </c>
      <c r="I748" s="28"/>
      <c r="J748" s="28">
        <v>15</v>
      </c>
      <c r="K748" s="28"/>
      <c r="L748" s="28"/>
      <c r="M748" s="28"/>
      <c r="N748" s="28"/>
      <c r="O748" s="28"/>
      <c r="P748" s="28">
        <v>5</v>
      </c>
      <c r="Q748" s="28"/>
      <c r="R748" s="28"/>
      <c r="S748" s="71"/>
      <c r="T748" s="28"/>
      <c r="U748" s="28"/>
      <c r="V748" s="28"/>
      <c r="W748" s="28"/>
      <c r="X748" s="28"/>
    </row>
    <row r="749" spans="1:24" ht="18.75" customHeight="1">
      <c r="A749" s="201"/>
      <c r="B749" s="187">
        <v>2758</v>
      </c>
      <c r="C749" s="38" t="s">
        <v>5814</v>
      </c>
      <c r="D749" s="28">
        <v>4128494658</v>
      </c>
      <c r="E749" s="28"/>
      <c r="F749" s="28"/>
      <c r="G749" s="28"/>
      <c r="H749" s="28">
        <v>10</v>
      </c>
      <c r="I749" s="28"/>
      <c r="J749" s="28">
        <v>5</v>
      </c>
      <c r="K749" s="28"/>
      <c r="L749" s="28"/>
      <c r="M749" s="28"/>
      <c r="N749" s="28"/>
      <c r="O749" s="28"/>
      <c r="P749" s="28"/>
      <c r="Q749" s="28"/>
      <c r="R749" s="28"/>
      <c r="S749" s="71"/>
      <c r="T749" s="28"/>
      <c r="U749" s="28"/>
      <c r="V749" s="28"/>
      <c r="W749" s="28"/>
      <c r="X749" s="28"/>
    </row>
    <row r="750" spans="1:24" ht="18.75" customHeight="1">
      <c r="A750" s="201"/>
      <c r="B750" s="187">
        <v>2139</v>
      </c>
      <c r="C750" s="38" t="s">
        <v>3131</v>
      </c>
      <c r="D750" s="28">
        <v>4128641642</v>
      </c>
      <c r="E750" s="28"/>
      <c r="F750" s="28"/>
      <c r="G750" s="28">
        <v>2</v>
      </c>
      <c r="H750" s="28">
        <v>5</v>
      </c>
      <c r="I750" s="28"/>
      <c r="J750" s="28">
        <v>5</v>
      </c>
      <c r="K750" s="28"/>
      <c r="L750" s="28"/>
      <c r="M750" s="28"/>
      <c r="N750" s="28"/>
      <c r="O750" s="28"/>
      <c r="P750" s="28">
        <v>5</v>
      </c>
      <c r="Q750" s="28"/>
      <c r="R750" s="28"/>
      <c r="S750" s="71"/>
      <c r="T750" s="28"/>
      <c r="U750" s="28"/>
      <c r="V750" s="28"/>
      <c r="W750" s="28"/>
      <c r="X750" s="28"/>
    </row>
    <row r="751" spans="1:24" ht="18.75" customHeight="1">
      <c r="A751" s="201"/>
      <c r="B751" s="187">
        <v>3169</v>
      </c>
      <c r="C751" s="38" t="s">
        <v>4592</v>
      </c>
      <c r="D751" s="28">
        <v>4128825148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71">
        <v>3</v>
      </c>
      <c r="T751" s="28">
        <v>3</v>
      </c>
      <c r="U751" s="28">
        <v>3</v>
      </c>
      <c r="V751" s="28"/>
      <c r="W751" s="28">
        <v>1</v>
      </c>
      <c r="X751" s="178" t="s">
        <v>5932</v>
      </c>
    </row>
    <row r="752" spans="1:24" ht="18.75" customHeight="1">
      <c r="A752" s="201"/>
      <c r="B752" s="187">
        <v>3169</v>
      </c>
      <c r="C752" s="38" t="s">
        <v>4592</v>
      </c>
      <c r="D752" s="28">
        <v>4128842016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71"/>
      <c r="T752" s="28"/>
      <c r="U752" s="28"/>
      <c r="V752" s="28"/>
      <c r="W752" s="28">
        <v>9</v>
      </c>
      <c r="X752" s="178" t="s">
        <v>5932</v>
      </c>
    </row>
    <row r="753" spans="1:24" ht="18.75" customHeight="1">
      <c r="A753" s="201"/>
      <c r="B753" s="187">
        <v>2061</v>
      </c>
      <c r="C753" s="38" t="s">
        <v>1780</v>
      </c>
      <c r="D753" s="28">
        <v>4128573641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71"/>
      <c r="T753" s="28"/>
      <c r="U753" s="28"/>
      <c r="V753" s="28"/>
      <c r="W753" s="28"/>
      <c r="X753" s="28"/>
    </row>
    <row r="754" spans="1:24" ht="18.75" customHeight="1">
      <c r="A754" s="201"/>
      <c r="B754" s="187">
        <v>2770</v>
      </c>
      <c r="C754" s="38" t="s">
        <v>3210</v>
      </c>
      <c r="D754" s="28">
        <v>4128478557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>
        <v>10</v>
      </c>
      <c r="P754" s="28"/>
      <c r="Q754" s="28"/>
      <c r="R754" s="28"/>
      <c r="S754" s="71"/>
      <c r="T754" s="28"/>
      <c r="U754" s="28"/>
      <c r="V754" s="28"/>
      <c r="W754" s="28"/>
      <c r="X754" s="28"/>
    </row>
    <row r="755" spans="1:24" ht="18.75" customHeight="1">
      <c r="A755" s="201"/>
      <c r="B755" s="187">
        <v>2020</v>
      </c>
      <c r="C755" s="38" t="s">
        <v>3832</v>
      </c>
      <c r="D755" s="28">
        <v>4128899781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71"/>
      <c r="T755" s="28"/>
      <c r="U755" s="28"/>
      <c r="V755" s="28"/>
      <c r="W755" s="28">
        <v>10</v>
      </c>
      <c r="X755" s="178" t="s">
        <v>5948</v>
      </c>
    </row>
    <row r="756" spans="1:24" ht="18.75" customHeight="1">
      <c r="A756" s="201"/>
      <c r="B756" s="187">
        <v>2770</v>
      </c>
      <c r="C756" s="38" t="s">
        <v>3210</v>
      </c>
      <c r="D756" s="28">
        <v>4128376588</v>
      </c>
      <c r="E756" s="28"/>
      <c r="F756" s="28"/>
      <c r="G756" s="28">
        <v>5</v>
      </c>
      <c r="H756" s="28">
        <v>5</v>
      </c>
      <c r="I756" s="28"/>
      <c r="J756" s="28">
        <v>5</v>
      </c>
      <c r="K756" s="28"/>
      <c r="L756" s="28"/>
      <c r="M756" s="28"/>
      <c r="N756" s="28"/>
      <c r="O756" s="28"/>
      <c r="P756" s="28">
        <v>10</v>
      </c>
      <c r="Q756" s="28"/>
      <c r="R756" s="28"/>
      <c r="S756" s="71"/>
      <c r="T756" s="28"/>
      <c r="U756" s="28"/>
      <c r="V756" s="28"/>
      <c r="W756" s="28"/>
      <c r="X756" s="28"/>
    </row>
    <row r="757" spans="1:24" ht="18.75" customHeight="1">
      <c r="A757" s="201"/>
      <c r="B757" s="187" t="s">
        <v>5815</v>
      </c>
      <c r="C757" s="38" t="s">
        <v>5816</v>
      </c>
      <c r="D757" s="28">
        <v>4684</v>
      </c>
      <c r="E757" s="28"/>
      <c r="F757" s="28"/>
      <c r="G757" s="28">
        <v>10</v>
      </c>
      <c r="H757" s="28">
        <v>15</v>
      </c>
      <c r="I757" s="28"/>
      <c r="J757" s="28">
        <v>15</v>
      </c>
      <c r="K757" s="28"/>
      <c r="L757" s="28"/>
      <c r="M757" s="28"/>
      <c r="N757" s="28"/>
      <c r="O757" s="28"/>
      <c r="P757" s="28">
        <v>10</v>
      </c>
      <c r="Q757" s="28"/>
      <c r="R757" s="28"/>
      <c r="S757" s="71"/>
      <c r="T757" s="28"/>
      <c r="U757" s="28"/>
      <c r="V757" s="28"/>
      <c r="W757" s="28"/>
      <c r="X757" s="28"/>
    </row>
    <row r="758" spans="1:24" ht="18.75" customHeight="1">
      <c r="A758" s="201"/>
      <c r="B758" s="187">
        <v>5304</v>
      </c>
      <c r="C758" s="38" t="s">
        <v>4332</v>
      </c>
      <c r="D758" s="28">
        <v>4128637948</v>
      </c>
      <c r="E758" s="28"/>
      <c r="F758" s="28"/>
      <c r="G758" s="28">
        <v>3</v>
      </c>
      <c r="H758" s="28">
        <v>10</v>
      </c>
      <c r="I758" s="28"/>
      <c r="J758" s="28"/>
      <c r="K758" s="28"/>
      <c r="L758" s="28"/>
      <c r="M758" s="28"/>
      <c r="N758" s="28"/>
      <c r="O758" s="28">
        <v>5</v>
      </c>
      <c r="P758" s="28"/>
      <c r="Q758" s="28"/>
      <c r="R758" s="28"/>
      <c r="S758" s="71"/>
      <c r="T758" s="28"/>
      <c r="U758" s="28"/>
      <c r="V758" s="28"/>
      <c r="W758" s="28"/>
      <c r="X758" s="28"/>
    </row>
    <row r="759" spans="1:24" ht="18.75" customHeight="1">
      <c r="A759" s="201"/>
      <c r="B759" s="187">
        <v>4067</v>
      </c>
      <c r="C759" s="38" t="s">
        <v>5817</v>
      </c>
      <c r="D759" s="28">
        <v>4128633766</v>
      </c>
      <c r="E759" s="28"/>
      <c r="F759" s="28"/>
      <c r="G759" s="28"/>
      <c r="H759" s="28">
        <v>5</v>
      </c>
      <c r="I759" s="28"/>
      <c r="J759" s="28">
        <v>5</v>
      </c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71"/>
      <c r="T759" s="28"/>
      <c r="U759" s="28"/>
      <c r="V759" s="28"/>
      <c r="W759" s="28"/>
      <c r="X759" s="28"/>
    </row>
    <row r="760" spans="1:24" ht="18.75" customHeight="1">
      <c r="A760" s="201"/>
      <c r="B760" s="187">
        <v>2050</v>
      </c>
      <c r="C760" s="38" t="s">
        <v>5818</v>
      </c>
      <c r="D760" s="28">
        <v>4128635731</v>
      </c>
      <c r="E760" s="28"/>
      <c r="F760" s="28"/>
      <c r="G760" s="28">
        <v>5</v>
      </c>
      <c r="H760" s="28">
        <v>5</v>
      </c>
      <c r="I760" s="28"/>
      <c r="J760" s="28"/>
      <c r="K760" s="28"/>
      <c r="L760" s="28"/>
      <c r="M760" s="28"/>
      <c r="N760" s="28"/>
      <c r="O760" s="28"/>
      <c r="P760" s="28">
        <v>10</v>
      </c>
      <c r="Q760" s="28"/>
      <c r="R760" s="28"/>
      <c r="S760" s="71"/>
      <c r="T760" s="28"/>
      <c r="U760" s="28"/>
      <c r="V760" s="28"/>
      <c r="W760" s="28"/>
      <c r="X760" s="28"/>
    </row>
    <row r="761" spans="1:24" ht="18.75" customHeight="1">
      <c r="A761" s="201"/>
      <c r="B761" s="187">
        <v>2018</v>
      </c>
      <c r="C761" s="38" t="s">
        <v>5819</v>
      </c>
      <c r="D761" s="28">
        <v>4128641598</v>
      </c>
      <c r="E761" s="28"/>
      <c r="F761" s="28"/>
      <c r="G761" s="28"/>
      <c r="H761" s="28">
        <v>10</v>
      </c>
      <c r="I761" s="28"/>
      <c r="J761" s="28">
        <v>5</v>
      </c>
      <c r="K761" s="28"/>
      <c r="L761" s="28"/>
      <c r="M761" s="28"/>
      <c r="N761" s="28"/>
      <c r="O761" s="28">
        <v>5</v>
      </c>
      <c r="P761" s="28">
        <v>10</v>
      </c>
      <c r="Q761" s="28"/>
      <c r="R761" s="28"/>
      <c r="S761" s="71"/>
      <c r="T761" s="28"/>
      <c r="U761" s="28"/>
      <c r="V761" s="28"/>
      <c r="W761" s="28"/>
      <c r="X761" s="28"/>
    </row>
    <row r="762" spans="1:24" ht="18.75" customHeight="1">
      <c r="A762" s="201"/>
      <c r="B762" s="187">
        <v>2059</v>
      </c>
      <c r="C762" s="38" t="s">
        <v>5820</v>
      </c>
      <c r="D762" s="28">
        <v>4128639464</v>
      </c>
      <c r="E762" s="28"/>
      <c r="F762" s="28"/>
      <c r="G762" s="28">
        <v>10</v>
      </c>
      <c r="H762" s="28"/>
      <c r="I762" s="28"/>
      <c r="J762" s="28">
        <v>3</v>
      </c>
      <c r="K762" s="28"/>
      <c r="L762" s="28"/>
      <c r="M762" s="28"/>
      <c r="N762" s="28"/>
      <c r="O762" s="28"/>
      <c r="P762" s="28"/>
      <c r="Q762" s="28"/>
      <c r="R762" s="28"/>
      <c r="S762" s="71"/>
      <c r="T762" s="28"/>
      <c r="U762" s="28"/>
      <c r="V762" s="28"/>
      <c r="W762" s="28"/>
      <c r="X762" s="28"/>
    </row>
    <row r="763" spans="1:24" ht="18.75" customHeight="1">
      <c r="A763" s="201"/>
      <c r="B763" s="187">
        <v>3143</v>
      </c>
      <c r="C763" s="38" t="s">
        <v>2440</v>
      </c>
      <c r="D763" s="28">
        <v>4128641029</v>
      </c>
      <c r="E763" s="28"/>
      <c r="F763" s="28"/>
      <c r="G763" s="28">
        <v>4</v>
      </c>
      <c r="H763" s="28">
        <v>5</v>
      </c>
      <c r="I763" s="28"/>
      <c r="J763" s="28">
        <v>3</v>
      </c>
      <c r="K763" s="28"/>
      <c r="L763" s="28"/>
      <c r="M763" s="28"/>
      <c r="N763" s="28"/>
      <c r="O763" s="28"/>
      <c r="P763" s="28">
        <v>5</v>
      </c>
      <c r="Q763" s="28"/>
      <c r="R763" s="28"/>
      <c r="S763" s="71"/>
      <c r="T763" s="28"/>
      <c r="U763" s="28"/>
      <c r="V763" s="28"/>
      <c r="W763" s="28"/>
      <c r="X763" s="28"/>
    </row>
    <row r="764" spans="1:24" ht="18.75" customHeight="1">
      <c r="A764" s="201"/>
      <c r="B764" s="187">
        <v>2441</v>
      </c>
      <c r="C764" s="38" t="s">
        <v>4336</v>
      </c>
      <c r="D764" s="28">
        <v>4128505536</v>
      </c>
      <c r="E764" s="28"/>
      <c r="F764" s="28"/>
      <c r="G764" s="28">
        <v>3</v>
      </c>
      <c r="H764" s="28">
        <v>5</v>
      </c>
      <c r="I764" s="28"/>
      <c r="J764" s="28"/>
      <c r="K764" s="28"/>
      <c r="L764" s="28"/>
      <c r="M764" s="28"/>
      <c r="N764" s="28"/>
      <c r="O764" s="28">
        <v>10</v>
      </c>
      <c r="P764" s="28">
        <v>10</v>
      </c>
      <c r="Q764" s="28"/>
      <c r="R764" s="28"/>
      <c r="S764" s="71"/>
      <c r="T764" s="28"/>
      <c r="U764" s="28"/>
      <c r="V764" s="28"/>
      <c r="W764" s="28"/>
      <c r="X764" s="28"/>
    </row>
    <row r="765" spans="1:24" ht="18.75" customHeight="1">
      <c r="A765" s="201"/>
      <c r="B765" s="187">
        <v>4418</v>
      </c>
      <c r="C765" s="38" t="s">
        <v>2702</v>
      </c>
      <c r="D765" s="28">
        <v>4128658590</v>
      </c>
      <c r="E765" s="28"/>
      <c r="F765" s="28"/>
      <c r="G765" s="28">
        <v>5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/>
      <c r="P765" s="28">
        <v>5</v>
      </c>
      <c r="Q765" s="28"/>
      <c r="R765" s="28"/>
      <c r="S765" s="71"/>
      <c r="T765" s="28"/>
      <c r="U765" s="28"/>
      <c r="V765" s="28"/>
      <c r="W765" s="28"/>
      <c r="X765" s="28"/>
    </row>
    <row r="766" spans="1:24" ht="18.75" customHeight="1">
      <c r="A766" s="201"/>
      <c r="B766" s="187">
        <v>2995</v>
      </c>
      <c r="C766" s="38" t="s">
        <v>30</v>
      </c>
      <c r="D766" s="28">
        <v>4128654924</v>
      </c>
      <c r="E766" s="28"/>
      <c r="F766" s="28"/>
      <c r="G766" s="28">
        <v>2</v>
      </c>
      <c r="H766" s="28">
        <v>5</v>
      </c>
      <c r="I766" s="28"/>
      <c r="J766" s="28">
        <v>3</v>
      </c>
      <c r="K766" s="28"/>
      <c r="L766" s="28"/>
      <c r="M766" s="28"/>
      <c r="N766" s="28"/>
      <c r="O766" s="28">
        <v>3</v>
      </c>
      <c r="P766" s="28">
        <v>5</v>
      </c>
      <c r="Q766" s="28"/>
      <c r="R766" s="28"/>
      <c r="S766" s="71"/>
      <c r="T766" s="28"/>
      <c r="U766" s="28"/>
      <c r="V766" s="28"/>
      <c r="W766" s="28"/>
      <c r="X766" s="28"/>
    </row>
    <row r="767" spans="1:24" ht="18.75" customHeight="1">
      <c r="A767" s="201"/>
      <c r="B767" s="187">
        <v>2233</v>
      </c>
      <c r="C767" s="38" t="s">
        <v>5821</v>
      </c>
      <c r="D767" s="28">
        <v>4128649582</v>
      </c>
      <c r="E767" s="28"/>
      <c r="F767" s="28"/>
      <c r="G767" s="28"/>
      <c r="H767" s="28">
        <v>10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71"/>
      <c r="T767" s="28"/>
      <c r="U767" s="28"/>
      <c r="V767" s="28"/>
      <c r="W767" s="28"/>
      <c r="X767" s="28"/>
    </row>
    <row r="768" spans="1:24" ht="18.75" customHeight="1">
      <c r="A768" s="201"/>
      <c r="B768" s="187">
        <v>2292</v>
      </c>
      <c r="C768" s="38" t="s">
        <v>1908</v>
      </c>
      <c r="D768" s="28">
        <v>4128644275</v>
      </c>
      <c r="E768" s="28"/>
      <c r="F768" s="28"/>
      <c r="G768" s="28">
        <v>5</v>
      </c>
      <c r="H768" s="28">
        <v>5</v>
      </c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71"/>
      <c r="T768" s="28"/>
      <c r="U768" s="28"/>
      <c r="V768" s="28"/>
      <c r="W768" s="28"/>
      <c r="X768" s="28"/>
    </row>
    <row r="769" spans="1:24" ht="18.75" customHeight="1">
      <c r="A769" s="201"/>
      <c r="B769" s="187">
        <v>1651</v>
      </c>
      <c r="C769" s="38" t="s">
        <v>3299</v>
      </c>
      <c r="D769" s="28">
        <v>4128640674</v>
      </c>
      <c r="E769" s="28">
        <v>3</v>
      </c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71"/>
      <c r="T769" s="28"/>
      <c r="U769" s="28"/>
      <c r="V769" s="28"/>
      <c r="W769" s="28"/>
      <c r="X769" s="28"/>
    </row>
    <row r="770" spans="1:24" ht="18.75" customHeight="1">
      <c r="A770" s="201"/>
      <c r="B770" s="187">
        <v>4033</v>
      </c>
      <c r="C770" s="38" t="s">
        <v>4778</v>
      </c>
      <c r="D770" s="28">
        <v>4128635190</v>
      </c>
      <c r="E770" s="28"/>
      <c r="F770" s="28"/>
      <c r="G770" s="28">
        <v>6</v>
      </c>
      <c r="H770" s="28">
        <v>5</v>
      </c>
      <c r="I770" s="28"/>
      <c r="J770" s="28">
        <v>5</v>
      </c>
      <c r="K770" s="28"/>
      <c r="L770" s="28"/>
      <c r="M770" s="28"/>
      <c r="N770" s="28"/>
      <c r="O770" s="28">
        <v>5</v>
      </c>
      <c r="P770" s="28">
        <v>5</v>
      </c>
      <c r="Q770" s="28"/>
      <c r="R770" s="28"/>
      <c r="S770" s="71"/>
      <c r="T770" s="28"/>
      <c r="U770" s="28"/>
      <c r="V770" s="28"/>
      <c r="W770" s="28"/>
      <c r="X770" s="28"/>
    </row>
    <row r="771" spans="1:24" ht="18.75" customHeight="1">
      <c r="A771" s="201"/>
      <c r="B771" s="187">
        <v>4525</v>
      </c>
      <c r="C771" s="38" t="s">
        <v>4360</v>
      </c>
      <c r="D771" s="28">
        <v>4128643955</v>
      </c>
      <c r="E771" s="28"/>
      <c r="F771" s="28">
        <v>3</v>
      </c>
      <c r="G771" s="28">
        <v>5</v>
      </c>
      <c r="H771" s="28"/>
      <c r="I771" s="28"/>
      <c r="J771" s="28"/>
      <c r="K771" s="28"/>
      <c r="L771" s="28"/>
      <c r="M771" s="28"/>
      <c r="N771" s="28"/>
      <c r="O771" s="28"/>
      <c r="P771" s="28">
        <v>10</v>
      </c>
      <c r="Q771" s="28"/>
      <c r="R771" s="28"/>
      <c r="S771" s="71"/>
      <c r="T771" s="28"/>
      <c r="U771" s="28"/>
      <c r="V771" s="28"/>
      <c r="W771" s="28"/>
      <c r="X771" s="28"/>
    </row>
    <row r="772" spans="1:24" ht="18.75" customHeight="1">
      <c r="A772" s="225" t="s">
        <v>5822</v>
      </c>
      <c r="B772" s="187">
        <v>3229</v>
      </c>
      <c r="C772" s="38" t="s">
        <v>5824</v>
      </c>
      <c r="D772" s="28">
        <v>4128617954</v>
      </c>
      <c r="E772" s="28"/>
      <c r="F772" s="28"/>
      <c r="G772" s="28">
        <v>5</v>
      </c>
      <c r="H772" s="28">
        <v>20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71"/>
      <c r="T772" s="28"/>
      <c r="U772" s="28"/>
      <c r="V772" s="28"/>
      <c r="W772" s="28"/>
      <c r="X772" s="28"/>
    </row>
    <row r="773" spans="1:24" ht="18.75" customHeight="1">
      <c r="A773" s="225" t="s">
        <v>5823</v>
      </c>
      <c r="B773" s="187">
        <v>2145</v>
      </c>
      <c r="C773" s="38" t="s">
        <v>3513</v>
      </c>
      <c r="D773" s="28">
        <v>4128655435</v>
      </c>
      <c r="E773" s="28"/>
      <c r="F773" s="28"/>
      <c r="G773" s="28">
        <v>6</v>
      </c>
      <c r="H773" s="28"/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71"/>
      <c r="T773" s="28"/>
      <c r="U773" s="28"/>
      <c r="V773" s="28"/>
      <c r="W773" s="28"/>
      <c r="X773" s="28"/>
    </row>
    <row r="774" spans="1:24" ht="18.75" customHeight="1">
      <c r="A774" s="201"/>
      <c r="B774" s="187">
        <v>5553</v>
      </c>
      <c r="C774" s="38" t="s">
        <v>1967</v>
      </c>
      <c r="D774" s="28">
        <v>4128638913</v>
      </c>
      <c r="E774" s="28"/>
      <c r="F774" s="28"/>
      <c r="G774" s="28"/>
      <c r="H774" s="28">
        <v>5</v>
      </c>
      <c r="I774" s="28"/>
      <c r="J774" s="28"/>
      <c r="K774" s="28"/>
      <c r="L774" s="28"/>
      <c r="M774" s="28"/>
      <c r="N774" s="28"/>
      <c r="O774" s="28">
        <v>5</v>
      </c>
      <c r="P774" s="28"/>
      <c r="Q774" s="28"/>
      <c r="R774" s="28"/>
      <c r="S774" s="71"/>
      <c r="T774" s="28"/>
      <c r="U774" s="28"/>
      <c r="V774" s="28"/>
      <c r="W774" s="28"/>
      <c r="X774" s="28"/>
    </row>
    <row r="775" spans="1:24" ht="18.75" customHeight="1">
      <c r="A775" s="201"/>
      <c r="B775" s="187">
        <v>4594</v>
      </c>
      <c r="C775" s="38" t="s">
        <v>5825</v>
      </c>
      <c r="D775" s="28">
        <v>4128642427</v>
      </c>
      <c r="E775" s="28"/>
      <c r="F775" s="28"/>
      <c r="G775" s="28">
        <v>6</v>
      </c>
      <c r="H775" s="28">
        <v>6</v>
      </c>
      <c r="I775" s="28"/>
      <c r="J775" s="28"/>
      <c r="K775" s="28"/>
      <c r="L775" s="28"/>
      <c r="M775" s="28"/>
      <c r="N775" s="28"/>
      <c r="O775" s="28"/>
      <c r="P775" s="28">
        <v>6</v>
      </c>
      <c r="Q775" s="28"/>
      <c r="R775" s="28"/>
      <c r="S775" s="71"/>
      <c r="T775" s="28"/>
      <c r="U775" s="28"/>
      <c r="V775" s="28"/>
      <c r="W775" s="28"/>
      <c r="X775" s="28"/>
    </row>
    <row r="776" spans="1:24" ht="18.75" customHeight="1">
      <c r="A776" s="201"/>
      <c r="B776" s="187">
        <v>4077</v>
      </c>
      <c r="C776" s="38" t="s">
        <v>5826</v>
      </c>
      <c r="D776" s="28">
        <v>4128654288</v>
      </c>
      <c r="E776" s="28"/>
      <c r="F776" s="28"/>
      <c r="G776" s="28">
        <v>5</v>
      </c>
      <c r="H776" s="28">
        <v>5</v>
      </c>
      <c r="I776" s="28"/>
      <c r="J776" s="28"/>
      <c r="K776" s="28"/>
      <c r="L776" s="28"/>
      <c r="M776" s="28"/>
      <c r="N776" s="28"/>
      <c r="O776" s="28">
        <v>5</v>
      </c>
      <c r="P776" s="28">
        <v>5</v>
      </c>
      <c r="Q776" s="28"/>
      <c r="R776" s="28"/>
      <c r="S776" s="71"/>
      <c r="T776" s="28"/>
      <c r="U776" s="28"/>
      <c r="V776" s="28"/>
      <c r="W776" s="28"/>
      <c r="X776" s="28"/>
    </row>
    <row r="777" spans="1:24" ht="18.75" customHeight="1">
      <c r="A777" s="201"/>
      <c r="B777" s="187">
        <v>2748</v>
      </c>
      <c r="C777" s="38" t="s">
        <v>5827</v>
      </c>
      <c r="D777" s="28">
        <v>4128636955</v>
      </c>
      <c r="E777" s="28"/>
      <c r="F777" s="28"/>
      <c r="G777" s="28"/>
      <c r="H777" s="28">
        <v>6</v>
      </c>
      <c r="I777" s="28"/>
      <c r="J777" s="28"/>
      <c r="K777" s="28"/>
      <c r="L777" s="28"/>
      <c r="M777" s="28"/>
      <c r="N777" s="28"/>
      <c r="O777" s="28">
        <v>3</v>
      </c>
      <c r="P777" s="28">
        <v>3</v>
      </c>
      <c r="Q777" s="28"/>
      <c r="R777" s="28"/>
      <c r="S777" s="71"/>
      <c r="T777" s="28"/>
      <c r="U777" s="28"/>
      <c r="V777" s="28"/>
      <c r="W777" s="28"/>
      <c r="X777" s="28"/>
    </row>
    <row r="778" spans="1:24" ht="18.75" customHeight="1">
      <c r="A778" s="201"/>
      <c r="B778" s="187">
        <v>5377</v>
      </c>
      <c r="C778" s="38" t="s">
        <v>5828</v>
      </c>
      <c r="D778" s="28">
        <v>4128637807</v>
      </c>
      <c r="E778" s="28"/>
      <c r="F778" s="28"/>
      <c r="G778" s="28">
        <v>3</v>
      </c>
      <c r="H778" s="28">
        <v>3</v>
      </c>
      <c r="I778" s="28"/>
      <c r="J778" s="28"/>
      <c r="K778" s="28"/>
      <c r="L778" s="28"/>
      <c r="M778" s="28"/>
      <c r="N778" s="28"/>
      <c r="O778" s="28">
        <v>3</v>
      </c>
      <c r="P778" s="28"/>
      <c r="Q778" s="28"/>
      <c r="R778" s="28"/>
      <c r="S778" s="71"/>
      <c r="T778" s="28"/>
      <c r="U778" s="28"/>
      <c r="V778" s="28"/>
      <c r="W778" s="28"/>
      <c r="X778" s="28"/>
    </row>
    <row r="779" spans="1:24" ht="18.75" customHeight="1">
      <c r="A779" s="201"/>
      <c r="B779" s="187">
        <v>2554</v>
      </c>
      <c r="C779" s="38" t="s">
        <v>3832</v>
      </c>
      <c r="D779" s="28">
        <v>4128899781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71"/>
      <c r="T779" s="28"/>
      <c r="U779" s="28"/>
      <c r="V779" s="28"/>
      <c r="W779" s="28">
        <v>10</v>
      </c>
      <c r="X779" s="178" t="s">
        <v>5948</v>
      </c>
    </row>
    <row r="780" spans="1:24" ht="18.75" customHeight="1">
      <c r="A780" s="201"/>
      <c r="B780" s="187">
        <v>4144</v>
      </c>
      <c r="C780" s="38" t="s">
        <v>5829</v>
      </c>
      <c r="D780" s="28">
        <v>4128640724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71"/>
      <c r="T780" s="28"/>
      <c r="U780" s="28"/>
      <c r="V780" s="28"/>
      <c r="W780" s="28"/>
      <c r="X780" s="28"/>
    </row>
    <row r="781" spans="1:24" ht="18.75" customHeight="1">
      <c r="A781" s="201"/>
      <c r="B781" s="187">
        <v>3530</v>
      </c>
      <c r="C781" s="38" t="s">
        <v>5830</v>
      </c>
      <c r="D781" s="28">
        <v>4128640516</v>
      </c>
      <c r="E781" s="28"/>
      <c r="F781" s="28"/>
      <c r="G781" s="28">
        <v>10</v>
      </c>
      <c r="H781" s="28"/>
      <c r="I781" s="28"/>
      <c r="J781" s="28"/>
      <c r="K781" s="28"/>
      <c r="L781" s="28"/>
      <c r="M781" s="28"/>
      <c r="N781" s="28"/>
      <c r="O781" s="28">
        <v>10</v>
      </c>
      <c r="P781" s="28">
        <v>15</v>
      </c>
      <c r="Q781" s="28"/>
      <c r="R781" s="28"/>
      <c r="S781" s="71"/>
      <c r="T781" s="28"/>
      <c r="U781" s="28"/>
      <c r="V781" s="28"/>
      <c r="W781" s="28"/>
      <c r="X781" s="28"/>
    </row>
    <row r="782" spans="1:24" ht="18.75" customHeight="1">
      <c r="A782" s="201"/>
      <c r="B782" s="187">
        <v>3925</v>
      </c>
      <c r="C782" s="38" t="s">
        <v>2066</v>
      </c>
      <c r="D782" s="28">
        <v>4128641539</v>
      </c>
      <c r="E782" s="28"/>
      <c r="F782" s="28"/>
      <c r="G782" s="28">
        <v>5</v>
      </c>
      <c r="H782" s="28">
        <v>10</v>
      </c>
      <c r="I782" s="28"/>
      <c r="J782" s="28"/>
      <c r="K782" s="28"/>
      <c r="L782" s="28"/>
      <c r="M782" s="28"/>
      <c r="N782" s="28"/>
      <c r="O782" s="28">
        <v>5</v>
      </c>
      <c r="P782" s="28"/>
      <c r="Q782" s="28"/>
      <c r="R782" s="28"/>
      <c r="S782" s="71"/>
      <c r="T782" s="28"/>
      <c r="U782" s="28"/>
      <c r="V782" s="28"/>
      <c r="W782" s="28"/>
      <c r="X782" s="28"/>
    </row>
    <row r="783" spans="1:24" ht="18.75" customHeight="1">
      <c r="A783" s="201"/>
      <c r="B783" s="187">
        <v>2308</v>
      </c>
      <c r="C783" s="38" t="s">
        <v>3304</v>
      </c>
      <c r="D783" s="28">
        <v>4128472523</v>
      </c>
      <c r="E783" s="28"/>
      <c r="F783" s="28"/>
      <c r="G783" s="28">
        <v>3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71"/>
      <c r="T783" s="28"/>
      <c r="U783" s="28"/>
      <c r="V783" s="28"/>
      <c r="W783" s="28"/>
      <c r="X783" s="28"/>
    </row>
    <row r="784" spans="1:24" ht="18.75" customHeight="1">
      <c r="A784" s="201"/>
      <c r="B784" s="187">
        <v>2142</v>
      </c>
      <c r="C784" s="38" t="s">
        <v>2655</v>
      </c>
      <c r="D784" s="28">
        <v>4128642472</v>
      </c>
      <c r="E784" s="28"/>
      <c r="F784" s="28"/>
      <c r="G784" s="28">
        <v>3</v>
      </c>
      <c r="H784" s="28">
        <v>5</v>
      </c>
      <c r="I784" s="28"/>
      <c r="J784" s="28"/>
      <c r="K784" s="28"/>
      <c r="L784" s="28"/>
      <c r="M784" s="28"/>
      <c r="N784" s="28"/>
      <c r="O784" s="28">
        <v>10</v>
      </c>
      <c r="P784" s="28">
        <v>10</v>
      </c>
      <c r="Q784" s="28"/>
      <c r="R784" s="28"/>
      <c r="S784" s="71"/>
      <c r="T784" s="28"/>
      <c r="U784" s="28"/>
      <c r="V784" s="28"/>
      <c r="W784" s="28"/>
      <c r="X784" s="28"/>
    </row>
    <row r="785" spans="1:24" ht="18.75" customHeight="1">
      <c r="A785" s="201"/>
      <c r="B785" s="187">
        <v>2349</v>
      </c>
      <c r="C785" s="38" t="s">
        <v>3793</v>
      </c>
      <c r="D785" s="28">
        <v>4128614440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>
        <v>5</v>
      </c>
      <c r="Q785" s="28"/>
      <c r="R785" s="28"/>
      <c r="S785" s="71"/>
      <c r="T785" s="28"/>
      <c r="U785" s="28"/>
      <c r="V785" s="28"/>
      <c r="W785" s="28"/>
      <c r="X785" s="28"/>
    </row>
    <row r="786" spans="1:24" ht="18.75" customHeight="1">
      <c r="A786" s="201"/>
      <c r="B786" s="187">
        <v>4166</v>
      </c>
      <c r="C786" s="38" t="s">
        <v>3511</v>
      </c>
      <c r="D786" s="28">
        <v>4128610989</v>
      </c>
      <c r="E786" s="28">
        <v>3</v>
      </c>
      <c r="F786" s="28"/>
      <c r="G786" s="28">
        <v>7</v>
      </c>
      <c r="H786" s="28"/>
      <c r="I786" s="28"/>
      <c r="J786" s="28"/>
      <c r="K786" s="28"/>
      <c r="L786" s="28"/>
      <c r="M786" s="28"/>
      <c r="N786" s="28"/>
      <c r="O786" s="28"/>
      <c r="P786" s="28">
        <v>10</v>
      </c>
      <c r="Q786" s="28"/>
      <c r="R786" s="28"/>
      <c r="S786" s="71"/>
      <c r="T786" s="28"/>
      <c r="U786" s="28"/>
      <c r="V786" s="28"/>
      <c r="W786" s="28"/>
      <c r="X786" s="28"/>
    </row>
    <row r="787" spans="1:24" ht="18.75" customHeight="1">
      <c r="A787" s="201"/>
      <c r="B787" s="187">
        <v>2020</v>
      </c>
      <c r="C787" s="38" t="s">
        <v>3832</v>
      </c>
      <c r="D787" s="28">
        <v>4128724724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71"/>
      <c r="T787" s="28"/>
      <c r="U787" s="28"/>
      <c r="V787" s="28"/>
      <c r="W787" s="28">
        <v>5</v>
      </c>
      <c r="X787" s="71" t="s">
        <v>5994</v>
      </c>
    </row>
    <row r="788" spans="1:24" ht="18.75" customHeight="1">
      <c r="A788" s="201"/>
      <c r="B788" s="187">
        <v>5247</v>
      </c>
      <c r="C788" s="38" t="s">
        <v>3794</v>
      </c>
      <c r="D788" s="28">
        <v>4128638191</v>
      </c>
      <c r="E788" s="28"/>
      <c r="F788" s="28"/>
      <c r="G788" s="28">
        <v>5</v>
      </c>
      <c r="H788" s="28">
        <v>5</v>
      </c>
      <c r="I788" s="28"/>
      <c r="J788" s="28"/>
      <c r="K788" s="28"/>
      <c r="L788" s="28"/>
      <c r="M788" s="28"/>
      <c r="N788" s="28"/>
      <c r="O788" s="28"/>
      <c r="P788" s="28">
        <v>5</v>
      </c>
      <c r="Q788" s="28"/>
      <c r="R788" s="28"/>
      <c r="S788" s="71"/>
      <c r="T788" s="28"/>
      <c r="U788" s="28"/>
      <c r="V788" s="28"/>
      <c r="W788" s="34"/>
      <c r="X788" s="28"/>
    </row>
    <row r="789" spans="1:24" ht="18.75" customHeight="1">
      <c r="A789" s="201"/>
      <c r="B789" s="187">
        <v>4169</v>
      </c>
      <c r="C789" s="38" t="s">
        <v>3506</v>
      </c>
      <c r="D789" s="28">
        <v>4128569154</v>
      </c>
      <c r="E789" s="28"/>
      <c r="F789" s="28"/>
      <c r="G789" s="28"/>
      <c r="H789" s="28">
        <v>5</v>
      </c>
      <c r="I789" s="28"/>
      <c r="J789" s="28"/>
      <c r="K789" s="28"/>
      <c r="L789" s="28"/>
      <c r="M789" s="28"/>
      <c r="N789" s="28"/>
      <c r="O789" s="28"/>
      <c r="P789" s="28">
        <v>10</v>
      </c>
      <c r="Q789" s="28"/>
      <c r="R789" s="28"/>
      <c r="S789" s="71"/>
      <c r="T789" s="28"/>
      <c r="U789" s="28"/>
      <c r="V789" s="28"/>
      <c r="W789" s="34"/>
      <c r="X789" s="28"/>
    </row>
    <row r="790" spans="1:24" ht="18.75" customHeight="1">
      <c r="A790" s="201"/>
      <c r="B790" s="187">
        <v>3322</v>
      </c>
      <c r="C790" s="38" t="s">
        <v>3505</v>
      </c>
      <c r="D790" s="28">
        <v>4128656329</v>
      </c>
      <c r="E790" s="28"/>
      <c r="F790" s="28"/>
      <c r="G790" s="28">
        <v>10</v>
      </c>
      <c r="H790" s="28">
        <v>10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28"/>
      <c r="S790" s="71"/>
      <c r="T790" s="28"/>
      <c r="U790" s="28"/>
      <c r="V790" s="28"/>
      <c r="W790" s="34"/>
      <c r="X790" s="28"/>
    </row>
    <row r="791" spans="1:24" ht="18.75" customHeight="1">
      <c r="A791" s="201"/>
      <c r="B791" s="187">
        <v>3851</v>
      </c>
      <c r="C791" s="38" t="s">
        <v>4490</v>
      </c>
      <c r="D791" s="28">
        <v>4128601369</v>
      </c>
      <c r="E791" s="28"/>
      <c r="F791" s="28"/>
      <c r="G791" s="28"/>
      <c r="H791" s="28">
        <v>10</v>
      </c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71"/>
      <c r="T791" s="28"/>
      <c r="U791" s="28"/>
      <c r="V791" s="28"/>
      <c r="W791" s="34"/>
      <c r="X791" s="28"/>
    </row>
    <row r="792" spans="1:24" ht="18.75" customHeight="1">
      <c r="A792" s="201"/>
      <c r="B792" s="187">
        <v>3346</v>
      </c>
      <c r="C792" s="38" t="s">
        <v>19</v>
      </c>
      <c r="D792" s="28">
        <v>4128642695</v>
      </c>
      <c r="E792" s="28"/>
      <c r="F792" s="28"/>
      <c r="G792" s="28">
        <v>5</v>
      </c>
      <c r="H792" s="28">
        <v>10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71"/>
      <c r="T792" s="28"/>
      <c r="U792" s="28"/>
      <c r="V792" s="28"/>
      <c r="W792" s="34"/>
      <c r="X792" s="28"/>
    </row>
    <row r="793" spans="1:24" ht="18.75" customHeight="1">
      <c r="A793" s="201"/>
      <c r="B793" s="187">
        <v>2369</v>
      </c>
      <c r="C793" s="38" t="s">
        <v>4584</v>
      </c>
      <c r="D793" s="28">
        <v>4128643735</v>
      </c>
      <c r="E793" s="28"/>
      <c r="F793" s="28"/>
      <c r="G793" s="28">
        <v>3</v>
      </c>
      <c r="H793" s="28">
        <v>6</v>
      </c>
      <c r="I793" s="28"/>
      <c r="J793" s="28"/>
      <c r="K793" s="28"/>
      <c r="L793" s="28"/>
      <c r="M793" s="28"/>
      <c r="N793" s="28"/>
      <c r="O793" s="28">
        <v>5</v>
      </c>
      <c r="P793" s="28"/>
      <c r="Q793" s="28"/>
      <c r="R793" s="28"/>
      <c r="S793" s="71"/>
      <c r="T793" s="28"/>
      <c r="U793" s="28"/>
      <c r="V793" s="28"/>
      <c r="W793" s="34"/>
      <c r="X793" s="28"/>
    </row>
    <row r="794" spans="1:24" ht="18.75" customHeight="1">
      <c r="A794" s="201"/>
      <c r="B794" s="187">
        <v>2343</v>
      </c>
      <c r="C794" s="38" t="s">
        <v>2090</v>
      </c>
      <c r="D794" s="28">
        <v>4128642684</v>
      </c>
      <c r="E794" s="28"/>
      <c r="F794" s="28"/>
      <c r="G794" s="28">
        <v>8</v>
      </c>
      <c r="H794" s="28">
        <v>10</v>
      </c>
      <c r="I794" s="28"/>
      <c r="J794" s="28"/>
      <c r="K794" s="28"/>
      <c r="L794" s="28"/>
      <c r="M794" s="28"/>
      <c r="N794" s="28"/>
      <c r="O794" s="28">
        <v>5</v>
      </c>
      <c r="P794" s="28">
        <v>10</v>
      </c>
      <c r="Q794" s="28"/>
      <c r="R794" s="28"/>
      <c r="S794" s="71"/>
      <c r="T794" s="28"/>
      <c r="U794" s="28"/>
      <c r="V794" s="28"/>
      <c r="W794" s="34"/>
      <c r="X794" s="28"/>
    </row>
    <row r="795" spans="1:24" ht="18.75" customHeight="1">
      <c r="A795" s="201"/>
      <c r="B795" s="187">
        <v>3142</v>
      </c>
      <c r="C795" s="38" t="s">
        <v>1901</v>
      </c>
      <c r="D795" s="28">
        <v>4128642170</v>
      </c>
      <c r="E795" s="28"/>
      <c r="F795" s="28"/>
      <c r="G795" s="28">
        <v>7</v>
      </c>
      <c r="H795" s="28">
        <v>8</v>
      </c>
      <c r="I795" s="28"/>
      <c r="J795" s="28"/>
      <c r="K795" s="28"/>
      <c r="L795" s="28"/>
      <c r="M795" s="28"/>
      <c r="N795" s="28"/>
      <c r="O795" s="28">
        <v>5</v>
      </c>
      <c r="P795" s="28">
        <v>10</v>
      </c>
      <c r="Q795" s="28"/>
      <c r="R795" s="28"/>
      <c r="S795" s="71"/>
      <c r="T795" s="28"/>
      <c r="U795" s="28"/>
      <c r="V795" s="28"/>
      <c r="W795" s="34"/>
      <c r="X795" s="28"/>
    </row>
    <row r="796" spans="1:24" ht="18.75" customHeight="1">
      <c r="A796" s="201"/>
      <c r="B796" s="187">
        <v>2168</v>
      </c>
      <c r="C796" s="38" t="s">
        <v>2088</v>
      </c>
      <c r="D796" s="28">
        <v>4128627400</v>
      </c>
      <c r="E796" s="28"/>
      <c r="F796" s="28"/>
      <c r="G796" s="28"/>
      <c r="H796" s="28">
        <v>5</v>
      </c>
      <c r="I796" s="28"/>
      <c r="J796" s="28"/>
      <c r="K796" s="28"/>
      <c r="L796" s="28"/>
      <c r="M796" s="28"/>
      <c r="N796" s="28"/>
      <c r="O796" s="28"/>
      <c r="P796" s="28">
        <v>5</v>
      </c>
      <c r="Q796" s="28"/>
      <c r="R796" s="28"/>
      <c r="S796" s="71"/>
      <c r="T796" s="28"/>
      <c r="U796" s="28"/>
      <c r="V796" s="28"/>
      <c r="W796" s="34"/>
      <c r="X796" s="28"/>
    </row>
    <row r="797" spans="1:24" ht="18.75" customHeight="1">
      <c r="A797" s="201"/>
      <c r="B797" s="187">
        <v>3609</v>
      </c>
      <c r="C797" s="38" t="s">
        <v>2068</v>
      </c>
      <c r="D797" s="28">
        <v>4128625786</v>
      </c>
      <c r="E797" s="28"/>
      <c r="F797" s="28"/>
      <c r="G797" s="28">
        <v>7</v>
      </c>
      <c r="H797" s="28">
        <v>10</v>
      </c>
      <c r="I797" s="28"/>
      <c r="J797" s="28"/>
      <c r="K797" s="28"/>
      <c r="L797" s="28"/>
      <c r="M797" s="28"/>
      <c r="N797" s="28"/>
      <c r="O797" s="28">
        <v>8</v>
      </c>
      <c r="P797" s="28">
        <v>10</v>
      </c>
      <c r="Q797" s="28"/>
      <c r="R797" s="28"/>
      <c r="S797" s="71"/>
      <c r="T797" s="28"/>
      <c r="U797" s="28"/>
      <c r="V797" s="28"/>
      <c r="W797" s="34"/>
      <c r="X797" s="28"/>
    </row>
    <row r="798" spans="1:24" ht="18.75" customHeight="1">
      <c r="A798" s="201"/>
      <c r="B798" s="187">
        <v>3229</v>
      </c>
      <c r="C798" s="38" t="s">
        <v>5824</v>
      </c>
      <c r="D798" s="28">
        <v>4128825994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71"/>
      <c r="T798" s="28"/>
      <c r="U798" s="28"/>
      <c r="V798" s="28"/>
      <c r="W798" s="28">
        <v>3</v>
      </c>
      <c r="X798" s="71" t="s">
        <v>5921</v>
      </c>
    </row>
    <row r="799" spans="1:24" ht="18.75" customHeight="1">
      <c r="A799" s="201"/>
      <c r="B799" s="187" t="s">
        <v>5832</v>
      </c>
      <c r="C799" s="38" t="s">
        <v>5831</v>
      </c>
      <c r="D799" s="28">
        <v>4746</v>
      </c>
      <c r="E799" s="28"/>
      <c r="F799" s="28"/>
      <c r="G799" s="28">
        <v>10</v>
      </c>
      <c r="H799" s="28">
        <v>10</v>
      </c>
      <c r="I799" s="28"/>
      <c r="J799" s="28">
        <v>5</v>
      </c>
      <c r="K799" s="28">
        <v>5</v>
      </c>
      <c r="L799" s="28"/>
      <c r="M799" s="28"/>
      <c r="N799" s="28"/>
      <c r="O799" s="28"/>
      <c r="P799" s="28"/>
      <c r="Q799" s="28"/>
      <c r="R799" s="28"/>
      <c r="S799" s="71"/>
      <c r="T799" s="28"/>
      <c r="U799" s="28"/>
      <c r="V799" s="28"/>
      <c r="W799" s="34"/>
      <c r="X799" s="28"/>
    </row>
    <row r="800" spans="1:24" ht="18.75" customHeight="1">
      <c r="A800" s="216" t="s">
        <v>5777</v>
      </c>
      <c r="B800" s="187">
        <v>2745</v>
      </c>
      <c r="C800" s="38" t="s">
        <v>4163</v>
      </c>
      <c r="D800" s="28">
        <v>4128622200</v>
      </c>
      <c r="E800" s="28">
        <v>3</v>
      </c>
      <c r="F800" s="28"/>
      <c r="G800" s="28"/>
      <c r="H800" s="28"/>
      <c r="I800" s="28"/>
      <c r="J800" s="34"/>
      <c r="K800" s="28"/>
      <c r="L800" s="28"/>
      <c r="M800" s="28"/>
      <c r="N800" s="28"/>
      <c r="O800" s="28"/>
      <c r="P800" s="28">
        <v>3</v>
      </c>
      <c r="Q800" s="28"/>
      <c r="R800" s="28"/>
      <c r="S800" s="71"/>
      <c r="T800" s="28"/>
      <c r="U800" s="28"/>
      <c r="V800" s="28"/>
      <c r="W800" s="34"/>
      <c r="X800" s="28"/>
    </row>
    <row r="801" spans="1:24" ht="18.75" customHeight="1">
      <c r="A801" s="216" t="s">
        <v>5034</v>
      </c>
      <c r="B801" s="187">
        <v>4317</v>
      </c>
      <c r="C801" s="38" t="s">
        <v>5833</v>
      </c>
      <c r="D801" s="28">
        <v>4128616551</v>
      </c>
      <c r="E801" s="28"/>
      <c r="F801" s="28"/>
      <c r="G801" s="28">
        <v>5</v>
      </c>
      <c r="H801" s="28">
        <v>10</v>
      </c>
      <c r="I801" s="28"/>
      <c r="J801" s="34"/>
      <c r="K801" s="28"/>
      <c r="L801" s="28"/>
      <c r="M801" s="28"/>
      <c r="N801" s="28"/>
      <c r="O801" s="28"/>
      <c r="P801" s="28">
        <v>5</v>
      </c>
      <c r="Q801" s="28"/>
      <c r="R801" s="28"/>
      <c r="S801" s="71"/>
      <c r="T801" s="28"/>
      <c r="U801" s="28"/>
      <c r="V801" s="28"/>
      <c r="W801" s="34"/>
      <c r="X801" s="28"/>
    </row>
    <row r="802" spans="1:24" ht="18.75" customHeight="1">
      <c r="A802" s="201"/>
      <c r="B802" s="187">
        <v>2072</v>
      </c>
      <c r="C802" s="38" t="s">
        <v>3328</v>
      </c>
      <c r="D802" s="28">
        <v>4128594630</v>
      </c>
      <c r="E802" s="28"/>
      <c r="F802" s="28"/>
      <c r="G802" s="28">
        <v>5</v>
      </c>
      <c r="H802" s="28">
        <v>5</v>
      </c>
      <c r="I802" s="28"/>
      <c r="J802" s="28">
        <v>5</v>
      </c>
      <c r="K802" s="28"/>
      <c r="L802" s="28"/>
      <c r="M802" s="28"/>
      <c r="N802" s="28"/>
      <c r="O802" s="28"/>
      <c r="P802" s="28"/>
      <c r="Q802" s="28"/>
      <c r="R802" s="28"/>
      <c r="S802" s="71"/>
      <c r="T802" s="28"/>
      <c r="U802" s="28"/>
      <c r="V802" s="28"/>
      <c r="W802" s="34"/>
      <c r="X802" s="28"/>
    </row>
    <row r="803" spans="1:24" ht="18.75" customHeight="1">
      <c r="A803" s="201"/>
      <c r="B803" s="187">
        <v>4425</v>
      </c>
      <c r="C803" s="38" t="s">
        <v>3326</v>
      </c>
      <c r="D803" s="28">
        <v>4128643215</v>
      </c>
      <c r="E803" s="28"/>
      <c r="F803" s="28"/>
      <c r="G803" s="28">
        <v>5</v>
      </c>
      <c r="H803" s="28">
        <v>5</v>
      </c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71"/>
      <c r="T803" s="28"/>
      <c r="U803" s="28"/>
      <c r="V803" s="28"/>
      <c r="W803" s="34"/>
      <c r="X803" s="28"/>
    </row>
    <row r="804" spans="1:24" ht="18.75" customHeight="1">
      <c r="A804" s="201"/>
      <c r="B804" s="187">
        <v>2092</v>
      </c>
      <c r="C804" s="38" t="s">
        <v>3122</v>
      </c>
      <c r="D804" s="28">
        <v>4128642347</v>
      </c>
      <c r="E804" s="28"/>
      <c r="F804" s="28"/>
      <c r="G804" s="28">
        <v>3</v>
      </c>
      <c r="H804" s="28">
        <v>5</v>
      </c>
      <c r="I804" s="28"/>
      <c r="J804" s="28"/>
      <c r="K804" s="28"/>
      <c r="L804" s="28"/>
      <c r="M804" s="28"/>
      <c r="N804" s="28"/>
      <c r="O804" s="28">
        <v>3</v>
      </c>
      <c r="P804" s="28">
        <v>3</v>
      </c>
      <c r="Q804" s="28"/>
      <c r="R804" s="28"/>
      <c r="S804" s="71"/>
      <c r="T804" s="28"/>
      <c r="U804" s="28"/>
      <c r="V804" s="28"/>
      <c r="W804" s="34"/>
      <c r="X804" s="28"/>
    </row>
    <row r="805" spans="1:24" ht="18.75" customHeight="1">
      <c r="A805" s="201"/>
      <c r="B805" s="187">
        <v>3618</v>
      </c>
      <c r="C805" s="38" t="s">
        <v>3123</v>
      </c>
      <c r="D805" s="28">
        <v>4128682208</v>
      </c>
      <c r="E805" s="28"/>
      <c r="F805" s="28"/>
      <c r="G805" s="28">
        <v>5</v>
      </c>
      <c r="H805" s="28">
        <v>5</v>
      </c>
      <c r="I805" s="28"/>
      <c r="J805" s="28"/>
      <c r="K805" s="28"/>
      <c r="L805" s="28"/>
      <c r="M805" s="28"/>
      <c r="N805" s="28"/>
      <c r="O805" s="28">
        <v>3</v>
      </c>
      <c r="P805" s="28">
        <v>5</v>
      </c>
      <c r="Q805" s="28"/>
      <c r="R805" s="28"/>
      <c r="S805" s="71"/>
      <c r="T805" s="28"/>
      <c r="U805" s="28"/>
      <c r="V805" s="28"/>
      <c r="W805" s="34"/>
      <c r="X805" s="28"/>
    </row>
    <row r="806" spans="1:24" ht="18.75" customHeight="1">
      <c r="A806" s="201"/>
      <c r="B806" s="187">
        <v>2188</v>
      </c>
      <c r="C806" s="38" t="s">
        <v>1462</v>
      </c>
      <c r="D806" s="28">
        <v>4128606119</v>
      </c>
      <c r="E806" s="28">
        <v>5</v>
      </c>
      <c r="F806" s="28"/>
      <c r="G806" s="28"/>
      <c r="H806" s="28">
        <v>5</v>
      </c>
      <c r="I806" s="28"/>
      <c r="J806" s="28">
        <v>5</v>
      </c>
      <c r="K806" s="28"/>
      <c r="L806" s="28"/>
      <c r="M806" s="28"/>
      <c r="N806" s="28"/>
      <c r="O806" s="28"/>
      <c r="P806" s="28">
        <v>5</v>
      </c>
      <c r="Q806" s="28"/>
      <c r="R806" s="28"/>
      <c r="S806" s="71"/>
      <c r="T806" s="28"/>
      <c r="U806" s="28"/>
      <c r="V806" s="28"/>
      <c r="W806" s="34"/>
      <c r="X806" s="28"/>
    </row>
    <row r="807" spans="1:24" ht="18.75" customHeight="1">
      <c r="A807" s="201"/>
      <c r="B807" s="187">
        <v>4263</v>
      </c>
      <c r="C807" s="38" t="s">
        <v>2086</v>
      </c>
      <c r="D807" s="28">
        <v>4128639766</v>
      </c>
      <c r="E807" s="28">
        <v>10</v>
      </c>
      <c r="F807" s="28"/>
      <c r="G807" s="28">
        <v>10</v>
      </c>
      <c r="H807" s="28">
        <v>5</v>
      </c>
      <c r="I807" s="28"/>
      <c r="J807" s="28"/>
      <c r="K807" s="28"/>
      <c r="L807" s="28"/>
      <c r="M807" s="28"/>
      <c r="N807" s="28"/>
      <c r="O807" s="28">
        <v>10</v>
      </c>
      <c r="P807" s="28"/>
      <c r="Q807" s="28"/>
      <c r="R807" s="28"/>
      <c r="S807" s="71"/>
      <c r="T807" s="28"/>
      <c r="U807" s="28"/>
      <c r="V807" s="28"/>
      <c r="W807" s="34"/>
      <c r="X807" s="28"/>
    </row>
    <row r="808" spans="1:24" ht="18.75" customHeight="1">
      <c r="A808" s="201"/>
      <c r="B808" s="187">
        <v>5615</v>
      </c>
      <c r="C808" s="38" t="s">
        <v>4423</v>
      </c>
      <c r="D808" s="28">
        <v>4128640486</v>
      </c>
      <c r="E808" s="28"/>
      <c r="F808" s="28"/>
      <c r="G808" s="28">
        <v>3</v>
      </c>
      <c r="H808" s="28">
        <v>4</v>
      </c>
      <c r="I808" s="28"/>
      <c r="J808" s="28">
        <v>4</v>
      </c>
      <c r="K808" s="28"/>
      <c r="L808" s="28"/>
      <c r="M808" s="28"/>
      <c r="N808" s="28"/>
      <c r="O808" s="28">
        <v>5</v>
      </c>
      <c r="P808" s="28"/>
      <c r="Q808" s="28"/>
      <c r="R808" s="28"/>
      <c r="S808" s="71"/>
      <c r="T808" s="28"/>
      <c r="U808" s="28"/>
      <c r="V808" s="28"/>
      <c r="W808" s="34"/>
      <c r="X808" s="28"/>
    </row>
    <row r="809" spans="1:24" ht="18.75" customHeight="1">
      <c r="A809" s="201"/>
      <c r="B809" s="187">
        <v>5342</v>
      </c>
      <c r="C809" s="38" t="s">
        <v>3125</v>
      </c>
      <c r="D809" s="28">
        <v>4128681506</v>
      </c>
      <c r="E809" s="28"/>
      <c r="F809" s="28"/>
      <c r="G809" s="28">
        <v>2</v>
      </c>
      <c r="H809" s="28"/>
      <c r="I809" s="28"/>
      <c r="J809" s="28">
        <v>5</v>
      </c>
      <c r="K809" s="28"/>
      <c r="L809" s="28"/>
      <c r="M809" s="28"/>
      <c r="N809" s="28"/>
      <c r="O809" s="28"/>
      <c r="P809" s="28"/>
      <c r="Q809" s="28"/>
      <c r="R809" s="28"/>
      <c r="S809" s="71"/>
      <c r="T809" s="28"/>
      <c r="U809" s="28"/>
      <c r="V809" s="28"/>
      <c r="W809" s="34"/>
      <c r="X809" s="28"/>
    </row>
    <row r="810" spans="1:24" ht="18.75" customHeight="1">
      <c r="A810" s="201"/>
      <c r="B810" s="187">
        <v>2435</v>
      </c>
      <c r="C810" s="38" t="s">
        <v>5468</v>
      </c>
      <c r="D810" s="28">
        <v>4128694499</v>
      </c>
      <c r="E810" s="28"/>
      <c r="F810" s="28"/>
      <c r="G810" s="28"/>
      <c r="H810" s="28">
        <v>5</v>
      </c>
      <c r="I810" s="28"/>
      <c r="J810" s="28">
        <v>10</v>
      </c>
      <c r="K810" s="28"/>
      <c r="L810" s="28"/>
      <c r="M810" s="28"/>
      <c r="N810" s="28"/>
      <c r="O810" s="28">
        <v>5</v>
      </c>
      <c r="P810" s="28">
        <v>5</v>
      </c>
      <c r="Q810" s="28"/>
      <c r="R810" s="28"/>
      <c r="S810" s="71"/>
      <c r="T810" s="28"/>
      <c r="U810" s="28"/>
      <c r="V810" s="28"/>
      <c r="W810" s="34"/>
      <c r="X810" s="28"/>
    </row>
    <row r="811" spans="1:24" ht="18.75" customHeight="1">
      <c r="A811" s="201"/>
      <c r="B811" s="187">
        <v>2833</v>
      </c>
      <c r="C811" s="38" t="s">
        <v>3411</v>
      </c>
      <c r="D811" s="28">
        <v>4128696212</v>
      </c>
      <c r="E811" s="28"/>
      <c r="F811" s="28"/>
      <c r="G811" s="28">
        <v>5</v>
      </c>
      <c r="H811" s="28"/>
      <c r="I811" s="28"/>
      <c r="J811" s="28">
        <v>5</v>
      </c>
      <c r="K811" s="28"/>
      <c r="L811" s="28"/>
      <c r="M811" s="28"/>
      <c r="N811" s="28"/>
      <c r="O811" s="28"/>
      <c r="P811" s="28"/>
      <c r="Q811" s="28"/>
      <c r="R811" s="28"/>
      <c r="S811" s="71"/>
      <c r="T811" s="28"/>
      <c r="U811" s="28"/>
      <c r="V811" s="28"/>
      <c r="W811" s="34"/>
      <c r="X811" s="28"/>
    </row>
    <row r="812" spans="1:24" ht="18.75" customHeight="1">
      <c r="A812" s="201"/>
      <c r="B812" s="187">
        <v>2767</v>
      </c>
      <c r="C812" s="38" t="s">
        <v>5834</v>
      </c>
      <c r="D812" s="28">
        <v>4128690709</v>
      </c>
      <c r="E812" s="28"/>
      <c r="F812" s="28"/>
      <c r="G812" s="28">
        <v>5</v>
      </c>
      <c r="H812" s="28">
        <v>5</v>
      </c>
      <c r="I812" s="28"/>
      <c r="J812" s="28"/>
      <c r="K812" s="28"/>
      <c r="L812" s="28"/>
      <c r="M812" s="28"/>
      <c r="N812" s="28"/>
      <c r="O812" s="28">
        <v>5</v>
      </c>
      <c r="P812" s="28"/>
      <c r="Q812" s="28"/>
      <c r="R812" s="28"/>
      <c r="S812" s="71"/>
      <c r="T812" s="28"/>
      <c r="U812" s="28"/>
      <c r="V812" s="28"/>
      <c r="W812" s="34"/>
      <c r="X812" s="28"/>
    </row>
    <row r="813" spans="1:24" ht="18.75" customHeight="1">
      <c r="A813" s="201"/>
      <c r="B813" s="187">
        <v>2122</v>
      </c>
      <c r="C813" s="38" t="s">
        <v>2073</v>
      </c>
      <c r="D813" s="28">
        <v>4128625210</v>
      </c>
      <c r="E813" s="28">
        <v>3</v>
      </c>
      <c r="F813" s="28">
        <v>3</v>
      </c>
      <c r="G813" s="28">
        <v>5</v>
      </c>
      <c r="H813" s="28">
        <v>3</v>
      </c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71"/>
      <c r="T813" s="28"/>
      <c r="U813" s="28"/>
      <c r="V813" s="28"/>
      <c r="W813" s="34"/>
      <c r="X813" s="28"/>
    </row>
    <row r="814" spans="1:24" ht="18.75" customHeight="1">
      <c r="A814" s="201"/>
      <c r="B814" s="187">
        <v>3265</v>
      </c>
      <c r="C814" s="38" t="s">
        <v>5835</v>
      </c>
      <c r="D814" s="28">
        <v>4128590859</v>
      </c>
      <c r="E814" s="28"/>
      <c r="F814" s="28"/>
      <c r="G814" s="28">
        <v>3</v>
      </c>
      <c r="H814" s="28">
        <v>5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71"/>
      <c r="T814" s="28"/>
      <c r="U814" s="28"/>
      <c r="V814" s="28"/>
      <c r="W814" s="34"/>
      <c r="X814" s="28"/>
    </row>
    <row r="815" spans="1:24" ht="18.75" customHeight="1">
      <c r="A815" s="201"/>
      <c r="B815" s="187">
        <v>5640</v>
      </c>
      <c r="C815" s="38" t="s">
        <v>5836</v>
      </c>
      <c r="D815" s="28">
        <v>4128606332</v>
      </c>
      <c r="E815" s="28"/>
      <c r="F815" s="28"/>
      <c r="G815" s="28">
        <v>6</v>
      </c>
      <c r="H815" s="28">
        <v>5</v>
      </c>
      <c r="I815" s="28"/>
      <c r="J815" s="28"/>
      <c r="K815" s="28"/>
      <c r="L815" s="28"/>
      <c r="M815" s="28"/>
      <c r="N815" s="28"/>
      <c r="O815" s="28"/>
      <c r="P815" s="28">
        <v>5</v>
      </c>
      <c r="Q815" s="28"/>
      <c r="R815" s="28"/>
      <c r="S815" s="71"/>
      <c r="T815" s="28"/>
      <c r="U815" s="28"/>
      <c r="V815" s="28"/>
      <c r="W815" s="34"/>
      <c r="X815" s="28"/>
    </row>
    <row r="816" spans="1:24" ht="18.75" customHeight="1">
      <c r="A816" s="201"/>
      <c r="B816" s="187">
        <v>3245</v>
      </c>
      <c r="C816" s="38" t="s">
        <v>2567</v>
      </c>
      <c r="D816" s="28">
        <v>4128614944</v>
      </c>
      <c r="E816" s="28"/>
      <c r="F816" s="28"/>
      <c r="G816" s="28">
        <v>5</v>
      </c>
      <c r="H816" s="28">
        <v>10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5</v>
      </c>
      <c r="Q816" s="28"/>
      <c r="R816" s="28"/>
      <c r="S816" s="71"/>
      <c r="T816" s="28"/>
      <c r="U816" s="28"/>
      <c r="V816" s="28"/>
      <c r="W816" s="34"/>
      <c r="X816" s="28"/>
    </row>
    <row r="817" spans="1:24" ht="18.75" customHeight="1">
      <c r="A817" s="201"/>
      <c r="B817" s="187">
        <v>3323</v>
      </c>
      <c r="C817" s="38" t="s">
        <v>3271</v>
      </c>
      <c r="D817" s="28">
        <v>4128569116</v>
      </c>
      <c r="E817" s="28"/>
      <c r="F817" s="28"/>
      <c r="G817" s="28">
        <v>5</v>
      </c>
      <c r="H817" s="28">
        <v>10</v>
      </c>
      <c r="I817" s="28"/>
      <c r="J817" s="28"/>
      <c r="K817" s="28"/>
      <c r="L817" s="28"/>
      <c r="M817" s="28"/>
      <c r="N817" s="28"/>
      <c r="O817" s="28">
        <v>5</v>
      </c>
      <c r="P817" s="28">
        <v>10</v>
      </c>
      <c r="Q817" s="28"/>
      <c r="R817" s="28"/>
      <c r="S817" s="71"/>
      <c r="T817" s="28"/>
      <c r="U817" s="28"/>
      <c r="V817" s="28"/>
      <c r="W817" s="34"/>
      <c r="X817" s="28"/>
    </row>
    <row r="818" spans="1:24" ht="18.75" customHeight="1">
      <c r="A818" s="201"/>
      <c r="B818" s="187">
        <v>3369</v>
      </c>
      <c r="C818" s="38" t="s">
        <v>4164</v>
      </c>
      <c r="D818" s="28">
        <v>4128665126</v>
      </c>
      <c r="E818" s="28"/>
      <c r="F818" s="28"/>
      <c r="G818" s="28">
        <v>6</v>
      </c>
      <c r="H818" s="28">
        <v>6</v>
      </c>
      <c r="I818" s="28"/>
      <c r="J818" s="28">
        <v>6</v>
      </c>
      <c r="K818" s="28"/>
      <c r="L818" s="28"/>
      <c r="M818" s="28"/>
      <c r="N818" s="28"/>
      <c r="O818" s="28">
        <v>6</v>
      </c>
      <c r="P818" s="28">
        <v>6</v>
      </c>
      <c r="Q818" s="28"/>
      <c r="R818" s="28"/>
      <c r="S818" s="71"/>
      <c r="T818" s="28"/>
      <c r="U818" s="28"/>
      <c r="V818" s="28"/>
      <c r="W818" s="34"/>
      <c r="X818" s="28"/>
    </row>
    <row r="819" spans="1:24" ht="18.75" customHeight="1">
      <c r="A819" s="201"/>
      <c r="B819" s="187">
        <v>4437</v>
      </c>
      <c r="C819" s="38" t="s">
        <v>1976</v>
      </c>
      <c r="D819" s="28">
        <v>4128614972</v>
      </c>
      <c r="E819" s="28"/>
      <c r="F819" s="28"/>
      <c r="G819" s="28">
        <v>10</v>
      </c>
      <c r="H819" s="28">
        <v>8</v>
      </c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71"/>
      <c r="T819" s="28"/>
      <c r="U819" s="28"/>
      <c r="V819" s="28"/>
      <c r="W819" s="34"/>
      <c r="X819" s="28"/>
    </row>
    <row r="820" spans="1:24" ht="18.75" customHeight="1">
      <c r="A820" s="201"/>
      <c r="B820" s="187">
        <v>2173</v>
      </c>
      <c r="C820" s="38" t="s">
        <v>3882</v>
      </c>
      <c r="D820" s="28">
        <v>4128598895</v>
      </c>
      <c r="E820" s="28"/>
      <c r="F820" s="28"/>
      <c r="G820" s="28"/>
      <c r="H820" s="28">
        <v>6</v>
      </c>
      <c r="I820" s="28"/>
      <c r="J820" s="28">
        <v>3</v>
      </c>
      <c r="K820" s="28"/>
      <c r="L820" s="28"/>
      <c r="M820" s="28"/>
      <c r="N820" s="28"/>
      <c r="O820" s="28">
        <v>5</v>
      </c>
      <c r="P820" s="28">
        <v>5</v>
      </c>
      <c r="Q820" s="28"/>
      <c r="R820" s="28"/>
      <c r="S820" s="71"/>
      <c r="T820" s="28"/>
      <c r="U820" s="28"/>
      <c r="V820" s="28"/>
      <c r="W820" s="34"/>
      <c r="X820" s="28"/>
    </row>
    <row r="821" spans="1:24" ht="18.75" customHeight="1">
      <c r="A821" s="201"/>
      <c r="B821" s="187">
        <v>4011</v>
      </c>
      <c r="C821" s="38" t="s">
        <v>4422</v>
      </c>
      <c r="D821" s="28">
        <v>4128658494</v>
      </c>
      <c r="E821" s="28"/>
      <c r="F821" s="28"/>
      <c r="G821" s="28"/>
      <c r="H821" s="28">
        <v>5</v>
      </c>
      <c r="I821" s="28"/>
      <c r="J821" s="28">
        <v>5</v>
      </c>
      <c r="K821" s="28"/>
      <c r="L821" s="28"/>
      <c r="M821" s="28"/>
      <c r="N821" s="28"/>
      <c r="O821" s="28">
        <v>5</v>
      </c>
      <c r="P821" s="28">
        <v>10</v>
      </c>
      <c r="Q821" s="28"/>
      <c r="R821" s="28"/>
      <c r="S821" s="71"/>
      <c r="T821" s="28"/>
      <c r="U821" s="28"/>
      <c r="V821" s="28"/>
      <c r="W821" s="34"/>
      <c r="X821" s="28"/>
    </row>
    <row r="822" spans="1:24" ht="18.75" customHeight="1">
      <c r="A822" s="201"/>
      <c r="B822" s="187">
        <v>2829</v>
      </c>
      <c r="C822" s="38" t="s">
        <v>5837</v>
      </c>
      <c r="D822" s="28">
        <v>4128605991</v>
      </c>
      <c r="E822" s="28"/>
      <c r="F822" s="28"/>
      <c r="G822" s="28">
        <v>4</v>
      </c>
      <c r="H822" s="28">
        <v>3</v>
      </c>
      <c r="I822" s="28"/>
      <c r="J822" s="28">
        <v>5</v>
      </c>
      <c r="K822" s="28"/>
      <c r="L822" s="28"/>
      <c r="M822" s="28"/>
      <c r="N822" s="28"/>
      <c r="O822" s="28"/>
      <c r="P822" s="28"/>
      <c r="Q822" s="28"/>
      <c r="R822" s="28"/>
      <c r="S822" s="71"/>
      <c r="T822" s="28"/>
      <c r="U822" s="28"/>
      <c r="V822" s="28"/>
      <c r="W822" s="34"/>
      <c r="X822" s="28"/>
    </row>
    <row r="823" spans="1:24" ht="18.75" customHeight="1">
      <c r="A823" s="201"/>
      <c r="B823" s="187">
        <v>5578</v>
      </c>
      <c r="C823" s="38" t="s">
        <v>5838</v>
      </c>
      <c r="D823" s="28">
        <v>4128595230</v>
      </c>
      <c r="E823" s="28"/>
      <c r="F823" s="28"/>
      <c r="G823" s="28">
        <v>5</v>
      </c>
      <c r="H823" s="28"/>
      <c r="I823" s="28"/>
      <c r="J823" s="28"/>
      <c r="K823" s="28"/>
      <c r="L823" s="28"/>
      <c r="M823" s="28"/>
      <c r="N823" s="28"/>
      <c r="O823" s="28">
        <v>3</v>
      </c>
      <c r="P823" s="28"/>
      <c r="Q823" s="28"/>
      <c r="R823" s="28"/>
      <c r="S823" s="71"/>
      <c r="T823" s="28"/>
      <c r="U823" s="28"/>
      <c r="V823" s="28"/>
      <c r="W823" s="34"/>
      <c r="X823" s="28"/>
    </row>
    <row r="824" spans="1:24" ht="18.75" customHeight="1">
      <c r="A824" s="201"/>
      <c r="B824" s="187">
        <v>4113</v>
      </c>
      <c r="C824" s="38" t="s">
        <v>4407</v>
      </c>
      <c r="D824" s="28">
        <v>4128681665</v>
      </c>
      <c r="E824" s="28"/>
      <c r="F824" s="28">
        <v>3</v>
      </c>
      <c r="G824" s="28"/>
      <c r="H824" s="28">
        <v>5</v>
      </c>
      <c r="I824" s="28"/>
      <c r="J824" s="28">
        <v>5</v>
      </c>
      <c r="K824" s="28"/>
      <c r="L824" s="28"/>
      <c r="M824" s="28"/>
      <c r="N824" s="28"/>
      <c r="O824" s="28"/>
      <c r="P824" s="28">
        <v>10</v>
      </c>
      <c r="Q824" s="28"/>
      <c r="R824" s="28"/>
      <c r="S824" s="71"/>
      <c r="T824" s="28"/>
      <c r="U824" s="28"/>
      <c r="V824" s="28"/>
      <c r="W824" s="34"/>
      <c r="X824" s="28"/>
    </row>
    <row r="825" spans="1:24" ht="18.75" customHeight="1">
      <c r="A825" s="201"/>
      <c r="B825" s="187">
        <v>4419</v>
      </c>
      <c r="C825" s="38" t="s">
        <v>4650</v>
      </c>
      <c r="D825" s="28">
        <v>4128641886</v>
      </c>
      <c r="E825" s="28">
        <v>2</v>
      </c>
      <c r="F825" s="28"/>
      <c r="G825" s="28"/>
      <c r="H825" s="28">
        <v>3</v>
      </c>
      <c r="I825" s="28"/>
      <c r="J825" s="28">
        <v>2</v>
      </c>
      <c r="K825" s="28"/>
      <c r="L825" s="28"/>
      <c r="M825" s="28"/>
      <c r="N825" s="28"/>
      <c r="O825" s="28">
        <v>8</v>
      </c>
      <c r="P825" s="28"/>
      <c r="Q825" s="28"/>
      <c r="R825" s="28"/>
      <c r="S825" s="71"/>
      <c r="T825" s="28"/>
      <c r="U825" s="28"/>
      <c r="V825" s="28"/>
      <c r="W825" s="34"/>
      <c r="X825" s="28"/>
    </row>
    <row r="826" spans="1:24" ht="18.75" customHeight="1">
      <c r="A826" s="201"/>
      <c r="B826" s="187">
        <v>2409</v>
      </c>
      <c r="C826" s="38" t="s">
        <v>5156</v>
      </c>
      <c r="D826" s="28">
        <v>4128681243</v>
      </c>
      <c r="E826" s="28"/>
      <c r="F826" s="28"/>
      <c r="G826" s="28">
        <v>5</v>
      </c>
      <c r="H826" s="28">
        <v>10</v>
      </c>
      <c r="I826" s="28"/>
      <c r="J826" s="28">
        <v>2</v>
      </c>
      <c r="K826" s="28"/>
      <c r="L826" s="28"/>
      <c r="M826" s="28"/>
      <c r="N826" s="28"/>
      <c r="O826" s="28"/>
      <c r="P826" s="28">
        <v>5</v>
      </c>
      <c r="Q826" s="28"/>
      <c r="R826" s="28"/>
      <c r="S826" s="71"/>
      <c r="T826" s="28"/>
      <c r="U826" s="28"/>
      <c r="V826" s="28"/>
      <c r="W826" s="28"/>
      <c r="X826" s="28"/>
    </row>
    <row r="827" spans="1:24" ht="18.75" customHeight="1">
      <c r="A827" s="201"/>
      <c r="B827" s="187">
        <v>3778</v>
      </c>
      <c r="C827" s="38" t="s">
        <v>4316</v>
      </c>
      <c r="D827" s="28">
        <v>4128600102</v>
      </c>
      <c r="E827" s="28"/>
      <c r="F827" s="28"/>
      <c r="G827" s="28">
        <v>5</v>
      </c>
      <c r="H827" s="28">
        <v>7</v>
      </c>
      <c r="I827" s="28"/>
      <c r="J827" s="28"/>
      <c r="K827" s="28"/>
      <c r="L827" s="28"/>
      <c r="M827" s="28"/>
      <c r="N827" s="28"/>
      <c r="O827" s="28"/>
      <c r="P827" s="28">
        <v>20</v>
      </c>
      <c r="Q827" s="28"/>
      <c r="R827" s="28"/>
      <c r="S827" s="71"/>
      <c r="T827" s="28"/>
      <c r="U827" s="28"/>
      <c r="V827" s="28"/>
      <c r="W827" s="28"/>
      <c r="X827" s="28"/>
    </row>
    <row r="828" spans="1:24" ht="18.75" customHeight="1">
      <c r="A828" s="201"/>
      <c r="B828" s="187">
        <v>4050</v>
      </c>
      <c r="C828" s="38" t="s">
        <v>4154</v>
      </c>
      <c r="D828" s="28">
        <v>4128652575</v>
      </c>
      <c r="E828" s="28"/>
      <c r="F828" s="28"/>
      <c r="G828" s="28">
        <v>5</v>
      </c>
      <c r="H828" s="28">
        <v>5</v>
      </c>
      <c r="I828" s="28"/>
      <c r="J828" s="28"/>
      <c r="K828" s="28"/>
      <c r="L828" s="28"/>
      <c r="M828" s="28"/>
      <c r="N828" s="28"/>
      <c r="O828" s="28">
        <v>5</v>
      </c>
      <c r="P828" s="28"/>
      <c r="Q828" s="28"/>
      <c r="R828" s="28"/>
      <c r="S828" s="71"/>
      <c r="T828" s="28"/>
      <c r="U828" s="28"/>
      <c r="V828" s="28"/>
      <c r="W828" s="28"/>
      <c r="X828" s="28"/>
    </row>
    <row r="829" spans="1:24" ht="18.75" customHeight="1">
      <c r="A829" s="201"/>
      <c r="B829" s="187">
        <v>3301</v>
      </c>
      <c r="C829" s="38" t="s">
        <v>5839</v>
      </c>
      <c r="D829" s="28">
        <v>4128611092</v>
      </c>
      <c r="E829" s="28"/>
      <c r="F829" s="28"/>
      <c r="G829" s="28">
        <v>5</v>
      </c>
      <c r="H829" s="28">
        <v>6</v>
      </c>
      <c r="I829" s="28"/>
      <c r="J829" s="28"/>
      <c r="K829" s="28"/>
      <c r="L829" s="28"/>
      <c r="M829" s="28"/>
      <c r="N829" s="28"/>
      <c r="O829" s="28"/>
      <c r="P829" s="28">
        <v>6</v>
      </c>
      <c r="Q829" s="28"/>
      <c r="R829" s="28"/>
      <c r="S829" s="71"/>
      <c r="T829" s="28"/>
      <c r="U829" s="28"/>
      <c r="V829" s="28"/>
      <c r="W829" s="28"/>
      <c r="X829" s="28"/>
    </row>
    <row r="830" spans="1:24" ht="18.75" customHeight="1">
      <c r="A830" s="218"/>
      <c r="B830" s="240"/>
      <c r="C830" s="241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71"/>
      <c r="T830" s="97"/>
      <c r="U830" s="97"/>
      <c r="V830" s="97"/>
      <c r="W830" s="97"/>
      <c r="X830" s="243" t="s">
        <v>5840</v>
      </c>
    </row>
    <row r="831" spans="1:24" ht="18.75" customHeight="1">
      <c r="A831" s="201"/>
      <c r="B831" s="187"/>
      <c r="C831" s="227" t="s">
        <v>5849</v>
      </c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71"/>
      <c r="T831" s="28"/>
      <c r="U831" s="28"/>
      <c r="V831" s="28"/>
      <c r="W831" s="28"/>
      <c r="X831" s="28"/>
    </row>
    <row r="832" spans="1:24" ht="18.75" customHeight="1">
      <c r="A832" s="215" t="s">
        <v>5850</v>
      </c>
      <c r="B832" s="187">
        <v>4000</v>
      </c>
      <c r="C832" s="38" t="s">
        <v>5500</v>
      </c>
      <c r="D832" s="28">
        <v>4128633624</v>
      </c>
      <c r="E832" s="28"/>
      <c r="F832" s="28"/>
      <c r="G832" s="28">
        <v>4</v>
      </c>
      <c r="H832" s="28">
        <v>8</v>
      </c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71"/>
      <c r="T832" s="28"/>
      <c r="U832" s="28"/>
      <c r="V832" s="28"/>
      <c r="W832" s="28"/>
      <c r="X832" s="28"/>
    </row>
    <row r="833" spans="1:24" ht="18.75" customHeight="1">
      <c r="A833" s="215" t="s">
        <v>5378</v>
      </c>
      <c r="B833" s="187">
        <v>4520</v>
      </c>
      <c r="C833" s="38" t="s">
        <v>4088</v>
      </c>
      <c r="D833" s="28">
        <v>4128743897</v>
      </c>
      <c r="E833" s="28"/>
      <c r="F833" s="28"/>
      <c r="G833" s="28">
        <v>10</v>
      </c>
      <c r="H833" s="28"/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28"/>
      <c r="S833" s="71"/>
      <c r="T833" s="28"/>
      <c r="U833" s="28"/>
      <c r="V833" s="28"/>
      <c r="W833" s="28"/>
      <c r="X833" s="28"/>
    </row>
    <row r="834" spans="1:24" ht="18.75" customHeight="1">
      <c r="A834" s="201"/>
      <c r="B834" s="187">
        <v>3714</v>
      </c>
      <c r="C834" s="38" t="s">
        <v>5851</v>
      </c>
      <c r="D834" s="28">
        <v>4128641474</v>
      </c>
      <c r="E834" s="28"/>
      <c r="F834" s="28"/>
      <c r="G834" s="28">
        <v>6</v>
      </c>
      <c r="H834" s="28">
        <v>10</v>
      </c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71"/>
      <c r="T834" s="28"/>
      <c r="U834" s="28"/>
      <c r="V834" s="28"/>
      <c r="W834" s="28"/>
      <c r="X834" s="28"/>
    </row>
    <row r="835" spans="1:24" ht="18.75" customHeight="1">
      <c r="A835" s="201"/>
      <c r="B835" s="187">
        <v>3714</v>
      </c>
      <c r="C835" s="38" t="s">
        <v>5851</v>
      </c>
      <c r="D835" s="28">
        <v>4128641479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71"/>
      <c r="T835" s="28"/>
      <c r="U835" s="28">
        <v>10</v>
      </c>
      <c r="V835" s="28">
        <v>2</v>
      </c>
      <c r="W835" s="28"/>
      <c r="X835" s="28"/>
    </row>
    <row r="836" spans="1:24" ht="18.75" customHeight="1">
      <c r="A836" s="201"/>
      <c r="B836" s="187">
        <v>3882</v>
      </c>
      <c r="C836" s="38" t="s">
        <v>4084</v>
      </c>
      <c r="D836" s="28">
        <v>4128589420</v>
      </c>
      <c r="E836" s="28"/>
      <c r="F836" s="28"/>
      <c r="G836" s="28">
        <v>6</v>
      </c>
      <c r="H836" s="28"/>
      <c r="I836" s="28"/>
      <c r="J836" s="28">
        <v>6</v>
      </c>
      <c r="K836" s="28"/>
      <c r="L836" s="28"/>
      <c r="M836" s="28"/>
      <c r="N836" s="28"/>
      <c r="O836" s="28"/>
      <c r="P836" s="28"/>
      <c r="Q836" s="28"/>
      <c r="R836" s="28"/>
      <c r="S836" s="71"/>
      <c r="T836" s="28"/>
      <c r="U836" s="28"/>
      <c r="V836" s="28"/>
      <c r="W836" s="28"/>
      <c r="X836" s="28"/>
    </row>
    <row r="837" spans="1:24" ht="18.75" customHeight="1">
      <c r="A837" s="201"/>
      <c r="B837" s="187" t="s">
        <v>5852</v>
      </c>
      <c r="C837" s="38" t="s">
        <v>5853</v>
      </c>
      <c r="D837" s="28" t="s">
        <v>5366</v>
      </c>
      <c r="E837" s="28"/>
      <c r="F837" s="28"/>
      <c r="G837" s="28"/>
      <c r="H837" s="28">
        <v>2</v>
      </c>
      <c r="I837" s="28">
        <v>4</v>
      </c>
      <c r="J837" s="28"/>
      <c r="K837" s="28"/>
      <c r="L837" s="28"/>
      <c r="M837" s="28">
        <v>4</v>
      </c>
      <c r="N837" s="28">
        <v>2</v>
      </c>
      <c r="O837" s="28">
        <v>4</v>
      </c>
      <c r="P837" s="28"/>
      <c r="Q837" s="28"/>
      <c r="R837" s="28"/>
      <c r="S837" s="71"/>
      <c r="T837" s="28"/>
      <c r="U837" s="28"/>
      <c r="V837" s="28"/>
      <c r="W837" s="28"/>
      <c r="X837" s="28"/>
    </row>
    <row r="838" spans="1:24" ht="18.75" customHeight="1">
      <c r="A838" s="201"/>
      <c r="B838" s="187">
        <v>3239</v>
      </c>
      <c r="C838" s="38" t="s">
        <v>4087</v>
      </c>
      <c r="D838" s="28">
        <v>4128561669</v>
      </c>
      <c r="E838" s="28"/>
      <c r="F838" s="28"/>
      <c r="G838" s="28">
        <v>10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28"/>
      <c r="S838" s="71"/>
      <c r="T838" s="28"/>
      <c r="U838" s="28"/>
      <c r="V838" s="28"/>
      <c r="W838" s="28"/>
      <c r="X838" s="28"/>
    </row>
    <row r="839" spans="1:24" ht="18.75" customHeight="1">
      <c r="A839" s="201"/>
      <c r="B839" s="187">
        <v>4924</v>
      </c>
      <c r="C839" s="38" t="s">
        <v>2633</v>
      </c>
      <c r="D839" s="28">
        <v>4128640937</v>
      </c>
      <c r="E839" s="28"/>
      <c r="F839" s="28"/>
      <c r="G839" s="28">
        <v>3</v>
      </c>
      <c r="H839" s="28">
        <v>6</v>
      </c>
      <c r="I839" s="28"/>
      <c r="J839" s="28"/>
      <c r="K839" s="28"/>
      <c r="L839" s="28"/>
      <c r="M839" s="28"/>
      <c r="N839" s="28"/>
      <c r="O839" s="28"/>
      <c r="P839" s="28">
        <v>10</v>
      </c>
      <c r="Q839" s="28"/>
      <c r="R839" s="28"/>
      <c r="S839" s="71"/>
      <c r="T839" s="28"/>
      <c r="U839" s="28"/>
      <c r="V839" s="28"/>
      <c r="W839" s="28"/>
      <c r="X839" s="28"/>
    </row>
    <row r="840" spans="1:24" ht="18.75" customHeight="1">
      <c r="A840" s="201"/>
      <c r="B840" s="187">
        <v>5535</v>
      </c>
      <c r="C840" s="38" t="s">
        <v>4870</v>
      </c>
      <c r="D840" s="28">
        <v>4128450773</v>
      </c>
      <c r="E840" s="28"/>
      <c r="F840" s="28"/>
      <c r="G840" s="28">
        <v>5</v>
      </c>
      <c r="H840" s="28">
        <v>10</v>
      </c>
      <c r="I840" s="28"/>
      <c r="J840" s="28"/>
      <c r="K840" s="28"/>
      <c r="L840" s="28"/>
      <c r="M840" s="28"/>
      <c r="N840" s="28"/>
      <c r="O840" s="28">
        <v>5</v>
      </c>
      <c r="P840" s="28">
        <v>3</v>
      </c>
      <c r="Q840" s="28"/>
      <c r="R840" s="28"/>
      <c r="S840" s="71"/>
      <c r="T840" s="28"/>
      <c r="U840" s="28"/>
      <c r="V840" s="28"/>
      <c r="W840" s="28"/>
      <c r="X840" s="28"/>
    </row>
    <row r="841" spans="1:24" ht="18.75" customHeight="1">
      <c r="A841" s="201"/>
      <c r="B841" s="187">
        <v>3639</v>
      </c>
      <c r="C841" s="38" t="s">
        <v>1843</v>
      </c>
      <c r="D841" s="28">
        <v>4128642587</v>
      </c>
      <c r="E841" s="28"/>
      <c r="F841" s="28"/>
      <c r="G841" s="28"/>
      <c r="H841" s="28">
        <v>6</v>
      </c>
      <c r="I841" s="28"/>
      <c r="J841" s="28"/>
      <c r="K841" s="28"/>
      <c r="L841" s="28"/>
      <c r="M841" s="28"/>
      <c r="N841" s="28"/>
      <c r="O841" s="28"/>
      <c r="P841" s="28">
        <v>6</v>
      </c>
      <c r="Q841" s="28"/>
      <c r="R841" s="28"/>
      <c r="S841" s="71"/>
      <c r="T841" s="28"/>
      <c r="U841" s="28"/>
      <c r="V841" s="28"/>
      <c r="W841" s="28"/>
      <c r="X841" s="28"/>
    </row>
    <row r="842" spans="1:24" ht="18.75" customHeight="1">
      <c r="A842" s="201"/>
      <c r="B842" s="187">
        <v>4887</v>
      </c>
      <c r="C842" s="38" t="s">
        <v>5444</v>
      </c>
      <c r="D842" s="28">
        <v>4128643523</v>
      </c>
      <c r="E842" s="28">
        <v>5</v>
      </c>
      <c r="F842" s="28"/>
      <c r="G842" s="28">
        <v>10</v>
      </c>
      <c r="H842" s="28"/>
      <c r="I842" s="28"/>
      <c r="J842" s="28">
        <v>5</v>
      </c>
      <c r="K842" s="28"/>
      <c r="L842" s="28"/>
      <c r="M842" s="28"/>
      <c r="N842" s="28"/>
      <c r="O842" s="28">
        <v>5</v>
      </c>
      <c r="P842" s="28">
        <v>10</v>
      </c>
      <c r="Q842" s="28"/>
      <c r="R842" s="28"/>
      <c r="S842" s="71"/>
      <c r="T842" s="28"/>
      <c r="U842" s="28"/>
      <c r="V842" s="28"/>
      <c r="W842" s="28"/>
      <c r="X842" s="28"/>
    </row>
    <row r="843" spans="1:24" ht="18.75" customHeight="1">
      <c r="A843" s="201"/>
      <c r="B843" s="187">
        <v>4436</v>
      </c>
      <c r="C843" s="38" t="s">
        <v>5854</v>
      </c>
      <c r="D843" s="28">
        <v>4128679592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>
        <v>10</v>
      </c>
      <c r="P843" s="28"/>
      <c r="Q843" s="28"/>
      <c r="R843" s="28"/>
      <c r="S843" s="71"/>
      <c r="T843" s="28"/>
      <c r="U843" s="28"/>
      <c r="V843" s="28"/>
      <c r="W843" s="28"/>
      <c r="X843" s="28"/>
    </row>
    <row r="844" spans="1:24" ht="18.75" customHeight="1">
      <c r="A844" s="201"/>
      <c r="B844" s="187">
        <v>4436</v>
      </c>
      <c r="C844" s="38" t="s">
        <v>5854</v>
      </c>
      <c r="D844" s="28">
        <v>4128706430</v>
      </c>
      <c r="E844" s="28"/>
      <c r="F844" s="28"/>
      <c r="G844" s="28"/>
      <c r="H844" s="28">
        <v>10</v>
      </c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71"/>
      <c r="T844" s="28"/>
      <c r="U844" s="28"/>
      <c r="V844" s="28"/>
      <c r="W844" s="28"/>
      <c r="X844" s="28"/>
    </row>
    <row r="845" spans="1:24" ht="18.75" customHeight="1">
      <c r="A845" s="201"/>
      <c r="B845" s="187">
        <v>4583</v>
      </c>
      <c r="C845" s="38" t="s">
        <v>1863</v>
      </c>
      <c r="D845" s="28">
        <v>4128642877</v>
      </c>
      <c r="E845" s="28"/>
      <c r="F845" s="28"/>
      <c r="G845" s="28">
        <v>10</v>
      </c>
      <c r="H845" s="28"/>
      <c r="I845" s="28"/>
      <c r="J845" s="28"/>
      <c r="K845" s="28"/>
      <c r="L845" s="28"/>
      <c r="M845" s="28"/>
      <c r="N845" s="28"/>
      <c r="O845" s="28">
        <v>10</v>
      </c>
      <c r="P845" s="28">
        <v>10</v>
      </c>
      <c r="Q845" s="28"/>
      <c r="R845" s="28"/>
      <c r="S845" s="71"/>
      <c r="T845" s="28"/>
      <c r="U845" s="28"/>
      <c r="V845" s="28"/>
      <c r="W845" s="28"/>
      <c r="X845" s="28"/>
    </row>
    <row r="846" spans="1:24" ht="18.75" customHeight="1">
      <c r="A846" s="201"/>
      <c r="B846" s="187">
        <v>4766</v>
      </c>
      <c r="C846" s="38" t="s">
        <v>1886</v>
      </c>
      <c r="D846" s="28">
        <v>4128729153</v>
      </c>
      <c r="E846" s="28"/>
      <c r="F846" s="28"/>
      <c r="G846" s="28">
        <v>3</v>
      </c>
      <c r="H846" s="28">
        <v>3</v>
      </c>
      <c r="I846" s="28"/>
      <c r="J846" s="28">
        <v>3</v>
      </c>
      <c r="K846" s="28"/>
      <c r="L846" s="28"/>
      <c r="M846" s="28"/>
      <c r="N846" s="28"/>
      <c r="O846" s="28">
        <v>5</v>
      </c>
      <c r="P846" s="28">
        <v>10</v>
      </c>
      <c r="Q846" s="28"/>
      <c r="R846" s="28"/>
      <c r="S846" s="71"/>
      <c r="T846" s="28"/>
      <c r="U846" s="28"/>
      <c r="V846" s="28"/>
      <c r="W846" s="28"/>
      <c r="X846" s="28"/>
    </row>
    <row r="847" spans="1:24" ht="18.75" customHeight="1">
      <c r="A847" s="201"/>
      <c r="B847" s="187">
        <v>4603</v>
      </c>
      <c r="C847" s="38" t="s">
        <v>1888</v>
      </c>
      <c r="D847" s="28">
        <v>4128624610</v>
      </c>
      <c r="E847" s="28">
        <v>3</v>
      </c>
      <c r="F847" s="28">
        <v>3</v>
      </c>
      <c r="G847" s="28">
        <v>2</v>
      </c>
      <c r="H847" s="28">
        <v>5</v>
      </c>
      <c r="I847" s="28"/>
      <c r="J847" s="28"/>
      <c r="K847" s="28"/>
      <c r="L847" s="28"/>
      <c r="M847" s="28"/>
      <c r="N847" s="28"/>
      <c r="O847" s="28">
        <v>5</v>
      </c>
      <c r="P847" s="28">
        <v>3</v>
      </c>
      <c r="Q847" s="28"/>
      <c r="R847" s="28"/>
      <c r="S847" s="71"/>
      <c r="T847" s="28"/>
      <c r="U847" s="28"/>
      <c r="V847" s="28"/>
      <c r="W847" s="28"/>
      <c r="X847" s="28"/>
    </row>
    <row r="848" spans="1:24" ht="18.75" customHeight="1">
      <c r="A848" s="201"/>
      <c r="B848" s="187">
        <v>4636</v>
      </c>
      <c r="C848" s="38" t="s">
        <v>1887</v>
      </c>
      <c r="D848" s="28">
        <v>4128779467</v>
      </c>
      <c r="E848" s="28"/>
      <c r="F848" s="28"/>
      <c r="G848" s="28">
        <v>5</v>
      </c>
      <c r="H848" s="28"/>
      <c r="I848" s="28"/>
      <c r="J848" s="28"/>
      <c r="K848" s="28"/>
      <c r="L848" s="28"/>
      <c r="M848" s="28"/>
      <c r="N848" s="28"/>
      <c r="O848" s="28"/>
      <c r="P848" s="28">
        <v>6</v>
      </c>
      <c r="Q848" s="28"/>
      <c r="R848" s="28"/>
      <c r="S848" s="71"/>
      <c r="T848" s="28"/>
      <c r="U848" s="28"/>
      <c r="V848" s="28"/>
      <c r="W848" s="28"/>
      <c r="X848" s="28"/>
    </row>
    <row r="849" spans="1:24" ht="18.75" customHeight="1">
      <c r="A849" s="201"/>
      <c r="B849" s="187">
        <v>4636</v>
      </c>
      <c r="C849" s="38" t="s">
        <v>1887</v>
      </c>
      <c r="D849" s="28">
        <v>4128732507</v>
      </c>
      <c r="E849" s="28"/>
      <c r="F849" s="28"/>
      <c r="G849" s="28">
        <v>5</v>
      </c>
      <c r="H849" s="28">
        <v>5</v>
      </c>
      <c r="I849" s="28"/>
      <c r="J849" s="28">
        <v>5</v>
      </c>
      <c r="K849" s="28"/>
      <c r="L849" s="28"/>
      <c r="M849" s="28"/>
      <c r="N849" s="28"/>
      <c r="O849" s="28">
        <v>5</v>
      </c>
      <c r="P849" s="28"/>
      <c r="Q849" s="28"/>
      <c r="R849" s="28"/>
      <c r="S849" s="71"/>
      <c r="T849" s="28"/>
      <c r="U849" s="28"/>
      <c r="V849" s="28"/>
      <c r="W849" s="28"/>
      <c r="X849" s="28"/>
    </row>
    <row r="850" spans="1:24" ht="18.75" customHeight="1">
      <c r="A850" s="201"/>
      <c r="B850" s="187">
        <v>5662</v>
      </c>
      <c r="C850" s="38" t="s">
        <v>5855</v>
      </c>
      <c r="D850" s="28">
        <v>4128642044</v>
      </c>
      <c r="E850" s="28"/>
      <c r="F850" s="28"/>
      <c r="G850" s="28">
        <v>3</v>
      </c>
      <c r="H850" s="28">
        <v>6</v>
      </c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71"/>
      <c r="T850" s="28"/>
      <c r="U850" s="28"/>
      <c r="V850" s="28"/>
      <c r="W850" s="28"/>
      <c r="X850" s="28"/>
    </row>
    <row r="851" spans="1:24" ht="18.75" customHeight="1">
      <c r="A851" s="201"/>
      <c r="B851" s="187">
        <v>5741</v>
      </c>
      <c r="C851" s="38" t="s">
        <v>5856</v>
      </c>
      <c r="D851" s="28">
        <v>4128491122</v>
      </c>
      <c r="E851" s="28">
        <v>2</v>
      </c>
      <c r="F851" s="28">
        <v>3</v>
      </c>
      <c r="G851" s="28">
        <v>10</v>
      </c>
      <c r="H851" s="28">
        <v>10</v>
      </c>
      <c r="I851" s="28"/>
      <c r="J851" s="28">
        <v>10</v>
      </c>
      <c r="K851" s="28"/>
      <c r="L851" s="28"/>
      <c r="M851" s="28"/>
      <c r="N851" s="28"/>
      <c r="O851" s="28">
        <v>5</v>
      </c>
      <c r="P851" s="28">
        <v>5</v>
      </c>
      <c r="Q851" s="28"/>
      <c r="R851" s="28"/>
      <c r="S851" s="71"/>
      <c r="T851" s="28"/>
      <c r="U851" s="28"/>
      <c r="V851" s="28"/>
      <c r="W851" s="28"/>
      <c r="X851" s="28"/>
    </row>
    <row r="852" spans="1:24" ht="18.75" customHeight="1">
      <c r="A852" s="201"/>
      <c r="B852" s="187">
        <v>4588</v>
      </c>
      <c r="C852" s="38" t="s">
        <v>5857</v>
      </c>
      <c r="D852" s="28">
        <v>4128641129</v>
      </c>
      <c r="E852" s="28">
        <v>4</v>
      </c>
      <c r="F852" s="28">
        <v>3</v>
      </c>
      <c r="G852" s="28">
        <v>5</v>
      </c>
      <c r="H852" s="28">
        <v>3</v>
      </c>
      <c r="I852" s="28"/>
      <c r="J852" s="28">
        <v>3</v>
      </c>
      <c r="K852" s="28"/>
      <c r="L852" s="28"/>
      <c r="M852" s="28"/>
      <c r="N852" s="28"/>
      <c r="O852" s="28">
        <v>1</v>
      </c>
      <c r="P852" s="28">
        <v>5</v>
      </c>
      <c r="Q852" s="28"/>
      <c r="R852" s="28"/>
      <c r="S852" s="71"/>
      <c r="T852" s="28"/>
      <c r="U852" s="28"/>
      <c r="V852" s="28"/>
      <c r="W852" s="28"/>
      <c r="X852" s="28"/>
    </row>
    <row r="853" spans="1:24" ht="18.75" customHeight="1">
      <c r="A853" s="201"/>
      <c r="B853" s="187">
        <v>4589</v>
      </c>
      <c r="C853" s="38" t="s">
        <v>4082</v>
      </c>
      <c r="D853" s="28">
        <v>4128651405</v>
      </c>
      <c r="E853" s="28"/>
      <c r="F853" s="28"/>
      <c r="G853" s="28">
        <v>9</v>
      </c>
      <c r="H853" s="28">
        <v>3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71"/>
      <c r="T853" s="28"/>
      <c r="U853" s="28"/>
      <c r="V853" s="28"/>
      <c r="W853" s="28"/>
      <c r="X853" s="28"/>
    </row>
    <row r="854" spans="1:24" ht="18.75" customHeight="1">
      <c r="A854" s="201"/>
      <c r="B854" s="187">
        <v>5045</v>
      </c>
      <c r="C854" s="38" t="s">
        <v>2491</v>
      </c>
      <c r="D854" s="28">
        <v>4128507196</v>
      </c>
      <c r="E854" s="28">
        <v>3</v>
      </c>
      <c r="F854" s="28"/>
      <c r="G854" s="28">
        <v>5</v>
      </c>
      <c r="H854" s="28">
        <v>10</v>
      </c>
      <c r="I854" s="28"/>
      <c r="J854" s="28"/>
      <c r="K854" s="28"/>
      <c r="L854" s="28"/>
      <c r="M854" s="28"/>
      <c r="N854" s="28"/>
      <c r="O854" s="28"/>
      <c r="P854" s="28">
        <v>10</v>
      </c>
      <c r="Q854" s="28"/>
      <c r="R854" s="28"/>
      <c r="S854" s="71"/>
      <c r="T854" s="28"/>
      <c r="U854" s="28"/>
      <c r="V854" s="28"/>
      <c r="W854" s="28"/>
      <c r="X854" s="28"/>
    </row>
    <row r="855" spans="1:24" ht="18.75" customHeight="1">
      <c r="A855" s="201"/>
      <c r="B855" s="187">
        <v>4241</v>
      </c>
      <c r="C855" s="38" t="s">
        <v>5858</v>
      </c>
      <c r="D855" s="28">
        <v>4128690696</v>
      </c>
      <c r="E855" s="28"/>
      <c r="F855" s="28"/>
      <c r="G855" s="28">
        <v>5</v>
      </c>
      <c r="H855" s="28">
        <v>10</v>
      </c>
      <c r="I855" s="28"/>
      <c r="J855" s="28">
        <v>5</v>
      </c>
      <c r="K855" s="28"/>
      <c r="L855" s="28"/>
      <c r="M855" s="28"/>
      <c r="N855" s="28"/>
      <c r="O855" s="28"/>
      <c r="P855" s="28"/>
      <c r="Q855" s="28"/>
      <c r="R855" s="28"/>
      <c r="S855" s="71"/>
      <c r="T855" s="28"/>
      <c r="U855" s="28"/>
      <c r="V855" s="28"/>
      <c r="W855" s="28"/>
      <c r="X855" s="28"/>
    </row>
    <row r="856" spans="1:24" ht="18.75" customHeight="1">
      <c r="A856" s="201"/>
      <c r="B856" s="187">
        <v>4167</v>
      </c>
      <c r="C856" s="38" t="s">
        <v>3354</v>
      </c>
      <c r="D856" s="28">
        <v>4128693916</v>
      </c>
      <c r="E856" s="28"/>
      <c r="F856" s="28"/>
      <c r="G856" s="28">
        <v>8</v>
      </c>
      <c r="H856" s="28">
        <v>7</v>
      </c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71"/>
      <c r="T856" s="28"/>
      <c r="U856" s="28"/>
      <c r="V856" s="28"/>
      <c r="W856" s="28"/>
      <c r="X856" s="28"/>
    </row>
    <row r="857" spans="1:24" ht="18.75" customHeight="1">
      <c r="A857" s="201"/>
      <c r="B857" s="187">
        <v>4326</v>
      </c>
      <c r="C857" s="38" t="s">
        <v>1841</v>
      </c>
      <c r="D857" s="28">
        <v>4128638285</v>
      </c>
      <c r="E857" s="28"/>
      <c r="F857" s="28"/>
      <c r="G857" s="28">
        <v>2</v>
      </c>
      <c r="H857" s="28">
        <v>2</v>
      </c>
      <c r="I857" s="28"/>
      <c r="J857" s="28">
        <v>2</v>
      </c>
      <c r="K857" s="28"/>
      <c r="L857" s="28"/>
      <c r="M857" s="28"/>
      <c r="N857" s="28"/>
      <c r="O857" s="28"/>
      <c r="P857" s="28"/>
      <c r="Q857" s="28"/>
      <c r="R857" s="28"/>
      <c r="S857" s="71"/>
      <c r="T857" s="28"/>
      <c r="U857" s="28"/>
      <c r="V857" s="28"/>
      <c r="W857" s="28"/>
      <c r="X857" s="28"/>
    </row>
    <row r="858" spans="1:24" ht="18.75" customHeight="1">
      <c r="A858" s="201"/>
      <c r="B858" s="187">
        <v>5546</v>
      </c>
      <c r="C858" s="38" t="s">
        <v>5085</v>
      </c>
      <c r="D858" s="28">
        <v>4128730075</v>
      </c>
      <c r="E858" s="28"/>
      <c r="F858" s="28"/>
      <c r="G858" s="28">
        <v>1</v>
      </c>
      <c r="H858" s="28">
        <v>2</v>
      </c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71"/>
      <c r="T858" s="28"/>
      <c r="U858" s="28"/>
      <c r="V858" s="28"/>
      <c r="W858" s="28"/>
      <c r="X858" s="28"/>
    </row>
    <row r="859" spans="1:24" ht="18.75" customHeight="1">
      <c r="A859" s="201"/>
      <c r="B859" s="187">
        <v>5454</v>
      </c>
      <c r="C859" s="38" t="s">
        <v>5859</v>
      </c>
      <c r="D859" s="28">
        <v>4128755251</v>
      </c>
      <c r="E859" s="28"/>
      <c r="F859" s="28"/>
      <c r="G859" s="28">
        <v>15</v>
      </c>
      <c r="H859" s="28">
        <v>5</v>
      </c>
      <c r="I859" s="28"/>
      <c r="J859" s="28">
        <v>5</v>
      </c>
      <c r="K859" s="28"/>
      <c r="L859" s="28"/>
      <c r="M859" s="28"/>
      <c r="N859" s="28"/>
      <c r="O859" s="28">
        <v>5</v>
      </c>
      <c r="P859" s="28"/>
      <c r="Q859" s="28"/>
      <c r="R859" s="28"/>
      <c r="S859" s="71"/>
      <c r="T859" s="28"/>
      <c r="U859" s="28"/>
      <c r="V859" s="28"/>
      <c r="W859" s="28"/>
      <c r="X859" s="28"/>
    </row>
    <row r="860" spans="1:24" ht="18.75" customHeight="1">
      <c r="A860" s="225" t="s">
        <v>5865</v>
      </c>
      <c r="B860" s="187">
        <v>4114</v>
      </c>
      <c r="C860" s="38" t="s">
        <v>1875</v>
      </c>
      <c r="D860" s="28">
        <v>4128538474</v>
      </c>
      <c r="E860" s="28"/>
      <c r="F860" s="28"/>
      <c r="G860" s="28"/>
      <c r="H860" s="28">
        <v>10</v>
      </c>
      <c r="I860" s="28"/>
      <c r="J860" s="28"/>
      <c r="K860" s="28"/>
      <c r="L860" s="28"/>
      <c r="M860" s="28"/>
      <c r="N860" s="28"/>
      <c r="O860" s="28"/>
      <c r="P860" s="28">
        <v>10</v>
      </c>
      <c r="Q860" s="28"/>
      <c r="R860" s="28"/>
      <c r="S860" s="71"/>
      <c r="T860" s="28"/>
      <c r="U860" s="28"/>
      <c r="V860" s="28"/>
      <c r="W860" s="28"/>
      <c r="X860" s="28"/>
    </row>
    <row r="861" spans="1:24" ht="18.75" customHeight="1">
      <c r="A861" s="225" t="s">
        <v>5284</v>
      </c>
      <c r="B861" s="187">
        <v>4031</v>
      </c>
      <c r="C861" s="38" t="s">
        <v>2288</v>
      </c>
      <c r="D861" s="28">
        <v>4128698152</v>
      </c>
      <c r="E861" s="28"/>
      <c r="F861" s="28"/>
      <c r="G861" s="28"/>
      <c r="H861" s="28">
        <v>5</v>
      </c>
      <c r="I861" s="28"/>
      <c r="J861" s="28">
        <v>5</v>
      </c>
      <c r="K861" s="28"/>
      <c r="L861" s="28"/>
      <c r="M861" s="28"/>
      <c r="N861" s="28"/>
      <c r="O861" s="28">
        <v>3</v>
      </c>
      <c r="P861" s="28">
        <v>3</v>
      </c>
      <c r="Q861" s="28"/>
      <c r="R861" s="28"/>
      <c r="S861" s="71"/>
      <c r="T861" s="28"/>
      <c r="U861" s="28"/>
      <c r="V861" s="28"/>
      <c r="W861" s="28"/>
      <c r="X861" s="28"/>
    </row>
    <row r="862" spans="1:24" ht="18.75" customHeight="1">
      <c r="A862" s="201"/>
      <c r="B862" s="187">
        <v>3691</v>
      </c>
      <c r="C862" s="38" t="s">
        <v>3828</v>
      </c>
      <c r="D862" s="28">
        <v>4128553460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71"/>
      <c r="T862" s="28"/>
      <c r="U862" s="28">
        <v>3</v>
      </c>
      <c r="V862" s="28"/>
      <c r="W862" s="28"/>
      <c r="X862" s="28"/>
    </row>
    <row r="863" spans="1:24" ht="18.75" customHeight="1">
      <c r="A863" s="201"/>
      <c r="B863" s="187">
        <v>3691</v>
      </c>
      <c r="C863" s="38" t="s">
        <v>3828</v>
      </c>
      <c r="D863" s="28">
        <v>4128455725</v>
      </c>
      <c r="E863" s="28"/>
      <c r="F863" s="28"/>
      <c r="G863" s="28">
        <v>5</v>
      </c>
      <c r="H863" s="28">
        <v>5</v>
      </c>
      <c r="I863" s="28"/>
      <c r="J863" s="28">
        <v>15</v>
      </c>
      <c r="K863" s="28"/>
      <c r="L863" s="28"/>
      <c r="M863" s="28"/>
      <c r="N863" s="28"/>
      <c r="O863" s="28">
        <v>5</v>
      </c>
      <c r="P863" s="28">
        <v>5</v>
      </c>
      <c r="Q863" s="28"/>
      <c r="R863" s="28"/>
      <c r="S863" s="71"/>
      <c r="T863" s="28"/>
      <c r="U863" s="28"/>
      <c r="V863" s="28"/>
      <c r="W863" s="28"/>
      <c r="X863" s="28"/>
    </row>
    <row r="864" spans="1:24" ht="18.75" customHeight="1">
      <c r="A864" s="201"/>
      <c r="B864" s="187">
        <v>4449</v>
      </c>
      <c r="C864" s="38" t="s">
        <v>5860</v>
      </c>
      <c r="D864" s="28">
        <v>4128513302</v>
      </c>
      <c r="E864" s="28">
        <v>6</v>
      </c>
      <c r="F864" s="28"/>
      <c r="G864" s="28"/>
      <c r="H864" s="28"/>
      <c r="I864" s="28"/>
      <c r="J864" s="28">
        <v>5</v>
      </c>
      <c r="K864" s="28"/>
      <c r="L864" s="28"/>
      <c r="M864" s="28">
        <v>5</v>
      </c>
      <c r="N864" s="28"/>
      <c r="O864" s="28"/>
      <c r="P864" s="28"/>
      <c r="Q864" s="28"/>
      <c r="R864" s="28"/>
      <c r="S864" s="71"/>
      <c r="T864" s="28"/>
      <c r="U864" s="28"/>
      <c r="V864" s="28"/>
      <c r="W864" s="28"/>
      <c r="X864" s="28"/>
    </row>
    <row r="865" spans="1:24" ht="18.75" customHeight="1">
      <c r="A865" s="201"/>
      <c r="B865" s="187">
        <v>4601</v>
      </c>
      <c r="C865" s="38" t="s">
        <v>2534</v>
      </c>
      <c r="D865" s="28">
        <v>4128638226</v>
      </c>
      <c r="E865" s="28"/>
      <c r="F865" s="28"/>
      <c r="G865" s="28">
        <v>5</v>
      </c>
      <c r="H865" s="28">
        <v>5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71"/>
      <c r="T865" s="28"/>
      <c r="U865" s="28"/>
      <c r="V865" s="28"/>
      <c r="W865" s="28"/>
      <c r="X865" s="28"/>
    </row>
    <row r="866" spans="1:24" ht="18.75" customHeight="1">
      <c r="A866" s="201"/>
      <c r="B866" s="187">
        <v>5495</v>
      </c>
      <c r="C866" s="38" t="s">
        <v>2561</v>
      </c>
      <c r="D866" s="28">
        <v>4128706050</v>
      </c>
      <c r="E866" s="28"/>
      <c r="F866" s="28"/>
      <c r="G866" s="28"/>
      <c r="H866" s="28">
        <v>10</v>
      </c>
      <c r="I866" s="28"/>
      <c r="J866" s="28"/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71"/>
      <c r="T866" s="28"/>
      <c r="U866" s="28"/>
      <c r="V866" s="28"/>
      <c r="W866" s="28"/>
      <c r="X866" s="28"/>
    </row>
    <row r="867" spans="1:24" ht="18.75" customHeight="1">
      <c r="A867" s="201"/>
      <c r="B867" s="187">
        <v>3222</v>
      </c>
      <c r="C867" s="38" t="s">
        <v>5861</v>
      </c>
      <c r="D867" s="28">
        <v>4128566890</v>
      </c>
      <c r="E867" s="28"/>
      <c r="F867" s="28"/>
      <c r="G867" s="28"/>
      <c r="H867" s="28">
        <v>5</v>
      </c>
      <c r="I867" s="28"/>
      <c r="J867" s="28"/>
      <c r="K867" s="28"/>
      <c r="L867" s="28"/>
      <c r="M867" s="28"/>
      <c r="N867" s="28"/>
      <c r="O867" s="28">
        <v>3</v>
      </c>
      <c r="P867" s="28"/>
      <c r="Q867" s="28"/>
      <c r="R867" s="28"/>
      <c r="S867" s="71"/>
      <c r="T867" s="28"/>
      <c r="U867" s="28"/>
      <c r="V867" s="28"/>
      <c r="W867" s="28"/>
      <c r="X867" s="28"/>
    </row>
    <row r="868" spans="1:24" ht="18.75" customHeight="1">
      <c r="A868" s="201"/>
      <c r="B868" s="187">
        <v>5750</v>
      </c>
      <c r="C868" s="38" t="s">
        <v>5862</v>
      </c>
      <c r="D868" s="28">
        <v>4128492859</v>
      </c>
      <c r="E868" s="28">
        <v>5</v>
      </c>
      <c r="F868" s="28"/>
      <c r="G868" s="28">
        <v>9</v>
      </c>
      <c r="H868" s="28">
        <v>5</v>
      </c>
      <c r="I868" s="28"/>
      <c r="J868" s="28">
        <v>6</v>
      </c>
      <c r="K868" s="28"/>
      <c r="L868" s="28"/>
      <c r="M868" s="28"/>
      <c r="N868" s="28"/>
      <c r="O868" s="28">
        <v>5</v>
      </c>
      <c r="P868" s="28">
        <v>9</v>
      </c>
      <c r="Q868" s="28"/>
      <c r="R868" s="28"/>
      <c r="S868" s="71"/>
      <c r="T868" s="28"/>
      <c r="U868" s="28"/>
      <c r="V868" s="28"/>
      <c r="W868" s="28"/>
      <c r="X868" s="28"/>
    </row>
    <row r="869" spans="1:24" ht="18.75" customHeight="1">
      <c r="A869" s="201"/>
      <c r="B869" s="187">
        <v>4641</v>
      </c>
      <c r="C869" s="38" t="s">
        <v>1565</v>
      </c>
      <c r="D869" s="28">
        <v>4128681893</v>
      </c>
      <c r="E869" s="28"/>
      <c r="F869" s="28"/>
      <c r="G869" s="28">
        <v>5</v>
      </c>
      <c r="H869" s="28">
        <v>5</v>
      </c>
      <c r="I869" s="28"/>
      <c r="J869" s="28"/>
      <c r="K869" s="28"/>
      <c r="L869" s="28"/>
      <c r="M869" s="28"/>
      <c r="N869" s="28"/>
      <c r="O869" s="28">
        <v>5</v>
      </c>
      <c r="P869" s="28">
        <v>3</v>
      </c>
      <c r="Q869" s="28"/>
      <c r="R869" s="28"/>
      <c r="S869" s="71"/>
      <c r="T869" s="28"/>
      <c r="U869" s="28"/>
      <c r="V869" s="28"/>
      <c r="W869" s="28"/>
      <c r="X869" s="28"/>
    </row>
    <row r="870" spans="1:24" ht="18.75" customHeight="1">
      <c r="A870" s="201"/>
      <c r="B870" s="187">
        <v>4554</v>
      </c>
      <c r="C870" s="38" t="s">
        <v>5863</v>
      </c>
      <c r="D870" s="28">
        <v>4128695886</v>
      </c>
      <c r="E870" s="28"/>
      <c r="F870" s="28"/>
      <c r="G870" s="28">
        <v>5</v>
      </c>
      <c r="H870" s="28">
        <v>10</v>
      </c>
      <c r="I870" s="28"/>
      <c r="J870" s="28">
        <v>5</v>
      </c>
      <c r="K870" s="28"/>
      <c r="L870" s="28"/>
      <c r="M870" s="28"/>
      <c r="N870" s="28"/>
      <c r="O870" s="28"/>
      <c r="P870" s="28"/>
      <c r="Q870" s="28"/>
      <c r="R870" s="28"/>
      <c r="S870" s="71"/>
      <c r="T870" s="28"/>
      <c r="U870" s="28"/>
      <c r="V870" s="28"/>
      <c r="W870" s="28"/>
      <c r="X870" s="28"/>
    </row>
    <row r="871" spans="1:24" ht="18.75" customHeight="1">
      <c r="A871" s="201"/>
      <c r="B871" s="187">
        <v>4199</v>
      </c>
      <c r="C871" s="38" t="s">
        <v>3423</v>
      </c>
      <c r="D871" s="28">
        <v>4128673420</v>
      </c>
      <c r="E871" s="28"/>
      <c r="F871" s="28"/>
      <c r="G871" s="28">
        <v>5</v>
      </c>
      <c r="H871" s="28">
        <v>5</v>
      </c>
      <c r="I871" s="28"/>
      <c r="J871" s="28">
        <v>5</v>
      </c>
      <c r="K871" s="28"/>
      <c r="L871" s="28"/>
      <c r="M871" s="28"/>
      <c r="N871" s="28"/>
      <c r="O871" s="28">
        <v>5</v>
      </c>
      <c r="P871" s="28">
        <v>5</v>
      </c>
      <c r="Q871" s="28"/>
      <c r="R871" s="28"/>
      <c r="S871" s="71"/>
      <c r="T871" s="28"/>
      <c r="U871" s="28"/>
      <c r="V871" s="28"/>
      <c r="W871" s="28"/>
      <c r="X871" s="28"/>
    </row>
    <row r="872" spans="1:24" ht="18.75" customHeight="1">
      <c r="A872" s="201"/>
      <c r="B872" s="187">
        <v>5746</v>
      </c>
      <c r="C872" s="38" t="s">
        <v>5864</v>
      </c>
      <c r="D872" s="28">
        <v>4128492163</v>
      </c>
      <c r="E872" s="28">
        <v>10</v>
      </c>
      <c r="F872" s="28"/>
      <c r="G872" s="28">
        <v>10</v>
      </c>
      <c r="H872" s="28">
        <v>10</v>
      </c>
      <c r="I872" s="28"/>
      <c r="J872" s="28">
        <v>10</v>
      </c>
      <c r="K872" s="28"/>
      <c r="L872" s="28"/>
      <c r="M872" s="28"/>
      <c r="N872" s="28"/>
      <c r="O872" s="28">
        <v>10</v>
      </c>
      <c r="P872" s="28">
        <v>10</v>
      </c>
      <c r="Q872" s="28"/>
      <c r="R872" s="28"/>
      <c r="S872" s="71"/>
      <c r="T872" s="28"/>
      <c r="U872" s="28"/>
      <c r="V872" s="28"/>
      <c r="W872" s="28"/>
      <c r="X872" s="28"/>
    </row>
    <row r="873" spans="1:24" ht="18.75" customHeight="1">
      <c r="A873" s="201"/>
      <c r="B873" s="187">
        <v>4180</v>
      </c>
      <c r="C873" s="38" t="s">
        <v>2070</v>
      </c>
      <c r="D873" s="28">
        <v>4128584928</v>
      </c>
      <c r="E873" s="28">
        <v>3</v>
      </c>
      <c r="F873" s="28"/>
      <c r="G873" s="28">
        <v>6</v>
      </c>
      <c r="H873" s="28">
        <v>3</v>
      </c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71"/>
      <c r="T873" s="28"/>
      <c r="U873" s="28"/>
      <c r="V873" s="28"/>
      <c r="W873" s="28"/>
      <c r="X873" s="28"/>
    </row>
    <row r="874" spans="1:24" ht="18.75" customHeight="1">
      <c r="A874" s="201"/>
      <c r="B874" s="187">
        <v>5161</v>
      </c>
      <c r="C874" s="38" t="s">
        <v>4397</v>
      </c>
      <c r="D874" s="28">
        <v>4128605391</v>
      </c>
      <c r="E874" s="28"/>
      <c r="F874" s="28"/>
      <c r="G874" s="28">
        <v>1</v>
      </c>
      <c r="H874" s="28">
        <v>6</v>
      </c>
      <c r="I874" s="28"/>
      <c r="J874" s="28"/>
      <c r="K874" s="28"/>
      <c r="L874" s="28"/>
      <c r="M874" s="28"/>
      <c r="N874" s="28"/>
      <c r="O874" s="28"/>
      <c r="P874" s="28">
        <v>2</v>
      </c>
      <c r="Q874" s="28"/>
      <c r="R874" s="28"/>
      <c r="S874" s="71"/>
      <c r="T874" s="28"/>
      <c r="U874" s="28"/>
      <c r="V874" s="28"/>
      <c r="W874" s="28"/>
      <c r="X874" s="28"/>
    </row>
    <row r="875" spans="1:24" ht="18.75" customHeight="1">
      <c r="A875" s="201"/>
      <c r="B875" s="187">
        <v>5176</v>
      </c>
      <c r="C875" s="38" t="s">
        <v>2071</v>
      </c>
      <c r="D875" s="28">
        <v>4128616249</v>
      </c>
      <c r="E875" s="28"/>
      <c r="F875" s="28"/>
      <c r="G875" s="28"/>
      <c r="H875" s="28">
        <v>8</v>
      </c>
      <c r="I875" s="28"/>
      <c r="J875" s="28">
        <v>5</v>
      </c>
      <c r="K875" s="28"/>
      <c r="L875" s="28"/>
      <c r="M875" s="28"/>
      <c r="N875" s="28"/>
      <c r="O875" s="28">
        <v>5</v>
      </c>
      <c r="P875" s="28"/>
      <c r="Q875" s="28"/>
      <c r="R875" s="28"/>
      <c r="S875" s="71"/>
      <c r="T875" s="28"/>
      <c r="U875" s="28"/>
      <c r="V875" s="28"/>
      <c r="W875" s="28"/>
      <c r="X875" s="28"/>
    </row>
    <row r="876" spans="1:24" ht="18.75" customHeight="1">
      <c r="A876" s="201"/>
      <c r="B876" s="187">
        <v>4217</v>
      </c>
      <c r="C876" s="38" t="s">
        <v>1960</v>
      </c>
      <c r="D876" s="28">
        <v>4128658129</v>
      </c>
      <c r="E876" s="28">
        <v>3</v>
      </c>
      <c r="F876" s="28"/>
      <c r="G876" s="28">
        <v>2</v>
      </c>
      <c r="H876" s="28">
        <v>6</v>
      </c>
      <c r="I876" s="28"/>
      <c r="J876" s="28">
        <v>4</v>
      </c>
      <c r="K876" s="28"/>
      <c r="L876" s="28"/>
      <c r="M876" s="28"/>
      <c r="N876" s="28"/>
      <c r="O876" s="28"/>
      <c r="P876" s="28"/>
      <c r="Q876" s="28"/>
      <c r="R876" s="28"/>
      <c r="S876" s="71"/>
      <c r="T876" s="28"/>
      <c r="U876" s="28"/>
      <c r="V876" s="28"/>
      <c r="W876" s="28"/>
      <c r="X876" s="28"/>
    </row>
    <row r="877" spans="1:24" ht="18.75" customHeight="1">
      <c r="A877" s="201"/>
      <c r="B877" s="187">
        <v>3761</v>
      </c>
      <c r="C877" s="38" t="s">
        <v>5866</v>
      </c>
      <c r="D877" s="28">
        <v>4128643525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>
        <v>2</v>
      </c>
      <c r="P877" s="28">
        <v>10</v>
      </c>
      <c r="Q877" s="28"/>
      <c r="R877" s="28"/>
      <c r="S877" s="71"/>
      <c r="T877" s="28"/>
      <c r="U877" s="28"/>
      <c r="V877" s="28"/>
      <c r="W877" s="28"/>
      <c r="X877" s="28"/>
    </row>
    <row r="878" spans="1:24" ht="18.75" customHeight="1">
      <c r="A878" s="201"/>
      <c r="B878" s="187">
        <v>4553</v>
      </c>
      <c r="C878" s="38" t="s">
        <v>1971</v>
      </c>
      <c r="D878" s="28">
        <v>4128628317</v>
      </c>
      <c r="E878" s="28"/>
      <c r="F878" s="28"/>
      <c r="G878" s="28">
        <v>10</v>
      </c>
      <c r="H878" s="28">
        <v>5</v>
      </c>
      <c r="I878" s="28"/>
      <c r="J878" s="28">
        <v>5</v>
      </c>
      <c r="K878" s="28"/>
      <c r="L878" s="28"/>
      <c r="M878" s="28"/>
      <c r="N878" s="28"/>
      <c r="O878" s="28">
        <v>5</v>
      </c>
      <c r="P878" s="28"/>
      <c r="Q878" s="28"/>
      <c r="R878" s="28"/>
      <c r="S878" s="71"/>
      <c r="T878" s="28"/>
      <c r="U878" s="28"/>
      <c r="V878" s="28"/>
      <c r="W878" s="28"/>
      <c r="X878" s="28"/>
    </row>
    <row r="879" spans="1:24" ht="18.75" customHeight="1">
      <c r="A879" s="201"/>
      <c r="B879" s="187">
        <v>4275</v>
      </c>
      <c r="C879" s="38" t="s">
        <v>5867</v>
      </c>
      <c r="D879" s="28">
        <v>4128638633</v>
      </c>
      <c r="E879" s="28"/>
      <c r="F879" s="28"/>
      <c r="G879" s="28">
        <v>3</v>
      </c>
      <c r="H879" s="28"/>
      <c r="I879" s="28"/>
      <c r="J879" s="28"/>
      <c r="K879" s="28"/>
      <c r="L879" s="28"/>
      <c r="M879" s="28"/>
      <c r="N879" s="28"/>
      <c r="O879" s="28">
        <v>3</v>
      </c>
      <c r="P879" s="28">
        <v>6</v>
      </c>
      <c r="Q879" s="28"/>
      <c r="R879" s="28"/>
      <c r="S879" s="71"/>
      <c r="T879" s="28"/>
      <c r="U879" s="28"/>
      <c r="V879" s="28"/>
      <c r="W879" s="28"/>
      <c r="X879" s="28"/>
    </row>
    <row r="880" spans="1:24" ht="18.75" customHeight="1">
      <c r="A880" s="201"/>
      <c r="B880" s="187">
        <v>4068</v>
      </c>
      <c r="C880" s="38" t="s">
        <v>4398</v>
      </c>
      <c r="D880" s="28">
        <v>4128640969</v>
      </c>
      <c r="E880" s="28"/>
      <c r="F880" s="28"/>
      <c r="G880" s="28">
        <v>5</v>
      </c>
      <c r="H880" s="28">
        <v>5</v>
      </c>
      <c r="I880" s="28"/>
      <c r="J880" s="28"/>
      <c r="K880" s="28"/>
      <c r="L880" s="28"/>
      <c r="M880" s="28"/>
      <c r="N880" s="28"/>
      <c r="O880" s="28">
        <v>5</v>
      </c>
      <c r="P880" s="28"/>
      <c r="Q880" s="28"/>
      <c r="R880" s="28"/>
      <c r="S880" s="71"/>
      <c r="T880" s="28"/>
      <c r="U880" s="28"/>
      <c r="V880" s="28"/>
      <c r="W880" s="28"/>
      <c r="X880" s="28"/>
    </row>
    <row r="881" spans="1:24" ht="18.75" customHeight="1">
      <c r="A881" s="201"/>
      <c r="B881" s="187">
        <v>3311</v>
      </c>
      <c r="C881" s="38" t="s">
        <v>5242</v>
      </c>
      <c r="D881" s="28">
        <v>4128515854</v>
      </c>
      <c r="E881" s="28"/>
      <c r="F881" s="28"/>
      <c r="G881" s="28">
        <v>4</v>
      </c>
      <c r="H881" s="28"/>
      <c r="I881" s="28"/>
      <c r="J881" s="28"/>
      <c r="K881" s="28"/>
      <c r="L881" s="28"/>
      <c r="M881" s="28"/>
      <c r="N881" s="28"/>
      <c r="O881" s="28">
        <v>4</v>
      </c>
      <c r="P881" s="28">
        <v>4</v>
      </c>
      <c r="Q881" s="28"/>
      <c r="R881" s="28"/>
      <c r="S881" s="71"/>
      <c r="T881" s="28"/>
      <c r="U881" s="28"/>
      <c r="V881" s="28"/>
      <c r="W881" s="28"/>
      <c r="X881" s="28"/>
    </row>
    <row r="882" spans="1:24" ht="18.75" customHeight="1">
      <c r="A882" s="201"/>
      <c r="B882" s="187">
        <v>2817</v>
      </c>
      <c r="C882" s="38" t="s">
        <v>4093</v>
      </c>
      <c r="D882" s="28">
        <v>4128517018</v>
      </c>
      <c r="E882" s="28"/>
      <c r="F882" s="28"/>
      <c r="G882" s="28"/>
      <c r="H882" s="28"/>
      <c r="I882" s="28"/>
      <c r="J882" s="28">
        <v>10</v>
      </c>
      <c r="K882" s="28"/>
      <c r="L882" s="28"/>
      <c r="M882" s="28"/>
      <c r="N882" s="28"/>
      <c r="O882" s="28">
        <v>10</v>
      </c>
      <c r="P882" s="28">
        <v>5</v>
      </c>
      <c r="Q882" s="28"/>
      <c r="R882" s="28"/>
      <c r="S882" s="71"/>
      <c r="T882" s="28"/>
      <c r="U882" s="28"/>
      <c r="V882" s="28"/>
      <c r="W882" s="28"/>
      <c r="X882" s="28"/>
    </row>
    <row r="883" spans="1:24" ht="18.75" customHeight="1">
      <c r="A883" s="201"/>
      <c r="B883" s="187" t="s">
        <v>5852</v>
      </c>
      <c r="C883" s="38" t="s">
        <v>5868</v>
      </c>
      <c r="D883" s="28" t="s">
        <v>5869</v>
      </c>
      <c r="E883" s="28"/>
      <c r="F883" s="28"/>
      <c r="G883" s="28">
        <v>5</v>
      </c>
      <c r="H883" s="28">
        <v>5</v>
      </c>
      <c r="I883" s="28">
        <v>2</v>
      </c>
      <c r="J883" s="28">
        <v>5</v>
      </c>
      <c r="K883" s="28"/>
      <c r="L883" s="28"/>
      <c r="M883" s="28">
        <v>5</v>
      </c>
      <c r="N883" s="28">
        <v>5</v>
      </c>
      <c r="O883" s="28">
        <v>5</v>
      </c>
      <c r="P883" s="28">
        <v>5</v>
      </c>
      <c r="Q883" s="28"/>
      <c r="R883" s="28"/>
      <c r="S883" s="71"/>
      <c r="T883" s="28"/>
      <c r="U883" s="28"/>
      <c r="V883" s="28"/>
      <c r="W883" s="28"/>
      <c r="X883" s="28"/>
    </row>
    <row r="884" spans="1:24" ht="18.75" customHeight="1">
      <c r="A884" s="218"/>
      <c r="B884" s="240"/>
      <c r="C884" s="241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71"/>
      <c r="T884" s="97"/>
      <c r="U884" s="97"/>
      <c r="V884" s="97"/>
      <c r="W884" s="97"/>
      <c r="X884" s="243" t="s">
        <v>5880</v>
      </c>
    </row>
    <row r="885" spans="1:24" ht="18.75" customHeight="1">
      <c r="A885" s="201"/>
      <c r="B885" s="187"/>
      <c r="C885" s="227" t="s">
        <v>5881</v>
      </c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71"/>
      <c r="T885" s="28"/>
      <c r="U885" s="28"/>
      <c r="V885" s="28"/>
      <c r="W885" s="28"/>
      <c r="X885" s="28"/>
    </row>
    <row r="886" spans="1:24" ht="18.75" customHeight="1">
      <c r="A886" s="201"/>
      <c r="B886" s="187" t="s">
        <v>5892</v>
      </c>
      <c r="C886" s="38" t="s">
        <v>5023</v>
      </c>
      <c r="D886" s="28">
        <v>4477</v>
      </c>
      <c r="E886" s="28"/>
      <c r="F886" s="28"/>
      <c r="G886" s="28"/>
      <c r="H886" s="28"/>
      <c r="I886" s="28">
        <v>3</v>
      </c>
      <c r="J886" s="28">
        <v>5</v>
      </c>
      <c r="K886" s="28">
        <v>5</v>
      </c>
      <c r="L886" s="28"/>
      <c r="M886" s="28">
        <v>3</v>
      </c>
      <c r="N886" s="28"/>
      <c r="O886" s="28">
        <v>3</v>
      </c>
      <c r="P886" s="28"/>
      <c r="Q886" s="28"/>
      <c r="R886" s="28"/>
      <c r="S886" s="71"/>
      <c r="T886" s="28"/>
      <c r="U886" s="28"/>
      <c r="V886" s="28"/>
      <c r="W886" s="28"/>
      <c r="X886" s="28"/>
    </row>
    <row r="887" spans="1:24" ht="18.75" customHeight="1">
      <c r="A887" s="225" t="s">
        <v>5599</v>
      </c>
      <c r="B887" s="187" t="s">
        <v>5894</v>
      </c>
      <c r="C887" s="38" t="s">
        <v>4698</v>
      </c>
      <c r="D887" s="28">
        <v>5145</v>
      </c>
      <c r="E887" s="28"/>
      <c r="F887" s="28"/>
      <c r="G887" s="28"/>
      <c r="H887" s="28">
        <v>5</v>
      </c>
      <c r="I887" s="28">
        <v>3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71"/>
      <c r="T887" s="28"/>
      <c r="U887" s="28"/>
      <c r="V887" s="28"/>
      <c r="W887" s="28"/>
      <c r="X887" s="28"/>
    </row>
    <row r="888" spans="1:24" ht="18.75" customHeight="1">
      <c r="A888" s="225" t="s">
        <v>5893</v>
      </c>
      <c r="B888" s="187" t="s">
        <v>5896</v>
      </c>
      <c r="C888" s="38" t="s">
        <v>5895</v>
      </c>
      <c r="D888" s="28">
        <v>5147</v>
      </c>
      <c r="E888" s="28"/>
      <c r="F888" s="28"/>
      <c r="G888" s="28"/>
      <c r="H888" s="28">
        <v>10</v>
      </c>
      <c r="I888" s="28">
        <v>2</v>
      </c>
      <c r="J888" s="28"/>
      <c r="K888" s="28"/>
      <c r="L888" s="28"/>
      <c r="M888" s="28"/>
      <c r="N888" s="28"/>
      <c r="O888" s="28">
        <v>5</v>
      </c>
      <c r="P888" s="28">
        <v>10</v>
      </c>
      <c r="Q888" s="28"/>
      <c r="R888" s="28"/>
      <c r="S888" s="71"/>
      <c r="T888" s="28"/>
      <c r="U888" s="28"/>
      <c r="V888" s="28"/>
      <c r="W888" s="28"/>
      <c r="X888" s="28"/>
    </row>
    <row r="889" spans="1:24" ht="18.75" customHeight="1">
      <c r="A889" s="201"/>
      <c r="B889" s="187" t="s">
        <v>4313</v>
      </c>
      <c r="C889" s="38" t="s">
        <v>5897</v>
      </c>
      <c r="D889" s="28">
        <v>18</v>
      </c>
      <c r="E889" s="28"/>
      <c r="F889" s="28"/>
      <c r="G889" s="28">
        <v>4</v>
      </c>
      <c r="H889" s="28">
        <v>5</v>
      </c>
      <c r="I889" s="28">
        <v>2</v>
      </c>
      <c r="J889" s="28"/>
      <c r="K889" s="28"/>
      <c r="L889" s="28"/>
      <c r="M889" s="28"/>
      <c r="N889" s="28"/>
      <c r="O889" s="28">
        <v>2</v>
      </c>
      <c r="P889" s="28"/>
      <c r="Q889" s="28"/>
      <c r="R889" s="28"/>
      <c r="S889" s="71"/>
      <c r="T889" s="28"/>
      <c r="U889" s="28"/>
      <c r="V889" s="28"/>
      <c r="W889" s="28"/>
      <c r="X889" s="28"/>
    </row>
    <row r="890" spans="1:24" ht="18.75" customHeight="1">
      <c r="A890" s="201"/>
      <c r="B890" s="187">
        <v>3941</v>
      </c>
      <c r="C890" s="38" t="s">
        <v>4406</v>
      </c>
      <c r="D890" s="28">
        <v>4128701995</v>
      </c>
      <c r="E890" s="28"/>
      <c r="F890" s="28"/>
      <c r="G890" s="28"/>
      <c r="H890" s="28">
        <v>10</v>
      </c>
      <c r="I890" s="28"/>
      <c r="J890" s="28"/>
      <c r="K890" s="28"/>
      <c r="L890" s="28"/>
      <c r="M890" s="28"/>
      <c r="N890" s="28"/>
      <c r="O890" s="28">
        <v>3</v>
      </c>
      <c r="P890" s="28"/>
      <c r="Q890" s="28"/>
      <c r="R890" s="28"/>
      <c r="S890" s="71"/>
      <c r="T890" s="28"/>
      <c r="U890" s="28"/>
      <c r="V890" s="28"/>
      <c r="W890" s="28"/>
      <c r="X890" s="28"/>
    </row>
    <row r="891" spans="1:24" ht="18.75" customHeight="1">
      <c r="A891" s="201"/>
      <c r="B891" s="187">
        <v>3303</v>
      </c>
      <c r="C891" s="38" t="s">
        <v>5898</v>
      </c>
      <c r="D891" s="28">
        <v>4128615220</v>
      </c>
      <c r="E891" s="28">
        <v>3</v>
      </c>
      <c r="F891" s="28"/>
      <c r="G891" s="28"/>
      <c r="H891" s="28">
        <v>5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71"/>
      <c r="T891" s="28"/>
      <c r="U891" s="28"/>
      <c r="V891" s="28"/>
      <c r="W891" s="28"/>
      <c r="X891" s="28"/>
    </row>
    <row r="892" spans="1:24" ht="18.75" customHeight="1">
      <c r="A892" s="201"/>
      <c r="B892" s="187">
        <v>1661</v>
      </c>
      <c r="C892" s="38" t="s">
        <v>4419</v>
      </c>
      <c r="D892" s="28">
        <v>4128721388</v>
      </c>
      <c r="E892" s="28"/>
      <c r="F892" s="28"/>
      <c r="G892" s="28">
        <v>5</v>
      </c>
      <c r="H892" s="28">
        <v>10</v>
      </c>
      <c r="I892" s="28"/>
      <c r="J892" s="28"/>
      <c r="K892" s="28"/>
      <c r="L892" s="28"/>
      <c r="M892" s="28"/>
      <c r="N892" s="28"/>
      <c r="O892" s="28">
        <v>10</v>
      </c>
      <c r="P892" s="28">
        <v>10</v>
      </c>
      <c r="Q892" s="28"/>
      <c r="R892" s="28"/>
      <c r="S892" s="71"/>
      <c r="T892" s="28"/>
      <c r="U892" s="28"/>
      <c r="V892" s="28"/>
      <c r="W892" s="28"/>
      <c r="X892" s="28"/>
    </row>
    <row r="893" spans="1:24" ht="18.75" customHeight="1">
      <c r="A893" s="201"/>
      <c r="B893" s="187">
        <v>5366</v>
      </c>
      <c r="C893" s="38" t="s">
        <v>2096</v>
      </c>
      <c r="D893" s="28">
        <v>4128702979</v>
      </c>
      <c r="E893" s="28"/>
      <c r="F893" s="28"/>
      <c r="G893" s="28">
        <v>10</v>
      </c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71"/>
      <c r="T893" s="28"/>
      <c r="U893" s="28"/>
      <c r="V893" s="28"/>
      <c r="W893" s="28"/>
      <c r="X893" s="28"/>
    </row>
    <row r="894" spans="1:24" ht="18.75" customHeight="1">
      <c r="A894" s="201"/>
      <c r="B894" s="187">
        <v>3653</v>
      </c>
      <c r="C894" s="38" t="s">
        <v>5927</v>
      </c>
      <c r="D894" s="28">
        <v>4128705460</v>
      </c>
      <c r="E894" s="28"/>
      <c r="F894" s="28"/>
      <c r="G894" s="28">
        <v>10</v>
      </c>
      <c r="H894" s="28">
        <v>10</v>
      </c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71"/>
      <c r="T894" s="28"/>
      <c r="U894" s="28"/>
      <c r="V894" s="28"/>
      <c r="W894" s="28"/>
      <c r="X894" s="28"/>
    </row>
    <row r="895" spans="1:24" ht="18.75" customHeight="1">
      <c r="A895" s="201"/>
      <c r="B895" s="187">
        <v>5698</v>
      </c>
      <c r="C895" s="38" t="s">
        <v>5928</v>
      </c>
      <c r="D895" s="28">
        <v>4128488437</v>
      </c>
      <c r="E895" s="28">
        <v>3</v>
      </c>
      <c r="F895" s="28">
        <v>3</v>
      </c>
      <c r="G895" s="28">
        <v>5</v>
      </c>
      <c r="H895" s="28">
        <v>8</v>
      </c>
      <c r="I895" s="28"/>
      <c r="J895" s="28"/>
      <c r="K895" s="28"/>
      <c r="L895" s="28"/>
      <c r="M895" s="28"/>
      <c r="N895" s="28"/>
      <c r="O895" s="28">
        <v>5</v>
      </c>
      <c r="P895" s="28">
        <v>5</v>
      </c>
      <c r="Q895" s="28"/>
      <c r="R895" s="28"/>
      <c r="S895" s="71"/>
      <c r="T895" s="28"/>
      <c r="U895" s="28"/>
      <c r="V895" s="28"/>
      <c r="W895" s="28"/>
      <c r="X895" s="28"/>
    </row>
    <row r="896" spans="1:24" ht="18.75" customHeight="1">
      <c r="A896" s="201"/>
      <c r="B896" s="187">
        <v>5727</v>
      </c>
      <c r="C896" s="38" t="s">
        <v>5929</v>
      </c>
      <c r="D896" s="28">
        <v>4128490258</v>
      </c>
      <c r="E896" s="28"/>
      <c r="F896" s="28"/>
      <c r="G896" s="28"/>
      <c r="H896" s="28">
        <v>6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71"/>
      <c r="T896" s="28"/>
      <c r="U896" s="28"/>
      <c r="V896" s="28"/>
      <c r="W896" s="28"/>
      <c r="X896" s="28"/>
    </row>
    <row r="897" spans="1:24" ht="18.75" customHeight="1">
      <c r="A897" s="216" t="s">
        <v>5899</v>
      </c>
      <c r="B897" s="187">
        <v>2412</v>
      </c>
      <c r="C897" s="38" t="s">
        <v>4491</v>
      </c>
      <c r="D897" s="28">
        <v>4128657855</v>
      </c>
      <c r="E897" s="28"/>
      <c r="F897" s="28"/>
      <c r="G897" s="28">
        <v>2</v>
      </c>
      <c r="H897" s="28">
        <v>8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71"/>
      <c r="T897" s="28"/>
      <c r="U897" s="28"/>
      <c r="V897" s="28"/>
      <c r="W897" s="28"/>
      <c r="X897" s="28"/>
    </row>
    <row r="898" spans="1:24" ht="18.75" customHeight="1">
      <c r="A898" s="216" t="s">
        <v>5183</v>
      </c>
      <c r="B898" s="187">
        <v>5453</v>
      </c>
      <c r="C898" s="38" t="s">
        <v>5900</v>
      </c>
      <c r="D898" s="28">
        <v>4128713226</v>
      </c>
      <c r="E898" s="28"/>
      <c r="F898" s="28"/>
      <c r="G898" s="28">
        <v>5</v>
      </c>
      <c r="H898" s="28">
        <v>5</v>
      </c>
      <c r="I898" s="28"/>
      <c r="J898" s="28">
        <v>3</v>
      </c>
      <c r="K898" s="28"/>
      <c r="L898" s="28"/>
      <c r="M898" s="28"/>
      <c r="N898" s="28"/>
      <c r="O898" s="28"/>
      <c r="P898" s="28">
        <v>3</v>
      </c>
      <c r="Q898" s="28"/>
      <c r="R898" s="28"/>
      <c r="S898" s="71"/>
      <c r="T898" s="28"/>
      <c r="U898" s="28"/>
      <c r="V898" s="28"/>
      <c r="W898" s="28"/>
      <c r="X898" s="28"/>
    </row>
    <row r="899" spans="1:24" ht="18.75" customHeight="1">
      <c r="A899" s="201"/>
      <c r="B899" s="187">
        <v>2189</v>
      </c>
      <c r="C899" s="38" t="s">
        <v>4494</v>
      </c>
      <c r="D899" s="28">
        <v>4128520797</v>
      </c>
      <c r="E899" s="28"/>
      <c r="F899" s="28"/>
      <c r="G899" s="28">
        <v>5</v>
      </c>
      <c r="H899" s="28">
        <v>5</v>
      </c>
      <c r="I899" s="28"/>
      <c r="J899" s="28"/>
      <c r="K899" s="28"/>
      <c r="L899" s="28"/>
      <c r="M899" s="28"/>
      <c r="N899" s="28"/>
      <c r="O899" s="28">
        <v>10</v>
      </c>
      <c r="P899" s="28"/>
      <c r="Q899" s="28"/>
      <c r="R899" s="28"/>
      <c r="S899" s="71"/>
      <c r="T899" s="28"/>
      <c r="U899" s="28"/>
      <c r="V899" s="28"/>
      <c r="W899" s="28"/>
      <c r="X899" s="28"/>
    </row>
    <row r="900" spans="1:24" ht="18.75" customHeight="1">
      <c r="A900" s="201"/>
      <c r="B900" s="187">
        <v>2164</v>
      </c>
      <c r="C900" s="38" t="s">
        <v>5901</v>
      </c>
      <c r="D900" s="28">
        <v>4128733409</v>
      </c>
      <c r="E900" s="28"/>
      <c r="F900" s="28"/>
      <c r="G900" s="28">
        <v>3</v>
      </c>
      <c r="H900" s="28">
        <v>3</v>
      </c>
      <c r="I900" s="28"/>
      <c r="J900" s="28"/>
      <c r="K900" s="28"/>
      <c r="L900" s="28"/>
      <c r="M900" s="28"/>
      <c r="N900" s="28"/>
      <c r="O900" s="28">
        <v>10</v>
      </c>
      <c r="P900" s="28"/>
      <c r="Q900" s="28"/>
      <c r="R900" s="28"/>
      <c r="S900" s="71"/>
      <c r="T900" s="28"/>
      <c r="U900" s="28"/>
      <c r="V900" s="28"/>
      <c r="W900" s="28"/>
      <c r="X900" s="28"/>
    </row>
    <row r="901" spans="1:24" ht="18.75" customHeight="1">
      <c r="A901" s="201"/>
      <c r="B901" s="187">
        <v>2430</v>
      </c>
      <c r="C901" s="38" t="s">
        <v>4492</v>
      </c>
      <c r="D901" s="28">
        <v>4128634837</v>
      </c>
      <c r="E901" s="28"/>
      <c r="F901" s="28"/>
      <c r="G901" s="28">
        <v>5</v>
      </c>
      <c r="H901" s="28">
        <v>5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71"/>
      <c r="T901" s="28"/>
      <c r="U901" s="28"/>
      <c r="V901" s="28"/>
      <c r="W901" s="28"/>
      <c r="X901" s="28"/>
    </row>
    <row r="902" spans="1:24" ht="18.75" customHeight="1">
      <c r="A902" s="201"/>
      <c r="B902" s="187">
        <v>2144</v>
      </c>
      <c r="C902" s="38" t="s">
        <v>5902</v>
      </c>
      <c r="D902" s="28">
        <v>4128499855</v>
      </c>
      <c r="E902" s="28"/>
      <c r="F902" s="28"/>
      <c r="G902" s="28">
        <v>5</v>
      </c>
      <c r="H902" s="28">
        <v>5</v>
      </c>
      <c r="I902" s="28"/>
      <c r="J902" s="28"/>
      <c r="K902" s="28"/>
      <c r="L902" s="28"/>
      <c r="M902" s="28"/>
      <c r="N902" s="28"/>
      <c r="O902" s="28">
        <v>3</v>
      </c>
      <c r="P902" s="28"/>
      <c r="Q902" s="28"/>
      <c r="R902" s="28"/>
      <c r="S902" s="71"/>
      <c r="T902" s="28"/>
      <c r="U902" s="28"/>
      <c r="V902" s="28"/>
      <c r="W902" s="28"/>
      <c r="X902" s="28"/>
    </row>
    <row r="903" spans="1:24" ht="18.75" customHeight="1">
      <c r="A903" s="201"/>
      <c r="B903" s="187">
        <v>2524</v>
      </c>
      <c r="C903" s="38" t="s">
        <v>4497</v>
      </c>
      <c r="D903" s="28">
        <v>4128450308</v>
      </c>
      <c r="E903" s="28"/>
      <c r="F903" s="28"/>
      <c r="G903" s="28">
        <v>2</v>
      </c>
      <c r="H903" s="28">
        <v>6</v>
      </c>
      <c r="I903" s="28"/>
      <c r="J903" s="28">
        <v>3</v>
      </c>
      <c r="K903" s="28"/>
      <c r="L903" s="28"/>
      <c r="M903" s="28"/>
      <c r="N903" s="28"/>
      <c r="O903" s="28"/>
      <c r="P903" s="28"/>
      <c r="Q903" s="28"/>
      <c r="R903" s="28"/>
      <c r="S903" s="71"/>
      <c r="T903" s="28"/>
      <c r="U903" s="28"/>
      <c r="V903" s="28"/>
      <c r="W903" s="28"/>
      <c r="X903" s="28"/>
    </row>
    <row r="904" spans="1:24" ht="18.75" customHeight="1">
      <c r="A904" s="201"/>
      <c r="B904" s="187">
        <v>2542</v>
      </c>
      <c r="C904" s="38" t="s">
        <v>4126</v>
      </c>
      <c r="D904" s="28">
        <v>4128500521</v>
      </c>
      <c r="E904" s="28"/>
      <c r="F904" s="28"/>
      <c r="G904" s="28"/>
      <c r="H904" s="28">
        <v>10</v>
      </c>
      <c r="I904" s="28"/>
      <c r="J904" s="28">
        <v>5</v>
      </c>
      <c r="K904" s="28"/>
      <c r="L904" s="28"/>
      <c r="M904" s="28"/>
      <c r="N904" s="28"/>
      <c r="O904" s="28">
        <v>6</v>
      </c>
      <c r="P904" s="28">
        <v>5</v>
      </c>
      <c r="Q904" s="28"/>
      <c r="R904" s="28"/>
      <c r="S904" s="71"/>
      <c r="T904" s="28"/>
      <c r="U904" s="28"/>
      <c r="V904" s="28"/>
      <c r="W904" s="28"/>
      <c r="X904" s="28"/>
    </row>
    <row r="905" spans="1:24" ht="18.75" customHeight="1">
      <c r="A905" s="201"/>
      <c r="B905" s="187">
        <v>2098</v>
      </c>
      <c r="C905" s="38" t="s">
        <v>4909</v>
      </c>
      <c r="D905" s="28">
        <v>4128653737</v>
      </c>
      <c r="E905" s="28"/>
      <c r="F905" s="28"/>
      <c r="G905" s="28">
        <v>5</v>
      </c>
      <c r="H905" s="28">
        <v>6</v>
      </c>
      <c r="I905" s="28"/>
      <c r="J905" s="28"/>
      <c r="K905" s="28"/>
      <c r="L905" s="28"/>
      <c r="M905" s="28"/>
      <c r="N905" s="28"/>
      <c r="O905" s="28"/>
      <c r="P905" s="28">
        <v>5</v>
      </c>
      <c r="Q905" s="28"/>
      <c r="R905" s="28"/>
      <c r="S905" s="71"/>
      <c r="T905" s="28"/>
      <c r="U905" s="28"/>
      <c r="V905" s="28"/>
      <c r="W905" s="28"/>
      <c r="X905" s="28"/>
    </row>
    <row r="906" spans="1:24" ht="18.75" customHeight="1">
      <c r="A906" s="201"/>
      <c r="B906" s="187" t="s">
        <v>4313</v>
      </c>
      <c r="C906" s="38" t="s">
        <v>5903</v>
      </c>
      <c r="D906" s="28" t="s">
        <v>5152</v>
      </c>
      <c r="E906" s="28"/>
      <c r="F906" s="28"/>
      <c r="G906" s="28">
        <v>4</v>
      </c>
      <c r="H906" s="28">
        <v>3</v>
      </c>
      <c r="I906" s="28">
        <v>4</v>
      </c>
      <c r="J906" s="28"/>
      <c r="K906" s="28"/>
      <c r="L906" s="28"/>
      <c r="M906" s="28">
        <v>2</v>
      </c>
      <c r="N906" s="28">
        <v>2</v>
      </c>
      <c r="O906" s="28">
        <v>2</v>
      </c>
      <c r="P906" s="28"/>
      <c r="Q906" s="28"/>
      <c r="R906" s="28"/>
      <c r="S906" s="71"/>
      <c r="T906" s="28"/>
      <c r="U906" s="28"/>
      <c r="V906" s="28"/>
      <c r="W906" s="28"/>
      <c r="X906" s="28"/>
    </row>
    <row r="907" spans="1:24" ht="18.75" customHeight="1">
      <c r="A907" s="201"/>
      <c r="B907" s="187" t="s">
        <v>5905</v>
      </c>
      <c r="C907" s="38" t="s">
        <v>5904</v>
      </c>
      <c r="D907" s="28">
        <v>5417</v>
      </c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71">
        <v>6</v>
      </c>
      <c r="T907" s="28"/>
      <c r="U907" s="28"/>
      <c r="V907" s="28"/>
      <c r="W907" s="28"/>
      <c r="X907" s="28"/>
    </row>
    <row r="908" spans="1:24" ht="18.75" customHeight="1">
      <c r="A908" s="201"/>
      <c r="B908" s="187">
        <v>2116</v>
      </c>
      <c r="C908" s="38" t="s">
        <v>4495</v>
      </c>
      <c r="D908" s="28">
        <v>4128640137</v>
      </c>
      <c r="E908" s="28"/>
      <c r="F908" s="28"/>
      <c r="G908" s="28"/>
      <c r="H908" s="28">
        <v>10</v>
      </c>
      <c r="I908" s="28"/>
      <c r="J908" s="28"/>
      <c r="K908" s="28"/>
      <c r="L908" s="28"/>
      <c r="M908" s="28"/>
      <c r="N908" s="28"/>
      <c r="O908" s="28">
        <v>5</v>
      </c>
      <c r="P908" s="28">
        <v>10</v>
      </c>
      <c r="Q908" s="28"/>
      <c r="R908" s="28"/>
      <c r="S908" s="71"/>
      <c r="T908" s="28"/>
      <c r="U908" s="28"/>
      <c r="V908" s="28"/>
      <c r="W908" s="28"/>
      <c r="X908" s="28"/>
    </row>
    <row r="909" spans="1:24" ht="18.75" customHeight="1">
      <c r="A909" s="201"/>
      <c r="B909" s="187">
        <v>3500</v>
      </c>
      <c r="C909" s="38" t="s">
        <v>2011</v>
      </c>
      <c r="D909" s="28">
        <v>4128636425</v>
      </c>
      <c r="E909" s="28">
        <v>2</v>
      </c>
      <c r="F909" s="28"/>
      <c r="G909" s="28"/>
      <c r="H909" s="28">
        <v>5</v>
      </c>
      <c r="I909" s="28"/>
      <c r="J909" s="28"/>
      <c r="K909" s="28"/>
      <c r="L909" s="28"/>
      <c r="M909" s="28">
        <v>5</v>
      </c>
      <c r="N909" s="28"/>
      <c r="O909" s="28">
        <v>5</v>
      </c>
      <c r="P909" s="28"/>
      <c r="Q909" s="28"/>
      <c r="R909" s="28"/>
      <c r="S909" s="71"/>
      <c r="T909" s="28"/>
      <c r="U909" s="28"/>
      <c r="V909" s="28"/>
      <c r="W909" s="28"/>
      <c r="X909" s="28"/>
    </row>
    <row r="910" spans="1:24" ht="18.75" customHeight="1">
      <c r="A910" s="201"/>
      <c r="B910" s="187">
        <v>1608</v>
      </c>
      <c r="C910" s="38" t="s">
        <v>3066</v>
      </c>
      <c r="D910" s="28">
        <v>4128532117</v>
      </c>
      <c r="E910" s="28"/>
      <c r="F910" s="28"/>
      <c r="G910" s="28">
        <v>10</v>
      </c>
      <c r="H910" s="28">
        <v>15</v>
      </c>
      <c r="I910" s="28"/>
      <c r="J910" s="28"/>
      <c r="K910" s="28"/>
      <c r="L910" s="28"/>
      <c r="M910" s="28">
        <v>10</v>
      </c>
      <c r="N910" s="28"/>
      <c r="O910" s="28">
        <v>10</v>
      </c>
      <c r="P910" s="28">
        <v>5</v>
      </c>
      <c r="Q910" s="28"/>
      <c r="R910" s="28"/>
      <c r="S910" s="71"/>
      <c r="T910" s="28"/>
      <c r="U910" s="28"/>
      <c r="V910" s="28"/>
      <c r="W910" s="28"/>
      <c r="X910" s="28"/>
    </row>
    <row r="911" spans="1:24" ht="18.75" customHeight="1">
      <c r="A911" s="201"/>
      <c r="B911" s="187" t="s">
        <v>5906</v>
      </c>
      <c r="C911" s="38" t="s">
        <v>5907</v>
      </c>
      <c r="D911" s="28">
        <v>5140</v>
      </c>
      <c r="E911" s="28"/>
      <c r="F911" s="28"/>
      <c r="G911" s="28"/>
      <c r="H911" s="28">
        <v>4</v>
      </c>
      <c r="I911" s="28">
        <v>2</v>
      </c>
      <c r="J911" s="28"/>
      <c r="K911" s="28"/>
      <c r="L911" s="28"/>
      <c r="M911" s="28"/>
      <c r="N911" s="28"/>
      <c r="O911" s="28">
        <v>2</v>
      </c>
      <c r="P911" s="28"/>
      <c r="Q911" s="28"/>
      <c r="R911" s="28"/>
      <c r="S911" s="71"/>
      <c r="T911" s="28"/>
      <c r="U911" s="28"/>
      <c r="V911" s="28"/>
      <c r="W911" s="28"/>
      <c r="X911" s="28"/>
    </row>
    <row r="912" spans="1:24" ht="18.75" customHeight="1">
      <c r="A912" s="201"/>
      <c r="B912" s="187" t="s">
        <v>5908</v>
      </c>
      <c r="C912" s="38" t="s">
        <v>5909</v>
      </c>
      <c r="D912" s="28">
        <v>4610</v>
      </c>
      <c r="E912" s="28"/>
      <c r="F912" s="28"/>
      <c r="G912" s="28">
        <v>6</v>
      </c>
      <c r="H912" s="28">
        <v>10</v>
      </c>
      <c r="I912" s="28"/>
      <c r="J912" s="28"/>
      <c r="K912" s="28"/>
      <c r="L912" s="28"/>
      <c r="M912" s="28">
        <v>6</v>
      </c>
      <c r="N912" s="28"/>
      <c r="O912" s="28"/>
      <c r="P912" s="28"/>
      <c r="Q912" s="28"/>
      <c r="R912" s="28"/>
      <c r="S912" s="71"/>
      <c r="T912" s="28"/>
      <c r="U912" s="28"/>
      <c r="V912" s="28"/>
      <c r="W912" s="28"/>
      <c r="X912" s="28"/>
    </row>
    <row r="913" spans="1:24" ht="18.75" customHeight="1">
      <c r="A913" s="201"/>
      <c r="B913" s="187" t="s">
        <v>5930</v>
      </c>
      <c r="C913" s="38" t="s">
        <v>5023</v>
      </c>
      <c r="D913" s="28">
        <v>4747</v>
      </c>
      <c r="E913" s="28"/>
      <c r="F913" s="28"/>
      <c r="G913" s="28"/>
      <c r="H913" s="28">
        <v>6</v>
      </c>
      <c r="I913" s="28">
        <v>6</v>
      </c>
      <c r="J913" s="28">
        <v>6</v>
      </c>
      <c r="K913" s="28">
        <v>6</v>
      </c>
      <c r="L913" s="28">
        <v>6</v>
      </c>
      <c r="M913" s="28">
        <v>6</v>
      </c>
      <c r="N913" s="28">
        <v>6</v>
      </c>
      <c r="O913" s="28">
        <v>6</v>
      </c>
      <c r="P913" s="28">
        <v>6</v>
      </c>
      <c r="Q913" s="28"/>
      <c r="R913" s="28"/>
      <c r="S913" s="71"/>
      <c r="T913" s="28"/>
      <c r="U913" s="28"/>
      <c r="V913" s="28"/>
      <c r="W913" s="28"/>
      <c r="X913" s="28"/>
    </row>
    <row r="914" spans="1:24" ht="18.75" customHeight="1">
      <c r="A914" s="201"/>
      <c r="B914" s="187"/>
      <c r="C914" s="179" t="s">
        <v>5882</v>
      </c>
      <c r="D914" s="1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71"/>
      <c r="T914" s="28"/>
      <c r="U914" s="28"/>
      <c r="V914" s="28"/>
      <c r="W914" s="28"/>
      <c r="X914" s="179" t="s">
        <v>5882</v>
      </c>
    </row>
    <row r="915" spans="1:24" ht="18.75" customHeight="1">
      <c r="A915" s="201"/>
      <c r="B915" s="187">
        <v>5751</v>
      </c>
      <c r="C915" s="38" t="s">
        <v>5883</v>
      </c>
      <c r="D915" s="28">
        <v>4128493490</v>
      </c>
      <c r="E915" s="28">
        <v>5</v>
      </c>
      <c r="F915" s="28">
        <v>3</v>
      </c>
      <c r="G915" s="28">
        <v>5</v>
      </c>
      <c r="H915" s="28">
        <v>5</v>
      </c>
      <c r="I915" s="28"/>
      <c r="J915" s="28"/>
      <c r="K915" s="28"/>
      <c r="L915" s="28"/>
      <c r="M915" s="28">
        <v>5</v>
      </c>
      <c r="N915" s="28"/>
      <c r="O915" s="28">
        <v>5</v>
      </c>
      <c r="P915" s="28">
        <v>5</v>
      </c>
      <c r="Q915" s="28"/>
      <c r="R915" s="28"/>
      <c r="S915" s="71"/>
      <c r="T915" s="28"/>
      <c r="U915" s="28"/>
      <c r="V915" s="28"/>
      <c r="W915" s="28"/>
      <c r="X915" s="28"/>
    </row>
    <row r="916" spans="1:24" ht="18.75" customHeight="1">
      <c r="A916" s="201"/>
      <c r="B916" s="187">
        <v>5158</v>
      </c>
      <c r="C916" s="38" t="s">
        <v>5064</v>
      </c>
      <c r="D916" s="28">
        <v>4128569413</v>
      </c>
      <c r="E916" s="34"/>
      <c r="F916" s="34"/>
      <c r="G916" s="34"/>
      <c r="H916" s="28">
        <v>20</v>
      </c>
      <c r="I916" s="28"/>
      <c r="J916" s="28"/>
      <c r="K916" s="28"/>
      <c r="L916" s="28"/>
      <c r="M916" s="28"/>
      <c r="N916" s="28"/>
      <c r="O916" s="28"/>
      <c r="P916" s="28">
        <v>20</v>
      </c>
      <c r="Q916" s="28"/>
      <c r="R916" s="28"/>
      <c r="S916" s="71"/>
      <c r="T916" s="28"/>
      <c r="U916" s="28"/>
      <c r="V916" s="28"/>
      <c r="W916" s="28"/>
      <c r="X916" s="28"/>
    </row>
    <row r="917" spans="1:24" ht="18.75" customHeight="1">
      <c r="A917" s="201"/>
      <c r="B917" s="187">
        <v>5522</v>
      </c>
      <c r="C917" s="38" t="s">
        <v>2833</v>
      </c>
      <c r="D917" s="28">
        <v>4128560240</v>
      </c>
      <c r="E917" s="34"/>
      <c r="F917" s="34"/>
      <c r="G917" s="28">
        <v>10</v>
      </c>
      <c r="H917" s="28">
        <v>5</v>
      </c>
      <c r="I917" s="28"/>
      <c r="J917" s="28"/>
      <c r="K917" s="28"/>
      <c r="L917" s="28"/>
      <c r="M917" s="28">
        <v>7</v>
      </c>
      <c r="N917" s="28"/>
      <c r="O917" s="28"/>
      <c r="P917" s="28">
        <v>10</v>
      </c>
      <c r="Q917" s="28"/>
      <c r="R917" s="28"/>
      <c r="S917" s="71"/>
      <c r="T917" s="28"/>
      <c r="U917" s="28"/>
      <c r="V917" s="28"/>
      <c r="W917" s="28"/>
      <c r="X917" s="28"/>
    </row>
    <row r="918" spans="1:24" ht="18.75" customHeight="1">
      <c r="A918" s="201"/>
      <c r="B918" s="187">
        <v>4814</v>
      </c>
      <c r="C918" s="38" t="s">
        <v>2996</v>
      </c>
      <c r="D918" s="28">
        <v>4128571650</v>
      </c>
      <c r="E918" s="34"/>
      <c r="F918" s="34"/>
      <c r="G918" s="28">
        <v>5</v>
      </c>
      <c r="H918" s="28">
        <v>10</v>
      </c>
      <c r="I918" s="28"/>
      <c r="J918" s="28"/>
      <c r="K918" s="28"/>
      <c r="L918" s="28"/>
      <c r="M918" s="28"/>
      <c r="N918" s="28"/>
      <c r="O918" s="28"/>
      <c r="P918" s="28">
        <v>15</v>
      </c>
      <c r="Q918" s="28"/>
      <c r="R918" s="28"/>
      <c r="S918" s="71"/>
      <c r="T918" s="28"/>
      <c r="U918" s="28"/>
      <c r="V918" s="28"/>
      <c r="W918" s="28"/>
      <c r="X918" s="28"/>
    </row>
    <row r="919" spans="1:24" ht="18.75" customHeight="1">
      <c r="A919" s="201"/>
      <c r="B919" s="187">
        <v>4282</v>
      </c>
      <c r="C919" s="38" t="s">
        <v>5051</v>
      </c>
      <c r="D919" s="28">
        <v>4128569728</v>
      </c>
      <c r="E919" s="34"/>
      <c r="F919" s="34"/>
      <c r="G919" s="28">
        <v>5</v>
      </c>
      <c r="H919" s="28">
        <v>5</v>
      </c>
      <c r="I919" s="28"/>
      <c r="J919" s="28"/>
      <c r="K919" s="28"/>
      <c r="L919" s="28"/>
      <c r="M919" s="28">
        <v>5</v>
      </c>
      <c r="N919" s="28"/>
      <c r="O919" s="28"/>
      <c r="P919" s="28">
        <v>5</v>
      </c>
      <c r="Q919" s="28"/>
      <c r="R919" s="28"/>
      <c r="S919" s="71"/>
      <c r="T919" s="28"/>
      <c r="U919" s="28"/>
      <c r="V919" s="28"/>
      <c r="W919" s="28"/>
      <c r="X919" s="28"/>
    </row>
    <row r="920" spans="1:24" ht="18.75" customHeight="1">
      <c r="A920" s="201"/>
      <c r="B920" s="187">
        <v>5056</v>
      </c>
      <c r="C920" s="38" t="s">
        <v>4555</v>
      </c>
      <c r="D920" s="28">
        <v>4128633522</v>
      </c>
      <c r="E920" s="34"/>
      <c r="F920" s="34"/>
      <c r="G920" s="34"/>
      <c r="H920" s="28">
        <v>20</v>
      </c>
      <c r="I920" s="28"/>
      <c r="J920" s="28"/>
      <c r="K920" s="28"/>
      <c r="L920" s="28"/>
      <c r="M920" s="28">
        <v>5</v>
      </c>
      <c r="N920" s="28"/>
      <c r="O920" s="28"/>
      <c r="P920" s="28">
        <v>10</v>
      </c>
      <c r="Q920" s="28"/>
      <c r="R920" s="28"/>
      <c r="S920" s="71"/>
      <c r="T920" s="28"/>
      <c r="U920" s="28"/>
      <c r="V920" s="28"/>
      <c r="W920" s="28"/>
      <c r="X920" s="28"/>
    </row>
    <row r="921" spans="1:24" ht="18.75" customHeight="1">
      <c r="A921" s="201"/>
      <c r="B921" s="187">
        <v>3615</v>
      </c>
      <c r="C921" s="38" t="s">
        <v>301</v>
      </c>
      <c r="D921" s="28">
        <v>4128590482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/>
      <c r="P921" s="28">
        <v>10</v>
      </c>
      <c r="Q921" s="28"/>
      <c r="R921" s="28"/>
      <c r="S921" s="71"/>
      <c r="T921" s="28"/>
      <c r="U921" s="28"/>
      <c r="V921" s="28"/>
      <c r="W921" s="28"/>
      <c r="X921" s="28"/>
    </row>
    <row r="922" spans="1:24" ht="18.75" customHeight="1">
      <c r="A922" s="201"/>
      <c r="B922" s="187">
        <v>2979</v>
      </c>
      <c r="C922" s="38" t="s">
        <v>4266</v>
      </c>
      <c r="D922" s="28">
        <v>4128573725</v>
      </c>
      <c r="E922" s="34"/>
      <c r="F922" s="34"/>
      <c r="G922" s="28">
        <v>10</v>
      </c>
      <c r="H922" s="28">
        <v>10</v>
      </c>
      <c r="I922" s="28"/>
      <c r="J922" s="28"/>
      <c r="K922" s="28"/>
      <c r="L922" s="28"/>
      <c r="M922" s="28"/>
      <c r="N922" s="28"/>
      <c r="O922" s="28"/>
      <c r="P922" s="28">
        <v>10</v>
      </c>
      <c r="Q922" s="28"/>
      <c r="R922" s="28"/>
      <c r="S922" s="71"/>
      <c r="T922" s="28"/>
      <c r="U922" s="28"/>
      <c r="V922" s="28"/>
      <c r="W922" s="28"/>
      <c r="X922" s="28"/>
    </row>
    <row r="923" spans="1:24" ht="18.75" customHeight="1">
      <c r="A923" s="201"/>
      <c r="B923" s="187">
        <v>3300</v>
      </c>
      <c r="C923" s="38" t="s">
        <v>302</v>
      </c>
      <c r="D923" s="28">
        <v>4128730798</v>
      </c>
      <c r="E923" s="34"/>
      <c r="F923" s="34"/>
      <c r="G923" s="28">
        <v>10</v>
      </c>
      <c r="H923" s="28">
        <v>25</v>
      </c>
      <c r="I923" s="28"/>
      <c r="J923" s="28"/>
      <c r="K923" s="28"/>
      <c r="L923" s="28"/>
      <c r="M923" s="28"/>
      <c r="N923" s="28"/>
      <c r="O923" s="28"/>
      <c r="P923" s="28">
        <v>10</v>
      </c>
      <c r="Q923" s="28"/>
      <c r="R923" s="28"/>
      <c r="S923" s="71"/>
      <c r="T923" s="28"/>
      <c r="U923" s="28"/>
      <c r="V923" s="28"/>
      <c r="W923" s="28"/>
      <c r="X923" s="28"/>
    </row>
    <row r="924" spans="1:24" ht="18.75" customHeight="1">
      <c r="A924" s="201"/>
      <c r="B924" s="187">
        <v>5724</v>
      </c>
      <c r="C924" s="38" t="s">
        <v>5884</v>
      </c>
      <c r="D924" s="28">
        <v>4128489600</v>
      </c>
      <c r="E924" s="34"/>
      <c r="F924" s="34"/>
      <c r="G924" s="28">
        <v>10</v>
      </c>
      <c r="H924" s="28">
        <v>10</v>
      </c>
      <c r="I924" s="28"/>
      <c r="J924" s="28">
        <v>10</v>
      </c>
      <c r="K924" s="28"/>
      <c r="L924" s="28"/>
      <c r="M924" s="28">
        <v>10</v>
      </c>
      <c r="N924" s="28"/>
      <c r="O924" s="28">
        <v>10</v>
      </c>
      <c r="P924" s="28">
        <v>10</v>
      </c>
      <c r="Q924" s="28"/>
      <c r="R924" s="28"/>
      <c r="S924" s="71"/>
      <c r="T924" s="28"/>
      <c r="U924" s="28"/>
      <c r="V924" s="28"/>
      <c r="W924" s="28"/>
      <c r="X924" s="28"/>
    </row>
    <row r="925" spans="1:24" ht="18.75" customHeight="1">
      <c r="A925" s="201"/>
      <c r="B925" s="187">
        <v>4054</v>
      </c>
      <c r="C925" s="38" t="s">
        <v>313</v>
      </c>
      <c r="D925" s="28">
        <v>4128716648</v>
      </c>
      <c r="E925" s="34"/>
      <c r="F925" s="34"/>
      <c r="G925" s="28">
        <v>5</v>
      </c>
      <c r="H925" s="28"/>
      <c r="I925" s="28"/>
      <c r="J925" s="28"/>
      <c r="K925" s="28"/>
      <c r="L925" s="28"/>
      <c r="M925" s="28"/>
      <c r="N925" s="28"/>
      <c r="O925" s="28">
        <v>5</v>
      </c>
      <c r="P925" s="28">
        <v>5</v>
      </c>
      <c r="Q925" s="28"/>
      <c r="R925" s="28"/>
      <c r="S925" s="71"/>
      <c r="T925" s="28"/>
      <c r="U925" s="28"/>
      <c r="V925" s="28"/>
      <c r="W925" s="28"/>
      <c r="X925" s="28"/>
    </row>
    <row r="926" spans="1:24" ht="18.75" customHeight="1">
      <c r="A926" s="201"/>
      <c r="B926" s="187">
        <v>3527</v>
      </c>
      <c r="C926" s="38" t="s">
        <v>1327</v>
      </c>
      <c r="D926" s="28">
        <v>4128605798</v>
      </c>
      <c r="E926" s="34"/>
      <c r="F926" s="34"/>
      <c r="G926" s="28">
        <v>5</v>
      </c>
      <c r="H926" s="28">
        <v>10</v>
      </c>
      <c r="I926" s="28"/>
      <c r="J926" s="28"/>
      <c r="K926" s="28"/>
      <c r="L926" s="28"/>
      <c r="M926" s="28">
        <v>10</v>
      </c>
      <c r="N926" s="28"/>
      <c r="O926" s="28">
        <v>10</v>
      </c>
      <c r="P926" s="28">
        <v>5</v>
      </c>
      <c r="Q926" s="28"/>
      <c r="R926" s="28"/>
      <c r="S926" s="71"/>
      <c r="T926" s="28"/>
      <c r="U926" s="28"/>
      <c r="V926" s="28"/>
      <c r="W926" s="28"/>
      <c r="X926" s="28"/>
    </row>
    <row r="927" spans="1:24" ht="18.75" customHeight="1">
      <c r="A927" s="201"/>
      <c r="B927" s="187">
        <v>3431</v>
      </c>
      <c r="C927" s="38" t="s">
        <v>2485</v>
      </c>
      <c r="D927" s="28">
        <v>4128690279</v>
      </c>
      <c r="E927" s="34"/>
      <c r="F927" s="34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10</v>
      </c>
      <c r="P927" s="34"/>
      <c r="Q927" s="28"/>
      <c r="R927" s="28"/>
      <c r="S927" s="71"/>
      <c r="T927" s="28"/>
      <c r="U927" s="28"/>
      <c r="V927" s="28"/>
      <c r="W927" s="28"/>
      <c r="X927" s="28"/>
    </row>
    <row r="928" spans="1:24" ht="18.75" customHeight="1">
      <c r="A928" s="201"/>
      <c r="B928" s="187">
        <v>3401</v>
      </c>
      <c r="C928" s="38" t="s">
        <v>2478</v>
      </c>
      <c r="D928" s="28">
        <v>4128689680</v>
      </c>
      <c r="E928" s="34"/>
      <c r="F928" s="34"/>
      <c r="G928" s="28">
        <v>5</v>
      </c>
      <c r="H928" s="28"/>
      <c r="I928" s="28"/>
      <c r="J928" s="28"/>
      <c r="K928" s="28"/>
      <c r="L928" s="28"/>
      <c r="M928" s="28">
        <v>5</v>
      </c>
      <c r="N928" s="28"/>
      <c r="O928" s="28">
        <v>5</v>
      </c>
      <c r="P928" s="28">
        <v>5</v>
      </c>
      <c r="Q928" s="28"/>
      <c r="R928" s="28"/>
      <c r="S928" s="71"/>
      <c r="T928" s="28"/>
      <c r="U928" s="28"/>
      <c r="V928" s="28"/>
      <c r="W928" s="28"/>
      <c r="X928" s="28"/>
    </row>
    <row r="929" spans="1:24" ht="18.75" customHeight="1">
      <c r="A929" s="201"/>
      <c r="B929" s="187">
        <v>5538</v>
      </c>
      <c r="C929" s="38" t="s">
        <v>5885</v>
      </c>
      <c r="D929" s="28">
        <v>4128634512</v>
      </c>
      <c r="E929" s="34"/>
      <c r="F929" s="34"/>
      <c r="G929" s="28">
        <v>7</v>
      </c>
      <c r="H929" s="28">
        <v>10</v>
      </c>
      <c r="I929" s="28"/>
      <c r="J929" s="28"/>
      <c r="K929" s="28"/>
      <c r="L929" s="28"/>
      <c r="M929" s="28"/>
      <c r="N929" s="28"/>
      <c r="O929" s="28"/>
      <c r="P929" s="28">
        <v>5</v>
      </c>
      <c r="Q929" s="28"/>
      <c r="R929" s="28"/>
      <c r="S929" s="71"/>
      <c r="T929" s="28"/>
      <c r="U929" s="28"/>
      <c r="V929" s="28"/>
      <c r="W929" s="28"/>
      <c r="X929" s="28"/>
    </row>
    <row r="930" spans="1:24" ht="18.75" customHeight="1">
      <c r="A930" s="201"/>
      <c r="B930" s="187">
        <v>3461</v>
      </c>
      <c r="C930" s="38" t="s">
        <v>2482</v>
      </c>
      <c r="D930" s="28">
        <v>4128661589</v>
      </c>
      <c r="E930" s="34"/>
      <c r="F930" s="34"/>
      <c r="G930" s="28">
        <v>10</v>
      </c>
      <c r="H930" s="28">
        <v>10</v>
      </c>
      <c r="I930" s="28"/>
      <c r="J930" s="28">
        <v>5</v>
      </c>
      <c r="K930" s="34"/>
      <c r="L930" s="34"/>
      <c r="M930" s="34"/>
      <c r="N930" s="34"/>
      <c r="O930" s="34"/>
      <c r="P930" s="34"/>
      <c r="Q930" s="28"/>
      <c r="R930" s="28"/>
      <c r="S930" s="71"/>
      <c r="T930" s="28"/>
      <c r="U930" s="28"/>
      <c r="V930" s="28"/>
      <c r="W930" s="28"/>
      <c r="X930" s="28"/>
    </row>
    <row r="931" spans="1:24" ht="18.75" customHeight="1">
      <c r="A931" s="201"/>
      <c r="B931" s="187">
        <v>4712</v>
      </c>
      <c r="C931" s="38" t="s">
        <v>4471</v>
      </c>
      <c r="D931" s="28">
        <v>4128682657</v>
      </c>
      <c r="E931" s="34"/>
      <c r="F931" s="34"/>
      <c r="G931" s="28">
        <v>5</v>
      </c>
      <c r="H931" s="28"/>
      <c r="I931" s="28"/>
      <c r="J931" s="28"/>
      <c r="K931" s="28"/>
      <c r="L931" s="28"/>
      <c r="M931" s="28"/>
      <c r="N931" s="28"/>
      <c r="O931" s="28">
        <v>5</v>
      </c>
      <c r="P931" s="34"/>
      <c r="Q931" s="28"/>
      <c r="R931" s="28"/>
      <c r="S931" s="71"/>
      <c r="T931" s="28"/>
      <c r="U931" s="28"/>
      <c r="V931" s="28"/>
      <c r="W931" s="28"/>
      <c r="X931" s="28"/>
    </row>
    <row r="932" spans="1:24" ht="18.75" customHeight="1">
      <c r="A932" s="201"/>
      <c r="B932" s="187">
        <v>4713</v>
      </c>
      <c r="C932" s="38" t="s">
        <v>2503</v>
      </c>
      <c r="D932" s="28">
        <v>4128682660</v>
      </c>
      <c r="E932" s="28">
        <v>5</v>
      </c>
      <c r="F932" s="28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71"/>
      <c r="T932" s="28"/>
      <c r="U932" s="28"/>
      <c r="V932" s="28"/>
      <c r="W932" s="28"/>
      <c r="X932" s="28"/>
    </row>
    <row r="933" spans="1:24" ht="18.75" customHeight="1">
      <c r="A933" s="201"/>
      <c r="B933" s="187">
        <v>5119</v>
      </c>
      <c r="C933" s="38" t="s">
        <v>2508</v>
      </c>
      <c r="D933" s="28">
        <v>4128734191</v>
      </c>
      <c r="E933" s="28"/>
      <c r="F933" s="28"/>
      <c r="G933" s="28"/>
      <c r="H933" s="28">
        <v>15</v>
      </c>
      <c r="I933" s="28"/>
      <c r="J933" s="28"/>
      <c r="K933" s="28"/>
      <c r="L933" s="28"/>
      <c r="M933" s="28"/>
      <c r="N933" s="28"/>
      <c r="O933" s="28"/>
      <c r="P933" s="28">
        <v>5</v>
      </c>
      <c r="Q933" s="28"/>
      <c r="R933" s="28"/>
      <c r="S933" s="71"/>
      <c r="T933" s="28"/>
      <c r="U933" s="28"/>
      <c r="V933" s="28"/>
      <c r="W933" s="28"/>
      <c r="X933" s="28"/>
    </row>
    <row r="934" spans="1:24" ht="18.75" customHeight="1">
      <c r="A934" s="201"/>
      <c r="B934" s="187">
        <v>4491</v>
      </c>
      <c r="C934" s="38" t="s">
        <v>1367</v>
      </c>
      <c r="D934" s="28">
        <v>4128732332</v>
      </c>
      <c r="E934" s="28">
        <v>10</v>
      </c>
      <c r="F934" s="28"/>
      <c r="G934" s="28"/>
      <c r="H934" s="28"/>
      <c r="I934" s="28"/>
      <c r="J934" s="28">
        <v>6</v>
      </c>
      <c r="K934" s="28"/>
      <c r="L934" s="28"/>
      <c r="M934" s="28">
        <v>10</v>
      </c>
      <c r="N934" s="28"/>
      <c r="O934" s="28"/>
      <c r="P934" s="28">
        <v>20</v>
      </c>
      <c r="Q934" s="28"/>
      <c r="R934" s="28"/>
      <c r="S934" s="71"/>
      <c r="T934" s="28"/>
      <c r="U934" s="28"/>
      <c r="V934" s="28"/>
      <c r="W934" s="28"/>
      <c r="X934" s="28"/>
    </row>
    <row r="935" spans="1:24" ht="18.75" customHeight="1">
      <c r="A935" s="201"/>
      <c r="B935" s="187">
        <v>3607</v>
      </c>
      <c r="C935" s="38" t="s">
        <v>4678</v>
      </c>
      <c r="D935" s="28">
        <v>4128617072</v>
      </c>
      <c r="E935" s="34"/>
      <c r="F935" s="34"/>
      <c r="G935" s="28">
        <v>5</v>
      </c>
      <c r="H935" s="28">
        <v>15</v>
      </c>
      <c r="I935" s="28"/>
      <c r="J935" s="28"/>
      <c r="K935" s="28"/>
      <c r="L935" s="28"/>
      <c r="M935" s="28"/>
      <c r="N935" s="28"/>
      <c r="O935" s="28"/>
      <c r="P935" s="28">
        <v>15</v>
      </c>
      <c r="Q935" s="28"/>
      <c r="R935" s="28"/>
      <c r="S935" s="71"/>
      <c r="T935" s="28"/>
      <c r="U935" s="28"/>
      <c r="V935" s="28"/>
      <c r="W935" s="28"/>
      <c r="X935" s="28"/>
    </row>
    <row r="936" spans="1:24" ht="18.75" customHeight="1">
      <c r="A936" s="201"/>
      <c r="B936" s="187">
        <v>3838</v>
      </c>
      <c r="C936" s="38" t="s">
        <v>5886</v>
      </c>
      <c r="D936" s="28">
        <v>4128614024</v>
      </c>
      <c r="E936" s="34"/>
      <c r="F936" s="34"/>
      <c r="G936" s="28">
        <v>37</v>
      </c>
      <c r="H936" s="28">
        <v>37</v>
      </c>
      <c r="I936" s="28"/>
      <c r="J936" s="28"/>
      <c r="K936" s="28"/>
      <c r="L936" s="28"/>
      <c r="M936" s="28">
        <v>16</v>
      </c>
      <c r="N936" s="28"/>
      <c r="O936" s="28">
        <v>23</v>
      </c>
      <c r="P936" s="28">
        <v>30</v>
      </c>
      <c r="Q936" s="28"/>
      <c r="R936" s="28"/>
      <c r="S936" s="71"/>
      <c r="T936" s="28"/>
      <c r="U936" s="28"/>
      <c r="V936" s="28"/>
      <c r="W936" s="28"/>
      <c r="X936" s="28"/>
    </row>
    <row r="937" spans="1:24" ht="18.75" customHeight="1">
      <c r="A937" s="201"/>
      <c r="B937" s="187">
        <v>3643</v>
      </c>
      <c r="C937" s="38" t="s">
        <v>1664</v>
      </c>
      <c r="D937" s="28">
        <v>4128691965</v>
      </c>
      <c r="E937" s="34"/>
      <c r="F937" s="34"/>
      <c r="G937" s="28">
        <v>10</v>
      </c>
      <c r="H937" s="28"/>
      <c r="I937" s="28"/>
      <c r="J937" s="28"/>
      <c r="K937" s="28"/>
      <c r="L937" s="28"/>
      <c r="M937" s="28"/>
      <c r="N937" s="28"/>
      <c r="O937" s="28">
        <v>5</v>
      </c>
      <c r="P937" s="34"/>
      <c r="Q937" s="28"/>
      <c r="R937" s="28"/>
      <c r="S937" s="71"/>
      <c r="T937" s="28"/>
      <c r="U937" s="28"/>
      <c r="V937" s="28"/>
      <c r="W937" s="28"/>
      <c r="X937" s="28"/>
    </row>
    <row r="938" spans="1:24" ht="18.75" customHeight="1">
      <c r="A938" s="201"/>
      <c r="B938" s="187">
        <v>4585</v>
      </c>
      <c r="C938" s="38" t="s">
        <v>2146</v>
      </c>
      <c r="D938" s="28">
        <v>4128377404</v>
      </c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28">
        <v>10</v>
      </c>
      <c r="P938" s="34"/>
      <c r="Q938" s="28"/>
      <c r="R938" s="28"/>
      <c r="S938" s="71"/>
      <c r="T938" s="28"/>
      <c r="U938" s="28"/>
      <c r="V938" s="28"/>
      <c r="W938" s="28"/>
      <c r="X938" s="28"/>
    </row>
    <row r="939" spans="1:24" ht="18.75" customHeight="1">
      <c r="A939" s="201"/>
      <c r="B939" s="187">
        <v>4585</v>
      </c>
      <c r="C939" s="38" t="s">
        <v>2146</v>
      </c>
      <c r="D939" s="28">
        <v>4128428078</v>
      </c>
      <c r="E939" s="34"/>
      <c r="F939" s="34"/>
      <c r="G939" s="28">
        <v>10</v>
      </c>
      <c r="H939" s="28"/>
      <c r="I939" s="28"/>
      <c r="J939" s="28"/>
      <c r="K939" s="28"/>
      <c r="L939" s="28"/>
      <c r="M939" s="28"/>
      <c r="N939" s="28"/>
      <c r="O939" s="28"/>
      <c r="P939" s="28">
        <v>5</v>
      </c>
      <c r="Q939" s="28"/>
      <c r="R939" s="28"/>
      <c r="S939" s="71"/>
      <c r="T939" s="28"/>
      <c r="U939" s="28"/>
      <c r="V939" s="28"/>
      <c r="W939" s="28"/>
      <c r="X939" s="28"/>
    </row>
    <row r="940" spans="1:24" ht="18.75" customHeight="1">
      <c r="A940" s="201"/>
      <c r="B940" s="187">
        <v>3550</v>
      </c>
      <c r="C940" s="38" t="s">
        <v>2958</v>
      </c>
      <c r="D940" s="28">
        <v>4128614962</v>
      </c>
      <c r="E940" s="34"/>
      <c r="F940" s="34"/>
      <c r="G940" s="28">
        <v>10</v>
      </c>
      <c r="H940" s="28">
        <v>5</v>
      </c>
      <c r="I940" s="28"/>
      <c r="J940" s="28"/>
      <c r="K940" s="28"/>
      <c r="L940" s="28"/>
      <c r="M940" s="28"/>
      <c r="N940" s="28"/>
      <c r="O940" s="28">
        <v>10</v>
      </c>
      <c r="P940" s="28"/>
      <c r="Q940" s="28"/>
      <c r="R940" s="28"/>
      <c r="S940" s="71"/>
      <c r="T940" s="28"/>
      <c r="U940" s="28"/>
      <c r="V940" s="28"/>
      <c r="W940" s="28"/>
      <c r="X940" s="28"/>
    </row>
    <row r="941" spans="1:24" ht="18.75" customHeight="1">
      <c r="A941" s="201"/>
      <c r="B941" s="187">
        <v>4707</v>
      </c>
      <c r="C941" s="38" t="s">
        <v>4898</v>
      </c>
      <c r="D941" s="28">
        <v>4128702805</v>
      </c>
      <c r="E941" s="34"/>
      <c r="F941" s="34"/>
      <c r="G941" s="28">
        <v>8</v>
      </c>
      <c r="H941" s="28"/>
      <c r="I941" s="28"/>
      <c r="J941" s="28"/>
      <c r="K941" s="28"/>
      <c r="L941" s="28"/>
      <c r="M941" s="28"/>
      <c r="N941" s="28"/>
      <c r="O941" s="28">
        <v>8</v>
      </c>
      <c r="P941" s="28">
        <v>6</v>
      </c>
      <c r="Q941" s="28"/>
      <c r="R941" s="28"/>
      <c r="S941" s="71"/>
      <c r="T941" s="28"/>
      <c r="U941" s="28"/>
      <c r="V941" s="28"/>
      <c r="W941" s="28"/>
      <c r="X941" s="28"/>
    </row>
    <row r="942" spans="1:24" ht="18.75" customHeight="1">
      <c r="A942" s="201"/>
      <c r="B942" s="187" t="s">
        <v>5887</v>
      </c>
      <c r="C942" s="38" t="s">
        <v>5888</v>
      </c>
      <c r="D942" s="28" t="s">
        <v>5889</v>
      </c>
      <c r="E942" s="34"/>
      <c r="F942" s="34"/>
      <c r="G942" s="28">
        <v>5</v>
      </c>
      <c r="H942" s="28">
        <v>10</v>
      </c>
      <c r="I942" s="28"/>
      <c r="J942" s="28">
        <v>5</v>
      </c>
      <c r="K942" s="28"/>
      <c r="L942" s="28"/>
      <c r="M942" s="28">
        <v>5</v>
      </c>
      <c r="N942" s="28"/>
      <c r="O942" s="28">
        <v>5</v>
      </c>
      <c r="P942" s="28">
        <v>5</v>
      </c>
      <c r="Q942" s="28"/>
      <c r="R942" s="28"/>
      <c r="S942" s="71"/>
      <c r="T942" s="28"/>
      <c r="U942" s="28"/>
      <c r="V942" s="28"/>
      <c r="W942" s="28"/>
      <c r="X942" s="28"/>
    </row>
    <row r="943" spans="1:24" ht="18.75" customHeight="1">
      <c r="A943" s="201"/>
      <c r="B943" s="187">
        <v>3501</v>
      </c>
      <c r="C943" s="38" t="s">
        <v>1666</v>
      </c>
      <c r="D943" s="28">
        <v>4128658555</v>
      </c>
      <c r="E943" s="34"/>
      <c r="F943" s="34"/>
      <c r="G943" s="34"/>
      <c r="H943" s="28">
        <v>6</v>
      </c>
      <c r="I943" s="28"/>
      <c r="J943" s="28">
        <v>5</v>
      </c>
      <c r="K943" s="28"/>
      <c r="L943" s="28"/>
      <c r="M943" s="28"/>
      <c r="N943" s="28"/>
      <c r="O943" s="28"/>
      <c r="P943" s="28">
        <v>10</v>
      </c>
      <c r="Q943" s="28"/>
      <c r="R943" s="28"/>
      <c r="S943" s="71"/>
      <c r="T943" s="28"/>
      <c r="U943" s="28"/>
      <c r="V943" s="28"/>
      <c r="W943" s="28"/>
      <c r="X943" s="28"/>
    </row>
    <row r="944" spans="1:24" ht="18.75" customHeight="1">
      <c r="A944" s="201"/>
      <c r="B944" s="187">
        <v>5671</v>
      </c>
      <c r="C944" s="38" t="s">
        <v>5890</v>
      </c>
      <c r="D944" s="28">
        <v>4128595702</v>
      </c>
      <c r="E944" s="34"/>
      <c r="F944" s="34"/>
      <c r="G944" s="28">
        <v>5</v>
      </c>
      <c r="H944" s="28">
        <v>10</v>
      </c>
      <c r="I944" s="28"/>
      <c r="J944" s="28"/>
      <c r="K944" s="28"/>
      <c r="L944" s="28"/>
      <c r="M944" s="28"/>
      <c r="N944" s="28"/>
      <c r="O944" s="28"/>
      <c r="P944" s="28">
        <v>15</v>
      </c>
      <c r="Q944" s="28"/>
      <c r="R944" s="28"/>
      <c r="S944" s="71"/>
      <c r="T944" s="28"/>
      <c r="U944" s="28"/>
      <c r="V944" s="28"/>
      <c r="W944" s="28"/>
      <c r="X944" s="28"/>
    </row>
    <row r="945" spans="1:24" ht="18.75" customHeight="1">
      <c r="A945" s="201"/>
      <c r="B945" s="187">
        <v>4738</v>
      </c>
      <c r="C945" s="38" t="s">
        <v>1197</v>
      </c>
      <c r="D945" s="28">
        <v>4128588279</v>
      </c>
      <c r="E945" s="34"/>
      <c r="F945" s="34"/>
      <c r="G945" s="28">
        <v>5</v>
      </c>
      <c r="H945" s="28">
        <v>5</v>
      </c>
      <c r="I945" s="28"/>
      <c r="J945" s="28">
        <v>5</v>
      </c>
      <c r="K945" s="28"/>
      <c r="L945" s="28"/>
      <c r="M945" s="28">
        <v>5</v>
      </c>
      <c r="N945" s="28"/>
      <c r="O945" s="28"/>
      <c r="P945" s="28">
        <v>10</v>
      </c>
      <c r="Q945" s="28"/>
      <c r="R945" s="28"/>
      <c r="S945" s="71"/>
      <c r="T945" s="28"/>
      <c r="U945" s="28"/>
      <c r="V945" s="28"/>
      <c r="W945" s="28"/>
      <c r="X945" s="28"/>
    </row>
    <row r="946" spans="1:24" ht="18.75" customHeight="1">
      <c r="A946" s="201"/>
      <c r="B946" s="187">
        <v>5633</v>
      </c>
      <c r="C946" s="38" t="s">
        <v>5891</v>
      </c>
      <c r="D946" s="28">
        <v>4128574773</v>
      </c>
      <c r="E946" s="34"/>
      <c r="F946" s="34"/>
      <c r="G946" s="28">
        <v>3</v>
      </c>
      <c r="H946" s="28">
        <v>18</v>
      </c>
      <c r="I946" s="34"/>
      <c r="J946" s="34"/>
      <c r="K946" s="34"/>
      <c r="L946" s="34"/>
      <c r="M946" s="34"/>
      <c r="N946" s="34"/>
      <c r="O946" s="34"/>
      <c r="P946" s="34"/>
      <c r="Q946" s="28"/>
      <c r="R946" s="28"/>
      <c r="S946" s="71"/>
      <c r="T946" s="28"/>
      <c r="U946" s="28"/>
      <c r="V946" s="28"/>
      <c r="W946" s="28"/>
      <c r="X946" s="28"/>
    </row>
    <row r="947" spans="1:24" ht="18.75" customHeight="1">
      <c r="A947" s="201"/>
      <c r="B947" s="187">
        <v>1648</v>
      </c>
      <c r="C947" s="38" t="s">
        <v>394</v>
      </c>
      <c r="D947" s="28">
        <v>4128583969</v>
      </c>
      <c r="E947" s="34"/>
      <c r="F947" s="34"/>
      <c r="G947" s="28">
        <v>5</v>
      </c>
      <c r="H947" s="28">
        <v>10</v>
      </c>
      <c r="I947" s="34"/>
      <c r="J947" s="34"/>
      <c r="K947" s="34"/>
      <c r="L947" s="34"/>
      <c r="M947" s="34"/>
      <c r="N947" s="34"/>
      <c r="O947" s="34"/>
      <c r="P947" s="34"/>
      <c r="Q947" s="28"/>
      <c r="R947" s="28"/>
      <c r="S947" s="71"/>
      <c r="T947" s="28"/>
      <c r="U947" s="28"/>
      <c r="V947" s="28"/>
      <c r="W947" s="28"/>
      <c r="X947" s="28"/>
    </row>
    <row r="948" spans="1:24" ht="18.75" customHeight="1">
      <c r="A948" s="218"/>
      <c r="B948" s="240"/>
      <c r="C948" s="241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71"/>
      <c r="T948" s="97"/>
      <c r="U948" s="97"/>
      <c r="V948" s="97"/>
      <c r="W948" s="97"/>
      <c r="X948" s="247" t="s">
        <v>5931</v>
      </c>
    </row>
    <row r="949" spans="1:24" ht="18.75" customHeight="1">
      <c r="A949" s="201"/>
      <c r="B949" s="187"/>
      <c r="C949" s="227" t="s">
        <v>5925</v>
      </c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71"/>
      <c r="T949" s="28"/>
      <c r="U949" s="28"/>
      <c r="V949" s="28"/>
      <c r="W949" s="28"/>
      <c r="X949" s="28"/>
    </row>
    <row r="950" spans="1:24" ht="18.75" customHeight="1">
      <c r="A950" s="232"/>
      <c r="B950" s="187">
        <v>1654</v>
      </c>
      <c r="C950" s="248" t="s">
        <v>3207</v>
      </c>
      <c r="D950" s="28">
        <v>4128770468</v>
      </c>
      <c r="E950" s="28"/>
      <c r="F950" s="28"/>
      <c r="G950" s="28">
        <v>20</v>
      </c>
      <c r="H950" s="28"/>
      <c r="I950" s="28"/>
      <c r="J950" s="28"/>
      <c r="K950" s="28"/>
      <c r="L950" s="28"/>
      <c r="M950" s="28">
        <v>10</v>
      </c>
      <c r="N950" s="28"/>
      <c r="O950" s="28">
        <v>29</v>
      </c>
      <c r="P950" s="28"/>
      <c r="Q950" s="28"/>
      <c r="R950" s="28"/>
      <c r="S950" s="71"/>
      <c r="T950" s="28"/>
      <c r="U950" s="28"/>
      <c r="V950" s="28"/>
      <c r="W950" s="28"/>
      <c r="X950" s="28"/>
    </row>
    <row r="951" spans="1:24" ht="18.75" customHeight="1">
      <c r="A951" s="232"/>
      <c r="B951" s="187">
        <v>2190</v>
      </c>
      <c r="C951" s="248" t="s">
        <v>5943</v>
      </c>
      <c r="D951" s="28">
        <v>4128543043</v>
      </c>
      <c r="E951" s="28"/>
      <c r="F951" s="28"/>
      <c r="G951" s="28">
        <v>7</v>
      </c>
      <c r="H951" s="28">
        <v>7</v>
      </c>
      <c r="I951" s="28"/>
      <c r="J951" s="28">
        <v>5</v>
      </c>
      <c r="K951" s="28"/>
      <c r="L951" s="28"/>
      <c r="M951" s="28"/>
      <c r="N951" s="28"/>
      <c r="O951" s="28"/>
      <c r="P951" s="28">
        <v>10</v>
      </c>
      <c r="Q951" s="28"/>
      <c r="R951" s="28"/>
      <c r="S951" s="71"/>
      <c r="T951" s="28"/>
      <c r="U951" s="28"/>
      <c r="V951" s="28"/>
      <c r="W951" s="28"/>
      <c r="X951" s="28"/>
    </row>
    <row r="952" spans="1:24" ht="18.75" customHeight="1">
      <c r="A952" s="201"/>
      <c r="B952" s="187">
        <v>2054</v>
      </c>
      <c r="C952" s="248" t="s">
        <v>3205</v>
      </c>
      <c r="D952" s="28">
        <v>4128744801</v>
      </c>
      <c r="E952" s="28"/>
      <c r="F952" s="28"/>
      <c r="G952" s="28">
        <v>5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71"/>
      <c r="T952" s="28"/>
      <c r="U952" s="28"/>
      <c r="V952" s="28"/>
      <c r="W952" s="28"/>
      <c r="X952" s="28"/>
    </row>
    <row r="953" spans="1:24" ht="18.75" customHeight="1">
      <c r="A953" s="201"/>
      <c r="B953" s="187">
        <v>2091</v>
      </c>
      <c r="C953" s="248" t="s">
        <v>1781</v>
      </c>
      <c r="D953" s="28">
        <v>4128731845</v>
      </c>
      <c r="E953" s="28"/>
      <c r="F953" s="28"/>
      <c r="G953" s="28">
        <v>5</v>
      </c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71"/>
      <c r="T953" s="28"/>
      <c r="U953" s="28"/>
      <c r="V953" s="28"/>
      <c r="W953" s="28"/>
      <c r="X953" s="28"/>
    </row>
    <row r="954" spans="1:24" ht="18.75" customHeight="1">
      <c r="A954" s="225" t="s">
        <v>5942</v>
      </c>
      <c r="B954" s="187">
        <v>4171</v>
      </c>
      <c r="C954" s="248" t="s">
        <v>3316</v>
      </c>
      <c r="D954" s="28">
        <v>4128732335</v>
      </c>
      <c r="E954" s="28"/>
      <c r="F954" s="28"/>
      <c r="G954" s="28">
        <v>5</v>
      </c>
      <c r="H954" s="28">
        <v>20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71"/>
      <c r="T954" s="28"/>
      <c r="U954" s="28"/>
      <c r="V954" s="28"/>
      <c r="W954" s="28"/>
      <c r="X954" s="28"/>
    </row>
    <row r="955" spans="1:24" ht="18.75" customHeight="1">
      <c r="A955" s="225" t="s">
        <v>5035</v>
      </c>
      <c r="B955" s="187">
        <v>2520</v>
      </c>
      <c r="C955" s="248" t="s">
        <v>1776</v>
      </c>
      <c r="D955" s="28">
        <v>4128723868</v>
      </c>
      <c r="E955" s="28"/>
      <c r="F955" s="28"/>
      <c r="G955" s="28">
        <v>15</v>
      </c>
      <c r="H955" s="28">
        <v>10</v>
      </c>
      <c r="I955" s="28"/>
      <c r="J955" s="28"/>
      <c r="K955" s="28"/>
      <c r="L955" s="28"/>
      <c r="M955" s="28"/>
      <c r="N955" s="28"/>
      <c r="O955" s="28"/>
      <c r="P955" s="28">
        <v>10</v>
      </c>
      <c r="Q955" s="28"/>
      <c r="R955" s="28"/>
      <c r="S955" s="71"/>
      <c r="T955" s="28"/>
      <c r="U955" s="28"/>
      <c r="V955" s="28"/>
      <c r="W955" s="28"/>
      <c r="X955" s="28"/>
    </row>
    <row r="956" spans="1:24" ht="18.75" customHeight="1">
      <c r="A956" s="201"/>
      <c r="B956" s="187">
        <v>4479</v>
      </c>
      <c r="C956" s="248" t="s">
        <v>4696</v>
      </c>
      <c r="D956" s="28">
        <v>4128709181</v>
      </c>
      <c r="E956" s="28"/>
      <c r="F956" s="28"/>
      <c r="G956" s="28"/>
      <c r="H956" s="28">
        <v>7</v>
      </c>
      <c r="I956" s="28"/>
      <c r="J956" s="28"/>
      <c r="K956" s="28"/>
      <c r="L956" s="28"/>
      <c r="M956" s="28"/>
      <c r="N956" s="28"/>
      <c r="O956" s="28"/>
      <c r="P956" s="28">
        <v>5</v>
      </c>
      <c r="Q956" s="28"/>
      <c r="R956" s="28"/>
      <c r="S956" s="71"/>
      <c r="T956" s="28"/>
      <c r="U956" s="28"/>
      <c r="V956" s="28"/>
      <c r="W956" s="28"/>
      <c r="X956" s="28"/>
    </row>
    <row r="957" spans="1:24" ht="18.75" customHeight="1">
      <c r="A957" s="201"/>
      <c r="B957" s="187">
        <v>3404</v>
      </c>
      <c r="C957" s="248" t="s">
        <v>5946</v>
      </c>
      <c r="D957" s="28">
        <v>4128666086</v>
      </c>
      <c r="E957" s="28"/>
      <c r="F957" s="28"/>
      <c r="G957" s="28">
        <v>5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71"/>
      <c r="T957" s="28"/>
      <c r="U957" s="28"/>
      <c r="V957" s="28"/>
      <c r="W957" s="28"/>
      <c r="X957" s="28"/>
    </row>
    <row r="958" spans="1:24" ht="18.75" customHeight="1">
      <c r="A958" s="201"/>
      <c r="B958" s="187">
        <v>3208</v>
      </c>
      <c r="C958" s="248" t="s">
        <v>5947</v>
      </c>
      <c r="D958" s="28">
        <v>4128762965</v>
      </c>
      <c r="E958" s="28"/>
      <c r="F958" s="28"/>
      <c r="G958" s="28">
        <v>5</v>
      </c>
      <c r="H958" s="28">
        <v>10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71"/>
      <c r="T958" s="28"/>
      <c r="U958" s="28"/>
      <c r="V958" s="28"/>
      <c r="W958" s="28"/>
      <c r="X958" s="28"/>
    </row>
    <row r="959" spans="1:24" ht="18.75" customHeight="1">
      <c r="A959" s="201"/>
      <c r="B959" s="187">
        <v>4094</v>
      </c>
      <c r="C959" s="248" t="s">
        <v>1455</v>
      </c>
      <c r="D959" s="28">
        <v>4128690404</v>
      </c>
      <c r="E959" s="28"/>
      <c r="F959" s="28"/>
      <c r="G959" s="28">
        <v>5</v>
      </c>
      <c r="H959" s="28">
        <v>5</v>
      </c>
      <c r="I959" s="28"/>
      <c r="J959" s="28"/>
      <c r="K959" s="28"/>
      <c r="L959" s="28"/>
      <c r="M959" s="28"/>
      <c r="N959" s="28"/>
      <c r="O959" s="28"/>
      <c r="P959" s="28">
        <v>5</v>
      </c>
      <c r="Q959" s="28"/>
      <c r="R959" s="28"/>
      <c r="S959" s="71"/>
      <c r="T959" s="28"/>
      <c r="U959" s="28"/>
      <c r="V959" s="28"/>
      <c r="W959" s="28"/>
      <c r="X959" s="28"/>
    </row>
    <row r="960" spans="1:24" ht="18.75" customHeight="1">
      <c r="A960" s="201"/>
      <c r="B960" s="187">
        <v>3228</v>
      </c>
      <c r="C960" s="248" t="s">
        <v>1747</v>
      </c>
      <c r="D960" s="28">
        <v>4128655785</v>
      </c>
      <c r="E960" s="28"/>
      <c r="F960" s="28"/>
      <c r="G960" s="28">
        <v>6</v>
      </c>
      <c r="H960" s="28"/>
      <c r="I960" s="28"/>
      <c r="J960" s="28"/>
      <c r="K960" s="28"/>
      <c r="L960" s="28"/>
      <c r="M960" s="28"/>
      <c r="N960" s="28"/>
      <c r="O960" s="28"/>
      <c r="P960" s="28">
        <v>5</v>
      </c>
      <c r="Q960" s="28"/>
      <c r="R960" s="28"/>
      <c r="S960" s="71"/>
      <c r="T960" s="28"/>
      <c r="U960" s="28"/>
      <c r="V960" s="28"/>
      <c r="W960" s="28"/>
      <c r="X960" s="28"/>
    </row>
    <row r="961" spans="1:24" ht="18.75" customHeight="1">
      <c r="A961" s="201"/>
      <c r="B961" s="187">
        <v>3144</v>
      </c>
      <c r="C961" s="248" t="s">
        <v>4789</v>
      </c>
      <c r="D961" s="28">
        <v>4128744018</v>
      </c>
      <c r="E961" s="28"/>
      <c r="F961" s="28"/>
      <c r="G961" s="28">
        <v>10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71"/>
      <c r="T961" s="28"/>
      <c r="U961" s="28"/>
      <c r="V961" s="28"/>
      <c r="W961" s="28"/>
      <c r="X961" s="28"/>
    </row>
    <row r="962" spans="1:24" ht="18.75" customHeight="1">
      <c r="A962" s="201"/>
      <c r="B962" s="187">
        <v>4172</v>
      </c>
      <c r="C962" s="248" t="s">
        <v>1914</v>
      </c>
      <c r="D962" s="28">
        <v>4128717681</v>
      </c>
      <c r="E962" s="28">
        <v>3</v>
      </c>
      <c r="F962" s="28"/>
      <c r="G962" s="28">
        <v>3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71"/>
      <c r="T962" s="28"/>
      <c r="U962" s="28"/>
      <c r="V962" s="28"/>
      <c r="W962" s="28"/>
      <c r="X962" s="28"/>
    </row>
    <row r="963" spans="1:24" ht="18.75" customHeight="1">
      <c r="A963" s="201"/>
      <c r="B963" s="187">
        <v>5340</v>
      </c>
      <c r="C963" s="248" t="s">
        <v>4940</v>
      </c>
      <c r="D963" s="28">
        <v>4128718699</v>
      </c>
      <c r="E963" s="28"/>
      <c r="F963" s="28"/>
      <c r="G963" s="28">
        <v>3</v>
      </c>
      <c r="H963" s="28">
        <v>7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71"/>
      <c r="T963" s="28"/>
      <c r="U963" s="28"/>
      <c r="V963" s="28"/>
      <c r="W963" s="28"/>
      <c r="X963" s="28"/>
    </row>
    <row r="964" spans="1:24" ht="18.75" customHeight="1">
      <c r="A964" s="201"/>
      <c r="B964" s="187">
        <v>3371</v>
      </c>
      <c r="C964" s="248" t="s">
        <v>4799</v>
      </c>
      <c r="D964" s="28">
        <v>4128711363</v>
      </c>
      <c r="E964" s="28"/>
      <c r="F964" s="28"/>
      <c r="G964" s="28"/>
      <c r="H964" s="28">
        <v>10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71"/>
      <c r="T964" s="28"/>
      <c r="U964" s="28"/>
      <c r="V964" s="28"/>
      <c r="W964" s="28"/>
      <c r="X964" s="28"/>
    </row>
    <row r="965" spans="1:24" ht="18.75" customHeight="1">
      <c r="A965" s="201"/>
      <c r="B965" s="187">
        <v>3197</v>
      </c>
      <c r="C965" s="248" t="s">
        <v>5952</v>
      </c>
      <c r="D965" s="28">
        <v>4128640979</v>
      </c>
      <c r="E965" s="28"/>
      <c r="F965" s="28"/>
      <c r="G965" s="28">
        <v>10</v>
      </c>
      <c r="H965" s="28">
        <v>10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71"/>
      <c r="T965" s="28"/>
      <c r="U965" s="28"/>
      <c r="V965" s="28"/>
      <c r="W965" s="28"/>
      <c r="X965" s="28"/>
    </row>
    <row r="966" spans="1:24" ht="18.75" customHeight="1">
      <c r="A966" s="201"/>
      <c r="B966" s="187">
        <v>5097</v>
      </c>
      <c r="C966" s="248" t="s">
        <v>1836</v>
      </c>
      <c r="D966" s="28">
        <v>4128606764</v>
      </c>
      <c r="E966" s="28"/>
      <c r="F966" s="28"/>
      <c r="G966" s="28"/>
      <c r="H966" s="28">
        <v>5</v>
      </c>
      <c r="I966" s="28"/>
      <c r="J966" s="28">
        <v>5</v>
      </c>
      <c r="K966" s="28"/>
      <c r="L966" s="28"/>
      <c r="M966" s="28"/>
      <c r="N966" s="28"/>
      <c r="O966" s="28"/>
      <c r="P966" s="28"/>
      <c r="Q966" s="28"/>
      <c r="R966" s="28"/>
      <c r="S966" s="71"/>
      <c r="T966" s="28"/>
      <c r="U966" s="28"/>
      <c r="V966" s="28"/>
      <c r="W966" s="28"/>
      <c r="X966" s="28"/>
    </row>
    <row r="967" spans="1:24" ht="18.75" customHeight="1">
      <c r="A967" s="215" t="s">
        <v>5953</v>
      </c>
      <c r="B967" s="187">
        <v>4305</v>
      </c>
      <c r="C967" s="248" t="s">
        <v>3166</v>
      </c>
      <c r="D967" s="28">
        <v>4128682560</v>
      </c>
      <c r="E967" s="28">
        <v>1</v>
      </c>
      <c r="F967" s="28"/>
      <c r="G967" s="28">
        <v>5</v>
      </c>
      <c r="H967" s="28">
        <v>5</v>
      </c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71"/>
      <c r="T967" s="28"/>
      <c r="U967" s="28"/>
      <c r="V967" s="28"/>
      <c r="W967" s="28"/>
      <c r="X967" s="28"/>
    </row>
    <row r="968" spans="1:24" ht="18.75" customHeight="1">
      <c r="A968" s="201"/>
      <c r="B968" s="187">
        <v>2169</v>
      </c>
      <c r="C968" s="248" t="s">
        <v>4302</v>
      </c>
      <c r="D968" s="28">
        <v>4128682215</v>
      </c>
      <c r="E968" s="28"/>
      <c r="F968" s="28"/>
      <c r="G968" s="28">
        <v>5</v>
      </c>
      <c r="H968" s="28"/>
      <c r="I968" s="28"/>
      <c r="J968" s="28">
        <v>5</v>
      </c>
      <c r="K968" s="28"/>
      <c r="L968" s="28"/>
      <c r="M968" s="28"/>
      <c r="N968" s="28"/>
      <c r="O968" s="28">
        <v>5</v>
      </c>
      <c r="P968" s="28"/>
      <c r="Q968" s="28"/>
      <c r="R968" s="28"/>
      <c r="S968" s="71"/>
      <c r="T968" s="28"/>
      <c r="U968" s="28"/>
      <c r="V968" s="28"/>
      <c r="W968" s="28"/>
      <c r="X968" s="28"/>
    </row>
    <row r="969" spans="1:24" ht="18.75" customHeight="1">
      <c r="A969" s="201"/>
      <c r="B969" s="187">
        <v>4912</v>
      </c>
      <c r="C969" s="248" t="s">
        <v>4523</v>
      </c>
      <c r="D969" s="28">
        <v>4128735291</v>
      </c>
      <c r="E969" s="28"/>
      <c r="F969" s="28"/>
      <c r="G969" s="28">
        <v>10</v>
      </c>
      <c r="H969" s="28">
        <v>10</v>
      </c>
      <c r="I969" s="28"/>
      <c r="J969" s="28"/>
      <c r="K969" s="28"/>
      <c r="L969" s="28"/>
      <c r="M969" s="28"/>
      <c r="N969" s="28"/>
      <c r="O969" s="28">
        <v>10</v>
      </c>
      <c r="P969" s="28"/>
      <c r="Q969" s="28"/>
      <c r="R969" s="28"/>
      <c r="S969" s="71"/>
      <c r="T969" s="28"/>
      <c r="U969" s="28"/>
      <c r="V969" s="28"/>
      <c r="W969" s="28"/>
      <c r="X969" s="28"/>
    </row>
    <row r="970" spans="1:24" ht="18.75" customHeight="1">
      <c r="A970" s="201"/>
      <c r="B970" s="187">
        <v>4517</v>
      </c>
      <c r="C970" s="248" t="s">
        <v>3147</v>
      </c>
      <c r="D970" s="28">
        <v>4128682609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71"/>
      <c r="T970" s="28"/>
      <c r="U970" s="28"/>
      <c r="V970" s="28"/>
      <c r="W970" s="28"/>
      <c r="X970" s="28"/>
    </row>
    <row r="971" spans="1:24" ht="18.75" customHeight="1">
      <c r="A971" s="201"/>
      <c r="B971" s="187">
        <v>2244</v>
      </c>
      <c r="C971" s="248" t="s">
        <v>5954</v>
      </c>
      <c r="D971" s="28">
        <v>4128682222</v>
      </c>
      <c r="E971" s="28"/>
      <c r="F971" s="28"/>
      <c r="G971" s="28">
        <v>5</v>
      </c>
      <c r="H971" s="28">
        <v>10</v>
      </c>
      <c r="I971" s="28"/>
      <c r="J971" s="28"/>
      <c r="K971" s="28"/>
      <c r="L971" s="28"/>
      <c r="M971" s="28"/>
      <c r="N971" s="28"/>
      <c r="O971" s="28"/>
      <c r="P971" s="28">
        <v>5</v>
      </c>
      <c r="Q971" s="28"/>
      <c r="R971" s="28"/>
      <c r="S971" s="71"/>
      <c r="T971" s="28"/>
      <c r="U971" s="28"/>
      <c r="V971" s="28"/>
      <c r="W971" s="28"/>
      <c r="X971" s="28"/>
    </row>
    <row r="972" spans="1:24" ht="18.75" customHeight="1">
      <c r="A972" s="201"/>
      <c r="B972" s="187">
        <v>4503</v>
      </c>
      <c r="C972" s="248" t="s">
        <v>4145</v>
      </c>
      <c r="D972" s="28">
        <v>4128682586</v>
      </c>
      <c r="E972" s="28">
        <v>2</v>
      </c>
      <c r="F972" s="28"/>
      <c r="G972" s="28">
        <v>5</v>
      </c>
      <c r="H972" s="28">
        <v>5</v>
      </c>
      <c r="I972" s="28"/>
      <c r="J972" s="28">
        <v>5</v>
      </c>
      <c r="K972" s="28"/>
      <c r="L972" s="28"/>
      <c r="M972" s="28">
        <v>5</v>
      </c>
      <c r="N972" s="28"/>
      <c r="O972" s="28"/>
      <c r="P972" s="28"/>
      <c r="Q972" s="28"/>
      <c r="R972" s="28"/>
      <c r="S972" s="71"/>
      <c r="T972" s="28"/>
      <c r="U972" s="28"/>
      <c r="V972" s="28"/>
      <c r="W972" s="28"/>
      <c r="X972" s="28"/>
    </row>
    <row r="973" spans="1:24" ht="18.75" customHeight="1">
      <c r="A973" s="201"/>
      <c r="B973" s="187">
        <v>2057</v>
      </c>
      <c r="C973" s="248" t="s">
        <v>4522</v>
      </c>
      <c r="D973" s="28">
        <v>4128682185</v>
      </c>
      <c r="E973" s="28"/>
      <c r="F973" s="28"/>
      <c r="G973" s="28">
        <v>5</v>
      </c>
      <c r="H973" s="28"/>
      <c r="I973" s="28"/>
      <c r="J973" s="28"/>
      <c r="K973" s="28"/>
      <c r="L973" s="28"/>
      <c r="M973" s="28"/>
      <c r="N973" s="28"/>
      <c r="O973" s="28"/>
      <c r="P973" s="28">
        <v>10</v>
      </c>
      <c r="Q973" s="28"/>
      <c r="R973" s="28"/>
      <c r="S973" s="71"/>
      <c r="T973" s="28"/>
      <c r="U973" s="28"/>
      <c r="V973" s="28"/>
      <c r="W973" s="28"/>
      <c r="X973" s="28"/>
    </row>
    <row r="974" spans="1:24" ht="18.75" customHeight="1">
      <c r="A974" s="201"/>
      <c r="B974" s="187">
        <v>3901</v>
      </c>
      <c r="C974" s="248" t="s">
        <v>5955</v>
      </c>
      <c r="D974" s="28">
        <v>4128667200</v>
      </c>
      <c r="E974" s="28"/>
      <c r="F974" s="28"/>
      <c r="G974" s="28">
        <v>5</v>
      </c>
      <c r="H974" s="28">
        <v>10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71"/>
      <c r="T974" s="28"/>
      <c r="U974" s="28"/>
      <c r="V974" s="28"/>
      <c r="W974" s="28"/>
      <c r="X974" s="28"/>
    </row>
    <row r="975" spans="1:24" ht="18.75" customHeight="1">
      <c r="A975" s="201"/>
      <c r="B975" s="187">
        <v>2558</v>
      </c>
      <c r="C975" s="248" t="s">
        <v>5956</v>
      </c>
      <c r="D975" s="28">
        <v>4128719591</v>
      </c>
      <c r="E975" s="28"/>
      <c r="F975" s="28"/>
      <c r="G975" s="28">
        <v>5</v>
      </c>
      <c r="H975" s="28">
        <v>5</v>
      </c>
      <c r="I975" s="28"/>
      <c r="J975" s="28">
        <v>5</v>
      </c>
      <c r="K975" s="28"/>
      <c r="L975" s="28"/>
      <c r="M975" s="28"/>
      <c r="N975" s="28"/>
      <c r="O975" s="28">
        <v>5</v>
      </c>
      <c r="P975" s="28">
        <v>10</v>
      </c>
      <c r="Q975" s="28"/>
      <c r="R975" s="28"/>
      <c r="S975" s="71"/>
      <c r="T975" s="28"/>
      <c r="U975" s="28"/>
      <c r="V975" s="28"/>
      <c r="W975" s="28"/>
      <c r="X975" s="28"/>
    </row>
    <row r="976" spans="1:24" ht="18.75" customHeight="1">
      <c r="A976" s="201"/>
      <c r="B976" s="187">
        <v>4800</v>
      </c>
      <c r="C976" s="248" t="s">
        <v>4915</v>
      </c>
      <c r="D976" s="28">
        <v>4128682673</v>
      </c>
      <c r="E976" s="28"/>
      <c r="F976" s="28"/>
      <c r="G976" s="28">
        <v>5</v>
      </c>
      <c r="H976" s="28">
        <v>5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71"/>
      <c r="T976" s="28"/>
      <c r="U976" s="28"/>
      <c r="V976" s="28"/>
      <c r="W976" s="28"/>
      <c r="X976" s="28"/>
    </row>
    <row r="977" spans="1:24" ht="18.75" customHeight="1">
      <c r="A977" s="201"/>
      <c r="B977" s="187">
        <v>3883</v>
      </c>
      <c r="C977" s="248" t="s">
        <v>3168</v>
      </c>
      <c r="D977" s="28">
        <v>4128657546</v>
      </c>
      <c r="E977" s="28"/>
      <c r="F977" s="28"/>
      <c r="G977" s="28">
        <v>5</v>
      </c>
      <c r="H977" s="28">
        <v>10</v>
      </c>
      <c r="I977" s="28"/>
      <c r="J977" s="28">
        <v>5</v>
      </c>
      <c r="K977" s="28"/>
      <c r="L977" s="28"/>
      <c r="M977" s="28"/>
      <c r="N977" s="28"/>
      <c r="O977" s="28"/>
      <c r="P977" s="28">
        <v>10</v>
      </c>
      <c r="Q977" s="28"/>
      <c r="R977" s="28"/>
      <c r="S977" s="71"/>
      <c r="T977" s="28"/>
      <c r="U977" s="28"/>
      <c r="V977" s="28"/>
      <c r="W977" s="28"/>
      <c r="X977" s="28"/>
    </row>
    <row r="978" spans="1:24" ht="18.75" customHeight="1">
      <c r="A978" s="201"/>
      <c r="B978" s="187">
        <v>2798</v>
      </c>
      <c r="C978" s="248" t="s">
        <v>4142</v>
      </c>
      <c r="D978" s="28">
        <v>4128733557</v>
      </c>
      <c r="E978" s="28"/>
      <c r="F978" s="28"/>
      <c r="G978" s="28">
        <v>5</v>
      </c>
      <c r="H978" s="28"/>
      <c r="I978" s="28"/>
      <c r="J978" s="28">
        <v>5</v>
      </c>
      <c r="K978" s="28"/>
      <c r="L978" s="28"/>
      <c r="M978" s="28"/>
      <c r="N978" s="28"/>
      <c r="O978" s="28">
        <v>5</v>
      </c>
      <c r="P978" s="28"/>
      <c r="Q978" s="28"/>
      <c r="R978" s="28"/>
      <c r="S978" s="71"/>
      <c r="T978" s="28"/>
      <c r="U978" s="28"/>
      <c r="V978" s="28"/>
      <c r="W978" s="28"/>
      <c r="X978" s="28"/>
    </row>
    <row r="979" spans="1:24" ht="18.75" customHeight="1">
      <c r="A979" s="201"/>
      <c r="B979" s="187">
        <v>4276</v>
      </c>
      <c r="C979" s="248" t="s">
        <v>4298</v>
      </c>
      <c r="D979" s="28">
        <v>4128735001</v>
      </c>
      <c r="E979" s="28"/>
      <c r="F979" s="28"/>
      <c r="G979" s="28">
        <v>5</v>
      </c>
      <c r="H979" s="28">
        <v>5</v>
      </c>
      <c r="I979" s="28"/>
      <c r="J979" s="28"/>
      <c r="K979" s="28"/>
      <c r="L979" s="28"/>
      <c r="M979" s="28"/>
      <c r="N979" s="28"/>
      <c r="O979" s="28">
        <v>5</v>
      </c>
      <c r="P979" s="28">
        <v>5</v>
      </c>
      <c r="Q979" s="28"/>
      <c r="R979" s="28"/>
      <c r="S979" s="71"/>
      <c r="T979" s="28"/>
      <c r="U979" s="28"/>
      <c r="V979" s="28"/>
      <c r="W979" s="28"/>
      <c r="X979" s="28"/>
    </row>
    <row r="980" spans="1:24" ht="18.75" customHeight="1">
      <c r="A980" s="201"/>
      <c r="B980" s="187">
        <v>4411</v>
      </c>
      <c r="C980" s="248" t="s">
        <v>3160</v>
      </c>
      <c r="D980" s="28">
        <v>4128682573</v>
      </c>
      <c r="E980" s="28"/>
      <c r="F980" s="28"/>
      <c r="G980" s="28"/>
      <c r="H980" s="28"/>
      <c r="I980" s="28"/>
      <c r="J980" s="28">
        <v>3</v>
      </c>
      <c r="K980" s="28"/>
      <c r="L980" s="28"/>
      <c r="M980" s="28"/>
      <c r="N980" s="28"/>
      <c r="O980" s="28">
        <v>5</v>
      </c>
      <c r="P980" s="28">
        <v>5</v>
      </c>
      <c r="Q980" s="28"/>
      <c r="R980" s="28"/>
      <c r="S980" s="71"/>
      <c r="T980" s="28"/>
      <c r="U980" s="28"/>
      <c r="V980" s="28"/>
      <c r="W980" s="28"/>
      <c r="X980" s="28"/>
    </row>
    <row r="981" spans="1:24" ht="18.75" customHeight="1">
      <c r="A981" s="201"/>
      <c r="B981" s="187">
        <v>5721</v>
      </c>
      <c r="C981" s="248" t="s">
        <v>5957</v>
      </c>
      <c r="D981" s="28">
        <v>4128489099</v>
      </c>
      <c r="E981" s="28">
        <v>2</v>
      </c>
      <c r="F981" s="28">
        <v>3</v>
      </c>
      <c r="G981" s="28">
        <v>2</v>
      </c>
      <c r="H981" s="28">
        <v>5</v>
      </c>
      <c r="I981" s="28"/>
      <c r="J981" s="28">
        <v>4</v>
      </c>
      <c r="K981" s="28"/>
      <c r="L981" s="28"/>
      <c r="M981" s="28"/>
      <c r="N981" s="28"/>
      <c r="O981" s="28">
        <v>4</v>
      </c>
      <c r="P981" s="28">
        <v>10</v>
      </c>
      <c r="Q981" s="28"/>
      <c r="R981" s="28"/>
      <c r="S981" s="71"/>
      <c r="T981" s="28"/>
      <c r="U981" s="28"/>
      <c r="V981" s="28"/>
      <c r="W981" s="28"/>
      <c r="X981" s="28"/>
    </row>
    <row r="982" spans="1:24" ht="18.75" customHeight="1">
      <c r="A982" s="201"/>
      <c r="B982" s="187">
        <v>5524</v>
      </c>
      <c r="C982" s="248" t="s">
        <v>3521</v>
      </c>
      <c r="D982" s="28">
        <v>4128573762</v>
      </c>
      <c r="E982" s="28"/>
      <c r="F982" s="28"/>
      <c r="G982" s="28"/>
      <c r="H982" s="28">
        <v>10</v>
      </c>
      <c r="I982" s="28"/>
      <c r="J982" s="28"/>
      <c r="K982" s="28"/>
      <c r="L982" s="28"/>
      <c r="M982" s="28"/>
      <c r="N982" s="28"/>
      <c r="O982" s="28">
        <v>5</v>
      </c>
      <c r="P982" s="28">
        <v>10</v>
      </c>
      <c r="Q982" s="28"/>
      <c r="R982" s="28"/>
      <c r="S982" s="71"/>
      <c r="T982" s="28"/>
      <c r="U982" s="28"/>
      <c r="V982" s="28"/>
      <c r="W982" s="28"/>
      <c r="X982" s="28"/>
    </row>
    <row r="983" spans="1:24" ht="18.75" customHeight="1">
      <c r="A983" s="201"/>
      <c r="B983" s="187">
        <v>2295</v>
      </c>
      <c r="C983" s="248" t="s">
        <v>3162</v>
      </c>
      <c r="D983" s="28">
        <v>4128611841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/>
      <c r="M983" s="28"/>
      <c r="N983" s="28"/>
      <c r="O983" s="28">
        <v>5</v>
      </c>
      <c r="P983" s="28">
        <v>10</v>
      </c>
      <c r="Q983" s="28"/>
      <c r="R983" s="28"/>
      <c r="S983" s="71"/>
      <c r="T983" s="28"/>
      <c r="U983" s="28"/>
      <c r="V983" s="28"/>
      <c r="W983" s="28"/>
      <c r="X983" s="28"/>
    </row>
    <row r="984" spans="1:24" ht="18.75" customHeight="1">
      <c r="A984" s="201"/>
      <c r="B984" s="187">
        <v>2552</v>
      </c>
      <c r="C984" s="248" t="s">
        <v>3164</v>
      </c>
      <c r="D984" s="28">
        <v>4128682295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>
        <v>5</v>
      </c>
      <c r="P984" s="28"/>
      <c r="Q984" s="28"/>
      <c r="R984" s="28"/>
      <c r="S984" s="71"/>
      <c r="T984" s="28"/>
      <c r="U984" s="28"/>
      <c r="V984" s="28"/>
      <c r="W984" s="28"/>
      <c r="X984" s="28"/>
    </row>
    <row r="985" spans="1:24" ht="18.75" customHeight="1">
      <c r="A985" s="201"/>
      <c r="B985" s="187">
        <v>2552</v>
      </c>
      <c r="C985" s="248" t="s">
        <v>3164</v>
      </c>
      <c r="D985" s="28">
        <v>4128865778</v>
      </c>
      <c r="E985" s="28"/>
      <c r="F985" s="28"/>
      <c r="G985" s="28"/>
      <c r="H985" s="28"/>
      <c r="I985" s="28"/>
      <c r="J985" s="28">
        <v>5</v>
      </c>
      <c r="K985" s="28"/>
      <c r="L985" s="28"/>
      <c r="M985" s="28"/>
      <c r="N985" s="28"/>
      <c r="O985" s="28"/>
      <c r="P985" s="28">
        <v>10</v>
      </c>
      <c r="Q985" s="28"/>
      <c r="R985" s="28"/>
      <c r="S985" s="71"/>
      <c r="T985" s="28"/>
      <c r="U985" s="28"/>
      <c r="V985" s="28"/>
      <c r="W985" s="28"/>
      <c r="X985" s="28"/>
    </row>
    <row r="986" spans="1:24" ht="18.75" customHeight="1">
      <c r="A986" s="201"/>
      <c r="B986" s="187">
        <v>2552</v>
      </c>
      <c r="C986" s="248" t="s">
        <v>3164</v>
      </c>
      <c r="D986" s="28">
        <v>4128865711</v>
      </c>
      <c r="E986" s="28"/>
      <c r="F986" s="28"/>
      <c r="G986" s="28"/>
      <c r="H986" s="28">
        <v>10</v>
      </c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71"/>
      <c r="T986" s="28"/>
      <c r="U986" s="28"/>
      <c r="V986" s="28"/>
      <c r="W986" s="28"/>
      <c r="X986" s="28"/>
    </row>
    <row r="987" spans="1:24" ht="18.75" customHeight="1">
      <c r="A987" s="201"/>
      <c r="B987" s="187">
        <v>4262</v>
      </c>
      <c r="C987" s="248" t="s">
        <v>3095</v>
      </c>
      <c r="D987" s="28">
        <v>4128505560</v>
      </c>
      <c r="E987" s="28"/>
      <c r="F987" s="28"/>
      <c r="G987" s="28"/>
      <c r="H987" s="28"/>
      <c r="I987" s="28"/>
      <c r="J987" s="28">
        <v>5</v>
      </c>
      <c r="K987" s="28"/>
      <c r="L987" s="28"/>
      <c r="M987" s="28"/>
      <c r="N987" s="28"/>
      <c r="O987" s="28">
        <v>10</v>
      </c>
      <c r="P987" s="28"/>
      <c r="Q987" s="28"/>
      <c r="R987" s="28"/>
      <c r="S987" s="71"/>
      <c r="T987" s="28"/>
      <c r="U987" s="28"/>
      <c r="V987" s="28"/>
      <c r="W987" s="28"/>
      <c r="X987" s="28"/>
    </row>
    <row r="988" spans="1:24" ht="18.75" customHeight="1">
      <c r="A988" s="201"/>
      <c r="B988" s="187">
        <v>4262</v>
      </c>
      <c r="C988" s="248" t="s">
        <v>3095</v>
      </c>
      <c r="D988" s="28">
        <v>4128716234</v>
      </c>
      <c r="E988" s="28"/>
      <c r="F988" s="28"/>
      <c r="G988" s="28">
        <v>7</v>
      </c>
      <c r="H988" s="28">
        <v>10</v>
      </c>
      <c r="I988" s="28"/>
      <c r="J988" s="28">
        <v>5</v>
      </c>
      <c r="K988" s="28"/>
      <c r="L988" s="28"/>
      <c r="M988" s="28"/>
      <c r="N988" s="28"/>
      <c r="O988" s="28"/>
      <c r="P988" s="28"/>
      <c r="Q988" s="28"/>
      <c r="R988" s="28"/>
      <c r="S988" s="71"/>
      <c r="T988" s="28"/>
      <c r="U988" s="28"/>
      <c r="V988" s="28"/>
      <c r="W988" s="28"/>
      <c r="X988" s="28"/>
    </row>
    <row r="989" spans="1:24" ht="18.75" customHeight="1">
      <c r="A989" s="201"/>
      <c r="B989" s="187">
        <v>2364</v>
      </c>
      <c r="C989" s="248" t="s">
        <v>4136</v>
      </c>
      <c r="D989" s="28">
        <v>4128682253</v>
      </c>
      <c r="E989" s="28"/>
      <c r="F989" s="28"/>
      <c r="G989" s="28"/>
      <c r="H989" s="28">
        <v>5</v>
      </c>
      <c r="I989" s="28"/>
      <c r="J989" s="28"/>
      <c r="K989" s="28"/>
      <c r="L989" s="28"/>
      <c r="M989" s="28"/>
      <c r="N989" s="28"/>
      <c r="O989" s="28">
        <v>10</v>
      </c>
      <c r="P989" s="28">
        <v>15</v>
      </c>
      <c r="Q989" s="28"/>
      <c r="R989" s="28"/>
      <c r="S989" s="71"/>
      <c r="T989" s="28"/>
      <c r="U989" s="28"/>
      <c r="V989" s="28"/>
      <c r="W989" s="28"/>
      <c r="X989" s="28"/>
    </row>
    <row r="990" spans="1:24" ht="18.75" customHeight="1">
      <c r="A990" s="201"/>
      <c r="B990" s="187">
        <v>3182</v>
      </c>
      <c r="C990" s="248" t="s">
        <v>3149</v>
      </c>
      <c r="D990" s="28">
        <v>4128682394</v>
      </c>
      <c r="E990" s="28"/>
      <c r="F990" s="28">
        <v>2</v>
      </c>
      <c r="G990" s="28">
        <v>2</v>
      </c>
      <c r="H990" s="28"/>
      <c r="I990" s="28"/>
      <c r="J990" s="28"/>
      <c r="K990" s="28"/>
      <c r="L990" s="28"/>
      <c r="M990" s="28"/>
      <c r="N990" s="28"/>
      <c r="O990" s="28">
        <v>10</v>
      </c>
      <c r="P990" s="28">
        <v>10</v>
      </c>
      <c r="Q990" s="28"/>
      <c r="R990" s="28"/>
      <c r="S990" s="71"/>
      <c r="T990" s="28"/>
      <c r="U990" s="28"/>
      <c r="V990" s="28"/>
      <c r="W990" s="28"/>
      <c r="X990" s="28"/>
    </row>
    <row r="991" spans="1:24" ht="18.75" customHeight="1">
      <c r="A991" s="201"/>
      <c r="B991" s="187" t="s">
        <v>5958</v>
      </c>
      <c r="C991" s="248" t="s">
        <v>3747</v>
      </c>
      <c r="D991" s="28">
        <v>4665</v>
      </c>
      <c r="E991" s="28"/>
      <c r="F991" s="28"/>
      <c r="G991" s="28">
        <v>4</v>
      </c>
      <c r="H991" s="28"/>
      <c r="I991" s="28">
        <v>5</v>
      </c>
      <c r="J991" s="28"/>
      <c r="K991" s="28"/>
      <c r="L991" s="28">
        <v>3</v>
      </c>
      <c r="M991" s="28">
        <v>2</v>
      </c>
      <c r="N991" s="28">
        <v>2</v>
      </c>
      <c r="O991" s="28"/>
      <c r="P991" s="28"/>
      <c r="Q991" s="28"/>
      <c r="R991" s="28"/>
      <c r="S991" s="71"/>
      <c r="T991" s="28"/>
      <c r="U991" s="28"/>
      <c r="V991" s="28"/>
      <c r="W991" s="28"/>
      <c r="X991" s="28"/>
    </row>
    <row r="992" spans="1:24" ht="18.75" customHeight="1">
      <c r="A992" s="216" t="s">
        <v>5805</v>
      </c>
      <c r="B992" s="187">
        <v>2192</v>
      </c>
      <c r="C992" s="248" t="s">
        <v>4826</v>
      </c>
      <c r="D992" s="28">
        <v>4128681572</v>
      </c>
      <c r="E992" s="28"/>
      <c r="F992" s="28"/>
      <c r="G992" s="28">
        <v>7</v>
      </c>
      <c r="H992" s="28">
        <v>7</v>
      </c>
      <c r="I992" s="28"/>
      <c r="J992" s="28"/>
      <c r="K992" s="28"/>
      <c r="L992" s="28"/>
      <c r="M992" s="28"/>
      <c r="N992" s="28"/>
      <c r="O992" s="28">
        <v>10</v>
      </c>
      <c r="P992" s="28"/>
      <c r="Q992" s="28"/>
      <c r="R992" s="28"/>
      <c r="S992" s="71"/>
      <c r="T992" s="28"/>
      <c r="U992" s="28"/>
      <c r="V992" s="28"/>
      <c r="W992" s="28"/>
      <c r="X992" s="28"/>
    </row>
    <row r="993" spans="1:24" ht="18.75" customHeight="1">
      <c r="A993" s="216" t="s">
        <v>5959</v>
      </c>
      <c r="B993" s="187">
        <v>2219</v>
      </c>
      <c r="C993" s="248" t="s">
        <v>2095</v>
      </c>
      <c r="D993" s="28">
        <v>4128710143</v>
      </c>
      <c r="E993" s="28"/>
      <c r="F993" s="28"/>
      <c r="G993" s="28">
        <v>5</v>
      </c>
      <c r="H993" s="28">
        <v>7</v>
      </c>
      <c r="I993" s="28"/>
      <c r="J993" s="28"/>
      <c r="K993" s="28"/>
      <c r="L993" s="28"/>
      <c r="M993" s="28"/>
      <c r="N993" s="28"/>
      <c r="O993" s="28"/>
      <c r="P993" s="28">
        <v>5</v>
      </c>
      <c r="Q993" s="28"/>
      <c r="R993" s="28"/>
      <c r="S993" s="71"/>
      <c r="T993" s="28"/>
      <c r="U993" s="28"/>
      <c r="V993" s="28"/>
      <c r="W993" s="28"/>
      <c r="X993" s="28"/>
    </row>
    <row r="994" spans="1:24" ht="18.75" customHeight="1">
      <c r="A994" s="201"/>
      <c r="B994" s="187">
        <v>2743</v>
      </c>
      <c r="C994" s="248" t="s">
        <v>5960</v>
      </c>
      <c r="D994" s="28">
        <v>4128702481</v>
      </c>
      <c r="E994" s="28"/>
      <c r="F994" s="28"/>
      <c r="G994" s="28">
        <v>5</v>
      </c>
      <c r="H994" s="28">
        <v>10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71"/>
      <c r="T994" s="28"/>
      <c r="U994" s="28"/>
      <c r="V994" s="28"/>
      <c r="W994" s="28"/>
      <c r="X994" s="28"/>
    </row>
    <row r="995" spans="1:24" ht="18.75" customHeight="1">
      <c r="A995" s="201"/>
      <c r="B995" s="187">
        <v>2171</v>
      </c>
      <c r="C995" s="248" t="s">
        <v>4706</v>
      </c>
      <c r="D995" s="28">
        <v>4128717700</v>
      </c>
      <c r="E995" s="28"/>
      <c r="F995" s="28"/>
      <c r="G995" s="28">
        <v>8</v>
      </c>
      <c r="H995" s="28">
        <v>5</v>
      </c>
      <c r="I995" s="28"/>
      <c r="J995" s="28">
        <v>3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71"/>
      <c r="T995" s="28"/>
      <c r="U995" s="28"/>
      <c r="V995" s="28"/>
      <c r="W995" s="28"/>
      <c r="X995" s="28"/>
    </row>
    <row r="996" spans="1:24" ht="18.75" customHeight="1">
      <c r="A996" s="201"/>
      <c r="B996" s="187">
        <v>5504</v>
      </c>
      <c r="C996" s="248" t="s">
        <v>3430</v>
      </c>
      <c r="D996" s="28">
        <v>4128753142</v>
      </c>
      <c r="E996" s="28"/>
      <c r="F996" s="28"/>
      <c r="G996" s="28">
        <v>5</v>
      </c>
      <c r="H996" s="28">
        <v>10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71"/>
      <c r="T996" s="28"/>
      <c r="U996" s="28"/>
      <c r="V996" s="28"/>
      <c r="W996" s="28"/>
      <c r="X996" s="28"/>
    </row>
    <row r="997" spans="1:24" ht="18.75" customHeight="1">
      <c r="A997" s="201"/>
      <c r="B997" s="187">
        <v>2782</v>
      </c>
      <c r="C997" s="248" t="s">
        <v>5329</v>
      </c>
      <c r="D997" s="28">
        <v>4128712705</v>
      </c>
      <c r="E997" s="28"/>
      <c r="F997" s="28"/>
      <c r="G997" s="28">
        <v>2</v>
      </c>
      <c r="H997" s="28">
        <v>5</v>
      </c>
      <c r="I997" s="28"/>
      <c r="J997" s="28"/>
      <c r="K997" s="28"/>
      <c r="L997" s="28"/>
      <c r="M997" s="28"/>
      <c r="N997" s="28"/>
      <c r="O997" s="28">
        <v>5</v>
      </c>
      <c r="P997" s="28">
        <v>3</v>
      </c>
      <c r="Q997" s="28"/>
      <c r="R997" s="28"/>
      <c r="S997" s="71"/>
      <c r="T997" s="28"/>
      <c r="U997" s="28"/>
      <c r="V997" s="28"/>
      <c r="W997" s="28"/>
      <c r="X997" s="28"/>
    </row>
    <row r="998" spans="1:24" ht="18.75" customHeight="1">
      <c r="A998" s="201"/>
      <c r="B998" s="187">
        <v>3608</v>
      </c>
      <c r="C998" s="248" t="s">
        <v>1831</v>
      </c>
      <c r="D998" s="28">
        <v>4128691951</v>
      </c>
      <c r="E998" s="28"/>
      <c r="F998" s="28"/>
      <c r="G998" s="28">
        <v>5</v>
      </c>
      <c r="H998" s="28"/>
      <c r="I998" s="28"/>
      <c r="J998" s="28">
        <v>5</v>
      </c>
      <c r="K998" s="28"/>
      <c r="L998" s="28"/>
      <c r="M998" s="28"/>
      <c r="N998" s="28"/>
      <c r="O998" s="28"/>
      <c r="P998" s="28">
        <v>5</v>
      </c>
      <c r="Q998" s="28"/>
      <c r="R998" s="28"/>
      <c r="S998" s="71"/>
      <c r="T998" s="28"/>
      <c r="U998" s="28"/>
      <c r="V998" s="28"/>
      <c r="W998" s="28"/>
      <c r="X998" s="28"/>
    </row>
    <row r="999" spans="1:24" ht="18.75" customHeight="1">
      <c r="A999" s="201"/>
      <c r="B999" s="187">
        <v>3027</v>
      </c>
      <c r="C999" s="248" t="s">
        <v>5961</v>
      </c>
      <c r="D999" s="28">
        <v>4128751323</v>
      </c>
      <c r="E999" s="28"/>
      <c r="F999" s="28"/>
      <c r="G999" s="28">
        <v>4</v>
      </c>
      <c r="H999" s="28">
        <v>5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71"/>
      <c r="T999" s="28"/>
      <c r="U999" s="28"/>
      <c r="V999" s="28"/>
      <c r="W999" s="28"/>
      <c r="X999" s="28"/>
    </row>
    <row r="1000" spans="1:24" ht="18.75" customHeight="1">
      <c r="A1000" s="201"/>
      <c r="B1000" s="187">
        <v>3248</v>
      </c>
      <c r="C1000" s="248" t="s">
        <v>5962</v>
      </c>
      <c r="D1000" s="28">
        <v>4128717298</v>
      </c>
      <c r="E1000" s="28"/>
      <c r="F1000" s="28"/>
      <c r="G1000" s="28">
        <v>3</v>
      </c>
      <c r="H1000" s="28">
        <v>10</v>
      </c>
      <c r="I1000" s="28"/>
      <c r="J1000" s="28">
        <v>5</v>
      </c>
      <c r="K1000" s="28"/>
      <c r="L1000" s="28"/>
      <c r="M1000" s="28"/>
      <c r="N1000" s="28"/>
      <c r="O1000" s="28">
        <v>8</v>
      </c>
      <c r="P1000" s="28"/>
      <c r="Q1000" s="28"/>
      <c r="R1000" s="28"/>
      <c r="S1000" s="71"/>
      <c r="T1000" s="28"/>
      <c r="U1000" s="28"/>
      <c r="V1000" s="28"/>
      <c r="W1000" s="28"/>
      <c r="X1000" s="28"/>
    </row>
    <row r="1001" spans="1:24" ht="18.75" customHeight="1">
      <c r="A1001" s="201"/>
      <c r="B1001" s="187">
        <v>3434</v>
      </c>
      <c r="C1001" s="248" t="s">
        <v>1820</v>
      </c>
      <c r="D1001" s="28">
        <v>4128693415</v>
      </c>
      <c r="E1001" s="28"/>
      <c r="F1001" s="28"/>
      <c r="G1001" s="28">
        <v>8</v>
      </c>
      <c r="H1001" s="28">
        <v>10</v>
      </c>
      <c r="I1001" s="28"/>
      <c r="J1001" s="28">
        <v>10</v>
      </c>
      <c r="K1001" s="28"/>
      <c r="L1001" s="28"/>
      <c r="M1001" s="28"/>
      <c r="N1001" s="28"/>
      <c r="O1001" s="28"/>
      <c r="P1001" s="28"/>
      <c r="Q1001" s="28"/>
      <c r="R1001" s="28"/>
      <c r="S1001" s="71"/>
      <c r="T1001" s="28"/>
      <c r="U1001" s="28"/>
      <c r="V1001" s="28"/>
      <c r="W1001" s="28"/>
      <c r="X1001" s="28"/>
    </row>
    <row r="1002" spans="1:24" ht="18.75" customHeight="1">
      <c r="A1002" s="201"/>
      <c r="B1002" s="187">
        <v>2309</v>
      </c>
      <c r="C1002" s="248" t="s">
        <v>4498</v>
      </c>
      <c r="D1002" s="28">
        <v>4128716583</v>
      </c>
      <c r="E1002" s="28"/>
      <c r="F1002" s="28"/>
      <c r="G1002" s="28"/>
      <c r="H1002" s="28">
        <v>10</v>
      </c>
      <c r="I1002" s="28"/>
      <c r="J1002" s="28"/>
      <c r="K1002" s="28"/>
      <c r="L1002" s="28"/>
      <c r="M1002" s="28"/>
      <c r="N1002" s="28"/>
      <c r="O1002" s="28">
        <v>5</v>
      </c>
      <c r="P1002" s="28"/>
      <c r="Q1002" s="28"/>
      <c r="R1002" s="28"/>
      <c r="S1002" s="71"/>
      <c r="T1002" s="28"/>
      <c r="U1002" s="28"/>
      <c r="V1002" s="28"/>
      <c r="W1002" s="28"/>
      <c r="X1002" s="28"/>
    </row>
    <row r="1003" spans="1:24" ht="18.75" customHeight="1">
      <c r="A1003" s="201"/>
      <c r="B1003" s="187">
        <v>2124</v>
      </c>
      <c r="C1003" s="248" t="s">
        <v>5963</v>
      </c>
      <c r="D1003" s="28">
        <v>4128730530</v>
      </c>
      <c r="E1003" s="28"/>
      <c r="F1003" s="28"/>
      <c r="G1003" s="28"/>
      <c r="H1003" s="28">
        <v>10</v>
      </c>
      <c r="I1003" s="28"/>
      <c r="J1003" s="28">
        <v>10</v>
      </c>
      <c r="K1003" s="28"/>
      <c r="L1003" s="28"/>
      <c r="M1003" s="28"/>
      <c r="N1003" s="28"/>
      <c r="O1003" s="28"/>
      <c r="P1003" s="28"/>
      <c r="Q1003" s="28"/>
      <c r="R1003" s="28"/>
      <c r="S1003" s="71"/>
      <c r="T1003" s="28"/>
      <c r="U1003" s="28"/>
      <c r="V1003" s="28"/>
      <c r="W1003" s="28"/>
      <c r="X1003" s="28"/>
    </row>
    <row r="1004" spans="1:24" ht="18.75" customHeight="1">
      <c r="A1004" s="201"/>
      <c r="B1004" s="187">
        <v>2756</v>
      </c>
      <c r="C1004" s="248" t="s">
        <v>4111</v>
      </c>
      <c r="D1004" s="28">
        <v>4128729746</v>
      </c>
      <c r="E1004" s="28"/>
      <c r="F1004" s="28"/>
      <c r="G1004" s="28"/>
      <c r="H1004" s="28">
        <v>10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71"/>
      <c r="T1004" s="28"/>
      <c r="U1004" s="28"/>
      <c r="V1004" s="28"/>
      <c r="W1004" s="28"/>
      <c r="X1004" s="28"/>
    </row>
    <row r="1005" spans="1:24" ht="18.75" customHeight="1">
      <c r="A1005" s="201"/>
      <c r="B1005" s="187">
        <v>3276</v>
      </c>
      <c r="C1005" s="248" t="s">
        <v>1830</v>
      </c>
      <c r="D1005" s="28">
        <v>4128643689</v>
      </c>
      <c r="E1005" s="28"/>
      <c r="F1005" s="28"/>
      <c r="G1005" s="28"/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10</v>
      </c>
      <c r="P1005" s="28">
        <v>10</v>
      </c>
      <c r="Q1005" s="28"/>
      <c r="R1005" s="28"/>
      <c r="S1005" s="71"/>
      <c r="T1005" s="28"/>
      <c r="U1005" s="28"/>
      <c r="V1005" s="28"/>
      <c r="W1005" s="28"/>
      <c r="X1005" s="28"/>
    </row>
    <row r="1006" spans="1:24" ht="18.75" customHeight="1">
      <c r="A1006" s="201"/>
      <c r="B1006" s="187">
        <v>4076</v>
      </c>
      <c r="C1006" s="248" t="s">
        <v>2565</v>
      </c>
      <c r="D1006" s="28">
        <v>4128727388</v>
      </c>
      <c r="E1006" s="28"/>
      <c r="F1006" s="28"/>
      <c r="G1006" s="28"/>
      <c r="H1006" s="28">
        <v>15</v>
      </c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71"/>
      <c r="T1006" s="28"/>
      <c r="U1006" s="28"/>
      <c r="V1006" s="28"/>
      <c r="W1006" s="28"/>
      <c r="X1006" s="28"/>
    </row>
    <row r="1007" spans="1:24" ht="18.75" customHeight="1">
      <c r="A1007" s="201"/>
      <c r="B1007" s="187">
        <v>2410</v>
      </c>
      <c r="C1007" s="248" t="s">
        <v>4118</v>
      </c>
      <c r="D1007" s="28">
        <v>4128624742</v>
      </c>
      <c r="E1007" s="28"/>
      <c r="F1007" s="28"/>
      <c r="G1007" s="28"/>
      <c r="H1007" s="28">
        <v>3</v>
      </c>
      <c r="I1007" s="28"/>
      <c r="J1007" s="28">
        <v>5</v>
      </c>
      <c r="K1007" s="28"/>
      <c r="L1007" s="28"/>
      <c r="M1007" s="28"/>
      <c r="N1007" s="28"/>
      <c r="O1007" s="28">
        <v>5</v>
      </c>
      <c r="P1007" s="28"/>
      <c r="Q1007" s="28"/>
      <c r="R1007" s="28"/>
      <c r="S1007" s="71"/>
      <c r="T1007" s="28"/>
      <c r="U1007" s="28"/>
      <c r="V1007" s="28"/>
      <c r="W1007" s="28"/>
      <c r="X1007" s="28"/>
    </row>
    <row r="1008" spans="1:24" ht="18.75" customHeight="1">
      <c r="A1008" s="201"/>
      <c r="B1008" s="187">
        <v>2189</v>
      </c>
      <c r="C1008" s="248" t="s">
        <v>5964</v>
      </c>
      <c r="D1008" s="28">
        <v>4128714363</v>
      </c>
      <c r="E1008" s="28"/>
      <c r="F1008" s="28"/>
      <c r="G1008" s="28">
        <v>5</v>
      </c>
      <c r="H1008" s="28">
        <v>5</v>
      </c>
      <c r="I1008" s="28"/>
      <c r="J1008" s="28">
        <v>5</v>
      </c>
      <c r="K1008" s="28"/>
      <c r="L1008" s="28"/>
      <c r="M1008" s="28"/>
      <c r="N1008" s="28"/>
      <c r="O1008" s="28">
        <v>10</v>
      </c>
      <c r="P1008" s="28"/>
      <c r="Q1008" s="28"/>
      <c r="R1008" s="28"/>
      <c r="S1008" s="71"/>
      <c r="T1008" s="28"/>
      <c r="U1008" s="28"/>
      <c r="V1008" s="28"/>
      <c r="W1008" s="28"/>
      <c r="X1008" s="28"/>
    </row>
    <row r="1009" spans="1:24" ht="18.75" customHeight="1">
      <c r="A1009" s="201"/>
      <c r="B1009" s="187">
        <v>2768</v>
      </c>
      <c r="C1009" s="248" t="s">
        <v>4021</v>
      </c>
      <c r="D1009" s="28">
        <v>4128708469</v>
      </c>
      <c r="E1009" s="28"/>
      <c r="F1009" s="28"/>
      <c r="G1009" s="28">
        <v>3</v>
      </c>
      <c r="H1009" s="28">
        <v>5</v>
      </c>
      <c r="I1009" s="28"/>
      <c r="J1009" s="28">
        <v>3</v>
      </c>
      <c r="K1009" s="28"/>
      <c r="L1009" s="28"/>
      <c r="M1009" s="28"/>
      <c r="N1009" s="28"/>
      <c r="O1009" s="28"/>
      <c r="P1009" s="28">
        <v>5</v>
      </c>
      <c r="Q1009" s="28"/>
      <c r="R1009" s="28"/>
      <c r="S1009" s="71"/>
      <c r="T1009" s="28"/>
      <c r="U1009" s="28"/>
      <c r="V1009" s="28"/>
      <c r="W1009" s="28"/>
      <c r="X1009" s="28"/>
    </row>
    <row r="1010" spans="1:24" ht="18.75" customHeight="1">
      <c r="A1010" s="201"/>
      <c r="B1010" s="187">
        <v>2118</v>
      </c>
      <c r="C1010" s="248" t="s">
        <v>3439</v>
      </c>
      <c r="D1010" s="28">
        <v>4128651412</v>
      </c>
      <c r="E1010" s="28"/>
      <c r="F1010" s="28"/>
      <c r="G1010" s="28">
        <v>3</v>
      </c>
      <c r="H1010" s="28">
        <v>5</v>
      </c>
      <c r="I1010" s="28"/>
      <c r="J1010" s="28">
        <v>5</v>
      </c>
      <c r="K1010" s="28"/>
      <c r="L1010" s="28"/>
      <c r="M1010" s="28"/>
      <c r="N1010" s="28"/>
      <c r="O1010" s="28">
        <v>3</v>
      </c>
      <c r="P1010" s="28">
        <v>5</v>
      </c>
      <c r="Q1010" s="28"/>
      <c r="R1010" s="28"/>
      <c r="S1010" s="71"/>
      <c r="T1010" s="28"/>
      <c r="U1010" s="28"/>
      <c r="V1010" s="28"/>
      <c r="W1010" s="28"/>
      <c r="X1010" s="28"/>
    </row>
    <row r="1011" spans="1:24" ht="18.75" customHeight="1">
      <c r="A1011" s="201"/>
      <c r="B1011" s="187">
        <v>2150</v>
      </c>
      <c r="C1011" s="248" t="s">
        <v>1879</v>
      </c>
      <c r="D1011" s="28">
        <v>4128732104</v>
      </c>
      <c r="E1011" s="28"/>
      <c r="F1011" s="28"/>
      <c r="G1011" s="28">
        <v>5</v>
      </c>
      <c r="H1011" s="28">
        <v>5</v>
      </c>
      <c r="I1011" s="28"/>
      <c r="J1011" s="28"/>
      <c r="K1011" s="28"/>
      <c r="L1011" s="28"/>
      <c r="M1011" s="28"/>
      <c r="N1011" s="28"/>
      <c r="O1011" s="28"/>
      <c r="P1011" s="28">
        <v>5</v>
      </c>
      <c r="Q1011" s="28"/>
      <c r="R1011" s="28"/>
      <c r="S1011" s="71"/>
      <c r="T1011" s="28"/>
      <c r="U1011" s="28"/>
      <c r="V1011" s="28"/>
      <c r="W1011" s="28"/>
      <c r="X1011" s="28"/>
    </row>
    <row r="1012" spans="1:24" ht="18.75" customHeight="1">
      <c r="A1012" s="201"/>
      <c r="B1012" s="187">
        <v>2301</v>
      </c>
      <c r="C1012" s="248" t="s">
        <v>4377</v>
      </c>
      <c r="D1012" s="28">
        <v>4128698197</v>
      </c>
      <c r="E1012" s="28"/>
      <c r="F1012" s="28"/>
      <c r="G1012" s="28">
        <v>5</v>
      </c>
      <c r="H1012" s="28">
        <v>10</v>
      </c>
      <c r="I1012" s="28"/>
      <c r="J1012" s="28">
        <v>6</v>
      </c>
      <c r="K1012" s="28"/>
      <c r="L1012" s="28"/>
      <c r="M1012" s="28"/>
      <c r="N1012" s="28"/>
      <c r="O1012" s="28">
        <v>10</v>
      </c>
      <c r="P1012" s="28"/>
      <c r="Q1012" s="28"/>
      <c r="R1012" s="28"/>
      <c r="S1012" s="71"/>
      <c r="T1012" s="28"/>
      <c r="U1012" s="28"/>
      <c r="V1012" s="28"/>
      <c r="W1012" s="28"/>
      <c r="X1012" s="28"/>
    </row>
    <row r="1013" spans="1:24" ht="18.75" customHeight="1">
      <c r="A1013" s="201"/>
      <c r="B1013" s="187">
        <v>4117</v>
      </c>
      <c r="C1013" s="248" t="s">
        <v>5965</v>
      </c>
      <c r="D1013" s="28">
        <v>4128628331</v>
      </c>
      <c r="E1013" s="28">
        <v>3</v>
      </c>
      <c r="F1013" s="28"/>
      <c r="G1013" s="28">
        <v>5</v>
      </c>
      <c r="H1013" s="28"/>
      <c r="I1013" s="28"/>
      <c r="J1013" s="28"/>
      <c r="K1013" s="28"/>
      <c r="L1013" s="28"/>
      <c r="M1013" s="28"/>
      <c r="N1013" s="28"/>
      <c r="O1013" s="28">
        <v>5</v>
      </c>
      <c r="P1013" s="28">
        <v>5</v>
      </c>
      <c r="Q1013" s="28"/>
      <c r="R1013" s="28"/>
      <c r="S1013" s="71"/>
      <c r="T1013" s="28"/>
      <c r="U1013" s="28"/>
      <c r="V1013" s="28"/>
      <c r="W1013" s="28"/>
      <c r="X1013" s="28"/>
    </row>
    <row r="1014" spans="1:24" ht="18.75" customHeight="1">
      <c r="A1014" s="201"/>
      <c r="B1014" s="187">
        <v>2070</v>
      </c>
      <c r="C1014" s="248" t="s">
        <v>4912</v>
      </c>
      <c r="D1014" s="28">
        <v>4128680973</v>
      </c>
      <c r="E1014" s="28"/>
      <c r="F1014" s="28"/>
      <c r="G1014" s="28">
        <v>10</v>
      </c>
      <c r="H1014" s="28"/>
      <c r="I1014" s="28"/>
      <c r="J1014" s="28"/>
      <c r="K1014" s="28"/>
      <c r="L1014" s="28"/>
      <c r="M1014" s="28"/>
      <c r="N1014" s="28"/>
      <c r="O1014" s="28"/>
      <c r="P1014" s="28">
        <v>10</v>
      </c>
      <c r="Q1014" s="28"/>
      <c r="R1014" s="28"/>
      <c r="S1014" s="71"/>
      <c r="T1014" s="28"/>
      <c r="U1014" s="28"/>
      <c r="V1014" s="28"/>
      <c r="W1014" s="28"/>
      <c r="X1014" s="28"/>
    </row>
    <row r="1015" spans="1:24" ht="18.75" customHeight="1">
      <c r="A1015" s="201"/>
      <c r="B1015" s="187">
        <v>4255</v>
      </c>
      <c r="C1015" s="248" t="s">
        <v>4997</v>
      </c>
      <c r="D1015" s="28">
        <v>4128716214</v>
      </c>
      <c r="E1015" s="28"/>
      <c r="F1015" s="28"/>
      <c r="G1015" s="28"/>
      <c r="H1015" s="28">
        <v>5</v>
      </c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71"/>
      <c r="T1015" s="28"/>
      <c r="U1015" s="28"/>
      <c r="V1015" s="28"/>
      <c r="W1015" s="28"/>
      <c r="X1015" s="28"/>
    </row>
    <row r="1016" spans="1:24" ht="18.75" customHeight="1">
      <c r="A1016" s="201"/>
      <c r="B1016" s="187">
        <v>1666</v>
      </c>
      <c r="C1016" s="248" t="s">
        <v>4708</v>
      </c>
      <c r="D1016" s="28">
        <v>4128731556</v>
      </c>
      <c r="E1016" s="28">
        <v>5</v>
      </c>
      <c r="F1016" s="28"/>
      <c r="G1016" s="28"/>
      <c r="H1016" s="28">
        <v>20</v>
      </c>
      <c r="I1016" s="28"/>
      <c r="J1016" s="28"/>
      <c r="K1016" s="28"/>
      <c r="L1016" s="28"/>
      <c r="M1016" s="28"/>
      <c r="N1016" s="28"/>
      <c r="O1016" s="28">
        <v>10</v>
      </c>
      <c r="P1016" s="28"/>
      <c r="Q1016" s="28"/>
      <c r="R1016" s="28"/>
      <c r="S1016" s="71"/>
      <c r="T1016" s="28"/>
      <c r="U1016" s="28"/>
      <c r="V1016" s="28"/>
      <c r="W1016" s="28"/>
      <c r="X1016" s="28"/>
    </row>
    <row r="1017" spans="1:24" ht="18.75" customHeight="1">
      <c r="A1017" s="201"/>
      <c r="B1017" s="187">
        <v>2814</v>
      </c>
      <c r="C1017" s="248" t="s">
        <v>3990</v>
      </c>
      <c r="D1017" s="28">
        <v>4128743772</v>
      </c>
      <c r="E1017" s="28"/>
      <c r="F1017" s="28"/>
      <c r="G1017" s="28">
        <v>10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71"/>
      <c r="T1017" s="28"/>
      <c r="U1017" s="28"/>
      <c r="V1017" s="28"/>
      <c r="W1017" s="28"/>
      <c r="X1017" s="28"/>
    </row>
    <row r="1018" spans="1:24" ht="18.75" customHeight="1">
      <c r="A1018" s="201"/>
      <c r="B1018" s="187">
        <v>2078</v>
      </c>
      <c r="C1018" s="248" t="s">
        <v>5966</v>
      </c>
      <c r="D1018" s="28">
        <v>4128725674</v>
      </c>
      <c r="E1018" s="28"/>
      <c r="F1018" s="28"/>
      <c r="G1018" s="28">
        <v>5</v>
      </c>
      <c r="H1018" s="28">
        <v>5</v>
      </c>
      <c r="I1018" s="28"/>
      <c r="J1018" s="28"/>
      <c r="K1018" s="28"/>
      <c r="L1018" s="28"/>
      <c r="M1018" s="28"/>
      <c r="N1018" s="28"/>
      <c r="O1018" s="28"/>
      <c r="P1018" s="28">
        <v>5</v>
      </c>
      <c r="Q1018" s="28"/>
      <c r="R1018" s="28"/>
      <c r="S1018" s="71"/>
      <c r="T1018" s="28"/>
      <c r="U1018" s="28"/>
      <c r="V1018" s="28"/>
      <c r="W1018" s="28"/>
      <c r="X1018" s="28"/>
    </row>
    <row r="1019" spans="1:24" ht="18.75" customHeight="1">
      <c r="A1019" s="201"/>
      <c r="B1019" s="187">
        <v>5467</v>
      </c>
      <c r="C1019" s="248" t="s">
        <v>4998</v>
      </c>
      <c r="D1019" s="28">
        <v>4128764000</v>
      </c>
      <c r="E1019" s="28"/>
      <c r="F1019" s="28"/>
      <c r="G1019" s="28">
        <v>5</v>
      </c>
      <c r="H1019" s="28">
        <v>10</v>
      </c>
      <c r="I1019" s="28"/>
      <c r="J1019" s="28">
        <v>5</v>
      </c>
      <c r="K1019" s="28"/>
      <c r="L1019" s="28"/>
      <c r="M1019" s="28"/>
      <c r="N1019" s="28"/>
      <c r="O1019" s="28"/>
      <c r="P1019" s="28"/>
      <c r="Q1019" s="28"/>
      <c r="R1019" s="28"/>
      <c r="S1019" s="71"/>
      <c r="T1019" s="28"/>
      <c r="U1019" s="28"/>
      <c r="V1019" s="28"/>
      <c r="W1019" s="28"/>
      <c r="X1019" s="28"/>
    </row>
    <row r="1020" spans="1:24" ht="18.75" customHeight="1">
      <c r="A1020" s="201"/>
      <c r="B1020" s="187">
        <v>1589</v>
      </c>
      <c r="C1020" s="248" t="s">
        <v>4213</v>
      </c>
      <c r="D1020" s="28">
        <v>4128556890</v>
      </c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>
        <v>10</v>
      </c>
      <c r="P1020" s="28"/>
      <c r="Q1020" s="28"/>
      <c r="R1020" s="28"/>
      <c r="S1020" s="71"/>
      <c r="T1020" s="28"/>
      <c r="U1020" s="28"/>
      <c r="V1020" s="28"/>
      <c r="W1020" s="28"/>
      <c r="X1020" s="28"/>
    </row>
    <row r="1021" spans="1:24" ht="18.75" customHeight="1">
      <c r="A1021" s="201"/>
      <c r="B1021" s="187">
        <v>5468</v>
      </c>
      <c r="C1021" s="248" t="s">
        <v>4002</v>
      </c>
      <c r="D1021" s="28">
        <v>4128712574</v>
      </c>
      <c r="E1021" s="28"/>
      <c r="F1021" s="28"/>
      <c r="G1021" s="28">
        <v>5</v>
      </c>
      <c r="H1021" s="28">
        <v>5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71"/>
      <c r="T1021" s="28"/>
      <c r="U1021" s="28"/>
      <c r="V1021" s="28"/>
      <c r="W1021" s="28"/>
      <c r="X1021" s="28"/>
    </row>
    <row r="1022" spans="1:24" ht="18.75" customHeight="1">
      <c r="A1022" s="201"/>
      <c r="B1022" s="187">
        <v>2560</v>
      </c>
      <c r="C1022" s="248" t="s">
        <v>5967</v>
      </c>
      <c r="D1022" s="28">
        <v>4128745005</v>
      </c>
      <c r="E1022" s="28"/>
      <c r="F1022" s="28"/>
      <c r="G1022" s="28">
        <v>6</v>
      </c>
      <c r="H1022" s="28"/>
      <c r="I1022" s="28"/>
      <c r="J1022" s="28">
        <v>6</v>
      </c>
      <c r="K1022" s="28"/>
      <c r="L1022" s="28"/>
      <c r="M1022" s="28"/>
      <c r="N1022" s="28"/>
      <c r="O1022" s="28"/>
      <c r="P1022" s="28"/>
      <c r="Q1022" s="28"/>
      <c r="R1022" s="28"/>
      <c r="S1022" s="71"/>
      <c r="T1022" s="28"/>
      <c r="U1022" s="28"/>
      <c r="V1022" s="28"/>
      <c r="W1022" s="28"/>
      <c r="X1022" s="28"/>
    </row>
    <row r="1023" spans="1:24" ht="18.75" customHeight="1">
      <c r="A1023" s="201"/>
      <c r="B1023" s="187">
        <v>2406</v>
      </c>
      <c r="C1023" s="248" t="s">
        <v>4922</v>
      </c>
      <c r="D1023" s="28">
        <v>4128670167</v>
      </c>
      <c r="E1023" s="28"/>
      <c r="F1023" s="28"/>
      <c r="G1023" s="28">
        <v>6</v>
      </c>
      <c r="H1023" s="28">
        <v>10</v>
      </c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71"/>
      <c r="T1023" s="28"/>
      <c r="U1023" s="28"/>
      <c r="V1023" s="28"/>
      <c r="W1023" s="28"/>
      <c r="X1023" s="28"/>
    </row>
    <row r="1024" spans="1:24" ht="18.75" customHeight="1">
      <c r="A1024" s="201"/>
      <c r="B1024" s="187">
        <v>2771</v>
      </c>
      <c r="C1024" s="248" t="s">
        <v>4927</v>
      </c>
      <c r="D1024" s="28">
        <v>4128751225</v>
      </c>
      <c r="E1024" s="28"/>
      <c r="F1024" s="28"/>
      <c r="G1024" s="28"/>
      <c r="H1024" s="28">
        <v>10</v>
      </c>
      <c r="I1024" s="28"/>
      <c r="J1024" s="28">
        <v>3</v>
      </c>
      <c r="K1024" s="28"/>
      <c r="L1024" s="28"/>
      <c r="M1024" s="28"/>
      <c r="N1024" s="28"/>
      <c r="O1024" s="28">
        <v>5</v>
      </c>
      <c r="P1024" s="28"/>
      <c r="Q1024" s="28"/>
      <c r="R1024" s="28"/>
      <c r="S1024" s="71"/>
      <c r="T1024" s="28"/>
      <c r="U1024" s="28"/>
      <c r="V1024" s="28"/>
      <c r="W1024" s="28"/>
      <c r="X1024" s="28"/>
    </row>
    <row r="1025" spans="1:24" ht="18.75" customHeight="1">
      <c r="A1025" s="201"/>
      <c r="B1025" s="187"/>
      <c r="C1025" s="179" t="s">
        <v>5924</v>
      </c>
      <c r="D1025" s="17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71"/>
      <c r="T1025" s="28"/>
      <c r="U1025" s="28"/>
      <c r="V1025" s="28"/>
      <c r="W1025" s="28"/>
      <c r="X1025" s="179" t="s">
        <v>5924</v>
      </c>
    </row>
    <row r="1026" spans="1:24" ht="18.75" customHeight="1">
      <c r="A1026" s="201"/>
      <c r="B1026" s="187">
        <v>5539</v>
      </c>
      <c r="C1026" s="38" t="s">
        <v>5345</v>
      </c>
      <c r="D1026" s="28">
        <v>4128691197</v>
      </c>
      <c r="E1026" s="34"/>
      <c r="F1026" s="34"/>
      <c r="G1026" s="28">
        <v>5</v>
      </c>
      <c r="H1026" s="28">
        <v>10</v>
      </c>
      <c r="I1026" s="28"/>
      <c r="J1026" s="28"/>
      <c r="K1026" s="28"/>
      <c r="L1026" s="28"/>
      <c r="M1026" s="28"/>
      <c r="N1026" s="28"/>
      <c r="O1026" s="28">
        <v>15</v>
      </c>
      <c r="P1026" s="34"/>
      <c r="Q1026" s="28"/>
      <c r="R1026" s="28"/>
      <c r="S1026" s="71"/>
      <c r="T1026" s="28"/>
      <c r="U1026" s="28"/>
      <c r="V1026" s="28"/>
      <c r="W1026" s="28"/>
      <c r="X1026" s="28" t="s">
        <v>5926</v>
      </c>
    </row>
    <row r="1027" spans="1:24" ht="18.75" customHeight="1">
      <c r="A1027" s="201"/>
      <c r="B1027" s="187">
        <v>4538</v>
      </c>
      <c r="C1027" s="38" t="s">
        <v>2713</v>
      </c>
      <c r="D1027" s="28">
        <v>4128732038</v>
      </c>
      <c r="E1027" s="34"/>
      <c r="F1027" s="34"/>
      <c r="G1027" s="28">
        <v>10</v>
      </c>
      <c r="H1027" s="28">
        <v>15</v>
      </c>
      <c r="I1027" s="28"/>
      <c r="J1027" s="28">
        <v>10</v>
      </c>
      <c r="K1027" s="28"/>
      <c r="L1027" s="28"/>
      <c r="M1027" s="28"/>
      <c r="N1027" s="28"/>
      <c r="O1027" s="28">
        <v>10</v>
      </c>
      <c r="P1027" s="28">
        <v>10</v>
      </c>
      <c r="Q1027" s="28"/>
      <c r="R1027" s="28"/>
      <c r="S1027" s="71"/>
      <c r="T1027" s="28"/>
      <c r="U1027" s="28"/>
      <c r="V1027" s="28"/>
      <c r="W1027" s="28"/>
      <c r="X1027" s="28"/>
    </row>
    <row r="1028" spans="1:24" ht="18.75" customHeight="1">
      <c r="A1028" s="201"/>
      <c r="B1028" s="187">
        <v>3640</v>
      </c>
      <c r="C1028" s="38" t="s">
        <v>4557</v>
      </c>
      <c r="D1028" s="28">
        <v>4128761084</v>
      </c>
      <c r="E1028" s="34"/>
      <c r="F1028" s="34"/>
      <c r="G1028" s="28">
        <v>5</v>
      </c>
      <c r="H1028" s="28">
        <v>15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71"/>
      <c r="T1028" s="28"/>
      <c r="U1028" s="28"/>
      <c r="V1028" s="28"/>
      <c r="W1028" s="28"/>
      <c r="X1028" s="28"/>
    </row>
    <row r="1029" spans="1:24" ht="18.75" customHeight="1">
      <c r="A1029" s="201"/>
      <c r="B1029" s="187">
        <v>3955</v>
      </c>
      <c r="C1029" s="38" t="s">
        <v>5297</v>
      </c>
      <c r="D1029" s="28">
        <v>4128756061</v>
      </c>
      <c r="E1029" s="34"/>
      <c r="F1029" s="34"/>
      <c r="G1029" s="28">
        <v>10</v>
      </c>
      <c r="H1029" s="28">
        <v>10</v>
      </c>
      <c r="I1029" s="34"/>
      <c r="J1029" s="34"/>
      <c r="K1029" s="34"/>
      <c r="L1029" s="34"/>
      <c r="M1029" s="34"/>
      <c r="N1029" s="34"/>
      <c r="O1029" s="34"/>
      <c r="P1029" s="34"/>
      <c r="Q1029" s="28"/>
      <c r="R1029" s="28"/>
      <c r="S1029" s="71"/>
      <c r="T1029" s="28"/>
      <c r="U1029" s="28"/>
      <c r="V1029" s="28"/>
      <c r="W1029" s="28"/>
      <c r="X1029" s="28"/>
    </row>
    <row r="1030" spans="1:24" ht="18.75" customHeight="1">
      <c r="A1030" s="201"/>
      <c r="B1030" s="187" t="s">
        <v>5243</v>
      </c>
      <c r="C1030" s="38" t="s">
        <v>5619</v>
      </c>
      <c r="D1030" s="28" t="s">
        <v>5246</v>
      </c>
      <c r="E1030" s="34"/>
      <c r="F1030" s="34"/>
      <c r="G1030" s="28">
        <v>10</v>
      </c>
      <c r="H1030" s="28">
        <v>10</v>
      </c>
      <c r="I1030" s="28"/>
      <c r="J1030" s="28">
        <v>2</v>
      </c>
      <c r="K1030" s="28"/>
      <c r="L1030" s="28"/>
      <c r="M1030" s="28"/>
      <c r="N1030" s="28">
        <v>2</v>
      </c>
      <c r="O1030" s="28">
        <v>5</v>
      </c>
      <c r="P1030" s="28">
        <v>2</v>
      </c>
      <c r="Q1030" s="28"/>
      <c r="R1030" s="28"/>
      <c r="S1030" s="71"/>
      <c r="T1030" s="28"/>
      <c r="U1030" s="28"/>
      <c r="V1030" s="28"/>
      <c r="W1030" s="28"/>
      <c r="X1030" s="28"/>
    </row>
    <row r="1031" spans="1:24" ht="18.75" customHeight="1">
      <c r="A1031" s="201"/>
      <c r="B1031" s="187">
        <v>4914</v>
      </c>
      <c r="C1031" s="38" t="s">
        <v>4891</v>
      </c>
      <c r="D1031" s="28">
        <v>4128930388</v>
      </c>
      <c r="E1031" s="34"/>
      <c r="F1031" s="34"/>
      <c r="G1031" s="34"/>
      <c r="H1031" s="28">
        <v>10</v>
      </c>
      <c r="I1031" s="28"/>
      <c r="J1031" s="28">
        <v>10</v>
      </c>
      <c r="K1031" s="28"/>
      <c r="L1031" s="28"/>
      <c r="M1031" s="28"/>
      <c r="N1031" s="28"/>
      <c r="O1031" s="28"/>
      <c r="P1031" s="28">
        <v>10</v>
      </c>
      <c r="Q1031" s="28"/>
      <c r="R1031" s="28"/>
      <c r="S1031" s="71"/>
      <c r="T1031" s="28"/>
      <c r="U1031" s="28"/>
      <c r="V1031" s="28"/>
      <c r="W1031" s="28"/>
      <c r="X1031" s="28"/>
    </row>
    <row r="1032" spans="1:24" ht="18.75" customHeight="1">
      <c r="A1032" s="201"/>
      <c r="B1032" s="187">
        <v>4737</v>
      </c>
      <c r="C1032" s="38" t="s">
        <v>4570</v>
      </c>
      <c r="D1032" s="28">
        <v>4128757267</v>
      </c>
      <c r="E1032" s="34"/>
      <c r="F1032" s="34"/>
      <c r="G1032" s="28">
        <v>5</v>
      </c>
      <c r="H1032" s="28">
        <v>10</v>
      </c>
      <c r="I1032" s="28"/>
      <c r="J1032" s="28">
        <v>5</v>
      </c>
      <c r="K1032" s="34"/>
      <c r="L1032" s="34"/>
      <c r="M1032" s="34"/>
      <c r="N1032" s="34"/>
      <c r="O1032" s="34"/>
      <c r="P1032" s="34"/>
      <c r="Q1032" s="28"/>
      <c r="R1032" s="28"/>
      <c r="S1032" s="71"/>
      <c r="T1032" s="28"/>
      <c r="U1032" s="28"/>
      <c r="V1032" s="28"/>
      <c r="W1032" s="28"/>
      <c r="X1032" s="28"/>
    </row>
    <row r="1033" spans="1:24" ht="18.75" customHeight="1">
      <c r="A1033" s="201"/>
      <c r="B1033" s="187">
        <v>4712</v>
      </c>
      <c r="C1033" s="38" t="s">
        <v>2506</v>
      </c>
      <c r="D1033" s="28">
        <v>4128743467</v>
      </c>
      <c r="E1033" s="28">
        <v>5</v>
      </c>
      <c r="F1033" s="28"/>
      <c r="G1033" s="28">
        <v>10</v>
      </c>
      <c r="H1033" s="28">
        <v>10</v>
      </c>
      <c r="I1033" s="34"/>
      <c r="J1033" s="34"/>
      <c r="K1033" s="34"/>
      <c r="L1033" s="34"/>
      <c r="M1033" s="34"/>
      <c r="N1033" s="34"/>
      <c r="O1033" s="34"/>
      <c r="P1033" s="34"/>
      <c r="Q1033" s="28"/>
      <c r="R1033" s="28"/>
      <c r="S1033" s="71"/>
      <c r="T1033" s="28"/>
      <c r="U1033" s="28"/>
      <c r="V1033" s="28"/>
      <c r="W1033" s="28"/>
      <c r="X1033" s="28"/>
    </row>
    <row r="1034" spans="1:24" ht="18.75" customHeight="1">
      <c r="A1034" s="201"/>
      <c r="B1034" s="187">
        <v>5066</v>
      </c>
      <c r="C1034" s="38" t="s">
        <v>5431</v>
      </c>
      <c r="D1034" s="28">
        <v>4128659020</v>
      </c>
      <c r="E1034" s="34"/>
      <c r="F1034" s="34"/>
      <c r="G1034" s="28">
        <v>10</v>
      </c>
      <c r="H1034" s="28"/>
      <c r="I1034" s="28"/>
      <c r="J1034" s="28">
        <v>10</v>
      </c>
      <c r="K1034" s="28"/>
      <c r="L1034" s="28"/>
      <c r="M1034" s="28">
        <v>5</v>
      </c>
      <c r="N1034" s="28"/>
      <c r="O1034" s="28">
        <v>10</v>
      </c>
      <c r="P1034" s="28">
        <v>20</v>
      </c>
      <c r="Q1034" s="28"/>
      <c r="R1034" s="28"/>
      <c r="S1034" s="71"/>
      <c r="T1034" s="28"/>
      <c r="U1034" s="28"/>
      <c r="V1034" s="28"/>
      <c r="W1034" s="28"/>
      <c r="X1034" s="28"/>
    </row>
    <row r="1035" spans="1:24" ht="18.75" customHeight="1">
      <c r="A1035" s="201"/>
      <c r="B1035" s="187">
        <v>4769</v>
      </c>
      <c r="C1035" s="38" t="s">
        <v>5430</v>
      </c>
      <c r="D1035" s="28">
        <v>4128658869</v>
      </c>
      <c r="E1035" s="28">
        <v>5</v>
      </c>
      <c r="F1035" s="28">
        <v>5</v>
      </c>
      <c r="G1035" s="28">
        <v>5</v>
      </c>
      <c r="H1035" s="28">
        <v>10</v>
      </c>
      <c r="I1035" s="28"/>
      <c r="J1035" s="28">
        <v>5</v>
      </c>
      <c r="K1035" s="28"/>
      <c r="L1035" s="28"/>
      <c r="M1035" s="28"/>
      <c r="N1035" s="28"/>
      <c r="O1035" s="28">
        <v>11</v>
      </c>
      <c r="P1035" s="28">
        <v>13</v>
      </c>
      <c r="Q1035" s="28"/>
      <c r="R1035" s="28"/>
      <c r="S1035" s="71"/>
      <c r="T1035" s="28"/>
      <c r="U1035" s="28"/>
      <c r="V1035" s="28"/>
      <c r="W1035" s="28"/>
      <c r="X1035" s="28"/>
    </row>
    <row r="1036" spans="1:24" ht="18.75" customHeight="1">
      <c r="A1036" s="201"/>
      <c r="B1036" s="187">
        <v>5325</v>
      </c>
      <c r="C1036" s="38" t="s">
        <v>2626</v>
      </c>
      <c r="D1036" s="28">
        <v>4128809641</v>
      </c>
      <c r="E1036" s="34"/>
      <c r="F1036" s="28">
        <v>1</v>
      </c>
      <c r="G1036" s="28">
        <v>5</v>
      </c>
      <c r="H1036" s="28">
        <v>18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71"/>
      <c r="T1036" s="28"/>
      <c r="U1036" s="28"/>
      <c r="V1036" s="28"/>
      <c r="W1036" s="28"/>
      <c r="X1036" s="28"/>
    </row>
    <row r="1037" spans="1:24" ht="18.75" customHeight="1">
      <c r="A1037" s="201"/>
      <c r="B1037" s="187">
        <v>4997</v>
      </c>
      <c r="C1037" s="38" t="s">
        <v>5053</v>
      </c>
      <c r="D1037" s="28">
        <v>4128734623</v>
      </c>
      <c r="E1037" s="28">
        <v>5</v>
      </c>
      <c r="F1037" s="28">
        <v>5</v>
      </c>
      <c r="G1037" s="28">
        <v>15</v>
      </c>
      <c r="H1037" s="28"/>
      <c r="I1037" s="28"/>
      <c r="J1037" s="28"/>
      <c r="K1037" s="28"/>
      <c r="L1037" s="28"/>
      <c r="M1037" s="28"/>
      <c r="N1037" s="28"/>
      <c r="O1037" s="28">
        <v>8</v>
      </c>
      <c r="P1037" s="28">
        <v>5</v>
      </c>
      <c r="Q1037" s="28"/>
      <c r="R1037" s="28"/>
      <c r="S1037" s="71"/>
      <c r="T1037" s="28"/>
      <c r="U1037" s="28"/>
      <c r="V1037" s="28"/>
      <c r="W1037" s="28"/>
      <c r="X1037" s="28"/>
    </row>
    <row r="1038" spans="1:24" ht="18.75" customHeight="1">
      <c r="A1038" s="201"/>
      <c r="B1038" s="187">
        <v>3597</v>
      </c>
      <c r="C1038" s="38" t="s">
        <v>5673</v>
      </c>
      <c r="D1038" s="28">
        <v>4128670400</v>
      </c>
      <c r="E1038" s="28"/>
      <c r="F1038" s="28"/>
      <c r="G1038" s="28">
        <v>6</v>
      </c>
      <c r="H1038" s="28">
        <v>3</v>
      </c>
      <c r="I1038" s="28"/>
      <c r="J1038" s="28"/>
      <c r="K1038" s="28"/>
      <c r="L1038" s="28"/>
      <c r="M1038" s="28"/>
      <c r="N1038" s="28"/>
      <c r="O1038" s="28">
        <v>9</v>
      </c>
      <c r="P1038" s="28">
        <v>20</v>
      </c>
      <c r="Q1038" s="28"/>
      <c r="R1038" s="28"/>
      <c r="S1038" s="71"/>
      <c r="T1038" s="28"/>
      <c r="U1038" s="28"/>
      <c r="V1038" s="28"/>
      <c r="W1038" s="28"/>
      <c r="X1038" s="28"/>
    </row>
    <row r="1039" spans="1:24" ht="18.75" customHeight="1">
      <c r="A1039" s="201"/>
      <c r="B1039" s="187">
        <v>3597</v>
      </c>
      <c r="C1039" s="38" t="s">
        <v>6044</v>
      </c>
      <c r="D1039" s="28">
        <v>4128989756</v>
      </c>
      <c r="E1039" s="28">
        <v>3</v>
      </c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28"/>
      <c r="R1039" s="28"/>
      <c r="S1039" s="71"/>
      <c r="T1039" s="28"/>
      <c r="U1039" s="28"/>
      <c r="V1039" s="28"/>
      <c r="W1039" s="28"/>
      <c r="X1039" s="28"/>
    </row>
    <row r="1040" spans="1:24" ht="18.75" customHeight="1">
      <c r="A1040" s="201"/>
      <c r="B1040" s="187">
        <v>4523</v>
      </c>
      <c r="C1040" s="38" t="s">
        <v>3182</v>
      </c>
      <c r="D1040" s="28">
        <v>4128726055</v>
      </c>
      <c r="E1040" s="28">
        <v>5</v>
      </c>
      <c r="F1040" s="28"/>
      <c r="G1040" s="28">
        <v>20</v>
      </c>
      <c r="H1040" s="28">
        <v>10</v>
      </c>
      <c r="I1040" s="28"/>
      <c r="J1040" s="28"/>
      <c r="K1040" s="28"/>
      <c r="L1040" s="28"/>
      <c r="M1040" s="28">
        <v>10</v>
      </c>
      <c r="N1040" s="28"/>
      <c r="O1040" s="28">
        <v>10</v>
      </c>
      <c r="P1040" s="28">
        <v>10</v>
      </c>
      <c r="Q1040" s="28"/>
      <c r="R1040" s="28"/>
      <c r="S1040" s="71"/>
      <c r="T1040" s="28"/>
      <c r="U1040" s="28"/>
      <c r="V1040" s="28"/>
      <c r="W1040" s="28"/>
      <c r="X1040" s="28"/>
    </row>
    <row r="1041" spans="1:24" ht="18.75" customHeight="1">
      <c r="A1041" s="201"/>
      <c r="B1041" s="187">
        <v>4482</v>
      </c>
      <c r="C1041" s="38" t="s">
        <v>3181</v>
      </c>
      <c r="D1041" s="28">
        <v>4128728368</v>
      </c>
      <c r="E1041" s="28">
        <v>5</v>
      </c>
      <c r="F1041" s="28"/>
      <c r="G1041" s="28">
        <v>5</v>
      </c>
      <c r="H1041" s="28">
        <v>8</v>
      </c>
      <c r="I1041" s="28"/>
      <c r="J1041" s="28"/>
      <c r="K1041" s="28"/>
      <c r="L1041" s="28"/>
      <c r="M1041" s="28"/>
      <c r="N1041" s="28"/>
      <c r="O1041" s="28">
        <v>5</v>
      </c>
      <c r="P1041" s="28">
        <v>5</v>
      </c>
      <c r="Q1041" s="28"/>
      <c r="R1041" s="28"/>
      <c r="S1041" s="71"/>
      <c r="T1041" s="28"/>
      <c r="U1041" s="28"/>
      <c r="V1041" s="28"/>
      <c r="W1041" s="28"/>
      <c r="X1041" s="28"/>
    </row>
    <row r="1042" spans="1:24" ht="18.75" customHeight="1">
      <c r="A1042" s="201"/>
      <c r="B1042" s="187">
        <v>4480</v>
      </c>
      <c r="C1042" s="38" t="s">
        <v>3179</v>
      </c>
      <c r="D1042" s="28">
        <v>4128775979</v>
      </c>
      <c r="E1042" s="34"/>
      <c r="F1042" s="34"/>
      <c r="G1042" s="28">
        <v>15</v>
      </c>
      <c r="H1042" s="28">
        <v>5</v>
      </c>
      <c r="I1042" s="28"/>
      <c r="J1042" s="28"/>
      <c r="K1042" s="28"/>
      <c r="L1042" s="28"/>
      <c r="M1042" s="28">
        <v>5</v>
      </c>
      <c r="N1042" s="28"/>
      <c r="O1042" s="28"/>
      <c r="P1042" s="28">
        <v>15</v>
      </c>
      <c r="Q1042" s="28"/>
      <c r="R1042" s="28"/>
      <c r="S1042" s="71"/>
      <c r="T1042" s="28"/>
      <c r="U1042" s="28"/>
      <c r="V1042" s="28"/>
      <c r="W1042" s="28"/>
      <c r="X1042" s="28"/>
    </row>
    <row r="1043" spans="1:24" ht="18.75" customHeight="1">
      <c r="A1043" s="201"/>
      <c r="B1043" s="187">
        <v>3345</v>
      </c>
      <c r="C1043" s="38" t="s">
        <v>2863</v>
      </c>
      <c r="D1043" s="28">
        <v>4128738626</v>
      </c>
      <c r="E1043" s="34"/>
      <c r="F1043" s="34"/>
      <c r="G1043" s="28">
        <v>20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28"/>
      <c r="S1043" s="71"/>
      <c r="T1043" s="28"/>
      <c r="U1043" s="28"/>
      <c r="V1043" s="28"/>
      <c r="W1043" s="28"/>
      <c r="X1043" s="28"/>
    </row>
    <row r="1044" spans="1:24" ht="18.75" customHeight="1">
      <c r="A1044" s="201"/>
      <c r="B1044" s="187">
        <v>5744</v>
      </c>
      <c r="C1044" s="38" t="s">
        <v>5933</v>
      </c>
      <c r="D1044" s="28">
        <v>4128491386</v>
      </c>
      <c r="E1044" s="28">
        <v>2</v>
      </c>
      <c r="F1044" s="28">
        <v>6</v>
      </c>
      <c r="G1044" s="28">
        <v>10</v>
      </c>
      <c r="H1044" s="28">
        <v>5</v>
      </c>
      <c r="I1044" s="28"/>
      <c r="J1044" s="28"/>
      <c r="K1044" s="28"/>
      <c r="L1044" s="28"/>
      <c r="M1044" s="28"/>
      <c r="N1044" s="28"/>
      <c r="O1044" s="28">
        <v>2</v>
      </c>
      <c r="P1044" s="28">
        <v>2</v>
      </c>
      <c r="Q1044" s="28"/>
      <c r="R1044" s="28"/>
      <c r="S1044" s="71"/>
      <c r="T1044" s="28"/>
      <c r="U1044" s="28"/>
      <c r="V1044" s="28"/>
      <c r="W1044" s="28"/>
      <c r="X1044" s="28"/>
    </row>
    <row r="1045" spans="1:24" ht="18.75" customHeight="1">
      <c r="A1045" s="201"/>
      <c r="B1045" s="187">
        <v>5508</v>
      </c>
      <c r="C1045" s="38" t="s">
        <v>5934</v>
      </c>
      <c r="D1045" s="28">
        <v>4128588607</v>
      </c>
      <c r="E1045" s="34"/>
      <c r="F1045" s="28">
        <v>3</v>
      </c>
      <c r="G1045" s="28">
        <v>5</v>
      </c>
      <c r="H1045" s="28">
        <v>13</v>
      </c>
      <c r="I1045" s="28"/>
      <c r="J1045" s="28"/>
      <c r="K1045" s="28"/>
      <c r="L1045" s="28"/>
      <c r="M1045" s="28"/>
      <c r="N1045" s="28"/>
      <c r="O1045" s="28">
        <v>3</v>
      </c>
      <c r="P1045" s="28">
        <v>6</v>
      </c>
      <c r="Q1045" s="28"/>
      <c r="R1045" s="28"/>
      <c r="S1045" s="71"/>
      <c r="T1045" s="28"/>
      <c r="U1045" s="28"/>
      <c r="V1045" s="28"/>
      <c r="W1045" s="28"/>
      <c r="X1045" s="28"/>
    </row>
    <row r="1046" spans="1:24" ht="18.75" customHeight="1">
      <c r="A1046" s="201"/>
      <c r="B1046" s="187">
        <v>3823</v>
      </c>
      <c r="C1046" s="38" t="s">
        <v>4725</v>
      </c>
      <c r="D1046" s="28">
        <v>4128738763</v>
      </c>
      <c r="E1046" s="34"/>
      <c r="F1046" s="34"/>
      <c r="G1046" s="28">
        <v>10</v>
      </c>
      <c r="H1046" s="28">
        <v>5</v>
      </c>
      <c r="I1046" s="28"/>
      <c r="J1046" s="28"/>
      <c r="K1046" s="28"/>
      <c r="L1046" s="28"/>
      <c r="M1046" s="28"/>
      <c r="N1046" s="28"/>
      <c r="O1046" s="28"/>
      <c r="P1046" s="28">
        <v>5</v>
      </c>
      <c r="Q1046" s="28"/>
      <c r="R1046" s="28"/>
      <c r="S1046" s="71"/>
      <c r="T1046" s="28"/>
      <c r="U1046" s="28"/>
      <c r="V1046" s="28"/>
      <c r="W1046" s="28"/>
      <c r="X1046" s="28"/>
    </row>
    <row r="1047" spans="1:24" ht="18.75" customHeight="1">
      <c r="A1047" s="218"/>
      <c r="B1047" s="240"/>
      <c r="C1047" s="241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71"/>
      <c r="T1047" s="97"/>
      <c r="U1047" s="97"/>
      <c r="V1047" s="97"/>
      <c r="W1047" s="97"/>
      <c r="X1047" s="97" t="s">
        <v>5969</v>
      </c>
    </row>
    <row r="1048" spans="1:24" ht="18.75" customHeight="1">
      <c r="A1048" s="201"/>
      <c r="B1048" s="187"/>
      <c r="C1048" s="227" t="s">
        <v>5970</v>
      </c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71"/>
      <c r="T1048" s="28"/>
      <c r="U1048" s="28"/>
      <c r="V1048" s="28"/>
      <c r="W1048" s="28"/>
      <c r="X1048" s="28"/>
    </row>
    <row r="1049" spans="1:24" ht="18.75" customHeight="1">
      <c r="A1049" s="201"/>
      <c r="B1049" s="187">
        <v>2167</v>
      </c>
      <c r="C1049" s="38" t="s">
        <v>4321</v>
      </c>
      <c r="D1049" s="28">
        <v>4128884009</v>
      </c>
      <c r="E1049" s="28"/>
      <c r="F1049" s="28"/>
      <c r="G1049" s="28">
        <v>2</v>
      </c>
      <c r="H1049" s="28">
        <v>5</v>
      </c>
      <c r="I1049" s="28"/>
      <c r="J1049" s="28"/>
      <c r="K1049" s="28"/>
      <c r="L1049" s="28"/>
      <c r="M1049" s="28"/>
      <c r="N1049" s="28"/>
      <c r="O1049" s="28"/>
      <c r="P1049" s="28">
        <v>5</v>
      </c>
      <c r="Q1049" s="28"/>
      <c r="R1049" s="28"/>
      <c r="S1049" s="71"/>
      <c r="T1049" s="28"/>
      <c r="U1049" s="28"/>
      <c r="V1049" s="28"/>
      <c r="W1049" s="28"/>
      <c r="X1049" s="28"/>
    </row>
    <row r="1050" spans="1:24" ht="18.75" customHeight="1">
      <c r="A1050" s="201"/>
      <c r="B1050" s="187">
        <v>2061</v>
      </c>
      <c r="C1050" s="38" t="s">
        <v>1780</v>
      </c>
      <c r="D1050" s="28">
        <v>4128882735</v>
      </c>
      <c r="E1050" s="28"/>
      <c r="F1050" s="28"/>
      <c r="G1050" s="28">
        <v>2</v>
      </c>
      <c r="H1050" s="28"/>
      <c r="I1050" s="28"/>
      <c r="J1050" s="28">
        <v>6</v>
      </c>
      <c r="K1050" s="28"/>
      <c r="L1050" s="28"/>
      <c r="M1050" s="28"/>
      <c r="N1050" s="28"/>
      <c r="O1050" s="28"/>
      <c r="P1050" s="28">
        <v>3</v>
      </c>
      <c r="Q1050" s="28"/>
      <c r="R1050" s="28"/>
      <c r="S1050" s="71"/>
      <c r="T1050" s="28"/>
      <c r="U1050" s="28"/>
      <c r="V1050" s="28"/>
      <c r="W1050" s="28"/>
      <c r="X1050" s="28"/>
    </row>
    <row r="1051" spans="1:24" ht="18.75" customHeight="1">
      <c r="A1051" s="201"/>
      <c r="B1051" s="187">
        <v>2141</v>
      </c>
      <c r="C1051" s="38" t="s">
        <v>4980</v>
      </c>
      <c r="D1051" s="28">
        <v>4128876828</v>
      </c>
      <c r="E1051" s="28"/>
      <c r="F1051" s="28"/>
      <c r="G1051" s="28">
        <v>3</v>
      </c>
      <c r="H1051" s="28">
        <v>5</v>
      </c>
      <c r="I1051" s="28"/>
      <c r="J1051" s="28"/>
      <c r="K1051" s="28"/>
      <c r="L1051" s="28"/>
      <c r="M1051" s="28"/>
      <c r="N1051" s="28"/>
      <c r="O1051" s="28">
        <v>3</v>
      </c>
      <c r="P1051" s="28">
        <v>3</v>
      </c>
      <c r="Q1051" s="28"/>
      <c r="R1051" s="28"/>
      <c r="S1051" s="71"/>
      <c r="T1051" s="28"/>
      <c r="U1051" s="28"/>
      <c r="V1051" s="28"/>
      <c r="W1051" s="28"/>
      <c r="X1051" s="28"/>
    </row>
    <row r="1052" spans="1:24" ht="18.75" customHeight="1">
      <c r="A1052" s="201"/>
      <c r="B1052" s="187" t="s">
        <v>5971</v>
      </c>
      <c r="C1052" s="38" t="s">
        <v>5972</v>
      </c>
      <c r="D1052" s="28">
        <v>5143</v>
      </c>
      <c r="E1052" s="28"/>
      <c r="F1052" s="28"/>
      <c r="G1052" s="28">
        <v>5</v>
      </c>
      <c r="H1052" s="28">
        <v>15</v>
      </c>
      <c r="I1052" s="28">
        <v>3</v>
      </c>
      <c r="J1052" s="28"/>
      <c r="K1052" s="28"/>
      <c r="L1052" s="28">
        <v>3</v>
      </c>
      <c r="M1052" s="28"/>
      <c r="N1052" s="28"/>
      <c r="O1052" s="28">
        <v>3</v>
      </c>
      <c r="P1052" s="28"/>
      <c r="Q1052" s="28"/>
      <c r="R1052" s="28"/>
      <c r="S1052" s="71"/>
      <c r="T1052" s="28"/>
      <c r="U1052" s="28"/>
      <c r="V1052" s="28"/>
      <c r="W1052" s="28"/>
      <c r="X1052" s="28"/>
    </row>
    <row r="1053" spans="1:24" ht="18.75" customHeight="1">
      <c r="A1053" s="201"/>
      <c r="B1053" s="187" t="s">
        <v>5973</v>
      </c>
      <c r="C1053" s="38" t="s">
        <v>5974</v>
      </c>
      <c r="D1053" s="28">
        <v>5142</v>
      </c>
      <c r="E1053" s="28"/>
      <c r="F1053" s="28"/>
      <c r="G1053" s="28">
        <v>5</v>
      </c>
      <c r="H1053" s="28">
        <v>10</v>
      </c>
      <c r="I1053" s="28">
        <v>5</v>
      </c>
      <c r="J1053" s="28"/>
      <c r="K1053" s="28"/>
      <c r="L1053" s="28"/>
      <c r="M1053" s="28"/>
      <c r="N1053" s="28"/>
      <c r="O1053" s="28">
        <v>5</v>
      </c>
      <c r="P1053" s="28">
        <v>5</v>
      </c>
      <c r="Q1053" s="28"/>
      <c r="R1053" s="28"/>
      <c r="S1053" s="71"/>
      <c r="T1053" s="28"/>
      <c r="U1053" s="28"/>
      <c r="V1053" s="28"/>
      <c r="W1053" s="28"/>
      <c r="X1053" s="28"/>
    </row>
    <row r="1054" spans="1:24" ht="18.75" customHeight="1">
      <c r="A1054" s="201"/>
      <c r="B1054" s="187">
        <v>5055</v>
      </c>
      <c r="C1054" s="38" t="s">
        <v>5975</v>
      </c>
      <c r="D1054" s="28">
        <v>4128898984</v>
      </c>
      <c r="E1054" s="28">
        <v>5</v>
      </c>
      <c r="F1054" s="28"/>
      <c r="G1054" s="28">
        <v>5</v>
      </c>
      <c r="H1054" s="28"/>
      <c r="I1054" s="28"/>
      <c r="J1054" s="28">
        <v>5</v>
      </c>
      <c r="K1054" s="28"/>
      <c r="L1054" s="28"/>
      <c r="M1054" s="28"/>
      <c r="N1054" s="28"/>
      <c r="O1054" s="28"/>
      <c r="P1054" s="28"/>
      <c r="Q1054" s="28"/>
      <c r="R1054" s="28"/>
      <c r="S1054" s="71"/>
      <c r="T1054" s="28"/>
      <c r="U1054" s="28"/>
      <c r="V1054" s="28"/>
      <c r="W1054" s="28"/>
      <c r="X1054" s="28"/>
    </row>
    <row r="1055" spans="1:24" ht="18.75" customHeight="1">
      <c r="A1055" s="201"/>
      <c r="B1055" s="187">
        <v>5351</v>
      </c>
      <c r="C1055" s="38" t="s">
        <v>5976</v>
      </c>
      <c r="D1055" s="28">
        <v>4128804438</v>
      </c>
      <c r="E1055" s="28"/>
      <c r="F1055" s="28"/>
      <c r="G1055" s="28">
        <v>7</v>
      </c>
      <c r="H1055" s="28"/>
      <c r="I1055" s="28"/>
      <c r="J1055" s="28"/>
      <c r="K1055" s="28"/>
      <c r="L1055" s="28"/>
      <c r="M1055" s="28"/>
      <c r="N1055" s="28"/>
      <c r="O1055" s="28"/>
      <c r="P1055" s="28">
        <v>5</v>
      </c>
      <c r="Q1055" s="28"/>
      <c r="R1055" s="28"/>
      <c r="S1055" s="71"/>
      <c r="T1055" s="28"/>
      <c r="U1055" s="28"/>
      <c r="V1055" s="28"/>
      <c r="W1055" s="28"/>
      <c r="X1055" s="28"/>
    </row>
    <row r="1056" spans="1:24" ht="18.75" customHeight="1">
      <c r="A1056" s="201"/>
      <c r="B1056" s="187">
        <v>4414</v>
      </c>
      <c r="C1056" s="38" t="s">
        <v>5977</v>
      </c>
      <c r="D1056" s="28">
        <v>4128661799</v>
      </c>
      <c r="E1056" s="28"/>
      <c r="F1056" s="28"/>
      <c r="G1056" s="28">
        <v>6</v>
      </c>
      <c r="H1056" s="28">
        <v>10</v>
      </c>
      <c r="I1056" s="28"/>
      <c r="J1056" s="28">
        <v>5</v>
      </c>
      <c r="K1056" s="28"/>
      <c r="L1056" s="28"/>
      <c r="M1056" s="28"/>
      <c r="N1056" s="28"/>
      <c r="O1056" s="28">
        <v>5</v>
      </c>
      <c r="P1056" s="28">
        <v>3</v>
      </c>
      <c r="Q1056" s="28"/>
      <c r="R1056" s="28"/>
      <c r="S1056" s="71"/>
      <c r="T1056" s="28"/>
      <c r="U1056" s="28"/>
      <c r="V1056" s="28"/>
      <c r="W1056" s="28"/>
      <c r="X1056" s="28"/>
    </row>
    <row r="1057" spans="1:24" ht="18.75" customHeight="1">
      <c r="A1057" s="216" t="s">
        <v>4977</v>
      </c>
      <c r="B1057" s="187" t="s">
        <v>5978</v>
      </c>
      <c r="C1057" s="38" t="s">
        <v>5979</v>
      </c>
      <c r="D1057" s="28">
        <v>5141</v>
      </c>
      <c r="E1057" s="28"/>
      <c r="F1057" s="28"/>
      <c r="G1057" s="28">
        <v>4</v>
      </c>
      <c r="H1057" s="28">
        <v>5</v>
      </c>
      <c r="I1057" s="28"/>
      <c r="J1057" s="28"/>
      <c r="K1057" s="28"/>
      <c r="L1057" s="28">
        <v>2</v>
      </c>
      <c r="M1057" s="28"/>
      <c r="N1057" s="28"/>
      <c r="O1057" s="28">
        <v>10</v>
      </c>
      <c r="P1057" s="28"/>
      <c r="Q1057" s="28"/>
      <c r="R1057" s="28"/>
      <c r="S1057" s="71"/>
      <c r="T1057" s="28"/>
      <c r="U1057" s="28"/>
      <c r="V1057" s="28"/>
      <c r="W1057" s="28"/>
      <c r="X1057" s="28"/>
    </row>
    <row r="1058" spans="1:24" ht="18.75" customHeight="1">
      <c r="A1058" s="216" t="s">
        <v>5034</v>
      </c>
      <c r="B1058" s="187" t="s">
        <v>5980</v>
      </c>
      <c r="C1058" s="38" t="s">
        <v>5848</v>
      </c>
      <c r="D1058" s="28">
        <v>5156</v>
      </c>
      <c r="E1058" s="28"/>
      <c r="F1058" s="28"/>
      <c r="G1058" s="28">
        <v>5</v>
      </c>
      <c r="H1058" s="28">
        <v>5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71"/>
      <c r="T1058" s="28"/>
      <c r="U1058" s="28"/>
      <c r="V1058" s="28"/>
      <c r="W1058" s="28"/>
      <c r="X1058" s="28"/>
    </row>
    <row r="1059" spans="1:24" ht="18.75" customHeight="1">
      <c r="A1059" s="201"/>
      <c r="B1059" s="187" t="s">
        <v>5981</v>
      </c>
      <c r="C1059" s="38" t="s">
        <v>5987</v>
      </c>
      <c r="D1059" s="28">
        <v>5144</v>
      </c>
      <c r="E1059" s="28"/>
      <c r="F1059" s="28"/>
      <c r="G1059" s="28"/>
      <c r="H1059" s="28">
        <v>10</v>
      </c>
      <c r="I1059" s="28"/>
      <c r="J1059" s="28"/>
      <c r="K1059" s="28"/>
      <c r="L1059" s="28"/>
      <c r="M1059" s="28"/>
      <c r="N1059" s="28"/>
      <c r="O1059" s="28"/>
      <c r="P1059" s="28">
        <v>5</v>
      </c>
      <c r="Q1059" s="28"/>
      <c r="R1059" s="28"/>
      <c r="S1059" s="71"/>
      <c r="T1059" s="28"/>
      <c r="U1059" s="28"/>
      <c r="V1059" s="28"/>
      <c r="W1059" s="28"/>
      <c r="X1059" s="28"/>
    </row>
    <row r="1060" spans="1:24" ht="18.75" customHeight="1">
      <c r="A1060" s="201"/>
      <c r="B1060" s="187" t="s">
        <v>5243</v>
      </c>
      <c r="C1060" s="38" t="s">
        <v>5982</v>
      </c>
      <c r="D1060" s="28">
        <v>17</v>
      </c>
      <c r="E1060" s="28"/>
      <c r="F1060" s="28"/>
      <c r="G1060" s="28">
        <v>2</v>
      </c>
      <c r="H1060" s="28">
        <v>4</v>
      </c>
      <c r="I1060" s="28">
        <v>2</v>
      </c>
      <c r="J1060" s="28">
        <v>2</v>
      </c>
      <c r="K1060" s="28"/>
      <c r="L1060" s="28"/>
      <c r="M1060" s="28">
        <v>2</v>
      </c>
      <c r="N1060" s="28"/>
      <c r="O1060" s="28">
        <v>2</v>
      </c>
      <c r="P1060" s="28"/>
      <c r="Q1060" s="28"/>
      <c r="R1060" s="28"/>
      <c r="S1060" s="71"/>
      <c r="T1060" s="28"/>
      <c r="U1060" s="28"/>
      <c r="V1060" s="28"/>
      <c r="W1060" s="28"/>
      <c r="X1060" s="28"/>
    </row>
    <row r="1061" spans="1:24" ht="18.75" customHeight="1">
      <c r="A1061" s="201"/>
      <c r="B1061" s="187" t="s">
        <v>5243</v>
      </c>
      <c r="C1061" s="38" t="s">
        <v>5983</v>
      </c>
      <c r="D1061" s="28" t="s">
        <v>5190</v>
      </c>
      <c r="E1061" s="28"/>
      <c r="F1061" s="28"/>
      <c r="G1061" s="28">
        <v>5</v>
      </c>
      <c r="H1061" s="28">
        <v>3</v>
      </c>
      <c r="I1061" s="28">
        <v>2</v>
      </c>
      <c r="J1061" s="28"/>
      <c r="K1061" s="28"/>
      <c r="L1061" s="28"/>
      <c r="M1061" s="28">
        <v>2</v>
      </c>
      <c r="N1061" s="28">
        <v>2</v>
      </c>
      <c r="O1061" s="28">
        <v>2</v>
      </c>
      <c r="P1061" s="28">
        <v>4</v>
      </c>
      <c r="Q1061" s="28"/>
      <c r="R1061" s="28"/>
      <c r="S1061" s="71"/>
      <c r="T1061" s="28"/>
      <c r="U1061" s="28"/>
      <c r="V1061" s="28"/>
      <c r="W1061" s="28"/>
      <c r="X1061" s="28"/>
    </row>
    <row r="1062" spans="1:24" ht="18.75" customHeight="1">
      <c r="A1062" s="201"/>
      <c r="B1062" s="187">
        <v>4404</v>
      </c>
      <c r="C1062" s="38" t="s">
        <v>3238</v>
      </c>
      <c r="D1062" s="28">
        <v>4128621050</v>
      </c>
      <c r="E1062" s="28"/>
      <c r="F1062" s="28"/>
      <c r="G1062" s="28">
        <v>5</v>
      </c>
      <c r="H1062" s="28">
        <v>5</v>
      </c>
      <c r="I1062" s="28"/>
      <c r="J1062" s="28">
        <v>5</v>
      </c>
      <c r="K1062" s="28"/>
      <c r="L1062" s="28"/>
      <c r="M1062" s="28"/>
      <c r="N1062" s="28"/>
      <c r="O1062" s="28"/>
      <c r="P1062" s="28"/>
      <c r="Q1062" s="28"/>
      <c r="R1062" s="28"/>
      <c r="S1062" s="71"/>
      <c r="T1062" s="28"/>
      <c r="U1062" s="28"/>
      <c r="V1062" s="28"/>
      <c r="W1062" s="28"/>
      <c r="X1062" s="28"/>
    </row>
    <row r="1063" spans="1:24" ht="18.75" customHeight="1">
      <c r="A1063" s="201"/>
      <c r="B1063" s="187">
        <v>3691</v>
      </c>
      <c r="C1063" s="38" t="s">
        <v>5984</v>
      </c>
      <c r="D1063" s="28">
        <v>4128778438</v>
      </c>
      <c r="E1063" s="28"/>
      <c r="F1063" s="28"/>
      <c r="G1063" s="28">
        <v>20</v>
      </c>
      <c r="H1063" s="28">
        <v>10</v>
      </c>
      <c r="I1063" s="28"/>
      <c r="J1063" s="28">
        <v>20</v>
      </c>
      <c r="K1063" s="28"/>
      <c r="L1063" s="28"/>
      <c r="M1063" s="28">
        <v>20</v>
      </c>
      <c r="N1063" s="28"/>
      <c r="O1063" s="28"/>
      <c r="P1063" s="28">
        <v>20</v>
      </c>
      <c r="Q1063" s="28"/>
      <c r="R1063" s="28"/>
      <c r="S1063" s="71"/>
      <c r="T1063" s="28"/>
      <c r="U1063" s="28"/>
      <c r="V1063" s="28"/>
      <c r="W1063" s="28"/>
      <c r="X1063" s="28"/>
    </row>
    <row r="1064" spans="1:24" ht="18.75" customHeight="1">
      <c r="A1064" s="201"/>
      <c r="B1064" s="187">
        <v>2853</v>
      </c>
      <c r="C1064" s="38" t="s">
        <v>1906</v>
      </c>
      <c r="D1064" s="28">
        <v>4128783236</v>
      </c>
      <c r="E1064" s="28"/>
      <c r="F1064" s="28"/>
      <c r="G1064" s="28">
        <v>5</v>
      </c>
      <c r="H1064" s="28">
        <v>6</v>
      </c>
      <c r="I1064" s="28"/>
      <c r="J1064" s="28">
        <v>5</v>
      </c>
      <c r="K1064" s="28"/>
      <c r="L1064" s="28"/>
      <c r="M1064" s="28"/>
      <c r="N1064" s="28"/>
      <c r="O1064" s="28">
        <v>3</v>
      </c>
      <c r="P1064" s="28">
        <v>3</v>
      </c>
      <c r="Q1064" s="28"/>
      <c r="R1064" s="28"/>
      <c r="S1064" s="71"/>
      <c r="T1064" s="28"/>
      <c r="U1064" s="28"/>
      <c r="V1064" s="28"/>
      <c r="W1064" s="28"/>
      <c r="X1064" s="28"/>
    </row>
    <row r="1065" spans="1:24" ht="18.75" customHeight="1">
      <c r="A1065" s="201"/>
      <c r="B1065" s="187">
        <v>3863</v>
      </c>
      <c r="C1065" s="38" t="s">
        <v>4486</v>
      </c>
      <c r="D1065" s="28">
        <v>4128790132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/>
      <c r="P1065" s="28">
        <v>5</v>
      </c>
      <c r="Q1065" s="28"/>
      <c r="R1065" s="28"/>
      <c r="S1065" s="71"/>
      <c r="T1065" s="28"/>
      <c r="U1065" s="28"/>
      <c r="V1065" s="28"/>
      <c r="W1065" s="28"/>
      <c r="X1065" s="28"/>
    </row>
    <row r="1066" spans="1:24" ht="18.75" customHeight="1">
      <c r="A1066" s="201"/>
      <c r="B1066" s="187">
        <v>1644</v>
      </c>
      <c r="C1066" s="38" t="s">
        <v>3402</v>
      </c>
      <c r="D1066" s="28">
        <v>4128770413</v>
      </c>
      <c r="E1066" s="28"/>
      <c r="F1066" s="28"/>
      <c r="G1066" s="28">
        <v>5</v>
      </c>
      <c r="H1066" s="28">
        <v>15</v>
      </c>
      <c r="I1066" s="28"/>
      <c r="J1066" s="28"/>
      <c r="K1066" s="28"/>
      <c r="L1066" s="28"/>
      <c r="M1066" s="28"/>
      <c r="N1066" s="28"/>
      <c r="O1066" s="28">
        <v>10</v>
      </c>
      <c r="P1066" s="28"/>
      <c r="Q1066" s="28"/>
      <c r="R1066" s="28"/>
      <c r="S1066" s="71"/>
      <c r="T1066" s="28"/>
      <c r="U1066" s="28"/>
      <c r="V1066" s="28"/>
      <c r="W1066" s="28"/>
      <c r="X1066" s="28"/>
    </row>
    <row r="1067" spans="1:24" ht="18.75" customHeight="1">
      <c r="A1067" s="201"/>
      <c r="B1067" s="187">
        <v>3569</v>
      </c>
      <c r="C1067" s="38" t="s">
        <v>5985</v>
      </c>
      <c r="D1067" s="28">
        <v>4128731649</v>
      </c>
      <c r="E1067" s="28"/>
      <c r="F1067" s="28"/>
      <c r="G1067" s="28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5</v>
      </c>
      <c r="Q1067" s="28"/>
      <c r="R1067" s="28"/>
      <c r="S1067" s="71"/>
      <c r="T1067" s="28"/>
      <c r="U1067" s="28"/>
      <c r="V1067" s="28"/>
      <c r="W1067" s="28"/>
      <c r="X1067" s="28"/>
    </row>
    <row r="1068" spans="1:24" ht="18.75" customHeight="1">
      <c r="A1068" s="201"/>
      <c r="B1068" s="187" t="s">
        <v>5986</v>
      </c>
      <c r="C1068" s="38" t="s">
        <v>3032</v>
      </c>
      <c r="D1068" s="28">
        <v>5146</v>
      </c>
      <c r="E1068" s="28"/>
      <c r="F1068" s="28"/>
      <c r="G1068" s="28">
        <v>8</v>
      </c>
      <c r="H1068" s="28">
        <v>10</v>
      </c>
      <c r="I1068" s="28">
        <v>10</v>
      </c>
      <c r="J1068" s="28"/>
      <c r="K1068" s="28"/>
      <c r="L1068" s="28">
        <v>2</v>
      </c>
      <c r="M1068" s="28"/>
      <c r="N1068" s="28"/>
      <c r="O1068" s="28"/>
      <c r="P1068" s="28"/>
      <c r="Q1068" s="28"/>
      <c r="R1068" s="28"/>
      <c r="S1068" s="71"/>
      <c r="T1068" s="28"/>
      <c r="U1068" s="28"/>
      <c r="V1068" s="28"/>
      <c r="W1068" s="28"/>
      <c r="X1068" s="28"/>
    </row>
    <row r="1069" spans="1:24" ht="18.75" customHeight="1">
      <c r="A1069" s="201"/>
      <c r="B1069" s="187">
        <v>3057</v>
      </c>
      <c r="C1069" s="38" t="s">
        <v>2693</v>
      </c>
      <c r="D1069" s="28">
        <v>4128789259</v>
      </c>
      <c r="E1069" s="28"/>
      <c r="F1069" s="28"/>
      <c r="G1069" s="28">
        <v>5</v>
      </c>
      <c r="H1069" s="28">
        <v>5</v>
      </c>
      <c r="I1069" s="28"/>
      <c r="J1069" s="28">
        <v>3</v>
      </c>
      <c r="K1069" s="28"/>
      <c r="L1069" s="28"/>
      <c r="M1069" s="28"/>
      <c r="N1069" s="28"/>
      <c r="O1069" s="28">
        <v>5</v>
      </c>
      <c r="P1069" s="28">
        <v>5</v>
      </c>
      <c r="Q1069" s="28"/>
      <c r="R1069" s="28"/>
      <c r="S1069" s="71"/>
      <c r="T1069" s="28"/>
      <c r="U1069" s="28"/>
      <c r="V1069" s="28"/>
      <c r="W1069" s="28"/>
      <c r="X1069" s="28"/>
    </row>
    <row r="1070" spans="1:24" ht="18.75" customHeight="1">
      <c r="A1070" s="201"/>
      <c r="B1070" s="187">
        <v>3014</v>
      </c>
      <c r="C1070" s="38" t="s">
        <v>5988</v>
      </c>
      <c r="D1070" s="28">
        <v>4128850411</v>
      </c>
      <c r="E1070" s="28"/>
      <c r="F1070" s="28"/>
      <c r="G1070" s="28"/>
      <c r="H1070" s="28">
        <v>5</v>
      </c>
      <c r="I1070" s="28"/>
      <c r="J1070" s="28"/>
      <c r="K1070" s="28"/>
      <c r="L1070" s="28"/>
      <c r="M1070" s="28"/>
      <c r="N1070" s="28"/>
      <c r="O1070" s="28">
        <v>3</v>
      </c>
      <c r="P1070" s="28">
        <v>5</v>
      </c>
      <c r="Q1070" s="28"/>
      <c r="R1070" s="28"/>
      <c r="S1070" s="71"/>
      <c r="T1070" s="28"/>
      <c r="U1070" s="28"/>
      <c r="V1070" s="28"/>
      <c r="W1070" s="28"/>
      <c r="X1070" s="28"/>
    </row>
    <row r="1071" spans="1:24" ht="18.75" customHeight="1">
      <c r="A1071" s="201"/>
      <c r="B1071" s="187">
        <v>3145</v>
      </c>
      <c r="C1071" s="38" t="s">
        <v>1977</v>
      </c>
      <c r="D1071" s="28">
        <v>4128783211</v>
      </c>
      <c r="E1071" s="28"/>
      <c r="F1071" s="28"/>
      <c r="G1071" s="28">
        <v>3</v>
      </c>
      <c r="H1071" s="28">
        <v>3</v>
      </c>
      <c r="I1071" s="28"/>
      <c r="J1071" s="28"/>
      <c r="K1071" s="28"/>
      <c r="L1071" s="28"/>
      <c r="M1071" s="28"/>
      <c r="N1071" s="28"/>
      <c r="O1071" s="28">
        <v>5</v>
      </c>
      <c r="P1071" s="28">
        <v>5</v>
      </c>
      <c r="Q1071" s="28"/>
      <c r="R1071" s="28"/>
      <c r="S1071" s="71"/>
      <c r="T1071" s="28"/>
      <c r="U1071" s="28"/>
      <c r="V1071" s="28"/>
      <c r="W1071" s="28"/>
      <c r="X1071" s="28"/>
    </row>
    <row r="1072" spans="1:24" ht="18.75" customHeight="1">
      <c r="A1072" s="201"/>
      <c r="B1072" s="187">
        <v>2233</v>
      </c>
      <c r="C1072" s="38" t="s">
        <v>4658</v>
      </c>
      <c r="D1072" s="28">
        <v>4128736644</v>
      </c>
      <c r="E1072" s="28"/>
      <c r="F1072" s="28"/>
      <c r="G1072" s="28"/>
      <c r="H1072" s="28"/>
      <c r="I1072" s="28"/>
      <c r="J1072" s="28">
        <v>6</v>
      </c>
      <c r="K1072" s="28"/>
      <c r="L1072" s="28"/>
      <c r="M1072" s="28"/>
      <c r="N1072" s="28"/>
      <c r="O1072" s="28"/>
      <c r="P1072" s="28">
        <v>10</v>
      </c>
      <c r="Q1072" s="28"/>
      <c r="R1072" s="28"/>
      <c r="S1072" s="71"/>
      <c r="T1072" s="28"/>
      <c r="U1072" s="28"/>
      <c r="V1072" s="28"/>
      <c r="W1072" s="28"/>
      <c r="X1072" s="28"/>
    </row>
    <row r="1073" spans="1:24" ht="18.75" customHeight="1">
      <c r="A1073" s="201"/>
      <c r="B1073" s="187">
        <v>2418</v>
      </c>
      <c r="C1073" s="38" t="s">
        <v>3302</v>
      </c>
      <c r="D1073" s="28">
        <v>4128794075</v>
      </c>
      <c r="E1073" s="28"/>
      <c r="F1073" s="28"/>
      <c r="G1073" s="28">
        <v>3</v>
      </c>
      <c r="H1073" s="28">
        <v>10</v>
      </c>
      <c r="I1073" s="28"/>
      <c r="J1073" s="28">
        <v>3</v>
      </c>
      <c r="K1073" s="28"/>
      <c r="L1073" s="28"/>
      <c r="M1073" s="28"/>
      <c r="N1073" s="28"/>
      <c r="O1073" s="28">
        <v>5</v>
      </c>
      <c r="P1073" s="28"/>
      <c r="Q1073" s="28"/>
      <c r="R1073" s="28"/>
      <c r="S1073" s="71"/>
      <c r="T1073" s="28"/>
      <c r="U1073" s="28"/>
      <c r="V1073" s="28"/>
      <c r="W1073" s="28"/>
      <c r="X1073" s="28"/>
    </row>
    <row r="1074" spans="1:24" ht="18.75" customHeight="1">
      <c r="A1074" s="201"/>
      <c r="B1074" s="187">
        <v>2254</v>
      </c>
      <c r="C1074" s="38" t="s">
        <v>3307</v>
      </c>
      <c r="D1074" s="28">
        <v>4128615924</v>
      </c>
      <c r="E1074" s="28"/>
      <c r="F1074" s="28"/>
      <c r="G1074" s="28"/>
      <c r="H1074" s="28">
        <v>5</v>
      </c>
      <c r="I1074" s="28"/>
      <c r="J1074" s="28">
        <v>5</v>
      </c>
      <c r="K1074" s="28"/>
      <c r="L1074" s="28"/>
      <c r="M1074" s="28"/>
      <c r="N1074" s="28"/>
      <c r="O1074" s="28">
        <v>10</v>
      </c>
      <c r="P1074" s="28">
        <v>5</v>
      </c>
      <c r="Q1074" s="28"/>
      <c r="R1074" s="28"/>
      <c r="S1074" s="71"/>
      <c r="T1074" s="28"/>
      <c r="U1074" s="28"/>
      <c r="V1074" s="28"/>
      <c r="W1074" s="28"/>
      <c r="X1074" s="28"/>
    </row>
    <row r="1075" spans="1:24" ht="18.75" customHeight="1">
      <c r="A1075" s="201"/>
      <c r="B1075" s="187">
        <v>2799</v>
      </c>
      <c r="C1075" s="38" t="s">
        <v>5989</v>
      </c>
      <c r="D1075" s="28">
        <v>4128680063</v>
      </c>
      <c r="E1075" s="28"/>
      <c r="F1075" s="28"/>
      <c r="G1075" s="28">
        <v>5</v>
      </c>
      <c r="H1075" s="28">
        <v>10</v>
      </c>
      <c r="I1075" s="28"/>
      <c r="J1075" s="28">
        <v>10</v>
      </c>
      <c r="K1075" s="28"/>
      <c r="L1075" s="28"/>
      <c r="M1075" s="28"/>
      <c r="N1075" s="28"/>
      <c r="O1075" s="28"/>
      <c r="P1075" s="28">
        <v>10</v>
      </c>
      <c r="Q1075" s="28"/>
      <c r="R1075" s="28"/>
      <c r="S1075" s="71"/>
      <c r="T1075" s="28"/>
      <c r="U1075" s="28"/>
      <c r="V1075" s="28"/>
      <c r="W1075" s="28"/>
      <c r="X1075" s="28"/>
    </row>
    <row r="1076" spans="1:24" ht="18.75" customHeight="1">
      <c r="A1076" s="201"/>
      <c r="B1076" s="187">
        <v>2846</v>
      </c>
      <c r="C1076" s="38" t="s">
        <v>5990</v>
      </c>
      <c r="D1076" s="28">
        <v>4128784651</v>
      </c>
      <c r="E1076" s="28"/>
      <c r="F1076" s="28"/>
      <c r="G1076" s="28">
        <v>2</v>
      </c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4</v>
      </c>
      <c r="Q1076" s="28"/>
      <c r="R1076" s="28"/>
      <c r="S1076" s="71"/>
      <c r="T1076" s="28"/>
      <c r="U1076" s="28"/>
      <c r="V1076" s="28"/>
      <c r="W1076" s="28"/>
      <c r="X1076" s="28"/>
    </row>
    <row r="1077" spans="1:24" ht="18.75" customHeight="1">
      <c r="A1077" s="201"/>
      <c r="B1077" s="187">
        <v>2392</v>
      </c>
      <c r="C1077" s="38" t="s">
        <v>4055</v>
      </c>
      <c r="D1077" s="28">
        <v>4128806361</v>
      </c>
      <c r="E1077" s="28"/>
      <c r="F1077" s="28"/>
      <c r="G1077" s="28">
        <v>10</v>
      </c>
      <c r="H1077" s="28">
        <v>10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71"/>
      <c r="T1077" s="28"/>
      <c r="U1077" s="28"/>
      <c r="V1077" s="28"/>
      <c r="W1077" s="28"/>
      <c r="X1077" s="28"/>
    </row>
    <row r="1078" spans="1:24" ht="18.75" customHeight="1">
      <c r="A1078" s="201"/>
      <c r="B1078" s="187">
        <v>2165</v>
      </c>
      <c r="C1078" s="38" t="s">
        <v>3309</v>
      </c>
      <c r="D1078" s="28">
        <v>4128797209</v>
      </c>
      <c r="E1078" s="28"/>
      <c r="F1078" s="28"/>
      <c r="G1078" s="28"/>
      <c r="H1078" s="28">
        <v>10</v>
      </c>
      <c r="I1078" s="28"/>
      <c r="J1078" s="28"/>
      <c r="K1078" s="28"/>
      <c r="L1078" s="28"/>
      <c r="M1078" s="28"/>
      <c r="N1078" s="28"/>
      <c r="O1078" s="28"/>
      <c r="P1078" s="28">
        <v>5</v>
      </c>
      <c r="Q1078" s="28"/>
      <c r="R1078" s="28"/>
      <c r="S1078" s="71"/>
      <c r="T1078" s="28"/>
      <c r="U1078" s="28"/>
      <c r="V1078" s="28"/>
      <c r="W1078" s="28"/>
      <c r="X1078" s="28"/>
    </row>
    <row r="1079" spans="1:24" ht="18.75" customHeight="1">
      <c r="A1079" s="201"/>
      <c r="B1079" s="187">
        <v>2801</v>
      </c>
      <c r="C1079" s="38" t="s">
        <v>3308</v>
      </c>
      <c r="D1079" s="28">
        <v>4128757862</v>
      </c>
      <c r="E1079" s="28"/>
      <c r="F1079" s="28"/>
      <c r="G1079" s="28">
        <v>5</v>
      </c>
      <c r="H1079" s="28">
        <v>8</v>
      </c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71"/>
      <c r="T1079" s="28"/>
      <c r="U1079" s="28"/>
      <c r="V1079" s="28"/>
      <c r="W1079" s="28"/>
      <c r="X1079" s="28"/>
    </row>
    <row r="1080" spans="1:24" ht="18.75" customHeight="1">
      <c r="A1080" s="201"/>
      <c r="B1080" s="187" t="s">
        <v>5243</v>
      </c>
      <c r="C1080" s="38" t="s">
        <v>5991</v>
      </c>
      <c r="D1080" s="28">
        <v>11</v>
      </c>
      <c r="E1080" s="28"/>
      <c r="F1080" s="28"/>
      <c r="G1080" s="28">
        <v>7</v>
      </c>
      <c r="H1080" s="28">
        <v>6</v>
      </c>
      <c r="I1080" s="28">
        <v>3</v>
      </c>
      <c r="J1080" s="28"/>
      <c r="K1080" s="28"/>
      <c r="L1080" s="28"/>
      <c r="M1080" s="28">
        <v>4</v>
      </c>
      <c r="N1080" s="28">
        <v>2</v>
      </c>
      <c r="O1080" s="28">
        <v>5</v>
      </c>
      <c r="P1080" s="28"/>
      <c r="Q1080" s="28"/>
      <c r="R1080" s="28"/>
      <c r="S1080" s="71"/>
      <c r="T1080" s="28"/>
      <c r="U1080" s="28"/>
      <c r="V1080" s="28"/>
      <c r="W1080" s="28"/>
      <c r="X1080" s="28"/>
    </row>
    <row r="1081" spans="1:24" ht="18.75" customHeight="1">
      <c r="A1081" s="201"/>
      <c r="B1081" s="187">
        <v>3541</v>
      </c>
      <c r="C1081" s="38" t="s">
        <v>1965</v>
      </c>
      <c r="D1081" s="28">
        <v>4128616971</v>
      </c>
      <c r="E1081" s="28"/>
      <c r="F1081" s="28"/>
      <c r="G1081" s="28"/>
      <c r="H1081" s="28">
        <v>5</v>
      </c>
      <c r="I1081" s="28"/>
      <c r="J1081" s="28"/>
      <c r="K1081" s="28"/>
      <c r="L1081" s="28"/>
      <c r="M1081" s="28"/>
      <c r="N1081" s="28"/>
      <c r="O1081" s="28">
        <v>5</v>
      </c>
      <c r="P1081" s="28">
        <v>5</v>
      </c>
      <c r="Q1081" s="28"/>
      <c r="R1081" s="28"/>
      <c r="S1081" s="71"/>
      <c r="T1081" s="28"/>
      <c r="U1081" s="28"/>
      <c r="V1081" s="28"/>
      <c r="W1081" s="28"/>
      <c r="X1081" s="28"/>
    </row>
    <row r="1082" spans="1:24" ht="18.75" customHeight="1">
      <c r="A1082" s="201"/>
      <c r="B1082" s="187">
        <v>3191</v>
      </c>
      <c r="C1082" s="38" t="s">
        <v>4779</v>
      </c>
      <c r="D1082" s="28">
        <v>4128727124</v>
      </c>
      <c r="E1082" s="28"/>
      <c r="F1082" s="28"/>
      <c r="G1082" s="28">
        <v>5</v>
      </c>
      <c r="H1082" s="28">
        <v>5</v>
      </c>
      <c r="I1082" s="28"/>
      <c r="J1082" s="28">
        <v>5</v>
      </c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71"/>
      <c r="T1082" s="28"/>
      <c r="U1082" s="28"/>
      <c r="V1082" s="28"/>
      <c r="W1082" s="28"/>
      <c r="X1082" s="28"/>
    </row>
    <row r="1083" spans="1:24" ht="18.75" customHeight="1">
      <c r="A1083" s="201"/>
      <c r="B1083" s="187">
        <v>2428</v>
      </c>
      <c r="C1083" s="38" t="s">
        <v>4653</v>
      </c>
      <c r="D1083" s="28">
        <v>4128733223</v>
      </c>
      <c r="E1083" s="28">
        <v>5</v>
      </c>
      <c r="F1083" s="28"/>
      <c r="G1083" s="28">
        <v>5</v>
      </c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71"/>
      <c r="T1083" s="28"/>
      <c r="U1083" s="28"/>
      <c r="V1083" s="28"/>
      <c r="W1083" s="28"/>
      <c r="X1083" s="28"/>
    </row>
    <row r="1084" spans="1:24" ht="18.75" customHeight="1">
      <c r="A1084" s="215" t="s">
        <v>4977</v>
      </c>
      <c r="B1084" s="187">
        <v>2080</v>
      </c>
      <c r="C1084" s="38" t="s">
        <v>4326</v>
      </c>
      <c r="D1084" s="28">
        <v>4128735761</v>
      </c>
      <c r="E1084" s="28"/>
      <c r="F1084" s="28"/>
      <c r="G1084" s="28">
        <v>5</v>
      </c>
      <c r="H1084" s="28">
        <v>5</v>
      </c>
      <c r="I1084" s="28"/>
      <c r="J1084" s="28"/>
      <c r="K1084" s="28"/>
      <c r="L1084" s="28"/>
      <c r="M1084" s="28"/>
      <c r="N1084" s="28"/>
      <c r="O1084" s="28">
        <v>10</v>
      </c>
      <c r="P1084" s="28">
        <v>10</v>
      </c>
      <c r="Q1084" s="28"/>
      <c r="R1084" s="28"/>
      <c r="S1084" s="71"/>
      <c r="T1084" s="28"/>
      <c r="U1084" s="28"/>
      <c r="V1084" s="28"/>
      <c r="W1084" s="28"/>
      <c r="X1084" s="28"/>
    </row>
    <row r="1085" spans="1:24" ht="18.75" customHeight="1">
      <c r="A1085" s="215" t="s">
        <v>4978</v>
      </c>
      <c r="B1085" s="187">
        <v>2125</v>
      </c>
      <c r="C1085" s="38" t="s">
        <v>4368</v>
      </c>
      <c r="D1085" s="28">
        <v>4128795471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71"/>
      <c r="T1085" s="28"/>
      <c r="U1085" s="28"/>
      <c r="V1085" s="28"/>
      <c r="W1085" s="28"/>
      <c r="X1085" s="28"/>
    </row>
    <row r="1086" spans="1:24" ht="18.75" customHeight="1">
      <c r="A1086" s="201"/>
      <c r="B1086" s="187">
        <v>1535</v>
      </c>
      <c r="C1086" s="38" t="s">
        <v>5992</v>
      </c>
      <c r="D1086" s="28">
        <v>4128721893</v>
      </c>
      <c r="E1086" s="28"/>
      <c r="F1086" s="28"/>
      <c r="G1086" s="28">
        <v>15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71"/>
      <c r="T1086" s="28"/>
      <c r="U1086" s="28"/>
      <c r="V1086" s="28"/>
      <c r="W1086" s="28"/>
      <c r="X1086" s="28"/>
    </row>
    <row r="1087" spans="1:24" ht="18.75" customHeight="1">
      <c r="A1087" s="201"/>
      <c r="B1087" s="187">
        <v>1535</v>
      </c>
      <c r="C1087" s="38" t="s">
        <v>5992</v>
      </c>
      <c r="D1087" s="28">
        <v>4128680180</v>
      </c>
      <c r="E1087" s="28"/>
      <c r="F1087" s="28"/>
      <c r="G1087" s="28"/>
      <c r="H1087" s="28"/>
      <c r="I1087" s="28"/>
      <c r="J1087" s="28"/>
      <c r="K1087" s="28"/>
      <c r="L1087" s="28"/>
      <c r="M1087" s="28">
        <v>5</v>
      </c>
      <c r="N1087" s="28"/>
      <c r="O1087" s="28"/>
      <c r="P1087" s="28"/>
      <c r="Q1087" s="28"/>
      <c r="R1087" s="28"/>
      <c r="S1087" s="71"/>
      <c r="T1087" s="28"/>
      <c r="U1087" s="28"/>
      <c r="V1087" s="28"/>
      <c r="W1087" s="28"/>
      <c r="X1087" s="28"/>
    </row>
    <row r="1088" spans="1:24" ht="18.75" customHeight="1">
      <c r="A1088" s="201"/>
      <c r="B1088" s="187">
        <v>2416</v>
      </c>
      <c r="C1088" s="38" t="s">
        <v>4328</v>
      </c>
      <c r="D1088" s="28">
        <v>4128789506</v>
      </c>
      <c r="E1088" s="28"/>
      <c r="F1088" s="28"/>
      <c r="G1088" s="28"/>
      <c r="H1088" s="28">
        <v>10</v>
      </c>
      <c r="I1088" s="28"/>
      <c r="J1088" s="28">
        <v>4</v>
      </c>
      <c r="K1088" s="28"/>
      <c r="L1088" s="28"/>
      <c r="M1088" s="28"/>
      <c r="N1088" s="28"/>
      <c r="O1088" s="28"/>
      <c r="P1088" s="28"/>
      <c r="Q1088" s="28"/>
      <c r="R1088" s="28"/>
      <c r="S1088" s="71"/>
      <c r="T1088" s="28"/>
      <c r="U1088" s="28"/>
      <c r="V1088" s="28"/>
      <c r="W1088" s="28"/>
      <c r="X1088" s="28"/>
    </row>
    <row r="1089" spans="1:24" ht="18.75" customHeight="1">
      <c r="A1089" s="201"/>
      <c r="B1089" s="187">
        <v>1675</v>
      </c>
      <c r="C1089" s="38" t="s">
        <v>3209</v>
      </c>
      <c r="D1089" s="28">
        <v>4128445270</v>
      </c>
      <c r="E1089" s="28"/>
      <c r="F1089" s="28"/>
      <c r="G1089" s="28">
        <v>4</v>
      </c>
      <c r="H1089" s="28">
        <v>10</v>
      </c>
      <c r="I1089" s="28"/>
      <c r="J1089" s="28"/>
      <c r="K1089" s="28"/>
      <c r="L1089" s="28"/>
      <c r="M1089" s="28"/>
      <c r="N1089" s="28"/>
      <c r="O1089" s="28">
        <v>5</v>
      </c>
      <c r="P1089" s="28"/>
      <c r="Q1089" s="28"/>
      <c r="R1089" s="28"/>
      <c r="S1089" s="71"/>
      <c r="T1089" s="28"/>
      <c r="U1089" s="28"/>
      <c r="V1089" s="28"/>
      <c r="W1089" s="28"/>
      <c r="X1089" s="28"/>
    </row>
    <row r="1090" spans="1:24" ht="18.75" customHeight="1">
      <c r="A1090" s="201"/>
      <c r="B1090" s="187">
        <v>3015</v>
      </c>
      <c r="C1090" s="38" t="s">
        <v>4776</v>
      </c>
      <c r="D1090" s="28">
        <v>4128510770</v>
      </c>
      <c r="E1090" s="28"/>
      <c r="F1090" s="28"/>
      <c r="G1090" s="28">
        <v>5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71"/>
      <c r="T1090" s="28"/>
      <c r="U1090" s="28"/>
      <c r="V1090" s="28"/>
      <c r="W1090" s="28"/>
      <c r="X1090" s="28"/>
    </row>
    <row r="1091" spans="1:24" ht="18.75" customHeight="1">
      <c r="A1091" s="201"/>
      <c r="B1091" s="187">
        <v>4526</v>
      </c>
      <c r="C1091" s="38" t="s">
        <v>4330</v>
      </c>
      <c r="D1091" s="28">
        <v>4128795352</v>
      </c>
      <c r="E1091" s="28"/>
      <c r="F1091" s="28"/>
      <c r="G1091" s="28">
        <v>10</v>
      </c>
      <c r="H1091" s="28">
        <v>10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71"/>
      <c r="T1091" s="28"/>
      <c r="U1091" s="28"/>
      <c r="V1091" s="28"/>
      <c r="W1091" s="28"/>
      <c r="X1091" s="28"/>
    </row>
    <row r="1092" spans="1:24" ht="18.75" customHeight="1">
      <c r="A1092" s="201"/>
      <c r="B1092" s="187">
        <v>4135</v>
      </c>
      <c r="C1092" s="38" t="s">
        <v>1859</v>
      </c>
      <c r="D1092" s="28">
        <v>4128696657</v>
      </c>
      <c r="E1092" s="28"/>
      <c r="F1092" s="28"/>
      <c r="G1092" s="28"/>
      <c r="H1092" s="28"/>
      <c r="I1092" s="28"/>
      <c r="J1092" s="28">
        <v>4</v>
      </c>
      <c r="K1092" s="28"/>
      <c r="L1092" s="28"/>
      <c r="M1092" s="28"/>
      <c r="N1092" s="28"/>
      <c r="O1092" s="28"/>
      <c r="P1092" s="28"/>
      <c r="Q1092" s="28"/>
      <c r="R1092" s="28"/>
      <c r="S1092" s="71"/>
      <c r="T1092" s="28"/>
      <c r="U1092" s="28"/>
      <c r="V1092" s="28"/>
      <c r="W1092" s="28"/>
      <c r="X1092" s="28"/>
    </row>
    <row r="1093" spans="1:24" ht="18.75" customHeight="1">
      <c r="A1093" s="201"/>
      <c r="B1093" s="187">
        <v>3227</v>
      </c>
      <c r="C1093" s="38" t="s">
        <v>2037</v>
      </c>
      <c r="D1093" s="28">
        <v>4128740616</v>
      </c>
      <c r="E1093" s="28"/>
      <c r="F1093" s="28"/>
      <c r="G1093" s="28">
        <v>5</v>
      </c>
      <c r="H1093" s="28"/>
      <c r="I1093" s="28"/>
      <c r="J1093" s="28"/>
      <c r="K1093" s="28"/>
      <c r="L1093" s="28"/>
      <c r="M1093" s="28"/>
      <c r="N1093" s="28"/>
      <c r="O1093" s="28">
        <v>7</v>
      </c>
      <c r="P1093" s="28"/>
      <c r="Q1093" s="28"/>
      <c r="R1093" s="28"/>
      <c r="S1093" s="71"/>
      <c r="T1093" s="28"/>
      <c r="U1093" s="28"/>
      <c r="V1093" s="28"/>
      <c r="W1093" s="28"/>
      <c r="X1093" s="28"/>
    </row>
    <row r="1094" spans="1:24" ht="18.75" customHeight="1">
      <c r="A1094" s="201"/>
      <c r="B1094" s="187">
        <v>3641</v>
      </c>
      <c r="C1094" s="38" t="s">
        <v>5286</v>
      </c>
      <c r="D1094" s="28">
        <v>4128733752</v>
      </c>
      <c r="E1094" s="28">
        <v>1</v>
      </c>
      <c r="F1094" s="28"/>
      <c r="G1094" s="28"/>
      <c r="H1094" s="28">
        <v>5</v>
      </c>
      <c r="I1094" s="28"/>
      <c r="J1094" s="28"/>
      <c r="K1094" s="28"/>
      <c r="L1094" s="28"/>
      <c r="M1094" s="28"/>
      <c r="N1094" s="28"/>
      <c r="O1094" s="28">
        <v>3</v>
      </c>
      <c r="P1094" s="28">
        <v>3</v>
      </c>
      <c r="Q1094" s="28"/>
      <c r="R1094" s="28"/>
      <c r="S1094" s="71"/>
      <c r="T1094" s="28"/>
      <c r="U1094" s="28"/>
      <c r="V1094" s="28"/>
      <c r="W1094" s="28"/>
      <c r="X1094" s="28"/>
    </row>
    <row r="1095" spans="1:24" ht="18.75" customHeight="1">
      <c r="A1095" s="201"/>
      <c r="B1095" s="187">
        <v>3350</v>
      </c>
      <c r="C1095" s="38" t="s">
        <v>3819</v>
      </c>
      <c r="D1095" s="28">
        <v>4128794687</v>
      </c>
      <c r="E1095" s="28"/>
      <c r="F1095" s="28"/>
      <c r="G1095" s="28">
        <v>2</v>
      </c>
      <c r="H1095" s="28">
        <v>10</v>
      </c>
      <c r="I1095" s="28"/>
      <c r="J1095" s="28">
        <v>5</v>
      </c>
      <c r="K1095" s="28"/>
      <c r="L1095" s="28"/>
      <c r="M1095" s="28"/>
      <c r="N1095" s="28"/>
      <c r="O1095" s="28"/>
      <c r="P1095" s="28"/>
      <c r="Q1095" s="28"/>
      <c r="R1095" s="28"/>
      <c r="S1095" s="71"/>
      <c r="T1095" s="28"/>
      <c r="U1095" s="28"/>
      <c r="V1095" s="28"/>
      <c r="W1095" s="28"/>
      <c r="X1095" s="28"/>
    </row>
    <row r="1096" spans="1:24" ht="18.75" customHeight="1">
      <c r="A1096" s="201"/>
      <c r="B1096" s="187">
        <v>2054</v>
      </c>
      <c r="C1096" s="38" t="s">
        <v>3205</v>
      </c>
      <c r="D1096" s="28">
        <v>4128713351</v>
      </c>
      <c r="E1096" s="28"/>
      <c r="F1096" s="28"/>
      <c r="G1096" s="28"/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/>
      <c r="Q1096" s="28"/>
      <c r="R1096" s="28"/>
      <c r="S1096" s="71"/>
      <c r="T1096" s="28"/>
      <c r="U1096" s="28"/>
      <c r="V1096" s="28"/>
      <c r="W1096" s="28"/>
      <c r="X1096" s="28"/>
    </row>
    <row r="1097" spans="1:24" ht="18.75" customHeight="1">
      <c r="A1097" s="201"/>
      <c r="B1097" s="187">
        <v>2123</v>
      </c>
      <c r="C1097" s="38" t="s">
        <v>5077</v>
      </c>
      <c r="D1097" s="28">
        <v>4128616203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71"/>
      <c r="T1097" s="28"/>
      <c r="U1097" s="28"/>
      <c r="V1097" s="28"/>
      <c r="W1097" s="28"/>
      <c r="X1097" s="28"/>
    </row>
    <row r="1098" spans="1:24" ht="18.75" customHeight="1">
      <c r="A1098" s="201"/>
      <c r="B1098" s="187">
        <v>5554</v>
      </c>
      <c r="C1098" s="38" t="s">
        <v>5997</v>
      </c>
      <c r="D1098" s="28">
        <v>4128704975</v>
      </c>
      <c r="E1098" s="28"/>
      <c r="F1098" s="28"/>
      <c r="G1098" s="28"/>
      <c r="H1098" s="28">
        <v>5</v>
      </c>
      <c r="I1098" s="28"/>
      <c r="J1098" s="28">
        <v>3</v>
      </c>
      <c r="K1098" s="28"/>
      <c r="L1098" s="28"/>
      <c r="M1098" s="28"/>
      <c r="N1098" s="28"/>
      <c r="O1098" s="28"/>
      <c r="P1098" s="28">
        <v>10</v>
      </c>
      <c r="Q1098" s="28"/>
      <c r="R1098" s="28"/>
      <c r="S1098" s="71"/>
      <c r="T1098" s="28"/>
      <c r="U1098" s="28"/>
      <c r="V1098" s="28"/>
      <c r="W1098" s="28"/>
      <c r="X1098" s="28"/>
    </row>
    <row r="1099" spans="1:24" ht="18.75" customHeight="1">
      <c r="A1099" s="201"/>
      <c r="B1099" s="187">
        <v>2400</v>
      </c>
      <c r="C1099" s="38" t="s">
        <v>1857</v>
      </c>
      <c r="D1099" s="28">
        <v>4128667624</v>
      </c>
      <c r="E1099" s="28"/>
      <c r="F1099" s="28"/>
      <c r="G1099" s="28"/>
      <c r="H1099" s="28">
        <v>6</v>
      </c>
      <c r="I1099" s="28"/>
      <c r="J1099" s="28"/>
      <c r="K1099" s="28"/>
      <c r="L1099" s="28"/>
      <c r="M1099" s="28"/>
      <c r="N1099" s="28"/>
      <c r="O1099" s="28">
        <v>5</v>
      </c>
      <c r="P1099" s="28">
        <v>5</v>
      </c>
      <c r="Q1099" s="28"/>
      <c r="R1099" s="28"/>
      <c r="S1099" s="71"/>
      <c r="T1099" s="28"/>
      <c r="U1099" s="28"/>
      <c r="V1099" s="28"/>
      <c r="W1099" s="28"/>
      <c r="X1099" s="28"/>
    </row>
    <row r="1100" spans="1:24" ht="18.75" customHeight="1">
      <c r="A1100" s="201"/>
      <c r="B1100" s="187">
        <v>2539</v>
      </c>
      <c r="C1100" s="38" t="s">
        <v>4333</v>
      </c>
      <c r="D1100" s="28">
        <v>4128503897</v>
      </c>
      <c r="E1100" s="28"/>
      <c r="F1100" s="28"/>
      <c r="G1100" s="28">
        <v>5</v>
      </c>
      <c r="H1100" s="28">
        <v>20</v>
      </c>
      <c r="I1100" s="28"/>
      <c r="J1100" s="28"/>
      <c r="K1100" s="28"/>
      <c r="L1100" s="28"/>
      <c r="M1100" s="28"/>
      <c r="N1100" s="28"/>
      <c r="O1100" s="28"/>
      <c r="P1100" s="28">
        <v>5</v>
      </c>
      <c r="Q1100" s="28"/>
      <c r="R1100" s="28"/>
      <c r="S1100" s="71"/>
      <c r="T1100" s="28"/>
      <c r="U1100" s="28"/>
      <c r="V1100" s="28"/>
      <c r="W1100" s="28"/>
      <c r="X1100" s="28"/>
    </row>
    <row r="1101" spans="1:24" ht="18.75" customHeight="1">
      <c r="A1101" s="201"/>
      <c r="B1101" s="187">
        <v>4067</v>
      </c>
      <c r="C1101" s="38" t="s">
        <v>5998</v>
      </c>
      <c r="D1101" s="28">
        <v>4128807134</v>
      </c>
      <c r="E1101" s="28">
        <v>5</v>
      </c>
      <c r="F1101" s="28">
        <v>4</v>
      </c>
      <c r="G1101" s="28">
        <v>10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71"/>
      <c r="T1101" s="28"/>
      <c r="U1101" s="28"/>
      <c r="V1101" s="28"/>
      <c r="W1101" s="28"/>
      <c r="X1101" s="28"/>
    </row>
    <row r="1102" spans="1:24" ht="18.75" customHeight="1">
      <c r="A1102" s="201"/>
      <c r="B1102" s="187">
        <v>3180</v>
      </c>
      <c r="C1102" s="38" t="s">
        <v>24</v>
      </c>
      <c r="D1102" s="28">
        <v>4128788399</v>
      </c>
      <c r="E1102" s="28"/>
      <c r="F1102" s="28"/>
      <c r="G1102" s="28">
        <v>5</v>
      </c>
      <c r="H1102" s="28">
        <v>5</v>
      </c>
      <c r="I1102" s="28"/>
      <c r="J1102" s="28"/>
      <c r="K1102" s="28"/>
      <c r="L1102" s="28"/>
      <c r="M1102" s="28"/>
      <c r="N1102" s="28"/>
      <c r="O1102" s="28"/>
      <c r="P1102" s="28">
        <v>10</v>
      </c>
      <c r="Q1102" s="28"/>
      <c r="R1102" s="28"/>
      <c r="S1102" s="71"/>
      <c r="T1102" s="28"/>
      <c r="U1102" s="28"/>
      <c r="V1102" s="28"/>
      <c r="W1102" s="28"/>
      <c r="X1102" s="28"/>
    </row>
    <row r="1103" spans="1:24" ht="18.75" customHeight="1">
      <c r="A1103" s="201"/>
      <c r="B1103" s="187">
        <v>1658</v>
      </c>
      <c r="C1103" s="38" t="s">
        <v>3203</v>
      </c>
      <c r="D1103" s="28">
        <v>4128706795</v>
      </c>
      <c r="E1103" s="28"/>
      <c r="F1103" s="28">
        <v>3</v>
      </c>
      <c r="G1103" s="28">
        <v>10</v>
      </c>
      <c r="H1103" s="28">
        <v>10</v>
      </c>
      <c r="I1103" s="28"/>
      <c r="J1103" s="28"/>
      <c r="K1103" s="28"/>
      <c r="L1103" s="28"/>
      <c r="M1103" s="28">
        <v>3</v>
      </c>
      <c r="N1103" s="28"/>
      <c r="O1103" s="28"/>
      <c r="P1103" s="28"/>
      <c r="Q1103" s="28"/>
      <c r="R1103" s="28"/>
      <c r="S1103" s="71"/>
      <c r="T1103" s="28"/>
      <c r="U1103" s="28"/>
      <c r="V1103" s="28"/>
      <c r="W1103" s="28"/>
      <c r="X1103" s="28"/>
    </row>
    <row r="1104" spans="1:24" ht="18.75" customHeight="1">
      <c r="A1104" s="201"/>
      <c r="B1104" s="187">
        <v>2082</v>
      </c>
      <c r="C1104" s="38" t="s">
        <v>2620</v>
      </c>
      <c r="D1104" s="28">
        <v>4128596690</v>
      </c>
      <c r="E1104" s="28"/>
      <c r="F1104" s="28"/>
      <c r="G1104" s="28">
        <v>3</v>
      </c>
      <c r="H1104" s="28">
        <v>5</v>
      </c>
      <c r="I1104" s="28"/>
      <c r="J1104" s="28"/>
      <c r="K1104" s="28"/>
      <c r="L1104" s="28"/>
      <c r="M1104" s="28"/>
      <c r="N1104" s="28"/>
      <c r="O1104" s="28">
        <v>3</v>
      </c>
      <c r="P1104" s="28">
        <v>3</v>
      </c>
      <c r="Q1104" s="28"/>
      <c r="R1104" s="28"/>
      <c r="S1104" s="71"/>
      <c r="T1104" s="28"/>
      <c r="U1104" s="28"/>
      <c r="V1104" s="28"/>
      <c r="W1104" s="28"/>
      <c r="X1104" s="28"/>
    </row>
    <row r="1105" spans="1:24" ht="18.75" customHeight="1">
      <c r="A1105" s="225" t="s">
        <v>5033</v>
      </c>
      <c r="B1105" s="187">
        <v>3529</v>
      </c>
      <c r="C1105" s="38" t="s">
        <v>1796</v>
      </c>
      <c r="D1105" s="28">
        <v>4128632024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>
        <v>6</v>
      </c>
      <c r="N1105" s="28"/>
      <c r="O1105" s="28">
        <v>6</v>
      </c>
      <c r="P1105" s="28">
        <v>4</v>
      </c>
      <c r="Q1105" s="28"/>
      <c r="R1105" s="28"/>
      <c r="S1105" s="71"/>
      <c r="T1105" s="28"/>
      <c r="U1105" s="28"/>
      <c r="V1105" s="28"/>
      <c r="W1105" s="28"/>
      <c r="X1105" s="28"/>
    </row>
    <row r="1106" spans="1:24" ht="18.75" customHeight="1">
      <c r="A1106" s="225" t="s">
        <v>5999</v>
      </c>
      <c r="B1106" s="187">
        <v>5474</v>
      </c>
      <c r="C1106" s="38" t="s">
        <v>6000</v>
      </c>
      <c r="D1106" s="28">
        <v>4128681555</v>
      </c>
      <c r="E1106" s="28"/>
      <c r="F1106" s="28"/>
      <c r="G1106" s="28">
        <v>10</v>
      </c>
      <c r="H1106" s="28">
        <v>10</v>
      </c>
      <c r="I1106" s="28"/>
      <c r="J1106" s="28"/>
      <c r="K1106" s="28"/>
      <c r="L1106" s="28"/>
      <c r="M1106" s="28"/>
      <c r="N1106" s="28"/>
      <c r="O1106" s="28"/>
      <c r="P1106" s="28">
        <v>10</v>
      </c>
      <c r="Q1106" s="28"/>
      <c r="R1106" s="28"/>
      <c r="S1106" s="71"/>
      <c r="T1106" s="28"/>
      <c r="U1106" s="28"/>
      <c r="V1106" s="28"/>
      <c r="W1106" s="28"/>
      <c r="X1106" s="28"/>
    </row>
    <row r="1107" spans="1:24" ht="18.75" customHeight="1">
      <c r="A1107" s="201"/>
      <c r="B1107" s="187">
        <v>3478</v>
      </c>
      <c r="C1107" s="38" t="s">
        <v>2028</v>
      </c>
      <c r="D1107" s="28">
        <v>4128633634</v>
      </c>
      <c r="E1107" s="28"/>
      <c r="F1107" s="28"/>
      <c r="G1107" s="28">
        <v>3</v>
      </c>
      <c r="H1107" s="28">
        <v>10</v>
      </c>
      <c r="I1107" s="28"/>
      <c r="J1107" s="28"/>
      <c r="K1107" s="28"/>
      <c r="L1107" s="28"/>
      <c r="M1107" s="28"/>
      <c r="N1107" s="28"/>
      <c r="O1107" s="28">
        <v>3</v>
      </c>
      <c r="P1107" s="28"/>
      <c r="Q1107" s="28"/>
      <c r="R1107" s="28"/>
      <c r="S1107" s="71"/>
      <c r="T1107" s="28"/>
      <c r="U1107" s="28"/>
      <c r="V1107" s="28"/>
      <c r="W1107" s="28"/>
      <c r="X1107" s="28"/>
    </row>
    <row r="1108" spans="1:24" ht="18.75" customHeight="1">
      <c r="A1108" s="201"/>
      <c r="B1108" s="187">
        <v>3496</v>
      </c>
      <c r="C1108" s="38" t="s">
        <v>4169</v>
      </c>
      <c r="D1108" s="28">
        <v>4128743268</v>
      </c>
      <c r="E1108" s="28"/>
      <c r="F1108" s="28"/>
      <c r="G1108" s="28">
        <v>3</v>
      </c>
      <c r="H1108" s="28">
        <v>5</v>
      </c>
      <c r="I1108" s="28"/>
      <c r="J1108" s="28"/>
      <c r="K1108" s="28"/>
      <c r="L1108" s="28"/>
      <c r="M1108" s="28"/>
      <c r="N1108" s="28"/>
      <c r="O1108" s="28">
        <v>5</v>
      </c>
      <c r="P1108" s="28">
        <v>10</v>
      </c>
      <c r="Q1108" s="28"/>
      <c r="R1108" s="28"/>
      <c r="S1108" s="71"/>
      <c r="T1108" s="28"/>
      <c r="U1108" s="28"/>
      <c r="V1108" s="28"/>
      <c r="W1108" s="28"/>
      <c r="X1108" s="28"/>
    </row>
    <row r="1109" spans="1:24" ht="18.75" customHeight="1">
      <c r="A1109" s="201"/>
      <c r="B1109" s="187">
        <v>5343</v>
      </c>
      <c r="C1109" s="38" t="s">
        <v>6002</v>
      </c>
      <c r="D1109" s="28">
        <v>4128803803</v>
      </c>
      <c r="E1109" s="28"/>
      <c r="F1109" s="28"/>
      <c r="G1109" s="28">
        <v>6</v>
      </c>
      <c r="H1109" s="28">
        <v>6</v>
      </c>
      <c r="I1109" s="28"/>
      <c r="J1109" s="28"/>
      <c r="K1109" s="28"/>
      <c r="L1109" s="28"/>
      <c r="M1109" s="28"/>
      <c r="N1109" s="28"/>
      <c r="O1109" s="28"/>
      <c r="P1109" s="28">
        <v>15</v>
      </c>
      <c r="Q1109" s="28"/>
      <c r="R1109" s="28"/>
      <c r="S1109" s="71"/>
      <c r="T1109" s="28"/>
      <c r="U1109" s="28"/>
      <c r="V1109" s="28"/>
      <c r="W1109" s="28"/>
      <c r="X1109" s="28"/>
    </row>
    <row r="1110" spans="1:24" ht="18.75" customHeight="1">
      <c r="A1110" s="201"/>
      <c r="B1110" s="187">
        <v>3136</v>
      </c>
      <c r="C1110" s="38" t="s">
        <v>6003</v>
      </c>
      <c r="D1110" s="28">
        <v>4128775276</v>
      </c>
      <c r="E1110" s="28"/>
      <c r="F1110" s="28"/>
      <c r="G1110" s="28"/>
      <c r="H1110" s="28">
        <v>10</v>
      </c>
      <c r="I1110" s="28"/>
      <c r="J1110" s="28"/>
      <c r="K1110" s="28"/>
      <c r="L1110" s="28"/>
      <c r="M1110" s="28"/>
      <c r="N1110" s="28"/>
      <c r="O1110" s="28">
        <v>5</v>
      </c>
      <c r="P1110" s="28"/>
      <c r="Q1110" s="28"/>
      <c r="R1110" s="28"/>
      <c r="S1110" s="71"/>
      <c r="T1110" s="28"/>
      <c r="U1110" s="28"/>
      <c r="V1110" s="28"/>
      <c r="W1110" s="28"/>
      <c r="X1110" s="28"/>
    </row>
    <row r="1111" spans="1:24" ht="18.75" customHeight="1">
      <c r="A1111" s="201"/>
      <c r="B1111" s="187">
        <v>5576</v>
      </c>
      <c r="C1111" s="38" t="s">
        <v>4798</v>
      </c>
      <c r="D1111" s="28">
        <v>4128784753</v>
      </c>
      <c r="E1111" s="28"/>
      <c r="F1111" s="28"/>
      <c r="G1111" s="28">
        <v>10</v>
      </c>
      <c r="H1111" s="28"/>
      <c r="I1111" s="28"/>
      <c r="J1111" s="28">
        <v>10</v>
      </c>
      <c r="K1111" s="28"/>
      <c r="L1111" s="28"/>
      <c r="M1111" s="28"/>
      <c r="N1111" s="28"/>
      <c r="O1111" s="28"/>
      <c r="P1111" s="28">
        <v>10</v>
      </c>
      <c r="Q1111" s="28"/>
      <c r="R1111" s="28"/>
      <c r="S1111" s="71"/>
      <c r="T1111" s="28"/>
      <c r="U1111" s="28"/>
      <c r="V1111" s="28"/>
      <c r="W1111" s="28"/>
      <c r="X1111" s="28"/>
    </row>
    <row r="1112" spans="1:24" ht="18.75" customHeight="1">
      <c r="A1112" s="201"/>
      <c r="B1112" s="187">
        <v>3159</v>
      </c>
      <c r="C1112" s="38" t="s">
        <v>2097</v>
      </c>
      <c r="D1112" s="28">
        <v>4128743415</v>
      </c>
      <c r="E1112" s="28"/>
      <c r="F1112" s="28"/>
      <c r="G1112" s="28">
        <v>5</v>
      </c>
      <c r="H1112" s="28">
        <v>10</v>
      </c>
      <c r="I1112" s="28"/>
      <c r="J1112" s="28">
        <v>10</v>
      </c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71"/>
      <c r="T1112" s="28"/>
      <c r="U1112" s="28"/>
      <c r="V1112" s="28"/>
      <c r="W1112" s="28"/>
      <c r="X1112" s="28"/>
    </row>
    <row r="1113" spans="1:24" ht="18.75" customHeight="1">
      <c r="A1113" s="201"/>
      <c r="B1113" s="187">
        <v>3370</v>
      </c>
      <c r="C1113" s="38" t="s">
        <v>3322</v>
      </c>
      <c r="D1113" s="28">
        <v>4128786926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>
        <v>8</v>
      </c>
      <c r="Q1113" s="28"/>
      <c r="R1113" s="28"/>
      <c r="S1113" s="71"/>
      <c r="T1113" s="28"/>
      <c r="U1113" s="28"/>
      <c r="V1113" s="28"/>
      <c r="W1113" s="28"/>
      <c r="X1113" s="28"/>
    </row>
    <row r="1114" spans="1:24" ht="18.75" customHeight="1">
      <c r="A1114" s="201"/>
      <c r="B1114" s="187">
        <v>4059</v>
      </c>
      <c r="C1114" s="38" t="s">
        <v>3074</v>
      </c>
      <c r="D1114" s="28">
        <v>4128741611</v>
      </c>
      <c r="E1114" s="28"/>
      <c r="F1114" s="28"/>
      <c r="G1114" s="28">
        <v>6</v>
      </c>
      <c r="H1114" s="28"/>
      <c r="I1114" s="28"/>
      <c r="J1114" s="28"/>
      <c r="K1114" s="28"/>
      <c r="L1114" s="28"/>
      <c r="M1114" s="28"/>
      <c r="N1114" s="28"/>
      <c r="O1114" s="28">
        <v>10</v>
      </c>
      <c r="P1114" s="28">
        <v>6</v>
      </c>
      <c r="Q1114" s="28"/>
      <c r="R1114" s="28"/>
      <c r="S1114" s="71"/>
      <c r="T1114" s="28"/>
      <c r="U1114" s="28"/>
      <c r="V1114" s="28"/>
      <c r="W1114" s="28"/>
      <c r="X1114" s="28"/>
    </row>
    <row r="1115" spans="1:24" ht="18.75" customHeight="1">
      <c r="A1115" s="201"/>
      <c r="B1115" s="187">
        <v>4450</v>
      </c>
      <c r="C1115" s="38" t="s">
        <v>6004</v>
      </c>
      <c r="D1115" s="28">
        <v>4128711136</v>
      </c>
      <c r="E1115" s="28"/>
      <c r="F1115" s="28"/>
      <c r="G1115" s="28"/>
      <c r="H1115" s="28">
        <v>10</v>
      </c>
      <c r="I1115" s="28"/>
      <c r="J1115" s="28">
        <v>6</v>
      </c>
      <c r="K1115" s="28"/>
      <c r="L1115" s="28"/>
      <c r="M1115" s="28"/>
      <c r="N1115" s="28"/>
      <c r="O1115" s="28"/>
      <c r="P1115" s="28"/>
      <c r="Q1115" s="28"/>
      <c r="R1115" s="28"/>
      <c r="S1115" s="71"/>
      <c r="T1115" s="28"/>
      <c r="U1115" s="28"/>
      <c r="V1115" s="28"/>
      <c r="W1115" s="28"/>
      <c r="X1115" s="28"/>
    </row>
    <row r="1116" spans="1:24" ht="18.75" customHeight="1">
      <c r="A1116" s="201"/>
      <c r="B1116" s="187">
        <v>2760</v>
      </c>
      <c r="C1116" s="38" t="s">
        <v>6005</v>
      </c>
      <c r="D1116" s="28">
        <v>4128655650</v>
      </c>
      <c r="E1116" s="28"/>
      <c r="F1116" s="28"/>
      <c r="G1116" s="28">
        <v>5</v>
      </c>
      <c r="H1116" s="28">
        <v>5</v>
      </c>
      <c r="I1116" s="28"/>
      <c r="J1116" s="28">
        <v>5</v>
      </c>
      <c r="K1116" s="28"/>
      <c r="L1116" s="28"/>
      <c r="M1116" s="28"/>
      <c r="N1116" s="28"/>
      <c r="O1116" s="28">
        <v>5</v>
      </c>
      <c r="P1116" s="28">
        <v>10</v>
      </c>
      <c r="Q1116" s="28"/>
      <c r="R1116" s="28"/>
      <c r="S1116" s="71"/>
      <c r="T1116" s="28"/>
      <c r="U1116" s="28"/>
      <c r="V1116" s="28"/>
      <c r="W1116" s="28"/>
      <c r="X1116" s="28"/>
    </row>
    <row r="1117" spans="1:24" ht="18.75" customHeight="1">
      <c r="A1117" s="201"/>
      <c r="B1117" s="187">
        <v>3266</v>
      </c>
      <c r="C1117" s="38" t="s">
        <v>6006</v>
      </c>
      <c r="D1117" s="28">
        <v>4128669527</v>
      </c>
      <c r="E1117" s="28"/>
      <c r="F1117" s="28"/>
      <c r="G1117" s="28">
        <v>10</v>
      </c>
      <c r="H1117" s="28">
        <v>5</v>
      </c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71"/>
      <c r="T1117" s="28"/>
      <c r="U1117" s="28"/>
      <c r="V1117" s="28"/>
      <c r="W1117" s="28"/>
      <c r="X1117" s="28"/>
    </row>
    <row r="1118" spans="1:24" ht="18.75" customHeight="1">
      <c r="A1118" s="201"/>
      <c r="B1118" s="187">
        <v>3454</v>
      </c>
      <c r="C1118" s="38" t="s">
        <v>3082</v>
      </c>
      <c r="D1118" s="28">
        <v>4128692267</v>
      </c>
      <c r="E1118" s="28"/>
      <c r="F1118" s="28"/>
      <c r="G1118" s="28">
        <v>3</v>
      </c>
      <c r="H1118" s="28">
        <v>10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71"/>
      <c r="T1118" s="28"/>
      <c r="U1118" s="28"/>
      <c r="V1118" s="28"/>
      <c r="W1118" s="28"/>
      <c r="X1118" s="28"/>
    </row>
    <row r="1119" spans="1:24" ht="18.75" customHeight="1">
      <c r="A1119" s="201"/>
      <c r="B1119" s="187">
        <v>3312</v>
      </c>
      <c r="C1119" s="38" t="s">
        <v>5039</v>
      </c>
      <c r="D1119" s="28">
        <v>4128741879</v>
      </c>
      <c r="E1119" s="28"/>
      <c r="F1119" s="28"/>
      <c r="G1119" s="28">
        <v>7</v>
      </c>
      <c r="H1119" s="28">
        <v>8</v>
      </c>
      <c r="I1119" s="28"/>
      <c r="J1119" s="28">
        <v>8</v>
      </c>
      <c r="K1119" s="28"/>
      <c r="L1119" s="28"/>
      <c r="M1119" s="28"/>
      <c r="N1119" s="28"/>
      <c r="O1119" s="28"/>
      <c r="P1119" s="28"/>
      <c r="Q1119" s="28"/>
      <c r="R1119" s="28"/>
      <c r="S1119" s="71"/>
      <c r="T1119" s="28"/>
      <c r="U1119" s="28"/>
      <c r="V1119" s="28"/>
      <c r="W1119" s="28"/>
      <c r="X1119" s="28"/>
    </row>
    <row r="1120" spans="1:24" ht="18.75" customHeight="1">
      <c r="A1120" s="201"/>
      <c r="B1120" s="187">
        <v>1590</v>
      </c>
      <c r="C1120" s="38" t="s">
        <v>344</v>
      </c>
      <c r="D1120" s="28">
        <v>4128744694</v>
      </c>
      <c r="E1120" s="28">
        <v>3</v>
      </c>
      <c r="F1120" s="28"/>
      <c r="G1120" s="28">
        <v>3</v>
      </c>
      <c r="H1120" s="28">
        <v>10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71"/>
      <c r="T1120" s="28"/>
      <c r="U1120" s="28"/>
      <c r="V1120" s="28"/>
      <c r="W1120" s="28"/>
      <c r="X1120" s="28"/>
    </row>
    <row r="1121" spans="1:24" ht="18.75" customHeight="1">
      <c r="A1121" s="201"/>
      <c r="B1121" s="187" t="s">
        <v>5243</v>
      </c>
      <c r="C1121" s="38" t="s">
        <v>6007</v>
      </c>
      <c r="D1121" s="28">
        <v>19</v>
      </c>
      <c r="E1121" s="28"/>
      <c r="F1121" s="28"/>
      <c r="G1121" s="28">
        <v>3</v>
      </c>
      <c r="H1121" s="28">
        <v>3</v>
      </c>
      <c r="I1121" s="28">
        <v>2</v>
      </c>
      <c r="J1121" s="28"/>
      <c r="K1121" s="28"/>
      <c r="L1121" s="28"/>
      <c r="M1121" s="28">
        <v>4</v>
      </c>
      <c r="N1121" s="28">
        <v>3</v>
      </c>
      <c r="O1121" s="28">
        <v>3</v>
      </c>
      <c r="P1121" s="28">
        <v>3</v>
      </c>
      <c r="Q1121" s="28"/>
      <c r="R1121" s="28"/>
      <c r="S1121" s="71"/>
      <c r="T1121" s="28"/>
      <c r="U1121" s="28"/>
      <c r="V1121" s="28"/>
      <c r="W1121" s="28"/>
      <c r="X1121" s="28"/>
    </row>
    <row r="1122" spans="1:24" ht="18.75" customHeight="1">
      <c r="A1122" s="201"/>
      <c r="B1122" s="187" t="s">
        <v>5243</v>
      </c>
      <c r="C1122" s="38" t="s">
        <v>6008</v>
      </c>
      <c r="D1122" s="28" t="s">
        <v>5148</v>
      </c>
      <c r="E1122" s="28"/>
      <c r="F1122" s="28"/>
      <c r="G1122" s="28"/>
      <c r="H1122" s="28">
        <v>4</v>
      </c>
      <c r="I1122" s="28">
        <v>2</v>
      </c>
      <c r="J1122" s="28"/>
      <c r="K1122" s="28"/>
      <c r="L1122" s="28"/>
      <c r="M1122" s="28">
        <v>3</v>
      </c>
      <c r="N1122" s="28">
        <v>2</v>
      </c>
      <c r="O1122" s="28"/>
      <c r="P1122" s="28">
        <v>3</v>
      </c>
      <c r="Q1122" s="28"/>
      <c r="R1122" s="28"/>
      <c r="S1122" s="71"/>
      <c r="T1122" s="28"/>
      <c r="U1122" s="28"/>
      <c r="V1122" s="28"/>
      <c r="W1122" s="28"/>
      <c r="X1122" s="28"/>
    </row>
    <row r="1123" spans="1:24" ht="18.75" customHeight="1">
      <c r="A1123" s="201"/>
      <c r="B1123" s="187" t="s">
        <v>5243</v>
      </c>
      <c r="C1123" s="38" t="s">
        <v>6009</v>
      </c>
      <c r="D1123" s="28">
        <v>10</v>
      </c>
      <c r="E1123" s="28"/>
      <c r="F1123" s="28"/>
      <c r="G1123" s="28">
        <v>2</v>
      </c>
      <c r="H1123" s="28">
        <v>5</v>
      </c>
      <c r="I1123" s="28"/>
      <c r="J1123" s="28">
        <v>2</v>
      </c>
      <c r="K1123" s="28"/>
      <c r="L1123" s="28"/>
      <c r="M1123" s="28"/>
      <c r="N1123" s="28"/>
      <c r="O1123" s="28"/>
      <c r="P1123" s="28"/>
      <c r="Q1123" s="28"/>
      <c r="R1123" s="28"/>
      <c r="S1123" s="71"/>
      <c r="T1123" s="28"/>
      <c r="U1123" s="28"/>
      <c r="V1123" s="28"/>
      <c r="W1123" s="28"/>
      <c r="X1123" s="28"/>
    </row>
    <row r="1124" spans="1:24" ht="18.75" customHeight="1">
      <c r="A1124" s="201"/>
      <c r="B1124" s="187">
        <v>3029</v>
      </c>
      <c r="C1124" s="38" t="s">
        <v>6043</v>
      </c>
      <c r="D1124" s="28">
        <v>4128775727</v>
      </c>
      <c r="E1124" s="28"/>
      <c r="F1124" s="28"/>
      <c r="G1124" s="28"/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71"/>
      <c r="T1124" s="28"/>
      <c r="U1124" s="28"/>
      <c r="V1124" s="28"/>
      <c r="W1124" s="28"/>
      <c r="X1124" s="28"/>
    </row>
    <row r="1125" spans="1:24" ht="18.75" customHeight="1">
      <c r="A1125" s="201"/>
      <c r="B1125" s="187"/>
      <c r="C1125" s="179" t="s">
        <v>6010</v>
      </c>
      <c r="D1125" s="17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71"/>
      <c r="T1125" s="28"/>
      <c r="U1125" s="28"/>
      <c r="V1125" s="28"/>
      <c r="W1125" s="28"/>
      <c r="X1125" s="179" t="s">
        <v>6010</v>
      </c>
    </row>
    <row r="1126" spans="1:24" ht="18.75" customHeight="1">
      <c r="A1126" s="201"/>
      <c r="B1126" s="187">
        <v>5286</v>
      </c>
      <c r="C1126" s="161" t="s">
        <v>6016</v>
      </c>
      <c r="D1126" s="17">
        <v>4128751516</v>
      </c>
      <c r="E1126" s="28"/>
      <c r="F1126" s="34"/>
      <c r="G1126" s="28">
        <v>6</v>
      </c>
      <c r="H1126" s="28">
        <v>6</v>
      </c>
      <c r="I1126" s="28"/>
      <c r="J1126" s="28"/>
      <c r="K1126" s="28"/>
      <c r="L1126" s="28"/>
      <c r="M1126" s="28"/>
      <c r="N1126" s="28"/>
      <c r="O1126" s="28">
        <v>6</v>
      </c>
      <c r="P1126" s="34"/>
      <c r="Q1126" s="28"/>
      <c r="R1126" s="28"/>
      <c r="S1126" s="71"/>
      <c r="T1126" s="28"/>
      <c r="U1126" s="28"/>
      <c r="V1126" s="28"/>
      <c r="W1126" s="28"/>
      <c r="X1126" s="14" t="s">
        <v>5926</v>
      </c>
    </row>
    <row r="1127" spans="1:24" ht="18.75" customHeight="1">
      <c r="A1127" s="201"/>
      <c r="B1127" s="187">
        <v>4817</v>
      </c>
      <c r="C1127" s="38" t="s">
        <v>5072</v>
      </c>
      <c r="D1127" s="28">
        <v>4128795851</v>
      </c>
      <c r="E1127" s="28"/>
      <c r="F1127" s="34"/>
      <c r="G1127" s="28">
        <v>8</v>
      </c>
      <c r="H1127" s="28">
        <v>5</v>
      </c>
      <c r="I1127" s="28"/>
      <c r="J1127" s="28"/>
      <c r="K1127" s="28"/>
      <c r="L1127" s="28"/>
      <c r="M1127" s="28">
        <v>5</v>
      </c>
      <c r="N1127" s="28"/>
      <c r="O1127" s="28">
        <v>7</v>
      </c>
      <c r="P1127" s="28">
        <v>7</v>
      </c>
      <c r="Q1127" s="28"/>
      <c r="R1127" s="28"/>
      <c r="S1127" s="71"/>
      <c r="T1127" s="28"/>
      <c r="U1127" s="28"/>
      <c r="V1127" s="28"/>
      <c r="W1127" s="28"/>
      <c r="X1127" s="28"/>
    </row>
    <row r="1128" spans="1:24" ht="18.75" customHeight="1">
      <c r="A1128" s="201"/>
      <c r="B1128" s="187">
        <v>3452</v>
      </c>
      <c r="C1128" s="38" t="s">
        <v>4356</v>
      </c>
      <c r="D1128" s="28">
        <v>4128720136</v>
      </c>
      <c r="E1128" s="28"/>
      <c r="F1128" s="34"/>
      <c r="G1128" s="34">
        <v>3</v>
      </c>
      <c r="H1128" s="34">
        <v>6</v>
      </c>
      <c r="I1128" s="34"/>
      <c r="J1128" s="34"/>
      <c r="K1128" s="34"/>
      <c r="L1128" s="34"/>
      <c r="M1128" s="34">
        <v>6</v>
      </c>
      <c r="N1128" s="34"/>
      <c r="O1128" s="34">
        <v>6</v>
      </c>
      <c r="P1128" s="34">
        <v>15</v>
      </c>
      <c r="Q1128" s="28"/>
      <c r="R1128" s="28"/>
      <c r="S1128" s="71"/>
      <c r="T1128" s="28"/>
      <c r="U1128" s="28"/>
      <c r="V1128" s="28"/>
      <c r="W1128" s="28"/>
      <c r="X1128" s="28"/>
    </row>
    <row r="1129" spans="1:24" ht="18.75" customHeight="1">
      <c r="A1129" s="201"/>
      <c r="B1129" s="187">
        <v>4457</v>
      </c>
      <c r="C1129" s="38" t="s">
        <v>5178</v>
      </c>
      <c r="D1129" s="28">
        <v>4128761675</v>
      </c>
      <c r="E1129" s="28"/>
      <c r="F1129" s="34"/>
      <c r="G1129" s="34">
        <v>10</v>
      </c>
      <c r="H1129" s="34">
        <v>12</v>
      </c>
      <c r="I1129" s="34"/>
      <c r="J1129" s="34"/>
      <c r="K1129" s="34"/>
      <c r="L1129" s="34"/>
      <c r="M1129" s="34"/>
      <c r="N1129" s="34"/>
      <c r="O1129" s="34">
        <v>6</v>
      </c>
      <c r="P1129" s="34"/>
      <c r="Q1129" s="28"/>
      <c r="R1129" s="28"/>
      <c r="S1129" s="71"/>
      <c r="T1129" s="28"/>
      <c r="U1129" s="28"/>
      <c r="V1129" s="28"/>
      <c r="W1129" s="28"/>
      <c r="X1129" s="28"/>
    </row>
    <row r="1130" spans="1:24" ht="18.75" customHeight="1">
      <c r="A1130" s="201"/>
      <c r="B1130" s="187">
        <v>4793</v>
      </c>
      <c r="C1130" s="38" t="s">
        <v>6011</v>
      </c>
      <c r="D1130" s="28">
        <v>4128788789</v>
      </c>
      <c r="E1130" s="28"/>
      <c r="F1130" s="34"/>
      <c r="G1130" s="28">
        <v>5</v>
      </c>
      <c r="H1130" s="28">
        <v>6</v>
      </c>
      <c r="I1130" s="28"/>
      <c r="J1130" s="28"/>
      <c r="K1130" s="28"/>
      <c r="L1130" s="28"/>
      <c r="M1130" s="28">
        <v>10</v>
      </c>
      <c r="N1130" s="28"/>
      <c r="O1130" s="28">
        <v>10</v>
      </c>
      <c r="P1130" s="34"/>
      <c r="Q1130" s="28"/>
      <c r="R1130" s="28"/>
      <c r="S1130" s="71"/>
      <c r="T1130" s="28"/>
      <c r="U1130" s="28"/>
      <c r="V1130" s="28"/>
      <c r="W1130" s="28"/>
      <c r="X1130" s="28"/>
    </row>
    <row r="1131" spans="1:24" ht="18.75" customHeight="1">
      <c r="A1131" s="201"/>
      <c r="B1131" s="187">
        <v>3989</v>
      </c>
      <c r="C1131" s="38" t="s">
        <v>6012</v>
      </c>
      <c r="D1131" s="28">
        <v>4128803830</v>
      </c>
      <c r="E1131" s="28"/>
      <c r="F1131" s="34"/>
      <c r="G1131" s="28">
        <v>25</v>
      </c>
      <c r="H1131" s="28">
        <v>30</v>
      </c>
      <c r="I1131" s="28"/>
      <c r="J1131" s="28"/>
      <c r="K1131" s="28"/>
      <c r="L1131" s="28"/>
      <c r="M1131" s="28">
        <v>15</v>
      </c>
      <c r="N1131" s="28"/>
      <c r="O1131" s="28">
        <v>15</v>
      </c>
      <c r="P1131" s="28">
        <v>20</v>
      </c>
      <c r="Q1131" s="28"/>
      <c r="R1131" s="28"/>
      <c r="S1131" s="71"/>
      <c r="T1131" s="28"/>
      <c r="U1131" s="28"/>
      <c r="V1131" s="28"/>
      <c r="W1131" s="28"/>
      <c r="X1131" s="28"/>
    </row>
    <row r="1132" spans="1:24" ht="18.75" customHeight="1">
      <c r="A1132" s="201"/>
      <c r="B1132" s="187">
        <v>2979</v>
      </c>
      <c r="C1132" s="38" t="s">
        <v>4266</v>
      </c>
      <c r="D1132" s="28">
        <v>4128792059</v>
      </c>
      <c r="E1132" s="28"/>
      <c r="F1132" s="34"/>
      <c r="G1132" s="34"/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10</v>
      </c>
      <c r="Q1132" s="28"/>
      <c r="R1132" s="28"/>
      <c r="S1132" s="71"/>
      <c r="T1132" s="28"/>
      <c r="U1132" s="28"/>
      <c r="V1132" s="28"/>
      <c r="W1132" s="28"/>
      <c r="X1132" s="28"/>
    </row>
    <row r="1133" spans="1:24" ht="18.75" customHeight="1">
      <c r="A1133" s="201"/>
      <c r="B1133" s="187">
        <v>5425</v>
      </c>
      <c r="C1133" s="38" t="s">
        <v>6013</v>
      </c>
      <c r="D1133" s="28">
        <v>4128756782</v>
      </c>
      <c r="E1133" s="28">
        <v>5</v>
      </c>
      <c r="F1133" s="34"/>
      <c r="G1133" s="34">
        <v>3</v>
      </c>
      <c r="H1133" s="34">
        <v>5</v>
      </c>
      <c r="I1133" s="34"/>
      <c r="J1133" s="34"/>
      <c r="K1133" s="34"/>
      <c r="L1133" s="34"/>
      <c r="M1133" s="34">
        <v>5</v>
      </c>
      <c r="N1133" s="34"/>
      <c r="O1133" s="34">
        <v>5</v>
      </c>
      <c r="P1133" s="34">
        <v>5</v>
      </c>
      <c r="Q1133" s="28"/>
      <c r="R1133" s="28"/>
      <c r="S1133" s="71"/>
      <c r="T1133" s="28"/>
      <c r="U1133" s="28"/>
      <c r="V1133" s="28"/>
      <c r="W1133" s="28"/>
      <c r="X1133" s="28"/>
    </row>
    <row r="1134" spans="1:24" ht="18.75" customHeight="1">
      <c r="A1134" s="201"/>
      <c r="B1134" s="187">
        <v>4070</v>
      </c>
      <c r="C1134" s="38" t="s">
        <v>5676</v>
      </c>
      <c r="D1134" s="28">
        <v>4128803885</v>
      </c>
      <c r="E1134" s="28"/>
      <c r="F1134" s="34"/>
      <c r="G1134" s="28">
        <v>10</v>
      </c>
      <c r="H1134" s="28">
        <v>10</v>
      </c>
      <c r="I1134" s="34"/>
      <c r="J1134" s="34"/>
      <c r="K1134" s="34"/>
      <c r="L1134" s="34"/>
      <c r="M1134" s="34"/>
      <c r="N1134" s="34"/>
      <c r="O1134" s="34"/>
      <c r="P1134" s="34"/>
      <c r="Q1134" s="28"/>
      <c r="R1134" s="28"/>
      <c r="S1134" s="71"/>
      <c r="T1134" s="28"/>
      <c r="U1134" s="28"/>
      <c r="V1134" s="28"/>
      <c r="W1134" s="28"/>
      <c r="X1134" s="28"/>
    </row>
    <row r="1135" spans="1:24" ht="18.75" customHeight="1">
      <c r="A1135" s="201"/>
      <c r="B1135" s="187">
        <v>4699</v>
      </c>
      <c r="C1135" s="38" t="s">
        <v>2685</v>
      </c>
      <c r="D1135" s="28">
        <v>4128777879</v>
      </c>
      <c r="E1135" s="28"/>
      <c r="F1135" s="28">
        <v>5</v>
      </c>
      <c r="G1135" s="28">
        <v>20</v>
      </c>
      <c r="H1135" s="28"/>
      <c r="I1135" s="28"/>
      <c r="J1135" s="28"/>
      <c r="K1135" s="28"/>
      <c r="L1135" s="28"/>
      <c r="M1135" s="28"/>
      <c r="N1135" s="28"/>
      <c r="O1135" s="28">
        <v>10</v>
      </c>
      <c r="P1135" s="34"/>
      <c r="Q1135" s="28"/>
      <c r="R1135" s="28"/>
      <c r="S1135" s="71"/>
      <c r="T1135" s="28"/>
      <c r="U1135" s="28"/>
      <c r="V1135" s="28"/>
      <c r="W1135" s="28"/>
      <c r="X1135" s="28"/>
    </row>
    <row r="1136" spans="1:24" ht="18.75" customHeight="1">
      <c r="A1136" s="201"/>
      <c r="B1136" s="187">
        <v>5159</v>
      </c>
      <c r="C1136" s="38" t="s">
        <v>5342</v>
      </c>
      <c r="D1136" s="28">
        <v>4128671010</v>
      </c>
      <c r="E1136" s="28"/>
      <c r="F1136" s="28"/>
      <c r="G1136" s="28"/>
      <c r="H1136" s="28">
        <v>20</v>
      </c>
      <c r="I1136" s="28"/>
      <c r="J1136" s="28"/>
      <c r="K1136" s="28"/>
      <c r="L1136" s="28"/>
      <c r="M1136" s="28">
        <v>5</v>
      </c>
      <c r="N1136" s="28"/>
      <c r="O1136" s="28">
        <v>5</v>
      </c>
      <c r="P1136" s="28">
        <v>20</v>
      </c>
      <c r="Q1136" s="28"/>
      <c r="R1136" s="28"/>
      <c r="S1136" s="71"/>
      <c r="T1136" s="28"/>
      <c r="U1136" s="28"/>
      <c r="V1136" s="28"/>
      <c r="W1136" s="28"/>
      <c r="X1136" s="28"/>
    </row>
    <row r="1137" spans="1:24" ht="18.75" customHeight="1">
      <c r="A1137" s="201"/>
      <c r="B1137" s="187">
        <v>5209</v>
      </c>
      <c r="C1137" s="38" t="s">
        <v>6014</v>
      </c>
      <c r="D1137" s="28">
        <v>4128668970</v>
      </c>
      <c r="E1137" s="28">
        <v>5</v>
      </c>
      <c r="F1137" s="34"/>
      <c r="G1137" s="28">
        <v>5</v>
      </c>
      <c r="H1137" s="28">
        <v>10</v>
      </c>
      <c r="I1137" s="28"/>
      <c r="J1137" s="28"/>
      <c r="K1137" s="28"/>
      <c r="L1137" s="28"/>
      <c r="M1137" s="28">
        <v>5</v>
      </c>
      <c r="N1137" s="28"/>
      <c r="O1137" s="28">
        <v>5</v>
      </c>
      <c r="P1137" s="28">
        <v>5</v>
      </c>
      <c r="Q1137" s="28"/>
      <c r="R1137" s="28"/>
      <c r="S1137" s="71"/>
      <c r="T1137" s="28"/>
      <c r="U1137" s="28"/>
      <c r="V1137" s="28"/>
      <c r="W1137" s="28"/>
      <c r="X1137" s="28"/>
    </row>
    <row r="1138" spans="1:24" ht="18.75" customHeight="1">
      <c r="A1138" s="201"/>
      <c r="B1138" s="187">
        <v>4355</v>
      </c>
      <c r="C1138" s="38" t="s">
        <v>5301</v>
      </c>
      <c r="D1138" s="28">
        <v>4128669782</v>
      </c>
      <c r="E1138" s="28">
        <v>3</v>
      </c>
      <c r="F1138" s="34"/>
      <c r="G1138" s="34"/>
      <c r="H1138" s="28">
        <v>10</v>
      </c>
      <c r="I1138" s="28"/>
      <c r="J1138" s="28"/>
      <c r="K1138" s="28"/>
      <c r="L1138" s="28"/>
      <c r="M1138" s="28">
        <v>5</v>
      </c>
      <c r="N1138" s="28"/>
      <c r="O1138" s="28">
        <v>5</v>
      </c>
      <c r="P1138" s="28"/>
      <c r="Q1138" s="28"/>
      <c r="R1138" s="28"/>
      <c r="S1138" s="71"/>
      <c r="T1138" s="28"/>
      <c r="U1138" s="28"/>
      <c r="V1138" s="28"/>
      <c r="W1138" s="28"/>
      <c r="X1138" s="28"/>
    </row>
    <row r="1139" spans="1:24" ht="18.75" customHeight="1">
      <c r="A1139" s="201"/>
      <c r="B1139" s="187">
        <v>5108</v>
      </c>
      <c r="C1139" s="38" t="s">
        <v>6015</v>
      </c>
      <c r="D1139" s="28">
        <v>4128737658</v>
      </c>
      <c r="E1139" s="28"/>
      <c r="F1139" s="34"/>
      <c r="G1139" s="28">
        <v>15</v>
      </c>
      <c r="H1139" s="28">
        <v>5</v>
      </c>
      <c r="I1139" s="28"/>
      <c r="J1139" s="28"/>
      <c r="K1139" s="28"/>
      <c r="L1139" s="28"/>
      <c r="M1139" s="28">
        <v>5</v>
      </c>
      <c r="N1139" s="28"/>
      <c r="O1139" s="28">
        <v>5</v>
      </c>
      <c r="P1139" s="28">
        <v>5</v>
      </c>
      <c r="Q1139" s="28"/>
      <c r="R1139" s="28"/>
      <c r="S1139" s="71"/>
      <c r="T1139" s="28"/>
      <c r="U1139" s="28"/>
      <c r="V1139" s="28"/>
      <c r="W1139" s="28"/>
      <c r="X1139" s="28"/>
    </row>
    <row r="1140" spans="1:24" ht="18.75" customHeight="1">
      <c r="A1140" s="201"/>
      <c r="B1140" s="187">
        <v>5516</v>
      </c>
      <c r="C1140" s="38" t="s">
        <v>5300</v>
      </c>
      <c r="D1140" s="28">
        <v>4128713137</v>
      </c>
      <c r="E1140" s="28"/>
      <c r="F1140" s="34"/>
      <c r="G1140" s="28">
        <v>11</v>
      </c>
      <c r="H1140" s="28">
        <v>16</v>
      </c>
      <c r="I1140" s="28"/>
      <c r="J1140" s="28"/>
      <c r="K1140" s="28"/>
      <c r="L1140" s="28"/>
      <c r="M1140" s="28">
        <v>15</v>
      </c>
      <c r="N1140" s="28"/>
      <c r="O1140" s="28">
        <v>15</v>
      </c>
      <c r="P1140" s="28">
        <v>10</v>
      </c>
      <c r="Q1140" s="28"/>
      <c r="R1140" s="28"/>
      <c r="S1140" s="71"/>
      <c r="T1140" s="28"/>
      <c r="U1140" s="28"/>
      <c r="V1140" s="28"/>
      <c r="W1140" s="28"/>
      <c r="X1140" s="28"/>
    </row>
    <row r="1141" spans="1:24" ht="18.75" customHeight="1">
      <c r="A1141" s="201"/>
      <c r="B1141" s="187">
        <v>4964</v>
      </c>
      <c r="C1141" s="38" t="s">
        <v>6017</v>
      </c>
      <c r="D1141" s="28">
        <v>4128796627</v>
      </c>
      <c r="E1141" s="28"/>
      <c r="F1141" s="34"/>
      <c r="G1141" s="28">
        <v>10</v>
      </c>
      <c r="H1141" s="28"/>
      <c r="I1141" s="28"/>
      <c r="J1141" s="28"/>
      <c r="K1141" s="28"/>
      <c r="L1141" s="28"/>
      <c r="M1141" s="28"/>
      <c r="N1141" s="28"/>
      <c r="O1141" s="28">
        <v>5</v>
      </c>
      <c r="P1141" s="34"/>
      <c r="Q1141" s="28"/>
      <c r="R1141" s="28"/>
      <c r="S1141" s="71"/>
      <c r="T1141" s="28"/>
      <c r="U1141" s="28"/>
      <c r="V1141" s="28"/>
      <c r="W1141" s="28"/>
      <c r="X1141" s="28"/>
    </row>
    <row r="1142" spans="1:24" ht="18.75" customHeight="1">
      <c r="A1142" s="201"/>
      <c r="B1142" s="187">
        <v>4703</v>
      </c>
      <c r="C1142" s="38" t="s">
        <v>2469</v>
      </c>
      <c r="D1142" s="28">
        <v>4128808445</v>
      </c>
      <c r="E1142" s="28"/>
      <c r="F1142" s="28">
        <v>2</v>
      </c>
      <c r="G1142" s="28">
        <v>5</v>
      </c>
      <c r="H1142" s="28"/>
      <c r="I1142" s="28"/>
      <c r="J1142" s="28"/>
      <c r="K1142" s="28"/>
      <c r="L1142" s="28"/>
      <c r="M1142" s="28"/>
      <c r="N1142" s="28"/>
      <c r="O1142" s="28">
        <v>5</v>
      </c>
      <c r="P1142" s="28">
        <v>10</v>
      </c>
      <c r="Q1142" s="28"/>
      <c r="R1142" s="28"/>
      <c r="S1142" s="71"/>
      <c r="T1142" s="28"/>
      <c r="U1142" s="28"/>
      <c r="V1142" s="28"/>
      <c r="W1142" s="28"/>
      <c r="X1142" s="28"/>
    </row>
    <row r="1143" spans="1:24" ht="18.75" customHeight="1">
      <c r="A1143" s="201"/>
      <c r="B1143" s="187">
        <v>3584</v>
      </c>
      <c r="C1143" s="38" t="s">
        <v>1331</v>
      </c>
      <c r="D1143" s="28">
        <v>4128786064</v>
      </c>
      <c r="E1143" s="28">
        <v>5</v>
      </c>
      <c r="F1143" s="28">
        <v>5</v>
      </c>
      <c r="G1143" s="28">
        <v>10</v>
      </c>
      <c r="H1143" s="28">
        <v>10</v>
      </c>
      <c r="I1143" s="28"/>
      <c r="J1143" s="28">
        <v>10</v>
      </c>
      <c r="K1143" s="28"/>
      <c r="L1143" s="28"/>
      <c r="M1143" s="28"/>
      <c r="N1143" s="28"/>
      <c r="O1143" s="28">
        <v>5</v>
      </c>
      <c r="P1143" s="28">
        <v>15</v>
      </c>
      <c r="Q1143" s="28"/>
      <c r="R1143" s="28"/>
      <c r="S1143" s="71"/>
      <c r="T1143" s="28"/>
      <c r="U1143" s="28"/>
      <c r="V1143" s="28"/>
      <c r="W1143" s="28"/>
      <c r="X1143" s="28"/>
    </row>
    <row r="1144" spans="1:24" ht="18.75" customHeight="1">
      <c r="A1144" s="201"/>
      <c r="B1144" s="187">
        <v>3438</v>
      </c>
      <c r="C1144" s="38" t="s">
        <v>866</v>
      </c>
      <c r="D1144" s="28">
        <v>4128805958</v>
      </c>
      <c r="E1144" s="28">
        <v>5</v>
      </c>
      <c r="F1144" s="28"/>
      <c r="G1144" s="28">
        <v>15</v>
      </c>
      <c r="H1144" s="28">
        <v>6</v>
      </c>
      <c r="I1144" s="28"/>
      <c r="J1144" s="28">
        <v>6</v>
      </c>
      <c r="K1144" s="28"/>
      <c r="L1144" s="28"/>
      <c r="M1144" s="28"/>
      <c r="N1144" s="28"/>
      <c r="O1144" s="28">
        <v>10</v>
      </c>
      <c r="P1144" s="28">
        <v>6</v>
      </c>
      <c r="Q1144" s="28"/>
      <c r="R1144" s="28"/>
      <c r="S1144" s="71"/>
      <c r="T1144" s="28"/>
      <c r="U1144" s="28"/>
      <c r="V1144" s="28"/>
      <c r="W1144" s="28"/>
      <c r="X1144" s="28"/>
    </row>
    <row r="1145" spans="1:24" ht="18.75" customHeight="1">
      <c r="A1145" s="201"/>
      <c r="B1145" s="187">
        <v>5128</v>
      </c>
      <c r="C1145" s="38" t="s">
        <v>2577</v>
      </c>
      <c r="D1145" s="28">
        <v>4128767371</v>
      </c>
      <c r="E1145" s="28"/>
      <c r="F1145" s="28"/>
      <c r="G1145" s="28">
        <v>5</v>
      </c>
      <c r="H1145" s="28">
        <v>5</v>
      </c>
      <c r="I1145" s="28"/>
      <c r="J1145" s="28"/>
      <c r="K1145" s="28"/>
      <c r="L1145" s="28"/>
      <c r="M1145" s="28"/>
      <c r="N1145" s="28"/>
      <c r="O1145" s="28">
        <v>5</v>
      </c>
      <c r="P1145" s="28">
        <v>10</v>
      </c>
      <c r="Q1145" s="28"/>
      <c r="R1145" s="28"/>
      <c r="S1145" s="71"/>
      <c r="T1145" s="28"/>
      <c r="U1145" s="28"/>
      <c r="V1145" s="28"/>
      <c r="W1145" s="28"/>
      <c r="X1145" s="28"/>
    </row>
    <row r="1146" spans="1:24" ht="18.75" customHeight="1">
      <c r="A1146" s="201"/>
      <c r="B1146" s="187">
        <v>4022</v>
      </c>
      <c r="C1146" s="38" t="s">
        <v>592</v>
      </c>
      <c r="D1146" s="28">
        <v>4128794996</v>
      </c>
      <c r="E1146" s="28"/>
      <c r="F1146" s="34"/>
      <c r="G1146" s="34"/>
      <c r="H1146" s="28">
        <v>15</v>
      </c>
      <c r="I1146" s="28"/>
      <c r="J1146" s="28"/>
      <c r="K1146" s="28"/>
      <c r="L1146" s="28"/>
      <c r="M1146" s="28"/>
      <c r="N1146" s="28"/>
      <c r="O1146" s="28">
        <v>15</v>
      </c>
      <c r="P1146" s="28">
        <v>10</v>
      </c>
      <c r="Q1146" s="28"/>
      <c r="R1146" s="28"/>
      <c r="S1146" s="71"/>
      <c r="T1146" s="28"/>
      <c r="U1146" s="28"/>
      <c r="V1146" s="28"/>
      <c r="W1146" s="28"/>
      <c r="X1146" s="28"/>
    </row>
    <row r="1147" spans="1:24" ht="18.75" customHeight="1">
      <c r="A1147" s="201"/>
      <c r="B1147" s="187">
        <v>1610</v>
      </c>
      <c r="C1147" s="38" t="s">
        <v>390</v>
      </c>
      <c r="D1147" s="28">
        <v>4128790683</v>
      </c>
      <c r="E1147" s="28"/>
      <c r="F1147" s="34"/>
      <c r="G1147" s="28">
        <v>10</v>
      </c>
      <c r="H1147" s="28">
        <v>10</v>
      </c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71"/>
      <c r="T1147" s="28"/>
      <c r="U1147" s="28"/>
      <c r="V1147" s="28"/>
      <c r="W1147" s="28"/>
      <c r="X1147" s="28"/>
    </row>
    <row r="1148" spans="1:24" ht="18.75" customHeight="1">
      <c r="A1148" s="201"/>
      <c r="B1148" s="187">
        <v>4507</v>
      </c>
      <c r="C1148" s="38" t="s">
        <v>3230</v>
      </c>
      <c r="D1148" s="28">
        <v>4128809073</v>
      </c>
      <c r="E1148" s="28">
        <v>10</v>
      </c>
      <c r="F1148" s="34"/>
      <c r="G1148" s="28">
        <v>5</v>
      </c>
      <c r="H1148" s="28"/>
      <c r="I1148" s="28"/>
      <c r="J1148" s="28"/>
      <c r="K1148" s="28"/>
      <c r="L1148" s="28"/>
      <c r="M1148" s="28"/>
      <c r="N1148" s="28"/>
      <c r="O1148" s="28">
        <v>5</v>
      </c>
      <c r="P1148" s="28">
        <v>10</v>
      </c>
      <c r="Q1148" s="28"/>
      <c r="R1148" s="28"/>
      <c r="S1148" s="71"/>
      <c r="T1148" s="28"/>
      <c r="U1148" s="28"/>
      <c r="V1148" s="28"/>
      <c r="W1148" s="28"/>
      <c r="X1148" s="28"/>
    </row>
    <row r="1149" spans="1:24" ht="18.75" customHeight="1">
      <c r="A1149" s="201"/>
      <c r="B1149" s="187">
        <v>5598</v>
      </c>
      <c r="C1149" s="38" t="s">
        <v>1615</v>
      </c>
      <c r="D1149" s="28">
        <v>4128806253</v>
      </c>
      <c r="E1149" s="28">
        <v>5</v>
      </c>
      <c r="F1149" s="34"/>
      <c r="G1149" s="28">
        <v>5</v>
      </c>
      <c r="H1149" s="28"/>
      <c r="I1149" s="28"/>
      <c r="J1149" s="28">
        <v>5</v>
      </c>
      <c r="K1149" s="28"/>
      <c r="L1149" s="28"/>
      <c r="M1149" s="28">
        <v>5</v>
      </c>
      <c r="N1149" s="28">
        <v>5</v>
      </c>
      <c r="O1149" s="28">
        <v>5</v>
      </c>
      <c r="P1149" s="34"/>
      <c r="Q1149" s="28"/>
      <c r="R1149" s="28"/>
      <c r="S1149" s="71"/>
      <c r="T1149" s="28"/>
      <c r="U1149" s="28"/>
      <c r="V1149" s="28"/>
      <c r="W1149" s="28"/>
      <c r="X1149" s="28"/>
    </row>
    <row r="1150" spans="1:24" ht="18.75" customHeight="1">
      <c r="A1150" s="201"/>
      <c r="B1150" s="187">
        <v>4798</v>
      </c>
      <c r="C1150" s="38" t="s">
        <v>1309</v>
      </c>
      <c r="D1150" s="28">
        <v>4128790782</v>
      </c>
      <c r="E1150" s="28">
        <v>10</v>
      </c>
      <c r="F1150" s="34"/>
      <c r="G1150" s="28">
        <v>10</v>
      </c>
      <c r="H1150" s="28"/>
      <c r="I1150" s="28"/>
      <c r="J1150" s="28"/>
      <c r="K1150" s="28"/>
      <c r="L1150" s="28"/>
      <c r="M1150" s="28"/>
      <c r="N1150" s="28"/>
      <c r="O1150" s="28">
        <v>10</v>
      </c>
      <c r="P1150" s="34"/>
      <c r="Q1150" s="28"/>
      <c r="R1150" s="28"/>
      <c r="S1150" s="71"/>
      <c r="T1150" s="28"/>
      <c r="U1150" s="28"/>
      <c r="V1150" s="28"/>
      <c r="W1150" s="28"/>
      <c r="X1150" s="28"/>
    </row>
    <row r="1151" spans="1:24" ht="18.75" customHeight="1">
      <c r="A1151" s="201"/>
      <c r="B1151" s="187">
        <v>5064</v>
      </c>
      <c r="C1151" s="38" t="s">
        <v>2200</v>
      </c>
      <c r="D1151" s="28">
        <v>4128787350</v>
      </c>
      <c r="E1151" s="28"/>
      <c r="F1151" s="34"/>
      <c r="G1151" s="28">
        <v>15</v>
      </c>
      <c r="H1151" s="28"/>
      <c r="I1151" s="28"/>
      <c r="J1151" s="28">
        <v>10</v>
      </c>
      <c r="K1151" s="28"/>
      <c r="L1151" s="28"/>
      <c r="M1151" s="28"/>
      <c r="N1151" s="28"/>
      <c r="O1151" s="28">
        <v>5</v>
      </c>
      <c r="P1151" s="28">
        <v>15</v>
      </c>
      <c r="Q1151" s="28"/>
      <c r="R1151" s="28"/>
      <c r="S1151" s="71"/>
      <c r="T1151" s="28"/>
      <c r="U1151" s="28"/>
      <c r="V1151" s="28"/>
      <c r="W1151" s="28"/>
      <c r="X1151" s="28"/>
    </row>
    <row r="1152" spans="1:24" ht="18.75" customHeight="1">
      <c r="A1152" s="201"/>
      <c r="B1152" s="187">
        <v>1603</v>
      </c>
      <c r="C1152" s="38" t="s">
        <v>3294</v>
      </c>
      <c r="D1152" s="28">
        <v>4128777066</v>
      </c>
      <c r="E1152" s="28"/>
      <c r="F1152" s="28">
        <v>20</v>
      </c>
      <c r="G1152" s="28">
        <v>10</v>
      </c>
      <c r="H1152" s="28"/>
      <c r="I1152" s="28"/>
      <c r="J1152" s="28"/>
      <c r="K1152" s="28"/>
      <c r="L1152" s="28"/>
      <c r="M1152" s="28"/>
      <c r="N1152" s="28"/>
      <c r="O1152" s="28">
        <v>10</v>
      </c>
      <c r="P1152" s="28"/>
      <c r="Q1152" s="28"/>
      <c r="R1152" s="28"/>
      <c r="S1152" s="71"/>
      <c r="T1152" s="28"/>
      <c r="U1152" s="28"/>
      <c r="V1152" s="28"/>
      <c r="W1152" s="28"/>
      <c r="X1152" s="28"/>
    </row>
    <row r="1153" spans="1:24" ht="18.75" customHeight="1">
      <c r="A1153" s="201"/>
      <c r="B1153" s="187">
        <v>3288</v>
      </c>
      <c r="C1153" s="38" t="s">
        <v>4046</v>
      </c>
      <c r="D1153" s="28">
        <v>4128780150</v>
      </c>
      <c r="E1153" s="28"/>
      <c r="F1153" s="34"/>
      <c r="G1153" s="28">
        <v>10</v>
      </c>
      <c r="H1153" s="34"/>
      <c r="I1153" s="34"/>
      <c r="J1153" s="34"/>
      <c r="K1153" s="34"/>
      <c r="L1153" s="34"/>
      <c r="M1153" s="34"/>
      <c r="N1153" s="34"/>
      <c r="O1153" s="34"/>
      <c r="P1153" s="34"/>
      <c r="Q1153" s="28"/>
      <c r="R1153" s="28"/>
      <c r="S1153" s="71"/>
      <c r="T1153" s="28"/>
      <c r="U1153" s="28"/>
      <c r="V1153" s="28"/>
      <c r="W1153" s="28"/>
      <c r="X1153" s="28"/>
    </row>
    <row r="1154" spans="1:24" ht="18.75" customHeight="1">
      <c r="A1154" s="201"/>
      <c r="B1154" s="187">
        <v>1537</v>
      </c>
      <c r="C1154" s="38" t="s">
        <v>392</v>
      </c>
      <c r="D1154" s="28">
        <v>4128761405</v>
      </c>
      <c r="E1154" s="28">
        <v>5</v>
      </c>
      <c r="F1154" s="28"/>
      <c r="G1154" s="28">
        <v>10</v>
      </c>
      <c r="H1154" s="28">
        <v>5</v>
      </c>
      <c r="I1154" s="28"/>
      <c r="J1154" s="28"/>
      <c r="K1154" s="28"/>
      <c r="L1154" s="28"/>
      <c r="M1154" s="28">
        <v>5</v>
      </c>
      <c r="N1154" s="28"/>
      <c r="O1154" s="28">
        <v>5</v>
      </c>
      <c r="P1154" s="28">
        <v>5</v>
      </c>
      <c r="Q1154" s="28"/>
      <c r="R1154" s="28"/>
      <c r="S1154" s="71"/>
      <c r="T1154" s="28"/>
      <c r="U1154" s="28"/>
      <c r="V1154" s="28"/>
      <c r="W1154" s="28"/>
      <c r="X1154" s="28"/>
    </row>
    <row r="1155" spans="1:24" ht="18.75" customHeight="1">
      <c r="A1155" s="201"/>
      <c r="B1155" s="187">
        <v>5592</v>
      </c>
      <c r="C1155" s="38" t="s">
        <v>2509</v>
      </c>
      <c r="D1155" s="28">
        <v>4128758526</v>
      </c>
      <c r="E1155" s="28">
        <v>4</v>
      </c>
      <c r="F1155" s="28"/>
      <c r="G1155" s="28">
        <v>5</v>
      </c>
      <c r="H1155" s="28">
        <v>6</v>
      </c>
      <c r="I1155" s="28"/>
      <c r="J1155" s="28">
        <v>5</v>
      </c>
      <c r="K1155" s="28"/>
      <c r="L1155" s="28"/>
      <c r="M1155" s="28"/>
      <c r="N1155" s="28"/>
      <c r="O1155" s="28"/>
      <c r="P1155" s="28">
        <v>5</v>
      </c>
      <c r="Q1155" s="28"/>
      <c r="R1155" s="28"/>
      <c r="S1155" s="71"/>
      <c r="T1155" s="28"/>
      <c r="U1155" s="28"/>
      <c r="V1155" s="28"/>
      <c r="W1155" s="28"/>
      <c r="X1155" s="28"/>
    </row>
    <row r="1156" spans="1:24" ht="18.75" customHeight="1">
      <c r="A1156" s="218"/>
      <c r="B1156" s="240"/>
      <c r="C1156" s="241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71"/>
      <c r="T1156" s="97"/>
      <c r="U1156" s="97"/>
      <c r="V1156" s="97"/>
      <c r="W1156" s="97"/>
      <c r="X1156" s="97" t="s">
        <v>6018</v>
      </c>
    </row>
    <row r="1157" spans="1:24" ht="18.75" customHeight="1">
      <c r="A1157" s="201"/>
      <c r="B1157" s="187"/>
      <c r="C1157" s="227" t="s">
        <v>6019</v>
      </c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71"/>
      <c r="T1157" s="28"/>
      <c r="U1157" s="28"/>
      <c r="V1157" s="28"/>
      <c r="W1157" s="28"/>
      <c r="X1157" s="28"/>
    </row>
    <row r="1158" spans="1:24" ht="18.75" customHeight="1">
      <c r="A1158" s="206" t="s">
        <v>5000</v>
      </c>
      <c r="B1158" s="187">
        <v>3169</v>
      </c>
      <c r="C1158" s="38" t="s">
        <v>4592</v>
      </c>
      <c r="D1158" s="28">
        <v>4128723808</v>
      </c>
      <c r="E1158" s="28"/>
      <c r="F1158" s="28"/>
      <c r="G1158" s="28">
        <v>5</v>
      </c>
      <c r="H1158" s="28">
        <v>10</v>
      </c>
      <c r="I1158" s="28"/>
      <c r="J1158" s="28">
        <v>5</v>
      </c>
      <c r="K1158" s="28"/>
      <c r="L1158" s="28"/>
      <c r="M1158" s="28"/>
      <c r="N1158" s="28"/>
      <c r="O1158" s="28">
        <v>5</v>
      </c>
      <c r="P1158" s="28">
        <v>5</v>
      </c>
      <c r="Q1158" s="28"/>
      <c r="R1158" s="28"/>
      <c r="S1158" s="71"/>
      <c r="T1158" s="28"/>
      <c r="U1158" s="28"/>
      <c r="V1158" s="28"/>
      <c r="W1158" s="28"/>
      <c r="X1158" s="28"/>
    </row>
    <row r="1159" spans="1:24" ht="18.75" customHeight="1">
      <c r="A1159" s="206" t="s">
        <v>5538</v>
      </c>
      <c r="B1159" s="187">
        <v>2066</v>
      </c>
      <c r="C1159" s="38" t="s">
        <v>5515</v>
      </c>
      <c r="D1159" s="28">
        <v>4128850918</v>
      </c>
      <c r="E1159" s="28"/>
      <c r="F1159" s="28"/>
      <c r="G1159" s="28">
        <v>3</v>
      </c>
      <c r="H1159" s="28">
        <v>10</v>
      </c>
      <c r="I1159" s="28"/>
      <c r="J1159" s="28">
        <v>5</v>
      </c>
      <c r="K1159" s="28"/>
      <c r="L1159" s="28"/>
      <c r="M1159" s="28"/>
      <c r="N1159" s="28"/>
      <c r="O1159" s="28"/>
      <c r="P1159" s="28"/>
      <c r="Q1159" s="28"/>
      <c r="R1159" s="28"/>
      <c r="S1159" s="71"/>
      <c r="T1159" s="28"/>
      <c r="U1159" s="28"/>
      <c r="V1159" s="28"/>
      <c r="W1159" s="28"/>
      <c r="X1159" s="28"/>
    </row>
    <row r="1160" spans="1:24" ht="18.75" customHeight="1">
      <c r="A1160" s="201"/>
      <c r="B1160" s="187">
        <v>2775</v>
      </c>
      <c r="C1160" s="38" t="s">
        <v>4823</v>
      </c>
      <c r="D1160" s="28">
        <v>4128737471</v>
      </c>
      <c r="E1160" s="28">
        <v>2</v>
      </c>
      <c r="F1160" s="28">
        <v>3</v>
      </c>
      <c r="G1160" s="28">
        <v>2</v>
      </c>
      <c r="H1160" s="28">
        <v>5</v>
      </c>
      <c r="I1160" s="28"/>
      <c r="J1160" s="28">
        <v>3</v>
      </c>
      <c r="K1160" s="28"/>
      <c r="L1160" s="28"/>
      <c r="M1160" s="28"/>
      <c r="N1160" s="28"/>
      <c r="O1160" s="28">
        <v>5</v>
      </c>
      <c r="P1160" s="28"/>
      <c r="Q1160" s="28"/>
      <c r="R1160" s="28"/>
      <c r="S1160" s="71"/>
      <c r="T1160" s="28"/>
      <c r="U1160" s="28"/>
      <c r="V1160" s="28"/>
      <c r="W1160" s="28"/>
      <c r="X1160" s="28"/>
    </row>
    <row r="1161" spans="1:24" ht="18.75" customHeight="1">
      <c r="A1161" s="201"/>
      <c r="B1161" s="187">
        <v>2522</v>
      </c>
      <c r="C1161" s="38" t="s">
        <v>3516</v>
      </c>
      <c r="D1161" s="28">
        <v>4128820976</v>
      </c>
      <c r="E1161" s="28"/>
      <c r="F1161" s="28"/>
      <c r="G1161" s="28">
        <v>6</v>
      </c>
      <c r="H1161" s="28">
        <v>6</v>
      </c>
      <c r="I1161" s="28"/>
      <c r="J1161" s="28"/>
      <c r="K1161" s="28"/>
      <c r="L1161" s="28"/>
      <c r="M1161" s="28"/>
      <c r="N1161" s="28"/>
      <c r="O1161" s="28"/>
      <c r="P1161" s="28">
        <v>5</v>
      </c>
      <c r="Q1161" s="28"/>
      <c r="R1161" s="28"/>
      <c r="S1161" s="71"/>
      <c r="T1161" s="28"/>
      <c r="U1161" s="28"/>
      <c r="V1161" s="28"/>
      <c r="W1161" s="28"/>
      <c r="X1161" s="28"/>
    </row>
    <row r="1162" spans="1:24" ht="18.75" customHeight="1">
      <c r="A1162" s="201"/>
      <c r="B1162" s="187">
        <v>3692</v>
      </c>
      <c r="C1162" s="38" t="s">
        <v>6026</v>
      </c>
      <c r="D1162" s="28">
        <v>4128790710</v>
      </c>
      <c r="E1162" s="28"/>
      <c r="F1162" s="28"/>
      <c r="G1162" s="28">
        <v>6</v>
      </c>
      <c r="H1162" s="28">
        <v>10</v>
      </c>
      <c r="I1162" s="28"/>
      <c r="J1162" s="28"/>
      <c r="K1162" s="28"/>
      <c r="L1162" s="28"/>
      <c r="M1162" s="28"/>
      <c r="N1162" s="28"/>
      <c r="O1162" s="28"/>
      <c r="P1162" s="28">
        <v>6</v>
      </c>
      <c r="Q1162" s="28"/>
      <c r="R1162" s="28"/>
      <c r="S1162" s="71"/>
      <c r="T1162" s="28"/>
      <c r="U1162" s="28"/>
      <c r="V1162" s="28"/>
      <c r="W1162" s="28"/>
      <c r="X1162" s="28"/>
    </row>
    <row r="1163" spans="1:24" ht="18.75" customHeight="1">
      <c r="A1163" s="201"/>
      <c r="B1163" s="187">
        <v>4274</v>
      </c>
      <c r="C1163" s="38" t="s">
        <v>5694</v>
      </c>
      <c r="D1163" s="28">
        <v>4128843640</v>
      </c>
      <c r="E1163" s="28"/>
      <c r="F1163" s="28"/>
      <c r="G1163" s="28">
        <v>10</v>
      </c>
      <c r="H1163" s="28">
        <v>20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71"/>
      <c r="T1163" s="28"/>
      <c r="U1163" s="28"/>
      <c r="V1163" s="28"/>
      <c r="W1163" s="28"/>
      <c r="X1163" s="28"/>
    </row>
    <row r="1164" spans="1:24" ht="18.75" customHeight="1">
      <c r="A1164" s="201"/>
      <c r="B1164" s="187">
        <v>2850</v>
      </c>
      <c r="C1164" s="38" t="s">
        <v>4385</v>
      </c>
      <c r="D1164" s="28">
        <v>4128784288</v>
      </c>
      <c r="E1164" s="28"/>
      <c r="F1164" s="28"/>
      <c r="G1164" s="28">
        <v>5</v>
      </c>
      <c r="H1164" s="28"/>
      <c r="I1164" s="28"/>
      <c r="J1164" s="28"/>
      <c r="K1164" s="28"/>
      <c r="L1164" s="28"/>
      <c r="M1164" s="28"/>
      <c r="N1164" s="28"/>
      <c r="O1164" s="28">
        <v>2</v>
      </c>
      <c r="P1164" s="28">
        <v>10</v>
      </c>
      <c r="Q1164" s="28"/>
      <c r="R1164" s="28"/>
      <c r="S1164" s="71"/>
      <c r="T1164" s="28"/>
      <c r="U1164" s="28"/>
      <c r="V1164" s="28"/>
      <c r="W1164" s="28"/>
      <c r="X1164" s="28"/>
    </row>
    <row r="1165" spans="1:24" ht="18.75" customHeight="1">
      <c r="A1165" s="201"/>
      <c r="B1165" s="187">
        <v>5659</v>
      </c>
      <c r="C1165" s="38" t="s">
        <v>4075</v>
      </c>
      <c r="D1165" s="28">
        <v>4128796268</v>
      </c>
      <c r="E1165" s="28"/>
      <c r="F1165" s="28"/>
      <c r="G1165" s="28">
        <v>2</v>
      </c>
      <c r="H1165" s="28">
        <v>10</v>
      </c>
      <c r="I1165" s="28"/>
      <c r="J1165" s="28"/>
      <c r="K1165" s="28"/>
      <c r="L1165" s="28"/>
      <c r="M1165" s="28"/>
      <c r="N1165" s="28"/>
      <c r="O1165" s="28"/>
      <c r="P1165" s="28">
        <v>5</v>
      </c>
      <c r="Q1165" s="28"/>
      <c r="R1165" s="28"/>
      <c r="S1165" s="71"/>
      <c r="T1165" s="28"/>
      <c r="U1165" s="28"/>
      <c r="V1165" s="28"/>
      <c r="W1165" s="28"/>
      <c r="X1165" s="28"/>
    </row>
    <row r="1166" spans="1:24" ht="18.75" customHeight="1">
      <c r="A1166" s="201"/>
      <c r="B1166" s="187">
        <v>4216</v>
      </c>
      <c r="C1166" s="38" t="s">
        <v>3514</v>
      </c>
      <c r="D1166" s="28">
        <v>4128720201</v>
      </c>
      <c r="E1166" s="28"/>
      <c r="F1166" s="28">
        <v>2</v>
      </c>
      <c r="G1166" s="28">
        <v>5</v>
      </c>
      <c r="H1166" s="28">
        <v>6</v>
      </c>
      <c r="I1166" s="28"/>
      <c r="J1166" s="28">
        <v>6</v>
      </c>
      <c r="K1166" s="28"/>
      <c r="L1166" s="28"/>
      <c r="M1166" s="28"/>
      <c r="N1166" s="28"/>
      <c r="O1166" s="28">
        <v>5</v>
      </c>
      <c r="P1166" s="28">
        <v>5</v>
      </c>
      <c r="Q1166" s="28"/>
      <c r="R1166" s="28"/>
      <c r="S1166" s="71"/>
      <c r="T1166" s="28"/>
      <c r="U1166" s="28"/>
      <c r="V1166" s="28"/>
      <c r="W1166" s="28"/>
      <c r="X1166" s="28"/>
    </row>
    <row r="1167" spans="1:24" ht="18.75" customHeight="1">
      <c r="A1167" s="201"/>
      <c r="B1167" s="187">
        <v>2146</v>
      </c>
      <c r="C1167" s="38" t="s">
        <v>3512</v>
      </c>
      <c r="D1167" s="28">
        <v>4128659527</v>
      </c>
      <c r="E1167" s="28"/>
      <c r="F1167" s="28"/>
      <c r="G1167" s="28"/>
      <c r="H1167" s="28">
        <v>5</v>
      </c>
      <c r="I1167" s="28"/>
      <c r="J1167" s="28"/>
      <c r="K1167" s="28"/>
      <c r="L1167" s="28"/>
      <c r="M1167" s="28"/>
      <c r="N1167" s="28"/>
      <c r="O1167" s="28">
        <v>3</v>
      </c>
      <c r="P1167" s="28">
        <v>10</v>
      </c>
      <c r="Q1167" s="28"/>
      <c r="R1167" s="28"/>
      <c r="S1167" s="71"/>
      <c r="T1167" s="28"/>
      <c r="U1167" s="28"/>
      <c r="V1167" s="28"/>
      <c r="W1167" s="28"/>
      <c r="X1167" s="28"/>
    </row>
    <row r="1168" spans="1:24" ht="18.75" customHeight="1">
      <c r="A1168" s="201"/>
      <c r="B1168" s="187">
        <v>2146</v>
      </c>
      <c r="C1168" s="38" t="s">
        <v>3512</v>
      </c>
      <c r="D1168" s="28">
        <v>4128844710</v>
      </c>
      <c r="E1168" s="28"/>
      <c r="F1168" s="28"/>
      <c r="G1168" s="28">
        <v>5</v>
      </c>
      <c r="H1168" s="28"/>
      <c r="I1168" s="28"/>
      <c r="J1168" s="28">
        <v>2</v>
      </c>
      <c r="K1168" s="28"/>
      <c r="L1168" s="28"/>
      <c r="M1168" s="28"/>
      <c r="N1168" s="28"/>
      <c r="O1168" s="28"/>
      <c r="P1168" s="28"/>
      <c r="Q1168" s="28"/>
      <c r="R1168" s="28"/>
      <c r="S1168" s="71"/>
      <c r="T1168" s="28"/>
      <c r="U1168" s="28"/>
      <c r="V1168" s="28"/>
      <c r="W1168" s="28"/>
      <c r="X1168" s="28"/>
    </row>
    <row r="1169" spans="1:24" ht="18.75" customHeight="1">
      <c r="A1169" s="201"/>
      <c r="B1169" s="187">
        <v>2545</v>
      </c>
      <c r="C1169" s="38" t="s">
        <v>3791</v>
      </c>
      <c r="D1169" s="28">
        <v>4128745058</v>
      </c>
      <c r="E1169" s="28"/>
      <c r="F1169" s="28"/>
      <c r="G1169" s="28">
        <v>10</v>
      </c>
      <c r="H1169" s="28"/>
      <c r="I1169" s="28"/>
      <c r="J1169" s="28"/>
      <c r="K1169" s="28"/>
      <c r="L1169" s="28"/>
      <c r="M1169" s="28"/>
      <c r="N1169" s="28"/>
      <c r="O1169" s="28"/>
      <c r="P1169" s="28">
        <v>3</v>
      </c>
      <c r="Q1169" s="28"/>
      <c r="R1169" s="28"/>
      <c r="S1169" s="71"/>
      <c r="T1169" s="28"/>
      <c r="U1169" s="28"/>
      <c r="V1169" s="28"/>
      <c r="W1169" s="28"/>
      <c r="X1169" s="28"/>
    </row>
    <row r="1170" spans="1:24" ht="18.75" customHeight="1">
      <c r="A1170" s="201"/>
      <c r="B1170" s="187">
        <v>2017</v>
      </c>
      <c r="C1170" s="38" t="s">
        <v>3510</v>
      </c>
      <c r="D1170" s="28">
        <v>4128789398</v>
      </c>
      <c r="E1170" s="28"/>
      <c r="F1170" s="28"/>
      <c r="G1170" s="28"/>
      <c r="H1170" s="28">
        <v>5</v>
      </c>
      <c r="I1170" s="28"/>
      <c r="J1170" s="28"/>
      <c r="K1170" s="28"/>
      <c r="L1170" s="28"/>
      <c r="M1170" s="28">
        <v>5</v>
      </c>
      <c r="N1170" s="28"/>
      <c r="O1170" s="28"/>
      <c r="P1170" s="28">
        <v>10</v>
      </c>
      <c r="Q1170" s="28"/>
      <c r="R1170" s="28"/>
      <c r="S1170" s="71"/>
      <c r="T1170" s="28"/>
      <c r="U1170" s="28"/>
      <c r="V1170" s="28"/>
      <c r="W1170" s="28"/>
      <c r="X1170" s="28"/>
    </row>
    <row r="1171" spans="1:24" ht="18.75" customHeight="1">
      <c r="A1171" s="201"/>
      <c r="B1171" s="187">
        <v>2016</v>
      </c>
      <c r="C1171" s="38" t="s">
        <v>3509</v>
      </c>
      <c r="D1171" s="28">
        <v>4128731879</v>
      </c>
      <c r="E1171" s="28"/>
      <c r="F1171" s="28"/>
      <c r="G1171" s="28"/>
      <c r="H1171" s="28">
        <v>5</v>
      </c>
      <c r="I1171" s="28"/>
      <c r="J1171" s="28">
        <v>4</v>
      </c>
      <c r="K1171" s="28"/>
      <c r="L1171" s="28"/>
      <c r="M1171" s="28"/>
      <c r="N1171" s="28"/>
      <c r="O1171" s="28"/>
      <c r="P1171" s="28">
        <v>5</v>
      </c>
      <c r="Q1171" s="28"/>
      <c r="R1171" s="28"/>
      <c r="S1171" s="71"/>
      <c r="T1171" s="28"/>
      <c r="U1171" s="28"/>
      <c r="V1171" s="28"/>
      <c r="W1171" s="28"/>
      <c r="X1171" s="28"/>
    </row>
    <row r="1172" spans="1:24" ht="18.75" customHeight="1">
      <c r="A1172" s="201"/>
      <c r="B1172" s="187">
        <v>2240</v>
      </c>
      <c r="C1172" s="38" t="s">
        <v>3508</v>
      </c>
      <c r="D1172" s="28">
        <v>4128791946</v>
      </c>
      <c r="E1172" s="28"/>
      <c r="F1172" s="28"/>
      <c r="G1172" s="28">
        <v>5</v>
      </c>
      <c r="H1172" s="28">
        <v>5</v>
      </c>
      <c r="I1172" s="28"/>
      <c r="J1172" s="28">
        <v>2</v>
      </c>
      <c r="K1172" s="28"/>
      <c r="L1172" s="28"/>
      <c r="M1172" s="28"/>
      <c r="N1172" s="28"/>
      <c r="O1172" s="28"/>
      <c r="P1172" s="28">
        <v>3</v>
      </c>
      <c r="Q1172" s="28"/>
      <c r="R1172" s="28"/>
      <c r="S1172" s="71"/>
      <c r="T1172" s="28"/>
      <c r="U1172" s="28"/>
      <c r="V1172" s="28"/>
      <c r="W1172" s="28"/>
      <c r="X1172" s="28"/>
    </row>
    <row r="1173" spans="1:24" ht="18.75" customHeight="1">
      <c r="A1173" s="201"/>
      <c r="B1173" s="187">
        <v>3187</v>
      </c>
      <c r="C1173" s="38" t="s">
        <v>6027</v>
      </c>
      <c r="D1173" s="28">
        <v>4128802125</v>
      </c>
      <c r="E1173" s="28"/>
      <c r="F1173" s="28"/>
      <c r="G1173" s="28">
        <v>6</v>
      </c>
      <c r="H1173" s="28">
        <v>3</v>
      </c>
      <c r="I1173" s="28"/>
      <c r="J1173" s="28"/>
      <c r="K1173" s="28"/>
      <c r="L1173" s="28"/>
      <c r="M1173" s="28">
        <v>10</v>
      </c>
      <c r="N1173" s="28"/>
      <c r="O1173" s="28"/>
      <c r="P1173" s="28"/>
      <c r="Q1173" s="28"/>
      <c r="R1173" s="28"/>
      <c r="S1173" s="71"/>
      <c r="T1173" s="28"/>
      <c r="U1173" s="28"/>
      <c r="V1173" s="28"/>
      <c r="W1173" s="28"/>
      <c r="X1173" s="28"/>
    </row>
    <row r="1174" spans="1:24" ht="18.75" customHeight="1">
      <c r="A1174" s="201"/>
      <c r="B1174" s="187">
        <v>5604</v>
      </c>
      <c r="C1174" s="38" t="s">
        <v>4069</v>
      </c>
      <c r="D1174" s="28">
        <v>4128896916</v>
      </c>
      <c r="E1174" s="28"/>
      <c r="F1174" s="28"/>
      <c r="G1174" s="28"/>
      <c r="H1174" s="28">
        <v>3</v>
      </c>
      <c r="I1174" s="28"/>
      <c r="J1174" s="28"/>
      <c r="K1174" s="28"/>
      <c r="L1174" s="28"/>
      <c r="M1174" s="28"/>
      <c r="N1174" s="28"/>
      <c r="O1174" s="28"/>
      <c r="P1174" s="28">
        <v>4</v>
      </c>
      <c r="Q1174" s="28"/>
      <c r="R1174" s="28"/>
      <c r="S1174" s="71"/>
      <c r="T1174" s="28"/>
      <c r="U1174" s="28"/>
      <c r="V1174" s="28"/>
      <c r="W1174" s="28"/>
      <c r="X1174" s="28"/>
    </row>
    <row r="1175" spans="1:24" ht="18.75" customHeight="1">
      <c r="A1175" s="201"/>
      <c r="B1175" s="187">
        <v>3925</v>
      </c>
      <c r="C1175" s="38" t="s">
        <v>2066</v>
      </c>
      <c r="D1175" s="28">
        <v>4128896663</v>
      </c>
      <c r="E1175" s="28"/>
      <c r="F1175" s="28"/>
      <c r="G1175" s="28">
        <v>5</v>
      </c>
      <c r="H1175" s="28">
        <v>10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71"/>
      <c r="T1175" s="28"/>
      <c r="U1175" s="28"/>
      <c r="V1175" s="28"/>
      <c r="W1175" s="28"/>
      <c r="X1175" s="28"/>
    </row>
    <row r="1176" spans="1:24" ht="18.75" customHeight="1">
      <c r="A1176" s="201"/>
      <c r="B1176" s="187">
        <v>5589</v>
      </c>
      <c r="C1176" s="38" t="s">
        <v>6028</v>
      </c>
      <c r="D1176" s="28">
        <v>4128882123</v>
      </c>
      <c r="E1176" s="28"/>
      <c r="F1176" s="28"/>
      <c r="G1176" s="28">
        <v>1</v>
      </c>
      <c r="H1176" s="28">
        <v>5</v>
      </c>
      <c r="I1176" s="28"/>
      <c r="J1176" s="28"/>
      <c r="K1176" s="28"/>
      <c r="L1176" s="28"/>
      <c r="M1176" s="28"/>
      <c r="N1176" s="28"/>
      <c r="O1176" s="28"/>
      <c r="P1176" s="28">
        <v>5</v>
      </c>
      <c r="Q1176" s="28"/>
      <c r="R1176" s="28"/>
      <c r="S1176" s="71"/>
      <c r="T1176" s="28"/>
      <c r="U1176" s="28"/>
      <c r="V1176" s="28"/>
      <c r="W1176" s="28"/>
      <c r="X1176" s="28"/>
    </row>
    <row r="1177" spans="1:24" ht="18.75" customHeight="1">
      <c r="A1177" s="201"/>
      <c r="B1177" s="187">
        <v>2750</v>
      </c>
      <c r="C1177" s="38" t="s">
        <v>3520</v>
      </c>
      <c r="D1177" s="28">
        <v>4128737056</v>
      </c>
      <c r="E1177" s="28"/>
      <c r="F1177" s="28">
        <v>2</v>
      </c>
      <c r="G1177" s="28"/>
      <c r="H1177" s="28">
        <v>5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71"/>
      <c r="T1177" s="28"/>
      <c r="U1177" s="28"/>
      <c r="V1177" s="28"/>
      <c r="W1177" s="28"/>
      <c r="X1177" s="28"/>
    </row>
    <row r="1178" spans="1:24" ht="18.75" customHeight="1">
      <c r="A1178" s="201"/>
      <c r="B1178" s="187">
        <v>2101</v>
      </c>
      <c r="C1178" s="38" t="s">
        <v>4389</v>
      </c>
      <c r="D1178" s="28">
        <v>4128738309</v>
      </c>
      <c r="E1178" s="28"/>
      <c r="F1178" s="28"/>
      <c r="G1178" s="28">
        <v>5</v>
      </c>
      <c r="H1178" s="28">
        <v>5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71"/>
      <c r="T1178" s="28"/>
      <c r="U1178" s="28"/>
      <c r="V1178" s="28"/>
      <c r="W1178" s="28"/>
      <c r="X1178" s="28"/>
    </row>
    <row r="1179" spans="1:24" ht="18.75" customHeight="1">
      <c r="A1179" s="201"/>
      <c r="B1179" s="187">
        <v>1530</v>
      </c>
      <c r="C1179" s="38" t="s">
        <v>96</v>
      </c>
      <c r="D1179" s="28">
        <v>4128865545</v>
      </c>
      <c r="E1179" s="28"/>
      <c r="F1179" s="28"/>
      <c r="G1179" s="28">
        <v>5</v>
      </c>
      <c r="H1179" s="28">
        <v>15</v>
      </c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71"/>
      <c r="T1179" s="28"/>
      <c r="U1179" s="28"/>
      <c r="V1179" s="28"/>
      <c r="W1179" s="28"/>
      <c r="X1179" s="28"/>
    </row>
    <row r="1180" spans="1:24" ht="18.75" customHeight="1">
      <c r="A1180" s="201"/>
      <c r="B1180" s="187">
        <v>1656</v>
      </c>
      <c r="C1180" s="38" t="s">
        <v>6029</v>
      </c>
      <c r="D1180" s="28">
        <v>4128734824</v>
      </c>
      <c r="E1180" s="28"/>
      <c r="F1180" s="28"/>
      <c r="G1180" s="28"/>
      <c r="H1180" s="28">
        <v>10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71"/>
      <c r="T1180" s="28"/>
      <c r="U1180" s="28"/>
      <c r="V1180" s="28"/>
      <c r="W1180" s="28"/>
      <c r="X1180" s="28"/>
    </row>
    <row r="1181" spans="1:24" ht="18.75" customHeight="1">
      <c r="A1181" s="201"/>
      <c r="B1181" s="187">
        <v>5247</v>
      </c>
      <c r="C1181" s="38" t="s">
        <v>3794</v>
      </c>
      <c r="D1181" s="28">
        <v>4128876928</v>
      </c>
      <c r="E1181" s="28"/>
      <c r="F1181" s="28"/>
      <c r="G1181" s="28">
        <v>2</v>
      </c>
      <c r="H1181" s="28">
        <v>5</v>
      </c>
      <c r="I1181" s="28"/>
      <c r="J1181" s="28"/>
      <c r="K1181" s="28"/>
      <c r="L1181" s="28"/>
      <c r="M1181" s="28"/>
      <c r="N1181" s="28"/>
      <c r="O1181" s="28"/>
      <c r="P1181" s="28">
        <v>5</v>
      </c>
      <c r="Q1181" s="28"/>
      <c r="R1181" s="28"/>
      <c r="S1181" s="71"/>
      <c r="T1181" s="28"/>
      <c r="U1181" s="28"/>
      <c r="V1181" s="28"/>
      <c r="W1181" s="28"/>
      <c r="X1181" s="28"/>
    </row>
    <row r="1182" spans="1:24" ht="18.75" customHeight="1">
      <c r="A1182" s="201"/>
      <c r="B1182" s="187">
        <v>4032</v>
      </c>
      <c r="C1182" s="38" t="s">
        <v>1751</v>
      </c>
      <c r="D1182" s="28">
        <v>4128788027</v>
      </c>
      <c r="E1182" s="28"/>
      <c r="F1182" s="28">
        <v>2</v>
      </c>
      <c r="G1182" s="28">
        <v>4</v>
      </c>
      <c r="H1182" s="28">
        <v>10</v>
      </c>
      <c r="I1182" s="28"/>
      <c r="J1182" s="28"/>
      <c r="K1182" s="28"/>
      <c r="L1182" s="28"/>
      <c r="M1182" s="28"/>
      <c r="N1182" s="28"/>
      <c r="O1182" s="28"/>
      <c r="P1182" s="28">
        <v>15</v>
      </c>
      <c r="Q1182" s="28"/>
      <c r="R1182" s="28"/>
      <c r="S1182" s="71"/>
      <c r="T1182" s="28"/>
      <c r="U1182" s="28"/>
      <c r="V1182" s="28"/>
      <c r="W1182" s="28"/>
      <c r="X1182" s="28"/>
    </row>
    <row r="1183" spans="1:24" ht="18.75" customHeight="1">
      <c r="A1183" s="201"/>
      <c r="B1183" s="187">
        <v>2830</v>
      </c>
      <c r="C1183" s="38" t="s">
        <v>3503</v>
      </c>
      <c r="D1183" s="28">
        <v>4128680756</v>
      </c>
      <c r="E1183" s="28"/>
      <c r="F1183" s="28"/>
      <c r="G1183" s="28"/>
      <c r="H1183" s="28">
        <v>5</v>
      </c>
      <c r="I1183" s="28"/>
      <c r="J1183" s="28"/>
      <c r="K1183" s="28"/>
      <c r="L1183" s="28"/>
      <c r="M1183" s="28"/>
      <c r="N1183" s="28"/>
      <c r="O1183" s="28"/>
      <c r="P1183" s="28">
        <v>5</v>
      </c>
      <c r="Q1183" s="28"/>
      <c r="R1183" s="28"/>
      <c r="S1183" s="71"/>
      <c r="T1183" s="28"/>
      <c r="U1183" s="28"/>
      <c r="V1183" s="28"/>
      <c r="W1183" s="28"/>
      <c r="X1183" s="28"/>
    </row>
    <row r="1184" spans="1:24" ht="18.75" customHeight="1">
      <c r="A1184" s="201"/>
      <c r="B1184" s="187">
        <v>4584</v>
      </c>
      <c r="C1184" s="38" t="s">
        <v>3033</v>
      </c>
      <c r="D1184" s="28">
        <v>4128692078</v>
      </c>
      <c r="E1184" s="28"/>
      <c r="F1184" s="28"/>
      <c r="G1184" s="28"/>
      <c r="H1184" s="28">
        <v>10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71"/>
      <c r="T1184" s="28"/>
      <c r="U1184" s="28"/>
      <c r="V1184" s="28"/>
      <c r="W1184" s="28"/>
      <c r="X1184" s="28"/>
    </row>
    <row r="1185" spans="1:24" ht="18.75" customHeight="1">
      <c r="A1185" s="201"/>
      <c r="B1185" s="187">
        <v>5585</v>
      </c>
      <c r="C1185" s="38" t="s">
        <v>4394</v>
      </c>
      <c r="D1185" s="28">
        <v>4128879799</v>
      </c>
      <c r="E1185" s="28"/>
      <c r="F1185" s="28"/>
      <c r="G1185" s="28"/>
      <c r="H1185" s="28">
        <v>5</v>
      </c>
      <c r="I1185" s="28"/>
      <c r="J1185" s="28"/>
      <c r="K1185" s="28"/>
      <c r="L1185" s="28"/>
      <c r="M1185" s="28"/>
      <c r="N1185" s="28"/>
      <c r="O1185" s="28"/>
      <c r="P1185" s="28">
        <v>10</v>
      </c>
      <c r="Q1185" s="28"/>
      <c r="R1185" s="28"/>
      <c r="S1185" s="71"/>
      <c r="T1185" s="28"/>
      <c r="U1185" s="28"/>
      <c r="V1185" s="28"/>
      <c r="W1185" s="28"/>
      <c r="X1185" s="28"/>
    </row>
    <row r="1186" spans="1:24" ht="18.75" customHeight="1">
      <c r="A1186" s="201"/>
      <c r="B1186" s="187">
        <v>4169</v>
      </c>
      <c r="C1186" s="38" t="s">
        <v>3506</v>
      </c>
      <c r="D1186" s="28">
        <v>4128673837</v>
      </c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>
        <v>15</v>
      </c>
      <c r="Q1186" s="28"/>
      <c r="R1186" s="28"/>
      <c r="S1186" s="71"/>
      <c r="T1186" s="28"/>
      <c r="U1186" s="28"/>
      <c r="V1186" s="28"/>
      <c r="W1186" s="28"/>
      <c r="X1186" s="28"/>
    </row>
    <row r="1187" spans="1:24" ht="18.75" customHeight="1">
      <c r="A1187" s="201"/>
      <c r="B1187" s="187">
        <v>4170</v>
      </c>
      <c r="C1187" s="38" t="s">
        <v>1429</v>
      </c>
      <c r="D1187" s="28">
        <v>4128710634</v>
      </c>
      <c r="E1187" s="28"/>
      <c r="F1187" s="28"/>
      <c r="G1187" s="28"/>
      <c r="H1187" s="28">
        <v>10</v>
      </c>
      <c r="I1187" s="28"/>
      <c r="J1187" s="28"/>
      <c r="K1187" s="28"/>
      <c r="L1187" s="28"/>
      <c r="M1187" s="28">
        <v>10</v>
      </c>
      <c r="N1187" s="28"/>
      <c r="O1187" s="28"/>
      <c r="P1187" s="28">
        <v>15</v>
      </c>
      <c r="Q1187" s="28"/>
      <c r="R1187" s="28"/>
      <c r="S1187" s="71"/>
      <c r="T1187" s="28"/>
      <c r="U1187" s="28"/>
      <c r="V1187" s="28"/>
      <c r="W1187" s="28"/>
      <c r="X1187" s="28"/>
    </row>
    <row r="1188" spans="1:24" ht="18.75" customHeight="1">
      <c r="A1188" s="201"/>
      <c r="B1188" s="187">
        <v>5020</v>
      </c>
      <c r="C1188" s="38" t="s">
        <v>4605</v>
      </c>
      <c r="D1188" s="28">
        <v>4128718248</v>
      </c>
      <c r="E1188" s="28"/>
      <c r="F1188" s="28">
        <v>3</v>
      </c>
      <c r="G1188" s="28"/>
      <c r="H1188" s="28"/>
      <c r="I1188" s="28"/>
      <c r="J1188" s="28"/>
      <c r="K1188" s="28"/>
      <c r="L1188" s="28"/>
      <c r="M1188" s="28"/>
      <c r="N1188" s="28"/>
      <c r="O1188" s="28"/>
      <c r="P1188" s="28">
        <v>15</v>
      </c>
      <c r="Q1188" s="28"/>
      <c r="R1188" s="28"/>
      <c r="S1188" s="71"/>
      <c r="T1188" s="28"/>
      <c r="U1188" s="28"/>
      <c r="V1188" s="28"/>
      <c r="W1188" s="28"/>
      <c r="X1188" s="28"/>
    </row>
    <row r="1189" spans="1:24" ht="18.75" customHeight="1">
      <c r="A1189" s="216" t="s">
        <v>6031</v>
      </c>
      <c r="B1189" s="187">
        <v>5674</v>
      </c>
      <c r="C1189" s="38" t="s">
        <v>6030</v>
      </c>
      <c r="D1189" s="28">
        <v>4128899136</v>
      </c>
      <c r="E1189" s="28"/>
      <c r="F1189" s="28">
        <v>3</v>
      </c>
      <c r="G1189" s="28">
        <v>5</v>
      </c>
      <c r="H1189" s="28">
        <v>3</v>
      </c>
      <c r="I1189" s="28"/>
      <c r="J1189" s="28"/>
      <c r="K1189" s="28"/>
      <c r="L1189" s="28"/>
      <c r="M1189" s="28"/>
      <c r="N1189" s="28"/>
      <c r="O1189" s="28"/>
      <c r="P1189" s="28">
        <v>10</v>
      </c>
      <c r="Q1189" s="28"/>
      <c r="R1189" s="28"/>
      <c r="S1189" s="71"/>
      <c r="T1189" s="28"/>
      <c r="U1189" s="28"/>
      <c r="V1189" s="28"/>
      <c r="W1189" s="28"/>
      <c r="X1189" s="28"/>
    </row>
    <row r="1190" spans="1:24" ht="18.75" customHeight="1">
      <c r="A1190" s="216" t="s">
        <v>5307</v>
      </c>
      <c r="B1190" s="187">
        <v>3754</v>
      </c>
      <c r="C1190" s="38" t="s">
        <v>3387</v>
      </c>
      <c r="D1190" s="28">
        <v>4128616105</v>
      </c>
      <c r="E1190" s="28"/>
      <c r="F1190" s="28"/>
      <c r="G1190" s="28">
        <v>5</v>
      </c>
      <c r="H1190" s="28">
        <v>10</v>
      </c>
      <c r="I1190" s="28"/>
      <c r="J1190" s="28"/>
      <c r="K1190" s="28"/>
      <c r="L1190" s="28"/>
      <c r="M1190" s="28"/>
      <c r="N1190" s="28"/>
      <c r="O1190" s="28">
        <v>5</v>
      </c>
      <c r="P1190" s="28">
        <v>5</v>
      </c>
      <c r="Q1190" s="28"/>
      <c r="R1190" s="28"/>
      <c r="S1190" s="71"/>
      <c r="T1190" s="28"/>
      <c r="U1190" s="28"/>
      <c r="V1190" s="28"/>
      <c r="W1190" s="28"/>
      <c r="X1190" s="28"/>
    </row>
    <row r="1191" spans="1:24" ht="18.75" customHeight="1">
      <c r="A1191" s="201"/>
      <c r="B1191" s="187">
        <v>3754</v>
      </c>
      <c r="C1191" s="38" t="s">
        <v>3387</v>
      </c>
      <c r="D1191" s="71" t="s">
        <v>6032</v>
      </c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71">
        <v>2</v>
      </c>
      <c r="P1191" s="28"/>
      <c r="Q1191" s="28"/>
      <c r="R1191" s="28"/>
      <c r="S1191" s="71"/>
      <c r="T1191" s="28"/>
      <c r="U1191" s="28"/>
      <c r="V1191" s="28"/>
      <c r="W1191" s="28"/>
      <c r="X1191" s="71" t="s">
        <v>6032</v>
      </c>
    </row>
    <row r="1192" spans="1:24" ht="18.75" customHeight="1">
      <c r="A1192" s="201"/>
      <c r="B1192" s="187">
        <v>5207</v>
      </c>
      <c r="C1192" s="38" t="s">
        <v>1484</v>
      </c>
      <c r="D1192" s="28">
        <v>4128785735</v>
      </c>
      <c r="E1192" s="28"/>
      <c r="F1192" s="28">
        <v>3</v>
      </c>
      <c r="G1192" s="28"/>
      <c r="H1192" s="28">
        <v>15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71"/>
      <c r="T1192" s="28"/>
      <c r="U1192" s="28"/>
      <c r="V1192" s="28"/>
      <c r="W1192" s="28"/>
      <c r="X1192" s="28"/>
    </row>
    <row r="1193" spans="1:24" ht="18.75" customHeight="1">
      <c r="A1193" s="201"/>
      <c r="B1193" s="187">
        <v>5207</v>
      </c>
      <c r="C1193" s="38" t="s">
        <v>1484</v>
      </c>
      <c r="D1193" s="71" t="s">
        <v>6032</v>
      </c>
      <c r="E1193" s="28"/>
      <c r="F1193" s="28"/>
      <c r="G1193" s="28"/>
      <c r="H1193" s="71">
        <v>2</v>
      </c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71"/>
      <c r="T1193" s="28"/>
      <c r="U1193" s="28"/>
      <c r="V1193" s="28"/>
      <c r="W1193" s="28"/>
      <c r="X1193" s="71" t="s">
        <v>6032</v>
      </c>
    </row>
    <row r="1194" spans="1:24" ht="18.75" customHeight="1">
      <c r="A1194" s="201"/>
      <c r="B1194" s="187">
        <v>5380</v>
      </c>
      <c r="C1194" s="38" t="s">
        <v>5092</v>
      </c>
      <c r="D1194" s="28">
        <v>4128756623</v>
      </c>
      <c r="E1194" s="28"/>
      <c r="F1194" s="28"/>
      <c r="G1194" s="28">
        <v>10</v>
      </c>
      <c r="H1194" s="28">
        <v>3</v>
      </c>
      <c r="I1194" s="28"/>
      <c r="J1194" s="28"/>
      <c r="K1194" s="28"/>
      <c r="L1194" s="28"/>
      <c r="M1194" s="28"/>
      <c r="N1194" s="28"/>
      <c r="O1194" s="28">
        <v>3</v>
      </c>
      <c r="P1194" s="28">
        <v>5</v>
      </c>
      <c r="Q1194" s="28"/>
      <c r="R1194" s="28"/>
      <c r="S1194" s="71"/>
      <c r="T1194" s="28"/>
      <c r="U1194" s="28"/>
      <c r="V1194" s="28"/>
      <c r="W1194" s="28"/>
      <c r="X1194" s="28"/>
    </row>
    <row r="1195" spans="1:24" ht="18.75" customHeight="1">
      <c r="A1195" s="201"/>
      <c r="B1195" s="187">
        <v>5313</v>
      </c>
      <c r="C1195" s="38" t="s">
        <v>4229</v>
      </c>
      <c r="D1195" s="28">
        <v>4128729485</v>
      </c>
      <c r="E1195" s="28">
        <v>5</v>
      </c>
      <c r="F1195" s="28"/>
      <c r="G1195" s="28">
        <v>5</v>
      </c>
      <c r="H1195" s="28">
        <v>15</v>
      </c>
      <c r="I1195" s="28"/>
      <c r="J1195" s="28"/>
      <c r="K1195" s="28"/>
      <c r="L1195" s="28"/>
      <c r="M1195" s="28"/>
      <c r="N1195" s="28"/>
      <c r="O1195" s="28"/>
      <c r="P1195" s="28">
        <v>5</v>
      </c>
      <c r="Q1195" s="28"/>
      <c r="R1195" s="28"/>
      <c r="S1195" s="71"/>
      <c r="T1195" s="28"/>
      <c r="U1195" s="28"/>
      <c r="V1195" s="28"/>
      <c r="W1195" s="28"/>
      <c r="X1195" s="28"/>
    </row>
    <row r="1196" spans="1:24" ht="18.75" customHeight="1">
      <c r="A1196" s="201"/>
      <c r="B1196" s="187">
        <v>5313</v>
      </c>
      <c r="C1196" s="38" t="s">
        <v>6033</v>
      </c>
      <c r="D1196" s="71" t="s">
        <v>6032</v>
      </c>
      <c r="E1196" s="28"/>
      <c r="F1196" s="28"/>
      <c r="G1196" s="71">
        <v>2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71"/>
      <c r="T1196" s="28"/>
      <c r="U1196" s="28"/>
      <c r="V1196" s="28"/>
      <c r="W1196" s="28"/>
      <c r="X1196" s="71" t="s">
        <v>6032</v>
      </c>
    </row>
    <row r="1197" spans="1:24" ht="18.75" customHeight="1">
      <c r="A1197" s="201"/>
      <c r="B1197" s="187">
        <v>4927</v>
      </c>
      <c r="C1197" s="38" t="s">
        <v>3811</v>
      </c>
      <c r="D1197" s="28">
        <v>4128633007</v>
      </c>
      <c r="E1197" s="28">
        <v>3</v>
      </c>
      <c r="F1197" s="28"/>
      <c r="G1197" s="28"/>
      <c r="H1197" s="28">
        <v>20</v>
      </c>
      <c r="I1197" s="28"/>
      <c r="J1197" s="28"/>
      <c r="K1197" s="28"/>
      <c r="L1197" s="28"/>
      <c r="M1197" s="28"/>
      <c r="N1197" s="28"/>
      <c r="O1197" s="28">
        <v>10</v>
      </c>
      <c r="P1197" s="28"/>
      <c r="Q1197" s="28"/>
      <c r="R1197" s="28"/>
      <c r="S1197" s="71"/>
      <c r="T1197" s="28"/>
      <c r="U1197" s="28"/>
      <c r="V1197" s="28"/>
      <c r="W1197" s="28"/>
      <c r="X1197" s="28"/>
    </row>
    <row r="1198" spans="1:24" ht="18.75" customHeight="1">
      <c r="A1198" s="201"/>
      <c r="B1198" s="187">
        <v>5267</v>
      </c>
      <c r="C1198" s="38" t="s">
        <v>2646</v>
      </c>
      <c r="D1198" s="28">
        <v>4128849965</v>
      </c>
      <c r="E1198" s="28"/>
      <c r="F1198" s="28"/>
      <c r="G1198" s="28">
        <v>14</v>
      </c>
      <c r="H1198" s="28">
        <v>25</v>
      </c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71"/>
      <c r="T1198" s="28"/>
      <c r="U1198" s="28"/>
      <c r="V1198" s="28"/>
      <c r="W1198" s="28"/>
      <c r="X1198" s="28"/>
    </row>
    <row r="1199" spans="1:24" ht="18.75" customHeight="1">
      <c r="A1199" s="201"/>
      <c r="B1199" s="187">
        <v>4360</v>
      </c>
      <c r="C1199" s="38" t="s">
        <v>5274</v>
      </c>
      <c r="D1199" s="28">
        <v>4128742730</v>
      </c>
      <c r="E1199" s="28">
        <v>3</v>
      </c>
      <c r="F1199" s="28"/>
      <c r="G1199" s="28">
        <v>20</v>
      </c>
      <c r="H1199" s="28"/>
      <c r="I1199" s="28"/>
      <c r="J1199" s="28"/>
      <c r="K1199" s="28"/>
      <c r="L1199" s="28"/>
      <c r="M1199" s="28"/>
      <c r="N1199" s="28"/>
      <c r="O1199" s="28"/>
      <c r="P1199" s="28">
        <v>2</v>
      </c>
      <c r="Q1199" s="28"/>
      <c r="R1199" s="28"/>
      <c r="S1199" s="71"/>
      <c r="T1199" s="28"/>
      <c r="U1199" s="28"/>
      <c r="V1199" s="28"/>
      <c r="W1199" s="28"/>
      <c r="X1199" s="28"/>
    </row>
    <row r="1200" spans="1:24" ht="18.75" customHeight="1">
      <c r="A1200" s="201"/>
      <c r="B1200" s="187">
        <v>4210</v>
      </c>
      <c r="C1200" s="38" t="s">
        <v>4764</v>
      </c>
      <c r="D1200" s="28">
        <v>4128610482</v>
      </c>
      <c r="E1200" s="28">
        <v>10</v>
      </c>
      <c r="F1200" s="28"/>
      <c r="G1200" s="28"/>
      <c r="H1200" s="28">
        <v>15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71"/>
      <c r="T1200" s="28"/>
      <c r="U1200" s="28"/>
      <c r="V1200" s="28"/>
      <c r="W1200" s="28"/>
      <c r="X1200" s="28"/>
    </row>
    <row r="1201" spans="1:24" ht="18.75" customHeight="1">
      <c r="A1201" s="201"/>
      <c r="B1201" s="187">
        <v>3910</v>
      </c>
      <c r="C1201" s="38" t="s">
        <v>4370</v>
      </c>
      <c r="D1201" s="28">
        <v>4128801033</v>
      </c>
      <c r="E1201" s="28"/>
      <c r="F1201" s="28"/>
      <c r="G1201" s="28">
        <v>5</v>
      </c>
      <c r="H1201" s="28">
        <v>5</v>
      </c>
      <c r="I1201" s="28"/>
      <c r="J1201" s="28"/>
      <c r="K1201" s="28"/>
      <c r="L1201" s="28"/>
      <c r="M1201" s="28"/>
      <c r="N1201" s="28"/>
      <c r="O1201" s="28">
        <v>5</v>
      </c>
      <c r="P1201" s="28"/>
      <c r="Q1201" s="28"/>
      <c r="R1201" s="28"/>
      <c r="S1201" s="71"/>
      <c r="T1201" s="28"/>
      <c r="U1201" s="28"/>
      <c r="V1201" s="28"/>
      <c r="W1201" s="28"/>
      <c r="X1201" s="28"/>
    </row>
    <row r="1202" spans="1:24" ht="18.75" customHeight="1">
      <c r="A1202" s="201"/>
      <c r="B1202" s="187">
        <v>3876</v>
      </c>
      <c r="C1202" s="38" t="s">
        <v>6034</v>
      </c>
      <c r="D1202" s="28">
        <v>4128688062</v>
      </c>
      <c r="E1202" s="28"/>
      <c r="F1202" s="28"/>
      <c r="G1202" s="28">
        <v>5</v>
      </c>
      <c r="H1202" s="28">
        <v>10</v>
      </c>
      <c r="I1202" s="28"/>
      <c r="J1202" s="28"/>
      <c r="K1202" s="28"/>
      <c r="L1202" s="28"/>
      <c r="M1202" s="28"/>
      <c r="N1202" s="28"/>
      <c r="O1202" s="28"/>
      <c r="P1202" s="28">
        <v>10</v>
      </c>
      <c r="Q1202" s="28"/>
      <c r="R1202" s="28"/>
      <c r="S1202" s="71"/>
      <c r="T1202" s="28"/>
      <c r="U1202" s="28"/>
      <c r="V1202" s="28"/>
      <c r="W1202" s="28"/>
      <c r="X1202" s="28"/>
    </row>
    <row r="1203" spans="1:24" ht="18.75" customHeight="1">
      <c r="A1203" s="201"/>
      <c r="B1203" s="187">
        <v>3876</v>
      </c>
      <c r="C1203" s="38" t="s">
        <v>6034</v>
      </c>
      <c r="D1203" s="28">
        <v>4128857362</v>
      </c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>
        <v>10</v>
      </c>
      <c r="P1203" s="28"/>
      <c r="Q1203" s="28"/>
      <c r="R1203" s="28"/>
      <c r="S1203" s="71"/>
      <c r="T1203" s="28"/>
      <c r="U1203" s="28"/>
      <c r="V1203" s="28"/>
      <c r="W1203" s="28"/>
      <c r="X1203" s="28"/>
    </row>
    <row r="1204" spans="1:24" ht="18.75" customHeight="1">
      <c r="A1204" s="201"/>
      <c r="B1204" s="187">
        <v>3617</v>
      </c>
      <c r="C1204" s="38" t="s">
        <v>2061</v>
      </c>
      <c r="D1204" s="28">
        <v>4128804792</v>
      </c>
      <c r="E1204" s="28"/>
      <c r="F1204" s="28"/>
      <c r="G1204" s="28">
        <v>5</v>
      </c>
      <c r="H1204" s="28">
        <v>10</v>
      </c>
      <c r="I1204" s="28"/>
      <c r="J1204" s="28"/>
      <c r="K1204" s="28"/>
      <c r="L1204" s="28"/>
      <c r="M1204" s="28"/>
      <c r="N1204" s="28"/>
      <c r="O1204" s="28">
        <v>8</v>
      </c>
      <c r="P1204" s="28"/>
      <c r="Q1204" s="28"/>
      <c r="R1204" s="28"/>
      <c r="S1204" s="71"/>
      <c r="T1204" s="28"/>
      <c r="U1204" s="28"/>
      <c r="V1204" s="28"/>
      <c r="W1204" s="28"/>
      <c r="X1204" s="28"/>
    </row>
    <row r="1205" spans="1:24" ht="18.75" customHeight="1">
      <c r="A1205" s="201"/>
      <c r="B1205" s="187">
        <v>3617</v>
      </c>
      <c r="C1205" s="38" t="s">
        <v>2061</v>
      </c>
      <c r="D1205" s="71" t="s">
        <v>6032</v>
      </c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71">
        <v>2</v>
      </c>
      <c r="P1205" s="28"/>
      <c r="Q1205" s="28"/>
      <c r="R1205" s="28"/>
      <c r="S1205" s="71"/>
      <c r="T1205" s="28"/>
      <c r="U1205" s="28"/>
      <c r="V1205" s="28"/>
      <c r="W1205" s="28"/>
      <c r="X1205" s="71" t="s">
        <v>6032</v>
      </c>
    </row>
    <row r="1206" spans="1:24" ht="18.75" customHeight="1">
      <c r="A1206" s="201"/>
      <c r="B1206" s="187">
        <v>5177</v>
      </c>
      <c r="C1206" s="38" t="s">
        <v>3366</v>
      </c>
      <c r="D1206" s="28">
        <v>4128784730</v>
      </c>
      <c r="E1206" s="28"/>
      <c r="F1206" s="28"/>
      <c r="G1206" s="28">
        <v>2</v>
      </c>
      <c r="H1206" s="28">
        <v>3</v>
      </c>
      <c r="I1206" s="28"/>
      <c r="J1206" s="28"/>
      <c r="K1206" s="28"/>
      <c r="L1206" s="28"/>
      <c r="M1206" s="28"/>
      <c r="N1206" s="28"/>
      <c r="O1206" s="28"/>
      <c r="P1206" s="28">
        <v>5</v>
      </c>
      <c r="Q1206" s="28"/>
      <c r="R1206" s="28"/>
      <c r="S1206" s="71"/>
      <c r="T1206" s="28"/>
      <c r="U1206" s="28"/>
      <c r="V1206" s="28"/>
      <c r="W1206" s="28"/>
      <c r="X1206" s="28"/>
    </row>
    <row r="1207" spans="1:24" ht="18.75" customHeight="1">
      <c r="A1207" s="201"/>
      <c r="B1207" s="187">
        <v>3095</v>
      </c>
      <c r="C1207" s="38" t="s">
        <v>4528</v>
      </c>
      <c r="D1207" s="28">
        <v>4128766359</v>
      </c>
      <c r="E1207" s="28">
        <v>5</v>
      </c>
      <c r="F1207" s="28">
        <v>2</v>
      </c>
      <c r="G1207" s="28">
        <v>5</v>
      </c>
      <c r="H1207" s="28">
        <v>20</v>
      </c>
      <c r="I1207" s="28"/>
      <c r="J1207" s="28"/>
      <c r="K1207" s="28"/>
      <c r="L1207" s="28"/>
      <c r="M1207" s="28"/>
      <c r="N1207" s="28"/>
      <c r="O1207" s="28"/>
      <c r="P1207" s="28">
        <v>20</v>
      </c>
      <c r="Q1207" s="28"/>
      <c r="R1207" s="28"/>
      <c r="S1207" s="71"/>
      <c r="T1207" s="28"/>
      <c r="U1207" s="28"/>
      <c r="V1207" s="28"/>
      <c r="W1207" s="28"/>
      <c r="X1207" s="28"/>
    </row>
    <row r="1208" spans="1:24" ht="18.75" customHeight="1">
      <c r="A1208" s="201"/>
      <c r="B1208" s="187">
        <v>3277</v>
      </c>
      <c r="C1208" s="38" t="s">
        <v>4373</v>
      </c>
      <c r="D1208" s="28">
        <v>4128740154</v>
      </c>
      <c r="E1208" s="28"/>
      <c r="F1208" s="28"/>
      <c r="G1208" s="28">
        <v>5</v>
      </c>
      <c r="H1208" s="28">
        <v>5</v>
      </c>
      <c r="I1208" s="28"/>
      <c r="J1208" s="28"/>
      <c r="K1208" s="28"/>
      <c r="L1208" s="28"/>
      <c r="M1208" s="28"/>
      <c r="N1208" s="28"/>
      <c r="O1208" s="28"/>
      <c r="P1208" s="28">
        <v>10</v>
      </c>
      <c r="Q1208" s="28"/>
      <c r="R1208" s="28"/>
      <c r="S1208" s="71"/>
      <c r="T1208" s="28"/>
      <c r="U1208" s="28"/>
      <c r="V1208" s="28"/>
      <c r="W1208" s="28"/>
      <c r="X1208" s="28"/>
    </row>
    <row r="1209" spans="1:24" ht="18.75" customHeight="1">
      <c r="A1209" s="201"/>
      <c r="B1209" s="187">
        <v>3277</v>
      </c>
      <c r="C1209" s="38" t="s">
        <v>4373</v>
      </c>
      <c r="D1209" s="28" t="s">
        <v>6032</v>
      </c>
      <c r="E1209" s="28"/>
      <c r="F1209" s="28"/>
      <c r="G1209" s="28"/>
      <c r="H1209" s="71">
        <v>2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71"/>
      <c r="T1209" s="28"/>
      <c r="U1209" s="28"/>
      <c r="V1209" s="28"/>
      <c r="W1209" s="28"/>
      <c r="X1209" s="71" t="s">
        <v>6032</v>
      </c>
    </row>
    <row r="1210" spans="1:24" ht="18.75" customHeight="1">
      <c r="A1210" s="201"/>
      <c r="B1210" s="187">
        <v>3290</v>
      </c>
      <c r="C1210" s="38" t="s">
        <v>1870</v>
      </c>
      <c r="D1210" s="28">
        <v>4128777002</v>
      </c>
      <c r="E1210" s="28"/>
      <c r="F1210" s="28"/>
      <c r="G1210" s="28">
        <v>5</v>
      </c>
      <c r="H1210" s="28"/>
      <c r="I1210" s="28"/>
      <c r="J1210" s="28"/>
      <c r="K1210" s="28"/>
      <c r="L1210" s="28"/>
      <c r="M1210" s="28"/>
      <c r="N1210" s="28"/>
      <c r="O1210" s="28"/>
      <c r="P1210" s="28">
        <v>15</v>
      </c>
      <c r="Q1210" s="28"/>
      <c r="R1210" s="28"/>
      <c r="S1210" s="71"/>
      <c r="T1210" s="28"/>
      <c r="U1210" s="28"/>
      <c r="V1210" s="28"/>
      <c r="W1210" s="28"/>
      <c r="X1210" s="28"/>
    </row>
    <row r="1211" spans="1:24" ht="18.75" customHeight="1">
      <c r="A1211" s="201"/>
      <c r="B1211" s="187">
        <v>3290</v>
      </c>
      <c r="C1211" s="38" t="s">
        <v>1870</v>
      </c>
      <c r="D1211" s="28" t="s">
        <v>6032</v>
      </c>
      <c r="E1211" s="28"/>
      <c r="F1211" s="28"/>
      <c r="G1211" s="71">
        <v>2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71"/>
      <c r="T1211" s="28"/>
      <c r="U1211" s="28"/>
      <c r="V1211" s="28"/>
      <c r="W1211" s="28"/>
      <c r="X1211" s="71" t="s">
        <v>6032</v>
      </c>
    </row>
    <row r="1212" spans="1:24" ht="18.75" customHeight="1">
      <c r="A1212" s="201"/>
      <c r="B1212" s="187">
        <v>4968</v>
      </c>
      <c r="C1212" s="38" t="s">
        <v>4218</v>
      </c>
      <c r="D1212" s="28">
        <v>412863051</v>
      </c>
      <c r="E1212" s="28"/>
      <c r="F1212" s="28"/>
      <c r="G1212" s="28">
        <v>10</v>
      </c>
      <c r="H1212" s="28">
        <v>10</v>
      </c>
      <c r="I1212" s="28"/>
      <c r="J1212" s="28"/>
      <c r="K1212" s="28"/>
      <c r="L1212" s="28"/>
      <c r="M1212" s="28"/>
      <c r="N1212" s="28"/>
      <c r="O1212" s="28"/>
      <c r="P1212" s="28">
        <v>5</v>
      </c>
      <c r="Q1212" s="28"/>
      <c r="R1212" s="28"/>
      <c r="S1212" s="71"/>
      <c r="T1212" s="28"/>
      <c r="U1212" s="28"/>
      <c r="V1212" s="28"/>
      <c r="W1212" s="28"/>
      <c r="X1212" s="28"/>
    </row>
    <row r="1213" spans="1:24" ht="18.75" customHeight="1">
      <c r="A1213" s="201"/>
      <c r="B1213" s="187">
        <v>4968</v>
      </c>
      <c r="C1213" s="38" t="s">
        <v>4218</v>
      </c>
      <c r="D1213" s="28" t="s">
        <v>6032</v>
      </c>
      <c r="E1213" s="28"/>
      <c r="F1213" s="28"/>
      <c r="G1213" s="71">
        <v>1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71"/>
      <c r="T1213" s="28"/>
      <c r="U1213" s="28"/>
      <c r="V1213" s="28"/>
      <c r="W1213" s="28"/>
      <c r="X1213" s="71" t="s">
        <v>6032</v>
      </c>
    </row>
    <row r="1214" spans="1:24" ht="18.75" customHeight="1">
      <c r="A1214" s="201"/>
      <c r="B1214" s="187">
        <v>5255</v>
      </c>
      <c r="C1214" s="38" t="s">
        <v>3386</v>
      </c>
      <c r="D1214" s="28">
        <v>4128677595</v>
      </c>
      <c r="E1214" s="28"/>
      <c r="F1214" s="28"/>
      <c r="G1214" s="28"/>
      <c r="H1214" s="28">
        <v>5</v>
      </c>
      <c r="I1214" s="28"/>
      <c r="J1214" s="28"/>
      <c r="K1214" s="28"/>
      <c r="L1214" s="28"/>
      <c r="M1214" s="28"/>
      <c r="N1214" s="28"/>
      <c r="O1214" s="28">
        <v>5</v>
      </c>
      <c r="P1214" s="28">
        <v>5</v>
      </c>
      <c r="Q1214" s="28"/>
      <c r="R1214" s="28"/>
      <c r="S1214" s="71"/>
      <c r="T1214" s="28"/>
      <c r="U1214" s="28"/>
      <c r="V1214" s="28"/>
      <c r="W1214" s="28"/>
      <c r="X1214" s="28"/>
    </row>
    <row r="1215" spans="1:24" ht="18.75" customHeight="1">
      <c r="A1215" s="225" t="s">
        <v>6035</v>
      </c>
      <c r="B1215" s="187">
        <v>5472</v>
      </c>
      <c r="C1215" s="38" t="s">
        <v>5157</v>
      </c>
      <c r="D1215" s="28">
        <v>4128777337</v>
      </c>
      <c r="E1215" s="28"/>
      <c r="F1215" s="28"/>
      <c r="G1215" s="28">
        <v>6</v>
      </c>
      <c r="H1215" s="28">
        <v>10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71"/>
      <c r="T1215" s="28"/>
      <c r="U1215" s="28"/>
      <c r="V1215" s="28"/>
      <c r="W1215" s="28"/>
      <c r="X1215" s="28"/>
    </row>
    <row r="1216" spans="1:24" ht="18.75" customHeight="1">
      <c r="A1216" s="225" t="s">
        <v>5035</v>
      </c>
      <c r="B1216" s="187">
        <v>1533</v>
      </c>
      <c r="C1216" s="38" t="s">
        <v>3251</v>
      </c>
      <c r="D1216" s="28">
        <v>4128700950</v>
      </c>
      <c r="E1216" s="28"/>
      <c r="F1216" s="28"/>
      <c r="G1216" s="28"/>
      <c r="H1216" s="28"/>
      <c r="I1216" s="28"/>
      <c r="J1216" s="28"/>
      <c r="K1216" s="28"/>
      <c r="L1216" s="28"/>
      <c r="M1216" s="28">
        <v>5</v>
      </c>
      <c r="N1216" s="28"/>
      <c r="O1216" s="28"/>
      <c r="P1216" s="28"/>
      <c r="Q1216" s="28"/>
      <c r="R1216" s="28"/>
      <c r="S1216" s="71"/>
      <c r="T1216" s="28"/>
      <c r="U1216" s="28"/>
      <c r="V1216" s="28"/>
      <c r="W1216" s="28"/>
      <c r="X1216" s="28"/>
    </row>
    <row r="1217" spans="1:24" ht="18.75" customHeight="1">
      <c r="A1217" s="201"/>
      <c r="B1217" s="187">
        <v>1533</v>
      </c>
      <c r="C1217" s="38" t="s">
        <v>3251</v>
      </c>
      <c r="D1217" s="28">
        <v>4128701130</v>
      </c>
      <c r="E1217" s="28"/>
      <c r="F1217" s="28"/>
      <c r="G1217" s="28">
        <v>10</v>
      </c>
      <c r="H1217" s="28">
        <v>10</v>
      </c>
      <c r="I1217" s="28"/>
      <c r="J1217" s="28"/>
      <c r="K1217" s="28"/>
      <c r="L1217" s="28"/>
      <c r="M1217" s="28"/>
      <c r="N1217" s="28"/>
      <c r="O1217" s="28">
        <v>10</v>
      </c>
      <c r="P1217" s="28"/>
      <c r="Q1217" s="28"/>
      <c r="R1217" s="28"/>
      <c r="S1217" s="71"/>
      <c r="T1217" s="28"/>
      <c r="U1217" s="28"/>
      <c r="V1217" s="28"/>
      <c r="W1217" s="28"/>
      <c r="X1217" s="28"/>
    </row>
    <row r="1218" spans="1:24" ht="18.75" customHeight="1">
      <c r="A1218" s="201"/>
      <c r="B1218" s="187">
        <v>3025</v>
      </c>
      <c r="C1218" s="38" t="s">
        <v>2660</v>
      </c>
      <c r="D1218" s="28">
        <v>4128719916</v>
      </c>
      <c r="E1218" s="28"/>
      <c r="F1218" s="28"/>
      <c r="G1218" s="28">
        <v>3</v>
      </c>
      <c r="H1218" s="28">
        <v>5</v>
      </c>
      <c r="I1218" s="28"/>
      <c r="J1218" s="28"/>
      <c r="K1218" s="28"/>
      <c r="L1218" s="28"/>
      <c r="M1218" s="28"/>
      <c r="N1218" s="28"/>
      <c r="O1218" s="28">
        <v>5</v>
      </c>
      <c r="P1218" s="28">
        <v>10</v>
      </c>
      <c r="Q1218" s="28"/>
      <c r="R1218" s="28"/>
      <c r="S1218" s="71"/>
      <c r="T1218" s="28"/>
      <c r="U1218" s="28"/>
      <c r="V1218" s="28"/>
      <c r="W1218" s="28"/>
      <c r="X1218" s="28"/>
    </row>
    <row r="1219" spans="1:24" ht="18.75" customHeight="1">
      <c r="A1219" s="201"/>
      <c r="B1219" s="187">
        <v>4050</v>
      </c>
      <c r="C1219" s="38" t="s">
        <v>6036</v>
      </c>
      <c r="D1219" s="28">
        <v>4128855453</v>
      </c>
      <c r="E1219" s="28"/>
      <c r="F1219" s="28"/>
      <c r="G1219" s="28">
        <v>5</v>
      </c>
      <c r="H1219" s="28"/>
      <c r="I1219" s="28"/>
      <c r="J1219" s="28">
        <v>2</v>
      </c>
      <c r="K1219" s="28"/>
      <c r="L1219" s="28"/>
      <c r="M1219" s="28"/>
      <c r="N1219" s="28"/>
      <c r="O1219" s="28">
        <v>5</v>
      </c>
      <c r="P1219" s="28"/>
      <c r="Q1219" s="28"/>
      <c r="R1219" s="28"/>
      <c r="S1219" s="71"/>
      <c r="T1219" s="28"/>
      <c r="U1219" s="28"/>
      <c r="V1219" s="28"/>
      <c r="W1219" s="28"/>
      <c r="X1219" s="28"/>
    </row>
    <row r="1220" spans="1:24" ht="18.75" customHeight="1">
      <c r="A1220" s="201"/>
      <c r="B1220" s="187">
        <v>2358</v>
      </c>
      <c r="C1220" s="38" t="s">
        <v>6037</v>
      </c>
      <c r="D1220" s="28">
        <v>4128820399</v>
      </c>
      <c r="E1220" s="28"/>
      <c r="F1220" s="28"/>
      <c r="G1220" s="28">
        <v>10</v>
      </c>
      <c r="H1220" s="28">
        <v>5</v>
      </c>
      <c r="I1220" s="28"/>
      <c r="J1220" s="28"/>
      <c r="K1220" s="28"/>
      <c r="L1220" s="28"/>
      <c r="M1220" s="28"/>
      <c r="N1220" s="28"/>
      <c r="O1220" s="28">
        <v>5</v>
      </c>
      <c r="P1220" s="28">
        <v>10</v>
      </c>
      <c r="Q1220" s="28"/>
      <c r="R1220" s="28"/>
      <c r="S1220" s="71"/>
      <c r="T1220" s="28"/>
      <c r="U1220" s="28"/>
      <c r="V1220" s="28"/>
      <c r="W1220" s="28"/>
      <c r="X1220" s="28"/>
    </row>
    <row r="1221" spans="1:24" ht="18.75" customHeight="1">
      <c r="A1221" s="201"/>
      <c r="B1221" s="187">
        <v>1646</v>
      </c>
      <c r="C1221" s="38" t="s">
        <v>3119</v>
      </c>
      <c r="D1221" s="28">
        <v>4128795826</v>
      </c>
      <c r="E1221" s="28"/>
      <c r="F1221" s="28"/>
      <c r="G1221" s="28">
        <v>10</v>
      </c>
      <c r="H1221" s="28">
        <v>20</v>
      </c>
      <c r="I1221" s="28"/>
      <c r="J1221" s="28"/>
      <c r="K1221" s="28"/>
      <c r="L1221" s="28"/>
      <c r="M1221" s="28"/>
      <c r="N1221" s="28"/>
      <c r="O1221" s="28">
        <v>10</v>
      </c>
      <c r="P1221" s="28"/>
      <c r="Q1221" s="28"/>
      <c r="R1221" s="28"/>
      <c r="S1221" s="71"/>
      <c r="T1221" s="28"/>
      <c r="U1221" s="28"/>
      <c r="V1221" s="28"/>
      <c r="W1221" s="28"/>
      <c r="X1221" s="28"/>
    </row>
    <row r="1222" spans="1:24" ht="18.75" customHeight="1">
      <c r="A1222" s="201"/>
      <c r="B1222" s="187">
        <v>5577</v>
      </c>
      <c r="C1222" s="38" t="s">
        <v>4806</v>
      </c>
      <c r="D1222" s="28">
        <v>4128642920</v>
      </c>
      <c r="E1222" s="28"/>
      <c r="F1222" s="28"/>
      <c r="G1222" s="28">
        <v>8</v>
      </c>
      <c r="H1222" s="28">
        <v>5</v>
      </c>
      <c r="I1222" s="28"/>
      <c r="J1222" s="28"/>
      <c r="K1222" s="28"/>
      <c r="L1222" s="28"/>
      <c r="M1222" s="28"/>
      <c r="N1222" s="28"/>
      <c r="O1222" s="28">
        <v>5</v>
      </c>
      <c r="P1222" s="28"/>
      <c r="Q1222" s="28"/>
      <c r="R1222" s="28"/>
      <c r="S1222" s="71"/>
      <c r="T1222" s="28"/>
      <c r="U1222" s="28"/>
      <c r="V1222" s="28"/>
      <c r="W1222" s="28"/>
      <c r="X1222" s="28"/>
    </row>
    <row r="1223" spans="1:24" ht="18.75" customHeight="1">
      <c r="A1223" s="201"/>
      <c r="B1223" s="187">
        <v>5385</v>
      </c>
      <c r="C1223" s="38" t="s">
        <v>6038</v>
      </c>
      <c r="D1223" s="28">
        <v>4128809990</v>
      </c>
      <c r="E1223" s="28"/>
      <c r="F1223" s="28"/>
      <c r="G1223" s="28">
        <v>3</v>
      </c>
      <c r="H1223" s="28">
        <v>10</v>
      </c>
      <c r="I1223" s="28"/>
      <c r="J1223" s="28"/>
      <c r="K1223" s="28"/>
      <c r="L1223" s="28"/>
      <c r="M1223" s="28"/>
      <c r="N1223" s="28"/>
      <c r="O1223" s="28">
        <v>6</v>
      </c>
      <c r="P1223" s="28">
        <v>6</v>
      </c>
      <c r="Q1223" s="28"/>
      <c r="R1223" s="28"/>
      <c r="S1223" s="71"/>
      <c r="T1223" s="28"/>
      <c r="U1223" s="28"/>
      <c r="V1223" s="28"/>
      <c r="W1223" s="28"/>
      <c r="X1223" s="28"/>
    </row>
    <row r="1224" spans="1:24" ht="18.75" customHeight="1">
      <c r="A1224" s="201"/>
      <c r="B1224" s="187">
        <v>1657</v>
      </c>
      <c r="C1224" s="38" t="s">
        <v>4159</v>
      </c>
      <c r="D1224" s="28">
        <v>4128791574</v>
      </c>
      <c r="E1224" s="28"/>
      <c r="F1224" s="28"/>
      <c r="G1224" s="28">
        <v>10</v>
      </c>
      <c r="H1224" s="28">
        <v>15</v>
      </c>
      <c r="I1224" s="28"/>
      <c r="J1224" s="28">
        <v>5</v>
      </c>
      <c r="K1224" s="28"/>
      <c r="L1224" s="28"/>
      <c r="M1224" s="28"/>
      <c r="N1224" s="28"/>
      <c r="O1224" s="28">
        <v>10</v>
      </c>
      <c r="P1224" s="28"/>
      <c r="Q1224" s="28"/>
      <c r="R1224" s="28"/>
      <c r="S1224" s="71"/>
      <c r="T1224" s="28"/>
      <c r="U1224" s="28"/>
      <c r="V1224" s="28"/>
      <c r="W1224" s="28"/>
      <c r="X1224" s="28"/>
    </row>
    <row r="1225" spans="1:24" ht="18.75" customHeight="1">
      <c r="A1225" s="201"/>
      <c r="B1225" s="187">
        <v>4211</v>
      </c>
      <c r="C1225" s="38" t="s">
        <v>2673</v>
      </c>
      <c r="D1225" s="28">
        <v>4128809992</v>
      </c>
      <c r="E1225" s="28"/>
      <c r="F1225" s="28"/>
      <c r="G1225" s="28">
        <v>5</v>
      </c>
      <c r="H1225" s="28">
        <v>3</v>
      </c>
      <c r="I1225" s="28"/>
      <c r="J1225" s="28">
        <v>3</v>
      </c>
      <c r="K1225" s="28"/>
      <c r="L1225" s="28"/>
      <c r="M1225" s="28"/>
      <c r="N1225" s="28"/>
      <c r="O1225" s="28">
        <v>4</v>
      </c>
      <c r="P1225" s="28">
        <v>5</v>
      </c>
      <c r="Q1225" s="28"/>
      <c r="R1225" s="28"/>
      <c r="S1225" s="71"/>
      <c r="T1225" s="28"/>
      <c r="U1225" s="28"/>
      <c r="V1225" s="28"/>
      <c r="W1225" s="28"/>
      <c r="X1225" s="28"/>
    </row>
    <row r="1226" spans="1:24" ht="18.75" customHeight="1">
      <c r="A1226" s="201"/>
      <c r="B1226" s="187">
        <v>3237</v>
      </c>
      <c r="C1226" s="38" t="s">
        <v>4172</v>
      </c>
      <c r="D1226" s="28">
        <v>4128703028</v>
      </c>
      <c r="E1226" s="28"/>
      <c r="F1226" s="28"/>
      <c r="G1226" s="28">
        <v>10</v>
      </c>
      <c r="H1226" s="28">
        <v>10</v>
      </c>
      <c r="I1226" s="28"/>
      <c r="J1226" s="28"/>
      <c r="K1226" s="28"/>
      <c r="L1226" s="28"/>
      <c r="M1226" s="28"/>
      <c r="N1226" s="28"/>
      <c r="O1226" s="28">
        <v>10</v>
      </c>
      <c r="P1226" s="28"/>
      <c r="Q1226" s="28"/>
      <c r="R1226" s="28"/>
      <c r="S1226" s="71"/>
      <c r="T1226" s="28"/>
      <c r="U1226" s="28"/>
      <c r="V1226" s="28"/>
      <c r="W1226" s="28"/>
      <c r="X1226" s="28"/>
    </row>
    <row r="1227" spans="1:24" ht="18.75" customHeight="1">
      <c r="A1227" s="201"/>
      <c r="B1227" s="187">
        <v>3301</v>
      </c>
      <c r="C1227" s="38" t="s">
        <v>4811</v>
      </c>
      <c r="D1227" s="28">
        <v>4128792920</v>
      </c>
      <c r="E1227" s="28"/>
      <c r="F1227" s="28"/>
      <c r="G1227" s="28"/>
      <c r="H1227" s="28">
        <v>6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71"/>
      <c r="T1227" s="28"/>
      <c r="U1227" s="28"/>
      <c r="V1227" s="28"/>
      <c r="W1227" s="28"/>
      <c r="X1227" s="28"/>
    </row>
    <row r="1228" spans="1:24" ht="18.75" customHeight="1">
      <c r="A1228" s="201"/>
      <c r="B1228" s="187">
        <v>2012</v>
      </c>
      <c r="C1228" s="38" t="s">
        <v>2571</v>
      </c>
      <c r="D1228" s="28">
        <v>4128740019</v>
      </c>
      <c r="E1228" s="28"/>
      <c r="F1228" s="28"/>
      <c r="G1228" s="28">
        <v>5</v>
      </c>
      <c r="H1228" s="28">
        <v>10</v>
      </c>
      <c r="I1228" s="28"/>
      <c r="J1228" s="28"/>
      <c r="K1228" s="28"/>
      <c r="L1228" s="28"/>
      <c r="M1228" s="28">
        <v>10</v>
      </c>
      <c r="N1228" s="28"/>
      <c r="O1228" s="28">
        <v>15</v>
      </c>
      <c r="P1228" s="28"/>
      <c r="Q1228" s="28"/>
      <c r="R1228" s="28"/>
      <c r="S1228" s="71"/>
      <c r="T1228" s="28"/>
      <c r="U1228" s="28"/>
      <c r="V1228" s="28"/>
      <c r="W1228" s="28"/>
      <c r="X1228" s="28"/>
    </row>
    <row r="1229" spans="1:24" ht="18.75" customHeight="1">
      <c r="A1229" s="201"/>
      <c r="B1229" s="187"/>
      <c r="C1229" s="179" t="s">
        <v>6020</v>
      </c>
      <c r="D1229" s="17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71"/>
      <c r="T1229" s="28"/>
      <c r="U1229" s="28"/>
      <c r="V1229" s="28"/>
      <c r="W1229" s="28"/>
      <c r="X1229" s="179" t="s">
        <v>6020</v>
      </c>
    </row>
    <row r="1230" spans="1:24" ht="18.75" customHeight="1">
      <c r="A1230" s="201"/>
      <c r="B1230" s="187">
        <v>1605</v>
      </c>
      <c r="C1230" s="38" t="s">
        <v>3288</v>
      </c>
      <c r="D1230" s="28">
        <v>4128786882</v>
      </c>
      <c r="E1230" s="28"/>
      <c r="F1230" s="34"/>
      <c r="G1230" s="28">
        <v>10</v>
      </c>
      <c r="H1230" s="28">
        <v>10</v>
      </c>
      <c r="I1230" s="34"/>
      <c r="J1230" s="34"/>
      <c r="K1230" s="34"/>
      <c r="L1230" s="34"/>
      <c r="M1230" s="34"/>
      <c r="N1230" s="34"/>
      <c r="O1230" s="34"/>
      <c r="P1230" s="34"/>
      <c r="Q1230" s="28"/>
      <c r="R1230" s="28"/>
      <c r="S1230" s="71"/>
      <c r="T1230" s="28"/>
      <c r="U1230" s="28"/>
      <c r="V1230" s="28"/>
      <c r="W1230" s="28"/>
      <c r="X1230" s="28"/>
    </row>
    <row r="1231" spans="1:24" ht="18.75" customHeight="1">
      <c r="A1231" s="201"/>
      <c r="B1231" s="187">
        <v>5292</v>
      </c>
      <c r="C1231" s="38" t="s">
        <v>2846</v>
      </c>
      <c r="D1231" s="28">
        <v>4128809637</v>
      </c>
      <c r="E1231" s="28"/>
      <c r="F1231" s="34"/>
      <c r="G1231" s="28">
        <v>3</v>
      </c>
      <c r="H1231" s="28">
        <v>10</v>
      </c>
      <c r="I1231" s="28"/>
      <c r="J1231" s="28"/>
      <c r="K1231" s="28"/>
      <c r="L1231" s="28"/>
      <c r="M1231" s="28"/>
      <c r="N1231" s="28"/>
      <c r="O1231" s="28"/>
      <c r="P1231" s="28">
        <v>8</v>
      </c>
      <c r="Q1231" s="28"/>
      <c r="R1231" s="28"/>
      <c r="S1231" s="71"/>
      <c r="T1231" s="28"/>
      <c r="U1231" s="28"/>
      <c r="V1231" s="28"/>
      <c r="W1231" s="28"/>
      <c r="X1231" s="28"/>
    </row>
    <row r="1232" spans="1:24" ht="18.75" customHeight="1">
      <c r="A1232" s="201"/>
      <c r="B1232" s="187">
        <v>3825</v>
      </c>
      <c r="C1232" s="38" t="s">
        <v>4347</v>
      </c>
      <c r="D1232" s="28">
        <v>4128809383</v>
      </c>
      <c r="E1232" s="28"/>
      <c r="F1232" s="34"/>
      <c r="G1232" s="28">
        <v>11</v>
      </c>
      <c r="H1232" s="28">
        <v>16</v>
      </c>
      <c r="I1232" s="28"/>
      <c r="J1232" s="28"/>
      <c r="K1232" s="28"/>
      <c r="L1232" s="28"/>
      <c r="M1232" s="28"/>
      <c r="N1232" s="28"/>
      <c r="O1232" s="28"/>
      <c r="P1232" s="28">
        <v>6</v>
      </c>
      <c r="Q1232" s="28"/>
      <c r="R1232" s="28"/>
      <c r="S1232" s="71"/>
      <c r="T1232" s="28"/>
      <c r="U1232" s="28"/>
      <c r="V1232" s="28"/>
      <c r="W1232" s="28"/>
      <c r="X1232" s="28"/>
    </row>
    <row r="1233" spans="1:24" ht="18.75" customHeight="1">
      <c r="A1233" s="201"/>
      <c r="B1233" s="187">
        <v>5676</v>
      </c>
      <c r="C1233" s="38" t="s">
        <v>6021</v>
      </c>
      <c r="D1233" s="28">
        <v>4128621533</v>
      </c>
      <c r="E1233" s="28">
        <v>10</v>
      </c>
      <c r="F1233" s="28">
        <v>6</v>
      </c>
      <c r="G1233" s="28">
        <v>10</v>
      </c>
      <c r="H1233" s="28">
        <v>10</v>
      </c>
      <c r="I1233" s="28"/>
      <c r="J1233" s="28">
        <v>10</v>
      </c>
      <c r="K1233" s="28"/>
      <c r="L1233" s="28"/>
      <c r="M1233" s="28"/>
      <c r="N1233" s="28"/>
      <c r="O1233" s="28">
        <v>10</v>
      </c>
      <c r="P1233" s="28">
        <v>10</v>
      </c>
      <c r="Q1233" s="28"/>
      <c r="R1233" s="28"/>
      <c r="S1233" s="71"/>
      <c r="T1233" s="28"/>
      <c r="U1233" s="28"/>
      <c r="V1233" s="28"/>
      <c r="W1233" s="28"/>
      <c r="X1233" s="28"/>
    </row>
    <row r="1234" spans="1:24" ht="18.75" customHeight="1">
      <c r="A1234" s="201"/>
      <c r="B1234" s="187">
        <v>5670</v>
      </c>
      <c r="C1234" s="38" t="s">
        <v>6022</v>
      </c>
      <c r="D1234" s="28">
        <v>4128621063</v>
      </c>
      <c r="E1234" s="28">
        <v>6</v>
      </c>
      <c r="F1234" s="28">
        <v>6</v>
      </c>
      <c r="G1234" s="28">
        <v>20</v>
      </c>
      <c r="H1234" s="28"/>
      <c r="I1234" s="28"/>
      <c r="J1234" s="28">
        <v>10</v>
      </c>
      <c r="K1234" s="28"/>
      <c r="L1234" s="28"/>
      <c r="M1234" s="28">
        <v>10</v>
      </c>
      <c r="N1234" s="28"/>
      <c r="O1234" s="28">
        <v>20</v>
      </c>
      <c r="P1234" s="28">
        <v>20</v>
      </c>
      <c r="Q1234" s="28"/>
      <c r="R1234" s="28"/>
      <c r="S1234" s="71"/>
      <c r="T1234" s="28"/>
      <c r="U1234" s="28"/>
      <c r="V1234" s="28"/>
      <c r="W1234" s="28"/>
      <c r="X1234" s="28"/>
    </row>
    <row r="1235" spans="1:24" ht="18.75" customHeight="1">
      <c r="A1235" s="201"/>
      <c r="B1235" s="187">
        <v>5683</v>
      </c>
      <c r="C1235" s="38" t="s">
        <v>6024</v>
      </c>
      <c r="D1235" s="28">
        <v>4128621528</v>
      </c>
      <c r="E1235" s="28">
        <v>6</v>
      </c>
      <c r="F1235" s="28">
        <v>6</v>
      </c>
      <c r="G1235" s="28">
        <v>20</v>
      </c>
      <c r="H1235" s="28"/>
      <c r="I1235" s="28"/>
      <c r="J1235" s="28">
        <v>10</v>
      </c>
      <c r="K1235" s="28"/>
      <c r="L1235" s="28"/>
      <c r="M1235" s="28">
        <v>10</v>
      </c>
      <c r="N1235" s="28"/>
      <c r="O1235" s="28">
        <v>20</v>
      </c>
      <c r="P1235" s="28">
        <v>20</v>
      </c>
      <c r="Q1235" s="28"/>
      <c r="R1235" s="28"/>
      <c r="S1235" s="71"/>
      <c r="T1235" s="28"/>
      <c r="U1235" s="28"/>
      <c r="V1235" s="28"/>
      <c r="W1235" s="28"/>
      <c r="X1235" s="28"/>
    </row>
    <row r="1236" spans="1:24" ht="18.75" customHeight="1">
      <c r="A1236" s="201"/>
      <c r="B1236" s="187">
        <v>5691</v>
      </c>
      <c r="C1236" s="38" t="s">
        <v>6023</v>
      </c>
      <c r="D1236" s="28">
        <v>4128487703</v>
      </c>
      <c r="E1236" s="28">
        <v>6</v>
      </c>
      <c r="F1236" s="28">
        <v>6</v>
      </c>
      <c r="G1236" s="28">
        <v>6</v>
      </c>
      <c r="H1236" s="28">
        <v>6</v>
      </c>
      <c r="I1236" s="28"/>
      <c r="J1236" s="28">
        <v>6</v>
      </c>
      <c r="K1236" s="28"/>
      <c r="L1236" s="28"/>
      <c r="M1236" s="28"/>
      <c r="N1236" s="28"/>
      <c r="O1236" s="28">
        <v>6</v>
      </c>
      <c r="P1236" s="28">
        <v>6</v>
      </c>
      <c r="Q1236" s="28"/>
      <c r="R1236" s="28"/>
      <c r="S1236" s="71"/>
      <c r="T1236" s="28"/>
      <c r="U1236" s="28"/>
      <c r="V1236" s="28"/>
      <c r="W1236" s="28"/>
      <c r="X1236" s="28"/>
    </row>
    <row r="1237" spans="1:24" ht="18.75" customHeight="1">
      <c r="A1237" s="201"/>
      <c r="B1237" s="187">
        <v>5603</v>
      </c>
      <c r="C1237" s="38" t="s">
        <v>1617</v>
      </c>
      <c r="D1237" s="28">
        <v>4128864748</v>
      </c>
      <c r="E1237" s="28"/>
      <c r="F1237" s="34"/>
      <c r="G1237" s="34"/>
      <c r="H1237" s="28">
        <v>15</v>
      </c>
      <c r="I1237" s="28"/>
      <c r="J1237" s="28"/>
      <c r="K1237" s="28"/>
      <c r="L1237" s="28"/>
      <c r="M1237" s="28"/>
      <c r="N1237" s="28"/>
      <c r="O1237" s="28"/>
      <c r="P1237" s="28">
        <v>10</v>
      </c>
      <c r="Q1237" s="28"/>
      <c r="R1237" s="28"/>
      <c r="S1237" s="71"/>
      <c r="T1237" s="28"/>
      <c r="U1237" s="28"/>
      <c r="V1237" s="28"/>
      <c r="W1237" s="28"/>
      <c r="X1237" s="28"/>
    </row>
    <row r="1238" spans="1:24" ht="18.75" customHeight="1">
      <c r="A1238" s="201"/>
      <c r="B1238" s="187">
        <v>4720</v>
      </c>
      <c r="C1238" s="38" t="s">
        <v>5774</v>
      </c>
      <c r="D1238" s="28">
        <v>4128809145</v>
      </c>
      <c r="E1238" s="28"/>
      <c r="F1238" s="34"/>
      <c r="G1238" s="28">
        <v>20</v>
      </c>
      <c r="H1238" s="28">
        <v>30</v>
      </c>
      <c r="I1238" s="28"/>
      <c r="J1238" s="34"/>
      <c r="K1238" s="34"/>
      <c r="L1238" s="34"/>
      <c r="M1238" s="34"/>
      <c r="N1238" s="34"/>
      <c r="O1238" s="34"/>
      <c r="P1238" s="34"/>
      <c r="Q1238" s="28"/>
      <c r="R1238" s="28"/>
      <c r="S1238" s="71"/>
      <c r="T1238" s="28"/>
      <c r="U1238" s="28"/>
      <c r="V1238" s="28"/>
      <c r="W1238" s="28"/>
      <c r="X1238" s="28"/>
    </row>
    <row r="1239" spans="1:24" ht="18.75" customHeight="1">
      <c r="A1239" s="201"/>
      <c r="B1239" s="187">
        <v>4581</v>
      </c>
      <c r="C1239" s="38" t="s">
        <v>1329</v>
      </c>
      <c r="D1239" s="28">
        <v>4128809118</v>
      </c>
      <c r="E1239" s="28">
        <v>3</v>
      </c>
      <c r="F1239" s="28">
        <v>3</v>
      </c>
      <c r="G1239" s="28">
        <v>8</v>
      </c>
      <c r="H1239" s="28">
        <v>10</v>
      </c>
      <c r="I1239" s="34"/>
      <c r="J1239" s="34"/>
      <c r="K1239" s="34"/>
      <c r="L1239" s="34"/>
      <c r="M1239" s="34"/>
      <c r="N1239" s="34"/>
      <c r="O1239" s="34"/>
      <c r="P1239" s="34"/>
      <c r="Q1239" s="28"/>
      <c r="R1239" s="28"/>
      <c r="S1239" s="71"/>
      <c r="T1239" s="28"/>
      <c r="U1239" s="28"/>
      <c r="V1239" s="28"/>
      <c r="W1239" s="28"/>
      <c r="X1239" s="28"/>
    </row>
    <row r="1240" spans="1:24" ht="18.75" customHeight="1">
      <c r="A1240" s="218"/>
      <c r="B1240" s="240"/>
      <c r="C1240" s="241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71"/>
      <c r="T1240" s="97"/>
      <c r="U1240" s="97"/>
      <c r="V1240" s="97"/>
      <c r="W1240" s="97"/>
      <c r="X1240" s="97" t="s">
        <v>6039</v>
      </c>
    </row>
    <row r="1241" spans="1:24" ht="18.75" customHeight="1">
      <c r="A1241" s="201"/>
      <c r="B1241" s="187"/>
      <c r="C1241" s="227" t="s">
        <v>6040</v>
      </c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71"/>
      <c r="T1241" s="28"/>
      <c r="U1241" s="28"/>
      <c r="V1241" s="28"/>
      <c r="W1241" s="28"/>
      <c r="X1241" s="28"/>
    </row>
    <row r="1242" spans="1:24" ht="18.75" customHeight="1">
      <c r="A1242" s="206" t="s">
        <v>5000</v>
      </c>
      <c r="B1242" s="187">
        <v>3890</v>
      </c>
      <c r="C1242" s="38" t="s">
        <v>4251</v>
      </c>
      <c r="D1242" s="28">
        <v>4128731462</v>
      </c>
      <c r="E1242" s="28"/>
      <c r="F1242" s="28"/>
      <c r="G1242" s="28">
        <v>5</v>
      </c>
      <c r="H1242" s="28">
        <v>10</v>
      </c>
      <c r="I1242" s="28"/>
      <c r="J1242" s="28"/>
      <c r="K1242" s="28"/>
      <c r="L1242" s="28"/>
      <c r="M1242" s="28"/>
      <c r="N1242" s="28"/>
      <c r="O1242" s="28">
        <v>5</v>
      </c>
      <c r="P1242" s="28"/>
      <c r="Q1242" s="28"/>
      <c r="R1242" s="28"/>
      <c r="S1242" s="71"/>
      <c r="T1242" s="28"/>
      <c r="U1242" s="28"/>
      <c r="V1242" s="28"/>
      <c r="W1242" s="28"/>
      <c r="X1242" s="28"/>
    </row>
    <row r="1243" spans="1:24" ht="18.75" customHeight="1">
      <c r="A1243" s="206" t="s">
        <v>6041</v>
      </c>
      <c r="B1243" s="187">
        <v>4513</v>
      </c>
      <c r="C1243" s="38" t="s">
        <v>2072</v>
      </c>
      <c r="D1243" s="28">
        <v>4128678536</v>
      </c>
      <c r="E1243" s="28">
        <v>3</v>
      </c>
      <c r="F1243" s="28"/>
      <c r="G1243" s="28"/>
      <c r="H1243" s="28">
        <v>5</v>
      </c>
      <c r="I1243" s="28"/>
      <c r="J1243" s="28">
        <v>5</v>
      </c>
      <c r="K1243" s="28"/>
      <c r="L1243" s="28"/>
      <c r="M1243" s="28"/>
      <c r="N1243" s="28"/>
      <c r="O1243" s="28">
        <v>5</v>
      </c>
      <c r="P1243" s="28"/>
      <c r="Q1243" s="28"/>
      <c r="R1243" s="28"/>
      <c r="S1243" s="71"/>
      <c r="T1243" s="28"/>
      <c r="U1243" s="28"/>
      <c r="V1243" s="28"/>
      <c r="W1243" s="28"/>
      <c r="X1243" s="28"/>
    </row>
    <row r="1244" spans="1:24" ht="18.75" customHeight="1">
      <c r="A1244" s="201"/>
      <c r="B1244" s="187">
        <v>3476</v>
      </c>
      <c r="C1244" s="38" t="s">
        <v>4453</v>
      </c>
      <c r="D1244" s="28">
        <v>4128786231</v>
      </c>
      <c r="E1244" s="28"/>
      <c r="F1244" s="28"/>
      <c r="G1244" s="28">
        <v>4</v>
      </c>
      <c r="H1244" s="28">
        <v>6</v>
      </c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71"/>
      <c r="T1244" s="28"/>
      <c r="U1244" s="28"/>
      <c r="V1244" s="28"/>
      <c r="W1244" s="28"/>
      <c r="X1244" s="28"/>
    </row>
    <row r="1245" spans="1:24" ht="18.75" customHeight="1">
      <c r="A1245" s="201"/>
      <c r="B1245" s="187">
        <v>3346</v>
      </c>
      <c r="C1245" s="38" t="s">
        <v>19</v>
      </c>
      <c r="D1245" s="28">
        <v>4128925542</v>
      </c>
      <c r="E1245" s="28"/>
      <c r="F1245" s="28"/>
      <c r="G1245" s="28"/>
      <c r="H1245" s="28">
        <v>10</v>
      </c>
      <c r="I1245" s="28"/>
      <c r="J1245" s="28"/>
      <c r="K1245" s="28"/>
      <c r="L1245" s="28"/>
      <c r="M1245" s="28"/>
      <c r="N1245" s="28"/>
      <c r="O1245" s="28">
        <v>5</v>
      </c>
      <c r="P1245" s="28">
        <v>5</v>
      </c>
      <c r="Q1245" s="28"/>
      <c r="R1245" s="28"/>
      <c r="S1245" s="71"/>
      <c r="T1245" s="28"/>
      <c r="U1245" s="28"/>
      <c r="V1245" s="28"/>
      <c r="W1245" s="28"/>
      <c r="X1245" s="28"/>
    </row>
    <row r="1246" spans="1:24" ht="18.75" customHeight="1">
      <c r="A1246" s="201"/>
      <c r="B1246" s="187">
        <v>2143</v>
      </c>
      <c r="C1246" s="38" t="s">
        <v>6042</v>
      </c>
      <c r="D1246" s="28">
        <v>4128864262</v>
      </c>
      <c r="E1246" s="28"/>
      <c r="F1246" s="28"/>
      <c r="G1246" s="28"/>
      <c r="H1246" s="28">
        <v>15</v>
      </c>
      <c r="I1246" s="28"/>
      <c r="J1246" s="28">
        <v>8</v>
      </c>
      <c r="K1246" s="28"/>
      <c r="L1246" s="28"/>
      <c r="M1246" s="28"/>
      <c r="N1246" s="28"/>
      <c r="O1246" s="28">
        <v>10</v>
      </c>
      <c r="P1246" s="28"/>
      <c r="Q1246" s="28"/>
      <c r="R1246" s="28"/>
      <c r="S1246" s="71"/>
      <c r="T1246" s="28"/>
      <c r="U1246" s="28"/>
      <c r="V1246" s="28"/>
      <c r="W1246" s="28"/>
      <c r="X1246" s="28"/>
    </row>
    <row r="1247" spans="1:24" ht="18.75" customHeight="1">
      <c r="A1247" s="201"/>
      <c r="B1247" s="187">
        <v>2518</v>
      </c>
      <c r="C1247" s="38" t="s">
        <v>3799</v>
      </c>
      <c r="D1247" s="28">
        <v>4128724920</v>
      </c>
      <c r="E1247" s="28"/>
      <c r="F1247" s="28"/>
      <c r="G1247" s="28">
        <v>5</v>
      </c>
      <c r="H1247" s="28">
        <v>5</v>
      </c>
      <c r="I1247" s="28"/>
      <c r="J1247" s="28"/>
      <c r="K1247" s="28"/>
      <c r="L1247" s="28"/>
      <c r="M1247" s="28"/>
      <c r="N1247" s="28"/>
      <c r="O1247" s="28">
        <v>5</v>
      </c>
      <c r="P1247" s="28"/>
      <c r="Q1247" s="28"/>
      <c r="R1247" s="28"/>
      <c r="S1247" s="71"/>
      <c r="T1247" s="28"/>
      <c r="U1247" s="28"/>
      <c r="V1247" s="28"/>
      <c r="W1247" s="28"/>
      <c r="X1247" s="28"/>
    </row>
    <row r="1248" spans="1:24" ht="18.75" customHeight="1">
      <c r="A1248" s="201"/>
      <c r="B1248" s="187">
        <v>2565</v>
      </c>
      <c r="C1248" s="38" t="s">
        <v>4581</v>
      </c>
      <c r="D1248" s="28">
        <v>4128810056</v>
      </c>
      <c r="E1248" s="28"/>
      <c r="F1248" s="28"/>
      <c r="G1248" s="28"/>
      <c r="H1248" s="28">
        <v>3</v>
      </c>
      <c r="I1248" s="28"/>
      <c r="J1248" s="28">
        <v>3</v>
      </c>
      <c r="K1248" s="28"/>
      <c r="L1248" s="28"/>
      <c r="M1248" s="28"/>
      <c r="N1248" s="28"/>
      <c r="O1248" s="28">
        <v>3</v>
      </c>
      <c r="P1248" s="28">
        <v>3</v>
      </c>
      <c r="Q1248" s="28"/>
      <c r="R1248" s="28"/>
      <c r="S1248" s="71"/>
      <c r="T1248" s="28"/>
      <c r="U1248" s="28"/>
      <c r="V1248" s="28"/>
      <c r="W1248" s="28"/>
      <c r="X1248" s="28"/>
    </row>
    <row r="1249" spans="1:24" ht="18.75" customHeight="1">
      <c r="A1249" s="201"/>
      <c r="B1249" s="187">
        <v>3601</v>
      </c>
      <c r="C1249" s="38" t="s">
        <v>4598</v>
      </c>
      <c r="D1249" s="28">
        <v>4128720043</v>
      </c>
      <c r="E1249" s="28"/>
      <c r="F1249" s="28"/>
      <c r="G1249" s="28"/>
      <c r="H1249" s="28">
        <v>8</v>
      </c>
      <c r="I1249" s="28"/>
      <c r="J1249" s="28"/>
      <c r="K1249" s="28"/>
      <c r="L1249" s="28"/>
      <c r="M1249" s="28"/>
      <c r="N1249" s="28"/>
      <c r="O1249" s="28">
        <v>10</v>
      </c>
      <c r="P1249" s="28"/>
      <c r="Q1249" s="28"/>
      <c r="R1249" s="28"/>
      <c r="S1249" s="71"/>
      <c r="T1249" s="28"/>
      <c r="U1249" s="28"/>
      <c r="V1249" s="28"/>
      <c r="W1249" s="28"/>
      <c r="X1249" s="28"/>
    </row>
    <row r="1250" spans="1:24" ht="18.75" customHeight="1">
      <c r="A1250" s="201"/>
      <c r="B1250" s="187">
        <v>3238</v>
      </c>
      <c r="C1250" s="38" t="s">
        <v>3284</v>
      </c>
      <c r="D1250" s="28">
        <v>4128781298</v>
      </c>
      <c r="E1250" s="28"/>
      <c r="F1250" s="28"/>
      <c r="G1250" s="28"/>
      <c r="H1250" s="28">
        <v>6</v>
      </c>
      <c r="I1250" s="28"/>
      <c r="J1250" s="28"/>
      <c r="K1250" s="28"/>
      <c r="L1250" s="28"/>
      <c r="M1250" s="28"/>
      <c r="N1250" s="28"/>
      <c r="O1250" s="28">
        <v>5</v>
      </c>
      <c r="P1250" s="28">
        <v>6</v>
      </c>
      <c r="Q1250" s="28"/>
      <c r="R1250" s="28"/>
      <c r="S1250" s="71"/>
      <c r="T1250" s="28"/>
      <c r="U1250" s="28"/>
      <c r="V1250" s="28"/>
      <c r="W1250" s="28"/>
      <c r="X1250" s="28"/>
    </row>
    <row r="1251" spans="1:24" ht="18.75" customHeight="1">
      <c r="A1251" s="201"/>
      <c r="B1251" s="187">
        <v>1671</v>
      </c>
      <c r="C1251" s="38" t="s">
        <v>3192</v>
      </c>
      <c r="D1251" s="28">
        <v>4128802721</v>
      </c>
      <c r="E1251" s="28"/>
      <c r="F1251" s="28"/>
      <c r="G1251" s="28">
        <v>20</v>
      </c>
      <c r="H1251" s="28">
        <v>20</v>
      </c>
      <c r="I1251" s="28"/>
      <c r="J1251" s="28"/>
      <c r="K1251" s="28"/>
      <c r="L1251" s="28"/>
      <c r="M1251" s="28"/>
      <c r="N1251" s="28"/>
      <c r="O1251" s="28">
        <v>15</v>
      </c>
      <c r="P1251" s="28"/>
      <c r="Q1251" s="28"/>
      <c r="R1251" s="28"/>
      <c r="S1251" s="71"/>
      <c r="T1251" s="28"/>
      <c r="U1251" s="28"/>
      <c r="V1251" s="28"/>
      <c r="W1251" s="28"/>
      <c r="X1251" s="28"/>
    </row>
    <row r="1252" spans="1:24" ht="18.75" customHeight="1">
      <c r="A1252" s="201"/>
      <c r="B1252" s="187">
        <v>1542</v>
      </c>
      <c r="C1252" s="38" t="s">
        <v>3279</v>
      </c>
      <c r="D1252" s="28">
        <v>4128796264</v>
      </c>
      <c r="E1252" s="28"/>
      <c r="F1252" s="28"/>
      <c r="G1252" s="28">
        <v>10</v>
      </c>
      <c r="H1252" s="28">
        <v>10</v>
      </c>
      <c r="I1252" s="28"/>
      <c r="J1252" s="28"/>
      <c r="K1252" s="28"/>
      <c r="L1252" s="28"/>
      <c r="M1252" s="28">
        <v>10</v>
      </c>
      <c r="N1252" s="28"/>
      <c r="O1252" s="28">
        <v>10</v>
      </c>
      <c r="P1252" s="28"/>
      <c r="Q1252" s="28"/>
      <c r="R1252" s="28"/>
      <c r="S1252" s="71"/>
      <c r="T1252" s="28"/>
      <c r="U1252" s="28"/>
      <c r="V1252" s="28"/>
      <c r="W1252" s="28"/>
      <c r="X1252" s="28"/>
    </row>
    <row r="1253" spans="1:24" ht="18.75" customHeight="1">
      <c r="A1253" s="201"/>
      <c r="B1253" s="187">
        <v>4169</v>
      </c>
      <c r="C1253" s="38" t="s">
        <v>3506</v>
      </c>
      <c r="D1253" s="28">
        <v>4128990816</v>
      </c>
      <c r="E1253" s="28"/>
      <c r="F1253" s="28"/>
      <c r="G1253" s="28">
        <v>10</v>
      </c>
      <c r="H1253" s="28"/>
      <c r="I1253" s="28"/>
      <c r="J1253" s="28"/>
      <c r="K1253" s="28"/>
      <c r="L1253" s="28"/>
      <c r="M1253" s="28"/>
      <c r="N1253" s="28"/>
      <c r="O1253" s="28">
        <v>10</v>
      </c>
      <c r="P1253" s="28"/>
      <c r="Q1253" s="28"/>
      <c r="R1253" s="28"/>
      <c r="S1253" s="71"/>
      <c r="T1253" s="28"/>
      <c r="U1253" s="28"/>
      <c r="V1253" s="28"/>
      <c r="W1253" s="28"/>
      <c r="X1253" s="28"/>
    </row>
    <row r="1254" spans="1:24" ht="18.75" customHeight="1">
      <c r="A1254" s="201"/>
      <c r="B1254" s="187">
        <v>1532</v>
      </c>
      <c r="C1254" s="38" t="s">
        <v>6051</v>
      </c>
      <c r="D1254" s="28">
        <v>4128901356</v>
      </c>
      <c r="E1254" s="28"/>
      <c r="F1254" s="28">
        <v>3</v>
      </c>
      <c r="G1254" s="28">
        <v>10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71"/>
      <c r="T1254" s="28"/>
      <c r="U1254" s="28"/>
      <c r="V1254" s="28"/>
      <c r="W1254" s="28"/>
      <c r="X1254" s="28"/>
    </row>
    <row r="1255" spans="1:24" ht="18.75" customHeight="1">
      <c r="A1255" s="201"/>
      <c r="B1255" s="187">
        <v>1650</v>
      </c>
      <c r="C1255" s="38" t="s">
        <v>4928</v>
      </c>
      <c r="D1255" s="28">
        <v>4128775800</v>
      </c>
      <c r="E1255" s="28"/>
      <c r="F1255" s="28">
        <v>5</v>
      </c>
      <c r="G1255" s="28">
        <v>6</v>
      </c>
      <c r="H1255" s="28">
        <v>10</v>
      </c>
      <c r="I1255" s="28"/>
      <c r="J1255" s="28"/>
      <c r="K1255" s="28"/>
      <c r="L1255" s="28"/>
      <c r="M1255" s="28">
        <v>5</v>
      </c>
      <c r="N1255" s="28"/>
      <c r="O1255" s="28">
        <v>5</v>
      </c>
      <c r="P1255" s="28">
        <v>5</v>
      </c>
      <c r="Q1255" s="28"/>
      <c r="R1255" s="28"/>
      <c r="S1255" s="71"/>
      <c r="T1255" s="28"/>
      <c r="U1255" s="28"/>
      <c r="V1255" s="28"/>
      <c r="W1255" s="28"/>
      <c r="X1255" s="28"/>
    </row>
    <row r="1256" spans="1:24" ht="18.75" customHeight="1">
      <c r="A1256" s="201"/>
      <c r="B1256" s="187">
        <v>1606</v>
      </c>
      <c r="C1256" s="38" t="s">
        <v>4249</v>
      </c>
      <c r="D1256" s="28">
        <v>4128777094</v>
      </c>
      <c r="E1256" s="28"/>
      <c r="F1256" s="28"/>
      <c r="G1256" s="28">
        <v>5</v>
      </c>
      <c r="H1256" s="28">
        <v>15</v>
      </c>
      <c r="I1256" s="28"/>
      <c r="J1256" s="28"/>
      <c r="K1256" s="28"/>
      <c r="L1256" s="28"/>
      <c r="M1256" s="28"/>
      <c r="N1256" s="28"/>
      <c r="O1256" s="28"/>
      <c r="P1256" s="28">
        <v>5</v>
      </c>
      <c r="Q1256" s="28"/>
      <c r="R1256" s="28"/>
      <c r="S1256" s="71"/>
      <c r="T1256" s="28"/>
      <c r="U1256" s="28"/>
      <c r="V1256" s="28"/>
      <c r="W1256" s="28"/>
      <c r="X1256" s="28"/>
    </row>
    <row r="1257" spans="1:24" ht="18.75" customHeight="1">
      <c r="A1257" s="201"/>
      <c r="B1257" s="187">
        <v>1664</v>
      </c>
      <c r="C1257" s="38" t="s">
        <v>4825</v>
      </c>
      <c r="D1257" s="28">
        <v>4128794025</v>
      </c>
      <c r="E1257" s="28"/>
      <c r="F1257" s="28"/>
      <c r="G1257" s="28">
        <v>5</v>
      </c>
      <c r="H1257" s="28">
        <v>5</v>
      </c>
      <c r="I1257" s="28"/>
      <c r="J1257" s="28"/>
      <c r="K1257" s="28"/>
      <c r="L1257" s="28"/>
      <c r="M1257" s="28"/>
      <c r="N1257" s="28"/>
      <c r="O1257" s="28">
        <v>5</v>
      </c>
      <c r="P1257" s="28"/>
      <c r="Q1257" s="28"/>
      <c r="R1257" s="28"/>
      <c r="S1257" s="71"/>
      <c r="T1257" s="28"/>
      <c r="U1257" s="28"/>
      <c r="V1257" s="28"/>
      <c r="W1257" s="28"/>
      <c r="X1257" s="28"/>
    </row>
    <row r="1258" spans="1:24" ht="18.75" customHeight="1">
      <c r="A1258" s="216" t="s">
        <v>4977</v>
      </c>
      <c r="B1258" s="187" t="s">
        <v>6058</v>
      </c>
      <c r="C1258" s="38" t="s">
        <v>3428</v>
      </c>
      <c r="D1258" s="28">
        <v>5514</v>
      </c>
      <c r="E1258" s="28"/>
      <c r="F1258" s="28"/>
      <c r="G1258" s="28">
        <v>2</v>
      </c>
      <c r="H1258" s="28">
        <v>3</v>
      </c>
      <c r="I1258" s="28"/>
      <c r="J1258" s="28"/>
      <c r="K1258" s="28"/>
      <c r="L1258" s="28"/>
      <c r="M1258" s="28"/>
      <c r="N1258" s="28"/>
      <c r="O1258" s="28">
        <v>10</v>
      </c>
      <c r="P1258" s="28"/>
      <c r="Q1258" s="28"/>
      <c r="R1258" s="28"/>
      <c r="S1258" s="71"/>
      <c r="T1258" s="28"/>
      <c r="U1258" s="28"/>
      <c r="V1258" s="28"/>
      <c r="W1258" s="28"/>
      <c r="X1258" s="28"/>
    </row>
    <row r="1259" spans="1:24" ht="18.75" customHeight="1">
      <c r="A1259" s="216" t="s">
        <v>5464</v>
      </c>
      <c r="B1259" s="187">
        <v>2370</v>
      </c>
      <c r="C1259" s="38" t="s">
        <v>4061</v>
      </c>
      <c r="D1259" s="28">
        <v>4128894641</v>
      </c>
      <c r="E1259" s="28"/>
      <c r="F1259" s="28">
        <v>1</v>
      </c>
      <c r="G1259" s="28">
        <v>4</v>
      </c>
      <c r="H1259" s="28">
        <v>6</v>
      </c>
      <c r="I1259" s="28"/>
      <c r="J1259" s="28"/>
      <c r="K1259" s="28"/>
      <c r="L1259" s="28"/>
      <c r="M1259" s="28"/>
      <c r="N1259" s="28"/>
      <c r="O1259" s="28">
        <v>5</v>
      </c>
      <c r="P1259" s="28">
        <v>5</v>
      </c>
      <c r="Q1259" s="28"/>
      <c r="R1259" s="28"/>
      <c r="S1259" s="71"/>
      <c r="T1259" s="28"/>
      <c r="U1259" s="28"/>
      <c r="V1259" s="28"/>
      <c r="W1259" s="28"/>
      <c r="X1259" s="28"/>
    </row>
    <row r="1260" spans="1:24" ht="18.75" customHeight="1">
      <c r="A1260" s="201"/>
      <c r="B1260" s="187">
        <v>5602</v>
      </c>
      <c r="C1260" s="38" t="s">
        <v>1765</v>
      </c>
      <c r="D1260" s="28">
        <v>4128812631</v>
      </c>
      <c r="E1260" s="28"/>
      <c r="F1260" s="28"/>
      <c r="G1260" s="28">
        <v>5</v>
      </c>
      <c r="H1260" s="28">
        <v>10</v>
      </c>
      <c r="I1260" s="28"/>
      <c r="J1260" s="28">
        <v>5</v>
      </c>
      <c r="K1260" s="28"/>
      <c r="L1260" s="28"/>
      <c r="M1260" s="28"/>
      <c r="N1260" s="28"/>
      <c r="O1260" s="28">
        <v>5</v>
      </c>
      <c r="P1260" s="28"/>
      <c r="Q1260" s="28"/>
      <c r="R1260" s="28"/>
      <c r="S1260" s="71"/>
      <c r="T1260" s="28"/>
      <c r="U1260" s="28"/>
      <c r="V1260" s="28"/>
      <c r="W1260" s="28"/>
      <c r="X1260" s="28"/>
    </row>
    <row r="1261" spans="1:24" ht="18.75" customHeight="1">
      <c r="A1261" s="201"/>
      <c r="B1261" s="187">
        <v>5224</v>
      </c>
      <c r="C1261" s="38" t="s">
        <v>3245</v>
      </c>
      <c r="D1261" s="28">
        <v>4128674991</v>
      </c>
      <c r="E1261" s="28">
        <v>3</v>
      </c>
      <c r="F1261" s="28"/>
      <c r="G1261" s="28"/>
      <c r="H1261" s="28">
        <v>6</v>
      </c>
      <c r="I1261" s="28"/>
      <c r="J1261" s="28"/>
      <c r="K1261" s="28"/>
      <c r="L1261" s="28"/>
      <c r="M1261" s="28"/>
      <c r="N1261" s="28"/>
      <c r="O1261" s="28">
        <v>6</v>
      </c>
      <c r="P1261" s="28">
        <v>6</v>
      </c>
      <c r="Q1261" s="28"/>
      <c r="R1261" s="28"/>
      <c r="S1261" s="71"/>
      <c r="T1261" s="28"/>
      <c r="U1261" s="28"/>
      <c r="V1261" s="28"/>
      <c r="W1261" s="28"/>
      <c r="X1261" s="28"/>
    </row>
    <row r="1262" spans="1:24" ht="18.75" customHeight="1">
      <c r="A1262" s="201"/>
      <c r="B1262" s="187">
        <v>4168</v>
      </c>
      <c r="C1262" s="38" t="s">
        <v>4932</v>
      </c>
      <c r="D1262" s="28">
        <v>4128781471</v>
      </c>
      <c r="E1262" s="28"/>
      <c r="F1262" s="28">
        <v>2</v>
      </c>
      <c r="G1262" s="28"/>
      <c r="H1262" s="28">
        <v>4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71"/>
      <c r="T1262" s="28"/>
      <c r="U1262" s="28"/>
      <c r="V1262" s="28"/>
      <c r="W1262" s="28"/>
      <c r="X1262" s="28"/>
    </row>
    <row r="1263" spans="1:24" ht="18.75" customHeight="1">
      <c r="A1263" s="201"/>
      <c r="B1263" s="187">
        <v>3541</v>
      </c>
      <c r="C1263" s="38" t="s">
        <v>5426</v>
      </c>
      <c r="D1263" s="28">
        <v>4128900450</v>
      </c>
      <c r="E1263" s="28"/>
      <c r="F1263" s="28"/>
      <c r="G1263" s="28">
        <v>3</v>
      </c>
      <c r="H1263" s="28">
        <v>5</v>
      </c>
      <c r="I1263" s="28"/>
      <c r="J1263" s="28">
        <v>5</v>
      </c>
      <c r="K1263" s="28"/>
      <c r="L1263" s="28"/>
      <c r="M1263" s="28"/>
      <c r="N1263" s="28"/>
      <c r="O1263" s="28"/>
      <c r="P1263" s="28">
        <v>10</v>
      </c>
      <c r="Q1263" s="28"/>
      <c r="R1263" s="28"/>
      <c r="S1263" s="71"/>
      <c r="T1263" s="28"/>
      <c r="U1263" s="28"/>
      <c r="V1263" s="28"/>
      <c r="W1263" s="28"/>
      <c r="X1263" s="28"/>
    </row>
    <row r="1264" spans="1:24" ht="18.75" customHeight="1">
      <c r="A1264" s="201"/>
      <c r="B1264" s="187">
        <v>2427</v>
      </c>
      <c r="C1264" s="38" t="s">
        <v>3242</v>
      </c>
      <c r="D1264" s="28">
        <v>4128882418</v>
      </c>
      <c r="E1264" s="28"/>
      <c r="F1264" s="28"/>
      <c r="G1264" s="28"/>
      <c r="H1264" s="28">
        <v>5</v>
      </c>
      <c r="I1264" s="28"/>
      <c r="J1264" s="28">
        <v>5</v>
      </c>
      <c r="K1264" s="28"/>
      <c r="L1264" s="28"/>
      <c r="M1264" s="28"/>
      <c r="N1264" s="28"/>
      <c r="O1264" s="28">
        <v>5</v>
      </c>
      <c r="P1264" s="28"/>
      <c r="Q1264" s="28"/>
      <c r="R1264" s="28"/>
      <c r="S1264" s="71"/>
      <c r="T1264" s="28"/>
      <c r="U1264" s="28"/>
      <c r="V1264" s="28"/>
      <c r="W1264" s="28"/>
      <c r="X1264" s="28"/>
    </row>
    <row r="1265" spans="1:24" ht="18.75" customHeight="1">
      <c r="A1265" s="201"/>
      <c r="B1265" s="187">
        <v>2763</v>
      </c>
      <c r="C1265" s="38" t="s">
        <v>4782</v>
      </c>
      <c r="D1265" s="28">
        <v>4128930725</v>
      </c>
      <c r="E1265" s="28"/>
      <c r="F1265" s="28"/>
      <c r="G1265" s="28">
        <v>5</v>
      </c>
      <c r="H1265" s="28"/>
      <c r="I1265" s="28"/>
      <c r="J1265" s="28"/>
      <c r="K1265" s="28"/>
      <c r="L1265" s="28"/>
      <c r="M1265" s="28"/>
      <c r="N1265" s="28"/>
      <c r="O1265" s="28"/>
      <c r="P1265" s="28">
        <v>10</v>
      </c>
      <c r="Q1265" s="28"/>
      <c r="R1265" s="28"/>
      <c r="S1265" s="71"/>
      <c r="T1265" s="28"/>
      <c r="U1265" s="28"/>
      <c r="V1265" s="28"/>
      <c r="W1265" s="28"/>
      <c r="X1265" s="28"/>
    </row>
    <row r="1266" spans="1:24" ht="18.75" customHeight="1">
      <c r="A1266" s="201"/>
      <c r="B1266" s="187">
        <v>2982</v>
      </c>
      <c r="C1266" s="38" t="s">
        <v>3301</v>
      </c>
      <c r="D1266" s="28">
        <v>4128873298</v>
      </c>
      <c r="E1266" s="28"/>
      <c r="F1266" s="28"/>
      <c r="G1266" s="28">
        <v>7</v>
      </c>
      <c r="H1266" s="28">
        <v>10</v>
      </c>
      <c r="I1266" s="28"/>
      <c r="J1266" s="28">
        <v>5</v>
      </c>
      <c r="K1266" s="28"/>
      <c r="L1266" s="28"/>
      <c r="M1266" s="28"/>
      <c r="N1266" s="28"/>
      <c r="O1266" s="28"/>
      <c r="P1266" s="28"/>
      <c r="Q1266" s="28"/>
      <c r="R1266" s="28"/>
      <c r="S1266" s="71"/>
      <c r="T1266" s="28"/>
      <c r="U1266" s="28"/>
      <c r="V1266" s="28"/>
      <c r="W1266" s="28"/>
      <c r="X1266" s="28"/>
    </row>
    <row r="1267" spans="1:24" ht="18.75" customHeight="1">
      <c r="A1267" s="201"/>
      <c r="B1267" s="187">
        <v>1651</v>
      </c>
      <c r="C1267" s="38" t="s">
        <v>3299</v>
      </c>
      <c r="D1267" s="28">
        <v>4128841479</v>
      </c>
      <c r="E1267" s="28"/>
      <c r="F1267" s="28"/>
      <c r="G1267" s="28">
        <v>5</v>
      </c>
      <c r="H1267" s="28">
        <v>10</v>
      </c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71"/>
      <c r="T1267" s="28"/>
      <c r="U1267" s="28"/>
      <c r="V1267" s="28"/>
      <c r="W1267" s="28"/>
      <c r="X1267" s="28"/>
    </row>
    <row r="1268" spans="1:24" ht="18.75" customHeight="1">
      <c r="A1268" s="201"/>
      <c r="B1268" s="187">
        <v>2801</v>
      </c>
      <c r="C1268" s="38" t="s">
        <v>3308</v>
      </c>
      <c r="D1268" s="28">
        <v>4128902343</v>
      </c>
      <c r="E1268" s="28"/>
      <c r="F1268" s="28"/>
      <c r="G1268" s="28"/>
      <c r="H1268" s="28"/>
      <c r="I1268" s="28"/>
      <c r="J1268" s="28">
        <v>5</v>
      </c>
      <c r="K1268" s="28"/>
      <c r="L1268" s="28"/>
      <c r="M1268" s="28"/>
      <c r="N1268" s="28"/>
      <c r="O1268" s="28">
        <v>5</v>
      </c>
      <c r="P1268" s="28"/>
      <c r="Q1268" s="28"/>
      <c r="R1268" s="28"/>
      <c r="S1268" s="71"/>
      <c r="T1268" s="28"/>
      <c r="U1268" s="28"/>
      <c r="V1268" s="28"/>
      <c r="W1268" s="28"/>
      <c r="X1268" s="28"/>
    </row>
    <row r="1269" spans="1:24" ht="18.75" customHeight="1">
      <c r="A1269" s="201"/>
      <c r="B1269" s="187">
        <v>3012</v>
      </c>
      <c r="C1269" s="38" t="s">
        <v>4212</v>
      </c>
      <c r="D1269" s="28">
        <v>4128845181</v>
      </c>
      <c r="E1269" s="28"/>
      <c r="F1269" s="28"/>
      <c r="G1269" s="28">
        <v>5</v>
      </c>
      <c r="H1269" s="28">
        <v>5</v>
      </c>
      <c r="I1269" s="28"/>
      <c r="J1269" s="28">
        <v>5</v>
      </c>
      <c r="K1269" s="28"/>
      <c r="L1269" s="28"/>
      <c r="M1269" s="28"/>
      <c r="N1269" s="28"/>
      <c r="O1269" s="28">
        <v>5</v>
      </c>
      <c r="P1269" s="28">
        <v>5</v>
      </c>
      <c r="Q1269" s="28"/>
      <c r="R1269" s="28"/>
      <c r="S1269" s="71"/>
      <c r="T1269" s="28"/>
      <c r="U1269" s="28"/>
      <c r="V1269" s="28"/>
      <c r="W1269" s="28"/>
      <c r="X1269" s="28"/>
    </row>
    <row r="1270" spans="1:24" ht="18.75" customHeight="1">
      <c r="A1270" s="201"/>
      <c r="B1270" s="187">
        <v>4244</v>
      </c>
      <c r="C1270" s="38" t="s">
        <v>3830</v>
      </c>
      <c r="D1270" s="28">
        <v>4128729469</v>
      </c>
      <c r="E1270" s="28"/>
      <c r="F1270" s="28"/>
      <c r="G1270" s="28"/>
      <c r="H1270" s="28">
        <v>5</v>
      </c>
      <c r="I1270" s="28"/>
      <c r="J1270" s="28">
        <v>5</v>
      </c>
      <c r="K1270" s="28"/>
      <c r="L1270" s="28"/>
      <c r="M1270" s="28"/>
      <c r="N1270" s="28"/>
      <c r="O1270" s="28"/>
      <c r="P1270" s="28">
        <v>5</v>
      </c>
      <c r="Q1270" s="28"/>
      <c r="R1270" s="28"/>
      <c r="S1270" s="71"/>
      <c r="T1270" s="28"/>
      <c r="U1270" s="28"/>
      <c r="V1270" s="28"/>
      <c r="W1270" s="28"/>
      <c r="X1270" s="28"/>
    </row>
    <row r="1271" spans="1:24" ht="18.75" customHeight="1">
      <c r="A1271" s="201"/>
      <c r="B1271" s="187">
        <v>5305</v>
      </c>
      <c r="C1271" s="38" t="s">
        <v>6052</v>
      </c>
      <c r="D1271" s="28">
        <v>4128700748</v>
      </c>
      <c r="E1271" s="28"/>
      <c r="F1271" s="28"/>
      <c r="G1271" s="28">
        <v>5</v>
      </c>
      <c r="H1271" s="28">
        <v>5</v>
      </c>
      <c r="I1271" s="28"/>
      <c r="J1271" s="28"/>
      <c r="K1271" s="28"/>
      <c r="L1271" s="28"/>
      <c r="M1271" s="28"/>
      <c r="N1271" s="28"/>
      <c r="O1271" s="28">
        <v>5</v>
      </c>
      <c r="P1271" s="28"/>
      <c r="Q1271" s="28"/>
      <c r="R1271" s="28"/>
      <c r="S1271" s="71"/>
      <c r="T1271" s="28"/>
      <c r="U1271" s="28"/>
      <c r="V1271" s="28"/>
      <c r="W1271" s="28"/>
      <c r="X1271" s="28"/>
    </row>
    <row r="1272" spans="1:24" ht="18.75" customHeight="1">
      <c r="A1272" s="201"/>
      <c r="B1272" s="187">
        <v>2321</v>
      </c>
      <c r="C1272" s="38" t="s">
        <v>3217</v>
      </c>
      <c r="D1272" s="28">
        <v>4128876090</v>
      </c>
      <c r="E1272" s="28"/>
      <c r="F1272" s="28">
        <v>3</v>
      </c>
      <c r="G1272" s="28"/>
      <c r="H1272" s="28">
        <v>6</v>
      </c>
      <c r="I1272" s="28"/>
      <c r="J1272" s="28"/>
      <c r="K1272" s="28"/>
      <c r="L1272" s="28"/>
      <c r="M1272" s="28"/>
      <c r="N1272" s="28"/>
      <c r="O1272" s="28">
        <v>6</v>
      </c>
      <c r="P1272" s="28">
        <v>6</v>
      </c>
      <c r="Q1272" s="28"/>
      <c r="R1272" s="28"/>
      <c r="S1272" s="71"/>
      <c r="T1272" s="28"/>
      <c r="U1272" s="28"/>
      <c r="V1272" s="28"/>
      <c r="W1272" s="28"/>
      <c r="X1272" s="28"/>
    </row>
    <row r="1273" spans="1:24" ht="18.75" customHeight="1">
      <c r="A1273" s="201"/>
      <c r="B1273" s="187">
        <v>2323</v>
      </c>
      <c r="C1273" s="38" t="s">
        <v>3137</v>
      </c>
      <c r="D1273" s="28">
        <v>4128900607</v>
      </c>
      <c r="E1273" s="28"/>
      <c r="F1273" s="28"/>
      <c r="G1273" s="28">
        <v>5</v>
      </c>
      <c r="H1273" s="28"/>
      <c r="I1273" s="28"/>
      <c r="J1273" s="28"/>
      <c r="K1273" s="28"/>
      <c r="L1273" s="28"/>
      <c r="M1273" s="28"/>
      <c r="N1273" s="28"/>
      <c r="O1273" s="28">
        <v>10</v>
      </c>
      <c r="P1273" s="28"/>
      <c r="Q1273" s="28"/>
      <c r="R1273" s="28"/>
      <c r="S1273" s="71"/>
      <c r="T1273" s="28"/>
      <c r="U1273" s="28"/>
      <c r="V1273" s="28"/>
      <c r="W1273" s="28"/>
      <c r="X1273" s="28"/>
    </row>
    <row r="1274" spans="1:24" ht="18.75" customHeight="1">
      <c r="A1274" s="201"/>
      <c r="B1274" s="187">
        <v>2322</v>
      </c>
      <c r="C1274" s="38" t="s">
        <v>4786</v>
      </c>
      <c r="D1274" s="28">
        <v>4128743094</v>
      </c>
      <c r="E1274" s="28"/>
      <c r="F1274" s="28"/>
      <c r="G1274" s="28">
        <v>3</v>
      </c>
      <c r="H1274" s="28">
        <v>6</v>
      </c>
      <c r="I1274" s="28"/>
      <c r="J1274" s="28">
        <v>6</v>
      </c>
      <c r="K1274" s="28"/>
      <c r="L1274" s="28"/>
      <c r="M1274" s="28"/>
      <c r="N1274" s="28"/>
      <c r="O1274" s="28"/>
      <c r="P1274" s="28"/>
      <c r="Q1274" s="28"/>
      <c r="R1274" s="28"/>
      <c r="S1274" s="71"/>
      <c r="T1274" s="28"/>
      <c r="U1274" s="28"/>
      <c r="V1274" s="28"/>
      <c r="W1274" s="28"/>
      <c r="X1274" s="28"/>
    </row>
    <row r="1275" spans="1:24" ht="18.75" customHeight="1">
      <c r="A1275" s="201"/>
      <c r="B1275" s="187">
        <v>3143</v>
      </c>
      <c r="C1275" s="38" t="s">
        <v>2440</v>
      </c>
      <c r="D1275" s="28">
        <v>4128901701</v>
      </c>
      <c r="E1275" s="28"/>
      <c r="F1275" s="28"/>
      <c r="G1275" s="28"/>
      <c r="H1275" s="28">
        <v>3</v>
      </c>
      <c r="I1275" s="28"/>
      <c r="J1275" s="28">
        <v>5</v>
      </c>
      <c r="K1275" s="28"/>
      <c r="L1275" s="28"/>
      <c r="M1275" s="28"/>
      <c r="N1275" s="28"/>
      <c r="O1275" s="28"/>
      <c r="P1275" s="28"/>
      <c r="Q1275" s="28"/>
      <c r="R1275" s="28"/>
      <c r="S1275" s="71"/>
      <c r="T1275" s="28"/>
      <c r="U1275" s="28"/>
      <c r="V1275" s="28"/>
      <c r="W1275" s="28"/>
      <c r="X1275" s="28"/>
    </row>
    <row r="1276" spans="1:24" ht="18.75" customHeight="1">
      <c r="A1276" s="201"/>
      <c r="B1276" s="187">
        <v>5612</v>
      </c>
      <c r="C1276" s="38" t="s">
        <v>6053</v>
      </c>
      <c r="D1276" s="28">
        <v>4128907581</v>
      </c>
      <c r="E1276" s="28"/>
      <c r="F1276" s="28"/>
      <c r="G1276" s="28">
        <v>3</v>
      </c>
      <c r="H1276" s="28">
        <v>10</v>
      </c>
      <c r="I1276" s="28"/>
      <c r="J1276" s="28"/>
      <c r="K1276" s="28"/>
      <c r="L1276" s="28"/>
      <c r="M1276" s="28"/>
      <c r="N1276" s="28"/>
      <c r="O1276" s="28"/>
      <c r="P1276" s="28">
        <v>10</v>
      </c>
      <c r="Q1276" s="28"/>
      <c r="R1276" s="28"/>
      <c r="S1276" s="71"/>
      <c r="T1276" s="28"/>
      <c r="U1276" s="28"/>
      <c r="V1276" s="28"/>
      <c r="W1276" s="28"/>
      <c r="X1276" s="28"/>
    </row>
    <row r="1277" spans="1:24" ht="18.75" customHeight="1">
      <c r="A1277" s="201"/>
      <c r="B1277" s="187">
        <v>2792</v>
      </c>
      <c r="C1277" s="38" t="s">
        <v>2714</v>
      </c>
      <c r="D1277" s="28">
        <v>4128935809</v>
      </c>
      <c r="E1277" s="28"/>
      <c r="F1277" s="28"/>
      <c r="G1277" s="28">
        <v>5</v>
      </c>
      <c r="H1277" s="28">
        <v>15</v>
      </c>
      <c r="I1277" s="28"/>
      <c r="J1277" s="28"/>
      <c r="K1277" s="28"/>
      <c r="L1277" s="28"/>
      <c r="M1277" s="28"/>
      <c r="N1277" s="28"/>
      <c r="O1277" s="28">
        <v>5</v>
      </c>
      <c r="P1277" s="28"/>
      <c r="Q1277" s="28"/>
      <c r="R1277" s="28"/>
      <c r="S1277" s="71"/>
      <c r="T1277" s="28"/>
      <c r="U1277" s="28"/>
      <c r="V1277" s="28"/>
      <c r="W1277" s="28"/>
      <c r="X1277" s="28"/>
    </row>
    <row r="1278" spans="1:24" ht="18.75" customHeight="1">
      <c r="A1278" s="201"/>
      <c r="B1278" s="187">
        <v>3227</v>
      </c>
      <c r="C1278" s="38" t="s">
        <v>2037</v>
      </c>
      <c r="D1278" s="28">
        <v>4128903092</v>
      </c>
      <c r="E1278" s="28"/>
      <c r="F1278" s="28"/>
      <c r="G1278" s="28"/>
      <c r="H1278" s="28">
        <v>10</v>
      </c>
      <c r="I1278" s="28"/>
      <c r="J1278" s="28">
        <v>5</v>
      </c>
      <c r="K1278" s="28"/>
      <c r="L1278" s="28"/>
      <c r="M1278" s="28"/>
      <c r="N1278" s="28"/>
      <c r="O1278" s="28"/>
      <c r="P1278" s="28"/>
      <c r="Q1278" s="28"/>
      <c r="R1278" s="28"/>
      <c r="S1278" s="71"/>
      <c r="T1278" s="28"/>
      <c r="U1278" s="28"/>
      <c r="V1278" s="28"/>
      <c r="W1278" s="28"/>
      <c r="X1278" s="28"/>
    </row>
    <row r="1279" spans="1:24" ht="18.75" customHeight="1">
      <c r="A1279" s="201"/>
      <c r="B1279" s="187">
        <v>3877</v>
      </c>
      <c r="C1279" s="38" t="s">
        <v>3827</v>
      </c>
      <c r="D1279" s="28">
        <v>4128725568</v>
      </c>
      <c r="E1279" s="28"/>
      <c r="F1279" s="28"/>
      <c r="G1279" s="28"/>
      <c r="H1279" s="28">
        <v>10</v>
      </c>
      <c r="I1279" s="28"/>
      <c r="J1279" s="28"/>
      <c r="K1279" s="28"/>
      <c r="L1279" s="28"/>
      <c r="M1279" s="28"/>
      <c r="N1279" s="28"/>
      <c r="O1279" s="28">
        <v>10</v>
      </c>
      <c r="P1279" s="28"/>
      <c r="Q1279" s="28"/>
      <c r="R1279" s="28"/>
      <c r="S1279" s="71"/>
      <c r="T1279" s="28"/>
      <c r="U1279" s="28"/>
      <c r="V1279" s="28"/>
      <c r="W1279" s="28"/>
      <c r="X1279" s="28"/>
    </row>
    <row r="1280" spans="1:24" ht="18.75" customHeight="1">
      <c r="A1280" s="201"/>
      <c r="B1280" s="187">
        <v>4140</v>
      </c>
      <c r="C1280" s="38" t="s">
        <v>3398</v>
      </c>
      <c r="D1280" s="28">
        <v>4128848604</v>
      </c>
      <c r="E1280" s="28"/>
      <c r="F1280" s="28"/>
      <c r="G1280" s="28">
        <v>5</v>
      </c>
      <c r="H1280" s="28">
        <v>6</v>
      </c>
      <c r="I1280" s="28"/>
      <c r="J1280" s="28"/>
      <c r="K1280" s="28"/>
      <c r="L1280" s="28"/>
      <c r="M1280" s="28"/>
      <c r="N1280" s="28"/>
      <c r="O1280" s="28">
        <v>5</v>
      </c>
      <c r="P1280" s="28"/>
      <c r="Q1280" s="28"/>
      <c r="R1280" s="28"/>
      <c r="S1280" s="71"/>
      <c r="T1280" s="28"/>
      <c r="U1280" s="28"/>
      <c r="V1280" s="28"/>
      <c r="W1280" s="28"/>
      <c r="X1280" s="28"/>
    </row>
    <row r="1281" spans="1:24" ht="18.75" customHeight="1">
      <c r="A1281" s="201"/>
      <c r="B1281" s="187">
        <v>4040</v>
      </c>
      <c r="C1281" s="38" t="s">
        <v>1907</v>
      </c>
      <c r="D1281" s="28">
        <v>4128743564</v>
      </c>
      <c r="E1281" s="28"/>
      <c r="F1281" s="28"/>
      <c r="G1281" s="28">
        <v>3</v>
      </c>
      <c r="H1281" s="28">
        <v>7</v>
      </c>
      <c r="I1281" s="28"/>
      <c r="J1281" s="28">
        <v>3</v>
      </c>
      <c r="K1281" s="28"/>
      <c r="L1281" s="28"/>
      <c r="M1281" s="28"/>
      <c r="N1281" s="28"/>
      <c r="O1281" s="28">
        <v>5</v>
      </c>
      <c r="P1281" s="28">
        <v>10</v>
      </c>
      <c r="Q1281" s="28"/>
      <c r="R1281" s="28"/>
      <c r="S1281" s="71"/>
      <c r="T1281" s="28"/>
      <c r="U1281" s="28"/>
      <c r="V1281" s="28"/>
      <c r="W1281" s="28"/>
      <c r="X1281" s="28"/>
    </row>
    <row r="1282" spans="1:24" ht="18.75" customHeight="1">
      <c r="A1282" s="201"/>
      <c r="B1282" s="187">
        <v>5191</v>
      </c>
      <c r="C1282" s="38" t="s">
        <v>6054</v>
      </c>
      <c r="D1282" s="28">
        <v>4128662097</v>
      </c>
      <c r="E1282" s="28"/>
      <c r="F1282" s="28"/>
      <c r="G1282" s="28">
        <v>3</v>
      </c>
      <c r="H1282" s="28">
        <v>3</v>
      </c>
      <c r="I1282" s="28"/>
      <c r="J1282" s="28">
        <v>3</v>
      </c>
      <c r="K1282" s="28"/>
      <c r="L1282" s="28"/>
      <c r="M1282" s="28"/>
      <c r="N1282" s="28"/>
      <c r="O1282" s="28">
        <v>6</v>
      </c>
      <c r="P1282" s="28">
        <v>5</v>
      </c>
      <c r="Q1282" s="28"/>
      <c r="R1282" s="28"/>
      <c r="S1282" s="71"/>
      <c r="T1282" s="28"/>
      <c r="U1282" s="28"/>
      <c r="V1282" s="28"/>
      <c r="W1282" s="28"/>
      <c r="X1282" s="28"/>
    </row>
    <row r="1283" spans="1:24" ht="18.75" customHeight="1">
      <c r="A1283" s="201"/>
      <c r="B1283" s="187">
        <v>5225</v>
      </c>
      <c r="C1283" s="38" t="s">
        <v>5026</v>
      </c>
      <c r="D1283" s="28">
        <v>4128549577</v>
      </c>
      <c r="E1283" s="28"/>
      <c r="F1283" s="28"/>
      <c r="G1283" s="28"/>
      <c r="H1283" s="28">
        <v>15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71"/>
      <c r="T1283" s="28"/>
      <c r="U1283" s="28"/>
      <c r="V1283" s="28"/>
      <c r="W1283" s="28"/>
      <c r="X1283" s="28"/>
    </row>
    <row r="1284" spans="1:24" ht="18.75" customHeight="1">
      <c r="A1284" s="201"/>
      <c r="B1284" s="187">
        <v>4667</v>
      </c>
      <c r="C1284" s="38" t="s">
        <v>1905</v>
      </c>
      <c r="D1284" s="28">
        <v>4128590735</v>
      </c>
      <c r="E1284" s="28"/>
      <c r="F1284" s="28"/>
      <c r="G1284" s="28">
        <v>5</v>
      </c>
      <c r="H1284" s="28"/>
      <c r="I1284" s="28"/>
      <c r="J1284" s="28"/>
      <c r="K1284" s="28"/>
      <c r="L1284" s="28"/>
      <c r="M1284" s="28"/>
      <c r="N1284" s="28"/>
      <c r="O1284" s="28"/>
      <c r="P1284" s="28">
        <v>10</v>
      </c>
      <c r="Q1284" s="28"/>
      <c r="R1284" s="28"/>
      <c r="S1284" s="71"/>
      <c r="T1284" s="28"/>
      <c r="U1284" s="28"/>
      <c r="V1284" s="28"/>
      <c r="W1284" s="28"/>
      <c r="X1284" s="28"/>
    </row>
    <row r="1285" spans="1:24" ht="18.75" customHeight="1">
      <c r="A1285" s="201"/>
      <c r="B1285" s="187">
        <v>3583</v>
      </c>
      <c r="C1285" s="38" t="s">
        <v>4662</v>
      </c>
      <c r="D1285" s="28">
        <v>4128864127</v>
      </c>
      <c r="E1285" s="28"/>
      <c r="F1285" s="28">
        <v>5</v>
      </c>
      <c r="G1285" s="28">
        <v>10</v>
      </c>
      <c r="H1285" s="28">
        <v>10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71"/>
      <c r="T1285" s="28"/>
      <c r="U1285" s="28"/>
      <c r="V1285" s="28"/>
      <c r="W1285" s="28"/>
      <c r="X1285" s="28"/>
    </row>
    <row r="1286" spans="1:24" ht="18.75" customHeight="1">
      <c r="A1286" s="201"/>
      <c r="B1286" s="187">
        <v>4033</v>
      </c>
      <c r="C1286" s="38" t="s">
        <v>4270</v>
      </c>
      <c r="D1286" s="28">
        <v>4128882191</v>
      </c>
      <c r="E1286" s="28"/>
      <c r="F1286" s="28"/>
      <c r="G1286" s="28">
        <v>3</v>
      </c>
      <c r="H1286" s="28">
        <v>8</v>
      </c>
      <c r="I1286" s="28"/>
      <c r="J1286" s="28"/>
      <c r="K1286" s="28"/>
      <c r="L1286" s="28"/>
      <c r="M1286" s="28"/>
      <c r="N1286" s="28"/>
      <c r="O1286" s="28">
        <v>3</v>
      </c>
      <c r="P1286" s="28"/>
      <c r="Q1286" s="28"/>
      <c r="R1286" s="28"/>
      <c r="S1286" s="71"/>
      <c r="T1286" s="28"/>
      <c r="U1286" s="28"/>
      <c r="V1286" s="28"/>
      <c r="W1286" s="28"/>
      <c r="X1286" s="28"/>
    </row>
    <row r="1287" spans="1:24" ht="18.75" customHeight="1">
      <c r="A1287" s="201"/>
      <c r="B1287" s="187">
        <v>4404</v>
      </c>
      <c r="C1287" s="38" t="s">
        <v>6055</v>
      </c>
      <c r="D1287" s="28">
        <v>4128955285</v>
      </c>
      <c r="E1287" s="28"/>
      <c r="F1287" s="28"/>
      <c r="G1287" s="28"/>
      <c r="H1287" s="28">
        <v>5</v>
      </c>
      <c r="I1287" s="28"/>
      <c r="J1287" s="28"/>
      <c r="K1287" s="28"/>
      <c r="L1287" s="28"/>
      <c r="M1287" s="28"/>
      <c r="N1287" s="28"/>
      <c r="O1287" s="28"/>
      <c r="P1287" s="28">
        <v>10</v>
      </c>
      <c r="Q1287" s="28"/>
      <c r="R1287" s="28"/>
      <c r="S1287" s="71"/>
      <c r="T1287" s="28"/>
      <c r="U1287" s="28"/>
      <c r="V1287" s="28"/>
      <c r="W1287" s="28"/>
      <c r="X1287" s="28"/>
    </row>
    <row r="1288" spans="1:24" ht="18.75" customHeight="1">
      <c r="A1288" s="225" t="s">
        <v>6035</v>
      </c>
      <c r="B1288" s="187" t="s">
        <v>6057</v>
      </c>
      <c r="C1288" s="38" t="s">
        <v>6059</v>
      </c>
      <c r="D1288" s="28">
        <v>5524</v>
      </c>
      <c r="E1288" s="28"/>
      <c r="F1288" s="28"/>
      <c r="G1288" s="28">
        <v>3</v>
      </c>
      <c r="H1288" s="28">
        <v>10</v>
      </c>
      <c r="I1288" s="28">
        <v>3</v>
      </c>
      <c r="J1288" s="28"/>
      <c r="K1288" s="28"/>
      <c r="L1288" s="28"/>
      <c r="M1288" s="28"/>
      <c r="N1288" s="28"/>
      <c r="O1288" s="28">
        <v>6</v>
      </c>
      <c r="P1288" s="28"/>
      <c r="Q1288" s="28"/>
      <c r="R1288" s="28"/>
      <c r="S1288" s="71"/>
      <c r="T1288" s="28"/>
      <c r="U1288" s="28"/>
      <c r="V1288" s="28"/>
      <c r="W1288" s="28"/>
      <c r="X1288" s="28"/>
    </row>
    <row r="1289" spans="1:24" ht="18.75" customHeight="1">
      <c r="A1289" s="225" t="s">
        <v>6056</v>
      </c>
      <c r="B1289" s="187">
        <v>2918</v>
      </c>
      <c r="C1289" s="38" t="s">
        <v>4689</v>
      </c>
      <c r="D1289" s="28">
        <v>4128882095</v>
      </c>
      <c r="E1289" s="28"/>
      <c r="F1289" s="28"/>
      <c r="G1289" s="28"/>
      <c r="H1289" s="28">
        <v>10</v>
      </c>
      <c r="I1289" s="28"/>
      <c r="J1289" s="28"/>
      <c r="K1289" s="28"/>
      <c r="L1289" s="28"/>
      <c r="M1289" s="28"/>
      <c r="N1289" s="28"/>
      <c r="O1289" s="28"/>
      <c r="P1289" s="28">
        <v>10</v>
      </c>
      <c r="Q1289" s="28"/>
      <c r="R1289" s="28"/>
      <c r="S1289" s="71"/>
      <c r="T1289" s="28"/>
      <c r="U1289" s="28"/>
      <c r="V1289" s="28"/>
      <c r="W1289" s="28"/>
      <c r="X1289" s="28"/>
    </row>
    <row r="1290" spans="1:24" ht="18.75" customHeight="1">
      <c r="A1290" s="201"/>
      <c r="B1290" s="187">
        <v>3700</v>
      </c>
      <c r="C1290" s="38" t="s">
        <v>6060</v>
      </c>
      <c r="D1290" s="28">
        <v>4128716517</v>
      </c>
      <c r="E1290" s="28"/>
      <c r="F1290" s="28"/>
      <c r="G1290" s="28"/>
      <c r="H1290" s="28">
        <v>6</v>
      </c>
      <c r="I1290" s="28"/>
      <c r="J1290" s="28"/>
      <c r="K1290" s="28"/>
      <c r="L1290" s="28"/>
      <c r="M1290" s="28"/>
      <c r="N1290" s="28"/>
      <c r="O1290" s="28">
        <v>4</v>
      </c>
      <c r="P1290" s="28">
        <v>5</v>
      </c>
      <c r="Q1290" s="28"/>
      <c r="R1290" s="28"/>
      <c r="S1290" s="71"/>
      <c r="T1290" s="28"/>
      <c r="U1290" s="28"/>
      <c r="V1290" s="28"/>
      <c r="W1290" s="28"/>
      <c r="X1290" s="28"/>
    </row>
    <row r="1291" spans="1:24" ht="18.75" customHeight="1">
      <c r="A1291" s="201"/>
      <c r="B1291" s="187">
        <v>2820</v>
      </c>
      <c r="C1291" s="38" t="s">
        <v>4410</v>
      </c>
      <c r="D1291" s="28">
        <v>4128665124</v>
      </c>
      <c r="E1291" s="28"/>
      <c r="F1291" s="28"/>
      <c r="G1291" s="28">
        <v>3</v>
      </c>
      <c r="H1291" s="28">
        <v>10</v>
      </c>
      <c r="I1291" s="28"/>
      <c r="J1291" s="28"/>
      <c r="K1291" s="28"/>
      <c r="L1291" s="28"/>
      <c r="M1291" s="28"/>
      <c r="N1291" s="28"/>
      <c r="O1291" s="28">
        <v>3</v>
      </c>
      <c r="P1291" s="28"/>
      <c r="Q1291" s="28"/>
      <c r="R1291" s="28"/>
      <c r="S1291" s="71"/>
      <c r="T1291" s="28"/>
      <c r="U1291" s="28"/>
      <c r="V1291" s="28"/>
      <c r="W1291" s="28"/>
      <c r="X1291" s="28"/>
    </row>
    <row r="1292" spans="1:24" ht="18.75" customHeight="1">
      <c r="A1292" s="201"/>
      <c r="B1292" s="187">
        <v>4531</v>
      </c>
      <c r="C1292" s="38" t="s">
        <v>4506</v>
      </c>
      <c r="D1292" s="28">
        <v>4128871326</v>
      </c>
      <c r="E1292" s="28"/>
      <c r="F1292" s="28"/>
      <c r="G1292" s="28">
        <v>3</v>
      </c>
      <c r="H1292" s="28">
        <v>5</v>
      </c>
      <c r="I1292" s="28"/>
      <c r="J1292" s="28"/>
      <c r="K1292" s="28"/>
      <c r="L1292" s="28"/>
      <c r="M1292" s="28"/>
      <c r="N1292" s="28"/>
      <c r="O1292" s="28">
        <v>5</v>
      </c>
      <c r="P1292" s="28"/>
      <c r="Q1292" s="28"/>
      <c r="R1292" s="28"/>
      <c r="S1292" s="71"/>
      <c r="T1292" s="28"/>
      <c r="U1292" s="28"/>
      <c r="V1292" s="28"/>
      <c r="W1292" s="28"/>
      <c r="X1292" s="28"/>
    </row>
    <row r="1293" spans="1:24" ht="18.75" customHeight="1">
      <c r="A1293" s="201"/>
      <c r="B1293" s="187">
        <v>3857</v>
      </c>
      <c r="C1293" s="38" t="s">
        <v>6061</v>
      </c>
      <c r="D1293" s="28">
        <v>4128845826</v>
      </c>
      <c r="E1293" s="28"/>
      <c r="F1293" s="28"/>
      <c r="G1293" s="28">
        <v>10</v>
      </c>
      <c r="H1293" s="28">
        <v>10</v>
      </c>
      <c r="I1293" s="28"/>
      <c r="J1293" s="28"/>
      <c r="K1293" s="28"/>
      <c r="L1293" s="28"/>
      <c r="M1293" s="28"/>
      <c r="N1293" s="28"/>
      <c r="O1293" s="28">
        <v>5</v>
      </c>
      <c r="P1293" s="28">
        <v>10</v>
      </c>
      <c r="Q1293" s="28"/>
      <c r="R1293" s="28"/>
      <c r="S1293" s="71"/>
      <c r="T1293" s="28"/>
      <c r="U1293" s="28"/>
      <c r="V1293" s="28"/>
      <c r="W1293" s="28"/>
      <c r="X1293" s="28"/>
    </row>
    <row r="1294" spans="1:24" ht="18.75" customHeight="1">
      <c r="A1294" s="201"/>
      <c r="B1294" s="187">
        <v>2835</v>
      </c>
      <c r="C1294" s="38" t="s">
        <v>6062</v>
      </c>
      <c r="D1294" s="28">
        <v>4128878424</v>
      </c>
      <c r="E1294" s="28"/>
      <c r="F1294" s="28"/>
      <c r="G1294" s="28">
        <v>5</v>
      </c>
      <c r="H1294" s="28">
        <v>5</v>
      </c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71"/>
      <c r="T1294" s="28"/>
      <c r="U1294" s="28"/>
      <c r="V1294" s="28"/>
      <c r="W1294" s="28"/>
      <c r="X1294" s="28"/>
    </row>
    <row r="1295" spans="1:24" ht="18.75" customHeight="1">
      <c r="A1295" s="201"/>
      <c r="B1295" s="187">
        <v>5054</v>
      </c>
      <c r="C1295" s="38" t="s">
        <v>6063</v>
      </c>
      <c r="D1295" s="28">
        <v>4128883153</v>
      </c>
      <c r="E1295" s="28"/>
      <c r="F1295" s="28"/>
      <c r="G1295" s="28">
        <v>3</v>
      </c>
      <c r="H1295" s="28">
        <v>5</v>
      </c>
      <c r="I1295" s="28"/>
      <c r="J1295" s="28">
        <v>5</v>
      </c>
      <c r="K1295" s="28"/>
      <c r="L1295" s="28"/>
      <c r="M1295" s="28"/>
      <c r="N1295" s="28"/>
      <c r="O1295" s="28">
        <v>5</v>
      </c>
      <c r="P1295" s="28"/>
      <c r="Q1295" s="28"/>
      <c r="R1295" s="28"/>
      <c r="S1295" s="71"/>
      <c r="T1295" s="28"/>
      <c r="U1295" s="28"/>
      <c r="V1295" s="28"/>
      <c r="W1295" s="28"/>
      <c r="X1295" s="28"/>
    </row>
    <row r="1296" spans="1:24" ht="18.75" customHeight="1">
      <c r="A1296" s="201"/>
      <c r="B1296" s="187">
        <v>4983</v>
      </c>
      <c r="C1296" s="38" t="s">
        <v>6064</v>
      </c>
      <c r="D1296" s="28">
        <v>4128858251</v>
      </c>
      <c r="E1296" s="28"/>
      <c r="F1296" s="28"/>
      <c r="G1296" s="28">
        <v>5</v>
      </c>
      <c r="H1296" s="28">
        <v>10</v>
      </c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71"/>
      <c r="T1296" s="28"/>
      <c r="U1296" s="28"/>
      <c r="V1296" s="28"/>
      <c r="W1296" s="28"/>
      <c r="X1296" s="28"/>
    </row>
    <row r="1297" spans="1:24" ht="18.75" customHeight="1">
      <c r="A1297" s="201"/>
      <c r="B1297" s="187">
        <v>4060</v>
      </c>
      <c r="C1297" s="38" t="s">
        <v>1600</v>
      </c>
      <c r="D1297" s="28">
        <v>4128883757</v>
      </c>
      <c r="E1297" s="28"/>
      <c r="F1297" s="28"/>
      <c r="G1297" s="28"/>
      <c r="H1297" s="28">
        <v>20</v>
      </c>
      <c r="I1297" s="28"/>
      <c r="J1297" s="28">
        <v>8</v>
      </c>
      <c r="K1297" s="28"/>
      <c r="L1297" s="28"/>
      <c r="M1297" s="28"/>
      <c r="N1297" s="28"/>
      <c r="O1297" s="28">
        <v>10</v>
      </c>
      <c r="P1297" s="28"/>
      <c r="Q1297" s="28"/>
      <c r="R1297" s="28"/>
      <c r="S1297" s="71"/>
      <c r="T1297" s="28"/>
      <c r="U1297" s="28"/>
      <c r="V1297" s="28"/>
      <c r="W1297" s="28"/>
      <c r="X1297" s="28"/>
    </row>
    <row r="1298" spans="1:24" ht="18.75" customHeight="1">
      <c r="A1298" s="201"/>
      <c r="B1298" s="187">
        <v>2119</v>
      </c>
      <c r="C1298" s="38" t="s">
        <v>5021</v>
      </c>
      <c r="D1298" s="28">
        <v>4128840384</v>
      </c>
      <c r="E1298" s="28"/>
      <c r="F1298" s="28"/>
      <c r="G1298" s="28">
        <v>5</v>
      </c>
      <c r="H1298" s="28">
        <v>5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71"/>
      <c r="T1298" s="28"/>
      <c r="U1298" s="28"/>
      <c r="V1298" s="28"/>
      <c r="W1298" s="28"/>
      <c r="X1298" s="28"/>
    </row>
    <row r="1299" spans="1:24" ht="18.75" customHeight="1">
      <c r="A1299" s="201"/>
      <c r="B1299" s="187">
        <v>4280</v>
      </c>
      <c r="C1299" s="38" t="s">
        <v>4814</v>
      </c>
      <c r="D1299" s="28">
        <v>4128785461</v>
      </c>
      <c r="E1299" s="28">
        <v>3</v>
      </c>
      <c r="F1299" s="28">
        <v>3</v>
      </c>
      <c r="G1299" s="28">
        <v>5</v>
      </c>
      <c r="H1299" s="28">
        <v>5</v>
      </c>
      <c r="I1299" s="28"/>
      <c r="J1299" s="28"/>
      <c r="K1299" s="28"/>
      <c r="L1299" s="28"/>
      <c r="M1299" s="28"/>
      <c r="N1299" s="28"/>
      <c r="O1299" s="28">
        <v>5</v>
      </c>
      <c r="P1299" s="28"/>
      <c r="Q1299" s="28"/>
      <c r="R1299" s="28"/>
      <c r="S1299" s="71"/>
      <c r="T1299" s="28"/>
      <c r="U1299" s="28"/>
      <c r="V1299" s="28"/>
      <c r="W1299" s="28"/>
      <c r="X1299" s="28"/>
    </row>
    <row r="1300" spans="1:24" ht="18.75" customHeight="1">
      <c r="A1300" s="201"/>
      <c r="B1300" s="187">
        <v>5675</v>
      </c>
      <c r="C1300" s="38" t="s">
        <v>6065</v>
      </c>
      <c r="D1300" s="28">
        <v>4128880715</v>
      </c>
      <c r="E1300" s="28"/>
      <c r="F1300" s="28"/>
      <c r="G1300" s="28">
        <v>5</v>
      </c>
      <c r="H1300" s="28">
        <v>10</v>
      </c>
      <c r="I1300" s="28"/>
      <c r="J1300" s="28"/>
      <c r="K1300" s="28"/>
      <c r="L1300" s="28"/>
      <c r="M1300" s="28"/>
      <c r="N1300" s="28"/>
      <c r="O1300" s="28">
        <v>10</v>
      </c>
      <c r="P1300" s="28">
        <v>10</v>
      </c>
      <c r="Q1300" s="28"/>
      <c r="R1300" s="28"/>
      <c r="S1300" s="71"/>
      <c r="T1300" s="28"/>
      <c r="U1300" s="28"/>
      <c r="V1300" s="28"/>
      <c r="W1300" s="28"/>
      <c r="X1300" s="28"/>
    </row>
    <row r="1301" spans="1:24" ht="18.75" customHeight="1">
      <c r="A1301" s="201"/>
      <c r="B1301" s="187">
        <v>4121</v>
      </c>
      <c r="C1301" s="38" t="s">
        <v>4312</v>
      </c>
      <c r="D1301" s="28">
        <v>4128808371</v>
      </c>
      <c r="E1301" s="28"/>
      <c r="F1301" s="28"/>
      <c r="G1301" s="28">
        <v>3</v>
      </c>
      <c r="H1301" s="28">
        <v>6</v>
      </c>
      <c r="I1301" s="28"/>
      <c r="J1301" s="28"/>
      <c r="K1301" s="28"/>
      <c r="L1301" s="28"/>
      <c r="M1301" s="28"/>
      <c r="N1301" s="28"/>
      <c r="O1301" s="28"/>
      <c r="P1301" s="28">
        <v>3</v>
      </c>
      <c r="Q1301" s="28"/>
      <c r="R1301" s="28"/>
      <c r="S1301" s="71"/>
      <c r="T1301" s="28"/>
      <c r="U1301" s="28"/>
      <c r="V1301" s="28"/>
      <c r="W1301" s="28"/>
      <c r="X1301" s="28"/>
    </row>
    <row r="1302" spans="1:24" ht="18.75" customHeight="1">
      <c r="A1302" s="201"/>
      <c r="B1302" s="187">
        <v>2263</v>
      </c>
      <c r="C1302" s="38" t="s">
        <v>2029</v>
      </c>
      <c r="D1302" s="28">
        <v>4128813294</v>
      </c>
      <c r="E1302" s="28"/>
      <c r="F1302" s="28"/>
      <c r="G1302" s="28">
        <v>10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71"/>
      <c r="T1302" s="28"/>
      <c r="U1302" s="28"/>
      <c r="V1302" s="28"/>
      <c r="W1302" s="28"/>
      <c r="X1302" s="28"/>
    </row>
    <row r="1303" spans="1:24" ht="18.75" customHeight="1">
      <c r="A1303" s="201"/>
      <c r="B1303" s="187">
        <v>2760</v>
      </c>
      <c r="C1303" s="38" t="s">
        <v>6005</v>
      </c>
      <c r="D1303" s="28">
        <v>4129123100</v>
      </c>
      <c r="E1303" s="28"/>
      <c r="F1303" s="28"/>
      <c r="G1303" s="28">
        <v>5</v>
      </c>
      <c r="H1303" s="28">
        <v>5</v>
      </c>
      <c r="I1303" s="28"/>
      <c r="J1303" s="28">
        <v>5</v>
      </c>
      <c r="K1303" s="28"/>
      <c r="L1303" s="28"/>
      <c r="M1303" s="28"/>
      <c r="N1303" s="28"/>
      <c r="O1303" s="28">
        <v>5</v>
      </c>
      <c r="P1303" s="28">
        <v>10</v>
      </c>
      <c r="Q1303" s="28"/>
      <c r="R1303" s="28"/>
      <c r="S1303" s="71"/>
      <c r="T1303" s="28"/>
      <c r="U1303" s="28"/>
      <c r="V1303" s="28"/>
      <c r="W1303" s="28"/>
      <c r="X1303" s="28"/>
    </row>
    <row r="1304" spans="1:24" ht="18.75" customHeight="1">
      <c r="A1304" s="215" t="s">
        <v>4913</v>
      </c>
      <c r="B1304" s="187">
        <v>5542</v>
      </c>
      <c r="C1304" s="38" t="s">
        <v>3529</v>
      </c>
      <c r="D1304" s="28">
        <v>4128986465</v>
      </c>
      <c r="E1304" s="28"/>
      <c r="F1304" s="28"/>
      <c r="G1304" s="28">
        <v>5</v>
      </c>
      <c r="H1304" s="28">
        <v>15</v>
      </c>
      <c r="I1304" s="28"/>
      <c r="J1304" s="28">
        <v>5</v>
      </c>
      <c r="K1304" s="28"/>
      <c r="L1304" s="28"/>
      <c r="M1304" s="28"/>
      <c r="N1304" s="28"/>
      <c r="O1304" s="28">
        <v>5</v>
      </c>
      <c r="P1304" s="28">
        <v>5</v>
      </c>
      <c r="Q1304" s="28"/>
      <c r="R1304" s="28"/>
      <c r="S1304" s="71"/>
      <c r="T1304" s="28"/>
      <c r="U1304" s="28"/>
      <c r="V1304" s="28"/>
      <c r="W1304" s="28"/>
      <c r="X1304" s="28"/>
    </row>
    <row r="1305" spans="1:24" ht="18.75" customHeight="1">
      <c r="A1305" s="215" t="s">
        <v>5284</v>
      </c>
      <c r="B1305" s="187">
        <v>2347</v>
      </c>
      <c r="C1305" s="38" t="s">
        <v>5702</v>
      </c>
      <c r="D1305" s="28">
        <v>4128682248</v>
      </c>
      <c r="E1305" s="28">
        <v>2</v>
      </c>
      <c r="F1305" s="28"/>
      <c r="G1305" s="28">
        <v>5</v>
      </c>
      <c r="H1305" s="28">
        <v>3</v>
      </c>
      <c r="I1305" s="28"/>
      <c r="J1305" s="28">
        <v>3</v>
      </c>
      <c r="K1305" s="28"/>
      <c r="L1305" s="28"/>
      <c r="M1305" s="28"/>
      <c r="N1305" s="28"/>
      <c r="O1305" s="28"/>
      <c r="P1305" s="28"/>
      <c r="Q1305" s="28"/>
      <c r="R1305" s="28"/>
      <c r="S1305" s="71"/>
      <c r="T1305" s="28"/>
      <c r="U1305" s="28"/>
      <c r="V1305" s="28"/>
      <c r="W1305" s="28"/>
      <c r="X1305" s="28"/>
    </row>
    <row r="1306" spans="1:24" ht="18.75" customHeight="1">
      <c r="A1306" s="201"/>
      <c r="B1306" s="187">
        <v>3949</v>
      </c>
      <c r="C1306" s="38" t="s">
        <v>6068</v>
      </c>
      <c r="D1306" s="28">
        <v>4128920298</v>
      </c>
      <c r="E1306" s="28">
        <v>3</v>
      </c>
      <c r="F1306" s="28"/>
      <c r="G1306" s="28">
        <v>4</v>
      </c>
      <c r="H1306" s="28"/>
      <c r="I1306" s="28"/>
      <c r="J1306" s="28">
        <v>5</v>
      </c>
      <c r="K1306" s="28"/>
      <c r="L1306" s="28"/>
      <c r="M1306" s="28"/>
      <c r="N1306" s="28"/>
      <c r="O1306" s="28">
        <v>5</v>
      </c>
      <c r="P1306" s="28"/>
      <c r="Q1306" s="28"/>
      <c r="R1306" s="28"/>
      <c r="S1306" s="71"/>
      <c r="T1306" s="28"/>
      <c r="U1306" s="28"/>
      <c r="V1306" s="28"/>
      <c r="W1306" s="28"/>
      <c r="X1306" s="28"/>
    </row>
    <row r="1307" spans="1:24" ht="18.75" customHeight="1">
      <c r="A1307" s="201"/>
      <c r="B1307" s="187">
        <v>2437</v>
      </c>
      <c r="C1307" s="38" t="s">
        <v>3812</v>
      </c>
      <c r="D1307" s="28">
        <v>4128682279</v>
      </c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>
        <v>5</v>
      </c>
      <c r="P1307" s="28">
        <v>10</v>
      </c>
      <c r="Q1307" s="28"/>
      <c r="R1307" s="28"/>
      <c r="S1307" s="71"/>
      <c r="T1307" s="28"/>
      <c r="U1307" s="28"/>
      <c r="V1307" s="28"/>
      <c r="W1307" s="28"/>
      <c r="X1307" s="28"/>
    </row>
    <row r="1308" spans="1:24" ht="18.75" customHeight="1">
      <c r="A1308" s="201"/>
      <c r="B1308" s="187">
        <v>1541</v>
      </c>
      <c r="C1308" s="38" t="s">
        <v>346</v>
      </c>
      <c r="D1308" s="28">
        <v>4128757703</v>
      </c>
      <c r="E1308" s="28"/>
      <c r="F1308" s="28"/>
      <c r="G1308" s="28"/>
      <c r="H1308" s="28">
        <v>20</v>
      </c>
      <c r="I1308" s="28"/>
      <c r="J1308" s="28"/>
      <c r="K1308" s="28"/>
      <c r="L1308" s="28"/>
      <c r="M1308" s="28">
        <v>10</v>
      </c>
      <c r="N1308" s="28"/>
      <c r="O1308" s="28"/>
      <c r="P1308" s="28"/>
      <c r="Q1308" s="28"/>
      <c r="R1308" s="28"/>
      <c r="S1308" s="71"/>
      <c r="T1308" s="28"/>
      <c r="U1308" s="28"/>
      <c r="V1308" s="28"/>
      <c r="W1308" s="28"/>
      <c r="X1308" s="28"/>
    </row>
    <row r="1309" spans="1:24" ht="18.75" customHeight="1">
      <c r="A1309" s="201"/>
      <c r="B1309" s="187">
        <v>4504</v>
      </c>
      <c r="C1309" s="38" t="s">
        <v>3822</v>
      </c>
      <c r="D1309" s="28">
        <v>4128682605</v>
      </c>
      <c r="E1309" s="28"/>
      <c r="F1309" s="28"/>
      <c r="G1309" s="28"/>
      <c r="H1309" s="28"/>
      <c r="I1309" s="28"/>
      <c r="J1309" s="28">
        <v>4</v>
      </c>
      <c r="K1309" s="28"/>
      <c r="L1309" s="28"/>
      <c r="M1309" s="28"/>
      <c r="N1309" s="28"/>
      <c r="O1309" s="28">
        <v>3</v>
      </c>
      <c r="P1309" s="28">
        <v>4</v>
      </c>
      <c r="Q1309" s="28"/>
      <c r="R1309" s="28"/>
      <c r="S1309" s="71"/>
      <c r="T1309" s="28"/>
      <c r="U1309" s="28"/>
      <c r="V1309" s="28"/>
      <c r="W1309" s="28"/>
      <c r="X1309" s="28"/>
    </row>
    <row r="1310" spans="1:24" ht="18.75" customHeight="1">
      <c r="A1310" s="201"/>
      <c r="B1310" s="187">
        <v>5408</v>
      </c>
      <c r="C1310" s="38" t="s">
        <v>4132</v>
      </c>
      <c r="D1310" s="28">
        <v>4128731461</v>
      </c>
      <c r="E1310" s="28"/>
      <c r="F1310" s="28"/>
      <c r="G1310" s="28">
        <v>10</v>
      </c>
      <c r="H1310" s="28">
        <v>5</v>
      </c>
      <c r="I1310" s="28"/>
      <c r="J1310" s="28">
        <v>8</v>
      </c>
      <c r="K1310" s="28"/>
      <c r="L1310" s="28"/>
      <c r="M1310" s="28"/>
      <c r="N1310" s="28"/>
      <c r="O1310" s="28">
        <v>10</v>
      </c>
      <c r="P1310" s="28">
        <v>10</v>
      </c>
      <c r="Q1310" s="28"/>
      <c r="R1310" s="28"/>
      <c r="S1310" s="71"/>
      <c r="T1310" s="28"/>
      <c r="U1310" s="28"/>
      <c r="V1310" s="28"/>
      <c r="W1310" s="28"/>
      <c r="X1310" s="28"/>
    </row>
    <row r="1311" spans="1:24" ht="18.75" customHeight="1">
      <c r="A1311" s="201"/>
      <c r="B1311" s="187">
        <v>3231</v>
      </c>
      <c r="C1311" s="38" t="s">
        <v>3158</v>
      </c>
      <c r="D1311" s="28">
        <v>4128682406</v>
      </c>
      <c r="E1311" s="28"/>
      <c r="F1311" s="28"/>
      <c r="G1311" s="28"/>
      <c r="H1311" s="28"/>
      <c r="I1311" s="28"/>
      <c r="J1311" s="28">
        <v>5</v>
      </c>
      <c r="K1311" s="28"/>
      <c r="L1311" s="28"/>
      <c r="M1311" s="28"/>
      <c r="N1311" s="28"/>
      <c r="O1311" s="28">
        <v>5</v>
      </c>
      <c r="P1311" s="28">
        <v>5</v>
      </c>
      <c r="Q1311" s="28"/>
      <c r="R1311" s="28"/>
      <c r="S1311" s="71"/>
      <c r="T1311" s="28"/>
      <c r="U1311" s="28"/>
      <c r="V1311" s="28"/>
      <c r="W1311" s="28"/>
      <c r="X1311" s="28"/>
    </row>
    <row r="1312" spans="1:24" ht="18.75" customHeight="1">
      <c r="A1312" s="201"/>
      <c r="B1312" s="187">
        <v>4305</v>
      </c>
      <c r="C1312" s="38" t="s">
        <v>3166</v>
      </c>
      <c r="D1312" s="28">
        <v>4128821354</v>
      </c>
      <c r="E1312" s="28"/>
      <c r="F1312" s="28"/>
      <c r="G1312" s="28">
        <v>10</v>
      </c>
      <c r="H1312" s="28">
        <v>10</v>
      </c>
      <c r="I1312" s="28"/>
      <c r="J1312" s="28"/>
      <c r="K1312" s="28"/>
      <c r="L1312" s="28"/>
      <c r="M1312" s="28"/>
      <c r="N1312" s="28"/>
      <c r="O1312" s="28">
        <v>10</v>
      </c>
      <c r="P1312" s="28"/>
      <c r="Q1312" s="28"/>
      <c r="R1312" s="28"/>
      <c r="S1312" s="71"/>
      <c r="T1312" s="28"/>
      <c r="U1312" s="28"/>
      <c r="V1312" s="28"/>
      <c r="W1312" s="28"/>
      <c r="X1312" s="28"/>
    </row>
    <row r="1313" spans="1:24" ht="18.75" customHeight="1">
      <c r="A1313" s="201"/>
      <c r="B1313" s="187">
        <v>2796</v>
      </c>
      <c r="C1313" s="38" t="s">
        <v>4666</v>
      </c>
      <c r="D1313" s="28">
        <v>4128777434</v>
      </c>
      <c r="E1313" s="28"/>
      <c r="F1313" s="28"/>
      <c r="G1313" s="28">
        <v>5</v>
      </c>
      <c r="H1313" s="28">
        <v>6</v>
      </c>
      <c r="I1313" s="28"/>
      <c r="J1313" s="28">
        <v>4</v>
      </c>
      <c r="K1313" s="28"/>
      <c r="L1313" s="28"/>
      <c r="M1313" s="28"/>
      <c r="N1313" s="28"/>
      <c r="O1313" s="28">
        <v>6</v>
      </c>
      <c r="P1313" s="28">
        <v>15</v>
      </c>
      <c r="Q1313" s="28"/>
      <c r="R1313" s="28"/>
      <c r="S1313" s="71"/>
      <c r="T1313" s="28"/>
      <c r="U1313" s="28"/>
      <c r="V1313" s="28"/>
      <c r="W1313" s="28"/>
      <c r="X1313" s="28"/>
    </row>
    <row r="1314" spans="1:24" ht="18.75" customHeight="1">
      <c r="A1314" s="201"/>
      <c r="B1314" s="187">
        <v>3891</v>
      </c>
      <c r="C1314" s="38" t="s">
        <v>3820</v>
      </c>
      <c r="D1314" s="28">
        <v>4128682523</v>
      </c>
      <c r="E1314" s="28"/>
      <c r="F1314" s="28"/>
      <c r="G1314" s="28">
        <v>5</v>
      </c>
      <c r="H1314" s="28">
        <v>5</v>
      </c>
      <c r="I1314" s="28"/>
      <c r="J1314" s="28">
        <v>5</v>
      </c>
      <c r="K1314" s="28"/>
      <c r="L1314" s="28"/>
      <c r="M1314" s="28"/>
      <c r="N1314" s="28"/>
      <c r="O1314" s="28">
        <v>5</v>
      </c>
      <c r="P1314" s="28"/>
      <c r="Q1314" s="28"/>
      <c r="R1314" s="28"/>
      <c r="S1314" s="71"/>
      <c r="T1314" s="28"/>
      <c r="U1314" s="28"/>
      <c r="V1314" s="28"/>
      <c r="W1314" s="28"/>
      <c r="X1314" s="28"/>
    </row>
    <row r="1315" spans="1:24" ht="18.75" customHeight="1">
      <c r="A1315" s="201"/>
      <c r="B1315" s="187">
        <v>3652</v>
      </c>
      <c r="C1315" s="38" t="s">
        <v>3155</v>
      </c>
      <c r="D1315" s="28">
        <v>4128682504</v>
      </c>
      <c r="E1315" s="28"/>
      <c r="F1315" s="28">
        <v>1</v>
      </c>
      <c r="G1315" s="28"/>
      <c r="H1315" s="28"/>
      <c r="I1315" s="28"/>
      <c r="J1315" s="28">
        <v>5</v>
      </c>
      <c r="K1315" s="28"/>
      <c r="L1315" s="28"/>
      <c r="M1315" s="28"/>
      <c r="N1315" s="28"/>
      <c r="O1315" s="28">
        <v>5</v>
      </c>
      <c r="P1315" s="28">
        <v>5</v>
      </c>
      <c r="Q1315" s="28"/>
      <c r="R1315" s="28"/>
      <c r="S1315" s="71"/>
      <c r="T1315" s="28"/>
      <c r="U1315" s="28"/>
      <c r="V1315" s="28"/>
      <c r="W1315" s="28"/>
      <c r="X1315" s="28"/>
    </row>
    <row r="1316" spans="1:24" ht="18.75" customHeight="1">
      <c r="A1316" s="201"/>
      <c r="B1316" s="187">
        <v>2377</v>
      </c>
      <c r="C1316" s="38" t="s">
        <v>6069</v>
      </c>
      <c r="D1316" s="28">
        <v>4128682259</v>
      </c>
      <c r="E1316" s="28">
        <v>5</v>
      </c>
      <c r="F1316" s="28">
        <v>5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5</v>
      </c>
      <c r="P1316" s="28"/>
      <c r="Q1316" s="28"/>
      <c r="R1316" s="28"/>
      <c r="S1316" s="71"/>
      <c r="T1316" s="28"/>
      <c r="U1316" s="28"/>
      <c r="V1316" s="28"/>
      <c r="W1316" s="28"/>
      <c r="X1316" s="28"/>
    </row>
    <row r="1317" spans="1:24" ht="18.75" customHeight="1">
      <c r="A1317" s="201"/>
      <c r="B1317" s="187">
        <v>4959</v>
      </c>
      <c r="C1317" s="38" t="s">
        <v>4515</v>
      </c>
      <c r="D1317" s="28">
        <v>4128762843</v>
      </c>
      <c r="E1317" s="28">
        <v>5</v>
      </c>
      <c r="F1317" s="28"/>
      <c r="G1317" s="28">
        <v>10</v>
      </c>
      <c r="H1317" s="28">
        <v>10</v>
      </c>
      <c r="I1317" s="28"/>
      <c r="J1317" s="28">
        <v>10</v>
      </c>
      <c r="K1317" s="28"/>
      <c r="L1317" s="28"/>
      <c r="M1317" s="28"/>
      <c r="N1317" s="28"/>
      <c r="O1317" s="28">
        <v>10</v>
      </c>
      <c r="P1317" s="28">
        <v>10</v>
      </c>
      <c r="Q1317" s="28"/>
      <c r="R1317" s="28"/>
      <c r="S1317" s="71"/>
      <c r="T1317" s="28"/>
      <c r="U1317" s="28"/>
      <c r="V1317" s="28"/>
      <c r="W1317" s="28"/>
      <c r="X1317" s="28"/>
    </row>
    <row r="1318" spans="1:24" ht="18.75" customHeight="1">
      <c r="A1318" s="201"/>
      <c r="B1318" s="187">
        <v>4566</v>
      </c>
      <c r="C1318" s="38" t="s">
        <v>6070</v>
      </c>
      <c r="D1318" s="28">
        <v>4128682644</v>
      </c>
      <c r="E1318" s="28">
        <v>1</v>
      </c>
      <c r="F1318" s="28"/>
      <c r="G1318" s="28"/>
      <c r="H1318" s="28"/>
      <c r="I1318" s="28"/>
      <c r="J1318" s="28"/>
      <c r="K1318" s="28"/>
      <c r="L1318" s="28"/>
      <c r="M1318" s="28"/>
      <c r="N1318" s="28"/>
      <c r="O1318" s="28">
        <v>5</v>
      </c>
      <c r="P1318" s="28">
        <v>5</v>
      </c>
      <c r="Q1318" s="28"/>
      <c r="R1318" s="28"/>
      <c r="S1318" s="71"/>
      <c r="T1318" s="28"/>
      <c r="U1318" s="28"/>
      <c r="V1318" s="28"/>
      <c r="W1318" s="28"/>
      <c r="X1318" s="28"/>
    </row>
    <row r="1319" spans="1:24" ht="18.75" customHeight="1">
      <c r="A1319" s="201"/>
      <c r="B1319" s="187">
        <v>4566</v>
      </c>
      <c r="C1319" s="38" t="s">
        <v>6070</v>
      </c>
      <c r="D1319" s="28">
        <v>4128920608</v>
      </c>
      <c r="E1319" s="28"/>
      <c r="F1319" s="28">
        <v>2</v>
      </c>
      <c r="G1319" s="28">
        <v>5</v>
      </c>
      <c r="H1319" s="28">
        <v>5</v>
      </c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71"/>
      <c r="T1319" s="28"/>
      <c r="U1319" s="28"/>
      <c r="V1319" s="28"/>
      <c r="W1319" s="28"/>
      <c r="X1319" s="28"/>
    </row>
    <row r="1320" spans="1:24" ht="18.75" customHeight="1">
      <c r="A1320" s="201"/>
      <c r="B1320" s="187">
        <v>3994</v>
      </c>
      <c r="C1320" s="38" t="s">
        <v>3092</v>
      </c>
      <c r="D1320" s="28">
        <v>4128782228</v>
      </c>
      <c r="E1320" s="28"/>
      <c r="F1320" s="28"/>
      <c r="G1320" s="28">
        <v>10</v>
      </c>
      <c r="H1320" s="28">
        <v>15</v>
      </c>
      <c r="I1320" s="28"/>
      <c r="J1320" s="28">
        <v>5</v>
      </c>
      <c r="K1320" s="28"/>
      <c r="L1320" s="28"/>
      <c r="M1320" s="28"/>
      <c r="N1320" s="28"/>
      <c r="O1320" s="28"/>
      <c r="P1320" s="28">
        <v>10</v>
      </c>
      <c r="Q1320" s="28"/>
      <c r="R1320" s="28"/>
      <c r="S1320" s="71"/>
      <c r="T1320" s="28"/>
      <c r="U1320" s="28"/>
      <c r="V1320" s="28"/>
      <c r="W1320" s="28"/>
      <c r="X1320" s="28"/>
    </row>
    <row r="1321" spans="1:24" ht="18.75" customHeight="1">
      <c r="A1321" s="201"/>
      <c r="B1321" s="187">
        <v>2797</v>
      </c>
      <c r="C1321" s="38" t="s">
        <v>4748</v>
      </c>
      <c r="D1321" s="28">
        <v>4128919259</v>
      </c>
      <c r="E1321" s="28">
        <v>2</v>
      </c>
      <c r="F1321" s="28">
        <v>2</v>
      </c>
      <c r="G1321" s="28"/>
      <c r="H1321" s="28">
        <v>10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71"/>
      <c r="T1321" s="28"/>
      <c r="U1321" s="28"/>
      <c r="V1321" s="28"/>
      <c r="W1321" s="28"/>
      <c r="X1321" s="28"/>
    </row>
    <row r="1322" spans="1:24" ht="18.75" customHeight="1">
      <c r="A1322" s="201"/>
      <c r="B1322" s="187">
        <v>2797</v>
      </c>
      <c r="C1322" s="38" t="s">
        <v>4748</v>
      </c>
      <c r="D1322" s="28">
        <v>4128682328</v>
      </c>
      <c r="E1322" s="28"/>
      <c r="F1322" s="28"/>
      <c r="G1322" s="28">
        <v>10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71"/>
      <c r="T1322" s="28"/>
      <c r="U1322" s="28"/>
      <c r="V1322" s="28"/>
      <c r="W1322" s="28"/>
      <c r="X1322" s="28"/>
    </row>
    <row r="1323" spans="1:24" ht="18.75" customHeight="1">
      <c r="A1323" s="201"/>
      <c r="B1323" s="187">
        <v>5666</v>
      </c>
      <c r="C1323" s="38" t="s">
        <v>4874</v>
      </c>
      <c r="D1323" s="28">
        <v>4128922162</v>
      </c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>
        <v>5</v>
      </c>
      <c r="Q1323" s="28"/>
      <c r="R1323" s="28"/>
      <c r="S1323" s="71"/>
      <c r="T1323" s="28"/>
      <c r="U1323" s="28"/>
      <c r="V1323" s="28"/>
      <c r="W1323" s="28"/>
      <c r="X1323" s="28"/>
    </row>
    <row r="1324" spans="1:24" ht="18.75" customHeight="1">
      <c r="A1324" s="201"/>
      <c r="B1324" s="187">
        <v>5666</v>
      </c>
      <c r="C1324" s="38" t="s">
        <v>4874</v>
      </c>
      <c r="D1324" s="28">
        <v>4128467255</v>
      </c>
      <c r="E1324" s="28"/>
      <c r="F1324" s="28">
        <v>2</v>
      </c>
      <c r="G1324" s="28"/>
      <c r="H1324" s="28">
        <v>5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71"/>
      <c r="T1324" s="28"/>
      <c r="U1324" s="28"/>
      <c r="V1324" s="28"/>
      <c r="W1324" s="28"/>
      <c r="X1324" s="28"/>
    </row>
    <row r="1325" spans="1:24" ht="18.75" customHeight="1">
      <c r="A1325" s="201"/>
      <c r="B1325" s="187">
        <v>4442</v>
      </c>
      <c r="C1325" s="38" t="s">
        <v>5006</v>
      </c>
      <c r="D1325" s="28">
        <v>4128850645</v>
      </c>
      <c r="E1325" s="28"/>
      <c r="F1325" s="28"/>
      <c r="G1325" s="28">
        <v>5</v>
      </c>
      <c r="H1325" s="28">
        <v>5</v>
      </c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71"/>
      <c r="T1325" s="28"/>
      <c r="U1325" s="28"/>
      <c r="V1325" s="28"/>
      <c r="W1325" s="28"/>
      <c r="X1325" s="28"/>
    </row>
    <row r="1326" spans="1:24" ht="18.75" customHeight="1">
      <c r="A1326" s="201"/>
      <c r="B1326" s="187">
        <v>5665</v>
      </c>
      <c r="C1326" s="38" t="s">
        <v>3939</v>
      </c>
      <c r="D1326" s="28">
        <v>4128814340</v>
      </c>
      <c r="E1326" s="28">
        <v>3</v>
      </c>
      <c r="F1326" s="28">
        <v>1</v>
      </c>
      <c r="G1326" s="28">
        <v>3</v>
      </c>
      <c r="H1326" s="28">
        <v>10</v>
      </c>
      <c r="I1326" s="28"/>
      <c r="J1326" s="28">
        <v>3</v>
      </c>
      <c r="K1326" s="28"/>
      <c r="L1326" s="28"/>
      <c r="M1326" s="28"/>
      <c r="N1326" s="28"/>
      <c r="O1326" s="28">
        <v>10</v>
      </c>
      <c r="P1326" s="28"/>
      <c r="Q1326" s="28"/>
      <c r="R1326" s="28"/>
      <c r="S1326" s="71"/>
      <c r="T1326" s="28"/>
      <c r="U1326" s="28"/>
      <c r="V1326" s="28"/>
      <c r="W1326" s="28"/>
      <c r="X1326" s="28"/>
    </row>
    <row r="1327" spans="1:24" ht="18.75" customHeight="1">
      <c r="A1327" s="201"/>
      <c r="B1327" s="187">
        <v>5582</v>
      </c>
      <c r="C1327" s="38" t="s">
        <v>3091</v>
      </c>
      <c r="D1327" s="28">
        <v>4128738531</v>
      </c>
      <c r="E1327" s="28"/>
      <c r="F1327" s="28"/>
      <c r="G1327" s="28">
        <v>5</v>
      </c>
      <c r="H1327" s="28">
        <v>5</v>
      </c>
      <c r="I1327" s="28"/>
      <c r="J1327" s="28"/>
      <c r="K1327" s="28"/>
      <c r="L1327" s="28"/>
      <c r="M1327" s="28"/>
      <c r="N1327" s="28"/>
      <c r="O1327" s="28">
        <v>7</v>
      </c>
      <c r="P1327" s="28">
        <v>5</v>
      </c>
      <c r="Q1327" s="28"/>
      <c r="R1327" s="28"/>
      <c r="S1327" s="71"/>
      <c r="T1327" s="28"/>
      <c r="U1327" s="28"/>
      <c r="V1327" s="28"/>
      <c r="W1327" s="28"/>
      <c r="X1327" s="28"/>
    </row>
    <row r="1328" spans="1:24" ht="18.75" customHeight="1">
      <c r="A1328" s="201"/>
      <c r="B1328" s="187">
        <v>5635</v>
      </c>
      <c r="C1328" s="38" t="s">
        <v>4518</v>
      </c>
      <c r="D1328" s="28">
        <v>4128822473</v>
      </c>
      <c r="E1328" s="28"/>
      <c r="F1328" s="28"/>
      <c r="G1328" s="28">
        <v>5</v>
      </c>
      <c r="H1328" s="28">
        <v>5</v>
      </c>
      <c r="I1328" s="28"/>
      <c r="J1328" s="28"/>
      <c r="K1328" s="28"/>
      <c r="L1328" s="28"/>
      <c r="M1328" s="28"/>
      <c r="N1328" s="28"/>
      <c r="O1328" s="28"/>
      <c r="P1328" s="28">
        <v>3</v>
      </c>
      <c r="Q1328" s="28"/>
      <c r="R1328" s="28"/>
      <c r="S1328" s="71"/>
      <c r="T1328" s="28"/>
      <c r="U1328" s="28"/>
      <c r="V1328" s="28"/>
      <c r="W1328" s="28"/>
      <c r="X1328" s="28"/>
    </row>
    <row r="1329" spans="1:24" ht="18.75" customHeight="1">
      <c r="A1329" s="201"/>
      <c r="B1329" s="187">
        <v>1699</v>
      </c>
      <c r="C1329" s="38" t="s">
        <v>5208</v>
      </c>
      <c r="D1329" s="28">
        <v>4128778968</v>
      </c>
      <c r="E1329" s="28"/>
      <c r="F1329" s="28"/>
      <c r="G1329" s="28">
        <v>5</v>
      </c>
      <c r="H1329" s="28">
        <v>10</v>
      </c>
      <c r="I1329" s="28"/>
      <c r="J1329" s="28"/>
      <c r="K1329" s="28"/>
      <c r="L1329" s="28"/>
      <c r="M1329" s="28">
        <v>10</v>
      </c>
      <c r="N1329" s="28"/>
      <c r="O1329" s="28"/>
      <c r="P1329" s="28"/>
      <c r="Q1329" s="28"/>
      <c r="R1329" s="28"/>
      <c r="S1329" s="71"/>
      <c r="T1329" s="28"/>
      <c r="U1329" s="28"/>
      <c r="V1329" s="28"/>
      <c r="W1329" s="28"/>
      <c r="X1329" s="28"/>
    </row>
    <row r="1330" spans="1:24" ht="18.75" customHeight="1">
      <c r="A1330" s="201"/>
      <c r="B1330" s="187">
        <v>2924</v>
      </c>
      <c r="C1330" s="38" t="s">
        <v>6071</v>
      </c>
      <c r="D1330" s="28">
        <v>4128682365</v>
      </c>
      <c r="E1330" s="28"/>
      <c r="F1330" s="28"/>
      <c r="G1330" s="28">
        <v>7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71"/>
      <c r="T1330" s="28"/>
      <c r="U1330" s="28"/>
      <c r="V1330" s="28"/>
      <c r="W1330" s="28"/>
      <c r="X1330" s="28"/>
    </row>
    <row r="1331" spans="1:24" ht="18.75" customHeight="1">
      <c r="A1331" s="201"/>
      <c r="B1331" s="187">
        <v>3260</v>
      </c>
      <c r="C1331" s="38" t="s">
        <v>5594</v>
      </c>
      <c r="D1331" s="28">
        <v>4128710696</v>
      </c>
      <c r="E1331" s="28"/>
      <c r="F1331" s="28"/>
      <c r="G1331" s="28">
        <v>5</v>
      </c>
      <c r="H1331" s="28"/>
      <c r="I1331" s="28"/>
      <c r="J1331" s="28"/>
      <c r="K1331" s="28"/>
      <c r="L1331" s="28"/>
      <c r="M1331" s="28"/>
      <c r="N1331" s="28"/>
      <c r="O1331" s="28">
        <v>5</v>
      </c>
      <c r="P1331" s="28">
        <v>5</v>
      </c>
      <c r="Q1331" s="28"/>
      <c r="R1331" s="28"/>
      <c r="S1331" s="71"/>
      <c r="T1331" s="28"/>
      <c r="U1331" s="28"/>
      <c r="V1331" s="28"/>
      <c r="W1331" s="28"/>
      <c r="X1331" s="28"/>
    </row>
    <row r="1332" spans="1:24" ht="18.75" customHeight="1">
      <c r="A1332" s="201"/>
      <c r="B1332" s="187">
        <v>3260</v>
      </c>
      <c r="C1332" s="38" t="s">
        <v>5594</v>
      </c>
      <c r="D1332" s="28">
        <v>4128809045</v>
      </c>
      <c r="E1332" s="28"/>
      <c r="F1332" s="28"/>
      <c r="G1332" s="28"/>
      <c r="H1332" s="28">
        <v>5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71"/>
      <c r="T1332" s="28"/>
      <c r="U1332" s="28"/>
      <c r="V1332" s="28"/>
      <c r="W1332" s="28"/>
      <c r="X1332" s="28"/>
    </row>
    <row r="1333" spans="1:24" ht="18.75" customHeight="1">
      <c r="A1333" s="201"/>
      <c r="B1333" s="187">
        <v>3232</v>
      </c>
      <c r="C1333" s="38" t="s">
        <v>3821</v>
      </c>
      <c r="D1333" s="28">
        <v>4128919663</v>
      </c>
      <c r="E1333" s="28"/>
      <c r="F1333" s="28"/>
      <c r="G1333" s="28"/>
      <c r="H1333" s="28">
        <v>5</v>
      </c>
      <c r="I1333" s="28"/>
      <c r="J1333" s="28">
        <v>5</v>
      </c>
      <c r="K1333" s="28"/>
      <c r="L1333" s="28"/>
      <c r="M1333" s="28"/>
      <c r="N1333" s="28"/>
      <c r="O1333" s="28"/>
      <c r="P1333" s="28"/>
      <c r="Q1333" s="28"/>
      <c r="R1333" s="28"/>
      <c r="S1333" s="71"/>
      <c r="T1333" s="28"/>
      <c r="U1333" s="28"/>
      <c r="V1333" s="28"/>
      <c r="W1333" s="28"/>
      <c r="X1333" s="28"/>
    </row>
    <row r="1334" spans="1:24" ht="18.75" customHeight="1">
      <c r="A1334" s="201"/>
      <c r="B1334" s="187">
        <v>3232</v>
      </c>
      <c r="C1334" s="38" t="s">
        <v>3821</v>
      </c>
      <c r="D1334" s="28">
        <v>4128682419</v>
      </c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>
        <v>5</v>
      </c>
      <c r="P1334" s="28">
        <v>20</v>
      </c>
      <c r="Q1334" s="28"/>
      <c r="R1334" s="28"/>
      <c r="S1334" s="71"/>
      <c r="T1334" s="28"/>
      <c r="U1334" s="28"/>
      <c r="V1334" s="28"/>
      <c r="W1334" s="28"/>
      <c r="X1334" s="28"/>
    </row>
    <row r="1335" spans="1:24" ht="18.75" customHeight="1">
      <c r="A1335" s="218"/>
      <c r="B1335" s="240"/>
      <c r="C1335" s="241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71"/>
      <c r="T1335" s="97"/>
      <c r="U1335" s="97"/>
      <c r="V1335" s="97"/>
      <c r="W1335" s="97"/>
      <c r="X1335" s="97" t="s">
        <v>6073</v>
      </c>
    </row>
    <row r="1336" spans="1:24" ht="18.75" customHeight="1">
      <c r="A1336" s="201"/>
      <c r="B1336" s="187"/>
      <c r="C1336" s="227" t="s">
        <v>6072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71"/>
      <c r="T1336" s="28"/>
      <c r="U1336" s="28"/>
      <c r="V1336" s="28"/>
      <c r="W1336" s="28"/>
      <c r="X1336" s="28"/>
    </row>
    <row r="1337" spans="1:24" ht="18.75" customHeight="1">
      <c r="A1337" s="225" t="s">
        <v>6074</v>
      </c>
      <c r="B1337" s="187">
        <v>5570</v>
      </c>
      <c r="C1337" s="38" t="s">
        <v>2566</v>
      </c>
      <c r="D1337" s="28">
        <v>4128726693</v>
      </c>
      <c r="E1337" s="28"/>
      <c r="F1337" s="28"/>
      <c r="G1337" s="28">
        <v>5</v>
      </c>
      <c r="H1337" s="28">
        <v>5</v>
      </c>
      <c r="I1337" s="28"/>
      <c r="J1337" s="28">
        <v>5</v>
      </c>
      <c r="K1337" s="28"/>
      <c r="L1337" s="28"/>
      <c r="M1337" s="28"/>
      <c r="N1337" s="28"/>
      <c r="O1337" s="28">
        <v>5</v>
      </c>
      <c r="P1337" s="28"/>
      <c r="Q1337" s="28"/>
      <c r="R1337" s="28"/>
      <c r="S1337" s="71"/>
      <c r="T1337" s="28"/>
      <c r="U1337" s="28"/>
      <c r="V1337" s="28"/>
      <c r="W1337" s="28"/>
      <c r="X1337" s="28"/>
    </row>
    <row r="1338" spans="1:24" ht="18.75" customHeight="1">
      <c r="A1338" s="225" t="s">
        <v>5307</v>
      </c>
      <c r="B1338" s="187">
        <v>5654</v>
      </c>
      <c r="C1338" s="38" t="s">
        <v>6075</v>
      </c>
      <c r="D1338" s="28">
        <v>4128860703</v>
      </c>
      <c r="E1338" s="28"/>
      <c r="F1338" s="28"/>
      <c r="G1338" s="28">
        <v>5</v>
      </c>
      <c r="H1338" s="28">
        <v>20</v>
      </c>
      <c r="I1338" s="28"/>
      <c r="J1338" s="28"/>
      <c r="K1338" s="28"/>
      <c r="L1338" s="28"/>
      <c r="M1338" s="28"/>
      <c r="N1338" s="28"/>
      <c r="O1338" s="28"/>
      <c r="P1338" s="28">
        <v>10</v>
      </c>
      <c r="Q1338" s="28"/>
      <c r="R1338" s="28"/>
      <c r="S1338" s="71"/>
      <c r="T1338" s="28"/>
      <c r="U1338" s="28"/>
      <c r="V1338" s="28"/>
      <c r="W1338" s="28"/>
      <c r="X1338" s="28"/>
    </row>
    <row r="1339" spans="1:24" ht="18.75" customHeight="1">
      <c r="A1339" s="201"/>
      <c r="B1339" s="187">
        <v>4681</v>
      </c>
      <c r="C1339" s="38" t="s">
        <v>2662</v>
      </c>
      <c r="D1339" s="28">
        <v>4128883570</v>
      </c>
      <c r="E1339" s="28">
        <v>3</v>
      </c>
      <c r="F1339" s="28"/>
      <c r="G1339" s="28">
        <v>7</v>
      </c>
      <c r="H1339" s="28">
        <v>5</v>
      </c>
      <c r="I1339" s="28"/>
      <c r="J1339" s="28"/>
      <c r="K1339" s="28"/>
      <c r="L1339" s="28"/>
      <c r="M1339" s="28"/>
      <c r="N1339" s="28"/>
      <c r="O1339" s="28"/>
      <c r="P1339" s="28">
        <v>5</v>
      </c>
      <c r="Q1339" s="28"/>
      <c r="R1339" s="28"/>
      <c r="S1339" s="71"/>
      <c r="T1339" s="28"/>
      <c r="U1339" s="28"/>
      <c r="V1339" s="28"/>
      <c r="W1339" s="28"/>
      <c r="X1339" s="28"/>
    </row>
    <row r="1340" spans="1:24" ht="18.75" customHeight="1">
      <c r="A1340" s="201"/>
      <c r="B1340" s="187">
        <v>4750</v>
      </c>
      <c r="C1340" s="38" t="s">
        <v>6076</v>
      </c>
      <c r="D1340" s="28">
        <v>4128860690</v>
      </c>
      <c r="E1340" s="28"/>
      <c r="F1340" s="28"/>
      <c r="G1340" s="28"/>
      <c r="H1340" s="28">
        <v>7</v>
      </c>
      <c r="I1340" s="28"/>
      <c r="J1340" s="28">
        <v>5</v>
      </c>
      <c r="K1340" s="28"/>
      <c r="L1340" s="28"/>
      <c r="M1340" s="28"/>
      <c r="N1340" s="28"/>
      <c r="O1340" s="28">
        <v>5</v>
      </c>
      <c r="P1340" s="28"/>
      <c r="Q1340" s="28"/>
      <c r="R1340" s="28"/>
      <c r="S1340" s="71"/>
      <c r="T1340" s="28"/>
      <c r="U1340" s="28"/>
      <c r="V1340" s="28"/>
      <c r="W1340" s="28"/>
      <c r="X1340" s="28"/>
    </row>
    <row r="1341" spans="1:24" ht="18.75" customHeight="1">
      <c r="A1341" s="201"/>
      <c r="B1341" s="187">
        <v>5484</v>
      </c>
      <c r="C1341" s="38" t="s">
        <v>1992</v>
      </c>
      <c r="D1341" s="28">
        <v>4128763563</v>
      </c>
      <c r="E1341" s="28"/>
      <c r="F1341" s="28"/>
      <c r="G1341" s="28">
        <v>7</v>
      </c>
      <c r="H1341" s="28"/>
      <c r="I1341" s="28"/>
      <c r="J1341" s="28">
        <v>3</v>
      </c>
      <c r="K1341" s="28"/>
      <c r="L1341" s="28"/>
      <c r="M1341" s="28"/>
      <c r="N1341" s="28"/>
      <c r="O1341" s="28"/>
      <c r="P1341" s="28"/>
      <c r="Q1341" s="28"/>
      <c r="R1341" s="28"/>
      <c r="S1341" s="71"/>
      <c r="T1341" s="28"/>
      <c r="U1341" s="28"/>
      <c r="V1341" s="28"/>
      <c r="W1341" s="28"/>
      <c r="X1341" s="28"/>
    </row>
    <row r="1342" spans="1:24" ht="18.75" customHeight="1">
      <c r="A1342" s="201"/>
      <c r="B1342" s="187">
        <v>5295</v>
      </c>
      <c r="C1342" s="38" t="s">
        <v>6077</v>
      </c>
      <c r="D1342" s="28">
        <v>4128877058</v>
      </c>
      <c r="E1342" s="28"/>
      <c r="F1342" s="28"/>
      <c r="G1342" s="28">
        <v>6</v>
      </c>
      <c r="H1342" s="28">
        <v>6</v>
      </c>
      <c r="I1342" s="28"/>
      <c r="J1342" s="28">
        <v>5</v>
      </c>
      <c r="K1342" s="28"/>
      <c r="L1342" s="28"/>
      <c r="M1342" s="28"/>
      <c r="N1342" s="28"/>
      <c r="O1342" s="28"/>
      <c r="P1342" s="28"/>
      <c r="Q1342" s="28"/>
      <c r="R1342" s="28"/>
      <c r="S1342" s="71"/>
      <c r="T1342" s="28"/>
      <c r="U1342" s="28"/>
      <c r="V1342" s="28"/>
      <c r="W1342" s="28"/>
      <c r="X1342" s="28"/>
    </row>
    <row r="1343" spans="1:24" ht="18.75" customHeight="1">
      <c r="A1343" s="201"/>
      <c r="B1343" s="187">
        <v>5101</v>
      </c>
      <c r="C1343" s="38" t="s">
        <v>1755</v>
      </c>
      <c r="D1343" s="28">
        <v>4128741777</v>
      </c>
      <c r="E1343" s="28"/>
      <c r="F1343" s="28"/>
      <c r="G1343" s="28">
        <v>5</v>
      </c>
      <c r="H1343" s="28">
        <v>10</v>
      </c>
      <c r="I1343" s="28"/>
      <c r="J1343" s="28"/>
      <c r="K1343" s="28"/>
      <c r="L1343" s="28"/>
      <c r="M1343" s="28"/>
      <c r="N1343" s="28"/>
      <c r="O1343" s="28"/>
      <c r="P1343" s="28">
        <v>10</v>
      </c>
      <c r="Q1343" s="28"/>
      <c r="R1343" s="28"/>
      <c r="S1343" s="71"/>
      <c r="T1343" s="28"/>
      <c r="U1343" s="28"/>
      <c r="V1343" s="28"/>
      <c r="W1343" s="28"/>
      <c r="X1343" s="28"/>
    </row>
    <row r="1344" spans="1:24" ht="18.75" customHeight="1">
      <c r="A1344" s="201"/>
      <c r="B1344" s="187">
        <v>5429</v>
      </c>
      <c r="C1344" s="38" t="s">
        <v>5030</v>
      </c>
      <c r="D1344" s="28">
        <v>4128965421</v>
      </c>
      <c r="E1344" s="28"/>
      <c r="F1344" s="28"/>
      <c r="G1344" s="28">
        <v>3</v>
      </c>
      <c r="H1344" s="28">
        <v>5</v>
      </c>
      <c r="I1344" s="28"/>
      <c r="J1344" s="28">
        <v>2</v>
      </c>
      <c r="K1344" s="28"/>
      <c r="L1344" s="28"/>
      <c r="M1344" s="28"/>
      <c r="N1344" s="28"/>
      <c r="O1344" s="28">
        <v>5</v>
      </c>
      <c r="P1344" s="28">
        <v>3</v>
      </c>
      <c r="Q1344" s="28"/>
      <c r="R1344" s="28"/>
      <c r="S1344" s="71"/>
      <c r="T1344" s="28"/>
      <c r="U1344" s="28"/>
      <c r="V1344" s="28"/>
      <c r="W1344" s="28"/>
      <c r="X1344" s="28"/>
    </row>
    <row r="1345" spans="1:24" ht="18.75" customHeight="1">
      <c r="A1345" s="201"/>
      <c r="B1345" s="187">
        <v>3222</v>
      </c>
      <c r="C1345" s="38" t="s">
        <v>5861</v>
      </c>
      <c r="D1345" s="28">
        <v>4128735468</v>
      </c>
      <c r="E1345" s="28">
        <v>5</v>
      </c>
      <c r="F1345" s="28"/>
      <c r="G1345" s="28"/>
      <c r="H1345" s="28">
        <v>5</v>
      </c>
      <c r="I1345" s="28"/>
      <c r="J1345" s="28">
        <v>3</v>
      </c>
      <c r="K1345" s="28"/>
      <c r="L1345" s="28"/>
      <c r="M1345" s="28"/>
      <c r="N1345" s="28"/>
      <c r="O1345" s="28">
        <v>5</v>
      </c>
      <c r="P1345" s="28"/>
      <c r="Q1345" s="28"/>
      <c r="R1345" s="28"/>
      <c r="S1345" s="71"/>
      <c r="T1345" s="28"/>
      <c r="U1345" s="28"/>
      <c r="V1345" s="28"/>
      <c r="W1345" s="28"/>
      <c r="X1345" s="28"/>
    </row>
    <row r="1346" spans="1:24" ht="18.75" customHeight="1">
      <c r="A1346" s="201"/>
      <c r="B1346" s="187">
        <v>3679</v>
      </c>
      <c r="C1346" s="38" t="s">
        <v>4401</v>
      </c>
      <c r="D1346" s="28">
        <v>4128902738</v>
      </c>
      <c r="E1346" s="28"/>
      <c r="F1346" s="28"/>
      <c r="G1346" s="28">
        <v>6</v>
      </c>
      <c r="H1346" s="28"/>
      <c r="I1346" s="28"/>
      <c r="J1346" s="28"/>
      <c r="K1346" s="28"/>
      <c r="L1346" s="28"/>
      <c r="M1346" s="28"/>
      <c r="N1346" s="28"/>
      <c r="O1346" s="28"/>
      <c r="P1346" s="28">
        <v>6</v>
      </c>
      <c r="Q1346" s="28"/>
      <c r="R1346" s="28"/>
      <c r="S1346" s="71"/>
      <c r="T1346" s="28"/>
      <c r="U1346" s="28"/>
      <c r="V1346" s="28"/>
      <c r="W1346" s="28"/>
      <c r="X1346" s="28"/>
    </row>
    <row r="1347" spans="1:24" ht="18.75" customHeight="1">
      <c r="A1347" s="201"/>
      <c r="B1347" s="187">
        <v>4307</v>
      </c>
      <c r="C1347" s="38" t="s">
        <v>4664</v>
      </c>
      <c r="D1347" s="28">
        <v>4128881502</v>
      </c>
      <c r="E1347" s="28"/>
      <c r="F1347" s="28"/>
      <c r="G1347" s="28">
        <v>10</v>
      </c>
      <c r="H1347" s="28">
        <v>20</v>
      </c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71"/>
      <c r="T1347" s="28"/>
      <c r="U1347" s="28"/>
      <c r="V1347" s="28"/>
      <c r="W1347" s="28"/>
      <c r="X1347" s="28"/>
    </row>
    <row r="1348" spans="1:24" ht="18.75" customHeight="1">
      <c r="A1348" s="201"/>
      <c r="B1348" s="187">
        <v>3761</v>
      </c>
      <c r="C1348" s="38" t="s">
        <v>2103</v>
      </c>
      <c r="D1348" s="28">
        <v>412879741</v>
      </c>
      <c r="E1348" s="28"/>
      <c r="F1348" s="28"/>
      <c r="G1348" s="28">
        <v>5</v>
      </c>
      <c r="H1348" s="28">
        <v>5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71"/>
      <c r="T1348" s="28"/>
      <c r="U1348" s="28"/>
      <c r="V1348" s="28"/>
      <c r="W1348" s="28"/>
      <c r="X1348" s="28"/>
    </row>
    <row r="1349" spans="1:24" ht="18.75" customHeight="1">
      <c r="A1349" s="201"/>
      <c r="B1349" s="187">
        <v>4180</v>
      </c>
      <c r="C1349" s="38" t="s">
        <v>2070</v>
      </c>
      <c r="D1349" s="28">
        <v>4128758098</v>
      </c>
      <c r="E1349" s="28">
        <v>3</v>
      </c>
      <c r="F1349" s="28"/>
      <c r="G1349" s="28">
        <v>5</v>
      </c>
      <c r="H1349" s="28">
        <v>5</v>
      </c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71"/>
      <c r="T1349" s="28"/>
      <c r="U1349" s="28"/>
      <c r="V1349" s="28"/>
      <c r="W1349" s="28"/>
      <c r="X1349" s="28"/>
    </row>
    <row r="1350" spans="1:24" ht="18.75" customHeight="1">
      <c r="A1350" s="201"/>
      <c r="B1350" s="187">
        <v>5162</v>
      </c>
      <c r="C1350" s="38" t="s">
        <v>4820</v>
      </c>
      <c r="D1350" s="28">
        <v>4128899754</v>
      </c>
      <c r="E1350" s="28"/>
      <c r="F1350" s="28"/>
      <c r="G1350" s="28">
        <v>5</v>
      </c>
      <c r="H1350" s="28">
        <v>5</v>
      </c>
      <c r="I1350" s="28"/>
      <c r="J1350" s="28"/>
      <c r="K1350" s="28"/>
      <c r="L1350" s="28"/>
      <c r="M1350" s="28"/>
      <c r="N1350" s="28"/>
      <c r="O1350" s="28"/>
      <c r="P1350" s="28">
        <v>5</v>
      </c>
      <c r="Q1350" s="28"/>
      <c r="R1350" s="28"/>
      <c r="S1350" s="71"/>
      <c r="T1350" s="28"/>
      <c r="U1350" s="28"/>
      <c r="V1350" s="28"/>
      <c r="W1350" s="28"/>
      <c r="X1350" s="28"/>
    </row>
    <row r="1351" spans="1:24" ht="18.75" customHeight="1">
      <c r="A1351" s="201"/>
      <c r="B1351" s="187">
        <v>4764</v>
      </c>
      <c r="C1351" s="38" t="s">
        <v>6078</v>
      </c>
      <c r="D1351" s="28">
        <v>4128737637</v>
      </c>
      <c r="E1351" s="28"/>
      <c r="F1351" s="28"/>
      <c r="G1351" s="28">
        <v>6</v>
      </c>
      <c r="H1351" s="28">
        <v>6</v>
      </c>
      <c r="I1351" s="28"/>
      <c r="J1351" s="28">
        <v>10</v>
      </c>
      <c r="K1351" s="28"/>
      <c r="L1351" s="28"/>
      <c r="M1351" s="28"/>
      <c r="N1351" s="28"/>
      <c r="O1351" s="28">
        <v>6</v>
      </c>
      <c r="P1351" s="28"/>
      <c r="Q1351" s="28"/>
      <c r="R1351" s="28"/>
      <c r="S1351" s="71"/>
      <c r="T1351" s="28"/>
      <c r="U1351" s="28"/>
      <c r="V1351" s="28"/>
      <c r="W1351" s="28"/>
      <c r="X1351" s="28"/>
    </row>
    <row r="1352" spans="1:24" ht="18.75" customHeight="1">
      <c r="A1352" s="201"/>
      <c r="B1352" s="187">
        <v>3102</v>
      </c>
      <c r="C1352" s="38" t="s">
        <v>6079</v>
      </c>
      <c r="D1352" s="28">
        <v>4128843145</v>
      </c>
      <c r="E1352" s="28">
        <v>3</v>
      </c>
      <c r="F1352" s="28"/>
      <c r="G1352" s="28">
        <v>5</v>
      </c>
      <c r="H1352" s="28">
        <v>5</v>
      </c>
      <c r="I1352" s="28"/>
      <c r="J1352" s="28"/>
      <c r="K1352" s="28"/>
      <c r="L1352" s="28"/>
      <c r="M1352" s="28"/>
      <c r="N1352" s="28"/>
      <c r="O1352" s="28"/>
      <c r="P1352" s="28">
        <v>3</v>
      </c>
      <c r="Q1352" s="28"/>
      <c r="R1352" s="28"/>
      <c r="S1352" s="71"/>
      <c r="T1352" s="28"/>
      <c r="U1352" s="28"/>
      <c r="V1352" s="28"/>
      <c r="W1352" s="28"/>
      <c r="X1352" s="28"/>
    </row>
    <row r="1353" spans="1:24" ht="18.75" customHeight="1">
      <c r="A1353" s="201"/>
      <c r="B1353" s="187">
        <v>5155</v>
      </c>
      <c r="C1353" s="38" t="s">
        <v>4095</v>
      </c>
      <c r="D1353" s="28">
        <v>4128947265</v>
      </c>
      <c r="E1353" s="28"/>
      <c r="F1353" s="28"/>
      <c r="G1353" s="28">
        <v>3</v>
      </c>
      <c r="H1353" s="28">
        <v>8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71"/>
      <c r="T1353" s="28"/>
      <c r="U1353" s="28"/>
      <c r="V1353" s="28"/>
      <c r="W1353" s="28"/>
      <c r="X1353" s="28"/>
    </row>
    <row r="1354" spans="1:24" ht="18.75" customHeight="1">
      <c r="A1354" s="201"/>
      <c r="B1354" s="187">
        <v>3554</v>
      </c>
      <c r="C1354" s="38" t="s">
        <v>6080</v>
      </c>
      <c r="D1354" s="28">
        <v>4128951746</v>
      </c>
      <c r="E1354" s="28"/>
      <c r="F1354" s="28"/>
      <c r="G1354" s="28">
        <v>7</v>
      </c>
      <c r="H1354" s="28">
        <v>10</v>
      </c>
      <c r="I1354" s="28"/>
      <c r="J1354" s="28">
        <v>5</v>
      </c>
      <c r="K1354" s="28"/>
      <c r="L1354" s="28"/>
      <c r="M1354" s="28"/>
      <c r="N1354" s="28"/>
      <c r="O1354" s="28">
        <v>5</v>
      </c>
      <c r="P1354" s="28">
        <v>5</v>
      </c>
      <c r="Q1354" s="28"/>
      <c r="R1354" s="28"/>
      <c r="S1354" s="71"/>
      <c r="T1354" s="28"/>
      <c r="U1354" s="28"/>
      <c r="V1354" s="28"/>
      <c r="W1354" s="28"/>
      <c r="X1354" s="28"/>
    </row>
    <row r="1355" spans="1:24" ht="18.75" customHeight="1">
      <c r="A1355" s="201"/>
      <c r="B1355" s="187" t="s">
        <v>6081</v>
      </c>
      <c r="C1355" s="38" t="s">
        <v>6082</v>
      </c>
      <c r="D1355" s="28">
        <v>5516</v>
      </c>
      <c r="E1355" s="28"/>
      <c r="F1355" s="28"/>
      <c r="G1355" s="28">
        <v>5</v>
      </c>
      <c r="H1355" s="28">
        <v>5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71"/>
      <c r="T1355" s="28"/>
      <c r="U1355" s="28"/>
      <c r="V1355" s="28"/>
      <c r="W1355" s="28"/>
      <c r="X1355" s="28"/>
    </row>
    <row r="1356" spans="1:24" ht="18.75" customHeight="1">
      <c r="A1356" s="201"/>
      <c r="B1356" s="187" t="s">
        <v>6083</v>
      </c>
      <c r="C1356" s="38" t="s">
        <v>6084</v>
      </c>
      <c r="D1356" s="28">
        <v>5517</v>
      </c>
      <c r="E1356" s="28"/>
      <c r="F1356" s="28"/>
      <c r="G1356" s="28">
        <v>2</v>
      </c>
      <c r="H1356" s="28">
        <v>6</v>
      </c>
      <c r="I1356" s="28"/>
      <c r="J1356" s="28"/>
      <c r="K1356" s="28"/>
      <c r="L1356" s="28">
        <v>2</v>
      </c>
      <c r="M1356" s="28"/>
      <c r="N1356" s="28"/>
      <c r="O1356" s="28">
        <v>10</v>
      </c>
      <c r="P1356" s="28"/>
      <c r="Q1356" s="28"/>
      <c r="R1356" s="28"/>
      <c r="S1356" s="71"/>
      <c r="T1356" s="28"/>
      <c r="U1356" s="28"/>
      <c r="V1356" s="28"/>
      <c r="W1356" s="28"/>
      <c r="X1356" s="28"/>
    </row>
    <row r="1357" spans="1:24" ht="18.75" customHeight="1">
      <c r="A1357" s="201"/>
      <c r="B1357" s="187" t="s">
        <v>6085</v>
      </c>
      <c r="C1357" s="38" t="s">
        <v>6086</v>
      </c>
      <c r="D1357" s="28">
        <v>5149</v>
      </c>
      <c r="E1357" s="28"/>
      <c r="F1357" s="28"/>
      <c r="G1357" s="28"/>
      <c r="H1357" s="28">
        <v>20</v>
      </c>
      <c r="I1357" s="28">
        <v>5</v>
      </c>
      <c r="J1357" s="28"/>
      <c r="K1357" s="28"/>
      <c r="L1357" s="28"/>
      <c r="M1357" s="28"/>
      <c r="N1357" s="28"/>
      <c r="O1357" s="28">
        <v>5</v>
      </c>
      <c r="P1357" s="28">
        <v>5</v>
      </c>
      <c r="Q1357" s="28"/>
      <c r="R1357" s="28"/>
      <c r="S1357" s="71"/>
      <c r="T1357" s="28"/>
      <c r="U1357" s="28"/>
      <c r="V1357" s="28"/>
      <c r="W1357" s="28"/>
      <c r="X1357" s="28"/>
    </row>
    <row r="1358" spans="1:24" ht="18.75" customHeight="1">
      <c r="A1358" s="201"/>
      <c r="B1358" s="187" t="s">
        <v>6087</v>
      </c>
      <c r="C1358" s="38" t="s">
        <v>6088</v>
      </c>
      <c r="D1358" s="28">
        <v>5520</v>
      </c>
      <c r="E1358" s="28"/>
      <c r="F1358" s="28"/>
      <c r="G1358" s="28">
        <v>1</v>
      </c>
      <c r="H1358" s="28">
        <v>5</v>
      </c>
      <c r="I1358" s="28">
        <v>2</v>
      </c>
      <c r="J1358" s="28"/>
      <c r="K1358" s="28"/>
      <c r="L1358" s="28"/>
      <c r="M1358" s="28"/>
      <c r="N1358" s="28"/>
      <c r="O1358" s="28">
        <v>3</v>
      </c>
      <c r="P1358" s="28">
        <v>3</v>
      </c>
      <c r="Q1358" s="28"/>
      <c r="R1358" s="28"/>
      <c r="S1358" s="71"/>
      <c r="T1358" s="28"/>
      <c r="U1358" s="28"/>
      <c r="V1358" s="28"/>
      <c r="W1358" s="28"/>
      <c r="X1358" s="28"/>
    </row>
    <row r="1359" spans="1:24" ht="18.75" customHeight="1">
      <c r="A1359" s="201"/>
      <c r="B1359" s="187" t="s">
        <v>6066</v>
      </c>
      <c r="C1359" s="38" t="s">
        <v>6067</v>
      </c>
      <c r="D1359" s="28">
        <v>5519</v>
      </c>
      <c r="E1359" s="28"/>
      <c r="F1359" s="28"/>
      <c r="G1359" s="28">
        <v>5</v>
      </c>
      <c r="H1359" s="28">
        <v>10</v>
      </c>
      <c r="I1359" s="28">
        <v>5</v>
      </c>
      <c r="J1359" s="28"/>
      <c r="K1359" s="28"/>
      <c r="L1359" s="28">
        <v>3</v>
      </c>
      <c r="M1359" s="28"/>
      <c r="N1359" s="28"/>
      <c r="O1359" s="28">
        <v>5</v>
      </c>
      <c r="P1359" s="28">
        <v>5</v>
      </c>
      <c r="Q1359" s="28"/>
      <c r="R1359" s="28"/>
      <c r="S1359" s="71"/>
      <c r="T1359" s="28"/>
      <c r="U1359" s="28"/>
      <c r="V1359" s="28"/>
      <c r="W1359" s="28"/>
      <c r="X1359" s="28"/>
    </row>
    <row r="1360" spans="1:24" ht="18.75" customHeight="1">
      <c r="A1360" s="215" t="s">
        <v>6089</v>
      </c>
      <c r="B1360" s="187">
        <v>5509</v>
      </c>
      <c r="C1360" s="38" t="s">
        <v>4625</v>
      </c>
      <c r="D1360" s="28">
        <v>4128844426</v>
      </c>
      <c r="E1360" s="28"/>
      <c r="F1360" s="28"/>
      <c r="G1360" s="28">
        <v>5</v>
      </c>
      <c r="H1360" s="28">
        <v>5</v>
      </c>
      <c r="I1360" s="28"/>
      <c r="J1360" s="28"/>
      <c r="K1360" s="28"/>
      <c r="L1360" s="28"/>
      <c r="M1360" s="28"/>
      <c r="N1360" s="28"/>
      <c r="O1360" s="28">
        <v>5</v>
      </c>
      <c r="P1360" s="28">
        <v>5</v>
      </c>
      <c r="Q1360" s="28"/>
      <c r="R1360" s="28"/>
      <c r="S1360" s="71"/>
      <c r="T1360" s="28"/>
      <c r="U1360" s="28"/>
      <c r="V1360" s="28"/>
      <c r="W1360" s="28"/>
      <c r="X1360" s="28"/>
    </row>
    <row r="1361" spans="1:24" ht="18.75" customHeight="1">
      <c r="A1361" s="215" t="s">
        <v>5999</v>
      </c>
      <c r="B1361" s="187">
        <v>3455</v>
      </c>
      <c r="C1361" s="38" t="s">
        <v>2721</v>
      </c>
      <c r="D1361" s="28">
        <v>4128796422</v>
      </c>
      <c r="E1361" s="28"/>
      <c r="F1361" s="28"/>
      <c r="G1361" s="28"/>
      <c r="H1361" s="28">
        <v>30</v>
      </c>
      <c r="I1361" s="28"/>
      <c r="J1361" s="28">
        <v>5</v>
      </c>
      <c r="K1361" s="28"/>
      <c r="L1361" s="28"/>
      <c r="M1361" s="28"/>
      <c r="N1361" s="28"/>
      <c r="O1361" s="28"/>
      <c r="P1361" s="28">
        <v>5</v>
      </c>
      <c r="Q1361" s="28"/>
      <c r="R1361" s="28"/>
      <c r="S1361" s="71"/>
      <c r="T1361" s="28"/>
      <c r="U1361" s="28"/>
      <c r="V1361" s="28"/>
      <c r="W1361" s="28"/>
      <c r="X1361" s="28"/>
    </row>
    <row r="1362" spans="1:24" ht="18.75" customHeight="1">
      <c r="A1362" s="201"/>
      <c r="B1362" s="187">
        <v>3239</v>
      </c>
      <c r="C1362" s="38" t="s">
        <v>4087</v>
      </c>
      <c r="D1362" s="28">
        <v>4128743843</v>
      </c>
      <c r="E1362" s="28"/>
      <c r="F1362" s="28"/>
      <c r="G1362" s="28">
        <v>15</v>
      </c>
      <c r="H1362" s="28">
        <v>5</v>
      </c>
      <c r="I1362" s="28"/>
      <c r="J1362" s="28"/>
      <c r="K1362" s="28"/>
      <c r="L1362" s="28"/>
      <c r="M1362" s="28"/>
      <c r="N1362" s="28"/>
      <c r="O1362" s="28">
        <v>10</v>
      </c>
      <c r="P1362" s="28">
        <v>10</v>
      </c>
      <c r="Q1362" s="28"/>
      <c r="R1362" s="28"/>
      <c r="S1362" s="71"/>
      <c r="T1362" s="28"/>
      <c r="U1362" s="28"/>
      <c r="V1362" s="28"/>
      <c r="W1362" s="28"/>
      <c r="X1362" s="28"/>
    </row>
    <row r="1363" spans="1:24" ht="18.75" customHeight="1">
      <c r="A1363" s="201"/>
      <c r="B1363" s="187">
        <v>4767</v>
      </c>
      <c r="C1363" s="38" t="s">
        <v>5498</v>
      </c>
      <c r="D1363" s="28">
        <v>4128785952</v>
      </c>
      <c r="E1363" s="28"/>
      <c r="F1363" s="28"/>
      <c r="G1363" s="28"/>
      <c r="H1363" s="28">
        <v>7</v>
      </c>
      <c r="I1363" s="28"/>
      <c r="J1363" s="28">
        <v>3</v>
      </c>
      <c r="K1363" s="28"/>
      <c r="L1363" s="28"/>
      <c r="M1363" s="28"/>
      <c r="N1363" s="28"/>
      <c r="O1363" s="28">
        <v>10</v>
      </c>
      <c r="P1363" s="28"/>
      <c r="Q1363" s="28"/>
      <c r="R1363" s="28"/>
      <c r="S1363" s="71"/>
      <c r="T1363" s="28"/>
      <c r="U1363" s="28"/>
      <c r="V1363" s="28"/>
      <c r="W1363" s="28"/>
      <c r="X1363" s="28"/>
    </row>
    <row r="1364" spans="1:24" ht="18.75" customHeight="1">
      <c r="A1364" s="201"/>
      <c r="B1364" s="187">
        <v>3729</v>
      </c>
      <c r="C1364" s="38" t="s">
        <v>2634</v>
      </c>
      <c r="D1364" s="28">
        <v>4128769361</v>
      </c>
      <c r="E1364" s="28"/>
      <c r="F1364" s="28"/>
      <c r="G1364" s="28">
        <v>3</v>
      </c>
      <c r="H1364" s="28">
        <v>10</v>
      </c>
      <c r="I1364" s="28"/>
      <c r="J1364" s="28"/>
      <c r="K1364" s="28"/>
      <c r="L1364" s="28"/>
      <c r="M1364" s="28"/>
      <c r="N1364" s="28"/>
      <c r="O1364" s="28"/>
      <c r="P1364" s="28">
        <v>3</v>
      </c>
      <c r="Q1364" s="28"/>
      <c r="R1364" s="28"/>
      <c r="S1364" s="71"/>
      <c r="T1364" s="28"/>
      <c r="U1364" s="28"/>
      <c r="V1364" s="28"/>
      <c r="W1364" s="28"/>
      <c r="X1364" s="28"/>
    </row>
    <row r="1365" spans="1:24" ht="18.75" customHeight="1">
      <c r="A1365" s="201"/>
      <c r="B1365" s="187">
        <v>3999</v>
      </c>
      <c r="C1365" s="38" t="s">
        <v>6090</v>
      </c>
      <c r="D1365" s="28">
        <v>4128785081</v>
      </c>
      <c r="E1365" s="28"/>
      <c r="F1365" s="28"/>
      <c r="G1365" s="28"/>
      <c r="H1365" s="28">
        <v>15</v>
      </c>
      <c r="I1365" s="28"/>
      <c r="J1365" s="28"/>
      <c r="K1365" s="28"/>
      <c r="L1365" s="28"/>
      <c r="M1365" s="28"/>
      <c r="N1365" s="28"/>
      <c r="O1365" s="28">
        <v>5</v>
      </c>
      <c r="P1365" s="28"/>
      <c r="Q1365" s="28"/>
      <c r="R1365" s="28"/>
      <c r="S1365" s="71"/>
      <c r="T1365" s="28"/>
      <c r="U1365" s="28"/>
      <c r="V1365" s="28"/>
      <c r="W1365" s="28"/>
      <c r="X1365" s="28"/>
    </row>
    <row r="1366" spans="1:24" ht="18.75" customHeight="1">
      <c r="A1366" s="201"/>
      <c r="B1366" s="187">
        <v>3722</v>
      </c>
      <c r="C1366" s="38" t="s">
        <v>6091</v>
      </c>
      <c r="D1366" s="28">
        <v>4128763646</v>
      </c>
      <c r="E1366" s="28"/>
      <c r="F1366" s="28"/>
      <c r="G1366" s="28">
        <v>3</v>
      </c>
      <c r="H1366" s="28">
        <v>8</v>
      </c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71"/>
      <c r="T1366" s="28"/>
      <c r="U1366" s="28"/>
      <c r="V1366" s="28"/>
      <c r="W1366" s="28"/>
      <c r="X1366" s="28"/>
    </row>
    <row r="1367" spans="1:24" ht="18.75" customHeight="1">
      <c r="A1367" s="201"/>
      <c r="B1367" s="187">
        <v>4167</v>
      </c>
      <c r="C1367" s="38" t="s">
        <v>3354</v>
      </c>
      <c r="D1367" s="28">
        <v>4128901173</v>
      </c>
      <c r="E1367" s="28"/>
      <c r="F1367" s="28"/>
      <c r="G1367" s="28"/>
      <c r="H1367" s="28">
        <v>10</v>
      </c>
      <c r="I1367" s="28"/>
      <c r="J1367" s="28"/>
      <c r="K1367" s="28"/>
      <c r="L1367" s="28"/>
      <c r="M1367" s="28"/>
      <c r="N1367" s="28"/>
      <c r="O1367" s="28">
        <v>10</v>
      </c>
      <c r="P1367" s="28">
        <v>10</v>
      </c>
      <c r="Q1367" s="28"/>
      <c r="R1367" s="28"/>
      <c r="S1367" s="71"/>
      <c r="T1367" s="28"/>
      <c r="U1367" s="28"/>
      <c r="V1367" s="28"/>
      <c r="W1367" s="28"/>
      <c r="X1367" s="28"/>
    </row>
    <row r="1368" spans="1:24" ht="18.75" customHeight="1">
      <c r="A1368" s="201"/>
      <c r="B1368" s="187">
        <v>5535</v>
      </c>
      <c r="C1368" s="38" t="s">
        <v>4870</v>
      </c>
      <c r="D1368" s="28">
        <v>4128779261</v>
      </c>
      <c r="E1368" s="28"/>
      <c r="F1368" s="28"/>
      <c r="G1368" s="28">
        <v>5</v>
      </c>
      <c r="H1368" s="28">
        <v>5</v>
      </c>
      <c r="I1368" s="28"/>
      <c r="J1368" s="28">
        <v>5</v>
      </c>
      <c r="K1368" s="28"/>
      <c r="L1368" s="28"/>
      <c r="M1368" s="28"/>
      <c r="N1368" s="28"/>
      <c r="O1368" s="28">
        <v>5</v>
      </c>
      <c r="P1368" s="28"/>
      <c r="Q1368" s="28"/>
      <c r="R1368" s="28"/>
      <c r="S1368" s="71"/>
      <c r="T1368" s="28"/>
      <c r="U1368" s="28"/>
      <c r="V1368" s="28"/>
      <c r="W1368" s="28"/>
      <c r="X1368" s="28"/>
    </row>
    <row r="1369" spans="1:24" ht="18.75" customHeight="1">
      <c r="A1369" s="201"/>
      <c r="B1369" s="187">
        <v>5579</v>
      </c>
      <c r="C1369" s="38" t="s">
        <v>2777</v>
      </c>
      <c r="D1369" s="28">
        <v>4128883787</v>
      </c>
      <c r="E1369" s="28">
        <v>4</v>
      </c>
      <c r="F1369" s="28"/>
      <c r="G1369" s="28">
        <v>5</v>
      </c>
      <c r="H1369" s="28">
        <v>5</v>
      </c>
      <c r="I1369" s="28"/>
      <c r="J1369" s="28"/>
      <c r="K1369" s="28"/>
      <c r="L1369" s="28"/>
      <c r="M1369" s="28"/>
      <c r="N1369" s="28"/>
      <c r="O1369" s="28">
        <v>3</v>
      </c>
      <c r="P1369" s="28">
        <v>5</v>
      </c>
      <c r="Q1369" s="28"/>
      <c r="R1369" s="28"/>
      <c r="S1369" s="71"/>
      <c r="T1369" s="28"/>
      <c r="U1369" s="28"/>
      <c r="V1369" s="28"/>
      <c r="W1369" s="28"/>
      <c r="X1369" s="28"/>
    </row>
    <row r="1370" spans="1:24" ht="18.75" customHeight="1">
      <c r="A1370" s="201"/>
      <c r="B1370" s="187">
        <v>4129</v>
      </c>
      <c r="C1370" s="38" t="s">
        <v>4867</v>
      </c>
      <c r="D1370" s="28">
        <v>4128625531</v>
      </c>
      <c r="E1370" s="28"/>
      <c r="F1370" s="28"/>
      <c r="G1370" s="28">
        <v>10</v>
      </c>
      <c r="H1370" s="28">
        <v>8</v>
      </c>
      <c r="I1370" s="28"/>
      <c r="J1370" s="28">
        <v>3</v>
      </c>
      <c r="K1370" s="28"/>
      <c r="L1370" s="28"/>
      <c r="M1370" s="28"/>
      <c r="N1370" s="28"/>
      <c r="O1370" s="28">
        <v>5</v>
      </c>
      <c r="P1370" s="28">
        <v>10</v>
      </c>
      <c r="Q1370" s="28"/>
      <c r="R1370" s="28"/>
      <c r="S1370" s="71"/>
      <c r="T1370" s="28"/>
      <c r="U1370" s="28"/>
      <c r="V1370" s="28"/>
      <c r="W1370" s="28"/>
      <c r="X1370" s="28"/>
    </row>
    <row r="1371" spans="1:24" ht="18.75" customHeight="1">
      <c r="A1371" s="201"/>
      <c r="B1371" s="187">
        <v>4258</v>
      </c>
      <c r="C1371" s="38" t="s">
        <v>5442</v>
      </c>
      <c r="D1371" s="28">
        <v>4128766637</v>
      </c>
      <c r="E1371" s="28"/>
      <c r="F1371" s="28"/>
      <c r="G1371" s="28">
        <v>10</v>
      </c>
      <c r="H1371" s="28">
        <v>8</v>
      </c>
      <c r="I1371" s="28"/>
      <c r="J1371" s="28">
        <v>3</v>
      </c>
      <c r="K1371" s="28"/>
      <c r="L1371" s="28"/>
      <c r="M1371" s="28"/>
      <c r="N1371" s="28"/>
      <c r="O1371" s="28"/>
      <c r="P1371" s="28">
        <v>5</v>
      </c>
      <c r="Q1371" s="28"/>
      <c r="R1371" s="28"/>
      <c r="S1371" s="71"/>
      <c r="T1371" s="28"/>
      <c r="U1371" s="28"/>
      <c r="V1371" s="28"/>
      <c r="W1371" s="28"/>
      <c r="X1371" s="28"/>
    </row>
    <row r="1372" spans="1:24" ht="18.75" customHeight="1">
      <c r="A1372" s="201"/>
      <c r="B1372" s="187">
        <v>4222</v>
      </c>
      <c r="C1372" s="38" t="s">
        <v>6092</v>
      </c>
      <c r="D1372" s="28">
        <v>4128735366</v>
      </c>
      <c r="E1372" s="28"/>
      <c r="F1372" s="28"/>
      <c r="G1372" s="28">
        <v>3</v>
      </c>
      <c r="H1372" s="28">
        <v>5</v>
      </c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71"/>
      <c r="T1372" s="28"/>
      <c r="U1372" s="28"/>
      <c r="V1372" s="28"/>
      <c r="W1372" s="28"/>
      <c r="X1372" s="28"/>
    </row>
    <row r="1373" spans="1:24" ht="18.75" customHeight="1">
      <c r="A1373" s="201"/>
      <c r="B1373" s="187">
        <v>4766</v>
      </c>
      <c r="C1373" s="38" t="s">
        <v>1886</v>
      </c>
      <c r="D1373" s="28">
        <v>4128902137</v>
      </c>
      <c r="E1373" s="28"/>
      <c r="F1373" s="28"/>
      <c r="G1373" s="28"/>
      <c r="H1373" s="28">
        <v>3</v>
      </c>
      <c r="I1373" s="28"/>
      <c r="J1373" s="28"/>
      <c r="K1373" s="28"/>
      <c r="L1373" s="28"/>
      <c r="M1373" s="28"/>
      <c r="N1373" s="28"/>
      <c r="O1373" s="28">
        <v>8</v>
      </c>
      <c r="P1373" s="28"/>
      <c r="Q1373" s="28"/>
      <c r="R1373" s="28"/>
      <c r="S1373" s="71"/>
      <c r="T1373" s="28"/>
      <c r="U1373" s="28"/>
      <c r="V1373" s="28"/>
      <c r="W1373" s="28"/>
      <c r="X1373" s="28"/>
    </row>
    <row r="1374" spans="1:24" ht="18.75" customHeight="1">
      <c r="A1374" s="201"/>
      <c r="B1374" s="187">
        <v>4656</v>
      </c>
      <c r="C1374" s="38" t="s">
        <v>4539</v>
      </c>
      <c r="D1374" s="28">
        <v>4128779257</v>
      </c>
      <c r="E1374" s="28"/>
      <c r="F1374" s="28"/>
      <c r="G1374" s="28">
        <v>3</v>
      </c>
      <c r="H1374" s="28">
        <v>3</v>
      </c>
      <c r="I1374" s="28"/>
      <c r="J1374" s="28">
        <v>2</v>
      </c>
      <c r="K1374" s="28"/>
      <c r="L1374" s="28"/>
      <c r="M1374" s="28"/>
      <c r="N1374" s="28"/>
      <c r="O1374" s="28">
        <v>3</v>
      </c>
      <c r="P1374" s="28">
        <v>5</v>
      </c>
      <c r="Q1374" s="28"/>
      <c r="R1374" s="28"/>
      <c r="S1374" s="71"/>
      <c r="T1374" s="28"/>
      <c r="U1374" s="28"/>
      <c r="V1374" s="28"/>
      <c r="W1374" s="28"/>
      <c r="X1374" s="28"/>
    </row>
    <row r="1375" spans="1:24" ht="18.75" customHeight="1">
      <c r="A1375" s="201"/>
      <c r="B1375" s="187">
        <v>4589</v>
      </c>
      <c r="C1375" s="38" t="s">
        <v>5086</v>
      </c>
      <c r="D1375" s="28">
        <v>4128982800</v>
      </c>
      <c r="E1375" s="28"/>
      <c r="F1375" s="28"/>
      <c r="G1375" s="28">
        <v>3</v>
      </c>
      <c r="H1375" s="28">
        <v>8</v>
      </c>
      <c r="I1375" s="28"/>
      <c r="J1375" s="28">
        <v>4</v>
      </c>
      <c r="K1375" s="28"/>
      <c r="L1375" s="28"/>
      <c r="M1375" s="28"/>
      <c r="N1375" s="28"/>
      <c r="O1375" s="28"/>
      <c r="P1375" s="28"/>
      <c r="Q1375" s="28"/>
      <c r="R1375" s="28"/>
      <c r="S1375" s="71"/>
      <c r="T1375" s="28"/>
      <c r="U1375" s="28"/>
      <c r="V1375" s="28"/>
      <c r="W1375" s="28"/>
      <c r="X1375" s="28"/>
    </row>
    <row r="1376" spans="1:24" ht="18.75" customHeight="1">
      <c r="A1376" s="201"/>
      <c r="B1376" s="187">
        <v>5075</v>
      </c>
      <c r="C1376" s="38" t="s">
        <v>3355</v>
      </c>
      <c r="D1376" s="28">
        <v>4128758186</v>
      </c>
      <c r="E1376" s="28"/>
      <c r="F1376" s="28"/>
      <c r="G1376" s="28">
        <v>5</v>
      </c>
      <c r="H1376" s="28">
        <v>10</v>
      </c>
      <c r="I1376" s="28"/>
      <c r="J1376" s="28"/>
      <c r="K1376" s="28"/>
      <c r="L1376" s="28"/>
      <c r="M1376" s="28"/>
      <c r="N1376" s="28"/>
      <c r="O1376" s="28"/>
      <c r="P1376" s="28">
        <v>5</v>
      </c>
      <c r="Q1376" s="28"/>
      <c r="R1376" s="28"/>
      <c r="S1376" s="71"/>
      <c r="T1376" s="28"/>
      <c r="U1376" s="28"/>
      <c r="V1376" s="28"/>
      <c r="W1376" s="28"/>
      <c r="X1376" s="28"/>
    </row>
    <row r="1377" spans="1:24" ht="18.75" customHeight="1">
      <c r="A1377" s="201"/>
      <c r="B1377" s="187">
        <v>4138</v>
      </c>
      <c r="C1377" s="38" t="s">
        <v>5660</v>
      </c>
      <c r="D1377" s="28">
        <v>4128862502</v>
      </c>
      <c r="E1377" s="28"/>
      <c r="F1377" s="28"/>
      <c r="G1377" s="28">
        <v>6</v>
      </c>
      <c r="H1377" s="28">
        <v>5</v>
      </c>
      <c r="I1377" s="28"/>
      <c r="J1377" s="28"/>
      <c r="K1377" s="28"/>
      <c r="L1377" s="28"/>
      <c r="M1377" s="28"/>
      <c r="N1377" s="28"/>
      <c r="O1377" s="28"/>
      <c r="P1377" s="28">
        <v>4</v>
      </c>
      <c r="Q1377" s="28"/>
      <c r="R1377" s="28"/>
      <c r="S1377" s="71"/>
      <c r="T1377" s="28"/>
      <c r="U1377" s="28"/>
      <c r="V1377" s="28"/>
      <c r="W1377" s="28"/>
      <c r="X1377" s="28"/>
    </row>
    <row r="1378" spans="1:24" ht="18.75" customHeight="1">
      <c r="A1378" s="201"/>
      <c r="B1378" s="187">
        <v>4109</v>
      </c>
      <c r="C1378" s="38" t="s">
        <v>4537</v>
      </c>
      <c r="D1378" s="28">
        <v>4128776647</v>
      </c>
      <c r="E1378" s="28"/>
      <c r="F1378" s="28"/>
      <c r="G1378" s="28">
        <v>1</v>
      </c>
      <c r="H1378" s="28">
        <v>5</v>
      </c>
      <c r="I1378" s="28"/>
      <c r="J1378" s="28"/>
      <c r="K1378" s="28"/>
      <c r="L1378" s="28"/>
      <c r="M1378" s="28"/>
      <c r="N1378" s="28"/>
      <c r="O1378" s="28">
        <v>8</v>
      </c>
      <c r="P1378" s="28">
        <v>6</v>
      </c>
      <c r="Q1378" s="28"/>
      <c r="R1378" s="28"/>
      <c r="S1378" s="71"/>
      <c r="T1378" s="28"/>
      <c r="U1378" s="28"/>
      <c r="V1378" s="28"/>
      <c r="W1378" s="28"/>
      <c r="X1378" s="28"/>
    </row>
    <row r="1379" spans="1:24" ht="18.75" customHeight="1">
      <c r="A1379" s="218"/>
      <c r="B1379" s="240"/>
      <c r="C1379" s="241"/>
      <c r="D1379" s="97"/>
      <c r="E1379" s="97">
        <f>SUM(E1337:E1378)</f>
        <v>18</v>
      </c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71"/>
      <c r="T1379" s="97"/>
      <c r="U1379" s="97"/>
      <c r="V1379" s="97"/>
      <c r="W1379" s="97"/>
      <c r="X1379" s="97" t="s">
        <v>6127</v>
      </c>
    </row>
    <row r="1380" spans="1:24" ht="18.75" customHeight="1">
      <c r="A1380" s="201"/>
      <c r="B1380" s="187"/>
      <c r="C1380" s="227" t="s">
        <v>6093</v>
      </c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71"/>
      <c r="T1380" s="28"/>
      <c r="U1380" s="28"/>
      <c r="V1380" s="28"/>
      <c r="W1380" s="28"/>
      <c r="X1380" s="28"/>
    </row>
    <row r="1381" spans="1:24" ht="18.75" customHeight="1">
      <c r="A1381" s="206" t="s">
        <v>6103</v>
      </c>
      <c r="B1381" s="187" t="s">
        <v>6105</v>
      </c>
      <c r="C1381" s="38" t="s">
        <v>3747</v>
      </c>
      <c r="D1381" s="28">
        <v>5527</v>
      </c>
      <c r="E1381" s="28"/>
      <c r="F1381" s="28"/>
      <c r="G1381" s="28">
        <v>5</v>
      </c>
      <c r="H1381" s="28">
        <v>3</v>
      </c>
      <c r="I1381" s="28"/>
      <c r="J1381" s="28">
        <v>3</v>
      </c>
      <c r="K1381" s="28"/>
      <c r="L1381" s="28"/>
      <c r="M1381" s="28">
        <v>3</v>
      </c>
      <c r="N1381" s="28"/>
      <c r="O1381" s="28">
        <v>2</v>
      </c>
      <c r="P1381" s="28"/>
      <c r="Q1381" s="28"/>
      <c r="R1381" s="28"/>
      <c r="S1381" s="71"/>
      <c r="T1381" s="28"/>
      <c r="U1381" s="28"/>
      <c r="V1381" s="28"/>
      <c r="W1381" s="28"/>
      <c r="X1381" s="28"/>
    </row>
    <row r="1382" spans="1:24" ht="18.75" customHeight="1">
      <c r="A1382" s="206" t="s">
        <v>6104</v>
      </c>
      <c r="B1382" s="187" t="s">
        <v>6106</v>
      </c>
      <c r="C1382" s="38" t="s">
        <v>6107</v>
      </c>
      <c r="D1382" s="28">
        <v>5525</v>
      </c>
      <c r="E1382" s="28"/>
      <c r="F1382" s="28"/>
      <c r="G1382" s="28">
        <v>10</v>
      </c>
      <c r="H1382" s="28">
        <v>10</v>
      </c>
      <c r="I1382" s="28">
        <v>10</v>
      </c>
      <c r="J1382" s="28"/>
      <c r="K1382" s="28"/>
      <c r="L1382" s="28"/>
      <c r="M1382" s="28"/>
      <c r="N1382" s="28"/>
      <c r="O1382" s="28">
        <v>10</v>
      </c>
      <c r="P1382" s="28"/>
      <c r="Q1382" s="28"/>
      <c r="R1382" s="28"/>
      <c r="S1382" s="71"/>
      <c r="T1382" s="28"/>
      <c r="U1382" s="28"/>
      <c r="V1382" s="28"/>
      <c r="W1382" s="28"/>
      <c r="X1382" s="28"/>
    </row>
    <row r="1383" spans="1:24" ht="18.75" customHeight="1">
      <c r="A1383" s="201"/>
      <c r="B1383" s="187">
        <v>1655</v>
      </c>
      <c r="C1383" s="38" t="s">
        <v>6108</v>
      </c>
      <c r="D1383" s="28">
        <v>4128852813</v>
      </c>
      <c r="E1383" s="28"/>
      <c r="F1383" s="28"/>
      <c r="G1383" s="28">
        <v>10</v>
      </c>
      <c r="H1383" s="28">
        <v>20</v>
      </c>
      <c r="I1383" s="28"/>
      <c r="J1383" s="28"/>
      <c r="K1383" s="28"/>
      <c r="L1383" s="28"/>
      <c r="M1383" s="28">
        <v>10</v>
      </c>
      <c r="N1383" s="28"/>
      <c r="O1383" s="28">
        <v>10</v>
      </c>
      <c r="P1383" s="28">
        <v>10</v>
      </c>
      <c r="Q1383" s="28"/>
      <c r="R1383" s="28"/>
      <c r="S1383" s="71"/>
      <c r="T1383" s="28"/>
      <c r="U1383" s="28"/>
      <c r="V1383" s="28"/>
      <c r="W1383" s="28"/>
      <c r="X1383" s="28"/>
    </row>
    <row r="1384" spans="1:24" ht="18.75" customHeight="1">
      <c r="A1384" s="201"/>
      <c r="B1384" s="187">
        <v>3090</v>
      </c>
      <c r="C1384" s="38" t="s">
        <v>4992</v>
      </c>
      <c r="D1384" s="28">
        <v>4128954896</v>
      </c>
      <c r="E1384" s="28">
        <v>3</v>
      </c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>
        <v>5</v>
      </c>
      <c r="Q1384" s="28"/>
      <c r="R1384" s="28"/>
      <c r="S1384" s="71"/>
      <c r="T1384" s="28"/>
      <c r="U1384" s="28"/>
      <c r="V1384" s="28"/>
      <c r="W1384" s="28"/>
      <c r="X1384" s="28"/>
    </row>
    <row r="1385" spans="1:24" ht="18.75" customHeight="1">
      <c r="A1385" s="201"/>
      <c r="B1385" s="187">
        <v>1608</v>
      </c>
      <c r="C1385" s="38" t="s">
        <v>3066</v>
      </c>
      <c r="D1385" s="28">
        <v>4128757588</v>
      </c>
      <c r="E1385" s="28"/>
      <c r="F1385" s="28"/>
      <c r="G1385" s="28">
        <v>10</v>
      </c>
      <c r="H1385" s="28">
        <v>10</v>
      </c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71"/>
      <c r="T1385" s="28"/>
      <c r="U1385" s="28"/>
      <c r="V1385" s="28"/>
      <c r="W1385" s="28"/>
      <c r="X1385" s="28"/>
    </row>
    <row r="1386" spans="1:24" ht="18.75" customHeight="1">
      <c r="A1386" s="201"/>
      <c r="B1386" s="187">
        <v>1660</v>
      </c>
      <c r="C1386" s="38" t="s">
        <v>3194</v>
      </c>
      <c r="D1386" s="28">
        <v>4128831683</v>
      </c>
      <c r="E1386" s="28"/>
      <c r="F1386" s="28"/>
      <c r="G1386" s="28">
        <v>10</v>
      </c>
      <c r="H1386" s="28">
        <v>20</v>
      </c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71"/>
      <c r="T1386" s="28"/>
      <c r="U1386" s="28"/>
      <c r="V1386" s="28"/>
      <c r="W1386" s="28"/>
      <c r="X1386" s="28"/>
    </row>
    <row r="1387" spans="1:24" ht="18.75" customHeight="1">
      <c r="A1387" s="201"/>
      <c r="B1387" s="187" t="s">
        <v>6109</v>
      </c>
      <c r="C1387" s="38" t="s">
        <v>3747</v>
      </c>
      <c r="D1387" s="28">
        <v>5579</v>
      </c>
      <c r="E1387" s="28"/>
      <c r="F1387" s="28"/>
      <c r="G1387" s="28"/>
      <c r="H1387" s="28"/>
      <c r="I1387" s="28">
        <v>10</v>
      </c>
      <c r="J1387" s="28">
        <v>5</v>
      </c>
      <c r="K1387" s="28">
        <v>3</v>
      </c>
      <c r="L1387" s="28"/>
      <c r="M1387" s="28">
        <v>15</v>
      </c>
      <c r="N1387" s="28">
        <v>5</v>
      </c>
      <c r="O1387" s="28"/>
      <c r="P1387" s="28">
        <v>5</v>
      </c>
      <c r="Q1387" s="28"/>
      <c r="R1387" s="28"/>
      <c r="S1387" s="71"/>
      <c r="T1387" s="28"/>
      <c r="U1387" s="28"/>
      <c r="V1387" s="28"/>
      <c r="W1387" s="28"/>
      <c r="X1387" s="28"/>
    </row>
    <row r="1388" spans="1:24" ht="18.75" customHeight="1">
      <c r="A1388" s="249" t="s">
        <v>5089</v>
      </c>
      <c r="B1388" s="187">
        <v>5090</v>
      </c>
      <c r="C1388" s="38" t="s">
        <v>2062</v>
      </c>
      <c r="D1388" s="28">
        <v>4128806834</v>
      </c>
      <c r="E1388" s="28"/>
      <c r="F1388" s="28"/>
      <c r="G1388" s="28">
        <v>3</v>
      </c>
      <c r="H1388" s="28"/>
      <c r="I1388" s="28"/>
      <c r="J1388" s="28">
        <v>5</v>
      </c>
      <c r="K1388" s="28"/>
      <c r="L1388" s="28"/>
      <c r="M1388" s="28"/>
      <c r="N1388" s="28"/>
      <c r="O1388" s="28">
        <v>7</v>
      </c>
      <c r="P1388" s="28">
        <v>10</v>
      </c>
      <c r="Q1388" s="28"/>
      <c r="R1388" s="28"/>
      <c r="S1388" s="71"/>
      <c r="T1388" s="28"/>
      <c r="U1388" s="28"/>
      <c r="V1388" s="28"/>
      <c r="W1388" s="28"/>
      <c r="X1388" s="28"/>
    </row>
    <row r="1389" spans="1:24" ht="18.75" customHeight="1">
      <c r="A1389" s="249" t="s">
        <v>4978</v>
      </c>
      <c r="B1389" s="187">
        <v>3776</v>
      </c>
      <c r="C1389" s="38" t="s">
        <v>4772</v>
      </c>
      <c r="D1389" s="28">
        <v>4128787036</v>
      </c>
      <c r="E1389" s="28"/>
      <c r="F1389" s="28"/>
      <c r="G1389" s="28">
        <v>5</v>
      </c>
      <c r="H1389" s="28">
        <v>5</v>
      </c>
      <c r="I1389" s="28"/>
      <c r="J1389" s="28"/>
      <c r="K1389" s="28"/>
      <c r="L1389" s="28"/>
      <c r="M1389" s="28"/>
      <c r="N1389" s="28"/>
      <c r="O1389" s="28">
        <v>5</v>
      </c>
      <c r="P1389" s="28"/>
      <c r="Q1389" s="28"/>
      <c r="R1389" s="28"/>
      <c r="S1389" s="71"/>
      <c r="T1389" s="28"/>
      <c r="U1389" s="28"/>
      <c r="V1389" s="28"/>
      <c r="W1389" s="28"/>
      <c r="X1389" s="28"/>
    </row>
    <row r="1390" spans="1:24" ht="18.75" customHeight="1">
      <c r="A1390" s="201"/>
      <c r="B1390" s="187">
        <v>4968</v>
      </c>
      <c r="C1390" s="38" t="s">
        <v>4218</v>
      </c>
      <c r="D1390" s="28">
        <v>4129042960</v>
      </c>
      <c r="E1390" s="28"/>
      <c r="F1390" s="28"/>
      <c r="G1390" s="28">
        <v>15</v>
      </c>
      <c r="H1390" s="28">
        <v>15</v>
      </c>
      <c r="I1390" s="28"/>
      <c r="J1390" s="28">
        <v>15</v>
      </c>
      <c r="K1390" s="28"/>
      <c r="L1390" s="28"/>
      <c r="M1390" s="28"/>
      <c r="N1390" s="28"/>
      <c r="O1390" s="28"/>
      <c r="P1390" s="28">
        <v>10</v>
      </c>
      <c r="Q1390" s="28"/>
      <c r="R1390" s="28"/>
      <c r="S1390" s="71"/>
      <c r="T1390" s="28"/>
      <c r="U1390" s="28"/>
      <c r="V1390" s="28"/>
      <c r="W1390" s="28"/>
      <c r="X1390" s="28"/>
    </row>
    <row r="1391" spans="1:24" ht="18.75" customHeight="1">
      <c r="A1391" s="201"/>
      <c r="B1391" s="187">
        <v>3095</v>
      </c>
      <c r="C1391" s="38" t="s">
        <v>4528</v>
      </c>
      <c r="D1391" s="28">
        <v>4128982179</v>
      </c>
      <c r="E1391" s="28"/>
      <c r="F1391" s="28"/>
      <c r="G1391" s="28">
        <v>5</v>
      </c>
      <c r="H1391" s="28"/>
      <c r="I1391" s="28"/>
      <c r="J1391" s="28"/>
      <c r="K1391" s="28"/>
      <c r="L1391" s="28"/>
      <c r="M1391" s="28"/>
      <c r="N1391" s="28"/>
      <c r="O1391" s="28">
        <v>15</v>
      </c>
      <c r="P1391" s="28"/>
      <c r="Q1391" s="28"/>
      <c r="R1391" s="28"/>
      <c r="S1391" s="71"/>
      <c r="T1391" s="28"/>
      <c r="U1391" s="28"/>
      <c r="V1391" s="28"/>
      <c r="W1391" s="28"/>
      <c r="X1391" s="28"/>
    </row>
    <row r="1392" spans="1:24" ht="18.75" customHeight="1">
      <c r="A1392" s="201"/>
      <c r="B1392" s="187">
        <v>3089</v>
      </c>
      <c r="C1392" s="38" t="s">
        <v>6110</v>
      </c>
      <c r="D1392" s="28"/>
      <c r="E1392" s="28"/>
      <c r="F1392" s="28"/>
      <c r="G1392" s="28">
        <v>5</v>
      </c>
      <c r="H1392" s="28">
        <v>5</v>
      </c>
      <c r="I1392" s="28"/>
      <c r="J1392" s="28">
        <v>5</v>
      </c>
      <c r="K1392" s="28"/>
      <c r="L1392" s="28"/>
      <c r="M1392" s="28"/>
      <c r="N1392" s="28"/>
      <c r="O1392" s="28">
        <v>5</v>
      </c>
      <c r="P1392" s="28"/>
      <c r="Q1392" s="28"/>
      <c r="R1392" s="28"/>
      <c r="S1392" s="71"/>
      <c r="T1392" s="28"/>
      <c r="U1392" s="28"/>
      <c r="V1392" s="28"/>
      <c r="W1392" s="28"/>
      <c r="X1392" s="28"/>
    </row>
    <row r="1393" spans="1:24" ht="18.75" customHeight="1">
      <c r="A1393" s="201"/>
      <c r="B1393" s="187">
        <v>4444</v>
      </c>
      <c r="C1393" s="38" t="s">
        <v>6111</v>
      </c>
      <c r="D1393" s="28">
        <v>4128912430</v>
      </c>
      <c r="E1393" s="28">
        <v>5</v>
      </c>
      <c r="F1393" s="28"/>
      <c r="G1393" s="28">
        <v>5</v>
      </c>
      <c r="H1393" s="28">
        <v>10</v>
      </c>
      <c r="I1393" s="28"/>
      <c r="J1393" s="28"/>
      <c r="K1393" s="28"/>
      <c r="L1393" s="28"/>
      <c r="M1393" s="28"/>
      <c r="N1393" s="28"/>
      <c r="O1393" s="28"/>
      <c r="P1393" s="28">
        <v>5</v>
      </c>
      <c r="Q1393" s="28"/>
      <c r="R1393" s="28"/>
      <c r="S1393" s="71"/>
      <c r="T1393" s="28"/>
      <c r="U1393" s="28"/>
      <c r="V1393" s="28"/>
      <c r="W1393" s="28"/>
      <c r="X1393" s="28"/>
    </row>
    <row r="1394" spans="1:24" ht="18.75" customHeight="1">
      <c r="A1394" s="201"/>
      <c r="B1394" s="187">
        <v>4634</v>
      </c>
      <c r="C1394" s="38" t="s">
        <v>5526</v>
      </c>
      <c r="D1394" s="28">
        <v>4128677696</v>
      </c>
      <c r="E1394" s="28"/>
      <c r="F1394" s="28"/>
      <c r="G1394" s="28">
        <v>15</v>
      </c>
      <c r="H1394" s="28"/>
      <c r="I1394" s="28"/>
      <c r="J1394" s="28"/>
      <c r="K1394" s="28"/>
      <c r="L1394" s="28"/>
      <c r="M1394" s="28"/>
      <c r="N1394" s="28"/>
      <c r="O1394" s="28"/>
      <c r="P1394" s="28">
        <v>7</v>
      </c>
      <c r="Q1394" s="28"/>
      <c r="R1394" s="28"/>
      <c r="S1394" s="71"/>
      <c r="T1394" s="28"/>
      <c r="U1394" s="28"/>
      <c r="V1394" s="28"/>
      <c r="W1394" s="28"/>
      <c r="X1394" s="28"/>
    </row>
    <row r="1395" spans="1:24" ht="18.75" customHeight="1">
      <c r="A1395" s="201"/>
      <c r="B1395" s="187">
        <v>4190</v>
      </c>
      <c r="C1395" s="38" t="s">
        <v>5277</v>
      </c>
      <c r="D1395" s="28">
        <v>4128692068</v>
      </c>
      <c r="E1395" s="28"/>
      <c r="F1395" s="28"/>
      <c r="G1395" s="28">
        <v>5</v>
      </c>
      <c r="H1395" s="28">
        <v>10</v>
      </c>
      <c r="I1395" s="28"/>
      <c r="J1395" s="28"/>
      <c r="K1395" s="28"/>
      <c r="L1395" s="28"/>
      <c r="M1395" s="28"/>
      <c r="N1395" s="28"/>
      <c r="O1395" s="28">
        <v>10</v>
      </c>
      <c r="P1395" s="28">
        <v>5</v>
      </c>
      <c r="Q1395" s="28"/>
      <c r="R1395" s="28"/>
      <c r="S1395" s="71"/>
      <c r="T1395" s="28"/>
      <c r="U1395" s="28"/>
      <c r="V1395" s="28"/>
      <c r="W1395" s="28"/>
      <c r="X1395" s="28"/>
    </row>
    <row r="1396" spans="1:24" ht="18.75" customHeight="1">
      <c r="A1396" s="201"/>
      <c r="B1396" s="187">
        <v>5669</v>
      </c>
      <c r="C1396" s="38" t="s">
        <v>5732</v>
      </c>
      <c r="D1396" s="28">
        <v>4128741032</v>
      </c>
      <c r="E1396" s="28"/>
      <c r="F1396" s="28"/>
      <c r="G1396" s="28"/>
      <c r="H1396" s="28"/>
      <c r="I1396" s="28"/>
      <c r="J1396" s="28">
        <v>10</v>
      </c>
      <c r="K1396" s="28"/>
      <c r="L1396" s="28"/>
      <c r="M1396" s="28"/>
      <c r="N1396" s="28"/>
      <c r="O1396" s="28"/>
      <c r="P1396" s="28">
        <v>10</v>
      </c>
      <c r="Q1396" s="28"/>
      <c r="R1396" s="28"/>
      <c r="S1396" s="71"/>
      <c r="T1396" s="28"/>
      <c r="U1396" s="28"/>
      <c r="V1396" s="28"/>
      <c r="W1396" s="28"/>
      <c r="X1396" s="28"/>
    </row>
    <row r="1397" spans="1:24" ht="18.75" customHeight="1">
      <c r="A1397" s="201"/>
      <c r="B1397" s="187">
        <v>4972</v>
      </c>
      <c r="C1397" s="38" t="s">
        <v>6112</v>
      </c>
      <c r="D1397" s="28">
        <v>4128625982</v>
      </c>
      <c r="E1397" s="28"/>
      <c r="F1397" s="28"/>
      <c r="G1397" s="28"/>
      <c r="H1397" s="28">
        <v>30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71"/>
      <c r="T1397" s="28"/>
      <c r="U1397" s="28"/>
      <c r="V1397" s="28"/>
      <c r="W1397" s="28"/>
      <c r="X1397" s="28"/>
    </row>
    <row r="1398" spans="1:24" ht="18.75" customHeight="1">
      <c r="A1398" s="201"/>
      <c r="B1398" s="187">
        <v>4191</v>
      </c>
      <c r="C1398" s="38" t="s">
        <v>6113</v>
      </c>
      <c r="D1398" s="28">
        <v>4128757286</v>
      </c>
      <c r="E1398" s="28"/>
      <c r="F1398" s="28"/>
      <c r="G1398" s="28">
        <v>10</v>
      </c>
      <c r="H1398" s="28">
        <v>10</v>
      </c>
      <c r="I1398" s="28"/>
      <c r="J1398" s="28">
        <v>5</v>
      </c>
      <c r="K1398" s="28"/>
      <c r="L1398" s="28"/>
      <c r="M1398" s="28"/>
      <c r="N1398" s="28"/>
      <c r="O1398" s="28">
        <v>10</v>
      </c>
      <c r="P1398" s="28">
        <v>10</v>
      </c>
      <c r="Q1398" s="28"/>
      <c r="R1398" s="28"/>
      <c r="S1398" s="71"/>
      <c r="T1398" s="28"/>
      <c r="U1398" s="28"/>
      <c r="V1398" s="28"/>
      <c r="W1398" s="28"/>
      <c r="X1398" s="28"/>
    </row>
    <row r="1399" spans="1:24" ht="18.75" customHeight="1">
      <c r="A1399" s="201"/>
      <c r="B1399" s="187">
        <v>4826</v>
      </c>
      <c r="C1399" s="38" t="s">
        <v>4221</v>
      </c>
      <c r="D1399" s="28">
        <v>4128825193</v>
      </c>
      <c r="E1399" s="28"/>
      <c r="F1399" s="28"/>
      <c r="G1399" s="28">
        <v>10</v>
      </c>
      <c r="H1399" s="28"/>
      <c r="I1399" s="28"/>
      <c r="J1399" s="28">
        <v>3</v>
      </c>
      <c r="K1399" s="28"/>
      <c r="L1399" s="28"/>
      <c r="M1399" s="28"/>
      <c r="N1399" s="28"/>
      <c r="O1399" s="28"/>
      <c r="P1399" s="28"/>
      <c r="Q1399" s="28"/>
      <c r="R1399" s="28"/>
      <c r="S1399" s="71"/>
      <c r="T1399" s="28"/>
      <c r="U1399" s="28"/>
      <c r="V1399" s="28"/>
      <c r="W1399" s="28"/>
      <c r="X1399" s="28"/>
    </row>
    <row r="1400" spans="1:24" ht="18.75" customHeight="1">
      <c r="A1400" s="201"/>
      <c r="B1400" s="187">
        <v>4356</v>
      </c>
      <c r="C1400" s="38" t="s">
        <v>4225</v>
      </c>
      <c r="D1400" s="28">
        <v>4128735419</v>
      </c>
      <c r="E1400" s="28">
        <v>2</v>
      </c>
      <c r="F1400" s="28"/>
      <c r="G1400" s="28">
        <v>10</v>
      </c>
      <c r="H1400" s="28">
        <v>10</v>
      </c>
      <c r="I1400" s="28"/>
      <c r="J1400" s="28"/>
      <c r="K1400" s="28"/>
      <c r="L1400" s="28"/>
      <c r="M1400" s="28"/>
      <c r="N1400" s="28"/>
      <c r="O1400" s="28">
        <v>5</v>
      </c>
      <c r="P1400" s="28">
        <v>10</v>
      </c>
      <c r="Q1400" s="28"/>
      <c r="R1400" s="28"/>
      <c r="S1400" s="71"/>
      <c r="T1400" s="28"/>
      <c r="U1400" s="28"/>
      <c r="V1400" s="28"/>
      <c r="W1400" s="28"/>
      <c r="X1400" s="28"/>
    </row>
    <row r="1401" spans="1:24" ht="18.75" customHeight="1">
      <c r="A1401" s="201"/>
      <c r="B1401" s="187">
        <v>4356</v>
      </c>
      <c r="C1401" s="38" t="s">
        <v>4225</v>
      </c>
      <c r="D1401" s="28">
        <v>4128835296</v>
      </c>
      <c r="E1401" s="28"/>
      <c r="F1401" s="28">
        <v>5</v>
      </c>
      <c r="G1401" s="28"/>
      <c r="H1401" s="28"/>
      <c r="I1401" s="28"/>
      <c r="J1401" s="28"/>
      <c r="K1401" s="28"/>
      <c r="L1401" s="28"/>
      <c r="M1401" s="28"/>
      <c r="N1401" s="28"/>
      <c r="O1401" s="28">
        <v>10</v>
      </c>
      <c r="P1401" s="28"/>
      <c r="Q1401" s="28"/>
      <c r="R1401" s="28"/>
      <c r="S1401" s="71"/>
      <c r="T1401" s="28"/>
      <c r="U1401" s="28"/>
      <c r="V1401" s="28"/>
      <c r="W1401" s="28"/>
      <c r="X1401" s="28"/>
    </row>
    <row r="1402" spans="1:24" ht="18.75" customHeight="1">
      <c r="A1402" s="201"/>
      <c r="B1402" s="187">
        <v>5456</v>
      </c>
      <c r="C1402" s="38" t="s">
        <v>5276</v>
      </c>
      <c r="D1402" s="28">
        <v>4128774188</v>
      </c>
      <c r="E1402" s="28"/>
      <c r="F1402" s="28">
        <v>3</v>
      </c>
      <c r="G1402" s="28"/>
      <c r="H1402" s="28">
        <v>8</v>
      </c>
      <c r="I1402" s="28"/>
      <c r="J1402" s="28"/>
      <c r="K1402" s="28"/>
      <c r="L1402" s="28"/>
      <c r="M1402" s="28"/>
      <c r="N1402" s="28"/>
      <c r="O1402" s="28"/>
      <c r="P1402" s="28">
        <v>10</v>
      </c>
      <c r="Q1402" s="28"/>
      <c r="R1402" s="28"/>
      <c r="S1402" s="71"/>
      <c r="T1402" s="28"/>
      <c r="U1402" s="28"/>
      <c r="V1402" s="28"/>
      <c r="W1402" s="28"/>
      <c r="X1402" s="28"/>
    </row>
    <row r="1403" spans="1:24" ht="18.75" customHeight="1">
      <c r="A1403" s="201"/>
      <c r="B1403" s="187">
        <v>5668</v>
      </c>
      <c r="C1403" s="38" t="s">
        <v>6114</v>
      </c>
      <c r="D1403" s="28">
        <v>4128717782</v>
      </c>
      <c r="E1403" s="28"/>
      <c r="F1403" s="28"/>
      <c r="G1403" s="28">
        <v>5</v>
      </c>
      <c r="H1403" s="28">
        <v>10</v>
      </c>
      <c r="I1403" s="28"/>
      <c r="J1403" s="28">
        <v>5</v>
      </c>
      <c r="K1403" s="28"/>
      <c r="L1403" s="28"/>
      <c r="M1403" s="28"/>
      <c r="N1403" s="28"/>
      <c r="O1403" s="28"/>
      <c r="P1403" s="28">
        <v>5</v>
      </c>
      <c r="Q1403" s="28"/>
      <c r="R1403" s="28"/>
      <c r="S1403" s="71"/>
      <c r="T1403" s="28"/>
      <c r="U1403" s="28"/>
      <c r="V1403" s="28"/>
      <c r="W1403" s="28"/>
      <c r="X1403" s="28"/>
    </row>
    <row r="1404" spans="1:24" ht="18.75" customHeight="1">
      <c r="A1404" s="201"/>
      <c r="B1404" s="187">
        <v>4287</v>
      </c>
      <c r="C1404" s="38" t="s">
        <v>5280</v>
      </c>
      <c r="D1404" s="28">
        <v>4128928262</v>
      </c>
      <c r="E1404" s="28"/>
      <c r="F1404" s="28"/>
      <c r="G1404" s="28">
        <v>5</v>
      </c>
      <c r="H1404" s="28">
        <v>5</v>
      </c>
      <c r="I1404" s="28"/>
      <c r="J1404" s="28">
        <v>3</v>
      </c>
      <c r="K1404" s="28"/>
      <c r="L1404" s="28"/>
      <c r="M1404" s="28"/>
      <c r="N1404" s="28"/>
      <c r="O1404" s="28">
        <v>5</v>
      </c>
      <c r="P1404" s="28">
        <v>5</v>
      </c>
      <c r="Q1404" s="28"/>
      <c r="R1404" s="28"/>
      <c r="S1404" s="71"/>
      <c r="T1404" s="28"/>
      <c r="U1404" s="28"/>
      <c r="V1404" s="28"/>
      <c r="W1404" s="28"/>
      <c r="X1404" s="28"/>
    </row>
    <row r="1405" spans="1:24" ht="18.75" customHeight="1">
      <c r="A1405" s="201"/>
      <c r="B1405" s="187">
        <v>4197</v>
      </c>
      <c r="C1405" s="38" t="s">
        <v>2084</v>
      </c>
      <c r="D1405" s="28">
        <v>4128964669</v>
      </c>
      <c r="E1405" s="28"/>
      <c r="F1405" s="28"/>
      <c r="G1405" s="28">
        <v>7</v>
      </c>
      <c r="H1405" s="28">
        <v>5</v>
      </c>
      <c r="I1405" s="28"/>
      <c r="J1405" s="28"/>
      <c r="K1405" s="28"/>
      <c r="L1405" s="28"/>
      <c r="M1405" s="28"/>
      <c r="N1405" s="28"/>
      <c r="O1405" s="28"/>
      <c r="P1405" s="28">
        <v>5</v>
      </c>
      <c r="Q1405" s="28"/>
      <c r="R1405" s="28"/>
      <c r="S1405" s="71"/>
      <c r="T1405" s="28"/>
      <c r="U1405" s="28"/>
      <c r="V1405" s="28"/>
      <c r="W1405" s="28"/>
      <c r="X1405" s="28"/>
    </row>
    <row r="1406" spans="1:24" ht="18.75" customHeight="1">
      <c r="A1406" s="201"/>
      <c r="B1406" s="187">
        <v>3132</v>
      </c>
      <c r="C1406" s="38" t="s">
        <v>4766</v>
      </c>
      <c r="D1406" s="28">
        <v>4128842773</v>
      </c>
      <c r="E1406" s="28">
        <v>2</v>
      </c>
      <c r="F1406" s="28"/>
      <c r="G1406" s="28">
        <v>3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71"/>
      <c r="T1406" s="28"/>
      <c r="U1406" s="28"/>
      <c r="V1406" s="28"/>
      <c r="W1406" s="28"/>
      <c r="X1406" s="28"/>
    </row>
    <row r="1407" spans="1:24" ht="18.75" customHeight="1">
      <c r="A1407" s="201"/>
      <c r="B1407" s="187" t="s">
        <v>6115</v>
      </c>
      <c r="C1407" s="38" t="s">
        <v>5279</v>
      </c>
      <c r="D1407" s="28">
        <v>5523</v>
      </c>
      <c r="E1407" s="28"/>
      <c r="F1407" s="28"/>
      <c r="G1407" s="28"/>
      <c r="H1407" s="28">
        <v>8</v>
      </c>
      <c r="I1407" s="28">
        <v>8</v>
      </c>
      <c r="J1407" s="28"/>
      <c r="K1407" s="28"/>
      <c r="L1407" s="28">
        <v>3</v>
      </c>
      <c r="M1407" s="28"/>
      <c r="N1407" s="28"/>
      <c r="O1407" s="28">
        <v>8</v>
      </c>
      <c r="P1407" s="28"/>
      <c r="Q1407" s="28"/>
      <c r="R1407" s="28"/>
      <c r="S1407" s="71"/>
      <c r="T1407" s="28"/>
      <c r="U1407" s="28"/>
      <c r="V1407" s="28"/>
      <c r="W1407" s="28"/>
      <c r="X1407" s="28"/>
    </row>
    <row r="1408" spans="1:24" ht="18.75" customHeight="1">
      <c r="A1408" s="215" t="s">
        <v>4913</v>
      </c>
      <c r="B1408" s="187">
        <v>5430</v>
      </c>
      <c r="C1408" s="38" t="s">
        <v>5451</v>
      </c>
      <c r="D1408" s="28">
        <v>4128921063</v>
      </c>
      <c r="E1408" s="28"/>
      <c r="F1408" s="28"/>
      <c r="G1408" s="28"/>
      <c r="H1408" s="28">
        <v>10</v>
      </c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71"/>
      <c r="T1408" s="28"/>
      <c r="U1408" s="28"/>
      <c r="V1408" s="28"/>
      <c r="W1408" s="28"/>
      <c r="X1408" s="28"/>
    </row>
    <row r="1409" spans="1:24" ht="18.75" customHeight="1">
      <c r="A1409" s="215" t="s">
        <v>5378</v>
      </c>
      <c r="B1409" s="187">
        <v>3659</v>
      </c>
      <c r="C1409" s="38" t="s">
        <v>3545</v>
      </c>
      <c r="D1409" s="28">
        <v>4128719416</v>
      </c>
      <c r="E1409" s="28"/>
      <c r="F1409" s="28"/>
      <c r="G1409" s="28"/>
      <c r="H1409" s="28">
        <v>5</v>
      </c>
      <c r="I1409" s="28"/>
      <c r="J1409" s="28"/>
      <c r="K1409" s="28"/>
      <c r="L1409" s="28"/>
      <c r="M1409" s="28"/>
      <c r="N1409" s="28"/>
      <c r="O1409" s="28"/>
      <c r="P1409" s="28">
        <v>10</v>
      </c>
      <c r="Q1409" s="28"/>
      <c r="R1409" s="28"/>
      <c r="S1409" s="71"/>
      <c r="T1409" s="28"/>
      <c r="U1409" s="28"/>
      <c r="V1409" s="28"/>
      <c r="W1409" s="28"/>
      <c r="X1409" s="28"/>
    </row>
    <row r="1410" spans="1:24" ht="18.75" customHeight="1">
      <c r="A1410" s="201"/>
      <c r="B1410" s="187">
        <v>3837</v>
      </c>
      <c r="C1410" s="38" t="s">
        <v>3544</v>
      </c>
      <c r="D1410" s="28">
        <v>4128807088</v>
      </c>
      <c r="E1410" s="28">
        <v>5</v>
      </c>
      <c r="F1410" s="28"/>
      <c r="G1410" s="28"/>
      <c r="H1410" s="28">
        <v>10</v>
      </c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71"/>
      <c r="T1410" s="28"/>
      <c r="U1410" s="28"/>
      <c r="V1410" s="28"/>
      <c r="W1410" s="28"/>
      <c r="X1410" s="28"/>
    </row>
    <row r="1411" spans="1:24" ht="18.75" customHeight="1">
      <c r="A1411" s="201"/>
      <c r="B1411" s="187">
        <v>4124</v>
      </c>
      <c r="C1411" s="38" t="s">
        <v>3098</v>
      </c>
      <c r="D1411" s="28">
        <v>4128796438</v>
      </c>
      <c r="E1411" s="28"/>
      <c r="F1411" s="28"/>
      <c r="G1411" s="28">
        <v>5</v>
      </c>
      <c r="H1411" s="28">
        <v>10</v>
      </c>
      <c r="I1411" s="28"/>
      <c r="J1411" s="28"/>
      <c r="K1411" s="28"/>
      <c r="L1411" s="28"/>
      <c r="M1411" s="28"/>
      <c r="N1411" s="28"/>
      <c r="O1411" s="28"/>
      <c r="P1411" s="28">
        <v>5</v>
      </c>
      <c r="Q1411" s="28"/>
      <c r="R1411" s="28"/>
      <c r="S1411" s="71"/>
      <c r="T1411" s="28"/>
      <c r="U1411" s="28"/>
      <c r="V1411" s="28"/>
      <c r="W1411" s="28"/>
      <c r="X1411" s="28"/>
    </row>
    <row r="1412" spans="1:24" ht="18.75" customHeight="1">
      <c r="A1412" s="201"/>
      <c r="B1412" s="187">
        <v>4192</v>
      </c>
      <c r="C1412" s="38" t="s">
        <v>5379</v>
      </c>
      <c r="D1412" s="28">
        <v>4128661154</v>
      </c>
      <c r="E1412" s="28"/>
      <c r="F1412" s="28"/>
      <c r="G1412" s="28">
        <v>5</v>
      </c>
      <c r="H1412" s="28">
        <v>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71"/>
      <c r="T1412" s="28"/>
      <c r="U1412" s="28"/>
      <c r="V1412" s="28"/>
      <c r="W1412" s="28"/>
      <c r="X1412" s="28"/>
    </row>
    <row r="1413" spans="1:24" ht="18.75" customHeight="1">
      <c r="A1413" s="201"/>
      <c r="B1413" s="187">
        <v>4262</v>
      </c>
      <c r="C1413" s="38" t="s">
        <v>3095</v>
      </c>
      <c r="D1413" s="28">
        <v>4129041277</v>
      </c>
      <c r="E1413" s="28"/>
      <c r="F1413" s="28"/>
      <c r="G1413" s="28">
        <v>10</v>
      </c>
      <c r="H1413" s="28">
        <v>10</v>
      </c>
      <c r="I1413" s="28"/>
      <c r="J1413" s="28">
        <v>5</v>
      </c>
      <c r="K1413" s="28"/>
      <c r="L1413" s="28"/>
      <c r="M1413" s="28"/>
      <c r="N1413" s="28"/>
      <c r="O1413" s="28"/>
      <c r="P1413" s="28"/>
      <c r="Q1413" s="28"/>
      <c r="R1413" s="28"/>
      <c r="S1413" s="71"/>
      <c r="T1413" s="28"/>
      <c r="U1413" s="28"/>
      <c r="V1413" s="28"/>
      <c r="W1413" s="28"/>
      <c r="X1413" s="28"/>
    </row>
    <row r="1414" spans="1:24" ht="18.75" customHeight="1">
      <c r="A1414" s="201"/>
      <c r="B1414" s="187">
        <v>5285</v>
      </c>
      <c r="C1414" s="38" t="s">
        <v>6116</v>
      </c>
      <c r="D1414" s="28">
        <v>4128764199</v>
      </c>
      <c r="E1414" s="28"/>
      <c r="F1414" s="28"/>
      <c r="G1414" s="28">
        <v>6</v>
      </c>
      <c r="H1414" s="28">
        <v>6</v>
      </c>
      <c r="I1414" s="28"/>
      <c r="J1414" s="28">
        <v>6</v>
      </c>
      <c r="K1414" s="28"/>
      <c r="L1414" s="28"/>
      <c r="M1414" s="28"/>
      <c r="N1414" s="28"/>
      <c r="O1414" s="28"/>
      <c r="P1414" s="28">
        <v>6</v>
      </c>
      <c r="Q1414" s="28"/>
      <c r="R1414" s="28"/>
      <c r="S1414" s="71"/>
      <c r="T1414" s="28"/>
      <c r="U1414" s="28"/>
      <c r="V1414" s="28"/>
      <c r="W1414" s="28"/>
      <c r="X1414" s="28"/>
    </row>
    <row r="1415" spans="1:24" ht="18.75" customHeight="1">
      <c r="A1415" s="201"/>
      <c r="B1415" s="187">
        <v>3960</v>
      </c>
      <c r="C1415" s="38" t="s">
        <v>1966</v>
      </c>
      <c r="D1415" s="28">
        <v>4128778436</v>
      </c>
      <c r="E1415" s="28"/>
      <c r="F1415" s="28"/>
      <c r="G1415" s="28">
        <v>5</v>
      </c>
      <c r="H1415" s="28">
        <v>5</v>
      </c>
      <c r="I1415" s="28"/>
      <c r="J1415" s="28"/>
      <c r="K1415" s="28"/>
      <c r="L1415" s="28"/>
      <c r="M1415" s="28"/>
      <c r="N1415" s="28"/>
      <c r="O1415" s="34"/>
      <c r="P1415" s="28">
        <v>5</v>
      </c>
      <c r="Q1415" s="28"/>
      <c r="R1415" s="28"/>
      <c r="S1415" s="71"/>
      <c r="T1415" s="28"/>
      <c r="U1415" s="28"/>
      <c r="V1415" s="28"/>
      <c r="W1415" s="28"/>
      <c r="X1415" s="28"/>
    </row>
    <row r="1416" spans="1:24" ht="18.75" customHeight="1">
      <c r="A1416" s="201"/>
      <c r="B1416" s="187">
        <v>5629</v>
      </c>
      <c r="C1416" s="38" t="s">
        <v>3540</v>
      </c>
      <c r="D1416" s="28">
        <v>4128921918</v>
      </c>
      <c r="E1416" s="28">
        <v>2</v>
      </c>
      <c r="F1416" s="28">
        <v>2</v>
      </c>
      <c r="G1416" s="28">
        <v>5</v>
      </c>
      <c r="H1416" s="28">
        <v>10</v>
      </c>
      <c r="I1416" s="28"/>
      <c r="J1416" s="28"/>
      <c r="K1416" s="28"/>
      <c r="L1416" s="28"/>
      <c r="M1416" s="28"/>
      <c r="N1416" s="28"/>
      <c r="O1416" s="28">
        <v>2</v>
      </c>
      <c r="P1416" s="28">
        <v>5</v>
      </c>
      <c r="Q1416" s="28"/>
      <c r="R1416" s="28"/>
      <c r="S1416" s="71"/>
      <c r="T1416" s="28"/>
      <c r="U1416" s="28"/>
      <c r="V1416" s="28"/>
      <c r="W1416" s="28"/>
      <c r="X1416" s="28"/>
    </row>
    <row r="1417" spans="1:24" ht="18.75" customHeight="1">
      <c r="A1417" s="201"/>
      <c r="B1417" s="187">
        <v>5408</v>
      </c>
      <c r="C1417" s="38" t="s">
        <v>4132</v>
      </c>
      <c r="D1417" s="28">
        <v>4128921060</v>
      </c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>
        <v>5</v>
      </c>
      <c r="P1417" s="28">
        <v>10</v>
      </c>
      <c r="Q1417" s="28"/>
      <c r="R1417" s="28"/>
      <c r="S1417" s="71"/>
      <c r="T1417" s="28"/>
      <c r="U1417" s="28"/>
      <c r="V1417" s="28"/>
      <c r="W1417" s="28"/>
      <c r="X1417" s="28"/>
    </row>
    <row r="1418" spans="1:24" ht="18.75" customHeight="1">
      <c r="A1418" s="201"/>
      <c r="B1418" s="187">
        <v>3275</v>
      </c>
      <c r="C1418" s="38" t="s">
        <v>4749</v>
      </c>
      <c r="D1418" s="28">
        <v>4128919924</v>
      </c>
      <c r="E1418" s="28"/>
      <c r="F1418" s="28"/>
      <c r="G1418" s="28"/>
      <c r="H1418" s="28">
        <v>5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71"/>
      <c r="T1418" s="28"/>
      <c r="U1418" s="28"/>
      <c r="V1418" s="28"/>
      <c r="W1418" s="28"/>
      <c r="X1418" s="28"/>
    </row>
    <row r="1419" spans="1:24" ht="18.75" customHeight="1">
      <c r="A1419" s="201"/>
      <c r="B1419" s="187">
        <v>5431</v>
      </c>
      <c r="C1419" s="38" t="s">
        <v>6117</v>
      </c>
      <c r="D1419" s="28">
        <v>4128921121</v>
      </c>
      <c r="E1419" s="28"/>
      <c r="F1419" s="28"/>
      <c r="G1419" s="28">
        <v>5</v>
      </c>
      <c r="H1419" s="28"/>
      <c r="I1419" s="28"/>
      <c r="J1419" s="28"/>
      <c r="K1419" s="28"/>
      <c r="L1419" s="28"/>
      <c r="M1419" s="28"/>
      <c r="N1419" s="28"/>
      <c r="O1419" s="28">
        <v>5</v>
      </c>
      <c r="P1419" s="28">
        <v>5</v>
      </c>
      <c r="Q1419" s="28"/>
      <c r="R1419" s="28"/>
      <c r="S1419" s="71"/>
      <c r="T1419" s="28"/>
      <c r="U1419" s="28"/>
      <c r="V1419" s="28"/>
      <c r="W1419" s="28"/>
      <c r="X1419" s="28"/>
    </row>
    <row r="1420" spans="1:24" ht="18.75" customHeight="1">
      <c r="A1420" s="201"/>
      <c r="B1420" s="187">
        <v>5622</v>
      </c>
      <c r="C1420" s="38" t="s">
        <v>4429</v>
      </c>
      <c r="D1420" s="28">
        <v>4128879251</v>
      </c>
      <c r="E1420" s="28"/>
      <c r="F1420" s="28"/>
      <c r="G1420" s="28">
        <v>10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71"/>
      <c r="T1420" s="28"/>
      <c r="U1420" s="28"/>
      <c r="V1420" s="28"/>
      <c r="W1420" s="28"/>
      <c r="X1420" s="28"/>
    </row>
    <row r="1421" spans="1:24" ht="18.75" customHeight="1">
      <c r="A1421" s="201"/>
      <c r="B1421" s="187">
        <v>5636</v>
      </c>
      <c r="C1421" s="38" t="s">
        <v>6118</v>
      </c>
      <c r="D1421" s="28">
        <v>4128922076</v>
      </c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>
        <v>5</v>
      </c>
      <c r="Q1421" s="28"/>
      <c r="R1421" s="28"/>
      <c r="S1421" s="71"/>
      <c r="T1421" s="28"/>
      <c r="U1421" s="28"/>
      <c r="V1421" s="28"/>
      <c r="W1421" s="28"/>
      <c r="X1421" s="28"/>
    </row>
    <row r="1422" spans="1:24" ht="18.75" customHeight="1">
      <c r="A1422" s="201"/>
      <c r="B1422" s="187">
        <v>5605</v>
      </c>
      <c r="C1422" s="38" t="s">
        <v>4128</v>
      </c>
      <c r="D1422" s="28">
        <v>4129070241</v>
      </c>
      <c r="E1422" s="28"/>
      <c r="F1422" s="28"/>
      <c r="G1422" s="28">
        <v>5</v>
      </c>
      <c r="H1422" s="28">
        <v>5</v>
      </c>
      <c r="I1422" s="28"/>
      <c r="J1422" s="28">
        <v>5</v>
      </c>
      <c r="K1422" s="28"/>
      <c r="L1422" s="28"/>
      <c r="M1422" s="28"/>
      <c r="N1422" s="28"/>
      <c r="O1422" s="28"/>
      <c r="P1422" s="28">
        <v>10</v>
      </c>
      <c r="Q1422" s="28"/>
      <c r="R1422" s="28"/>
      <c r="S1422" s="71"/>
      <c r="T1422" s="28"/>
      <c r="U1422" s="28"/>
      <c r="V1422" s="28"/>
      <c r="W1422" s="28"/>
      <c r="X1422" s="28"/>
    </row>
    <row r="1423" spans="1:24" ht="18.75" customHeight="1">
      <c r="A1423" s="201"/>
      <c r="B1423" s="187">
        <v>5605</v>
      </c>
      <c r="C1423" s="38" t="s">
        <v>4128</v>
      </c>
      <c r="D1423" s="28">
        <v>4128921388</v>
      </c>
      <c r="E1423" s="28"/>
      <c r="F1423" s="28"/>
      <c r="G1423" s="28">
        <v>5</v>
      </c>
      <c r="H1423" s="28">
        <v>5</v>
      </c>
      <c r="I1423" s="28"/>
      <c r="J1423" s="28">
        <v>5</v>
      </c>
      <c r="K1423" s="28"/>
      <c r="L1423" s="28"/>
      <c r="M1423" s="28"/>
      <c r="N1423" s="28"/>
      <c r="O1423" s="28"/>
      <c r="P1423" s="28"/>
      <c r="Q1423" s="28"/>
      <c r="R1423" s="28"/>
      <c r="S1423" s="71"/>
      <c r="T1423" s="28"/>
      <c r="U1423" s="28"/>
      <c r="V1423" s="28"/>
      <c r="W1423" s="28"/>
      <c r="X1423" s="28"/>
    </row>
    <row r="1424" spans="1:24" ht="18.75" customHeight="1">
      <c r="A1424" s="201"/>
      <c r="B1424" s="187">
        <v>5621</v>
      </c>
      <c r="C1424" s="38" t="s">
        <v>3525</v>
      </c>
      <c r="D1424" s="28">
        <v>4128921776</v>
      </c>
      <c r="E1424" s="28">
        <v>2</v>
      </c>
      <c r="F1424" s="28">
        <v>2</v>
      </c>
      <c r="G1424" s="28">
        <v>5</v>
      </c>
      <c r="H1424" s="28">
        <v>5</v>
      </c>
      <c r="I1424" s="28"/>
      <c r="J1424" s="28">
        <v>5</v>
      </c>
      <c r="K1424" s="28"/>
      <c r="L1424" s="28"/>
      <c r="M1424" s="28"/>
      <c r="N1424" s="28"/>
      <c r="O1424" s="28">
        <v>5</v>
      </c>
      <c r="P1424" s="28">
        <v>5</v>
      </c>
      <c r="Q1424" s="28"/>
      <c r="R1424" s="28"/>
      <c r="S1424" s="71"/>
      <c r="T1424" s="28"/>
      <c r="U1424" s="28"/>
      <c r="V1424" s="28"/>
      <c r="W1424" s="28"/>
      <c r="X1424" s="28"/>
    </row>
    <row r="1425" spans="1:24" ht="18.75" customHeight="1">
      <c r="A1425" s="201"/>
      <c r="B1425" s="187">
        <v>5609</v>
      </c>
      <c r="C1425" s="38" t="s">
        <v>3090</v>
      </c>
      <c r="D1425" s="28">
        <v>4128921470</v>
      </c>
      <c r="E1425" s="28"/>
      <c r="F1425" s="28">
        <v>2</v>
      </c>
      <c r="G1425" s="28">
        <v>5</v>
      </c>
      <c r="H1425" s="28">
        <v>5</v>
      </c>
      <c r="I1425" s="28"/>
      <c r="J1425" s="28"/>
      <c r="K1425" s="28"/>
      <c r="L1425" s="28"/>
      <c r="M1425" s="28"/>
      <c r="N1425" s="28"/>
      <c r="O1425" s="28"/>
      <c r="P1425" s="28">
        <v>5</v>
      </c>
      <c r="Q1425" s="28"/>
      <c r="R1425" s="28"/>
      <c r="S1425" s="71"/>
      <c r="T1425" s="28"/>
      <c r="U1425" s="28"/>
      <c r="V1425" s="28"/>
      <c r="W1425" s="28"/>
      <c r="X1425" s="28"/>
    </row>
    <row r="1426" spans="1:24" ht="18.75" customHeight="1">
      <c r="A1426" s="201"/>
      <c r="B1426" s="187">
        <v>5617</v>
      </c>
      <c r="C1426" s="38" t="s">
        <v>3085</v>
      </c>
      <c r="D1426" s="28">
        <v>4128921671</v>
      </c>
      <c r="E1426" s="28">
        <v>2</v>
      </c>
      <c r="F1426" s="28">
        <v>2</v>
      </c>
      <c r="G1426" s="28">
        <v>5</v>
      </c>
      <c r="H1426" s="28"/>
      <c r="I1426" s="28"/>
      <c r="J1426" s="28"/>
      <c r="K1426" s="28"/>
      <c r="L1426" s="28"/>
      <c r="M1426" s="28"/>
      <c r="N1426" s="28"/>
      <c r="O1426" s="28">
        <v>5</v>
      </c>
      <c r="P1426" s="28">
        <v>5</v>
      </c>
      <c r="Q1426" s="28"/>
      <c r="R1426" s="28"/>
      <c r="S1426" s="71"/>
      <c r="T1426" s="28"/>
      <c r="U1426" s="28"/>
      <c r="V1426" s="28"/>
      <c r="W1426" s="28"/>
      <c r="X1426" s="28"/>
    </row>
    <row r="1427" spans="1:24" ht="18.75" customHeight="1">
      <c r="A1427" s="201"/>
      <c r="B1427" s="187">
        <v>5616</v>
      </c>
      <c r="C1427" s="38" t="s">
        <v>3088</v>
      </c>
      <c r="D1427" s="28">
        <v>4128921608</v>
      </c>
      <c r="E1427" s="28">
        <v>2</v>
      </c>
      <c r="F1427" s="28">
        <v>2</v>
      </c>
      <c r="G1427" s="28">
        <v>5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71"/>
      <c r="T1427" s="28"/>
      <c r="U1427" s="28"/>
      <c r="V1427" s="28"/>
      <c r="W1427" s="28"/>
      <c r="X1427" s="28"/>
    </row>
    <row r="1428" spans="1:24" ht="18.75" customHeight="1">
      <c r="A1428" s="201"/>
      <c r="B1428" s="187">
        <v>3261</v>
      </c>
      <c r="C1428" s="38" t="s">
        <v>3087</v>
      </c>
      <c r="D1428" s="28">
        <v>4128892704</v>
      </c>
      <c r="E1428" s="28"/>
      <c r="F1428" s="28">
        <v>2</v>
      </c>
      <c r="G1428" s="28"/>
      <c r="H1428" s="28">
        <v>10</v>
      </c>
      <c r="I1428" s="28"/>
      <c r="J1428" s="28">
        <v>5</v>
      </c>
      <c r="K1428" s="28"/>
      <c r="L1428" s="28"/>
      <c r="M1428" s="28"/>
      <c r="N1428" s="28"/>
      <c r="O1428" s="28">
        <v>5</v>
      </c>
      <c r="P1428" s="28">
        <v>10</v>
      </c>
      <c r="Q1428" s="28"/>
      <c r="R1428" s="28"/>
      <c r="S1428" s="71"/>
      <c r="T1428" s="28"/>
      <c r="U1428" s="28"/>
      <c r="V1428" s="28"/>
      <c r="W1428" s="28"/>
      <c r="X1428" s="28"/>
    </row>
    <row r="1429" spans="1:24" ht="18.75" customHeight="1">
      <c r="A1429" s="201"/>
      <c r="B1429" s="187">
        <v>3572</v>
      </c>
      <c r="C1429" s="38" t="s">
        <v>6119</v>
      </c>
      <c r="D1429" s="28">
        <v>4128834118</v>
      </c>
      <c r="E1429" s="28"/>
      <c r="F1429" s="28"/>
      <c r="G1429" s="28">
        <v>5</v>
      </c>
      <c r="H1429" s="28">
        <v>10</v>
      </c>
      <c r="I1429" s="28"/>
      <c r="J1429" s="28"/>
      <c r="K1429" s="28"/>
      <c r="L1429" s="28"/>
      <c r="M1429" s="28"/>
      <c r="N1429" s="28"/>
      <c r="O1429" s="28">
        <v>5</v>
      </c>
      <c r="P1429" s="28">
        <v>10</v>
      </c>
      <c r="Q1429" s="28"/>
      <c r="R1429" s="28"/>
      <c r="S1429" s="71"/>
      <c r="T1429" s="28"/>
      <c r="U1429" s="28"/>
      <c r="V1429" s="28"/>
      <c r="W1429" s="28"/>
      <c r="X1429" s="28"/>
    </row>
    <row r="1430" spans="1:24" ht="18.75" customHeight="1">
      <c r="A1430" s="201"/>
      <c r="B1430" s="187">
        <v>3161</v>
      </c>
      <c r="C1430" s="38" t="s">
        <v>3026</v>
      </c>
      <c r="D1430" s="28">
        <v>4128926687</v>
      </c>
      <c r="E1430" s="28"/>
      <c r="F1430" s="28"/>
      <c r="G1430" s="28">
        <v>15</v>
      </c>
      <c r="H1430" s="28"/>
      <c r="I1430" s="28"/>
      <c r="J1430" s="28">
        <v>5</v>
      </c>
      <c r="K1430" s="28"/>
      <c r="L1430" s="28"/>
      <c r="M1430" s="28"/>
      <c r="N1430" s="28"/>
      <c r="O1430" s="28"/>
      <c r="P1430" s="28"/>
      <c r="Q1430" s="28"/>
      <c r="R1430" s="28"/>
      <c r="S1430" s="71"/>
      <c r="T1430" s="28"/>
      <c r="U1430" s="28"/>
      <c r="V1430" s="28"/>
      <c r="W1430" s="28"/>
      <c r="X1430" s="28"/>
    </row>
    <row r="1431" spans="1:24" ht="18.75" customHeight="1">
      <c r="A1431" s="201"/>
      <c r="B1431" s="187">
        <v>3160</v>
      </c>
      <c r="C1431" s="38" t="s">
        <v>3027</v>
      </c>
      <c r="D1431" s="28">
        <v>4128572225</v>
      </c>
      <c r="E1431" s="28"/>
      <c r="F1431" s="28"/>
      <c r="G1431" s="28">
        <v>10</v>
      </c>
      <c r="H1431" s="28"/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71"/>
      <c r="T1431" s="28"/>
      <c r="U1431" s="28"/>
      <c r="V1431" s="28"/>
      <c r="W1431" s="28"/>
      <c r="X1431" s="28"/>
    </row>
    <row r="1432" spans="1:24" ht="18.75" customHeight="1">
      <c r="A1432" s="201"/>
      <c r="B1432" s="187" t="s">
        <v>6120</v>
      </c>
      <c r="C1432" s="38" t="s">
        <v>6121</v>
      </c>
      <c r="D1432" s="28">
        <v>5515</v>
      </c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>
        <v>8</v>
      </c>
      <c r="P1432" s="28">
        <v>5</v>
      </c>
      <c r="Q1432" s="28"/>
      <c r="R1432" s="28"/>
      <c r="S1432" s="71"/>
      <c r="T1432" s="28"/>
      <c r="U1432" s="28"/>
      <c r="V1432" s="28"/>
      <c r="W1432" s="28"/>
      <c r="X1432" s="28"/>
    </row>
    <row r="1433" spans="1:24" ht="18.75" customHeight="1">
      <c r="A1433" s="201"/>
      <c r="B1433" s="187"/>
      <c r="C1433" s="179" t="s">
        <v>6094</v>
      </c>
      <c r="D1433" s="17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71"/>
      <c r="T1433" s="28"/>
      <c r="U1433" s="28"/>
      <c r="V1433" s="28"/>
      <c r="W1433" s="28"/>
      <c r="X1433" s="179" t="s">
        <v>6094</v>
      </c>
    </row>
    <row r="1434" spans="1:24" ht="18.75" customHeight="1">
      <c r="A1434" s="201"/>
      <c r="B1434" s="187">
        <v>5428</v>
      </c>
      <c r="C1434" s="38" t="s">
        <v>966</v>
      </c>
      <c r="D1434" s="28">
        <v>4128797658</v>
      </c>
      <c r="E1434" s="34"/>
      <c r="F1434" s="34"/>
      <c r="G1434" s="28">
        <v>15</v>
      </c>
      <c r="H1434" s="34"/>
      <c r="I1434" s="34"/>
      <c r="J1434" s="34"/>
      <c r="K1434" s="34"/>
      <c r="L1434" s="34"/>
      <c r="M1434" s="57">
        <v>10</v>
      </c>
      <c r="N1434" s="34"/>
      <c r="O1434" s="34"/>
      <c r="P1434" s="28">
        <v>30</v>
      </c>
      <c r="Q1434" s="28"/>
      <c r="R1434" s="28"/>
      <c r="S1434" s="71"/>
      <c r="T1434" s="28"/>
      <c r="U1434" s="28"/>
      <c r="V1434" s="28"/>
      <c r="W1434" s="28"/>
      <c r="X1434" s="71" t="s">
        <v>6364</v>
      </c>
    </row>
    <row r="1435" spans="1:24" ht="18.75" customHeight="1">
      <c r="A1435" s="201"/>
      <c r="B1435" s="187">
        <v>5428</v>
      </c>
      <c r="C1435" s="38" t="s">
        <v>966</v>
      </c>
      <c r="D1435" s="28">
        <v>4128192891</v>
      </c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28">
        <v>10</v>
      </c>
      <c r="P1435" s="34"/>
      <c r="Q1435" s="28"/>
      <c r="R1435" s="28"/>
      <c r="S1435" s="71"/>
      <c r="T1435" s="28"/>
      <c r="U1435" s="28"/>
      <c r="V1435" s="28"/>
      <c r="W1435" s="28"/>
      <c r="X1435" s="28"/>
    </row>
    <row r="1436" spans="1:24" ht="18.75" customHeight="1">
      <c r="A1436" s="201"/>
      <c r="B1436" s="187">
        <v>5433</v>
      </c>
      <c r="C1436" s="38" t="s">
        <v>4960</v>
      </c>
      <c r="D1436" s="28">
        <v>4128857268</v>
      </c>
      <c r="E1436" s="34"/>
      <c r="F1436" s="34"/>
      <c r="G1436" s="28">
        <v>20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28"/>
      <c r="R1436" s="28"/>
      <c r="S1436" s="71"/>
      <c r="T1436" s="28"/>
      <c r="U1436" s="28"/>
      <c r="V1436" s="28"/>
      <c r="W1436" s="28"/>
      <c r="X1436" s="28"/>
    </row>
    <row r="1437" spans="1:24" ht="18.75" customHeight="1">
      <c r="A1437" s="201"/>
      <c r="B1437" s="187">
        <v>1629</v>
      </c>
      <c r="C1437" s="38" t="s">
        <v>322</v>
      </c>
      <c r="D1437" s="28">
        <v>4128804657</v>
      </c>
      <c r="E1437" s="34"/>
      <c r="F1437" s="34"/>
      <c r="G1437" s="34">
        <v>10</v>
      </c>
      <c r="H1437" s="34">
        <v>30</v>
      </c>
      <c r="I1437" s="34"/>
      <c r="J1437" s="34"/>
      <c r="K1437" s="34"/>
      <c r="L1437" s="34"/>
      <c r="M1437" s="34"/>
      <c r="N1437" s="34"/>
      <c r="O1437" s="34">
        <v>10</v>
      </c>
      <c r="P1437" s="34"/>
      <c r="Q1437" s="28"/>
      <c r="R1437" s="28"/>
      <c r="S1437" s="71"/>
      <c r="T1437" s="28"/>
      <c r="U1437" s="28"/>
      <c r="V1437" s="28"/>
      <c r="W1437" s="28"/>
      <c r="X1437" s="71" t="s">
        <v>6365</v>
      </c>
    </row>
    <row r="1438" spans="1:24" ht="18.75" customHeight="1">
      <c r="A1438" s="201"/>
      <c r="B1438" s="187">
        <v>4088</v>
      </c>
      <c r="C1438" s="38" t="s">
        <v>2813</v>
      </c>
      <c r="D1438" s="28">
        <v>4128843995</v>
      </c>
      <c r="E1438" s="34"/>
      <c r="F1438" s="34"/>
      <c r="G1438" s="28">
        <v>15</v>
      </c>
      <c r="H1438" s="28">
        <v>2</v>
      </c>
      <c r="I1438" s="28"/>
      <c r="J1438" s="28">
        <v>3</v>
      </c>
      <c r="K1438" s="28"/>
      <c r="L1438" s="28"/>
      <c r="M1438" s="28"/>
      <c r="N1438" s="28"/>
      <c r="O1438" s="28">
        <v>5</v>
      </c>
      <c r="P1438" s="28">
        <v>15</v>
      </c>
      <c r="Q1438" s="28"/>
      <c r="R1438" s="28"/>
      <c r="S1438" s="71"/>
      <c r="T1438" s="28"/>
      <c r="U1438" s="28"/>
      <c r="V1438" s="28"/>
      <c r="W1438" s="28"/>
      <c r="X1438" s="28"/>
    </row>
    <row r="1439" spans="1:24" ht="18.75" customHeight="1">
      <c r="A1439" s="201"/>
      <c r="B1439" s="187">
        <v>1537</v>
      </c>
      <c r="C1439" s="38" t="s">
        <v>6095</v>
      </c>
      <c r="D1439" s="28">
        <v>4128535668</v>
      </c>
      <c r="E1439" s="34"/>
      <c r="F1439" s="34"/>
      <c r="G1439" s="28">
        <v>10</v>
      </c>
      <c r="H1439" s="28">
        <v>5</v>
      </c>
      <c r="I1439" s="28"/>
      <c r="J1439" s="28"/>
      <c r="K1439" s="28"/>
      <c r="L1439" s="28"/>
      <c r="M1439" s="28">
        <v>5</v>
      </c>
      <c r="N1439" s="28"/>
      <c r="O1439" s="28">
        <v>5</v>
      </c>
      <c r="P1439" s="28"/>
      <c r="Q1439" s="28"/>
      <c r="R1439" s="28"/>
      <c r="S1439" s="71"/>
      <c r="T1439" s="28"/>
      <c r="U1439" s="28"/>
      <c r="V1439" s="28"/>
      <c r="W1439" s="28"/>
      <c r="X1439" s="28"/>
    </row>
    <row r="1440" spans="1:24" ht="18.75" customHeight="1">
      <c r="A1440" s="201"/>
      <c r="B1440" s="187">
        <v>4645</v>
      </c>
      <c r="C1440" s="38" t="s">
        <v>1440</v>
      </c>
      <c r="D1440" s="28">
        <v>4128987078</v>
      </c>
      <c r="E1440" s="34"/>
      <c r="F1440" s="34"/>
      <c r="G1440" s="28">
        <v>10</v>
      </c>
      <c r="H1440" s="28">
        <v>20</v>
      </c>
      <c r="I1440" s="28"/>
      <c r="J1440" s="28"/>
      <c r="K1440" s="28"/>
      <c r="L1440" s="28"/>
      <c r="M1440" s="28"/>
      <c r="N1440" s="28"/>
      <c r="O1440" s="28"/>
      <c r="P1440" s="28">
        <v>2</v>
      </c>
      <c r="Q1440" s="28"/>
      <c r="R1440" s="28"/>
      <c r="S1440" s="71"/>
      <c r="T1440" s="28"/>
      <c r="U1440" s="28"/>
      <c r="V1440" s="28"/>
      <c r="W1440" s="28"/>
      <c r="X1440" s="28"/>
    </row>
    <row r="1441" spans="1:24" ht="18.75" customHeight="1">
      <c r="A1441" s="201"/>
      <c r="B1441" s="187">
        <v>1647</v>
      </c>
      <c r="C1441" s="38" t="s">
        <v>6096</v>
      </c>
      <c r="D1441" s="28">
        <v>4128531873</v>
      </c>
      <c r="E1441" s="34"/>
      <c r="F1441" s="34"/>
      <c r="G1441" s="34">
        <v>2</v>
      </c>
      <c r="H1441" s="34">
        <v>5</v>
      </c>
      <c r="I1441" s="34"/>
      <c r="J1441" s="34"/>
      <c r="K1441" s="34"/>
      <c r="L1441" s="34"/>
      <c r="M1441" s="34"/>
      <c r="N1441" s="34"/>
      <c r="O1441" s="34">
        <v>10</v>
      </c>
      <c r="P1441" s="34"/>
      <c r="Q1441" s="28"/>
      <c r="R1441" s="28"/>
      <c r="S1441" s="71"/>
      <c r="T1441" s="28"/>
      <c r="U1441" s="28"/>
      <c r="V1441" s="28"/>
      <c r="W1441" s="28"/>
      <c r="X1441" s="71" t="s">
        <v>6365</v>
      </c>
    </row>
    <row r="1442" spans="1:24" ht="18.75" customHeight="1">
      <c r="A1442" s="201"/>
      <c r="B1442" s="187">
        <v>4991</v>
      </c>
      <c r="C1442" s="38" t="s">
        <v>407</v>
      </c>
      <c r="D1442" s="28">
        <v>4128734282</v>
      </c>
      <c r="E1442" s="34"/>
      <c r="F1442" s="34"/>
      <c r="G1442" s="28"/>
      <c r="H1442" s="28"/>
      <c r="I1442" s="28"/>
      <c r="J1442" s="28">
        <v>20</v>
      </c>
      <c r="K1442" s="28"/>
      <c r="L1442" s="28"/>
      <c r="M1442" s="28"/>
      <c r="N1442" s="28"/>
      <c r="O1442" s="28">
        <v>12</v>
      </c>
      <c r="P1442" s="28"/>
      <c r="Q1442" s="28"/>
      <c r="R1442" s="28"/>
      <c r="S1442" s="71"/>
      <c r="T1442" s="28"/>
      <c r="U1442" s="28"/>
      <c r="V1442" s="28"/>
      <c r="W1442" s="28"/>
      <c r="X1442" s="28"/>
    </row>
    <row r="1443" spans="1:24" ht="18.75" customHeight="1">
      <c r="A1443" s="201"/>
      <c r="B1443" s="187">
        <v>5623</v>
      </c>
      <c r="C1443" s="38" t="s">
        <v>1618</v>
      </c>
      <c r="D1443" s="28">
        <v>4128951300</v>
      </c>
      <c r="E1443" s="34"/>
      <c r="F1443" s="34"/>
      <c r="G1443" s="28">
        <v>15</v>
      </c>
      <c r="H1443" s="28">
        <v>15</v>
      </c>
      <c r="I1443" s="28"/>
      <c r="J1443" s="28"/>
      <c r="K1443" s="28"/>
      <c r="L1443" s="28"/>
      <c r="M1443" s="28">
        <v>15</v>
      </c>
      <c r="N1443" s="28"/>
      <c r="O1443" s="28"/>
      <c r="P1443" s="28">
        <v>15</v>
      </c>
      <c r="Q1443" s="28"/>
      <c r="R1443" s="28"/>
      <c r="S1443" s="71"/>
      <c r="T1443" s="28"/>
      <c r="U1443" s="28"/>
      <c r="V1443" s="28"/>
      <c r="W1443" s="28"/>
      <c r="X1443" s="28"/>
    </row>
    <row r="1444" spans="1:24" ht="18.75" customHeight="1">
      <c r="A1444" s="201"/>
      <c r="B1444" s="187">
        <v>5157</v>
      </c>
      <c r="C1444" s="38" t="s">
        <v>6097</v>
      </c>
      <c r="D1444" s="28">
        <v>4128863150</v>
      </c>
      <c r="E1444" s="34"/>
      <c r="F1444" s="34"/>
      <c r="G1444" s="28">
        <v>5</v>
      </c>
      <c r="H1444" s="28">
        <v>10</v>
      </c>
      <c r="I1444" s="28"/>
      <c r="J1444" s="28"/>
      <c r="K1444" s="28"/>
      <c r="L1444" s="28"/>
      <c r="M1444" s="28">
        <v>5</v>
      </c>
      <c r="N1444" s="28"/>
      <c r="O1444" s="28"/>
      <c r="P1444" s="28">
        <v>5</v>
      </c>
      <c r="Q1444" s="28"/>
      <c r="R1444" s="28"/>
      <c r="S1444" s="71"/>
      <c r="T1444" s="28"/>
      <c r="U1444" s="28"/>
      <c r="V1444" s="28"/>
      <c r="W1444" s="28"/>
      <c r="X1444" s="28"/>
    </row>
    <row r="1445" spans="1:24" ht="18.75" customHeight="1">
      <c r="A1445" s="201"/>
      <c r="B1445" s="187">
        <v>4626</v>
      </c>
      <c r="C1445" s="38" t="s">
        <v>393</v>
      </c>
      <c r="D1445" s="28">
        <v>4128810763</v>
      </c>
      <c r="E1445" s="34"/>
      <c r="F1445" s="34"/>
      <c r="G1445" s="28">
        <v>5</v>
      </c>
      <c r="H1445" s="28">
        <v>10</v>
      </c>
      <c r="I1445" s="28"/>
      <c r="J1445" s="28">
        <v>10</v>
      </c>
      <c r="K1445" s="28"/>
      <c r="L1445" s="28"/>
      <c r="M1445" s="28"/>
      <c r="N1445" s="28"/>
      <c r="O1445" s="28">
        <v>5</v>
      </c>
      <c r="P1445" s="28"/>
      <c r="Q1445" s="28"/>
      <c r="R1445" s="28"/>
      <c r="S1445" s="71"/>
      <c r="T1445" s="28"/>
      <c r="U1445" s="28"/>
      <c r="V1445" s="28"/>
      <c r="W1445" s="28"/>
      <c r="X1445" s="28"/>
    </row>
    <row r="1446" spans="1:24" ht="18.75" customHeight="1">
      <c r="A1446" s="201"/>
      <c r="B1446" s="187">
        <v>5146</v>
      </c>
      <c r="C1446" s="38" t="s">
        <v>3551</v>
      </c>
      <c r="D1446" s="28">
        <v>4128806476</v>
      </c>
      <c r="E1446" s="34"/>
      <c r="F1446" s="34"/>
      <c r="G1446" s="28">
        <v>5</v>
      </c>
      <c r="H1446" s="28">
        <v>10</v>
      </c>
      <c r="I1446" s="28"/>
      <c r="J1446" s="28">
        <v>5</v>
      </c>
      <c r="K1446" s="28"/>
      <c r="L1446" s="28"/>
      <c r="M1446" s="28"/>
      <c r="N1446" s="28"/>
      <c r="O1446" s="28"/>
      <c r="P1446" s="28">
        <v>20</v>
      </c>
      <c r="Q1446" s="28"/>
      <c r="R1446" s="28"/>
      <c r="S1446" s="71"/>
      <c r="T1446" s="28"/>
      <c r="U1446" s="28"/>
      <c r="V1446" s="28"/>
      <c r="W1446" s="28"/>
      <c r="X1446" s="28"/>
    </row>
    <row r="1447" spans="1:24" ht="18.75" customHeight="1">
      <c r="A1447" s="201"/>
      <c r="B1447" s="187">
        <v>4038</v>
      </c>
      <c r="C1447" s="38" t="s">
        <v>2473</v>
      </c>
      <c r="D1447" s="28">
        <v>4128562887</v>
      </c>
      <c r="E1447" s="34"/>
      <c r="F1447" s="34"/>
      <c r="G1447" s="28"/>
      <c r="H1447" s="28">
        <v>10</v>
      </c>
      <c r="I1447" s="28"/>
      <c r="J1447" s="28"/>
      <c r="K1447" s="28"/>
      <c r="L1447" s="28"/>
      <c r="M1447" s="28"/>
      <c r="N1447" s="28"/>
      <c r="O1447" s="28">
        <v>10</v>
      </c>
      <c r="P1447" s="28">
        <v>10</v>
      </c>
      <c r="Q1447" s="28"/>
      <c r="R1447" s="28"/>
      <c r="S1447" s="71"/>
      <c r="T1447" s="28"/>
      <c r="U1447" s="28"/>
      <c r="V1447" s="28"/>
      <c r="W1447" s="28"/>
      <c r="X1447" s="28"/>
    </row>
    <row r="1448" spans="1:24" ht="18.75" customHeight="1">
      <c r="A1448" s="201"/>
      <c r="B1448" s="187">
        <v>3407</v>
      </c>
      <c r="C1448" s="38" t="s">
        <v>2864</v>
      </c>
      <c r="D1448" s="28">
        <v>4128806622</v>
      </c>
      <c r="E1448" s="34"/>
      <c r="F1448" s="34"/>
      <c r="G1448" s="28"/>
      <c r="H1448" s="28"/>
      <c r="I1448" s="28"/>
      <c r="J1448" s="28"/>
      <c r="K1448" s="28"/>
      <c r="L1448" s="28"/>
      <c r="M1448" s="28"/>
      <c r="N1448" s="28"/>
      <c r="O1448" s="28">
        <v>10</v>
      </c>
      <c r="P1448" s="28">
        <v>15</v>
      </c>
      <c r="Q1448" s="28"/>
      <c r="R1448" s="28"/>
      <c r="S1448" s="71"/>
      <c r="T1448" s="28"/>
      <c r="U1448" s="28"/>
      <c r="V1448" s="28"/>
      <c r="W1448" s="28"/>
      <c r="X1448" s="28"/>
    </row>
    <row r="1449" spans="1:24" ht="18.75" customHeight="1">
      <c r="A1449" s="201"/>
      <c r="B1449" s="187">
        <v>3435</v>
      </c>
      <c r="C1449" s="38" t="s">
        <v>206</v>
      </c>
      <c r="D1449" s="28">
        <v>4128691687</v>
      </c>
      <c r="E1449" s="34"/>
      <c r="F1449" s="34"/>
      <c r="G1449" s="28"/>
      <c r="H1449" s="28"/>
      <c r="I1449" s="28"/>
      <c r="J1449" s="28">
        <v>10</v>
      </c>
      <c r="K1449" s="28"/>
      <c r="L1449" s="28"/>
      <c r="M1449" s="28"/>
      <c r="N1449" s="28"/>
      <c r="O1449" s="28">
        <v>15</v>
      </c>
      <c r="P1449" s="28">
        <v>15</v>
      </c>
      <c r="Q1449" s="28"/>
      <c r="R1449" s="28"/>
      <c r="S1449" s="71"/>
      <c r="T1449" s="28"/>
      <c r="U1449" s="28"/>
      <c r="V1449" s="28"/>
      <c r="W1449" s="28"/>
      <c r="X1449" s="28"/>
    </row>
    <row r="1450" spans="1:24" ht="18.75" customHeight="1">
      <c r="A1450" s="201"/>
      <c r="B1450" s="187">
        <v>3539</v>
      </c>
      <c r="C1450" s="38" t="s">
        <v>6098</v>
      </c>
      <c r="D1450" s="28">
        <v>4128880024</v>
      </c>
      <c r="E1450" s="34"/>
      <c r="F1450" s="34"/>
      <c r="G1450" s="28">
        <v>20</v>
      </c>
      <c r="H1450" s="28"/>
      <c r="I1450" s="28"/>
      <c r="J1450" s="28"/>
      <c r="K1450" s="28"/>
      <c r="L1450" s="28"/>
      <c r="M1450" s="28"/>
      <c r="N1450" s="28"/>
      <c r="O1450" s="28"/>
      <c r="P1450" s="28">
        <v>15</v>
      </c>
      <c r="Q1450" s="28"/>
      <c r="R1450" s="28"/>
      <c r="S1450" s="71"/>
      <c r="T1450" s="28"/>
      <c r="U1450" s="28"/>
      <c r="V1450" s="28"/>
      <c r="W1450" s="28"/>
      <c r="X1450" s="28"/>
    </row>
    <row r="1451" spans="1:24" ht="18.75" customHeight="1">
      <c r="A1451" s="201"/>
      <c r="B1451" s="187">
        <v>3464</v>
      </c>
      <c r="C1451" s="38" t="s">
        <v>6099</v>
      </c>
      <c r="D1451" s="28">
        <v>4128758401</v>
      </c>
      <c r="E1451" s="28"/>
      <c r="F1451" s="28"/>
      <c r="G1451" s="28">
        <v>5</v>
      </c>
      <c r="H1451" s="28"/>
      <c r="I1451" s="28"/>
      <c r="J1451" s="28"/>
      <c r="K1451" s="28"/>
      <c r="L1451" s="28"/>
      <c r="M1451" s="28">
        <v>3</v>
      </c>
      <c r="N1451" s="28"/>
      <c r="O1451" s="28">
        <v>5</v>
      </c>
      <c r="P1451" s="28">
        <v>5</v>
      </c>
      <c r="Q1451" s="28"/>
      <c r="R1451" s="28"/>
      <c r="S1451" s="71"/>
      <c r="T1451" s="28"/>
      <c r="U1451" s="28"/>
      <c r="V1451" s="28"/>
      <c r="W1451" s="28"/>
      <c r="X1451" s="28"/>
    </row>
    <row r="1452" spans="1:24" ht="18.75" customHeight="1">
      <c r="A1452" s="201"/>
      <c r="B1452" s="187">
        <v>4657</v>
      </c>
      <c r="C1452" s="38" t="s">
        <v>1119</v>
      </c>
      <c r="D1452" s="28">
        <v>4128681743</v>
      </c>
      <c r="E1452" s="28">
        <v>5</v>
      </c>
      <c r="F1452" s="28"/>
      <c r="G1452" s="28">
        <v>20</v>
      </c>
      <c r="H1452" s="28">
        <v>10</v>
      </c>
      <c r="I1452" s="28"/>
      <c r="J1452" s="28"/>
      <c r="K1452" s="28"/>
      <c r="L1452" s="28"/>
      <c r="M1452" s="28">
        <v>5</v>
      </c>
      <c r="N1452" s="28"/>
      <c r="O1452" s="28">
        <v>5</v>
      </c>
      <c r="P1452" s="34"/>
      <c r="Q1452" s="28"/>
      <c r="R1452" s="28"/>
      <c r="S1452" s="71"/>
      <c r="T1452" s="28"/>
      <c r="U1452" s="28"/>
      <c r="V1452" s="28"/>
      <c r="W1452" s="28"/>
      <c r="X1452" s="28"/>
    </row>
    <row r="1453" spans="1:24" ht="18.75" customHeight="1">
      <c r="A1453" s="201"/>
      <c r="B1453" s="187">
        <v>4966</v>
      </c>
      <c r="C1453" s="38" t="s">
        <v>2954</v>
      </c>
      <c r="D1453" s="28">
        <v>4128690549</v>
      </c>
      <c r="E1453" s="34"/>
      <c r="F1453" s="34"/>
      <c r="G1453" s="28">
        <v>8</v>
      </c>
      <c r="H1453" s="28"/>
      <c r="I1453" s="28"/>
      <c r="J1453" s="28">
        <v>5</v>
      </c>
      <c r="K1453" s="28"/>
      <c r="L1453" s="28"/>
      <c r="M1453" s="28">
        <v>8</v>
      </c>
      <c r="N1453" s="28"/>
      <c r="O1453" s="28">
        <v>8</v>
      </c>
      <c r="P1453" s="28">
        <v>8</v>
      </c>
      <c r="Q1453" s="28"/>
      <c r="R1453" s="28"/>
      <c r="S1453" s="71"/>
      <c r="T1453" s="28"/>
      <c r="U1453" s="28"/>
      <c r="V1453" s="28"/>
      <c r="W1453" s="28"/>
      <c r="X1453" s="28"/>
    </row>
    <row r="1454" spans="1:24" ht="18.75" customHeight="1">
      <c r="A1454" s="201"/>
      <c r="B1454" s="187">
        <v>5175</v>
      </c>
      <c r="C1454" s="38" t="s">
        <v>5063</v>
      </c>
      <c r="D1454" s="28">
        <v>4128831802</v>
      </c>
      <c r="E1454" s="28">
        <v>5</v>
      </c>
      <c r="F1454" s="28"/>
      <c r="G1454" s="28">
        <v>5</v>
      </c>
      <c r="H1454" s="28"/>
      <c r="I1454" s="28"/>
      <c r="J1454" s="28"/>
      <c r="K1454" s="28"/>
      <c r="L1454" s="28"/>
      <c r="M1454" s="28">
        <v>5</v>
      </c>
      <c r="N1454" s="28"/>
      <c r="O1454" s="28">
        <v>5</v>
      </c>
      <c r="P1454" s="34"/>
      <c r="Q1454" s="28"/>
      <c r="R1454" s="28"/>
      <c r="S1454" s="71"/>
      <c r="T1454" s="28"/>
      <c r="U1454" s="28"/>
      <c r="V1454" s="28"/>
      <c r="W1454" s="28"/>
      <c r="X1454" s="28"/>
    </row>
    <row r="1455" spans="1:24" ht="18.75" customHeight="1">
      <c r="A1455" s="201"/>
      <c r="B1455" s="187">
        <v>3648</v>
      </c>
      <c r="C1455" s="38" t="s">
        <v>4549</v>
      </c>
      <c r="D1455" s="28">
        <v>4128658583</v>
      </c>
      <c r="E1455" s="34"/>
      <c r="F1455" s="34"/>
      <c r="G1455" s="34"/>
      <c r="H1455" s="28">
        <v>20</v>
      </c>
      <c r="I1455" s="28"/>
      <c r="J1455" s="28"/>
      <c r="K1455" s="28"/>
      <c r="L1455" s="28"/>
      <c r="M1455" s="28">
        <v>5</v>
      </c>
      <c r="N1455" s="28"/>
      <c r="O1455" s="28">
        <v>5</v>
      </c>
      <c r="P1455" s="28">
        <v>5</v>
      </c>
      <c r="Q1455" s="28"/>
      <c r="R1455" s="28"/>
      <c r="S1455" s="71"/>
      <c r="T1455" s="28"/>
      <c r="U1455" s="28"/>
      <c r="V1455" s="28"/>
      <c r="W1455" s="28"/>
      <c r="X1455" s="28"/>
    </row>
    <row r="1456" spans="1:24" ht="18.75" customHeight="1">
      <c r="A1456" s="201"/>
      <c r="B1456" s="187">
        <v>4814</v>
      </c>
      <c r="C1456" s="38" t="s">
        <v>6100</v>
      </c>
      <c r="D1456" s="28">
        <v>4128849953</v>
      </c>
      <c r="E1456" s="34"/>
      <c r="F1456" s="34"/>
      <c r="G1456" s="28">
        <v>20</v>
      </c>
      <c r="H1456" s="28"/>
      <c r="I1456" s="28"/>
      <c r="J1456" s="28"/>
      <c r="K1456" s="28"/>
      <c r="L1456" s="28"/>
      <c r="M1456" s="28"/>
      <c r="N1456" s="28"/>
      <c r="O1456" s="28">
        <v>5</v>
      </c>
      <c r="P1456" s="34"/>
      <c r="Q1456" s="28"/>
      <c r="R1456" s="28"/>
      <c r="S1456" s="71"/>
      <c r="T1456" s="28"/>
      <c r="U1456" s="28"/>
      <c r="V1456" s="28"/>
      <c r="W1456" s="28"/>
      <c r="X1456" s="28"/>
    </row>
    <row r="1457" spans="1:24" ht="18.75" customHeight="1">
      <c r="A1457" s="201"/>
      <c r="B1457" s="187">
        <v>4355</v>
      </c>
      <c r="C1457" s="38" t="s">
        <v>5301</v>
      </c>
      <c r="D1457" s="28">
        <v>4128955381</v>
      </c>
      <c r="E1457" s="28">
        <v>5</v>
      </c>
      <c r="F1457" s="28"/>
      <c r="G1457" s="28">
        <v>10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71"/>
      <c r="T1457" s="28"/>
      <c r="U1457" s="28"/>
      <c r="V1457" s="28"/>
      <c r="W1457" s="28"/>
      <c r="X1457" s="28"/>
    </row>
    <row r="1458" spans="1:24" ht="18.75" customHeight="1">
      <c r="A1458" s="201"/>
      <c r="B1458" s="187">
        <v>4794</v>
      </c>
      <c r="C1458" s="38" t="s">
        <v>6101</v>
      </c>
      <c r="D1458" s="28">
        <v>4128900651</v>
      </c>
      <c r="E1458" s="28"/>
      <c r="F1458" s="28"/>
      <c r="G1458" s="28">
        <v>10</v>
      </c>
      <c r="H1458" s="28">
        <v>10</v>
      </c>
      <c r="I1458" s="28"/>
      <c r="J1458" s="28"/>
      <c r="K1458" s="28"/>
      <c r="L1458" s="28"/>
      <c r="M1458" s="28"/>
      <c r="N1458" s="28"/>
      <c r="O1458" s="28"/>
      <c r="P1458" s="28">
        <v>20</v>
      </c>
      <c r="Q1458" s="28"/>
      <c r="R1458" s="28"/>
      <c r="S1458" s="71"/>
      <c r="T1458" s="28"/>
      <c r="U1458" s="28"/>
      <c r="V1458" s="28"/>
      <c r="W1458" s="28"/>
      <c r="X1458" s="28"/>
    </row>
    <row r="1459" spans="1:24" ht="18.75" customHeight="1">
      <c r="A1459" s="201"/>
      <c r="B1459" s="187">
        <v>3122</v>
      </c>
      <c r="C1459" s="38" t="s">
        <v>4474</v>
      </c>
      <c r="D1459" s="28">
        <v>4128846472</v>
      </c>
      <c r="E1459" s="34"/>
      <c r="F1459" s="34"/>
      <c r="G1459" s="28">
        <v>5</v>
      </c>
      <c r="H1459" s="28"/>
      <c r="I1459" s="28"/>
      <c r="J1459" s="28"/>
      <c r="K1459" s="28"/>
      <c r="L1459" s="28"/>
      <c r="M1459" s="28"/>
      <c r="N1459" s="28"/>
      <c r="O1459" s="28">
        <v>5</v>
      </c>
      <c r="P1459" s="28">
        <v>15</v>
      </c>
      <c r="Q1459" s="28"/>
      <c r="R1459" s="28"/>
      <c r="S1459" s="71"/>
      <c r="T1459" s="28"/>
      <c r="U1459" s="28"/>
      <c r="V1459" s="28"/>
      <c r="W1459" s="28"/>
      <c r="X1459" s="28"/>
    </row>
    <row r="1460" spans="1:24" ht="18.75" customHeight="1">
      <c r="A1460" s="201"/>
      <c r="B1460" s="187">
        <v>5091</v>
      </c>
      <c r="C1460" s="38" t="s">
        <v>6102</v>
      </c>
      <c r="D1460" s="28">
        <v>4128875513</v>
      </c>
      <c r="E1460" s="34"/>
      <c r="F1460" s="34"/>
      <c r="G1460" s="28">
        <v>5</v>
      </c>
      <c r="H1460" s="28">
        <v>5</v>
      </c>
      <c r="I1460" s="28"/>
      <c r="J1460" s="28"/>
      <c r="K1460" s="28"/>
      <c r="L1460" s="28"/>
      <c r="M1460" s="28"/>
      <c r="N1460" s="28"/>
      <c r="O1460" s="28"/>
      <c r="P1460" s="28">
        <v>10</v>
      </c>
      <c r="Q1460" s="28"/>
      <c r="R1460" s="28"/>
      <c r="S1460" s="71"/>
      <c r="T1460" s="28"/>
      <c r="U1460" s="28"/>
      <c r="V1460" s="28"/>
      <c r="W1460" s="28"/>
      <c r="X1460" s="28"/>
    </row>
    <row r="1461" spans="1:24" ht="18.75" customHeight="1">
      <c r="A1461" s="201"/>
      <c r="B1461" s="187">
        <v>1609</v>
      </c>
      <c r="C1461" s="38" t="s">
        <v>1038</v>
      </c>
      <c r="D1461" s="28">
        <v>4128538621</v>
      </c>
      <c r="E1461" s="34"/>
      <c r="F1461" s="28">
        <v>6</v>
      </c>
      <c r="G1461" s="28">
        <v>3</v>
      </c>
      <c r="H1461" s="28">
        <v>6</v>
      </c>
      <c r="I1461" s="28"/>
      <c r="J1461" s="28"/>
      <c r="K1461" s="28"/>
      <c r="L1461" s="28"/>
      <c r="M1461" s="28"/>
      <c r="N1461" s="28"/>
      <c r="O1461" s="28">
        <v>10</v>
      </c>
      <c r="P1461" s="34"/>
      <c r="Q1461" s="28"/>
      <c r="R1461" s="28"/>
      <c r="S1461" s="71"/>
      <c r="T1461" s="28"/>
      <c r="U1461" s="28"/>
      <c r="V1461" s="28"/>
      <c r="W1461" s="28"/>
      <c r="X1461" s="28"/>
    </row>
    <row r="1462" spans="1:24" ht="18.75" customHeight="1">
      <c r="A1462" s="201"/>
      <c r="B1462" s="187">
        <v>1601</v>
      </c>
      <c r="C1462" s="38" t="s">
        <v>765</v>
      </c>
      <c r="D1462" s="28">
        <v>4128568681</v>
      </c>
      <c r="E1462" s="28"/>
      <c r="F1462" s="28"/>
      <c r="G1462" s="28">
        <v>10</v>
      </c>
      <c r="H1462" s="28">
        <v>5</v>
      </c>
      <c r="I1462" s="28"/>
      <c r="J1462" s="28"/>
      <c r="K1462" s="28"/>
      <c r="L1462" s="28"/>
      <c r="M1462" s="28"/>
      <c r="N1462" s="28"/>
      <c r="O1462" s="28">
        <v>3</v>
      </c>
      <c r="P1462" s="28"/>
      <c r="Q1462" s="28"/>
      <c r="R1462" s="28"/>
      <c r="S1462" s="71"/>
      <c r="T1462" s="28"/>
      <c r="U1462" s="28"/>
      <c r="V1462" s="28"/>
      <c r="W1462" s="28"/>
      <c r="X1462" s="28"/>
    </row>
    <row r="1463" spans="1:24" ht="18.75" customHeight="1">
      <c r="A1463" s="201"/>
      <c r="B1463" s="187">
        <v>4711</v>
      </c>
      <c r="C1463" s="38" t="s">
        <v>593</v>
      </c>
      <c r="D1463" s="28">
        <v>4128758002</v>
      </c>
      <c r="E1463" s="28">
        <v>3</v>
      </c>
      <c r="F1463" s="28"/>
      <c r="G1463" s="28">
        <v>7</v>
      </c>
      <c r="H1463" s="28"/>
      <c r="I1463" s="28"/>
      <c r="J1463" s="28"/>
      <c r="K1463" s="28"/>
      <c r="L1463" s="28"/>
      <c r="M1463" s="28"/>
      <c r="N1463" s="28"/>
      <c r="O1463" s="28">
        <v>10</v>
      </c>
      <c r="P1463" s="28">
        <v>5</v>
      </c>
      <c r="Q1463" s="28"/>
      <c r="R1463" s="28"/>
      <c r="S1463" s="71"/>
      <c r="T1463" s="28"/>
      <c r="U1463" s="28"/>
      <c r="V1463" s="28"/>
      <c r="W1463" s="28"/>
      <c r="X1463" s="28"/>
    </row>
    <row r="1464" spans="1:24" ht="18.75" customHeight="1">
      <c r="A1464" s="201"/>
      <c r="B1464" s="187">
        <v>5371</v>
      </c>
      <c r="C1464" s="38" t="s">
        <v>401</v>
      </c>
      <c r="D1464" s="28">
        <v>4128753412</v>
      </c>
      <c r="E1464" s="28">
        <v>5</v>
      </c>
      <c r="F1464" s="28">
        <v>5</v>
      </c>
      <c r="G1464" s="28">
        <v>15</v>
      </c>
      <c r="H1464" s="28"/>
      <c r="I1464" s="28"/>
      <c r="J1464" s="28"/>
      <c r="K1464" s="28"/>
      <c r="L1464" s="28"/>
      <c r="M1464" s="28"/>
      <c r="N1464" s="28"/>
      <c r="O1464" s="28">
        <v>10</v>
      </c>
      <c r="P1464" s="28"/>
      <c r="Q1464" s="28"/>
      <c r="R1464" s="28"/>
      <c r="S1464" s="71"/>
      <c r="T1464" s="28"/>
      <c r="U1464" s="28"/>
      <c r="V1464" s="28"/>
      <c r="W1464" s="28"/>
      <c r="X1464" s="28"/>
    </row>
    <row r="1465" spans="1:24" ht="18.75" customHeight="1">
      <c r="A1465" s="201"/>
      <c r="B1465" s="187">
        <v>4993</v>
      </c>
      <c r="C1465" s="38" t="s">
        <v>4186</v>
      </c>
      <c r="D1465" s="28">
        <v>4128981579</v>
      </c>
      <c r="E1465" s="28"/>
      <c r="F1465" s="28"/>
      <c r="G1465" s="28">
        <v>10</v>
      </c>
      <c r="H1465" s="28"/>
      <c r="I1465" s="28"/>
      <c r="J1465" s="28"/>
      <c r="K1465" s="28"/>
      <c r="L1465" s="28"/>
      <c r="M1465" s="28">
        <v>10</v>
      </c>
      <c r="N1465" s="28"/>
      <c r="O1465" s="28"/>
      <c r="P1465" s="28">
        <v>15</v>
      </c>
      <c r="Q1465" s="28"/>
      <c r="R1465" s="28"/>
      <c r="S1465" s="71"/>
      <c r="T1465" s="28"/>
      <c r="U1465" s="28"/>
      <c r="V1465" s="28"/>
      <c r="W1465" s="28"/>
      <c r="X1465" s="28"/>
    </row>
    <row r="1466" spans="1:24" ht="18.75" customHeight="1">
      <c r="A1466" s="201"/>
      <c r="B1466" s="187">
        <v>4903</v>
      </c>
      <c r="C1466" s="38" t="s">
        <v>182</v>
      </c>
      <c r="D1466" s="28">
        <v>4128755529</v>
      </c>
      <c r="E1466" s="28"/>
      <c r="F1466" s="28"/>
      <c r="G1466" s="28">
        <v>10</v>
      </c>
      <c r="H1466" s="28"/>
      <c r="I1466" s="28"/>
      <c r="J1466" s="28"/>
      <c r="K1466" s="28"/>
      <c r="L1466" s="28"/>
      <c r="M1466" s="28"/>
      <c r="N1466" s="28"/>
      <c r="O1466" s="28">
        <v>20</v>
      </c>
      <c r="P1466" s="28">
        <v>20</v>
      </c>
      <c r="Q1466" s="28"/>
      <c r="R1466" s="28"/>
      <c r="S1466" s="71"/>
      <c r="T1466" s="28"/>
      <c r="U1466" s="28"/>
      <c r="V1466" s="28"/>
      <c r="W1466" s="28"/>
      <c r="X1466" s="28"/>
    </row>
    <row r="1467" spans="1:24" ht="18.75" customHeight="1">
      <c r="A1467" s="201"/>
      <c r="B1467" s="187">
        <v>3501</v>
      </c>
      <c r="C1467" s="38" t="s">
        <v>1666</v>
      </c>
      <c r="D1467" s="28">
        <v>4128864139</v>
      </c>
      <c r="E1467" s="34"/>
      <c r="F1467" s="34"/>
      <c r="G1467" s="28">
        <v>25</v>
      </c>
      <c r="H1467" s="28">
        <v>5</v>
      </c>
      <c r="I1467" s="28"/>
      <c r="J1467" s="28"/>
      <c r="K1467" s="28"/>
      <c r="L1467" s="28"/>
      <c r="M1467" s="28">
        <v>10</v>
      </c>
      <c r="N1467" s="28"/>
      <c r="O1467" s="28">
        <v>11</v>
      </c>
      <c r="P1467" s="28">
        <v>15</v>
      </c>
      <c r="Q1467" s="28"/>
      <c r="R1467" s="28"/>
      <c r="S1467" s="71"/>
      <c r="T1467" s="28"/>
      <c r="U1467" s="28"/>
      <c r="V1467" s="28"/>
      <c r="W1467" s="28"/>
      <c r="X1467" s="28"/>
    </row>
    <row r="1468" spans="1:24" ht="18.75" customHeight="1">
      <c r="A1468" s="201"/>
      <c r="B1468" s="187">
        <v>4633</v>
      </c>
      <c r="C1468" s="38" t="s">
        <v>2983</v>
      </c>
      <c r="D1468" s="28">
        <v>4128809482</v>
      </c>
      <c r="E1468" s="34"/>
      <c r="F1468" s="28">
        <v>5</v>
      </c>
      <c r="G1468" s="28">
        <v>14</v>
      </c>
      <c r="H1468" s="28">
        <v>22</v>
      </c>
      <c r="I1468" s="28"/>
      <c r="J1468" s="28"/>
      <c r="K1468" s="28"/>
      <c r="L1468" s="28"/>
      <c r="M1468" s="28"/>
      <c r="N1468" s="28"/>
      <c r="O1468" s="28">
        <v>2</v>
      </c>
      <c r="P1468" s="28">
        <v>2</v>
      </c>
      <c r="Q1468" s="28"/>
      <c r="R1468" s="28"/>
      <c r="S1468" s="71"/>
      <c r="T1468" s="28"/>
      <c r="U1468" s="28"/>
      <c r="V1468" s="28"/>
      <c r="W1468" s="28"/>
      <c r="X1468" s="28"/>
    </row>
    <row r="1469" spans="1:24" ht="18.75" customHeight="1">
      <c r="A1469" s="201"/>
      <c r="B1469" s="187">
        <v>4780</v>
      </c>
      <c r="C1469" s="38" t="s">
        <v>2931</v>
      </c>
      <c r="D1469" s="28">
        <v>4128826103</v>
      </c>
      <c r="E1469" s="34"/>
      <c r="F1469" s="28">
        <v>2</v>
      </c>
      <c r="G1469" s="28">
        <v>15</v>
      </c>
      <c r="H1469" s="28">
        <v>5</v>
      </c>
      <c r="I1469" s="28"/>
      <c r="J1469" s="28"/>
      <c r="K1469" s="28"/>
      <c r="L1469" s="28"/>
      <c r="M1469" s="28">
        <v>10</v>
      </c>
      <c r="N1469" s="28"/>
      <c r="O1469" s="28">
        <v>11</v>
      </c>
      <c r="P1469" s="28"/>
      <c r="Q1469" s="28"/>
      <c r="R1469" s="28"/>
      <c r="S1469" s="71"/>
      <c r="T1469" s="28"/>
      <c r="U1469" s="28"/>
      <c r="V1469" s="28"/>
      <c r="W1469" s="28"/>
      <c r="X1469" s="28"/>
    </row>
    <row r="1470" spans="1:24" ht="18.75" customHeight="1">
      <c r="A1470" s="218"/>
      <c r="B1470" s="240"/>
      <c r="C1470" s="241"/>
      <c r="D1470" s="97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97"/>
      <c r="R1470" s="97"/>
      <c r="S1470" s="71"/>
      <c r="T1470" s="97"/>
      <c r="U1470" s="97"/>
      <c r="V1470" s="97"/>
      <c r="W1470" s="97"/>
      <c r="X1470" s="97" t="s">
        <v>6194</v>
      </c>
    </row>
    <row r="1471" spans="1:24" ht="18.75" customHeight="1">
      <c r="A1471" s="201"/>
      <c r="B1471" s="187"/>
      <c r="C1471" s="227" t="s">
        <v>6122</v>
      </c>
      <c r="D1471" s="28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28"/>
      <c r="R1471" s="28"/>
      <c r="S1471" s="71"/>
      <c r="T1471" s="28"/>
      <c r="U1471" s="28"/>
      <c r="V1471" s="28"/>
      <c r="W1471" s="28"/>
      <c r="X1471" s="28"/>
    </row>
    <row r="1472" spans="1:24" ht="18.75" customHeight="1">
      <c r="A1472" s="206" t="s">
        <v>5822</v>
      </c>
      <c r="B1472" s="187" t="s">
        <v>5243</v>
      </c>
      <c r="C1472" s="38" t="s">
        <v>6131</v>
      </c>
      <c r="D1472" s="28" t="s">
        <v>5116</v>
      </c>
      <c r="E1472" s="34"/>
      <c r="F1472" s="28"/>
      <c r="G1472" s="28">
        <v>5</v>
      </c>
      <c r="H1472" s="28">
        <v>5</v>
      </c>
      <c r="I1472" s="28">
        <v>5</v>
      </c>
      <c r="J1472" s="28"/>
      <c r="K1472" s="28"/>
      <c r="L1472" s="28"/>
      <c r="M1472" s="28"/>
      <c r="N1472" s="28">
        <v>5</v>
      </c>
      <c r="O1472" s="28"/>
      <c r="P1472" s="28">
        <v>5</v>
      </c>
      <c r="Q1472" s="28"/>
      <c r="R1472" s="28"/>
      <c r="S1472" s="71"/>
      <c r="T1472" s="28"/>
      <c r="U1472" s="28"/>
      <c r="V1472" s="28"/>
      <c r="W1472" s="28"/>
      <c r="X1472" s="28"/>
    </row>
    <row r="1473" spans="1:24" ht="18.75" customHeight="1">
      <c r="A1473" s="206" t="s">
        <v>6130</v>
      </c>
      <c r="B1473" s="187">
        <v>1530</v>
      </c>
      <c r="C1473" s="38" t="s">
        <v>6132</v>
      </c>
      <c r="D1473" s="28">
        <v>4129031690</v>
      </c>
      <c r="E1473" s="34"/>
      <c r="F1473" s="28"/>
      <c r="G1473" s="28">
        <v>5</v>
      </c>
      <c r="H1473" s="28">
        <v>5</v>
      </c>
      <c r="I1473" s="28"/>
      <c r="J1473" s="28"/>
      <c r="K1473" s="28"/>
      <c r="L1473" s="28"/>
      <c r="M1473" s="28">
        <v>3</v>
      </c>
      <c r="N1473" s="28"/>
      <c r="O1473" s="28">
        <v>5</v>
      </c>
      <c r="P1473" s="28"/>
      <c r="Q1473" s="28"/>
      <c r="R1473" s="28"/>
      <c r="S1473" s="71"/>
      <c r="T1473" s="28"/>
      <c r="U1473" s="28"/>
      <c r="V1473" s="28"/>
      <c r="W1473" s="28"/>
      <c r="X1473" s="28"/>
    </row>
    <row r="1474" spans="1:24" ht="18.75" customHeight="1">
      <c r="A1474" s="201"/>
      <c r="B1474" s="187">
        <v>3342</v>
      </c>
      <c r="C1474" s="38" t="s">
        <v>2092</v>
      </c>
      <c r="D1474" s="28">
        <v>4129017821</v>
      </c>
      <c r="E1474" s="28">
        <v>3</v>
      </c>
      <c r="F1474" s="28"/>
      <c r="G1474" s="28">
        <v>15</v>
      </c>
      <c r="H1474" s="28">
        <v>15</v>
      </c>
      <c r="I1474" s="28"/>
      <c r="J1474" s="28"/>
      <c r="K1474" s="28"/>
      <c r="L1474" s="28"/>
      <c r="M1474" s="28"/>
      <c r="N1474" s="28"/>
      <c r="O1474" s="28">
        <v>5</v>
      </c>
      <c r="P1474" s="28">
        <v>6</v>
      </c>
      <c r="Q1474" s="28"/>
      <c r="R1474" s="28"/>
      <c r="S1474" s="71"/>
      <c r="T1474" s="28"/>
      <c r="U1474" s="28"/>
      <c r="V1474" s="28"/>
      <c r="W1474" s="28"/>
      <c r="X1474" s="28"/>
    </row>
    <row r="1475" spans="1:24" ht="18.75" customHeight="1">
      <c r="A1475" s="201"/>
      <c r="B1475" s="187">
        <v>2522</v>
      </c>
      <c r="C1475" s="38" t="s">
        <v>3516</v>
      </c>
      <c r="D1475" s="28">
        <v>4129009701</v>
      </c>
      <c r="E1475" s="28"/>
      <c r="F1475" s="28"/>
      <c r="G1475" s="28">
        <v>10</v>
      </c>
      <c r="H1475" s="28">
        <v>10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71"/>
      <c r="T1475" s="28"/>
      <c r="U1475" s="28"/>
      <c r="V1475" s="28"/>
      <c r="W1475" s="28"/>
      <c r="X1475" s="28"/>
    </row>
    <row r="1476" spans="1:24" ht="18.75" customHeight="1">
      <c r="A1476" s="201"/>
      <c r="B1476" s="187">
        <v>4169</v>
      </c>
      <c r="C1476" s="38" t="s">
        <v>3506</v>
      </c>
      <c r="D1476" s="28">
        <v>4129018361</v>
      </c>
      <c r="E1476" s="28">
        <v>3</v>
      </c>
      <c r="F1476" s="28"/>
      <c r="G1476" s="28"/>
      <c r="H1476" s="28">
        <v>9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71"/>
      <c r="T1476" s="28"/>
      <c r="U1476" s="28"/>
      <c r="V1476" s="28"/>
      <c r="W1476" s="28"/>
      <c r="X1476" s="28"/>
    </row>
    <row r="1477" spans="1:24" ht="18.75" customHeight="1">
      <c r="A1477" s="201"/>
      <c r="B1477" s="187">
        <v>5604</v>
      </c>
      <c r="C1477" s="38" t="s">
        <v>4583</v>
      </c>
      <c r="D1477" s="28">
        <v>4129019347</v>
      </c>
      <c r="E1477" s="28">
        <v>3</v>
      </c>
      <c r="F1477" s="28"/>
      <c r="G1477" s="28"/>
      <c r="H1477" s="28">
        <v>3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71"/>
      <c r="T1477" s="28"/>
      <c r="U1477" s="28"/>
      <c r="V1477" s="28"/>
      <c r="W1477" s="28"/>
      <c r="X1477" s="28"/>
    </row>
    <row r="1478" spans="1:24" ht="18.75" customHeight="1">
      <c r="A1478" s="201"/>
      <c r="B1478" s="187" t="s">
        <v>6133</v>
      </c>
      <c r="C1478" s="38" t="s">
        <v>4388</v>
      </c>
      <c r="D1478" s="28">
        <v>5530</v>
      </c>
      <c r="E1478" s="28"/>
      <c r="F1478" s="28"/>
      <c r="G1478" s="28">
        <v>5</v>
      </c>
      <c r="H1478" s="28">
        <v>8</v>
      </c>
      <c r="I1478" s="28"/>
      <c r="J1478" s="28"/>
      <c r="K1478" s="28"/>
      <c r="L1478" s="28">
        <v>2</v>
      </c>
      <c r="M1478" s="28"/>
      <c r="N1478" s="28"/>
      <c r="O1478" s="28">
        <v>5</v>
      </c>
      <c r="P1478" s="28"/>
      <c r="Q1478" s="28"/>
      <c r="R1478" s="28"/>
      <c r="S1478" s="71"/>
      <c r="T1478" s="28"/>
      <c r="U1478" s="28"/>
      <c r="V1478" s="28"/>
      <c r="W1478" s="28"/>
      <c r="X1478" s="28"/>
    </row>
    <row r="1479" spans="1:24" ht="18.75" customHeight="1">
      <c r="A1479" s="201"/>
      <c r="B1479" s="187" t="s">
        <v>6138</v>
      </c>
      <c r="C1479" s="38" t="s">
        <v>6139</v>
      </c>
      <c r="D1479" s="28" t="s">
        <v>5116</v>
      </c>
      <c r="E1479" s="28"/>
      <c r="F1479" s="28"/>
      <c r="G1479" s="28">
        <v>5</v>
      </c>
      <c r="H1479" s="28">
        <v>5</v>
      </c>
      <c r="I1479" s="28">
        <v>5</v>
      </c>
      <c r="J1479" s="28">
        <v>5</v>
      </c>
      <c r="K1479" s="28"/>
      <c r="L1479" s="28"/>
      <c r="M1479" s="28">
        <v>5</v>
      </c>
      <c r="N1479" s="28"/>
      <c r="O1479" s="28"/>
      <c r="P1479" s="28">
        <v>5</v>
      </c>
      <c r="Q1479" s="28"/>
      <c r="R1479" s="28"/>
      <c r="S1479" s="71"/>
      <c r="T1479" s="28"/>
      <c r="U1479" s="28"/>
      <c r="V1479" s="28"/>
      <c r="W1479" s="28"/>
      <c r="X1479" s="28"/>
    </row>
    <row r="1480" spans="1:24" ht="18.75" customHeight="1">
      <c r="A1480" s="201"/>
      <c r="B1480" s="187" t="s">
        <v>6140</v>
      </c>
      <c r="C1480" s="38" t="s">
        <v>5991</v>
      </c>
      <c r="D1480" s="28" t="s">
        <v>5116</v>
      </c>
      <c r="E1480" s="28"/>
      <c r="F1480" s="28"/>
      <c r="G1480" s="28"/>
      <c r="H1480" s="28">
        <v>10</v>
      </c>
      <c r="I1480" s="28">
        <v>5</v>
      </c>
      <c r="J1480" s="28">
        <v>5</v>
      </c>
      <c r="K1480" s="28"/>
      <c r="L1480" s="28"/>
      <c r="M1480" s="28">
        <v>5</v>
      </c>
      <c r="N1480" s="28">
        <v>5</v>
      </c>
      <c r="O1480" s="28"/>
      <c r="P1480" s="28">
        <v>5</v>
      </c>
      <c r="Q1480" s="28"/>
      <c r="R1480" s="28"/>
      <c r="S1480" s="71"/>
      <c r="T1480" s="28"/>
      <c r="U1480" s="28"/>
      <c r="V1480" s="28"/>
      <c r="W1480" s="28"/>
      <c r="X1480" s="28"/>
    </row>
    <row r="1481" spans="1:24" ht="18.75" customHeight="1">
      <c r="A1481" s="201"/>
      <c r="B1481" s="187" t="s">
        <v>6141</v>
      </c>
      <c r="C1481" s="38" t="s">
        <v>5348</v>
      </c>
      <c r="D1481" s="28" t="s">
        <v>5190</v>
      </c>
      <c r="E1481" s="28"/>
      <c r="F1481" s="28"/>
      <c r="G1481" s="28">
        <v>5</v>
      </c>
      <c r="H1481" s="28">
        <v>5</v>
      </c>
      <c r="I1481" s="28"/>
      <c r="J1481" s="28"/>
      <c r="K1481" s="28"/>
      <c r="L1481" s="28"/>
      <c r="M1481" s="28">
        <v>5</v>
      </c>
      <c r="N1481" s="28"/>
      <c r="O1481" s="28"/>
      <c r="P1481" s="28">
        <v>5</v>
      </c>
      <c r="Q1481" s="28"/>
      <c r="R1481" s="28"/>
      <c r="S1481" s="71"/>
      <c r="T1481" s="28"/>
      <c r="U1481" s="28"/>
      <c r="V1481" s="28"/>
      <c r="W1481" s="28"/>
      <c r="X1481" s="28"/>
    </row>
    <row r="1482" spans="1:24" ht="18.75" customHeight="1">
      <c r="A1482" s="201"/>
      <c r="B1482" s="187" t="s">
        <v>6142</v>
      </c>
      <c r="C1482" s="38" t="s">
        <v>6143</v>
      </c>
      <c r="D1482" s="28" t="s">
        <v>5152</v>
      </c>
      <c r="E1482" s="28"/>
      <c r="F1482" s="28"/>
      <c r="G1482" s="28">
        <v>5</v>
      </c>
      <c r="H1482" s="28">
        <v>5</v>
      </c>
      <c r="I1482" s="28"/>
      <c r="J1482" s="28"/>
      <c r="K1482" s="28"/>
      <c r="L1482" s="28"/>
      <c r="M1482" s="28">
        <v>5</v>
      </c>
      <c r="N1482" s="28">
        <v>5</v>
      </c>
      <c r="O1482" s="28"/>
      <c r="P1482" s="28">
        <v>5</v>
      </c>
      <c r="Q1482" s="28"/>
      <c r="R1482" s="28"/>
      <c r="S1482" s="71"/>
      <c r="T1482" s="28"/>
      <c r="U1482" s="28"/>
      <c r="V1482" s="28"/>
      <c r="W1482" s="28"/>
      <c r="X1482" s="28"/>
    </row>
    <row r="1483" spans="1:24" ht="18.75" customHeight="1">
      <c r="A1483" s="201"/>
      <c r="B1483" s="187" t="s">
        <v>6144</v>
      </c>
      <c r="C1483" s="38" t="s">
        <v>6145</v>
      </c>
      <c r="D1483" s="28" t="s">
        <v>5116</v>
      </c>
      <c r="E1483" s="28"/>
      <c r="F1483" s="28"/>
      <c r="G1483" s="28"/>
      <c r="H1483" s="28">
        <v>5</v>
      </c>
      <c r="I1483" s="28">
        <v>5</v>
      </c>
      <c r="J1483" s="28"/>
      <c r="K1483" s="28"/>
      <c r="L1483" s="28"/>
      <c r="M1483" s="28">
        <v>5</v>
      </c>
      <c r="N1483" s="28">
        <v>5</v>
      </c>
      <c r="O1483" s="28"/>
      <c r="P1483" s="28"/>
      <c r="Q1483" s="28"/>
      <c r="R1483" s="28"/>
      <c r="S1483" s="71"/>
      <c r="T1483" s="28"/>
      <c r="U1483" s="28"/>
      <c r="V1483" s="28"/>
      <c r="W1483" s="28"/>
      <c r="X1483" s="28"/>
    </row>
    <row r="1484" spans="1:24" ht="18.75" customHeight="1">
      <c r="A1484" s="215" t="s">
        <v>5377</v>
      </c>
      <c r="B1484" s="187">
        <v>5667</v>
      </c>
      <c r="C1484" s="38" t="s">
        <v>6134</v>
      </c>
      <c r="D1484" s="28">
        <v>4128896143</v>
      </c>
      <c r="E1484" s="28"/>
      <c r="F1484" s="28"/>
      <c r="G1484" s="28"/>
      <c r="H1484" s="28">
        <v>5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71"/>
      <c r="T1484" s="28"/>
      <c r="U1484" s="28"/>
      <c r="V1484" s="28"/>
      <c r="W1484" s="28"/>
      <c r="X1484" s="28"/>
    </row>
    <row r="1485" spans="1:24" ht="18.75" customHeight="1">
      <c r="A1485" s="215" t="s">
        <v>5186</v>
      </c>
      <c r="B1485" s="187">
        <v>4534</v>
      </c>
      <c r="C1485" s="38" t="s">
        <v>4754</v>
      </c>
      <c r="D1485" s="28">
        <v>4128920551</v>
      </c>
      <c r="E1485" s="28">
        <v>2</v>
      </c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>
        <v>5</v>
      </c>
      <c r="Q1485" s="28"/>
      <c r="R1485" s="28"/>
      <c r="S1485" s="71"/>
      <c r="T1485" s="28"/>
      <c r="U1485" s="28"/>
      <c r="V1485" s="28"/>
      <c r="W1485" s="28"/>
      <c r="X1485" s="28"/>
    </row>
    <row r="1486" spans="1:24" ht="18.75" customHeight="1">
      <c r="A1486" s="201"/>
      <c r="B1486" s="187">
        <v>3651</v>
      </c>
      <c r="C1486" s="38" t="s">
        <v>4272</v>
      </c>
      <c r="D1486" s="28">
        <v>4128898399</v>
      </c>
      <c r="E1486" s="28"/>
      <c r="F1486" s="28"/>
      <c r="G1486" s="28">
        <v>5</v>
      </c>
      <c r="H1486" s="28">
        <v>3</v>
      </c>
      <c r="I1486" s="28"/>
      <c r="J1486" s="28"/>
      <c r="K1486" s="28"/>
      <c r="L1486" s="28"/>
      <c r="M1486" s="28"/>
      <c r="N1486" s="28"/>
      <c r="O1486" s="28"/>
      <c r="P1486" s="28">
        <v>5</v>
      </c>
      <c r="Q1486" s="28"/>
      <c r="R1486" s="28"/>
      <c r="S1486" s="71"/>
      <c r="T1486" s="28"/>
      <c r="U1486" s="28"/>
      <c r="V1486" s="28"/>
      <c r="W1486" s="28"/>
      <c r="X1486" s="28"/>
    </row>
    <row r="1487" spans="1:24" ht="18.75" customHeight="1">
      <c r="A1487" s="201"/>
      <c r="B1487" s="187">
        <v>2291</v>
      </c>
      <c r="C1487" s="38" t="s">
        <v>3542</v>
      </c>
      <c r="D1487" s="28">
        <v>4128919046</v>
      </c>
      <c r="E1487" s="28"/>
      <c r="F1487" s="28"/>
      <c r="G1487" s="28"/>
      <c r="H1487" s="28">
        <v>5</v>
      </c>
      <c r="I1487" s="28"/>
      <c r="J1487" s="28"/>
      <c r="K1487" s="28"/>
      <c r="L1487" s="28"/>
      <c r="M1487" s="28"/>
      <c r="N1487" s="28"/>
      <c r="O1487" s="28">
        <v>3</v>
      </c>
      <c r="P1487" s="28">
        <v>10</v>
      </c>
      <c r="Q1487" s="28"/>
      <c r="R1487" s="28"/>
      <c r="S1487" s="71"/>
      <c r="T1487" s="28"/>
      <c r="U1487" s="28"/>
      <c r="V1487" s="28"/>
      <c r="W1487" s="28"/>
      <c r="X1487" s="28"/>
    </row>
    <row r="1488" spans="1:24" ht="18.75" customHeight="1">
      <c r="A1488" s="201"/>
      <c r="B1488" s="187">
        <v>4411</v>
      </c>
      <c r="C1488" s="38" t="s">
        <v>6135</v>
      </c>
      <c r="D1488" s="28">
        <v>4128920458</v>
      </c>
      <c r="E1488" s="28"/>
      <c r="F1488" s="28"/>
      <c r="G1488" s="28">
        <v>5</v>
      </c>
      <c r="H1488" s="28">
        <v>5</v>
      </c>
      <c r="I1488" s="28"/>
      <c r="J1488" s="28"/>
      <c r="K1488" s="28"/>
      <c r="L1488" s="28"/>
      <c r="M1488" s="28"/>
      <c r="N1488" s="28"/>
      <c r="O1488" s="28"/>
      <c r="P1488" s="28">
        <v>5</v>
      </c>
      <c r="Q1488" s="28"/>
      <c r="R1488" s="28"/>
      <c r="S1488" s="71"/>
      <c r="T1488" s="28"/>
      <c r="U1488" s="28"/>
      <c r="V1488" s="28"/>
      <c r="W1488" s="28"/>
      <c r="X1488" s="28"/>
    </row>
    <row r="1489" spans="1:24" ht="18.75" customHeight="1">
      <c r="A1489" s="201"/>
      <c r="B1489" s="187">
        <v>2826</v>
      </c>
      <c r="C1489" s="38" t="s">
        <v>3165</v>
      </c>
      <c r="D1489" s="28">
        <v>4128667201</v>
      </c>
      <c r="E1489" s="28"/>
      <c r="F1489" s="28"/>
      <c r="G1489" s="28"/>
      <c r="H1489" s="28"/>
      <c r="I1489" s="28"/>
      <c r="J1489" s="28">
        <v>2</v>
      </c>
      <c r="K1489" s="28"/>
      <c r="L1489" s="28"/>
      <c r="M1489" s="28"/>
      <c r="N1489" s="28"/>
      <c r="O1489" s="28">
        <v>5</v>
      </c>
      <c r="P1489" s="28">
        <v>5</v>
      </c>
      <c r="Q1489" s="28"/>
      <c r="R1489" s="28"/>
      <c r="S1489" s="71"/>
      <c r="T1489" s="28"/>
      <c r="U1489" s="28"/>
      <c r="V1489" s="28"/>
      <c r="W1489" s="28"/>
      <c r="X1489" s="28"/>
    </row>
    <row r="1490" spans="1:24" ht="18.75" customHeight="1">
      <c r="A1490" s="201"/>
      <c r="B1490" s="187">
        <v>3182</v>
      </c>
      <c r="C1490" s="38" t="s">
        <v>3149</v>
      </c>
      <c r="D1490" s="28">
        <v>4128919607</v>
      </c>
      <c r="E1490" s="28">
        <v>2</v>
      </c>
      <c r="F1490" s="28"/>
      <c r="G1490" s="28">
        <v>5</v>
      </c>
      <c r="H1490" s="28"/>
      <c r="I1490" s="28"/>
      <c r="J1490" s="28"/>
      <c r="K1490" s="28"/>
      <c r="L1490" s="28"/>
      <c r="M1490" s="28"/>
      <c r="N1490" s="28"/>
      <c r="O1490" s="28">
        <v>10</v>
      </c>
      <c r="P1490" s="28"/>
      <c r="Q1490" s="28"/>
      <c r="R1490" s="28"/>
      <c r="S1490" s="71"/>
      <c r="T1490" s="28"/>
      <c r="U1490" s="28"/>
      <c r="V1490" s="28"/>
      <c r="W1490" s="28"/>
      <c r="X1490" s="28"/>
    </row>
    <row r="1491" spans="1:24" ht="18.75" customHeight="1">
      <c r="A1491" s="201"/>
      <c r="B1491" s="187">
        <v>2364</v>
      </c>
      <c r="C1491" s="38" t="s">
        <v>4136</v>
      </c>
      <c r="D1491" s="28">
        <v>4128919053</v>
      </c>
      <c r="E1491" s="28"/>
      <c r="F1491" s="28"/>
      <c r="G1491" s="28">
        <v>5</v>
      </c>
      <c r="H1491" s="28">
        <v>10</v>
      </c>
      <c r="I1491" s="28"/>
      <c r="J1491" s="28">
        <v>5</v>
      </c>
      <c r="K1491" s="28"/>
      <c r="L1491" s="28"/>
      <c r="M1491" s="28"/>
      <c r="N1491" s="28"/>
      <c r="O1491" s="28">
        <v>10</v>
      </c>
      <c r="P1491" s="28"/>
      <c r="Q1491" s="28"/>
      <c r="R1491" s="28"/>
      <c r="S1491" s="71"/>
      <c r="T1491" s="28"/>
      <c r="U1491" s="28"/>
      <c r="V1491" s="28"/>
      <c r="W1491" s="28"/>
      <c r="X1491" s="28"/>
    </row>
    <row r="1492" spans="1:24" ht="18.75" customHeight="1">
      <c r="A1492" s="201"/>
      <c r="B1492" s="187">
        <v>3862</v>
      </c>
      <c r="C1492" s="38" t="s">
        <v>5704</v>
      </c>
      <c r="D1492" s="28">
        <v>4128920166</v>
      </c>
      <c r="E1492" s="28"/>
      <c r="F1492" s="28"/>
      <c r="G1492" s="28"/>
      <c r="H1492" s="28">
        <v>5</v>
      </c>
      <c r="I1492" s="28"/>
      <c r="J1492" s="28">
        <v>5</v>
      </c>
      <c r="K1492" s="28"/>
      <c r="L1492" s="28"/>
      <c r="M1492" s="28"/>
      <c r="N1492" s="28"/>
      <c r="O1492" s="28"/>
      <c r="P1492" s="28"/>
      <c r="Q1492" s="28"/>
      <c r="R1492" s="28"/>
      <c r="S1492" s="71"/>
      <c r="T1492" s="28"/>
      <c r="U1492" s="28"/>
      <c r="V1492" s="28"/>
      <c r="W1492" s="28"/>
      <c r="X1492" s="28"/>
    </row>
    <row r="1493" spans="1:24" ht="18.75" customHeight="1">
      <c r="A1493" s="201"/>
      <c r="B1493" s="187">
        <v>3073</v>
      </c>
      <c r="C1493" s="38" t="s">
        <v>6136</v>
      </c>
      <c r="D1493" s="28">
        <v>4128682376</v>
      </c>
      <c r="E1493" s="28"/>
      <c r="F1493" s="28"/>
      <c r="G1493" s="28"/>
      <c r="H1493" s="28">
        <v>10</v>
      </c>
      <c r="I1493" s="28"/>
      <c r="J1493" s="28"/>
      <c r="K1493" s="28"/>
      <c r="L1493" s="28"/>
      <c r="M1493" s="28"/>
      <c r="N1493" s="28"/>
      <c r="O1493" s="28">
        <v>5</v>
      </c>
      <c r="P1493" s="28">
        <v>10</v>
      </c>
      <c r="Q1493" s="28"/>
      <c r="R1493" s="28"/>
      <c r="S1493" s="71"/>
      <c r="T1493" s="28"/>
      <c r="U1493" s="28"/>
      <c r="V1493" s="28"/>
      <c r="W1493" s="28"/>
      <c r="X1493" s="28"/>
    </row>
    <row r="1494" spans="1:24" ht="18.75" customHeight="1">
      <c r="A1494" s="201"/>
      <c r="B1494" s="187">
        <v>5524</v>
      </c>
      <c r="C1494" s="38" t="s">
        <v>5211</v>
      </c>
      <c r="D1494" s="28">
        <v>4128980080</v>
      </c>
      <c r="E1494" s="28"/>
      <c r="F1494" s="28"/>
      <c r="G1494" s="28">
        <v>5</v>
      </c>
      <c r="H1494" s="28"/>
      <c r="I1494" s="28"/>
      <c r="J1494" s="28">
        <v>5</v>
      </c>
      <c r="K1494" s="28"/>
      <c r="L1494" s="28"/>
      <c r="M1494" s="28"/>
      <c r="N1494" s="28"/>
      <c r="O1494" s="28"/>
      <c r="P1494" s="28"/>
      <c r="Q1494" s="28"/>
      <c r="R1494" s="28"/>
      <c r="S1494" s="71"/>
      <c r="T1494" s="28"/>
      <c r="U1494" s="28"/>
      <c r="V1494" s="28"/>
      <c r="W1494" s="28"/>
      <c r="X1494" s="28"/>
    </row>
    <row r="1495" spans="1:24" ht="18.75" customHeight="1">
      <c r="A1495" s="201"/>
      <c r="B1495" s="187">
        <v>3883</v>
      </c>
      <c r="C1495" s="38" t="s">
        <v>3168</v>
      </c>
      <c r="D1495" s="28">
        <v>4128920218</v>
      </c>
      <c r="E1495" s="28">
        <v>2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>
        <v>5</v>
      </c>
      <c r="Q1495" s="28"/>
      <c r="R1495" s="28"/>
      <c r="S1495" s="71"/>
      <c r="T1495" s="28"/>
      <c r="U1495" s="28"/>
      <c r="V1495" s="28"/>
      <c r="W1495" s="28"/>
      <c r="X1495" s="28"/>
    </row>
    <row r="1496" spans="1:24" ht="18.75" customHeight="1">
      <c r="A1496" s="201"/>
      <c r="B1496" s="187">
        <v>4800</v>
      </c>
      <c r="C1496" s="38" t="s">
        <v>4915</v>
      </c>
      <c r="D1496" s="28">
        <v>4128921005</v>
      </c>
      <c r="E1496" s="28"/>
      <c r="F1496" s="28">
        <v>2</v>
      </c>
      <c r="G1496" s="28"/>
      <c r="H1496" s="28">
        <v>10</v>
      </c>
      <c r="I1496" s="28"/>
      <c r="J1496" s="28"/>
      <c r="K1496" s="28"/>
      <c r="L1496" s="28"/>
      <c r="M1496" s="28"/>
      <c r="N1496" s="28"/>
      <c r="O1496" s="28"/>
      <c r="P1496" s="28">
        <v>5</v>
      </c>
      <c r="Q1496" s="28"/>
      <c r="R1496" s="28"/>
      <c r="S1496" s="71"/>
      <c r="T1496" s="28"/>
      <c r="U1496" s="28"/>
      <c r="V1496" s="28"/>
      <c r="W1496" s="28"/>
      <c r="X1496" s="28"/>
    </row>
    <row r="1497" spans="1:24" ht="18.75" customHeight="1">
      <c r="A1497" s="201"/>
      <c r="B1497" s="187">
        <v>3246</v>
      </c>
      <c r="C1497" s="38" t="s">
        <v>5016</v>
      </c>
      <c r="D1497" s="28">
        <v>4128985680</v>
      </c>
      <c r="E1497" s="28"/>
      <c r="F1497" s="28"/>
      <c r="G1497" s="28">
        <v>5</v>
      </c>
      <c r="H1497" s="28">
        <v>10</v>
      </c>
      <c r="I1497" s="28"/>
      <c r="J1497" s="28"/>
      <c r="K1497" s="28"/>
      <c r="L1497" s="28"/>
      <c r="M1497" s="28"/>
      <c r="N1497" s="28"/>
      <c r="O1497" s="28">
        <v>5</v>
      </c>
      <c r="P1497" s="28">
        <v>10</v>
      </c>
      <c r="Q1497" s="28"/>
      <c r="R1497" s="28"/>
      <c r="S1497" s="71"/>
      <c r="T1497" s="28"/>
      <c r="U1497" s="28"/>
      <c r="V1497" s="28"/>
      <c r="W1497" s="28"/>
      <c r="X1497" s="28"/>
    </row>
    <row r="1498" spans="1:24" ht="18.75" customHeight="1">
      <c r="A1498" s="201"/>
      <c r="B1498" s="187">
        <v>3433</v>
      </c>
      <c r="C1498" s="38" t="s">
        <v>3148</v>
      </c>
      <c r="D1498" s="28">
        <v>4128919932</v>
      </c>
      <c r="E1498" s="28"/>
      <c r="F1498" s="28"/>
      <c r="G1498" s="28">
        <v>5</v>
      </c>
      <c r="H1498" s="28">
        <v>10</v>
      </c>
      <c r="I1498" s="28"/>
      <c r="J1498" s="28"/>
      <c r="K1498" s="28"/>
      <c r="L1498" s="28"/>
      <c r="M1498" s="28"/>
      <c r="N1498" s="28"/>
      <c r="O1498" s="28">
        <v>10</v>
      </c>
      <c r="P1498" s="28">
        <v>5</v>
      </c>
      <c r="Q1498" s="28"/>
      <c r="R1498" s="28"/>
      <c r="S1498" s="71"/>
      <c r="T1498" s="28"/>
      <c r="U1498" s="28"/>
      <c r="V1498" s="28"/>
      <c r="W1498" s="28"/>
      <c r="X1498" s="28"/>
    </row>
    <row r="1499" spans="1:24" ht="18.75" customHeight="1">
      <c r="A1499" s="201"/>
      <c r="B1499" s="187">
        <v>1672</v>
      </c>
      <c r="C1499" s="38" t="s">
        <v>6137</v>
      </c>
      <c r="D1499" s="28">
        <v>4128781326</v>
      </c>
      <c r="E1499" s="28"/>
      <c r="F1499" s="28"/>
      <c r="G1499" s="28"/>
      <c r="H1499" s="28">
        <v>10</v>
      </c>
      <c r="I1499" s="28"/>
      <c r="J1499" s="28"/>
      <c r="K1499" s="28"/>
      <c r="L1499" s="28"/>
      <c r="M1499" s="28"/>
      <c r="N1499" s="28"/>
      <c r="O1499" s="28">
        <v>10</v>
      </c>
      <c r="P1499" s="28"/>
      <c r="Q1499" s="28"/>
      <c r="R1499" s="28"/>
      <c r="S1499" s="71"/>
      <c r="T1499" s="28"/>
      <c r="U1499" s="28"/>
      <c r="V1499" s="28"/>
      <c r="W1499" s="28"/>
      <c r="X1499" s="28"/>
    </row>
    <row r="1500" spans="1:24" ht="18.75" customHeight="1">
      <c r="A1500" s="201"/>
      <c r="B1500" s="187">
        <v>3573</v>
      </c>
      <c r="C1500" s="38" t="s">
        <v>4524</v>
      </c>
      <c r="D1500" s="28">
        <v>4128920072</v>
      </c>
      <c r="E1500" s="28"/>
      <c r="F1500" s="28"/>
      <c r="G1500" s="28">
        <v>5</v>
      </c>
      <c r="H1500" s="28">
        <v>10</v>
      </c>
      <c r="I1500" s="28"/>
      <c r="J1500" s="28">
        <v>5</v>
      </c>
      <c r="K1500" s="28"/>
      <c r="L1500" s="28"/>
      <c r="M1500" s="28"/>
      <c r="N1500" s="28"/>
      <c r="O1500" s="28">
        <v>5</v>
      </c>
      <c r="P1500" s="28"/>
      <c r="Q1500" s="28"/>
      <c r="R1500" s="28"/>
      <c r="S1500" s="71"/>
      <c r="T1500" s="28"/>
      <c r="U1500" s="28"/>
      <c r="V1500" s="28"/>
      <c r="W1500" s="28"/>
      <c r="X1500" s="28"/>
    </row>
    <row r="1501" spans="1:24" ht="18.75" customHeight="1">
      <c r="A1501" s="201"/>
      <c r="B1501" s="187">
        <v>4611</v>
      </c>
      <c r="C1501" s="38" t="s">
        <v>4425</v>
      </c>
      <c r="D1501" s="28">
        <v>4128966949</v>
      </c>
      <c r="E1501" s="28"/>
      <c r="F1501" s="28"/>
      <c r="G1501" s="28">
        <v>7</v>
      </c>
      <c r="H1501" s="28">
        <v>10</v>
      </c>
      <c r="I1501" s="28"/>
      <c r="J1501" s="28"/>
      <c r="K1501" s="28"/>
      <c r="L1501" s="28"/>
      <c r="M1501" s="28"/>
      <c r="N1501" s="28"/>
      <c r="O1501" s="28"/>
      <c r="P1501" s="28">
        <v>5</v>
      </c>
      <c r="Q1501" s="28"/>
      <c r="R1501" s="28"/>
      <c r="S1501" s="71"/>
      <c r="T1501" s="28"/>
      <c r="U1501" s="28"/>
      <c r="V1501" s="28"/>
      <c r="W1501" s="28"/>
      <c r="X1501" s="28"/>
    </row>
    <row r="1502" spans="1:24" ht="18.75" customHeight="1">
      <c r="A1502" s="201"/>
      <c r="B1502" s="187">
        <v>2169</v>
      </c>
      <c r="C1502" s="38" t="s">
        <v>4302</v>
      </c>
      <c r="D1502" s="28">
        <v>4128918831</v>
      </c>
      <c r="E1502" s="28"/>
      <c r="F1502" s="28"/>
      <c r="G1502" s="28">
        <v>5</v>
      </c>
      <c r="H1502" s="28">
        <v>5</v>
      </c>
      <c r="I1502" s="28"/>
      <c r="J1502" s="28"/>
      <c r="K1502" s="28"/>
      <c r="L1502" s="28"/>
      <c r="M1502" s="28"/>
      <c r="N1502" s="28"/>
      <c r="O1502" s="28">
        <v>5</v>
      </c>
      <c r="P1502" s="28">
        <v>5</v>
      </c>
      <c r="Q1502" s="28"/>
      <c r="R1502" s="28"/>
      <c r="S1502" s="71"/>
      <c r="T1502" s="28"/>
      <c r="U1502" s="28"/>
      <c r="V1502" s="28"/>
      <c r="W1502" s="28"/>
      <c r="X1502" s="28"/>
    </row>
    <row r="1503" spans="1:24" ht="18.75" customHeight="1">
      <c r="A1503" s="201"/>
      <c r="B1503" s="187">
        <v>1541</v>
      </c>
      <c r="C1503" s="38" t="s">
        <v>346</v>
      </c>
      <c r="D1503" s="28">
        <v>4128947126</v>
      </c>
      <c r="E1503" s="28"/>
      <c r="F1503" s="28"/>
      <c r="G1503" s="28">
        <v>10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71"/>
      <c r="T1503" s="28"/>
      <c r="U1503" s="28"/>
      <c r="V1503" s="28"/>
      <c r="W1503" s="28"/>
      <c r="X1503" s="28"/>
    </row>
    <row r="1504" spans="1:24" ht="18.75" customHeight="1">
      <c r="A1504" s="201"/>
      <c r="B1504" s="187">
        <v>4539</v>
      </c>
      <c r="C1504" s="38" t="s">
        <v>5491</v>
      </c>
      <c r="D1504" s="28">
        <v>4128920553</v>
      </c>
      <c r="E1504" s="28">
        <v>5</v>
      </c>
      <c r="F1504" s="28"/>
      <c r="G1504" s="28"/>
      <c r="H1504" s="28"/>
      <c r="I1504" s="28"/>
      <c r="J1504" s="28"/>
      <c r="K1504" s="28"/>
      <c r="L1504" s="28"/>
      <c r="M1504" s="28"/>
      <c r="N1504" s="28"/>
      <c r="O1504" s="28">
        <v>5</v>
      </c>
      <c r="P1504" s="28">
        <v>5</v>
      </c>
      <c r="Q1504" s="28"/>
      <c r="R1504" s="28"/>
      <c r="S1504" s="71"/>
      <c r="T1504" s="28"/>
      <c r="U1504" s="28"/>
      <c r="V1504" s="28"/>
      <c r="W1504" s="28"/>
      <c r="X1504" s="28"/>
    </row>
    <row r="1505" spans="1:24" ht="18.75" customHeight="1">
      <c r="A1505" s="201"/>
      <c r="B1505" s="187">
        <v>3177</v>
      </c>
      <c r="C1505" s="38" t="s">
        <v>5384</v>
      </c>
      <c r="D1505" s="28">
        <v>4128919513</v>
      </c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>
        <v>5</v>
      </c>
      <c r="P1505" s="28">
        <v>10</v>
      </c>
      <c r="Q1505" s="28"/>
      <c r="R1505" s="28"/>
      <c r="S1505" s="71"/>
      <c r="T1505" s="28"/>
      <c r="U1505" s="28"/>
      <c r="V1505" s="28"/>
      <c r="W1505" s="28"/>
      <c r="X1505" s="28"/>
    </row>
    <row r="1506" spans="1:24" ht="18.75" customHeight="1">
      <c r="A1506" s="216" t="s">
        <v>6157</v>
      </c>
      <c r="B1506" s="187">
        <v>2371</v>
      </c>
      <c r="C1506" s="38" t="s">
        <v>6159</v>
      </c>
      <c r="D1506" s="28">
        <v>4128958105</v>
      </c>
      <c r="E1506" s="28"/>
      <c r="F1506" s="28"/>
      <c r="G1506" s="28">
        <v>6</v>
      </c>
      <c r="H1506" s="28">
        <v>10</v>
      </c>
      <c r="I1506" s="28"/>
      <c r="J1506" s="28">
        <v>10</v>
      </c>
      <c r="K1506" s="28"/>
      <c r="L1506" s="28"/>
      <c r="M1506" s="28"/>
      <c r="N1506" s="28"/>
      <c r="O1506" s="28">
        <v>10</v>
      </c>
      <c r="P1506" s="28">
        <v>10</v>
      </c>
      <c r="Q1506" s="28"/>
      <c r="R1506" s="28"/>
      <c r="S1506" s="71"/>
      <c r="T1506" s="28"/>
      <c r="U1506" s="28"/>
      <c r="V1506" s="28"/>
      <c r="W1506" s="28"/>
      <c r="X1506" s="28"/>
    </row>
    <row r="1507" spans="1:24" ht="18.75" customHeight="1">
      <c r="A1507" s="216" t="s">
        <v>6158</v>
      </c>
      <c r="B1507" s="187">
        <v>3027</v>
      </c>
      <c r="C1507" s="38" t="s">
        <v>5114</v>
      </c>
      <c r="D1507" s="28">
        <v>4128986739</v>
      </c>
      <c r="E1507" s="28"/>
      <c r="F1507" s="28"/>
      <c r="G1507" s="28">
        <v>5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71"/>
      <c r="T1507" s="28"/>
      <c r="U1507" s="28"/>
      <c r="V1507" s="28"/>
      <c r="W1507" s="28"/>
      <c r="X1507" s="28"/>
    </row>
    <row r="1508" spans="1:24" ht="18.75" customHeight="1">
      <c r="A1508" s="201"/>
      <c r="B1508" s="187">
        <v>3183</v>
      </c>
      <c r="C1508" s="38" t="s">
        <v>1828</v>
      </c>
      <c r="D1508" s="28">
        <v>4128797522</v>
      </c>
      <c r="E1508" s="28">
        <v>5</v>
      </c>
      <c r="F1508" s="28"/>
      <c r="G1508" s="28">
        <v>5</v>
      </c>
      <c r="H1508" s="28"/>
      <c r="I1508" s="28"/>
      <c r="J1508" s="28">
        <v>10</v>
      </c>
      <c r="K1508" s="28"/>
      <c r="L1508" s="28"/>
      <c r="M1508" s="28"/>
      <c r="N1508" s="28"/>
      <c r="O1508" s="28">
        <v>5</v>
      </c>
      <c r="P1508" s="28"/>
      <c r="Q1508" s="28"/>
      <c r="R1508" s="28"/>
      <c r="S1508" s="71"/>
      <c r="T1508" s="28"/>
      <c r="U1508" s="28"/>
      <c r="V1508" s="28"/>
      <c r="W1508" s="28"/>
      <c r="X1508" s="28"/>
    </row>
    <row r="1509" spans="1:24" ht="18.75" customHeight="1">
      <c r="A1509" s="201"/>
      <c r="B1509" s="187">
        <v>3183</v>
      </c>
      <c r="C1509" s="38" t="s">
        <v>1828</v>
      </c>
      <c r="D1509" s="28">
        <v>4128958587</v>
      </c>
      <c r="E1509" s="28"/>
      <c r="F1509" s="28"/>
      <c r="G1509" s="28"/>
      <c r="H1509" s="28">
        <v>5</v>
      </c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71"/>
      <c r="T1509" s="28"/>
      <c r="U1509" s="28"/>
      <c r="V1509" s="28"/>
      <c r="W1509" s="28"/>
      <c r="X1509" s="28"/>
    </row>
    <row r="1510" spans="1:24" ht="18.75" customHeight="1">
      <c r="A1510" s="201"/>
      <c r="B1510" s="187">
        <v>5595</v>
      </c>
      <c r="C1510" s="38" t="s">
        <v>1892</v>
      </c>
      <c r="D1510" s="28">
        <v>4128978301</v>
      </c>
      <c r="E1510" s="28"/>
      <c r="F1510" s="28"/>
      <c r="G1510" s="28"/>
      <c r="H1510" s="28"/>
      <c r="I1510" s="28"/>
      <c r="J1510" s="28">
        <v>5</v>
      </c>
      <c r="K1510" s="28"/>
      <c r="L1510" s="28"/>
      <c r="M1510" s="28"/>
      <c r="N1510" s="28"/>
      <c r="O1510" s="28">
        <v>5</v>
      </c>
      <c r="P1510" s="28">
        <v>5</v>
      </c>
      <c r="Q1510" s="28"/>
      <c r="R1510" s="28"/>
      <c r="S1510" s="71"/>
      <c r="T1510" s="28"/>
      <c r="U1510" s="28"/>
      <c r="V1510" s="28"/>
      <c r="W1510" s="28"/>
      <c r="X1510" s="28"/>
    </row>
    <row r="1511" spans="1:24" ht="18.75" customHeight="1">
      <c r="A1511" s="201"/>
      <c r="B1511" s="187">
        <v>3500</v>
      </c>
      <c r="C1511" s="38" t="s">
        <v>2011</v>
      </c>
      <c r="D1511" s="28">
        <v>4129112344</v>
      </c>
      <c r="E1511" s="28">
        <v>3</v>
      </c>
      <c r="F1511" s="28"/>
      <c r="G1511" s="28"/>
      <c r="H1511" s="28">
        <v>5</v>
      </c>
      <c r="I1511" s="28"/>
      <c r="J1511" s="28"/>
      <c r="K1511" s="28"/>
      <c r="L1511" s="28"/>
      <c r="M1511" s="28">
        <v>5</v>
      </c>
      <c r="N1511" s="28"/>
      <c r="O1511" s="28">
        <v>5</v>
      </c>
      <c r="P1511" s="28"/>
      <c r="Q1511" s="28"/>
      <c r="R1511" s="28"/>
      <c r="S1511" s="71"/>
      <c r="T1511" s="28"/>
      <c r="U1511" s="28"/>
      <c r="V1511" s="28"/>
      <c r="W1511" s="28"/>
      <c r="X1511" s="28"/>
    </row>
    <row r="1512" spans="1:24" ht="18.75" customHeight="1">
      <c r="A1512" s="201"/>
      <c r="B1512" s="187">
        <v>5473</v>
      </c>
      <c r="C1512" s="38" t="s">
        <v>1913</v>
      </c>
      <c r="D1512" s="28">
        <v>4128968679</v>
      </c>
      <c r="E1512" s="28"/>
      <c r="F1512" s="28"/>
      <c r="G1512" s="28">
        <v>7</v>
      </c>
      <c r="H1512" s="28">
        <v>5</v>
      </c>
      <c r="I1512" s="28"/>
      <c r="J1512" s="28"/>
      <c r="K1512" s="28"/>
      <c r="L1512" s="28"/>
      <c r="M1512" s="28"/>
      <c r="N1512" s="28"/>
      <c r="O1512" s="28">
        <v>5</v>
      </c>
      <c r="P1512" s="28"/>
      <c r="Q1512" s="28"/>
      <c r="R1512" s="28"/>
      <c r="S1512" s="71"/>
      <c r="T1512" s="28"/>
      <c r="U1512" s="28"/>
      <c r="V1512" s="28"/>
      <c r="W1512" s="28"/>
      <c r="X1512" s="28"/>
    </row>
    <row r="1513" spans="1:24" ht="18.75" customHeight="1">
      <c r="A1513" s="201"/>
      <c r="B1513" s="187">
        <v>2116</v>
      </c>
      <c r="C1513" s="38" t="s">
        <v>4495</v>
      </c>
      <c r="D1513" s="28">
        <v>4128884008</v>
      </c>
      <c r="E1513" s="28"/>
      <c r="F1513" s="28"/>
      <c r="G1513" s="28">
        <v>5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71"/>
      <c r="T1513" s="28"/>
      <c r="U1513" s="28"/>
      <c r="V1513" s="28"/>
      <c r="W1513" s="28"/>
      <c r="X1513" s="28"/>
    </row>
    <row r="1514" spans="1:24" ht="18.75" customHeight="1">
      <c r="A1514" s="201"/>
      <c r="B1514" s="187">
        <v>4076</v>
      </c>
      <c r="C1514" s="38" t="s">
        <v>2565</v>
      </c>
      <c r="D1514" s="28">
        <v>4128986152</v>
      </c>
      <c r="E1514" s="28"/>
      <c r="F1514" s="28"/>
      <c r="G1514" s="28">
        <v>5</v>
      </c>
      <c r="H1514" s="28"/>
      <c r="I1514" s="28"/>
      <c r="J1514" s="28">
        <v>3</v>
      </c>
      <c r="K1514" s="28"/>
      <c r="L1514" s="28"/>
      <c r="M1514" s="28"/>
      <c r="N1514" s="28"/>
      <c r="O1514" s="28">
        <v>7</v>
      </c>
      <c r="P1514" s="28">
        <v>3</v>
      </c>
      <c r="Q1514" s="28"/>
      <c r="R1514" s="28"/>
      <c r="S1514" s="71"/>
      <c r="T1514" s="28"/>
      <c r="U1514" s="28"/>
      <c r="V1514" s="28"/>
      <c r="W1514" s="28"/>
      <c r="X1514" s="28"/>
    </row>
    <row r="1515" spans="1:24" ht="18.75" customHeight="1">
      <c r="A1515" s="201"/>
      <c r="B1515" s="187">
        <v>2793</v>
      </c>
      <c r="C1515" s="38" t="s">
        <v>3484</v>
      </c>
      <c r="D1515" s="28">
        <v>4128865298</v>
      </c>
      <c r="E1515" s="28"/>
      <c r="F1515" s="28"/>
      <c r="G1515" s="28">
        <v>5</v>
      </c>
      <c r="H1515" s="28">
        <v>10</v>
      </c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71"/>
      <c r="T1515" s="28"/>
      <c r="U1515" s="28"/>
      <c r="V1515" s="28"/>
      <c r="W1515" s="28"/>
      <c r="X1515" s="28"/>
    </row>
    <row r="1516" spans="1:24" ht="18.75" customHeight="1">
      <c r="A1516" s="201"/>
      <c r="B1516" s="187">
        <v>2242</v>
      </c>
      <c r="C1516" s="38" t="s">
        <v>3485</v>
      </c>
      <c r="D1516" s="28">
        <v>4128782552</v>
      </c>
      <c r="E1516" s="28"/>
      <c r="F1516" s="28"/>
      <c r="G1516" s="28"/>
      <c r="H1516" s="28">
        <v>8</v>
      </c>
      <c r="I1516" s="28"/>
      <c r="J1516" s="28">
        <v>5</v>
      </c>
      <c r="K1516" s="28"/>
      <c r="L1516" s="28"/>
      <c r="M1516" s="28"/>
      <c r="N1516" s="28"/>
      <c r="O1516" s="28"/>
      <c r="P1516" s="28"/>
      <c r="Q1516" s="28"/>
      <c r="R1516" s="28"/>
      <c r="S1516" s="71"/>
      <c r="T1516" s="28"/>
      <c r="U1516" s="28"/>
      <c r="V1516" s="28"/>
      <c r="W1516" s="28"/>
      <c r="X1516" s="28"/>
    </row>
    <row r="1517" spans="1:24" ht="18.75" customHeight="1">
      <c r="A1517" s="201"/>
      <c r="B1517" s="187">
        <v>4101</v>
      </c>
      <c r="C1517" s="38" t="s">
        <v>5588</v>
      </c>
      <c r="D1517" s="28">
        <v>4128986749</v>
      </c>
      <c r="E1517" s="28"/>
      <c r="F1517" s="28"/>
      <c r="G1517" s="28">
        <v>10</v>
      </c>
      <c r="H1517" s="28">
        <v>10</v>
      </c>
      <c r="I1517" s="28"/>
      <c r="J1517" s="28">
        <v>10</v>
      </c>
      <c r="K1517" s="28"/>
      <c r="L1517" s="28"/>
      <c r="M1517" s="28"/>
      <c r="N1517" s="28"/>
      <c r="O1517" s="28">
        <v>10</v>
      </c>
      <c r="P1517" s="28"/>
      <c r="Q1517" s="28"/>
      <c r="R1517" s="28"/>
      <c r="S1517" s="71"/>
      <c r="T1517" s="28"/>
      <c r="U1517" s="28"/>
      <c r="V1517" s="28"/>
      <c r="W1517" s="28"/>
      <c r="X1517" s="28"/>
    </row>
    <row r="1518" spans="1:24" ht="18.75" customHeight="1">
      <c r="A1518" s="201"/>
      <c r="B1518" s="187">
        <v>3766</v>
      </c>
      <c r="C1518" s="38" t="s">
        <v>6160</v>
      </c>
      <c r="D1518" s="28">
        <v>4128921861</v>
      </c>
      <c r="E1518" s="28"/>
      <c r="F1518" s="28"/>
      <c r="G1518" s="28">
        <v>3</v>
      </c>
      <c r="H1518" s="28">
        <v>10</v>
      </c>
      <c r="I1518" s="28"/>
      <c r="J1518" s="28"/>
      <c r="K1518" s="28"/>
      <c r="L1518" s="28"/>
      <c r="M1518" s="28"/>
      <c r="N1518" s="28"/>
      <c r="O1518" s="28"/>
      <c r="P1518" s="28">
        <v>10</v>
      </c>
      <c r="Q1518" s="28"/>
      <c r="R1518" s="28"/>
      <c r="S1518" s="71"/>
      <c r="T1518" s="28"/>
      <c r="U1518" s="28"/>
      <c r="V1518" s="28"/>
      <c r="W1518" s="28"/>
      <c r="X1518" s="28"/>
    </row>
    <row r="1519" spans="1:24" ht="18.75" customHeight="1">
      <c r="A1519" s="201"/>
      <c r="B1519" s="187">
        <v>2402</v>
      </c>
      <c r="C1519" s="38" t="s">
        <v>4119</v>
      </c>
      <c r="D1519" s="28">
        <v>4128781468</v>
      </c>
      <c r="E1519" s="28"/>
      <c r="F1519" s="28"/>
      <c r="G1519" s="28"/>
      <c r="H1519" s="28">
        <v>10</v>
      </c>
      <c r="I1519" s="28"/>
      <c r="J1519" s="28"/>
      <c r="K1519" s="28"/>
      <c r="L1519" s="28"/>
      <c r="M1519" s="28"/>
      <c r="N1519" s="28"/>
      <c r="O1519" s="28">
        <v>5</v>
      </c>
      <c r="P1519" s="28"/>
      <c r="Q1519" s="28"/>
      <c r="R1519" s="28"/>
      <c r="S1519" s="71"/>
      <c r="T1519" s="28"/>
      <c r="U1519" s="28"/>
      <c r="V1519" s="28"/>
      <c r="W1519" s="28"/>
      <c r="X1519" s="28"/>
    </row>
    <row r="1520" spans="1:24" ht="18.75" customHeight="1">
      <c r="A1520" s="201"/>
      <c r="B1520" s="187">
        <v>2055</v>
      </c>
      <c r="C1520" s="38" t="s">
        <v>4379</v>
      </c>
      <c r="D1520" s="28">
        <v>4128845232</v>
      </c>
      <c r="E1520" s="28"/>
      <c r="F1520" s="28"/>
      <c r="G1520" s="28">
        <v>5</v>
      </c>
      <c r="H1520" s="28">
        <v>7</v>
      </c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71"/>
      <c r="T1520" s="28"/>
      <c r="U1520" s="28"/>
      <c r="V1520" s="28"/>
      <c r="W1520" s="28"/>
      <c r="X1520" s="28"/>
    </row>
    <row r="1521" spans="1:24" ht="18.75" customHeight="1">
      <c r="A1521" s="201"/>
      <c r="B1521" s="187">
        <v>4128</v>
      </c>
      <c r="C1521" s="38" t="s">
        <v>1832</v>
      </c>
      <c r="D1521" s="28">
        <v>4128931930</v>
      </c>
      <c r="E1521" s="28"/>
      <c r="F1521" s="28"/>
      <c r="G1521" s="28"/>
      <c r="H1521" s="28">
        <v>8</v>
      </c>
      <c r="I1521" s="28"/>
      <c r="J1521" s="28">
        <v>6</v>
      </c>
      <c r="K1521" s="28"/>
      <c r="L1521" s="28"/>
      <c r="M1521" s="28"/>
      <c r="N1521" s="28"/>
      <c r="O1521" s="28">
        <v>3</v>
      </c>
      <c r="P1521" s="28"/>
      <c r="Q1521" s="28"/>
      <c r="R1521" s="28"/>
      <c r="S1521" s="71"/>
      <c r="T1521" s="28"/>
      <c r="U1521" s="28"/>
      <c r="V1521" s="28"/>
      <c r="W1521" s="28"/>
      <c r="X1521" s="28"/>
    </row>
    <row r="1522" spans="1:24" ht="18.75" customHeight="1">
      <c r="A1522" s="201"/>
      <c r="B1522" s="187">
        <v>5664</v>
      </c>
      <c r="C1522" s="38" t="s">
        <v>4499</v>
      </c>
      <c r="D1522" s="28">
        <v>4128850306</v>
      </c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>
        <v>20</v>
      </c>
      <c r="Q1522" s="28"/>
      <c r="R1522" s="28"/>
      <c r="S1522" s="71"/>
      <c r="T1522" s="28"/>
      <c r="U1522" s="28"/>
      <c r="V1522" s="28"/>
      <c r="W1522" s="28"/>
      <c r="X1522" s="28"/>
    </row>
    <row r="1523" spans="1:24" ht="18.75" customHeight="1">
      <c r="A1523" s="201"/>
      <c r="B1523" s="187">
        <v>2362</v>
      </c>
      <c r="C1523" s="38" t="s">
        <v>6161</v>
      </c>
      <c r="D1523" s="28">
        <v>4128844716</v>
      </c>
      <c r="E1523" s="28"/>
      <c r="F1523" s="28"/>
      <c r="G1523" s="28">
        <v>6</v>
      </c>
      <c r="H1523" s="28">
        <v>6</v>
      </c>
      <c r="I1523" s="28"/>
      <c r="J1523" s="28">
        <v>3</v>
      </c>
      <c r="K1523" s="28"/>
      <c r="L1523" s="28"/>
      <c r="M1523" s="28"/>
      <c r="N1523" s="28"/>
      <c r="O1523" s="28"/>
      <c r="P1523" s="28"/>
      <c r="Q1523" s="28"/>
      <c r="R1523" s="28"/>
      <c r="S1523" s="71"/>
      <c r="T1523" s="28"/>
      <c r="U1523" s="28"/>
      <c r="V1523" s="28"/>
      <c r="W1523" s="28"/>
      <c r="X1523" s="28"/>
    </row>
    <row r="1524" spans="1:24" ht="18.75" customHeight="1">
      <c r="A1524" s="201"/>
      <c r="B1524" s="187">
        <v>2088</v>
      </c>
      <c r="C1524" s="38" t="s">
        <v>4022</v>
      </c>
      <c r="D1524" s="28">
        <v>4128968935</v>
      </c>
      <c r="E1524" s="28"/>
      <c r="F1524" s="28"/>
      <c r="G1524" s="28">
        <v>3</v>
      </c>
      <c r="H1524" s="28">
        <v>2</v>
      </c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71"/>
      <c r="T1524" s="28"/>
      <c r="U1524" s="28"/>
      <c r="V1524" s="28"/>
      <c r="W1524" s="28"/>
      <c r="X1524" s="28"/>
    </row>
    <row r="1525" spans="1:24" ht="18.75" customHeight="1">
      <c r="A1525" s="201"/>
      <c r="B1525" s="187">
        <v>2406</v>
      </c>
      <c r="C1525" s="38" t="s">
        <v>4922</v>
      </c>
      <c r="D1525" s="28">
        <v>4128862816</v>
      </c>
      <c r="E1525" s="28"/>
      <c r="F1525" s="28"/>
      <c r="G1525" s="28">
        <v>10</v>
      </c>
      <c r="H1525" s="28">
        <v>10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71"/>
      <c r="T1525" s="28"/>
      <c r="U1525" s="28"/>
      <c r="V1525" s="28"/>
      <c r="W1525" s="28"/>
      <c r="X1525" s="28"/>
    </row>
    <row r="1526" spans="1:24" ht="18.75" customHeight="1">
      <c r="A1526" s="201"/>
      <c r="B1526" s="187">
        <v>2403</v>
      </c>
      <c r="C1526" s="38" t="s">
        <v>4246</v>
      </c>
      <c r="D1526" s="28">
        <v>4128930394</v>
      </c>
      <c r="E1526" s="28"/>
      <c r="F1526" s="28"/>
      <c r="G1526" s="28"/>
      <c r="H1526" s="28">
        <v>10</v>
      </c>
      <c r="I1526" s="28"/>
      <c r="J1526" s="28"/>
      <c r="K1526" s="28"/>
      <c r="L1526" s="28"/>
      <c r="M1526" s="28"/>
      <c r="N1526" s="28"/>
      <c r="O1526" s="28">
        <v>10</v>
      </c>
      <c r="P1526" s="28"/>
      <c r="Q1526" s="28"/>
      <c r="R1526" s="28"/>
      <c r="S1526" s="71"/>
      <c r="T1526" s="28"/>
      <c r="U1526" s="28"/>
      <c r="V1526" s="28"/>
      <c r="W1526" s="28"/>
      <c r="X1526" s="28"/>
    </row>
    <row r="1527" spans="1:24" ht="18.75" customHeight="1">
      <c r="A1527" s="201"/>
      <c r="B1527" s="187">
        <v>3961</v>
      </c>
      <c r="C1527" s="38" t="s">
        <v>4926</v>
      </c>
      <c r="D1527" s="28">
        <v>4128883443</v>
      </c>
      <c r="E1527" s="28"/>
      <c r="F1527" s="28"/>
      <c r="G1527" s="28">
        <v>5</v>
      </c>
      <c r="H1527" s="28">
        <v>5</v>
      </c>
      <c r="I1527" s="28"/>
      <c r="J1527" s="28"/>
      <c r="K1527" s="28"/>
      <c r="L1527" s="28"/>
      <c r="M1527" s="28"/>
      <c r="N1527" s="28"/>
      <c r="O1527" s="28"/>
      <c r="P1527" s="28">
        <v>15</v>
      </c>
      <c r="Q1527" s="28"/>
      <c r="R1527" s="28"/>
      <c r="S1527" s="71"/>
      <c r="T1527" s="28"/>
      <c r="U1527" s="28"/>
      <c r="V1527" s="28"/>
      <c r="W1527" s="28"/>
      <c r="X1527" s="28"/>
    </row>
    <row r="1528" spans="1:24" ht="18.75" customHeight="1">
      <c r="A1528" s="201"/>
      <c r="B1528" s="187">
        <v>2340</v>
      </c>
      <c r="C1528" s="38" t="s">
        <v>5808</v>
      </c>
      <c r="D1528" s="28">
        <v>4128900530</v>
      </c>
      <c r="E1528" s="28"/>
      <c r="F1528" s="28"/>
      <c r="G1528" s="28">
        <v>5</v>
      </c>
      <c r="H1528" s="28">
        <v>5</v>
      </c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71"/>
      <c r="T1528" s="28"/>
      <c r="U1528" s="28"/>
      <c r="V1528" s="28"/>
      <c r="W1528" s="28"/>
      <c r="X1528" s="28"/>
    </row>
    <row r="1529" spans="1:24" ht="18.75" customHeight="1">
      <c r="A1529" s="201"/>
      <c r="B1529" s="187">
        <v>5303</v>
      </c>
      <c r="C1529" s="38" t="s">
        <v>5810</v>
      </c>
      <c r="D1529" s="28">
        <v>4128976197</v>
      </c>
      <c r="E1529" s="28"/>
      <c r="F1529" s="28"/>
      <c r="G1529" s="28"/>
      <c r="H1529" s="28">
        <v>10</v>
      </c>
      <c r="I1529" s="28"/>
      <c r="J1529" s="28">
        <v>2</v>
      </c>
      <c r="K1529" s="28"/>
      <c r="L1529" s="28"/>
      <c r="M1529" s="28"/>
      <c r="N1529" s="28"/>
      <c r="O1529" s="28"/>
      <c r="P1529" s="28"/>
      <c r="Q1529" s="28"/>
      <c r="R1529" s="28"/>
      <c r="S1529" s="71"/>
      <c r="T1529" s="28"/>
      <c r="U1529" s="28"/>
      <c r="V1529" s="28"/>
      <c r="W1529" s="28"/>
      <c r="X1529" s="28"/>
    </row>
    <row r="1530" spans="1:24" ht="18.75" customHeight="1">
      <c r="A1530" s="201"/>
      <c r="B1530" s="187">
        <v>4511</v>
      </c>
      <c r="C1530" s="38" t="s">
        <v>4923</v>
      </c>
      <c r="D1530" s="28">
        <v>4128791286</v>
      </c>
      <c r="E1530" s="28"/>
      <c r="F1530" s="28"/>
      <c r="G1530" s="28"/>
      <c r="H1530" s="28">
        <v>10</v>
      </c>
      <c r="I1530" s="28"/>
      <c r="J1530" s="28"/>
      <c r="K1530" s="28"/>
      <c r="L1530" s="28"/>
      <c r="M1530" s="28"/>
      <c r="N1530" s="28"/>
      <c r="O1530" s="28">
        <v>5</v>
      </c>
      <c r="P1530" s="28">
        <v>3</v>
      </c>
      <c r="Q1530" s="28"/>
      <c r="R1530" s="28"/>
      <c r="S1530" s="71"/>
      <c r="T1530" s="28"/>
      <c r="U1530" s="28"/>
      <c r="V1530" s="28"/>
      <c r="W1530" s="28"/>
      <c r="X1530" s="28"/>
    </row>
    <row r="1531" spans="1:24" ht="18.75" customHeight="1">
      <c r="A1531" s="201"/>
      <c r="B1531" s="187">
        <v>4294</v>
      </c>
      <c r="C1531" s="38" t="s">
        <v>5320</v>
      </c>
      <c r="D1531" s="28">
        <v>4128806122</v>
      </c>
      <c r="E1531" s="28"/>
      <c r="F1531" s="28"/>
      <c r="G1531" s="28">
        <v>4</v>
      </c>
      <c r="H1531" s="28"/>
      <c r="I1531" s="28"/>
      <c r="J1531" s="28"/>
      <c r="K1531" s="28"/>
      <c r="L1531" s="28"/>
      <c r="M1531" s="28"/>
      <c r="N1531" s="28"/>
      <c r="O1531" s="28">
        <v>5</v>
      </c>
      <c r="P1531" s="28"/>
      <c r="Q1531" s="28"/>
      <c r="R1531" s="28"/>
      <c r="S1531" s="71"/>
      <c r="T1531" s="28"/>
      <c r="U1531" s="28"/>
      <c r="V1531" s="28"/>
      <c r="W1531" s="28"/>
      <c r="X1531" s="28"/>
    </row>
    <row r="1532" spans="1:24" ht="18.75" customHeight="1">
      <c r="A1532" s="201"/>
      <c r="B1532" s="187">
        <v>3951</v>
      </c>
      <c r="C1532" s="38" t="s">
        <v>4253</v>
      </c>
      <c r="D1532" s="28">
        <v>4128878124</v>
      </c>
      <c r="E1532" s="28">
        <v>3</v>
      </c>
      <c r="F1532" s="28"/>
      <c r="G1532" s="28">
        <v>2</v>
      </c>
      <c r="H1532" s="28">
        <v>5</v>
      </c>
      <c r="I1532" s="28"/>
      <c r="J1532" s="28"/>
      <c r="K1532" s="28"/>
      <c r="L1532" s="28"/>
      <c r="M1532" s="28"/>
      <c r="N1532" s="28"/>
      <c r="O1532" s="28">
        <v>5</v>
      </c>
      <c r="P1532" s="28"/>
      <c r="Q1532" s="28"/>
      <c r="R1532" s="28"/>
      <c r="S1532" s="71"/>
      <c r="T1532" s="28"/>
      <c r="U1532" s="28"/>
      <c r="V1532" s="28"/>
      <c r="W1532" s="28"/>
      <c r="X1532" s="28"/>
    </row>
    <row r="1533" spans="1:24" ht="18.75" customHeight="1">
      <c r="A1533" s="201"/>
      <c r="B1533" s="187">
        <v>5644</v>
      </c>
      <c r="C1533" s="38" t="s">
        <v>6169</v>
      </c>
      <c r="D1533" s="28">
        <v>4128932829</v>
      </c>
      <c r="E1533" s="28">
        <v>5</v>
      </c>
      <c r="F1533" s="28"/>
      <c r="G1533" s="28">
        <v>10</v>
      </c>
      <c r="H1533" s="28">
        <v>5</v>
      </c>
      <c r="I1533" s="28"/>
      <c r="J1533" s="28"/>
      <c r="K1533" s="28"/>
      <c r="L1533" s="28"/>
      <c r="M1533" s="28"/>
      <c r="N1533" s="28"/>
      <c r="O1533" s="28">
        <v>8</v>
      </c>
      <c r="P1533" s="28">
        <v>5</v>
      </c>
      <c r="Q1533" s="28"/>
      <c r="R1533" s="28"/>
      <c r="S1533" s="71"/>
      <c r="T1533" s="28"/>
      <c r="U1533" s="28"/>
      <c r="V1533" s="28"/>
      <c r="W1533" s="28"/>
      <c r="X1533" s="28"/>
    </row>
    <row r="1534" spans="1:24" ht="18.75" customHeight="1">
      <c r="A1534" s="201"/>
      <c r="B1534" s="187">
        <v>5505</v>
      </c>
      <c r="C1534" s="38" t="s">
        <v>6162</v>
      </c>
      <c r="D1534" s="28">
        <v>4128901421</v>
      </c>
      <c r="E1534" s="28"/>
      <c r="F1534" s="28"/>
      <c r="G1534" s="28">
        <v>5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71"/>
      <c r="T1534" s="28"/>
      <c r="U1534" s="28"/>
      <c r="V1534" s="28"/>
      <c r="W1534" s="28"/>
      <c r="X1534" s="28"/>
    </row>
    <row r="1535" spans="1:24" ht="18.75" customHeight="1">
      <c r="A1535" s="201"/>
      <c r="B1535" s="187">
        <v>2412</v>
      </c>
      <c r="C1535" s="38" t="s">
        <v>4491</v>
      </c>
      <c r="D1535" s="28">
        <v>4128958900</v>
      </c>
      <c r="E1535" s="28"/>
      <c r="F1535" s="28"/>
      <c r="G1535" s="28"/>
      <c r="H1535" s="28">
        <v>6</v>
      </c>
      <c r="I1535" s="28"/>
      <c r="J1535" s="28"/>
      <c r="K1535" s="28"/>
      <c r="L1535" s="28"/>
      <c r="M1535" s="28"/>
      <c r="N1535" s="28"/>
      <c r="O1535" s="28"/>
      <c r="P1535" s="28">
        <v>5</v>
      </c>
      <c r="Q1535" s="28"/>
      <c r="R1535" s="28"/>
      <c r="S1535" s="71"/>
      <c r="T1535" s="28"/>
      <c r="U1535" s="28"/>
      <c r="V1535" s="28"/>
      <c r="W1535" s="28"/>
      <c r="X1535" s="28"/>
    </row>
    <row r="1536" spans="1:24" ht="18.75" customHeight="1">
      <c r="A1536" s="201"/>
      <c r="B1536" s="187">
        <v>2537</v>
      </c>
      <c r="C1536" s="38" t="s">
        <v>5584</v>
      </c>
      <c r="D1536" s="28">
        <v>4128777298</v>
      </c>
      <c r="E1536" s="28"/>
      <c r="F1536" s="28"/>
      <c r="G1536" s="28"/>
      <c r="H1536" s="28">
        <v>5</v>
      </c>
      <c r="I1536" s="28"/>
      <c r="J1536" s="28"/>
      <c r="K1536" s="28"/>
      <c r="L1536" s="28"/>
      <c r="M1536" s="28"/>
      <c r="N1536" s="28"/>
      <c r="O1536" s="28"/>
      <c r="P1536" s="28">
        <v>3</v>
      </c>
      <c r="Q1536" s="28"/>
      <c r="R1536" s="28"/>
      <c r="S1536" s="71"/>
      <c r="T1536" s="28"/>
      <c r="U1536" s="28"/>
      <c r="V1536" s="28"/>
      <c r="W1536" s="28"/>
      <c r="X1536" s="28"/>
    </row>
    <row r="1537" spans="1:24" ht="18.75" customHeight="1">
      <c r="A1537" s="201"/>
      <c r="B1537" s="187">
        <v>5434</v>
      </c>
      <c r="C1537" s="38" t="s">
        <v>4247</v>
      </c>
      <c r="D1537" s="28">
        <v>4128880156</v>
      </c>
      <c r="E1537" s="28"/>
      <c r="F1537" s="28"/>
      <c r="G1537" s="28">
        <v>3</v>
      </c>
      <c r="H1537" s="28">
        <v>10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71"/>
      <c r="T1537" s="28"/>
      <c r="U1537" s="28"/>
      <c r="V1537" s="28"/>
      <c r="W1537" s="28"/>
      <c r="X1537" s="28"/>
    </row>
    <row r="1538" spans="1:24" ht="18.75" customHeight="1">
      <c r="A1538" s="201"/>
      <c r="B1538" s="187">
        <v>5680</v>
      </c>
      <c r="C1538" s="38" t="s">
        <v>5590</v>
      </c>
      <c r="D1538" s="28">
        <v>4128797897</v>
      </c>
      <c r="E1538" s="28"/>
      <c r="F1538" s="28"/>
      <c r="G1538" s="28">
        <v>5</v>
      </c>
      <c r="H1538" s="28">
        <v>7</v>
      </c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71"/>
      <c r="T1538" s="28"/>
      <c r="U1538" s="28"/>
      <c r="V1538" s="28"/>
      <c r="W1538" s="28"/>
      <c r="X1538" s="28"/>
    </row>
    <row r="1539" spans="1:24" ht="18.75" customHeight="1">
      <c r="A1539" s="201"/>
      <c r="B1539" s="187" t="s">
        <v>6163</v>
      </c>
      <c r="C1539" s="38" t="s">
        <v>6164</v>
      </c>
      <c r="D1539" s="28" t="s">
        <v>5116</v>
      </c>
      <c r="E1539" s="28"/>
      <c r="F1539" s="28"/>
      <c r="G1539" s="28">
        <v>5</v>
      </c>
      <c r="H1539" s="28">
        <v>7</v>
      </c>
      <c r="I1539" s="28">
        <v>4</v>
      </c>
      <c r="J1539" s="28"/>
      <c r="K1539" s="28"/>
      <c r="L1539" s="28"/>
      <c r="M1539" s="28">
        <v>5</v>
      </c>
      <c r="N1539" s="28"/>
      <c r="O1539" s="28">
        <v>5</v>
      </c>
      <c r="P1539" s="28"/>
      <c r="Q1539" s="28"/>
      <c r="R1539" s="28"/>
      <c r="S1539" s="71"/>
      <c r="T1539" s="28"/>
      <c r="U1539" s="28"/>
      <c r="V1539" s="28"/>
      <c r="W1539" s="28"/>
      <c r="X1539" s="28"/>
    </row>
    <row r="1540" spans="1:24" ht="18.75" customHeight="1">
      <c r="A1540" s="201"/>
      <c r="B1540" s="187" t="s">
        <v>6165</v>
      </c>
      <c r="C1540" s="38" t="s">
        <v>6166</v>
      </c>
      <c r="D1540" s="28" t="s">
        <v>5130</v>
      </c>
      <c r="E1540" s="28"/>
      <c r="F1540" s="28"/>
      <c r="G1540" s="28">
        <v>5</v>
      </c>
      <c r="H1540" s="28">
        <v>5</v>
      </c>
      <c r="I1540" s="28">
        <v>5</v>
      </c>
      <c r="J1540" s="28"/>
      <c r="K1540" s="28"/>
      <c r="L1540" s="28"/>
      <c r="M1540" s="28"/>
      <c r="N1540" s="28">
        <v>5</v>
      </c>
      <c r="O1540" s="28"/>
      <c r="P1540" s="28"/>
      <c r="Q1540" s="28"/>
      <c r="R1540" s="28"/>
      <c r="S1540" s="71"/>
      <c r="T1540" s="28"/>
      <c r="U1540" s="28"/>
      <c r="V1540" s="28"/>
      <c r="W1540" s="28"/>
      <c r="X1540" s="28"/>
    </row>
    <row r="1541" spans="1:24" ht="18.75" customHeight="1">
      <c r="A1541" s="201"/>
      <c r="B1541" s="187" t="s">
        <v>6167</v>
      </c>
      <c r="C1541" s="38" t="s">
        <v>6168</v>
      </c>
      <c r="D1541" s="28" t="s">
        <v>5116</v>
      </c>
      <c r="E1541" s="28"/>
      <c r="F1541" s="28"/>
      <c r="G1541" s="28"/>
      <c r="H1541" s="28">
        <v>5</v>
      </c>
      <c r="I1541" s="28"/>
      <c r="J1541" s="28"/>
      <c r="K1541" s="28"/>
      <c r="L1541" s="28"/>
      <c r="M1541" s="28">
        <v>5</v>
      </c>
      <c r="N1541" s="28">
        <v>5</v>
      </c>
      <c r="O1541" s="28"/>
      <c r="P1541" s="28"/>
      <c r="Q1541" s="28"/>
      <c r="R1541" s="28"/>
      <c r="S1541" s="71"/>
      <c r="T1541" s="28"/>
      <c r="U1541" s="28"/>
      <c r="V1541" s="28"/>
      <c r="W1541" s="28"/>
      <c r="X1541" s="28"/>
    </row>
    <row r="1542" spans="1:24" ht="18.75" customHeight="1">
      <c r="A1542" s="225" t="s">
        <v>6146</v>
      </c>
      <c r="B1542" s="187">
        <v>2210</v>
      </c>
      <c r="C1542" s="38" t="s">
        <v>3318</v>
      </c>
      <c r="D1542" s="28">
        <v>4128721247</v>
      </c>
      <c r="E1542" s="28"/>
      <c r="F1542" s="28"/>
      <c r="G1542" s="28">
        <v>5</v>
      </c>
      <c r="H1542" s="28">
        <v>15</v>
      </c>
      <c r="I1542" s="28"/>
      <c r="J1542" s="28">
        <v>2</v>
      </c>
      <c r="K1542" s="28"/>
      <c r="L1542" s="28"/>
      <c r="M1542" s="28"/>
      <c r="N1542" s="28"/>
      <c r="O1542" s="28"/>
      <c r="P1542" s="28">
        <v>10</v>
      </c>
      <c r="Q1542" s="28"/>
      <c r="R1542" s="28"/>
      <c r="S1542" s="71"/>
      <c r="T1542" s="28"/>
      <c r="U1542" s="28"/>
      <c r="V1542" s="28"/>
      <c r="W1542" s="28"/>
      <c r="X1542" s="28"/>
    </row>
    <row r="1543" spans="1:24" ht="18.75" customHeight="1">
      <c r="A1543" s="201"/>
      <c r="B1543" s="187">
        <v>4108</v>
      </c>
      <c r="C1543" s="38" t="s">
        <v>1784</v>
      </c>
      <c r="D1543" s="28">
        <v>4128726874</v>
      </c>
      <c r="E1543" s="28"/>
      <c r="F1543" s="28"/>
      <c r="G1543" s="28">
        <v>6</v>
      </c>
      <c r="H1543" s="28">
        <v>10</v>
      </c>
      <c r="I1543" s="28"/>
      <c r="J1543" s="28">
        <v>5</v>
      </c>
      <c r="K1543" s="28"/>
      <c r="L1543" s="28"/>
      <c r="M1543" s="28"/>
      <c r="N1543" s="28"/>
      <c r="O1543" s="28">
        <v>10</v>
      </c>
      <c r="P1543" s="28"/>
      <c r="Q1543" s="28"/>
      <c r="R1543" s="28"/>
      <c r="S1543" s="71"/>
      <c r="T1543" s="28"/>
      <c r="U1543" s="28"/>
      <c r="V1543" s="28"/>
      <c r="W1543" s="28"/>
      <c r="X1543" s="28"/>
    </row>
    <row r="1544" spans="1:24" ht="18.75" customHeight="1">
      <c r="A1544" s="201"/>
      <c r="B1544" s="187">
        <v>4011</v>
      </c>
      <c r="C1544" s="38" t="s">
        <v>4422</v>
      </c>
      <c r="D1544" s="28">
        <v>4128736663</v>
      </c>
      <c r="E1544" s="28"/>
      <c r="F1544" s="28"/>
      <c r="G1544" s="28"/>
      <c r="H1544" s="28">
        <v>5</v>
      </c>
      <c r="I1544" s="28"/>
      <c r="J1544" s="28">
        <v>5</v>
      </c>
      <c r="K1544" s="28"/>
      <c r="L1544" s="28"/>
      <c r="M1544" s="28"/>
      <c r="N1544" s="28"/>
      <c r="O1544" s="28">
        <v>10</v>
      </c>
      <c r="P1544" s="28">
        <v>12</v>
      </c>
      <c r="Q1544" s="28"/>
      <c r="R1544" s="28"/>
      <c r="S1544" s="71"/>
      <c r="T1544" s="28"/>
      <c r="U1544" s="28"/>
      <c r="V1544" s="28"/>
      <c r="W1544" s="28"/>
      <c r="X1544" s="28"/>
    </row>
    <row r="1545" spans="1:24" ht="18.75" customHeight="1">
      <c r="A1545" s="201"/>
      <c r="B1545" s="187">
        <v>3181</v>
      </c>
      <c r="C1545" s="38" t="s">
        <v>6147</v>
      </c>
      <c r="D1545" s="28">
        <v>4128959352</v>
      </c>
      <c r="E1545" s="28">
        <v>5</v>
      </c>
      <c r="F1545" s="28"/>
      <c r="G1545" s="28">
        <v>5</v>
      </c>
      <c r="H1545" s="28">
        <v>5</v>
      </c>
      <c r="I1545" s="28"/>
      <c r="J1545" s="28"/>
      <c r="K1545" s="28"/>
      <c r="L1545" s="28"/>
      <c r="M1545" s="28"/>
      <c r="N1545" s="28"/>
      <c r="O1545" s="28"/>
      <c r="P1545" s="28">
        <v>5</v>
      </c>
      <c r="Q1545" s="28"/>
      <c r="R1545" s="28"/>
      <c r="S1545" s="71"/>
      <c r="T1545" s="28"/>
      <c r="U1545" s="28"/>
      <c r="V1545" s="28"/>
      <c r="W1545" s="28"/>
      <c r="X1545" s="28"/>
    </row>
    <row r="1546" spans="1:24" ht="18.75" customHeight="1">
      <c r="A1546" s="201"/>
      <c r="B1546" s="187">
        <v>5643</v>
      </c>
      <c r="C1546" s="38" t="s">
        <v>3126</v>
      </c>
      <c r="D1546" s="28">
        <v>4128842545</v>
      </c>
      <c r="E1546" s="28"/>
      <c r="F1546" s="28"/>
      <c r="G1546" s="28">
        <v>5</v>
      </c>
      <c r="H1546" s="28"/>
      <c r="I1546" s="28"/>
      <c r="J1546" s="28"/>
      <c r="K1546" s="28"/>
      <c r="L1546" s="28"/>
      <c r="M1546" s="28"/>
      <c r="N1546" s="28"/>
      <c r="O1546" s="28">
        <v>10</v>
      </c>
      <c r="P1546" s="28">
        <v>10</v>
      </c>
      <c r="Q1546" s="28"/>
      <c r="R1546" s="28"/>
      <c r="S1546" s="71"/>
      <c r="T1546" s="28"/>
      <c r="U1546" s="28"/>
      <c r="V1546" s="28"/>
      <c r="W1546" s="28"/>
      <c r="X1546" s="28"/>
    </row>
    <row r="1547" spans="1:24" ht="18.75" customHeight="1">
      <c r="A1547" s="201"/>
      <c r="B1547" s="187">
        <v>5342</v>
      </c>
      <c r="C1547" s="38" t="s">
        <v>3125</v>
      </c>
      <c r="D1547" s="28">
        <v>4128882473</v>
      </c>
      <c r="E1547" s="28"/>
      <c r="F1547" s="28"/>
      <c r="G1547" s="28">
        <v>5</v>
      </c>
      <c r="H1547" s="28"/>
      <c r="I1547" s="28"/>
      <c r="J1547" s="28"/>
      <c r="K1547" s="28"/>
      <c r="L1547" s="28"/>
      <c r="M1547" s="28"/>
      <c r="N1547" s="28"/>
      <c r="O1547" s="28"/>
      <c r="P1547" s="28">
        <v>5</v>
      </c>
      <c r="Q1547" s="28"/>
      <c r="R1547" s="28"/>
      <c r="S1547" s="71"/>
      <c r="T1547" s="28"/>
      <c r="U1547" s="28"/>
      <c r="V1547" s="28"/>
      <c r="W1547" s="28"/>
      <c r="X1547" s="28"/>
    </row>
    <row r="1548" spans="1:24" ht="18.75" customHeight="1">
      <c r="A1548" s="201"/>
      <c r="B1548" s="187">
        <v>2138</v>
      </c>
      <c r="C1548" s="38" t="s">
        <v>6148</v>
      </c>
      <c r="D1548" s="28">
        <v>4128714024</v>
      </c>
      <c r="E1548" s="28"/>
      <c r="F1548" s="28"/>
      <c r="G1548" s="28">
        <v>5</v>
      </c>
      <c r="H1548" s="28"/>
      <c r="I1548" s="28"/>
      <c r="J1548" s="28">
        <v>10</v>
      </c>
      <c r="K1548" s="28"/>
      <c r="L1548" s="28"/>
      <c r="M1548" s="28"/>
      <c r="N1548" s="28"/>
      <c r="O1548" s="28"/>
      <c r="P1548" s="28"/>
      <c r="Q1548" s="28"/>
      <c r="R1548" s="28"/>
      <c r="S1548" s="71"/>
      <c r="T1548" s="28"/>
      <c r="U1548" s="28"/>
      <c r="V1548" s="28"/>
      <c r="W1548" s="28"/>
      <c r="X1548" s="28"/>
    </row>
    <row r="1549" spans="1:24" ht="18.75" customHeight="1">
      <c r="A1549" s="201"/>
      <c r="B1549" s="187">
        <v>1590</v>
      </c>
      <c r="C1549" s="38" t="s">
        <v>344</v>
      </c>
      <c r="D1549" s="28">
        <v>4128904963</v>
      </c>
      <c r="E1549" s="28"/>
      <c r="F1549" s="28"/>
      <c r="G1549" s="28">
        <v>8</v>
      </c>
      <c r="H1549" s="28">
        <v>10</v>
      </c>
      <c r="I1549" s="28"/>
      <c r="J1549" s="28"/>
      <c r="K1549" s="28"/>
      <c r="L1549" s="28"/>
      <c r="M1549" s="28"/>
      <c r="N1549" s="28"/>
      <c r="O1549" s="28">
        <v>15</v>
      </c>
      <c r="P1549" s="28">
        <v>5</v>
      </c>
      <c r="Q1549" s="28"/>
      <c r="R1549" s="28"/>
      <c r="S1549" s="71"/>
      <c r="T1549" s="28"/>
      <c r="U1549" s="28"/>
      <c r="V1549" s="28"/>
      <c r="W1549" s="28"/>
      <c r="X1549" s="28"/>
    </row>
    <row r="1550" spans="1:24" ht="18.75" customHeight="1">
      <c r="A1550" s="201"/>
      <c r="B1550" s="187">
        <v>3220</v>
      </c>
      <c r="C1550" s="38" t="s">
        <v>3260</v>
      </c>
      <c r="D1550" s="28">
        <v>4128841947</v>
      </c>
      <c r="E1550" s="28"/>
      <c r="F1550" s="28"/>
      <c r="G1550" s="28"/>
      <c r="H1550" s="28">
        <v>5</v>
      </c>
      <c r="I1550" s="28"/>
      <c r="J1550" s="28">
        <v>5</v>
      </c>
      <c r="K1550" s="28"/>
      <c r="L1550" s="28"/>
      <c r="M1550" s="28"/>
      <c r="N1550" s="28"/>
      <c r="O1550" s="28"/>
      <c r="P1550" s="28">
        <v>5</v>
      </c>
      <c r="Q1550" s="28"/>
      <c r="R1550" s="28"/>
      <c r="S1550" s="71"/>
      <c r="T1550" s="28"/>
      <c r="U1550" s="28"/>
      <c r="V1550" s="28"/>
      <c r="W1550" s="28"/>
      <c r="X1550" s="28"/>
    </row>
    <row r="1551" spans="1:24" ht="18.75" customHeight="1">
      <c r="A1551" s="201"/>
      <c r="B1551" s="187">
        <v>2069</v>
      </c>
      <c r="C1551" s="38" t="s">
        <v>3409</v>
      </c>
      <c r="D1551" s="28">
        <v>4128884201</v>
      </c>
      <c r="E1551" s="28"/>
      <c r="F1551" s="28"/>
      <c r="G1551" s="28"/>
      <c r="H1551" s="28">
        <v>10</v>
      </c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71"/>
      <c r="T1551" s="28"/>
      <c r="U1551" s="28"/>
      <c r="V1551" s="28"/>
      <c r="W1551" s="28"/>
      <c r="X1551" s="28"/>
    </row>
    <row r="1552" spans="1:24" ht="18.75" customHeight="1">
      <c r="A1552" s="201"/>
      <c r="B1552" s="187">
        <v>2122</v>
      </c>
      <c r="C1552" s="38" t="s">
        <v>2073</v>
      </c>
      <c r="D1552" s="28">
        <v>4128824338</v>
      </c>
      <c r="E1552" s="28">
        <v>3</v>
      </c>
      <c r="F1552" s="28">
        <v>3</v>
      </c>
      <c r="G1552" s="28">
        <v>5</v>
      </c>
      <c r="H1552" s="28">
        <v>3</v>
      </c>
      <c r="I1552" s="28"/>
      <c r="J1552" s="28"/>
      <c r="K1552" s="28"/>
      <c r="L1552" s="28"/>
      <c r="M1552" s="28"/>
      <c r="N1552" s="28"/>
      <c r="O1552" s="28"/>
      <c r="P1552" s="28">
        <v>3</v>
      </c>
      <c r="Q1552" s="28"/>
      <c r="R1552" s="28"/>
      <c r="S1552" s="71"/>
      <c r="T1552" s="28"/>
      <c r="U1552" s="28"/>
      <c r="V1552" s="28"/>
      <c r="W1552" s="28"/>
      <c r="X1552" s="28"/>
    </row>
    <row r="1553" spans="1:24" ht="18.75" customHeight="1">
      <c r="A1553" s="201"/>
      <c r="B1553" s="187">
        <v>1533</v>
      </c>
      <c r="C1553" s="38" t="s">
        <v>3251</v>
      </c>
      <c r="D1553" s="28">
        <v>4128961492</v>
      </c>
      <c r="E1553" s="28"/>
      <c r="F1553" s="28">
        <v>8</v>
      </c>
      <c r="G1553" s="28"/>
      <c r="H1553" s="28"/>
      <c r="I1553" s="28"/>
      <c r="J1553" s="28"/>
      <c r="K1553" s="28"/>
      <c r="L1553" s="28"/>
      <c r="M1553" s="28">
        <v>10</v>
      </c>
      <c r="N1553" s="28"/>
      <c r="O1553" s="28"/>
      <c r="P1553" s="28"/>
      <c r="Q1553" s="28"/>
      <c r="R1553" s="28"/>
      <c r="S1553" s="71"/>
      <c r="T1553" s="28"/>
      <c r="U1553" s="28"/>
      <c r="V1553" s="28"/>
      <c r="W1553" s="28"/>
      <c r="X1553" s="28"/>
    </row>
    <row r="1554" spans="1:24" ht="18.75" customHeight="1">
      <c r="A1554" s="201"/>
      <c r="B1554" s="187">
        <v>1533</v>
      </c>
      <c r="C1554" s="38" t="s">
        <v>3251</v>
      </c>
      <c r="D1554" s="28">
        <v>4128961662</v>
      </c>
      <c r="E1554" s="28"/>
      <c r="F1554" s="28"/>
      <c r="G1554" s="28">
        <v>10</v>
      </c>
      <c r="H1554" s="28">
        <v>10</v>
      </c>
      <c r="I1554" s="28"/>
      <c r="J1554" s="28"/>
      <c r="K1554" s="28"/>
      <c r="L1554" s="28"/>
      <c r="M1554" s="28"/>
      <c r="N1554" s="28"/>
      <c r="O1554" s="28">
        <v>15</v>
      </c>
      <c r="P1554" s="28">
        <v>10</v>
      </c>
      <c r="Q1554" s="28"/>
      <c r="R1554" s="28"/>
      <c r="S1554" s="71"/>
      <c r="T1554" s="28"/>
      <c r="U1554" s="28"/>
      <c r="V1554" s="28"/>
      <c r="W1554" s="28"/>
      <c r="X1554" s="28"/>
    </row>
    <row r="1555" spans="1:24" ht="18.75" customHeight="1">
      <c r="A1555" s="201"/>
      <c r="B1555" s="187">
        <v>3179</v>
      </c>
      <c r="C1555" s="38" t="s">
        <v>3121</v>
      </c>
      <c r="D1555" s="28">
        <v>4128838243</v>
      </c>
      <c r="E1555" s="28"/>
      <c r="F1555" s="28"/>
      <c r="G1555" s="28">
        <v>10</v>
      </c>
      <c r="H1555" s="28">
        <v>5</v>
      </c>
      <c r="I1555" s="28"/>
      <c r="J1555" s="28">
        <v>10</v>
      </c>
      <c r="K1555" s="28"/>
      <c r="L1555" s="28"/>
      <c r="M1555" s="28"/>
      <c r="N1555" s="28"/>
      <c r="O1555" s="28"/>
      <c r="P1555" s="28">
        <v>15</v>
      </c>
      <c r="Q1555" s="28"/>
      <c r="R1555" s="28"/>
      <c r="S1555" s="71"/>
      <c r="T1555" s="28"/>
      <c r="U1555" s="28"/>
      <c r="V1555" s="28"/>
      <c r="W1555" s="28"/>
      <c r="X1555" s="28"/>
    </row>
    <row r="1556" spans="1:24" ht="18.75" customHeight="1">
      <c r="A1556" s="201"/>
      <c r="B1556" s="187">
        <v>5366</v>
      </c>
      <c r="C1556" s="38" t="s">
        <v>2096</v>
      </c>
      <c r="D1556" s="28">
        <v>4128967078</v>
      </c>
      <c r="E1556" s="28"/>
      <c r="F1556" s="28"/>
      <c r="G1556" s="28"/>
      <c r="H1556" s="28">
        <v>10</v>
      </c>
      <c r="I1556" s="28"/>
      <c r="J1556" s="28"/>
      <c r="K1556" s="28"/>
      <c r="L1556" s="28"/>
      <c r="M1556" s="28"/>
      <c r="N1556" s="28"/>
      <c r="O1556" s="28">
        <v>5</v>
      </c>
      <c r="P1556" s="28"/>
      <c r="Q1556" s="28"/>
      <c r="R1556" s="28"/>
      <c r="S1556" s="71"/>
      <c r="T1556" s="28"/>
      <c r="U1556" s="28"/>
      <c r="V1556" s="28"/>
      <c r="W1556" s="28"/>
      <c r="X1556" s="28"/>
    </row>
    <row r="1557" spans="1:24" ht="18.75" customHeight="1">
      <c r="A1557" s="201"/>
      <c r="B1557" s="187">
        <v>2092</v>
      </c>
      <c r="C1557" s="38" t="s">
        <v>3122</v>
      </c>
      <c r="D1557" s="28">
        <v>4128896727</v>
      </c>
      <c r="E1557" s="28"/>
      <c r="F1557" s="28"/>
      <c r="G1557" s="28"/>
      <c r="H1557" s="28">
        <v>7</v>
      </c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71"/>
      <c r="T1557" s="28"/>
      <c r="U1557" s="28"/>
      <c r="V1557" s="28"/>
      <c r="W1557" s="28"/>
      <c r="X1557" s="28"/>
    </row>
    <row r="1558" spans="1:24" ht="18.75" customHeight="1">
      <c r="A1558" s="201"/>
      <c r="B1558" s="187">
        <v>2072</v>
      </c>
      <c r="C1558" s="38" t="s">
        <v>3328</v>
      </c>
      <c r="D1558" s="28">
        <v>4128879993</v>
      </c>
      <c r="E1558" s="28"/>
      <c r="F1558" s="28"/>
      <c r="G1558" s="28">
        <v>5</v>
      </c>
      <c r="H1558" s="28">
        <v>5</v>
      </c>
      <c r="I1558" s="28"/>
      <c r="J1558" s="28"/>
      <c r="K1558" s="28"/>
      <c r="L1558" s="28"/>
      <c r="M1558" s="28"/>
      <c r="N1558" s="28"/>
      <c r="O1558" s="28">
        <v>5</v>
      </c>
      <c r="P1558" s="28"/>
      <c r="Q1558" s="28"/>
      <c r="R1558" s="28"/>
      <c r="S1558" s="71"/>
      <c r="T1558" s="28"/>
      <c r="U1558" s="28"/>
      <c r="V1558" s="28"/>
      <c r="W1558" s="28"/>
      <c r="X1558" s="28"/>
    </row>
    <row r="1559" spans="1:24" ht="18.75" customHeight="1">
      <c r="A1559" s="201"/>
      <c r="B1559" s="187">
        <v>2559</v>
      </c>
      <c r="C1559" s="38" t="s">
        <v>3327</v>
      </c>
      <c r="D1559" s="28">
        <v>4128882832</v>
      </c>
      <c r="E1559" s="28"/>
      <c r="F1559" s="28"/>
      <c r="G1559" s="28"/>
      <c r="H1559" s="28">
        <v>5</v>
      </c>
      <c r="I1559" s="28"/>
      <c r="J1559" s="28"/>
      <c r="K1559" s="28"/>
      <c r="L1559" s="28"/>
      <c r="M1559" s="28"/>
      <c r="N1559" s="28"/>
      <c r="O1559" s="28">
        <v>5</v>
      </c>
      <c r="P1559" s="28"/>
      <c r="Q1559" s="28"/>
      <c r="R1559" s="28"/>
      <c r="S1559" s="71"/>
      <c r="T1559" s="28"/>
      <c r="U1559" s="28"/>
      <c r="V1559" s="28"/>
      <c r="W1559" s="28"/>
      <c r="X1559" s="28"/>
    </row>
    <row r="1560" spans="1:24" ht="18.75" customHeight="1">
      <c r="A1560" s="201"/>
      <c r="B1560" s="187">
        <v>4327</v>
      </c>
      <c r="C1560" s="38" t="s">
        <v>6149</v>
      </c>
      <c r="D1560" s="28">
        <v>4128881090</v>
      </c>
      <c r="E1560" s="28"/>
      <c r="F1560" s="28"/>
      <c r="G1560" s="28">
        <v>4</v>
      </c>
      <c r="H1560" s="28">
        <v>3</v>
      </c>
      <c r="I1560" s="28"/>
      <c r="J1560" s="28">
        <v>2</v>
      </c>
      <c r="K1560" s="28"/>
      <c r="L1560" s="28"/>
      <c r="M1560" s="28"/>
      <c r="N1560" s="28"/>
      <c r="O1560" s="28">
        <v>5</v>
      </c>
      <c r="P1560" s="28">
        <v>3</v>
      </c>
      <c r="Q1560" s="28"/>
      <c r="R1560" s="28"/>
      <c r="S1560" s="71"/>
      <c r="T1560" s="28"/>
      <c r="U1560" s="28"/>
      <c r="V1560" s="28"/>
      <c r="W1560" s="28"/>
      <c r="X1560" s="28"/>
    </row>
    <row r="1561" spans="1:24" ht="18.75" customHeight="1">
      <c r="A1561" s="201"/>
      <c r="B1561" s="187" t="s">
        <v>6150</v>
      </c>
      <c r="C1561" s="38" t="s">
        <v>6151</v>
      </c>
      <c r="D1561" s="28">
        <v>5522</v>
      </c>
      <c r="E1561" s="28"/>
      <c r="F1561" s="28"/>
      <c r="G1561" s="28">
        <v>5</v>
      </c>
      <c r="H1561" s="28">
        <v>8</v>
      </c>
      <c r="I1561" s="28"/>
      <c r="J1561" s="28"/>
      <c r="K1561" s="28"/>
      <c r="L1561" s="28"/>
      <c r="M1561" s="28"/>
      <c r="N1561" s="28"/>
      <c r="O1561" s="28">
        <v>5</v>
      </c>
      <c r="P1561" s="28"/>
      <c r="Q1561" s="28"/>
      <c r="R1561" s="28"/>
      <c r="S1561" s="71"/>
      <c r="T1561" s="28"/>
      <c r="U1561" s="28"/>
      <c r="V1561" s="28"/>
      <c r="W1561" s="28"/>
      <c r="X1561" s="28"/>
    </row>
    <row r="1562" spans="1:24" ht="18.75" customHeight="1">
      <c r="A1562" s="201"/>
      <c r="B1562" s="187" t="s">
        <v>6152</v>
      </c>
      <c r="C1562" s="38" t="s">
        <v>6153</v>
      </c>
      <c r="D1562" s="28">
        <v>5518</v>
      </c>
      <c r="E1562" s="28"/>
      <c r="F1562" s="28"/>
      <c r="G1562" s="28">
        <v>5</v>
      </c>
      <c r="H1562" s="28">
        <v>5</v>
      </c>
      <c r="I1562" s="28">
        <v>3</v>
      </c>
      <c r="J1562" s="28"/>
      <c r="K1562" s="28"/>
      <c r="L1562" s="28">
        <v>3</v>
      </c>
      <c r="M1562" s="28"/>
      <c r="N1562" s="28"/>
      <c r="O1562" s="28">
        <v>6</v>
      </c>
      <c r="P1562" s="28">
        <v>3</v>
      </c>
      <c r="Q1562" s="28"/>
      <c r="R1562" s="28"/>
      <c r="S1562" s="71"/>
      <c r="T1562" s="28"/>
      <c r="U1562" s="28"/>
      <c r="V1562" s="28"/>
      <c r="W1562" s="28"/>
      <c r="X1562" s="28"/>
    </row>
    <row r="1563" spans="1:24" ht="18.75" customHeight="1">
      <c r="A1563" s="201"/>
      <c r="B1563" s="187" t="s">
        <v>6154</v>
      </c>
      <c r="C1563" s="38" t="s">
        <v>6155</v>
      </c>
      <c r="D1563" s="28">
        <v>5513</v>
      </c>
      <c r="E1563" s="28"/>
      <c r="F1563" s="28"/>
      <c r="G1563" s="28">
        <v>5</v>
      </c>
      <c r="H1563" s="28">
        <v>15</v>
      </c>
      <c r="I1563" s="28"/>
      <c r="J1563" s="28"/>
      <c r="K1563" s="28"/>
      <c r="L1563" s="28"/>
      <c r="M1563" s="28"/>
      <c r="N1563" s="28"/>
      <c r="O1563" s="28">
        <v>5</v>
      </c>
      <c r="P1563" s="28"/>
      <c r="Q1563" s="28"/>
      <c r="R1563" s="28"/>
      <c r="S1563" s="71"/>
      <c r="T1563" s="28"/>
      <c r="U1563" s="28"/>
      <c r="V1563" s="28"/>
      <c r="W1563" s="28"/>
      <c r="X1563" s="28"/>
    </row>
    <row r="1564" spans="1:24" ht="18.75" customHeight="1">
      <c r="A1564" s="201"/>
      <c r="B1564" s="250" t="s">
        <v>6156</v>
      </c>
      <c r="C1564" s="38" t="s">
        <v>2854</v>
      </c>
      <c r="D1564" s="28">
        <v>5580</v>
      </c>
      <c r="E1564" s="28">
        <v>2</v>
      </c>
      <c r="F1564" s="28">
        <v>2</v>
      </c>
      <c r="G1564" s="28">
        <v>3</v>
      </c>
      <c r="H1564" s="28">
        <v>6</v>
      </c>
      <c r="I1564" s="28"/>
      <c r="J1564" s="28"/>
      <c r="K1564" s="28">
        <v>3</v>
      </c>
      <c r="L1564" s="28"/>
      <c r="M1564" s="28"/>
      <c r="N1564" s="28"/>
      <c r="O1564" s="28">
        <v>5</v>
      </c>
      <c r="P1564" s="28"/>
      <c r="Q1564" s="28"/>
      <c r="R1564" s="28"/>
      <c r="S1564" s="71"/>
      <c r="T1564" s="28"/>
      <c r="U1564" s="28"/>
      <c r="V1564" s="28"/>
      <c r="W1564" s="28"/>
      <c r="X1564" s="28"/>
    </row>
    <row r="1565" spans="1:24" ht="18.75" customHeight="1">
      <c r="A1565" s="201"/>
      <c r="B1565" s="187"/>
      <c r="C1565" s="179" t="s">
        <v>6123</v>
      </c>
      <c r="D1565" s="17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71"/>
      <c r="T1565" s="28"/>
      <c r="U1565" s="28"/>
      <c r="V1565" s="28"/>
      <c r="W1565" s="28"/>
      <c r="X1565" s="179" t="s">
        <v>6123</v>
      </c>
    </row>
    <row r="1566" spans="1:24" ht="18.75" customHeight="1">
      <c r="A1566" s="201"/>
      <c r="B1566" s="187" t="s">
        <v>3227</v>
      </c>
      <c r="C1566" s="38" t="s">
        <v>2328</v>
      </c>
      <c r="D1566" s="28" t="s">
        <v>6124</v>
      </c>
      <c r="E1566" s="28"/>
      <c r="F1566" s="28"/>
      <c r="G1566" s="28">
        <v>30</v>
      </c>
      <c r="H1566" s="28">
        <v>20</v>
      </c>
      <c r="I1566" s="28">
        <v>20</v>
      </c>
      <c r="J1566" s="28"/>
      <c r="K1566" s="28"/>
      <c r="L1566" s="28"/>
      <c r="M1566" s="28"/>
      <c r="N1566" s="28"/>
      <c r="O1566" s="28"/>
      <c r="P1566" s="28"/>
      <c r="Q1566" s="28"/>
      <c r="R1566" s="28"/>
      <c r="S1566" s="71"/>
      <c r="T1566" s="28"/>
      <c r="U1566" s="28"/>
      <c r="V1566" s="28"/>
      <c r="W1566" s="28"/>
      <c r="X1566" s="28"/>
    </row>
    <row r="1567" spans="1:24" ht="18.75" customHeight="1">
      <c r="A1567" s="201"/>
      <c r="B1567" s="187">
        <v>1610</v>
      </c>
      <c r="C1567" s="38" t="s">
        <v>390</v>
      </c>
      <c r="D1567" s="28">
        <v>4128570351</v>
      </c>
      <c r="E1567" s="28"/>
      <c r="F1567" s="28"/>
      <c r="G1567" s="28">
        <v>5</v>
      </c>
      <c r="H1567" s="28">
        <v>5</v>
      </c>
      <c r="I1567" s="28"/>
      <c r="J1567" s="28"/>
      <c r="K1567" s="28"/>
      <c r="L1567" s="28"/>
      <c r="M1567" s="28"/>
      <c r="N1567" s="28"/>
      <c r="O1567" s="28">
        <v>10</v>
      </c>
      <c r="P1567" s="28"/>
      <c r="Q1567" s="28"/>
      <c r="R1567" s="28"/>
      <c r="S1567" s="71"/>
      <c r="T1567" s="28"/>
      <c r="U1567" s="28"/>
      <c r="V1567" s="28"/>
      <c r="W1567" s="28"/>
      <c r="X1567" s="28"/>
    </row>
    <row r="1568" spans="1:24" ht="18.75" customHeight="1">
      <c r="A1568" s="201"/>
      <c r="B1568" s="187">
        <v>4809</v>
      </c>
      <c r="C1568" s="38" t="s">
        <v>1118</v>
      </c>
      <c r="D1568" s="28">
        <v>4128790543</v>
      </c>
      <c r="E1568" s="28"/>
      <c r="F1568" s="28"/>
      <c r="G1568" s="28">
        <v>10</v>
      </c>
      <c r="H1568" s="28">
        <v>10</v>
      </c>
      <c r="I1568" s="28"/>
      <c r="J1568" s="28"/>
      <c r="K1568" s="28"/>
      <c r="L1568" s="28"/>
      <c r="M1568" s="28">
        <v>10</v>
      </c>
      <c r="N1568" s="28"/>
      <c r="O1568" s="28">
        <v>10</v>
      </c>
      <c r="P1568" s="28"/>
      <c r="Q1568" s="28"/>
      <c r="R1568" s="28"/>
      <c r="S1568" s="71"/>
      <c r="T1568" s="28"/>
      <c r="U1568" s="28"/>
      <c r="V1568" s="28"/>
      <c r="W1568" s="28"/>
      <c r="X1568" s="28"/>
    </row>
    <row r="1569" spans="1:24" ht="18.75" customHeight="1">
      <c r="A1569" s="201"/>
      <c r="B1569" s="187">
        <v>4516</v>
      </c>
      <c r="C1569" s="38" t="s">
        <v>4561</v>
      </c>
      <c r="D1569" s="28">
        <v>4128817860</v>
      </c>
      <c r="E1569" s="28"/>
      <c r="F1569" s="28"/>
      <c r="G1569" s="28">
        <v>5</v>
      </c>
      <c r="H1569" s="28">
        <v>5</v>
      </c>
      <c r="I1569" s="28"/>
      <c r="J1569" s="28">
        <v>3</v>
      </c>
      <c r="K1569" s="28"/>
      <c r="L1569" s="28"/>
      <c r="M1569" s="28"/>
      <c r="N1569" s="28"/>
      <c r="O1569" s="28">
        <v>10</v>
      </c>
      <c r="P1569" s="28">
        <v>10</v>
      </c>
      <c r="Q1569" s="28"/>
      <c r="R1569" s="28"/>
      <c r="S1569" s="71"/>
      <c r="T1569" s="28"/>
      <c r="U1569" s="28"/>
      <c r="V1569" s="28"/>
      <c r="W1569" s="28"/>
      <c r="X1569" s="28"/>
    </row>
    <row r="1570" spans="1:24" ht="18.75" customHeight="1">
      <c r="A1570" s="201"/>
      <c r="B1570" s="187">
        <v>4650</v>
      </c>
      <c r="C1570" s="38" t="s">
        <v>4446</v>
      </c>
      <c r="D1570" s="28">
        <v>4128796766</v>
      </c>
      <c r="E1570" s="28"/>
      <c r="F1570" s="28"/>
      <c r="G1570" s="28">
        <v>20</v>
      </c>
      <c r="H1570" s="28">
        <v>15</v>
      </c>
      <c r="I1570" s="28"/>
      <c r="J1570" s="28"/>
      <c r="K1570" s="28"/>
      <c r="L1570" s="28"/>
      <c r="M1570" s="28"/>
      <c r="N1570" s="28"/>
      <c r="O1570" s="28">
        <v>5</v>
      </c>
      <c r="P1570" s="28"/>
      <c r="Q1570" s="28"/>
      <c r="R1570" s="28"/>
      <c r="S1570" s="71"/>
      <c r="T1570" s="28"/>
      <c r="U1570" s="28"/>
      <c r="V1570" s="28"/>
      <c r="W1570" s="28"/>
      <c r="X1570" s="28"/>
    </row>
    <row r="1571" spans="1:24" ht="18.75" customHeight="1">
      <c r="A1571" s="201"/>
      <c r="B1571" s="187">
        <v>4497</v>
      </c>
      <c r="C1571" s="38" t="s">
        <v>308</v>
      </c>
      <c r="D1571" s="28">
        <v>4128805074</v>
      </c>
      <c r="E1571" s="28"/>
      <c r="F1571" s="28"/>
      <c r="G1571" s="28">
        <v>30</v>
      </c>
      <c r="H1571" s="28">
        <v>10</v>
      </c>
      <c r="I1571" s="28"/>
      <c r="J1571" s="28"/>
      <c r="K1571" s="28"/>
      <c r="L1571" s="28"/>
      <c r="M1571" s="28"/>
      <c r="N1571" s="28"/>
      <c r="O1571" s="28">
        <v>10</v>
      </c>
      <c r="P1571" s="28">
        <v>10</v>
      </c>
      <c r="Q1571" s="28"/>
      <c r="R1571" s="28"/>
      <c r="S1571" s="71"/>
      <c r="T1571" s="28"/>
      <c r="U1571" s="28"/>
      <c r="V1571" s="28"/>
      <c r="W1571" s="28"/>
      <c r="X1571" s="28"/>
    </row>
    <row r="1572" spans="1:24" ht="18.75" customHeight="1">
      <c r="A1572" s="201"/>
      <c r="B1572" s="187">
        <v>4069</v>
      </c>
      <c r="C1572" s="38" t="s">
        <v>6125</v>
      </c>
      <c r="D1572" s="28">
        <v>4128662542</v>
      </c>
      <c r="E1572" s="28"/>
      <c r="F1572" s="28"/>
      <c r="G1572" s="28">
        <v>10</v>
      </c>
      <c r="H1572" s="28">
        <v>60</v>
      </c>
      <c r="I1572" s="28"/>
      <c r="J1572" s="28"/>
      <c r="K1572" s="28"/>
      <c r="L1572" s="28"/>
      <c r="M1572" s="28">
        <v>15</v>
      </c>
      <c r="N1572" s="28"/>
      <c r="O1572" s="28">
        <v>16</v>
      </c>
      <c r="P1572" s="28">
        <v>50</v>
      </c>
      <c r="Q1572" s="28"/>
      <c r="R1572" s="28"/>
      <c r="S1572" s="71"/>
      <c r="T1572" s="28"/>
      <c r="U1572" s="28"/>
      <c r="V1572" s="28"/>
      <c r="W1572" s="28"/>
      <c r="X1572" s="28"/>
    </row>
    <row r="1573" spans="1:24" ht="18.75" customHeight="1">
      <c r="A1573" s="201"/>
      <c r="B1573" s="187">
        <v>4518</v>
      </c>
      <c r="C1573" s="38" t="s">
        <v>2784</v>
      </c>
      <c r="D1573" s="28">
        <v>4128858429</v>
      </c>
      <c r="E1573" s="28"/>
      <c r="F1573" s="28"/>
      <c r="G1573" s="28">
        <v>15</v>
      </c>
      <c r="H1573" s="28">
        <v>15</v>
      </c>
      <c r="I1573" s="28"/>
      <c r="J1573" s="28"/>
      <c r="K1573" s="28"/>
      <c r="L1573" s="28"/>
      <c r="M1573" s="28"/>
      <c r="N1573" s="28"/>
      <c r="O1573" s="28">
        <v>10</v>
      </c>
      <c r="P1573" s="28">
        <v>10</v>
      </c>
      <c r="Q1573" s="28"/>
      <c r="R1573" s="28"/>
      <c r="S1573" s="71"/>
      <c r="T1573" s="28"/>
      <c r="U1573" s="28"/>
      <c r="V1573" s="28"/>
      <c r="W1573" s="28"/>
      <c r="X1573" s="28"/>
    </row>
    <row r="1574" spans="1:24" ht="18.75" customHeight="1">
      <c r="A1574" s="201"/>
      <c r="B1574" s="187">
        <v>3381</v>
      </c>
      <c r="C1574" s="38" t="s">
        <v>42</v>
      </c>
      <c r="D1574" s="28">
        <v>4128777800</v>
      </c>
      <c r="E1574" s="28"/>
      <c r="F1574" s="28"/>
      <c r="G1574" s="28"/>
      <c r="H1574" s="28">
        <v>10</v>
      </c>
      <c r="I1574" s="28"/>
      <c r="J1574" s="28"/>
      <c r="K1574" s="28"/>
      <c r="L1574" s="28"/>
      <c r="M1574" s="28"/>
      <c r="N1574" s="28"/>
      <c r="O1574" s="28">
        <v>13</v>
      </c>
      <c r="P1574" s="28"/>
      <c r="Q1574" s="28"/>
      <c r="R1574" s="28"/>
      <c r="S1574" s="71"/>
      <c r="T1574" s="28"/>
      <c r="U1574" s="28"/>
      <c r="V1574" s="28"/>
      <c r="W1574" s="28"/>
      <c r="X1574" s="28"/>
    </row>
    <row r="1575" spans="1:24" ht="18.75" customHeight="1">
      <c r="A1575" s="201"/>
      <c r="B1575" s="187">
        <v>3763</v>
      </c>
      <c r="C1575" s="38" t="s">
        <v>3000</v>
      </c>
      <c r="D1575" s="28">
        <v>4128801708</v>
      </c>
      <c r="E1575" s="28"/>
      <c r="F1575" s="28"/>
      <c r="G1575" s="28">
        <v>5</v>
      </c>
      <c r="H1575" s="28">
        <v>5</v>
      </c>
      <c r="I1575" s="28"/>
      <c r="J1575" s="28"/>
      <c r="K1575" s="28"/>
      <c r="L1575" s="28"/>
      <c r="M1575" s="28">
        <v>5</v>
      </c>
      <c r="N1575" s="28"/>
      <c r="O1575" s="28">
        <v>5</v>
      </c>
      <c r="P1575" s="28">
        <v>10</v>
      </c>
      <c r="Q1575" s="28"/>
      <c r="R1575" s="28"/>
      <c r="S1575" s="71"/>
      <c r="T1575" s="28"/>
      <c r="U1575" s="28"/>
      <c r="V1575" s="28"/>
      <c r="W1575" s="28"/>
      <c r="X1575" s="28"/>
    </row>
    <row r="1576" spans="1:24" ht="18.75" customHeight="1">
      <c r="A1576" s="201"/>
      <c r="B1576" s="187">
        <v>3943</v>
      </c>
      <c r="C1576" s="38" t="s">
        <v>2684</v>
      </c>
      <c r="D1576" s="28">
        <v>4128754610</v>
      </c>
      <c r="E1576" s="28"/>
      <c r="F1576" s="28"/>
      <c r="G1576" s="28">
        <v>5</v>
      </c>
      <c r="H1576" s="28">
        <v>6</v>
      </c>
      <c r="I1576" s="28"/>
      <c r="J1576" s="28"/>
      <c r="K1576" s="28"/>
      <c r="L1576" s="28"/>
      <c r="M1576" s="28"/>
      <c r="N1576" s="28"/>
      <c r="O1576" s="28">
        <v>6</v>
      </c>
      <c r="P1576" s="28">
        <v>20</v>
      </c>
      <c r="Q1576" s="28"/>
      <c r="R1576" s="28"/>
      <c r="S1576" s="71"/>
      <c r="T1576" s="28"/>
      <c r="U1576" s="28"/>
      <c r="V1576" s="28"/>
      <c r="W1576" s="28"/>
      <c r="X1576" s="28"/>
    </row>
    <row r="1577" spans="1:24" ht="18.75" customHeight="1">
      <c r="A1577" s="201"/>
      <c r="B1577" s="187">
        <v>4765</v>
      </c>
      <c r="C1577" s="38" t="s">
        <v>1665</v>
      </c>
      <c r="D1577" s="28">
        <v>4128454155</v>
      </c>
      <c r="E1577" s="28"/>
      <c r="F1577" s="28"/>
      <c r="G1577" s="28">
        <v>10</v>
      </c>
      <c r="H1577" s="28">
        <v>10</v>
      </c>
      <c r="I1577" s="28"/>
      <c r="J1577" s="28"/>
      <c r="K1577" s="28"/>
      <c r="L1577" s="28"/>
      <c r="M1577" s="28">
        <v>5</v>
      </c>
      <c r="N1577" s="28"/>
      <c r="O1577" s="28">
        <v>5</v>
      </c>
      <c r="P1577" s="28">
        <v>25</v>
      </c>
      <c r="Q1577" s="28"/>
      <c r="R1577" s="28"/>
      <c r="S1577" s="71"/>
      <c r="T1577" s="28"/>
      <c r="U1577" s="28"/>
      <c r="V1577" s="28"/>
      <c r="W1577" s="28"/>
      <c r="X1577" s="28"/>
    </row>
    <row r="1578" spans="1:24" ht="18.75" customHeight="1">
      <c r="A1578" s="201"/>
      <c r="B1578" s="187">
        <v>3688</v>
      </c>
      <c r="C1578" s="38" t="s">
        <v>6128</v>
      </c>
      <c r="D1578" s="28">
        <v>4128836009</v>
      </c>
      <c r="E1578" s="28"/>
      <c r="F1578" s="28"/>
      <c r="G1578" s="28">
        <v>5</v>
      </c>
      <c r="H1578" s="28">
        <v>8</v>
      </c>
      <c r="I1578" s="28"/>
      <c r="J1578" s="28"/>
      <c r="K1578" s="28"/>
      <c r="L1578" s="28"/>
      <c r="M1578" s="28">
        <v>5</v>
      </c>
      <c r="N1578" s="28"/>
      <c r="O1578" s="28">
        <v>5</v>
      </c>
      <c r="P1578" s="28"/>
      <c r="Q1578" s="28"/>
      <c r="R1578" s="28"/>
      <c r="S1578" s="71"/>
      <c r="T1578" s="28"/>
      <c r="U1578" s="28"/>
      <c r="V1578" s="28"/>
      <c r="W1578" s="28"/>
      <c r="X1578" s="28"/>
    </row>
    <row r="1579" spans="1:24" ht="18.75" customHeight="1">
      <c r="A1579" s="201"/>
      <c r="B1579" s="187">
        <v>3451</v>
      </c>
      <c r="C1579" s="38" t="s">
        <v>4642</v>
      </c>
      <c r="D1579" s="28">
        <v>4128742929</v>
      </c>
      <c r="E1579" s="28"/>
      <c r="F1579" s="28"/>
      <c r="G1579" s="28"/>
      <c r="H1579" s="28">
        <v>10</v>
      </c>
      <c r="I1579" s="28"/>
      <c r="J1579" s="28"/>
      <c r="K1579" s="28"/>
      <c r="L1579" s="28"/>
      <c r="M1579" s="28"/>
      <c r="N1579" s="28"/>
      <c r="O1579" s="28">
        <v>10</v>
      </c>
      <c r="P1579" s="28"/>
      <c r="Q1579" s="28"/>
      <c r="R1579" s="28"/>
      <c r="S1579" s="71"/>
      <c r="T1579" s="28"/>
      <c r="U1579" s="28"/>
      <c r="V1579" s="28"/>
      <c r="W1579" s="28"/>
      <c r="X1579" s="28"/>
    </row>
    <row r="1580" spans="1:24" ht="18.75" customHeight="1">
      <c r="A1580" s="201"/>
      <c r="B1580" s="187">
        <v>1676</v>
      </c>
      <c r="C1580" s="38" t="s">
        <v>6126</v>
      </c>
      <c r="D1580" s="28">
        <v>4128568552</v>
      </c>
      <c r="E1580" s="28"/>
      <c r="F1580" s="28"/>
      <c r="G1580" s="28">
        <v>8</v>
      </c>
      <c r="H1580" s="28">
        <v>10</v>
      </c>
      <c r="I1580" s="28"/>
      <c r="J1580" s="28"/>
      <c r="K1580" s="28"/>
      <c r="L1580" s="28"/>
      <c r="M1580" s="28"/>
      <c r="N1580" s="28"/>
      <c r="O1580" s="28">
        <v>10</v>
      </c>
      <c r="P1580" s="28"/>
      <c r="Q1580" s="28"/>
      <c r="R1580" s="28"/>
      <c r="S1580" s="71"/>
      <c r="T1580" s="28"/>
      <c r="U1580" s="28"/>
      <c r="V1580" s="28"/>
      <c r="W1580" s="28"/>
      <c r="X1580" s="28"/>
    </row>
    <row r="1581" spans="1:24" ht="18.75" customHeight="1">
      <c r="A1581" s="201"/>
      <c r="B1581" s="187">
        <v>4632</v>
      </c>
      <c r="C1581" s="38" t="s">
        <v>5343</v>
      </c>
      <c r="D1581" s="28">
        <v>4128588274</v>
      </c>
      <c r="E1581" s="34"/>
      <c r="F1581" s="28">
        <v>3</v>
      </c>
      <c r="G1581" s="28">
        <v>3</v>
      </c>
      <c r="H1581" s="28">
        <v>25</v>
      </c>
      <c r="I1581" s="28"/>
      <c r="J1581" s="28"/>
      <c r="K1581" s="28"/>
      <c r="L1581" s="28"/>
      <c r="M1581" s="28"/>
      <c r="N1581" s="28"/>
      <c r="O1581" s="28">
        <v>6</v>
      </c>
      <c r="P1581" s="28">
        <v>8</v>
      </c>
      <c r="Q1581" s="28"/>
      <c r="R1581" s="28"/>
      <c r="S1581" s="71"/>
      <c r="T1581" s="28"/>
      <c r="U1581" s="28"/>
      <c r="V1581" s="28"/>
      <c r="W1581" s="28"/>
      <c r="X1581" s="28"/>
    </row>
    <row r="1582" spans="1:24" ht="18.75" customHeight="1">
      <c r="A1582" s="201"/>
      <c r="B1582" s="187">
        <v>1618</v>
      </c>
      <c r="C1582" s="38" t="s">
        <v>3045</v>
      </c>
      <c r="D1582" s="28">
        <v>4128550446</v>
      </c>
      <c r="E1582" s="28"/>
      <c r="F1582" s="28">
        <v>10</v>
      </c>
      <c r="G1582" s="28">
        <v>10</v>
      </c>
      <c r="H1582" s="28">
        <v>10</v>
      </c>
      <c r="I1582" s="28"/>
      <c r="J1582" s="28"/>
      <c r="K1582" s="28"/>
      <c r="L1582" s="28"/>
      <c r="M1582" s="28"/>
      <c r="N1582" s="28"/>
      <c r="O1582" s="28">
        <v>15</v>
      </c>
      <c r="P1582" s="28"/>
      <c r="Q1582" s="28"/>
      <c r="R1582" s="28"/>
      <c r="S1582" s="71"/>
      <c r="T1582" s="28"/>
      <c r="U1582" s="28"/>
      <c r="V1582" s="28"/>
      <c r="W1582" s="28"/>
      <c r="X1582" s="28"/>
    </row>
    <row r="1583" spans="1:24" ht="18.75" customHeight="1">
      <c r="A1583" s="201"/>
      <c r="B1583" s="187">
        <v>1573</v>
      </c>
      <c r="C1583" s="38" t="s">
        <v>395</v>
      </c>
      <c r="D1583" s="28">
        <v>4128785076</v>
      </c>
      <c r="E1583" s="28">
        <v>5</v>
      </c>
      <c r="F1583" s="28"/>
      <c r="G1583" s="28">
        <v>20</v>
      </c>
      <c r="H1583" s="28">
        <v>10</v>
      </c>
      <c r="I1583" s="28"/>
      <c r="J1583" s="28"/>
      <c r="K1583" s="28"/>
      <c r="L1583" s="28"/>
      <c r="M1583" s="28">
        <v>10</v>
      </c>
      <c r="N1583" s="28"/>
      <c r="O1583" s="28">
        <v>10</v>
      </c>
      <c r="P1583" s="28"/>
      <c r="Q1583" s="28"/>
      <c r="R1583" s="28"/>
      <c r="S1583" s="71"/>
      <c r="T1583" s="28"/>
      <c r="U1583" s="28"/>
      <c r="V1583" s="28"/>
      <c r="W1583" s="28"/>
      <c r="X1583" s="28"/>
    </row>
    <row r="1584" spans="1:24" ht="18.75" customHeight="1">
      <c r="A1584" s="201"/>
      <c r="B1584" s="187">
        <v>3884</v>
      </c>
      <c r="C1584" s="38" t="s">
        <v>4670</v>
      </c>
      <c r="D1584" s="28">
        <v>4128830346</v>
      </c>
      <c r="E1584" s="28"/>
      <c r="F1584" s="28"/>
      <c r="G1584" s="28">
        <v>10</v>
      </c>
      <c r="H1584" s="28">
        <v>10</v>
      </c>
      <c r="I1584" s="28"/>
      <c r="J1584" s="28"/>
      <c r="K1584" s="28"/>
      <c r="L1584" s="28"/>
      <c r="M1584" s="28"/>
      <c r="N1584" s="28"/>
      <c r="O1584" s="28">
        <v>5</v>
      </c>
      <c r="P1584" s="28"/>
      <c r="Q1584" s="28"/>
      <c r="R1584" s="28"/>
      <c r="S1584" s="71"/>
      <c r="T1584" s="28"/>
      <c r="U1584" s="28"/>
      <c r="V1584" s="28"/>
      <c r="W1584" s="28"/>
      <c r="X1584" s="28"/>
    </row>
    <row r="1585" spans="1:24" ht="18.75" customHeight="1">
      <c r="A1585" s="201"/>
      <c r="B1585" s="187">
        <v>4853</v>
      </c>
      <c r="C1585" s="38" t="s">
        <v>2504</v>
      </c>
      <c r="D1585" s="28">
        <v>4128767935</v>
      </c>
      <c r="E1585" s="28"/>
      <c r="F1585" s="28"/>
      <c r="G1585" s="28"/>
      <c r="H1585" s="28">
        <v>20</v>
      </c>
      <c r="I1585" s="28"/>
      <c r="J1585" s="28"/>
      <c r="K1585" s="28"/>
      <c r="L1585" s="28"/>
      <c r="M1585" s="28"/>
      <c r="N1585" s="28"/>
      <c r="O1585" s="28">
        <v>5</v>
      </c>
      <c r="P1585" s="28">
        <v>5</v>
      </c>
      <c r="Q1585" s="28"/>
      <c r="R1585" s="28"/>
      <c r="S1585" s="71"/>
      <c r="T1585" s="28"/>
      <c r="U1585" s="28"/>
      <c r="V1585" s="28"/>
      <c r="W1585" s="28"/>
      <c r="X1585" s="28"/>
    </row>
    <row r="1586" spans="1:24" ht="18.75" customHeight="1">
      <c r="A1586" s="201"/>
      <c r="B1586" s="187">
        <v>4855</v>
      </c>
      <c r="C1586" s="38" t="s">
        <v>2507</v>
      </c>
      <c r="D1586" s="28">
        <v>4128756732</v>
      </c>
      <c r="E1586" s="34"/>
      <c r="F1586" s="34"/>
      <c r="G1586" s="34"/>
      <c r="H1586" s="28">
        <v>15</v>
      </c>
      <c r="I1586" s="28"/>
      <c r="J1586" s="28"/>
      <c r="K1586" s="28"/>
      <c r="L1586" s="28"/>
      <c r="M1586" s="28"/>
      <c r="N1586" s="28"/>
      <c r="O1586" s="28">
        <v>6</v>
      </c>
      <c r="P1586" s="28">
        <v>5</v>
      </c>
      <c r="Q1586" s="28"/>
      <c r="R1586" s="28"/>
      <c r="S1586" s="71"/>
      <c r="T1586" s="28"/>
      <c r="U1586" s="28"/>
      <c r="V1586" s="28"/>
      <c r="W1586" s="28"/>
      <c r="X1586" s="28"/>
    </row>
    <row r="1587" spans="1:24" ht="18.75" customHeight="1">
      <c r="A1587" s="201"/>
      <c r="B1587" s="187">
        <v>5706</v>
      </c>
      <c r="C1587" s="38" t="s">
        <v>6129</v>
      </c>
      <c r="D1587" s="28">
        <v>4128777782</v>
      </c>
      <c r="E1587" s="34"/>
      <c r="F1587" s="34"/>
      <c r="G1587" s="28">
        <v>5</v>
      </c>
      <c r="H1587" s="28">
        <v>5</v>
      </c>
      <c r="I1587" s="28"/>
      <c r="J1587" s="28"/>
      <c r="K1587" s="28"/>
      <c r="L1587" s="28"/>
      <c r="M1587" s="28"/>
      <c r="N1587" s="28"/>
      <c r="O1587" s="28">
        <v>5</v>
      </c>
      <c r="P1587" s="28"/>
      <c r="Q1587" s="28"/>
      <c r="R1587" s="28"/>
      <c r="S1587" s="71"/>
      <c r="T1587" s="28"/>
      <c r="U1587" s="28"/>
      <c r="V1587" s="28"/>
      <c r="W1587" s="28"/>
      <c r="X1587" s="28"/>
    </row>
    <row r="1588" spans="1:24" ht="18.75" customHeight="1">
      <c r="A1588" s="201"/>
      <c r="B1588" s="187">
        <v>5706</v>
      </c>
      <c r="C1588" s="38" t="s">
        <v>6129</v>
      </c>
      <c r="D1588" s="28">
        <v>4129172743</v>
      </c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28">
        <v>5</v>
      </c>
      <c r="Q1588" s="28"/>
      <c r="R1588" s="28"/>
      <c r="S1588" s="71"/>
      <c r="T1588" s="28"/>
      <c r="U1588" s="28"/>
      <c r="V1588" s="28"/>
      <c r="W1588" s="28"/>
      <c r="X1588" s="28"/>
    </row>
    <row r="1589" spans="1:24" ht="18.75" customHeight="1">
      <c r="A1589" s="201"/>
      <c r="B1589" s="187" t="s">
        <v>5243</v>
      </c>
      <c r="C1589" s="38" t="s">
        <v>5619</v>
      </c>
      <c r="D1589" s="28" t="s">
        <v>5116</v>
      </c>
      <c r="E1589" s="34"/>
      <c r="F1589" s="34"/>
      <c r="G1589" s="28">
        <v>2</v>
      </c>
      <c r="H1589" s="28">
        <v>10</v>
      </c>
      <c r="I1589" s="28">
        <v>10</v>
      </c>
      <c r="J1589" s="28"/>
      <c r="K1589" s="28"/>
      <c r="L1589" s="28"/>
      <c r="M1589" s="28">
        <v>5</v>
      </c>
      <c r="N1589" s="28">
        <v>3</v>
      </c>
      <c r="O1589" s="34"/>
      <c r="P1589" s="34"/>
      <c r="Q1589" s="28"/>
      <c r="R1589" s="28"/>
      <c r="S1589" s="71"/>
      <c r="T1589" s="28"/>
      <c r="U1589" s="28"/>
      <c r="V1589" s="28"/>
      <c r="W1589" s="28"/>
      <c r="X1589" s="28"/>
    </row>
    <row r="1590" spans="1:24" ht="18.75" customHeight="1">
      <c r="A1590" s="201"/>
      <c r="B1590" s="187">
        <v>1611</v>
      </c>
      <c r="C1590" s="38" t="s">
        <v>1104</v>
      </c>
      <c r="D1590" s="28">
        <v>4128560786</v>
      </c>
      <c r="E1590" s="34"/>
      <c r="F1590" s="34"/>
      <c r="G1590" s="28">
        <v>10</v>
      </c>
      <c r="H1590" s="28">
        <v>10</v>
      </c>
      <c r="I1590" s="28"/>
      <c r="J1590" s="28"/>
      <c r="K1590" s="28"/>
      <c r="L1590" s="28"/>
      <c r="M1590" s="28"/>
      <c r="N1590" s="28"/>
      <c r="O1590" s="28">
        <v>10</v>
      </c>
      <c r="P1590" s="34"/>
      <c r="Q1590" s="28"/>
      <c r="R1590" s="28"/>
      <c r="S1590" s="71"/>
      <c r="T1590" s="28"/>
      <c r="U1590" s="28"/>
      <c r="V1590" s="28"/>
      <c r="W1590" s="28"/>
      <c r="X1590" s="28"/>
    </row>
    <row r="1591" spans="1:24" ht="18.75" customHeight="1">
      <c r="A1591" s="201"/>
      <c r="B1591" s="187">
        <v>1594</v>
      </c>
      <c r="C1591" s="38" t="s">
        <v>767</v>
      </c>
      <c r="D1591" s="28">
        <v>4128580155</v>
      </c>
      <c r="E1591" s="34"/>
      <c r="F1591" s="34"/>
      <c r="G1591" s="34"/>
      <c r="H1591" s="28">
        <v>10</v>
      </c>
      <c r="I1591" s="28"/>
      <c r="J1591" s="28"/>
      <c r="K1591" s="28"/>
      <c r="L1591" s="28"/>
      <c r="M1591" s="28"/>
      <c r="N1591" s="28"/>
      <c r="O1591" s="28">
        <v>10</v>
      </c>
      <c r="P1591" s="34"/>
      <c r="Q1591" s="28"/>
      <c r="R1591" s="28"/>
      <c r="S1591" s="71"/>
      <c r="T1591" s="28"/>
      <c r="U1591" s="28"/>
      <c r="V1591" s="28"/>
      <c r="W1591" s="28"/>
      <c r="X1591" s="28"/>
    </row>
    <row r="1592" spans="1:24" ht="18.75" customHeight="1">
      <c r="A1592" s="218"/>
      <c r="B1592" s="240"/>
      <c r="C1592" s="241"/>
      <c r="D1592" s="97"/>
      <c r="E1592" s="70"/>
      <c r="F1592" s="70"/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97"/>
      <c r="R1592" s="97"/>
      <c r="S1592" s="71"/>
      <c r="T1592" s="97"/>
      <c r="U1592" s="97"/>
      <c r="V1592" s="97"/>
      <c r="W1592" s="97"/>
      <c r="X1592" s="97" t="s">
        <v>6201</v>
      </c>
    </row>
    <row r="1593" spans="1:24" ht="18.75" customHeight="1">
      <c r="A1593" s="201"/>
      <c r="B1593" s="187"/>
      <c r="C1593" s="227" t="s">
        <v>6174</v>
      </c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71"/>
      <c r="T1593" s="28"/>
      <c r="U1593" s="28"/>
      <c r="V1593" s="28"/>
      <c r="W1593" s="28"/>
      <c r="X1593" s="28"/>
    </row>
    <row r="1594" spans="1:24" ht="18.75" customHeight="1">
      <c r="A1594" s="206"/>
      <c r="B1594" s="187" t="s">
        <v>6179</v>
      </c>
      <c r="C1594" s="248" t="s">
        <v>6178</v>
      </c>
      <c r="D1594" s="28" t="s">
        <v>5130</v>
      </c>
      <c r="E1594" s="28"/>
      <c r="F1594" s="28"/>
      <c r="G1594" s="28"/>
      <c r="H1594" s="28">
        <v>5</v>
      </c>
      <c r="I1594" s="28"/>
      <c r="J1594" s="28">
        <v>5</v>
      </c>
      <c r="K1594" s="28"/>
      <c r="L1594" s="28"/>
      <c r="M1594" s="28">
        <v>5</v>
      </c>
      <c r="N1594" s="28"/>
      <c r="O1594" s="28"/>
      <c r="P1594" s="28">
        <v>5</v>
      </c>
      <c r="Q1594" s="28"/>
      <c r="R1594" s="28"/>
      <c r="S1594" s="71"/>
      <c r="T1594" s="28"/>
      <c r="U1594" s="28"/>
      <c r="V1594" s="28"/>
      <c r="W1594" s="28"/>
      <c r="X1594" s="28"/>
    </row>
    <row r="1595" spans="1:24" ht="18.75" customHeight="1">
      <c r="A1595" s="201"/>
      <c r="B1595" s="187" t="s">
        <v>6180</v>
      </c>
      <c r="C1595" s="248" t="s">
        <v>6181</v>
      </c>
      <c r="D1595" s="28" t="s">
        <v>5116</v>
      </c>
      <c r="E1595" s="28"/>
      <c r="F1595" s="28"/>
      <c r="G1595" s="28">
        <v>5</v>
      </c>
      <c r="H1595" s="28">
        <v>5</v>
      </c>
      <c r="I1595" s="28"/>
      <c r="J1595" s="28"/>
      <c r="K1595" s="28"/>
      <c r="L1595" s="28"/>
      <c r="M1595" s="28"/>
      <c r="N1595" s="28"/>
      <c r="O1595" s="28"/>
      <c r="P1595" s="28">
        <v>5</v>
      </c>
      <c r="Q1595" s="28"/>
      <c r="R1595" s="28"/>
      <c r="S1595" s="71"/>
      <c r="T1595" s="28"/>
      <c r="U1595" s="28"/>
      <c r="V1595" s="28"/>
      <c r="W1595" s="28"/>
      <c r="X1595" s="28"/>
    </row>
    <row r="1596" spans="1:24" ht="18.75" customHeight="1">
      <c r="A1596" s="201"/>
      <c r="B1596" s="187" t="s">
        <v>6195</v>
      </c>
      <c r="C1596" s="248" t="s">
        <v>5195</v>
      </c>
      <c r="D1596" s="28" t="s">
        <v>5196</v>
      </c>
      <c r="E1596" s="28"/>
      <c r="F1596" s="28"/>
      <c r="G1596" s="28">
        <v>5</v>
      </c>
      <c r="H1596" s="28">
        <v>5</v>
      </c>
      <c r="I1596" s="28"/>
      <c r="J1596" s="28"/>
      <c r="K1596" s="28"/>
      <c r="L1596" s="28"/>
      <c r="M1596" s="28">
        <v>5</v>
      </c>
      <c r="N1596" s="28">
        <v>5</v>
      </c>
      <c r="O1596" s="28">
        <v>5</v>
      </c>
      <c r="P1596" s="28"/>
      <c r="Q1596" s="28"/>
      <c r="R1596" s="28"/>
      <c r="S1596" s="71"/>
      <c r="T1596" s="28"/>
      <c r="U1596" s="28"/>
      <c r="V1596" s="28"/>
      <c r="W1596" s="28"/>
      <c r="X1596" s="28"/>
    </row>
    <row r="1597" spans="1:24" ht="18.75" customHeight="1">
      <c r="A1597" s="201"/>
      <c r="B1597" s="187" t="s">
        <v>6196</v>
      </c>
      <c r="C1597" s="248" t="s">
        <v>6197</v>
      </c>
      <c r="D1597" s="28" t="s">
        <v>5116</v>
      </c>
      <c r="E1597" s="28"/>
      <c r="F1597" s="28"/>
      <c r="G1597" s="28"/>
      <c r="H1597" s="28">
        <v>4</v>
      </c>
      <c r="I1597" s="28"/>
      <c r="J1597" s="28"/>
      <c r="K1597" s="28"/>
      <c r="L1597" s="28"/>
      <c r="M1597" s="28">
        <v>5</v>
      </c>
      <c r="N1597" s="28"/>
      <c r="O1597" s="28">
        <v>5</v>
      </c>
      <c r="P1597" s="28"/>
      <c r="Q1597" s="28"/>
      <c r="R1597" s="28"/>
      <c r="S1597" s="71"/>
      <c r="T1597" s="28"/>
      <c r="U1597" s="28"/>
      <c r="V1597" s="28"/>
      <c r="W1597" s="28"/>
      <c r="X1597" s="28"/>
    </row>
    <row r="1598" spans="1:24" ht="18.75" customHeight="1">
      <c r="A1598" s="201"/>
      <c r="B1598" s="187">
        <v>1531</v>
      </c>
      <c r="C1598" s="248" t="s">
        <v>3188</v>
      </c>
      <c r="D1598" s="28">
        <v>4129033017</v>
      </c>
      <c r="E1598" s="28"/>
      <c r="F1598" s="28">
        <v>5</v>
      </c>
      <c r="G1598" s="28">
        <v>15</v>
      </c>
      <c r="H1598" s="28">
        <v>10</v>
      </c>
      <c r="I1598" s="28"/>
      <c r="J1598" s="28"/>
      <c r="K1598" s="28"/>
      <c r="L1598" s="28"/>
      <c r="M1598" s="28">
        <v>10</v>
      </c>
      <c r="N1598" s="28"/>
      <c r="O1598" s="28">
        <v>5</v>
      </c>
      <c r="P1598" s="28">
        <v>5</v>
      </c>
      <c r="Q1598" s="28"/>
      <c r="R1598" s="28"/>
      <c r="S1598" s="71"/>
      <c r="T1598" s="28"/>
      <c r="U1598" s="28"/>
      <c r="V1598" s="28"/>
      <c r="W1598" s="28"/>
      <c r="X1598" s="28"/>
    </row>
    <row r="1599" spans="1:24" ht="18.75" customHeight="1">
      <c r="A1599" s="201"/>
      <c r="B1599" s="187">
        <v>1531</v>
      </c>
      <c r="C1599" s="248" t="s">
        <v>3188</v>
      </c>
      <c r="D1599" s="28">
        <v>4128926064</v>
      </c>
      <c r="E1599" s="28">
        <v>10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71"/>
      <c r="T1599" s="28"/>
      <c r="U1599" s="28"/>
      <c r="V1599" s="28"/>
      <c r="W1599" s="28"/>
      <c r="X1599" s="28"/>
    </row>
    <row r="1600" spans="1:24" ht="18.75" customHeight="1">
      <c r="A1600" s="201"/>
      <c r="B1600" s="187">
        <v>1665</v>
      </c>
      <c r="C1600" s="248" t="s">
        <v>3189</v>
      </c>
      <c r="D1600" s="28">
        <v>4128989730</v>
      </c>
      <c r="E1600" s="28">
        <v>3</v>
      </c>
      <c r="F1600" s="28"/>
      <c r="G1600" s="28">
        <v>8</v>
      </c>
      <c r="H1600" s="28">
        <v>5</v>
      </c>
      <c r="I1600" s="28"/>
      <c r="J1600" s="28"/>
      <c r="K1600" s="28"/>
      <c r="L1600" s="28"/>
      <c r="M1600" s="28"/>
      <c r="N1600" s="28"/>
      <c r="O1600" s="28">
        <v>5</v>
      </c>
      <c r="P1600" s="28">
        <v>5</v>
      </c>
      <c r="Q1600" s="28"/>
      <c r="R1600" s="28"/>
      <c r="S1600" s="71"/>
      <c r="T1600" s="28"/>
      <c r="U1600" s="28"/>
      <c r="V1600" s="28"/>
      <c r="W1600" s="28"/>
      <c r="X1600" s="28"/>
    </row>
    <row r="1601" spans="1:24" ht="18.75" customHeight="1">
      <c r="A1601" s="201"/>
      <c r="B1601" s="187" t="s">
        <v>6223</v>
      </c>
      <c r="C1601" s="248" t="s">
        <v>6224</v>
      </c>
      <c r="D1601" s="28" t="s">
        <v>5196</v>
      </c>
      <c r="E1601" s="28"/>
      <c r="F1601" s="28"/>
      <c r="G1601" s="28">
        <v>20</v>
      </c>
      <c r="H1601" s="28">
        <v>20</v>
      </c>
      <c r="I1601" s="28">
        <v>20</v>
      </c>
      <c r="J1601" s="28">
        <v>20</v>
      </c>
      <c r="K1601" s="28"/>
      <c r="L1601" s="28"/>
      <c r="M1601" s="28">
        <v>20</v>
      </c>
      <c r="N1601" s="28">
        <v>20</v>
      </c>
      <c r="O1601" s="28">
        <v>20</v>
      </c>
      <c r="P1601" s="28">
        <v>6</v>
      </c>
      <c r="Q1601" s="28"/>
      <c r="R1601" s="28"/>
      <c r="S1601" s="71"/>
      <c r="T1601" s="28"/>
      <c r="U1601" s="28"/>
      <c r="V1601" s="28"/>
      <c r="W1601" s="28"/>
      <c r="X1601" s="28"/>
    </row>
    <row r="1602" spans="1:24" ht="18.75" customHeight="1">
      <c r="A1602" s="215" t="s">
        <v>6175</v>
      </c>
      <c r="B1602" s="187">
        <v>4260</v>
      </c>
      <c r="C1602" s="38" t="s">
        <v>1735</v>
      </c>
      <c r="D1602" s="28">
        <v>4129018494</v>
      </c>
      <c r="E1602" s="28">
        <v>3</v>
      </c>
      <c r="F1602" s="28"/>
      <c r="G1602" s="28"/>
      <c r="H1602" s="28">
        <v>9</v>
      </c>
      <c r="I1602" s="28"/>
      <c r="J1602" s="28">
        <v>3</v>
      </c>
      <c r="K1602" s="28"/>
      <c r="L1602" s="28"/>
      <c r="M1602" s="28"/>
      <c r="N1602" s="28"/>
      <c r="O1602" s="28"/>
      <c r="P1602" s="28"/>
      <c r="Q1602" s="28"/>
      <c r="R1602" s="28"/>
      <c r="S1602" s="71"/>
      <c r="T1602" s="28"/>
      <c r="U1602" s="28"/>
      <c r="V1602" s="28"/>
      <c r="W1602" s="28"/>
      <c r="X1602" s="28"/>
    </row>
    <row r="1603" spans="1:24" ht="18.75" customHeight="1">
      <c r="A1603" s="215" t="s">
        <v>6041</v>
      </c>
      <c r="B1603" s="187">
        <v>5055</v>
      </c>
      <c r="C1603" s="38" t="s">
        <v>2778</v>
      </c>
      <c r="D1603" s="28">
        <v>4129018844</v>
      </c>
      <c r="E1603" s="28"/>
      <c r="F1603" s="28"/>
      <c r="G1603" s="28"/>
      <c r="H1603" s="28">
        <v>6</v>
      </c>
      <c r="I1603" s="28"/>
      <c r="J1603" s="28"/>
      <c r="K1603" s="28"/>
      <c r="L1603" s="28"/>
      <c r="M1603" s="28"/>
      <c r="N1603" s="28"/>
      <c r="O1603" s="28"/>
      <c r="P1603" s="28">
        <v>3</v>
      </c>
      <c r="Q1603" s="28"/>
      <c r="R1603" s="28"/>
      <c r="S1603" s="71"/>
      <c r="T1603" s="28"/>
      <c r="U1603" s="28"/>
      <c r="V1603" s="28"/>
      <c r="W1603" s="28"/>
      <c r="X1603" s="28"/>
    </row>
    <row r="1604" spans="1:24" ht="18.75" customHeight="1">
      <c r="A1604" s="201"/>
      <c r="B1604" s="187">
        <v>3142</v>
      </c>
      <c r="C1604" s="38" t="s">
        <v>4606</v>
      </c>
      <c r="D1604" s="28">
        <v>4129009530</v>
      </c>
      <c r="E1604" s="28"/>
      <c r="F1604" s="28"/>
      <c r="G1604" s="28">
        <v>4</v>
      </c>
      <c r="H1604" s="28">
        <v>10</v>
      </c>
      <c r="I1604" s="28"/>
      <c r="J1604" s="28">
        <v>3</v>
      </c>
      <c r="K1604" s="28"/>
      <c r="L1604" s="28"/>
      <c r="M1604" s="28"/>
      <c r="N1604" s="28"/>
      <c r="O1604" s="28"/>
      <c r="P1604" s="28">
        <v>10</v>
      </c>
      <c r="Q1604" s="28"/>
      <c r="R1604" s="28"/>
      <c r="S1604" s="71"/>
      <c r="T1604" s="28"/>
      <c r="U1604" s="28"/>
      <c r="V1604" s="28"/>
      <c r="W1604" s="28"/>
      <c r="X1604" s="28"/>
    </row>
    <row r="1605" spans="1:24" ht="18.75" customHeight="1">
      <c r="A1605" s="201"/>
      <c r="B1605" s="187">
        <v>3009</v>
      </c>
      <c r="C1605" s="38" t="s">
        <v>2089</v>
      </c>
      <c r="D1605" s="28">
        <v>4129017602</v>
      </c>
      <c r="E1605" s="28">
        <v>3</v>
      </c>
      <c r="F1605" s="28"/>
      <c r="G1605" s="28"/>
      <c r="H1605" s="28">
        <v>3</v>
      </c>
      <c r="I1605" s="28"/>
      <c r="J1605" s="28">
        <v>3</v>
      </c>
      <c r="K1605" s="28"/>
      <c r="L1605" s="28"/>
      <c r="M1605" s="28"/>
      <c r="N1605" s="28"/>
      <c r="O1605" s="28"/>
      <c r="P1605" s="28">
        <v>3</v>
      </c>
      <c r="Q1605" s="28"/>
      <c r="R1605" s="28"/>
      <c r="S1605" s="71"/>
      <c r="T1605" s="28"/>
      <c r="U1605" s="28"/>
      <c r="V1605" s="28"/>
      <c r="W1605" s="28"/>
      <c r="X1605" s="28"/>
    </row>
    <row r="1606" spans="1:24" ht="18.75" customHeight="1">
      <c r="A1606" s="201"/>
      <c r="B1606" s="187">
        <v>3229</v>
      </c>
      <c r="C1606" s="38" t="s">
        <v>6176</v>
      </c>
      <c r="D1606" s="28">
        <v>4129006698</v>
      </c>
      <c r="E1606" s="28">
        <v>5</v>
      </c>
      <c r="F1606" s="28"/>
      <c r="G1606" s="28">
        <v>10</v>
      </c>
      <c r="H1606" s="28">
        <v>15</v>
      </c>
      <c r="I1606" s="28"/>
      <c r="J1606" s="28">
        <v>10</v>
      </c>
      <c r="K1606" s="28"/>
      <c r="L1606" s="28"/>
      <c r="M1606" s="28"/>
      <c r="N1606" s="28"/>
      <c r="O1606" s="28"/>
      <c r="P1606" s="28">
        <v>5</v>
      </c>
      <c r="Q1606" s="28"/>
      <c r="R1606" s="28"/>
      <c r="S1606" s="71"/>
      <c r="T1606" s="28"/>
      <c r="U1606" s="28"/>
      <c r="V1606" s="28"/>
      <c r="W1606" s="28"/>
      <c r="X1606" s="28"/>
    </row>
    <row r="1607" spans="1:24" ht="18.75" customHeight="1">
      <c r="A1607" s="201"/>
      <c r="B1607" s="187">
        <v>2217</v>
      </c>
      <c r="C1607" s="38" t="s">
        <v>5641</v>
      </c>
      <c r="D1607" s="28">
        <v>4129017209</v>
      </c>
      <c r="E1607" s="28">
        <v>3</v>
      </c>
      <c r="F1607" s="28"/>
      <c r="G1607" s="28"/>
      <c r="H1607" s="28">
        <v>6</v>
      </c>
      <c r="I1607" s="28"/>
      <c r="J1607" s="28"/>
      <c r="K1607" s="28"/>
      <c r="L1607" s="28"/>
      <c r="M1607" s="28"/>
      <c r="N1607" s="28"/>
      <c r="O1607" s="28"/>
      <c r="P1607" s="28">
        <v>6</v>
      </c>
      <c r="Q1607" s="28"/>
      <c r="R1607" s="28"/>
      <c r="T1607" s="28"/>
      <c r="U1607" s="28"/>
      <c r="V1607" s="28"/>
      <c r="W1607" s="28"/>
      <c r="X1607" s="28"/>
    </row>
    <row r="1608" spans="1:24" ht="18.75" customHeight="1">
      <c r="A1608" s="201"/>
      <c r="B1608" s="187">
        <v>2804</v>
      </c>
      <c r="C1608" s="38" t="s">
        <v>4619</v>
      </c>
      <c r="D1608" s="28">
        <v>4129017565</v>
      </c>
      <c r="E1608" s="28"/>
      <c r="F1608" s="28"/>
      <c r="G1608" s="28">
        <v>3</v>
      </c>
      <c r="H1608" s="28">
        <v>12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71"/>
      <c r="T1608" s="28"/>
      <c r="U1608" s="28"/>
      <c r="V1608" s="28"/>
      <c r="W1608" s="28"/>
      <c r="X1608" s="28"/>
    </row>
    <row r="1609" spans="1:24" ht="18.75" customHeight="1">
      <c r="A1609" s="201"/>
      <c r="B1609" s="187">
        <v>5020</v>
      </c>
      <c r="C1609" s="38" t="s">
        <v>4605</v>
      </c>
      <c r="D1609" s="28">
        <v>4129018803</v>
      </c>
      <c r="E1609" s="28"/>
      <c r="F1609" s="28"/>
      <c r="G1609" s="28">
        <v>6</v>
      </c>
      <c r="H1609" s="28">
        <v>6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71"/>
      <c r="T1609" s="28"/>
      <c r="U1609" s="28"/>
      <c r="V1609" s="28"/>
      <c r="W1609" s="28"/>
      <c r="X1609" s="28"/>
    </row>
    <row r="1610" spans="1:24" ht="18.75" customHeight="1">
      <c r="A1610" s="201"/>
      <c r="B1610" s="187">
        <v>4174</v>
      </c>
      <c r="C1610" s="38" t="s">
        <v>3282</v>
      </c>
      <c r="D1610" s="28">
        <v>4129018382</v>
      </c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>
        <v>3</v>
      </c>
      <c r="Q1610" s="28"/>
      <c r="R1610" s="28"/>
      <c r="S1610" s="71"/>
      <c r="T1610" s="28"/>
      <c r="U1610" s="28"/>
      <c r="V1610" s="28"/>
      <c r="W1610" s="28"/>
      <c r="X1610" s="28"/>
    </row>
    <row r="1611" spans="1:24" ht="18.75" customHeight="1">
      <c r="A1611" s="201"/>
      <c r="B1611" s="187">
        <v>4174</v>
      </c>
      <c r="C1611" s="38" t="s">
        <v>3282</v>
      </c>
      <c r="D1611" s="28">
        <v>4128864803</v>
      </c>
      <c r="E1611" s="28"/>
      <c r="F1611" s="28"/>
      <c r="G1611" s="28">
        <v>5</v>
      </c>
      <c r="H1611" s="28">
        <v>5</v>
      </c>
      <c r="I1611" s="28"/>
      <c r="J1611" s="28">
        <v>6</v>
      </c>
      <c r="K1611" s="28"/>
      <c r="L1611" s="28"/>
      <c r="M1611" s="28"/>
      <c r="N1611" s="28"/>
      <c r="O1611" s="28">
        <v>3</v>
      </c>
      <c r="P1611" s="28"/>
      <c r="Q1611" s="28"/>
      <c r="R1611" s="28"/>
      <c r="S1611" s="71"/>
      <c r="T1611" s="28"/>
      <c r="U1611" s="28"/>
      <c r="V1611" s="28"/>
      <c r="W1611" s="28"/>
      <c r="X1611" s="28"/>
    </row>
    <row r="1612" spans="1:24" ht="18.75" customHeight="1">
      <c r="A1612" s="201"/>
      <c r="B1612" s="187">
        <v>3609</v>
      </c>
      <c r="C1612" s="38" t="s">
        <v>2068</v>
      </c>
      <c r="D1612" s="28">
        <v>4129005823</v>
      </c>
      <c r="E1612" s="28"/>
      <c r="F1612" s="28"/>
      <c r="G1612" s="28">
        <v>5</v>
      </c>
      <c r="H1612" s="28">
        <v>15</v>
      </c>
      <c r="I1612" s="28"/>
      <c r="J1612" s="28">
        <v>3</v>
      </c>
      <c r="K1612" s="28"/>
      <c r="L1612" s="28"/>
      <c r="M1612" s="28"/>
      <c r="N1612" s="28"/>
      <c r="O1612" s="28">
        <v>5</v>
      </c>
      <c r="P1612" s="28">
        <v>5</v>
      </c>
      <c r="Q1612" s="28"/>
      <c r="R1612" s="28"/>
      <c r="S1612" s="71"/>
      <c r="T1612" s="28"/>
      <c r="U1612" s="28"/>
      <c r="V1612" s="28"/>
      <c r="W1612" s="28"/>
      <c r="X1612" s="28"/>
    </row>
    <row r="1613" spans="1:24" ht="18.75" customHeight="1">
      <c r="A1613" s="201"/>
      <c r="B1613" s="187">
        <v>3038</v>
      </c>
      <c r="C1613" s="38" t="s">
        <v>5724</v>
      </c>
      <c r="D1613" s="28">
        <v>4129017642</v>
      </c>
      <c r="E1613" s="28">
        <v>3</v>
      </c>
      <c r="F1613" s="28"/>
      <c r="G1613" s="28">
        <v>6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71"/>
      <c r="T1613" s="28"/>
      <c r="U1613" s="28"/>
      <c r="V1613" s="28"/>
      <c r="W1613" s="28"/>
      <c r="X1613" s="28"/>
    </row>
    <row r="1614" spans="1:24" ht="18.75" customHeight="1">
      <c r="A1614" s="201"/>
      <c r="B1614" s="187">
        <v>3038</v>
      </c>
      <c r="C1614" s="38" t="s">
        <v>5724</v>
      </c>
      <c r="D1614" s="28">
        <v>4129002181</v>
      </c>
      <c r="E1614" s="28"/>
      <c r="F1614" s="28"/>
      <c r="G1614" s="28"/>
      <c r="H1614" s="28">
        <v>6</v>
      </c>
      <c r="I1614" s="28"/>
      <c r="J1614" s="28">
        <v>5</v>
      </c>
      <c r="K1614" s="28"/>
      <c r="L1614" s="28"/>
      <c r="M1614" s="28"/>
      <c r="N1614" s="28"/>
      <c r="O1614" s="28">
        <v>6</v>
      </c>
      <c r="P1614" s="28"/>
      <c r="Q1614" s="28"/>
      <c r="R1614" s="28"/>
      <c r="S1614" s="71"/>
      <c r="T1614" s="28"/>
      <c r="U1614" s="28"/>
      <c r="V1614" s="28"/>
      <c r="W1614" s="28"/>
      <c r="X1614" s="28"/>
    </row>
    <row r="1615" spans="1:24" ht="18.75" customHeight="1">
      <c r="A1615" s="201"/>
      <c r="B1615" s="187">
        <v>3476</v>
      </c>
      <c r="C1615" s="38" t="s">
        <v>4453</v>
      </c>
      <c r="D1615" s="28">
        <v>4129014307</v>
      </c>
      <c r="E1615" s="28"/>
      <c r="F1615" s="28"/>
      <c r="G1615" s="28">
        <v>10</v>
      </c>
      <c r="H1615" s="28">
        <v>10</v>
      </c>
      <c r="I1615" s="28"/>
      <c r="J1615" s="28">
        <v>5</v>
      </c>
      <c r="K1615" s="28"/>
      <c r="L1615" s="28"/>
      <c r="M1615" s="28"/>
      <c r="N1615" s="28"/>
      <c r="O1615" s="28">
        <v>5</v>
      </c>
      <c r="P1615" s="28">
        <v>5</v>
      </c>
      <c r="Q1615" s="28"/>
      <c r="R1615" s="28"/>
      <c r="S1615" s="71"/>
      <c r="T1615" s="28"/>
      <c r="U1615" s="28"/>
      <c r="V1615" s="28"/>
      <c r="W1615" s="28"/>
      <c r="X1615" s="28"/>
    </row>
    <row r="1616" spans="1:24" ht="18.75" customHeight="1">
      <c r="A1616" s="201"/>
      <c r="B1616" s="187">
        <v>4513</v>
      </c>
      <c r="C1616" s="38" t="s">
        <v>2072</v>
      </c>
      <c r="D1616" s="28">
        <v>4129018616</v>
      </c>
      <c r="E1616" s="28"/>
      <c r="F1616" s="28"/>
      <c r="G1616" s="28">
        <v>6</v>
      </c>
      <c r="H1616" s="28">
        <v>6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71"/>
      <c r="T1616" s="28"/>
      <c r="U1616" s="28"/>
      <c r="V1616" s="28"/>
      <c r="W1616" s="28"/>
      <c r="X1616" s="28"/>
    </row>
    <row r="1617" spans="1:24" ht="18.75" customHeight="1">
      <c r="A1617" s="201"/>
      <c r="B1617" s="187">
        <v>4610</v>
      </c>
      <c r="C1617" s="38" t="s">
        <v>1867</v>
      </c>
      <c r="D1617" s="28">
        <v>4129018738</v>
      </c>
      <c r="E1617" s="28">
        <v>3</v>
      </c>
      <c r="F1617" s="28"/>
      <c r="G1617" s="28">
        <v>6</v>
      </c>
      <c r="H1617" s="28">
        <v>6</v>
      </c>
      <c r="I1617" s="28"/>
      <c r="J1617" s="28"/>
      <c r="K1617" s="28"/>
      <c r="L1617" s="28"/>
      <c r="M1617" s="28"/>
      <c r="N1617" s="28"/>
      <c r="O1617" s="28">
        <v>3</v>
      </c>
      <c r="P1617" s="28"/>
      <c r="Q1617" s="28"/>
      <c r="R1617" s="28"/>
      <c r="S1617" s="71"/>
      <c r="T1617" s="28"/>
      <c r="U1617" s="28"/>
      <c r="V1617" s="28"/>
      <c r="W1617" s="28"/>
      <c r="X1617" s="28"/>
    </row>
    <row r="1618" spans="1:24" ht="18.75" customHeight="1">
      <c r="A1618" s="201"/>
      <c r="B1618" s="187">
        <v>5351</v>
      </c>
      <c r="C1618" s="38" t="s">
        <v>1900</v>
      </c>
      <c r="D1618" s="28">
        <v>4129019068</v>
      </c>
      <c r="E1618" s="28">
        <v>3</v>
      </c>
      <c r="F1618" s="28"/>
      <c r="G1618" s="28">
        <v>5</v>
      </c>
      <c r="H1618" s="28">
        <v>9</v>
      </c>
      <c r="I1618" s="28"/>
      <c r="J1618" s="28">
        <v>3</v>
      </c>
      <c r="K1618" s="28"/>
      <c r="L1618" s="28"/>
      <c r="M1618" s="28"/>
      <c r="N1618" s="28"/>
      <c r="O1618" s="28">
        <v>3</v>
      </c>
      <c r="P1618" s="28">
        <v>3</v>
      </c>
      <c r="Q1618" s="28"/>
      <c r="R1618" s="28"/>
      <c r="S1618" s="71"/>
      <c r="T1618" s="28"/>
      <c r="U1618" s="28"/>
      <c r="V1618" s="28"/>
      <c r="W1618" s="28"/>
      <c r="X1618" s="28"/>
    </row>
    <row r="1619" spans="1:24" ht="18.75" customHeight="1">
      <c r="A1619" s="201"/>
      <c r="B1619" s="187">
        <v>4863</v>
      </c>
      <c r="C1619" s="38" t="s">
        <v>4609</v>
      </c>
      <c r="D1619" s="28">
        <v>4129018756</v>
      </c>
      <c r="E1619" s="28">
        <v>3</v>
      </c>
      <c r="F1619" s="28"/>
      <c r="G1619" s="28">
        <v>3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71"/>
      <c r="T1619" s="28"/>
      <c r="U1619" s="28"/>
      <c r="V1619" s="28"/>
      <c r="W1619" s="28"/>
      <c r="X1619" s="28"/>
    </row>
    <row r="1620" spans="1:24" ht="18.75" customHeight="1">
      <c r="A1620" s="201"/>
      <c r="B1620" s="187">
        <v>4863</v>
      </c>
      <c r="C1620" s="38" t="s">
        <v>4609</v>
      </c>
      <c r="D1620" s="28">
        <v>4128964759</v>
      </c>
      <c r="E1620" s="28"/>
      <c r="F1620" s="28"/>
      <c r="G1620" s="28">
        <v>2</v>
      </c>
      <c r="H1620" s="28">
        <v>10</v>
      </c>
      <c r="I1620" s="28"/>
      <c r="J1620" s="28">
        <v>5</v>
      </c>
      <c r="K1620" s="28"/>
      <c r="L1620" s="28"/>
      <c r="M1620" s="28"/>
      <c r="N1620" s="28"/>
      <c r="O1620" s="28">
        <v>10</v>
      </c>
      <c r="P1620" s="28"/>
      <c r="Q1620" s="28"/>
      <c r="R1620" s="28"/>
      <c r="S1620" s="71"/>
      <c r="T1620" s="28"/>
      <c r="U1620" s="28"/>
      <c r="V1620" s="28"/>
      <c r="W1620" s="28"/>
      <c r="X1620" s="28"/>
    </row>
    <row r="1621" spans="1:24" ht="18.75" customHeight="1">
      <c r="A1621" s="201"/>
      <c r="B1621" s="187">
        <v>5089</v>
      </c>
      <c r="C1621" s="38" t="s">
        <v>5537</v>
      </c>
      <c r="D1621" s="28">
        <v>4128994041</v>
      </c>
      <c r="E1621" s="28"/>
      <c r="F1621" s="28"/>
      <c r="G1621" s="28">
        <v>5</v>
      </c>
      <c r="H1621" s="28">
        <v>5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71"/>
      <c r="T1621" s="28"/>
      <c r="U1621" s="28"/>
      <c r="V1621" s="28"/>
      <c r="W1621" s="28"/>
      <c r="X1621" s="28"/>
    </row>
    <row r="1622" spans="1:24" ht="18.75" customHeight="1">
      <c r="A1622" s="201"/>
      <c r="B1622" s="187">
        <v>3777</v>
      </c>
      <c r="C1622" s="38" t="s">
        <v>6198</v>
      </c>
      <c r="D1622" s="28">
        <v>4129006398</v>
      </c>
      <c r="E1622" s="28"/>
      <c r="F1622" s="28"/>
      <c r="G1622" s="28">
        <v>5</v>
      </c>
      <c r="H1622" s="28">
        <v>10</v>
      </c>
      <c r="I1622" s="28"/>
      <c r="J1622" s="28"/>
      <c r="K1622" s="28"/>
      <c r="L1622" s="28"/>
      <c r="M1622" s="28"/>
      <c r="N1622" s="28"/>
      <c r="O1622" s="28">
        <v>5</v>
      </c>
      <c r="P1622" s="28">
        <v>5</v>
      </c>
      <c r="Q1622" s="28"/>
      <c r="R1622" s="28"/>
      <c r="S1622" s="71"/>
      <c r="T1622" s="28"/>
      <c r="U1622" s="28"/>
      <c r="V1622" s="28"/>
      <c r="W1622" s="28"/>
      <c r="X1622" s="28"/>
    </row>
    <row r="1623" spans="1:24" ht="18.75" customHeight="1">
      <c r="A1623" s="201"/>
      <c r="B1623" s="187">
        <v>4414</v>
      </c>
      <c r="C1623" s="38" t="s">
        <v>4306</v>
      </c>
      <c r="D1623" s="28">
        <v>4129009536</v>
      </c>
      <c r="E1623" s="28"/>
      <c r="F1623" s="28"/>
      <c r="G1623" s="28">
        <v>10</v>
      </c>
      <c r="H1623" s="28"/>
      <c r="I1623" s="28"/>
      <c r="J1623" s="28"/>
      <c r="K1623" s="28"/>
      <c r="L1623" s="28"/>
      <c r="M1623" s="28"/>
      <c r="N1623" s="28"/>
      <c r="O1623" s="28">
        <v>5</v>
      </c>
      <c r="P1623" s="28">
        <v>5</v>
      </c>
      <c r="Q1623" s="28"/>
      <c r="R1623" s="28"/>
      <c r="S1623" s="71"/>
      <c r="T1623" s="28"/>
      <c r="U1623" s="28"/>
      <c r="V1623" s="28"/>
      <c r="W1623" s="28"/>
      <c r="X1623" s="28"/>
    </row>
    <row r="1624" spans="1:24" ht="18.75" customHeight="1">
      <c r="A1624" s="201"/>
      <c r="B1624" s="187">
        <v>3716</v>
      </c>
      <c r="C1624" s="38" t="s">
        <v>4608</v>
      </c>
      <c r="D1624" s="28">
        <v>4128836016</v>
      </c>
      <c r="E1624" s="28"/>
      <c r="F1624" s="28"/>
      <c r="G1624" s="28">
        <v>15</v>
      </c>
      <c r="H1624" s="28"/>
      <c r="I1624" s="28"/>
      <c r="J1624" s="28"/>
      <c r="K1624" s="28"/>
      <c r="L1624" s="28"/>
      <c r="M1624" s="28"/>
      <c r="N1624" s="28"/>
      <c r="O1624" s="28">
        <v>15</v>
      </c>
      <c r="P1624" s="28">
        <v>10</v>
      </c>
      <c r="Q1624" s="28"/>
      <c r="R1624" s="28"/>
      <c r="S1624" s="71"/>
      <c r="T1624" s="28"/>
      <c r="U1624" s="28"/>
      <c r="V1624" s="28"/>
      <c r="W1624" s="28"/>
      <c r="X1624" s="28"/>
    </row>
    <row r="1625" spans="1:24" ht="18.75" customHeight="1">
      <c r="A1625" s="201"/>
      <c r="B1625" s="187">
        <v>3716</v>
      </c>
      <c r="C1625" s="38" t="s">
        <v>4608</v>
      </c>
      <c r="D1625" s="28">
        <v>4129018064</v>
      </c>
      <c r="E1625" s="28">
        <v>3</v>
      </c>
      <c r="F1625" s="28"/>
      <c r="G1625" s="28"/>
      <c r="H1625" s="28">
        <v>9</v>
      </c>
      <c r="I1625" s="28"/>
      <c r="J1625" s="28">
        <v>6</v>
      </c>
      <c r="K1625" s="28"/>
      <c r="L1625" s="28"/>
      <c r="M1625" s="28"/>
      <c r="N1625" s="28"/>
      <c r="O1625" s="28"/>
      <c r="P1625" s="28"/>
      <c r="Q1625" s="28"/>
      <c r="R1625" s="28"/>
      <c r="S1625" s="71"/>
      <c r="T1625" s="28"/>
      <c r="U1625" s="28"/>
      <c r="V1625" s="28"/>
      <c r="W1625" s="28"/>
      <c r="X1625" s="28"/>
    </row>
    <row r="1626" spans="1:24" ht="18.75" customHeight="1">
      <c r="A1626" s="201"/>
      <c r="B1626" s="187">
        <v>4243</v>
      </c>
      <c r="C1626" s="38" t="s">
        <v>1899</v>
      </c>
      <c r="D1626" s="28">
        <v>4129018428</v>
      </c>
      <c r="E1626" s="28">
        <v>3</v>
      </c>
      <c r="F1626" s="28"/>
      <c r="G1626" s="28"/>
      <c r="H1626" s="28">
        <v>9</v>
      </c>
      <c r="I1626" s="28"/>
      <c r="J1626" s="28"/>
      <c r="K1626" s="28"/>
      <c r="L1626" s="28"/>
      <c r="M1626" s="28"/>
      <c r="N1626" s="28"/>
      <c r="O1626" s="28">
        <v>9</v>
      </c>
      <c r="P1626" s="28"/>
      <c r="Q1626" s="28"/>
      <c r="R1626" s="28"/>
      <c r="S1626" s="71"/>
      <c r="T1626" s="28"/>
      <c r="U1626" s="28"/>
      <c r="V1626" s="28"/>
      <c r="W1626" s="28"/>
      <c r="X1626" s="28"/>
    </row>
    <row r="1627" spans="1:24" ht="18.75" customHeight="1">
      <c r="A1627" s="201"/>
      <c r="B1627" s="187" t="s">
        <v>6199</v>
      </c>
      <c r="C1627" s="38" t="s">
        <v>6200</v>
      </c>
      <c r="D1627" s="28">
        <v>5148</v>
      </c>
      <c r="E1627" s="28"/>
      <c r="F1627" s="28"/>
      <c r="G1627" s="28"/>
      <c r="H1627" s="28">
        <v>12</v>
      </c>
      <c r="I1627" s="28"/>
      <c r="J1627" s="28"/>
      <c r="K1627" s="28"/>
      <c r="L1627" s="28">
        <v>5</v>
      </c>
      <c r="M1627" s="28"/>
      <c r="N1627" s="28"/>
      <c r="O1627" s="28">
        <v>2</v>
      </c>
      <c r="P1627" s="28">
        <v>5</v>
      </c>
      <c r="Q1627" s="28"/>
      <c r="R1627" s="28"/>
      <c r="S1627" s="71"/>
      <c r="T1627" s="28"/>
      <c r="U1627" s="28"/>
      <c r="V1627" s="28"/>
      <c r="W1627" s="28"/>
      <c r="X1627" s="28"/>
    </row>
    <row r="1628" spans="1:24" ht="18.75" customHeight="1">
      <c r="A1628" s="216" t="s">
        <v>6035</v>
      </c>
      <c r="B1628" s="187">
        <v>4777</v>
      </c>
      <c r="C1628" s="38" t="s">
        <v>4937</v>
      </c>
      <c r="D1628" s="28">
        <v>4128911116</v>
      </c>
      <c r="E1628" s="28"/>
      <c r="F1628" s="28"/>
      <c r="G1628" s="28">
        <v>1</v>
      </c>
      <c r="H1628" s="28">
        <v>5</v>
      </c>
      <c r="I1628" s="28"/>
      <c r="J1628" s="28"/>
      <c r="K1628" s="28"/>
      <c r="L1628" s="28"/>
      <c r="M1628" s="28"/>
      <c r="N1628" s="28"/>
      <c r="O1628" s="28"/>
      <c r="P1628" s="28">
        <v>10</v>
      </c>
      <c r="Q1628" s="28"/>
      <c r="R1628" s="28"/>
      <c r="S1628" s="71"/>
      <c r="T1628" s="28"/>
      <c r="U1628" s="28"/>
      <c r="V1628" s="28"/>
      <c r="W1628" s="28"/>
      <c r="X1628" s="28"/>
    </row>
    <row r="1629" spans="1:24" ht="18.75" customHeight="1">
      <c r="A1629" s="216" t="s">
        <v>6182</v>
      </c>
      <c r="B1629" s="187">
        <v>4479</v>
      </c>
      <c r="C1629" s="38" t="s">
        <v>4696</v>
      </c>
      <c r="D1629" s="28">
        <v>4128881884</v>
      </c>
      <c r="E1629" s="28"/>
      <c r="F1629" s="28"/>
      <c r="G1629" s="28">
        <v>10</v>
      </c>
      <c r="H1629" s="28"/>
      <c r="I1629" s="28"/>
      <c r="J1629" s="28"/>
      <c r="K1629" s="28"/>
      <c r="L1629" s="28"/>
      <c r="M1629" s="28"/>
      <c r="N1629" s="28"/>
      <c r="O1629" s="28">
        <v>5</v>
      </c>
      <c r="P1629" s="28"/>
      <c r="Q1629" s="28"/>
      <c r="R1629" s="28"/>
      <c r="S1629" s="71"/>
      <c r="T1629" s="28"/>
      <c r="U1629" s="28"/>
      <c r="V1629" s="28"/>
      <c r="W1629" s="28"/>
      <c r="X1629" s="28"/>
    </row>
    <row r="1630" spans="1:24" ht="18.75" customHeight="1">
      <c r="A1630" s="201"/>
      <c r="B1630" s="187">
        <v>2024</v>
      </c>
      <c r="C1630" s="38" t="s">
        <v>2270</v>
      </c>
      <c r="D1630" s="28">
        <v>4128899364</v>
      </c>
      <c r="E1630" s="28"/>
      <c r="F1630" s="28"/>
      <c r="G1630" s="28"/>
      <c r="H1630" s="28">
        <v>15</v>
      </c>
      <c r="I1630" s="28"/>
      <c r="J1630" s="28"/>
      <c r="K1630" s="28"/>
      <c r="L1630" s="28"/>
      <c r="M1630" s="28"/>
      <c r="N1630" s="28"/>
      <c r="O1630" s="28">
        <v>5</v>
      </c>
      <c r="P1630" s="28">
        <v>10</v>
      </c>
      <c r="Q1630" s="28"/>
      <c r="R1630" s="28"/>
      <c r="S1630" s="71"/>
      <c r="T1630" s="28"/>
      <c r="U1630" s="28"/>
      <c r="V1630" s="28"/>
      <c r="W1630" s="28"/>
      <c r="X1630" s="28"/>
    </row>
    <row r="1631" spans="1:24" ht="18.75" customHeight="1">
      <c r="A1631" s="201"/>
      <c r="B1631" s="187">
        <v>1661</v>
      </c>
      <c r="C1631" s="38" t="s">
        <v>4419</v>
      </c>
      <c r="D1631" s="28">
        <v>4129015530</v>
      </c>
      <c r="E1631" s="28"/>
      <c r="F1631" s="28"/>
      <c r="G1631" s="28">
        <v>20</v>
      </c>
      <c r="H1631" s="28">
        <v>30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71"/>
      <c r="T1631" s="28"/>
      <c r="U1631" s="28"/>
      <c r="V1631" s="28"/>
      <c r="W1631" s="28"/>
      <c r="X1631" s="28"/>
    </row>
    <row r="1632" spans="1:24" ht="18.75" customHeight="1">
      <c r="A1632" s="201"/>
      <c r="B1632" s="187">
        <v>1645</v>
      </c>
      <c r="C1632" s="38" t="s">
        <v>3187</v>
      </c>
      <c r="D1632" s="28">
        <v>4128902634</v>
      </c>
      <c r="E1632" s="28"/>
      <c r="F1632" s="28"/>
      <c r="G1632" s="28">
        <v>10</v>
      </c>
      <c r="H1632" s="28">
        <v>10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71"/>
      <c r="T1632" s="28"/>
      <c r="U1632" s="28"/>
      <c r="V1632" s="28"/>
      <c r="W1632" s="28"/>
      <c r="X1632" s="28"/>
    </row>
    <row r="1633" spans="1:24" ht="18.75" customHeight="1">
      <c r="A1633" s="201"/>
      <c r="B1633" s="187">
        <v>5555</v>
      </c>
      <c r="C1633" s="38" t="s">
        <v>2058</v>
      </c>
      <c r="D1633" s="28">
        <v>4129013402</v>
      </c>
      <c r="E1633" s="28"/>
      <c r="F1633" s="28"/>
      <c r="G1633" s="28"/>
      <c r="H1633" s="28">
        <v>10</v>
      </c>
      <c r="I1633" s="28"/>
      <c r="J1633" s="28"/>
      <c r="K1633" s="28"/>
      <c r="L1633" s="28"/>
      <c r="M1633" s="28"/>
      <c r="N1633" s="28"/>
      <c r="O1633" s="28">
        <v>3</v>
      </c>
      <c r="P1633" s="28">
        <v>5</v>
      </c>
      <c r="Q1633" s="28"/>
      <c r="R1633" s="28"/>
      <c r="S1633" s="71"/>
      <c r="T1633" s="28"/>
      <c r="U1633" s="28"/>
      <c r="V1633" s="28"/>
      <c r="W1633" s="28"/>
      <c r="X1633" s="28"/>
    </row>
    <row r="1634" spans="1:24" ht="18.75" customHeight="1">
      <c r="A1634" s="201"/>
      <c r="B1634" s="187">
        <v>2810</v>
      </c>
      <c r="C1634" s="38" t="s">
        <v>1769</v>
      </c>
      <c r="D1634" s="28">
        <v>4128924196</v>
      </c>
      <c r="E1634" s="28"/>
      <c r="F1634" s="28"/>
      <c r="G1634" s="28">
        <v>6</v>
      </c>
      <c r="H1634" s="28">
        <v>6</v>
      </c>
      <c r="I1634" s="28"/>
      <c r="J1634" s="28"/>
      <c r="K1634" s="28"/>
      <c r="L1634" s="28"/>
      <c r="M1634" s="28"/>
      <c r="N1634" s="28"/>
      <c r="O1634" s="28">
        <v>3</v>
      </c>
      <c r="P1634" s="28">
        <v>10</v>
      </c>
      <c r="Q1634" s="28"/>
      <c r="R1634" s="28"/>
      <c r="S1634" s="71"/>
      <c r="T1634" s="28"/>
      <c r="U1634" s="28"/>
      <c r="V1634" s="28"/>
      <c r="W1634" s="28"/>
      <c r="X1634" s="28"/>
    </row>
    <row r="1635" spans="1:24" ht="18.75" customHeight="1">
      <c r="A1635" s="201"/>
      <c r="B1635" s="187">
        <v>3144</v>
      </c>
      <c r="C1635" s="38" t="s">
        <v>4789</v>
      </c>
      <c r="D1635" s="28">
        <v>4129011456</v>
      </c>
      <c r="E1635" s="28"/>
      <c r="F1635" s="28"/>
      <c r="G1635" s="28"/>
      <c r="H1635" s="28">
        <v>7</v>
      </c>
      <c r="I1635" s="28"/>
      <c r="J1635" s="28"/>
      <c r="K1635" s="28"/>
      <c r="L1635" s="28"/>
      <c r="M1635" s="28"/>
      <c r="N1635" s="28"/>
      <c r="O1635" s="28"/>
      <c r="P1635" s="28">
        <v>10</v>
      </c>
      <c r="Q1635" s="28"/>
      <c r="R1635" s="28"/>
      <c r="S1635" s="71"/>
      <c r="T1635" s="28"/>
      <c r="U1635" s="28"/>
      <c r="V1635" s="28"/>
      <c r="W1635" s="28"/>
      <c r="X1635" s="28"/>
    </row>
    <row r="1636" spans="1:24" ht="18.75" customHeight="1">
      <c r="A1636" s="201"/>
      <c r="B1636" s="187">
        <v>3496</v>
      </c>
      <c r="C1636" s="38" t="s">
        <v>4169</v>
      </c>
      <c r="D1636" s="28">
        <v>4128703329</v>
      </c>
      <c r="E1636" s="28"/>
      <c r="F1636" s="28"/>
      <c r="G1636" s="28">
        <v>5</v>
      </c>
      <c r="H1636" s="28">
        <v>5</v>
      </c>
      <c r="I1636" s="28"/>
      <c r="J1636" s="28"/>
      <c r="K1636" s="28"/>
      <c r="L1636" s="28"/>
      <c r="M1636" s="28"/>
      <c r="N1636" s="28"/>
      <c r="O1636" s="28">
        <v>2</v>
      </c>
      <c r="P1636" s="28"/>
      <c r="Q1636" s="28"/>
      <c r="R1636" s="28"/>
      <c r="S1636" s="71"/>
      <c r="T1636" s="28"/>
      <c r="U1636" s="28"/>
      <c r="V1636" s="28"/>
      <c r="W1636" s="28"/>
      <c r="X1636" s="28"/>
    </row>
    <row r="1637" spans="1:24" ht="18.75" customHeight="1">
      <c r="A1637" s="201"/>
      <c r="B1637" s="187">
        <v>4256</v>
      </c>
      <c r="C1637" s="38" t="s">
        <v>5469</v>
      </c>
      <c r="D1637" s="28">
        <v>4128916310</v>
      </c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>
        <v>2</v>
      </c>
      <c r="P1637" s="28">
        <v>5</v>
      </c>
      <c r="Q1637" s="28"/>
      <c r="R1637" s="28"/>
      <c r="S1637" s="71"/>
      <c r="T1637" s="28"/>
      <c r="U1637" s="28"/>
      <c r="V1637" s="28"/>
      <c r="W1637" s="28"/>
      <c r="X1637" s="28"/>
    </row>
    <row r="1638" spans="1:24" ht="18.75" customHeight="1">
      <c r="A1638" s="201"/>
      <c r="B1638" s="187">
        <v>4256</v>
      </c>
      <c r="C1638" s="38" t="s">
        <v>5469</v>
      </c>
      <c r="D1638" s="28">
        <v>4128982794</v>
      </c>
      <c r="E1638" s="28"/>
      <c r="F1638" s="28"/>
      <c r="G1638" s="28">
        <v>5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71"/>
      <c r="T1638" s="28"/>
      <c r="U1638" s="28"/>
      <c r="V1638" s="28"/>
      <c r="W1638" s="28"/>
      <c r="X1638" s="28"/>
    </row>
    <row r="1639" spans="1:24" ht="18.75" customHeight="1">
      <c r="A1639" s="201"/>
      <c r="B1639" s="187">
        <v>2408</v>
      </c>
      <c r="C1639" s="38" t="s">
        <v>4168</v>
      </c>
      <c r="D1639" s="28">
        <v>4128987769</v>
      </c>
      <c r="E1639" s="28"/>
      <c r="F1639" s="28"/>
      <c r="G1639" s="28"/>
      <c r="H1639" s="28">
        <v>10</v>
      </c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71"/>
      <c r="T1639" s="28"/>
      <c r="U1639" s="28"/>
      <c r="V1639" s="28"/>
      <c r="W1639" s="28"/>
      <c r="X1639" s="28"/>
    </row>
    <row r="1640" spans="1:24" ht="18.75" customHeight="1">
      <c r="A1640" s="201"/>
      <c r="B1640" s="187">
        <v>5511</v>
      </c>
      <c r="C1640" s="38" t="s">
        <v>6183</v>
      </c>
      <c r="D1640" s="28">
        <v>4128984212</v>
      </c>
      <c r="E1640" s="28">
        <v>4</v>
      </c>
      <c r="F1640" s="28"/>
      <c r="G1640" s="28">
        <v>2</v>
      </c>
      <c r="H1640" s="28">
        <v>3</v>
      </c>
      <c r="I1640" s="28"/>
      <c r="J1640" s="28"/>
      <c r="K1640" s="28"/>
      <c r="L1640" s="28"/>
      <c r="M1640" s="28"/>
      <c r="N1640" s="28"/>
      <c r="O1640" s="28"/>
      <c r="P1640" s="28">
        <v>10</v>
      </c>
      <c r="Q1640" s="28"/>
      <c r="R1640" s="28"/>
      <c r="S1640" s="71"/>
      <c r="T1640" s="28"/>
      <c r="U1640" s="28"/>
      <c r="V1640" s="28"/>
      <c r="W1640" s="28"/>
      <c r="X1640" s="28"/>
    </row>
    <row r="1641" spans="1:24" ht="18.75" customHeight="1">
      <c r="A1641" s="201"/>
      <c r="B1641" s="187">
        <v>4065</v>
      </c>
      <c r="C1641" s="38" t="s">
        <v>3272</v>
      </c>
      <c r="D1641" s="28">
        <v>4128984635</v>
      </c>
      <c r="E1641" s="28"/>
      <c r="F1641" s="28"/>
      <c r="G1641" s="28">
        <v>5</v>
      </c>
      <c r="H1641" s="28">
        <v>5</v>
      </c>
      <c r="I1641" s="28"/>
      <c r="J1641" s="28"/>
      <c r="K1641" s="28"/>
      <c r="L1641" s="28"/>
      <c r="M1641" s="28"/>
      <c r="N1641" s="28"/>
      <c r="O1641" s="28">
        <v>3</v>
      </c>
      <c r="P1641" s="28"/>
      <c r="Q1641" s="28"/>
      <c r="R1641" s="28"/>
      <c r="S1641" s="71"/>
      <c r="T1641" s="28"/>
      <c r="U1641" s="28"/>
      <c r="V1641" s="28"/>
      <c r="W1641" s="28"/>
      <c r="X1641" s="28"/>
    </row>
    <row r="1642" spans="1:24" ht="18.75" customHeight="1">
      <c r="A1642" s="201"/>
      <c r="B1642" s="187">
        <v>3478</v>
      </c>
      <c r="C1642" s="38" t="s">
        <v>2028</v>
      </c>
      <c r="D1642" s="28">
        <v>4128808154</v>
      </c>
      <c r="E1642" s="28"/>
      <c r="F1642" s="28"/>
      <c r="G1642" s="28">
        <v>3</v>
      </c>
      <c r="H1642" s="28">
        <v>5</v>
      </c>
      <c r="I1642" s="28"/>
      <c r="J1642" s="28"/>
      <c r="K1642" s="28"/>
      <c r="L1642" s="28"/>
      <c r="M1642" s="28"/>
      <c r="N1642" s="28"/>
      <c r="O1642" s="28">
        <v>2</v>
      </c>
      <c r="P1642" s="28"/>
      <c r="Q1642" s="28"/>
      <c r="R1642" s="28"/>
      <c r="S1642" s="71"/>
      <c r="T1642" s="28"/>
      <c r="U1642" s="28"/>
      <c r="V1642" s="28"/>
      <c r="W1642" s="28"/>
      <c r="X1642" s="28"/>
    </row>
    <row r="1643" spans="1:24" ht="18.75" customHeight="1">
      <c r="A1643" s="201"/>
      <c r="B1643" s="187">
        <v>2263</v>
      </c>
      <c r="C1643" s="38" t="s">
        <v>2029</v>
      </c>
      <c r="D1643" s="28">
        <v>4129015953</v>
      </c>
      <c r="E1643" s="28"/>
      <c r="F1643" s="28"/>
      <c r="G1643" s="28"/>
      <c r="H1643" s="28">
        <v>10</v>
      </c>
      <c r="I1643" s="28"/>
      <c r="J1643" s="28"/>
      <c r="K1643" s="28"/>
      <c r="L1643" s="28"/>
      <c r="M1643" s="28"/>
      <c r="N1643" s="28"/>
      <c r="O1643" s="28">
        <v>3</v>
      </c>
      <c r="P1643" s="28"/>
      <c r="Q1643" s="28"/>
      <c r="R1643" s="28"/>
      <c r="S1643" s="71"/>
      <c r="T1643" s="28"/>
      <c r="U1643" s="28"/>
      <c r="V1643" s="28"/>
      <c r="W1643" s="28"/>
      <c r="X1643" s="28"/>
    </row>
    <row r="1644" spans="1:24" ht="18.75" customHeight="1">
      <c r="A1644" s="201"/>
      <c r="B1644" s="187">
        <v>4437</v>
      </c>
      <c r="C1644" s="38" t="s">
        <v>4165</v>
      </c>
      <c r="D1644" s="28">
        <v>4129009440</v>
      </c>
      <c r="E1644" s="28">
        <v>5</v>
      </c>
      <c r="F1644" s="28"/>
      <c r="G1644" s="28">
        <v>5</v>
      </c>
      <c r="H1644" s="28">
        <v>5</v>
      </c>
      <c r="I1644" s="28"/>
      <c r="J1644" s="28"/>
      <c r="K1644" s="28"/>
      <c r="L1644" s="28"/>
      <c r="M1644" s="28"/>
      <c r="N1644" s="28"/>
      <c r="O1644" s="28">
        <v>3</v>
      </c>
      <c r="P1644" s="28">
        <v>3</v>
      </c>
      <c r="Q1644" s="28"/>
      <c r="R1644" s="28"/>
      <c r="S1644" s="71"/>
      <c r="T1644" s="28"/>
      <c r="U1644" s="28"/>
      <c r="V1644" s="28"/>
      <c r="W1644" s="28"/>
      <c r="X1644" s="28"/>
    </row>
    <row r="1645" spans="1:24" ht="18.75" customHeight="1">
      <c r="A1645" s="201"/>
      <c r="B1645" s="187">
        <v>4302</v>
      </c>
      <c r="C1645" s="38" t="s">
        <v>4509</v>
      </c>
      <c r="D1645" s="28">
        <v>4129022831</v>
      </c>
      <c r="E1645" s="28"/>
      <c r="F1645" s="28"/>
      <c r="G1645" s="28"/>
      <c r="H1645" s="28"/>
      <c r="I1645" s="28"/>
      <c r="J1645" s="28"/>
      <c r="K1645" s="28"/>
      <c r="L1645" s="28"/>
      <c r="M1645" s="28">
        <v>3</v>
      </c>
      <c r="N1645" s="28"/>
      <c r="O1645" s="28">
        <v>3</v>
      </c>
      <c r="P1645" s="28"/>
      <c r="Q1645" s="28"/>
      <c r="R1645" s="28"/>
      <c r="S1645" s="71"/>
      <c r="T1645" s="28"/>
      <c r="U1645" s="28"/>
      <c r="V1645" s="28"/>
      <c r="W1645" s="28"/>
      <c r="X1645" s="28"/>
    </row>
    <row r="1646" spans="1:24" ht="18.75" customHeight="1">
      <c r="A1646" s="201"/>
      <c r="B1646" s="187">
        <v>3136</v>
      </c>
      <c r="C1646" s="38" t="s">
        <v>3273</v>
      </c>
      <c r="D1646" s="28">
        <v>4128980068</v>
      </c>
      <c r="E1646" s="28"/>
      <c r="F1646" s="28"/>
      <c r="G1646" s="28">
        <v>7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71"/>
      <c r="T1646" s="28"/>
      <c r="U1646" s="28"/>
      <c r="V1646" s="28"/>
      <c r="W1646" s="28"/>
      <c r="X1646" s="28"/>
    </row>
    <row r="1647" spans="1:24" ht="18.75" customHeight="1">
      <c r="A1647" s="201"/>
      <c r="B1647" s="187">
        <v>3540</v>
      </c>
      <c r="C1647" s="38" t="s">
        <v>1772</v>
      </c>
      <c r="D1647" s="28">
        <v>4128970799</v>
      </c>
      <c r="E1647" s="28"/>
      <c r="F1647" s="28"/>
      <c r="G1647" s="28">
        <v>6</v>
      </c>
      <c r="H1647" s="28">
        <v>15</v>
      </c>
      <c r="I1647" s="28"/>
      <c r="J1647" s="28"/>
      <c r="K1647" s="28"/>
      <c r="L1647" s="28"/>
      <c r="M1647" s="28"/>
      <c r="N1647" s="28"/>
      <c r="O1647" s="28">
        <v>3</v>
      </c>
      <c r="P1647" s="28">
        <v>10</v>
      </c>
      <c r="Q1647" s="28"/>
      <c r="R1647" s="28"/>
      <c r="S1647" s="71"/>
      <c r="T1647" s="28"/>
      <c r="U1647" s="28"/>
      <c r="V1647" s="28"/>
      <c r="W1647" s="28"/>
      <c r="X1647" s="28"/>
    </row>
    <row r="1648" spans="1:24" ht="18.75" customHeight="1">
      <c r="A1648" s="201"/>
      <c r="B1648" s="187">
        <v>3107</v>
      </c>
      <c r="C1648" s="38" t="s">
        <v>2604</v>
      </c>
      <c r="D1648" s="28">
        <v>4128880017</v>
      </c>
      <c r="E1648" s="28"/>
      <c r="F1648" s="28"/>
      <c r="G1648" s="28">
        <v>5</v>
      </c>
      <c r="H1648" s="28">
        <v>5</v>
      </c>
      <c r="I1648" s="28"/>
      <c r="J1648" s="28"/>
      <c r="K1648" s="28"/>
      <c r="L1648" s="28"/>
      <c r="M1648" s="28"/>
      <c r="N1648" s="28"/>
      <c r="O1648" s="28">
        <v>2</v>
      </c>
      <c r="P1648" s="28">
        <v>5</v>
      </c>
      <c r="Q1648" s="28"/>
      <c r="R1648" s="28"/>
      <c r="S1648" s="71"/>
      <c r="T1648" s="28"/>
      <c r="U1648" s="28"/>
      <c r="V1648" s="28"/>
      <c r="W1648" s="28"/>
      <c r="X1648" s="28"/>
    </row>
    <row r="1649" spans="1:24" ht="18.75" customHeight="1">
      <c r="A1649" s="201"/>
      <c r="B1649" s="187">
        <v>4053</v>
      </c>
      <c r="C1649" s="38" t="s">
        <v>6184</v>
      </c>
      <c r="D1649" s="28">
        <v>4129007312</v>
      </c>
      <c r="E1649" s="28">
        <v>5</v>
      </c>
      <c r="F1649" s="28"/>
      <c r="G1649" s="28"/>
      <c r="H1649" s="28">
        <v>5</v>
      </c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71"/>
      <c r="T1649" s="28"/>
      <c r="U1649" s="28"/>
      <c r="V1649" s="28"/>
      <c r="W1649" s="28"/>
      <c r="X1649" s="28"/>
    </row>
    <row r="1650" spans="1:24" ht="18.75" customHeight="1">
      <c r="A1650" s="201"/>
      <c r="B1650" s="187">
        <v>4113</v>
      </c>
      <c r="C1650" s="38" t="s">
        <v>5407</v>
      </c>
      <c r="D1650" s="28">
        <v>4129000533</v>
      </c>
      <c r="E1650" s="28">
        <v>5</v>
      </c>
      <c r="F1650" s="28"/>
      <c r="G1650" s="28">
        <v>5</v>
      </c>
      <c r="H1650" s="28">
        <v>5</v>
      </c>
      <c r="I1650" s="28"/>
      <c r="J1650" s="28"/>
      <c r="K1650" s="28"/>
      <c r="L1650" s="28"/>
      <c r="M1650" s="28"/>
      <c r="N1650" s="28"/>
      <c r="O1650" s="28">
        <v>2</v>
      </c>
      <c r="P1650" s="28"/>
      <c r="Q1650" s="28"/>
      <c r="R1650" s="28"/>
      <c r="S1650" s="71"/>
      <c r="T1650" s="28"/>
      <c r="U1650" s="28"/>
      <c r="V1650" s="28"/>
      <c r="W1650" s="28"/>
      <c r="X1650" s="28"/>
    </row>
    <row r="1651" spans="1:24" ht="18.75" customHeight="1">
      <c r="A1651" s="201"/>
      <c r="B1651" s="187">
        <v>4419</v>
      </c>
      <c r="C1651" s="38" t="s">
        <v>4650</v>
      </c>
      <c r="D1651" s="28">
        <v>4128993099</v>
      </c>
      <c r="E1651" s="28"/>
      <c r="F1651" s="28"/>
      <c r="G1651" s="28">
        <v>3</v>
      </c>
      <c r="H1651" s="28">
        <v>5</v>
      </c>
      <c r="I1651" s="28"/>
      <c r="J1651" s="28"/>
      <c r="K1651" s="28"/>
      <c r="L1651" s="28"/>
      <c r="M1651" s="28"/>
      <c r="N1651" s="28"/>
      <c r="O1651" s="28"/>
      <c r="P1651" s="28">
        <v>4</v>
      </c>
      <c r="Q1651" s="28"/>
      <c r="R1651" s="28"/>
      <c r="S1651" s="71"/>
      <c r="T1651" s="28"/>
      <c r="U1651" s="28"/>
      <c r="V1651" s="28"/>
      <c r="W1651" s="28"/>
      <c r="X1651" s="28"/>
    </row>
    <row r="1652" spans="1:24" ht="18.75" customHeight="1">
      <c r="A1652" s="201"/>
      <c r="B1652" s="187">
        <v>2275</v>
      </c>
      <c r="C1652" s="38" t="s">
        <v>6185</v>
      </c>
      <c r="D1652" s="28">
        <v>4129020950</v>
      </c>
      <c r="E1652" s="28"/>
      <c r="F1652" s="28"/>
      <c r="G1652" s="28">
        <v>5</v>
      </c>
      <c r="H1652" s="28"/>
      <c r="I1652" s="28"/>
      <c r="J1652" s="28"/>
      <c r="K1652" s="28"/>
      <c r="L1652" s="28"/>
      <c r="M1652" s="28"/>
      <c r="N1652" s="28"/>
      <c r="O1652" s="28">
        <v>1</v>
      </c>
      <c r="P1652" s="28">
        <v>3</v>
      </c>
      <c r="Q1652" s="28"/>
      <c r="R1652" s="28"/>
      <c r="S1652" s="71"/>
      <c r="T1652" s="28"/>
      <c r="U1652" s="28"/>
      <c r="V1652" s="28"/>
      <c r="W1652" s="28"/>
      <c r="X1652" s="28"/>
    </row>
    <row r="1653" spans="1:24" ht="18.75" customHeight="1">
      <c r="A1653" s="201"/>
      <c r="B1653" s="187">
        <v>5710</v>
      </c>
      <c r="C1653" s="38" t="s">
        <v>5601</v>
      </c>
      <c r="D1653" s="28">
        <v>4128790463</v>
      </c>
      <c r="E1653" s="28"/>
      <c r="F1653" s="28"/>
      <c r="G1653" s="28">
        <v>3</v>
      </c>
      <c r="H1653" s="28">
        <v>5</v>
      </c>
      <c r="I1653" s="28"/>
      <c r="J1653" s="28"/>
      <c r="K1653" s="28"/>
      <c r="L1653" s="28"/>
      <c r="M1653" s="28"/>
      <c r="N1653" s="28"/>
      <c r="O1653" s="28"/>
      <c r="P1653" s="28">
        <v>3</v>
      </c>
      <c r="Q1653" s="28"/>
      <c r="R1653" s="28"/>
      <c r="S1653" s="71"/>
      <c r="T1653" s="28"/>
      <c r="U1653" s="28"/>
      <c r="V1653" s="28"/>
      <c r="W1653" s="28"/>
      <c r="X1653" s="28"/>
    </row>
    <row r="1654" spans="1:24" ht="18.75" customHeight="1">
      <c r="A1654" s="201"/>
      <c r="B1654" s="187">
        <v>2409</v>
      </c>
      <c r="C1654" s="38" t="s">
        <v>5156</v>
      </c>
      <c r="D1654" s="28">
        <v>4129020500</v>
      </c>
      <c r="E1654" s="28"/>
      <c r="F1654" s="28"/>
      <c r="G1654" s="28">
        <v>5</v>
      </c>
      <c r="H1654" s="28">
        <v>10</v>
      </c>
      <c r="I1654" s="28"/>
      <c r="J1654" s="28"/>
      <c r="K1654" s="28"/>
      <c r="L1654" s="28"/>
      <c r="M1654" s="28"/>
      <c r="N1654" s="28"/>
      <c r="O1654" s="28"/>
      <c r="P1654" s="28">
        <v>10</v>
      </c>
      <c r="Q1654" s="28"/>
      <c r="R1654" s="28"/>
      <c r="S1654" s="71"/>
      <c r="T1654" s="28"/>
      <c r="U1654" s="28"/>
      <c r="V1654" s="28"/>
      <c r="W1654" s="28"/>
      <c r="X1654" s="28"/>
    </row>
    <row r="1655" spans="1:24" ht="18.75" customHeight="1">
      <c r="A1655" s="201"/>
      <c r="B1655" s="187">
        <v>5573</v>
      </c>
      <c r="C1655" s="38" t="s">
        <v>2023</v>
      </c>
      <c r="D1655" s="28">
        <v>4128882916</v>
      </c>
      <c r="E1655" s="28"/>
      <c r="F1655" s="28"/>
      <c r="G1655" s="28">
        <v>3</v>
      </c>
      <c r="H1655" s="28">
        <v>4</v>
      </c>
      <c r="I1655" s="28"/>
      <c r="J1655" s="28"/>
      <c r="K1655" s="28"/>
      <c r="L1655" s="28"/>
      <c r="M1655" s="28"/>
      <c r="N1655" s="28"/>
      <c r="O1655" s="28"/>
      <c r="P1655" s="28">
        <v>4</v>
      </c>
      <c r="Q1655" s="28"/>
      <c r="R1655" s="28"/>
      <c r="S1655" s="71"/>
      <c r="T1655" s="28"/>
      <c r="U1655" s="28"/>
      <c r="V1655" s="28"/>
      <c r="W1655" s="28"/>
      <c r="X1655" s="28"/>
    </row>
    <row r="1656" spans="1:24" ht="18.75" customHeight="1">
      <c r="A1656" s="201"/>
      <c r="B1656" s="187">
        <v>3081</v>
      </c>
      <c r="C1656" s="38" t="s">
        <v>4693</v>
      </c>
      <c r="D1656" s="28">
        <v>4128992650</v>
      </c>
      <c r="E1656" s="28"/>
      <c r="F1656" s="28"/>
      <c r="G1656" s="28">
        <v>3</v>
      </c>
      <c r="H1656" s="28">
        <v>10</v>
      </c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71"/>
      <c r="T1656" s="28"/>
      <c r="U1656" s="28"/>
      <c r="V1656" s="28"/>
      <c r="W1656" s="28"/>
      <c r="X1656" s="28"/>
    </row>
    <row r="1657" spans="1:24" ht="18.75" customHeight="1">
      <c r="A1657" s="201"/>
      <c r="B1657" s="187">
        <v>4512</v>
      </c>
      <c r="C1657" s="38" t="s">
        <v>6186</v>
      </c>
      <c r="D1657" s="28">
        <v>4129016105</v>
      </c>
      <c r="E1657" s="28"/>
      <c r="F1657" s="28"/>
      <c r="G1657" s="28">
        <v>9</v>
      </c>
      <c r="H1657" s="28">
        <v>5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71"/>
      <c r="T1657" s="28"/>
      <c r="U1657" s="28"/>
      <c r="V1657" s="28"/>
      <c r="W1657" s="28"/>
      <c r="X1657" s="28"/>
    </row>
    <row r="1658" spans="1:24" ht="18.75" customHeight="1">
      <c r="A1658" s="201"/>
      <c r="B1658" s="187">
        <v>5290</v>
      </c>
      <c r="C1658" s="38" t="s">
        <v>6187</v>
      </c>
      <c r="D1658" s="28">
        <v>4128956143</v>
      </c>
      <c r="E1658" s="28"/>
      <c r="F1658" s="28"/>
      <c r="G1658" s="28"/>
      <c r="H1658" s="28">
        <v>7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71"/>
      <c r="T1658" s="28"/>
      <c r="U1658" s="28"/>
      <c r="V1658" s="28"/>
      <c r="W1658" s="28"/>
      <c r="X1658" s="28"/>
    </row>
    <row r="1659" spans="1:24" ht="18.75" customHeight="1">
      <c r="A1659" s="201"/>
      <c r="B1659" s="187" t="s">
        <v>6188</v>
      </c>
      <c r="C1659" s="38" t="s">
        <v>5816</v>
      </c>
      <c r="D1659" s="28">
        <v>5652</v>
      </c>
      <c r="E1659" s="28"/>
      <c r="F1659" s="28"/>
      <c r="G1659" s="28">
        <v>15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71"/>
      <c r="T1659" s="28"/>
      <c r="U1659" s="28"/>
      <c r="V1659" s="28"/>
      <c r="W1659" s="28"/>
      <c r="X1659" s="28"/>
    </row>
    <row r="1660" spans="1:24" ht="18.75" customHeight="1">
      <c r="A1660" s="201"/>
      <c r="B1660" s="187" t="s">
        <v>6191</v>
      </c>
      <c r="C1660" s="38" t="s">
        <v>6007</v>
      </c>
      <c r="D1660" s="28" t="s">
        <v>5116</v>
      </c>
      <c r="E1660" s="28"/>
      <c r="F1660" s="28"/>
      <c r="G1660" s="28">
        <v>3</v>
      </c>
      <c r="H1660" s="28">
        <v>5</v>
      </c>
      <c r="I1660" s="28">
        <v>5</v>
      </c>
      <c r="J1660" s="28"/>
      <c r="K1660" s="28"/>
      <c r="L1660" s="28"/>
      <c r="M1660" s="28">
        <v>5</v>
      </c>
      <c r="N1660" s="28">
        <v>5</v>
      </c>
      <c r="O1660" s="28">
        <v>5</v>
      </c>
      <c r="P1660" s="28">
        <v>5</v>
      </c>
      <c r="Q1660" s="28"/>
      <c r="R1660" s="28"/>
      <c r="S1660" s="71"/>
      <c r="T1660" s="28"/>
      <c r="U1660" s="28"/>
      <c r="V1660" s="28"/>
      <c r="W1660" s="28"/>
      <c r="X1660" s="28"/>
    </row>
    <row r="1661" spans="1:24" ht="18.75" customHeight="1">
      <c r="A1661" s="201"/>
      <c r="B1661" s="187" t="s">
        <v>6192</v>
      </c>
      <c r="C1661" s="38" t="s">
        <v>6189</v>
      </c>
      <c r="D1661" s="28" t="s">
        <v>5116</v>
      </c>
      <c r="E1661" s="28"/>
      <c r="F1661" s="28"/>
      <c r="G1661" s="28">
        <v>5</v>
      </c>
      <c r="H1661" s="28">
        <v>5</v>
      </c>
      <c r="I1661" s="28">
        <v>5</v>
      </c>
      <c r="J1661" s="28"/>
      <c r="K1661" s="28"/>
      <c r="L1661" s="28"/>
      <c r="M1661" s="28">
        <v>5</v>
      </c>
      <c r="N1661" s="28"/>
      <c r="O1661" s="28"/>
      <c r="P1661" s="28"/>
      <c r="Q1661" s="28"/>
      <c r="R1661" s="28"/>
      <c r="S1661" s="71"/>
      <c r="T1661" s="28"/>
      <c r="U1661" s="28"/>
      <c r="V1661" s="28"/>
      <c r="W1661" s="28"/>
      <c r="X1661" s="28"/>
    </row>
    <row r="1662" spans="1:24" ht="18.75" customHeight="1">
      <c r="A1662" s="201"/>
      <c r="B1662" s="187" t="s">
        <v>6193</v>
      </c>
      <c r="C1662" s="38" t="s">
        <v>6190</v>
      </c>
      <c r="D1662" s="28" t="s">
        <v>5116</v>
      </c>
      <c r="E1662" s="28"/>
      <c r="F1662" s="28"/>
      <c r="G1662" s="28">
        <v>5</v>
      </c>
      <c r="H1662" s="28">
        <v>5</v>
      </c>
      <c r="I1662" s="28"/>
      <c r="J1662" s="28">
        <v>5</v>
      </c>
      <c r="K1662" s="28"/>
      <c r="L1662" s="28"/>
      <c r="M1662" s="28"/>
      <c r="N1662" s="28"/>
      <c r="O1662" s="28">
        <v>5</v>
      </c>
      <c r="P1662" s="28"/>
      <c r="Q1662" s="28"/>
      <c r="R1662" s="28"/>
      <c r="S1662" s="71"/>
      <c r="T1662" s="28"/>
      <c r="U1662" s="28"/>
      <c r="V1662" s="28"/>
      <c r="W1662" s="28"/>
      <c r="X1662" s="28"/>
    </row>
    <row r="1663" spans="1:24" ht="18.75" customHeight="1">
      <c r="A1663" s="225" t="s">
        <v>6213</v>
      </c>
      <c r="B1663" s="187">
        <v>2565</v>
      </c>
      <c r="C1663" s="38" t="s">
        <v>6214</v>
      </c>
      <c r="D1663" s="28">
        <v>4129017443</v>
      </c>
      <c r="E1663" s="28">
        <v>3</v>
      </c>
      <c r="F1663" s="28"/>
      <c r="G1663" s="28">
        <v>3</v>
      </c>
      <c r="H1663" s="28">
        <v>6</v>
      </c>
      <c r="I1663" s="28"/>
      <c r="J1663" s="28"/>
      <c r="K1663" s="28"/>
      <c r="L1663" s="28"/>
      <c r="M1663" s="28"/>
      <c r="N1663" s="28"/>
      <c r="O1663" s="28"/>
      <c r="P1663" s="28">
        <v>3</v>
      </c>
      <c r="Q1663" s="28"/>
      <c r="R1663" s="28"/>
      <c r="S1663" s="71"/>
      <c r="T1663" s="28"/>
      <c r="U1663" s="28"/>
      <c r="V1663" s="28"/>
      <c r="W1663" s="28"/>
      <c r="X1663" s="28"/>
    </row>
    <row r="1664" spans="1:24" ht="18.75" customHeight="1">
      <c r="A1664" s="201"/>
      <c r="B1664" s="187">
        <v>4274</v>
      </c>
      <c r="C1664" s="38" t="s">
        <v>5694</v>
      </c>
      <c r="D1664" s="28">
        <v>4129018499</v>
      </c>
      <c r="E1664" s="28">
        <v>3</v>
      </c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>
        <v>6</v>
      </c>
      <c r="Q1664" s="28"/>
      <c r="R1664" s="28"/>
      <c r="S1664" s="71"/>
      <c r="T1664" s="28"/>
      <c r="U1664" s="28"/>
      <c r="V1664" s="28"/>
      <c r="W1664" s="28"/>
      <c r="X1664" s="28"/>
    </row>
    <row r="1665" spans="1:24" ht="18.75" customHeight="1">
      <c r="A1665" s="201"/>
      <c r="B1665" s="187">
        <v>2518</v>
      </c>
      <c r="C1665" s="38" t="s">
        <v>6215</v>
      </c>
      <c r="D1665" s="28">
        <v>4129017402</v>
      </c>
      <c r="E1665" s="28">
        <v>3</v>
      </c>
      <c r="F1665" s="28"/>
      <c r="G1665" s="28">
        <v>3</v>
      </c>
      <c r="H1665" s="28">
        <v>6</v>
      </c>
      <c r="I1665" s="28"/>
      <c r="J1665" s="28"/>
      <c r="K1665" s="28"/>
      <c r="L1665" s="28"/>
      <c r="M1665" s="28"/>
      <c r="N1665" s="28"/>
      <c r="O1665" s="28"/>
      <c r="P1665" s="28">
        <v>9</v>
      </c>
      <c r="Q1665" s="28"/>
      <c r="R1665" s="28"/>
      <c r="S1665" s="71"/>
      <c r="T1665" s="28"/>
      <c r="U1665" s="28"/>
      <c r="V1665" s="28"/>
      <c r="W1665" s="28"/>
      <c r="X1665" s="28"/>
    </row>
    <row r="1666" spans="1:24" ht="18.75" customHeight="1">
      <c r="A1666" s="201"/>
      <c r="B1666" s="187">
        <v>4170</v>
      </c>
      <c r="C1666" s="38" t="s">
        <v>1429</v>
      </c>
      <c r="D1666" s="28">
        <v>4129012880</v>
      </c>
      <c r="E1666" s="28"/>
      <c r="F1666" s="28"/>
      <c r="G1666" s="28">
        <v>10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71"/>
      <c r="T1666" s="28"/>
      <c r="U1666" s="28"/>
      <c r="V1666" s="28"/>
      <c r="W1666" s="28"/>
      <c r="X1666" s="28"/>
    </row>
    <row r="1667" spans="1:24" ht="18.75" customHeight="1">
      <c r="A1667" s="201"/>
      <c r="B1667" s="187">
        <v>4259</v>
      </c>
      <c r="C1667" s="38" t="s">
        <v>6216</v>
      </c>
      <c r="D1667" s="28">
        <v>4128800998</v>
      </c>
      <c r="E1667" s="28"/>
      <c r="F1667" s="28">
        <v>5</v>
      </c>
      <c r="G1667" s="28">
        <v>10</v>
      </c>
      <c r="H1667" s="28">
        <v>10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71"/>
      <c r="T1667" s="28"/>
      <c r="U1667" s="28"/>
      <c r="V1667" s="28"/>
      <c r="W1667" s="28"/>
      <c r="X1667" s="28"/>
    </row>
    <row r="1668" spans="1:24" ht="18.75" customHeight="1">
      <c r="A1668" s="201"/>
      <c r="B1668" s="187">
        <v>2369</v>
      </c>
      <c r="C1668" s="38" t="s">
        <v>4584</v>
      </c>
      <c r="D1668" s="28">
        <v>4129017369</v>
      </c>
      <c r="E1668" s="28">
        <v>3</v>
      </c>
      <c r="F1668" s="28"/>
      <c r="G1668" s="28">
        <v>6</v>
      </c>
      <c r="H1668" s="28">
        <v>6</v>
      </c>
      <c r="I1668" s="28"/>
      <c r="J1668" s="28"/>
      <c r="K1668" s="28"/>
      <c r="L1668" s="28"/>
      <c r="M1668" s="28"/>
      <c r="N1668" s="28"/>
      <c r="O1668" s="28"/>
      <c r="P1668" s="28">
        <v>3</v>
      </c>
      <c r="Q1668" s="28"/>
      <c r="R1668" s="28"/>
      <c r="S1668" s="71"/>
      <c r="T1668" s="28"/>
      <c r="U1668" s="28"/>
      <c r="V1668" s="28"/>
      <c r="W1668" s="28"/>
      <c r="X1668" s="28"/>
    </row>
    <row r="1669" spans="1:24" ht="18.75" customHeight="1">
      <c r="A1669" s="201"/>
      <c r="B1669" s="187">
        <v>2240</v>
      </c>
      <c r="C1669" s="38" t="s">
        <v>3508</v>
      </c>
      <c r="D1669" s="28">
        <v>4129011435</v>
      </c>
      <c r="E1669" s="28"/>
      <c r="F1669" s="28"/>
      <c r="G1669" s="28"/>
      <c r="H1669" s="28">
        <v>6</v>
      </c>
      <c r="I1669" s="28"/>
      <c r="J1669" s="28"/>
      <c r="K1669" s="28"/>
      <c r="L1669" s="28"/>
      <c r="M1669" s="28"/>
      <c r="N1669" s="28"/>
      <c r="O1669" s="28">
        <v>2</v>
      </c>
      <c r="P1669" s="28">
        <v>6</v>
      </c>
      <c r="Q1669" s="28"/>
      <c r="R1669" s="28"/>
      <c r="S1669" s="71"/>
      <c r="T1669" s="28"/>
      <c r="U1669" s="28"/>
      <c r="V1669" s="28"/>
      <c r="W1669" s="28"/>
      <c r="X1669" s="28"/>
    </row>
    <row r="1670" spans="1:24" ht="18.75" customHeight="1">
      <c r="A1670" s="201"/>
      <c r="B1670" s="187">
        <v>2554</v>
      </c>
      <c r="C1670" s="38" t="s">
        <v>3798</v>
      </c>
      <c r="D1670" s="28">
        <v>4129017430</v>
      </c>
      <c r="E1670" s="28">
        <v>3</v>
      </c>
      <c r="F1670" s="28"/>
      <c r="G1670" s="28">
        <v>6</v>
      </c>
      <c r="H1670" s="28">
        <v>12</v>
      </c>
      <c r="I1670" s="28"/>
      <c r="J1670" s="28"/>
      <c r="K1670" s="28"/>
      <c r="L1670" s="28"/>
      <c r="M1670" s="28"/>
      <c r="N1670" s="28"/>
      <c r="O1670" s="28">
        <v>6</v>
      </c>
      <c r="P1670" s="28"/>
      <c r="Q1670" s="28"/>
      <c r="R1670" s="28"/>
      <c r="S1670" s="71"/>
      <c r="T1670" s="28"/>
      <c r="U1670" s="28"/>
      <c r="V1670" s="28"/>
      <c r="W1670" s="28"/>
      <c r="X1670" s="28"/>
    </row>
    <row r="1671" spans="1:24" ht="18.75" customHeight="1">
      <c r="A1671" s="201"/>
      <c r="B1671" s="187">
        <v>5585</v>
      </c>
      <c r="C1671" s="38" t="s">
        <v>6217</v>
      </c>
      <c r="D1671" s="28">
        <v>4129019281</v>
      </c>
      <c r="E1671" s="28">
        <v>3</v>
      </c>
      <c r="F1671" s="28"/>
      <c r="G1671" s="28"/>
      <c r="H1671" s="28">
        <v>3</v>
      </c>
      <c r="I1671" s="28"/>
      <c r="J1671" s="28"/>
      <c r="K1671" s="28"/>
      <c r="L1671" s="28"/>
      <c r="M1671" s="28"/>
      <c r="N1671" s="28"/>
      <c r="O1671" s="28">
        <v>3</v>
      </c>
      <c r="P1671" s="28"/>
      <c r="Q1671" s="28"/>
      <c r="R1671" s="28"/>
      <c r="S1671" s="71"/>
      <c r="T1671" s="28"/>
      <c r="U1671" s="28"/>
      <c r="V1671" s="28"/>
      <c r="W1671" s="28"/>
      <c r="X1671" s="28"/>
    </row>
    <row r="1672" spans="1:24" ht="18.75" customHeight="1">
      <c r="A1672" s="201"/>
      <c r="B1672" s="187">
        <v>4515</v>
      </c>
      <c r="C1672" s="38" t="s">
        <v>5018</v>
      </c>
      <c r="D1672" s="28">
        <v>4129021277</v>
      </c>
      <c r="E1672" s="28"/>
      <c r="F1672" s="28"/>
      <c r="G1672" s="28">
        <v>2</v>
      </c>
      <c r="H1672" s="28">
        <v>7</v>
      </c>
      <c r="I1672" s="28"/>
      <c r="J1672" s="28"/>
      <c r="K1672" s="28"/>
      <c r="L1672" s="28"/>
      <c r="M1672" s="28"/>
      <c r="N1672" s="28"/>
      <c r="O1672" s="28"/>
      <c r="P1672" s="28">
        <v>10</v>
      </c>
      <c r="Q1672" s="28"/>
      <c r="R1672" s="28"/>
      <c r="S1672" s="71"/>
      <c r="T1672" s="28"/>
      <c r="U1672" s="28"/>
      <c r="V1672" s="28"/>
      <c r="W1672" s="28"/>
      <c r="X1672" s="28"/>
    </row>
    <row r="1673" spans="1:24" ht="18.75" customHeight="1">
      <c r="A1673" s="201"/>
      <c r="B1673" s="187">
        <v>5604</v>
      </c>
      <c r="C1673" s="38" t="s">
        <v>4069</v>
      </c>
      <c r="D1673" s="28">
        <v>4128987468</v>
      </c>
      <c r="E1673" s="28"/>
      <c r="F1673" s="28"/>
      <c r="G1673" s="28">
        <v>5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71"/>
      <c r="T1673" s="28"/>
      <c r="U1673" s="28"/>
      <c r="V1673" s="28"/>
      <c r="W1673" s="28"/>
      <c r="X1673" s="28"/>
    </row>
    <row r="1674" spans="1:24" ht="18.75" customHeight="1">
      <c r="A1674" s="201"/>
      <c r="B1674" s="187">
        <v>2101</v>
      </c>
      <c r="C1674" s="38" t="s">
        <v>4389</v>
      </c>
      <c r="D1674" s="28">
        <v>4129017051</v>
      </c>
      <c r="E1674" s="28">
        <v>3</v>
      </c>
      <c r="F1674" s="28"/>
      <c r="G1674" s="28"/>
      <c r="H1674" s="28"/>
      <c r="I1674" s="28"/>
      <c r="J1674" s="28"/>
      <c r="K1674" s="28"/>
      <c r="L1674" s="28"/>
      <c r="M1674" s="28"/>
      <c r="N1674" s="28"/>
      <c r="O1674" s="28">
        <v>6</v>
      </c>
      <c r="P1674" s="28"/>
      <c r="Q1674" s="28"/>
      <c r="R1674" s="28"/>
      <c r="S1674" s="71"/>
      <c r="T1674" s="28"/>
      <c r="U1674" s="28"/>
      <c r="V1674" s="28"/>
      <c r="W1674" s="28"/>
      <c r="X1674" s="28"/>
    </row>
    <row r="1675" spans="1:24" ht="18.75" customHeight="1">
      <c r="A1675" s="201"/>
      <c r="B1675" s="187">
        <v>2017</v>
      </c>
      <c r="C1675" s="38" t="s">
        <v>3510</v>
      </c>
      <c r="D1675" s="28">
        <v>4129016991</v>
      </c>
      <c r="E1675" s="28">
        <v>3</v>
      </c>
      <c r="F1675" s="28"/>
      <c r="G1675" s="28">
        <v>6</v>
      </c>
      <c r="H1675" s="28">
        <v>6</v>
      </c>
      <c r="I1675" s="28"/>
      <c r="J1675" s="28"/>
      <c r="K1675" s="28"/>
      <c r="L1675" s="28"/>
      <c r="M1675" s="28"/>
      <c r="N1675" s="28"/>
      <c r="O1675" s="28">
        <v>3</v>
      </c>
      <c r="P1675" s="28"/>
      <c r="Q1675" s="28"/>
      <c r="R1675" s="28"/>
      <c r="S1675" s="71"/>
      <c r="T1675" s="28"/>
      <c r="U1675" s="28"/>
      <c r="V1675" s="28"/>
      <c r="W1675" s="28"/>
      <c r="X1675" s="28"/>
    </row>
    <row r="1676" spans="1:24" ht="18.75" customHeight="1">
      <c r="A1676" s="201"/>
      <c r="B1676" s="187">
        <v>3187</v>
      </c>
      <c r="C1676" s="38" t="s">
        <v>6027</v>
      </c>
      <c r="D1676" s="28">
        <v>4129017755</v>
      </c>
      <c r="E1676" s="28">
        <v>3</v>
      </c>
      <c r="F1676" s="28"/>
      <c r="G1676" s="28">
        <v>3</v>
      </c>
      <c r="H1676" s="28">
        <v>6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71"/>
      <c r="T1676" s="28"/>
      <c r="U1676" s="28"/>
      <c r="V1676" s="28"/>
      <c r="W1676" s="28"/>
      <c r="X1676" s="28"/>
    </row>
    <row r="1677" spans="1:24" ht="18.75" customHeight="1">
      <c r="A1677" s="201"/>
      <c r="B1677" s="187">
        <v>2830</v>
      </c>
      <c r="C1677" s="38" t="s">
        <v>4946</v>
      </c>
      <c r="D1677" s="28">
        <v>4129017570</v>
      </c>
      <c r="E1677" s="28">
        <v>3</v>
      </c>
      <c r="F1677" s="28"/>
      <c r="G1677" s="28"/>
      <c r="H1677" s="28">
        <v>9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71"/>
      <c r="T1677" s="28"/>
      <c r="U1677" s="28"/>
      <c r="V1677" s="28"/>
      <c r="W1677" s="28"/>
      <c r="X1677" s="28"/>
    </row>
    <row r="1678" spans="1:24" ht="18.75" customHeight="1">
      <c r="A1678" s="201"/>
      <c r="B1678" s="187">
        <v>3531</v>
      </c>
      <c r="C1678" s="38" t="s">
        <v>3797</v>
      </c>
      <c r="D1678" s="28">
        <v>4129009773</v>
      </c>
      <c r="E1678" s="28">
        <v>5</v>
      </c>
      <c r="F1678" s="28"/>
      <c r="G1678" s="28"/>
      <c r="H1678" s="28">
        <v>20</v>
      </c>
      <c r="I1678" s="28"/>
      <c r="J1678" s="28"/>
      <c r="K1678" s="28"/>
      <c r="L1678" s="28"/>
      <c r="M1678" s="28"/>
      <c r="N1678" s="28"/>
      <c r="O1678" s="28">
        <v>10</v>
      </c>
      <c r="P1678" s="28">
        <v>20</v>
      </c>
      <c r="Q1678" s="28"/>
      <c r="R1678" s="28"/>
      <c r="S1678" s="71"/>
      <c r="T1678" s="28"/>
      <c r="U1678" s="28"/>
      <c r="V1678" s="28"/>
      <c r="W1678" s="28"/>
      <c r="X1678" s="28"/>
    </row>
    <row r="1679" spans="1:24" ht="18.75" customHeight="1">
      <c r="A1679" s="201"/>
      <c r="B1679" s="187">
        <v>2079</v>
      </c>
      <c r="C1679" s="38" t="s">
        <v>6218</v>
      </c>
      <c r="D1679" s="28">
        <v>4128879819</v>
      </c>
      <c r="E1679" s="28"/>
      <c r="F1679" s="28"/>
      <c r="G1679" s="28">
        <v>5</v>
      </c>
      <c r="H1679" s="28">
        <v>5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71"/>
      <c r="T1679" s="28"/>
      <c r="U1679" s="28"/>
      <c r="V1679" s="28"/>
      <c r="W1679" s="28"/>
      <c r="X1679" s="28"/>
    </row>
    <row r="1680" spans="1:24" ht="18.75" customHeight="1">
      <c r="A1680" s="201"/>
      <c r="B1680" s="187">
        <v>4032</v>
      </c>
      <c r="C1680" s="38" t="s">
        <v>1751</v>
      </c>
      <c r="D1680" s="28">
        <v>4129018268</v>
      </c>
      <c r="E1680" s="28">
        <v>3</v>
      </c>
      <c r="F1680" s="28"/>
      <c r="G1680" s="28">
        <v>6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71"/>
      <c r="T1680" s="28"/>
      <c r="U1680" s="28"/>
      <c r="V1680" s="28"/>
      <c r="W1680" s="28"/>
      <c r="X1680" s="28"/>
    </row>
    <row r="1681" spans="1:24" ht="18.75" customHeight="1">
      <c r="A1681" s="201"/>
      <c r="B1681" s="187">
        <v>3851</v>
      </c>
      <c r="C1681" s="38" t="s">
        <v>3502</v>
      </c>
      <c r="D1681" s="28">
        <v>4128993800</v>
      </c>
      <c r="E1681" s="28"/>
      <c r="F1681" s="28"/>
      <c r="G1681" s="28">
        <v>10</v>
      </c>
      <c r="H1681" s="28">
        <v>10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71"/>
      <c r="T1681" s="28"/>
      <c r="U1681" s="28"/>
      <c r="V1681" s="28"/>
      <c r="W1681" s="28"/>
      <c r="X1681" s="28"/>
    </row>
    <row r="1682" spans="1:24" ht="18.75" customHeight="1">
      <c r="A1682" s="201"/>
      <c r="B1682" s="187">
        <v>4967</v>
      </c>
      <c r="C1682" s="38" t="s">
        <v>4064</v>
      </c>
      <c r="D1682" s="28">
        <v>4129038137</v>
      </c>
      <c r="E1682" s="28"/>
      <c r="F1682" s="28"/>
      <c r="G1682" s="28"/>
      <c r="H1682" s="28">
        <v>10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71"/>
      <c r="T1682" s="28"/>
      <c r="U1682" s="28"/>
      <c r="V1682" s="28"/>
      <c r="W1682" s="28"/>
      <c r="X1682" s="28"/>
    </row>
    <row r="1683" spans="1:24" ht="18.75" customHeight="1">
      <c r="A1683" s="201"/>
      <c r="B1683" s="187">
        <v>5465</v>
      </c>
      <c r="C1683" s="38" t="s">
        <v>4393</v>
      </c>
      <c r="D1683" s="28">
        <v>4128739291</v>
      </c>
      <c r="E1683" s="28"/>
      <c r="F1683" s="28"/>
      <c r="G1683" s="28">
        <v>5</v>
      </c>
      <c r="H1683" s="28">
        <v>10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71"/>
      <c r="T1683" s="28"/>
      <c r="U1683" s="28"/>
      <c r="V1683" s="28"/>
      <c r="W1683" s="28"/>
      <c r="X1683" s="28"/>
    </row>
    <row r="1684" spans="1:24" ht="18.75" customHeight="1">
      <c r="A1684" s="201"/>
      <c r="B1684" s="187">
        <v>2545</v>
      </c>
      <c r="C1684" s="38" t="s">
        <v>3791</v>
      </c>
      <c r="D1684" s="28">
        <v>4129017424</v>
      </c>
      <c r="E1684" s="28">
        <v>3</v>
      </c>
      <c r="F1684" s="28"/>
      <c r="G1684" s="28"/>
      <c r="H1684" s="28">
        <v>9</v>
      </c>
      <c r="I1684" s="28"/>
      <c r="J1684" s="28"/>
      <c r="K1684" s="28"/>
      <c r="L1684" s="28"/>
      <c r="M1684" s="28"/>
      <c r="N1684" s="28"/>
      <c r="O1684" s="28">
        <v>3</v>
      </c>
      <c r="P1684" s="28">
        <v>3</v>
      </c>
      <c r="Q1684" s="28"/>
      <c r="R1684" s="28"/>
      <c r="S1684" s="71"/>
      <c r="T1684" s="28"/>
      <c r="U1684" s="28"/>
      <c r="V1684" s="28"/>
      <c r="W1684" s="28"/>
      <c r="X1684" s="28"/>
    </row>
    <row r="1685" spans="1:24" ht="18.75" customHeight="1">
      <c r="A1685" s="201"/>
      <c r="B1685" s="187">
        <v>4249</v>
      </c>
      <c r="C1685" s="38" t="s">
        <v>6219</v>
      </c>
      <c r="D1685" s="28">
        <v>4129012721</v>
      </c>
      <c r="E1685" s="28"/>
      <c r="F1685" s="28"/>
      <c r="G1685" s="28">
        <v>5</v>
      </c>
      <c r="H1685" s="28">
        <v>4</v>
      </c>
      <c r="I1685" s="28"/>
      <c r="J1685" s="28"/>
      <c r="K1685" s="28"/>
      <c r="L1685" s="28"/>
      <c r="M1685" s="28"/>
      <c r="N1685" s="28"/>
      <c r="O1685" s="28">
        <v>3</v>
      </c>
      <c r="P1685" s="28"/>
      <c r="Q1685" s="28"/>
      <c r="R1685" s="28"/>
      <c r="S1685" s="71"/>
      <c r="T1685" s="28"/>
      <c r="U1685" s="28"/>
      <c r="V1685" s="28"/>
      <c r="W1685" s="28"/>
      <c r="X1685" s="28"/>
    </row>
    <row r="1686" spans="1:24" ht="18.75" customHeight="1">
      <c r="A1686" s="201"/>
      <c r="B1686" s="187">
        <v>2750</v>
      </c>
      <c r="C1686" s="38" t="s">
        <v>3520</v>
      </c>
      <c r="D1686" s="28">
        <v>4129009260</v>
      </c>
      <c r="E1686" s="28"/>
      <c r="F1686" s="28"/>
      <c r="G1686" s="28">
        <v>5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71"/>
      <c r="T1686" s="28"/>
      <c r="U1686" s="28"/>
      <c r="V1686" s="28"/>
      <c r="W1686" s="28"/>
      <c r="X1686" s="28"/>
    </row>
    <row r="1687" spans="1:24" ht="18.75" customHeight="1">
      <c r="A1687" s="201"/>
      <c r="B1687" s="187">
        <v>2750</v>
      </c>
      <c r="C1687" s="38" t="s">
        <v>3520</v>
      </c>
      <c r="D1687" s="28">
        <v>4129017526</v>
      </c>
      <c r="E1687" s="28"/>
      <c r="F1687" s="28"/>
      <c r="G1687" s="28"/>
      <c r="H1687" s="28">
        <v>3</v>
      </c>
      <c r="I1687" s="28"/>
      <c r="J1687" s="28"/>
      <c r="K1687" s="28"/>
      <c r="L1687" s="28"/>
      <c r="M1687" s="28"/>
      <c r="N1687" s="28"/>
      <c r="O1687" s="28">
        <v>3</v>
      </c>
      <c r="P1687" s="28">
        <v>6</v>
      </c>
      <c r="Q1687" s="28"/>
      <c r="R1687" s="28"/>
      <c r="S1687" s="71"/>
      <c r="T1687" s="28"/>
      <c r="U1687" s="28"/>
      <c r="V1687" s="28"/>
      <c r="W1687" s="28"/>
      <c r="X1687" s="28"/>
    </row>
    <row r="1688" spans="1:24" ht="18.75" customHeight="1">
      <c r="A1688" s="201"/>
      <c r="B1688" s="187">
        <v>5247</v>
      </c>
      <c r="C1688" s="38" t="s">
        <v>1848</v>
      </c>
      <c r="D1688" s="28">
        <v>4129021409</v>
      </c>
      <c r="E1688" s="28">
        <v>2</v>
      </c>
      <c r="F1688" s="28"/>
      <c r="G1688" s="28">
        <v>5</v>
      </c>
      <c r="H1688" s="28">
        <v>10</v>
      </c>
      <c r="I1688" s="28"/>
      <c r="J1688" s="28"/>
      <c r="K1688" s="28"/>
      <c r="L1688" s="28"/>
      <c r="M1688" s="28"/>
      <c r="N1688" s="28"/>
      <c r="O1688" s="28">
        <v>5</v>
      </c>
      <c r="P1688" s="28">
        <v>5</v>
      </c>
      <c r="Q1688" s="28"/>
      <c r="R1688" s="28"/>
      <c r="S1688" s="71"/>
      <c r="T1688" s="28"/>
      <c r="U1688" s="28"/>
      <c r="V1688" s="28"/>
      <c r="W1688" s="28"/>
      <c r="X1688" s="28"/>
    </row>
    <row r="1689" spans="1:24" ht="18.75" customHeight="1">
      <c r="A1689" s="201"/>
      <c r="B1689" s="187">
        <v>2016</v>
      </c>
      <c r="C1689" s="38" t="s">
        <v>3509</v>
      </c>
      <c r="D1689" s="28">
        <v>4129000256</v>
      </c>
      <c r="E1689" s="28"/>
      <c r="F1689" s="28"/>
      <c r="G1689" s="28">
        <v>10</v>
      </c>
      <c r="H1689" s="28">
        <v>10</v>
      </c>
      <c r="I1689" s="28"/>
      <c r="J1689" s="28"/>
      <c r="K1689" s="28"/>
      <c r="L1689" s="28"/>
      <c r="M1689" s="28"/>
      <c r="N1689" s="28"/>
      <c r="O1689" s="28">
        <v>10</v>
      </c>
      <c r="P1689" s="28"/>
      <c r="Q1689" s="28"/>
      <c r="R1689" s="28"/>
      <c r="S1689" s="71"/>
      <c r="T1689" s="28"/>
      <c r="U1689" s="28"/>
      <c r="V1689" s="28"/>
      <c r="W1689" s="28"/>
      <c r="X1689" s="28"/>
    </row>
    <row r="1690" spans="1:24" ht="18.75" customHeight="1">
      <c r="A1690" s="201"/>
      <c r="B1690" s="187">
        <v>4166</v>
      </c>
      <c r="C1690" s="38" t="s">
        <v>3511</v>
      </c>
      <c r="D1690" s="28">
        <v>4129018340</v>
      </c>
      <c r="E1690" s="28"/>
      <c r="F1690" s="28"/>
      <c r="G1690" s="28"/>
      <c r="H1690" s="28">
        <v>9</v>
      </c>
      <c r="I1690" s="28"/>
      <c r="J1690" s="28"/>
      <c r="K1690" s="28"/>
      <c r="L1690" s="28"/>
      <c r="M1690" s="28"/>
      <c r="N1690" s="28"/>
      <c r="O1690" s="28">
        <v>6</v>
      </c>
      <c r="P1690" s="28"/>
      <c r="Q1690" s="28"/>
      <c r="R1690" s="28"/>
      <c r="S1690" s="71"/>
      <c r="T1690" s="28"/>
      <c r="U1690" s="28"/>
      <c r="V1690" s="28"/>
      <c r="W1690" s="28"/>
      <c r="X1690" s="28"/>
    </row>
    <row r="1691" spans="1:24" ht="18.75" customHeight="1">
      <c r="A1691" s="201"/>
      <c r="B1691" s="187" t="s">
        <v>6220</v>
      </c>
      <c r="C1691" s="38" t="s">
        <v>5373</v>
      </c>
      <c r="D1691" s="28">
        <v>5521</v>
      </c>
      <c r="E1691" s="28"/>
      <c r="F1691" s="28"/>
      <c r="G1691" s="28">
        <v>6</v>
      </c>
      <c r="H1691" s="28">
        <v>6</v>
      </c>
      <c r="I1691" s="28">
        <v>2</v>
      </c>
      <c r="J1691" s="28"/>
      <c r="K1691" s="28"/>
      <c r="L1691" s="28">
        <v>4</v>
      </c>
      <c r="M1691" s="28"/>
      <c r="N1691" s="28"/>
      <c r="O1691" s="28">
        <v>10</v>
      </c>
      <c r="P1691" s="28">
        <v>10</v>
      </c>
      <c r="Q1691" s="28"/>
      <c r="R1691" s="28"/>
      <c r="S1691" s="71"/>
      <c r="T1691" s="28"/>
      <c r="U1691" s="28"/>
      <c r="V1691" s="28"/>
      <c r="W1691" s="28"/>
      <c r="X1691" s="28"/>
    </row>
    <row r="1692" spans="1:24" ht="18.75" customHeight="1">
      <c r="A1692" s="201"/>
      <c r="B1692" s="187"/>
      <c r="C1692" s="179" t="s">
        <v>6170</v>
      </c>
      <c r="D1692" s="17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71"/>
      <c r="T1692" s="28"/>
      <c r="U1692" s="28"/>
      <c r="V1692" s="28"/>
      <c r="W1692" s="28"/>
      <c r="X1692" s="179" t="s">
        <v>6170</v>
      </c>
    </row>
    <row r="1693" spans="1:24" ht="18.75" customHeight="1">
      <c r="A1693" s="201"/>
      <c r="B1693" s="187">
        <v>4498</v>
      </c>
      <c r="C1693" s="38" t="s">
        <v>3180</v>
      </c>
      <c r="D1693" s="28">
        <v>4128992950</v>
      </c>
      <c r="E1693" s="34"/>
      <c r="F1693" s="34"/>
      <c r="G1693" s="34"/>
      <c r="H1693" s="28">
        <v>20</v>
      </c>
      <c r="I1693" s="28"/>
      <c r="J1693" s="28">
        <v>10</v>
      </c>
      <c r="K1693" s="34"/>
      <c r="L1693" s="34"/>
      <c r="M1693" s="34"/>
      <c r="N1693" s="34"/>
      <c r="O1693" s="34"/>
      <c r="P1693" s="34"/>
      <c r="Q1693" s="28"/>
      <c r="R1693" s="28"/>
      <c r="S1693" s="71"/>
      <c r="T1693" s="28"/>
      <c r="U1693" s="28"/>
      <c r="V1693" s="28"/>
      <c r="W1693" s="28"/>
      <c r="X1693" s="28"/>
    </row>
    <row r="1694" spans="1:24" ht="18.75" customHeight="1">
      <c r="A1694" s="201"/>
      <c r="B1694" s="187">
        <v>4498</v>
      </c>
      <c r="C1694" s="38" t="s">
        <v>3180</v>
      </c>
      <c r="D1694" s="28">
        <v>4128930075</v>
      </c>
      <c r="E1694" s="34"/>
      <c r="F1694" s="34"/>
      <c r="G1694" s="28">
        <v>25</v>
      </c>
      <c r="H1694" s="28"/>
      <c r="I1694" s="28"/>
      <c r="J1694" s="28"/>
      <c r="K1694" s="28"/>
      <c r="L1694" s="28"/>
      <c r="M1694" s="28">
        <v>15</v>
      </c>
      <c r="N1694" s="28"/>
      <c r="O1694" s="28"/>
      <c r="P1694" s="28">
        <v>20</v>
      </c>
      <c r="Q1694" s="28"/>
      <c r="R1694" s="28"/>
      <c r="S1694" s="71"/>
      <c r="T1694" s="28"/>
      <c r="U1694" s="28"/>
      <c r="V1694" s="28"/>
      <c r="W1694" s="28"/>
      <c r="X1694" s="28"/>
    </row>
    <row r="1695" spans="1:24" ht="18.75" customHeight="1">
      <c r="A1695" s="201"/>
      <c r="B1695" s="187">
        <v>5699</v>
      </c>
      <c r="C1695" s="38" t="s">
        <v>6177</v>
      </c>
      <c r="D1695" s="28">
        <v>4128776266</v>
      </c>
      <c r="E1695" s="34"/>
      <c r="F1695" s="34"/>
      <c r="G1695" s="28">
        <v>5</v>
      </c>
      <c r="H1695" s="28"/>
      <c r="I1695" s="28"/>
      <c r="J1695" s="28"/>
      <c r="K1695" s="28"/>
      <c r="L1695" s="28"/>
      <c r="M1695" s="28"/>
      <c r="N1695" s="28"/>
      <c r="O1695" s="28"/>
      <c r="P1695" s="28">
        <v>10</v>
      </c>
      <c r="Q1695" s="28"/>
      <c r="R1695" s="28"/>
      <c r="S1695" s="71"/>
      <c r="T1695" s="28"/>
      <c r="U1695" s="28"/>
      <c r="V1695" s="28"/>
      <c r="W1695" s="28"/>
      <c r="X1695" s="28"/>
    </row>
    <row r="1696" spans="1:24" ht="18.75" customHeight="1">
      <c r="A1696" s="201"/>
      <c r="B1696" s="187">
        <v>3923</v>
      </c>
      <c r="C1696" s="38" t="s">
        <v>4204</v>
      </c>
      <c r="D1696" s="28">
        <v>412899775</v>
      </c>
      <c r="E1696" s="34"/>
      <c r="F1696" s="34"/>
      <c r="G1696" s="71">
        <v>30</v>
      </c>
      <c r="H1696" s="28">
        <v>5</v>
      </c>
      <c r="I1696" s="34"/>
      <c r="J1696" s="34"/>
      <c r="K1696" s="34"/>
      <c r="L1696" s="34"/>
      <c r="M1696" s="34"/>
      <c r="N1696" s="34"/>
      <c r="O1696" s="34"/>
      <c r="P1696" s="34"/>
      <c r="Q1696" s="28"/>
      <c r="R1696" s="28"/>
      <c r="S1696" s="71"/>
      <c r="T1696" s="28"/>
      <c r="U1696" s="28"/>
      <c r="V1696" s="28"/>
      <c r="W1696" s="28"/>
      <c r="X1696" s="71" t="s">
        <v>6250</v>
      </c>
    </row>
    <row r="1697" spans="1:24" ht="18.75" customHeight="1">
      <c r="A1697" s="201"/>
      <c r="B1697" s="187">
        <v>4142</v>
      </c>
      <c r="C1697" s="38" t="s">
        <v>214</v>
      </c>
      <c r="D1697" s="28">
        <v>4129016407</v>
      </c>
      <c r="E1697" s="34"/>
      <c r="F1697" s="28">
        <v>3</v>
      </c>
      <c r="G1697" s="28">
        <v>3</v>
      </c>
      <c r="H1697" s="28">
        <v>5</v>
      </c>
      <c r="I1697" s="28"/>
      <c r="J1697" s="28"/>
      <c r="K1697" s="28"/>
      <c r="L1697" s="28"/>
      <c r="M1697" s="28"/>
      <c r="N1697" s="28"/>
      <c r="O1697" s="28"/>
      <c r="P1697" s="28">
        <v>5</v>
      </c>
      <c r="Q1697" s="28"/>
      <c r="R1697" s="28"/>
      <c r="S1697" s="71"/>
      <c r="T1697" s="28"/>
      <c r="U1697" s="28"/>
      <c r="V1697" s="28"/>
      <c r="W1697" s="28"/>
      <c r="X1697" s="28"/>
    </row>
    <row r="1698" spans="1:24" ht="18.75" customHeight="1">
      <c r="A1698" s="201"/>
      <c r="B1698" s="187">
        <v>3589</v>
      </c>
      <c r="C1698" s="38" t="s">
        <v>3235</v>
      </c>
      <c r="D1698" s="28">
        <v>4129019696</v>
      </c>
      <c r="E1698" s="34"/>
      <c r="F1698" s="34"/>
      <c r="G1698" s="28">
        <v>5</v>
      </c>
      <c r="H1698" s="28">
        <v>3</v>
      </c>
      <c r="I1698" s="28"/>
      <c r="J1698" s="28"/>
      <c r="K1698" s="28"/>
      <c r="L1698" s="28"/>
      <c r="M1698" s="28"/>
      <c r="N1698" s="28"/>
      <c r="O1698" s="28"/>
      <c r="P1698" s="28">
        <v>10</v>
      </c>
      <c r="Q1698" s="28"/>
      <c r="R1698" s="28"/>
      <c r="S1698" s="71"/>
      <c r="T1698" s="28"/>
      <c r="U1698" s="28"/>
      <c r="V1698" s="28"/>
      <c r="W1698" s="28"/>
      <c r="X1698" s="28"/>
    </row>
    <row r="1699" spans="1:24" ht="18.75" customHeight="1">
      <c r="A1699" s="201"/>
      <c r="B1699" s="187">
        <v>3943</v>
      </c>
      <c r="C1699" s="38" t="s">
        <v>2684</v>
      </c>
      <c r="D1699" s="28">
        <v>412912442</v>
      </c>
      <c r="E1699" s="34"/>
      <c r="F1699" s="34"/>
      <c r="G1699" s="28">
        <v>5</v>
      </c>
      <c r="H1699" s="28">
        <v>5</v>
      </c>
      <c r="I1699" s="28"/>
      <c r="J1699" s="28"/>
      <c r="K1699" s="28"/>
      <c r="L1699" s="28"/>
      <c r="M1699" s="28">
        <v>5</v>
      </c>
      <c r="N1699" s="28"/>
      <c r="O1699" s="28"/>
      <c r="P1699" s="28">
        <v>10</v>
      </c>
      <c r="Q1699" s="28"/>
      <c r="R1699" s="28"/>
      <c r="S1699" s="71"/>
      <c r="T1699" s="28"/>
      <c r="U1699" s="28"/>
      <c r="V1699" s="28"/>
      <c r="W1699" s="28"/>
      <c r="X1699" s="28"/>
    </row>
    <row r="1700" spans="1:24" ht="18.75" customHeight="1">
      <c r="A1700" s="201"/>
      <c r="B1700" s="187">
        <v>2919</v>
      </c>
      <c r="C1700" s="38" t="s">
        <v>299</v>
      </c>
      <c r="D1700" s="28">
        <v>4129248925</v>
      </c>
      <c r="E1700" s="28">
        <v>2</v>
      </c>
      <c r="F1700" s="34"/>
      <c r="G1700" s="28">
        <v>43</v>
      </c>
      <c r="H1700" s="28">
        <v>75</v>
      </c>
      <c r="I1700" s="34"/>
      <c r="J1700" s="34"/>
      <c r="K1700" s="34"/>
      <c r="L1700" s="34"/>
      <c r="M1700" s="28">
        <v>5</v>
      </c>
      <c r="N1700" s="28"/>
      <c r="O1700" s="28">
        <v>30</v>
      </c>
      <c r="P1700" s="28">
        <v>20</v>
      </c>
      <c r="Q1700" s="28"/>
      <c r="R1700" s="28"/>
      <c r="S1700" s="71"/>
      <c r="T1700" s="28"/>
      <c r="U1700" s="28"/>
      <c r="V1700" s="28"/>
      <c r="W1700" s="28"/>
      <c r="X1700" s="28"/>
    </row>
    <row r="1701" spans="1:24" ht="18.75" customHeight="1">
      <c r="A1701" s="201"/>
      <c r="B1701" s="187">
        <v>4768</v>
      </c>
      <c r="C1701" s="38" t="s">
        <v>4743</v>
      </c>
      <c r="D1701" s="28">
        <v>4129000348</v>
      </c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28">
        <v>20</v>
      </c>
      <c r="Q1701" s="28"/>
      <c r="R1701" s="28"/>
      <c r="S1701" s="71"/>
      <c r="T1701" s="28"/>
      <c r="U1701" s="28"/>
      <c r="V1701" s="28"/>
      <c r="W1701" s="28"/>
      <c r="X1701" s="28"/>
    </row>
    <row r="1702" spans="1:24" ht="18.75" customHeight="1">
      <c r="A1702" s="201"/>
      <c r="B1702" s="187">
        <v>5067</v>
      </c>
      <c r="C1702" s="38" t="s">
        <v>2513</v>
      </c>
      <c r="D1702" s="28">
        <v>4129016042</v>
      </c>
      <c r="E1702" s="34"/>
      <c r="F1702" s="34"/>
      <c r="G1702" s="28">
        <v>16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28"/>
      <c r="R1702" s="28"/>
      <c r="S1702" s="71"/>
      <c r="T1702" s="28"/>
      <c r="U1702" s="28"/>
      <c r="V1702" s="28"/>
      <c r="W1702" s="28"/>
      <c r="X1702" s="28"/>
    </row>
    <row r="1703" spans="1:24" ht="18.75" customHeight="1">
      <c r="A1703" s="201"/>
      <c r="B1703" s="187">
        <v>5678</v>
      </c>
      <c r="C1703" s="38" t="s">
        <v>5252</v>
      </c>
      <c r="D1703" s="28">
        <v>4128831552</v>
      </c>
      <c r="E1703" s="34"/>
      <c r="F1703" s="34"/>
      <c r="G1703" s="28">
        <v>10</v>
      </c>
      <c r="H1703" s="28">
        <v>10</v>
      </c>
      <c r="I1703" s="34"/>
      <c r="J1703" s="34"/>
      <c r="K1703" s="34"/>
      <c r="L1703" s="34"/>
      <c r="M1703" s="34"/>
      <c r="N1703" s="34"/>
      <c r="O1703" s="34"/>
      <c r="P1703" s="34"/>
      <c r="Q1703" s="28"/>
      <c r="R1703" s="28"/>
      <c r="S1703" s="71"/>
      <c r="T1703" s="28"/>
      <c r="U1703" s="28"/>
      <c r="V1703" s="28"/>
      <c r="W1703" s="28"/>
      <c r="X1703" s="28"/>
    </row>
    <row r="1704" spans="1:24" ht="18.75" customHeight="1">
      <c r="A1704" s="201"/>
      <c r="B1704" s="187">
        <v>5002</v>
      </c>
      <c r="C1704" s="38" t="s">
        <v>6171</v>
      </c>
      <c r="D1704" s="28">
        <v>4129034953</v>
      </c>
      <c r="E1704" s="28">
        <v>5</v>
      </c>
      <c r="F1704" s="28"/>
      <c r="G1704" s="28">
        <v>15</v>
      </c>
      <c r="H1704" s="28"/>
      <c r="I1704" s="34"/>
      <c r="J1704" s="34"/>
      <c r="K1704" s="34"/>
      <c r="L1704" s="34"/>
      <c r="M1704" s="34"/>
      <c r="N1704" s="34"/>
      <c r="O1704" s="34"/>
      <c r="P1704" s="34"/>
      <c r="Q1704" s="28"/>
      <c r="R1704" s="28"/>
      <c r="S1704" s="71"/>
      <c r="T1704" s="28"/>
      <c r="U1704" s="28"/>
      <c r="V1704" s="28"/>
      <c r="W1704" s="28"/>
      <c r="X1704" s="28"/>
    </row>
    <row r="1705" spans="1:24" ht="18.75" customHeight="1">
      <c r="A1705" s="201"/>
      <c r="B1705" s="187">
        <v>5367</v>
      </c>
      <c r="C1705" s="38" t="s">
        <v>6172</v>
      </c>
      <c r="D1705" s="28">
        <v>4128945351</v>
      </c>
      <c r="E1705" s="34"/>
      <c r="F1705" s="34"/>
      <c r="G1705" s="28">
        <v>8</v>
      </c>
      <c r="H1705" s="28"/>
      <c r="I1705" s="28"/>
      <c r="J1705" s="28"/>
      <c r="K1705" s="28"/>
      <c r="L1705" s="28"/>
      <c r="M1705" s="28"/>
      <c r="N1705" s="28"/>
      <c r="O1705" s="28">
        <v>5</v>
      </c>
      <c r="P1705" s="34"/>
      <c r="Q1705" s="28"/>
      <c r="R1705" s="28"/>
      <c r="S1705" s="71"/>
      <c r="T1705" s="28"/>
      <c r="U1705" s="28"/>
      <c r="V1705" s="28"/>
      <c r="W1705" s="28"/>
      <c r="X1705" s="28"/>
    </row>
    <row r="1706" spans="1:24" ht="18.75" customHeight="1">
      <c r="A1706" s="201"/>
      <c r="B1706" s="187">
        <v>4105</v>
      </c>
      <c r="C1706" s="38" t="s">
        <v>2960</v>
      </c>
      <c r="D1706" s="28">
        <v>4129016846</v>
      </c>
      <c r="E1706" s="34"/>
      <c r="F1706" s="34"/>
      <c r="G1706" s="28">
        <v>10</v>
      </c>
      <c r="H1706" s="28"/>
      <c r="I1706" s="28"/>
      <c r="J1706" s="28">
        <v>10</v>
      </c>
      <c r="K1706" s="28"/>
      <c r="L1706" s="28"/>
      <c r="M1706" s="28"/>
      <c r="N1706" s="28"/>
      <c r="O1706" s="28"/>
      <c r="P1706" s="28">
        <v>10</v>
      </c>
      <c r="Q1706" s="28"/>
      <c r="R1706" s="28"/>
      <c r="S1706" s="71"/>
      <c r="T1706" s="28"/>
      <c r="U1706" s="28"/>
      <c r="V1706" s="28"/>
      <c r="W1706" s="28"/>
      <c r="X1706" s="28"/>
    </row>
    <row r="1707" spans="1:24" ht="18.75" customHeight="1">
      <c r="A1707" s="201"/>
      <c r="B1707" s="187">
        <v>4990</v>
      </c>
      <c r="C1707" s="38" t="s">
        <v>2698</v>
      </c>
      <c r="D1707" s="28">
        <v>4129039112</v>
      </c>
      <c r="E1707" s="34"/>
      <c r="F1707" s="34"/>
      <c r="G1707" s="28">
        <v>10</v>
      </c>
      <c r="H1707" s="28"/>
      <c r="I1707" s="28"/>
      <c r="J1707" s="28">
        <v>5</v>
      </c>
      <c r="K1707" s="28"/>
      <c r="L1707" s="28"/>
      <c r="M1707" s="28"/>
      <c r="N1707" s="28"/>
      <c r="O1707" s="28"/>
      <c r="P1707" s="28">
        <v>5</v>
      </c>
      <c r="Q1707" s="28"/>
      <c r="R1707" s="28"/>
      <c r="S1707" s="71"/>
      <c r="T1707" s="28"/>
      <c r="U1707" s="28"/>
      <c r="V1707" s="28"/>
      <c r="W1707" s="28"/>
      <c r="X1707" s="28"/>
    </row>
    <row r="1708" spans="1:24" ht="18.75" customHeight="1">
      <c r="A1708" s="201"/>
      <c r="B1708" s="187">
        <v>3631</v>
      </c>
      <c r="C1708" s="38" t="s">
        <v>2578</v>
      </c>
      <c r="D1708" s="28">
        <v>4128988173</v>
      </c>
      <c r="E1708" s="34"/>
      <c r="F1708" s="34"/>
      <c r="G1708" s="28">
        <v>10</v>
      </c>
      <c r="H1708" s="28">
        <v>30</v>
      </c>
      <c r="I1708" s="28"/>
      <c r="J1708" s="28">
        <v>15</v>
      </c>
      <c r="K1708" s="28"/>
      <c r="L1708" s="34"/>
      <c r="M1708" s="34"/>
      <c r="N1708" s="34"/>
      <c r="O1708" s="34"/>
      <c r="P1708" s="34"/>
      <c r="Q1708" s="28"/>
      <c r="R1708" s="28"/>
      <c r="S1708" s="71"/>
      <c r="T1708" s="28"/>
      <c r="U1708" s="28"/>
      <c r="V1708" s="28"/>
      <c r="W1708" s="28"/>
      <c r="X1708" s="28"/>
    </row>
    <row r="1709" spans="1:24" ht="18.75" customHeight="1">
      <c r="A1709" s="201"/>
      <c r="B1709" s="187">
        <v>3818</v>
      </c>
      <c r="C1709" s="38" t="s">
        <v>2815</v>
      </c>
      <c r="D1709" s="28">
        <v>4129015818</v>
      </c>
      <c r="E1709" s="34"/>
      <c r="F1709" s="34"/>
      <c r="G1709" s="28">
        <v>10</v>
      </c>
      <c r="H1709" s="28">
        <v>20</v>
      </c>
      <c r="I1709" s="28"/>
      <c r="J1709" s="28"/>
      <c r="K1709" s="28"/>
      <c r="L1709" s="28"/>
      <c r="M1709" s="28"/>
      <c r="N1709" s="28"/>
      <c r="O1709" s="28">
        <v>10</v>
      </c>
      <c r="P1709" s="28">
        <v>10</v>
      </c>
      <c r="Q1709" s="28"/>
      <c r="R1709" s="28"/>
      <c r="S1709" s="71"/>
      <c r="T1709" s="28"/>
      <c r="U1709" s="28"/>
      <c r="V1709" s="28"/>
      <c r="W1709" s="28"/>
      <c r="X1709" s="28"/>
    </row>
    <row r="1710" spans="1:24" ht="18.75" customHeight="1">
      <c r="A1710" s="201"/>
      <c r="B1710" s="187">
        <v>3518</v>
      </c>
      <c r="C1710" s="38" t="s">
        <v>967</v>
      </c>
      <c r="D1710" s="28">
        <v>4128903004</v>
      </c>
      <c r="E1710" s="34"/>
      <c r="F1710" s="34"/>
      <c r="G1710" s="28">
        <v>5</v>
      </c>
      <c r="H1710" s="28"/>
      <c r="I1710" s="28"/>
      <c r="J1710" s="28"/>
      <c r="K1710" s="28"/>
      <c r="L1710" s="28"/>
      <c r="M1710" s="28"/>
      <c r="N1710" s="28"/>
      <c r="O1710" s="28">
        <v>10</v>
      </c>
      <c r="P1710" s="28">
        <v>15</v>
      </c>
      <c r="Q1710" s="28"/>
      <c r="R1710" s="28"/>
      <c r="S1710" s="71"/>
      <c r="T1710" s="28"/>
      <c r="U1710" s="28"/>
      <c r="V1710" s="28"/>
      <c r="W1710" s="28"/>
      <c r="X1710" s="28"/>
    </row>
    <row r="1711" spans="1:24" ht="18.75" customHeight="1">
      <c r="A1711" s="201"/>
      <c r="B1711" s="187">
        <v>3313</v>
      </c>
      <c r="C1711" s="38" t="s">
        <v>6173</v>
      </c>
      <c r="D1711" s="28">
        <v>4128737964</v>
      </c>
      <c r="E1711" s="34"/>
      <c r="F1711" s="34"/>
      <c r="G1711" s="28"/>
      <c r="H1711" s="28"/>
      <c r="I1711" s="28"/>
      <c r="J1711" s="28">
        <v>5</v>
      </c>
      <c r="K1711" s="28"/>
      <c r="L1711" s="28"/>
      <c r="M1711" s="28">
        <v>5</v>
      </c>
      <c r="N1711" s="28"/>
      <c r="O1711" s="28">
        <v>5</v>
      </c>
      <c r="P1711" s="28">
        <v>5</v>
      </c>
      <c r="Q1711" s="28"/>
      <c r="R1711" s="28"/>
      <c r="S1711" s="71"/>
      <c r="T1711" s="28"/>
      <c r="U1711" s="28"/>
      <c r="V1711" s="28"/>
      <c r="W1711" s="28"/>
      <c r="X1711" s="28"/>
    </row>
    <row r="1712" spans="1:24" ht="18.75" customHeight="1">
      <c r="A1712" s="201"/>
      <c r="B1712" s="187">
        <v>4093</v>
      </c>
      <c r="C1712" s="38" t="s">
        <v>4104</v>
      </c>
      <c r="D1712" s="28">
        <v>4128965352</v>
      </c>
      <c r="E1712" s="34"/>
      <c r="F1712" s="34"/>
      <c r="G1712" s="28">
        <v>20</v>
      </c>
      <c r="H1712" s="28"/>
      <c r="I1712" s="28"/>
      <c r="J1712" s="28"/>
      <c r="K1712" s="28"/>
      <c r="L1712" s="28"/>
      <c r="M1712" s="28"/>
      <c r="N1712" s="28"/>
      <c r="O1712" s="28">
        <v>10</v>
      </c>
      <c r="P1712" s="34"/>
      <c r="Q1712" s="28"/>
      <c r="R1712" s="28"/>
      <c r="S1712" s="71"/>
      <c r="T1712" s="28"/>
      <c r="U1712" s="28"/>
      <c r="V1712" s="28"/>
      <c r="W1712" s="28"/>
      <c r="X1712" s="28"/>
    </row>
    <row r="1713" spans="1:24" ht="18.75" customHeight="1">
      <c r="A1713" s="201"/>
      <c r="B1713" s="187">
        <v>1649</v>
      </c>
      <c r="C1713" s="38" t="s">
        <v>208</v>
      </c>
      <c r="D1713" s="28">
        <v>4128928595</v>
      </c>
      <c r="E1713" s="34"/>
      <c r="F1713" s="34"/>
      <c r="G1713" s="28">
        <v>5</v>
      </c>
      <c r="H1713" s="28">
        <v>10</v>
      </c>
      <c r="I1713" s="28"/>
      <c r="J1713" s="28"/>
      <c r="K1713" s="28"/>
      <c r="L1713" s="28"/>
      <c r="M1713" s="28"/>
      <c r="N1713" s="28"/>
      <c r="O1713" s="28">
        <v>10</v>
      </c>
      <c r="P1713" s="28"/>
      <c r="Q1713" s="28"/>
      <c r="R1713" s="28"/>
      <c r="S1713" s="71"/>
      <c r="T1713" s="28"/>
      <c r="U1713" s="28"/>
      <c r="V1713" s="28"/>
      <c r="W1713" s="28"/>
      <c r="X1713" s="28"/>
    </row>
    <row r="1714" spans="1:24" ht="18.75" customHeight="1">
      <c r="A1714" s="201"/>
      <c r="B1714" s="187">
        <v>4664</v>
      </c>
      <c r="C1714" s="38" t="s">
        <v>875</v>
      </c>
      <c r="D1714" s="28">
        <v>4128965258</v>
      </c>
      <c r="E1714" s="34"/>
      <c r="F1714" s="34"/>
      <c r="G1714" s="34">
        <v>5</v>
      </c>
      <c r="H1714" s="34">
        <v>5</v>
      </c>
      <c r="I1714" s="34"/>
      <c r="J1714" s="34"/>
      <c r="K1714" s="34"/>
      <c r="L1714" s="34"/>
      <c r="M1714" s="34"/>
      <c r="N1714" s="34"/>
      <c r="O1714" s="34"/>
      <c r="P1714" s="34">
        <v>5</v>
      </c>
      <c r="Q1714" s="28"/>
      <c r="R1714" s="28"/>
      <c r="S1714" s="71"/>
      <c r="T1714" s="28"/>
      <c r="U1714" s="28"/>
      <c r="V1714" s="28"/>
      <c r="W1714" s="28"/>
      <c r="X1714" s="28"/>
    </row>
    <row r="1715" spans="1:24" ht="18.75" customHeight="1">
      <c r="A1715" s="218"/>
      <c r="B1715" s="240"/>
      <c r="C1715" s="241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71"/>
      <c r="T1715" s="97"/>
      <c r="U1715" s="97"/>
      <c r="V1715" s="97"/>
      <c r="W1715" s="97"/>
      <c r="X1715" s="97" t="s">
        <v>6225</v>
      </c>
    </row>
    <row r="1716" spans="1:24" ht="18.75" customHeight="1">
      <c r="A1716" s="201"/>
      <c r="B1716" s="187"/>
      <c r="C1716" s="227" t="s">
        <v>6212</v>
      </c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71"/>
      <c r="T1716" s="28"/>
      <c r="U1716" s="28"/>
      <c r="V1716" s="28"/>
      <c r="W1716" s="28"/>
      <c r="X1716" s="28"/>
    </row>
    <row r="1717" spans="1:24" ht="18.75" customHeight="1">
      <c r="A1717" s="206" t="s">
        <v>6175</v>
      </c>
      <c r="B1717" s="187">
        <v>1542</v>
      </c>
      <c r="C1717" s="248" t="s">
        <v>3279</v>
      </c>
      <c r="D1717" s="28">
        <v>4129019194</v>
      </c>
      <c r="E1717" s="28"/>
      <c r="F1717" s="28"/>
      <c r="G1717" s="28">
        <v>20</v>
      </c>
      <c r="H1717" s="28"/>
      <c r="I1717" s="28"/>
      <c r="J1717" s="28"/>
      <c r="K1717" s="28"/>
      <c r="L1717" s="28"/>
      <c r="M1717" s="28"/>
      <c r="N1717" s="28"/>
      <c r="O1717" s="28">
        <v>10</v>
      </c>
      <c r="P1717" s="28"/>
      <c r="Q1717" s="28"/>
      <c r="R1717" s="28"/>
      <c r="S1717" s="71"/>
      <c r="T1717" s="28"/>
      <c r="U1717" s="28"/>
      <c r="V1717" s="28"/>
      <c r="W1717" s="28"/>
      <c r="X1717" s="28"/>
    </row>
    <row r="1718" spans="1:24" ht="18.75" customHeight="1">
      <c r="A1718" s="201"/>
      <c r="B1718" s="187">
        <v>1656</v>
      </c>
      <c r="C1718" s="248" t="s">
        <v>3144</v>
      </c>
      <c r="D1718" s="28">
        <v>4129040422</v>
      </c>
      <c r="E1718" s="28"/>
      <c r="F1718" s="28"/>
      <c r="G1718" s="28">
        <v>15</v>
      </c>
      <c r="H1718" s="28"/>
      <c r="I1718" s="28"/>
      <c r="J1718" s="28"/>
      <c r="K1718" s="28"/>
      <c r="L1718" s="28"/>
      <c r="M1718" s="28"/>
      <c r="N1718" s="28"/>
      <c r="O1718" s="28">
        <v>5</v>
      </c>
      <c r="P1718" s="28"/>
      <c r="Q1718" s="28"/>
      <c r="R1718" s="28"/>
      <c r="S1718" s="71"/>
      <c r="T1718" s="28"/>
      <c r="U1718" s="28"/>
      <c r="V1718" s="28"/>
      <c r="W1718" s="28"/>
      <c r="X1718" s="28"/>
    </row>
    <row r="1719" spans="1:24" ht="18.75" customHeight="1">
      <c r="A1719" s="201"/>
      <c r="B1719" s="187">
        <v>1530</v>
      </c>
      <c r="C1719" s="248" t="s">
        <v>6229</v>
      </c>
      <c r="D1719" s="28">
        <v>4129160641</v>
      </c>
      <c r="E1719" s="28"/>
      <c r="F1719" s="28"/>
      <c r="G1719" s="28">
        <v>10</v>
      </c>
      <c r="H1719" s="28">
        <v>15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71"/>
      <c r="T1719" s="28"/>
      <c r="U1719" s="28"/>
      <c r="V1719" s="28"/>
      <c r="W1719" s="28"/>
      <c r="X1719" s="28"/>
    </row>
    <row r="1720" spans="1:24" ht="18.75" customHeight="1">
      <c r="A1720" s="201"/>
      <c r="B1720" s="187">
        <v>1532</v>
      </c>
      <c r="C1720" s="248" t="s">
        <v>3197</v>
      </c>
      <c r="D1720" s="28">
        <v>4129032683</v>
      </c>
      <c r="E1720" s="28"/>
      <c r="F1720" s="28"/>
      <c r="G1720" s="28"/>
      <c r="H1720" s="28">
        <v>10</v>
      </c>
      <c r="I1720" s="28"/>
      <c r="J1720" s="28"/>
      <c r="K1720" s="28"/>
      <c r="L1720" s="28"/>
      <c r="M1720" s="28">
        <v>10</v>
      </c>
      <c r="N1720" s="28"/>
      <c r="O1720" s="28">
        <v>10</v>
      </c>
      <c r="P1720" s="28"/>
      <c r="Q1720" s="28"/>
      <c r="R1720" s="28"/>
      <c r="S1720" s="71"/>
      <c r="T1720" s="28"/>
      <c r="U1720" s="28"/>
      <c r="V1720" s="28"/>
      <c r="W1720" s="28"/>
      <c r="X1720" s="28"/>
    </row>
    <row r="1721" spans="1:24" ht="18.75" customHeight="1">
      <c r="A1721" s="201"/>
      <c r="B1721" s="187">
        <v>1532</v>
      </c>
      <c r="C1721" s="248" t="s">
        <v>3197</v>
      </c>
      <c r="D1721" s="28">
        <v>4129106350</v>
      </c>
      <c r="E1721" s="28"/>
      <c r="F1721" s="28"/>
      <c r="G1721" s="28">
        <v>20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71"/>
      <c r="T1721" s="28"/>
      <c r="U1721" s="28"/>
      <c r="V1721" s="28"/>
      <c r="W1721" s="28"/>
      <c r="X1721" s="28"/>
    </row>
    <row r="1722" spans="1:24" ht="18.75" customHeight="1">
      <c r="A1722" s="201"/>
      <c r="B1722" s="187" t="s">
        <v>6230</v>
      </c>
      <c r="C1722" s="248" t="s">
        <v>6231</v>
      </c>
      <c r="D1722" s="28" t="s">
        <v>5869</v>
      </c>
      <c r="E1722" s="28"/>
      <c r="F1722" s="28"/>
      <c r="G1722" s="28">
        <v>5</v>
      </c>
      <c r="H1722" s="28">
        <v>5</v>
      </c>
      <c r="I1722" s="28">
        <v>5</v>
      </c>
      <c r="J1722" s="28"/>
      <c r="K1722" s="28"/>
      <c r="L1722" s="28"/>
      <c r="M1722" s="28">
        <v>5</v>
      </c>
      <c r="N1722" s="28">
        <v>5</v>
      </c>
      <c r="O1722" s="28">
        <v>5</v>
      </c>
      <c r="P1722" s="28">
        <v>5</v>
      </c>
      <c r="Q1722" s="28"/>
      <c r="R1722" s="28"/>
      <c r="S1722" s="71"/>
      <c r="T1722" s="28"/>
      <c r="U1722" s="28"/>
      <c r="V1722" s="28"/>
      <c r="W1722" s="28"/>
      <c r="X1722" s="28"/>
    </row>
    <row r="1723" spans="1:24" ht="18.75" customHeight="1">
      <c r="A1723" s="201"/>
      <c r="B1723" s="187" t="s">
        <v>6232</v>
      </c>
      <c r="C1723" s="248" t="s">
        <v>6233</v>
      </c>
      <c r="D1723" s="28" t="s">
        <v>5116</v>
      </c>
      <c r="E1723" s="28"/>
      <c r="F1723" s="28"/>
      <c r="G1723" s="28"/>
      <c r="H1723" s="28">
        <v>5</v>
      </c>
      <c r="I1723" s="28">
        <v>5</v>
      </c>
      <c r="J1723" s="28"/>
      <c r="K1723" s="28"/>
      <c r="L1723" s="28"/>
      <c r="M1723" s="28">
        <v>5</v>
      </c>
      <c r="N1723" s="28"/>
      <c r="O1723" s="28"/>
      <c r="P1723" s="28"/>
      <c r="Q1723" s="28"/>
      <c r="R1723" s="28"/>
      <c r="S1723" s="71"/>
      <c r="T1723" s="28"/>
      <c r="U1723" s="28"/>
      <c r="V1723" s="28"/>
      <c r="W1723" s="28"/>
      <c r="X1723" s="28"/>
    </row>
    <row r="1724" spans="1:24" ht="18.75" customHeight="1">
      <c r="A1724" s="201"/>
      <c r="B1724" s="187" t="s">
        <v>6240</v>
      </c>
      <c r="C1724" s="248" t="s">
        <v>3747</v>
      </c>
      <c r="D1724" s="28">
        <v>5765</v>
      </c>
      <c r="E1724" s="28">
        <v>5</v>
      </c>
      <c r="F1724" s="28"/>
      <c r="G1724" s="28">
        <v>5</v>
      </c>
      <c r="H1724" s="28">
        <v>5</v>
      </c>
      <c r="I1724" s="28"/>
      <c r="J1724" s="28"/>
      <c r="K1724" s="28"/>
      <c r="L1724" s="28"/>
      <c r="M1724" s="28">
        <v>5</v>
      </c>
      <c r="N1724" s="28"/>
      <c r="O1724" s="28">
        <v>5</v>
      </c>
      <c r="P1724" s="28"/>
      <c r="Q1724" s="28"/>
      <c r="R1724" s="28"/>
      <c r="S1724" s="71"/>
      <c r="T1724" s="28"/>
      <c r="U1724" s="28"/>
      <c r="V1724" s="28"/>
      <c r="W1724" s="28"/>
      <c r="X1724" s="28"/>
    </row>
    <row r="1725" spans="1:24" ht="18.75" customHeight="1">
      <c r="A1725" s="201"/>
      <c r="B1725" s="187" t="s">
        <v>6241</v>
      </c>
      <c r="C1725" s="248" t="s">
        <v>3747</v>
      </c>
      <c r="D1725" s="28">
        <v>5772</v>
      </c>
      <c r="E1725" s="28"/>
      <c r="F1725" s="28"/>
      <c r="G1725" s="28">
        <v>3</v>
      </c>
      <c r="H1725" s="28">
        <v>3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71"/>
      <c r="T1725" s="28"/>
      <c r="U1725" s="28"/>
      <c r="V1725" s="28"/>
      <c r="W1725" s="28"/>
      <c r="X1725" s="28"/>
    </row>
    <row r="1726" spans="1:24" ht="18.75" customHeight="1">
      <c r="A1726" s="201"/>
      <c r="B1726" s="187" t="s">
        <v>6242</v>
      </c>
      <c r="C1726" s="248" t="s">
        <v>3747</v>
      </c>
      <c r="D1726" s="28">
        <v>5794</v>
      </c>
      <c r="E1726" s="28"/>
      <c r="F1726" s="28"/>
      <c r="G1726" s="28">
        <v>6</v>
      </c>
      <c r="H1726" s="28">
        <v>20</v>
      </c>
      <c r="I1726" s="28"/>
      <c r="J1726" s="28"/>
      <c r="K1726" s="28"/>
      <c r="L1726" s="28"/>
      <c r="M1726" s="28">
        <v>10</v>
      </c>
      <c r="N1726" s="28"/>
      <c r="O1726" s="28">
        <v>10</v>
      </c>
      <c r="P1726" s="28"/>
      <c r="Q1726" s="28"/>
      <c r="R1726" s="28"/>
      <c r="S1726" s="71"/>
      <c r="T1726" s="28"/>
      <c r="U1726" s="28"/>
      <c r="V1726" s="28"/>
      <c r="W1726" s="28"/>
      <c r="X1726" s="28"/>
    </row>
    <row r="1727" spans="1:24" ht="18.75" customHeight="1">
      <c r="A1727" s="201"/>
      <c r="B1727" s="187" t="s">
        <v>6259</v>
      </c>
      <c r="C1727" s="248" t="s">
        <v>3747</v>
      </c>
      <c r="D1727" s="28">
        <v>5863</v>
      </c>
      <c r="E1727" s="28"/>
      <c r="F1727" s="28"/>
      <c r="G1727" s="28"/>
      <c r="H1727" s="28"/>
      <c r="I1727" s="28">
        <v>10</v>
      </c>
      <c r="J1727" s="28">
        <v>10</v>
      </c>
      <c r="K1727" s="28">
        <v>10</v>
      </c>
      <c r="L1727" s="28">
        <v>3</v>
      </c>
      <c r="M1727" s="28">
        <v>10</v>
      </c>
      <c r="N1727" s="28">
        <v>4</v>
      </c>
      <c r="O1727" s="28">
        <v>10</v>
      </c>
      <c r="P1727" s="28"/>
      <c r="Q1727" s="28"/>
      <c r="R1727" s="28"/>
      <c r="S1727" s="71"/>
      <c r="T1727" s="28"/>
      <c r="U1727" s="28"/>
      <c r="V1727" s="28"/>
      <c r="W1727" s="28"/>
      <c r="X1727" s="28"/>
    </row>
    <row r="1728" spans="1:24" ht="18.75" customHeight="1">
      <c r="A1728" s="216" t="s">
        <v>6221</v>
      </c>
      <c r="B1728" s="187" t="s">
        <v>6222</v>
      </c>
      <c r="C1728" s="38" t="s">
        <v>3747</v>
      </c>
      <c r="D1728" s="28">
        <v>5420</v>
      </c>
      <c r="E1728" s="28"/>
      <c r="F1728" s="28"/>
      <c r="G1728" s="28">
        <v>10</v>
      </c>
      <c r="H1728" s="28">
        <v>10</v>
      </c>
      <c r="I1728" s="28">
        <v>10</v>
      </c>
      <c r="J1728" s="28">
        <v>5</v>
      </c>
      <c r="K1728" s="28"/>
      <c r="L1728" s="28"/>
      <c r="M1728" s="28"/>
      <c r="N1728" s="28"/>
      <c r="O1728" s="28"/>
      <c r="P1728" s="28"/>
      <c r="Q1728" s="28"/>
      <c r="R1728" s="28"/>
      <c r="S1728" s="71"/>
      <c r="T1728" s="28"/>
      <c r="U1728" s="28"/>
      <c r="V1728" s="28"/>
      <c r="W1728" s="28"/>
      <c r="X1728" s="28"/>
    </row>
    <row r="1729" spans="1:24" ht="18.75" customHeight="1">
      <c r="A1729" s="216" t="s">
        <v>5186</v>
      </c>
      <c r="B1729" s="187">
        <v>3027</v>
      </c>
      <c r="C1729" s="38" t="s">
        <v>5114</v>
      </c>
      <c r="D1729" s="28">
        <v>4129091827</v>
      </c>
      <c r="E1729" s="28"/>
      <c r="F1729" s="28"/>
      <c r="G1729" s="28">
        <v>5</v>
      </c>
      <c r="H1729" s="28">
        <v>5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71"/>
      <c r="T1729" s="28"/>
      <c r="U1729" s="28"/>
      <c r="V1729" s="28"/>
      <c r="W1729" s="28"/>
      <c r="X1729" s="28"/>
    </row>
    <row r="1730" spans="1:24" ht="18.75" customHeight="1">
      <c r="A1730" s="201"/>
      <c r="B1730" s="187">
        <v>3465</v>
      </c>
      <c r="C1730" s="38" t="s">
        <v>2053</v>
      </c>
      <c r="D1730" s="28">
        <v>4129000051</v>
      </c>
      <c r="E1730" s="28"/>
      <c r="F1730" s="28"/>
      <c r="G1730" s="28"/>
      <c r="H1730" s="28">
        <v>10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71"/>
      <c r="T1730" s="28"/>
      <c r="U1730" s="28"/>
      <c r="V1730" s="28"/>
      <c r="W1730" s="28"/>
      <c r="X1730" s="28"/>
    </row>
    <row r="1731" spans="1:24" ht="18.75" customHeight="1">
      <c r="A1731" s="201"/>
      <c r="B1731" s="187">
        <v>1608</v>
      </c>
      <c r="C1731" s="38" t="s">
        <v>3066</v>
      </c>
      <c r="D1731" s="28">
        <v>4129038453</v>
      </c>
      <c r="E1731" s="28"/>
      <c r="F1731" s="28"/>
      <c r="G1731" s="28">
        <v>20</v>
      </c>
      <c r="H1731" s="28">
        <v>20</v>
      </c>
      <c r="I1731" s="28"/>
      <c r="J1731" s="28"/>
      <c r="K1731" s="28"/>
      <c r="L1731" s="28"/>
      <c r="M1731" s="28">
        <v>10</v>
      </c>
      <c r="N1731" s="28"/>
      <c r="O1731" s="28"/>
      <c r="P1731" s="28"/>
      <c r="Q1731" s="28"/>
      <c r="R1731" s="28"/>
      <c r="S1731" s="71"/>
      <c r="T1731" s="28"/>
      <c r="U1731" s="28"/>
      <c r="V1731" s="28"/>
      <c r="W1731" s="28"/>
      <c r="X1731" s="28"/>
    </row>
    <row r="1732" spans="1:24" ht="18.75" customHeight="1">
      <c r="A1732" s="201"/>
      <c r="B1732" s="187">
        <v>4125</v>
      </c>
      <c r="C1732" s="38" t="s">
        <v>3434</v>
      </c>
      <c r="D1732" s="28">
        <v>4129075563</v>
      </c>
      <c r="E1732" s="28"/>
      <c r="F1732" s="28"/>
      <c r="G1732" s="28">
        <v>6</v>
      </c>
      <c r="H1732" s="28">
        <v>15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71"/>
      <c r="T1732" s="28"/>
      <c r="U1732" s="28"/>
      <c r="V1732" s="28"/>
      <c r="W1732" s="28"/>
      <c r="X1732" s="28"/>
    </row>
    <row r="1733" spans="1:24" ht="18.75" customHeight="1">
      <c r="A1733" s="201"/>
      <c r="B1733" s="187">
        <v>1653</v>
      </c>
      <c r="C1733" s="38" t="s">
        <v>3067</v>
      </c>
      <c r="D1733" s="28">
        <v>4129093522</v>
      </c>
      <c r="E1733" s="28">
        <v>3</v>
      </c>
      <c r="F1733" s="28"/>
      <c r="G1733" s="28">
        <v>5</v>
      </c>
      <c r="H1733" s="28">
        <v>10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71"/>
      <c r="T1733" s="28"/>
      <c r="U1733" s="28"/>
      <c r="V1733" s="28"/>
      <c r="W1733" s="28"/>
      <c r="X1733" s="28"/>
    </row>
    <row r="1734" spans="1:24" ht="18.75" customHeight="1">
      <c r="A1734" s="201"/>
      <c r="B1734" s="187">
        <v>2524</v>
      </c>
      <c r="C1734" s="38" t="s">
        <v>4497</v>
      </c>
      <c r="D1734" s="28">
        <v>4129019824</v>
      </c>
      <c r="E1734" s="28"/>
      <c r="F1734" s="28"/>
      <c r="G1734" s="28">
        <v>5</v>
      </c>
      <c r="H1734" s="28">
        <v>15</v>
      </c>
      <c r="I1734" s="28"/>
      <c r="J1734" s="28">
        <v>10</v>
      </c>
      <c r="K1734" s="28"/>
      <c r="L1734" s="28"/>
      <c r="M1734" s="28"/>
      <c r="N1734" s="28"/>
      <c r="O1734" s="28"/>
      <c r="P1734" s="28">
        <v>10</v>
      </c>
      <c r="Q1734" s="28"/>
      <c r="R1734" s="28"/>
      <c r="S1734" s="71"/>
      <c r="T1734" s="28"/>
      <c r="U1734" s="28"/>
      <c r="V1734" s="28"/>
      <c r="W1734" s="28"/>
      <c r="X1734" s="28"/>
    </row>
    <row r="1735" spans="1:24" ht="18.75" customHeight="1">
      <c r="A1735" s="201"/>
      <c r="B1735" s="187">
        <v>2309</v>
      </c>
      <c r="C1735" s="38" t="s">
        <v>4498</v>
      </c>
      <c r="D1735" s="28">
        <v>4129034782</v>
      </c>
      <c r="E1735" s="28"/>
      <c r="F1735" s="28"/>
      <c r="G1735" s="28">
        <v>3</v>
      </c>
      <c r="H1735" s="28"/>
      <c r="I1735" s="28"/>
      <c r="J1735" s="28">
        <v>5</v>
      </c>
      <c r="K1735" s="28"/>
      <c r="L1735" s="28"/>
      <c r="M1735" s="28"/>
      <c r="N1735" s="28"/>
      <c r="O1735" s="28"/>
      <c r="P1735" s="28"/>
      <c r="Q1735" s="28"/>
      <c r="R1735" s="28"/>
      <c r="S1735" s="71"/>
      <c r="T1735" s="28"/>
      <c r="U1735" s="28"/>
      <c r="V1735" s="28"/>
      <c r="W1735" s="28"/>
      <c r="X1735" s="28"/>
    </row>
    <row r="1736" spans="1:24" ht="18.75" customHeight="1">
      <c r="A1736" s="201"/>
      <c r="B1736" s="187">
        <v>5614</v>
      </c>
      <c r="C1736" s="38" t="s">
        <v>6226</v>
      </c>
      <c r="D1736" s="28">
        <v>4129038528</v>
      </c>
      <c r="E1736" s="28"/>
      <c r="F1736" s="28"/>
      <c r="G1736" s="28">
        <v>5</v>
      </c>
      <c r="H1736" s="28">
        <v>10</v>
      </c>
      <c r="I1736" s="28"/>
      <c r="J1736" s="28">
        <v>5</v>
      </c>
      <c r="K1736" s="28"/>
      <c r="L1736" s="28"/>
      <c r="M1736" s="28"/>
      <c r="N1736" s="28"/>
      <c r="O1736" s="28"/>
      <c r="P1736" s="28">
        <v>5</v>
      </c>
      <c r="Q1736" s="28"/>
      <c r="R1736" s="28"/>
      <c r="S1736" s="71"/>
      <c r="T1736" s="28"/>
      <c r="U1736" s="28"/>
      <c r="V1736" s="28"/>
      <c r="W1736" s="28"/>
      <c r="X1736" s="28"/>
    </row>
    <row r="1737" spans="1:24" ht="18.75" customHeight="1">
      <c r="A1737" s="201"/>
      <c r="B1737" s="187">
        <v>2126</v>
      </c>
      <c r="C1737" s="38" t="s">
        <v>5321</v>
      </c>
      <c r="D1737" s="28">
        <v>4129020960</v>
      </c>
      <c r="E1737" s="28"/>
      <c r="F1737" s="28"/>
      <c r="G1737" s="28">
        <v>5</v>
      </c>
      <c r="H1737" s="28">
        <v>10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71"/>
      <c r="T1737" s="28"/>
      <c r="U1737" s="28"/>
      <c r="V1737" s="28"/>
      <c r="W1737" s="28"/>
      <c r="X1737" s="28"/>
    </row>
    <row r="1738" spans="1:24" ht="18.75" customHeight="1">
      <c r="A1738" s="201"/>
      <c r="B1738" s="187">
        <v>5439</v>
      </c>
      <c r="C1738" s="38" t="s">
        <v>3443</v>
      </c>
      <c r="D1738" s="28">
        <v>4129090982</v>
      </c>
      <c r="E1738" s="28"/>
      <c r="F1738" s="28"/>
      <c r="G1738" s="28">
        <v>8</v>
      </c>
      <c r="H1738" s="28">
        <v>12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71"/>
      <c r="T1738" s="28"/>
      <c r="U1738" s="28"/>
      <c r="V1738" s="28"/>
      <c r="W1738" s="28"/>
      <c r="X1738" s="28"/>
    </row>
    <row r="1739" spans="1:24" ht="18.75" customHeight="1">
      <c r="A1739" s="201"/>
      <c r="B1739" s="187">
        <v>2075</v>
      </c>
      <c r="C1739" s="38" t="s">
        <v>4024</v>
      </c>
      <c r="D1739" s="28">
        <v>4129013214</v>
      </c>
      <c r="E1739" s="28"/>
      <c r="F1739" s="28"/>
      <c r="G1739" s="28">
        <v>5</v>
      </c>
      <c r="H1739" s="28">
        <v>6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71"/>
      <c r="T1739" s="28"/>
      <c r="U1739" s="28"/>
      <c r="V1739" s="28"/>
      <c r="W1739" s="28"/>
      <c r="X1739" s="28"/>
    </row>
    <row r="1740" spans="1:24" ht="18.75" customHeight="1">
      <c r="A1740" s="201"/>
      <c r="B1740" s="187">
        <v>2150</v>
      </c>
      <c r="C1740" s="38" t="s">
        <v>1879</v>
      </c>
      <c r="D1740" s="28">
        <v>4129051727</v>
      </c>
      <c r="E1740" s="28"/>
      <c r="F1740" s="28"/>
      <c r="G1740" s="28">
        <v>3</v>
      </c>
      <c r="H1740" s="28">
        <v>5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71"/>
      <c r="T1740" s="28"/>
      <c r="U1740" s="28"/>
      <c r="V1740" s="28"/>
      <c r="W1740" s="28"/>
      <c r="X1740" s="28"/>
    </row>
    <row r="1741" spans="1:24" ht="18.75" customHeight="1">
      <c r="A1741" s="201"/>
      <c r="B1741" s="187">
        <v>2535</v>
      </c>
      <c r="C1741" s="38" t="s">
        <v>4911</v>
      </c>
      <c r="D1741" s="28">
        <v>4128977473</v>
      </c>
      <c r="E1741" s="28"/>
      <c r="F1741" s="28"/>
      <c r="G1741" s="28"/>
      <c r="H1741" s="28">
        <v>5</v>
      </c>
      <c r="I1741" s="28"/>
      <c r="J1741" s="28"/>
      <c r="K1741" s="28"/>
      <c r="L1741" s="28"/>
      <c r="M1741" s="28"/>
      <c r="N1741" s="28"/>
      <c r="O1741" s="28"/>
      <c r="P1741" s="28">
        <v>10</v>
      </c>
      <c r="Q1741" s="28"/>
      <c r="R1741" s="28"/>
      <c r="S1741" s="71"/>
      <c r="T1741" s="28"/>
      <c r="U1741" s="28"/>
      <c r="V1741" s="28"/>
      <c r="W1741" s="28"/>
      <c r="X1741" s="28"/>
    </row>
    <row r="1742" spans="1:24" ht="18.75" customHeight="1">
      <c r="A1742" s="201"/>
      <c r="B1742" s="187">
        <v>2768</v>
      </c>
      <c r="C1742" s="38" t="s">
        <v>4021</v>
      </c>
      <c r="D1742" s="28">
        <v>4129063157</v>
      </c>
      <c r="E1742" s="28"/>
      <c r="F1742" s="28"/>
      <c r="G1742" s="28">
        <v>5</v>
      </c>
      <c r="H1742" s="28">
        <v>5</v>
      </c>
      <c r="I1742" s="28"/>
      <c r="J1742" s="28">
        <v>5</v>
      </c>
      <c r="K1742" s="28"/>
      <c r="L1742" s="28"/>
      <c r="M1742" s="28"/>
      <c r="N1742" s="28"/>
      <c r="O1742" s="28"/>
      <c r="P1742" s="28">
        <v>5</v>
      </c>
      <c r="Q1742" s="28"/>
      <c r="R1742" s="28"/>
      <c r="S1742" s="71"/>
      <c r="T1742" s="28"/>
      <c r="U1742" s="28"/>
      <c r="V1742" s="28"/>
      <c r="W1742" s="28"/>
      <c r="X1742" s="28"/>
    </row>
    <row r="1743" spans="1:24" ht="18.75" customHeight="1">
      <c r="A1743" s="201"/>
      <c r="B1743" s="187">
        <v>2056</v>
      </c>
      <c r="C1743" s="38" t="s">
        <v>4948</v>
      </c>
      <c r="D1743" s="28">
        <v>4129017408</v>
      </c>
      <c r="E1743" s="28"/>
      <c r="F1743" s="28"/>
      <c r="G1743" s="28">
        <v>4</v>
      </c>
      <c r="H1743" s="28">
        <v>10</v>
      </c>
      <c r="I1743" s="28"/>
      <c r="J1743" s="28"/>
      <c r="K1743" s="28"/>
      <c r="L1743" s="28"/>
      <c r="M1743" s="28"/>
      <c r="N1743" s="28"/>
      <c r="O1743" s="28"/>
      <c r="P1743" s="28">
        <v>6</v>
      </c>
      <c r="Q1743" s="28"/>
      <c r="R1743" s="28"/>
      <c r="S1743" s="71"/>
      <c r="T1743" s="28"/>
      <c r="U1743" s="28"/>
      <c r="V1743" s="28"/>
      <c r="W1743" s="28"/>
      <c r="X1743" s="28"/>
    </row>
    <row r="1744" spans="1:24" ht="18.75" customHeight="1">
      <c r="A1744" s="201"/>
      <c r="B1744" s="187">
        <v>4540</v>
      </c>
      <c r="C1744" s="38" t="s">
        <v>4994</v>
      </c>
      <c r="D1744" s="28">
        <v>4129021352</v>
      </c>
      <c r="E1744" s="28"/>
      <c r="F1744" s="28"/>
      <c r="G1744" s="28">
        <v>10</v>
      </c>
      <c r="H1744" s="28">
        <v>15</v>
      </c>
      <c r="I1744" s="28"/>
      <c r="J1744" s="28">
        <v>10</v>
      </c>
      <c r="K1744" s="28"/>
      <c r="L1744" s="28"/>
      <c r="M1744" s="28"/>
      <c r="N1744" s="28"/>
      <c r="O1744" s="28"/>
      <c r="P1744" s="28"/>
      <c r="Q1744" s="28"/>
      <c r="R1744" s="28"/>
      <c r="S1744" s="71"/>
      <c r="T1744" s="28"/>
      <c r="U1744" s="28"/>
      <c r="V1744" s="28"/>
      <c r="W1744" s="28"/>
      <c r="X1744" s="28"/>
    </row>
    <row r="1745" spans="1:24" ht="18.75" customHeight="1">
      <c r="A1745" s="201"/>
      <c r="B1745" s="187">
        <v>5567</v>
      </c>
      <c r="C1745" s="38" t="s">
        <v>3473</v>
      </c>
      <c r="D1745" s="28">
        <v>4129018289</v>
      </c>
      <c r="E1745" s="28"/>
      <c r="F1745" s="28"/>
      <c r="G1745" s="28">
        <v>10</v>
      </c>
      <c r="H1745" s="28">
        <v>20</v>
      </c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71"/>
      <c r="T1745" s="28"/>
      <c r="U1745" s="28"/>
      <c r="V1745" s="28"/>
      <c r="W1745" s="28"/>
      <c r="X1745" s="28"/>
    </row>
    <row r="1746" spans="1:24" ht="18.75" customHeight="1">
      <c r="A1746" s="201"/>
      <c r="B1746" s="187">
        <v>2751</v>
      </c>
      <c r="C1746" s="38" t="s">
        <v>6227</v>
      </c>
      <c r="D1746" s="28">
        <v>4129008987</v>
      </c>
      <c r="E1746" s="28"/>
      <c r="F1746" s="28"/>
      <c r="G1746" s="28">
        <v>5</v>
      </c>
      <c r="H1746" s="28">
        <v>10</v>
      </c>
      <c r="I1746" s="28"/>
      <c r="J1746" s="28">
        <v>5</v>
      </c>
      <c r="K1746" s="28"/>
      <c r="L1746" s="28"/>
      <c r="M1746" s="28"/>
      <c r="N1746" s="28"/>
      <c r="O1746" s="28"/>
      <c r="P1746" s="28"/>
      <c r="Q1746" s="28"/>
      <c r="R1746" s="28"/>
      <c r="S1746" s="71"/>
      <c r="T1746" s="28"/>
      <c r="U1746" s="28"/>
      <c r="V1746" s="28"/>
      <c r="W1746" s="28"/>
      <c r="X1746" s="28"/>
    </row>
    <row r="1747" spans="1:24" ht="18.75" customHeight="1">
      <c r="A1747" s="201"/>
      <c r="B1747" s="187">
        <v>2434</v>
      </c>
      <c r="C1747" s="38" t="s">
        <v>1630</v>
      </c>
      <c r="D1747" s="28">
        <v>4128925825</v>
      </c>
      <c r="E1747" s="28">
        <v>3</v>
      </c>
      <c r="F1747" s="28"/>
      <c r="G1747" s="28">
        <v>3</v>
      </c>
      <c r="H1747" s="28"/>
      <c r="I1747" s="28"/>
      <c r="J1747" s="28">
        <v>7</v>
      </c>
      <c r="K1747" s="28"/>
      <c r="L1747" s="28"/>
      <c r="M1747" s="28"/>
      <c r="N1747" s="28"/>
      <c r="O1747" s="28"/>
      <c r="P1747" s="28"/>
      <c r="Q1747" s="28"/>
      <c r="R1747" s="28"/>
      <c r="S1747" s="71"/>
      <c r="T1747" s="28"/>
      <c r="U1747" s="28"/>
      <c r="V1747" s="28"/>
      <c r="W1747" s="28"/>
      <c r="X1747" s="28"/>
    </row>
    <row r="1748" spans="1:24" ht="18.75" customHeight="1">
      <c r="A1748" s="201"/>
      <c r="B1748" s="187">
        <v>4007</v>
      </c>
      <c r="C1748" s="38" t="s">
        <v>4995</v>
      </c>
      <c r="D1748" s="28">
        <v>4129051925</v>
      </c>
      <c r="E1748" s="28"/>
      <c r="F1748" s="28"/>
      <c r="G1748" s="28">
        <v>5</v>
      </c>
      <c r="H1748" s="28">
        <v>10</v>
      </c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71"/>
      <c r="T1748" s="28"/>
      <c r="U1748" s="28"/>
      <c r="V1748" s="28"/>
      <c r="W1748" s="28"/>
      <c r="X1748" s="28"/>
    </row>
    <row r="1749" spans="1:24" ht="18.75" customHeight="1">
      <c r="A1749" s="201"/>
      <c r="B1749" s="187">
        <v>2170</v>
      </c>
      <c r="C1749" s="38" t="s">
        <v>6228</v>
      </c>
      <c r="D1749" s="28">
        <v>4129096340</v>
      </c>
      <c r="E1749" s="28"/>
      <c r="F1749" s="28"/>
      <c r="G1749" s="28">
        <v>4</v>
      </c>
      <c r="H1749" s="28">
        <v>10</v>
      </c>
      <c r="I1749" s="28"/>
      <c r="J1749" s="28">
        <v>5</v>
      </c>
      <c r="K1749" s="28"/>
      <c r="L1749" s="28"/>
      <c r="M1749" s="28"/>
      <c r="N1749" s="28"/>
      <c r="O1749" s="28"/>
      <c r="P1749" s="28"/>
      <c r="Q1749" s="28"/>
      <c r="R1749" s="28"/>
      <c r="S1749" s="71"/>
      <c r="T1749" s="28"/>
      <c r="U1749" s="28"/>
      <c r="V1749" s="28"/>
      <c r="W1749" s="28"/>
      <c r="X1749" s="28"/>
    </row>
    <row r="1750" spans="1:24" ht="18.75" customHeight="1">
      <c r="A1750" s="216" t="s">
        <v>6234</v>
      </c>
      <c r="B1750" s="187">
        <v>2343</v>
      </c>
      <c r="C1750" s="38" t="s">
        <v>2090</v>
      </c>
      <c r="D1750" s="28">
        <v>4129017305</v>
      </c>
      <c r="E1750" s="28">
        <v>2</v>
      </c>
      <c r="F1750" s="28"/>
      <c r="G1750" s="28">
        <v>9</v>
      </c>
      <c r="H1750" s="28">
        <v>12</v>
      </c>
      <c r="I1750" s="28"/>
      <c r="J1750" s="28"/>
      <c r="K1750" s="28"/>
      <c r="L1750" s="28"/>
      <c r="M1750" s="28"/>
      <c r="N1750" s="28"/>
      <c r="O1750" s="28">
        <v>6</v>
      </c>
      <c r="P1750" s="28">
        <v>6</v>
      </c>
      <c r="Q1750" s="28"/>
      <c r="R1750" s="28"/>
      <c r="S1750" s="71"/>
      <c r="T1750" s="28"/>
      <c r="U1750" s="28"/>
      <c r="V1750" s="28"/>
      <c r="W1750" s="28"/>
      <c r="X1750" s="28"/>
    </row>
    <row r="1751" spans="1:24" ht="18.75" customHeight="1">
      <c r="A1751" s="201"/>
      <c r="B1751" s="187">
        <v>2168</v>
      </c>
      <c r="C1751" s="38" t="s">
        <v>2088</v>
      </c>
      <c r="D1751" s="28">
        <v>4129017190</v>
      </c>
      <c r="E1751" s="28">
        <v>3</v>
      </c>
      <c r="F1751" s="28"/>
      <c r="G1751" s="28">
        <v>6</v>
      </c>
      <c r="H1751" s="28">
        <v>6</v>
      </c>
      <c r="I1751" s="28"/>
      <c r="J1751" s="28"/>
      <c r="K1751" s="28"/>
      <c r="L1751" s="28"/>
      <c r="M1751" s="28"/>
      <c r="N1751" s="28"/>
      <c r="O1751" s="28">
        <v>3</v>
      </c>
      <c r="P1751" s="28"/>
      <c r="Q1751" s="28"/>
      <c r="R1751" s="28"/>
      <c r="S1751" s="71"/>
      <c r="T1751" s="28"/>
      <c r="U1751" s="28"/>
      <c r="V1751" s="28"/>
      <c r="W1751" s="28"/>
      <c r="X1751" s="28"/>
    </row>
    <row r="1752" spans="1:24" ht="18.75" customHeight="1">
      <c r="A1752" s="201"/>
      <c r="B1752" s="187">
        <v>3123</v>
      </c>
      <c r="C1752" s="38" t="s">
        <v>3145</v>
      </c>
      <c r="D1752" s="28">
        <v>4129017683</v>
      </c>
      <c r="E1752" s="28">
        <v>3</v>
      </c>
      <c r="F1752" s="28"/>
      <c r="G1752" s="28"/>
      <c r="H1752" s="28"/>
      <c r="I1752" s="28"/>
      <c r="J1752" s="28"/>
      <c r="K1752" s="28"/>
      <c r="L1752" s="28"/>
      <c r="M1752" s="28"/>
      <c r="N1752" s="28"/>
      <c r="O1752" s="28">
        <v>6</v>
      </c>
      <c r="P1752" s="28">
        <v>3</v>
      </c>
      <c r="Q1752" s="28"/>
      <c r="R1752" s="28"/>
      <c r="S1752" s="71"/>
      <c r="T1752" s="28"/>
      <c r="U1752" s="28"/>
      <c r="V1752" s="28"/>
      <c r="W1752" s="28"/>
      <c r="X1752" s="28"/>
    </row>
    <row r="1753" spans="1:24" ht="18.75" customHeight="1">
      <c r="A1753" s="201"/>
      <c r="B1753" s="187">
        <v>3123</v>
      </c>
      <c r="C1753" s="38" t="s">
        <v>3145</v>
      </c>
      <c r="D1753" s="28">
        <v>4129010966</v>
      </c>
      <c r="E1753" s="28"/>
      <c r="F1753" s="28"/>
      <c r="G1753" s="28">
        <v>10</v>
      </c>
      <c r="H1753" s="28">
        <v>15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71"/>
      <c r="T1753" s="28"/>
      <c r="U1753" s="28"/>
      <c r="V1753" s="28"/>
      <c r="W1753" s="28"/>
      <c r="X1753" s="28"/>
    </row>
    <row r="1754" spans="1:24" ht="18.75" customHeight="1">
      <c r="A1754" s="201"/>
      <c r="B1754" s="187">
        <v>5377</v>
      </c>
      <c r="C1754" s="38" t="s">
        <v>6235</v>
      </c>
      <c r="D1754" s="28">
        <v>4129019109</v>
      </c>
      <c r="E1754" s="28">
        <v>3</v>
      </c>
      <c r="F1754" s="28"/>
      <c r="G1754" s="28">
        <v>5</v>
      </c>
      <c r="H1754" s="28">
        <v>6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71"/>
      <c r="T1754" s="28"/>
      <c r="U1754" s="28"/>
      <c r="V1754" s="28"/>
      <c r="W1754" s="28"/>
      <c r="X1754" s="28"/>
    </row>
    <row r="1755" spans="1:24" ht="18.75" customHeight="1">
      <c r="A1755" s="201"/>
      <c r="B1755" s="187">
        <v>5377</v>
      </c>
      <c r="C1755" s="38" t="s">
        <v>6235</v>
      </c>
      <c r="D1755" s="28">
        <v>4128778334</v>
      </c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>
        <v>5</v>
      </c>
      <c r="P1755" s="28"/>
      <c r="Q1755" s="28"/>
      <c r="R1755" s="28"/>
      <c r="S1755" s="71"/>
      <c r="T1755" s="28"/>
      <c r="U1755" s="28"/>
      <c r="V1755" s="28"/>
      <c r="W1755" s="28"/>
      <c r="X1755" s="28"/>
    </row>
    <row r="1756" spans="1:24" ht="18.75" customHeight="1">
      <c r="A1756" s="201"/>
      <c r="B1756" s="187">
        <v>4144</v>
      </c>
      <c r="C1756" s="38" t="s">
        <v>4456</v>
      </c>
      <c r="D1756" s="28">
        <v>4129018313</v>
      </c>
      <c r="E1756" s="28">
        <v>3</v>
      </c>
      <c r="F1756" s="28"/>
      <c r="G1756" s="28">
        <v>6</v>
      </c>
      <c r="H1756" s="28">
        <v>3</v>
      </c>
      <c r="I1756" s="28"/>
      <c r="J1756" s="28"/>
      <c r="K1756" s="28"/>
      <c r="L1756" s="28"/>
      <c r="M1756" s="28"/>
      <c r="N1756" s="28"/>
      <c r="O1756" s="28"/>
      <c r="P1756" s="28">
        <v>3</v>
      </c>
      <c r="Q1756" s="28"/>
      <c r="R1756" s="28"/>
      <c r="S1756" s="71"/>
      <c r="T1756" s="28"/>
      <c r="U1756" s="28"/>
      <c r="V1756" s="28"/>
      <c r="W1756" s="28"/>
      <c r="X1756" s="28"/>
    </row>
    <row r="1757" spans="1:24" ht="18.75" customHeight="1">
      <c r="A1757" s="201"/>
      <c r="B1757" s="187">
        <v>3552</v>
      </c>
      <c r="C1757" s="38" t="s">
        <v>5188</v>
      </c>
      <c r="D1757" s="28">
        <v>4129017925</v>
      </c>
      <c r="E1757" s="28">
        <v>3</v>
      </c>
      <c r="F1757" s="28"/>
      <c r="G1757" s="28">
        <v>6</v>
      </c>
      <c r="H1757" s="28">
        <v>18</v>
      </c>
      <c r="I1757" s="28"/>
      <c r="J1757" s="28"/>
      <c r="K1757" s="28"/>
      <c r="L1757" s="28"/>
      <c r="M1757" s="28"/>
      <c r="N1757" s="28"/>
      <c r="O1757" s="28">
        <v>12</v>
      </c>
      <c r="P1757" s="28">
        <v>3</v>
      </c>
      <c r="Q1757" s="28"/>
      <c r="R1757" s="28"/>
      <c r="S1757" s="71"/>
      <c r="T1757" s="28"/>
      <c r="U1757" s="28"/>
      <c r="V1757" s="28"/>
      <c r="W1757" s="28"/>
      <c r="X1757" s="28"/>
    </row>
    <row r="1758" spans="1:24" ht="18.75" customHeight="1">
      <c r="A1758" s="201"/>
      <c r="B1758" s="187">
        <v>4077</v>
      </c>
      <c r="C1758" s="38" t="s">
        <v>6236</v>
      </c>
      <c r="D1758" s="28">
        <v>4129018275</v>
      </c>
      <c r="E1758" s="28">
        <v>3</v>
      </c>
      <c r="F1758" s="28"/>
      <c r="G1758" s="28">
        <v>6</v>
      </c>
      <c r="H1758" s="28">
        <v>3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71"/>
      <c r="T1758" s="28"/>
      <c r="U1758" s="28"/>
      <c r="V1758" s="28"/>
      <c r="W1758" s="28"/>
      <c r="X1758" s="28"/>
    </row>
    <row r="1759" spans="1:24" ht="18.75" customHeight="1">
      <c r="A1759" s="201"/>
      <c r="B1759" s="187">
        <v>2561</v>
      </c>
      <c r="C1759" s="38" t="s">
        <v>6237</v>
      </c>
      <c r="D1759" s="28">
        <v>4129017436</v>
      </c>
      <c r="E1759" s="28">
        <v>3</v>
      </c>
      <c r="F1759" s="28"/>
      <c r="G1759" s="28">
        <v>3</v>
      </c>
      <c r="H1759" s="28">
        <v>3</v>
      </c>
      <c r="I1759" s="28"/>
      <c r="J1759" s="28"/>
      <c r="K1759" s="28"/>
      <c r="L1759" s="28"/>
      <c r="M1759" s="28"/>
      <c r="N1759" s="28"/>
      <c r="O1759" s="28">
        <v>3</v>
      </c>
      <c r="P1759" s="28">
        <v>3</v>
      </c>
      <c r="Q1759" s="28"/>
      <c r="R1759" s="28"/>
      <c r="S1759" s="71"/>
      <c r="T1759" s="28"/>
      <c r="U1759" s="28"/>
      <c r="V1759" s="28"/>
      <c r="W1759" s="28"/>
      <c r="X1759" s="28"/>
    </row>
    <row r="1760" spans="1:24" ht="18.75" customHeight="1">
      <c r="A1760" s="201"/>
      <c r="B1760" s="187">
        <v>4179</v>
      </c>
      <c r="C1760" s="38" t="s">
        <v>3283</v>
      </c>
      <c r="D1760" s="28">
        <v>4129010468</v>
      </c>
      <c r="E1760" s="28"/>
      <c r="F1760" s="28"/>
      <c r="G1760" s="28">
        <v>15</v>
      </c>
      <c r="H1760" s="28">
        <v>10</v>
      </c>
      <c r="I1760" s="28"/>
      <c r="J1760" s="28"/>
      <c r="K1760" s="28"/>
      <c r="L1760" s="28"/>
      <c r="M1760" s="28"/>
      <c r="N1760" s="28"/>
      <c r="O1760" s="28">
        <v>5</v>
      </c>
      <c r="P1760" s="28">
        <v>5</v>
      </c>
      <c r="Q1760" s="28"/>
      <c r="R1760" s="28"/>
      <c r="S1760" s="71"/>
      <c r="T1760" s="28"/>
      <c r="U1760" s="28"/>
      <c r="V1760" s="28"/>
      <c r="W1760" s="28"/>
      <c r="X1760" s="28"/>
    </row>
    <row r="1761" spans="1:24" ht="18.75" customHeight="1">
      <c r="A1761" s="201"/>
      <c r="B1761" s="187">
        <v>3247</v>
      </c>
      <c r="C1761" s="38" t="s">
        <v>4614</v>
      </c>
      <c r="D1761" s="28">
        <v>4129008234</v>
      </c>
      <c r="E1761" s="28"/>
      <c r="F1761" s="28"/>
      <c r="G1761" s="28"/>
      <c r="H1761" s="28">
        <v>20</v>
      </c>
      <c r="I1761" s="28"/>
      <c r="J1761" s="28"/>
      <c r="K1761" s="28"/>
      <c r="L1761" s="28"/>
      <c r="M1761" s="28"/>
      <c r="N1761" s="28"/>
      <c r="O1761" s="28"/>
      <c r="P1761" s="28">
        <v>10</v>
      </c>
      <c r="Q1761" s="28"/>
      <c r="R1761" s="28"/>
      <c r="S1761" s="71"/>
      <c r="T1761" s="28"/>
      <c r="U1761" s="28"/>
      <c r="V1761" s="28"/>
      <c r="W1761" s="28"/>
      <c r="X1761" s="28"/>
    </row>
    <row r="1762" spans="1:24" ht="18.75" customHeight="1">
      <c r="A1762" s="201"/>
      <c r="B1762" s="187">
        <v>2241</v>
      </c>
      <c r="C1762" s="38" t="s">
        <v>5534</v>
      </c>
      <c r="D1762" s="28">
        <v>4129017273</v>
      </c>
      <c r="E1762" s="28">
        <v>3</v>
      </c>
      <c r="F1762" s="28"/>
      <c r="G1762" s="28">
        <v>3</v>
      </c>
      <c r="H1762" s="28">
        <v>6</v>
      </c>
      <c r="I1762" s="28"/>
      <c r="J1762" s="28"/>
      <c r="K1762" s="28"/>
      <c r="L1762" s="28"/>
      <c r="M1762" s="28"/>
      <c r="N1762" s="28"/>
      <c r="O1762" s="28">
        <v>3</v>
      </c>
      <c r="P1762" s="28">
        <v>6</v>
      </c>
      <c r="Q1762" s="28"/>
      <c r="R1762" s="28"/>
      <c r="S1762" s="71"/>
      <c r="T1762" s="28"/>
      <c r="U1762" s="28"/>
      <c r="V1762" s="28"/>
      <c r="W1762" s="28"/>
      <c r="X1762" s="28"/>
    </row>
    <row r="1763" spans="1:24" ht="18.75" customHeight="1">
      <c r="A1763" s="201"/>
      <c r="B1763" s="187">
        <v>2755</v>
      </c>
      <c r="C1763" s="38" t="s">
        <v>4457</v>
      </c>
      <c r="D1763" s="28">
        <v>4129017533</v>
      </c>
      <c r="E1763" s="28">
        <v>3</v>
      </c>
      <c r="F1763" s="28"/>
      <c r="G1763" s="28">
        <v>3</v>
      </c>
      <c r="H1763" s="28">
        <v>6</v>
      </c>
      <c r="I1763" s="28"/>
      <c r="J1763" s="28"/>
      <c r="K1763" s="28"/>
      <c r="L1763" s="28"/>
      <c r="M1763" s="28"/>
      <c r="N1763" s="28"/>
      <c r="O1763" s="28">
        <v>6</v>
      </c>
      <c r="P1763" s="28">
        <v>6</v>
      </c>
      <c r="Q1763" s="28"/>
      <c r="R1763" s="28"/>
      <c r="S1763" s="71"/>
      <c r="T1763" s="28"/>
      <c r="U1763" s="28"/>
      <c r="V1763" s="28"/>
      <c r="W1763" s="28"/>
      <c r="X1763" s="28"/>
    </row>
    <row r="1764" spans="1:24" ht="18.75" customHeight="1">
      <c r="A1764" s="201"/>
      <c r="B1764" s="187">
        <v>2166</v>
      </c>
      <c r="C1764" s="38" t="s">
        <v>4615</v>
      </c>
      <c r="D1764" s="28">
        <v>4129017184</v>
      </c>
      <c r="E1764" s="28">
        <v>3</v>
      </c>
      <c r="F1764" s="28"/>
      <c r="G1764" s="28"/>
      <c r="H1764" s="28">
        <v>6</v>
      </c>
      <c r="I1764" s="28"/>
      <c r="J1764" s="28"/>
      <c r="K1764" s="28"/>
      <c r="L1764" s="28"/>
      <c r="M1764" s="28"/>
      <c r="N1764" s="28"/>
      <c r="O1764" s="28">
        <v>3</v>
      </c>
      <c r="P1764" s="28">
        <v>3</v>
      </c>
      <c r="Q1764" s="28"/>
      <c r="R1764" s="28"/>
      <c r="S1764" s="71"/>
      <c r="T1764" s="28"/>
      <c r="U1764" s="28"/>
      <c r="V1764" s="28"/>
      <c r="W1764" s="28"/>
      <c r="X1764" s="28"/>
    </row>
    <row r="1765" spans="1:24" ht="18.75" customHeight="1">
      <c r="A1765" s="201"/>
      <c r="B1765" s="187">
        <v>3728</v>
      </c>
      <c r="C1765" s="38" t="s">
        <v>5720</v>
      </c>
      <c r="D1765" s="28">
        <v>4129018117</v>
      </c>
      <c r="E1765" s="28">
        <v>3</v>
      </c>
      <c r="F1765" s="28"/>
      <c r="G1765" s="28">
        <v>24</v>
      </c>
      <c r="H1765" s="28">
        <v>21</v>
      </c>
      <c r="I1765" s="28"/>
      <c r="J1765" s="28"/>
      <c r="K1765" s="28"/>
      <c r="L1765" s="28"/>
      <c r="M1765" s="28"/>
      <c r="N1765" s="28"/>
      <c r="O1765" s="28">
        <v>3</v>
      </c>
      <c r="P1765" s="28">
        <v>15</v>
      </c>
      <c r="Q1765" s="28"/>
      <c r="R1765" s="28"/>
      <c r="S1765" s="71"/>
      <c r="T1765" s="28"/>
      <c r="U1765" s="28"/>
      <c r="V1765" s="28"/>
      <c r="W1765" s="28"/>
      <c r="X1765" s="28"/>
    </row>
    <row r="1766" spans="1:24" ht="18.75" customHeight="1">
      <c r="A1766" s="201"/>
      <c r="B1766" s="187">
        <v>2748</v>
      </c>
      <c r="C1766" s="38" t="s">
        <v>6238</v>
      </c>
      <c r="D1766" s="28">
        <v>4129017490</v>
      </c>
      <c r="E1766" s="28">
        <v>3</v>
      </c>
      <c r="F1766" s="28"/>
      <c r="G1766" s="28"/>
      <c r="H1766" s="28">
        <v>12</v>
      </c>
      <c r="I1766" s="28"/>
      <c r="J1766" s="28"/>
      <c r="K1766" s="28"/>
      <c r="L1766" s="28"/>
      <c r="M1766" s="28"/>
      <c r="N1766" s="28"/>
      <c r="O1766" s="28">
        <v>6</v>
      </c>
      <c r="P1766" s="28">
        <v>6</v>
      </c>
      <c r="Q1766" s="28"/>
      <c r="R1766" s="28"/>
      <c r="S1766" s="71"/>
      <c r="T1766" s="28"/>
      <c r="U1766" s="28"/>
      <c r="V1766" s="28"/>
      <c r="W1766" s="28"/>
      <c r="X1766" s="28"/>
    </row>
    <row r="1767" spans="1:24" ht="18.75" customHeight="1">
      <c r="A1767" s="201"/>
      <c r="B1767" s="187">
        <v>2748</v>
      </c>
      <c r="C1767" s="38" t="s">
        <v>6238</v>
      </c>
      <c r="D1767" s="28">
        <v>4128797149</v>
      </c>
      <c r="E1767" s="28"/>
      <c r="F1767" s="28"/>
      <c r="G1767" s="28">
        <v>8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71"/>
      <c r="T1767" s="28"/>
      <c r="U1767" s="28"/>
      <c r="V1767" s="28"/>
      <c r="W1767" s="28"/>
      <c r="X1767" s="28"/>
    </row>
    <row r="1768" spans="1:24" ht="18.75" customHeight="1">
      <c r="A1768" s="201"/>
      <c r="B1768" s="187">
        <v>3238</v>
      </c>
      <c r="C1768" s="38" t="s">
        <v>3284</v>
      </c>
      <c r="D1768" s="28">
        <v>4129017770</v>
      </c>
      <c r="E1768" s="28">
        <v>3</v>
      </c>
      <c r="F1768" s="28"/>
      <c r="G1768" s="28">
        <v>3</v>
      </c>
      <c r="H1768" s="28">
        <v>6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71"/>
      <c r="T1768" s="28"/>
      <c r="U1768" s="28"/>
      <c r="V1768" s="28"/>
      <c r="W1768" s="28"/>
      <c r="X1768" s="28"/>
    </row>
    <row r="1769" spans="1:24" ht="18.75" customHeight="1">
      <c r="A1769" s="201"/>
      <c r="B1769" s="187">
        <v>3623</v>
      </c>
      <c r="C1769" s="38" t="s">
        <v>5532</v>
      </c>
      <c r="D1769" s="28">
        <v>4128809597</v>
      </c>
      <c r="E1769" s="28"/>
      <c r="F1769" s="28"/>
      <c r="G1769" s="28">
        <v>5</v>
      </c>
      <c r="H1769" s="28">
        <v>10</v>
      </c>
      <c r="I1769" s="28"/>
      <c r="J1769" s="28"/>
      <c r="K1769" s="28"/>
      <c r="L1769" s="28"/>
      <c r="M1769" s="28"/>
      <c r="N1769" s="28"/>
      <c r="O1769" s="28">
        <v>3</v>
      </c>
      <c r="P1769" s="28"/>
      <c r="Q1769" s="28"/>
      <c r="R1769" s="28"/>
      <c r="S1769" s="71"/>
      <c r="T1769" s="28"/>
      <c r="U1769" s="28"/>
      <c r="V1769" s="28"/>
      <c r="W1769" s="28"/>
      <c r="X1769" s="28"/>
    </row>
    <row r="1770" spans="1:24" ht="18.75" customHeight="1">
      <c r="A1770" s="201"/>
      <c r="B1770" s="187">
        <v>3623</v>
      </c>
      <c r="C1770" s="38" t="s">
        <v>5532</v>
      </c>
      <c r="D1770" s="28">
        <v>4129017974</v>
      </c>
      <c r="E1770" s="28">
        <v>3</v>
      </c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>
        <v>3</v>
      </c>
      <c r="Q1770" s="28"/>
      <c r="R1770" s="28"/>
      <c r="S1770" s="71"/>
      <c r="T1770" s="28"/>
      <c r="U1770" s="28"/>
      <c r="V1770" s="28"/>
      <c r="W1770" s="28"/>
      <c r="X1770" s="28"/>
    </row>
    <row r="1771" spans="1:24" ht="18.75" customHeight="1">
      <c r="A1771" s="201"/>
      <c r="B1771" s="187">
        <v>4640</v>
      </c>
      <c r="C1771" s="38" t="s">
        <v>3146</v>
      </c>
      <c r="D1771" s="28">
        <v>4129018745</v>
      </c>
      <c r="E1771" s="28">
        <v>3</v>
      </c>
      <c r="F1771" s="28"/>
      <c r="G1771" s="28"/>
      <c r="H1771" s="28"/>
      <c r="I1771" s="28"/>
      <c r="J1771" s="28"/>
      <c r="K1771" s="28"/>
      <c r="L1771" s="28"/>
      <c r="M1771" s="28"/>
      <c r="N1771" s="28"/>
      <c r="O1771" s="28">
        <v>6</v>
      </c>
      <c r="P1771" s="28"/>
      <c r="Q1771" s="28"/>
      <c r="R1771" s="28"/>
      <c r="S1771" s="71"/>
      <c r="T1771" s="28"/>
      <c r="U1771" s="28"/>
      <c r="V1771" s="28"/>
      <c r="W1771" s="28"/>
      <c r="X1771" s="28"/>
    </row>
    <row r="1772" spans="1:24" ht="18.75" customHeight="1">
      <c r="A1772" s="201"/>
      <c r="B1772" s="187">
        <v>4640</v>
      </c>
      <c r="C1772" s="38" t="s">
        <v>3146</v>
      </c>
      <c r="D1772" s="28">
        <v>4128883492</v>
      </c>
      <c r="E1772" s="28"/>
      <c r="F1772" s="28"/>
      <c r="G1772" s="28">
        <v>5</v>
      </c>
      <c r="H1772" s="28">
        <v>5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71"/>
      <c r="T1772" s="28"/>
      <c r="U1772" s="28"/>
      <c r="V1772" s="28"/>
      <c r="W1772" s="28"/>
      <c r="X1772" s="28"/>
    </row>
    <row r="1773" spans="1:24" ht="18.75" customHeight="1">
      <c r="A1773" s="201"/>
      <c r="B1773" s="187">
        <v>3752</v>
      </c>
      <c r="C1773" s="38" t="s">
        <v>5241</v>
      </c>
      <c r="D1773" s="28">
        <v>4128883418</v>
      </c>
      <c r="E1773" s="28"/>
      <c r="F1773" s="28"/>
      <c r="G1773" s="28">
        <v>5</v>
      </c>
      <c r="H1773" s="28"/>
      <c r="I1773" s="28"/>
      <c r="J1773" s="28"/>
      <c r="K1773" s="28"/>
      <c r="L1773" s="28"/>
      <c r="M1773" s="28"/>
      <c r="N1773" s="28"/>
      <c r="O1773" s="28">
        <v>5</v>
      </c>
      <c r="P1773" s="28"/>
      <c r="Q1773" s="28"/>
      <c r="R1773" s="28"/>
      <c r="S1773" s="71"/>
      <c r="T1773" s="28"/>
      <c r="U1773" s="28"/>
      <c r="V1773" s="28"/>
      <c r="W1773" s="28"/>
      <c r="X1773" s="28"/>
    </row>
    <row r="1774" spans="1:24" ht="18.75" customHeight="1">
      <c r="A1774" s="201"/>
      <c r="B1774" s="187">
        <v>3752</v>
      </c>
      <c r="C1774" s="38" t="s">
        <v>5241</v>
      </c>
      <c r="D1774" s="28">
        <v>4128999266</v>
      </c>
      <c r="E1774" s="28"/>
      <c r="F1774" s="28"/>
      <c r="G1774" s="28"/>
      <c r="H1774" s="28">
        <v>5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71"/>
      <c r="T1774" s="28"/>
      <c r="U1774" s="28"/>
      <c r="V1774" s="28"/>
      <c r="W1774" s="28"/>
      <c r="X1774" s="28"/>
    </row>
    <row r="1775" spans="1:24" ht="18.75" customHeight="1">
      <c r="A1775" s="201"/>
      <c r="B1775" s="187">
        <v>3752</v>
      </c>
      <c r="C1775" s="38" t="s">
        <v>5241</v>
      </c>
      <c r="D1775" s="28">
        <v>4129018163</v>
      </c>
      <c r="E1775" s="28">
        <v>3</v>
      </c>
      <c r="F1775" s="28"/>
      <c r="G1775" s="28">
        <v>3</v>
      </c>
      <c r="H1775" s="28">
        <v>6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71"/>
      <c r="T1775" s="28"/>
      <c r="U1775" s="28"/>
      <c r="V1775" s="28"/>
      <c r="W1775" s="28"/>
      <c r="X1775" s="28"/>
    </row>
    <row r="1776" spans="1:24" ht="18.75" customHeight="1">
      <c r="A1776" s="201"/>
      <c r="B1776" s="187">
        <v>4594</v>
      </c>
      <c r="C1776" s="38" t="s">
        <v>6239</v>
      </c>
      <c r="D1776" s="28">
        <v>4129014751</v>
      </c>
      <c r="E1776" s="28"/>
      <c r="F1776" s="28"/>
      <c r="G1776" s="28">
        <v>3</v>
      </c>
      <c r="H1776" s="28"/>
      <c r="I1776" s="28"/>
      <c r="J1776" s="28"/>
      <c r="K1776" s="28"/>
      <c r="L1776" s="28"/>
      <c r="M1776" s="28"/>
      <c r="N1776" s="28"/>
      <c r="O1776" s="28"/>
      <c r="P1776" s="28">
        <v>10</v>
      </c>
      <c r="Q1776" s="28"/>
      <c r="R1776" s="28"/>
      <c r="S1776" s="71"/>
      <c r="T1776" s="28"/>
      <c r="U1776" s="28"/>
      <c r="V1776" s="28"/>
      <c r="W1776" s="28"/>
      <c r="X1776" s="28"/>
    </row>
    <row r="1777" spans="1:24" ht="18.75" customHeight="1">
      <c r="A1777" s="201"/>
      <c r="B1777" s="187">
        <v>4594</v>
      </c>
      <c r="C1777" s="38" t="s">
        <v>6239</v>
      </c>
      <c r="D1777" s="28">
        <v>4129018712</v>
      </c>
      <c r="E1777" s="28">
        <v>3</v>
      </c>
      <c r="F1777" s="28"/>
      <c r="G1777" s="28">
        <v>3</v>
      </c>
      <c r="H1777" s="28">
        <v>6</v>
      </c>
      <c r="I1777" s="28"/>
      <c r="J1777" s="28"/>
      <c r="K1777" s="28"/>
      <c r="L1777" s="28"/>
      <c r="M1777" s="28"/>
      <c r="N1777" s="28"/>
      <c r="O1777" s="28">
        <v>3</v>
      </c>
      <c r="P1777" s="28"/>
      <c r="Q1777" s="28"/>
      <c r="R1777" s="28"/>
      <c r="S1777" s="71"/>
      <c r="T1777" s="28"/>
      <c r="U1777" s="28"/>
      <c r="V1777" s="28"/>
      <c r="W1777" s="28"/>
      <c r="X1777" s="28"/>
    </row>
    <row r="1778" spans="1:24" ht="18.75" customHeight="1">
      <c r="A1778" s="201"/>
      <c r="B1778" s="187">
        <v>3026</v>
      </c>
      <c r="C1778" s="38" t="s">
        <v>4597</v>
      </c>
      <c r="D1778" s="28">
        <v>4128992717</v>
      </c>
      <c r="E1778" s="28"/>
      <c r="F1778" s="28"/>
      <c r="G1778" s="28">
        <v>10</v>
      </c>
      <c r="H1778" s="28">
        <v>10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71"/>
      <c r="T1778" s="28"/>
      <c r="U1778" s="28"/>
      <c r="V1778" s="28"/>
      <c r="W1778" s="28"/>
      <c r="X1778" s="28"/>
    </row>
    <row r="1779" spans="1:24" ht="18.75" customHeight="1">
      <c r="A1779" s="201"/>
      <c r="B1779" s="187">
        <v>2143</v>
      </c>
      <c r="C1779" s="38" t="s">
        <v>2094</v>
      </c>
      <c r="D1779" s="28">
        <v>4129017081</v>
      </c>
      <c r="E1779" s="28">
        <v>3</v>
      </c>
      <c r="F1779" s="28">
        <v>3</v>
      </c>
      <c r="G1779" s="28">
        <v>10</v>
      </c>
      <c r="H1779" s="28"/>
      <c r="I1779" s="28"/>
      <c r="J1779" s="28"/>
      <c r="K1779" s="28"/>
      <c r="L1779" s="28"/>
      <c r="M1779" s="28"/>
      <c r="N1779" s="28"/>
      <c r="O1779" s="28">
        <v>10</v>
      </c>
      <c r="P1779" s="28"/>
      <c r="Q1779" s="28"/>
      <c r="R1779" s="28"/>
      <c r="S1779" s="71"/>
      <c r="T1779" s="28"/>
      <c r="U1779" s="28"/>
      <c r="V1779" s="28"/>
      <c r="W1779" s="28"/>
      <c r="X1779" s="28"/>
    </row>
    <row r="1780" spans="1:24" ht="18.75" customHeight="1">
      <c r="A1780" s="215" t="s">
        <v>6243</v>
      </c>
      <c r="B1780" s="187">
        <v>4553</v>
      </c>
      <c r="C1780" s="38" t="s">
        <v>1971</v>
      </c>
      <c r="D1780" s="28">
        <v>4129010426</v>
      </c>
      <c r="E1780" s="28"/>
      <c r="F1780" s="28"/>
      <c r="G1780" s="28"/>
      <c r="H1780" s="28">
        <v>10</v>
      </c>
      <c r="I1780" s="28"/>
      <c r="J1780" s="28">
        <v>5</v>
      </c>
      <c r="K1780" s="28"/>
      <c r="L1780" s="28"/>
      <c r="M1780" s="28"/>
      <c r="N1780" s="28"/>
      <c r="O1780" s="28"/>
      <c r="P1780" s="28">
        <v>5</v>
      </c>
      <c r="Q1780" s="28"/>
      <c r="R1780" s="28"/>
      <c r="S1780" s="71"/>
      <c r="T1780" s="28"/>
      <c r="U1780" s="28"/>
      <c r="V1780" s="28"/>
      <c r="W1780" s="28"/>
      <c r="X1780" s="28"/>
    </row>
    <row r="1781" spans="1:24" ht="18.75" customHeight="1">
      <c r="A1781" s="215" t="s">
        <v>5284</v>
      </c>
      <c r="B1781" s="187">
        <v>4275</v>
      </c>
      <c r="C1781" s="38" t="s">
        <v>3280</v>
      </c>
      <c r="D1781" s="28">
        <v>4129018525</v>
      </c>
      <c r="E1781" s="28">
        <v>3</v>
      </c>
      <c r="F1781" s="28"/>
      <c r="G1781" s="28">
        <v>6</v>
      </c>
      <c r="H1781" s="28">
        <v>12</v>
      </c>
      <c r="I1781" s="28"/>
      <c r="J1781" s="28">
        <v>3</v>
      </c>
      <c r="K1781" s="28"/>
      <c r="L1781" s="28"/>
      <c r="M1781" s="28"/>
      <c r="N1781" s="28"/>
      <c r="O1781" s="28"/>
      <c r="P1781" s="28"/>
      <c r="Q1781" s="28"/>
      <c r="R1781" s="28"/>
      <c r="S1781" s="71"/>
      <c r="T1781" s="28"/>
      <c r="U1781" s="28"/>
      <c r="V1781" s="28"/>
      <c r="W1781" s="28"/>
      <c r="X1781" s="28"/>
    </row>
    <row r="1782" spans="1:24" ht="18.75" customHeight="1">
      <c r="A1782" s="201"/>
      <c r="B1782" s="187">
        <v>4307</v>
      </c>
      <c r="C1782" s="38" t="s">
        <v>5690</v>
      </c>
      <c r="D1782" s="28">
        <v>4129018532</v>
      </c>
      <c r="E1782" s="28">
        <v>3</v>
      </c>
      <c r="F1782" s="28"/>
      <c r="G1782" s="28"/>
      <c r="H1782" s="28"/>
      <c r="I1782" s="28"/>
      <c r="J1782" s="28">
        <v>3</v>
      </c>
      <c r="K1782" s="28"/>
      <c r="L1782" s="28"/>
      <c r="M1782" s="28"/>
      <c r="N1782" s="28"/>
      <c r="O1782" s="28"/>
      <c r="P1782" s="28"/>
      <c r="Q1782" s="28"/>
      <c r="R1782" s="28"/>
      <c r="S1782" s="71"/>
      <c r="T1782" s="28"/>
      <c r="U1782" s="28"/>
      <c r="V1782" s="28"/>
      <c r="W1782" s="28"/>
      <c r="X1782" s="28"/>
    </row>
    <row r="1783" spans="1:24" ht="18.75" customHeight="1">
      <c r="A1783" s="201"/>
      <c r="B1783" s="187">
        <v>3679</v>
      </c>
      <c r="C1783" s="38" t="s">
        <v>6244</v>
      </c>
      <c r="D1783" s="28">
        <v>4129017994</v>
      </c>
      <c r="E1783" s="28">
        <v>3</v>
      </c>
      <c r="F1783" s="28"/>
      <c r="G1783" s="28">
        <v>3</v>
      </c>
      <c r="H1783" s="28">
        <v>6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71"/>
      <c r="T1783" s="28"/>
      <c r="U1783" s="28"/>
      <c r="V1783" s="28"/>
      <c r="W1783" s="28"/>
      <c r="X1783" s="28"/>
    </row>
    <row r="1784" spans="1:24" ht="18.75" customHeight="1">
      <c r="A1784" s="201"/>
      <c r="B1784" s="187">
        <v>3311</v>
      </c>
      <c r="C1784" s="38" t="s">
        <v>6245</v>
      </c>
      <c r="D1784" s="28">
        <v>4129150209</v>
      </c>
      <c r="E1784" s="28"/>
      <c r="F1784" s="28"/>
      <c r="G1784" s="28">
        <v>3</v>
      </c>
      <c r="H1784" s="28"/>
      <c r="I1784" s="28"/>
      <c r="J1784" s="28"/>
      <c r="K1784" s="28"/>
      <c r="L1784" s="28"/>
      <c r="M1784" s="28"/>
      <c r="N1784" s="28"/>
      <c r="O1784" s="28"/>
      <c r="P1784" s="28">
        <v>3</v>
      </c>
      <c r="Q1784" s="28"/>
      <c r="R1784" s="28"/>
      <c r="S1784" s="71"/>
      <c r="T1784" s="28"/>
      <c r="U1784" s="28"/>
      <c r="V1784" s="28"/>
      <c r="W1784" s="28"/>
      <c r="X1784" s="28"/>
    </row>
    <row r="1785" spans="1:24" ht="18.75" customHeight="1">
      <c r="A1785" s="201"/>
      <c r="B1785" s="187">
        <v>3761</v>
      </c>
      <c r="C1785" s="38" t="s">
        <v>2103</v>
      </c>
      <c r="D1785" s="28">
        <v>4129094720</v>
      </c>
      <c r="E1785" s="28"/>
      <c r="F1785" s="28"/>
      <c r="G1785" s="28">
        <v>5</v>
      </c>
      <c r="H1785" s="28">
        <v>5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71"/>
      <c r="T1785" s="28"/>
      <c r="U1785" s="28"/>
      <c r="V1785" s="28"/>
      <c r="W1785" s="28"/>
      <c r="X1785" s="28"/>
    </row>
    <row r="1786" spans="1:24" ht="18.75" customHeight="1">
      <c r="A1786" s="201"/>
      <c r="B1786" s="187">
        <v>3761</v>
      </c>
      <c r="C1786" s="38" t="s">
        <v>2103</v>
      </c>
      <c r="D1786" s="28">
        <v>4129017509</v>
      </c>
      <c r="E1786" s="28"/>
      <c r="F1786" s="28"/>
      <c r="G1786" s="28"/>
      <c r="H1786" s="28"/>
      <c r="I1786" s="28"/>
      <c r="J1786" s="28">
        <v>5</v>
      </c>
      <c r="K1786" s="28"/>
      <c r="L1786" s="28"/>
      <c r="M1786" s="28"/>
      <c r="N1786" s="28"/>
      <c r="O1786" s="28"/>
      <c r="P1786" s="28"/>
      <c r="Q1786" s="28"/>
      <c r="R1786" s="28"/>
      <c r="S1786" s="71"/>
      <c r="T1786" s="28"/>
      <c r="U1786" s="28"/>
      <c r="V1786" s="28"/>
      <c r="W1786" s="28"/>
      <c r="X1786" s="28"/>
    </row>
    <row r="1787" spans="1:24" ht="18.75" customHeight="1">
      <c r="A1787" s="201"/>
      <c r="B1787" s="187">
        <v>2531</v>
      </c>
      <c r="C1787" s="38" t="s">
        <v>4092</v>
      </c>
      <c r="D1787" s="28">
        <v>4129090617</v>
      </c>
      <c r="E1787" s="28"/>
      <c r="F1787" s="28"/>
      <c r="G1787" s="28">
        <v>10</v>
      </c>
      <c r="H1787" s="28">
        <v>10</v>
      </c>
      <c r="I1787" s="28"/>
      <c r="J1787" s="28"/>
      <c r="K1787" s="28"/>
      <c r="L1787" s="28"/>
      <c r="M1787" s="28">
        <v>5</v>
      </c>
      <c r="N1787" s="28"/>
      <c r="O1787" s="28"/>
      <c r="P1787" s="28"/>
      <c r="Q1787" s="28"/>
      <c r="R1787" s="28"/>
      <c r="S1787" s="71"/>
      <c r="T1787" s="28"/>
      <c r="U1787" s="28"/>
      <c r="V1787" s="28"/>
      <c r="W1787" s="28"/>
      <c r="X1787" s="28"/>
    </row>
    <row r="1788" spans="1:24" ht="18.75" customHeight="1">
      <c r="A1788" s="201"/>
      <c r="B1788" s="187">
        <v>4114</v>
      </c>
      <c r="C1788" s="38" t="s">
        <v>1875</v>
      </c>
      <c r="D1788" s="28">
        <v>4129018300</v>
      </c>
      <c r="E1788" s="28"/>
      <c r="F1788" s="28"/>
      <c r="G1788" s="28">
        <v>5</v>
      </c>
      <c r="H1788" s="28">
        <v>20</v>
      </c>
      <c r="I1788" s="28"/>
      <c r="J1788" s="28">
        <v>10</v>
      </c>
      <c r="K1788" s="28"/>
      <c r="L1788" s="28"/>
      <c r="M1788" s="28"/>
      <c r="N1788" s="28"/>
      <c r="O1788" s="28"/>
      <c r="P1788" s="28">
        <v>20</v>
      </c>
      <c r="Q1788" s="28"/>
      <c r="R1788" s="28"/>
      <c r="S1788" s="71"/>
      <c r="T1788" s="28"/>
      <c r="U1788" s="28"/>
      <c r="V1788" s="28"/>
      <c r="W1788" s="28"/>
      <c r="X1788" s="28"/>
    </row>
    <row r="1789" spans="1:24" ht="18.75" customHeight="1">
      <c r="A1789" s="201"/>
      <c r="B1789" s="187">
        <v>3337</v>
      </c>
      <c r="C1789" s="38" t="s">
        <v>2439</v>
      </c>
      <c r="D1789" s="28">
        <v>4129113038</v>
      </c>
      <c r="E1789" s="28">
        <v>3</v>
      </c>
      <c r="F1789" s="28"/>
      <c r="G1789" s="28">
        <v>5</v>
      </c>
      <c r="H1789" s="28">
        <v>7</v>
      </c>
      <c r="I1789" s="28"/>
      <c r="J1789" s="28"/>
      <c r="K1789" s="28"/>
      <c r="L1789" s="28"/>
      <c r="M1789" s="28">
        <v>5</v>
      </c>
      <c r="N1789" s="28"/>
      <c r="O1789" s="28"/>
      <c r="P1789" s="28">
        <v>5</v>
      </c>
      <c r="Q1789" s="28"/>
      <c r="R1789" s="28"/>
      <c r="S1789" s="71"/>
      <c r="T1789" s="28"/>
      <c r="U1789" s="28"/>
      <c r="V1789" s="28"/>
      <c r="W1789" s="28"/>
      <c r="X1789" s="28"/>
    </row>
    <row r="1790" spans="1:24" ht="18.75" customHeight="1">
      <c r="A1790" s="201"/>
      <c r="B1790" s="187">
        <v>3755</v>
      </c>
      <c r="C1790" s="38" t="s">
        <v>6246</v>
      </c>
      <c r="D1790" s="28">
        <v>4129080387</v>
      </c>
      <c r="E1790" s="28"/>
      <c r="F1790" s="28"/>
      <c r="G1790" s="28">
        <v>5</v>
      </c>
      <c r="H1790" s="28">
        <v>10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71"/>
      <c r="T1790" s="28"/>
      <c r="U1790" s="28"/>
      <c r="V1790" s="28"/>
      <c r="W1790" s="28"/>
      <c r="X1790" s="28"/>
    </row>
    <row r="1791" spans="1:24" ht="18.75" customHeight="1">
      <c r="A1791" s="201"/>
      <c r="B1791" s="187">
        <v>4031</v>
      </c>
      <c r="C1791" s="38" t="s">
        <v>2288</v>
      </c>
      <c r="D1791" s="28">
        <v>4129034354</v>
      </c>
      <c r="E1791" s="28"/>
      <c r="F1791" s="28"/>
      <c r="G1791" s="28">
        <v>5</v>
      </c>
      <c r="H1791" s="28">
        <v>5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71"/>
      <c r="T1791" s="28"/>
      <c r="U1791" s="28"/>
      <c r="V1791" s="28"/>
      <c r="W1791" s="28"/>
      <c r="X1791" s="28"/>
    </row>
    <row r="1792" spans="1:24" ht="18.75" customHeight="1">
      <c r="A1792" s="201"/>
      <c r="B1792" s="187">
        <v>5378</v>
      </c>
      <c r="C1792" s="38" t="s">
        <v>6247</v>
      </c>
      <c r="D1792" s="28">
        <v>4128998412</v>
      </c>
      <c r="E1792" s="28">
        <v>5</v>
      </c>
      <c r="F1792" s="28">
        <v>5</v>
      </c>
      <c r="G1792" s="28">
        <v>5</v>
      </c>
      <c r="H1792" s="28">
        <v>5</v>
      </c>
      <c r="I1792" s="28"/>
      <c r="J1792" s="28"/>
      <c r="K1792" s="28"/>
      <c r="L1792" s="28"/>
      <c r="M1792" s="28"/>
      <c r="N1792" s="28"/>
      <c r="O1792" s="28"/>
      <c r="P1792" s="28">
        <v>5</v>
      </c>
      <c r="Q1792" s="28"/>
      <c r="R1792" s="28"/>
      <c r="S1792" s="71"/>
      <c r="T1792" s="28"/>
      <c r="U1792" s="28"/>
      <c r="V1792" s="28"/>
      <c r="W1792" s="28"/>
      <c r="X1792" s="28"/>
    </row>
    <row r="1793" spans="1:24" ht="18.75" customHeight="1">
      <c r="A1793" s="201"/>
      <c r="B1793" s="187">
        <v>4078</v>
      </c>
      <c r="C1793" s="38" t="s">
        <v>1812</v>
      </c>
      <c r="D1793" s="28">
        <v>4129010608</v>
      </c>
      <c r="E1793" s="28">
        <v>2</v>
      </c>
      <c r="F1793" s="28"/>
      <c r="G1793" s="28">
        <v>5</v>
      </c>
      <c r="H1793" s="28">
        <v>7</v>
      </c>
      <c r="I1793" s="28"/>
      <c r="J1793" s="28">
        <v>7</v>
      </c>
      <c r="K1793" s="28"/>
      <c r="L1793" s="28"/>
      <c r="M1793" s="28"/>
      <c r="N1793" s="28"/>
      <c r="O1793" s="28"/>
      <c r="P1793" s="28"/>
      <c r="Q1793" s="28"/>
      <c r="R1793" s="28"/>
      <c r="S1793" s="71"/>
      <c r="T1793" s="28"/>
      <c r="U1793" s="28"/>
      <c r="V1793" s="28"/>
      <c r="W1793" s="28"/>
      <c r="X1793" s="28"/>
    </row>
    <row r="1794" spans="1:24" ht="18.75" customHeight="1">
      <c r="A1794" s="201"/>
      <c r="B1794" s="187">
        <v>4641</v>
      </c>
      <c r="C1794" s="38" t="s">
        <v>6248</v>
      </c>
      <c r="D1794" s="28">
        <v>4129018780</v>
      </c>
      <c r="E1794" s="28"/>
      <c r="F1794" s="28"/>
      <c r="G1794" s="28">
        <v>2</v>
      </c>
      <c r="H1794" s="28">
        <v>5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71"/>
      <c r="T1794" s="28"/>
      <c r="U1794" s="28"/>
      <c r="V1794" s="28"/>
      <c r="W1794" s="28"/>
      <c r="X1794" s="28"/>
    </row>
    <row r="1795" spans="1:24" ht="18.75" customHeight="1">
      <c r="A1795" s="201"/>
      <c r="B1795" s="187">
        <v>4671</v>
      </c>
      <c r="C1795" s="38" t="s">
        <v>3422</v>
      </c>
      <c r="D1795" s="28">
        <v>4128997368</v>
      </c>
      <c r="E1795" s="28"/>
      <c r="F1795" s="28"/>
      <c r="G1795" s="28">
        <v>5</v>
      </c>
      <c r="H1795" s="28">
        <v>5</v>
      </c>
      <c r="I1795" s="28"/>
      <c r="J1795" s="28">
        <v>3</v>
      </c>
      <c r="K1795" s="28"/>
      <c r="L1795" s="28"/>
      <c r="M1795" s="28"/>
      <c r="N1795" s="28"/>
      <c r="O1795" s="28"/>
      <c r="P1795" s="28"/>
      <c r="Q1795" s="28"/>
      <c r="R1795" s="28"/>
      <c r="S1795" s="71"/>
      <c r="T1795" s="28"/>
      <c r="U1795" s="28"/>
      <c r="V1795" s="28"/>
      <c r="W1795" s="28"/>
      <c r="X1795" s="28"/>
    </row>
    <row r="1796" spans="1:24" ht="18.75" customHeight="1">
      <c r="A1796" s="201"/>
      <c r="B1796" s="187">
        <v>3512</v>
      </c>
      <c r="C1796" s="38" t="s">
        <v>3420</v>
      </c>
      <c r="D1796" s="28">
        <v>4129047560</v>
      </c>
      <c r="E1796" s="28">
        <v>5</v>
      </c>
      <c r="F1796" s="28"/>
      <c r="G1796" s="28">
        <v>3</v>
      </c>
      <c r="H1796" s="28">
        <v>10</v>
      </c>
      <c r="I1796" s="28"/>
      <c r="J1796" s="28">
        <v>3</v>
      </c>
      <c r="K1796" s="28"/>
      <c r="L1796" s="28"/>
      <c r="M1796" s="28"/>
      <c r="N1796" s="28"/>
      <c r="O1796" s="28"/>
      <c r="P1796" s="28">
        <v>3</v>
      </c>
      <c r="Q1796" s="28"/>
      <c r="R1796" s="28"/>
      <c r="S1796" s="71"/>
      <c r="T1796" s="28"/>
      <c r="U1796" s="28"/>
      <c r="V1796" s="28"/>
      <c r="W1796" s="28"/>
      <c r="X1796" s="28"/>
    </row>
    <row r="1797" spans="1:24" ht="18.75" customHeight="1">
      <c r="A1797" s="201"/>
      <c r="B1797" s="187">
        <v>4680</v>
      </c>
      <c r="C1797" s="38" t="s">
        <v>6249</v>
      </c>
      <c r="D1797" s="28">
        <v>4129018679</v>
      </c>
      <c r="E1797" s="28"/>
      <c r="F1797" s="28"/>
      <c r="G1797" s="28">
        <v>6</v>
      </c>
      <c r="H1797" s="28">
        <v>10</v>
      </c>
      <c r="I1797" s="28"/>
      <c r="J1797" s="28">
        <v>10</v>
      </c>
      <c r="K1797" s="28"/>
      <c r="L1797" s="28"/>
      <c r="M1797" s="28"/>
      <c r="N1797" s="28"/>
      <c r="O1797" s="28"/>
      <c r="P1797" s="28">
        <v>10</v>
      </c>
      <c r="Q1797" s="28"/>
      <c r="R1797" s="28"/>
      <c r="S1797" s="71"/>
      <c r="T1797" s="28"/>
      <c r="U1797" s="28"/>
      <c r="V1797" s="28"/>
      <c r="W1797" s="28"/>
      <c r="X1797" s="28"/>
    </row>
    <row r="1798" spans="1:24" ht="18.75" customHeight="1">
      <c r="A1798" s="201"/>
      <c r="B1798" s="187">
        <v>5162</v>
      </c>
      <c r="C1798" s="38" t="s">
        <v>4820</v>
      </c>
      <c r="D1798" s="28">
        <v>4129018930</v>
      </c>
      <c r="E1798" s="28">
        <v>3</v>
      </c>
      <c r="F1798" s="28"/>
      <c r="G1798" s="28"/>
      <c r="H1798" s="28">
        <v>6</v>
      </c>
      <c r="I1798" s="28"/>
      <c r="J1798" s="28">
        <v>3</v>
      </c>
      <c r="K1798" s="28"/>
      <c r="L1798" s="28"/>
      <c r="M1798" s="28"/>
      <c r="N1798" s="28"/>
      <c r="O1798" s="28"/>
      <c r="P1798" s="28"/>
      <c r="Q1798" s="28"/>
      <c r="R1798" s="28"/>
      <c r="S1798" s="71"/>
      <c r="T1798" s="28"/>
      <c r="U1798" s="28"/>
      <c r="V1798" s="28"/>
      <c r="W1798" s="28"/>
      <c r="X1798" s="28"/>
    </row>
    <row r="1799" spans="1:24" ht="18.75" customHeight="1">
      <c r="A1799" s="201"/>
      <c r="B1799" s="187">
        <v>5101</v>
      </c>
      <c r="C1799" s="38" t="s">
        <v>1755</v>
      </c>
      <c r="D1799" s="28">
        <v>4129018908</v>
      </c>
      <c r="E1799" s="28"/>
      <c r="F1799" s="28"/>
      <c r="G1799" s="28">
        <v>6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71"/>
      <c r="T1799" s="28"/>
      <c r="U1799" s="28"/>
      <c r="V1799" s="28"/>
      <c r="W1799" s="28"/>
      <c r="X1799" s="28"/>
    </row>
    <row r="1800" spans="1:24" ht="18.75" customHeight="1">
      <c r="A1800" s="201"/>
      <c r="B1800" s="187">
        <v>5161</v>
      </c>
      <c r="C1800" s="38" t="s">
        <v>4397</v>
      </c>
      <c r="D1800" s="28">
        <v>4129018924</v>
      </c>
      <c r="E1800" s="28">
        <v>3</v>
      </c>
      <c r="F1800" s="28"/>
      <c r="G1800" s="28">
        <v>3</v>
      </c>
      <c r="H1800" s="28">
        <v>6</v>
      </c>
      <c r="I1800" s="28"/>
      <c r="J1800" s="28">
        <v>3</v>
      </c>
      <c r="K1800" s="28"/>
      <c r="L1800" s="28"/>
      <c r="M1800" s="28"/>
      <c r="N1800" s="28"/>
      <c r="O1800" s="28"/>
      <c r="P1800" s="28">
        <v>3</v>
      </c>
      <c r="Q1800" s="28"/>
      <c r="R1800" s="28"/>
      <c r="S1800" s="71"/>
      <c r="T1800" s="28"/>
      <c r="U1800" s="28"/>
      <c r="V1800" s="28"/>
      <c r="W1800" s="28"/>
      <c r="X1800" s="28"/>
    </row>
    <row r="1801" spans="1:24" ht="18.75" customHeight="1">
      <c r="A1801" s="201"/>
      <c r="B1801" s="187">
        <v>5490</v>
      </c>
      <c r="C1801" s="38" t="s">
        <v>2648</v>
      </c>
      <c r="D1801" s="28">
        <v>4128993512</v>
      </c>
      <c r="E1801" s="28">
        <v>5</v>
      </c>
      <c r="F1801" s="28"/>
      <c r="G1801" s="28">
        <v>6</v>
      </c>
      <c r="H1801" s="28">
        <v>5</v>
      </c>
      <c r="I1801" s="28"/>
      <c r="J1801" s="28">
        <v>5</v>
      </c>
      <c r="K1801" s="28"/>
      <c r="L1801" s="28"/>
      <c r="M1801" s="28"/>
      <c r="N1801" s="28"/>
      <c r="O1801" s="28"/>
      <c r="P1801" s="28">
        <v>5</v>
      </c>
      <c r="Q1801" s="28"/>
      <c r="R1801" s="28"/>
      <c r="S1801" s="71"/>
      <c r="T1801" s="28"/>
      <c r="U1801" s="28"/>
      <c r="V1801" s="28"/>
      <c r="W1801" s="28"/>
      <c r="X1801" s="28"/>
    </row>
    <row r="1802" spans="1:24" ht="18.75" customHeight="1">
      <c r="A1802" s="201"/>
      <c r="B1802" s="187">
        <v>5176</v>
      </c>
      <c r="C1802" s="38" t="s">
        <v>2071</v>
      </c>
      <c r="D1802" s="28">
        <v>4129018936</v>
      </c>
      <c r="E1802" s="28">
        <v>3</v>
      </c>
      <c r="F1802" s="28"/>
      <c r="G1802" s="28">
        <v>3</v>
      </c>
      <c r="H1802" s="28"/>
      <c r="I1802" s="28"/>
      <c r="J1802" s="28"/>
      <c r="K1802" s="28"/>
      <c r="L1802" s="28"/>
      <c r="M1802" s="28"/>
      <c r="N1802" s="28"/>
      <c r="O1802" s="28"/>
      <c r="P1802" s="28">
        <v>3</v>
      </c>
      <c r="Q1802" s="28"/>
      <c r="R1802" s="28"/>
      <c r="S1802" s="71"/>
      <c r="T1802" s="28"/>
      <c r="U1802" s="28"/>
      <c r="V1802" s="28"/>
      <c r="W1802" s="28"/>
      <c r="X1802" s="28"/>
    </row>
    <row r="1803" spans="1:24" ht="18.75" customHeight="1">
      <c r="A1803" s="201"/>
      <c r="B1803" s="187">
        <v>4217</v>
      </c>
      <c r="C1803" s="38" t="s">
        <v>1960</v>
      </c>
      <c r="D1803" s="28">
        <v>4129018414</v>
      </c>
      <c r="E1803" s="28"/>
      <c r="F1803" s="28"/>
      <c r="G1803" s="28">
        <v>3</v>
      </c>
      <c r="H1803" s="28">
        <v>6</v>
      </c>
      <c r="I1803" s="28"/>
      <c r="J1803" s="28"/>
      <c r="K1803" s="28"/>
      <c r="L1803" s="28"/>
      <c r="M1803" s="28"/>
      <c r="N1803" s="28"/>
      <c r="O1803" s="28"/>
      <c r="P1803" s="28">
        <v>3</v>
      </c>
      <c r="Q1803" s="28"/>
      <c r="R1803" s="28"/>
      <c r="S1803" s="71"/>
      <c r="T1803" s="28"/>
      <c r="U1803" s="28"/>
      <c r="V1803" s="28"/>
      <c r="W1803" s="28"/>
      <c r="X1803" s="28"/>
    </row>
    <row r="1804" spans="1:24" ht="18.75" customHeight="1">
      <c r="A1804" s="201"/>
      <c r="B1804" s="187">
        <v>5487</v>
      </c>
      <c r="C1804" s="38" t="s">
        <v>3352</v>
      </c>
      <c r="D1804" s="28">
        <v>4129019208</v>
      </c>
      <c r="E1804" s="28">
        <v>2</v>
      </c>
      <c r="F1804" s="28"/>
      <c r="G1804" s="28">
        <v>4</v>
      </c>
      <c r="H1804" s="28">
        <v>9</v>
      </c>
      <c r="I1804" s="28"/>
      <c r="J1804" s="28"/>
      <c r="K1804" s="28"/>
      <c r="L1804" s="28"/>
      <c r="M1804" s="28"/>
      <c r="N1804" s="28"/>
      <c r="O1804" s="28"/>
      <c r="P1804" s="28">
        <v>3</v>
      </c>
      <c r="Q1804" s="28"/>
      <c r="R1804" s="28"/>
      <c r="S1804" s="71"/>
      <c r="T1804" s="28"/>
      <c r="U1804" s="28"/>
      <c r="V1804" s="28"/>
      <c r="W1804" s="28"/>
      <c r="X1804" s="28"/>
    </row>
    <row r="1805" spans="1:24" ht="18.75" customHeight="1">
      <c r="A1805" s="201"/>
      <c r="B1805" s="187">
        <v>5487</v>
      </c>
      <c r="C1805" s="38" t="s">
        <v>3352</v>
      </c>
      <c r="D1805" s="28">
        <v>4129163551</v>
      </c>
      <c r="E1805" s="28"/>
      <c r="F1805" s="28"/>
      <c r="G1805" s="28"/>
      <c r="H1805" s="28"/>
      <c r="I1805" s="28"/>
      <c r="J1805" s="28">
        <v>4</v>
      </c>
      <c r="K1805" s="28"/>
      <c r="L1805" s="28"/>
      <c r="M1805" s="28"/>
      <c r="N1805" s="28"/>
      <c r="O1805" s="28"/>
      <c r="P1805" s="28"/>
      <c r="Q1805" s="28"/>
      <c r="R1805" s="28"/>
      <c r="S1805" s="71"/>
      <c r="T1805" s="28"/>
      <c r="U1805" s="28"/>
      <c r="V1805" s="28"/>
      <c r="W1805" s="28"/>
      <c r="X1805" s="28"/>
    </row>
    <row r="1806" spans="1:24" ht="18.75" customHeight="1">
      <c r="A1806" s="201"/>
      <c r="B1806" s="187"/>
      <c r="C1806" s="179" t="s">
        <v>6202</v>
      </c>
      <c r="D1806" s="17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71"/>
      <c r="T1806" s="28"/>
      <c r="U1806" s="28"/>
      <c r="V1806" s="28"/>
      <c r="W1806" s="28"/>
      <c r="X1806" s="179" t="s">
        <v>6202</v>
      </c>
    </row>
    <row r="1807" spans="1:24" ht="18.75" customHeight="1">
      <c r="A1807" s="201"/>
      <c r="B1807" s="187" t="s">
        <v>6203</v>
      </c>
      <c r="C1807" s="38" t="s">
        <v>6204</v>
      </c>
      <c r="D1807" s="28">
        <v>5773</v>
      </c>
      <c r="E1807" s="34"/>
      <c r="F1807" s="34"/>
      <c r="G1807" s="28">
        <v>20</v>
      </c>
      <c r="H1807" s="28">
        <v>10</v>
      </c>
      <c r="I1807" s="28">
        <v>10</v>
      </c>
      <c r="J1807" s="28"/>
      <c r="K1807" s="28">
        <v>20</v>
      </c>
      <c r="L1807" s="28">
        <v>20</v>
      </c>
      <c r="M1807" s="28"/>
      <c r="N1807" s="28"/>
      <c r="O1807" s="28">
        <v>10</v>
      </c>
      <c r="P1807" s="34"/>
      <c r="Q1807" s="28"/>
      <c r="R1807" s="28"/>
      <c r="S1807" s="71"/>
      <c r="T1807" s="28"/>
      <c r="U1807" s="28"/>
      <c r="V1807" s="28"/>
      <c r="W1807" s="28"/>
      <c r="X1807" s="28"/>
    </row>
    <row r="1808" spans="1:24" ht="18.75" customHeight="1">
      <c r="A1808" s="201"/>
      <c r="B1808" s="187">
        <v>4995</v>
      </c>
      <c r="C1808" s="38" t="s">
        <v>6205</v>
      </c>
      <c r="D1808" s="28">
        <v>4128949045</v>
      </c>
      <c r="E1808" s="34"/>
      <c r="F1808" s="34"/>
      <c r="G1808" s="28">
        <v>3</v>
      </c>
      <c r="H1808" s="28">
        <v>8</v>
      </c>
      <c r="I1808" s="28"/>
      <c r="J1808" s="28"/>
      <c r="K1808" s="28"/>
      <c r="L1808" s="28"/>
      <c r="M1808" s="28"/>
      <c r="N1808" s="28"/>
      <c r="O1808" s="28">
        <v>10</v>
      </c>
      <c r="P1808" s="28">
        <v>15</v>
      </c>
      <c r="Q1808" s="28"/>
      <c r="R1808" s="28"/>
      <c r="S1808" s="71"/>
      <c r="T1808" s="28"/>
      <c r="U1808" s="28"/>
      <c r="V1808" s="28"/>
      <c r="W1808" s="28"/>
      <c r="X1808" s="28"/>
    </row>
    <row r="1809" spans="1:24" ht="18.75" customHeight="1">
      <c r="A1809" s="201"/>
      <c r="B1809" s="187">
        <v>5265</v>
      </c>
      <c r="C1809" s="38" t="s">
        <v>4686</v>
      </c>
      <c r="D1809" s="28">
        <v>4128838773</v>
      </c>
      <c r="E1809" s="34"/>
      <c r="F1809" s="34"/>
      <c r="G1809" s="28">
        <v>8</v>
      </c>
      <c r="H1809" s="28">
        <v>8</v>
      </c>
      <c r="I1809" s="28"/>
      <c r="J1809" s="28"/>
      <c r="K1809" s="28"/>
      <c r="L1809" s="28"/>
      <c r="M1809" s="28"/>
      <c r="N1809" s="28"/>
      <c r="O1809" s="28">
        <v>10</v>
      </c>
      <c r="P1809" s="34"/>
      <c r="Q1809" s="28"/>
      <c r="R1809" s="28"/>
      <c r="S1809" s="71"/>
      <c r="T1809" s="28"/>
      <c r="U1809" s="28"/>
      <c r="V1809" s="28"/>
      <c r="W1809" s="28"/>
      <c r="X1809" s="28"/>
    </row>
    <row r="1810" spans="1:24" ht="18.75" customHeight="1">
      <c r="A1810" s="201"/>
      <c r="B1810" s="187">
        <v>4524</v>
      </c>
      <c r="C1810" s="38" t="s">
        <v>2811</v>
      </c>
      <c r="D1810" s="28">
        <v>4128993013</v>
      </c>
      <c r="E1810" s="34"/>
      <c r="F1810" s="34"/>
      <c r="G1810" s="28">
        <v>10</v>
      </c>
      <c r="H1810" s="28"/>
      <c r="I1810" s="28"/>
      <c r="J1810" s="28"/>
      <c r="K1810" s="28"/>
      <c r="L1810" s="28"/>
      <c r="M1810" s="28"/>
      <c r="N1810" s="28"/>
      <c r="O1810" s="28">
        <v>10</v>
      </c>
      <c r="P1810" s="34"/>
      <c r="Q1810" s="28"/>
      <c r="R1810" s="28"/>
      <c r="S1810" s="71"/>
      <c r="T1810" s="28"/>
      <c r="U1810" s="28"/>
      <c r="V1810" s="28"/>
      <c r="W1810" s="28"/>
      <c r="X1810" s="28"/>
    </row>
    <row r="1811" spans="1:24" ht="18.75" customHeight="1">
      <c r="A1811" s="201"/>
      <c r="B1811" s="187">
        <v>5001</v>
      </c>
      <c r="C1811" s="38" t="s">
        <v>2501</v>
      </c>
      <c r="D1811" s="28">
        <v>4128875939</v>
      </c>
      <c r="E1811" s="28">
        <v>5</v>
      </c>
      <c r="F1811" s="28">
        <v>10</v>
      </c>
      <c r="G1811" s="28">
        <v>15</v>
      </c>
      <c r="H1811" s="28"/>
      <c r="I1811" s="28"/>
      <c r="J1811" s="28"/>
      <c r="K1811" s="28"/>
      <c r="L1811" s="28"/>
      <c r="M1811" s="28"/>
      <c r="N1811" s="28"/>
      <c r="O1811" s="28">
        <v>10</v>
      </c>
      <c r="P1811" s="28">
        <v>5</v>
      </c>
      <c r="Q1811" s="28"/>
      <c r="R1811" s="28"/>
      <c r="S1811" s="71"/>
      <c r="T1811" s="28"/>
      <c r="U1811" s="28"/>
      <c r="V1811" s="28"/>
      <c r="W1811" s="28"/>
      <c r="X1811" s="28"/>
    </row>
    <row r="1812" spans="1:24" ht="18.75" customHeight="1">
      <c r="A1812" s="201"/>
      <c r="B1812" s="187">
        <v>5382</v>
      </c>
      <c r="C1812" s="38" t="s">
        <v>3720</v>
      </c>
      <c r="D1812" s="28">
        <v>4128989973</v>
      </c>
      <c r="E1812" s="34"/>
      <c r="F1812" s="34"/>
      <c r="G1812" s="71">
        <v>20</v>
      </c>
      <c r="H1812" s="28"/>
      <c r="I1812" s="28"/>
      <c r="J1812" s="28"/>
      <c r="K1812" s="28"/>
      <c r="L1812" s="28"/>
      <c r="M1812" s="28"/>
      <c r="N1812" s="28"/>
      <c r="O1812" s="28">
        <v>5</v>
      </c>
      <c r="P1812" s="28">
        <v>15</v>
      </c>
      <c r="Q1812" s="28"/>
      <c r="R1812" s="28"/>
      <c r="S1812" s="71"/>
      <c r="T1812" s="28"/>
      <c r="U1812" s="28"/>
      <c r="V1812" s="28"/>
      <c r="W1812" s="28"/>
      <c r="X1812" s="71" t="s">
        <v>5397</v>
      </c>
    </row>
    <row r="1813" spans="1:24" ht="18.75" customHeight="1">
      <c r="A1813" s="201"/>
      <c r="B1813" s="187">
        <v>5206</v>
      </c>
      <c r="C1813" s="38" t="s">
        <v>403</v>
      </c>
      <c r="D1813" s="28">
        <v>4128943282</v>
      </c>
      <c r="E1813" s="34"/>
      <c r="F1813" s="34"/>
      <c r="G1813" s="28">
        <v>20</v>
      </c>
      <c r="H1813" s="28"/>
      <c r="I1813" s="28"/>
      <c r="J1813" s="28"/>
      <c r="K1813" s="28"/>
      <c r="L1813" s="28"/>
      <c r="M1813" s="28"/>
      <c r="N1813" s="28"/>
      <c r="O1813" s="28">
        <v>10</v>
      </c>
      <c r="P1813" s="28">
        <v>30</v>
      </c>
      <c r="Q1813" s="28"/>
      <c r="R1813" s="28"/>
      <c r="S1813" s="71"/>
      <c r="T1813" s="28"/>
      <c r="U1813" s="28"/>
      <c r="V1813" s="28"/>
      <c r="W1813" s="28"/>
      <c r="X1813" s="28"/>
    </row>
    <row r="1814" spans="1:24" ht="18.75" customHeight="1">
      <c r="A1814" s="201"/>
      <c r="B1814" s="187">
        <v>5205</v>
      </c>
      <c r="C1814" s="38" t="s">
        <v>402</v>
      </c>
      <c r="D1814" s="28">
        <v>4129156375</v>
      </c>
      <c r="E1814" s="34"/>
      <c r="F1814" s="34"/>
      <c r="G1814" s="28">
        <v>30</v>
      </c>
      <c r="H1814" s="34"/>
      <c r="I1814" s="34"/>
      <c r="J1814" s="34"/>
      <c r="K1814" s="34"/>
      <c r="L1814" s="34"/>
      <c r="M1814" s="34"/>
      <c r="N1814" s="34"/>
      <c r="O1814" s="34"/>
      <c r="P1814" s="34"/>
      <c r="Q1814" s="28"/>
      <c r="R1814" s="28"/>
      <c r="S1814" s="71"/>
      <c r="T1814" s="28"/>
      <c r="U1814" s="28"/>
      <c r="V1814" s="28"/>
      <c r="W1814" s="28"/>
      <c r="X1814" s="28"/>
    </row>
    <row r="1815" spans="1:24" ht="18.75" customHeight="1">
      <c r="A1815" s="201"/>
      <c r="B1815" s="187">
        <v>5100</v>
      </c>
      <c r="C1815" s="38" t="s">
        <v>4182</v>
      </c>
      <c r="D1815" s="28">
        <v>4128877788</v>
      </c>
      <c r="E1815" s="28">
        <v>3</v>
      </c>
      <c r="F1815" s="28"/>
      <c r="G1815" s="28">
        <v>10</v>
      </c>
      <c r="H1815" s="28"/>
      <c r="I1815" s="28"/>
      <c r="J1815" s="28"/>
      <c r="K1815" s="28"/>
      <c r="L1815" s="28"/>
      <c r="M1815" s="28">
        <v>5</v>
      </c>
      <c r="N1815" s="28"/>
      <c r="O1815" s="28">
        <v>10</v>
      </c>
      <c r="P1815" s="28">
        <v>5</v>
      </c>
      <c r="Q1815" s="28"/>
      <c r="R1815" s="28"/>
      <c r="S1815" s="71"/>
      <c r="T1815" s="28"/>
      <c r="U1815" s="28"/>
      <c r="V1815" s="28"/>
      <c r="W1815" s="28"/>
      <c r="X1815" s="28"/>
    </row>
    <row r="1816" spans="1:24" ht="18.75" customHeight="1">
      <c r="A1816" s="201"/>
      <c r="B1816" s="187">
        <v>5597</v>
      </c>
      <c r="C1816" s="38" t="s">
        <v>3175</v>
      </c>
      <c r="D1816" s="28">
        <v>4129035898</v>
      </c>
      <c r="E1816" s="34"/>
      <c r="F1816" s="34"/>
      <c r="G1816" s="28">
        <v>10</v>
      </c>
      <c r="H1816" s="28"/>
      <c r="I1816" s="28"/>
      <c r="J1816" s="28"/>
      <c r="K1816" s="28"/>
      <c r="L1816" s="28"/>
      <c r="M1816" s="28"/>
      <c r="N1816" s="28"/>
      <c r="O1816" s="28">
        <v>5</v>
      </c>
      <c r="P1816" s="34"/>
      <c r="Q1816" s="28"/>
      <c r="R1816" s="28"/>
      <c r="S1816" s="71"/>
      <c r="T1816" s="28"/>
      <c r="U1816" s="28"/>
      <c r="V1816" s="28"/>
      <c r="W1816" s="28"/>
      <c r="X1816" s="28"/>
    </row>
    <row r="1817" spans="1:24" ht="18.75" customHeight="1">
      <c r="A1817" s="201"/>
      <c r="B1817" s="187">
        <v>4596</v>
      </c>
      <c r="C1817" s="38" t="s">
        <v>6206</v>
      </c>
      <c r="D1817" s="28">
        <v>4129015081</v>
      </c>
      <c r="E1817" s="34"/>
      <c r="F1817" s="34"/>
      <c r="G1817" s="28">
        <v>15</v>
      </c>
      <c r="H1817" s="28"/>
      <c r="I1817" s="28"/>
      <c r="J1817" s="28"/>
      <c r="K1817" s="28"/>
      <c r="L1817" s="28"/>
      <c r="M1817" s="28">
        <v>5</v>
      </c>
      <c r="N1817" s="28"/>
      <c r="O1817" s="28">
        <v>10</v>
      </c>
      <c r="P1817" s="34"/>
      <c r="Q1817" s="28"/>
      <c r="R1817" s="28"/>
      <c r="S1817" s="71"/>
      <c r="T1817" s="28"/>
      <c r="U1817" s="28"/>
      <c r="V1817" s="28"/>
      <c r="W1817" s="28"/>
      <c r="X1817" s="28"/>
    </row>
    <row r="1818" spans="1:24" ht="18.75" customHeight="1">
      <c r="A1818" s="201"/>
      <c r="B1818" s="187">
        <v>4672</v>
      </c>
      <c r="C1818" s="38" t="s">
        <v>1386</v>
      </c>
      <c r="D1818" s="28">
        <v>4129007175</v>
      </c>
      <c r="E1818" s="34"/>
      <c r="F1818" s="34"/>
      <c r="G1818" s="28">
        <v>15</v>
      </c>
      <c r="H1818" s="28"/>
      <c r="I1818" s="28"/>
      <c r="J1818" s="28"/>
      <c r="K1818" s="28"/>
      <c r="L1818" s="28"/>
      <c r="M1818" s="28"/>
      <c r="N1818" s="28"/>
      <c r="O1818" s="28">
        <v>15</v>
      </c>
      <c r="P1818" s="28">
        <v>10</v>
      </c>
      <c r="Q1818" s="28"/>
      <c r="R1818" s="28"/>
      <c r="S1818" s="71"/>
      <c r="T1818" s="28"/>
      <c r="U1818" s="28"/>
      <c r="V1818" s="28"/>
      <c r="W1818" s="28"/>
      <c r="X1818" s="28"/>
    </row>
    <row r="1819" spans="1:24" ht="18.75" customHeight="1">
      <c r="A1819" s="201"/>
      <c r="B1819" s="187">
        <v>4669</v>
      </c>
      <c r="C1819" s="38" t="s">
        <v>2204</v>
      </c>
      <c r="D1819" s="28">
        <v>4128950809</v>
      </c>
      <c r="E1819" s="34"/>
      <c r="F1819" s="34"/>
      <c r="G1819" s="28">
        <v>20</v>
      </c>
      <c r="H1819" s="28"/>
      <c r="I1819" s="28"/>
      <c r="J1819" s="28"/>
      <c r="K1819" s="28"/>
      <c r="L1819" s="28"/>
      <c r="M1819" s="28"/>
      <c r="N1819" s="28"/>
      <c r="O1819" s="28">
        <v>10</v>
      </c>
      <c r="P1819" s="34"/>
      <c r="Q1819" s="28"/>
      <c r="R1819" s="28"/>
      <c r="S1819" s="71"/>
      <c r="T1819" s="28"/>
      <c r="U1819" s="28"/>
      <c r="V1819" s="28"/>
      <c r="W1819" s="28"/>
      <c r="X1819" s="28"/>
    </row>
    <row r="1820" spans="1:24" ht="18.75" customHeight="1">
      <c r="A1820" s="201"/>
      <c r="B1820" s="187">
        <v>4668</v>
      </c>
      <c r="C1820" s="38" t="s">
        <v>4354</v>
      </c>
      <c r="D1820" s="28">
        <v>4128966147</v>
      </c>
      <c r="E1820" s="34"/>
      <c r="F1820" s="34"/>
      <c r="G1820" s="28">
        <v>20</v>
      </c>
      <c r="H1820" s="28"/>
      <c r="I1820" s="28"/>
      <c r="J1820" s="28"/>
      <c r="K1820" s="28"/>
      <c r="L1820" s="28"/>
      <c r="M1820" s="28"/>
      <c r="N1820" s="28"/>
      <c r="O1820" s="28">
        <v>10</v>
      </c>
      <c r="P1820" s="28"/>
      <c r="Q1820" s="28"/>
      <c r="R1820" s="28"/>
      <c r="S1820" s="71"/>
      <c r="T1820" s="28"/>
      <c r="U1820" s="28"/>
      <c r="V1820" s="28"/>
      <c r="W1820" s="28"/>
      <c r="X1820" s="28"/>
    </row>
    <row r="1821" spans="1:24" ht="18.75" customHeight="1">
      <c r="A1821" s="201"/>
      <c r="B1821" s="187">
        <v>4642</v>
      </c>
      <c r="C1821" s="38" t="s">
        <v>2812</v>
      </c>
      <c r="D1821" s="28">
        <v>4129008040</v>
      </c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28">
        <v>20</v>
      </c>
      <c r="P1821" s="28">
        <v>20</v>
      </c>
      <c r="Q1821" s="28"/>
      <c r="R1821" s="28"/>
      <c r="S1821" s="71"/>
      <c r="T1821" s="28"/>
      <c r="U1821" s="28"/>
      <c r="V1821" s="28"/>
      <c r="W1821" s="28"/>
      <c r="X1821" s="28"/>
    </row>
    <row r="1822" spans="1:24" ht="18.75" customHeight="1">
      <c r="A1822" s="201"/>
      <c r="B1822" s="187">
        <v>4771</v>
      </c>
      <c r="C1822" s="38" t="s">
        <v>6207</v>
      </c>
      <c r="D1822" s="28">
        <v>4128997718</v>
      </c>
      <c r="E1822" s="34"/>
      <c r="F1822" s="34"/>
      <c r="G1822" s="28">
        <v>15</v>
      </c>
      <c r="H1822" s="28"/>
      <c r="I1822" s="28"/>
      <c r="J1822" s="28"/>
      <c r="K1822" s="28"/>
      <c r="L1822" s="28"/>
      <c r="M1822" s="28"/>
      <c r="N1822" s="28"/>
      <c r="O1822" s="28">
        <v>10</v>
      </c>
      <c r="P1822" s="34"/>
      <c r="Q1822" s="28"/>
      <c r="R1822" s="28"/>
      <c r="S1822" s="71"/>
      <c r="T1822" s="28"/>
      <c r="U1822" s="28"/>
      <c r="V1822" s="28"/>
      <c r="W1822" s="28"/>
      <c r="X1822" s="28"/>
    </row>
    <row r="1823" spans="1:24" ht="18.75" customHeight="1">
      <c r="A1823" s="201"/>
      <c r="B1823" s="187">
        <v>4746</v>
      </c>
      <c r="C1823" s="38" t="s">
        <v>6208</v>
      </c>
      <c r="D1823" s="28">
        <v>4128883993</v>
      </c>
      <c r="E1823" s="34"/>
      <c r="F1823" s="34"/>
      <c r="G1823" s="28">
        <v>15</v>
      </c>
      <c r="H1823" s="28">
        <v>30</v>
      </c>
      <c r="I1823" s="28"/>
      <c r="J1823" s="28"/>
      <c r="K1823" s="28"/>
      <c r="L1823" s="28"/>
      <c r="M1823" s="28"/>
      <c r="N1823" s="28"/>
      <c r="O1823" s="28">
        <v>15</v>
      </c>
      <c r="P1823" s="28">
        <v>15</v>
      </c>
      <c r="Q1823" s="28"/>
      <c r="R1823" s="28"/>
      <c r="S1823" s="71"/>
      <c r="T1823" s="28"/>
      <c r="U1823" s="28"/>
      <c r="V1823" s="28"/>
      <c r="W1823" s="28"/>
      <c r="X1823" s="28"/>
    </row>
    <row r="1824" spans="1:24" ht="18.75" customHeight="1">
      <c r="A1824" s="201"/>
      <c r="B1824" s="187">
        <v>4445</v>
      </c>
      <c r="C1824" s="38" t="s">
        <v>2816</v>
      </c>
      <c r="D1824" s="28">
        <v>4128966948</v>
      </c>
      <c r="E1824" s="34"/>
      <c r="F1824" s="34"/>
      <c r="G1824" s="34"/>
      <c r="H1824" s="28">
        <v>10</v>
      </c>
      <c r="I1824" s="28"/>
      <c r="J1824" s="28"/>
      <c r="K1824" s="28"/>
      <c r="L1824" s="28"/>
      <c r="M1824" s="28"/>
      <c r="N1824" s="28"/>
      <c r="O1824" s="28">
        <v>10</v>
      </c>
      <c r="P1824" s="28">
        <v>10</v>
      </c>
      <c r="Q1824" s="28"/>
      <c r="R1824" s="28"/>
      <c r="S1824" s="71"/>
      <c r="T1824" s="28"/>
      <c r="U1824" s="28"/>
      <c r="V1824" s="28"/>
      <c r="W1824" s="28"/>
      <c r="X1824" s="28"/>
    </row>
    <row r="1825" spans="1:24" ht="18.75" customHeight="1">
      <c r="A1825" s="201"/>
      <c r="B1825" s="187">
        <v>4213</v>
      </c>
      <c r="C1825" s="38" t="s">
        <v>5669</v>
      </c>
      <c r="D1825" s="28">
        <v>4129020370</v>
      </c>
      <c r="E1825" s="34"/>
      <c r="F1825" s="34"/>
      <c r="G1825" s="28">
        <v>10</v>
      </c>
      <c r="H1825" s="28">
        <v>10</v>
      </c>
      <c r="I1825" s="28"/>
      <c r="J1825" s="28"/>
      <c r="K1825" s="28"/>
      <c r="L1825" s="28"/>
      <c r="M1825" s="28"/>
      <c r="N1825" s="28"/>
      <c r="O1825" s="28">
        <v>5</v>
      </c>
      <c r="P1825" s="28">
        <v>5</v>
      </c>
      <c r="Q1825" s="28"/>
      <c r="R1825" s="28"/>
      <c r="S1825" s="71"/>
      <c r="T1825" s="28"/>
      <c r="U1825" s="28"/>
      <c r="V1825" s="28"/>
      <c r="W1825" s="28"/>
      <c r="X1825" s="28"/>
    </row>
    <row r="1826" spans="1:24" ht="18.75" customHeight="1">
      <c r="A1826" s="201"/>
      <c r="B1826" s="187">
        <v>4988</v>
      </c>
      <c r="C1826" s="38" t="s">
        <v>6209</v>
      </c>
      <c r="D1826" s="28">
        <v>4128984703</v>
      </c>
      <c r="E1826" s="28"/>
      <c r="F1826" s="28"/>
      <c r="G1826" s="28">
        <v>20</v>
      </c>
      <c r="H1826" s="28">
        <v>10</v>
      </c>
      <c r="I1826" s="28"/>
      <c r="J1826" s="28"/>
      <c r="K1826" s="28"/>
      <c r="L1826" s="28"/>
      <c r="M1826" s="28"/>
      <c r="N1826" s="28"/>
      <c r="O1826" s="28">
        <v>10</v>
      </c>
      <c r="P1826" s="28"/>
      <c r="Q1826" s="28"/>
      <c r="R1826" s="28"/>
      <c r="S1826" s="71"/>
      <c r="T1826" s="28"/>
      <c r="U1826" s="28"/>
      <c r="V1826" s="28"/>
      <c r="W1826" s="28"/>
      <c r="X1826" s="28"/>
    </row>
    <row r="1827" spans="1:24" ht="18.75" customHeight="1">
      <c r="A1827" s="201"/>
      <c r="B1827" s="187">
        <v>5392</v>
      </c>
      <c r="C1827" s="38" t="s">
        <v>5179</v>
      </c>
      <c r="D1827" s="28">
        <v>4129167821</v>
      </c>
      <c r="E1827" s="28">
        <v>5</v>
      </c>
      <c r="F1827" s="28"/>
      <c r="G1827" s="28">
        <v>10</v>
      </c>
      <c r="H1827" s="28"/>
      <c r="I1827" s="28"/>
      <c r="J1827" s="28"/>
      <c r="K1827" s="28"/>
      <c r="L1827" s="28"/>
      <c r="M1827" s="28"/>
      <c r="N1827" s="28"/>
      <c r="O1827" s="28">
        <v>10</v>
      </c>
      <c r="P1827" s="28">
        <v>5</v>
      </c>
      <c r="Q1827" s="28"/>
      <c r="R1827" s="28"/>
      <c r="S1827" s="71"/>
      <c r="T1827" s="28"/>
      <c r="U1827" s="28"/>
      <c r="V1827" s="28"/>
      <c r="W1827" s="28"/>
      <c r="X1827" s="28"/>
    </row>
    <row r="1828" spans="1:24" ht="18.75" customHeight="1">
      <c r="A1828" s="201"/>
      <c r="B1828" s="187">
        <v>5700</v>
      </c>
      <c r="C1828" s="38" t="s">
        <v>6210</v>
      </c>
      <c r="D1828" s="28">
        <v>4128866590</v>
      </c>
      <c r="E1828" s="34"/>
      <c r="F1828" s="34"/>
      <c r="G1828" s="34"/>
      <c r="H1828" s="28">
        <v>10</v>
      </c>
      <c r="I1828" s="28"/>
      <c r="J1828" s="28"/>
      <c r="K1828" s="28"/>
      <c r="L1828" s="28"/>
      <c r="M1828" s="28">
        <v>10</v>
      </c>
      <c r="N1828" s="28"/>
      <c r="O1828" s="28">
        <v>5</v>
      </c>
      <c r="P1828" s="34"/>
      <c r="Q1828" s="28"/>
      <c r="R1828" s="28"/>
      <c r="S1828" s="71"/>
      <c r="T1828" s="28"/>
      <c r="U1828" s="28"/>
      <c r="V1828" s="28"/>
      <c r="W1828" s="28"/>
      <c r="X1828" s="28"/>
    </row>
    <row r="1829" spans="1:24" ht="18.75" customHeight="1">
      <c r="A1829" s="201"/>
      <c r="B1829" s="187">
        <v>3385</v>
      </c>
      <c r="C1829" s="38" t="s">
        <v>2484</v>
      </c>
      <c r="D1829" s="28">
        <v>4128937752</v>
      </c>
      <c r="E1829" s="28">
        <v>5</v>
      </c>
      <c r="F1829" s="28"/>
      <c r="G1829" s="28"/>
      <c r="H1829" s="28">
        <v>5</v>
      </c>
      <c r="I1829" s="28"/>
      <c r="J1829" s="28"/>
      <c r="K1829" s="28"/>
      <c r="L1829" s="28"/>
      <c r="M1829" s="28">
        <v>10</v>
      </c>
      <c r="N1829" s="28"/>
      <c r="O1829" s="28">
        <v>20</v>
      </c>
      <c r="P1829" s="34"/>
      <c r="Q1829" s="28"/>
      <c r="R1829" s="28"/>
      <c r="S1829" s="71"/>
      <c r="T1829" s="28"/>
      <c r="U1829" s="28"/>
      <c r="V1829" s="28"/>
      <c r="W1829" s="28"/>
      <c r="X1829" s="28"/>
    </row>
    <row r="1830" spans="1:24" ht="18.75" customHeight="1">
      <c r="A1830" s="201"/>
      <c r="B1830" s="187">
        <v>3694</v>
      </c>
      <c r="C1830" s="38" t="s">
        <v>6211</v>
      </c>
      <c r="D1830" s="28">
        <v>4129151302</v>
      </c>
      <c r="E1830" s="28">
        <v>5</v>
      </c>
      <c r="F1830" s="28"/>
      <c r="G1830" s="28">
        <v>5</v>
      </c>
      <c r="H1830" s="28"/>
      <c r="I1830" s="28"/>
      <c r="J1830" s="28"/>
      <c r="K1830" s="28"/>
      <c r="L1830" s="28"/>
      <c r="M1830" s="28">
        <v>5</v>
      </c>
      <c r="N1830" s="28"/>
      <c r="O1830" s="28">
        <v>10</v>
      </c>
      <c r="P1830" s="28">
        <v>10</v>
      </c>
      <c r="Q1830" s="28"/>
      <c r="R1830" s="28"/>
      <c r="S1830" s="71"/>
      <c r="T1830" s="28"/>
      <c r="U1830" s="28"/>
      <c r="V1830" s="28"/>
      <c r="W1830" s="28"/>
      <c r="X1830" s="28"/>
    </row>
    <row r="1831" spans="1:24" ht="18.75" customHeight="1">
      <c r="A1831" s="201"/>
      <c r="B1831" s="187">
        <v>3822</v>
      </c>
      <c r="C1831" s="38" t="s">
        <v>808</v>
      </c>
      <c r="D1831" s="28">
        <v>4128809377</v>
      </c>
      <c r="E1831" s="34"/>
      <c r="F1831" s="34"/>
      <c r="G1831" s="28">
        <v>25</v>
      </c>
      <c r="H1831" s="28">
        <v>23</v>
      </c>
      <c r="I1831" s="28"/>
      <c r="J1831" s="28"/>
      <c r="K1831" s="28"/>
      <c r="L1831" s="28"/>
      <c r="M1831" s="28"/>
      <c r="N1831" s="28"/>
      <c r="O1831" s="28">
        <v>11</v>
      </c>
      <c r="P1831" s="28">
        <v>32</v>
      </c>
      <c r="Q1831" s="28"/>
      <c r="R1831" s="28"/>
      <c r="S1831" s="71"/>
      <c r="T1831" s="28"/>
      <c r="U1831" s="28"/>
      <c r="V1831" s="28"/>
      <c r="W1831" s="28"/>
      <c r="X1831" s="28"/>
    </row>
    <row r="1832" spans="1:24" ht="18.75" customHeight="1">
      <c r="A1832" s="201"/>
      <c r="B1832" s="187">
        <v>4923</v>
      </c>
      <c r="C1832" s="38" t="s">
        <v>3342</v>
      </c>
      <c r="D1832" s="28">
        <v>4128995309</v>
      </c>
      <c r="E1832" s="34"/>
      <c r="F1832" s="34"/>
      <c r="G1832" s="28">
        <v>8</v>
      </c>
      <c r="H1832" s="28">
        <v>10</v>
      </c>
      <c r="I1832" s="28"/>
      <c r="J1832" s="28"/>
      <c r="K1832" s="28"/>
      <c r="L1832" s="28"/>
      <c r="M1832" s="28"/>
      <c r="N1832" s="28"/>
      <c r="O1832" s="28">
        <v>8</v>
      </c>
      <c r="P1832" s="28"/>
      <c r="Q1832" s="28"/>
      <c r="R1832" s="28"/>
      <c r="S1832" s="71"/>
      <c r="T1832" s="28"/>
      <c r="U1832" s="28"/>
      <c r="V1832" s="28"/>
      <c r="W1832" s="28"/>
      <c r="X1832" s="28"/>
    </row>
    <row r="1833" spans="1:24" ht="18.75" customHeight="1">
      <c r="A1833" s="218"/>
      <c r="B1833" s="240"/>
      <c r="C1833" s="241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71"/>
      <c r="T1833" s="97"/>
      <c r="U1833" s="97"/>
      <c r="V1833" s="97"/>
      <c r="W1833" s="97"/>
      <c r="X1833" s="97" t="s">
        <v>6260</v>
      </c>
    </row>
    <row r="1834" spans="1:24" ht="18.75" customHeight="1">
      <c r="A1834" s="201"/>
      <c r="B1834" s="187"/>
      <c r="C1834" s="227" t="s">
        <v>6263</v>
      </c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71"/>
      <c r="T1834" s="28"/>
      <c r="U1834" s="28"/>
      <c r="V1834" s="28"/>
      <c r="W1834" s="28"/>
      <c r="X1834" s="28"/>
    </row>
    <row r="1835" spans="1:24" ht="18.75" customHeight="1">
      <c r="A1835" s="225" t="s">
        <v>4774</v>
      </c>
      <c r="B1835" s="187">
        <v>3227</v>
      </c>
      <c r="C1835" s="38" t="s">
        <v>2037</v>
      </c>
      <c r="D1835" s="28">
        <v>4129100702</v>
      </c>
      <c r="E1835" s="28"/>
      <c r="F1835" s="28"/>
      <c r="G1835" s="28">
        <v>5</v>
      </c>
      <c r="H1835" s="28">
        <v>15</v>
      </c>
      <c r="I1835" s="28"/>
      <c r="J1835" s="28">
        <v>10</v>
      </c>
      <c r="K1835" s="28"/>
      <c r="L1835" s="28"/>
      <c r="M1835" s="28">
        <v>15</v>
      </c>
      <c r="N1835" s="28"/>
      <c r="O1835" s="28">
        <v>10</v>
      </c>
      <c r="P1835" s="28"/>
      <c r="Q1835" s="28"/>
      <c r="R1835" s="28"/>
      <c r="S1835" s="71"/>
      <c r="T1835" s="28"/>
      <c r="U1835" s="28"/>
      <c r="V1835" s="28"/>
      <c r="W1835" s="28"/>
      <c r="X1835" s="28"/>
    </row>
    <row r="1836" spans="1:24" ht="18.75" customHeight="1">
      <c r="A1836" s="225" t="s">
        <v>5110</v>
      </c>
      <c r="B1836" s="187">
        <v>2352</v>
      </c>
      <c r="C1836" s="38" t="s">
        <v>6262</v>
      </c>
      <c r="D1836" s="28">
        <v>4129084107</v>
      </c>
      <c r="E1836" s="28"/>
      <c r="F1836" s="28"/>
      <c r="G1836" s="28">
        <v>5</v>
      </c>
      <c r="H1836" s="28">
        <v>10</v>
      </c>
      <c r="I1836" s="28"/>
      <c r="J1836" s="28">
        <v>5</v>
      </c>
      <c r="K1836" s="28"/>
      <c r="L1836" s="28"/>
      <c r="M1836" s="28"/>
      <c r="N1836" s="28"/>
      <c r="O1836" s="28">
        <v>5</v>
      </c>
      <c r="P1836" s="28"/>
      <c r="Q1836" s="28"/>
      <c r="R1836" s="28"/>
      <c r="S1836" s="71"/>
      <c r="T1836" s="28"/>
      <c r="U1836" s="28"/>
      <c r="V1836" s="28"/>
      <c r="W1836" s="28"/>
      <c r="X1836" s="28"/>
    </row>
    <row r="1837" spans="1:24" ht="18.75" customHeight="1">
      <c r="A1837" s="201"/>
      <c r="B1837" s="187">
        <v>4135</v>
      </c>
      <c r="C1837" s="38" t="s">
        <v>1859</v>
      </c>
      <c r="D1837" s="28">
        <v>4129114109</v>
      </c>
      <c r="E1837" s="28">
        <v>3</v>
      </c>
      <c r="F1837" s="28"/>
      <c r="G1837" s="28">
        <v>8</v>
      </c>
      <c r="H1837" s="28">
        <v>15</v>
      </c>
      <c r="I1837" s="28"/>
      <c r="J1837" s="28"/>
      <c r="K1837" s="28"/>
      <c r="L1837" s="28"/>
      <c r="M1837" s="28"/>
      <c r="N1837" s="28"/>
      <c r="O1837" s="28"/>
      <c r="P1837" s="28">
        <v>20</v>
      </c>
      <c r="Q1837" s="28"/>
      <c r="R1837" s="28"/>
      <c r="S1837" s="71"/>
      <c r="T1837" s="28"/>
      <c r="U1837" s="28"/>
      <c r="V1837" s="28"/>
      <c r="W1837" s="28"/>
      <c r="X1837" s="28"/>
    </row>
    <row r="1838" spans="1:24" ht="18.75" customHeight="1">
      <c r="A1838" s="201"/>
      <c r="B1838" s="187">
        <v>2178</v>
      </c>
      <c r="C1838" s="38" t="s">
        <v>4327</v>
      </c>
      <c r="D1838" s="28">
        <v>4129021025</v>
      </c>
      <c r="E1838" s="28"/>
      <c r="F1838" s="28"/>
      <c r="G1838" s="28">
        <v>5</v>
      </c>
      <c r="H1838" s="28">
        <v>20</v>
      </c>
      <c r="I1838" s="28"/>
      <c r="J1838" s="28">
        <v>5</v>
      </c>
      <c r="K1838" s="28"/>
      <c r="L1838" s="28"/>
      <c r="M1838" s="28"/>
      <c r="N1838" s="28"/>
      <c r="O1838" s="28">
        <v>10</v>
      </c>
      <c r="P1838" s="28"/>
      <c r="Q1838" s="28"/>
      <c r="R1838" s="28"/>
      <c r="S1838" s="71"/>
      <c r="T1838" s="28"/>
      <c r="U1838" s="28"/>
      <c r="V1838" s="28"/>
      <c r="W1838" s="28"/>
      <c r="X1838" s="28"/>
    </row>
    <row r="1839" spans="1:24" ht="18.75" customHeight="1">
      <c r="A1839" s="201"/>
      <c r="B1839" s="187">
        <v>2178</v>
      </c>
      <c r="C1839" s="38" t="s">
        <v>4327</v>
      </c>
      <c r="D1839" s="28">
        <v>4129068097</v>
      </c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>
        <v>10</v>
      </c>
      <c r="Q1839" s="28"/>
      <c r="R1839" s="28"/>
      <c r="S1839" s="71"/>
      <c r="T1839" s="28"/>
      <c r="U1839" s="28"/>
      <c r="V1839" s="28"/>
      <c r="W1839" s="28"/>
      <c r="X1839" s="28"/>
    </row>
    <row r="1840" spans="1:24" ht="18.75" customHeight="1">
      <c r="A1840" s="201"/>
      <c r="B1840" s="187">
        <v>2792</v>
      </c>
      <c r="C1840" s="38" t="s">
        <v>2714</v>
      </c>
      <c r="D1840" s="28">
        <v>4129074172</v>
      </c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>
        <v>3</v>
      </c>
      <c r="Q1840" s="28"/>
      <c r="R1840" s="28"/>
      <c r="S1840" s="71"/>
      <c r="T1840" s="28"/>
      <c r="U1840" s="28"/>
      <c r="V1840" s="28"/>
      <c r="W1840" s="28"/>
      <c r="X1840" s="28"/>
    </row>
    <row r="1841" spans="1:24" ht="18.75" customHeight="1">
      <c r="A1841" s="201"/>
      <c r="B1841" s="187">
        <v>2792</v>
      </c>
      <c r="C1841" s="38" t="s">
        <v>2714</v>
      </c>
      <c r="D1841" s="28">
        <v>4129094704</v>
      </c>
      <c r="E1841" s="28"/>
      <c r="F1841" s="28"/>
      <c r="G1841" s="28"/>
      <c r="H1841" s="28">
        <v>10</v>
      </c>
      <c r="I1841" s="28"/>
      <c r="J1841" s="28"/>
      <c r="K1841" s="28"/>
      <c r="L1841" s="28"/>
      <c r="M1841" s="28"/>
      <c r="N1841" s="28"/>
      <c r="O1841" s="28">
        <v>10</v>
      </c>
      <c r="P1841" s="28"/>
      <c r="Q1841" s="28"/>
      <c r="R1841" s="28"/>
      <c r="S1841" s="71"/>
      <c r="T1841" s="28"/>
      <c r="U1841" s="28"/>
      <c r="V1841" s="28"/>
      <c r="W1841" s="28"/>
      <c r="X1841" s="28"/>
    </row>
    <row r="1842" spans="1:24" ht="18.75" customHeight="1">
      <c r="A1842" s="201"/>
      <c r="B1842" s="187">
        <v>4810</v>
      </c>
      <c r="C1842" s="38" t="s">
        <v>5795</v>
      </c>
      <c r="D1842" s="28">
        <v>4129070814</v>
      </c>
      <c r="E1842" s="28"/>
      <c r="F1842" s="28"/>
      <c r="G1842" s="28"/>
      <c r="H1842" s="28">
        <v>10</v>
      </c>
      <c r="I1842" s="28"/>
      <c r="J1842" s="28">
        <v>5</v>
      </c>
      <c r="K1842" s="28"/>
      <c r="L1842" s="28"/>
      <c r="M1842" s="28"/>
      <c r="N1842" s="28"/>
      <c r="O1842" s="28">
        <v>10</v>
      </c>
      <c r="P1842" s="28">
        <v>10</v>
      </c>
      <c r="Q1842" s="28"/>
      <c r="R1842" s="28"/>
      <c r="S1842" s="71"/>
      <c r="T1842" s="28"/>
      <c r="U1842" s="28"/>
      <c r="V1842" s="28"/>
      <c r="W1842" s="28"/>
      <c r="X1842" s="28"/>
    </row>
    <row r="1843" spans="1:24" ht="18.75" customHeight="1">
      <c r="A1843" s="201"/>
      <c r="B1843" s="187">
        <v>2758</v>
      </c>
      <c r="C1843" s="38" t="s">
        <v>4323</v>
      </c>
      <c r="D1843" s="28">
        <v>4129009831</v>
      </c>
      <c r="E1843" s="28"/>
      <c r="F1843" s="28"/>
      <c r="G1843" s="28">
        <v>3</v>
      </c>
      <c r="H1843" s="28"/>
      <c r="I1843" s="28"/>
      <c r="J1843" s="28"/>
      <c r="K1843" s="28"/>
      <c r="L1843" s="28"/>
      <c r="M1843" s="28"/>
      <c r="N1843" s="28"/>
      <c r="O1843" s="28">
        <v>10</v>
      </c>
      <c r="P1843" s="28">
        <v>10</v>
      </c>
      <c r="Q1843" s="28"/>
      <c r="R1843" s="28"/>
      <c r="S1843" s="71"/>
      <c r="T1843" s="28"/>
      <c r="U1843" s="28"/>
      <c r="V1843" s="28"/>
      <c r="W1843" s="28"/>
      <c r="X1843" s="28"/>
    </row>
    <row r="1844" spans="1:24" ht="18.75" customHeight="1">
      <c r="A1844" s="201"/>
      <c r="B1844" s="187">
        <v>2031</v>
      </c>
      <c r="C1844" s="38" t="s">
        <v>2045</v>
      </c>
      <c r="D1844" s="28">
        <v>4129032195</v>
      </c>
      <c r="E1844" s="28"/>
      <c r="F1844" s="28"/>
      <c r="G1844" s="28">
        <v>10</v>
      </c>
      <c r="H1844" s="28">
        <v>10</v>
      </c>
      <c r="I1844" s="28"/>
      <c r="J1844" s="28"/>
      <c r="K1844" s="28"/>
      <c r="L1844" s="28"/>
      <c r="M1844" s="28"/>
      <c r="N1844" s="28"/>
      <c r="O1844" s="28">
        <v>10</v>
      </c>
      <c r="P1844" s="28">
        <v>10</v>
      </c>
      <c r="Q1844" s="28"/>
      <c r="R1844" s="28"/>
      <c r="S1844" s="71"/>
      <c r="T1844" s="28"/>
      <c r="U1844" s="28"/>
      <c r="V1844" s="28"/>
      <c r="W1844" s="28"/>
      <c r="X1844" s="28"/>
    </row>
    <row r="1845" spans="1:24" ht="18.75" customHeight="1">
      <c r="A1845" s="201"/>
      <c r="B1845" s="187">
        <v>2080</v>
      </c>
      <c r="C1845" s="38" t="s">
        <v>4326</v>
      </c>
      <c r="D1845" s="28">
        <v>4129043380</v>
      </c>
      <c r="E1845" s="28"/>
      <c r="F1845" s="28"/>
      <c r="G1845" s="28"/>
      <c r="H1845" s="28">
        <v>10</v>
      </c>
      <c r="I1845" s="28"/>
      <c r="J1845" s="28">
        <v>10</v>
      </c>
      <c r="K1845" s="28"/>
      <c r="L1845" s="28"/>
      <c r="M1845" s="28"/>
      <c r="N1845" s="28"/>
      <c r="O1845" s="28"/>
      <c r="P1845" s="28"/>
      <c r="Q1845" s="28"/>
      <c r="R1845" s="28"/>
      <c r="S1845" s="71"/>
      <c r="T1845" s="28"/>
      <c r="U1845" s="28"/>
      <c r="V1845" s="28"/>
      <c r="W1845" s="28"/>
      <c r="X1845" s="28"/>
    </row>
    <row r="1846" spans="1:24" ht="18.75" customHeight="1">
      <c r="A1846" s="201"/>
      <c r="B1846" s="187">
        <v>2139</v>
      </c>
      <c r="C1846" s="38" t="s">
        <v>3131</v>
      </c>
      <c r="D1846" s="28">
        <v>4129094372</v>
      </c>
      <c r="E1846" s="28"/>
      <c r="F1846" s="28"/>
      <c r="G1846" s="28">
        <v>5</v>
      </c>
      <c r="H1846" s="28">
        <v>5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71"/>
      <c r="T1846" s="28"/>
      <c r="U1846" s="28"/>
      <c r="V1846" s="28"/>
      <c r="W1846" s="28"/>
      <c r="X1846" s="28"/>
    </row>
    <row r="1847" spans="1:24" ht="18.75" customHeight="1">
      <c r="A1847" s="201"/>
      <c r="B1847" s="187">
        <v>2400</v>
      </c>
      <c r="C1847" s="38" t="s">
        <v>1857</v>
      </c>
      <c r="D1847" s="28">
        <v>4129012741</v>
      </c>
      <c r="E1847" s="28"/>
      <c r="F1847" s="28"/>
      <c r="G1847" s="28"/>
      <c r="H1847" s="28">
        <v>10</v>
      </c>
      <c r="I1847" s="28"/>
      <c r="J1847" s="28">
        <v>5</v>
      </c>
      <c r="K1847" s="28"/>
      <c r="L1847" s="28"/>
      <c r="M1847" s="28"/>
      <c r="N1847" s="28"/>
      <c r="O1847" s="28">
        <v>10</v>
      </c>
      <c r="P1847" s="28">
        <v>7</v>
      </c>
      <c r="Q1847" s="28"/>
      <c r="R1847" s="28"/>
      <c r="S1847" s="71"/>
      <c r="T1847" s="28"/>
      <c r="U1847" s="28"/>
      <c r="V1847" s="28"/>
      <c r="W1847" s="28"/>
      <c r="X1847" s="28"/>
    </row>
    <row r="1848" spans="1:24" ht="18.75" customHeight="1">
      <c r="A1848" s="201"/>
      <c r="B1848" s="187">
        <v>2091</v>
      </c>
      <c r="C1848" s="38" t="s">
        <v>1781</v>
      </c>
      <c r="D1848" s="28">
        <v>4129016069</v>
      </c>
      <c r="E1848" s="28"/>
      <c r="F1848" s="28"/>
      <c r="G1848" s="28"/>
      <c r="H1848" s="28">
        <v>5</v>
      </c>
      <c r="I1848" s="28"/>
      <c r="J1848" s="28"/>
      <c r="K1848" s="28"/>
      <c r="L1848" s="28"/>
      <c r="M1848" s="28"/>
      <c r="N1848" s="28"/>
      <c r="O1848" s="28">
        <v>15</v>
      </c>
      <c r="P1848" s="28">
        <v>5</v>
      </c>
      <c r="Q1848" s="28"/>
      <c r="R1848" s="28"/>
      <c r="S1848" s="71"/>
      <c r="T1848" s="28"/>
      <c r="U1848" s="28"/>
      <c r="V1848" s="28"/>
      <c r="W1848" s="28"/>
      <c r="X1848" s="28"/>
    </row>
    <row r="1849" spans="1:24" ht="18.75" customHeight="1">
      <c r="A1849" s="201"/>
      <c r="B1849" s="187">
        <v>3227</v>
      </c>
      <c r="C1849" s="38" t="s">
        <v>2037</v>
      </c>
      <c r="D1849" s="28">
        <v>4129261273</v>
      </c>
      <c r="E1849" s="28"/>
      <c r="F1849" s="28"/>
      <c r="G1849" s="28">
        <v>8</v>
      </c>
      <c r="H1849" s="28">
        <v>5</v>
      </c>
      <c r="I1849" s="28"/>
      <c r="J1849" s="28">
        <v>5</v>
      </c>
      <c r="K1849" s="28"/>
      <c r="L1849" s="28"/>
      <c r="M1849" s="28"/>
      <c r="N1849" s="28"/>
      <c r="O1849" s="28"/>
      <c r="P1849" s="28">
        <v>3</v>
      </c>
      <c r="Q1849" s="28"/>
      <c r="R1849" s="28"/>
      <c r="S1849" s="71"/>
      <c r="T1849" s="28"/>
      <c r="U1849" s="28"/>
      <c r="V1849" s="28"/>
      <c r="W1849" s="28"/>
      <c r="X1849" s="28"/>
    </row>
    <row r="1850" spans="1:24" ht="18.75" customHeight="1">
      <c r="A1850" s="201"/>
      <c r="B1850" s="187">
        <v>3641</v>
      </c>
      <c r="C1850" s="38" t="s">
        <v>5286</v>
      </c>
      <c r="D1850" s="28">
        <v>4129009177</v>
      </c>
      <c r="E1850" s="28"/>
      <c r="F1850" s="28"/>
      <c r="G1850" s="28">
        <v>2</v>
      </c>
      <c r="H1850" s="28">
        <v>5</v>
      </c>
      <c r="I1850" s="28"/>
      <c r="J1850" s="28">
        <v>5</v>
      </c>
      <c r="K1850" s="28"/>
      <c r="L1850" s="28"/>
      <c r="M1850" s="28"/>
      <c r="N1850" s="28"/>
      <c r="O1850" s="28"/>
      <c r="P1850" s="28"/>
      <c r="Q1850" s="28"/>
      <c r="R1850" s="28"/>
      <c r="S1850" s="71"/>
      <c r="T1850" s="28"/>
      <c r="U1850" s="28"/>
      <c r="V1850" s="28"/>
      <c r="W1850" s="28"/>
      <c r="X1850" s="28"/>
    </row>
    <row r="1851" spans="1:24" ht="18.75" customHeight="1">
      <c r="A1851" s="201"/>
      <c r="B1851" s="187">
        <v>2061</v>
      </c>
      <c r="C1851" s="38" t="s">
        <v>1780</v>
      </c>
      <c r="D1851" s="28">
        <v>4129013125</v>
      </c>
      <c r="E1851" s="28"/>
      <c r="F1851" s="28"/>
      <c r="G1851" s="28"/>
      <c r="H1851" s="28"/>
      <c r="I1851" s="28"/>
      <c r="J1851" s="28">
        <v>3</v>
      </c>
      <c r="K1851" s="28"/>
      <c r="L1851" s="28"/>
      <c r="M1851" s="28"/>
      <c r="N1851" s="28"/>
      <c r="O1851" s="28">
        <v>3</v>
      </c>
      <c r="P1851" s="28">
        <v>3</v>
      </c>
      <c r="Q1851" s="28"/>
      <c r="R1851" s="28"/>
      <c r="S1851" s="71"/>
      <c r="T1851" s="28"/>
      <c r="U1851" s="28"/>
      <c r="V1851" s="28"/>
      <c r="W1851" s="28"/>
      <c r="X1851" s="28"/>
    </row>
    <row r="1852" spans="1:24" ht="18.75" customHeight="1">
      <c r="A1852" s="201"/>
      <c r="B1852" s="187">
        <v>2071</v>
      </c>
      <c r="C1852" s="38" t="s">
        <v>3202</v>
      </c>
      <c r="D1852" s="28">
        <v>4128861457</v>
      </c>
      <c r="E1852" s="28"/>
      <c r="F1852" s="28"/>
      <c r="G1852" s="28">
        <v>5</v>
      </c>
      <c r="H1852" s="28">
        <v>5</v>
      </c>
      <c r="I1852" s="28"/>
      <c r="J1852" s="28">
        <v>5</v>
      </c>
      <c r="K1852" s="28"/>
      <c r="L1852" s="28"/>
      <c r="M1852" s="28"/>
      <c r="N1852" s="28"/>
      <c r="O1852" s="28">
        <v>5</v>
      </c>
      <c r="P1852" s="28">
        <v>5</v>
      </c>
      <c r="Q1852" s="28"/>
      <c r="R1852" s="28"/>
      <c r="S1852" s="71"/>
      <c r="T1852" s="28"/>
      <c r="U1852" s="28"/>
      <c r="V1852" s="28"/>
      <c r="W1852" s="28"/>
      <c r="X1852" s="28"/>
    </row>
    <row r="1853" spans="1:24" ht="18.75" customHeight="1">
      <c r="A1853" s="201"/>
      <c r="B1853" s="187">
        <v>2770</v>
      </c>
      <c r="C1853" s="38" t="s">
        <v>4337</v>
      </c>
      <c r="D1853" s="28">
        <v>4129048781</v>
      </c>
      <c r="E1853" s="28"/>
      <c r="F1853" s="28"/>
      <c r="G1853" s="28">
        <v>5</v>
      </c>
      <c r="H1853" s="28">
        <v>5</v>
      </c>
      <c r="I1853" s="28"/>
      <c r="J1853" s="28"/>
      <c r="K1853" s="28"/>
      <c r="L1853" s="28"/>
      <c r="M1853" s="28"/>
      <c r="N1853" s="28"/>
      <c r="O1853" s="28">
        <v>10</v>
      </c>
      <c r="P1853" s="28">
        <v>10</v>
      </c>
      <c r="Q1853" s="28"/>
      <c r="R1853" s="28"/>
      <c r="S1853" s="71"/>
      <c r="T1853" s="28"/>
      <c r="U1853" s="28"/>
      <c r="V1853" s="28"/>
      <c r="W1853" s="28"/>
      <c r="X1853" s="28"/>
    </row>
    <row r="1854" spans="1:24" ht="18.75" customHeight="1">
      <c r="A1854" s="201"/>
      <c r="B1854" s="187">
        <v>5304</v>
      </c>
      <c r="C1854" s="38" t="s">
        <v>4332</v>
      </c>
      <c r="D1854" s="28">
        <v>4129052172</v>
      </c>
      <c r="E1854" s="28"/>
      <c r="F1854" s="28"/>
      <c r="G1854" s="28">
        <v>3</v>
      </c>
      <c r="H1854" s="28">
        <v>10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71"/>
      <c r="T1854" s="28"/>
      <c r="U1854" s="28"/>
      <c r="V1854" s="28"/>
      <c r="W1854" s="28"/>
      <c r="X1854" s="28"/>
    </row>
    <row r="1855" spans="1:24" ht="18.75" customHeight="1">
      <c r="A1855" s="201"/>
      <c r="B1855" s="187">
        <v>3105</v>
      </c>
      <c r="C1855" s="38" t="s">
        <v>5200</v>
      </c>
      <c r="D1855" s="28">
        <v>4128999698</v>
      </c>
      <c r="E1855" s="28"/>
      <c r="F1855" s="28"/>
      <c r="G1855" s="28">
        <v>2</v>
      </c>
      <c r="H1855" s="28">
        <v>10</v>
      </c>
      <c r="I1855" s="28"/>
      <c r="J1855" s="28"/>
      <c r="K1855" s="28"/>
      <c r="L1855" s="28"/>
      <c r="M1855" s="28"/>
      <c r="N1855" s="28"/>
      <c r="O1855" s="28"/>
      <c r="P1855" s="28">
        <v>5</v>
      </c>
      <c r="Q1855" s="28"/>
      <c r="R1855" s="28"/>
      <c r="S1855" s="71"/>
      <c r="T1855" s="28"/>
      <c r="U1855" s="28"/>
      <c r="V1855" s="28"/>
      <c r="W1855" s="28"/>
      <c r="X1855" s="28"/>
    </row>
    <row r="1856" spans="1:24" ht="18.75" customHeight="1">
      <c r="A1856" s="201"/>
      <c r="B1856" s="187">
        <v>2050</v>
      </c>
      <c r="C1856" s="38" t="s">
        <v>5818</v>
      </c>
      <c r="D1856" s="28">
        <v>4129015655</v>
      </c>
      <c r="E1856" s="28"/>
      <c r="F1856" s="28"/>
      <c r="G1856" s="28">
        <v>3</v>
      </c>
      <c r="H1856" s="28">
        <v>5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71"/>
      <c r="T1856" s="28"/>
      <c r="U1856" s="28"/>
      <c r="V1856" s="28"/>
      <c r="W1856" s="28"/>
      <c r="X1856" s="28"/>
    </row>
    <row r="1857" spans="1:24" ht="18.75" customHeight="1">
      <c r="A1857" s="201"/>
      <c r="B1857" s="187">
        <v>4067</v>
      </c>
      <c r="C1857" s="38" t="s">
        <v>6271</v>
      </c>
      <c r="D1857" s="28">
        <v>4129042032</v>
      </c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>
        <v>15</v>
      </c>
      <c r="Q1857" s="28"/>
      <c r="R1857" s="28"/>
      <c r="S1857" s="71"/>
      <c r="T1857" s="28"/>
      <c r="U1857" s="28"/>
      <c r="V1857" s="28"/>
      <c r="W1857" s="28"/>
      <c r="X1857" s="28"/>
    </row>
    <row r="1858" spans="1:24" ht="18.75" customHeight="1">
      <c r="A1858" s="201"/>
      <c r="B1858" s="187">
        <v>3840</v>
      </c>
      <c r="C1858" s="38" t="s">
        <v>4856</v>
      </c>
      <c r="D1858" s="28">
        <v>4128815716</v>
      </c>
      <c r="E1858" s="28"/>
      <c r="F1858" s="28"/>
      <c r="G1858" s="28"/>
      <c r="H1858" s="28">
        <v>5</v>
      </c>
      <c r="I1858" s="28"/>
      <c r="J1858" s="28">
        <v>2</v>
      </c>
      <c r="K1858" s="28"/>
      <c r="L1858" s="28"/>
      <c r="M1858" s="28"/>
      <c r="N1858" s="28"/>
      <c r="O1858" s="28"/>
      <c r="P1858" s="28"/>
      <c r="Q1858" s="28"/>
      <c r="R1858" s="28"/>
      <c r="S1858" s="71"/>
      <c r="T1858" s="28"/>
      <c r="U1858" s="28"/>
      <c r="V1858" s="28"/>
      <c r="W1858" s="28"/>
      <c r="X1858" s="28"/>
    </row>
    <row r="1859" spans="1:24" ht="18.75" customHeight="1">
      <c r="A1859" s="201"/>
      <c r="B1859" s="187">
        <v>1675</v>
      </c>
      <c r="C1859" s="38" t="s">
        <v>3209</v>
      </c>
      <c r="D1859" s="28">
        <v>4129093101</v>
      </c>
      <c r="E1859" s="28"/>
      <c r="F1859" s="28"/>
      <c r="G1859" s="28"/>
      <c r="H1859" s="28">
        <v>15</v>
      </c>
      <c r="I1859" s="28"/>
      <c r="J1859" s="28"/>
      <c r="K1859" s="28"/>
      <c r="L1859" s="28"/>
      <c r="M1859" s="28"/>
      <c r="N1859" s="28"/>
      <c r="O1859" s="28">
        <v>10</v>
      </c>
      <c r="P1859" s="28"/>
      <c r="Q1859" s="28"/>
      <c r="R1859" s="28"/>
      <c r="S1859" s="71"/>
      <c r="T1859" s="28"/>
      <c r="U1859" s="28"/>
      <c r="V1859" s="28"/>
      <c r="W1859" s="28"/>
      <c r="X1859" s="28"/>
    </row>
    <row r="1860" spans="1:24" ht="18.75" customHeight="1">
      <c r="A1860" s="201"/>
      <c r="B1860" s="187">
        <v>2759</v>
      </c>
      <c r="C1860" s="38" t="s">
        <v>2743</v>
      </c>
      <c r="D1860" s="28">
        <v>4129015897</v>
      </c>
      <c r="E1860" s="28"/>
      <c r="F1860" s="28"/>
      <c r="G1860" s="28">
        <v>3</v>
      </c>
      <c r="H1860" s="28">
        <v>10</v>
      </c>
      <c r="I1860" s="28"/>
      <c r="J1860" s="28"/>
      <c r="K1860" s="28"/>
      <c r="L1860" s="28"/>
      <c r="M1860" s="28"/>
      <c r="N1860" s="28"/>
      <c r="O1860" s="28">
        <v>10</v>
      </c>
      <c r="P1860" s="28"/>
      <c r="Q1860" s="28"/>
      <c r="R1860" s="28"/>
      <c r="S1860" s="71"/>
      <c r="T1860" s="28"/>
      <c r="U1860" s="28"/>
      <c r="V1860" s="28"/>
      <c r="W1860" s="28"/>
      <c r="X1860" s="28"/>
    </row>
    <row r="1861" spans="1:24" ht="18.75" customHeight="1">
      <c r="A1861" s="201"/>
      <c r="B1861" s="187">
        <v>3015</v>
      </c>
      <c r="C1861" s="38" t="s">
        <v>2036</v>
      </c>
      <c r="D1861" s="28">
        <v>4129076570</v>
      </c>
      <c r="E1861" s="28"/>
      <c r="F1861" s="28"/>
      <c r="G1861" s="28">
        <v>10</v>
      </c>
      <c r="H1861" s="28">
        <v>10</v>
      </c>
      <c r="I1861" s="28"/>
      <c r="J1861" s="28">
        <v>5</v>
      </c>
      <c r="K1861" s="28"/>
      <c r="L1861" s="28"/>
      <c r="M1861" s="28"/>
      <c r="N1861" s="28"/>
      <c r="O1861" s="28">
        <v>5</v>
      </c>
      <c r="P1861" s="28"/>
      <c r="Q1861" s="28"/>
      <c r="R1861" s="28"/>
      <c r="S1861" s="71"/>
      <c r="T1861" s="28"/>
      <c r="U1861" s="28"/>
      <c r="V1861" s="28"/>
      <c r="W1861" s="28"/>
      <c r="X1861" s="28"/>
    </row>
    <row r="1862" spans="1:24" ht="18.75" customHeight="1">
      <c r="A1862" s="215" t="s">
        <v>6264</v>
      </c>
      <c r="B1862" s="187">
        <v>5586</v>
      </c>
      <c r="C1862" s="38" t="s">
        <v>5499</v>
      </c>
      <c r="D1862" s="28">
        <v>4129019326</v>
      </c>
      <c r="E1862" s="28"/>
      <c r="F1862" s="28"/>
      <c r="G1862" s="28"/>
      <c r="H1862" s="28">
        <v>6</v>
      </c>
      <c r="I1862" s="28"/>
      <c r="J1862" s="28"/>
      <c r="K1862" s="28"/>
      <c r="L1862" s="28"/>
      <c r="M1862" s="28"/>
      <c r="N1862" s="28"/>
      <c r="O1862" s="28">
        <v>6</v>
      </c>
      <c r="P1862" s="28">
        <v>3</v>
      </c>
      <c r="Q1862" s="28"/>
      <c r="R1862" s="28"/>
      <c r="S1862" s="71"/>
      <c r="T1862" s="28"/>
      <c r="U1862" s="28"/>
      <c r="V1862" s="28"/>
      <c r="W1862" s="28"/>
      <c r="X1862" s="28"/>
    </row>
    <row r="1863" spans="1:24" ht="18.75" customHeight="1">
      <c r="A1863" s="215" t="s">
        <v>6265</v>
      </c>
      <c r="B1863" s="187">
        <v>3729</v>
      </c>
      <c r="C1863" s="38" t="s">
        <v>2634</v>
      </c>
      <c r="D1863" s="28">
        <v>4129018123</v>
      </c>
      <c r="E1863" s="28">
        <v>3</v>
      </c>
      <c r="F1863" s="28"/>
      <c r="G1863" s="28"/>
      <c r="H1863" s="28"/>
      <c r="I1863" s="28"/>
      <c r="J1863" s="28"/>
      <c r="K1863" s="28"/>
      <c r="L1863" s="28"/>
      <c r="M1863" s="28"/>
      <c r="N1863" s="28"/>
      <c r="O1863" s="28">
        <v>6</v>
      </c>
      <c r="P1863" s="28"/>
      <c r="Q1863" s="28"/>
      <c r="R1863" s="28"/>
      <c r="S1863" s="71"/>
      <c r="T1863" s="28"/>
      <c r="U1863" s="28"/>
      <c r="V1863" s="28"/>
      <c r="W1863" s="28"/>
      <c r="X1863" s="28"/>
    </row>
    <row r="1864" spans="1:24" ht="18.75" customHeight="1">
      <c r="A1864" s="201"/>
      <c r="B1864" s="187">
        <v>3729</v>
      </c>
      <c r="C1864" s="38" t="s">
        <v>2634</v>
      </c>
      <c r="D1864" s="28">
        <v>4129146249</v>
      </c>
      <c r="E1864" s="28"/>
      <c r="F1864" s="28"/>
      <c r="G1864" s="28">
        <v>7</v>
      </c>
      <c r="H1864" s="28">
        <v>10</v>
      </c>
      <c r="I1864" s="28"/>
      <c r="J1864" s="28">
        <v>3</v>
      </c>
      <c r="K1864" s="28"/>
      <c r="L1864" s="28"/>
      <c r="M1864" s="28"/>
      <c r="N1864" s="28"/>
      <c r="O1864" s="28"/>
      <c r="P1864" s="28">
        <v>3</v>
      </c>
      <c r="Q1864" s="28"/>
      <c r="R1864" s="28"/>
      <c r="S1864" s="71"/>
      <c r="T1864" s="28"/>
      <c r="U1864" s="28"/>
      <c r="V1864" s="28"/>
      <c r="W1864" s="28"/>
      <c r="X1864" s="28"/>
    </row>
    <row r="1865" spans="1:24" ht="18.75" customHeight="1">
      <c r="A1865" s="201"/>
      <c r="B1865" s="187">
        <v>4924</v>
      </c>
      <c r="C1865" s="38" t="s">
        <v>2633</v>
      </c>
      <c r="D1865" s="28">
        <v>4129018761</v>
      </c>
      <c r="E1865" s="28"/>
      <c r="F1865" s="28"/>
      <c r="G1865" s="28">
        <v>9</v>
      </c>
      <c r="H1865" s="28">
        <v>6</v>
      </c>
      <c r="I1865" s="28"/>
      <c r="J1865" s="28"/>
      <c r="K1865" s="28"/>
      <c r="L1865" s="28"/>
      <c r="M1865" s="28"/>
      <c r="N1865" s="28"/>
      <c r="O1865" s="28">
        <v>6</v>
      </c>
      <c r="P1865" s="28"/>
      <c r="Q1865" s="28"/>
      <c r="R1865" s="28"/>
      <c r="S1865" s="71"/>
      <c r="T1865" s="28"/>
      <c r="U1865" s="28"/>
      <c r="V1865" s="28"/>
      <c r="W1865" s="28"/>
      <c r="X1865" s="28"/>
    </row>
    <row r="1866" spans="1:24" ht="18.75" customHeight="1">
      <c r="A1866" s="201"/>
      <c r="B1866" s="187">
        <v>4767</v>
      </c>
      <c r="C1866" s="38" t="s">
        <v>4541</v>
      </c>
      <c r="D1866" s="28">
        <v>4129018750</v>
      </c>
      <c r="E1866" s="28"/>
      <c r="F1866" s="28"/>
      <c r="G1866" s="28">
        <v>6</v>
      </c>
      <c r="H1866" s="28"/>
      <c r="I1866" s="28"/>
      <c r="J1866" s="28"/>
      <c r="K1866" s="28"/>
      <c r="L1866" s="28"/>
      <c r="M1866" s="28"/>
      <c r="N1866" s="28"/>
      <c r="O1866" s="28"/>
      <c r="P1866" s="28">
        <v>3</v>
      </c>
      <c r="Q1866" s="28"/>
      <c r="R1866" s="28"/>
      <c r="S1866" s="71"/>
      <c r="T1866" s="28"/>
      <c r="U1866" s="28"/>
      <c r="V1866" s="28"/>
      <c r="W1866" s="28"/>
      <c r="X1866" s="28"/>
    </row>
    <row r="1867" spans="1:24" ht="18.75" customHeight="1">
      <c r="A1867" s="201"/>
      <c r="B1867" s="187">
        <v>3722</v>
      </c>
      <c r="C1867" s="38" t="s">
        <v>6266</v>
      </c>
      <c r="D1867" s="28">
        <v>4129043652</v>
      </c>
      <c r="E1867" s="28"/>
      <c r="F1867" s="28"/>
      <c r="G1867" s="28">
        <v>5</v>
      </c>
      <c r="H1867" s="28">
        <v>5</v>
      </c>
      <c r="I1867" s="28"/>
      <c r="J1867" s="28">
        <v>5</v>
      </c>
      <c r="K1867" s="28"/>
      <c r="L1867" s="28"/>
      <c r="M1867" s="28"/>
      <c r="N1867" s="28"/>
      <c r="O1867" s="28"/>
      <c r="P1867" s="28"/>
      <c r="Q1867" s="28"/>
      <c r="R1867" s="28"/>
      <c r="S1867" s="71"/>
      <c r="T1867" s="28"/>
      <c r="U1867" s="28"/>
      <c r="V1867" s="28"/>
      <c r="W1867" s="28"/>
      <c r="X1867" s="28"/>
    </row>
    <row r="1868" spans="1:24" ht="18.75" customHeight="1">
      <c r="A1868" s="201"/>
      <c r="B1868" s="187">
        <v>3999</v>
      </c>
      <c r="C1868" s="38" t="s">
        <v>4623</v>
      </c>
      <c r="D1868" s="28">
        <v>4129018230</v>
      </c>
      <c r="E1868" s="28"/>
      <c r="F1868" s="28"/>
      <c r="G1868" s="28">
        <v>6</v>
      </c>
      <c r="H1868" s="28"/>
      <c r="I1868" s="28"/>
      <c r="J1868" s="28">
        <v>3</v>
      </c>
      <c r="K1868" s="28"/>
      <c r="L1868" s="28"/>
      <c r="M1868" s="28"/>
      <c r="N1868" s="28"/>
      <c r="O1868" s="28"/>
      <c r="P1868" s="28">
        <v>3</v>
      </c>
      <c r="Q1868" s="28"/>
      <c r="R1868" s="28"/>
      <c r="S1868" s="71"/>
      <c r="T1868" s="28"/>
      <c r="U1868" s="28"/>
      <c r="V1868" s="28"/>
      <c r="W1868" s="28"/>
      <c r="X1868" s="28"/>
    </row>
    <row r="1869" spans="1:24" ht="18.75" customHeight="1">
      <c r="A1869" s="201"/>
      <c r="B1869" s="187">
        <v>3999</v>
      </c>
      <c r="C1869" s="38" t="s">
        <v>4623</v>
      </c>
      <c r="D1869" s="28">
        <v>4129260938</v>
      </c>
      <c r="E1869" s="28"/>
      <c r="F1869" s="28"/>
      <c r="G1869" s="28"/>
      <c r="H1869" s="28">
        <v>10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71"/>
      <c r="T1869" s="28"/>
      <c r="U1869" s="28"/>
      <c r="V1869" s="28"/>
      <c r="W1869" s="28"/>
      <c r="X1869" s="28"/>
    </row>
    <row r="1870" spans="1:24" ht="18.75" customHeight="1">
      <c r="A1870" s="201"/>
      <c r="B1870" s="187">
        <v>4656</v>
      </c>
      <c r="C1870" s="38" t="s">
        <v>4539</v>
      </c>
      <c r="D1870" s="28">
        <v>4129266191</v>
      </c>
      <c r="E1870" s="28"/>
      <c r="F1870" s="28"/>
      <c r="G1870" s="28">
        <v>3</v>
      </c>
      <c r="H1870" s="28">
        <v>3</v>
      </c>
      <c r="I1870" s="28"/>
      <c r="J1870" s="28">
        <v>2</v>
      </c>
      <c r="K1870" s="28"/>
      <c r="L1870" s="28"/>
      <c r="M1870" s="28"/>
      <c r="N1870" s="28"/>
      <c r="O1870" s="28">
        <v>3</v>
      </c>
      <c r="P1870" s="28">
        <v>5</v>
      </c>
      <c r="Q1870" s="28"/>
      <c r="R1870" s="28"/>
      <c r="S1870" s="71"/>
      <c r="T1870" s="28"/>
      <c r="U1870" s="28"/>
      <c r="V1870" s="28"/>
      <c r="W1870" s="28"/>
      <c r="X1870" s="28"/>
    </row>
    <row r="1871" spans="1:24" ht="18.75" customHeight="1">
      <c r="A1871" s="201"/>
      <c r="B1871" s="187">
        <v>4636</v>
      </c>
      <c r="C1871" s="38" t="s">
        <v>1887</v>
      </c>
      <c r="D1871" s="28">
        <v>4129169247</v>
      </c>
      <c r="E1871" s="28"/>
      <c r="F1871" s="28"/>
      <c r="G1871" s="28">
        <v>10</v>
      </c>
      <c r="H1871" s="28">
        <v>10</v>
      </c>
      <c r="I1871" s="28"/>
      <c r="J1871" s="28">
        <v>5</v>
      </c>
      <c r="K1871" s="28"/>
      <c r="L1871" s="28"/>
      <c r="M1871" s="28"/>
      <c r="N1871" s="28"/>
      <c r="O1871" s="28">
        <v>10</v>
      </c>
      <c r="P1871" s="28">
        <v>5</v>
      </c>
      <c r="Q1871" s="28"/>
      <c r="R1871" s="28"/>
      <c r="S1871" s="71"/>
      <c r="T1871" s="28"/>
      <c r="U1871" s="28"/>
      <c r="V1871" s="28"/>
      <c r="W1871" s="28"/>
      <c r="X1871" s="28"/>
    </row>
    <row r="1872" spans="1:24" ht="18.75" customHeight="1">
      <c r="A1872" s="201"/>
      <c r="B1872" s="187">
        <v>4603</v>
      </c>
      <c r="C1872" s="38" t="s">
        <v>1888</v>
      </c>
      <c r="D1872" s="28">
        <v>4129076495</v>
      </c>
      <c r="E1872" s="28"/>
      <c r="F1872" s="28"/>
      <c r="G1872" s="28">
        <v>5</v>
      </c>
      <c r="H1872" s="28">
        <v>5</v>
      </c>
      <c r="I1872" s="28"/>
      <c r="J1872" s="28">
        <v>3</v>
      </c>
      <c r="K1872" s="28"/>
      <c r="L1872" s="28"/>
      <c r="M1872" s="28"/>
      <c r="N1872" s="28"/>
      <c r="O1872" s="28">
        <v>5</v>
      </c>
      <c r="P1872" s="28">
        <v>5</v>
      </c>
      <c r="Q1872" s="28"/>
      <c r="R1872" s="28"/>
      <c r="S1872" s="71"/>
      <c r="T1872" s="28"/>
      <c r="U1872" s="28"/>
      <c r="V1872" s="28"/>
      <c r="W1872" s="28"/>
      <c r="X1872" s="28"/>
    </row>
    <row r="1873" spans="1:24" ht="18.75" customHeight="1">
      <c r="A1873" s="201"/>
      <c r="B1873" s="187">
        <v>4588</v>
      </c>
      <c r="C1873" s="38" t="s">
        <v>3356</v>
      </c>
      <c r="D1873" s="28">
        <v>4129018669</v>
      </c>
      <c r="E1873" s="28"/>
      <c r="F1873" s="28"/>
      <c r="G1873" s="28">
        <v>6</v>
      </c>
      <c r="H1873" s="28">
        <v>9</v>
      </c>
      <c r="I1873" s="28"/>
      <c r="J1873" s="28">
        <v>3</v>
      </c>
      <c r="K1873" s="28"/>
      <c r="L1873" s="28"/>
      <c r="M1873" s="28"/>
      <c r="N1873" s="28"/>
      <c r="O1873" s="28">
        <v>6</v>
      </c>
      <c r="P1873" s="28">
        <v>5</v>
      </c>
      <c r="Q1873" s="28"/>
      <c r="R1873" s="28"/>
      <c r="S1873" s="71"/>
      <c r="T1873" s="28"/>
      <c r="U1873" s="28"/>
      <c r="V1873" s="28"/>
      <c r="W1873" s="28"/>
      <c r="X1873" s="28"/>
    </row>
    <row r="1874" spans="1:24" ht="18.75" customHeight="1">
      <c r="A1874" s="201"/>
      <c r="B1874" s="187">
        <v>4589</v>
      </c>
      <c r="C1874" s="38" t="s">
        <v>4082</v>
      </c>
      <c r="D1874" s="28">
        <v>4129018705</v>
      </c>
      <c r="E1874" s="28"/>
      <c r="F1874" s="28"/>
      <c r="G1874" s="28">
        <v>6</v>
      </c>
      <c r="H1874" s="28">
        <v>10</v>
      </c>
      <c r="I1874" s="28"/>
      <c r="J1874" s="28">
        <v>3</v>
      </c>
      <c r="K1874" s="28"/>
      <c r="L1874" s="28"/>
      <c r="M1874" s="28"/>
      <c r="N1874" s="28"/>
      <c r="O1874" s="28">
        <v>6</v>
      </c>
      <c r="P1874" s="28">
        <v>6</v>
      </c>
      <c r="Q1874" s="28"/>
      <c r="R1874" s="28"/>
      <c r="S1874" s="71"/>
      <c r="T1874" s="28"/>
      <c r="U1874" s="28"/>
      <c r="V1874" s="28"/>
      <c r="W1874" s="28"/>
      <c r="X1874" s="28"/>
    </row>
    <row r="1875" spans="1:24" ht="18.75" customHeight="1">
      <c r="A1875" s="201"/>
      <c r="B1875" s="187">
        <v>5075</v>
      </c>
      <c r="C1875" s="38" t="s">
        <v>3355</v>
      </c>
      <c r="D1875" s="28">
        <v>4129018877</v>
      </c>
      <c r="E1875" s="28"/>
      <c r="F1875" s="28"/>
      <c r="G1875" s="28">
        <v>20</v>
      </c>
      <c r="H1875" s="28">
        <v>15</v>
      </c>
      <c r="I1875" s="28"/>
      <c r="J1875" s="28">
        <v>5</v>
      </c>
      <c r="K1875" s="28"/>
      <c r="L1875" s="28"/>
      <c r="M1875" s="28"/>
      <c r="N1875" s="28"/>
      <c r="O1875" s="28">
        <v>7</v>
      </c>
      <c r="P1875" s="28">
        <v>10</v>
      </c>
      <c r="Q1875" s="28"/>
      <c r="R1875" s="28"/>
      <c r="S1875" s="71"/>
      <c r="T1875" s="28"/>
      <c r="U1875" s="28"/>
      <c r="V1875" s="28"/>
      <c r="W1875" s="28"/>
      <c r="X1875" s="28"/>
    </row>
    <row r="1876" spans="1:24" ht="18.75" customHeight="1">
      <c r="A1876" s="201"/>
      <c r="B1876" s="187">
        <v>5045</v>
      </c>
      <c r="C1876" s="38" t="s">
        <v>6267</v>
      </c>
      <c r="D1876" s="28">
        <v>4129081241</v>
      </c>
      <c r="E1876" s="28"/>
      <c r="F1876" s="28"/>
      <c r="G1876" s="28">
        <v>8</v>
      </c>
      <c r="H1876" s="28">
        <v>15</v>
      </c>
      <c r="I1876" s="28"/>
      <c r="J1876" s="28">
        <v>10</v>
      </c>
      <c r="K1876" s="28"/>
      <c r="L1876" s="28"/>
      <c r="M1876" s="28"/>
      <c r="N1876" s="28"/>
      <c r="O1876" s="28">
        <v>8</v>
      </c>
      <c r="P1876" s="28"/>
      <c r="Q1876" s="28"/>
      <c r="R1876" s="28"/>
      <c r="S1876" s="71"/>
      <c r="T1876" s="28"/>
      <c r="U1876" s="28"/>
      <c r="V1876" s="28"/>
      <c r="W1876" s="28"/>
      <c r="X1876" s="28"/>
    </row>
    <row r="1877" spans="1:24" ht="18.75" customHeight="1">
      <c r="A1877" s="201"/>
      <c r="B1877" s="187">
        <v>4138</v>
      </c>
      <c r="C1877" s="38" t="s">
        <v>5660</v>
      </c>
      <c r="D1877" s="28">
        <v>4129276201</v>
      </c>
      <c r="E1877" s="28"/>
      <c r="F1877" s="28"/>
      <c r="G1877" s="28">
        <v>10</v>
      </c>
      <c r="H1877" s="28">
        <v>5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71"/>
      <c r="T1877" s="28"/>
      <c r="U1877" s="28"/>
      <c r="V1877" s="28"/>
      <c r="W1877" s="28"/>
      <c r="X1877" s="28"/>
    </row>
    <row r="1878" spans="1:24" ht="18.75" customHeight="1">
      <c r="A1878" s="201"/>
      <c r="B1878" s="187">
        <v>4241</v>
      </c>
      <c r="C1878" s="38" t="s">
        <v>6268</v>
      </c>
      <c r="D1878" s="28">
        <v>4129021698</v>
      </c>
      <c r="E1878" s="28">
        <v>3</v>
      </c>
      <c r="F1878" s="28"/>
      <c r="G1878" s="28">
        <v>10</v>
      </c>
      <c r="H1878" s="28">
        <v>10</v>
      </c>
      <c r="I1878" s="28"/>
      <c r="J1878" s="28"/>
      <c r="K1878" s="28"/>
      <c r="L1878" s="28"/>
      <c r="M1878" s="28"/>
      <c r="N1878" s="28"/>
      <c r="O1878" s="28"/>
      <c r="P1878" s="28">
        <v>10</v>
      </c>
      <c r="Q1878" s="28"/>
      <c r="R1878" s="28"/>
      <c r="S1878" s="71"/>
      <c r="T1878" s="28"/>
      <c r="U1878" s="28"/>
      <c r="V1878" s="28"/>
      <c r="W1878" s="28"/>
      <c r="X1878" s="28"/>
    </row>
    <row r="1879" spans="1:24" ht="18.75" customHeight="1">
      <c r="A1879" s="201"/>
      <c r="B1879" s="187">
        <v>4167</v>
      </c>
      <c r="C1879" s="38" t="s">
        <v>3354</v>
      </c>
      <c r="D1879" s="28">
        <v>4129018355</v>
      </c>
      <c r="E1879" s="28"/>
      <c r="F1879" s="28"/>
      <c r="G1879" s="28">
        <v>9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71"/>
      <c r="T1879" s="28"/>
      <c r="U1879" s="28"/>
      <c r="V1879" s="28"/>
      <c r="W1879" s="28"/>
      <c r="X1879" s="28"/>
    </row>
    <row r="1880" spans="1:24" ht="18.75" customHeight="1">
      <c r="A1880" s="201"/>
      <c r="B1880" s="187">
        <v>4326</v>
      </c>
      <c r="C1880" s="38" t="s">
        <v>1841</v>
      </c>
      <c r="D1880" s="28">
        <v>4129018558</v>
      </c>
      <c r="E1880" s="28"/>
      <c r="F1880" s="28"/>
      <c r="G1880" s="28">
        <v>3</v>
      </c>
      <c r="H1880" s="28">
        <v>3</v>
      </c>
      <c r="I1880" s="28"/>
      <c r="J1880" s="28"/>
      <c r="K1880" s="28"/>
      <c r="L1880" s="28"/>
      <c r="M1880" s="28"/>
      <c r="N1880" s="28"/>
      <c r="O1880" s="28">
        <v>3</v>
      </c>
      <c r="P1880" s="28">
        <v>3</v>
      </c>
      <c r="Q1880" s="28"/>
      <c r="R1880" s="28"/>
      <c r="S1880" s="71"/>
      <c r="T1880" s="28"/>
      <c r="U1880" s="28"/>
      <c r="V1880" s="28"/>
      <c r="W1880" s="28"/>
      <c r="X1880" s="28"/>
    </row>
    <row r="1881" spans="1:24" ht="18.75" customHeight="1">
      <c r="A1881" s="201"/>
      <c r="B1881" s="187">
        <v>5369</v>
      </c>
      <c r="C1881" s="38" t="s">
        <v>5661</v>
      </c>
      <c r="D1881" s="28">
        <v>4129019073</v>
      </c>
      <c r="E1881" s="28">
        <v>3</v>
      </c>
      <c r="F1881" s="28"/>
      <c r="G1881" s="28">
        <v>3</v>
      </c>
      <c r="H1881" s="28">
        <v>3</v>
      </c>
      <c r="I1881" s="28"/>
      <c r="J1881" s="28">
        <v>3</v>
      </c>
      <c r="K1881" s="28"/>
      <c r="L1881" s="28"/>
      <c r="M1881" s="28"/>
      <c r="N1881" s="28"/>
      <c r="O1881" s="28">
        <v>6</v>
      </c>
      <c r="P1881" s="28"/>
      <c r="Q1881" s="28"/>
      <c r="R1881" s="28"/>
      <c r="S1881" s="71"/>
      <c r="T1881" s="28"/>
      <c r="U1881" s="28"/>
      <c r="V1881" s="28"/>
      <c r="W1881" s="28"/>
      <c r="X1881" s="28"/>
    </row>
    <row r="1882" spans="1:24" ht="18.75" customHeight="1">
      <c r="A1882" s="201"/>
      <c r="B1882" s="187">
        <v>5341</v>
      </c>
      <c r="C1882" s="38" t="s">
        <v>6269</v>
      </c>
      <c r="D1882" s="28">
        <v>4129019022</v>
      </c>
      <c r="E1882" s="28"/>
      <c r="F1882" s="28"/>
      <c r="G1882" s="28">
        <v>3</v>
      </c>
      <c r="H1882" s="28">
        <v>6</v>
      </c>
      <c r="I1882" s="28"/>
      <c r="J1882" s="28"/>
      <c r="K1882" s="28"/>
      <c r="L1882" s="28"/>
      <c r="M1882" s="28"/>
      <c r="N1882" s="28"/>
      <c r="O1882" s="28">
        <v>6</v>
      </c>
      <c r="P1882" s="28">
        <v>3</v>
      </c>
      <c r="Q1882" s="28"/>
      <c r="R1882" s="28"/>
      <c r="S1882" s="71"/>
      <c r="T1882" s="28"/>
      <c r="U1882" s="28"/>
      <c r="V1882" s="28"/>
      <c r="W1882" s="28"/>
      <c r="X1882" s="28"/>
    </row>
    <row r="1883" spans="1:24" ht="18.75" customHeight="1">
      <c r="A1883" s="201"/>
      <c r="B1883" s="187">
        <v>5323</v>
      </c>
      <c r="C1883" s="38" t="s">
        <v>6270</v>
      </c>
      <c r="D1883" s="28">
        <v>4129018991</v>
      </c>
      <c r="E1883" s="28"/>
      <c r="F1883" s="28"/>
      <c r="G1883" s="28">
        <v>5</v>
      </c>
      <c r="H1883" s="28"/>
      <c r="I1883" s="28"/>
      <c r="J1883" s="28"/>
      <c r="K1883" s="28"/>
      <c r="L1883" s="28"/>
      <c r="M1883" s="28"/>
      <c r="N1883" s="28"/>
      <c r="O1883" s="28">
        <v>4</v>
      </c>
      <c r="P1883" s="28">
        <v>3</v>
      </c>
      <c r="Q1883" s="28"/>
      <c r="R1883" s="28"/>
      <c r="S1883" s="71"/>
      <c r="T1883" s="28"/>
      <c r="U1883" s="28"/>
      <c r="V1883" s="28"/>
      <c r="W1883" s="28"/>
      <c r="X1883" s="28"/>
    </row>
    <row r="1884" spans="1:24" ht="18.75" customHeight="1">
      <c r="A1884" s="201"/>
      <c r="B1884" s="187">
        <v>5546</v>
      </c>
      <c r="C1884" s="38" t="s">
        <v>5085</v>
      </c>
      <c r="D1884" s="28">
        <v>4129019261</v>
      </c>
      <c r="E1884" s="28"/>
      <c r="F1884" s="28"/>
      <c r="G1884" s="28">
        <v>9</v>
      </c>
      <c r="H1884" s="28">
        <v>9</v>
      </c>
      <c r="I1884" s="28"/>
      <c r="J1884" s="28"/>
      <c r="K1884" s="28"/>
      <c r="L1884" s="28"/>
      <c r="M1884" s="28"/>
      <c r="N1884" s="28"/>
      <c r="O1884" s="28">
        <v>5</v>
      </c>
      <c r="P1884" s="28">
        <v>3</v>
      </c>
      <c r="Q1884" s="28"/>
      <c r="R1884" s="28"/>
      <c r="S1884" s="71"/>
      <c r="T1884" s="28"/>
      <c r="U1884" s="28"/>
      <c r="V1884" s="28"/>
      <c r="W1884" s="28"/>
      <c r="X1884" s="28"/>
    </row>
    <row r="1885" spans="1:24" ht="18.75" customHeight="1">
      <c r="A1885" s="201"/>
      <c r="B1885" s="187">
        <v>5422</v>
      </c>
      <c r="C1885" s="38" t="s">
        <v>4631</v>
      </c>
      <c r="D1885" s="28">
        <v>4129019135</v>
      </c>
      <c r="E1885" s="28"/>
      <c r="F1885" s="28"/>
      <c r="G1885" s="28">
        <v>9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71"/>
      <c r="T1885" s="28"/>
      <c r="U1885" s="28"/>
      <c r="V1885" s="28"/>
      <c r="W1885" s="28"/>
      <c r="X1885" s="28"/>
    </row>
    <row r="1886" spans="1:24" ht="18.75" customHeight="1">
      <c r="A1886" s="201"/>
      <c r="B1886" s="187">
        <v>4109</v>
      </c>
      <c r="C1886" s="38" t="s">
        <v>4537</v>
      </c>
      <c r="D1886" s="28">
        <v>4129018281</v>
      </c>
      <c r="E1886" s="28">
        <v>3</v>
      </c>
      <c r="F1886" s="28"/>
      <c r="G1886" s="28">
        <v>6</v>
      </c>
      <c r="H1886" s="28">
        <v>6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71"/>
      <c r="T1886" s="28"/>
      <c r="U1886" s="28"/>
      <c r="V1886" s="28"/>
      <c r="W1886" s="28"/>
      <c r="X1886" s="28"/>
    </row>
    <row r="1887" spans="1:24" ht="18.75" customHeight="1">
      <c r="A1887" s="201"/>
      <c r="B1887" s="187">
        <v>5324</v>
      </c>
      <c r="C1887" s="38" t="s">
        <v>4629</v>
      </c>
      <c r="D1887" s="28">
        <v>4129019016</v>
      </c>
      <c r="E1887" s="28"/>
      <c r="F1887" s="28"/>
      <c r="G1887" s="28">
        <v>10</v>
      </c>
      <c r="H1887" s="28">
        <v>10</v>
      </c>
      <c r="I1887" s="28"/>
      <c r="J1887" s="28"/>
      <c r="K1887" s="28"/>
      <c r="L1887" s="28"/>
      <c r="M1887" s="28"/>
      <c r="N1887" s="28"/>
      <c r="O1887" s="28">
        <v>15</v>
      </c>
      <c r="P1887" s="28">
        <v>10</v>
      </c>
      <c r="Q1887" s="28"/>
      <c r="R1887" s="28"/>
      <c r="S1887" s="71"/>
      <c r="T1887" s="28"/>
      <c r="U1887" s="28"/>
      <c r="V1887" s="28"/>
      <c r="W1887" s="28"/>
      <c r="X1887" s="28"/>
    </row>
    <row r="1888" spans="1:24" ht="18.75" customHeight="1">
      <c r="A1888" s="216" t="s">
        <v>6035</v>
      </c>
      <c r="B1888" s="187">
        <v>4060</v>
      </c>
      <c r="C1888" s="38" t="s">
        <v>1600</v>
      </c>
      <c r="D1888" s="28">
        <v>4129119160</v>
      </c>
      <c r="E1888" s="28"/>
      <c r="F1888" s="28"/>
      <c r="G1888" s="28">
        <v>5</v>
      </c>
      <c r="H1888" s="28"/>
      <c r="I1888" s="28"/>
      <c r="J1888" s="28"/>
      <c r="K1888" s="28"/>
      <c r="L1888" s="28"/>
      <c r="M1888" s="28"/>
      <c r="N1888" s="28"/>
      <c r="O1888" s="28"/>
      <c r="P1888" s="28">
        <v>15</v>
      </c>
      <c r="Q1888" s="28"/>
      <c r="R1888" s="28"/>
      <c r="S1888" s="71"/>
      <c r="T1888" s="28"/>
      <c r="U1888" s="28"/>
      <c r="V1888" s="28"/>
      <c r="W1888" s="28"/>
      <c r="X1888" s="28"/>
    </row>
    <row r="1889" spans="1:24" ht="18.75" customHeight="1">
      <c r="A1889" s="216" t="s">
        <v>6272</v>
      </c>
      <c r="B1889" s="187">
        <v>3625</v>
      </c>
      <c r="C1889" s="38" t="s">
        <v>6273</v>
      </c>
      <c r="D1889" s="28">
        <v>4129115827</v>
      </c>
      <c r="E1889" s="28"/>
      <c r="F1889" s="28"/>
      <c r="G1889" s="28">
        <v>6</v>
      </c>
      <c r="H1889" s="28">
        <v>6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71"/>
      <c r="T1889" s="28"/>
      <c r="U1889" s="28"/>
      <c r="V1889" s="28"/>
      <c r="W1889" s="28"/>
      <c r="X1889" s="28"/>
    </row>
    <row r="1890" spans="1:24" ht="18.75" customHeight="1">
      <c r="A1890" s="201"/>
      <c r="B1890" s="187">
        <v>4059</v>
      </c>
      <c r="C1890" s="38" t="s">
        <v>3074</v>
      </c>
      <c r="D1890" s="28">
        <v>4129042955</v>
      </c>
      <c r="E1890" s="28">
        <v>4</v>
      </c>
      <c r="F1890" s="28"/>
      <c r="G1890" s="28"/>
      <c r="H1890" s="28">
        <v>15</v>
      </c>
      <c r="I1890" s="28"/>
      <c r="J1890" s="28">
        <v>10</v>
      </c>
      <c r="K1890" s="28"/>
      <c r="L1890" s="28"/>
      <c r="M1890" s="28"/>
      <c r="N1890" s="28"/>
      <c r="O1890" s="28">
        <v>10</v>
      </c>
      <c r="P1890" s="28"/>
      <c r="Q1890" s="28"/>
      <c r="R1890" s="28"/>
      <c r="S1890" s="71"/>
      <c r="T1890" s="28"/>
      <c r="U1890" s="28"/>
      <c r="V1890" s="28"/>
      <c r="W1890" s="28"/>
      <c r="X1890" s="28"/>
    </row>
    <row r="1891" spans="1:24" ht="18.75" customHeight="1">
      <c r="A1891" s="201"/>
      <c r="B1891" s="187">
        <v>3857</v>
      </c>
      <c r="C1891" s="38" t="s">
        <v>6274</v>
      </c>
      <c r="D1891" s="28">
        <v>4129094676</v>
      </c>
      <c r="E1891" s="28"/>
      <c r="F1891" s="28"/>
      <c r="G1891" s="28"/>
      <c r="H1891" s="28">
        <v>20</v>
      </c>
      <c r="I1891" s="28"/>
      <c r="J1891" s="28">
        <v>10</v>
      </c>
      <c r="K1891" s="28"/>
      <c r="L1891" s="28"/>
      <c r="M1891" s="28"/>
      <c r="N1891" s="28"/>
      <c r="O1891" s="28">
        <v>6</v>
      </c>
      <c r="P1891" s="28"/>
      <c r="Q1891" s="28"/>
      <c r="R1891" s="28"/>
      <c r="S1891" s="71"/>
      <c r="T1891" s="28"/>
      <c r="U1891" s="28"/>
      <c r="V1891" s="28"/>
      <c r="W1891" s="28"/>
      <c r="X1891" s="28"/>
    </row>
    <row r="1892" spans="1:24" ht="18.75" customHeight="1">
      <c r="A1892" s="201"/>
      <c r="B1892" s="187">
        <v>2024</v>
      </c>
      <c r="C1892" s="38" t="s">
        <v>4152</v>
      </c>
      <c r="D1892" s="28">
        <v>4129155681</v>
      </c>
      <c r="E1892" s="28"/>
      <c r="F1892" s="28"/>
      <c r="G1892" s="28">
        <v>4</v>
      </c>
      <c r="H1892" s="28">
        <v>5</v>
      </c>
      <c r="I1892" s="28"/>
      <c r="J1892" s="28">
        <v>8</v>
      </c>
      <c r="K1892" s="28"/>
      <c r="L1892" s="28"/>
      <c r="M1892" s="28">
        <v>5</v>
      </c>
      <c r="N1892" s="28"/>
      <c r="O1892" s="28">
        <v>8</v>
      </c>
      <c r="P1892" s="28">
        <v>5</v>
      </c>
      <c r="Q1892" s="28"/>
      <c r="R1892" s="28"/>
      <c r="S1892" s="71"/>
      <c r="T1892" s="28"/>
      <c r="U1892" s="28"/>
      <c r="V1892" s="28"/>
      <c r="W1892" s="28"/>
      <c r="X1892" s="28"/>
    </row>
    <row r="1893" spans="1:24" ht="18.75" customHeight="1">
      <c r="A1893" s="201"/>
      <c r="B1893" s="187">
        <v>3303</v>
      </c>
      <c r="C1893" s="38" t="s">
        <v>6275</v>
      </c>
      <c r="D1893" s="28">
        <v>4129151133</v>
      </c>
      <c r="E1893" s="28"/>
      <c r="F1893" s="28"/>
      <c r="G1893" s="28"/>
      <c r="H1893" s="28">
        <v>10</v>
      </c>
      <c r="I1893" s="28"/>
      <c r="J1893" s="28"/>
      <c r="K1893" s="28"/>
      <c r="L1893" s="28"/>
      <c r="M1893" s="28"/>
      <c r="N1893" s="28"/>
      <c r="O1893" s="28"/>
      <c r="P1893" s="28">
        <v>5</v>
      </c>
      <c r="Q1893" s="28"/>
      <c r="R1893" s="28"/>
      <c r="S1893" s="71"/>
      <c r="T1893" s="28"/>
      <c r="U1893" s="28"/>
      <c r="V1893" s="28"/>
      <c r="W1893" s="28"/>
      <c r="X1893" s="28"/>
    </row>
    <row r="1894" spans="1:24" ht="18.75" customHeight="1">
      <c r="A1894" s="201"/>
      <c r="B1894" s="187">
        <v>3778</v>
      </c>
      <c r="C1894" s="38" t="s">
        <v>4316</v>
      </c>
      <c r="D1894" s="28">
        <v>4129085514</v>
      </c>
      <c r="E1894" s="28"/>
      <c r="F1894" s="28"/>
      <c r="G1894" s="28">
        <v>5</v>
      </c>
      <c r="H1894" s="28">
        <v>10</v>
      </c>
      <c r="I1894" s="28"/>
      <c r="J1894" s="28">
        <v>5</v>
      </c>
      <c r="K1894" s="28"/>
      <c r="L1894" s="28"/>
      <c r="M1894" s="28"/>
      <c r="N1894" s="28"/>
      <c r="O1894" s="28">
        <v>5</v>
      </c>
      <c r="P1894" s="28"/>
      <c r="Q1894" s="28"/>
      <c r="R1894" s="28"/>
      <c r="S1894" s="71"/>
      <c r="T1894" s="28"/>
      <c r="U1894" s="28"/>
      <c r="V1894" s="28"/>
      <c r="W1894" s="28"/>
      <c r="X1894" s="28"/>
    </row>
    <row r="1895" spans="1:24" ht="18.75" customHeight="1">
      <c r="A1895" s="201"/>
      <c r="B1895" s="187">
        <v>3980</v>
      </c>
      <c r="C1895" s="38" t="s">
        <v>4807</v>
      </c>
      <c r="D1895" s="28">
        <v>4129069607</v>
      </c>
      <c r="E1895" s="28">
        <v>2</v>
      </c>
      <c r="F1895" s="28"/>
      <c r="G1895" s="28"/>
      <c r="H1895" s="28">
        <v>5</v>
      </c>
      <c r="I1895" s="28"/>
      <c r="J1895" s="28">
        <v>5</v>
      </c>
      <c r="K1895" s="28"/>
      <c r="L1895" s="28"/>
      <c r="M1895" s="28"/>
      <c r="N1895" s="28"/>
      <c r="O1895" s="28">
        <v>6</v>
      </c>
      <c r="P1895" s="28"/>
      <c r="Q1895" s="28"/>
      <c r="R1895" s="28"/>
      <c r="S1895" s="71"/>
      <c r="T1895" s="28"/>
      <c r="U1895" s="28"/>
      <c r="V1895" s="28"/>
      <c r="W1895" s="28"/>
      <c r="X1895" s="28"/>
    </row>
    <row r="1896" spans="1:24" ht="18.75" customHeight="1">
      <c r="A1896" s="201"/>
      <c r="B1896" s="187">
        <v>3555</v>
      </c>
      <c r="C1896" s="38" t="s">
        <v>1774</v>
      </c>
      <c r="D1896" s="28">
        <v>4129052861</v>
      </c>
      <c r="E1896" s="28"/>
      <c r="F1896" s="28"/>
      <c r="G1896" s="28">
        <v>5</v>
      </c>
      <c r="H1896" s="28">
        <v>10</v>
      </c>
      <c r="I1896" s="28"/>
      <c r="J1896" s="28"/>
      <c r="K1896" s="28"/>
      <c r="L1896" s="28"/>
      <c r="M1896" s="28"/>
      <c r="N1896" s="28"/>
      <c r="O1896" s="28"/>
      <c r="P1896" s="28">
        <v>10</v>
      </c>
      <c r="Q1896" s="28"/>
      <c r="R1896" s="28"/>
      <c r="S1896" s="71"/>
      <c r="T1896" s="28"/>
      <c r="U1896" s="28"/>
      <c r="V1896" s="28"/>
      <c r="W1896" s="28"/>
      <c r="X1896" s="28"/>
    </row>
    <row r="1897" spans="1:24" ht="18.75" customHeight="1">
      <c r="A1897" s="201"/>
      <c r="B1897" s="187">
        <v>3011</v>
      </c>
      <c r="C1897" s="38" t="s">
        <v>5159</v>
      </c>
      <c r="D1897" s="28">
        <v>4129052334</v>
      </c>
      <c r="E1897" s="28"/>
      <c r="F1897" s="28"/>
      <c r="G1897" s="28"/>
      <c r="H1897" s="28">
        <v>5</v>
      </c>
      <c r="I1897" s="28"/>
      <c r="J1897" s="28"/>
      <c r="K1897" s="28"/>
      <c r="L1897" s="28"/>
      <c r="M1897" s="28"/>
      <c r="N1897" s="28"/>
      <c r="O1897" s="28">
        <v>5</v>
      </c>
      <c r="P1897" s="28"/>
      <c r="Q1897" s="28"/>
      <c r="R1897" s="28"/>
      <c r="S1897" s="71"/>
      <c r="T1897" s="28"/>
      <c r="U1897" s="28"/>
      <c r="V1897" s="28"/>
      <c r="W1897" s="28"/>
      <c r="X1897" s="28"/>
    </row>
    <row r="1898" spans="1:24" ht="18.75" customHeight="1">
      <c r="A1898" s="201"/>
      <c r="B1898" s="187">
        <v>5698</v>
      </c>
      <c r="C1898" s="38" t="s">
        <v>6276</v>
      </c>
      <c r="D1898" s="28">
        <v>4129152815</v>
      </c>
      <c r="E1898" s="28"/>
      <c r="F1898" s="28"/>
      <c r="G1898" s="28"/>
      <c r="H1898" s="28"/>
      <c r="I1898" s="28"/>
      <c r="J1898" s="28">
        <v>8</v>
      </c>
      <c r="K1898" s="28"/>
      <c r="L1898" s="28"/>
      <c r="M1898" s="28"/>
      <c r="N1898" s="28"/>
      <c r="O1898" s="28"/>
      <c r="P1898" s="28"/>
      <c r="Q1898" s="28"/>
      <c r="R1898" s="28"/>
      <c r="S1898" s="71"/>
      <c r="T1898" s="28"/>
      <c r="U1898" s="28"/>
      <c r="V1898" s="28"/>
      <c r="W1898" s="28"/>
      <c r="X1898" s="28"/>
    </row>
    <row r="1899" spans="1:24" ht="18.75" customHeight="1">
      <c r="A1899" s="201"/>
      <c r="B1899" s="187">
        <v>3653</v>
      </c>
      <c r="C1899" s="38" t="s">
        <v>6277</v>
      </c>
      <c r="D1899" s="28">
        <v>4129085806</v>
      </c>
      <c r="E1899" s="28">
        <v>3</v>
      </c>
      <c r="F1899" s="28"/>
      <c r="G1899" s="28">
        <v>3</v>
      </c>
      <c r="H1899" s="28">
        <v>3</v>
      </c>
      <c r="I1899" s="28"/>
      <c r="J1899" s="28">
        <v>3</v>
      </c>
      <c r="K1899" s="28"/>
      <c r="L1899" s="28"/>
      <c r="M1899" s="28"/>
      <c r="N1899" s="28"/>
      <c r="O1899" s="28">
        <v>10</v>
      </c>
      <c r="P1899" s="28">
        <v>3</v>
      </c>
      <c r="Q1899" s="28"/>
      <c r="R1899" s="28"/>
      <c r="S1899" s="71"/>
      <c r="T1899" s="28"/>
      <c r="U1899" s="28"/>
      <c r="V1899" s="28"/>
      <c r="W1899" s="28"/>
      <c r="X1899" s="28"/>
    </row>
    <row r="1900" spans="1:24" ht="18.75" customHeight="1">
      <c r="A1900" s="201"/>
      <c r="B1900" s="187">
        <v>4455</v>
      </c>
      <c r="C1900" s="38" t="s">
        <v>6278</v>
      </c>
      <c r="D1900" s="28">
        <v>4128854412</v>
      </c>
      <c r="E1900" s="28"/>
      <c r="F1900" s="28"/>
      <c r="G1900" s="28"/>
      <c r="H1900" s="28"/>
      <c r="I1900" s="28"/>
      <c r="J1900" s="28">
        <v>5</v>
      </c>
      <c r="K1900" s="28"/>
      <c r="L1900" s="28"/>
      <c r="M1900" s="28"/>
      <c r="N1900" s="28"/>
      <c r="O1900" s="28"/>
      <c r="P1900" s="28"/>
      <c r="Q1900" s="28"/>
      <c r="R1900" s="28"/>
      <c r="S1900" s="71"/>
      <c r="T1900" s="28"/>
      <c r="U1900" s="28"/>
      <c r="V1900" s="28"/>
      <c r="W1900" s="28"/>
      <c r="X1900" s="28"/>
    </row>
    <row r="1901" spans="1:24" ht="18.75" customHeight="1">
      <c r="A1901" s="201"/>
      <c r="B1901" s="187">
        <v>2829</v>
      </c>
      <c r="C1901" s="38" t="s">
        <v>5837</v>
      </c>
      <c r="D1901" s="28">
        <v>4129152000</v>
      </c>
      <c r="E1901" s="28"/>
      <c r="F1901" s="28"/>
      <c r="G1901" s="28">
        <v>4</v>
      </c>
      <c r="H1901" s="28">
        <v>5</v>
      </c>
      <c r="I1901" s="28"/>
      <c r="J1901" s="28"/>
      <c r="K1901" s="28"/>
      <c r="L1901" s="28"/>
      <c r="M1901" s="28"/>
      <c r="N1901" s="28"/>
      <c r="O1901" s="28">
        <v>3</v>
      </c>
      <c r="P1901" s="28"/>
      <c r="Q1901" s="28"/>
      <c r="R1901" s="28"/>
      <c r="S1901" s="71"/>
      <c r="T1901" s="28"/>
      <c r="U1901" s="28"/>
      <c r="V1901" s="28"/>
      <c r="W1901" s="28"/>
      <c r="X1901" s="28"/>
    </row>
    <row r="1902" spans="1:24" ht="18.75" customHeight="1">
      <c r="A1902" s="201"/>
      <c r="B1902" s="187">
        <v>2810</v>
      </c>
      <c r="C1902" s="38" t="s">
        <v>1769</v>
      </c>
      <c r="D1902" s="28">
        <v>4129151723</v>
      </c>
      <c r="E1902" s="28">
        <v>3</v>
      </c>
      <c r="F1902" s="28"/>
      <c r="G1902" s="28">
        <v>5</v>
      </c>
      <c r="H1902" s="28">
        <v>5</v>
      </c>
      <c r="I1902" s="28"/>
      <c r="J1902" s="28"/>
      <c r="K1902" s="28"/>
      <c r="L1902" s="28"/>
      <c r="M1902" s="28"/>
      <c r="N1902" s="28"/>
      <c r="O1902" s="28">
        <v>10</v>
      </c>
      <c r="P1902" s="28">
        <v>10</v>
      </c>
      <c r="Q1902" s="28"/>
      <c r="R1902" s="28"/>
      <c r="S1902" s="71"/>
      <c r="T1902" s="28"/>
      <c r="U1902" s="28"/>
      <c r="V1902" s="28"/>
      <c r="W1902" s="28"/>
      <c r="X1902" s="28"/>
    </row>
    <row r="1903" spans="1:24" ht="18.75" customHeight="1">
      <c r="A1903" s="201"/>
      <c r="B1903" s="187">
        <v>4781</v>
      </c>
      <c r="C1903" s="38" t="s">
        <v>1749</v>
      </c>
      <c r="D1903" s="28">
        <v>4129150035</v>
      </c>
      <c r="E1903" s="28"/>
      <c r="F1903" s="28"/>
      <c r="G1903" s="28">
        <v>5</v>
      </c>
      <c r="H1903" s="28">
        <v>5</v>
      </c>
      <c r="I1903" s="28"/>
      <c r="J1903" s="28"/>
      <c r="K1903" s="28"/>
      <c r="L1903" s="28"/>
      <c r="M1903" s="28"/>
      <c r="N1903" s="28"/>
      <c r="O1903" s="28"/>
      <c r="P1903" s="28">
        <v>5</v>
      </c>
      <c r="Q1903" s="28"/>
      <c r="R1903" s="28"/>
      <c r="S1903" s="71"/>
      <c r="T1903" s="28"/>
      <c r="U1903" s="28"/>
      <c r="V1903" s="28"/>
      <c r="W1903" s="28"/>
      <c r="X1903" s="28"/>
    </row>
    <row r="1904" spans="1:24" ht="18.75" customHeight="1">
      <c r="A1904" s="201"/>
      <c r="B1904" s="187">
        <v>3265</v>
      </c>
      <c r="C1904" s="38" t="s">
        <v>5789</v>
      </c>
      <c r="D1904" s="28">
        <v>4129050438</v>
      </c>
      <c r="E1904" s="28"/>
      <c r="F1904" s="28"/>
      <c r="G1904" s="28">
        <v>5</v>
      </c>
      <c r="H1904" s="28">
        <v>2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71"/>
      <c r="T1904" s="28"/>
      <c r="U1904" s="28"/>
      <c r="V1904" s="28"/>
      <c r="W1904" s="28"/>
      <c r="X1904" s="28"/>
    </row>
    <row r="1905" spans="1:24" ht="18.75" customHeight="1">
      <c r="A1905" s="201"/>
      <c r="B1905" s="187">
        <v>3245</v>
      </c>
      <c r="C1905" s="38" t="s">
        <v>2567</v>
      </c>
      <c r="D1905" s="28">
        <v>4129095170</v>
      </c>
      <c r="E1905" s="28"/>
      <c r="F1905" s="28"/>
      <c r="G1905" s="28">
        <v>15</v>
      </c>
      <c r="H1905" s="28">
        <v>15</v>
      </c>
      <c r="I1905" s="28"/>
      <c r="J1905" s="28"/>
      <c r="K1905" s="28"/>
      <c r="L1905" s="28"/>
      <c r="M1905" s="28"/>
      <c r="N1905" s="28"/>
      <c r="O1905" s="28">
        <v>5</v>
      </c>
      <c r="P1905" s="28">
        <v>10</v>
      </c>
      <c r="Q1905" s="28"/>
      <c r="R1905" s="28"/>
      <c r="S1905" s="71"/>
      <c r="T1905" s="28"/>
      <c r="U1905" s="28"/>
      <c r="V1905" s="28"/>
      <c r="W1905" s="28"/>
      <c r="X1905" s="28"/>
    </row>
    <row r="1906" spans="1:24" ht="18.75" customHeight="1">
      <c r="A1906" s="201"/>
      <c r="B1906" s="187">
        <v>2174</v>
      </c>
      <c r="C1906" s="38" t="s">
        <v>4167</v>
      </c>
      <c r="D1906" s="28">
        <v>4129076754</v>
      </c>
      <c r="E1906" s="28"/>
      <c r="F1906" s="28"/>
      <c r="G1906" s="28">
        <v>5</v>
      </c>
      <c r="H1906" s="28">
        <v>10</v>
      </c>
      <c r="I1906" s="28"/>
      <c r="J1906" s="28"/>
      <c r="K1906" s="28"/>
      <c r="L1906" s="28"/>
      <c r="M1906" s="28"/>
      <c r="N1906" s="28"/>
      <c r="O1906" s="28"/>
      <c r="P1906" s="28">
        <v>10</v>
      </c>
      <c r="Q1906" s="28"/>
      <c r="R1906" s="28"/>
      <c r="S1906" s="71"/>
      <c r="T1906" s="28"/>
      <c r="U1906" s="28"/>
      <c r="V1906" s="28"/>
      <c r="W1906" s="28"/>
      <c r="X1906" s="28"/>
    </row>
    <row r="1907" spans="1:24" ht="18.75" customHeight="1">
      <c r="A1907" s="201"/>
      <c r="B1907" s="187">
        <v>3700</v>
      </c>
      <c r="C1907" s="38" t="s">
        <v>4166</v>
      </c>
      <c r="D1907" s="28">
        <v>4129156364</v>
      </c>
      <c r="E1907" s="28"/>
      <c r="F1907" s="28"/>
      <c r="G1907" s="28">
        <v>3</v>
      </c>
      <c r="H1907" s="28">
        <v>10</v>
      </c>
      <c r="I1907" s="28"/>
      <c r="J1907" s="28">
        <v>5</v>
      </c>
      <c r="K1907" s="28"/>
      <c r="L1907" s="28"/>
      <c r="M1907" s="28">
        <v>5</v>
      </c>
      <c r="N1907" s="28"/>
      <c r="O1907" s="28">
        <v>7</v>
      </c>
      <c r="P1907" s="28"/>
      <c r="Q1907" s="28"/>
      <c r="R1907" s="28"/>
      <c r="S1907" s="71"/>
      <c r="T1907" s="28"/>
      <c r="U1907" s="28"/>
      <c r="V1907" s="28"/>
      <c r="W1907" s="28"/>
      <c r="X1907" s="28"/>
    </row>
    <row r="1908" spans="1:24" ht="18.75" customHeight="1">
      <c r="A1908" s="201"/>
      <c r="B1908" s="187">
        <v>3478</v>
      </c>
      <c r="C1908" s="38" t="s">
        <v>2028</v>
      </c>
      <c r="D1908" s="28">
        <v>4129110788</v>
      </c>
      <c r="E1908" s="28"/>
      <c r="F1908" s="28"/>
      <c r="G1908" s="28">
        <v>5</v>
      </c>
      <c r="H1908" s="28">
        <v>5</v>
      </c>
      <c r="I1908" s="28"/>
      <c r="J1908" s="28">
        <v>3</v>
      </c>
      <c r="K1908" s="28"/>
      <c r="L1908" s="28"/>
      <c r="M1908" s="28"/>
      <c r="N1908" s="28"/>
      <c r="O1908" s="28"/>
      <c r="P1908" s="28"/>
      <c r="Q1908" s="28"/>
      <c r="R1908" s="28"/>
      <c r="S1908" s="71"/>
      <c r="T1908" s="28"/>
      <c r="U1908" s="28"/>
      <c r="V1908" s="28"/>
      <c r="W1908" s="28"/>
      <c r="X1908" s="28"/>
    </row>
    <row r="1909" spans="1:24" ht="18.75" customHeight="1">
      <c r="A1909" s="201"/>
      <c r="B1909" s="187">
        <v>3323</v>
      </c>
      <c r="C1909" s="38" t="s">
        <v>3271</v>
      </c>
      <c r="D1909" s="28">
        <v>4129057989</v>
      </c>
      <c r="E1909" s="28"/>
      <c r="F1909" s="28"/>
      <c r="G1909" s="28">
        <v>5</v>
      </c>
      <c r="H1909" s="28"/>
      <c r="I1909" s="28"/>
      <c r="J1909" s="28"/>
      <c r="K1909" s="28"/>
      <c r="L1909" s="28"/>
      <c r="M1909" s="28"/>
      <c r="N1909" s="28"/>
      <c r="O1909" s="28">
        <v>5</v>
      </c>
      <c r="P1909" s="28">
        <v>10</v>
      </c>
      <c r="Q1909" s="28"/>
      <c r="R1909" s="28"/>
      <c r="S1909" s="71"/>
      <c r="T1909" s="28"/>
      <c r="U1909" s="28"/>
      <c r="V1909" s="28"/>
      <c r="W1909" s="28"/>
      <c r="X1909" s="28"/>
    </row>
    <row r="1910" spans="1:24" ht="18.75" customHeight="1">
      <c r="A1910" s="201"/>
      <c r="B1910" s="187">
        <v>2046</v>
      </c>
      <c r="C1910" s="38" t="s">
        <v>6279</v>
      </c>
      <c r="D1910" s="28">
        <v>4129155491</v>
      </c>
      <c r="E1910" s="28">
        <v>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71"/>
      <c r="T1910" s="28"/>
      <c r="U1910" s="28"/>
      <c r="V1910" s="28"/>
      <c r="W1910" s="28"/>
      <c r="X1910" s="28"/>
    </row>
    <row r="1911" spans="1:24" ht="18.75" customHeight="1">
      <c r="A1911" s="201"/>
      <c r="B1911" s="187">
        <v>2046</v>
      </c>
      <c r="C1911" s="38" t="s">
        <v>6279</v>
      </c>
      <c r="D1911" s="28">
        <v>4129053160</v>
      </c>
      <c r="E1911" s="28"/>
      <c r="F1911" s="28"/>
      <c r="G1911" s="28">
        <v>10</v>
      </c>
      <c r="H1911" s="28">
        <v>15</v>
      </c>
      <c r="I1911" s="28"/>
      <c r="J1911" s="28"/>
      <c r="K1911" s="28"/>
      <c r="L1911" s="28"/>
      <c r="M1911" s="28"/>
      <c r="N1911" s="28"/>
      <c r="O1911" s="28"/>
      <c r="P1911" s="28">
        <v>5</v>
      </c>
      <c r="Q1911" s="28"/>
      <c r="R1911" s="28"/>
      <c r="S1911" s="71"/>
      <c r="T1911" s="28"/>
      <c r="U1911" s="28"/>
      <c r="V1911" s="28"/>
      <c r="W1911" s="28"/>
      <c r="X1911" s="28"/>
    </row>
    <row r="1912" spans="1:24" ht="18.75" customHeight="1">
      <c r="A1912" s="201"/>
      <c r="B1912" s="187">
        <v>5268</v>
      </c>
      <c r="C1912" s="38" t="s">
        <v>4412</v>
      </c>
      <c r="D1912" s="28">
        <v>4129057721</v>
      </c>
      <c r="E1912" s="28"/>
      <c r="F1912" s="28"/>
      <c r="G1912" s="28">
        <v>10</v>
      </c>
      <c r="H1912" s="28">
        <v>10</v>
      </c>
      <c r="I1912" s="28"/>
      <c r="J1912" s="28"/>
      <c r="K1912" s="28"/>
      <c r="L1912" s="28"/>
      <c r="M1912" s="28"/>
      <c r="N1912" s="28"/>
      <c r="O1912" s="28">
        <v>10</v>
      </c>
      <c r="P1912" s="28">
        <v>10</v>
      </c>
      <c r="Q1912" s="28"/>
      <c r="R1912" s="28"/>
      <c r="S1912" s="71"/>
      <c r="T1912" s="28"/>
      <c r="U1912" s="28"/>
      <c r="V1912" s="28"/>
      <c r="W1912" s="28"/>
      <c r="X1912" s="28"/>
    </row>
    <row r="1913" spans="1:24" ht="18.75" customHeight="1">
      <c r="A1913" s="201"/>
      <c r="B1913" s="187">
        <v>3599</v>
      </c>
      <c r="C1913" s="38" t="s">
        <v>4287</v>
      </c>
      <c r="D1913" s="28">
        <v>4129035322</v>
      </c>
      <c r="E1913" s="28">
        <v>3</v>
      </c>
      <c r="F1913" s="28"/>
      <c r="G1913" s="28">
        <v>10</v>
      </c>
      <c r="H1913" s="28">
        <v>10</v>
      </c>
      <c r="I1913" s="28"/>
      <c r="J1913" s="28">
        <v>3</v>
      </c>
      <c r="K1913" s="28"/>
      <c r="L1913" s="28"/>
      <c r="M1913" s="28"/>
      <c r="N1913" s="28"/>
      <c r="O1913" s="28">
        <v>10</v>
      </c>
      <c r="P1913" s="28">
        <v>5</v>
      </c>
      <c r="Q1913" s="28"/>
      <c r="R1913" s="28"/>
      <c r="S1913" s="71"/>
      <c r="T1913" s="28"/>
      <c r="U1913" s="28"/>
      <c r="V1913" s="28"/>
      <c r="W1913" s="28"/>
      <c r="X1913" s="28"/>
    </row>
    <row r="1914" spans="1:24" ht="18.75" customHeight="1">
      <c r="A1914" s="201"/>
      <c r="B1914" s="187">
        <v>3369</v>
      </c>
      <c r="C1914" s="38" t="s">
        <v>4164</v>
      </c>
      <c r="D1914" s="28">
        <v>4129056795</v>
      </c>
      <c r="E1914" s="28"/>
      <c r="F1914" s="28"/>
      <c r="G1914" s="28"/>
      <c r="H1914" s="28">
        <v>5</v>
      </c>
      <c r="I1914" s="28"/>
      <c r="J1914" s="28"/>
      <c r="K1914" s="28"/>
      <c r="L1914" s="28"/>
      <c r="M1914" s="28"/>
      <c r="N1914" s="28"/>
      <c r="O1914" s="28"/>
      <c r="P1914" s="28">
        <v>20</v>
      </c>
      <c r="Q1914" s="28"/>
      <c r="R1914" s="28"/>
      <c r="S1914" s="71"/>
      <c r="T1914" s="28"/>
      <c r="U1914" s="28"/>
      <c r="V1914" s="28"/>
      <c r="W1914" s="28"/>
      <c r="X1914" s="28"/>
    </row>
    <row r="1915" spans="1:24" ht="18.75" customHeight="1">
      <c r="A1915" s="201"/>
      <c r="B1915" s="187">
        <v>4816</v>
      </c>
      <c r="C1915" s="38" t="s">
        <v>1798</v>
      </c>
      <c r="D1915" s="28">
        <v>4129079702</v>
      </c>
      <c r="E1915" s="28"/>
      <c r="F1915" s="28"/>
      <c r="G1915" s="28">
        <v>9</v>
      </c>
      <c r="H1915" s="28">
        <v>10</v>
      </c>
      <c r="I1915" s="28"/>
      <c r="J1915" s="28"/>
      <c r="K1915" s="28"/>
      <c r="L1915" s="28"/>
      <c r="M1915" s="28"/>
      <c r="N1915" s="28"/>
      <c r="O1915" s="28"/>
      <c r="P1915" s="28">
        <v>5</v>
      </c>
      <c r="Q1915" s="28"/>
      <c r="R1915" s="28"/>
      <c r="S1915" s="71"/>
      <c r="T1915" s="28"/>
      <c r="U1915" s="28"/>
      <c r="V1915" s="28"/>
      <c r="W1915" s="28"/>
      <c r="X1915" s="28"/>
    </row>
    <row r="1916" spans="1:24" ht="18.75" customHeight="1">
      <c r="A1916" s="201"/>
      <c r="B1916" s="187">
        <v>3055</v>
      </c>
      <c r="C1916" s="38" t="s">
        <v>6280</v>
      </c>
      <c r="D1916" s="28">
        <v>4128878430</v>
      </c>
      <c r="E1916" s="28"/>
      <c r="F1916" s="28"/>
      <c r="G1916" s="28">
        <v>5</v>
      </c>
      <c r="H1916" s="28">
        <v>5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71"/>
      <c r="T1916" s="28"/>
      <c r="U1916" s="28"/>
      <c r="V1916" s="28"/>
      <c r="W1916" s="28"/>
      <c r="X1916" s="28"/>
    </row>
    <row r="1917" spans="1:24" ht="18.75" customHeight="1">
      <c r="A1917" s="201"/>
      <c r="B1917" s="187">
        <v>5574</v>
      </c>
      <c r="C1917" s="38" t="s">
        <v>5185</v>
      </c>
      <c r="D1917" s="28">
        <v>4129170046</v>
      </c>
      <c r="E1917" s="28"/>
      <c r="F1917" s="28"/>
      <c r="G1917" s="28">
        <v>10</v>
      </c>
      <c r="H1917" s="28">
        <v>10</v>
      </c>
      <c r="I1917" s="28"/>
      <c r="J1917" s="28"/>
      <c r="K1917" s="28"/>
      <c r="L1917" s="28"/>
      <c r="M1917" s="28"/>
      <c r="N1917" s="28"/>
      <c r="O1917" s="28">
        <v>10</v>
      </c>
      <c r="P1917" s="28"/>
      <c r="Q1917" s="28"/>
      <c r="R1917" s="28"/>
      <c r="S1917" s="71"/>
      <c r="T1917" s="28"/>
      <c r="U1917" s="28"/>
      <c r="V1917" s="28"/>
      <c r="W1917" s="28"/>
      <c r="X1917" s="28"/>
    </row>
    <row r="1918" spans="1:24" ht="18.75" customHeight="1">
      <c r="A1918" s="201"/>
      <c r="B1918" s="187">
        <v>2564</v>
      </c>
      <c r="C1918" s="38" t="s">
        <v>4795</v>
      </c>
      <c r="D1918" s="28">
        <v>4129052223</v>
      </c>
      <c r="E1918" s="28"/>
      <c r="F1918" s="28"/>
      <c r="G1918" s="28">
        <v>10</v>
      </c>
      <c r="H1918" s="28">
        <v>10</v>
      </c>
      <c r="I1918" s="28"/>
      <c r="J1918" s="28"/>
      <c r="K1918" s="28"/>
      <c r="L1918" s="28"/>
      <c r="M1918" s="28"/>
      <c r="N1918" s="28"/>
      <c r="O1918" s="28">
        <v>5</v>
      </c>
      <c r="P1918" s="28"/>
      <c r="Q1918" s="28"/>
      <c r="R1918" s="28"/>
      <c r="S1918" s="71"/>
      <c r="T1918" s="28"/>
      <c r="U1918" s="28"/>
      <c r="V1918" s="28"/>
      <c r="W1918" s="28"/>
      <c r="X1918" s="28"/>
    </row>
    <row r="1919" spans="1:24" ht="18.75" customHeight="1">
      <c r="A1919" s="201"/>
      <c r="B1919" s="187">
        <v>2083</v>
      </c>
      <c r="C1919" s="38" t="s">
        <v>6281</v>
      </c>
      <c r="D1919" s="28">
        <v>4129094630</v>
      </c>
      <c r="E1919" s="28"/>
      <c r="F1919" s="28"/>
      <c r="G1919" s="28">
        <v>10</v>
      </c>
      <c r="H1919" s="28">
        <v>10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71"/>
      <c r="T1919" s="28"/>
      <c r="U1919" s="28"/>
      <c r="V1919" s="28"/>
      <c r="W1919" s="28"/>
      <c r="X1919" s="28"/>
    </row>
    <row r="1920" spans="1:24" ht="18.75" customHeight="1">
      <c r="A1920" s="201"/>
      <c r="B1920" s="187">
        <v>5474</v>
      </c>
      <c r="C1920" s="38" t="s">
        <v>2603</v>
      </c>
      <c r="D1920" s="28">
        <v>4129148811</v>
      </c>
      <c r="E1920" s="28">
        <v>1</v>
      </c>
      <c r="F1920" s="28">
        <v>3</v>
      </c>
      <c r="G1920" s="28">
        <v>10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71"/>
      <c r="T1920" s="28"/>
      <c r="U1920" s="28"/>
      <c r="V1920" s="28"/>
      <c r="W1920" s="28"/>
      <c r="X1920" s="28"/>
    </row>
    <row r="1921" spans="1:24" ht="18.75" customHeight="1">
      <c r="A1921" s="201"/>
      <c r="B1921" s="187">
        <v>3347</v>
      </c>
      <c r="C1921" s="38" t="s">
        <v>4161</v>
      </c>
      <c r="D1921" s="28">
        <v>4129090659</v>
      </c>
      <c r="E1921" s="28"/>
      <c r="F1921" s="28">
        <v>5</v>
      </c>
      <c r="G1921" s="28">
        <v>7</v>
      </c>
      <c r="H1921" s="28">
        <v>15</v>
      </c>
      <c r="I1921" s="28"/>
      <c r="J1921" s="28"/>
      <c r="K1921" s="28"/>
      <c r="L1921" s="28"/>
      <c r="M1921" s="28"/>
      <c r="N1921" s="28"/>
      <c r="O1921" s="28">
        <v>9</v>
      </c>
      <c r="P1921" s="28">
        <v>20</v>
      </c>
      <c r="Q1921" s="28"/>
      <c r="R1921" s="28"/>
      <c r="S1921" s="71"/>
      <c r="T1921" s="28"/>
      <c r="U1921" s="28"/>
      <c r="V1921" s="28"/>
      <c r="W1921" s="28"/>
      <c r="X1921" s="28"/>
    </row>
    <row r="1922" spans="1:24" ht="18.75" customHeight="1">
      <c r="A1922" s="201"/>
      <c r="B1922" s="187">
        <v>5613</v>
      </c>
      <c r="C1922" s="38" t="s">
        <v>2710</v>
      </c>
      <c r="D1922" s="28">
        <v>4129037279</v>
      </c>
      <c r="E1922" s="28"/>
      <c r="F1922" s="28"/>
      <c r="G1922" s="28">
        <v>10</v>
      </c>
      <c r="H1922" s="28">
        <v>5</v>
      </c>
      <c r="I1922" s="28"/>
      <c r="J1922" s="28">
        <v>5</v>
      </c>
      <c r="K1922" s="28"/>
      <c r="L1922" s="28"/>
      <c r="M1922" s="28"/>
      <c r="N1922" s="28"/>
      <c r="O1922" s="28"/>
      <c r="P1922" s="28"/>
      <c r="Q1922" s="28"/>
      <c r="R1922" s="28"/>
      <c r="S1922" s="71"/>
      <c r="T1922" s="28"/>
      <c r="U1922" s="28"/>
      <c r="V1922" s="28"/>
      <c r="W1922" s="28"/>
      <c r="X1922" s="28"/>
    </row>
    <row r="1923" spans="1:24" ht="18.75" customHeight="1">
      <c r="A1923" s="201"/>
      <c r="B1923" s="187">
        <v>4121</v>
      </c>
      <c r="C1923" s="38" t="s">
        <v>4812</v>
      </c>
      <c r="D1923" s="28">
        <v>4129094955</v>
      </c>
      <c r="E1923" s="28"/>
      <c r="F1923" s="28"/>
      <c r="G1923" s="28">
        <v>15</v>
      </c>
      <c r="H1923" s="28">
        <v>12</v>
      </c>
      <c r="I1923" s="28"/>
      <c r="J1923" s="28">
        <v>6</v>
      </c>
      <c r="K1923" s="28"/>
      <c r="L1923" s="28"/>
      <c r="M1923" s="28"/>
      <c r="N1923" s="28"/>
      <c r="O1923" s="28"/>
      <c r="P1923" s="28">
        <v>6</v>
      </c>
      <c r="Q1923" s="28"/>
      <c r="R1923" s="28"/>
      <c r="S1923" s="71"/>
      <c r="T1923" s="28"/>
      <c r="U1923" s="28"/>
      <c r="V1923" s="28"/>
      <c r="W1923" s="28"/>
      <c r="X1923" s="28"/>
    </row>
    <row r="1924" spans="1:24" ht="18.75" customHeight="1">
      <c r="A1924" s="201"/>
      <c r="B1924" s="187">
        <v>5097</v>
      </c>
      <c r="C1924" s="38" t="s">
        <v>1836</v>
      </c>
      <c r="D1924" s="28">
        <v>4129093336</v>
      </c>
      <c r="E1924" s="28"/>
      <c r="F1924" s="28"/>
      <c r="G1924" s="28">
        <v>10</v>
      </c>
      <c r="H1924" s="28">
        <v>5</v>
      </c>
      <c r="I1924" s="28"/>
      <c r="J1924" s="28"/>
      <c r="K1924" s="28"/>
      <c r="L1924" s="28"/>
      <c r="M1924" s="28"/>
      <c r="N1924" s="28"/>
      <c r="O1924" s="28">
        <v>5</v>
      </c>
      <c r="P1924" s="28">
        <v>5</v>
      </c>
      <c r="Q1924" s="28"/>
      <c r="R1924" s="28"/>
      <c r="S1924" s="71"/>
      <c r="T1924" s="28"/>
      <c r="U1924" s="28"/>
      <c r="V1924" s="28"/>
      <c r="W1924" s="28"/>
      <c r="X1924" s="28"/>
    </row>
    <row r="1925" spans="1:24" ht="18.75" customHeight="1">
      <c r="A1925" s="201"/>
      <c r="B1925" s="187">
        <v>5675</v>
      </c>
      <c r="C1925" s="38" t="s">
        <v>5608</v>
      </c>
      <c r="D1925" s="28">
        <v>4129094492</v>
      </c>
      <c r="E1925" s="28"/>
      <c r="F1925" s="28"/>
      <c r="G1925" s="28">
        <v>10</v>
      </c>
      <c r="H1925" s="28">
        <v>10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71"/>
      <c r="T1925" s="28"/>
      <c r="U1925" s="28"/>
      <c r="V1925" s="28"/>
      <c r="W1925" s="28"/>
      <c r="X1925" s="28"/>
    </row>
    <row r="1926" spans="1:24" ht="18.75" customHeight="1">
      <c r="A1926" s="201"/>
      <c r="B1926" s="187">
        <v>3168</v>
      </c>
      <c r="C1926" s="38" t="s">
        <v>5474</v>
      </c>
      <c r="D1926" s="28">
        <v>4129070779</v>
      </c>
      <c r="E1926" s="28"/>
      <c r="F1926" s="28"/>
      <c r="G1926" s="28">
        <v>4</v>
      </c>
      <c r="H1926" s="28">
        <v>30</v>
      </c>
      <c r="I1926" s="28"/>
      <c r="J1926" s="28"/>
      <c r="K1926" s="28"/>
      <c r="L1926" s="28"/>
      <c r="M1926" s="28"/>
      <c r="N1926" s="28"/>
      <c r="O1926" s="28">
        <v>20</v>
      </c>
      <c r="P1926" s="28">
        <v>10</v>
      </c>
      <c r="Q1926" s="28"/>
      <c r="R1926" s="28"/>
      <c r="S1926" s="71"/>
      <c r="T1926" s="28"/>
      <c r="U1926" s="28"/>
      <c r="V1926" s="28"/>
      <c r="W1926" s="28"/>
      <c r="X1926" s="28"/>
    </row>
    <row r="1927" spans="1:24" ht="18.75" customHeight="1">
      <c r="A1927" s="201"/>
      <c r="B1927" s="187">
        <v>3454</v>
      </c>
      <c r="C1927" s="38" t="s">
        <v>3082</v>
      </c>
      <c r="D1927" s="28">
        <v>4129159746</v>
      </c>
      <c r="E1927" s="28"/>
      <c r="F1927" s="28"/>
      <c r="G1927" s="28"/>
      <c r="H1927" s="28">
        <v>10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71"/>
      <c r="T1927" s="28"/>
      <c r="U1927" s="28"/>
      <c r="V1927" s="28"/>
      <c r="W1927" s="28"/>
      <c r="X1927" s="28"/>
    </row>
    <row r="1928" spans="1:24" ht="18.75" customHeight="1">
      <c r="A1928" s="201"/>
      <c r="B1928" s="187">
        <v>3727</v>
      </c>
      <c r="C1928" s="38" t="s">
        <v>5312</v>
      </c>
      <c r="D1928" s="28">
        <v>4129068438</v>
      </c>
      <c r="E1928" s="28"/>
      <c r="F1928" s="28"/>
      <c r="G1928" s="28"/>
      <c r="H1928" s="28">
        <v>10</v>
      </c>
      <c r="I1928" s="28"/>
      <c r="J1928" s="28"/>
      <c r="K1928" s="28"/>
      <c r="L1928" s="28"/>
      <c r="M1928" s="28"/>
      <c r="N1928" s="28"/>
      <c r="O1928" s="28">
        <v>6</v>
      </c>
      <c r="P1928" s="28"/>
      <c r="Q1928" s="28"/>
      <c r="R1928" s="28"/>
      <c r="S1928" s="71"/>
      <c r="T1928" s="28"/>
      <c r="U1928" s="28"/>
      <c r="V1928" s="28"/>
      <c r="W1928" s="28"/>
      <c r="X1928" s="28"/>
    </row>
    <row r="1929" spans="1:24" ht="18.75" customHeight="1">
      <c r="A1929" s="206" t="s">
        <v>6282</v>
      </c>
      <c r="B1929" s="187">
        <v>1655</v>
      </c>
      <c r="C1929" s="38" t="s">
        <v>5117</v>
      </c>
      <c r="D1929" s="28">
        <v>4129045063</v>
      </c>
      <c r="E1929" s="28"/>
      <c r="F1929" s="28"/>
      <c r="G1929" s="28"/>
      <c r="H1929" s="28"/>
      <c r="I1929" s="28"/>
      <c r="J1929" s="28"/>
      <c r="K1929" s="28"/>
      <c r="L1929" s="28"/>
      <c r="M1929" s="28">
        <v>10</v>
      </c>
      <c r="N1929" s="28"/>
      <c r="O1929" s="28"/>
      <c r="P1929" s="28"/>
      <c r="Q1929" s="28"/>
      <c r="R1929" s="28"/>
      <c r="S1929" s="71"/>
      <c r="T1929" s="28"/>
      <c r="U1929" s="28"/>
      <c r="V1929" s="28"/>
      <c r="W1929" s="28"/>
      <c r="X1929" s="28"/>
    </row>
    <row r="1930" spans="1:24" ht="18.75" customHeight="1">
      <c r="A1930" s="201"/>
      <c r="B1930" s="187">
        <v>1655</v>
      </c>
      <c r="C1930" s="38" t="s">
        <v>5117</v>
      </c>
      <c r="D1930" s="28">
        <v>4129045185</v>
      </c>
      <c r="E1930" s="28"/>
      <c r="F1930" s="28"/>
      <c r="G1930" s="28"/>
      <c r="H1930" s="28">
        <v>20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71"/>
      <c r="T1930" s="28"/>
      <c r="U1930" s="28"/>
      <c r="V1930" s="28"/>
      <c r="W1930" s="28"/>
      <c r="X1930" s="28"/>
    </row>
    <row r="1931" spans="1:24" ht="18.75" customHeight="1">
      <c r="A1931" s="201"/>
      <c r="B1931" s="187">
        <v>1655</v>
      </c>
      <c r="C1931" s="38" t="s">
        <v>5117</v>
      </c>
      <c r="D1931" s="28">
        <v>4129045184</v>
      </c>
      <c r="E1931" s="28"/>
      <c r="F1931" s="28"/>
      <c r="G1931" s="28">
        <v>10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71"/>
      <c r="T1931" s="28"/>
      <c r="U1931" s="28"/>
      <c r="V1931" s="28"/>
      <c r="W1931" s="28"/>
      <c r="X1931" s="28"/>
    </row>
    <row r="1932" spans="1:24" ht="18.75" customHeight="1">
      <c r="A1932" s="201"/>
      <c r="B1932" s="187">
        <v>1553</v>
      </c>
      <c r="C1932" s="38" t="s">
        <v>90</v>
      </c>
      <c r="D1932" s="28">
        <v>4128780005</v>
      </c>
      <c r="E1932" s="28"/>
      <c r="F1932" s="28"/>
      <c r="G1932" s="28">
        <v>5</v>
      </c>
      <c r="H1932" s="28">
        <v>5</v>
      </c>
      <c r="I1932" s="28"/>
      <c r="J1932" s="28"/>
      <c r="K1932" s="28"/>
      <c r="L1932" s="28"/>
      <c r="M1932" s="28"/>
      <c r="N1932" s="28"/>
      <c r="O1932" s="28">
        <v>15</v>
      </c>
      <c r="P1932" s="28"/>
      <c r="Q1932" s="28"/>
      <c r="R1932" s="28"/>
      <c r="S1932" s="71"/>
      <c r="T1932" s="28"/>
      <c r="U1932" s="28"/>
      <c r="V1932" s="28"/>
      <c r="W1932" s="28"/>
      <c r="X1932" s="28"/>
    </row>
    <row r="1933" spans="1:24" ht="18.75" customHeight="1">
      <c r="A1933" s="201"/>
      <c r="B1933" s="187">
        <v>1663</v>
      </c>
      <c r="C1933" s="38" t="s">
        <v>4121</v>
      </c>
      <c r="D1933" s="28">
        <v>4129034006</v>
      </c>
      <c r="E1933" s="28"/>
      <c r="F1933" s="28"/>
      <c r="G1933" s="28">
        <v>5</v>
      </c>
      <c r="H1933" s="28">
        <v>10</v>
      </c>
      <c r="I1933" s="28"/>
      <c r="J1933" s="28"/>
      <c r="K1933" s="28"/>
      <c r="L1933" s="28"/>
      <c r="M1933" s="28">
        <v>5</v>
      </c>
      <c r="N1933" s="28"/>
      <c r="O1933" s="28"/>
      <c r="P1933" s="28">
        <v>2</v>
      </c>
      <c r="Q1933" s="28"/>
      <c r="R1933" s="28"/>
      <c r="S1933" s="71"/>
      <c r="T1933" s="28"/>
      <c r="U1933" s="28"/>
      <c r="V1933" s="28"/>
      <c r="W1933" s="28"/>
      <c r="X1933" s="28"/>
    </row>
    <row r="1934" spans="1:24" ht="18.75" customHeight="1">
      <c r="A1934" s="201"/>
      <c r="B1934" s="187">
        <v>1650</v>
      </c>
      <c r="C1934" s="38" t="s">
        <v>4928</v>
      </c>
      <c r="D1934" s="28">
        <v>4129053141</v>
      </c>
      <c r="E1934" s="28">
        <v>5</v>
      </c>
      <c r="F1934" s="28">
        <v>5</v>
      </c>
      <c r="G1934" s="28">
        <v>6</v>
      </c>
      <c r="H1934" s="28">
        <v>15</v>
      </c>
      <c r="I1934" s="28"/>
      <c r="J1934" s="28"/>
      <c r="K1934" s="28"/>
      <c r="L1934" s="28"/>
      <c r="M1934" s="28">
        <v>10</v>
      </c>
      <c r="N1934" s="28"/>
      <c r="O1934" s="28">
        <v>5</v>
      </c>
      <c r="P1934" s="28"/>
      <c r="Q1934" s="28"/>
      <c r="R1934" s="28"/>
      <c r="S1934" s="71"/>
      <c r="T1934" s="28"/>
      <c r="U1934" s="28"/>
      <c r="V1934" s="28"/>
      <c r="W1934" s="28"/>
      <c r="X1934" s="28"/>
    </row>
    <row r="1935" spans="1:24" ht="18.75" customHeight="1">
      <c r="A1935" s="201"/>
      <c r="B1935" s="187">
        <v>1660</v>
      </c>
      <c r="C1935" s="38" t="s">
        <v>3194</v>
      </c>
      <c r="D1935" s="28">
        <v>4129016608</v>
      </c>
      <c r="E1935" s="28"/>
      <c r="F1935" s="28"/>
      <c r="G1935" s="28">
        <v>10</v>
      </c>
      <c r="H1935" s="28">
        <v>20</v>
      </c>
      <c r="I1935" s="28"/>
      <c r="J1935" s="28"/>
      <c r="K1935" s="28"/>
      <c r="L1935" s="28"/>
      <c r="M1935" s="28">
        <v>10</v>
      </c>
      <c r="N1935" s="28"/>
      <c r="O1935" s="28">
        <v>20</v>
      </c>
      <c r="P1935" s="28">
        <v>10</v>
      </c>
      <c r="Q1935" s="28"/>
      <c r="R1935" s="28"/>
      <c r="S1935" s="71"/>
      <c r="T1935" s="28"/>
      <c r="U1935" s="28"/>
      <c r="V1935" s="28"/>
      <c r="W1935" s="28"/>
      <c r="X1935" s="28"/>
    </row>
    <row r="1936" spans="1:24" ht="18.75" customHeight="1">
      <c r="A1936" s="201"/>
      <c r="B1936" s="187">
        <v>1664</v>
      </c>
      <c r="C1936" s="38" t="s">
        <v>4825</v>
      </c>
      <c r="D1936" s="28">
        <v>4129016833</v>
      </c>
      <c r="E1936" s="28"/>
      <c r="F1936" s="28"/>
      <c r="G1936" s="28">
        <v>3</v>
      </c>
      <c r="H1936" s="28">
        <v>3</v>
      </c>
      <c r="I1936" s="28"/>
      <c r="J1936" s="28"/>
      <c r="K1936" s="28"/>
      <c r="L1936" s="28"/>
      <c r="M1936" s="28">
        <v>5</v>
      </c>
      <c r="N1936" s="28"/>
      <c r="O1936" s="28">
        <v>5</v>
      </c>
      <c r="P1936" s="28"/>
      <c r="Q1936" s="28"/>
      <c r="R1936" s="28"/>
      <c r="S1936" s="71"/>
      <c r="T1936" s="28"/>
      <c r="U1936" s="28"/>
      <c r="V1936" s="28"/>
      <c r="W1936" s="28"/>
      <c r="X1936" s="28"/>
    </row>
    <row r="1937" spans="1:24" ht="18.75" customHeight="1">
      <c r="A1937" s="201"/>
      <c r="B1937" s="187">
        <v>1535</v>
      </c>
      <c r="C1937" s="38" t="s">
        <v>5992</v>
      </c>
      <c r="D1937" s="28">
        <v>4129085698</v>
      </c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71"/>
      <c r="T1937" s="28"/>
      <c r="U1937" s="28"/>
      <c r="V1937" s="28"/>
      <c r="W1937" s="28">
        <v>5</v>
      </c>
      <c r="X1937" s="28"/>
    </row>
    <row r="1938" spans="1:24" ht="18.75" customHeight="1">
      <c r="A1938" s="201"/>
      <c r="B1938" s="187">
        <v>1535</v>
      </c>
      <c r="C1938" s="38" t="s">
        <v>5992</v>
      </c>
      <c r="D1938" s="28">
        <v>4129085699</v>
      </c>
      <c r="E1938" s="28"/>
      <c r="F1938" s="28"/>
      <c r="G1938" s="28">
        <v>10</v>
      </c>
      <c r="H1938" s="28">
        <v>10</v>
      </c>
      <c r="I1938" s="28"/>
      <c r="J1938" s="28"/>
      <c r="K1938" s="28"/>
      <c r="L1938" s="28"/>
      <c r="M1938" s="28">
        <v>5</v>
      </c>
      <c r="N1938" s="28"/>
      <c r="O1938" s="28">
        <v>5</v>
      </c>
      <c r="P1938" s="28"/>
      <c r="Q1938" s="28"/>
      <c r="R1938" s="28"/>
      <c r="S1938" s="71"/>
      <c r="T1938" s="28"/>
      <c r="U1938" s="28"/>
      <c r="V1938" s="28"/>
      <c r="W1938" s="28"/>
      <c r="X1938" s="28"/>
    </row>
    <row r="1939" spans="1:24" ht="18.75" customHeight="1">
      <c r="A1939" s="201"/>
      <c r="B1939" s="187"/>
      <c r="C1939" s="179" t="s">
        <v>6251</v>
      </c>
      <c r="D1939" s="17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71"/>
      <c r="T1939" s="28"/>
      <c r="U1939" s="28"/>
      <c r="V1939" s="28"/>
      <c r="W1939" s="28"/>
      <c r="X1939" s="179" t="s">
        <v>6251</v>
      </c>
    </row>
    <row r="1940" spans="1:24" ht="18.75" customHeight="1">
      <c r="A1940" s="201"/>
      <c r="B1940" s="187">
        <v>4914</v>
      </c>
      <c r="C1940" s="38" t="s">
        <v>4891</v>
      </c>
      <c r="D1940" s="28" t="s">
        <v>5190</v>
      </c>
      <c r="E1940" s="34"/>
      <c r="F1940" s="34"/>
      <c r="G1940" s="28">
        <v>5</v>
      </c>
      <c r="H1940" s="28">
        <v>20</v>
      </c>
      <c r="I1940" s="28"/>
      <c r="J1940" s="28"/>
      <c r="K1940" s="28"/>
      <c r="L1940" s="28"/>
      <c r="M1940" s="28"/>
      <c r="N1940" s="28"/>
      <c r="O1940" s="28">
        <v>10</v>
      </c>
      <c r="P1940" s="28">
        <v>5</v>
      </c>
      <c r="Q1940" s="28"/>
      <c r="R1940" s="28"/>
      <c r="S1940" s="71"/>
      <c r="T1940" s="28"/>
      <c r="U1940" s="28"/>
      <c r="V1940" s="28"/>
      <c r="W1940" s="28"/>
      <c r="X1940" s="28"/>
    </row>
    <row r="1941" spans="1:24" ht="18.75" customHeight="1">
      <c r="A1941" s="201"/>
      <c r="B1941" s="187">
        <v>5068</v>
      </c>
      <c r="C1941" s="38" t="s">
        <v>3046</v>
      </c>
      <c r="D1941" s="28">
        <v>4128943972</v>
      </c>
      <c r="E1941" s="34"/>
      <c r="F1941" s="34"/>
      <c r="G1941" s="28">
        <v>5</v>
      </c>
      <c r="H1941" s="28">
        <v>10</v>
      </c>
      <c r="I1941" s="28"/>
      <c r="J1941" s="28">
        <v>5</v>
      </c>
      <c r="K1941" s="28"/>
      <c r="L1941" s="28"/>
      <c r="M1941" s="28"/>
      <c r="N1941" s="28"/>
      <c r="O1941" s="28">
        <v>10</v>
      </c>
      <c r="P1941" s="28">
        <v>10</v>
      </c>
      <c r="Q1941" s="28"/>
      <c r="R1941" s="28"/>
      <c r="S1941" s="71"/>
      <c r="T1941" s="28"/>
      <c r="U1941" s="28"/>
      <c r="V1941" s="28"/>
      <c r="W1941" s="28"/>
      <c r="X1941" s="28"/>
    </row>
    <row r="1942" spans="1:24" ht="18.75" customHeight="1">
      <c r="A1942" s="201"/>
      <c r="B1942" s="187">
        <v>5660</v>
      </c>
      <c r="C1942" s="38" t="s">
        <v>6252</v>
      </c>
      <c r="D1942" s="28">
        <v>4128922116</v>
      </c>
      <c r="E1942" s="34"/>
      <c r="F1942" s="34"/>
      <c r="G1942" s="28">
        <v>10</v>
      </c>
      <c r="H1942" s="28">
        <v>5</v>
      </c>
      <c r="I1942" s="28"/>
      <c r="J1942" s="28"/>
      <c r="K1942" s="28"/>
      <c r="L1942" s="28"/>
      <c r="M1942" s="28"/>
      <c r="N1942" s="28"/>
      <c r="O1942" s="28">
        <v>5</v>
      </c>
      <c r="P1942" s="28"/>
      <c r="Q1942" s="28"/>
      <c r="R1942" s="28"/>
      <c r="S1942" s="71"/>
      <c r="T1942" s="28"/>
      <c r="U1942" s="28"/>
      <c r="V1942" s="28"/>
      <c r="W1942" s="28"/>
      <c r="X1942" s="28"/>
    </row>
    <row r="1943" spans="1:24" ht="18.75" customHeight="1">
      <c r="A1943" s="201"/>
      <c r="B1943" s="187">
        <v>4853</v>
      </c>
      <c r="C1943" s="38" t="s">
        <v>4889</v>
      </c>
      <c r="D1943" s="28">
        <v>4129015597</v>
      </c>
      <c r="E1943" s="34"/>
      <c r="F1943" s="34"/>
      <c r="G1943" s="28">
        <v>10</v>
      </c>
      <c r="H1943" s="28">
        <v>20</v>
      </c>
      <c r="I1943" s="28"/>
      <c r="J1943" s="28">
        <v>5</v>
      </c>
      <c r="K1943" s="28"/>
      <c r="L1943" s="28"/>
      <c r="M1943" s="28"/>
      <c r="N1943" s="28"/>
      <c r="O1943" s="28">
        <v>10</v>
      </c>
      <c r="P1943" s="28">
        <v>10</v>
      </c>
      <c r="Q1943" s="28"/>
      <c r="R1943" s="28"/>
      <c r="S1943" s="71"/>
      <c r="T1943" s="28"/>
      <c r="U1943" s="28"/>
      <c r="V1943" s="28"/>
      <c r="W1943" s="28"/>
      <c r="X1943" s="28"/>
    </row>
    <row r="1944" spans="1:24" ht="18.75" customHeight="1">
      <c r="A1944" s="201"/>
      <c r="B1944" s="187">
        <v>3407</v>
      </c>
      <c r="C1944" s="38" t="s">
        <v>2864</v>
      </c>
      <c r="D1944" s="28">
        <v>4129056909</v>
      </c>
      <c r="E1944" s="28">
        <v>5</v>
      </c>
      <c r="F1944" s="28">
        <v>6</v>
      </c>
      <c r="G1944" s="28">
        <v>5</v>
      </c>
      <c r="H1944" s="28"/>
      <c r="I1944" s="28"/>
      <c r="J1944" s="28"/>
      <c r="K1944" s="28"/>
      <c r="L1944" s="28"/>
      <c r="M1944" s="28"/>
      <c r="N1944" s="28"/>
      <c r="O1944" s="28">
        <v>10</v>
      </c>
      <c r="P1944" s="28">
        <v>10</v>
      </c>
      <c r="Q1944" s="28"/>
      <c r="R1944" s="28"/>
      <c r="S1944" s="71"/>
      <c r="T1944" s="28"/>
      <c r="U1944" s="28"/>
      <c r="V1944" s="28"/>
      <c r="W1944" s="28"/>
      <c r="X1944" s="28"/>
    </row>
    <row r="1945" spans="1:24" ht="18.75" customHeight="1">
      <c r="A1945" s="201"/>
      <c r="B1945" s="187">
        <v>3343</v>
      </c>
      <c r="C1945" s="38" t="s">
        <v>1335</v>
      </c>
      <c r="D1945" s="28">
        <v>4129040792</v>
      </c>
      <c r="E1945" s="34"/>
      <c r="F1945" s="34"/>
      <c r="G1945" s="28">
        <v>10</v>
      </c>
      <c r="H1945" s="34"/>
      <c r="I1945" s="34"/>
      <c r="J1945" s="34"/>
      <c r="K1945" s="34"/>
      <c r="L1945" s="34"/>
      <c r="M1945" s="34"/>
      <c r="N1945" s="34"/>
      <c r="O1945" s="34"/>
      <c r="P1945" s="34"/>
      <c r="Q1945" s="28"/>
      <c r="R1945" s="28"/>
      <c r="S1945" s="71"/>
      <c r="T1945" s="28"/>
      <c r="U1945" s="28"/>
      <c r="V1945" s="28"/>
      <c r="W1945" s="28"/>
      <c r="X1945" s="28"/>
    </row>
    <row r="1946" spans="1:24" ht="18.75" customHeight="1">
      <c r="A1946" s="201"/>
      <c r="B1946" s="187">
        <v>3464</v>
      </c>
      <c r="C1946" s="38" t="s">
        <v>6258</v>
      </c>
      <c r="D1946" s="28">
        <v>4129053694</v>
      </c>
      <c r="E1946" s="34"/>
      <c r="F1946" s="34"/>
      <c r="G1946" s="34">
        <v>10</v>
      </c>
      <c r="H1946" s="34"/>
      <c r="I1946" s="34"/>
      <c r="J1946" s="34"/>
      <c r="K1946" s="34"/>
      <c r="L1946" s="34"/>
      <c r="M1946" s="34"/>
      <c r="N1946" s="34"/>
      <c r="O1946" s="34">
        <v>10</v>
      </c>
      <c r="P1946" s="34">
        <v>10</v>
      </c>
      <c r="Q1946" s="28"/>
      <c r="R1946" s="28"/>
      <c r="S1946" s="71"/>
      <c r="T1946" s="28"/>
      <c r="U1946" s="28"/>
      <c r="V1946" s="28"/>
      <c r="W1946" s="28"/>
      <c r="X1946" s="28"/>
    </row>
    <row r="1947" spans="1:24" ht="18.75" customHeight="1">
      <c r="A1947" s="201"/>
      <c r="B1947" s="187">
        <v>3385</v>
      </c>
      <c r="C1947" s="38" t="s">
        <v>6257</v>
      </c>
      <c r="D1947" s="28">
        <v>4129169824</v>
      </c>
      <c r="E1947" s="28">
        <v>5</v>
      </c>
      <c r="F1947" s="28"/>
      <c r="G1947" s="28">
        <v>20</v>
      </c>
      <c r="H1947" s="28"/>
      <c r="I1947" s="28"/>
      <c r="J1947" s="28"/>
      <c r="K1947" s="28"/>
      <c r="L1947" s="28"/>
      <c r="M1947" s="28"/>
      <c r="N1947" s="28"/>
      <c r="O1947" s="28"/>
      <c r="P1947" s="28">
        <v>10</v>
      </c>
      <c r="Q1947" s="28"/>
      <c r="R1947" s="28"/>
      <c r="S1947" s="71"/>
      <c r="T1947" s="28"/>
      <c r="U1947" s="28"/>
      <c r="V1947" s="28"/>
      <c r="W1947" s="28"/>
      <c r="X1947" s="28"/>
    </row>
    <row r="1948" spans="1:24" ht="18.75" customHeight="1">
      <c r="A1948" s="201"/>
      <c r="B1948" s="187">
        <v>5661</v>
      </c>
      <c r="C1948" s="38" t="s">
        <v>6256</v>
      </c>
      <c r="D1948" s="28">
        <v>4129135705</v>
      </c>
      <c r="E1948" s="28">
        <v>5</v>
      </c>
      <c r="F1948" s="28"/>
      <c r="G1948" s="28"/>
      <c r="H1948" s="28">
        <v>2</v>
      </c>
      <c r="I1948" s="28"/>
      <c r="J1948" s="28"/>
      <c r="K1948" s="28"/>
      <c r="L1948" s="28"/>
      <c r="M1948" s="28"/>
      <c r="N1948" s="28"/>
      <c r="O1948" s="28">
        <v>10</v>
      </c>
      <c r="P1948" s="28"/>
      <c r="Q1948" s="28"/>
      <c r="R1948" s="28"/>
      <c r="S1948" s="71"/>
      <c r="T1948" s="28"/>
      <c r="U1948" s="28"/>
      <c r="V1948" s="28"/>
      <c r="W1948" s="28"/>
      <c r="X1948" s="28"/>
    </row>
    <row r="1949" spans="1:24" ht="18.75" customHeight="1">
      <c r="A1949" s="201"/>
      <c r="B1949" s="187">
        <v>4998</v>
      </c>
      <c r="C1949" s="38" t="s">
        <v>5483</v>
      </c>
      <c r="D1949" s="28">
        <v>4129013490</v>
      </c>
      <c r="E1949" s="28"/>
      <c r="F1949" s="28"/>
      <c r="G1949" s="28">
        <v>15</v>
      </c>
      <c r="H1949" s="28">
        <v>15</v>
      </c>
      <c r="I1949" s="28"/>
      <c r="J1949" s="28"/>
      <c r="K1949" s="28"/>
      <c r="L1949" s="28"/>
      <c r="M1949" s="28"/>
      <c r="N1949" s="28"/>
      <c r="O1949" s="28">
        <v>10</v>
      </c>
      <c r="P1949" s="28">
        <v>20</v>
      </c>
      <c r="Q1949" s="28"/>
      <c r="R1949" s="28"/>
      <c r="S1949" s="71"/>
      <c r="T1949" s="28"/>
      <c r="U1949" s="28"/>
      <c r="V1949" s="28"/>
      <c r="W1949" s="28"/>
      <c r="X1949" s="28"/>
    </row>
    <row r="1950" spans="1:24" ht="18.75" customHeight="1">
      <c r="A1950" s="201"/>
      <c r="B1950" s="187">
        <v>3787</v>
      </c>
      <c r="C1950" s="38" t="s">
        <v>6255</v>
      </c>
      <c r="D1950" s="28">
        <v>4129091953</v>
      </c>
      <c r="E1950" s="28">
        <v>20</v>
      </c>
      <c r="F1950" s="28"/>
      <c r="G1950" s="28">
        <v>10</v>
      </c>
      <c r="H1950" s="28"/>
      <c r="I1950" s="28"/>
      <c r="J1950" s="28"/>
      <c r="K1950" s="28"/>
      <c r="L1950" s="28"/>
      <c r="M1950" s="28"/>
      <c r="N1950" s="28"/>
      <c r="O1950" s="28">
        <v>20</v>
      </c>
      <c r="P1950" s="28">
        <v>20</v>
      </c>
      <c r="Q1950" s="28"/>
      <c r="R1950" s="28"/>
      <c r="S1950" s="71"/>
      <c r="T1950" s="28"/>
      <c r="U1950" s="28"/>
      <c r="V1950" s="28"/>
      <c r="W1950" s="28"/>
      <c r="X1950" s="28"/>
    </row>
    <row r="1951" spans="1:24" ht="18.75" customHeight="1">
      <c r="A1951" s="201"/>
      <c r="B1951" s="187">
        <v>3262</v>
      </c>
      <c r="C1951" s="38" t="s">
        <v>6254</v>
      </c>
      <c r="D1951" s="28">
        <v>4128999990</v>
      </c>
      <c r="E1951" s="28"/>
      <c r="F1951" s="28"/>
      <c r="G1951" s="28">
        <v>10</v>
      </c>
      <c r="H1951" s="28">
        <v>10</v>
      </c>
      <c r="I1951" s="28"/>
      <c r="J1951" s="28"/>
      <c r="K1951" s="28"/>
      <c r="L1951" s="28"/>
      <c r="M1951" s="28"/>
      <c r="N1951" s="28"/>
      <c r="O1951" s="28">
        <v>15</v>
      </c>
      <c r="P1951" s="28"/>
      <c r="Q1951" s="28"/>
      <c r="R1951" s="28"/>
      <c r="S1951" s="71"/>
      <c r="T1951" s="28"/>
      <c r="U1951" s="28"/>
      <c r="V1951" s="28"/>
      <c r="W1951" s="28"/>
      <c r="X1951" s="28"/>
    </row>
    <row r="1952" spans="1:24" ht="18.75" customHeight="1">
      <c r="A1952" s="201"/>
      <c r="B1952" s="187">
        <v>3120</v>
      </c>
      <c r="C1952" s="38" t="s">
        <v>2999</v>
      </c>
      <c r="D1952" s="28">
        <v>4128837870</v>
      </c>
      <c r="E1952" s="34"/>
      <c r="F1952" s="34"/>
      <c r="G1952" s="34"/>
      <c r="H1952" s="28">
        <v>10</v>
      </c>
      <c r="I1952" s="28"/>
      <c r="J1952" s="28"/>
      <c r="K1952" s="28"/>
      <c r="L1952" s="28"/>
      <c r="M1952" s="28"/>
      <c r="N1952" s="28"/>
      <c r="O1952" s="28">
        <v>10</v>
      </c>
      <c r="P1952" s="34"/>
      <c r="Q1952" s="28"/>
      <c r="R1952" s="28"/>
      <c r="S1952" s="71"/>
      <c r="T1952" s="28"/>
      <c r="U1952" s="28"/>
      <c r="V1952" s="28"/>
      <c r="W1952" s="28"/>
      <c r="X1952" s="28"/>
    </row>
    <row r="1953" spans="1:24" ht="18.75" customHeight="1">
      <c r="A1953" s="201"/>
      <c r="B1953" s="187">
        <v>2861</v>
      </c>
      <c r="C1953" s="38" t="s">
        <v>6253</v>
      </c>
      <c r="D1953" s="28">
        <v>4129143390</v>
      </c>
      <c r="E1953" s="34"/>
      <c r="F1953" s="34"/>
      <c r="G1953" s="28">
        <v>5</v>
      </c>
      <c r="H1953" s="28">
        <v>10</v>
      </c>
      <c r="I1953" s="28"/>
      <c r="J1953" s="28"/>
      <c r="K1953" s="28"/>
      <c r="L1953" s="28"/>
      <c r="M1953" s="28">
        <v>10</v>
      </c>
      <c r="N1953" s="28"/>
      <c r="O1953" s="28">
        <v>5</v>
      </c>
      <c r="P1953" s="28"/>
      <c r="Q1953" s="28"/>
      <c r="R1953" s="28"/>
      <c r="S1953" s="71"/>
      <c r="T1953" s="28"/>
      <c r="U1953" s="28"/>
      <c r="V1953" s="28"/>
      <c r="W1953" s="28"/>
      <c r="X1953" s="28"/>
    </row>
    <row r="1954" spans="1:24" ht="18.75" customHeight="1">
      <c r="A1954" s="201"/>
      <c r="B1954" s="187">
        <v>4690</v>
      </c>
      <c r="C1954" s="38" t="s">
        <v>2755</v>
      </c>
      <c r="D1954" s="28">
        <v>4129076767</v>
      </c>
      <c r="E1954" s="28">
        <v>2</v>
      </c>
      <c r="F1954" s="28"/>
      <c r="G1954" s="28">
        <v>15</v>
      </c>
      <c r="H1954" s="28"/>
      <c r="I1954" s="28"/>
      <c r="J1954" s="28"/>
      <c r="K1954" s="28"/>
      <c r="L1954" s="28"/>
      <c r="M1954" s="28"/>
      <c r="N1954" s="28"/>
      <c r="O1954" s="28">
        <v>10</v>
      </c>
      <c r="P1954" s="28">
        <v>5</v>
      </c>
      <c r="Q1954" s="28"/>
      <c r="R1954" s="28"/>
      <c r="S1954" s="71"/>
      <c r="T1954" s="28"/>
      <c r="U1954" s="28"/>
      <c r="V1954" s="28"/>
      <c r="W1954" s="28"/>
      <c r="X1954" s="28"/>
    </row>
    <row r="1955" spans="1:24" ht="18.75" customHeight="1">
      <c r="A1955" s="201"/>
      <c r="B1955" s="187">
        <v>3648</v>
      </c>
      <c r="C1955" s="38" t="s">
        <v>4549</v>
      </c>
      <c r="D1955" s="28">
        <v>4128998901</v>
      </c>
      <c r="E1955" s="34"/>
      <c r="F1955" s="34"/>
      <c r="G1955" s="28">
        <v>2</v>
      </c>
      <c r="H1955" s="28">
        <v>20</v>
      </c>
      <c r="I1955" s="28"/>
      <c r="J1955" s="28"/>
      <c r="K1955" s="28"/>
      <c r="L1955" s="28"/>
      <c r="M1955" s="28"/>
      <c r="N1955" s="28"/>
      <c r="O1955" s="28">
        <v>10</v>
      </c>
      <c r="P1955" s="28">
        <v>15</v>
      </c>
      <c r="Q1955" s="28"/>
      <c r="R1955" s="28"/>
      <c r="S1955" s="71"/>
      <c r="T1955" s="28"/>
      <c r="U1955" s="28"/>
      <c r="V1955" s="28"/>
      <c r="W1955" s="28"/>
      <c r="X1955" s="28"/>
    </row>
    <row r="1956" spans="1:24" ht="18.75" customHeight="1">
      <c r="A1956" s="201"/>
      <c r="B1956" s="187">
        <v>4010</v>
      </c>
      <c r="C1956" s="38" t="s">
        <v>4834</v>
      </c>
      <c r="D1956" s="28">
        <v>4128896936</v>
      </c>
      <c r="E1956" s="34"/>
      <c r="F1956" s="34"/>
      <c r="G1956" s="34"/>
      <c r="H1956" s="28">
        <v>20</v>
      </c>
      <c r="I1956" s="28"/>
      <c r="J1956" s="28"/>
      <c r="K1956" s="28"/>
      <c r="L1956" s="28"/>
      <c r="M1956" s="28"/>
      <c r="N1956" s="28"/>
      <c r="O1956" s="28">
        <v>5</v>
      </c>
      <c r="P1956" s="28">
        <v>30</v>
      </c>
      <c r="Q1956" s="28"/>
      <c r="R1956" s="28"/>
      <c r="S1956" s="71"/>
      <c r="T1956" s="28"/>
      <c r="U1956" s="28"/>
      <c r="V1956" s="28"/>
      <c r="W1956" s="28"/>
      <c r="X1956" s="28"/>
    </row>
    <row r="1957" spans="1:24" ht="18.75" customHeight="1">
      <c r="A1957" s="218"/>
      <c r="B1957" s="240"/>
      <c r="C1957" s="241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71"/>
      <c r="T1957" s="97"/>
      <c r="U1957" s="97"/>
      <c r="V1957" s="97"/>
      <c r="W1957" s="97"/>
      <c r="X1957" s="97" t="s">
        <v>6283</v>
      </c>
    </row>
    <row r="1958" spans="1:24" ht="18.75" customHeight="1">
      <c r="A1958" s="201"/>
      <c r="B1958" s="187"/>
      <c r="C1958" s="227" t="s">
        <v>6284</v>
      </c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71"/>
      <c r="T1958" s="28"/>
      <c r="U1958" s="28"/>
      <c r="V1958" s="28"/>
      <c r="W1958" s="28"/>
      <c r="X1958" s="28"/>
    </row>
    <row r="1959" spans="1:24" ht="18.75" customHeight="1">
      <c r="A1959" s="206" t="s">
        <v>6293</v>
      </c>
      <c r="B1959" s="187">
        <v>1645</v>
      </c>
      <c r="C1959" s="38" t="s">
        <v>3187</v>
      </c>
      <c r="D1959" s="28">
        <v>4129042686</v>
      </c>
      <c r="E1959" s="28">
        <v>5</v>
      </c>
      <c r="F1959" s="28"/>
      <c r="G1959" s="28">
        <v>10</v>
      </c>
      <c r="H1959" s="28">
        <v>10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71"/>
      <c r="T1959" s="28"/>
      <c r="U1959" s="28"/>
      <c r="V1959" s="28"/>
      <c r="W1959" s="28"/>
      <c r="X1959" s="28"/>
    </row>
    <row r="1960" spans="1:24" ht="18.75" customHeight="1">
      <c r="A1960" s="201"/>
      <c r="B1960" s="187">
        <v>1646</v>
      </c>
      <c r="C1960" s="38" t="s">
        <v>3119</v>
      </c>
      <c r="D1960" s="28">
        <v>4128989054</v>
      </c>
      <c r="E1960" s="28">
        <v>5</v>
      </c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71"/>
      <c r="T1960" s="28"/>
      <c r="U1960" s="28"/>
      <c r="V1960" s="28"/>
      <c r="W1960" s="28"/>
      <c r="X1960" s="28"/>
    </row>
    <row r="1961" spans="1:24" ht="18.75" customHeight="1">
      <c r="A1961" s="201"/>
      <c r="B1961" s="187">
        <v>1646</v>
      </c>
      <c r="C1961" s="38" t="s">
        <v>3119</v>
      </c>
      <c r="D1961" s="28">
        <v>4129080735</v>
      </c>
      <c r="E1961" s="28"/>
      <c r="F1961" s="28"/>
      <c r="G1961" s="28">
        <v>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71"/>
      <c r="T1961" s="28"/>
      <c r="U1961" s="28"/>
      <c r="V1961" s="28"/>
      <c r="W1961" s="28"/>
      <c r="X1961" s="28"/>
    </row>
    <row r="1962" spans="1:24" ht="18.75" customHeight="1">
      <c r="A1962" s="201"/>
      <c r="B1962" s="187">
        <v>1635</v>
      </c>
      <c r="C1962" s="38" t="s">
        <v>6291</v>
      </c>
      <c r="D1962" s="28">
        <v>4129140631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71">
        <v>5</v>
      </c>
      <c r="T1962" s="28"/>
      <c r="U1962" s="28"/>
      <c r="V1962" s="28"/>
      <c r="W1962" s="28">
        <v>5</v>
      </c>
      <c r="X1962" s="28"/>
    </row>
    <row r="1963" spans="1:24" ht="18.75" customHeight="1">
      <c r="A1963" s="201"/>
      <c r="B1963" s="187">
        <v>1671</v>
      </c>
      <c r="C1963" s="38" t="s">
        <v>3192</v>
      </c>
      <c r="D1963" s="28">
        <v>4129258673</v>
      </c>
      <c r="E1963" s="28"/>
      <c r="F1963" s="28"/>
      <c r="G1963" s="28">
        <v>10</v>
      </c>
      <c r="H1963" s="28">
        <v>20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71"/>
      <c r="T1963" s="28"/>
      <c r="U1963" s="28"/>
      <c r="V1963" s="28"/>
      <c r="W1963" s="28"/>
      <c r="X1963" s="28"/>
    </row>
    <row r="1964" spans="1:24" ht="18.75" customHeight="1">
      <c r="A1964" s="201"/>
      <c r="B1964" s="187" t="s">
        <v>6292</v>
      </c>
      <c r="C1964" s="38" t="s">
        <v>5023</v>
      </c>
      <c r="D1964" s="28">
        <v>5864</v>
      </c>
      <c r="E1964" s="28"/>
      <c r="F1964" s="28"/>
      <c r="G1964" s="28"/>
      <c r="H1964" s="28">
        <v>5</v>
      </c>
      <c r="I1964" s="28">
        <v>5</v>
      </c>
      <c r="J1964" s="28">
        <v>5</v>
      </c>
      <c r="K1964" s="28">
        <v>5</v>
      </c>
      <c r="L1964" s="28"/>
      <c r="M1964" s="28">
        <v>5</v>
      </c>
      <c r="N1964" s="28"/>
      <c r="O1964" s="28">
        <v>5</v>
      </c>
      <c r="P1964" s="28"/>
      <c r="Q1964" s="28"/>
      <c r="R1964" s="28"/>
      <c r="S1964" s="71"/>
      <c r="T1964" s="28"/>
      <c r="U1964" s="28"/>
      <c r="V1964" s="28"/>
      <c r="W1964" s="28"/>
      <c r="X1964" s="28"/>
    </row>
    <row r="1965" spans="1:24" ht="18.75" customHeight="1">
      <c r="A1965" s="201"/>
      <c r="B1965" s="187">
        <v>1542</v>
      </c>
      <c r="C1965" s="38" t="s">
        <v>3279</v>
      </c>
      <c r="D1965" s="28">
        <v>4129174451</v>
      </c>
      <c r="E1965" s="28">
        <v>3</v>
      </c>
      <c r="F1965" s="28">
        <v>3</v>
      </c>
      <c r="G1965" s="28">
        <v>20</v>
      </c>
      <c r="H1965" s="28">
        <v>10</v>
      </c>
      <c r="I1965" s="28"/>
      <c r="J1965" s="28"/>
      <c r="K1965" s="28"/>
      <c r="L1965" s="28"/>
      <c r="M1965" s="28"/>
      <c r="N1965" s="28"/>
      <c r="O1965" s="28">
        <v>10</v>
      </c>
      <c r="P1965" s="28"/>
      <c r="Q1965" s="28"/>
      <c r="R1965" s="28"/>
      <c r="S1965" s="71"/>
      <c r="T1965" s="28"/>
      <c r="U1965" s="28"/>
      <c r="V1965" s="28"/>
      <c r="W1965" s="28"/>
      <c r="X1965" s="28"/>
    </row>
    <row r="1966" spans="1:24" ht="18.75" customHeight="1">
      <c r="A1966" s="201"/>
      <c r="B1966" s="187">
        <v>1656</v>
      </c>
      <c r="C1966" s="38" t="s">
        <v>3144</v>
      </c>
      <c r="D1966" s="28">
        <v>4129171661</v>
      </c>
      <c r="E1966" s="28"/>
      <c r="F1966" s="28"/>
      <c r="G1966" s="28"/>
      <c r="H1966" s="28">
        <v>20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71"/>
      <c r="T1966" s="28"/>
      <c r="U1966" s="28"/>
      <c r="V1966" s="28"/>
      <c r="W1966" s="28"/>
      <c r="X1966" s="28"/>
    </row>
    <row r="1967" spans="1:24" ht="18.75" customHeight="1">
      <c r="A1967" s="201"/>
      <c r="B1967" s="187">
        <v>1530</v>
      </c>
      <c r="C1967" s="38" t="s">
        <v>96</v>
      </c>
      <c r="D1967" s="28">
        <v>4129278726</v>
      </c>
      <c r="E1967" s="28"/>
      <c r="F1967" s="28"/>
      <c r="G1967" s="28">
        <v>5</v>
      </c>
      <c r="H1967" s="28">
        <v>15</v>
      </c>
      <c r="I1967" s="28"/>
      <c r="J1967" s="28"/>
      <c r="K1967" s="28"/>
      <c r="L1967" s="28"/>
      <c r="M1967" s="28">
        <v>5</v>
      </c>
      <c r="N1967" s="28"/>
      <c r="O1967" s="28">
        <v>10</v>
      </c>
      <c r="P1967" s="28">
        <v>10</v>
      </c>
      <c r="Q1967" s="28"/>
      <c r="R1967" s="28"/>
      <c r="S1967" s="71"/>
      <c r="T1967" s="28"/>
      <c r="U1967" s="28"/>
      <c r="V1967" s="28"/>
      <c r="W1967" s="28"/>
      <c r="X1967" s="28"/>
    </row>
    <row r="1968" spans="1:24" ht="18.75" customHeight="1">
      <c r="A1968" s="201"/>
      <c r="B1968" s="187" t="s">
        <v>6294</v>
      </c>
      <c r="C1968" s="38" t="s">
        <v>6295</v>
      </c>
      <c r="D1968" s="28">
        <v>5793</v>
      </c>
      <c r="E1968" s="28"/>
      <c r="F1968" s="28"/>
      <c r="G1968" s="28">
        <v>10</v>
      </c>
      <c r="H1968" s="28">
        <v>10</v>
      </c>
      <c r="I1968" s="28"/>
      <c r="J1968" s="28">
        <v>5</v>
      </c>
      <c r="K1968" s="28">
        <v>5</v>
      </c>
      <c r="L1968" s="28"/>
      <c r="M1968" s="28">
        <v>5</v>
      </c>
      <c r="N1968" s="28"/>
      <c r="O1968" s="28"/>
      <c r="P1968" s="28"/>
      <c r="Q1968" s="28"/>
      <c r="R1968" s="28"/>
      <c r="S1968" s="71"/>
      <c r="T1968" s="28"/>
      <c r="U1968" s="28"/>
      <c r="V1968" s="28"/>
      <c r="W1968" s="28"/>
      <c r="X1968" s="28"/>
    </row>
    <row r="1969" spans="1:24" ht="18.75" customHeight="1">
      <c r="A1969" s="201"/>
      <c r="B1969" s="187">
        <v>1644</v>
      </c>
      <c r="C1969" s="38" t="s">
        <v>3402</v>
      </c>
      <c r="D1969" s="28">
        <v>4129173246</v>
      </c>
      <c r="E1969" s="28"/>
      <c r="F1969" s="28"/>
      <c r="G1969" s="28">
        <v>10</v>
      </c>
      <c r="H1969" s="28">
        <v>20</v>
      </c>
      <c r="I1969" s="28"/>
      <c r="J1969" s="28"/>
      <c r="K1969" s="28"/>
      <c r="L1969" s="28"/>
      <c r="M1969" s="28">
        <v>10</v>
      </c>
      <c r="N1969" s="28"/>
      <c r="O1969" s="28">
        <v>15</v>
      </c>
      <c r="P1969" s="28">
        <v>20</v>
      </c>
      <c r="Q1969" s="28"/>
      <c r="R1969" s="28"/>
      <c r="S1969" s="71"/>
      <c r="T1969" s="28"/>
      <c r="U1969" s="28"/>
      <c r="V1969" s="28"/>
      <c r="W1969" s="28"/>
      <c r="X1969" s="28"/>
    </row>
    <row r="1970" spans="1:24" ht="18.75" customHeight="1">
      <c r="A1970" s="201"/>
      <c r="B1970" s="187">
        <v>1654</v>
      </c>
      <c r="C1970" s="38" t="s">
        <v>3207</v>
      </c>
      <c r="D1970" s="28">
        <v>4129033084</v>
      </c>
      <c r="E1970" s="28"/>
      <c r="F1970" s="28">
        <v>5</v>
      </c>
      <c r="G1970" s="28"/>
      <c r="H1970" s="28"/>
      <c r="I1970" s="28"/>
      <c r="J1970" s="28"/>
      <c r="K1970" s="28"/>
      <c r="L1970" s="28"/>
      <c r="M1970" s="28">
        <v>10</v>
      </c>
      <c r="N1970" s="28"/>
      <c r="O1970" s="28">
        <v>20</v>
      </c>
      <c r="P1970" s="28">
        <v>10</v>
      </c>
      <c r="Q1970" s="28"/>
      <c r="R1970" s="28"/>
      <c r="S1970" s="71"/>
      <c r="T1970" s="28"/>
      <c r="U1970" s="28"/>
      <c r="V1970" s="28"/>
      <c r="W1970" s="28"/>
      <c r="X1970" s="28"/>
    </row>
    <row r="1971" spans="1:24" ht="18.75" customHeight="1">
      <c r="A1971" s="201"/>
      <c r="B1971" s="187">
        <v>1654</v>
      </c>
      <c r="C1971" s="38" t="s">
        <v>3207</v>
      </c>
      <c r="D1971" s="28">
        <v>4129260914</v>
      </c>
      <c r="E1971" s="28">
        <v>5</v>
      </c>
      <c r="F1971" s="28"/>
      <c r="G1971" s="28">
        <v>20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71"/>
      <c r="T1971" s="28"/>
      <c r="U1971" s="28"/>
      <c r="V1971" s="28"/>
      <c r="W1971" s="28"/>
      <c r="X1971" s="28"/>
    </row>
    <row r="1972" spans="1:24" ht="18.75" customHeight="1">
      <c r="A1972" s="216" t="s">
        <v>6296</v>
      </c>
      <c r="B1972" s="187">
        <v>5266</v>
      </c>
      <c r="C1972" s="38" t="s">
        <v>6297</v>
      </c>
      <c r="D1972" s="28">
        <v>4129094990</v>
      </c>
      <c r="E1972" s="28">
        <v>3</v>
      </c>
      <c r="F1972" s="28"/>
      <c r="G1972" s="28">
        <v>5</v>
      </c>
      <c r="H1972" s="28">
        <v>5</v>
      </c>
      <c r="I1972" s="28"/>
      <c r="J1972" s="28">
        <v>2</v>
      </c>
      <c r="K1972" s="28"/>
      <c r="L1972" s="28"/>
      <c r="M1972" s="28"/>
      <c r="N1972" s="28"/>
      <c r="O1972" s="28">
        <v>3</v>
      </c>
      <c r="P1972" s="28">
        <v>5</v>
      </c>
      <c r="Q1972" s="28"/>
      <c r="R1972" s="28"/>
      <c r="S1972" s="71"/>
      <c r="T1972" s="28"/>
      <c r="U1972" s="28"/>
      <c r="V1972" s="28"/>
      <c r="W1972" s="28"/>
      <c r="X1972" s="28"/>
    </row>
    <row r="1973" spans="1:24" ht="18.75" customHeight="1">
      <c r="A1973" s="216" t="s">
        <v>5186</v>
      </c>
      <c r="B1973" s="187">
        <v>4927</v>
      </c>
      <c r="C1973" s="38" t="s">
        <v>4763</v>
      </c>
      <c r="D1973" s="28">
        <v>4129177947</v>
      </c>
      <c r="E1973" s="28"/>
      <c r="F1973" s="28"/>
      <c r="G1973" s="28">
        <v>30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71"/>
      <c r="T1973" s="28"/>
      <c r="U1973" s="28"/>
      <c r="V1973" s="28"/>
      <c r="W1973" s="28"/>
      <c r="X1973" s="28"/>
    </row>
    <row r="1974" spans="1:24" ht="18.75" customHeight="1">
      <c r="A1974" s="201"/>
      <c r="B1974" s="187">
        <v>4832</v>
      </c>
      <c r="C1974" s="38" t="s">
        <v>4762</v>
      </c>
      <c r="D1974" s="28">
        <v>4129212728</v>
      </c>
      <c r="E1974" s="28">
        <v>4</v>
      </c>
      <c r="F1974" s="28"/>
      <c r="G1974" s="28">
        <v>24</v>
      </c>
      <c r="H1974" s="28">
        <v>6</v>
      </c>
      <c r="I1974" s="28"/>
      <c r="J1974" s="28"/>
      <c r="K1974" s="28"/>
      <c r="L1974" s="28"/>
      <c r="M1974" s="28"/>
      <c r="N1974" s="28"/>
      <c r="O1974" s="28">
        <v>10</v>
      </c>
      <c r="P1974" s="28">
        <v>5</v>
      </c>
      <c r="Q1974" s="28"/>
      <c r="R1974" s="28"/>
      <c r="S1974" s="71"/>
      <c r="T1974" s="28"/>
      <c r="U1974" s="28"/>
      <c r="V1974" s="28"/>
      <c r="W1974" s="28"/>
      <c r="X1974" s="28"/>
    </row>
    <row r="1975" spans="1:24" ht="18.75" customHeight="1">
      <c r="A1975" s="201"/>
      <c r="B1975" s="187">
        <v>4417</v>
      </c>
      <c r="C1975" s="38" t="s">
        <v>4227</v>
      </c>
      <c r="D1975" s="28">
        <v>4129306678</v>
      </c>
      <c r="E1975" s="28"/>
      <c r="F1975" s="28"/>
      <c r="G1975" s="28">
        <v>10</v>
      </c>
      <c r="H1975" s="28"/>
      <c r="I1975" s="28"/>
      <c r="J1975" s="28"/>
      <c r="K1975" s="28"/>
      <c r="L1975" s="28"/>
      <c r="M1975" s="28"/>
      <c r="N1975" s="28"/>
      <c r="O1975" s="28"/>
      <c r="P1975" s="28">
        <v>5</v>
      </c>
      <c r="Q1975" s="28"/>
      <c r="R1975" s="28"/>
      <c r="S1975" s="71"/>
      <c r="T1975" s="28"/>
      <c r="U1975" s="28"/>
      <c r="V1975" s="28"/>
      <c r="W1975" s="28"/>
      <c r="X1975" s="28"/>
    </row>
    <row r="1976" spans="1:24" ht="18.75" customHeight="1">
      <c r="A1976" s="201"/>
      <c r="B1976" s="187">
        <v>4986</v>
      </c>
      <c r="C1976" s="38" t="s">
        <v>3364</v>
      </c>
      <c r="D1976" s="28">
        <v>4129246641</v>
      </c>
      <c r="E1976" s="28"/>
      <c r="F1976" s="28"/>
      <c r="G1976" s="28">
        <v>10</v>
      </c>
      <c r="H1976" s="28">
        <v>6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71"/>
      <c r="T1976" s="28"/>
      <c r="U1976" s="28"/>
      <c r="V1976" s="28"/>
      <c r="W1976" s="28"/>
      <c r="X1976" s="28"/>
    </row>
    <row r="1977" spans="1:24" ht="18.75" customHeight="1">
      <c r="A1977" s="201"/>
      <c r="B1977" s="187">
        <v>4986</v>
      </c>
      <c r="C1977" s="38" t="s">
        <v>3364</v>
      </c>
      <c r="D1977" s="28">
        <v>4128989900</v>
      </c>
      <c r="E1977" s="28"/>
      <c r="F1977" s="28"/>
      <c r="G1977" s="28">
        <v>8</v>
      </c>
      <c r="H1977" s="28">
        <v>5</v>
      </c>
      <c r="I1977" s="28"/>
      <c r="J1977" s="28"/>
      <c r="K1977" s="28"/>
      <c r="L1977" s="28"/>
      <c r="M1977" s="28"/>
      <c r="N1977" s="28"/>
      <c r="O1977" s="28">
        <v>5</v>
      </c>
      <c r="P1977" s="28"/>
      <c r="Q1977" s="28"/>
      <c r="R1977" s="28"/>
      <c r="S1977" s="71"/>
      <c r="T1977" s="28"/>
      <c r="U1977" s="28"/>
      <c r="V1977" s="28"/>
      <c r="W1977" s="28"/>
      <c r="X1977" s="28"/>
    </row>
    <row r="1978" spans="1:24" ht="18.75" customHeight="1">
      <c r="A1978" s="201"/>
      <c r="B1978" s="187">
        <v>4210</v>
      </c>
      <c r="C1978" s="38" t="s">
        <v>4764</v>
      </c>
      <c r="D1978" s="28">
        <v>4129095210</v>
      </c>
      <c r="E1978" s="28"/>
      <c r="F1978" s="28"/>
      <c r="G1978" s="28">
        <v>20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71"/>
      <c r="T1978" s="28"/>
      <c r="U1978" s="28"/>
      <c r="V1978" s="28"/>
      <c r="W1978" s="28"/>
      <c r="X1978" s="28"/>
    </row>
    <row r="1979" spans="1:24" ht="18.75" customHeight="1">
      <c r="A1979" s="201"/>
      <c r="B1979" s="187">
        <v>4360</v>
      </c>
      <c r="C1979" s="38" t="s">
        <v>5274</v>
      </c>
      <c r="D1979" s="28">
        <v>4129129184</v>
      </c>
      <c r="E1979" s="28"/>
      <c r="F1979" s="28"/>
      <c r="G1979" s="28">
        <v>20</v>
      </c>
      <c r="H1979" s="28">
        <v>4</v>
      </c>
      <c r="I1979" s="28"/>
      <c r="J1979" s="28">
        <v>2</v>
      </c>
      <c r="K1979" s="28"/>
      <c r="L1979" s="28"/>
      <c r="M1979" s="28"/>
      <c r="N1979" s="28"/>
      <c r="O1979" s="28"/>
      <c r="P1979" s="28"/>
      <c r="Q1979" s="28"/>
      <c r="R1979" s="28"/>
      <c r="S1979" s="71"/>
      <c r="T1979" s="28"/>
      <c r="U1979" s="28"/>
      <c r="V1979" s="28"/>
      <c r="W1979" s="28"/>
      <c r="X1979" s="28"/>
    </row>
    <row r="1980" spans="1:24" ht="18.75" customHeight="1">
      <c r="A1980" s="201"/>
      <c r="B1980" s="187">
        <v>4831</v>
      </c>
      <c r="C1980" s="38" t="s">
        <v>5091</v>
      </c>
      <c r="D1980" s="28">
        <v>4128992802</v>
      </c>
      <c r="E1980" s="28"/>
      <c r="F1980" s="28"/>
      <c r="G1980" s="28">
        <v>10</v>
      </c>
      <c r="H1980" s="28">
        <v>5</v>
      </c>
      <c r="I1980" s="28"/>
      <c r="J1980" s="28">
        <v>5</v>
      </c>
      <c r="K1980" s="28"/>
      <c r="L1980" s="28"/>
      <c r="M1980" s="28"/>
      <c r="N1980" s="28"/>
      <c r="O1980" s="28"/>
      <c r="P1980" s="28">
        <v>5</v>
      </c>
      <c r="Q1980" s="28"/>
      <c r="R1980" s="28"/>
      <c r="S1980" s="71"/>
      <c r="T1980" s="28"/>
      <c r="U1980" s="28"/>
      <c r="V1980" s="28"/>
      <c r="W1980" s="28"/>
      <c r="X1980" s="28"/>
    </row>
    <row r="1981" spans="1:24" ht="18.75" customHeight="1">
      <c r="A1981" s="201"/>
      <c r="B1981" s="187">
        <v>4277</v>
      </c>
      <c r="C1981" s="38" t="s">
        <v>6298</v>
      </c>
      <c r="D1981" s="28">
        <v>4128988265</v>
      </c>
      <c r="E1981" s="28"/>
      <c r="F1981" s="28"/>
      <c r="G1981" s="28">
        <v>10</v>
      </c>
      <c r="H1981" s="28">
        <v>10</v>
      </c>
      <c r="I1981" s="28"/>
      <c r="J1981" s="28">
        <v>5</v>
      </c>
      <c r="K1981" s="28"/>
      <c r="L1981" s="28"/>
      <c r="M1981" s="28"/>
      <c r="N1981" s="28"/>
      <c r="O1981" s="28"/>
      <c r="P1981" s="28"/>
      <c r="Q1981" s="28"/>
      <c r="R1981" s="28"/>
      <c r="S1981" s="71"/>
      <c r="T1981" s="28"/>
      <c r="U1981" s="28"/>
      <c r="V1981" s="28"/>
      <c r="W1981" s="28"/>
      <c r="X1981" s="28"/>
    </row>
    <row r="1982" spans="1:24" ht="18.75" customHeight="1">
      <c r="A1982" s="201"/>
      <c r="B1982" s="187">
        <v>5669</v>
      </c>
      <c r="C1982" s="38" t="s">
        <v>6299</v>
      </c>
      <c r="D1982" s="28">
        <v>4129192317</v>
      </c>
      <c r="E1982" s="28"/>
      <c r="F1982" s="28"/>
      <c r="G1982" s="28">
        <v>5</v>
      </c>
      <c r="H1982" s="28">
        <v>15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71"/>
      <c r="T1982" s="28"/>
      <c r="U1982" s="28"/>
      <c r="V1982" s="28"/>
      <c r="W1982" s="28"/>
      <c r="X1982" s="28"/>
    </row>
    <row r="1983" spans="1:24" ht="18.75" customHeight="1">
      <c r="A1983" s="201"/>
      <c r="B1983" s="187">
        <v>4972</v>
      </c>
      <c r="C1983" s="38" t="s">
        <v>6112</v>
      </c>
      <c r="D1983" s="28">
        <v>4129012009</v>
      </c>
      <c r="E1983" s="28"/>
      <c r="F1983" s="28"/>
      <c r="G1983" s="28">
        <v>5</v>
      </c>
      <c r="H1983" s="28">
        <v>5</v>
      </c>
      <c r="I1983" s="28"/>
      <c r="J1983" s="28">
        <v>3</v>
      </c>
      <c r="K1983" s="28"/>
      <c r="L1983" s="28"/>
      <c r="M1983" s="28"/>
      <c r="N1983" s="28"/>
      <c r="O1983" s="28">
        <v>5</v>
      </c>
      <c r="P1983" s="28">
        <v>5</v>
      </c>
      <c r="Q1983" s="28"/>
      <c r="R1983" s="28"/>
      <c r="S1983" s="71"/>
      <c r="T1983" s="28"/>
      <c r="U1983" s="28"/>
      <c r="V1983" s="28"/>
      <c r="W1983" s="28"/>
      <c r="X1983" s="28"/>
    </row>
    <row r="1984" spans="1:24" ht="18.75" customHeight="1">
      <c r="A1984" s="201"/>
      <c r="B1984" s="187">
        <v>4236</v>
      </c>
      <c r="C1984" s="38" t="s">
        <v>4375</v>
      </c>
      <c r="D1984" s="28">
        <v>4129016354</v>
      </c>
      <c r="E1984" s="28"/>
      <c r="F1984" s="28"/>
      <c r="G1984" s="28">
        <v>10</v>
      </c>
      <c r="H1984" s="28">
        <v>10</v>
      </c>
      <c r="I1984" s="28"/>
      <c r="J1984" s="28"/>
      <c r="K1984" s="28"/>
      <c r="L1984" s="28"/>
      <c r="M1984" s="28"/>
      <c r="N1984" s="28"/>
      <c r="O1984" s="28"/>
      <c r="P1984" s="28">
        <v>5</v>
      </c>
      <c r="Q1984" s="28"/>
      <c r="R1984" s="28"/>
      <c r="S1984" s="71"/>
      <c r="T1984" s="28"/>
      <c r="U1984" s="28"/>
      <c r="V1984" s="28"/>
      <c r="W1984" s="28"/>
      <c r="X1984" s="28"/>
    </row>
    <row r="1985" spans="1:24" ht="18.75" customHeight="1">
      <c r="A1985" s="201"/>
      <c r="B1985" s="187">
        <v>4535</v>
      </c>
      <c r="C1985" s="38" t="s">
        <v>4530</v>
      </c>
      <c r="D1985" s="28">
        <v>4129047925</v>
      </c>
      <c r="E1985" s="28"/>
      <c r="F1985" s="28"/>
      <c r="G1985" s="28">
        <v>5</v>
      </c>
      <c r="H1985" s="28">
        <v>15</v>
      </c>
      <c r="I1985" s="28"/>
      <c r="J1985" s="28">
        <v>5</v>
      </c>
      <c r="K1985" s="28"/>
      <c r="L1985" s="28"/>
      <c r="M1985" s="28"/>
      <c r="N1985" s="28"/>
      <c r="O1985" s="28">
        <v>10</v>
      </c>
      <c r="P1985" s="28">
        <v>5</v>
      </c>
      <c r="Q1985" s="28"/>
      <c r="R1985" s="28"/>
      <c r="S1985" s="71"/>
      <c r="T1985" s="28"/>
      <c r="U1985" s="28"/>
      <c r="V1985" s="28"/>
      <c r="W1985" s="28"/>
      <c r="X1985" s="28"/>
    </row>
    <row r="1986" spans="1:24" ht="18.75" customHeight="1">
      <c r="A1986" s="201"/>
      <c r="B1986" s="187">
        <v>4484</v>
      </c>
      <c r="C1986" s="38" t="s">
        <v>6300</v>
      </c>
      <c r="D1986" s="28">
        <v>4129081661</v>
      </c>
      <c r="E1986" s="28"/>
      <c r="F1986" s="28"/>
      <c r="G1986" s="28">
        <v>6</v>
      </c>
      <c r="H1986" s="28">
        <v>10</v>
      </c>
      <c r="I1986" s="28"/>
      <c r="J1986" s="28">
        <v>7</v>
      </c>
      <c r="K1986" s="28"/>
      <c r="L1986" s="28"/>
      <c r="M1986" s="28"/>
      <c r="N1986" s="28"/>
      <c r="O1986" s="28">
        <v>10</v>
      </c>
      <c r="P1986" s="28">
        <v>5</v>
      </c>
      <c r="Q1986" s="28"/>
      <c r="R1986" s="28"/>
      <c r="S1986" s="71"/>
      <c r="T1986" s="28"/>
      <c r="U1986" s="28"/>
      <c r="V1986" s="28"/>
      <c r="W1986" s="28"/>
      <c r="X1986" s="28"/>
    </row>
    <row r="1987" spans="1:24" ht="18.75" customHeight="1">
      <c r="A1987" s="201"/>
      <c r="B1987" s="187">
        <v>3990</v>
      </c>
      <c r="C1987" s="38" t="s">
        <v>4768</v>
      </c>
      <c r="D1987" s="28">
        <v>4129100966</v>
      </c>
      <c r="E1987" s="28"/>
      <c r="F1987" s="28"/>
      <c r="G1987" s="28">
        <v>5</v>
      </c>
      <c r="H1987" s="28">
        <v>6</v>
      </c>
      <c r="I1987" s="28"/>
      <c r="J1987" s="28"/>
      <c r="K1987" s="28"/>
      <c r="L1987" s="28"/>
      <c r="M1987" s="28">
        <v>4</v>
      </c>
      <c r="N1987" s="28"/>
      <c r="O1987" s="28">
        <v>3</v>
      </c>
      <c r="P1987" s="28">
        <v>6</v>
      </c>
      <c r="Q1987" s="28"/>
      <c r="R1987" s="28"/>
      <c r="S1987" s="71"/>
      <c r="T1987" s="28"/>
      <c r="U1987" s="28"/>
      <c r="V1987" s="28"/>
      <c r="W1987" s="28"/>
      <c r="X1987" s="28"/>
    </row>
    <row r="1988" spans="1:24" ht="18.75" customHeight="1">
      <c r="A1988" s="201"/>
      <c r="B1988" s="187">
        <v>4110</v>
      </c>
      <c r="C1988" s="38" t="s">
        <v>2085</v>
      </c>
      <c r="D1988" s="28">
        <v>4129164363</v>
      </c>
      <c r="E1988" s="28"/>
      <c r="F1988" s="28"/>
      <c r="G1988" s="28">
        <v>10</v>
      </c>
      <c r="H1988" s="28">
        <v>10</v>
      </c>
      <c r="I1988" s="28"/>
      <c r="J1988" s="28"/>
      <c r="K1988" s="28"/>
      <c r="L1988" s="28"/>
      <c r="M1988" s="28"/>
      <c r="N1988" s="28"/>
      <c r="O1988" s="28"/>
      <c r="P1988" s="28">
        <v>5</v>
      </c>
      <c r="Q1988" s="28"/>
      <c r="R1988" s="28"/>
      <c r="S1988" s="71"/>
      <c r="T1988" s="28"/>
      <c r="U1988" s="28"/>
      <c r="V1988" s="28"/>
      <c r="W1988" s="28"/>
      <c r="X1988" s="28"/>
    </row>
    <row r="1989" spans="1:24" ht="18.75" customHeight="1">
      <c r="A1989" s="201"/>
      <c r="B1989" s="187">
        <v>3094</v>
      </c>
      <c r="C1989" s="38" t="s">
        <v>4217</v>
      </c>
      <c r="D1989" s="28">
        <v>4129047943</v>
      </c>
      <c r="E1989" s="28"/>
      <c r="F1989" s="28"/>
      <c r="G1989" s="28"/>
      <c r="H1989" s="28">
        <v>10</v>
      </c>
      <c r="I1989" s="28"/>
      <c r="J1989" s="28"/>
      <c r="K1989" s="28"/>
      <c r="L1989" s="28"/>
      <c r="M1989" s="28"/>
      <c r="N1989" s="28"/>
      <c r="O1989" s="28"/>
      <c r="P1989" s="28">
        <v>5</v>
      </c>
      <c r="Q1989" s="28"/>
      <c r="R1989" s="28"/>
      <c r="S1989" s="71"/>
      <c r="T1989" s="28"/>
      <c r="U1989" s="28"/>
      <c r="V1989" s="28"/>
      <c r="W1989" s="28"/>
      <c r="X1989" s="28"/>
    </row>
    <row r="1990" spans="1:24" ht="18.75" customHeight="1">
      <c r="A1990" s="201"/>
      <c r="B1990" s="187">
        <v>4968</v>
      </c>
      <c r="C1990" s="38" t="s">
        <v>4218</v>
      </c>
      <c r="D1990" s="28">
        <v>4129369427</v>
      </c>
      <c r="E1990" s="28"/>
      <c r="F1990" s="28"/>
      <c r="G1990" s="28">
        <v>15</v>
      </c>
      <c r="H1990" s="28">
        <v>15</v>
      </c>
      <c r="I1990" s="28"/>
      <c r="J1990" s="28">
        <v>15</v>
      </c>
      <c r="K1990" s="28"/>
      <c r="L1990" s="28"/>
      <c r="M1990" s="28"/>
      <c r="N1990" s="28"/>
      <c r="O1990" s="28"/>
      <c r="P1990" s="28">
        <v>10</v>
      </c>
      <c r="Q1990" s="28"/>
      <c r="R1990" s="28"/>
      <c r="S1990" s="71"/>
      <c r="T1990" s="28"/>
      <c r="U1990" s="28"/>
      <c r="V1990" s="28"/>
      <c r="W1990" s="28"/>
      <c r="X1990" s="28"/>
    </row>
    <row r="1991" spans="1:24" ht="18.75" customHeight="1">
      <c r="A1991" s="201"/>
      <c r="B1991" s="187">
        <v>3776</v>
      </c>
      <c r="C1991" s="38" t="s">
        <v>4772</v>
      </c>
      <c r="D1991" s="28">
        <v>4129054623</v>
      </c>
      <c r="E1991" s="28"/>
      <c r="F1991" s="28"/>
      <c r="G1991" s="28">
        <v>8</v>
      </c>
      <c r="H1991" s="28">
        <v>10</v>
      </c>
      <c r="I1991" s="28"/>
      <c r="J1991" s="28"/>
      <c r="K1991" s="28"/>
      <c r="L1991" s="28"/>
      <c r="M1991" s="28"/>
      <c r="N1991" s="28"/>
      <c r="O1991" s="28">
        <v>6</v>
      </c>
      <c r="P1991" s="28">
        <v>5</v>
      </c>
      <c r="Q1991" s="28"/>
      <c r="R1991" s="28"/>
      <c r="S1991" s="71"/>
      <c r="T1991" s="28"/>
      <c r="U1991" s="28"/>
      <c r="V1991" s="28"/>
      <c r="W1991" s="28"/>
      <c r="X1991" s="28"/>
    </row>
    <row r="1992" spans="1:24" ht="18.75" customHeight="1">
      <c r="A1992" s="201"/>
      <c r="B1992" s="187">
        <v>5255</v>
      </c>
      <c r="C1992" s="38" t="s">
        <v>6302</v>
      </c>
      <c r="D1992" s="28">
        <v>4129005820</v>
      </c>
      <c r="E1992" s="28"/>
      <c r="F1992" s="28"/>
      <c r="G1992" s="28">
        <v>10</v>
      </c>
      <c r="H1992" s="28">
        <v>5</v>
      </c>
      <c r="I1992" s="28"/>
      <c r="J1992" s="28">
        <v>6</v>
      </c>
      <c r="K1992" s="28"/>
      <c r="L1992" s="28"/>
      <c r="M1992" s="28"/>
      <c r="N1992" s="28"/>
      <c r="O1992" s="28">
        <v>6</v>
      </c>
      <c r="P1992" s="28">
        <v>5</v>
      </c>
      <c r="Q1992" s="28"/>
      <c r="R1992" s="28"/>
      <c r="S1992" s="71"/>
      <c r="T1992" s="28"/>
      <c r="U1992" s="28"/>
      <c r="V1992" s="28"/>
      <c r="W1992" s="28"/>
      <c r="X1992" s="28"/>
    </row>
    <row r="1993" spans="1:24" ht="18.75" customHeight="1">
      <c r="A1993" s="201"/>
      <c r="B1993" s="187">
        <v>3499</v>
      </c>
      <c r="C1993" s="38" t="s">
        <v>3805</v>
      </c>
      <c r="D1993" s="28">
        <v>4129005853</v>
      </c>
      <c r="E1993" s="28"/>
      <c r="F1993" s="28"/>
      <c r="G1993" s="28">
        <v>5</v>
      </c>
      <c r="H1993" s="28">
        <v>5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71"/>
      <c r="T1993" s="28"/>
      <c r="U1993" s="28"/>
      <c r="V1993" s="28"/>
      <c r="W1993" s="28"/>
      <c r="X1993" s="28"/>
    </row>
    <row r="1994" spans="1:24" ht="18.75" customHeight="1">
      <c r="A1994" s="201"/>
      <c r="B1994" s="187" t="s">
        <v>6301</v>
      </c>
      <c r="C1994" s="38" t="s">
        <v>5279</v>
      </c>
      <c r="D1994" s="28">
        <v>5851</v>
      </c>
      <c r="E1994" s="28"/>
      <c r="F1994" s="28"/>
      <c r="G1994" s="28">
        <v>4</v>
      </c>
      <c r="H1994" s="28">
        <v>10</v>
      </c>
      <c r="I1994" s="28">
        <v>10</v>
      </c>
      <c r="J1994" s="28"/>
      <c r="K1994" s="28"/>
      <c r="L1994" s="28">
        <v>3</v>
      </c>
      <c r="M1994" s="28"/>
      <c r="N1994" s="28"/>
      <c r="O1994" s="28">
        <v>10</v>
      </c>
      <c r="P1994" s="28">
        <v>7</v>
      </c>
      <c r="Q1994" s="28"/>
      <c r="R1994" s="28"/>
      <c r="S1994" s="71"/>
      <c r="T1994" s="28"/>
      <c r="U1994" s="28"/>
      <c r="V1994" s="28"/>
      <c r="W1994" s="28"/>
      <c r="X1994" s="28"/>
    </row>
    <row r="1995" spans="1:24" ht="18.75" customHeight="1">
      <c r="A1995" s="225" t="s">
        <v>6303</v>
      </c>
      <c r="B1995" s="187">
        <v>5615</v>
      </c>
      <c r="C1995" s="38" t="s">
        <v>4423</v>
      </c>
      <c r="D1995" s="28">
        <v>4129052970</v>
      </c>
      <c r="E1995" s="28"/>
      <c r="F1995" s="28"/>
      <c r="G1995" s="28">
        <v>2</v>
      </c>
      <c r="H1995" s="28">
        <v>5</v>
      </c>
      <c r="I1995" s="28"/>
      <c r="J1995" s="28"/>
      <c r="K1995" s="28"/>
      <c r="L1995" s="28"/>
      <c r="M1995" s="28"/>
      <c r="N1995" s="28"/>
      <c r="O1995" s="28">
        <v>6</v>
      </c>
      <c r="P1995" s="28"/>
      <c r="Q1995" s="28"/>
      <c r="R1995" s="28"/>
      <c r="S1995" s="71"/>
      <c r="T1995" s="28"/>
      <c r="U1995" s="28"/>
      <c r="V1995" s="28"/>
      <c r="W1995" s="28"/>
      <c r="X1995" s="28"/>
    </row>
    <row r="1996" spans="1:24" ht="18.75" customHeight="1">
      <c r="A1996" s="201"/>
      <c r="B1996" s="187">
        <v>5366</v>
      </c>
      <c r="C1996" s="38" t="s">
        <v>2096</v>
      </c>
      <c r="D1996" s="28">
        <v>4129055994</v>
      </c>
      <c r="E1996" s="28"/>
      <c r="F1996" s="28"/>
      <c r="G1996" s="28">
        <v>5</v>
      </c>
      <c r="H1996" s="28">
        <v>10</v>
      </c>
      <c r="I1996" s="28"/>
      <c r="J1996" s="28">
        <v>10</v>
      </c>
      <c r="K1996" s="28"/>
      <c r="L1996" s="28"/>
      <c r="M1996" s="28"/>
      <c r="N1996" s="28"/>
      <c r="O1996" s="28">
        <v>10</v>
      </c>
      <c r="P1996" s="28">
        <v>10</v>
      </c>
      <c r="Q1996" s="28"/>
      <c r="R1996" s="28"/>
      <c r="S1996" s="71"/>
      <c r="T1996" s="28"/>
      <c r="U1996" s="28"/>
      <c r="V1996" s="28"/>
      <c r="W1996" s="28"/>
      <c r="X1996" s="28"/>
    </row>
    <row r="1997" spans="1:24" ht="18.75" customHeight="1">
      <c r="A1997" s="201"/>
      <c r="B1997" s="187">
        <v>4317</v>
      </c>
      <c r="C1997" s="38" t="s">
        <v>4941</v>
      </c>
      <c r="D1997" s="28">
        <v>4129154817</v>
      </c>
      <c r="E1997" s="28"/>
      <c r="F1997" s="28"/>
      <c r="G1997" s="28">
        <v>5</v>
      </c>
      <c r="H1997" s="28">
        <v>10</v>
      </c>
      <c r="I1997" s="28"/>
      <c r="J1997" s="28">
        <v>10</v>
      </c>
      <c r="K1997" s="28"/>
      <c r="L1997" s="28"/>
      <c r="M1997" s="28"/>
      <c r="N1997" s="28"/>
      <c r="O1997" s="28">
        <v>5</v>
      </c>
      <c r="P1997" s="28">
        <v>5</v>
      </c>
      <c r="Q1997" s="28"/>
      <c r="R1997" s="28"/>
      <c r="S1997" s="71"/>
      <c r="T1997" s="28"/>
      <c r="U1997" s="28"/>
      <c r="V1997" s="28"/>
      <c r="W1997" s="28"/>
      <c r="X1997" s="28"/>
    </row>
    <row r="1998" spans="1:24" ht="18.75" customHeight="1">
      <c r="A1998" s="201"/>
      <c r="B1998" s="187">
        <v>5415</v>
      </c>
      <c r="C1998" s="38" t="s">
        <v>6304</v>
      </c>
      <c r="D1998" s="28">
        <v>4128999699</v>
      </c>
      <c r="E1998" s="28"/>
      <c r="F1998" s="28"/>
      <c r="G1998" s="28">
        <v>5</v>
      </c>
      <c r="H1998" s="28">
        <v>10</v>
      </c>
      <c r="I1998" s="28"/>
      <c r="J1998" s="28"/>
      <c r="K1998" s="28"/>
      <c r="L1998" s="28"/>
      <c r="M1998" s="28"/>
      <c r="N1998" s="28"/>
      <c r="O1998" s="28">
        <v>10</v>
      </c>
      <c r="P1998" s="28"/>
      <c r="Q1998" s="28"/>
      <c r="R1998" s="28"/>
      <c r="S1998" s="71"/>
      <c r="T1998" s="28"/>
      <c r="U1998" s="28"/>
      <c r="V1998" s="28"/>
      <c r="W1998" s="28"/>
      <c r="X1998" s="28"/>
    </row>
    <row r="1999" spans="1:24" ht="18.75" customHeight="1">
      <c r="A1999" s="201"/>
      <c r="B1999" s="187">
        <v>2092</v>
      </c>
      <c r="C1999" s="38" t="s">
        <v>3122</v>
      </c>
      <c r="D1999" s="28">
        <v>4128997639</v>
      </c>
      <c r="E1999" s="28"/>
      <c r="F1999" s="28"/>
      <c r="G1999" s="28">
        <v>3</v>
      </c>
      <c r="H1999" s="28">
        <v>3</v>
      </c>
      <c r="I1999" s="28"/>
      <c r="J1999" s="28">
        <v>5</v>
      </c>
      <c r="K1999" s="28"/>
      <c r="L1999" s="28"/>
      <c r="M1999" s="28"/>
      <c r="N1999" s="28"/>
      <c r="O1999" s="28"/>
      <c r="P1999" s="28">
        <v>5</v>
      </c>
      <c r="Q1999" s="28"/>
      <c r="R1999" s="28"/>
      <c r="S1999" s="71"/>
      <c r="T1999" s="28"/>
      <c r="U1999" s="28"/>
      <c r="V1999" s="28"/>
      <c r="W1999" s="28"/>
      <c r="X1999" s="28"/>
    </row>
    <row r="2000" spans="1:24" ht="18.75" customHeight="1">
      <c r="A2000" s="201"/>
      <c r="B2000" s="187">
        <v>3370</v>
      </c>
      <c r="C2000" s="38" t="s">
        <v>3322</v>
      </c>
      <c r="D2000" s="28">
        <v>4128993866</v>
      </c>
      <c r="E2000" s="28">
        <v>5</v>
      </c>
      <c r="F2000" s="28"/>
      <c r="G2000" s="28">
        <v>2</v>
      </c>
      <c r="H2000" s="28"/>
      <c r="I2000" s="28"/>
      <c r="J2000" s="28">
        <v>2</v>
      </c>
      <c r="K2000" s="28"/>
      <c r="L2000" s="28"/>
      <c r="M2000" s="28"/>
      <c r="N2000" s="28"/>
      <c r="O2000" s="28">
        <v>5</v>
      </c>
      <c r="P2000" s="28"/>
      <c r="Q2000" s="28"/>
      <c r="R2000" s="28"/>
      <c r="S2000" s="71"/>
      <c r="T2000" s="28"/>
      <c r="U2000" s="28"/>
      <c r="V2000" s="28"/>
      <c r="W2000" s="28"/>
      <c r="X2000" s="28"/>
    </row>
    <row r="2001" spans="1:24" ht="18.75" customHeight="1">
      <c r="A2001" s="201"/>
      <c r="B2001" s="187">
        <v>2534</v>
      </c>
      <c r="C2001" s="38" t="s">
        <v>3252</v>
      </c>
      <c r="D2001" s="28">
        <v>4129047230</v>
      </c>
      <c r="E2001" s="28"/>
      <c r="F2001" s="28"/>
      <c r="G2001" s="28"/>
      <c r="H2001" s="28">
        <v>10</v>
      </c>
      <c r="I2001" s="28"/>
      <c r="J2001" s="28">
        <v>5</v>
      </c>
      <c r="K2001" s="28"/>
      <c r="L2001" s="28"/>
      <c r="M2001" s="28"/>
      <c r="N2001" s="28"/>
      <c r="O2001" s="28">
        <v>10</v>
      </c>
      <c r="P2001" s="28">
        <v>10</v>
      </c>
      <c r="Q2001" s="28"/>
      <c r="R2001" s="28"/>
      <c r="S2001" s="71"/>
      <c r="T2001" s="28"/>
      <c r="U2001" s="28"/>
      <c r="V2001" s="28"/>
      <c r="W2001" s="28"/>
      <c r="X2001" s="28"/>
    </row>
    <row r="2002" spans="1:24" ht="18.75" customHeight="1">
      <c r="A2002" s="201"/>
      <c r="B2002" s="187">
        <v>3264</v>
      </c>
      <c r="C2002" s="38" t="s">
        <v>3320</v>
      </c>
      <c r="D2002" s="28">
        <v>4129057476</v>
      </c>
      <c r="E2002" s="28"/>
      <c r="F2002" s="28"/>
      <c r="G2002" s="28">
        <v>10</v>
      </c>
      <c r="H2002" s="28">
        <v>15</v>
      </c>
      <c r="I2002" s="28"/>
      <c r="J2002" s="28">
        <v>5</v>
      </c>
      <c r="K2002" s="28"/>
      <c r="L2002" s="28"/>
      <c r="M2002" s="28"/>
      <c r="N2002" s="28"/>
      <c r="O2002" s="28"/>
      <c r="P2002" s="28"/>
      <c r="Q2002" s="28"/>
      <c r="R2002" s="28"/>
      <c r="S2002" s="71"/>
      <c r="T2002" s="28"/>
      <c r="U2002" s="28"/>
      <c r="V2002" s="28"/>
      <c r="W2002" s="28"/>
      <c r="X2002" s="28"/>
    </row>
    <row r="2003" spans="1:24" ht="18.75" customHeight="1">
      <c r="A2003" s="201"/>
      <c r="B2003" s="187">
        <v>2021</v>
      </c>
      <c r="C2003" s="38" t="s">
        <v>1463</v>
      </c>
      <c r="D2003" s="28">
        <v>4129000062</v>
      </c>
      <c r="E2003" s="71">
        <v>10</v>
      </c>
      <c r="F2003" s="28"/>
      <c r="G2003" s="28"/>
      <c r="H2003" s="28"/>
      <c r="I2003" s="28"/>
      <c r="J2003" s="28">
        <v>5</v>
      </c>
      <c r="K2003" s="28"/>
      <c r="L2003" s="28"/>
      <c r="M2003" s="28"/>
      <c r="N2003" s="28"/>
      <c r="O2003" s="28">
        <v>10</v>
      </c>
      <c r="P2003" s="28">
        <v>15</v>
      </c>
      <c r="Q2003" s="28"/>
      <c r="R2003" s="28"/>
      <c r="S2003" s="71"/>
      <c r="T2003" s="28"/>
      <c r="U2003" s="28"/>
      <c r="V2003" s="28"/>
      <c r="W2003" s="28"/>
      <c r="X2003" s="71" t="s">
        <v>6305</v>
      </c>
    </row>
    <row r="2004" spans="1:24" ht="18.75" customHeight="1">
      <c r="A2004" s="201"/>
      <c r="B2004" s="187">
        <v>4136</v>
      </c>
      <c r="C2004" s="38" t="s">
        <v>4858</v>
      </c>
      <c r="D2004" s="28">
        <v>4129092138</v>
      </c>
      <c r="E2004" s="28"/>
      <c r="F2004" s="28"/>
      <c r="G2004" s="28">
        <v>5</v>
      </c>
      <c r="H2004" s="28">
        <v>10</v>
      </c>
      <c r="I2004" s="28"/>
      <c r="J2004" s="28">
        <v>4</v>
      </c>
      <c r="K2004" s="28"/>
      <c r="L2004" s="28"/>
      <c r="M2004" s="28"/>
      <c r="N2004" s="28"/>
      <c r="O2004" s="28">
        <v>5</v>
      </c>
      <c r="P2004" s="28">
        <v>5</v>
      </c>
      <c r="Q2004" s="28"/>
      <c r="R2004" s="28"/>
      <c r="S2004" s="71"/>
      <c r="T2004" s="28"/>
      <c r="U2004" s="28"/>
      <c r="V2004" s="28"/>
      <c r="W2004" s="28"/>
      <c r="X2004" s="28"/>
    </row>
    <row r="2005" spans="1:24" ht="18.75" customHeight="1">
      <c r="A2005" s="201"/>
      <c r="B2005" s="187">
        <v>4328</v>
      </c>
      <c r="C2005" s="38" t="s">
        <v>2081</v>
      </c>
      <c r="D2005" s="28">
        <v>4129112311</v>
      </c>
      <c r="E2005" s="28"/>
      <c r="F2005" s="28"/>
      <c r="G2005" s="28"/>
      <c r="H2005" s="28">
        <v>15</v>
      </c>
      <c r="I2005" s="28"/>
      <c r="J2005" s="28">
        <v>5</v>
      </c>
      <c r="K2005" s="28"/>
      <c r="L2005" s="28"/>
      <c r="M2005" s="28"/>
      <c r="N2005" s="28"/>
      <c r="O2005" s="28">
        <v>10</v>
      </c>
      <c r="P2005" s="28">
        <v>15</v>
      </c>
      <c r="Q2005" s="28"/>
      <c r="R2005" s="28"/>
      <c r="S2005" s="71"/>
      <c r="T2005" s="28"/>
      <c r="U2005" s="28"/>
      <c r="V2005" s="28"/>
      <c r="W2005" s="28"/>
      <c r="X2005" s="28"/>
    </row>
    <row r="2006" spans="1:24" ht="18.75" customHeight="1">
      <c r="A2006" s="201"/>
      <c r="B2006" s="187">
        <v>2069</v>
      </c>
      <c r="C2006" s="38" t="s">
        <v>5103</v>
      </c>
      <c r="D2006" s="28">
        <v>4129156558</v>
      </c>
      <c r="E2006" s="28"/>
      <c r="F2006" s="28"/>
      <c r="G2006" s="28"/>
      <c r="H2006" s="28">
        <v>5</v>
      </c>
      <c r="I2006" s="28"/>
      <c r="J2006" s="28">
        <v>5</v>
      </c>
      <c r="K2006" s="28"/>
      <c r="L2006" s="28"/>
      <c r="M2006" s="28"/>
      <c r="N2006" s="28"/>
      <c r="O2006" s="28">
        <v>7</v>
      </c>
      <c r="P2006" s="28"/>
      <c r="Q2006" s="28"/>
      <c r="R2006" s="28"/>
      <c r="S2006" s="71"/>
      <c r="T2006" s="28"/>
      <c r="U2006" s="28"/>
      <c r="V2006" s="28"/>
      <c r="W2006" s="28"/>
      <c r="X2006" s="28"/>
    </row>
    <row r="2007" spans="1:24" ht="18.75" customHeight="1">
      <c r="A2007" s="201"/>
      <c r="B2007" s="187">
        <v>3220</v>
      </c>
      <c r="C2007" s="38" t="s">
        <v>3260</v>
      </c>
      <c r="D2007" s="28">
        <v>4129054449</v>
      </c>
      <c r="E2007" s="28"/>
      <c r="F2007" s="28"/>
      <c r="G2007" s="28">
        <v>3</v>
      </c>
      <c r="H2007" s="28">
        <v>8</v>
      </c>
      <c r="I2007" s="28"/>
      <c r="J2007" s="28">
        <v>5</v>
      </c>
      <c r="K2007" s="28"/>
      <c r="L2007" s="28"/>
      <c r="M2007" s="28"/>
      <c r="N2007" s="28"/>
      <c r="O2007" s="28">
        <v>5</v>
      </c>
      <c r="P2007" s="28">
        <v>5</v>
      </c>
      <c r="Q2007" s="28"/>
      <c r="R2007" s="28"/>
      <c r="S2007" s="71"/>
      <c r="T2007" s="28"/>
      <c r="U2007" s="28"/>
      <c r="V2007" s="28"/>
      <c r="W2007" s="28"/>
      <c r="X2007" s="28"/>
    </row>
    <row r="2008" spans="1:24" ht="18.75" customHeight="1">
      <c r="A2008" s="201"/>
      <c r="B2008" s="187">
        <v>2173</v>
      </c>
      <c r="C2008" s="38" t="s">
        <v>3882</v>
      </c>
      <c r="D2008" s="28">
        <v>4128994321</v>
      </c>
      <c r="E2008" s="28">
        <v>3</v>
      </c>
      <c r="F2008" s="28"/>
      <c r="G2008" s="28"/>
      <c r="H2008" s="28">
        <v>5</v>
      </c>
      <c r="I2008" s="28"/>
      <c r="J2008" s="28">
        <v>3</v>
      </c>
      <c r="K2008" s="28"/>
      <c r="L2008" s="28"/>
      <c r="M2008" s="28"/>
      <c r="N2008" s="28"/>
      <c r="O2008" s="28">
        <v>3</v>
      </c>
      <c r="P2008" s="28"/>
      <c r="Q2008" s="28"/>
      <c r="R2008" s="28"/>
      <c r="S2008" s="71"/>
      <c r="T2008" s="28"/>
      <c r="U2008" s="28"/>
      <c r="V2008" s="28"/>
      <c r="W2008" s="28"/>
      <c r="X2008" s="28"/>
    </row>
    <row r="2009" spans="1:24" ht="18.75" customHeight="1">
      <c r="A2009" s="201"/>
      <c r="B2009" s="187">
        <v>5342</v>
      </c>
      <c r="C2009" s="38" t="s">
        <v>3125</v>
      </c>
      <c r="D2009" s="28">
        <v>4129092894</v>
      </c>
      <c r="E2009" s="28"/>
      <c r="F2009" s="28"/>
      <c r="G2009" s="28"/>
      <c r="H2009" s="28">
        <v>10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71"/>
      <c r="T2009" s="28"/>
      <c r="U2009" s="28"/>
      <c r="V2009" s="28"/>
      <c r="W2009" s="28"/>
      <c r="X2009" s="28"/>
    </row>
    <row r="2010" spans="1:24" ht="18.75" customHeight="1">
      <c r="A2010" s="201"/>
      <c r="B2010" s="187">
        <v>4011</v>
      </c>
      <c r="C2010" s="38" t="s">
        <v>4422</v>
      </c>
      <c r="D2010" s="28">
        <v>4128992560</v>
      </c>
      <c r="E2010" s="28"/>
      <c r="F2010" s="28"/>
      <c r="G2010" s="28">
        <v>5</v>
      </c>
      <c r="H2010" s="28">
        <v>5</v>
      </c>
      <c r="I2010" s="28"/>
      <c r="J2010" s="28"/>
      <c r="K2010" s="28"/>
      <c r="L2010" s="28"/>
      <c r="M2010" s="28"/>
      <c r="N2010" s="28"/>
      <c r="O2010" s="28">
        <v>5</v>
      </c>
      <c r="P2010" s="28"/>
      <c r="Q2010" s="28"/>
      <c r="R2010" s="28"/>
      <c r="S2010" s="71"/>
      <c r="T2010" s="28"/>
      <c r="U2010" s="28"/>
      <c r="V2010" s="28"/>
      <c r="W2010" s="28"/>
      <c r="X2010" s="28"/>
    </row>
    <row r="2011" spans="1:24" ht="18.75" customHeight="1">
      <c r="A2011" s="201"/>
      <c r="B2011" s="187">
        <v>2812</v>
      </c>
      <c r="C2011" s="38" t="s">
        <v>3317</v>
      </c>
      <c r="D2011" s="28">
        <v>4129049790</v>
      </c>
      <c r="E2011" s="28">
        <v>5</v>
      </c>
      <c r="F2011" s="28"/>
      <c r="G2011" s="28">
        <v>10</v>
      </c>
      <c r="H2011" s="28">
        <v>10</v>
      </c>
      <c r="I2011" s="28"/>
      <c r="J2011" s="28"/>
      <c r="K2011" s="28"/>
      <c r="L2011" s="28"/>
      <c r="M2011" s="28"/>
      <c r="N2011" s="28"/>
      <c r="O2011" s="28">
        <v>5</v>
      </c>
      <c r="P2011" s="28">
        <v>5</v>
      </c>
      <c r="Q2011" s="28"/>
      <c r="R2011" s="28"/>
      <c r="S2011" s="71"/>
      <c r="T2011" s="28"/>
      <c r="U2011" s="28"/>
      <c r="V2011" s="28"/>
      <c r="W2011" s="28"/>
      <c r="X2011" s="28"/>
    </row>
    <row r="2012" spans="1:24" ht="18.75" customHeight="1">
      <c r="A2012" s="201"/>
      <c r="B2012" s="187">
        <v>2138</v>
      </c>
      <c r="C2012" s="38" t="s">
        <v>4178</v>
      </c>
      <c r="D2012" s="28">
        <v>4129006819</v>
      </c>
      <c r="E2012" s="28"/>
      <c r="F2012" s="28"/>
      <c r="G2012" s="28">
        <v>3</v>
      </c>
      <c r="H2012" s="28"/>
      <c r="I2012" s="28"/>
      <c r="J2012" s="28">
        <v>5</v>
      </c>
      <c r="K2012" s="28"/>
      <c r="L2012" s="28"/>
      <c r="M2012" s="28"/>
      <c r="N2012" s="28"/>
      <c r="O2012" s="28">
        <v>5</v>
      </c>
      <c r="P2012" s="28"/>
      <c r="Q2012" s="28"/>
      <c r="R2012" s="28"/>
      <c r="S2012" s="71"/>
      <c r="T2012" s="28"/>
      <c r="U2012" s="28"/>
      <c r="V2012" s="28"/>
      <c r="W2012" s="28"/>
      <c r="X2012" s="28"/>
    </row>
    <row r="2013" spans="1:24" ht="18.75" customHeight="1">
      <c r="A2013" s="201"/>
      <c r="B2013" s="187">
        <v>2439</v>
      </c>
      <c r="C2013" s="38" t="s">
        <v>6306</v>
      </c>
      <c r="D2013" s="28">
        <v>4129012856</v>
      </c>
      <c r="E2013" s="28"/>
      <c r="F2013" s="28"/>
      <c r="G2013" s="28">
        <v>3</v>
      </c>
      <c r="H2013" s="28">
        <v>6</v>
      </c>
      <c r="I2013" s="28"/>
      <c r="J2013" s="28">
        <v>6</v>
      </c>
      <c r="K2013" s="28"/>
      <c r="L2013" s="28"/>
      <c r="M2013" s="28"/>
      <c r="N2013" s="28"/>
      <c r="O2013" s="28"/>
      <c r="P2013" s="28"/>
      <c r="Q2013" s="28"/>
      <c r="R2013" s="28"/>
      <c r="S2013" s="71"/>
      <c r="T2013" s="28"/>
      <c r="U2013" s="28"/>
      <c r="V2013" s="28"/>
      <c r="W2013" s="28"/>
      <c r="X2013" s="28"/>
    </row>
    <row r="2014" spans="1:24" ht="18.75" customHeight="1">
      <c r="A2014" s="201"/>
      <c r="B2014" s="187">
        <v>2767</v>
      </c>
      <c r="C2014" s="38" t="s">
        <v>5834</v>
      </c>
      <c r="D2014" s="28">
        <v>4129015391</v>
      </c>
      <c r="E2014" s="28"/>
      <c r="F2014" s="28"/>
      <c r="G2014" s="28">
        <v>5</v>
      </c>
      <c r="H2014" s="28">
        <v>5</v>
      </c>
      <c r="I2014" s="28"/>
      <c r="J2014" s="28">
        <v>3</v>
      </c>
      <c r="K2014" s="28"/>
      <c r="L2014" s="28"/>
      <c r="M2014" s="28"/>
      <c r="N2014" s="28"/>
      <c r="O2014" s="28">
        <v>5</v>
      </c>
      <c r="P2014" s="28"/>
      <c r="Q2014" s="28"/>
      <c r="R2014" s="28"/>
      <c r="S2014" s="71"/>
      <c r="T2014" s="28"/>
      <c r="U2014" s="28"/>
      <c r="V2014" s="28"/>
      <c r="W2014" s="28"/>
      <c r="X2014" s="28"/>
    </row>
    <row r="2015" spans="1:24" ht="18.75" customHeight="1">
      <c r="A2015" s="201"/>
      <c r="B2015" s="187">
        <v>3304</v>
      </c>
      <c r="C2015" s="38" t="s">
        <v>5404</v>
      </c>
      <c r="D2015" s="28">
        <v>4129091343</v>
      </c>
      <c r="E2015" s="28"/>
      <c r="F2015" s="28"/>
      <c r="G2015" s="28">
        <v>6</v>
      </c>
      <c r="H2015" s="28">
        <v>10</v>
      </c>
      <c r="I2015" s="28"/>
      <c r="J2015" s="28"/>
      <c r="K2015" s="28"/>
      <c r="L2015" s="28"/>
      <c r="M2015" s="28"/>
      <c r="N2015" s="28"/>
      <c r="O2015" s="28">
        <v>5</v>
      </c>
      <c r="P2015" s="28"/>
      <c r="Q2015" s="28"/>
      <c r="R2015" s="28"/>
      <c r="S2015" s="71"/>
      <c r="T2015" s="28"/>
      <c r="U2015" s="28"/>
      <c r="V2015" s="28"/>
      <c r="W2015" s="28"/>
      <c r="X2015" s="28"/>
    </row>
    <row r="2016" spans="1:24" ht="18.75" customHeight="1">
      <c r="A2016" s="201"/>
      <c r="B2016" s="187">
        <v>5219</v>
      </c>
      <c r="C2016" s="38" t="s">
        <v>6307</v>
      </c>
      <c r="D2016" s="28">
        <v>4129117855</v>
      </c>
      <c r="E2016" s="28"/>
      <c r="F2016" s="28"/>
      <c r="G2016" s="28">
        <v>6</v>
      </c>
      <c r="H2016" s="28">
        <v>8</v>
      </c>
      <c r="I2016" s="28"/>
      <c r="J2016" s="28">
        <v>8</v>
      </c>
      <c r="K2016" s="28"/>
      <c r="L2016" s="28"/>
      <c r="M2016" s="28"/>
      <c r="N2016" s="28"/>
      <c r="O2016" s="28">
        <v>8</v>
      </c>
      <c r="P2016" s="28"/>
      <c r="Q2016" s="28"/>
      <c r="R2016" s="28"/>
      <c r="S2016" s="71"/>
      <c r="T2016" s="28"/>
      <c r="U2016" s="28"/>
      <c r="V2016" s="28"/>
      <c r="W2016" s="28"/>
      <c r="X2016" s="28"/>
    </row>
    <row r="2017" spans="1:24" ht="18.75" customHeight="1">
      <c r="A2017" s="201"/>
      <c r="B2017" s="187">
        <v>4085</v>
      </c>
      <c r="C2017" s="38" t="s">
        <v>5405</v>
      </c>
      <c r="D2017" s="28">
        <v>4129051931</v>
      </c>
      <c r="E2017" s="28"/>
      <c r="F2017" s="28"/>
      <c r="G2017" s="28">
        <v>6</v>
      </c>
      <c r="H2017" s="28">
        <v>10</v>
      </c>
      <c r="I2017" s="28"/>
      <c r="J2017" s="28"/>
      <c r="K2017" s="28"/>
      <c r="L2017" s="28"/>
      <c r="M2017" s="28"/>
      <c r="N2017" s="28"/>
      <c r="O2017" s="28">
        <v>5</v>
      </c>
      <c r="P2017" s="28"/>
      <c r="Q2017" s="28"/>
      <c r="R2017" s="28"/>
      <c r="S2017" s="71"/>
      <c r="T2017" s="28"/>
      <c r="U2017" s="28"/>
      <c r="V2017" s="28"/>
      <c r="W2017" s="28"/>
      <c r="X2017" s="28"/>
    </row>
    <row r="2018" spans="1:24" ht="18.75" customHeight="1">
      <c r="A2018" s="201"/>
      <c r="B2018" s="187">
        <v>2122</v>
      </c>
      <c r="C2018" s="38" t="s">
        <v>2073</v>
      </c>
      <c r="D2018" s="28">
        <v>4129092137</v>
      </c>
      <c r="E2018" s="28">
        <v>3</v>
      </c>
      <c r="F2018" s="28"/>
      <c r="G2018" s="28">
        <v>6</v>
      </c>
      <c r="H2018" s="28">
        <v>5</v>
      </c>
      <c r="I2018" s="28"/>
      <c r="J2018" s="28">
        <v>5</v>
      </c>
      <c r="K2018" s="28"/>
      <c r="L2018" s="28"/>
      <c r="M2018" s="28"/>
      <c r="N2018" s="28"/>
      <c r="O2018" s="28">
        <v>5</v>
      </c>
      <c r="P2018" s="28">
        <v>5</v>
      </c>
      <c r="Q2018" s="28"/>
      <c r="R2018" s="28"/>
      <c r="S2018" s="71"/>
      <c r="T2018" s="28"/>
      <c r="U2018" s="28"/>
      <c r="V2018" s="28"/>
      <c r="W2018" s="28"/>
      <c r="X2018" s="28"/>
    </row>
    <row r="2019" spans="1:24" ht="18.75" customHeight="1">
      <c r="A2019" s="201"/>
      <c r="B2019" s="187">
        <v>4327</v>
      </c>
      <c r="C2019" s="38" t="s">
        <v>6308</v>
      </c>
      <c r="D2019" s="28">
        <v>4129151982</v>
      </c>
      <c r="E2019" s="28"/>
      <c r="F2019" s="28"/>
      <c r="G2019" s="28">
        <v>7</v>
      </c>
      <c r="H2019" s="28">
        <v>8</v>
      </c>
      <c r="I2019" s="28"/>
      <c r="J2019" s="28">
        <v>7</v>
      </c>
      <c r="K2019" s="28"/>
      <c r="L2019" s="28"/>
      <c r="M2019" s="28"/>
      <c r="N2019" s="28"/>
      <c r="O2019" s="28">
        <v>5</v>
      </c>
      <c r="P2019" s="28">
        <v>5</v>
      </c>
      <c r="Q2019" s="28"/>
      <c r="R2019" s="28"/>
      <c r="S2019" s="71"/>
      <c r="T2019" s="28"/>
      <c r="U2019" s="28"/>
      <c r="V2019" s="28"/>
      <c r="W2019" s="28"/>
      <c r="X2019" s="28"/>
    </row>
    <row r="2020" spans="1:24" ht="18.75" customHeight="1">
      <c r="A2020" s="201"/>
      <c r="B2020" s="187">
        <v>4306</v>
      </c>
      <c r="C2020" s="38" t="s">
        <v>6309</v>
      </c>
      <c r="D2020" s="28">
        <v>4128999129</v>
      </c>
      <c r="E2020" s="28"/>
      <c r="F2020" s="28"/>
      <c r="G2020" s="28">
        <v>5</v>
      </c>
      <c r="H2020" s="28">
        <v>10</v>
      </c>
      <c r="I2020" s="28"/>
      <c r="J2020" s="28">
        <v>10</v>
      </c>
      <c r="K2020" s="28"/>
      <c r="L2020" s="28"/>
      <c r="M2020" s="28"/>
      <c r="N2020" s="28"/>
      <c r="O2020" s="28"/>
      <c r="P2020" s="28"/>
      <c r="Q2020" s="28"/>
      <c r="R2020" s="28"/>
      <c r="S2020" s="71"/>
      <c r="T2020" s="28"/>
      <c r="U2020" s="28"/>
      <c r="V2020" s="28"/>
      <c r="W2020" s="28"/>
      <c r="X2020" s="28"/>
    </row>
    <row r="2021" spans="1:24" ht="18.75" customHeight="1">
      <c r="A2021" s="201"/>
      <c r="B2021" s="187">
        <v>5340</v>
      </c>
      <c r="C2021" s="38" t="s">
        <v>5406</v>
      </c>
      <c r="D2021" s="28">
        <v>4129008863</v>
      </c>
      <c r="E2021" s="28"/>
      <c r="F2021" s="28"/>
      <c r="G2021" s="28">
        <v>5</v>
      </c>
      <c r="H2021" s="28"/>
      <c r="I2021" s="28"/>
      <c r="J2021" s="28">
        <v>3</v>
      </c>
      <c r="K2021" s="28"/>
      <c r="L2021" s="28"/>
      <c r="M2021" s="28"/>
      <c r="N2021" s="28"/>
      <c r="O2021" s="28">
        <v>5</v>
      </c>
      <c r="P2021" s="28"/>
      <c r="Q2021" s="28"/>
      <c r="R2021" s="28"/>
      <c r="S2021" s="71"/>
      <c r="T2021" s="28"/>
      <c r="U2021" s="28"/>
      <c r="V2021" s="28"/>
      <c r="W2021" s="28"/>
      <c r="X2021" s="28"/>
    </row>
    <row r="2022" spans="1:24" ht="18.75" customHeight="1">
      <c r="A2022" s="201"/>
      <c r="B2022" s="187"/>
      <c r="C2022" s="179" t="s">
        <v>6285</v>
      </c>
      <c r="D2022" s="17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71"/>
      <c r="T2022" s="28"/>
      <c r="U2022" s="28"/>
      <c r="V2022" s="28"/>
      <c r="W2022" s="28"/>
      <c r="X2022" s="179" t="s">
        <v>6285</v>
      </c>
    </row>
    <row r="2023" spans="1:24" ht="18.75" customHeight="1">
      <c r="A2023" s="201"/>
      <c r="B2023" s="187">
        <v>5716</v>
      </c>
      <c r="C2023" s="38" t="s">
        <v>5713</v>
      </c>
      <c r="D2023" s="28">
        <v>4128877056</v>
      </c>
      <c r="E2023" s="34"/>
      <c r="F2023" s="34"/>
      <c r="G2023" s="28">
        <v>10</v>
      </c>
      <c r="H2023" s="28">
        <v>6</v>
      </c>
      <c r="I2023" s="28"/>
      <c r="J2023" s="28"/>
      <c r="K2023" s="28"/>
      <c r="L2023" s="28"/>
      <c r="M2023" s="28">
        <v>6</v>
      </c>
      <c r="N2023" s="28"/>
      <c r="O2023" s="28">
        <v>6</v>
      </c>
      <c r="P2023" s="28">
        <v>10</v>
      </c>
      <c r="Q2023" s="28"/>
      <c r="R2023" s="28"/>
      <c r="S2023" s="71"/>
      <c r="T2023" s="28"/>
      <c r="U2023" s="28"/>
      <c r="V2023" s="28"/>
      <c r="W2023" s="28"/>
      <c r="X2023" s="28"/>
    </row>
    <row r="2024" spans="1:24" ht="18.75" customHeight="1">
      <c r="A2024" s="201"/>
      <c r="B2024" s="187">
        <v>4692</v>
      </c>
      <c r="C2024" s="38" t="s">
        <v>6286</v>
      </c>
      <c r="D2024" s="28">
        <v>4129050039</v>
      </c>
      <c r="E2024" s="34"/>
      <c r="F2024" s="34"/>
      <c r="G2024" s="28">
        <v>6</v>
      </c>
      <c r="H2024" s="28">
        <v>5</v>
      </c>
      <c r="I2024" s="28"/>
      <c r="J2024" s="28"/>
      <c r="K2024" s="28"/>
      <c r="L2024" s="28"/>
      <c r="M2024" s="28">
        <v>15</v>
      </c>
      <c r="N2024" s="28"/>
      <c r="O2024" s="28">
        <v>15</v>
      </c>
      <c r="P2024" s="28"/>
      <c r="Q2024" s="28"/>
      <c r="R2024" s="28"/>
      <c r="S2024" s="71"/>
      <c r="T2024" s="28"/>
      <c r="U2024" s="28"/>
      <c r="V2024" s="28"/>
      <c r="W2024" s="28"/>
      <c r="X2024" s="28"/>
    </row>
    <row r="2025" spans="1:24" ht="18.75" customHeight="1">
      <c r="A2025" s="201"/>
      <c r="B2025" s="187">
        <v>4456</v>
      </c>
      <c r="C2025" s="38" t="s">
        <v>41</v>
      </c>
      <c r="D2025" s="28">
        <v>4129032783</v>
      </c>
      <c r="E2025" s="34"/>
      <c r="F2025" s="34"/>
      <c r="G2025" s="34"/>
      <c r="H2025" s="28">
        <v>20</v>
      </c>
      <c r="I2025" s="28"/>
      <c r="J2025" s="28"/>
      <c r="K2025" s="28"/>
      <c r="L2025" s="28"/>
      <c r="M2025" s="28"/>
      <c r="N2025" s="28"/>
      <c r="O2025" s="28">
        <v>5</v>
      </c>
      <c r="P2025" s="28"/>
      <c r="Q2025" s="28"/>
      <c r="R2025" s="28"/>
      <c r="S2025" s="71"/>
      <c r="T2025" s="28"/>
      <c r="U2025" s="28"/>
      <c r="V2025" s="28"/>
      <c r="W2025" s="28"/>
      <c r="X2025" s="28"/>
    </row>
    <row r="2026" spans="1:24" ht="18.75" customHeight="1">
      <c r="A2026" s="201"/>
      <c r="B2026" s="187">
        <v>3878</v>
      </c>
      <c r="C2026" s="38" t="s">
        <v>1535</v>
      </c>
      <c r="D2026" s="28">
        <v>4128915801</v>
      </c>
      <c r="E2026" s="34"/>
      <c r="F2026" s="34"/>
      <c r="G2026" s="28">
        <v>20</v>
      </c>
      <c r="H2026" s="28">
        <v>15</v>
      </c>
      <c r="I2026" s="28"/>
      <c r="J2026" s="28">
        <v>5</v>
      </c>
      <c r="K2026" s="28"/>
      <c r="L2026" s="28"/>
      <c r="M2026" s="28">
        <v>5</v>
      </c>
      <c r="N2026" s="28"/>
      <c r="O2026" s="28">
        <v>5</v>
      </c>
      <c r="P2026" s="28">
        <v>35</v>
      </c>
      <c r="Q2026" s="28"/>
      <c r="R2026" s="28"/>
      <c r="S2026" s="71"/>
      <c r="T2026" s="28"/>
      <c r="U2026" s="28"/>
      <c r="V2026" s="28"/>
      <c r="W2026" s="28"/>
      <c r="X2026" s="28"/>
    </row>
    <row r="2027" spans="1:24" ht="18.75" customHeight="1">
      <c r="A2027" s="201"/>
      <c r="B2027" s="187">
        <v>3842</v>
      </c>
      <c r="C2027" s="38" t="s">
        <v>405</v>
      </c>
      <c r="D2027" s="28">
        <v>4129112925</v>
      </c>
      <c r="E2027" s="28">
        <v>3</v>
      </c>
      <c r="F2027" s="28"/>
      <c r="G2027" s="28"/>
      <c r="H2027" s="28">
        <v>5</v>
      </c>
      <c r="I2027" s="28"/>
      <c r="J2027" s="28">
        <v>3</v>
      </c>
      <c r="K2027" s="28"/>
      <c r="L2027" s="28"/>
      <c r="M2027" s="28"/>
      <c r="N2027" s="28"/>
      <c r="O2027" s="28">
        <v>5</v>
      </c>
      <c r="P2027" s="28">
        <v>13</v>
      </c>
      <c r="Q2027" s="28"/>
      <c r="R2027" s="28"/>
      <c r="S2027" s="71"/>
      <c r="T2027" s="28"/>
      <c r="U2027" s="28"/>
      <c r="V2027" s="28"/>
      <c r="W2027" s="28"/>
      <c r="X2027" s="28"/>
    </row>
    <row r="2028" spans="1:24" ht="18.75" customHeight="1">
      <c r="A2028" s="201"/>
      <c r="B2028" s="187">
        <v>3314</v>
      </c>
      <c r="C2028" s="38" t="s">
        <v>2936</v>
      </c>
      <c r="D2028" s="28">
        <v>4129009603</v>
      </c>
      <c r="E2028" s="34"/>
      <c r="F2028" s="34"/>
      <c r="G2028" s="34"/>
      <c r="H2028" s="28">
        <v>5</v>
      </c>
      <c r="I2028" s="28"/>
      <c r="J2028" s="28">
        <v>3</v>
      </c>
      <c r="K2028" s="28"/>
      <c r="L2028" s="28"/>
      <c r="M2028" s="28">
        <v>5</v>
      </c>
      <c r="N2028" s="28"/>
      <c r="O2028" s="28">
        <v>8</v>
      </c>
      <c r="P2028" s="28">
        <v>5</v>
      </c>
      <c r="Q2028" s="28"/>
      <c r="R2028" s="28"/>
      <c r="S2028" s="71"/>
      <c r="T2028" s="28"/>
      <c r="U2028" s="28"/>
      <c r="V2028" s="28"/>
      <c r="W2028" s="28"/>
      <c r="X2028" s="28"/>
    </row>
    <row r="2029" spans="1:24" ht="18.75" customHeight="1">
      <c r="A2029" s="201"/>
      <c r="B2029" s="187">
        <v>3708</v>
      </c>
      <c r="C2029" s="38" t="s">
        <v>6287</v>
      </c>
      <c r="D2029" s="28">
        <v>4128953941</v>
      </c>
      <c r="E2029" s="34"/>
      <c r="F2029" s="34"/>
      <c r="G2029" s="28">
        <v>10</v>
      </c>
      <c r="H2029" s="28">
        <v>15</v>
      </c>
      <c r="I2029" s="28"/>
      <c r="J2029" s="28"/>
      <c r="K2029" s="28"/>
      <c r="L2029" s="28"/>
      <c r="M2029" s="28"/>
      <c r="N2029" s="28"/>
      <c r="O2029" s="28">
        <v>15</v>
      </c>
      <c r="P2029" s="34"/>
      <c r="Q2029" s="28"/>
      <c r="R2029" s="28"/>
      <c r="S2029" s="71"/>
      <c r="T2029" s="28"/>
      <c r="U2029" s="28"/>
      <c r="V2029" s="28"/>
      <c r="W2029" s="28"/>
      <c r="X2029" s="28"/>
    </row>
    <row r="2030" spans="1:24" ht="18.75" customHeight="1">
      <c r="A2030" s="201"/>
      <c r="B2030" s="187">
        <v>3367</v>
      </c>
      <c r="C2030" s="38" t="s">
        <v>94</v>
      </c>
      <c r="D2030" s="28">
        <v>4129054644</v>
      </c>
      <c r="E2030" s="34"/>
      <c r="F2030" s="34"/>
      <c r="G2030" s="28">
        <v>23</v>
      </c>
      <c r="H2030" s="28">
        <v>35</v>
      </c>
      <c r="I2030" s="28"/>
      <c r="J2030" s="28"/>
      <c r="K2030" s="28"/>
      <c r="L2030" s="28"/>
      <c r="M2030" s="28">
        <v>15</v>
      </c>
      <c r="N2030" s="28"/>
      <c r="O2030" s="28">
        <v>10</v>
      </c>
      <c r="P2030" s="28">
        <v>20</v>
      </c>
      <c r="Q2030" s="28"/>
      <c r="R2030" s="28"/>
      <c r="S2030" s="71"/>
      <c r="T2030" s="28"/>
      <c r="U2030" s="28"/>
      <c r="V2030" s="28"/>
      <c r="W2030" s="28"/>
      <c r="X2030" s="28"/>
    </row>
    <row r="2031" spans="1:24" ht="18.75" customHeight="1">
      <c r="A2031" s="201"/>
      <c r="B2031" s="187">
        <v>3839</v>
      </c>
      <c r="C2031" s="38" t="s">
        <v>5742</v>
      </c>
      <c r="D2031" s="28">
        <v>4128883616</v>
      </c>
      <c r="E2031" s="34"/>
      <c r="F2031" s="34"/>
      <c r="G2031" s="28">
        <v>5</v>
      </c>
      <c r="H2031" s="28"/>
      <c r="I2031" s="28"/>
      <c r="J2031" s="28">
        <v>5</v>
      </c>
      <c r="K2031" s="28"/>
      <c r="L2031" s="28"/>
      <c r="M2031" s="28">
        <v>5</v>
      </c>
      <c r="N2031" s="28"/>
      <c r="O2031" s="28">
        <v>10</v>
      </c>
      <c r="P2031" s="28">
        <v>15</v>
      </c>
      <c r="Q2031" s="28"/>
      <c r="R2031" s="28"/>
      <c r="S2031" s="71"/>
      <c r="T2031" s="28"/>
      <c r="U2031" s="28"/>
      <c r="V2031" s="28"/>
      <c r="W2031" s="28"/>
      <c r="X2031" s="28"/>
    </row>
    <row r="2032" spans="1:24" ht="18.75" customHeight="1">
      <c r="A2032" s="201"/>
      <c r="B2032" s="187">
        <v>4234</v>
      </c>
      <c r="C2032" s="38" t="s">
        <v>3776</v>
      </c>
      <c r="D2032" s="28">
        <v>4129148979</v>
      </c>
      <c r="E2032" s="34"/>
      <c r="F2032" s="34"/>
      <c r="G2032" s="28">
        <v>25</v>
      </c>
      <c r="H2032" s="28">
        <v>15</v>
      </c>
      <c r="I2032" s="28"/>
      <c r="J2032" s="28">
        <v>15</v>
      </c>
      <c r="K2032" s="28"/>
      <c r="L2032" s="28"/>
      <c r="M2032" s="28">
        <v>15</v>
      </c>
      <c r="N2032" s="28"/>
      <c r="O2032" s="28">
        <v>15</v>
      </c>
      <c r="P2032" s="28">
        <v>25</v>
      </c>
      <c r="Q2032" s="28"/>
      <c r="R2032" s="28"/>
      <c r="S2032" s="71"/>
      <c r="T2032" s="28"/>
      <c r="U2032" s="28"/>
      <c r="V2032" s="28"/>
      <c r="W2032" s="28"/>
      <c r="X2032" s="28"/>
    </row>
    <row r="2033" spans="1:24" ht="18.75" customHeight="1">
      <c r="A2033" s="201"/>
      <c r="B2033" s="187">
        <v>3865</v>
      </c>
      <c r="C2033" s="38" t="s">
        <v>4883</v>
      </c>
      <c r="D2033" s="28">
        <v>4129036349</v>
      </c>
      <c r="E2033" s="34"/>
      <c r="F2033" s="34"/>
      <c r="G2033" s="28">
        <v>2</v>
      </c>
      <c r="H2033" s="28">
        <v>10</v>
      </c>
      <c r="I2033" s="28"/>
      <c r="J2033" s="28"/>
      <c r="K2033" s="28"/>
      <c r="L2033" s="28"/>
      <c r="M2033" s="28"/>
      <c r="N2033" s="28"/>
      <c r="O2033" s="28"/>
      <c r="P2033" s="28">
        <v>3</v>
      </c>
      <c r="Q2033" s="28"/>
      <c r="R2033" s="28"/>
      <c r="S2033" s="71"/>
      <c r="T2033" s="28"/>
      <c r="U2033" s="28"/>
      <c r="V2033" s="28"/>
      <c r="W2033" s="28"/>
      <c r="X2033" s="28"/>
    </row>
    <row r="2034" spans="1:24" ht="18.75" customHeight="1">
      <c r="A2034" s="201"/>
      <c r="B2034" s="187">
        <v>3381</v>
      </c>
      <c r="C2034" s="38" t="s">
        <v>42</v>
      </c>
      <c r="D2034" s="28">
        <v>4129068334</v>
      </c>
      <c r="E2034" s="28">
        <v>3</v>
      </c>
      <c r="F2034" s="28"/>
      <c r="G2034" s="28"/>
      <c r="H2034" s="28">
        <v>10</v>
      </c>
      <c r="I2034" s="28"/>
      <c r="J2034" s="28"/>
      <c r="K2034" s="28"/>
      <c r="L2034" s="28"/>
      <c r="M2034" s="28"/>
      <c r="N2034" s="28"/>
      <c r="O2034" s="28">
        <v>14</v>
      </c>
      <c r="P2034" s="28">
        <v>10</v>
      </c>
      <c r="Q2034" s="28"/>
      <c r="R2034" s="28"/>
      <c r="S2034" s="71"/>
      <c r="T2034" s="28"/>
      <c r="U2034" s="28"/>
      <c r="V2034" s="28"/>
      <c r="W2034" s="28"/>
      <c r="X2034" s="28"/>
    </row>
    <row r="2035" spans="1:24" ht="18.75" customHeight="1">
      <c r="A2035" s="201"/>
      <c r="B2035" s="187">
        <v>1543</v>
      </c>
      <c r="C2035" s="38" t="s">
        <v>724</v>
      </c>
      <c r="D2035" s="28">
        <v>4129073209</v>
      </c>
      <c r="E2035" s="28">
        <v>2</v>
      </c>
      <c r="F2035" s="28"/>
      <c r="G2035" s="28">
        <v>15</v>
      </c>
      <c r="H2035" s="28">
        <v>20</v>
      </c>
      <c r="I2035" s="28"/>
      <c r="J2035" s="28"/>
      <c r="K2035" s="28"/>
      <c r="L2035" s="28"/>
      <c r="M2035" s="28">
        <v>3</v>
      </c>
      <c r="N2035" s="28"/>
      <c r="O2035" s="28">
        <v>15</v>
      </c>
      <c r="P2035" s="28">
        <v>5</v>
      </c>
      <c r="Q2035" s="28"/>
      <c r="R2035" s="28"/>
      <c r="S2035" s="71"/>
      <c r="T2035" s="28"/>
      <c r="U2035" s="28"/>
      <c r="V2035" s="28"/>
      <c r="W2035" s="28"/>
      <c r="X2035" s="28"/>
    </row>
    <row r="2036" spans="1:24" ht="18.75" customHeight="1">
      <c r="A2036" s="201"/>
      <c r="B2036" s="187">
        <v>4064</v>
      </c>
      <c r="C2036" s="38" t="s">
        <v>5486</v>
      </c>
      <c r="D2036" s="28">
        <v>4129054514</v>
      </c>
      <c r="E2036" s="28">
        <v>5</v>
      </c>
      <c r="F2036" s="28"/>
      <c r="G2036" s="28">
        <v>5</v>
      </c>
      <c r="H2036" s="28">
        <v>10</v>
      </c>
      <c r="I2036" s="34"/>
      <c r="J2036" s="34"/>
      <c r="K2036" s="34"/>
      <c r="L2036" s="34"/>
      <c r="M2036" s="34"/>
      <c r="N2036" s="34"/>
      <c r="O2036" s="34"/>
      <c r="P2036" s="34"/>
      <c r="Q2036" s="28"/>
      <c r="R2036" s="28"/>
      <c r="S2036" s="71"/>
      <c r="T2036" s="28"/>
      <c r="U2036" s="28"/>
      <c r="V2036" s="28"/>
      <c r="W2036" s="28"/>
      <c r="X2036" s="28"/>
    </row>
    <row r="2037" spans="1:24" ht="18.75" customHeight="1">
      <c r="A2037" s="201"/>
      <c r="B2037" s="187">
        <v>5536</v>
      </c>
      <c r="C2037" s="38" t="s">
        <v>3336</v>
      </c>
      <c r="D2037" s="28">
        <v>4129052039</v>
      </c>
      <c r="E2037" s="34"/>
      <c r="F2037" s="34"/>
      <c r="G2037" s="34"/>
      <c r="H2037" s="28">
        <v>5</v>
      </c>
      <c r="I2037" s="28"/>
      <c r="J2037" s="28"/>
      <c r="K2037" s="28"/>
      <c r="L2037" s="28"/>
      <c r="M2037" s="28"/>
      <c r="N2037" s="28"/>
      <c r="O2037" s="28">
        <v>10</v>
      </c>
      <c r="P2037" s="28">
        <v>5</v>
      </c>
      <c r="Q2037" s="28"/>
      <c r="R2037" s="28"/>
      <c r="S2037" s="71"/>
      <c r="T2037" s="28"/>
      <c r="U2037" s="28"/>
      <c r="V2037" s="28"/>
      <c r="W2037" s="28"/>
      <c r="X2037" s="28"/>
    </row>
    <row r="2038" spans="1:24" ht="18.75" customHeight="1">
      <c r="A2038" s="201"/>
      <c r="B2038" s="187">
        <v>3289</v>
      </c>
      <c r="C2038" s="38" t="s">
        <v>309</v>
      </c>
      <c r="D2038" s="28">
        <v>4128896505</v>
      </c>
      <c r="E2038" s="28"/>
      <c r="F2038" s="28"/>
      <c r="G2038" s="28">
        <v>6</v>
      </c>
      <c r="H2038" s="28">
        <v>15</v>
      </c>
      <c r="I2038" s="28"/>
      <c r="J2038" s="28">
        <v>5</v>
      </c>
      <c r="K2038" s="28"/>
      <c r="L2038" s="28"/>
      <c r="M2038" s="28"/>
      <c r="N2038" s="28"/>
      <c r="O2038" s="28">
        <v>5</v>
      </c>
      <c r="P2038" s="28">
        <v>5</v>
      </c>
      <c r="Q2038" s="28"/>
      <c r="R2038" s="28"/>
      <c r="S2038" s="71"/>
      <c r="T2038" s="28"/>
      <c r="U2038" s="28"/>
      <c r="V2038" s="28"/>
      <c r="W2038" s="28"/>
      <c r="X2038" s="28"/>
    </row>
    <row r="2039" spans="1:24" ht="18.75" customHeight="1">
      <c r="A2039" s="201"/>
      <c r="B2039" s="187">
        <v>5638</v>
      </c>
      <c r="C2039" s="38" t="s">
        <v>4445</v>
      </c>
      <c r="D2039" s="28">
        <v>4129047292</v>
      </c>
      <c r="E2039" s="28">
        <v>3</v>
      </c>
      <c r="F2039" s="28"/>
      <c r="G2039" s="28">
        <v>5</v>
      </c>
      <c r="H2039" s="28">
        <v>5</v>
      </c>
      <c r="I2039" s="28"/>
      <c r="J2039" s="28">
        <v>5</v>
      </c>
      <c r="K2039" s="28"/>
      <c r="L2039" s="28"/>
      <c r="M2039" s="28"/>
      <c r="N2039" s="28"/>
      <c r="O2039" s="28">
        <v>5</v>
      </c>
      <c r="P2039" s="28">
        <v>10</v>
      </c>
      <c r="Q2039" s="28"/>
      <c r="R2039" s="28"/>
      <c r="S2039" s="71"/>
      <c r="T2039" s="28"/>
      <c r="U2039" s="28"/>
      <c r="V2039" s="28"/>
      <c r="W2039" s="28"/>
      <c r="X2039" s="28"/>
    </row>
    <row r="2040" spans="1:24" ht="18.75" customHeight="1">
      <c r="A2040" s="201"/>
      <c r="B2040" s="187">
        <v>5526</v>
      </c>
      <c r="C2040" s="38" t="s">
        <v>4108</v>
      </c>
      <c r="D2040" s="28">
        <v>4128924856</v>
      </c>
      <c r="E2040" s="34"/>
      <c r="F2040" s="34"/>
      <c r="G2040" s="28">
        <v>15</v>
      </c>
      <c r="H2040" s="28">
        <v>15</v>
      </c>
      <c r="I2040" s="28"/>
      <c r="J2040" s="28"/>
      <c r="K2040" s="28"/>
      <c r="L2040" s="28"/>
      <c r="M2040" s="28"/>
      <c r="N2040" s="28"/>
      <c r="O2040" s="28">
        <v>10</v>
      </c>
      <c r="P2040" s="28">
        <v>10</v>
      </c>
      <c r="Q2040" s="28"/>
      <c r="R2040" s="28"/>
      <c r="S2040" s="71"/>
      <c r="T2040" s="28"/>
      <c r="U2040" s="28"/>
      <c r="V2040" s="28"/>
      <c r="W2040" s="28"/>
      <c r="X2040" s="28"/>
    </row>
    <row r="2041" spans="1:24" ht="18.75" customHeight="1">
      <c r="A2041" s="201"/>
      <c r="B2041" s="187">
        <v>3480</v>
      </c>
      <c r="C2041" s="38" t="s">
        <v>4262</v>
      </c>
      <c r="D2041" s="28">
        <v>4129048898</v>
      </c>
      <c r="E2041" s="34"/>
      <c r="F2041" s="34"/>
      <c r="G2041" s="28">
        <v>20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28"/>
      <c r="R2041" s="28"/>
      <c r="S2041" s="71"/>
      <c r="T2041" s="28"/>
      <c r="U2041" s="28"/>
      <c r="V2041" s="28"/>
      <c r="W2041" s="28"/>
      <c r="X2041" s="28"/>
    </row>
    <row r="2042" spans="1:24" ht="18.75" customHeight="1">
      <c r="A2042" s="201"/>
      <c r="B2042" s="187">
        <v>4855</v>
      </c>
      <c r="C2042" s="38" t="s">
        <v>4732</v>
      </c>
      <c r="D2042" s="28">
        <v>4129105061</v>
      </c>
      <c r="E2042" s="34"/>
      <c r="F2042" s="34"/>
      <c r="G2042" s="28">
        <v>15</v>
      </c>
      <c r="H2042" s="28">
        <v>10</v>
      </c>
      <c r="I2042" s="28"/>
      <c r="J2042" s="28"/>
      <c r="K2042" s="28"/>
      <c r="L2042" s="28"/>
      <c r="M2042" s="28"/>
      <c r="N2042" s="28"/>
      <c r="O2042" s="28"/>
      <c r="P2042" s="28">
        <v>5</v>
      </c>
      <c r="Q2042" s="28"/>
      <c r="R2042" s="28"/>
      <c r="S2042" s="71"/>
      <c r="T2042" s="28"/>
      <c r="U2042" s="28"/>
      <c r="V2042" s="28"/>
      <c r="W2042" s="28"/>
      <c r="X2042" s="28"/>
    </row>
    <row r="2043" spans="1:24" ht="18.75" customHeight="1">
      <c r="A2043" s="201"/>
      <c r="B2043" s="187">
        <v>4713</v>
      </c>
      <c r="C2043" s="38" t="s">
        <v>1441</v>
      </c>
      <c r="D2043" s="28">
        <v>4129101764</v>
      </c>
      <c r="E2043" s="34"/>
      <c r="F2043" s="34"/>
      <c r="G2043" s="28">
        <v>6</v>
      </c>
      <c r="H2043" s="28">
        <v>10</v>
      </c>
      <c r="I2043" s="28"/>
      <c r="J2043" s="28"/>
      <c r="K2043" s="28"/>
      <c r="L2043" s="28"/>
      <c r="M2043" s="28"/>
      <c r="N2043" s="28"/>
      <c r="O2043" s="28">
        <v>6</v>
      </c>
      <c r="P2043" s="28">
        <v>6</v>
      </c>
      <c r="Q2043" s="28"/>
      <c r="R2043" s="28"/>
      <c r="S2043" s="71"/>
      <c r="T2043" s="28"/>
      <c r="U2043" s="28"/>
      <c r="V2043" s="28"/>
      <c r="W2043" s="28"/>
      <c r="X2043" s="28"/>
    </row>
    <row r="2044" spans="1:24" ht="18.75" customHeight="1">
      <c r="A2044" s="201"/>
      <c r="B2044" s="187">
        <v>5322</v>
      </c>
      <c r="C2044" s="38" t="s">
        <v>6288</v>
      </c>
      <c r="D2044" s="28">
        <v>4129093174</v>
      </c>
      <c r="E2044" s="34"/>
      <c r="F2044" s="34"/>
      <c r="G2044" s="28">
        <v>20</v>
      </c>
      <c r="H2044" s="34"/>
      <c r="I2044" s="34"/>
      <c r="J2044" s="34"/>
      <c r="K2044" s="34"/>
      <c r="L2044" s="34"/>
      <c r="M2044" s="34"/>
      <c r="N2044" s="34"/>
      <c r="O2044" s="34"/>
      <c r="P2044" s="34"/>
      <c r="Q2044" s="28"/>
      <c r="R2044" s="28"/>
      <c r="S2044" s="71"/>
      <c r="T2044" s="28"/>
      <c r="U2044" s="28"/>
      <c r="V2044" s="28"/>
      <c r="W2044" s="28"/>
      <c r="X2044" s="28"/>
    </row>
    <row r="2045" spans="1:24" ht="18.75" customHeight="1">
      <c r="A2045" s="201"/>
      <c r="B2045" s="187">
        <v>1648</v>
      </c>
      <c r="C2045" s="38" t="s">
        <v>394</v>
      </c>
      <c r="D2045" s="28">
        <v>4128986786</v>
      </c>
      <c r="E2045" s="34"/>
      <c r="F2045" s="34"/>
      <c r="G2045" s="28">
        <v>10</v>
      </c>
      <c r="H2045" s="28">
        <v>10</v>
      </c>
      <c r="I2045" s="28"/>
      <c r="J2045" s="28"/>
      <c r="K2045" s="28"/>
      <c r="L2045" s="28"/>
      <c r="M2045" s="28"/>
      <c r="N2045" s="28"/>
      <c r="O2045" s="28">
        <v>5</v>
      </c>
      <c r="P2045" s="34"/>
      <c r="Q2045" s="28"/>
      <c r="R2045" s="28"/>
      <c r="S2045" s="71"/>
      <c r="T2045" s="28"/>
      <c r="U2045" s="28"/>
      <c r="V2045" s="28"/>
      <c r="W2045" s="28"/>
      <c r="X2045" s="28"/>
    </row>
    <row r="2046" spans="1:24" ht="18.75" customHeight="1">
      <c r="A2046" s="201"/>
      <c r="B2046" s="187">
        <v>1594</v>
      </c>
      <c r="C2046" s="38" t="s">
        <v>767</v>
      </c>
      <c r="D2046" s="28">
        <v>4128807050</v>
      </c>
      <c r="E2046" s="34"/>
      <c r="F2046" s="34"/>
      <c r="G2046" s="28">
        <v>15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28"/>
      <c r="R2046" s="28"/>
      <c r="S2046" s="71"/>
      <c r="T2046" s="28"/>
      <c r="U2046" s="28"/>
      <c r="V2046" s="28"/>
      <c r="W2046" s="28"/>
      <c r="X2046" s="28"/>
    </row>
    <row r="2047" spans="1:24" ht="18.75" customHeight="1">
      <c r="A2047" s="201"/>
      <c r="B2047" s="187">
        <v>4992</v>
      </c>
      <c r="C2047" s="38" t="s">
        <v>1229</v>
      </c>
      <c r="D2047" s="28">
        <v>4129073901</v>
      </c>
      <c r="E2047" s="34"/>
      <c r="F2047" s="34"/>
      <c r="G2047" s="28">
        <v>10</v>
      </c>
      <c r="H2047" s="28"/>
      <c r="I2047" s="28"/>
      <c r="J2047" s="28"/>
      <c r="K2047" s="28"/>
      <c r="L2047" s="28"/>
      <c r="M2047" s="28"/>
      <c r="N2047" s="28"/>
      <c r="O2047" s="28">
        <v>15</v>
      </c>
      <c r="P2047" s="28">
        <v>5</v>
      </c>
      <c r="Q2047" s="28"/>
      <c r="R2047" s="28"/>
      <c r="S2047" s="71"/>
      <c r="T2047" s="28"/>
      <c r="U2047" s="28"/>
      <c r="V2047" s="28"/>
      <c r="W2047" s="28"/>
      <c r="X2047" s="28"/>
    </row>
    <row r="2048" spans="1:24" ht="18.75" customHeight="1">
      <c r="A2048" s="201"/>
      <c r="B2048" s="187">
        <v>3642</v>
      </c>
      <c r="C2048" s="38" t="s">
        <v>4203</v>
      </c>
      <c r="D2048" s="28">
        <v>4129110910</v>
      </c>
      <c r="E2048" s="34"/>
      <c r="F2048" s="28">
        <v>10</v>
      </c>
      <c r="G2048" s="28">
        <v>10</v>
      </c>
      <c r="H2048" s="28"/>
      <c r="I2048" s="28"/>
      <c r="J2048" s="28"/>
      <c r="K2048" s="28"/>
      <c r="L2048" s="28"/>
      <c r="M2048" s="28">
        <v>15</v>
      </c>
      <c r="N2048" s="28"/>
      <c r="O2048" s="28">
        <v>10</v>
      </c>
      <c r="P2048" s="28">
        <v>15</v>
      </c>
      <c r="Q2048" s="28"/>
      <c r="R2048" s="28"/>
      <c r="S2048" s="71"/>
      <c r="T2048" s="28"/>
      <c r="U2048" s="28"/>
      <c r="V2048" s="28"/>
      <c r="W2048" s="28"/>
      <c r="X2048" s="28"/>
    </row>
    <row r="2049" spans="1:24" ht="18.75" customHeight="1">
      <c r="A2049" s="201"/>
      <c r="B2049" s="187">
        <v>4215</v>
      </c>
      <c r="C2049" s="38" t="s">
        <v>3714</v>
      </c>
      <c r="D2049" s="28">
        <v>4129050709</v>
      </c>
      <c r="E2049" s="34"/>
      <c r="F2049" s="34"/>
      <c r="G2049" s="28">
        <v>30</v>
      </c>
      <c r="H2049" s="28"/>
      <c r="I2049" s="28"/>
      <c r="J2049" s="28"/>
      <c r="K2049" s="28"/>
      <c r="L2049" s="28"/>
      <c r="M2049" s="28"/>
      <c r="N2049" s="28"/>
      <c r="O2049" s="28"/>
      <c r="P2049" s="28">
        <v>10</v>
      </c>
      <c r="Q2049" s="28"/>
      <c r="R2049" s="28"/>
      <c r="S2049" s="71"/>
      <c r="T2049" s="28"/>
      <c r="U2049" s="28"/>
      <c r="V2049" s="28"/>
      <c r="W2049" s="28"/>
      <c r="X2049" s="28"/>
    </row>
    <row r="2050" spans="1:24" ht="18.75" customHeight="1">
      <c r="A2050" s="201"/>
      <c r="B2050" s="187">
        <v>5708</v>
      </c>
      <c r="C2050" s="38" t="s">
        <v>6289</v>
      </c>
      <c r="D2050" s="28">
        <v>4128796697</v>
      </c>
      <c r="E2050" s="28">
        <v>10</v>
      </c>
      <c r="F2050" s="28"/>
      <c r="G2050" s="28">
        <v>10</v>
      </c>
      <c r="H2050" s="28"/>
      <c r="I2050" s="28"/>
      <c r="J2050" s="28"/>
      <c r="K2050" s="28"/>
      <c r="L2050" s="28"/>
      <c r="M2050" s="28"/>
      <c r="N2050" s="28"/>
      <c r="O2050" s="28">
        <v>10</v>
      </c>
      <c r="P2050" s="28">
        <v>10</v>
      </c>
      <c r="Q2050" s="28"/>
      <c r="R2050" s="28"/>
      <c r="S2050" s="71"/>
      <c r="T2050" s="28"/>
      <c r="U2050" s="28"/>
      <c r="V2050" s="28"/>
      <c r="W2050" s="28"/>
      <c r="X2050" s="28"/>
    </row>
    <row r="2051" spans="1:24" ht="18.75" customHeight="1">
      <c r="A2051" s="201"/>
      <c r="B2051" s="187">
        <v>5708</v>
      </c>
      <c r="C2051" s="38" t="s">
        <v>6289</v>
      </c>
      <c r="D2051" s="28">
        <v>4128796774</v>
      </c>
      <c r="E2051" s="34"/>
      <c r="F2051" s="34"/>
      <c r="G2051" s="34"/>
      <c r="H2051" s="34"/>
      <c r="I2051" s="34"/>
      <c r="J2051" s="28">
        <v>10</v>
      </c>
      <c r="K2051" s="34"/>
      <c r="L2051" s="34"/>
      <c r="M2051" s="34"/>
      <c r="N2051" s="34"/>
      <c r="O2051" s="34"/>
      <c r="P2051" s="34"/>
      <c r="Q2051" s="28"/>
      <c r="R2051" s="28"/>
      <c r="S2051" s="71"/>
      <c r="T2051" s="28"/>
      <c r="U2051" s="28"/>
      <c r="V2051" s="28"/>
      <c r="W2051" s="28"/>
      <c r="X2051" s="28"/>
    </row>
    <row r="2052" spans="1:24" ht="18.75" customHeight="1">
      <c r="A2052" s="201"/>
      <c r="B2052" s="187">
        <v>5188</v>
      </c>
      <c r="C2052" s="38" t="s">
        <v>2984</v>
      </c>
      <c r="D2052" s="28">
        <v>4129095868</v>
      </c>
      <c r="E2052" s="34"/>
      <c r="F2052" s="34"/>
      <c r="G2052" s="28" t="s">
        <v>2018</v>
      </c>
      <c r="H2052" s="28"/>
      <c r="I2052" s="28"/>
      <c r="J2052" s="28"/>
      <c r="K2052" s="28"/>
      <c r="L2052" s="28"/>
      <c r="M2052" s="28"/>
      <c r="N2052" s="28"/>
      <c r="O2052" s="28"/>
      <c r="P2052" s="28">
        <v>20</v>
      </c>
      <c r="Q2052" s="28"/>
      <c r="R2052" s="28"/>
      <c r="S2052" s="71"/>
      <c r="T2052" s="28"/>
      <c r="U2052" s="28"/>
      <c r="V2052" s="28"/>
      <c r="W2052" s="28"/>
      <c r="X2052" s="28"/>
    </row>
    <row r="2053" spans="1:24" ht="18.75" customHeight="1">
      <c r="A2053" s="201"/>
      <c r="B2053" s="187">
        <v>5057</v>
      </c>
      <c r="C2053" s="38" t="s">
        <v>2307</v>
      </c>
      <c r="D2053" s="28">
        <v>4129051495</v>
      </c>
      <c r="E2053" s="34"/>
      <c r="F2053" s="34"/>
      <c r="G2053" s="28">
        <v>15</v>
      </c>
      <c r="H2053" s="28"/>
      <c r="I2053" s="28"/>
      <c r="J2053" s="28"/>
      <c r="K2053" s="28"/>
      <c r="L2053" s="28"/>
      <c r="M2053" s="28"/>
      <c r="N2053" s="28"/>
      <c r="O2053" s="28">
        <v>10</v>
      </c>
      <c r="P2053" s="28">
        <v>20</v>
      </c>
      <c r="Q2053" s="28"/>
      <c r="R2053" s="28"/>
      <c r="S2053" s="71"/>
      <c r="T2053" s="28"/>
      <c r="U2053" s="28"/>
      <c r="V2053" s="28"/>
      <c r="W2053" s="28"/>
      <c r="X2053" s="28"/>
    </row>
    <row r="2054" spans="1:24" ht="18.75" customHeight="1">
      <c r="A2054" s="201"/>
      <c r="B2054" s="187">
        <v>4702</v>
      </c>
      <c r="C2054" s="38" t="s">
        <v>6290</v>
      </c>
      <c r="D2054" s="28">
        <v>4129113021</v>
      </c>
      <c r="E2054" s="28">
        <v>5</v>
      </c>
      <c r="F2054" s="28">
        <v>5</v>
      </c>
      <c r="G2054" s="28">
        <v>5</v>
      </c>
      <c r="H2054" s="28">
        <v>5</v>
      </c>
      <c r="I2054" s="28"/>
      <c r="J2054" s="28"/>
      <c r="K2054" s="28"/>
      <c r="L2054" s="28"/>
      <c r="M2054" s="28"/>
      <c r="N2054" s="28"/>
      <c r="O2054" s="28">
        <v>10</v>
      </c>
      <c r="P2054" s="28">
        <v>7</v>
      </c>
      <c r="Q2054" s="28"/>
      <c r="R2054" s="28"/>
      <c r="S2054" s="71"/>
      <c r="T2054" s="28"/>
      <c r="U2054" s="28"/>
      <c r="V2054" s="28"/>
      <c r="W2054" s="28"/>
      <c r="X2054" s="28"/>
    </row>
    <row r="2055" spans="1:24" ht="18.75" customHeight="1">
      <c r="A2055" s="201"/>
      <c r="B2055" s="187">
        <v>4830</v>
      </c>
      <c r="C2055" s="38" t="s">
        <v>1717</v>
      </c>
      <c r="D2055" s="28">
        <v>4129113084</v>
      </c>
      <c r="E2055" s="28">
        <v>5</v>
      </c>
      <c r="F2055" s="28"/>
      <c r="G2055" s="28">
        <v>8</v>
      </c>
      <c r="H2055" s="28">
        <v>5</v>
      </c>
      <c r="I2055" s="28"/>
      <c r="J2055" s="28"/>
      <c r="K2055" s="28"/>
      <c r="L2055" s="28"/>
      <c r="M2055" s="28"/>
      <c r="N2055" s="28"/>
      <c r="O2055" s="28"/>
      <c r="P2055" s="28">
        <v>5</v>
      </c>
      <c r="Q2055" s="28"/>
      <c r="R2055" s="28"/>
      <c r="S2055" s="71"/>
      <c r="T2055" s="28"/>
      <c r="U2055" s="28"/>
      <c r="V2055" s="28"/>
      <c r="W2055" s="28"/>
      <c r="X2055" s="28"/>
    </row>
    <row r="2056" spans="1:24" ht="18.75" customHeight="1">
      <c r="A2056" s="201"/>
      <c r="B2056" s="187">
        <v>4830</v>
      </c>
      <c r="C2056" s="38" t="s">
        <v>1717</v>
      </c>
      <c r="D2056" s="28">
        <v>4129493670</v>
      </c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28">
        <v>5</v>
      </c>
      <c r="Q2056" s="28"/>
      <c r="R2056" s="28"/>
      <c r="S2056" s="71"/>
      <c r="T2056" s="28"/>
      <c r="U2056" s="28"/>
      <c r="V2056" s="28"/>
      <c r="W2056" s="28"/>
      <c r="X2056" s="28"/>
    </row>
    <row r="2057" spans="1:24" ht="18.75" customHeight="1">
      <c r="A2057" s="201"/>
      <c r="B2057" s="187">
        <v>1618</v>
      </c>
      <c r="C2057" s="38" t="s">
        <v>3045</v>
      </c>
      <c r="D2057" s="28">
        <v>4129056611</v>
      </c>
      <c r="E2057" s="34"/>
      <c r="F2057" s="28" t="s">
        <v>1496</v>
      </c>
      <c r="G2057" s="28">
        <v>15</v>
      </c>
      <c r="H2057" s="28">
        <v>10</v>
      </c>
      <c r="I2057" s="28"/>
      <c r="J2057" s="28"/>
      <c r="K2057" s="28"/>
      <c r="L2057" s="28"/>
      <c r="M2057" s="28" t="s">
        <v>1496</v>
      </c>
      <c r="N2057" s="28"/>
      <c r="O2057" s="28">
        <v>20</v>
      </c>
      <c r="P2057" s="34"/>
      <c r="Q2057" s="28"/>
      <c r="R2057" s="28"/>
      <c r="S2057" s="71"/>
      <c r="T2057" s="28"/>
      <c r="U2057" s="28"/>
      <c r="V2057" s="28"/>
      <c r="W2057" s="28"/>
      <c r="X2057" s="28"/>
    </row>
    <row r="2058" spans="1:24" ht="18.75" customHeight="1">
      <c r="A2058" s="201"/>
      <c r="B2058" s="187">
        <v>4973</v>
      </c>
      <c r="C2058" s="38" t="s">
        <v>3183</v>
      </c>
      <c r="D2058" s="28">
        <v>4129113088</v>
      </c>
      <c r="E2058" s="28">
        <v>5</v>
      </c>
      <c r="F2058" s="28"/>
      <c r="G2058" s="28">
        <v>8</v>
      </c>
      <c r="H2058" s="28">
        <v>5</v>
      </c>
      <c r="I2058" s="28"/>
      <c r="J2058" s="28"/>
      <c r="K2058" s="28"/>
      <c r="L2058" s="28"/>
      <c r="M2058" s="28"/>
      <c r="N2058" s="28"/>
      <c r="O2058" s="28"/>
      <c r="P2058" s="28">
        <v>5</v>
      </c>
      <c r="Q2058" s="28"/>
      <c r="R2058" s="28"/>
      <c r="S2058" s="71"/>
      <c r="T2058" s="28"/>
      <c r="U2058" s="28"/>
      <c r="V2058" s="28"/>
      <c r="W2058" s="28"/>
      <c r="X2058" s="28"/>
    </row>
    <row r="2059" spans="1:24" ht="18.75" customHeight="1">
      <c r="A2059" s="201"/>
      <c r="B2059" s="187">
        <v>4973</v>
      </c>
      <c r="C2059" s="38" t="s">
        <v>3183</v>
      </c>
      <c r="D2059" s="28">
        <v>4129489557</v>
      </c>
      <c r="E2059" s="34"/>
      <c r="F2059" s="34"/>
      <c r="G2059" s="34"/>
      <c r="H2059" s="28">
        <v>5</v>
      </c>
      <c r="I2059" s="28"/>
      <c r="J2059" s="28"/>
      <c r="K2059" s="28"/>
      <c r="L2059" s="28"/>
      <c r="M2059" s="28">
        <v>5</v>
      </c>
      <c r="N2059" s="28"/>
      <c r="O2059" s="28">
        <v>5</v>
      </c>
      <c r="P2059" s="28"/>
      <c r="Q2059" s="28"/>
      <c r="R2059" s="28"/>
      <c r="S2059" s="71"/>
      <c r="T2059" s="28"/>
      <c r="U2059" s="28"/>
      <c r="V2059" s="28"/>
      <c r="W2059" s="28"/>
      <c r="X2059" s="28"/>
    </row>
    <row r="2060" spans="1:24" ht="18.75" customHeight="1">
      <c r="A2060" s="201"/>
      <c r="B2060" s="187">
        <v>4954</v>
      </c>
      <c r="C2060" s="38" t="s">
        <v>2517</v>
      </c>
      <c r="D2060" s="28">
        <v>4129102702</v>
      </c>
      <c r="E2060" s="34"/>
      <c r="F2060" s="34"/>
      <c r="G2060" s="28">
        <v>10</v>
      </c>
      <c r="H2060" s="28">
        <v>20</v>
      </c>
      <c r="I2060" s="28"/>
      <c r="J2060" s="28">
        <v>5</v>
      </c>
      <c r="K2060" s="28"/>
      <c r="L2060" s="28"/>
      <c r="M2060" s="28"/>
      <c r="N2060" s="28"/>
      <c r="O2060" s="28">
        <v>10</v>
      </c>
      <c r="P2060" s="28">
        <v>20</v>
      </c>
      <c r="Q2060" s="28"/>
      <c r="R2060" s="28"/>
      <c r="S2060" s="71"/>
      <c r="T2060" s="28"/>
      <c r="U2060" s="28"/>
      <c r="V2060" s="28"/>
      <c r="W2060" s="28"/>
      <c r="X2060" s="28"/>
    </row>
    <row r="2061" spans="1:24" ht="18.75" customHeight="1">
      <c r="A2061" s="201"/>
      <c r="B2061" s="187">
        <v>4982</v>
      </c>
      <c r="C2061" s="38" t="s">
        <v>2514</v>
      </c>
      <c r="D2061" s="28">
        <v>4129092095</v>
      </c>
      <c r="E2061" s="28">
        <v>3</v>
      </c>
      <c r="F2061" s="28"/>
      <c r="G2061" s="28">
        <v>3</v>
      </c>
      <c r="H2061" s="28">
        <v>3</v>
      </c>
      <c r="I2061" s="28"/>
      <c r="J2061" s="28">
        <v>3</v>
      </c>
      <c r="K2061" s="28"/>
      <c r="L2061" s="28"/>
      <c r="M2061" s="28">
        <v>3</v>
      </c>
      <c r="N2061" s="28"/>
      <c r="O2061" s="28">
        <v>3</v>
      </c>
      <c r="P2061" s="28">
        <v>10</v>
      </c>
      <c r="Q2061" s="28"/>
      <c r="R2061" s="28"/>
      <c r="S2061" s="71"/>
      <c r="T2061" s="28"/>
      <c r="U2061" s="28"/>
      <c r="V2061" s="28"/>
      <c r="W2061" s="28"/>
      <c r="X2061" s="28"/>
    </row>
    <row r="2062" spans="1:24" ht="18.75" customHeight="1">
      <c r="A2062" s="201"/>
      <c r="B2062" s="187">
        <v>3363</v>
      </c>
      <c r="C2062" s="38" t="s">
        <v>3721</v>
      </c>
      <c r="D2062" s="28">
        <v>4128615308</v>
      </c>
      <c r="E2062" s="28"/>
      <c r="F2062" s="28"/>
      <c r="G2062" s="28">
        <v>5</v>
      </c>
      <c r="H2062" s="28">
        <v>10</v>
      </c>
      <c r="I2062" s="28"/>
      <c r="J2062" s="28">
        <v>5</v>
      </c>
      <c r="K2062" s="28"/>
      <c r="L2062" s="28"/>
      <c r="M2062" s="28">
        <v>5</v>
      </c>
      <c r="N2062" s="28"/>
      <c r="O2062" s="28">
        <v>5</v>
      </c>
      <c r="P2062" s="28"/>
      <c r="Q2062" s="28"/>
      <c r="R2062" s="28"/>
      <c r="S2062" s="71"/>
      <c r="T2062" s="28"/>
      <c r="U2062" s="28"/>
      <c r="V2062" s="28"/>
      <c r="W2062" s="28"/>
      <c r="X2062" s="28"/>
    </row>
    <row r="2063" spans="1:24" ht="18.75" customHeight="1">
      <c r="A2063" s="201"/>
      <c r="B2063" s="187">
        <v>4048</v>
      </c>
      <c r="C2063" s="38" t="s">
        <v>3343</v>
      </c>
      <c r="D2063" s="28">
        <v>4129124967</v>
      </c>
      <c r="E2063" s="34"/>
      <c r="F2063" s="34"/>
      <c r="G2063" s="34"/>
      <c r="H2063" s="28">
        <v>5</v>
      </c>
      <c r="I2063" s="28"/>
      <c r="J2063" s="28">
        <v>5</v>
      </c>
      <c r="K2063" s="28"/>
      <c r="L2063" s="28"/>
      <c r="M2063" s="28">
        <v>5</v>
      </c>
      <c r="N2063" s="28"/>
      <c r="O2063" s="28">
        <v>5</v>
      </c>
      <c r="P2063" s="28">
        <v>15</v>
      </c>
      <c r="Q2063" s="28"/>
      <c r="R2063" s="28"/>
      <c r="S2063" s="71"/>
      <c r="T2063" s="28"/>
      <c r="U2063" s="28"/>
      <c r="V2063" s="28"/>
      <c r="W2063" s="28"/>
      <c r="X2063" s="28"/>
    </row>
    <row r="2064" spans="1:24" ht="18.75" customHeight="1">
      <c r="A2064" s="201"/>
      <c r="B2064" s="187">
        <v>5066</v>
      </c>
      <c r="C2064" s="38" t="s">
        <v>5431</v>
      </c>
      <c r="D2064" s="28">
        <v>4129155694</v>
      </c>
      <c r="E2064" s="34"/>
      <c r="F2064" s="34"/>
      <c r="G2064" s="28">
        <v>5</v>
      </c>
      <c r="H2064" s="28">
        <v>15</v>
      </c>
      <c r="I2064" s="28"/>
      <c r="J2064" s="28"/>
      <c r="K2064" s="28"/>
      <c r="L2064" s="28"/>
      <c r="M2064" s="28">
        <v>7</v>
      </c>
      <c r="N2064" s="34"/>
      <c r="O2064" s="34"/>
      <c r="P2064" s="34"/>
      <c r="Q2064" s="28"/>
      <c r="R2064" s="28"/>
      <c r="S2064" s="71"/>
      <c r="T2064" s="28"/>
      <c r="U2064" s="28"/>
      <c r="V2064" s="28"/>
      <c r="W2064" s="28"/>
      <c r="X2064" s="28"/>
    </row>
    <row r="2065" spans="1:24" ht="18.75" customHeight="1">
      <c r="A2065" s="218"/>
      <c r="B2065" s="240"/>
      <c r="C2065" s="241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71"/>
      <c r="T2065" s="97"/>
      <c r="U2065" s="97"/>
      <c r="V2065" s="97"/>
      <c r="W2065" s="97"/>
      <c r="X2065" s="243" t="s">
        <v>6310</v>
      </c>
    </row>
    <row r="2066" spans="1:24" ht="18.75" customHeight="1">
      <c r="A2066" s="201"/>
      <c r="B2066" s="187"/>
      <c r="C2066" s="227" t="s">
        <v>6311</v>
      </c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71"/>
      <c r="T2066" s="28"/>
      <c r="U2066" s="28"/>
      <c r="V2066" s="28"/>
      <c r="W2066" s="28"/>
      <c r="X2066" s="28"/>
    </row>
    <row r="2067" spans="1:24" ht="18.75" customHeight="1">
      <c r="A2067" s="216" t="s">
        <v>5033</v>
      </c>
      <c r="B2067" s="187" t="s">
        <v>6312</v>
      </c>
      <c r="C2067" s="38" t="s">
        <v>6313</v>
      </c>
      <c r="D2067" s="28" t="s">
        <v>5116</v>
      </c>
      <c r="E2067" s="28"/>
      <c r="F2067" s="28">
        <v>2</v>
      </c>
      <c r="G2067" s="28">
        <v>3</v>
      </c>
      <c r="H2067" s="28">
        <v>6</v>
      </c>
      <c r="I2067" s="28">
        <v>2</v>
      </c>
      <c r="J2067" s="28">
        <v>2</v>
      </c>
      <c r="K2067" s="28"/>
      <c r="L2067" s="28"/>
      <c r="M2067" s="28">
        <v>3</v>
      </c>
      <c r="N2067" s="28"/>
      <c r="O2067" s="28">
        <v>2</v>
      </c>
      <c r="P2067" s="28"/>
      <c r="Q2067" s="28"/>
      <c r="R2067" s="28"/>
      <c r="S2067" s="71"/>
      <c r="T2067" s="28"/>
      <c r="U2067" s="28"/>
      <c r="V2067" s="28"/>
      <c r="W2067" s="28"/>
      <c r="X2067" s="28"/>
    </row>
    <row r="2068" spans="1:24" ht="18.75" customHeight="1">
      <c r="A2068" s="216" t="s">
        <v>5186</v>
      </c>
      <c r="B2068" s="187" t="s">
        <v>6314</v>
      </c>
      <c r="C2068" s="38" t="s">
        <v>6315</v>
      </c>
      <c r="D2068" s="28">
        <v>5859</v>
      </c>
      <c r="E2068" s="28"/>
      <c r="F2068" s="28"/>
      <c r="G2068" s="28">
        <v>5</v>
      </c>
      <c r="H2068" s="28">
        <v>10</v>
      </c>
      <c r="I2068" s="28">
        <v>3</v>
      </c>
      <c r="J2068" s="28"/>
      <c r="K2068" s="28"/>
      <c r="L2068" s="28">
        <v>2</v>
      </c>
      <c r="M2068" s="28"/>
      <c r="N2068" s="28"/>
      <c r="O2068" s="28">
        <v>5</v>
      </c>
      <c r="P2068" s="28"/>
      <c r="Q2068" s="28"/>
      <c r="R2068" s="28"/>
      <c r="S2068" s="71"/>
      <c r="T2068" s="28"/>
      <c r="U2068" s="28"/>
      <c r="V2068" s="28"/>
      <c r="W2068" s="28"/>
      <c r="X2068" s="28"/>
    </row>
    <row r="2069" spans="1:24" ht="18.75" customHeight="1">
      <c r="A2069" s="201"/>
      <c r="B2069" s="187" t="s">
        <v>6316</v>
      </c>
      <c r="C2069" s="38" t="s">
        <v>6317</v>
      </c>
      <c r="D2069" s="28">
        <v>5858</v>
      </c>
      <c r="E2069" s="28"/>
      <c r="F2069" s="28"/>
      <c r="G2069" s="28"/>
      <c r="H2069" s="28">
        <v>3</v>
      </c>
      <c r="I2069" s="28">
        <v>3</v>
      </c>
      <c r="J2069" s="28"/>
      <c r="K2069" s="28"/>
      <c r="L2069" s="28">
        <v>2</v>
      </c>
      <c r="M2069" s="28"/>
      <c r="N2069" s="28"/>
      <c r="O2069" s="28">
        <v>3</v>
      </c>
      <c r="P2069" s="28">
        <v>6</v>
      </c>
      <c r="Q2069" s="28"/>
      <c r="R2069" s="28"/>
      <c r="S2069" s="71"/>
      <c r="T2069" s="28"/>
      <c r="U2069" s="28"/>
      <c r="V2069" s="28"/>
      <c r="W2069" s="28"/>
      <c r="X2069" s="28"/>
    </row>
    <row r="2070" spans="1:24" ht="18.75" customHeight="1">
      <c r="A2070" s="201"/>
      <c r="B2070" s="187" t="s">
        <v>6318</v>
      </c>
      <c r="C2070" s="38" t="s">
        <v>5783</v>
      </c>
      <c r="D2070" s="28">
        <v>5848</v>
      </c>
      <c r="E2070" s="28"/>
      <c r="F2070" s="28"/>
      <c r="G2070" s="28">
        <v>5</v>
      </c>
      <c r="H2070" s="28">
        <v>5</v>
      </c>
      <c r="I2070" s="28">
        <v>3</v>
      </c>
      <c r="J2070" s="28"/>
      <c r="K2070" s="28"/>
      <c r="L2070" s="28"/>
      <c r="M2070" s="28"/>
      <c r="N2070" s="28"/>
      <c r="O2070" s="28"/>
      <c r="P2070" s="28"/>
      <c r="Q2070" s="28"/>
      <c r="R2070" s="28"/>
      <c r="S2070" s="71"/>
      <c r="T2070" s="28"/>
      <c r="U2070" s="28"/>
      <c r="V2070" s="28"/>
      <c r="W2070" s="28"/>
      <c r="X2070" s="28"/>
    </row>
    <row r="2071" spans="1:24" ht="18.75" customHeight="1">
      <c r="A2071" s="201"/>
      <c r="B2071" s="187" t="s">
        <v>6319</v>
      </c>
      <c r="C2071" s="38" t="s">
        <v>6320</v>
      </c>
      <c r="D2071" s="28">
        <v>5856</v>
      </c>
      <c r="E2071" s="28"/>
      <c r="F2071" s="28"/>
      <c r="G2071" s="28">
        <v>3</v>
      </c>
      <c r="H2071" s="28">
        <v>6</v>
      </c>
      <c r="I2071" s="28">
        <v>3</v>
      </c>
      <c r="J2071" s="28"/>
      <c r="K2071" s="28"/>
      <c r="L2071" s="28">
        <v>3</v>
      </c>
      <c r="M2071" s="28"/>
      <c r="N2071" s="28"/>
      <c r="O2071" s="28"/>
      <c r="P2071" s="28"/>
      <c r="Q2071" s="28"/>
      <c r="R2071" s="28"/>
      <c r="S2071" s="71"/>
      <c r="T2071" s="28"/>
      <c r="U2071" s="28"/>
      <c r="V2071" s="28"/>
      <c r="W2071" s="28"/>
      <c r="X2071" s="28"/>
    </row>
    <row r="2072" spans="1:24" ht="18.75" customHeight="1">
      <c r="A2072" s="201"/>
      <c r="B2072" s="187" t="s">
        <v>6321</v>
      </c>
      <c r="C2072" s="38" t="s">
        <v>6322</v>
      </c>
      <c r="D2072" s="28">
        <v>5865</v>
      </c>
      <c r="E2072" s="28"/>
      <c r="F2072" s="28"/>
      <c r="G2072" s="28">
        <v>3</v>
      </c>
      <c r="H2072" s="28">
        <v>10</v>
      </c>
      <c r="I2072" s="28">
        <v>3</v>
      </c>
      <c r="J2072" s="28"/>
      <c r="K2072" s="28"/>
      <c r="L2072" s="28"/>
      <c r="M2072" s="28"/>
      <c r="N2072" s="28"/>
      <c r="O2072" s="28"/>
      <c r="P2072" s="28"/>
      <c r="Q2072" s="28"/>
      <c r="R2072" s="28"/>
      <c r="S2072" s="71"/>
      <c r="T2072" s="28"/>
      <c r="U2072" s="28"/>
      <c r="V2072" s="28"/>
      <c r="W2072" s="28"/>
      <c r="X2072" s="28"/>
    </row>
    <row r="2073" spans="1:24" ht="18.75" customHeight="1">
      <c r="A2073" s="201"/>
      <c r="B2073" s="187" t="s">
        <v>6323</v>
      </c>
      <c r="C2073" s="38" t="s">
        <v>2974</v>
      </c>
      <c r="D2073" s="28">
        <v>5861</v>
      </c>
      <c r="E2073" s="28"/>
      <c r="F2073" s="28"/>
      <c r="G2073" s="28"/>
      <c r="H2073" s="28">
        <v>3</v>
      </c>
      <c r="I2073" s="28">
        <v>4</v>
      </c>
      <c r="J2073" s="28"/>
      <c r="K2073" s="28"/>
      <c r="L2073" s="28">
        <v>3</v>
      </c>
      <c r="M2073" s="28"/>
      <c r="N2073" s="28"/>
      <c r="O2073" s="28"/>
      <c r="P2073" s="28">
        <v>5</v>
      </c>
      <c r="Q2073" s="28"/>
      <c r="R2073" s="28"/>
      <c r="S2073" s="71"/>
      <c r="T2073" s="28"/>
      <c r="U2073" s="28"/>
      <c r="V2073" s="28"/>
      <c r="W2073" s="28"/>
      <c r="X2073" s="28"/>
    </row>
    <row r="2074" spans="1:24" ht="18.75" customHeight="1">
      <c r="A2074" s="201"/>
      <c r="B2074" s="187" t="s">
        <v>6324</v>
      </c>
      <c r="C2074" s="38" t="s">
        <v>5816</v>
      </c>
      <c r="D2074" s="28">
        <v>5944</v>
      </c>
      <c r="E2074" s="28"/>
      <c r="F2074" s="28"/>
      <c r="G2074" s="28"/>
      <c r="H2074" s="28">
        <v>5</v>
      </c>
      <c r="I2074" s="28"/>
      <c r="J2074" s="28">
        <v>3</v>
      </c>
      <c r="K2074" s="28"/>
      <c r="L2074" s="28"/>
      <c r="M2074" s="28"/>
      <c r="N2074" s="28"/>
      <c r="O2074" s="28">
        <v>3</v>
      </c>
      <c r="P2074" s="28"/>
      <c r="Q2074" s="28"/>
      <c r="R2074" s="28"/>
      <c r="S2074" s="71"/>
      <c r="T2074" s="28"/>
      <c r="U2074" s="28"/>
      <c r="V2074" s="28"/>
      <c r="W2074" s="28"/>
      <c r="X2074" s="28"/>
    </row>
    <row r="2075" spans="1:24" ht="18.75" customHeight="1">
      <c r="A2075" s="201"/>
      <c r="B2075" s="187">
        <v>4409</v>
      </c>
      <c r="C2075" s="38" t="s">
        <v>6325</v>
      </c>
      <c r="D2075" s="28">
        <v>4129177619</v>
      </c>
      <c r="E2075" s="28"/>
      <c r="F2075" s="28"/>
      <c r="G2075" s="28">
        <v>3</v>
      </c>
      <c r="H2075" s="28">
        <v>3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71"/>
      <c r="T2075" s="28"/>
      <c r="U2075" s="28"/>
      <c r="V2075" s="28"/>
      <c r="W2075" s="28"/>
      <c r="X2075" s="28"/>
    </row>
    <row r="2076" spans="1:24" ht="18.75" customHeight="1">
      <c r="A2076" s="201"/>
      <c r="B2076" s="187">
        <v>3857</v>
      </c>
      <c r="C2076" s="38" t="s">
        <v>6326</v>
      </c>
      <c r="D2076" s="28">
        <v>4129190897</v>
      </c>
      <c r="E2076" s="28"/>
      <c r="F2076" s="28"/>
      <c r="G2076" s="28">
        <v>10</v>
      </c>
      <c r="H2076" s="28">
        <v>15</v>
      </c>
      <c r="I2076" s="28"/>
      <c r="J2076" s="28">
        <v>10</v>
      </c>
      <c r="K2076" s="28"/>
      <c r="L2076" s="28"/>
      <c r="M2076" s="28"/>
      <c r="N2076" s="28"/>
      <c r="O2076" s="28">
        <v>5</v>
      </c>
      <c r="P2076" s="28"/>
      <c r="Q2076" s="28"/>
      <c r="R2076" s="28"/>
      <c r="S2076" s="71"/>
      <c r="T2076" s="28"/>
      <c r="U2076" s="28"/>
      <c r="V2076" s="28"/>
      <c r="W2076" s="28"/>
      <c r="X2076" s="28"/>
    </row>
    <row r="2077" spans="1:24" ht="18.75" customHeight="1">
      <c r="A2077" s="201"/>
      <c r="B2077" s="187">
        <v>4050</v>
      </c>
      <c r="C2077" s="38" t="s">
        <v>2059</v>
      </c>
      <c r="D2077" s="28">
        <v>4129210408</v>
      </c>
      <c r="E2077" s="28"/>
      <c r="F2077" s="28"/>
      <c r="G2077" s="28">
        <v>5</v>
      </c>
      <c r="H2077" s="28">
        <v>10</v>
      </c>
      <c r="I2077" s="28"/>
      <c r="J2077" s="28">
        <v>5</v>
      </c>
      <c r="K2077" s="28"/>
      <c r="L2077" s="28"/>
      <c r="M2077" s="28"/>
      <c r="N2077" s="28"/>
      <c r="O2077" s="28">
        <v>5</v>
      </c>
      <c r="P2077" s="28"/>
      <c r="Q2077" s="28"/>
      <c r="R2077" s="28"/>
      <c r="S2077" s="71"/>
      <c r="T2077" s="28"/>
      <c r="U2077" s="28"/>
      <c r="V2077" s="28"/>
      <c r="W2077" s="28"/>
      <c r="X2077" s="28"/>
    </row>
    <row r="2078" spans="1:24" ht="18.75" customHeight="1">
      <c r="A2078" s="201"/>
      <c r="B2078" s="187">
        <v>1657</v>
      </c>
      <c r="C2078" s="38" t="s">
        <v>4159</v>
      </c>
      <c r="D2078" s="28">
        <v>4129203820</v>
      </c>
      <c r="E2078" s="28"/>
      <c r="F2078" s="28"/>
      <c r="G2078" s="28">
        <v>15</v>
      </c>
      <c r="H2078" s="28">
        <v>30</v>
      </c>
      <c r="I2078" s="28"/>
      <c r="J2078" s="28">
        <v>6</v>
      </c>
      <c r="K2078" s="28"/>
      <c r="L2078" s="28"/>
      <c r="M2078" s="28"/>
      <c r="N2078" s="28"/>
      <c r="O2078" s="28">
        <v>25</v>
      </c>
      <c r="P2078" s="28"/>
      <c r="Q2078" s="28"/>
      <c r="R2078" s="28"/>
      <c r="S2078" s="71"/>
      <c r="T2078" s="28"/>
      <c r="U2078" s="28"/>
      <c r="V2078" s="28"/>
      <c r="W2078" s="28"/>
      <c r="X2078" s="28"/>
    </row>
    <row r="2079" spans="1:24" ht="18.75" customHeight="1">
      <c r="A2079" s="201"/>
      <c r="B2079" s="187">
        <v>3446</v>
      </c>
      <c r="C2079" s="38" t="s">
        <v>4158</v>
      </c>
      <c r="D2079" s="28">
        <v>4129188085</v>
      </c>
      <c r="E2079" s="28">
        <v>4</v>
      </c>
      <c r="F2079" s="28"/>
      <c r="G2079" s="28">
        <v>6</v>
      </c>
      <c r="H2079" s="28">
        <v>6</v>
      </c>
      <c r="I2079" s="28"/>
      <c r="J2079" s="28"/>
      <c r="K2079" s="28"/>
      <c r="L2079" s="28"/>
      <c r="M2079" s="28"/>
      <c r="N2079" s="28"/>
      <c r="O2079" s="28"/>
      <c r="P2079" s="28">
        <v>6</v>
      </c>
      <c r="Q2079" s="28"/>
      <c r="R2079" s="28"/>
      <c r="S2079" s="71"/>
      <c r="T2079" s="28"/>
      <c r="U2079" s="28"/>
      <c r="V2079" s="28"/>
      <c r="W2079" s="28"/>
      <c r="X2079" s="28"/>
    </row>
    <row r="2080" spans="1:24" ht="18.75" customHeight="1">
      <c r="A2080" s="201"/>
      <c r="B2080" s="187">
        <v>3162</v>
      </c>
      <c r="C2080" s="38" t="s">
        <v>4408</v>
      </c>
      <c r="D2080" s="28">
        <v>4129252483</v>
      </c>
      <c r="E2080" s="28"/>
      <c r="F2080" s="28"/>
      <c r="G2080" s="28"/>
      <c r="H2080" s="28">
        <v>10</v>
      </c>
      <c r="I2080" s="28"/>
      <c r="J2080" s="28">
        <v>10</v>
      </c>
      <c r="K2080" s="28"/>
      <c r="L2080" s="28"/>
      <c r="M2080" s="28"/>
      <c r="N2080" s="28"/>
      <c r="O2080" s="28">
        <v>10</v>
      </c>
      <c r="P2080" s="28">
        <v>10</v>
      </c>
      <c r="Q2080" s="28"/>
      <c r="R2080" s="28"/>
      <c r="S2080" s="71"/>
      <c r="T2080" s="28"/>
      <c r="U2080" s="28"/>
      <c r="V2080" s="28"/>
      <c r="W2080" s="28"/>
      <c r="X2080" s="28"/>
    </row>
    <row r="2081" spans="1:24" ht="18.75" customHeight="1">
      <c r="A2081" s="201"/>
      <c r="B2081" s="187">
        <v>2833</v>
      </c>
      <c r="C2081" s="38" t="s">
        <v>3128</v>
      </c>
      <c r="D2081" s="28">
        <v>4129261230</v>
      </c>
      <c r="E2081" s="28"/>
      <c r="F2081" s="28"/>
      <c r="G2081" s="28">
        <v>5</v>
      </c>
      <c r="H2081" s="28">
        <v>5</v>
      </c>
      <c r="I2081" s="28"/>
      <c r="J2081" s="28"/>
      <c r="K2081" s="28"/>
      <c r="L2081" s="28"/>
      <c r="M2081" s="28"/>
      <c r="N2081" s="28"/>
      <c r="O2081" s="28">
        <v>5</v>
      </c>
      <c r="P2081" s="28">
        <v>5</v>
      </c>
      <c r="Q2081" s="28"/>
      <c r="R2081" s="28"/>
      <c r="S2081" s="71"/>
      <c r="T2081" s="28"/>
      <c r="U2081" s="28"/>
      <c r="V2081" s="28"/>
      <c r="W2081" s="28"/>
      <c r="X2081" s="28"/>
    </row>
    <row r="2082" spans="1:24" ht="18.75" customHeight="1">
      <c r="A2082" s="201"/>
      <c r="B2082" s="187">
        <v>2058</v>
      </c>
      <c r="C2082" s="38" t="s">
        <v>6327</v>
      </c>
      <c r="D2082" s="28">
        <v>4129175157</v>
      </c>
      <c r="E2082" s="28"/>
      <c r="F2082" s="28"/>
      <c r="G2082" s="28">
        <v>3</v>
      </c>
      <c r="H2082" s="28">
        <v>15</v>
      </c>
      <c r="I2082" s="28"/>
      <c r="J2082" s="28">
        <v>3</v>
      </c>
      <c r="K2082" s="28"/>
      <c r="L2082" s="28"/>
      <c r="M2082" s="28"/>
      <c r="N2082" s="28"/>
      <c r="O2082" s="28">
        <v>5</v>
      </c>
      <c r="P2082" s="28">
        <v>5</v>
      </c>
      <c r="Q2082" s="28"/>
      <c r="R2082" s="28"/>
      <c r="S2082" s="71"/>
      <c r="T2082" s="28"/>
      <c r="U2082" s="28"/>
      <c r="V2082" s="28"/>
      <c r="W2082" s="28"/>
      <c r="X2082" s="28"/>
    </row>
    <row r="2083" spans="1:24" ht="18.75" customHeight="1">
      <c r="A2083" s="201"/>
      <c r="B2083" s="187">
        <v>2820</v>
      </c>
      <c r="C2083" s="38" t="s">
        <v>4410</v>
      </c>
      <c r="D2083" s="28">
        <v>4129261501</v>
      </c>
      <c r="E2083" s="28"/>
      <c r="F2083" s="28"/>
      <c r="G2083" s="28">
        <v>6</v>
      </c>
      <c r="H2083" s="28">
        <v>10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71"/>
      <c r="T2083" s="28"/>
      <c r="U2083" s="28"/>
      <c r="V2083" s="28"/>
      <c r="W2083" s="28"/>
      <c r="X2083" s="28"/>
    </row>
    <row r="2084" spans="1:24" ht="18.75" customHeight="1">
      <c r="A2084" s="201"/>
      <c r="B2084" s="187">
        <v>2046</v>
      </c>
      <c r="C2084" s="38" t="s">
        <v>1732</v>
      </c>
      <c r="D2084" s="28">
        <v>4129256369</v>
      </c>
      <c r="E2084" s="28">
        <v>5</v>
      </c>
      <c r="F2084" s="28"/>
      <c r="G2084" s="28">
        <v>10</v>
      </c>
      <c r="H2084" s="28">
        <v>30</v>
      </c>
      <c r="I2084" s="28"/>
      <c r="J2084" s="28"/>
      <c r="K2084" s="28"/>
      <c r="L2084" s="28"/>
      <c r="M2084" s="28"/>
      <c r="N2084" s="28"/>
      <c r="O2084" s="28"/>
      <c r="P2084" s="28">
        <v>10</v>
      </c>
      <c r="Q2084" s="28"/>
      <c r="R2084" s="28"/>
      <c r="S2084" s="71"/>
      <c r="T2084" s="28"/>
      <c r="U2084" s="28"/>
      <c r="V2084" s="28"/>
      <c r="W2084" s="28"/>
      <c r="X2084" s="28"/>
    </row>
    <row r="2085" spans="1:24" ht="18.75" customHeight="1">
      <c r="A2085" s="201"/>
      <c r="B2085" s="187">
        <v>3599</v>
      </c>
      <c r="C2085" s="38" t="s">
        <v>6328</v>
      </c>
      <c r="D2085" s="28">
        <v>4129215975</v>
      </c>
      <c r="E2085" s="28">
        <v>5</v>
      </c>
      <c r="F2085" s="28"/>
      <c r="G2085" s="28">
        <v>5</v>
      </c>
      <c r="H2085" s="28">
        <v>10</v>
      </c>
      <c r="I2085" s="28"/>
      <c r="J2085" s="28">
        <v>5</v>
      </c>
      <c r="K2085" s="28"/>
      <c r="L2085" s="28"/>
      <c r="M2085" s="28"/>
      <c r="N2085" s="28"/>
      <c r="O2085" s="28">
        <v>5</v>
      </c>
      <c r="P2085" s="28">
        <v>5</v>
      </c>
      <c r="Q2085" s="28"/>
      <c r="R2085" s="28"/>
      <c r="S2085" s="71"/>
      <c r="T2085" s="28"/>
      <c r="U2085" s="28"/>
      <c r="V2085" s="28"/>
      <c r="W2085" s="28"/>
      <c r="X2085" s="28"/>
    </row>
    <row r="2086" spans="1:24" ht="18.75" customHeight="1">
      <c r="A2086" s="201"/>
      <c r="B2086" s="187">
        <v>1590</v>
      </c>
      <c r="C2086" s="38" t="s">
        <v>344</v>
      </c>
      <c r="D2086" s="28">
        <v>4129216008</v>
      </c>
      <c r="E2086" s="28"/>
      <c r="F2086" s="28"/>
      <c r="G2086" s="28">
        <v>5</v>
      </c>
      <c r="H2086" s="28">
        <v>15</v>
      </c>
      <c r="I2086" s="28"/>
      <c r="J2086" s="28">
        <v>6</v>
      </c>
      <c r="K2086" s="28"/>
      <c r="L2086" s="28"/>
      <c r="M2086" s="28"/>
      <c r="N2086" s="28"/>
      <c r="O2086" s="28">
        <v>10</v>
      </c>
      <c r="P2086" s="28"/>
      <c r="Q2086" s="28"/>
      <c r="R2086" s="28"/>
      <c r="S2086" s="71"/>
      <c r="T2086" s="28"/>
      <c r="U2086" s="28"/>
      <c r="V2086" s="28"/>
      <c r="W2086" s="28"/>
      <c r="X2086" s="28"/>
    </row>
    <row r="2087" spans="1:24" ht="18.75" customHeight="1">
      <c r="A2087" s="201"/>
      <c r="B2087" s="187">
        <v>1531</v>
      </c>
      <c r="C2087" s="38" t="s">
        <v>3188</v>
      </c>
      <c r="D2087" s="28">
        <v>4129206962</v>
      </c>
      <c r="E2087" s="28"/>
      <c r="F2087" s="28">
        <v>5</v>
      </c>
      <c r="G2087" s="28"/>
      <c r="H2087" s="28">
        <v>10</v>
      </c>
      <c r="I2087" s="28"/>
      <c r="J2087" s="28"/>
      <c r="K2087" s="28"/>
      <c r="L2087" s="28"/>
      <c r="M2087" s="28"/>
      <c r="N2087" s="28"/>
      <c r="O2087" s="28">
        <v>10</v>
      </c>
      <c r="P2087" s="28">
        <v>5</v>
      </c>
      <c r="Q2087" s="28"/>
      <c r="R2087" s="28"/>
      <c r="S2087" s="71"/>
      <c r="T2087" s="28"/>
      <c r="U2087" s="28"/>
      <c r="V2087" s="28"/>
      <c r="W2087" s="28"/>
      <c r="X2087" s="28"/>
    </row>
    <row r="2088" spans="1:24" ht="18.75" customHeight="1">
      <c r="A2088" s="201"/>
      <c r="B2088" s="187">
        <v>4531</v>
      </c>
      <c r="C2088" s="38" t="s">
        <v>4506</v>
      </c>
      <c r="D2088" s="28">
        <v>4129192966</v>
      </c>
      <c r="E2088" s="28"/>
      <c r="F2088" s="28"/>
      <c r="G2088" s="28"/>
      <c r="H2088" s="28">
        <v>4</v>
      </c>
      <c r="I2088" s="28"/>
      <c r="J2088" s="28">
        <v>4</v>
      </c>
      <c r="K2088" s="28"/>
      <c r="L2088" s="28"/>
      <c r="M2088" s="28"/>
      <c r="N2088" s="28"/>
      <c r="O2088" s="28"/>
      <c r="P2088" s="28">
        <v>7</v>
      </c>
      <c r="Q2088" s="28"/>
      <c r="R2088" s="28"/>
      <c r="S2088" s="71"/>
      <c r="T2088" s="28"/>
      <c r="U2088" s="28"/>
      <c r="V2088" s="28"/>
      <c r="W2088" s="28"/>
      <c r="X2088" s="28"/>
    </row>
    <row r="2089" spans="1:24" ht="18.75" customHeight="1">
      <c r="A2089" s="244" t="s">
        <v>6329</v>
      </c>
      <c r="B2089" s="187" t="s">
        <v>6330</v>
      </c>
      <c r="C2089" s="38" t="s">
        <v>6331</v>
      </c>
      <c r="D2089" s="28">
        <v>5857</v>
      </c>
      <c r="E2089" s="28"/>
      <c r="F2089" s="28"/>
      <c r="G2089" s="28">
        <v>3</v>
      </c>
      <c r="H2089" s="28">
        <v>20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71"/>
      <c r="T2089" s="28"/>
      <c r="U2089" s="28"/>
      <c r="V2089" s="28"/>
      <c r="W2089" s="28"/>
      <c r="X2089" s="28"/>
    </row>
    <row r="2090" spans="1:24" ht="18.75" customHeight="1">
      <c r="A2090" s="201"/>
      <c r="B2090" s="187" t="s">
        <v>6332</v>
      </c>
      <c r="C2090" s="38" t="s">
        <v>6333</v>
      </c>
      <c r="D2090" s="28">
        <v>5850</v>
      </c>
      <c r="E2090" s="28"/>
      <c r="F2090" s="28"/>
      <c r="G2090" s="28">
        <v>10</v>
      </c>
      <c r="H2090" s="28">
        <v>20</v>
      </c>
      <c r="I2090" s="28">
        <v>20</v>
      </c>
      <c r="J2090" s="28"/>
      <c r="K2090" s="28"/>
      <c r="L2090" s="28">
        <v>2</v>
      </c>
      <c r="M2090" s="28"/>
      <c r="N2090" s="28"/>
      <c r="O2090" s="28"/>
      <c r="P2090" s="28"/>
      <c r="Q2090" s="28"/>
      <c r="R2090" s="28"/>
      <c r="S2090" s="71"/>
      <c r="T2090" s="28"/>
      <c r="U2090" s="28"/>
      <c r="V2090" s="28"/>
      <c r="W2090" s="28"/>
      <c r="X2090" s="28" t="s">
        <v>6340</v>
      </c>
    </row>
    <row r="2091" spans="1:24" ht="18.75" customHeight="1">
      <c r="A2091" s="201"/>
      <c r="B2091" s="187" t="s">
        <v>6334</v>
      </c>
      <c r="C2091" s="38" t="s">
        <v>6335</v>
      </c>
      <c r="D2091" s="28">
        <v>5862</v>
      </c>
      <c r="E2091" s="28"/>
      <c r="F2091" s="28"/>
      <c r="G2091" s="28">
        <v>3</v>
      </c>
      <c r="H2091" s="28">
        <v>15</v>
      </c>
      <c r="I2091" s="28"/>
      <c r="J2091" s="28"/>
      <c r="K2091" s="28"/>
      <c r="L2091" s="28"/>
      <c r="M2091" s="28"/>
      <c r="N2091" s="28"/>
      <c r="O2091" s="28">
        <v>10</v>
      </c>
      <c r="P2091" s="28">
        <v>10</v>
      </c>
      <c r="Q2091" s="28"/>
      <c r="R2091" s="28"/>
      <c r="S2091" s="71"/>
      <c r="T2091" s="28"/>
      <c r="U2091" s="28"/>
      <c r="V2091" s="28"/>
      <c r="W2091" s="28"/>
      <c r="X2091" s="28"/>
    </row>
    <row r="2092" spans="1:24" ht="18.75" customHeight="1">
      <c r="A2092" s="201"/>
      <c r="B2092" s="187" t="s">
        <v>6336</v>
      </c>
      <c r="C2092" s="38" t="s">
        <v>6337</v>
      </c>
      <c r="D2092" s="28">
        <v>5853</v>
      </c>
      <c r="E2092" s="28"/>
      <c r="F2092" s="28"/>
      <c r="G2092" s="28"/>
      <c r="H2092" s="28">
        <v>10</v>
      </c>
      <c r="I2092" s="28">
        <v>3</v>
      </c>
      <c r="J2092" s="28"/>
      <c r="K2092" s="28"/>
      <c r="L2092" s="28"/>
      <c r="M2092" s="28"/>
      <c r="N2092" s="28"/>
      <c r="O2092" s="28">
        <v>5</v>
      </c>
      <c r="P2092" s="28">
        <v>5</v>
      </c>
      <c r="Q2092" s="28"/>
      <c r="R2092" s="28"/>
      <c r="S2092" s="71"/>
      <c r="T2092" s="28"/>
      <c r="U2092" s="28"/>
      <c r="V2092" s="28"/>
      <c r="W2092" s="28"/>
      <c r="X2092" s="28"/>
    </row>
    <row r="2093" spans="1:24" ht="18.75" customHeight="1">
      <c r="A2093" s="201"/>
      <c r="B2093" s="187" t="s">
        <v>6338</v>
      </c>
      <c r="C2093" s="38" t="s">
        <v>6339</v>
      </c>
      <c r="D2093" s="28">
        <v>5855</v>
      </c>
      <c r="E2093" s="28"/>
      <c r="F2093" s="28"/>
      <c r="G2093" s="28">
        <v>2</v>
      </c>
      <c r="H2093" s="28">
        <v>15</v>
      </c>
      <c r="I2093" s="28">
        <v>5</v>
      </c>
      <c r="J2093" s="28"/>
      <c r="K2093" s="28"/>
      <c r="L2093" s="28"/>
      <c r="M2093" s="28"/>
      <c r="N2093" s="28"/>
      <c r="O2093" s="28"/>
      <c r="P2093" s="28"/>
      <c r="Q2093" s="28"/>
      <c r="R2093" s="28"/>
      <c r="S2093" s="71"/>
      <c r="T2093" s="28"/>
      <c r="U2093" s="28"/>
      <c r="V2093" s="28"/>
      <c r="W2093" s="28"/>
      <c r="X2093" s="28"/>
    </row>
    <row r="2094" spans="1:24" ht="18.75" customHeight="1">
      <c r="A2094" s="201"/>
      <c r="B2094" s="187">
        <v>2254</v>
      </c>
      <c r="C2094" s="38" t="s">
        <v>3307</v>
      </c>
      <c r="D2094" s="28">
        <v>4129008807</v>
      </c>
      <c r="E2094" s="28"/>
      <c r="F2094" s="28"/>
      <c r="G2094" s="28">
        <v>15</v>
      </c>
      <c r="H2094" s="28">
        <v>20</v>
      </c>
      <c r="I2094" s="28"/>
      <c r="J2094" s="28">
        <v>10</v>
      </c>
      <c r="K2094" s="28"/>
      <c r="L2094" s="28"/>
      <c r="M2094" s="28"/>
      <c r="N2094" s="28"/>
      <c r="O2094" s="28">
        <v>15</v>
      </c>
      <c r="P2094" s="28">
        <v>20</v>
      </c>
      <c r="Q2094" s="28"/>
      <c r="R2094" s="28"/>
      <c r="S2094" s="71"/>
      <c r="T2094" s="28"/>
      <c r="U2094" s="28"/>
      <c r="V2094" s="28"/>
      <c r="W2094" s="28"/>
      <c r="X2094" s="28"/>
    </row>
    <row r="2095" spans="1:24" ht="18.75" customHeight="1">
      <c r="A2095" s="201"/>
      <c r="B2095" s="187">
        <v>2747</v>
      </c>
      <c r="C2095" s="38" t="s">
        <v>4656</v>
      </c>
      <c r="D2095" s="28">
        <v>4129011656</v>
      </c>
      <c r="E2095" s="28"/>
      <c r="F2095" s="28"/>
      <c r="G2095" s="28">
        <v>5</v>
      </c>
      <c r="H2095" s="28">
        <v>10</v>
      </c>
      <c r="I2095" s="28"/>
      <c r="J2095" s="28">
        <v>1</v>
      </c>
      <c r="K2095" s="28"/>
      <c r="L2095" s="28"/>
      <c r="M2095" s="28"/>
      <c r="N2095" s="28"/>
      <c r="O2095" s="28">
        <v>5</v>
      </c>
      <c r="P2095" s="28"/>
      <c r="Q2095" s="28"/>
      <c r="R2095" s="28"/>
      <c r="S2095" s="71"/>
      <c r="T2095" s="28"/>
      <c r="U2095" s="28"/>
      <c r="V2095" s="28"/>
      <c r="W2095" s="28"/>
      <c r="X2095" s="28"/>
    </row>
    <row r="2096" spans="1:24" ht="18.75" customHeight="1">
      <c r="A2096" s="201"/>
      <c r="B2096" s="187">
        <v>2392</v>
      </c>
      <c r="C2096" s="38" t="s">
        <v>3300</v>
      </c>
      <c r="D2096" s="28">
        <v>4129100325</v>
      </c>
      <c r="E2096" s="28"/>
      <c r="F2096" s="28"/>
      <c r="G2096" s="28"/>
      <c r="H2096" s="28">
        <v>10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71"/>
      <c r="T2096" s="28"/>
      <c r="U2096" s="28"/>
      <c r="V2096" s="28"/>
      <c r="W2096" s="28"/>
      <c r="X2096" s="28"/>
    </row>
    <row r="2097" spans="1:24" ht="18.75" customHeight="1">
      <c r="A2097" s="201"/>
      <c r="B2097" s="187">
        <v>2165</v>
      </c>
      <c r="C2097" s="38" t="s">
        <v>3309</v>
      </c>
      <c r="D2097" s="28">
        <v>4129036953</v>
      </c>
      <c r="E2097" s="28"/>
      <c r="F2097" s="28"/>
      <c r="G2097" s="28">
        <v>5</v>
      </c>
      <c r="H2097" s="28">
        <v>10</v>
      </c>
      <c r="I2097" s="28"/>
      <c r="J2097" s="28"/>
      <c r="K2097" s="28"/>
      <c r="L2097" s="28"/>
      <c r="M2097" s="28"/>
      <c r="N2097" s="28"/>
      <c r="O2097" s="28">
        <v>10</v>
      </c>
      <c r="P2097" s="28"/>
      <c r="Q2097" s="28"/>
      <c r="R2097" s="28"/>
      <c r="S2097" s="71"/>
      <c r="T2097" s="28"/>
      <c r="U2097" s="28"/>
      <c r="V2097" s="28"/>
      <c r="W2097" s="28"/>
      <c r="X2097" s="28"/>
    </row>
    <row r="2098" spans="1:24" ht="18.75" customHeight="1">
      <c r="A2098" s="201"/>
      <c r="B2098" s="187">
        <v>2233</v>
      </c>
      <c r="C2098" s="38" t="s">
        <v>4658</v>
      </c>
      <c r="D2098" s="28">
        <v>4128977792</v>
      </c>
      <c r="E2098" s="28"/>
      <c r="F2098" s="28"/>
      <c r="G2098" s="28">
        <v>5</v>
      </c>
      <c r="H2098" s="28">
        <v>5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71"/>
      <c r="T2098" s="28"/>
      <c r="U2098" s="28"/>
      <c r="V2098" s="28"/>
      <c r="W2098" s="28"/>
      <c r="X2098" s="28"/>
    </row>
    <row r="2099" spans="1:24" ht="18.75" customHeight="1">
      <c r="A2099" s="201"/>
      <c r="B2099" s="187">
        <v>2303</v>
      </c>
      <c r="C2099" s="38" t="s">
        <v>4482</v>
      </c>
      <c r="D2099" s="28">
        <v>4128997903</v>
      </c>
      <c r="E2099" s="28"/>
      <c r="F2099" s="28"/>
      <c r="G2099" s="28">
        <v>3</v>
      </c>
      <c r="H2099" s="28">
        <v>5</v>
      </c>
      <c r="I2099" s="28"/>
      <c r="J2099" s="28">
        <v>5</v>
      </c>
      <c r="K2099" s="28"/>
      <c r="L2099" s="28"/>
      <c r="M2099" s="28"/>
      <c r="N2099" s="28"/>
      <c r="O2099" s="28"/>
      <c r="P2099" s="28">
        <v>5</v>
      </c>
      <c r="Q2099" s="28"/>
      <c r="R2099" s="28"/>
      <c r="S2099" s="71"/>
      <c r="T2099" s="28"/>
      <c r="U2099" s="28"/>
      <c r="V2099" s="28"/>
      <c r="W2099" s="28"/>
      <c r="X2099" s="28"/>
    </row>
    <row r="2100" spans="1:24" ht="18.75" customHeight="1">
      <c r="A2100" s="201"/>
      <c r="B2100" s="187">
        <v>2995</v>
      </c>
      <c r="C2100" s="38" t="s">
        <v>30</v>
      </c>
      <c r="D2100" s="28">
        <v>4128999723</v>
      </c>
      <c r="E2100" s="28">
        <v>3</v>
      </c>
      <c r="F2100" s="28"/>
      <c r="G2100" s="28">
        <v>2</v>
      </c>
      <c r="H2100" s="28">
        <v>3</v>
      </c>
      <c r="I2100" s="28"/>
      <c r="J2100" s="28"/>
      <c r="K2100" s="28"/>
      <c r="L2100" s="28"/>
      <c r="M2100" s="28"/>
      <c r="N2100" s="28"/>
      <c r="O2100" s="28"/>
      <c r="P2100" s="28">
        <v>10</v>
      </c>
      <c r="Q2100" s="28"/>
      <c r="R2100" s="28"/>
      <c r="S2100" s="71"/>
      <c r="T2100" s="28"/>
      <c r="U2100" s="28"/>
      <c r="V2100" s="28"/>
      <c r="W2100" s="28"/>
      <c r="X2100" s="28"/>
    </row>
    <row r="2101" spans="1:24" ht="18.75" customHeight="1">
      <c r="A2101" s="201"/>
      <c r="B2101" s="187">
        <v>2816</v>
      </c>
      <c r="C2101" s="38" t="s">
        <v>3824</v>
      </c>
      <c r="D2101" s="28">
        <v>4129036431</v>
      </c>
      <c r="E2101" s="28"/>
      <c r="F2101" s="28"/>
      <c r="G2101" s="28">
        <v>5</v>
      </c>
      <c r="H2101" s="28">
        <v>10</v>
      </c>
      <c r="I2101" s="28"/>
      <c r="J2101" s="28"/>
      <c r="K2101" s="28"/>
      <c r="L2101" s="28"/>
      <c r="M2101" s="28"/>
      <c r="N2101" s="28"/>
      <c r="O2101" s="28"/>
      <c r="P2101" s="28">
        <v>5</v>
      </c>
      <c r="Q2101" s="28"/>
      <c r="R2101" s="28"/>
      <c r="S2101" s="71"/>
      <c r="T2101" s="28"/>
      <c r="U2101" s="28"/>
      <c r="V2101" s="28"/>
      <c r="W2101" s="28"/>
      <c r="X2101" s="28"/>
    </row>
    <row r="2102" spans="1:24" ht="18.75" customHeight="1">
      <c r="A2102" s="201"/>
      <c r="B2102" s="187">
        <v>2292</v>
      </c>
      <c r="C2102" s="38" t="s">
        <v>1908</v>
      </c>
      <c r="D2102" s="28">
        <v>4129016483</v>
      </c>
      <c r="E2102" s="28">
        <v>3</v>
      </c>
      <c r="F2102" s="28"/>
      <c r="G2102" s="28">
        <v>3</v>
      </c>
      <c r="H2102" s="28">
        <v>5</v>
      </c>
      <c r="I2102" s="28"/>
      <c r="J2102" s="28"/>
      <c r="K2102" s="28"/>
      <c r="L2102" s="28"/>
      <c r="M2102" s="28"/>
      <c r="N2102" s="28"/>
      <c r="O2102" s="28"/>
      <c r="P2102" s="28">
        <v>5</v>
      </c>
      <c r="Q2102" s="28"/>
      <c r="R2102" s="28"/>
      <c r="S2102" s="71"/>
      <c r="T2102" s="28"/>
      <c r="U2102" s="28"/>
      <c r="V2102" s="28"/>
      <c r="W2102" s="28"/>
      <c r="X2102" s="28"/>
    </row>
    <row r="2103" spans="1:24" ht="18.75" customHeight="1">
      <c r="A2103" s="201"/>
      <c r="B2103" s="187">
        <v>2292</v>
      </c>
      <c r="C2103" s="38" t="s">
        <v>1908</v>
      </c>
      <c r="D2103" s="28">
        <v>4128955636</v>
      </c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>
        <v>5</v>
      </c>
      <c r="Q2103" s="28"/>
      <c r="R2103" s="28"/>
      <c r="S2103" s="71"/>
      <c r="T2103" s="28"/>
      <c r="U2103" s="28"/>
      <c r="V2103" s="28"/>
      <c r="W2103" s="28"/>
      <c r="X2103" s="28"/>
    </row>
    <row r="2104" spans="1:24" ht="18.75" customHeight="1">
      <c r="A2104" s="201"/>
      <c r="B2104" s="187">
        <v>3130</v>
      </c>
      <c r="C2104" s="38" t="s">
        <v>2690</v>
      </c>
      <c r="D2104" s="28">
        <v>4129009772</v>
      </c>
      <c r="E2104" s="28"/>
      <c r="F2104" s="28"/>
      <c r="G2104" s="28"/>
      <c r="H2104" s="28"/>
      <c r="I2104" s="28"/>
      <c r="J2104" s="28">
        <v>10</v>
      </c>
      <c r="K2104" s="28"/>
      <c r="L2104" s="28"/>
      <c r="M2104" s="28"/>
      <c r="N2104" s="28"/>
      <c r="O2104" s="28">
        <v>5</v>
      </c>
      <c r="P2104" s="28">
        <v>10</v>
      </c>
      <c r="Q2104" s="28"/>
      <c r="R2104" s="28"/>
      <c r="S2104" s="71"/>
      <c r="T2104" s="28"/>
      <c r="U2104" s="28"/>
      <c r="V2104" s="28"/>
      <c r="W2104" s="28"/>
      <c r="X2104" s="28"/>
    </row>
    <row r="2105" spans="1:24" ht="18.75" customHeight="1">
      <c r="A2105" s="201"/>
      <c r="B2105" s="187">
        <v>3014</v>
      </c>
      <c r="C2105" s="38" t="s">
        <v>4363</v>
      </c>
      <c r="D2105" s="28">
        <v>4129022073</v>
      </c>
      <c r="E2105" s="28"/>
      <c r="F2105" s="28"/>
      <c r="G2105" s="28"/>
      <c r="H2105" s="28">
        <v>5</v>
      </c>
      <c r="I2105" s="28"/>
      <c r="J2105" s="28">
        <v>5</v>
      </c>
      <c r="K2105" s="28"/>
      <c r="L2105" s="28"/>
      <c r="M2105" s="28"/>
      <c r="N2105" s="28"/>
      <c r="O2105" s="28"/>
      <c r="P2105" s="28"/>
      <c r="Q2105" s="28"/>
      <c r="R2105" s="28"/>
      <c r="S2105" s="71"/>
      <c r="T2105" s="28"/>
      <c r="U2105" s="28"/>
      <c r="V2105" s="28"/>
      <c r="W2105" s="28"/>
      <c r="X2105" s="28"/>
    </row>
    <row r="2106" spans="1:24" ht="18.75" customHeight="1">
      <c r="A2106" s="201"/>
      <c r="B2106" s="187">
        <v>3497</v>
      </c>
      <c r="C2106" s="38" t="s">
        <v>6341</v>
      </c>
      <c r="D2106" s="28">
        <v>4129251409</v>
      </c>
      <c r="E2106" s="28"/>
      <c r="F2106" s="28"/>
      <c r="G2106" s="28">
        <v>5</v>
      </c>
      <c r="H2106" s="28"/>
      <c r="I2106" s="28"/>
      <c r="J2106" s="28">
        <v>5</v>
      </c>
      <c r="K2106" s="28"/>
      <c r="L2106" s="28"/>
      <c r="M2106" s="28"/>
      <c r="N2106" s="28"/>
      <c r="O2106" s="28">
        <v>6</v>
      </c>
      <c r="P2106" s="28">
        <v>6</v>
      </c>
      <c r="Q2106" s="28"/>
      <c r="R2106" s="28"/>
      <c r="S2106" s="71"/>
      <c r="T2106" s="28"/>
      <c r="U2106" s="28"/>
      <c r="V2106" s="28"/>
      <c r="W2106" s="28"/>
      <c r="X2106" s="28"/>
    </row>
    <row r="2107" spans="1:24" ht="18.75" customHeight="1">
      <c r="A2107" s="201"/>
      <c r="B2107" s="187">
        <v>2357</v>
      </c>
      <c r="C2107" s="38" t="s">
        <v>3404</v>
      </c>
      <c r="D2107" s="28">
        <v>4128992283</v>
      </c>
      <c r="E2107" s="28"/>
      <c r="F2107" s="28"/>
      <c r="G2107" s="28">
        <v>3</v>
      </c>
      <c r="H2107" s="28">
        <v>5</v>
      </c>
      <c r="I2107" s="28"/>
      <c r="J2107" s="28"/>
      <c r="K2107" s="28"/>
      <c r="L2107" s="28"/>
      <c r="M2107" s="28"/>
      <c r="N2107" s="28"/>
      <c r="O2107" s="28"/>
      <c r="P2107" s="28">
        <v>5</v>
      </c>
      <c r="Q2107" s="28"/>
      <c r="R2107" s="28"/>
      <c r="S2107" s="71"/>
      <c r="T2107" s="28"/>
      <c r="U2107" s="28"/>
      <c r="V2107" s="28"/>
      <c r="W2107" s="28"/>
      <c r="X2107" s="28"/>
    </row>
    <row r="2108" spans="1:24" ht="18.75" customHeight="1">
      <c r="A2108" s="201"/>
      <c r="B2108" s="187">
        <v>2361</v>
      </c>
      <c r="C2108" s="38" t="s">
        <v>3826</v>
      </c>
      <c r="D2108" s="28">
        <v>4128999882</v>
      </c>
      <c r="E2108" s="28"/>
      <c r="F2108" s="28"/>
      <c r="G2108" s="28">
        <v>3</v>
      </c>
      <c r="H2108" s="28">
        <v>3</v>
      </c>
      <c r="I2108" s="28"/>
      <c r="J2108" s="28">
        <v>3</v>
      </c>
      <c r="K2108" s="28"/>
      <c r="L2108" s="28"/>
      <c r="M2108" s="28"/>
      <c r="N2108" s="28"/>
      <c r="O2108" s="28"/>
      <c r="P2108" s="28"/>
      <c r="Q2108" s="28"/>
      <c r="R2108" s="28"/>
      <c r="S2108" s="71"/>
      <c r="T2108" s="28"/>
      <c r="U2108" s="28"/>
      <c r="V2108" s="28"/>
      <c r="W2108" s="28"/>
      <c r="X2108" s="28"/>
    </row>
    <row r="2109" spans="1:24" ht="18.75" customHeight="1">
      <c r="A2109" s="201"/>
      <c r="B2109" s="187">
        <v>1669</v>
      </c>
      <c r="C2109" s="38" t="s">
        <v>4051</v>
      </c>
      <c r="D2109" s="28">
        <v>4129041517</v>
      </c>
      <c r="E2109" s="28"/>
      <c r="F2109" s="28"/>
      <c r="G2109" s="28">
        <v>10</v>
      </c>
      <c r="H2109" s="28">
        <v>20</v>
      </c>
      <c r="I2109" s="28"/>
      <c r="J2109" s="28"/>
      <c r="K2109" s="28"/>
      <c r="L2109" s="28"/>
      <c r="M2109" s="28"/>
      <c r="N2109" s="28"/>
      <c r="O2109" s="28">
        <v>10</v>
      </c>
      <c r="P2109" s="28">
        <v>10</v>
      </c>
      <c r="Q2109" s="28"/>
      <c r="R2109" s="28"/>
      <c r="S2109" s="71"/>
      <c r="T2109" s="28"/>
      <c r="U2109" s="28"/>
      <c r="V2109" s="28"/>
      <c r="W2109" s="28"/>
      <c r="X2109" s="28"/>
    </row>
    <row r="2110" spans="1:24" ht="18.75" customHeight="1">
      <c r="A2110" s="201"/>
      <c r="B2110" s="187">
        <v>2969</v>
      </c>
      <c r="C2110" s="38" t="s">
        <v>4983</v>
      </c>
      <c r="D2110" s="28">
        <v>4129136167</v>
      </c>
      <c r="E2110" s="28"/>
      <c r="F2110" s="28"/>
      <c r="G2110" s="28"/>
      <c r="H2110" s="28">
        <v>7</v>
      </c>
      <c r="I2110" s="28"/>
      <c r="J2110" s="28">
        <v>7</v>
      </c>
      <c r="K2110" s="28"/>
      <c r="L2110" s="28"/>
      <c r="M2110" s="28"/>
      <c r="N2110" s="28"/>
      <c r="O2110" s="28">
        <v>7</v>
      </c>
      <c r="P2110" s="28">
        <v>3</v>
      </c>
      <c r="Q2110" s="28"/>
      <c r="R2110" s="28"/>
      <c r="S2110" s="71"/>
      <c r="T2110" s="28"/>
      <c r="U2110" s="28"/>
      <c r="V2110" s="28"/>
      <c r="W2110" s="28"/>
      <c r="X2110" s="28"/>
    </row>
    <row r="2111" spans="1:24" ht="18.75" customHeight="1">
      <c r="A2111" s="201"/>
      <c r="B2111" s="187">
        <v>2428</v>
      </c>
      <c r="C2111" s="38" t="s">
        <v>4653</v>
      </c>
      <c r="D2111" s="28">
        <v>4129018977</v>
      </c>
      <c r="E2111" s="28"/>
      <c r="F2111" s="28"/>
      <c r="G2111" s="28"/>
      <c r="H2111" s="28">
        <v>5</v>
      </c>
      <c r="I2111" s="28"/>
      <c r="J2111" s="28">
        <v>5</v>
      </c>
      <c r="K2111" s="28"/>
      <c r="L2111" s="28"/>
      <c r="M2111" s="28"/>
      <c r="N2111" s="28"/>
      <c r="O2111" s="28"/>
      <c r="P2111" s="28">
        <v>7</v>
      </c>
      <c r="Q2111" s="28"/>
      <c r="R2111" s="28"/>
      <c r="S2111" s="71"/>
      <c r="T2111" s="28"/>
      <c r="U2111" s="28"/>
      <c r="V2111" s="28"/>
      <c r="W2111" s="28"/>
      <c r="X2111" s="28"/>
    </row>
    <row r="2112" spans="1:24" ht="18.75" customHeight="1">
      <c r="A2112" s="201"/>
      <c r="B2112" s="187">
        <v>2419</v>
      </c>
      <c r="C2112" s="38" t="s">
        <v>4060</v>
      </c>
      <c r="D2112" s="28">
        <v>4129001656</v>
      </c>
      <c r="E2112" s="28"/>
      <c r="F2112" s="28"/>
      <c r="G2112" s="28">
        <v>5</v>
      </c>
      <c r="H2112" s="28">
        <v>4</v>
      </c>
      <c r="I2112" s="28"/>
      <c r="J2112" s="28">
        <v>2</v>
      </c>
      <c r="K2112" s="28"/>
      <c r="L2112" s="28"/>
      <c r="M2112" s="28"/>
      <c r="N2112" s="28"/>
      <c r="O2112" s="28">
        <v>4</v>
      </c>
      <c r="P2112" s="28"/>
      <c r="Q2112" s="28"/>
      <c r="R2112" s="28"/>
      <c r="S2112" s="71"/>
      <c r="T2112" s="28"/>
      <c r="U2112" s="28"/>
      <c r="V2112" s="28"/>
      <c r="W2112" s="28"/>
      <c r="X2112" s="28"/>
    </row>
    <row r="2113" spans="1:24" ht="18.75" customHeight="1">
      <c r="A2113" s="201"/>
      <c r="B2113" s="187">
        <v>2811</v>
      </c>
      <c r="C2113" s="38" t="s">
        <v>4783</v>
      </c>
      <c r="D2113" s="28">
        <v>4129008343</v>
      </c>
      <c r="E2113" s="28"/>
      <c r="F2113" s="28"/>
      <c r="G2113" s="28">
        <v>10</v>
      </c>
      <c r="H2113" s="28">
        <v>15</v>
      </c>
      <c r="I2113" s="28"/>
      <c r="J2113" s="28"/>
      <c r="K2113" s="28"/>
      <c r="L2113" s="28"/>
      <c r="M2113" s="28"/>
      <c r="N2113" s="28"/>
      <c r="O2113" s="28">
        <v>10</v>
      </c>
      <c r="P2113" s="28"/>
      <c r="Q2113" s="28"/>
      <c r="R2113" s="28"/>
      <c r="S2113" s="71"/>
      <c r="T2113" s="28"/>
      <c r="U2113" s="28"/>
      <c r="V2113" s="28"/>
      <c r="W2113" s="28"/>
      <c r="X2113" s="28"/>
    </row>
    <row r="2114" spans="1:24" ht="18.75" customHeight="1">
      <c r="A2114" s="215" t="s">
        <v>4913</v>
      </c>
      <c r="B2114" s="187">
        <v>2796</v>
      </c>
      <c r="C2114" s="38" t="s">
        <v>4666</v>
      </c>
      <c r="D2114" s="28">
        <v>4129023648</v>
      </c>
      <c r="E2114" s="28"/>
      <c r="F2114" s="28"/>
      <c r="G2114" s="28">
        <v>10</v>
      </c>
      <c r="H2114" s="28">
        <v>10</v>
      </c>
      <c r="I2114" s="28"/>
      <c r="J2114" s="28">
        <v>10</v>
      </c>
      <c r="K2114" s="28"/>
      <c r="L2114" s="28"/>
      <c r="M2114" s="28"/>
      <c r="N2114" s="28"/>
      <c r="O2114" s="28">
        <v>12</v>
      </c>
      <c r="P2114" s="28">
        <v>15</v>
      </c>
      <c r="Q2114" s="28"/>
      <c r="R2114" s="28"/>
      <c r="S2114" s="71"/>
      <c r="T2114" s="28"/>
      <c r="U2114" s="28"/>
      <c r="V2114" s="28"/>
      <c r="W2114" s="28"/>
      <c r="X2114" s="28"/>
    </row>
    <row r="2115" spans="1:24" ht="18.75" customHeight="1">
      <c r="A2115" s="215" t="s">
        <v>5284</v>
      </c>
      <c r="B2115" s="187">
        <v>5629</v>
      </c>
      <c r="C2115" s="38" t="s">
        <v>3540</v>
      </c>
      <c r="D2115" s="28">
        <v>4129019565</v>
      </c>
      <c r="E2115" s="28"/>
      <c r="F2115" s="28"/>
      <c r="G2115" s="28">
        <v>2</v>
      </c>
      <c r="H2115" s="28">
        <v>5</v>
      </c>
      <c r="I2115" s="28"/>
      <c r="J2115" s="28">
        <v>5</v>
      </c>
      <c r="K2115" s="28"/>
      <c r="L2115" s="28"/>
      <c r="M2115" s="28"/>
      <c r="N2115" s="28"/>
      <c r="O2115" s="28"/>
      <c r="P2115" s="28"/>
      <c r="Q2115" s="28"/>
      <c r="R2115" s="28"/>
      <c r="S2115" s="71"/>
      <c r="T2115" s="28"/>
      <c r="U2115" s="28"/>
      <c r="V2115" s="28"/>
      <c r="W2115" s="28"/>
      <c r="X2115" s="28"/>
    </row>
    <row r="2116" spans="1:24" ht="18.75" customHeight="1">
      <c r="A2116" s="201"/>
      <c r="B2116" s="187">
        <v>2795</v>
      </c>
      <c r="C2116" s="38" t="s">
        <v>3541</v>
      </c>
      <c r="D2116" s="28">
        <v>4129034781</v>
      </c>
      <c r="E2116" s="28"/>
      <c r="F2116" s="28"/>
      <c r="G2116" s="28"/>
      <c r="H2116" s="28">
        <v>10</v>
      </c>
      <c r="I2116" s="28"/>
      <c r="J2116" s="28">
        <v>5</v>
      </c>
      <c r="K2116" s="28"/>
      <c r="L2116" s="28"/>
      <c r="M2116" s="28"/>
      <c r="N2116" s="28"/>
      <c r="O2116" s="28"/>
      <c r="P2116" s="28">
        <v>10</v>
      </c>
      <c r="Q2116" s="28"/>
      <c r="R2116" s="28"/>
      <c r="S2116" s="71"/>
      <c r="T2116" s="28"/>
      <c r="U2116" s="28"/>
      <c r="V2116" s="28"/>
      <c r="W2116" s="28"/>
      <c r="X2116" s="28"/>
    </row>
    <row r="2117" spans="1:24" ht="18.75" customHeight="1">
      <c r="A2117" s="201"/>
      <c r="B2117" s="187">
        <v>4539</v>
      </c>
      <c r="C2117" s="38" t="s">
        <v>3152</v>
      </c>
      <c r="D2117" s="28">
        <v>4129100554</v>
      </c>
      <c r="E2117" s="28"/>
      <c r="F2117" s="28"/>
      <c r="G2117" s="28">
        <v>5</v>
      </c>
      <c r="H2117" s="28">
        <v>10</v>
      </c>
      <c r="I2117" s="28"/>
      <c r="J2117" s="28">
        <v>5</v>
      </c>
      <c r="K2117" s="28"/>
      <c r="L2117" s="28"/>
      <c r="M2117" s="28">
        <v>5</v>
      </c>
      <c r="N2117" s="28"/>
      <c r="O2117" s="28">
        <v>5</v>
      </c>
      <c r="P2117" s="28"/>
      <c r="Q2117" s="28"/>
      <c r="R2117" s="28"/>
      <c r="S2117" s="71"/>
      <c r="T2117" s="28"/>
      <c r="U2117" s="28"/>
      <c r="V2117" s="28"/>
      <c r="W2117" s="28"/>
      <c r="X2117" s="28"/>
    </row>
    <row r="2118" spans="1:24" ht="18.75" customHeight="1">
      <c r="A2118" s="201"/>
      <c r="B2118" s="187">
        <v>4424</v>
      </c>
      <c r="C2118" s="38" t="s">
        <v>3163</v>
      </c>
      <c r="D2118" s="28">
        <v>4129102307</v>
      </c>
      <c r="E2118" s="28"/>
      <c r="F2118" s="28"/>
      <c r="G2118" s="28">
        <v>6</v>
      </c>
      <c r="H2118" s="28">
        <v>10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71"/>
      <c r="T2118" s="28"/>
      <c r="U2118" s="28"/>
      <c r="V2118" s="28"/>
      <c r="W2118" s="28"/>
      <c r="X2118" s="28"/>
    </row>
    <row r="2119" spans="1:24" ht="18.75" customHeight="1">
      <c r="A2119" s="201"/>
      <c r="B2119" s="187">
        <v>2262</v>
      </c>
      <c r="C2119" s="38" t="s">
        <v>6342</v>
      </c>
      <c r="D2119" s="28">
        <v>4129166079</v>
      </c>
      <c r="E2119" s="28"/>
      <c r="F2119" s="28"/>
      <c r="G2119" s="28"/>
      <c r="H2119" s="28">
        <v>15</v>
      </c>
      <c r="I2119" s="28"/>
      <c r="J2119" s="28"/>
      <c r="K2119" s="28"/>
      <c r="L2119" s="28"/>
      <c r="M2119" s="28"/>
      <c r="N2119" s="28"/>
      <c r="O2119" s="28">
        <v>10</v>
      </c>
      <c r="P2119" s="28"/>
      <c r="Q2119" s="28"/>
      <c r="R2119" s="28"/>
      <c r="S2119" s="71"/>
      <c r="T2119" s="28"/>
      <c r="U2119" s="28"/>
      <c r="V2119" s="28"/>
      <c r="W2119" s="28"/>
      <c r="X2119" s="28"/>
    </row>
    <row r="2120" spans="1:24" ht="18.75" customHeight="1">
      <c r="A2120" s="201"/>
      <c r="B2120" s="187">
        <v>2552</v>
      </c>
      <c r="C2120" s="38" t="s">
        <v>3164</v>
      </c>
      <c r="D2120" s="28">
        <v>4129055870</v>
      </c>
      <c r="E2120" s="28">
        <v>2</v>
      </c>
      <c r="F2120" s="28"/>
      <c r="G2120" s="28">
        <v>5</v>
      </c>
      <c r="H2120" s="28">
        <v>10</v>
      </c>
      <c r="I2120" s="28"/>
      <c r="J2120" s="28"/>
      <c r="K2120" s="28"/>
      <c r="L2120" s="28"/>
      <c r="M2120" s="28"/>
      <c r="N2120" s="28"/>
      <c r="O2120" s="28">
        <v>5</v>
      </c>
      <c r="P2120" s="28"/>
      <c r="Q2120" s="28"/>
      <c r="R2120" s="28"/>
      <c r="S2120" s="71"/>
      <c r="T2120" s="28"/>
      <c r="U2120" s="28"/>
      <c r="V2120" s="28"/>
      <c r="W2120" s="28"/>
      <c r="X2120" s="28"/>
    </row>
    <row r="2121" spans="1:24" ht="18.75" customHeight="1">
      <c r="A2121" s="201"/>
      <c r="B2121" s="187">
        <v>2295</v>
      </c>
      <c r="C2121" s="38" t="s">
        <v>3162</v>
      </c>
      <c r="D2121" s="28">
        <v>4129023114</v>
      </c>
      <c r="E2121" s="28"/>
      <c r="F2121" s="28"/>
      <c r="G2121" s="28"/>
      <c r="H2121" s="28">
        <v>10</v>
      </c>
      <c r="I2121" s="28"/>
      <c r="J2121" s="28">
        <v>5</v>
      </c>
      <c r="K2121" s="28"/>
      <c r="L2121" s="28"/>
      <c r="M2121" s="28"/>
      <c r="N2121" s="28"/>
      <c r="O2121" s="28">
        <v>5</v>
      </c>
      <c r="P2121" s="28"/>
      <c r="Q2121" s="28"/>
      <c r="R2121" s="28"/>
      <c r="S2121" s="71"/>
      <c r="T2121" s="28"/>
      <c r="U2121" s="28"/>
      <c r="V2121" s="28"/>
      <c r="W2121" s="28"/>
      <c r="X2121" s="28"/>
    </row>
    <row r="2122" spans="1:24" ht="18.75" customHeight="1">
      <c r="A2122" s="201"/>
      <c r="B2122" s="187">
        <v>4276</v>
      </c>
      <c r="C2122" s="38" t="s">
        <v>6343</v>
      </c>
      <c r="D2122" s="28">
        <v>4129101873</v>
      </c>
      <c r="E2122" s="28"/>
      <c r="F2122" s="28"/>
      <c r="G2122" s="28">
        <v>3</v>
      </c>
      <c r="H2122" s="28">
        <v>3</v>
      </c>
      <c r="I2122" s="28"/>
      <c r="J2122" s="28">
        <v>2</v>
      </c>
      <c r="K2122" s="28"/>
      <c r="L2122" s="28"/>
      <c r="M2122" s="28"/>
      <c r="N2122" s="28"/>
      <c r="O2122" s="28"/>
      <c r="P2122" s="28">
        <v>10</v>
      </c>
      <c r="Q2122" s="28"/>
      <c r="R2122" s="28"/>
      <c r="S2122" s="71"/>
      <c r="T2122" s="28"/>
      <c r="U2122" s="28"/>
      <c r="V2122" s="28"/>
      <c r="W2122" s="28"/>
      <c r="X2122" s="28"/>
    </row>
    <row r="2123" spans="1:24" ht="18.75" customHeight="1">
      <c r="A2123" s="201"/>
      <c r="B2123" s="187">
        <v>4276</v>
      </c>
      <c r="C2123" s="38" t="s">
        <v>6343</v>
      </c>
      <c r="D2123" s="28">
        <v>4129337831</v>
      </c>
      <c r="E2123" s="28"/>
      <c r="F2123" s="28"/>
      <c r="G2123" s="28"/>
      <c r="H2123" s="28">
        <v>5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71"/>
      <c r="T2123" s="28"/>
      <c r="U2123" s="28"/>
      <c r="V2123" s="28"/>
      <c r="W2123" s="28"/>
      <c r="X2123" s="28"/>
    </row>
    <row r="2124" spans="1:24" ht="18.75" customHeight="1">
      <c r="A2124" s="201"/>
      <c r="B2124" s="187">
        <v>2827</v>
      </c>
      <c r="C2124" s="38" t="s">
        <v>4143</v>
      </c>
      <c r="D2124" s="28">
        <v>4129010975</v>
      </c>
      <c r="E2124" s="28"/>
      <c r="F2124" s="28"/>
      <c r="G2124" s="28">
        <v>6</v>
      </c>
      <c r="H2124" s="28">
        <v>10</v>
      </c>
      <c r="I2124" s="28"/>
      <c r="J2124" s="28">
        <v>10</v>
      </c>
      <c r="K2124" s="28"/>
      <c r="L2124" s="28"/>
      <c r="M2124" s="28"/>
      <c r="N2124" s="28"/>
      <c r="O2124" s="28">
        <v>10</v>
      </c>
      <c r="P2124" s="28"/>
      <c r="Q2124" s="28"/>
      <c r="R2124" s="28"/>
      <c r="S2124" s="71"/>
      <c r="T2124" s="28"/>
      <c r="U2124" s="28"/>
      <c r="V2124" s="28"/>
      <c r="W2124" s="28"/>
      <c r="X2124" s="28"/>
    </row>
    <row r="2125" spans="1:24" ht="18.75" customHeight="1">
      <c r="A2125" s="201"/>
      <c r="B2125" s="187">
        <v>3246</v>
      </c>
      <c r="C2125" s="38" t="s">
        <v>4434</v>
      </c>
      <c r="D2125" s="28">
        <v>4129034795</v>
      </c>
      <c r="E2125" s="28">
        <v>3</v>
      </c>
      <c r="F2125" s="28"/>
      <c r="G2125" s="28"/>
      <c r="H2125" s="28">
        <v>10</v>
      </c>
      <c r="I2125" s="28"/>
      <c r="J2125" s="28">
        <v>10</v>
      </c>
      <c r="K2125" s="28"/>
      <c r="L2125" s="28"/>
      <c r="M2125" s="28"/>
      <c r="N2125" s="28"/>
      <c r="O2125" s="28"/>
      <c r="P2125" s="28"/>
      <c r="Q2125" s="28"/>
      <c r="R2125" s="28"/>
      <c r="S2125" s="71"/>
      <c r="T2125" s="28"/>
      <c r="U2125" s="28"/>
      <c r="V2125" s="28"/>
      <c r="W2125" s="28"/>
      <c r="X2125" s="28"/>
    </row>
    <row r="2126" spans="1:24" ht="18.75" customHeight="1">
      <c r="A2126" s="201"/>
      <c r="B2126" s="187">
        <v>3246</v>
      </c>
      <c r="C2126" s="38" t="s">
        <v>4434</v>
      </c>
      <c r="D2126" s="28">
        <v>4129254689</v>
      </c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>
        <v>5</v>
      </c>
      <c r="P2126" s="28"/>
      <c r="Q2126" s="28"/>
      <c r="R2126" s="28"/>
      <c r="S2126" s="71"/>
      <c r="T2126" s="28"/>
      <c r="U2126" s="28"/>
      <c r="V2126" s="28"/>
      <c r="W2126" s="28"/>
      <c r="X2126" s="28"/>
    </row>
    <row r="2127" spans="1:24" ht="18.75" customHeight="1">
      <c r="A2127" s="201"/>
      <c r="B2127" s="187">
        <v>3901</v>
      </c>
      <c r="C2127" s="38" t="s">
        <v>4433</v>
      </c>
      <c r="D2127" s="28">
        <v>4129040011</v>
      </c>
      <c r="E2127" s="28"/>
      <c r="F2127" s="28"/>
      <c r="G2127" s="28">
        <v>5</v>
      </c>
      <c r="H2127" s="28">
        <v>10</v>
      </c>
      <c r="I2127" s="28"/>
      <c r="J2127" s="28">
        <v>3</v>
      </c>
      <c r="K2127" s="28"/>
      <c r="L2127" s="28"/>
      <c r="M2127" s="28"/>
      <c r="N2127" s="28"/>
      <c r="O2127" s="28"/>
      <c r="P2127" s="28">
        <v>10</v>
      </c>
      <c r="Q2127" s="28"/>
      <c r="R2127" s="28"/>
      <c r="S2127" s="71"/>
      <c r="T2127" s="28"/>
      <c r="U2127" s="28"/>
      <c r="V2127" s="28"/>
      <c r="W2127" s="28"/>
      <c r="X2127" s="28"/>
    </row>
    <row r="2128" spans="1:24" ht="18.75" customHeight="1">
      <c r="A2128" s="201"/>
      <c r="B2128" s="187">
        <v>3883</v>
      </c>
      <c r="C2128" s="38" t="s">
        <v>3168</v>
      </c>
      <c r="D2128" s="28">
        <v>4129070654</v>
      </c>
      <c r="E2128" s="28"/>
      <c r="F2128" s="28"/>
      <c r="G2128" s="28">
        <v>5</v>
      </c>
      <c r="H2128" s="28">
        <v>10</v>
      </c>
      <c r="I2128" s="28"/>
      <c r="J2128" s="28">
        <v>10</v>
      </c>
      <c r="K2128" s="28"/>
      <c r="L2128" s="28"/>
      <c r="M2128" s="28"/>
      <c r="N2128" s="28"/>
      <c r="O2128" s="28">
        <v>5</v>
      </c>
      <c r="P2128" s="28"/>
      <c r="Q2128" s="28"/>
      <c r="R2128" s="28"/>
      <c r="S2128" s="71"/>
      <c r="T2128" s="28"/>
      <c r="U2128" s="28"/>
      <c r="V2128" s="28"/>
      <c r="W2128" s="28"/>
      <c r="X2128" s="28"/>
    </row>
    <row r="2129" spans="1:24" ht="18.75" customHeight="1">
      <c r="A2129" s="201"/>
      <c r="B2129" s="187">
        <v>3528</v>
      </c>
      <c r="C2129" s="38" t="s">
        <v>3769</v>
      </c>
      <c r="D2129" s="28">
        <v>4129101869</v>
      </c>
      <c r="E2129" s="28">
        <v>2</v>
      </c>
      <c r="F2129" s="28"/>
      <c r="G2129" s="28"/>
      <c r="H2129" s="28">
        <v>10</v>
      </c>
      <c r="I2129" s="28"/>
      <c r="J2129" s="28"/>
      <c r="K2129" s="28"/>
      <c r="L2129" s="28"/>
      <c r="M2129" s="28"/>
      <c r="N2129" s="28"/>
      <c r="O2129" s="28">
        <v>10</v>
      </c>
      <c r="P2129" s="28">
        <v>10</v>
      </c>
      <c r="Q2129" s="28"/>
      <c r="R2129" s="28"/>
      <c r="S2129" s="71"/>
      <c r="T2129" s="28"/>
      <c r="U2129" s="28"/>
      <c r="V2129" s="28"/>
      <c r="W2129" s="28"/>
      <c r="X2129" s="28"/>
    </row>
    <row r="2130" spans="1:24" ht="18.75" customHeight="1">
      <c r="A2130" s="201"/>
      <c r="B2130" s="187">
        <v>2790</v>
      </c>
      <c r="C2130" s="38" t="s">
        <v>5494</v>
      </c>
      <c r="D2130" s="28">
        <v>4129055631</v>
      </c>
      <c r="E2130" s="28">
        <v>3</v>
      </c>
      <c r="F2130" s="28"/>
      <c r="G2130" s="28">
        <v>6</v>
      </c>
      <c r="H2130" s="28"/>
      <c r="I2130" s="28"/>
      <c r="J2130" s="28"/>
      <c r="K2130" s="28"/>
      <c r="L2130" s="28"/>
      <c r="M2130" s="28"/>
      <c r="N2130" s="28"/>
      <c r="O2130" s="28"/>
      <c r="P2130" s="28">
        <v>5</v>
      </c>
      <c r="Q2130" s="28"/>
      <c r="R2130" s="28"/>
      <c r="S2130" s="71"/>
      <c r="T2130" s="28"/>
      <c r="U2130" s="28"/>
      <c r="V2130" s="28"/>
      <c r="W2130" s="28"/>
      <c r="X2130" s="28"/>
    </row>
    <row r="2131" spans="1:24" ht="18.75" customHeight="1">
      <c r="A2131" s="201"/>
      <c r="B2131" s="187">
        <v>4066</v>
      </c>
      <c r="C2131" s="38" t="s">
        <v>4426</v>
      </c>
      <c r="D2131" s="28">
        <v>4129061645</v>
      </c>
      <c r="E2131" s="28"/>
      <c r="F2131" s="28"/>
      <c r="G2131" s="28">
        <v>6</v>
      </c>
      <c r="H2131" s="28">
        <v>10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71"/>
      <c r="T2131" s="28"/>
      <c r="U2131" s="28"/>
      <c r="V2131" s="28"/>
      <c r="W2131" s="28"/>
      <c r="X2131" s="28"/>
    </row>
    <row r="2132" spans="1:24" ht="18.75" customHeight="1">
      <c r="A2132" s="201"/>
      <c r="B2132" s="187">
        <v>3652</v>
      </c>
      <c r="C2132" s="38" t="s">
        <v>3155</v>
      </c>
      <c r="D2132" s="28">
        <v>4129070307</v>
      </c>
      <c r="E2132" s="28"/>
      <c r="F2132" s="28"/>
      <c r="G2132" s="28">
        <v>5</v>
      </c>
      <c r="H2132" s="28">
        <v>10</v>
      </c>
      <c r="I2132" s="28"/>
      <c r="J2132" s="28"/>
      <c r="K2132" s="28"/>
      <c r="L2132" s="28"/>
      <c r="M2132" s="28"/>
      <c r="N2132" s="28"/>
      <c r="O2132" s="28">
        <v>5</v>
      </c>
      <c r="P2132" s="28"/>
      <c r="Q2132" s="28"/>
      <c r="R2132" s="28"/>
      <c r="S2132" s="71"/>
      <c r="T2132" s="28"/>
      <c r="U2132" s="28"/>
      <c r="V2132" s="28"/>
      <c r="W2132" s="28"/>
      <c r="X2132" s="28"/>
    </row>
    <row r="2133" spans="1:24" ht="18.75" customHeight="1">
      <c r="A2133" s="201"/>
      <c r="B2133" s="187">
        <v>2377</v>
      </c>
      <c r="C2133" s="38" t="s">
        <v>4513</v>
      </c>
      <c r="D2133" s="28">
        <v>4129130182</v>
      </c>
      <c r="E2133" s="28"/>
      <c r="F2133" s="28"/>
      <c r="G2133" s="28">
        <v>5</v>
      </c>
      <c r="H2133" s="28">
        <v>10</v>
      </c>
      <c r="I2133" s="28"/>
      <c r="J2133" s="28">
        <v>10</v>
      </c>
      <c r="K2133" s="28"/>
      <c r="L2133" s="28"/>
      <c r="M2133" s="28"/>
      <c r="N2133" s="28"/>
      <c r="O2133" s="28">
        <v>10</v>
      </c>
      <c r="P2133" s="28">
        <v>5</v>
      </c>
      <c r="Q2133" s="28"/>
      <c r="R2133" s="28"/>
      <c r="S2133" s="71"/>
      <c r="T2133" s="28"/>
      <c r="U2133" s="28"/>
      <c r="V2133" s="28"/>
      <c r="W2133" s="28"/>
      <c r="X2133" s="28"/>
    </row>
    <row r="2134" spans="1:24" ht="18.75" customHeight="1">
      <c r="A2134" s="201"/>
      <c r="B2134" s="187">
        <v>1699</v>
      </c>
      <c r="C2134" s="38" t="s">
        <v>5208</v>
      </c>
      <c r="D2134" s="28">
        <v>4129056243</v>
      </c>
      <c r="E2134" s="28"/>
      <c r="F2134" s="28"/>
      <c r="G2134" s="28">
        <v>8</v>
      </c>
      <c r="H2134" s="28">
        <v>15</v>
      </c>
      <c r="I2134" s="28"/>
      <c r="J2134" s="28"/>
      <c r="K2134" s="28"/>
      <c r="L2134" s="28"/>
      <c r="M2134" s="28">
        <v>25</v>
      </c>
      <c r="N2134" s="28"/>
      <c r="O2134" s="28"/>
      <c r="P2134" s="28"/>
      <c r="Q2134" s="28"/>
      <c r="R2134" s="28"/>
      <c r="S2134" s="71"/>
      <c r="T2134" s="28"/>
      <c r="U2134" s="28"/>
      <c r="V2134" s="28"/>
      <c r="W2134" s="28"/>
      <c r="X2134" s="28"/>
    </row>
    <row r="2135" spans="1:24" ht="18.75" customHeight="1">
      <c r="A2135" s="201"/>
      <c r="B2135" s="187">
        <v>5636</v>
      </c>
      <c r="C2135" s="38" t="s">
        <v>5207</v>
      </c>
      <c r="D2135" s="28">
        <v>4129132433</v>
      </c>
      <c r="E2135" s="28">
        <v>3</v>
      </c>
      <c r="F2135" s="28"/>
      <c r="G2135" s="28">
        <v>8</v>
      </c>
      <c r="H2135" s="28">
        <v>10</v>
      </c>
      <c r="I2135" s="28"/>
      <c r="J2135" s="28">
        <v>5</v>
      </c>
      <c r="K2135" s="28"/>
      <c r="L2135" s="28"/>
      <c r="M2135" s="28"/>
      <c r="N2135" s="28"/>
      <c r="O2135" s="28">
        <v>10</v>
      </c>
      <c r="P2135" s="28"/>
      <c r="Q2135" s="28"/>
      <c r="R2135" s="28"/>
      <c r="S2135" s="71"/>
      <c r="T2135" s="28"/>
      <c r="U2135" s="28"/>
      <c r="V2135" s="28"/>
      <c r="W2135" s="28"/>
      <c r="X2135" s="28"/>
    </row>
    <row r="2136" spans="1:24" ht="18.75" customHeight="1">
      <c r="A2136" s="201"/>
      <c r="B2136" s="187">
        <v>5635</v>
      </c>
      <c r="C2136" s="38" t="s">
        <v>5385</v>
      </c>
      <c r="D2136" s="28">
        <v>4129053924</v>
      </c>
      <c r="E2136" s="28"/>
      <c r="F2136" s="28"/>
      <c r="G2136" s="28"/>
      <c r="H2136" s="28">
        <v>10</v>
      </c>
      <c r="I2136" s="28"/>
      <c r="J2136" s="28">
        <v>5</v>
      </c>
      <c r="K2136" s="28"/>
      <c r="L2136" s="28"/>
      <c r="M2136" s="28"/>
      <c r="N2136" s="28"/>
      <c r="O2136" s="28">
        <v>5</v>
      </c>
      <c r="P2136" s="28"/>
      <c r="Q2136" s="28"/>
      <c r="R2136" s="28"/>
      <c r="S2136" s="71"/>
      <c r="T2136" s="28"/>
      <c r="U2136" s="28"/>
      <c r="V2136" s="28"/>
      <c r="W2136" s="28"/>
      <c r="X2136" s="28"/>
    </row>
    <row r="2137" spans="1:24" ht="18.75" customHeight="1">
      <c r="A2137" s="201"/>
      <c r="B2137" s="187">
        <v>5617</v>
      </c>
      <c r="C2137" s="38" t="s">
        <v>6344</v>
      </c>
      <c r="D2137" s="28">
        <v>4129036919</v>
      </c>
      <c r="E2137" s="28">
        <v>3</v>
      </c>
      <c r="F2137" s="28"/>
      <c r="G2137" s="28">
        <v>10</v>
      </c>
      <c r="H2137" s="28">
        <v>10</v>
      </c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71"/>
      <c r="T2137" s="28"/>
      <c r="U2137" s="28"/>
      <c r="V2137" s="28"/>
      <c r="W2137" s="28"/>
      <c r="X2137" s="28"/>
    </row>
    <row r="2138" spans="1:24" ht="18.75" customHeight="1">
      <c r="A2138" s="201"/>
      <c r="B2138" s="187">
        <v>4102</v>
      </c>
      <c r="C2138" s="38" t="s">
        <v>4875</v>
      </c>
      <c r="D2138" s="28">
        <v>4129051320</v>
      </c>
      <c r="E2138" s="28">
        <v>3</v>
      </c>
      <c r="F2138" s="28"/>
      <c r="G2138" s="28">
        <v>5</v>
      </c>
      <c r="H2138" s="28"/>
      <c r="I2138" s="28"/>
      <c r="J2138" s="28">
        <v>5</v>
      </c>
      <c r="K2138" s="28"/>
      <c r="L2138" s="28"/>
      <c r="M2138" s="28"/>
      <c r="N2138" s="28"/>
      <c r="O2138" s="28"/>
      <c r="P2138" s="28">
        <v>5</v>
      </c>
      <c r="Q2138" s="28"/>
      <c r="R2138" s="28"/>
      <c r="S2138" s="71"/>
      <c r="T2138" s="28"/>
      <c r="U2138" s="28"/>
      <c r="V2138" s="28"/>
      <c r="W2138" s="28"/>
      <c r="X2138" s="28"/>
    </row>
    <row r="2139" spans="1:24" ht="18.75" customHeight="1">
      <c r="A2139" s="206" t="s">
        <v>5000</v>
      </c>
      <c r="B2139" s="187" t="s">
        <v>6346</v>
      </c>
      <c r="C2139" s="38" t="s">
        <v>6347</v>
      </c>
      <c r="D2139" s="28">
        <v>5852</v>
      </c>
      <c r="E2139" s="28"/>
      <c r="F2139" s="28"/>
      <c r="G2139" s="28"/>
      <c r="H2139" s="28">
        <v>5</v>
      </c>
      <c r="I2139" s="28"/>
      <c r="J2139" s="28"/>
      <c r="K2139" s="28"/>
      <c r="L2139" s="28">
        <v>3</v>
      </c>
      <c r="M2139" s="28"/>
      <c r="N2139" s="28"/>
      <c r="O2139" s="28">
        <v>5</v>
      </c>
      <c r="P2139" s="28">
        <v>5</v>
      </c>
      <c r="Q2139" s="28"/>
      <c r="R2139" s="28"/>
      <c r="S2139" s="71"/>
      <c r="T2139" s="28"/>
      <c r="U2139" s="28"/>
      <c r="V2139" s="28"/>
      <c r="W2139" s="28"/>
      <c r="X2139" s="28"/>
    </row>
    <row r="2140" spans="1:24" ht="18.75" customHeight="1">
      <c r="A2140" s="206" t="s">
        <v>6345</v>
      </c>
      <c r="B2140" s="187" t="s">
        <v>6348</v>
      </c>
      <c r="C2140" s="38" t="s">
        <v>6349</v>
      </c>
      <c r="D2140" s="28">
        <v>5860</v>
      </c>
      <c r="E2140" s="28"/>
      <c r="F2140" s="28"/>
      <c r="G2140" s="28">
        <v>6</v>
      </c>
      <c r="H2140" s="28">
        <v>10</v>
      </c>
      <c r="I2140" s="28"/>
      <c r="J2140" s="28"/>
      <c r="K2140" s="28"/>
      <c r="L2140" s="28"/>
      <c r="M2140" s="28"/>
      <c r="N2140" s="28"/>
      <c r="O2140" s="28">
        <v>3</v>
      </c>
      <c r="P2140" s="28">
        <v>8</v>
      </c>
      <c r="Q2140" s="28"/>
      <c r="R2140" s="28"/>
      <c r="S2140" s="71"/>
      <c r="T2140" s="28"/>
      <c r="U2140" s="28"/>
      <c r="V2140" s="28"/>
      <c r="W2140" s="28"/>
      <c r="X2140" s="28"/>
    </row>
    <row r="2141" spans="1:24" ht="18.75" customHeight="1">
      <c r="A2141" s="201"/>
      <c r="B2141" s="187"/>
      <c r="C2141" s="38" t="s">
        <v>6349</v>
      </c>
      <c r="D2141" s="28" t="s">
        <v>4231</v>
      </c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71">
        <v>1</v>
      </c>
      <c r="P2141" s="28"/>
      <c r="Q2141" s="28"/>
      <c r="R2141" s="28"/>
      <c r="S2141" s="71"/>
      <c r="T2141" s="28"/>
      <c r="U2141" s="28"/>
      <c r="V2141" s="28"/>
      <c r="W2141" s="28"/>
      <c r="X2141" s="28"/>
    </row>
    <row r="2142" spans="1:24" ht="18.75" customHeight="1">
      <c r="A2142" s="201"/>
      <c r="B2142" s="187" t="s">
        <v>6350</v>
      </c>
      <c r="C2142" s="38" t="s">
        <v>6351</v>
      </c>
      <c r="D2142" s="28">
        <v>5846</v>
      </c>
      <c r="E2142" s="28"/>
      <c r="F2142" s="28"/>
      <c r="G2142" s="28">
        <v>10</v>
      </c>
      <c r="H2142" s="28">
        <v>10</v>
      </c>
      <c r="I2142" s="28"/>
      <c r="J2142" s="28"/>
      <c r="K2142" s="28"/>
      <c r="L2142" s="28"/>
      <c r="M2142" s="28"/>
      <c r="N2142" s="28"/>
      <c r="O2142" s="28">
        <v>5</v>
      </c>
      <c r="P2142" s="28">
        <v>5</v>
      </c>
      <c r="Q2142" s="28"/>
      <c r="R2142" s="28"/>
      <c r="S2142" s="71"/>
      <c r="T2142" s="28"/>
      <c r="U2142" s="28"/>
      <c r="V2142" s="28"/>
      <c r="W2142" s="28"/>
      <c r="X2142" s="28"/>
    </row>
    <row r="2143" spans="1:24" ht="18.75" customHeight="1">
      <c r="A2143" s="201"/>
      <c r="B2143" s="187"/>
      <c r="C2143" s="38" t="s">
        <v>6351</v>
      </c>
      <c r="D2143" s="71" t="s">
        <v>4231</v>
      </c>
      <c r="E2143" s="28"/>
      <c r="F2143" s="28"/>
      <c r="G2143" s="71">
        <v>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71"/>
      <c r="T2143" s="28"/>
      <c r="U2143" s="28"/>
      <c r="V2143" s="28"/>
      <c r="W2143" s="28"/>
      <c r="X2143" s="28"/>
    </row>
    <row r="2144" spans="1:24" ht="18.75" customHeight="1">
      <c r="A2144" s="201"/>
      <c r="B2144" s="187" t="s">
        <v>6352</v>
      </c>
      <c r="C2144" s="38" t="s">
        <v>6353</v>
      </c>
      <c r="D2144" s="28">
        <v>5526</v>
      </c>
      <c r="E2144" s="28"/>
      <c r="F2144" s="28"/>
      <c r="G2144" s="28">
        <v>5</v>
      </c>
      <c r="H2144" s="28">
        <v>10</v>
      </c>
      <c r="I2144" s="28">
        <v>6</v>
      </c>
      <c r="J2144" s="28"/>
      <c r="K2144" s="28"/>
      <c r="L2144" s="28">
        <v>4</v>
      </c>
      <c r="M2144" s="28"/>
      <c r="N2144" s="28"/>
      <c r="O2144" s="28">
        <v>5</v>
      </c>
      <c r="P2144" s="28">
        <v>5</v>
      </c>
      <c r="Q2144" s="28"/>
      <c r="R2144" s="28"/>
      <c r="S2144" s="71"/>
      <c r="T2144" s="28"/>
      <c r="U2144" s="28"/>
      <c r="V2144" s="28"/>
      <c r="W2144" s="28"/>
      <c r="X2144" s="28"/>
    </row>
    <row r="2145" spans="1:24" ht="18.75" customHeight="1">
      <c r="A2145" s="201"/>
      <c r="B2145" s="187">
        <v>4274</v>
      </c>
      <c r="C2145" s="38" t="s">
        <v>5694</v>
      </c>
      <c r="D2145" s="28">
        <v>4129057784</v>
      </c>
      <c r="E2145" s="28"/>
      <c r="F2145" s="28"/>
      <c r="G2145" s="28"/>
      <c r="H2145" s="28"/>
      <c r="I2145" s="28"/>
      <c r="J2145" s="28">
        <v>10</v>
      </c>
      <c r="K2145" s="28"/>
      <c r="L2145" s="28"/>
      <c r="M2145" s="28"/>
      <c r="N2145" s="28"/>
      <c r="O2145" s="28">
        <v>20</v>
      </c>
      <c r="P2145" s="28">
        <v>5</v>
      </c>
      <c r="Q2145" s="28"/>
      <c r="R2145" s="28"/>
      <c r="S2145" s="71"/>
      <c r="T2145" s="28"/>
      <c r="U2145" s="28"/>
      <c r="V2145" s="28"/>
      <c r="W2145" s="28"/>
      <c r="X2145" s="28"/>
    </row>
    <row r="2146" spans="1:24" ht="18.75" customHeight="1">
      <c r="A2146" s="201"/>
      <c r="B2146" s="187">
        <v>3530</v>
      </c>
      <c r="C2146" s="38" t="s">
        <v>1449</v>
      </c>
      <c r="D2146" s="28">
        <v>4129010324</v>
      </c>
      <c r="E2146" s="28"/>
      <c r="F2146" s="28"/>
      <c r="G2146" s="28">
        <v>5</v>
      </c>
      <c r="H2146" s="28">
        <v>15</v>
      </c>
      <c r="I2146" s="28"/>
      <c r="J2146" s="28">
        <v>10</v>
      </c>
      <c r="K2146" s="28"/>
      <c r="L2146" s="28"/>
      <c r="M2146" s="28"/>
      <c r="N2146" s="28"/>
      <c r="O2146" s="28">
        <v>10</v>
      </c>
      <c r="P2146" s="28">
        <v>5</v>
      </c>
      <c r="Q2146" s="28"/>
      <c r="R2146" s="28"/>
      <c r="S2146" s="71"/>
      <c r="T2146" s="28"/>
      <c r="U2146" s="28"/>
      <c r="V2146" s="28"/>
      <c r="W2146" s="28"/>
      <c r="X2146" s="28"/>
    </row>
    <row r="2147" spans="1:24" ht="18.75" customHeight="1">
      <c r="A2147" s="201"/>
      <c r="B2147" s="187">
        <v>3530</v>
      </c>
      <c r="C2147" s="38" t="s">
        <v>1449</v>
      </c>
      <c r="D2147" s="28">
        <v>4129017886</v>
      </c>
      <c r="E2147" s="28">
        <v>3</v>
      </c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71"/>
      <c r="T2147" s="28"/>
      <c r="U2147" s="28"/>
      <c r="V2147" s="28"/>
      <c r="W2147" s="28"/>
      <c r="X2147" s="28"/>
    </row>
    <row r="2148" spans="1:24" ht="18.75" customHeight="1">
      <c r="A2148" s="201"/>
      <c r="B2148" s="187">
        <v>5720</v>
      </c>
      <c r="C2148" s="38" t="s">
        <v>6354</v>
      </c>
      <c r="D2148" s="28">
        <v>4128983749</v>
      </c>
      <c r="E2148" s="28"/>
      <c r="F2148" s="28"/>
      <c r="G2148" s="28">
        <v>5</v>
      </c>
      <c r="H2148" s="28">
        <v>3</v>
      </c>
      <c r="I2148" s="28"/>
      <c r="J2148" s="28">
        <v>3</v>
      </c>
      <c r="K2148" s="28"/>
      <c r="L2148" s="28"/>
      <c r="M2148" s="28"/>
      <c r="N2148" s="28"/>
      <c r="O2148" s="28"/>
      <c r="P2148" s="28"/>
      <c r="Q2148" s="28"/>
      <c r="R2148" s="28"/>
      <c r="S2148" s="71"/>
      <c r="T2148" s="28"/>
      <c r="U2148" s="28"/>
      <c r="V2148" s="28"/>
      <c r="W2148" s="28"/>
      <c r="X2148" s="28"/>
    </row>
    <row r="2149" spans="1:24" ht="18.75" customHeight="1">
      <c r="A2149" s="201"/>
      <c r="B2149" s="187">
        <v>5589</v>
      </c>
      <c r="C2149" s="38" t="s">
        <v>1730</v>
      </c>
      <c r="D2149" s="28">
        <v>4129019332</v>
      </c>
      <c r="E2149" s="28">
        <v>3</v>
      </c>
      <c r="F2149" s="28"/>
      <c r="G2149" s="28">
        <v>6</v>
      </c>
      <c r="H2149" s="28">
        <v>6</v>
      </c>
      <c r="I2149" s="28"/>
      <c r="J2149" s="28"/>
      <c r="K2149" s="28"/>
      <c r="L2149" s="28"/>
      <c r="M2149" s="28"/>
      <c r="N2149" s="28"/>
      <c r="O2149" s="28">
        <v>3</v>
      </c>
      <c r="P2149" s="28"/>
      <c r="Q2149" s="28"/>
      <c r="R2149" s="28"/>
      <c r="S2149" s="71"/>
      <c r="T2149" s="28"/>
      <c r="U2149" s="28"/>
      <c r="V2149" s="28"/>
      <c r="W2149" s="28"/>
      <c r="X2149" s="28"/>
    </row>
    <row r="2150" spans="1:24" ht="18.75" customHeight="1">
      <c r="A2150" s="201"/>
      <c r="B2150" s="187">
        <v>2850</v>
      </c>
      <c r="C2150" s="38" t="s">
        <v>4385</v>
      </c>
      <c r="D2150" s="28">
        <v>4129017597</v>
      </c>
      <c r="E2150" s="28">
        <v>3</v>
      </c>
      <c r="F2150" s="28"/>
      <c r="G2150" s="28"/>
      <c r="H2150" s="28">
        <v>9</v>
      </c>
      <c r="I2150" s="28"/>
      <c r="J2150" s="28">
        <v>3</v>
      </c>
      <c r="K2150" s="28"/>
      <c r="L2150" s="28"/>
      <c r="M2150" s="28"/>
      <c r="N2150" s="28"/>
      <c r="O2150" s="28"/>
      <c r="P2150" s="28"/>
      <c r="Q2150" s="28"/>
      <c r="R2150" s="28"/>
      <c r="S2150" s="71"/>
      <c r="T2150" s="28"/>
      <c r="U2150" s="28"/>
      <c r="V2150" s="28"/>
      <c r="W2150" s="28"/>
      <c r="X2150" s="28"/>
    </row>
    <row r="2151" spans="1:24" ht="18.75" customHeight="1">
      <c r="A2151" s="201"/>
      <c r="B2151" s="187">
        <v>3925</v>
      </c>
      <c r="C2151" s="38" t="s">
        <v>2066</v>
      </c>
      <c r="D2151" s="28">
        <v>4129018224</v>
      </c>
      <c r="E2151" s="28">
        <v>3</v>
      </c>
      <c r="F2151" s="28"/>
      <c r="G2151" s="28">
        <v>6</v>
      </c>
      <c r="H2151" s="28"/>
      <c r="I2151" s="28"/>
      <c r="J2151" s="28"/>
      <c r="K2151" s="28"/>
      <c r="L2151" s="28"/>
      <c r="M2151" s="28"/>
      <c r="N2151" s="28"/>
      <c r="O2151" s="28">
        <v>6</v>
      </c>
      <c r="P2151" s="28"/>
      <c r="Q2151" s="28"/>
      <c r="R2151" s="28"/>
      <c r="S2151" s="71"/>
      <c r="T2151" s="28"/>
      <c r="U2151" s="28"/>
      <c r="V2151" s="28"/>
      <c r="W2151" s="28"/>
      <c r="X2151" s="28"/>
    </row>
    <row r="2152" spans="1:24" ht="18.75" customHeight="1">
      <c r="A2152" s="201"/>
      <c r="B2152" s="187">
        <v>5475</v>
      </c>
      <c r="C2152" s="38" t="s">
        <v>1763</v>
      </c>
      <c r="D2152" s="28">
        <v>4129016412</v>
      </c>
      <c r="E2152" s="28"/>
      <c r="F2152" s="28"/>
      <c r="G2152" s="28"/>
      <c r="H2152" s="28">
        <v>12</v>
      </c>
      <c r="I2152" s="28"/>
      <c r="J2152" s="28"/>
      <c r="K2152" s="28"/>
      <c r="L2152" s="28"/>
      <c r="M2152" s="28"/>
      <c r="N2152" s="28"/>
      <c r="O2152" s="28">
        <v>5</v>
      </c>
      <c r="P2152" s="28"/>
      <c r="Q2152" s="28"/>
      <c r="R2152" s="28"/>
      <c r="S2152" s="71"/>
      <c r="T2152" s="28"/>
      <c r="U2152" s="28"/>
      <c r="V2152" s="28"/>
      <c r="W2152" s="28"/>
      <c r="X2152" s="28"/>
    </row>
    <row r="2153" spans="1:24" ht="18.75" customHeight="1">
      <c r="A2153" s="201"/>
      <c r="B2153" s="187">
        <v>3692</v>
      </c>
      <c r="C2153" s="38" t="s">
        <v>4309</v>
      </c>
      <c r="D2153" s="28">
        <v>4129018037</v>
      </c>
      <c r="E2153" s="28">
        <v>3</v>
      </c>
      <c r="F2153" s="28"/>
      <c r="G2153" s="28"/>
      <c r="H2153" s="28">
        <v>9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71"/>
      <c r="T2153" s="28"/>
      <c r="U2153" s="28"/>
      <c r="V2153" s="28"/>
      <c r="W2153" s="28"/>
      <c r="X2153" s="28"/>
    </row>
    <row r="2154" spans="1:24" ht="18.75" customHeight="1">
      <c r="A2154" s="201"/>
      <c r="B2154" s="187">
        <v>2775</v>
      </c>
      <c r="C2154" s="38" t="s">
        <v>4823</v>
      </c>
      <c r="D2154" s="28">
        <v>4129017548</v>
      </c>
      <c r="E2154" s="28">
        <v>3</v>
      </c>
      <c r="F2154" s="28"/>
      <c r="G2154" s="28">
        <v>3</v>
      </c>
      <c r="H2154" s="28">
        <v>3</v>
      </c>
      <c r="I2154" s="28"/>
      <c r="J2154" s="28"/>
      <c r="K2154" s="28"/>
      <c r="L2154" s="28"/>
      <c r="M2154" s="28"/>
      <c r="N2154" s="28"/>
      <c r="O2154" s="28"/>
      <c r="P2154" s="28">
        <v>3</v>
      </c>
      <c r="Q2154" s="28"/>
      <c r="R2154" s="28"/>
      <c r="S2154" s="71"/>
      <c r="T2154" s="28"/>
      <c r="U2154" s="28"/>
      <c r="V2154" s="28"/>
      <c r="W2154" s="28"/>
      <c r="X2154" s="28"/>
    </row>
    <row r="2155" spans="1:24" ht="18.75" customHeight="1">
      <c r="A2155" s="201"/>
      <c r="B2155" s="187">
        <v>3169</v>
      </c>
      <c r="C2155" s="38" t="s">
        <v>4592</v>
      </c>
      <c r="D2155" s="28">
        <v>4129017740</v>
      </c>
      <c r="E2155" s="28">
        <v>3</v>
      </c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>
        <v>3</v>
      </c>
      <c r="Q2155" s="28"/>
      <c r="R2155" s="28"/>
      <c r="S2155" s="71"/>
      <c r="T2155" s="28"/>
      <c r="U2155" s="28"/>
      <c r="V2155" s="28"/>
      <c r="W2155" s="28"/>
      <c r="X2155" s="28"/>
    </row>
    <row r="2156" spans="1:24" ht="18.75" customHeight="1">
      <c r="A2156" s="201"/>
      <c r="B2156" s="187">
        <v>2338</v>
      </c>
      <c r="C2156" s="38" t="s">
        <v>4593</v>
      </c>
      <c r="D2156" s="28">
        <v>4129017300</v>
      </c>
      <c r="E2156" s="28">
        <v>3</v>
      </c>
      <c r="F2156" s="28"/>
      <c r="G2156" s="28"/>
      <c r="H2156" s="28"/>
      <c r="I2156" s="28"/>
      <c r="J2156" s="28">
        <v>3</v>
      </c>
      <c r="K2156" s="28"/>
      <c r="L2156" s="28"/>
      <c r="M2156" s="28"/>
      <c r="N2156" s="28"/>
      <c r="O2156" s="28">
        <v>6</v>
      </c>
      <c r="P2156" s="28">
        <v>6</v>
      </c>
      <c r="Q2156" s="28"/>
      <c r="R2156" s="28"/>
      <c r="S2156" s="71"/>
      <c r="T2156" s="28"/>
      <c r="U2156" s="28"/>
      <c r="V2156" s="28"/>
      <c r="W2156" s="28"/>
      <c r="X2156" s="28"/>
    </row>
    <row r="2157" spans="1:24" ht="18.75" customHeight="1">
      <c r="A2157" s="201"/>
      <c r="B2157" s="187">
        <v>2349</v>
      </c>
      <c r="C2157" s="38" t="s">
        <v>3793</v>
      </c>
      <c r="D2157" s="28">
        <v>4128997147</v>
      </c>
      <c r="E2157" s="28"/>
      <c r="F2157" s="28"/>
      <c r="G2157" s="28"/>
      <c r="H2157" s="28">
        <v>5</v>
      </c>
      <c r="I2157" s="28"/>
      <c r="J2157" s="28"/>
      <c r="K2157" s="28"/>
      <c r="L2157" s="28"/>
      <c r="M2157" s="28"/>
      <c r="N2157" s="28"/>
      <c r="O2157" s="28">
        <v>5</v>
      </c>
      <c r="P2157" s="28">
        <v>5</v>
      </c>
      <c r="Q2157" s="28"/>
      <c r="R2157" s="28"/>
      <c r="S2157" s="71"/>
      <c r="T2157" s="28"/>
      <c r="U2157" s="28"/>
      <c r="V2157" s="28"/>
      <c r="W2157" s="28"/>
      <c r="X2157" s="28"/>
    </row>
    <row r="2158" spans="1:24" ht="18.75" customHeight="1">
      <c r="A2158" s="201"/>
      <c r="B2158" s="187">
        <v>5553</v>
      </c>
      <c r="C2158" s="38" t="s">
        <v>1967</v>
      </c>
      <c r="D2158" s="28">
        <v>4129149909</v>
      </c>
      <c r="E2158" s="28"/>
      <c r="F2158" s="28"/>
      <c r="G2158" s="28"/>
      <c r="H2158" s="28">
        <v>5</v>
      </c>
      <c r="I2158" s="28"/>
      <c r="J2158" s="28"/>
      <c r="K2158" s="28"/>
      <c r="L2158" s="28"/>
      <c r="M2158" s="28"/>
      <c r="N2158" s="28"/>
      <c r="O2158" s="28">
        <v>5</v>
      </c>
      <c r="P2158" s="28">
        <v>10</v>
      </c>
      <c r="Q2158" s="28"/>
      <c r="R2158" s="28"/>
      <c r="S2158" s="71"/>
      <c r="T2158" s="28"/>
      <c r="U2158" s="28"/>
      <c r="V2158" s="28"/>
      <c r="W2158" s="28"/>
      <c r="X2158" s="28"/>
    </row>
    <row r="2159" spans="1:24" ht="18.75" customHeight="1">
      <c r="A2159" s="201"/>
      <c r="B2159" s="187">
        <v>5553</v>
      </c>
      <c r="C2159" s="38" t="s">
        <v>1967</v>
      </c>
      <c r="D2159" s="28">
        <v>4128990299</v>
      </c>
      <c r="E2159" s="28"/>
      <c r="F2159" s="28"/>
      <c r="G2159" s="28">
        <v>5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71"/>
      <c r="T2159" s="28"/>
      <c r="U2159" s="28"/>
      <c r="V2159" s="28"/>
      <c r="W2159" s="28"/>
      <c r="X2159" s="28"/>
    </row>
    <row r="2160" spans="1:24" ht="18.75" customHeight="1">
      <c r="A2160" s="201"/>
      <c r="B2160" s="187">
        <v>2142</v>
      </c>
      <c r="C2160" s="38" t="s">
        <v>2655</v>
      </c>
      <c r="D2160" s="28">
        <v>4129017075</v>
      </c>
      <c r="E2160" s="28">
        <v>3</v>
      </c>
      <c r="F2160" s="28"/>
      <c r="G2160" s="28">
        <v>6</v>
      </c>
      <c r="H2160" s="28">
        <v>6</v>
      </c>
      <c r="I2160" s="28"/>
      <c r="J2160" s="28">
        <v>3</v>
      </c>
      <c r="K2160" s="28"/>
      <c r="L2160" s="28"/>
      <c r="M2160" s="28"/>
      <c r="N2160" s="28"/>
      <c r="O2160" s="28"/>
      <c r="P2160" s="28"/>
      <c r="Q2160" s="28"/>
      <c r="R2160" s="28"/>
      <c r="S2160" s="71"/>
      <c r="T2160" s="28"/>
      <c r="U2160" s="28"/>
      <c r="V2160" s="28"/>
      <c r="W2160" s="28"/>
      <c r="X2160" s="28"/>
    </row>
    <row r="2161" spans="1:24" ht="18.75" customHeight="1">
      <c r="A2161" s="201"/>
      <c r="B2161" s="187">
        <v>2066</v>
      </c>
      <c r="C2161" s="38" t="s">
        <v>5515</v>
      </c>
      <c r="D2161" s="28">
        <v>4129152147</v>
      </c>
      <c r="E2161" s="28"/>
      <c r="F2161" s="28"/>
      <c r="G2161" s="28">
        <v>5</v>
      </c>
      <c r="H2161" s="28">
        <v>10</v>
      </c>
      <c r="I2161" s="28"/>
      <c r="J2161" s="28">
        <v>10</v>
      </c>
      <c r="K2161" s="28"/>
      <c r="L2161" s="28"/>
      <c r="M2161" s="28"/>
      <c r="N2161" s="28"/>
      <c r="O2161" s="28">
        <v>10</v>
      </c>
      <c r="P2161" s="28">
        <v>10</v>
      </c>
      <c r="Q2161" s="28"/>
      <c r="R2161" s="28"/>
      <c r="S2161" s="71"/>
      <c r="T2161" s="28"/>
      <c r="U2161" s="28"/>
      <c r="V2161" s="28"/>
      <c r="W2161" s="28"/>
      <c r="X2161" s="28"/>
    </row>
    <row r="2162" spans="1:24" ht="18.75" customHeight="1">
      <c r="A2162" s="201"/>
      <c r="B2162" s="187">
        <v>2146</v>
      </c>
      <c r="C2162" s="38" t="s">
        <v>3512</v>
      </c>
      <c r="D2162" s="28">
        <v>4129017133</v>
      </c>
      <c r="E2162" s="28">
        <v>3</v>
      </c>
      <c r="F2162" s="28"/>
      <c r="G2162" s="28"/>
      <c r="H2162" s="28">
        <v>3</v>
      </c>
      <c r="I2162" s="28"/>
      <c r="J2162" s="28">
        <v>3</v>
      </c>
      <c r="K2162" s="28"/>
      <c r="L2162" s="28"/>
      <c r="M2162" s="28"/>
      <c r="N2162" s="28"/>
      <c r="O2162" s="28"/>
      <c r="P2162" s="28"/>
      <c r="Q2162" s="28"/>
      <c r="R2162" s="28"/>
      <c r="S2162" s="71"/>
      <c r="T2162" s="28"/>
      <c r="U2162" s="28"/>
      <c r="V2162" s="28"/>
      <c r="W2162" s="28"/>
      <c r="X2162" s="28"/>
    </row>
    <row r="2163" spans="1:24" ht="18.75" customHeight="1">
      <c r="A2163" s="201"/>
      <c r="B2163" s="187">
        <v>2145</v>
      </c>
      <c r="C2163" s="38" t="s">
        <v>3513</v>
      </c>
      <c r="D2163" s="28">
        <v>4129017113</v>
      </c>
      <c r="E2163" s="28">
        <v>3</v>
      </c>
      <c r="F2163" s="28"/>
      <c r="G2163" s="28"/>
      <c r="H2163" s="28"/>
      <c r="I2163" s="28"/>
      <c r="J2163" s="28">
        <v>3</v>
      </c>
      <c r="K2163" s="28"/>
      <c r="L2163" s="28"/>
      <c r="M2163" s="28"/>
      <c r="N2163" s="28"/>
      <c r="O2163" s="28"/>
      <c r="P2163" s="28"/>
      <c r="Q2163" s="28"/>
      <c r="R2163" s="28"/>
      <c r="S2163" s="71"/>
      <c r="T2163" s="28"/>
      <c r="U2163" s="28"/>
      <c r="V2163" s="28"/>
      <c r="W2163" s="28"/>
      <c r="X2163" s="28"/>
    </row>
    <row r="2164" spans="1:24" ht="18.75" customHeight="1">
      <c r="A2164" s="201"/>
      <c r="B2164" s="187">
        <v>2145</v>
      </c>
      <c r="C2164" s="38" t="s">
        <v>3513</v>
      </c>
      <c r="D2164" s="28">
        <v>4128975902</v>
      </c>
      <c r="E2164" s="28"/>
      <c r="F2164" s="28"/>
      <c r="G2164" s="28"/>
      <c r="H2164" s="28">
        <v>5</v>
      </c>
      <c r="I2164" s="28"/>
      <c r="J2164" s="28"/>
      <c r="K2164" s="28"/>
      <c r="L2164" s="28"/>
      <c r="M2164" s="28"/>
      <c r="N2164" s="28"/>
      <c r="O2164" s="28">
        <v>5</v>
      </c>
      <c r="P2164" s="28">
        <v>5</v>
      </c>
      <c r="Q2164" s="28"/>
      <c r="R2164" s="28"/>
      <c r="S2164" s="71"/>
      <c r="T2164" s="28"/>
      <c r="U2164" s="28"/>
      <c r="V2164" s="28"/>
      <c r="W2164" s="28"/>
      <c r="X2164" s="28"/>
    </row>
    <row r="2165" spans="1:24" ht="18.75" customHeight="1">
      <c r="A2165" s="201"/>
      <c r="B2165" s="187">
        <v>2013</v>
      </c>
      <c r="C2165" s="38" t="s">
        <v>4589</v>
      </c>
      <c r="D2165" s="28">
        <v>4129011836</v>
      </c>
      <c r="E2165" s="28">
        <v>3</v>
      </c>
      <c r="F2165" s="28"/>
      <c r="G2165" s="28">
        <v>2</v>
      </c>
      <c r="H2165" s="28">
        <v>5</v>
      </c>
      <c r="I2165" s="28"/>
      <c r="J2165" s="28">
        <v>3</v>
      </c>
      <c r="K2165" s="28"/>
      <c r="L2165" s="28"/>
      <c r="M2165" s="28"/>
      <c r="N2165" s="28"/>
      <c r="O2165" s="28">
        <v>3</v>
      </c>
      <c r="P2165" s="28">
        <v>5</v>
      </c>
      <c r="Q2165" s="28"/>
      <c r="R2165" s="28"/>
      <c r="S2165" s="71"/>
      <c r="T2165" s="28"/>
      <c r="U2165" s="28"/>
      <c r="V2165" s="28"/>
      <c r="W2165" s="28"/>
      <c r="X2165" s="28"/>
    </row>
    <row r="2166" spans="1:24" ht="18.75" customHeight="1">
      <c r="A2166" s="201"/>
      <c r="B2166" s="187">
        <v>5659</v>
      </c>
      <c r="C2166" s="38" t="s">
        <v>4075</v>
      </c>
      <c r="D2166" s="28">
        <v>4129019352</v>
      </c>
      <c r="E2166" s="28">
        <v>3</v>
      </c>
      <c r="F2166" s="28"/>
      <c r="G2166" s="28">
        <v>6</v>
      </c>
      <c r="H2166" s="28">
        <v>6</v>
      </c>
      <c r="I2166" s="28"/>
      <c r="J2166" s="28"/>
      <c r="K2166" s="28"/>
      <c r="L2166" s="28"/>
      <c r="M2166" s="28"/>
      <c r="N2166" s="28"/>
      <c r="O2166" s="28">
        <v>9</v>
      </c>
      <c r="P2166" s="28">
        <v>9</v>
      </c>
      <c r="Q2166" s="28"/>
      <c r="R2166" s="28"/>
      <c r="S2166" s="71"/>
      <c r="T2166" s="28"/>
      <c r="U2166" s="28"/>
      <c r="V2166" s="28"/>
      <c r="W2166" s="28"/>
      <c r="X2166" s="28"/>
    </row>
    <row r="2167" spans="1:24" ht="18.75" customHeight="1">
      <c r="A2167" s="201"/>
      <c r="B2167" s="187">
        <v>2380</v>
      </c>
      <c r="C2167" s="38" t="s">
        <v>1762</v>
      </c>
      <c r="D2167" s="28">
        <v>4129017395</v>
      </c>
      <c r="E2167" s="28">
        <v>3</v>
      </c>
      <c r="F2167" s="28"/>
      <c r="G2167" s="28">
        <v>3</v>
      </c>
      <c r="H2167" s="28">
        <v>3</v>
      </c>
      <c r="I2167" s="28"/>
      <c r="J2167" s="28"/>
      <c r="K2167" s="28"/>
      <c r="L2167" s="28"/>
      <c r="M2167" s="28"/>
      <c r="N2167" s="28"/>
      <c r="O2167" s="28">
        <v>3</v>
      </c>
      <c r="P2167" s="28"/>
      <c r="Q2167" s="28"/>
      <c r="R2167" s="28"/>
      <c r="S2167" s="71"/>
      <c r="T2167" s="28"/>
      <c r="U2167" s="28"/>
      <c r="V2167" s="28"/>
      <c r="W2167" s="28"/>
      <c r="X2167" s="28"/>
    </row>
    <row r="2168" spans="1:24" ht="18.75" customHeight="1">
      <c r="A2168" s="201"/>
      <c r="B2168" s="187">
        <v>4216</v>
      </c>
      <c r="C2168" s="38" t="s">
        <v>3514</v>
      </c>
      <c r="D2168" s="28">
        <v>4129018409</v>
      </c>
      <c r="E2168" s="28">
        <v>3</v>
      </c>
      <c r="F2168" s="28"/>
      <c r="G2168" s="28">
        <v>3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71"/>
      <c r="T2168" s="28"/>
      <c r="U2168" s="28"/>
      <c r="V2168" s="28"/>
      <c r="W2168" s="28"/>
      <c r="X2168" s="28"/>
    </row>
    <row r="2169" spans="1:24" ht="18.75" customHeight="1">
      <c r="A2169" s="201"/>
      <c r="B2169" s="187">
        <v>3777</v>
      </c>
      <c r="C2169" s="38" t="s">
        <v>3285</v>
      </c>
      <c r="D2169" s="28">
        <v>4129071823</v>
      </c>
      <c r="E2169" s="28"/>
      <c r="F2169" s="28"/>
      <c r="G2169" s="28">
        <v>2</v>
      </c>
      <c r="H2169" s="28">
        <v>10</v>
      </c>
      <c r="I2169" s="28"/>
      <c r="J2169" s="28">
        <v>5</v>
      </c>
      <c r="K2169" s="28"/>
      <c r="L2169" s="28"/>
      <c r="M2169" s="28"/>
      <c r="N2169" s="28"/>
      <c r="O2169" s="28">
        <v>5</v>
      </c>
      <c r="P2169" s="28">
        <v>5</v>
      </c>
      <c r="Q2169" s="28"/>
      <c r="R2169" s="28"/>
      <c r="S2169" s="71"/>
      <c r="T2169" s="28"/>
      <c r="U2169" s="28"/>
      <c r="V2169" s="28"/>
      <c r="W2169" s="28"/>
      <c r="X2169" s="28"/>
    </row>
    <row r="2170" spans="1:24" ht="18.75" customHeight="1">
      <c r="A2170" s="201"/>
      <c r="B2170" s="187">
        <v>4260</v>
      </c>
      <c r="C2170" s="38" t="s">
        <v>1902</v>
      </c>
      <c r="D2170" s="28">
        <v>4129095462</v>
      </c>
      <c r="E2170" s="28"/>
      <c r="F2170" s="28"/>
      <c r="G2170" s="28"/>
      <c r="H2170" s="28">
        <v>15</v>
      </c>
      <c r="I2170" s="28"/>
      <c r="J2170" s="28">
        <v>2</v>
      </c>
      <c r="K2170" s="28"/>
      <c r="L2170" s="28"/>
      <c r="M2170" s="28"/>
      <c r="N2170" s="28"/>
      <c r="O2170" s="28">
        <v>3</v>
      </c>
      <c r="P2170" s="28"/>
      <c r="Q2170" s="28"/>
      <c r="R2170" s="28"/>
      <c r="S2170" s="71"/>
      <c r="T2170" s="28"/>
      <c r="U2170" s="28"/>
      <c r="V2170" s="28"/>
      <c r="W2170" s="28"/>
      <c r="X2170" s="28"/>
    </row>
    <row r="2171" spans="1:24" ht="18.75" customHeight="1">
      <c r="A2171" s="201"/>
      <c r="B2171" s="187">
        <v>2561</v>
      </c>
      <c r="C2171" s="38" t="s">
        <v>3140</v>
      </c>
      <c r="D2171" s="28">
        <v>4129103944</v>
      </c>
      <c r="E2171" s="28"/>
      <c r="F2171" s="28"/>
      <c r="G2171" s="28">
        <v>5</v>
      </c>
      <c r="H2171" s="28">
        <v>5</v>
      </c>
      <c r="I2171" s="28"/>
      <c r="J2171" s="28">
        <v>2</v>
      </c>
      <c r="K2171" s="28"/>
      <c r="L2171" s="28"/>
      <c r="M2171" s="28"/>
      <c r="N2171" s="28"/>
      <c r="O2171" s="28"/>
      <c r="P2171" s="28"/>
      <c r="Q2171" s="28"/>
      <c r="R2171" s="28"/>
      <c r="S2171" s="71"/>
      <c r="T2171" s="28"/>
      <c r="U2171" s="28"/>
      <c r="V2171" s="28"/>
      <c r="W2171" s="28"/>
      <c r="X2171" s="28"/>
    </row>
    <row r="2172" spans="1:24" ht="18.75" customHeight="1">
      <c r="A2172" s="201"/>
      <c r="B2172" s="187">
        <v>2240</v>
      </c>
      <c r="C2172" s="38" t="s">
        <v>4310</v>
      </c>
      <c r="D2172" s="28">
        <v>4129182250</v>
      </c>
      <c r="E2172" s="28"/>
      <c r="F2172" s="28"/>
      <c r="G2172" s="28">
        <v>6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71"/>
      <c r="T2172" s="28"/>
      <c r="U2172" s="28"/>
      <c r="V2172" s="28"/>
      <c r="W2172" s="28"/>
      <c r="X2172" s="28"/>
    </row>
    <row r="2173" spans="1:24" ht="18.75" customHeight="1">
      <c r="A2173" s="201"/>
      <c r="B2173" s="187">
        <v>3247</v>
      </c>
      <c r="C2173" s="38" t="s">
        <v>4614</v>
      </c>
      <c r="D2173" s="28">
        <v>4129156557</v>
      </c>
      <c r="E2173" s="28"/>
      <c r="F2173" s="28"/>
      <c r="G2173" s="28">
        <v>5</v>
      </c>
      <c r="H2173" s="28">
        <v>10</v>
      </c>
      <c r="I2173" s="28"/>
      <c r="J2173" s="28">
        <v>10</v>
      </c>
      <c r="K2173" s="28"/>
      <c r="L2173" s="28"/>
      <c r="M2173" s="28"/>
      <c r="N2173" s="28"/>
      <c r="O2173" s="28"/>
      <c r="P2173" s="28">
        <v>20</v>
      </c>
      <c r="Q2173" s="28"/>
      <c r="R2173" s="28"/>
      <c r="S2173" s="71"/>
      <c r="T2173" s="28"/>
      <c r="U2173" s="28"/>
      <c r="V2173" s="28"/>
      <c r="W2173" s="28"/>
      <c r="X2173" s="28"/>
    </row>
    <row r="2174" spans="1:24" ht="18.75" customHeight="1">
      <c r="A2174" s="201"/>
      <c r="B2174" s="187">
        <v>2017</v>
      </c>
      <c r="C2174" s="38" t="s">
        <v>3510</v>
      </c>
      <c r="D2174" s="28">
        <v>4129162723</v>
      </c>
      <c r="E2174" s="28">
        <v>3</v>
      </c>
      <c r="F2174" s="28"/>
      <c r="G2174" s="28">
        <v>3</v>
      </c>
      <c r="H2174" s="28"/>
      <c r="I2174" s="28"/>
      <c r="J2174" s="28">
        <v>5</v>
      </c>
      <c r="K2174" s="28"/>
      <c r="L2174" s="28"/>
      <c r="M2174" s="28"/>
      <c r="N2174" s="28"/>
      <c r="O2174" s="28">
        <v>5</v>
      </c>
      <c r="P2174" s="28"/>
      <c r="Q2174" s="28"/>
      <c r="R2174" s="28"/>
      <c r="S2174" s="71"/>
      <c r="T2174" s="28"/>
      <c r="U2174" s="28"/>
      <c r="V2174" s="28"/>
      <c r="W2174" s="28"/>
      <c r="X2174" s="28"/>
    </row>
    <row r="2175" spans="1:24" ht="18.75" customHeight="1">
      <c r="A2175" s="201"/>
      <c r="B2175" s="187">
        <v>2830</v>
      </c>
      <c r="C2175" s="38" t="s">
        <v>4946</v>
      </c>
      <c r="D2175" s="28">
        <v>4129186555</v>
      </c>
      <c r="E2175" s="28"/>
      <c r="F2175" s="28"/>
      <c r="G2175" s="28">
        <v>12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71"/>
      <c r="T2175" s="28"/>
      <c r="U2175" s="28"/>
      <c r="V2175" s="28"/>
      <c r="W2175" s="28"/>
      <c r="X2175" s="28"/>
    </row>
    <row r="2176" spans="1:24" ht="18.75" customHeight="1">
      <c r="A2176" s="201"/>
      <c r="B2176" s="187">
        <v>4032</v>
      </c>
      <c r="C2176" s="38" t="s">
        <v>1751</v>
      </c>
      <c r="D2176" s="28">
        <v>4129180707</v>
      </c>
      <c r="E2176" s="28"/>
      <c r="F2176" s="28"/>
      <c r="G2176" s="28">
        <v>10</v>
      </c>
      <c r="H2176" s="28">
        <v>5</v>
      </c>
      <c r="I2176" s="28"/>
      <c r="J2176" s="28">
        <v>5</v>
      </c>
      <c r="K2176" s="28"/>
      <c r="L2176" s="28"/>
      <c r="M2176" s="28"/>
      <c r="N2176" s="28"/>
      <c r="O2176" s="28"/>
      <c r="P2176" s="28"/>
      <c r="Q2176" s="28"/>
      <c r="R2176" s="28"/>
      <c r="S2176" s="71"/>
      <c r="T2176" s="28"/>
      <c r="U2176" s="28"/>
      <c r="V2176" s="28"/>
      <c r="W2176" s="28"/>
      <c r="X2176" s="28"/>
    </row>
    <row r="2177" spans="1:24" ht="18.75" customHeight="1">
      <c r="A2177" s="201"/>
      <c r="B2177" s="187">
        <v>2554</v>
      </c>
      <c r="C2177" s="38" t="s">
        <v>3798</v>
      </c>
      <c r="D2177" s="28">
        <v>4129149119</v>
      </c>
      <c r="E2177" s="28"/>
      <c r="F2177" s="28"/>
      <c r="G2177" s="28">
        <v>4</v>
      </c>
      <c r="H2177" s="28">
        <v>6</v>
      </c>
      <c r="I2177" s="28"/>
      <c r="J2177" s="28">
        <v>3</v>
      </c>
      <c r="K2177" s="28"/>
      <c r="L2177" s="28"/>
      <c r="M2177" s="28"/>
      <c r="N2177" s="28"/>
      <c r="O2177" s="28">
        <v>3</v>
      </c>
      <c r="P2177" s="28"/>
      <c r="Q2177" s="28"/>
      <c r="R2177" s="28"/>
      <c r="S2177" s="71"/>
      <c r="T2177" s="28"/>
      <c r="U2177" s="28"/>
      <c r="V2177" s="28"/>
      <c r="W2177" s="28"/>
      <c r="X2177" s="28"/>
    </row>
    <row r="2178" spans="1:24" ht="18.75" customHeight="1">
      <c r="A2178" s="201"/>
      <c r="B2178" s="187">
        <v>2079</v>
      </c>
      <c r="C2178" s="38" t="s">
        <v>6218</v>
      </c>
      <c r="D2178" s="28">
        <v>4129134206</v>
      </c>
      <c r="E2178" s="28"/>
      <c r="F2178" s="28"/>
      <c r="G2178" s="28">
        <v>5</v>
      </c>
      <c r="H2178" s="28">
        <v>5</v>
      </c>
      <c r="I2178" s="28"/>
      <c r="J2178" s="28">
        <v>5</v>
      </c>
      <c r="K2178" s="28"/>
      <c r="L2178" s="28"/>
      <c r="M2178" s="28"/>
      <c r="N2178" s="28"/>
      <c r="O2178" s="28"/>
      <c r="P2178" s="28"/>
      <c r="Q2178" s="28"/>
      <c r="R2178" s="28"/>
      <c r="S2178" s="71"/>
      <c r="T2178" s="28"/>
      <c r="U2178" s="28"/>
      <c r="V2178" s="28"/>
      <c r="W2178" s="28"/>
      <c r="X2178" s="28"/>
    </row>
    <row r="2179" spans="1:24" ht="18.75" customHeight="1">
      <c r="A2179" s="201"/>
      <c r="B2179" s="187">
        <v>5465</v>
      </c>
      <c r="C2179" s="38" t="s">
        <v>1970</v>
      </c>
      <c r="D2179" s="28">
        <v>4129050601</v>
      </c>
      <c r="E2179" s="28">
        <v>5</v>
      </c>
      <c r="F2179" s="28"/>
      <c r="G2179" s="28">
        <v>10</v>
      </c>
      <c r="H2179" s="28">
        <v>10</v>
      </c>
      <c r="I2179" s="28"/>
      <c r="J2179" s="28">
        <v>10</v>
      </c>
      <c r="K2179" s="28"/>
      <c r="L2179" s="28"/>
      <c r="M2179" s="28"/>
      <c r="N2179" s="28"/>
      <c r="O2179" s="28"/>
      <c r="P2179" s="28">
        <v>10</v>
      </c>
      <c r="Q2179" s="28"/>
      <c r="R2179" s="28"/>
      <c r="S2179" s="71"/>
      <c r="T2179" s="28"/>
      <c r="U2179" s="28"/>
      <c r="V2179" s="28"/>
      <c r="W2179" s="28"/>
      <c r="X2179" s="28"/>
    </row>
    <row r="2180" spans="1:24" ht="18.75" customHeight="1">
      <c r="A2180" s="201"/>
      <c r="B2180" s="187">
        <v>5645</v>
      </c>
      <c r="C2180" s="38" t="s">
        <v>1970</v>
      </c>
      <c r="D2180" s="28">
        <v>4129054127</v>
      </c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>
        <v>15</v>
      </c>
      <c r="P2180" s="28"/>
      <c r="Q2180" s="28"/>
      <c r="R2180" s="28"/>
      <c r="S2180" s="71"/>
      <c r="T2180" s="28"/>
      <c r="U2180" s="28"/>
      <c r="V2180" s="28"/>
      <c r="W2180" s="28"/>
      <c r="X2180" s="28"/>
    </row>
    <row r="2181" spans="1:24" ht="18.75" customHeight="1">
      <c r="A2181" s="201"/>
      <c r="B2181" s="187">
        <v>3728</v>
      </c>
      <c r="C2181" s="38" t="s">
        <v>1922</v>
      </c>
      <c r="D2181" s="28">
        <v>4129051477</v>
      </c>
      <c r="E2181" s="28"/>
      <c r="F2181" s="28"/>
      <c r="G2181" s="28">
        <v>10</v>
      </c>
      <c r="H2181" s="28">
        <v>10</v>
      </c>
      <c r="I2181" s="28"/>
      <c r="J2181" s="28">
        <v>5</v>
      </c>
      <c r="K2181" s="28"/>
      <c r="L2181" s="28"/>
      <c r="M2181" s="28"/>
      <c r="N2181" s="28"/>
      <c r="O2181" s="28"/>
      <c r="P2181" s="28">
        <v>10</v>
      </c>
      <c r="Q2181" s="28"/>
      <c r="R2181" s="28"/>
      <c r="S2181" s="71"/>
      <c r="T2181" s="28"/>
      <c r="U2181" s="28"/>
      <c r="V2181" s="28"/>
      <c r="W2181" s="28"/>
      <c r="X2181" s="28"/>
    </row>
    <row r="2182" spans="1:24" ht="18.75" customHeight="1">
      <c r="A2182" s="201"/>
      <c r="B2182" s="187">
        <v>4243</v>
      </c>
      <c r="C2182" s="38" t="s">
        <v>4341</v>
      </c>
      <c r="D2182" s="28">
        <v>4129193209</v>
      </c>
      <c r="E2182" s="28"/>
      <c r="F2182" s="28"/>
      <c r="G2182" s="28">
        <v>10</v>
      </c>
      <c r="H2182" s="28">
        <v>5</v>
      </c>
      <c r="I2182" s="28"/>
      <c r="J2182" s="28">
        <v>5</v>
      </c>
      <c r="K2182" s="28"/>
      <c r="L2182" s="28"/>
      <c r="M2182" s="28"/>
      <c r="N2182" s="28"/>
      <c r="O2182" s="28">
        <v>10</v>
      </c>
      <c r="P2182" s="28">
        <v>10</v>
      </c>
      <c r="Q2182" s="28"/>
      <c r="R2182" s="28"/>
      <c r="S2182" s="71"/>
      <c r="T2182" s="28"/>
      <c r="U2182" s="28"/>
      <c r="V2182" s="28"/>
      <c r="W2182" s="28"/>
      <c r="X2182" s="28"/>
    </row>
    <row r="2183" spans="1:24" ht="18.75" customHeight="1">
      <c r="A2183" s="201"/>
      <c r="B2183" s="187">
        <v>4584</v>
      </c>
      <c r="C2183" s="38" t="s">
        <v>3033</v>
      </c>
      <c r="D2183" s="28">
        <v>4129002271</v>
      </c>
      <c r="E2183" s="28"/>
      <c r="F2183" s="28"/>
      <c r="G2183" s="28">
        <v>5</v>
      </c>
      <c r="H2183" s="28">
        <v>15</v>
      </c>
      <c r="I2183" s="28"/>
      <c r="J2183" s="28"/>
      <c r="K2183" s="28"/>
      <c r="L2183" s="28"/>
      <c r="M2183" s="28"/>
      <c r="N2183" s="28"/>
      <c r="O2183" s="28">
        <v>10</v>
      </c>
      <c r="P2183" s="28">
        <v>10</v>
      </c>
      <c r="Q2183" s="28"/>
      <c r="R2183" s="28"/>
      <c r="S2183" s="71"/>
      <c r="T2183" s="28"/>
      <c r="U2183" s="28"/>
      <c r="V2183" s="28"/>
      <c r="W2183" s="28"/>
      <c r="X2183" s="28"/>
    </row>
    <row r="2184" spans="1:24" ht="18.75" customHeight="1">
      <c r="A2184" s="201"/>
      <c r="B2184" s="187">
        <v>2565</v>
      </c>
      <c r="C2184" s="38" t="s">
        <v>4581</v>
      </c>
      <c r="D2184" s="28">
        <v>4129169241</v>
      </c>
      <c r="E2184" s="28"/>
      <c r="F2184" s="28"/>
      <c r="G2184" s="28">
        <v>3</v>
      </c>
      <c r="H2184" s="28">
        <v>5</v>
      </c>
      <c r="I2184" s="28"/>
      <c r="J2184" s="28"/>
      <c r="K2184" s="28"/>
      <c r="L2184" s="28"/>
      <c r="M2184" s="28"/>
      <c r="N2184" s="28"/>
      <c r="O2184" s="28">
        <v>3</v>
      </c>
      <c r="P2184" s="28">
        <v>5</v>
      </c>
      <c r="Q2184" s="28"/>
      <c r="R2184" s="28"/>
      <c r="S2184" s="71"/>
      <c r="T2184" s="28"/>
      <c r="U2184" s="28"/>
      <c r="V2184" s="28"/>
      <c r="W2184" s="28"/>
      <c r="X2184" s="28"/>
    </row>
    <row r="2185" spans="1:24" ht="18.75" customHeight="1">
      <c r="A2185" s="201"/>
      <c r="B2185" s="187">
        <v>2518</v>
      </c>
      <c r="C2185" s="38" t="s">
        <v>3799</v>
      </c>
      <c r="D2185" s="28">
        <v>4129167727</v>
      </c>
      <c r="E2185" s="28"/>
      <c r="F2185" s="28">
        <v>3</v>
      </c>
      <c r="G2185" s="28"/>
      <c r="H2185" s="28">
        <v>5</v>
      </c>
      <c r="I2185" s="28"/>
      <c r="J2185" s="28">
        <v>5</v>
      </c>
      <c r="K2185" s="28"/>
      <c r="L2185" s="28"/>
      <c r="M2185" s="28">
        <v>5</v>
      </c>
      <c r="N2185" s="28"/>
      <c r="O2185" s="28">
        <v>5</v>
      </c>
      <c r="P2185" s="28">
        <v>20</v>
      </c>
      <c r="Q2185" s="28"/>
      <c r="R2185" s="28"/>
      <c r="S2185" s="71"/>
      <c r="T2185" s="28"/>
      <c r="U2185" s="28"/>
      <c r="V2185" s="28"/>
      <c r="W2185" s="28"/>
      <c r="X2185" s="28"/>
    </row>
    <row r="2186" spans="1:24" ht="18.75" customHeight="1">
      <c r="A2186" s="201"/>
      <c r="B2186" s="187">
        <v>3009</v>
      </c>
      <c r="C2186" s="38" t="s">
        <v>2089</v>
      </c>
      <c r="D2186" s="28">
        <v>4129096739</v>
      </c>
      <c r="E2186" s="28"/>
      <c r="F2186" s="28"/>
      <c r="G2186" s="28"/>
      <c r="H2186" s="28">
        <v>10</v>
      </c>
      <c r="I2186" s="28"/>
      <c r="J2186" s="28"/>
      <c r="K2186" s="28"/>
      <c r="L2186" s="28"/>
      <c r="M2186" s="28"/>
      <c r="N2186" s="28"/>
      <c r="O2186" s="28">
        <v>5</v>
      </c>
      <c r="P2186" s="28"/>
      <c r="Q2186" s="28"/>
      <c r="R2186" s="28"/>
      <c r="S2186" s="71"/>
      <c r="T2186" s="28"/>
      <c r="U2186" s="28"/>
      <c r="V2186" s="28"/>
      <c r="W2186" s="28"/>
      <c r="X2186" s="28"/>
    </row>
    <row r="2187" spans="1:24" ht="18.75" customHeight="1">
      <c r="A2187" s="201"/>
      <c r="B2187" s="187">
        <v>3601</v>
      </c>
      <c r="C2187" s="38" t="s">
        <v>4598</v>
      </c>
      <c r="D2187" s="28">
        <v>4129017932</v>
      </c>
      <c r="E2187" s="28">
        <v>3</v>
      </c>
      <c r="F2187" s="28"/>
      <c r="G2187" s="28">
        <v>6</v>
      </c>
      <c r="H2187" s="28"/>
      <c r="I2187" s="28"/>
      <c r="J2187" s="28"/>
      <c r="K2187" s="28"/>
      <c r="L2187" s="28"/>
      <c r="M2187" s="28"/>
      <c r="N2187" s="28"/>
      <c r="O2187" s="28"/>
      <c r="P2187" s="28">
        <v>3</v>
      </c>
      <c r="Q2187" s="28"/>
      <c r="R2187" s="28"/>
      <c r="S2187" s="71"/>
      <c r="T2187" s="28"/>
      <c r="U2187" s="28"/>
      <c r="V2187" s="28"/>
      <c r="W2187" s="28"/>
      <c r="X2187" s="28"/>
    </row>
    <row r="2188" spans="1:24" ht="18.75" customHeight="1">
      <c r="A2188" s="201"/>
      <c r="B2188" s="187">
        <v>3346</v>
      </c>
      <c r="C2188" s="38" t="s">
        <v>19</v>
      </c>
      <c r="D2188" s="28">
        <v>4129017848</v>
      </c>
      <c r="E2188" s="28">
        <v>3</v>
      </c>
      <c r="F2188" s="28"/>
      <c r="G2188" s="28">
        <v>3</v>
      </c>
      <c r="H2188" s="28">
        <v>6</v>
      </c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71"/>
      <c r="T2188" s="28"/>
      <c r="U2188" s="28"/>
      <c r="V2188" s="28"/>
      <c r="W2188" s="28"/>
      <c r="X2188" s="28"/>
    </row>
    <row r="2189" spans="1:24" ht="18.75" customHeight="1">
      <c r="A2189" s="201"/>
      <c r="B2189" s="187">
        <v>4640</v>
      </c>
      <c r="C2189" s="38" t="s">
        <v>3146</v>
      </c>
      <c r="D2189" s="28">
        <v>4129073015</v>
      </c>
      <c r="E2189" s="28"/>
      <c r="F2189" s="28"/>
      <c r="G2189" s="28">
        <v>10</v>
      </c>
      <c r="H2189" s="28">
        <v>10</v>
      </c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71"/>
      <c r="T2189" s="28"/>
      <c r="U2189" s="28"/>
      <c r="V2189" s="28"/>
      <c r="W2189" s="28"/>
      <c r="X2189" s="28"/>
    </row>
    <row r="2190" spans="1:24" ht="18.75" customHeight="1">
      <c r="A2190" s="201"/>
      <c r="B2190" s="187">
        <v>2804</v>
      </c>
      <c r="C2190" s="38" t="s">
        <v>6355</v>
      </c>
      <c r="D2190" s="28">
        <v>4129035920</v>
      </c>
      <c r="E2190" s="28">
        <v>3</v>
      </c>
      <c r="F2190" s="28"/>
      <c r="G2190" s="28">
        <v>5</v>
      </c>
      <c r="H2190" s="28">
        <v>5</v>
      </c>
      <c r="I2190" s="28"/>
      <c r="J2190" s="28"/>
      <c r="K2190" s="28"/>
      <c r="L2190" s="28"/>
      <c r="M2190" s="28"/>
      <c r="N2190" s="28"/>
      <c r="O2190" s="28"/>
      <c r="P2190" s="28">
        <v>5</v>
      </c>
      <c r="Q2190" s="28"/>
      <c r="R2190" s="28"/>
      <c r="S2190" s="71"/>
      <c r="T2190" s="28"/>
      <c r="U2190" s="28"/>
      <c r="V2190" s="28"/>
      <c r="W2190" s="28"/>
      <c r="X2190" s="28"/>
    </row>
    <row r="2191" spans="1:24" ht="18.75" customHeight="1">
      <c r="A2191" s="218"/>
      <c r="B2191" s="240"/>
      <c r="C2191" s="241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71"/>
      <c r="T2191" s="97"/>
      <c r="U2191" s="97"/>
      <c r="V2191" s="97"/>
      <c r="W2191" s="97"/>
      <c r="X2191" s="97" t="s">
        <v>6356</v>
      </c>
    </row>
    <row r="2192" spans="1:24" ht="18.75" customHeight="1">
      <c r="A2192" s="201"/>
      <c r="B2192" s="187">
        <v>4260</v>
      </c>
      <c r="C2192" s="38" t="s">
        <v>1902</v>
      </c>
      <c r="D2192" s="28">
        <v>4129239393</v>
      </c>
      <c r="E2192" s="28"/>
      <c r="F2192" s="28"/>
      <c r="G2192" s="28">
        <v>1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71"/>
      <c r="T2192" s="28"/>
      <c r="U2192" s="28"/>
      <c r="V2192" s="28"/>
      <c r="W2192" s="28"/>
      <c r="X2192" s="28"/>
    </row>
    <row r="2193" spans="1:24" ht="18.75" customHeight="1">
      <c r="A2193" s="201"/>
      <c r="B2193" s="187"/>
      <c r="C2193" s="38"/>
      <c r="D2193" s="89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71"/>
      <c r="T2193" s="28"/>
      <c r="U2193" s="28"/>
      <c r="V2193" s="28"/>
      <c r="W2193" s="28"/>
      <c r="X2193" s="28"/>
    </row>
    <row r="2194" spans="1:24" ht="18.75" customHeight="1">
      <c r="A2194" s="203"/>
      <c r="B2194" s="721" t="s">
        <v>5639</v>
      </c>
      <c r="C2194" s="721"/>
      <c r="D2194" s="85"/>
      <c r="E2194" s="85">
        <f t="shared" ref="E2194:W2194" si="0">SUM(E6:E2193)</f>
        <v>1496</v>
      </c>
      <c r="F2194" s="85">
        <f t="shared" si="0"/>
        <v>671</v>
      </c>
      <c r="G2194" s="85">
        <f t="shared" si="0"/>
        <v>11361</v>
      </c>
      <c r="H2194" s="85">
        <f t="shared" si="0"/>
        <v>14030</v>
      </c>
      <c r="I2194" s="85">
        <f t="shared" si="0"/>
        <v>381</v>
      </c>
      <c r="J2194" s="85">
        <f t="shared" si="0"/>
        <v>3290</v>
      </c>
      <c r="K2194" s="85">
        <f t="shared" si="0"/>
        <v>75</v>
      </c>
      <c r="L2194" s="85">
        <f t="shared" si="0"/>
        <v>88</v>
      </c>
      <c r="M2194" s="85">
        <f t="shared" si="0"/>
        <v>1622</v>
      </c>
      <c r="N2194" s="85">
        <f t="shared" si="0"/>
        <v>143</v>
      </c>
      <c r="O2194" s="85">
        <f t="shared" si="0"/>
        <v>7836</v>
      </c>
      <c r="P2194" s="85">
        <f t="shared" si="0"/>
        <v>8845</v>
      </c>
      <c r="Q2194" s="85">
        <f t="shared" si="0"/>
        <v>29</v>
      </c>
      <c r="R2194" s="85">
        <f t="shared" si="0"/>
        <v>73</v>
      </c>
      <c r="S2194" s="259">
        <f t="shared" si="0"/>
        <v>56</v>
      </c>
      <c r="T2194" s="85">
        <f t="shared" si="0"/>
        <v>73</v>
      </c>
      <c r="U2194" s="85">
        <f t="shared" si="0"/>
        <v>166</v>
      </c>
      <c r="V2194" s="85">
        <f t="shared" si="0"/>
        <v>137</v>
      </c>
      <c r="W2194" s="85">
        <f t="shared" si="0"/>
        <v>339</v>
      </c>
      <c r="X2194" s="85">
        <f>SUM(X4:X2193)</f>
        <v>0</v>
      </c>
    </row>
    <row r="2195" spans="1:24" ht="18.75" customHeight="1">
      <c r="B2195" s="722" t="s">
        <v>2848</v>
      </c>
      <c r="C2195" s="723"/>
      <c r="D2195" s="120"/>
      <c r="E2195" s="209">
        <v>101989</v>
      </c>
      <c r="F2195" s="224">
        <v>94013</v>
      </c>
      <c r="G2195" s="224">
        <v>111058</v>
      </c>
      <c r="H2195" s="224">
        <v>73431</v>
      </c>
      <c r="I2195" s="224">
        <v>119066</v>
      </c>
      <c r="J2195" s="224">
        <v>87787</v>
      </c>
      <c r="K2195" s="224">
        <v>130922</v>
      </c>
      <c r="L2195" s="224">
        <v>215677</v>
      </c>
      <c r="M2195" s="224">
        <v>55959</v>
      </c>
      <c r="N2195" s="224">
        <v>107205</v>
      </c>
      <c r="O2195" s="224">
        <v>50183</v>
      </c>
      <c r="P2195" s="224">
        <v>46000</v>
      </c>
      <c r="Q2195" s="224">
        <v>177188</v>
      </c>
      <c r="R2195" s="224">
        <v>174150</v>
      </c>
      <c r="S2195" s="260">
        <v>352350</v>
      </c>
      <c r="T2195" s="224">
        <v>198450</v>
      </c>
      <c r="U2195" s="224">
        <v>61250</v>
      </c>
      <c r="V2195" s="224">
        <v>61250</v>
      </c>
      <c r="W2195" s="224">
        <v>61250</v>
      </c>
      <c r="X2195" s="209"/>
    </row>
    <row r="2196" spans="1:24" ht="18.75" customHeight="1">
      <c r="B2196" s="724" t="s">
        <v>2849</v>
      </c>
      <c r="C2196" s="725"/>
      <c r="D2196" s="210"/>
      <c r="E2196" s="211">
        <f t="shared" ref="E2196:W2196" si="1">E2194*E2195</f>
        <v>152575544</v>
      </c>
      <c r="F2196" s="211">
        <f t="shared" si="1"/>
        <v>63082723</v>
      </c>
      <c r="G2196" s="211">
        <f t="shared" si="1"/>
        <v>1261729938</v>
      </c>
      <c r="H2196" s="211">
        <f t="shared" si="1"/>
        <v>1030236930</v>
      </c>
      <c r="I2196" s="211">
        <f t="shared" si="1"/>
        <v>45364146</v>
      </c>
      <c r="J2196" s="211">
        <f t="shared" si="1"/>
        <v>288819230</v>
      </c>
      <c r="K2196" s="211">
        <f t="shared" si="1"/>
        <v>9819150</v>
      </c>
      <c r="L2196" s="211">
        <f t="shared" si="1"/>
        <v>18979576</v>
      </c>
      <c r="M2196" s="211">
        <f t="shared" si="1"/>
        <v>90765498</v>
      </c>
      <c r="N2196" s="211">
        <f t="shared" si="1"/>
        <v>15330315</v>
      </c>
      <c r="O2196" s="211">
        <f t="shared" si="1"/>
        <v>393233988</v>
      </c>
      <c r="P2196" s="211">
        <f t="shared" si="1"/>
        <v>406870000</v>
      </c>
      <c r="Q2196" s="211">
        <f t="shared" si="1"/>
        <v>5138452</v>
      </c>
      <c r="R2196" s="211">
        <f t="shared" si="1"/>
        <v>12712950</v>
      </c>
      <c r="S2196" s="211">
        <f t="shared" si="1"/>
        <v>19731600</v>
      </c>
      <c r="T2196" s="211">
        <f t="shared" si="1"/>
        <v>14486850</v>
      </c>
      <c r="U2196" s="211">
        <f t="shared" si="1"/>
        <v>10167500</v>
      </c>
      <c r="V2196" s="211">
        <f t="shared" si="1"/>
        <v>8391250</v>
      </c>
      <c r="W2196" s="211">
        <f t="shared" si="1"/>
        <v>20763750</v>
      </c>
      <c r="X2196" s="212">
        <f>W2196+V2196+U2196+T2196+S2196+R2196+Q2196+P2196+O2196+N2196+M2196+L2196+K2196+J2196+I2196+H2196+G2196+F2196+E2196</f>
        <v>3868199390</v>
      </c>
    </row>
  </sheetData>
  <autoFilter ref="B1:B2196"/>
  <mergeCells count="5">
    <mergeCell ref="B1:X1"/>
    <mergeCell ref="B2:X2"/>
    <mergeCell ref="B2194:C2194"/>
    <mergeCell ref="B2195:C2195"/>
    <mergeCell ref="B2196:C2196"/>
  </mergeCells>
  <conditionalFormatting sqref="D355">
    <cfRule type="duplicateValues" dxfId="5411" priority="16" stopIfTrue="1"/>
  </conditionalFormatting>
  <conditionalFormatting sqref="D695">
    <cfRule type="duplicateValues" dxfId="5410" priority="13" stopIfTrue="1"/>
  </conditionalFormatting>
  <conditionalFormatting sqref="D914">
    <cfRule type="duplicateValues" dxfId="5409" priority="14" stopIfTrue="1"/>
  </conditionalFormatting>
  <conditionalFormatting sqref="D1025">
    <cfRule type="duplicateValues" dxfId="5408" priority="12" stopIfTrue="1"/>
  </conditionalFormatting>
  <conditionalFormatting sqref="D1125:D1126">
    <cfRule type="duplicateValues" dxfId="5407" priority="11" stopIfTrue="1"/>
  </conditionalFormatting>
  <conditionalFormatting sqref="D1229">
    <cfRule type="duplicateValues" dxfId="5406" priority="10" stopIfTrue="1"/>
  </conditionalFormatting>
  <conditionalFormatting sqref="D1303">
    <cfRule type="duplicateValues" dxfId="5405" priority="9" stopIfTrue="1"/>
  </conditionalFormatting>
  <conditionalFormatting sqref="D1433">
    <cfRule type="duplicateValues" dxfId="5404" priority="8" stopIfTrue="1"/>
  </conditionalFormatting>
  <conditionalFormatting sqref="D1565">
    <cfRule type="duplicateValues" dxfId="5403" priority="7" stopIfTrue="1"/>
  </conditionalFormatting>
  <conditionalFormatting sqref="D1692">
    <cfRule type="duplicateValues" dxfId="5402" priority="6" stopIfTrue="1"/>
  </conditionalFormatting>
  <conditionalFormatting sqref="D1806">
    <cfRule type="duplicateValues" dxfId="5401" priority="5" stopIfTrue="1"/>
  </conditionalFormatting>
  <conditionalFormatting sqref="D1888:D1918">
    <cfRule type="duplicateValues" dxfId="5400" priority="3" stopIfTrue="1"/>
  </conditionalFormatting>
  <conditionalFormatting sqref="D1939">
    <cfRule type="duplicateValues" dxfId="5399" priority="4" stopIfTrue="1"/>
  </conditionalFormatting>
  <conditionalFormatting sqref="D2022">
    <cfRule type="duplicateValues" dxfId="5398" priority="2" stopIfTrue="1"/>
  </conditionalFormatting>
  <conditionalFormatting sqref="D2044:D2046">
    <cfRule type="duplicateValues" dxfId="5397" priority="1" stopIfTrue="1"/>
  </conditionalFormatting>
  <conditionalFormatting sqref="D2047:D65536 D1940:D2021 D1807:D1887 D1693:D1805 D1566:D1691 D1434:D1564 D1304:D1432 D1230:D1302 D1026:D1124 D915:D1024 D1:D694 D696:D913 D1127:D1228 D1919:D1938 D2023:D2043">
    <cfRule type="duplicateValues" dxfId="5396" priority="15" stopIfTrue="1"/>
  </conditionalFormatting>
  <pageMargins left="0.7" right="0.7" top="1.3149999999999999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075"/>
  <sheetViews>
    <sheetView zoomScaleNormal="100" workbookViewId="0">
      <pane xSplit="4" ySplit="3" topLeftCell="E795" activePane="bottomRight" state="frozen"/>
      <selection pane="topRight" activeCell="E1" sqref="E1"/>
      <selection pane="bottomLeft" activeCell="A4" sqref="A4"/>
      <selection pane="bottomRight" activeCell="B306" sqref="B306"/>
    </sheetView>
  </sheetViews>
  <sheetFormatPr defaultColWidth="9.140625" defaultRowHeight="18" customHeight="1"/>
  <cols>
    <col min="1" max="1" width="9" style="632" customWidth="1"/>
    <col min="2" max="2" width="6.85546875" style="624" customWidth="1"/>
    <col min="3" max="3" width="9.28515625" style="22" customWidth="1"/>
    <col min="4" max="4" width="40.5703125" style="626" customWidth="1"/>
    <col min="5" max="5" width="12.85546875" style="627" customWidth="1"/>
    <col min="6" max="6" width="6.85546875" style="406" customWidth="1"/>
    <col min="7" max="7" width="6.5703125" style="550" customWidth="1"/>
    <col min="8" max="10" width="6.85546875" style="406" customWidth="1"/>
    <col min="11" max="11" width="7.42578125" style="406" customWidth="1"/>
    <col min="12" max="12" width="7.42578125" style="406" hidden="1" customWidth="1"/>
    <col min="13" max="13" width="6.85546875" style="406" customWidth="1"/>
    <col min="14" max="14" width="6.85546875" style="406" hidden="1" customWidth="1"/>
    <col min="15" max="15" width="7.28515625" style="406" customWidth="1"/>
    <col min="16" max="16" width="6" style="406" hidden="1" customWidth="1"/>
    <col min="17" max="17" width="6.28515625" style="406" customWidth="1"/>
    <col min="18" max="18" width="5.85546875" style="406" hidden="1" customWidth="1"/>
    <col min="19" max="19" width="7.5703125" style="406" customWidth="1"/>
    <col min="20" max="20" width="8.140625" style="406" customWidth="1"/>
    <col min="21" max="21" width="7.7109375" style="406" customWidth="1"/>
    <col min="22" max="22" width="7.7109375" style="406" hidden="1" customWidth="1"/>
    <col min="23" max="23" width="6.85546875" style="406" customWidth="1"/>
    <col min="24" max="24" width="6.85546875" style="406" hidden="1" customWidth="1"/>
    <col min="25" max="25" width="6.85546875" style="406" customWidth="1"/>
    <col min="26" max="26" width="6.7109375" style="406" customWidth="1"/>
    <col min="27" max="27" width="6.7109375" style="406" hidden="1" customWidth="1"/>
    <col min="28" max="28" width="58.85546875" style="625" customWidth="1"/>
    <col min="29" max="16384" width="9.140625" style="26"/>
  </cols>
  <sheetData>
    <row r="1" spans="1:28" s="15" customFormat="1" ht="18" customHeight="1">
      <c r="A1" s="631"/>
      <c r="B1" s="628"/>
      <c r="C1" s="761" t="s">
        <v>2803</v>
      </c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761"/>
    </row>
    <row r="2" spans="1:28" s="15" customFormat="1" ht="75" customHeight="1">
      <c r="A2" s="615" t="s">
        <v>6368</v>
      </c>
      <c r="B2" s="629" t="s">
        <v>16867</v>
      </c>
      <c r="C2" s="28" t="s">
        <v>3</v>
      </c>
      <c r="D2" s="10" t="s">
        <v>4</v>
      </c>
      <c r="E2" s="10" t="s">
        <v>5</v>
      </c>
      <c r="F2" s="10" t="s">
        <v>6426</v>
      </c>
      <c r="G2" s="370" t="s">
        <v>6427</v>
      </c>
      <c r="H2" s="50" t="s">
        <v>16362</v>
      </c>
      <c r="I2" s="50" t="s">
        <v>17147</v>
      </c>
      <c r="J2" s="254" t="s">
        <v>17258</v>
      </c>
      <c r="K2" s="50" t="s">
        <v>16651</v>
      </c>
      <c r="L2" s="408" t="s">
        <v>17260</v>
      </c>
      <c r="M2" s="10" t="s">
        <v>6</v>
      </c>
      <c r="N2" s="10" t="s">
        <v>17131</v>
      </c>
      <c r="O2" s="10" t="s">
        <v>17076</v>
      </c>
      <c r="P2" s="10" t="s">
        <v>12</v>
      </c>
      <c r="Q2" s="10" t="s">
        <v>2808</v>
      </c>
      <c r="R2" s="10" t="s">
        <v>2807</v>
      </c>
      <c r="S2" s="10" t="s">
        <v>14</v>
      </c>
      <c r="T2" s="50" t="s">
        <v>15</v>
      </c>
      <c r="U2" s="10" t="s">
        <v>6359</v>
      </c>
      <c r="V2" s="10" t="s">
        <v>17116</v>
      </c>
      <c r="W2" s="10" t="s">
        <v>6360</v>
      </c>
      <c r="X2" s="166" t="s">
        <v>17012</v>
      </c>
      <c r="Y2" s="10" t="s">
        <v>6362</v>
      </c>
      <c r="Z2" s="10" t="s">
        <v>6361</v>
      </c>
      <c r="AA2" s="10" t="s">
        <v>17011</v>
      </c>
      <c r="AB2" s="50" t="s">
        <v>17004</v>
      </c>
    </row>
    <row r="3" spans="1:28" s="15" customFormat="1" ht="27.75" customHeight="1">
      <c r="A3" s="615"/>
      <c r="B3" s="616"/>
      <c r="C3" s="617"/>
      <c r="D3" s="618"/>
      <c r="E3" s="618"/>
      <c r="F3" s="619"/>
      <c r="G3" s="620"/>
      <c r="H3" s="618"/>
      <c r="I3" s="621"/>
      <c r="J3" s="621"/>
      <c r="K3" s="621"/>
      <c r="L3" s="621"/>
      <c r="M3" s="618"/>
      <c r="N3" s="618"/>
      <c r="O3" s="618"/>
      <c r="P3" s="618"/>
      <c r="Q3" s="618"/>
      <c r="R3" s="618"/>
      <c r="S3" s="618"/>
      <c r="T3" s="618"/>
      <c r="U3" s="619"/>
      <c r="V3" s="619"/>
      <c r="W3" s="619"/>
      <c r="X3" s="619"/>
      <c r="Y3" s="427"/>
      <c r="Z3" s="619"/>
      <c r="AA3" s="619"/>
      <c r="AB3" s="455"/>
    </row>
    <row r="4" spans="1:28" ht="18" customHeight="1">
      <c r="A4" s="512"/>
      <c r="B4" s="420"/>
      <c r="C4" s="364"/>
      <c r="D4" s="372" t="s">
        <v>17337</v>
      </c>
      <c r="E4" s="362"/>
      <c r="F4" s="354"/>
      <c r="G4" s="543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10"/>
    </row>
    <row r="5" spans="1:28" ht="18" customHeight="1">
      <c r="A5" s="514">
        <v>45718</v>
      </c>
      <c r="B5" s="630">
        <v>6751</v>
      </c>
      <c r="C5" s="19" t="s">
        <v>17280</v>
      </c>
      <c r="D5" s="353" t="str">
        <f>IFERROR(VLOOKUP($C5,'[5]Mã KH'!$A$3:$E$4001,3,0)," ")</f>
        <v>Đường Lê Quang Đạo, Phường Đông Ngàn, Thành phố Từ Sơn, Tỉnh Bắc Ninh, Việt Nam</v>
      </c>
      <c r="E5" s="14">
        <v>4168252797</v>
      </c>
      <c r="F5" s="502"/>
      <c r="G5" s="551"/>
      <c r="H5" s="502"/>
      <c r="I5" s="502"/>
      <c r="J5" s="502"/>
      <c r="K5" s="502"/>
      <c r="L5" s="502"/>
      <c r="M5" s="669">
        <v>10</v>
      </c>
      <c r="N5" s="669"/>
      <c r="O5" s="669">
        <v>15</v>
      </c>
      <c r="P5" s="669"/>
      <c r="Q5" s="670"/>
      <c r="R5" s="670"/>
      <c r="S5" s="670"/>
      <c r="T5" s="670"/>
      <c r="U5" s="670">
        <v>5</v>
      </c>
      <c r="V5" s="670"/>
      <c r="W5" s="670"/>
      <c r="X5" s="670"/>
      <c r="Y5" s="117"/>
      <c r="Z5" s="117"/>
      <c r="AA5" s="117"/>
      <c r="AB5" s="117"/>
    </row>
    <row r="6" spans="1:28" ht="18" customHeight="1">
      <c r="A6" s="514">
        <v>45718</v>
      </c>
      <c r="B6" s="630" t="s">
        <v>17281</v>
      </c>
      <c r="C6" s="19" t="s">
        <v>17280</v>
      </c>
      <c r="D6" s="353" t="str">
        <f>IFERROR(VLOOKUP($C6,'[5]Mã KH'!$A$3:$E$4001,3,0)," ")</f>
        <v>Đường Lê Quang Đạo, Phường Đông Ngàn, Thành phố Từ Sơn, Tỉnh Bắc Ninh, Việt Nam</v>
      </c>
      <c r="E6" s="14">
        <v>4168433358</v>
      </c>
      <c r="F6" s="502"/>
      <c r="G6" s="551"/>
      <c r="H6" s="502"/>
      <c r="I6" s="502"/>
      <c r="J6" s="502"/>
      <c r="K6" s="502"/>
      <c r="L6" s="502"/>
      <c r="M6" s="669">
        <v>15</v>
      </c>
      <c r="N6" s="669"/>
      <c r="O6" s="669">
        <v>20</v>
      </c>
      <c r="P6" s="669"/>
      <c r="Q6" s="670"/>
      <c r="R6" s="670"/>
      <c r="S6" s="671">
        <v>11</v>
      </c>
      <c r="T6" s="670">
        <v>10</v>
      </c>
      <c r="U6" s="670"/>
      <c r="V6" s="670"/>
      <c r="W6" s="670"/>
      <c r="X6" s="670"/>
      <c r="Y6" s="117"/>
      <c r="Z6" s="117"/>
      <c r="AA6" s="117"/>
      <c r="AB6" s="117"/>
    </row>
    <row r="7" spans="1:28" ht="18" customHeight="1">
      <c r="A7" s="514">
        <v>45718</v>
      </c>
      <c r="B7" s="630">
        <v>6930</v>
      </c>
      <c r="C7" s="19" t="s">
        <v>17282</v>
      </c>
      <c r="D7" s="353" t="str">
        <f>IFERROR(VLOOKUP($C7,'[5]Mã KH'!$A$3:$E$4001,3,0)," ")</f>
        <v>481 Hùng Vương, Phường Đồng Tâm, Thành phố Vĩnh Yên, Tỉnh Vĩnh Phúc, Việt Nam</v>
      </c>
      <c r="E7" s="14">
        <v>4168243298</v>
      </c>
      <c r="F7" s="502"/>
      <c r="G7" s="551"/>
      <c r="H7" s="502"/>
      <c r="I7" s="502"/>
      <c r="J7" s="502"/>
      <c r="K7" s="502"/>
      <c r="L7" s="502"/>
      <c r="M7" s="669">
        <v>20</v>
      </c>
      <c r="N7" s="669"/>
      <c r="O7" s="669">
        <v>20</v>
      </c>
      <c r="P7" s="669"/>
      <c r="Q7" s="670"/>
      <c r="R7" s="670"/>
      <c r="S7" s="670"/>
      <c r="T7" s="670"/>
      <c r="U7" s="670"/>
      <c r="V7" s="670"/>
      <c r="W7" s="670"/>
      <c r="X7" s="670"/>
      <c r="Y7" s="117"/>
      <c r="Z7" s="117"/>
      <c r="AA7" s="117"/>
      <c r="AB7" s="117"/>
    </row>
    <row r="8" spans="1:28" ht="18" customHeight="1">
      <c r="A8" s="514">
        <v>45718</v>
      </c>
      <c r="B8" s="630">
        <v>6141</v>
      </c>
      <c r="C8" s="19" t="s">
        <v>17282</v>
      </c>
      <c r="D8" s="353" t="str">
        <f>IFERROR(VLOOKUP($C8,'[5]Mã KH'!$A$3:$E$4001,3,0)," ")</f>
        <v>481 Hùng Vương, Phường Đồng Tâm, Thành phố Vĩnh Yên, Tỉnh Vĩnh Phúc, Việt Nam</v>
      </c>
      <c r="E8" s="14">
        <v>4168238374</v>
      </c>
      <c r="F8" s="502"/>
      <c r="G8" s="551"/>
      <c r="H8" s="502"/>
      <c r="I8" s="502"/>
      <c r="J8" s="502"/>
      <c r="K8" s="502"/>
      <c r="L8" s="502"/>
      <c r="M8" s="669">
        <v>10</v>
      </c>
      <c r="N8" s="669"/>
      <c r="O8" s="669">
        <v>15</v>
      </c>
      <c r="P8" s="669"/>
      <c r="Q8" s="670">
        <v>5</v>
      </c>
      <c r="R8" s="670"/>
      <c r="S8" s="670">
        <v>5</v>
      </c>
      <c r="T8" s="670">
        <v>15</v>
      </c>
      <c r="U8" s="670"/>
      <c r="V8" s="670"/>
      <c r="W8" s="670"/>
      <c r="X8" s="670"/>
      <c r="Y8" s="117"/>
      <c r="Z8" s="117"/>
      <c r="AA8" s="117"/>
      <c r="AB8" s="117"/>
    </row>
    <row r="9" spans="1:28" ht="18" customHeight="1">
      <c r="A9" s="514">
        <v>45718</v>
      </c>
      <c r="B9" s="630">
        <v>4809</v>
      </c>
      <c r="C9" s="19" t="s">
        <v>17282</v>
      </c>
      <c r="D9" s="353" t="str">
        <f>IFERROR(VLOOKUP($C9,'[5]Mã KH'!$A$3:$E$4001,3,0)," ")</f>
        <v>481 Hùng Vương, Phường Đồng Tâm, Thành phố Vĩnh Yên, Tỉnh Vĩnh Phúc, Việt Nam</v>
      </c>
      <c r="E9" s="14">
        <v>4168253043</v>
      </c>
      <c r="F9" s="502"/>
      <c r="G9" s="551"/>
      <c r="H9" s="502"/>
      <c r="I9" s="502"/>
      <c r="J9" s="502"/>
      <c r="K9" s="502"/>
      <c r="L9" s="502"/>
      <c r="M9" s="669">
        <v>20</v>
      </c>
      <c r="N9" s="669"/>
      <c r="O9" s="669">
        <v>10</v>
      </c>
      <c r="P9" s="669"/>
      <c r="Q9" s="670"/>
      <c r="R9" s="670"/>
      <c r="S9" s="670">
        <v>10</v>
      </c>
      <c r="T9" s="670">
        <v>5</v>
      </c>
      <c r="U9" s="670">
        <v>5</v>
      </c>
      <c r="V9" s="670"/>
      <c r="W9" s="670"/>
      <c r="X9" s="670"/>
      <c r="Y9" s="117"/>
      <c r="Z9" s="117"/>
      <c r="AA9" s="117"/>
      <c r="AB9" s="117"/>
    </row>
    <row r="10" spans="1:28" ht="18" customHeight="1">
      <c r="A10" s="514">
        <v>45718</v>
      </c>
      <c r="B10" s="630">
        <v>4491</v>
      </c>
      <c r="C10" s="19" t="s">
        <v>17282</v>
      </c>
      <c r="D10" s="353" t="str">
        <f>IFERROR(VLOOKUP($C10,'[5]Mã KH'!$A$3:$E$4001,3,0)," ")</f>
        <v>481 Hùng Vương, Phường Đồng Tâm, Thành phố Vĩnh Yên, Tỉnh Vĩnh Phúc, Việt Nam</v>
      </c>
      <c r="E10" s="14">
        <v>4168252821</v>
      </c>
      <c r="F10" s="502"/>
      <c r="G10" s="551"/>
      <c r="H10" s="502"/>
      <c r="I10" s="502"/>
      <c r="J10" s="502"/>
      <c r="K10" s="502"/>
      <c r="L10" s="502"/>
      <c r="M10" s="669">
        <v>25</v>
      </c>
      <c r="N10" s="669"/>
      <c r="O10" s="669">
        <v>7</v>
      </c>
      <c r="P10" s="669"/>
      <c r="Q10" s="670">
        <v>7</v>
      </c>
      <c r="R10" s="670"/>
      <c r="S10" s="670"/>
      <c r="T10" s="670"/>
      <c r="U10" s="670"/>
      <c r="V10" s="670"/>
      <c r="W10" s="670"/>
      <c r="X10" s="670"/>
      <c r="Y10" s="117"/>
      <c r="Z10" s="117"/>
      <c r="AA10" s="117"/>
      <c r="AB10" s="117"/>
    </row>
    <row r="11" spans="1:28" ht="18" customHeight="1">
      <c r="A11" s="514">
        <v>45718</v>
      </c>
      <c r="B11" s="630">
        <v>5995</v>
      </c>
      <c r="C11" s="19" t="s">
        <v>17283</v>
      </c>
      <c r="D11" s="353" t="str">
        <f>IFERROR(VLOOKUP($C11,'[5]Mã KH'!$A$3:$E$4001,3,0)," ")</f>
        <v>545 Lê Lợi, Phường Hoàng Văn Thụ, Thành phố  Bắc Giang, Tỉnh Bắc Giang, Việt Nam</v>
      </c>
      <c r="E11" s="14">
        <v>4168252785</v>
      </c>
      <c r="F11" s="502"/>
      <c r="G11" s="551"/>
      <c r="H11" s="502"/>
      <c r="I11" s="502"/>
      <c r="J11" s="502"/>
      <c r="K11" s="502"/>
      <c r="L11" s="502"/>
      <c r="M11" s="669">
        <v>15</v>
      </c>
      <c r="N11" s="669"/>
      <c r="O11" s="669">
        <v>10</v>
      </c>
      <c r="P11" s="669"/>
      <c r="Q11" s="670">
        <v>10</v>
      </c>
      <c r="R11" s="670"/>
      <c r="S11" s="670">
        <v>10</v>
      </c>
      <c r="T11" s="670">
        <v>15</v>
      </c>
      <c r="U11" s="670">
        <v>10</v>
      </c>
      <c r="V11" s="670"/>
      <c r="W11" s="670"/>
      <c r="X11" s="670"/>
      <c r="Y11" s="117"/>
      <c r="Z11" s="117"/>
      <c r="AA11" s="117"/>
      <c r="AB11" s="117"/>
    </row>
    <row r="12" spans="1:28" ht="18" customHeight="1">
      <c r="A12" s="514">
        <v>45718</v>
      </c>
      <c r="B12" s="630" t="s">
        <v>17284</v>
      </c>
      <c r="C12" s="19" t="s">
        <v>17285</v>
      </c>
      <c r="D12" s="353" t="str">
        <f>IFERROR(VLOOKUP($C12,'[5]Mã KH'!$A$3:$E$4001,3,0)," ")</f>
        <v>Số nhà 848, đường Trần Hưng Đạo, Phường Tân Thành, Thành phố Ninh Bình, Tỉnh Ninh Bình, Việt Nam</v>
      </c>
      <c r="E12" s="14">
        <v>4168458578</v>
      </c>
      <c r="F12" s="502"/>
      <c r="G12" s="551"/>
      <c r="H12" s="502"/>
      <c r="I12" s="502"/>
      <c r="J12" s="502"/>
      <c r="K12" s="502"/>
      <c r="L12" s="502"/>
      <c r="M12" s="669">
        <v>5</v>
      </c>
      <c r="N12" s="669"/>
      <c r="O12" s="669">
        <v>20</v>
      </c>
      <c r="P12" s="669"/>
      <c r="Q12" s="670"/>
      <c r="R12" s="670"/>
      <c r="S12" s="670"/>
      <c r="T12" s="670">
        <v>10</v>
      </c>
      <c r="U12" s="670"/>
      <c r="V12" s="670"/>
      <c r="W12" s="670">
        <v>5</v>
      </c>
      <c r="X12" s="670"/>
      <c r="Y12" s="117"/>
      <c r="Z12" s="117"/>
      <c r="AA12" s="117"/>
      <c r="AB12" s="117"/>
    </row>
    <row r="13" spans="1:28" ht="18" customHeight="1">
      <c r="A13" s="514">
        <v>45718</v>
      </c>
      <c r="B13" s="630">
        <v>5921</v>
      </c>
      <c r="C13" s="19" t="s">
        <v>17286</v>
      </c>
      <c r="D13" s="353" t="str">
        <f>IFERROR(VLOOKUP($C13,'[5]Mã KH'!$A$3:$E$4001,3,0)," ")</f>
        <v>Khu dân cư Nguyễn Trãi 1, Phường Sao Đỏ, Thành phố Chí Linh, Tỉnh Hải Dương, Việt Nam</v>
      </c>
      <c r="E13" s="14">
        <v>4168254658</v>
      </c>
      <c r="F13" s="502"/>
      <c r="G13" s="551"/>
      <c r="H13" s="502"/>
      <c r="I13" s="502"/>
      <c r="J13" s="502"/>
      <c r="K13" s="502"/>
      <c r="L13" s="502"/>
      <c r="M13" s="669">
        <v>8</v>
      </c>
      <c r="N13" s="669"/>
      <c r="O13" s="669">
        <v>12</v>
      </c>
      <c r="P13" s="669"/>
      <c r="Q13" s="670"/>
      <c r="R13" s="670"/>
      <c r="S13" s="670">
        <v>5</v>
      </c>
      <c r="T13" s="670">
        <v>5</v>
      </c>
      <c r="U13" s="670"/>
      <c r="V13" s="670"/>
      <c r="W13" s="670"/>
      <c r="X13" s="670"/>
      <c r="Y13" s="117"/>
      <c r="Z13" s="117"/>
      <c r="AA13" s="117"/>
      <c r="AB13" s="117"/>
    </row>
    <row r="14" spans="1:28" ht="18" customHeight="1">
      <c r="A14" s="514">
        <v>45718</v>
      </c>
      <c r="B14" s="630">
        <v>6024</v>
      </c>
      <c r="C14" s="19" t="s">
        <v>17286</v>
      </c>
      <c r="D14" s="353" t="str">
        <f>IFERROR(VLOOKUP($C14,'[5]Mã KH'!$A$3:$E$4001,3,0)," ")</f>
        <v>Khu dân cư Nguyễn Trãi 1, Phường Sao Đỏ, Thành phố Chí Linh, Tỉnh Hải Dương, Việt Nam</v>
      </c>
      <c r="E14" s="14">
        <v>4168272186</v>
      </c>
      <c r="F14" s="502"/>
      <c r="G14" s="551"/>
      <c r="H14" s="502"/>
      <c r="I14" s="502"/>
      <c r="J14" s="502"/>
      <c r="K14" s="502"/>
      <c r="L14" s="502"/>
      <c r="M14" s="669">
        <v>10</v>
      </c>
      <c r="N14" s="669"/>
      <c r="O14" s="669">
        <v>10</v>
      </c>
      <c r="P14" s="669"/>
      <c r="Q14" s="670"/>
      <c r="R14" s="670"/>
      <c r="S14" s="670">
        <v>5</v>
      </c>
      <c r="T14" s="670">
        <v>5</v>
      </c>
      <c r="U14" s="670"/>
      <c r="V14" s="670"/>
      <c r="W14" s="670"/>
      <c r="X14" s="670"/>
      <c r="Y14" s="117"/>
      <c r="Z14" s="117"/>
      <c r="AA14" s="117"/>
      <c r="AB14" s="117"/>
    </row>
    <row r="15" spans="1:28" ht="18" customHeight="1">
      <c r="A15" s="514">
        <v>45718</v>
      </c>
      <c r="B15" s="630" t="s">
        <v>17287</v>
      </c>
      <c r="C15" s="19" t="s">
        <v>17288</v>
      </c>
      <c r="D15" s="353" t="str">
        <f>IFERROR(VLOOKUP($C15,'[5]Mã KH'!$A$3:$E$4001,3,0)," ")</f>
        <v>Tầng 2, Trung tâm thương mại Vincom Việt Trì Plaza, số 2 đườ, Phường Tiên Cát, Thành phố Việt Trì, Tỉnh Phú Thọ, Việt Nam</v>
      </c>
      <c r="E15" s="14">
        <v>4168263204</v>
      </c>
      <c r="F15" s="502"/>
      <c r="G15" s="551"/>
      <c r="H15" s="502"/>
      <c r="I15" s="502"/>
      <c r="J15" s="502"/>
      <c r="K15" s="502"/>
      <c r="L15" s="502"/>
      <c r="M15" s="669">
        <v>20</v>
      </c>
      <c r="N15" s="669"/>
      <c r="O15" s="669">
        <v>20</v>
      </c>
      <c r="P15" s="669"/>
      <c r="Q15" s="670">
        <v>10</v>
      </c>
      <c r="R15" s="670"/>
      <c r="S15" s="670">
        <v>10</v>
      </c>
      <c r="T15" s="670">
        <v>10</v>
      </c>
      <c r="U15" s="670"/>
      <c r="V15" s="670"/>
      <c r="W15" s="670"/>
      <c r="X15" s="670"/>
      <c r="Y15" s="117"/>
      <c r="Z15" s="117"/>
      <c r="AA15" s="117"/>
      <c r="AB15" s="117"/>
    </row>
    <row r="16" spans="1:28" ht="18" customHeight="1">
      <c r="A16" s="514">
        <v>45718</v>
      </c>
      <c r="B16" s="630">
        <v>6281</v>
      </c>
      <c r="C16" s="19" t="s">
        <v>17288</v>
      </c>
      <c r="D16" s="353" t="str">
        <f>IFERROR(VLOOKUP($C16,'[5]Mã KH'!$A$3:$E$4001,3,0)," ")</f>
        <v>Tầng 2, Trung tâm thương mại Vincom Việt Trì Plaza, số 2 đườ, Phường Tiên Cát, Thành phố Việt Trì, Tỉnh Phú Thọ, Việt Nam</v>
      </c>
      <c r="E16" s="14">
        <v>4168252529</v>
      </c>
      <c r="F16" s="502"/>
      <c r="G16" s="551"/>
      <c r="H16" s="502"/>
      <c r="I16" s="502"/>
      <c r="J16" s="502"/>
      <c r="K16" s="502"/>
      <c r="L16" s="502"/>
      <c r="M16" s="669">
        <v>10</v>
      </c>
      <c r="N16" s="669"/>
      <c r="O16" s="669">
        <v>30</v>
      </c>
      <c r="P16" s="669"/>
      <c r="Q16" s="670">
        <v>10</v>
      </c>
      <c r="R16" s="670"/>
      <c r="S16" s="670">
        <v>10</v>
      </c>
      <c r="T16" s="670"/>
      <c r="U16" s="670">
        <v>10</v>
      </c>
      <c r="V16" s="670"/>
      <c r="W16" s="670"/>
      <c r="X16" s="503"/>
      <c r="Y16" s="504"/>
      <c r="Z16" s="504"/>
      <c r="AA16" s="504"/>
      <c r="AB16" s="117"/>
    </row>
    <row r="17" spans="1:28" ht="18" customHeight="1">
      <c r="A17" s="514">
        <v>45718</v>
      </c>
      <c r="B17" s="630">
        <v>6419</v>
      </c>
      <c r="C17" s="19" t="s">
        <v>17289</v>
      </c>
      <c r="D17" s="353" t="str">
        <f>IFERROR(VLOOKUP($C17,'[5]Mã KH'!$A$3:$E$4001,3,0)," ")</f>
        <v>Căn RA1, Tầng 01, Tòa A1 Khu căn hộ Rừng Cọ, KĐT TM và DL Vă, Xã Xuân Quan, Huyện Văn Giang, Tỉnh Hưng Yên, Việt Nam</v>
      </c>
      <c r="E17" s="14">
        <v>4168224656</v>
      </c>
      <c r="F17" s="502"/>
      <c r="G17" s="551"/>
      <c r="H17" s="502"/>
      <c r="I17" s="502"/>
      <c r="J17" s="502"/>
      <c r="K17" s="502"/>
      <c r="L17" s="502"/>
      <c r="M17" s="669">
        <v>5</v>
      </c>
      <c r="N17" s="669"/>
      <c r="O17" s="669"/>
      <c r="P17" s="669"/>
      <c r="Q17" s="670">
        <v>10</v>
      </c>
      <c r="R17" s="670"/>
      <c r="S17" s="670">
        <v>15</v>
      </c>
      <c r="T17" s="670">
        <v>20</v>
      </c>
      <c r="U17" s="670">
        <v>20</v>
      </c>
      <c r="V17" s="670"/>
      <c r="W17" s="670"/>
      <c r="X17" s="503"/>
      <c r="Y17" s="504"/>
      <c r="Z17" s="504"/>
      <c r="AA17" s="504"/>
      <c r="AB17" s="117"/>
    </row>
    <row r="18" spans="1:28" ht="18" customHeight="1">
      <c r="A18" s="514">
        <v>45718</v>
      </c>
      <c r="B18" s="630">
        <v>6419</v>
      </c>
      <c r="C18" s="19" t="s">
        <v>17289</v>
      </c>
      <c r="D18" s="353" t="str">
        <f>IFERROR(VLOOKUP($C18,'[5]Mã KH'!$A$3:$E$4001,3,0)," ")</f>
        <v>Căn RA1, Tầng 01, Tòa A1 Khu căn hộ Rừng Cọ, KĐT TM và DL Vă, Xã Xuân Quan, Huyện Văn Giang, Tỉnh Hưng Yên, Việt Nam</v>
      </c>
      <c r="E18" s="14">
        <v>4168224657</v>
      </c>
      <c r="F18" s="502"/>
      <c r="G18" s="551"/>
      <c r="H18" s="502"/>
      <c r="I18" s="502"/>
      <c r="J18" s="502"/>
      <c r="K18" s="502"/>
      <c r="L18" s="502"/>
      <c r="M18" s="669"/>
      <c r="N18" s="669"/>
      <c r="O18" s="669">
        <v>20</v>
      </c>
      <c r="P18" s="669"/>
      <c r="Q18" s="670"/>
      <c r="R18" s="670"/>
      <c r="S18" s="670"/>
      <c r="T18" s="670"/>
      <c r="U18" s="670"/>
      <c r="V18" s="670"/>
      <c r="W18" s="670"/>
      <c r="X18" s="503"/>
      <c r="Y18" s="504"/>
      <c r="Z18" s="504"/>
      <c r="AA18" s="504"/>
      <c r="AB18" s="117"/>
    </row>
    <row r="19" spans="1:28" ht="18" customHeight="1">
      <c r="A19" s="514">
        <v>45718</v>
      </c>
      <c r="B19" s="630">
        <v>4699</v>
      </c>
      <c r="C19" s="19" t="s">
        <v>17290</v>
      </c>
      <c r="D19" s="353" t="str">
        <f>IFERROR(VLOOKUP($C19,'[5]Mã KH'!$A$3:$E$4001,3,0)," ")</f>
        <v>khu trung tâm thương mại Vincom Lê Thánh Tông, Số 5 đường Lê, Phường Máy Tơ, Quận Ngô Quyền, Thành phố Hải Phòng, Việt Nam</v>
      </c>
      <c r="E19" s="14">
        <v>4168252889</v>
      </c>
      <c r="F19" s="502"/>
      <c r="G19" s="551"/>
      <c r="H19" s="502"/>
      <c r="I19" s="502"/>
      <c r="J19" s="502"/>
      <c r="K19" s="502"/>
      <c r="L19" s="502"/>
      <c r="M19" s="669">
        <v>10</v>
      </c>
      <c r="N19" s="669"/>
      <c r="O19" s="669">
        <v>20</v>
      </c>
      <c r="P19" s="669"/>
      <c r="Q19" s="670"/>
      <c r="R19" s="670"/>
      <c r="S19" s="670">
        <v>10</v>
      </c>
      <c r="T19" s="670">
        <v>10</v>
      </c>
      <c r="U19" s="670"/>
      <c r="V19" s="670"/>
      <c r="W19" s="670"/>
      <c r="X19" s="503"/>
      <c r="Y19" s="504"/>
      <c r="Z19" s="504"/>
      <c r="AA19" s="504"/>
      <c r="AB19" s="117"/>
    </row>
    <row r="20" spans="1:28" ht="18" customHeight="1">
      <c r="A20" s="514">
        <v>45718</v>
      </c>
      <c r="B20" s="630">
        <v>5522</v>
      </c>
      <c r="C20" s="19" t="s">
        <v>17290</v>
      </c>
      <c r="D20" s="353" t="str">
        <f>IFERROR(VLOOKUP($C20,'[5]Mã KH'!$A$3:$E$4001,3,0)," ")</f>
        <v>khu trung tâm thương mại Vincom Lê Thánh Tông, Số 5 đường Lê, Phường Máy Tơ, Quận Ngô Quyền, Thành phố Hải Phòng, Việt Nam</v>
      </c>
      <c r="E20" s="14">
        <v>4168253003</v>
      </c>
      <c r="F20" s="502"/>
      <c r="G20" s="551"/>
      <c r="H20" s="502"/>
      <c r="I20" s="502"/>
      <c r="J20" s="502"/>
      <c r="K20" s="502"/>
      <c r="L20" s="502"/>
      <c r="M20" s="669">
        <v>10</v>
      </c>
      <c r="N20" s="669"/>
      <c r="O20" s="669">
        <v>30</v>
      </c>
      <c r="P20" s="669"/>
      <c r="Q20" s="670">
        <v>10</v>
      </c>
      <c r="R20" s="670"/>
      <c r="S20" s="670">
        <v>10</v>
      </c>
      <c r="T20" s="670">
        <v>10</v>
      </c>
      <c r="U20" s="670">
        <v>10</v>
      </c>
      <c r="V20" s="670"/>
      <c r="W20" s="670"/>
      <c r="X20" s="503"/>
      <c r="Y20" s="504"/>
      <c r="Z20" s="504"/>
      <c r="AA20" s="504"/>
      <c r="AB20" s="117"/>
    </row>
    <row r="21" spans="1:28" ht="18" customHeight="1">
      <c r="A21" s="514">
        <v>45718</v>
      </c>
      <c r="B21" s="630">
        <v>4282</v>
      </c>
      <c r="C21" s="19" t="s">
        <v>17290</v>
      </c>
      <c r="D21" s="353" t="str">
        <f>IFERROR(VLOOKUP($C21,'[5]Mã KH'!$A$3:$E$4001,3,0)," ")</f>
        <v>khu trung tâm thương mại Vincom Lê Thánh Tông, Số 5 đường Lê, Phường Máy Tơ, Quận Ngô Quyền, Thành phố Hải Phòng, Việt Nam</v>
      </c>
      <c r="E21" s="14">
        <v>4168253007</v>
      </c>
      <c r="F21" s="502"/>
      <c r="G21" s="551"/>
      <c r="H21" s="502"/>
      <c r="I21" s="502"/>
      <c r="J21" s="502"/>
      <c r="K21" s="502"/>
      <c r="L21" s="502"/>
      <c r="M21" s="669">
        <v>11</v>
      </c>
      <c r="N21" s="669"/>
      <c r="O21" s="669">
        <v>3</v>
      </c>
      <c r="P21" s="669"/>
      <c r="Q21" s="670"/>
      <c r="R21" s="670"/>
      <c r="S21" s="670"/>
      <c r="T21" s="670">
        <v>10</v>
      </c>
      <c r="U21" s="670">
        <v>3</v>
      </c>
      <c r="V21" s="670"/>
      <c r="W21" s="670"/>
      <c r="X21" s="503"/>
      <c r="Y21" s="504"/>
      <c r="Z21" s="504"/>
      <c r="AA21" s="504"/>
      <c r="AB21" s="117"/>
    </row>
    <row r="22" spans="1:28" ht="18" customHeight="1">
      <c r="A22" s="514">
        <v>45718</v>
      </c>
      <c r="B22" s="630">
        <v>4814</v>
      </c>
      <c r="C22" s="19" t="s">
        <v>17290</v>
      </c>
      <c r="D22" s="353" t="str">
        <f>IFERROR(VLOOKUP($C22,'[5]Mã KH'!$A$3:$E$4001,3,0)," ")</f>
        <v>khu trung tâm thương mại Vincom Lê Thánh Tông, Số 5 đường Lê, Phường Máy Tơ, Quận Ngô Quyền, Thành phố Hải Phòng, Việt Nam</v>
      </c>
      <c r="E22" s="14">
        <v>4168255177</v>
      </c>
      <c r="F22" s="502"/>
      <c r="G22" s="551"/>
      <c r="H22" s="502"/>
      <c r="I22" s="502"/>
      <c r="J22" s="502"/>
      <c r="K22" s="502"/>
      <c r="L22" s="502"/>
      <c r="M22" s="502"/>
      <c r="N22" s="502"/>
      <c r="O22" s="669">
        <v>20</v>
      </c>
      <c r="P22" s="669"/>
      <c r="Q22" s="670"/>
      <c r="R22" s="670"/>
      <c r="S22" s="670"/>
      <c r="T22" s="670">
        <v>20</v>
      </c>
      <c r="U22" s="503"/>
      <c r="V22" s="503"/>
      <c r="W22" s="503"/>
      <c r="X22" s="503"/>
      <c r="Y22" s="504"/>
      <c r="Z22" s="504"/>
      <c r="AA22" s="504"/>
      <c r="AB22" s="117"/>
    </row>
    <row r="23" spans="1:28" ht="18" customHeight="1">
      <c r="A23" s="514">
        <v>45718</v>
      </c>
      <c r="B23" s="630" t="s">
        <v>17291</v>
      </c>
      <c r="C23" s="19" t="s">
        <v>17292</v>
      </c>
      <c r="D23" s="353" t="str">
        <f>IFERROR(VLOOKUP($C23,'[5]Mã KH'!$A$3:$E$4001,3,0)," ")</f>
        <v>Tầng 2, khu TTTM Vincom Plaza Hạ Long, Khu vực Cột đồng hồ, Phường Bạch Đằng, Thành phố Hạ Long, Tỉnh Quảng Ninh, Việt Nam</v>
      </c>
      <c r="E23" s="14">
        <v>4168249759</v>
      </c>
      <c r="F23" s="502"/>
      <c r="G23" s="551"/>
      <c r="H23" s="502"/>
      <c r="I23" s="502"/>
      <c r="J23" s="502"/>
      <c r="K23" s="502"/>
      <c r="L23" s="502"/>
      <c r="M23" s="669">
        <v>15</v>
      </c>
      <c r="N23" s="669"/>
      <c r="O23" s="669">
        <v>10</v>
      </c>
      <c r="P23" s="669"/>
      <c r="Q23" s="670">
        <v>10</v>
      </c>
      <c r="R23" s="670"/>
      <c r="S23" s="670">
        <v>10</v>
      </c>
      <c r="T23" s="670">
        <v>5</v>
      </c>
      <c r="U23" s="503"/>
      <c r="V23" s="503"/>
      <c r="W23" s="503"/>
      <c r="X23" s="503"/>
      <c r="Y23" s="504"/>
      <c r="Z23" s="504"/>
      <c r="AA23" s="504"/>
      <c r="AB23" s="117"/>
    </row>
    <row r="24" spans="1:28" ht="18" customHeight="1">
      <c r="A24" s="514">
        <v>45718</v>
      </c>
      <c r="B24" s="630">
        <v>6092</v>
      </c>
      <c r="C24" s="19" t="s">
        <v>17293</v>
      </c>
      <c r="D24" s="353" t="str">
        <f>IFERROR(VLOOKUP($C24,'[5]Mã KH'!$A$3:$E$4001,3,0)," ")</f>
        <v>TTTM Vincom Sơn La, Tổ 3, Phường Quyết Thắng, Thành phố Sơn La, Tỉnh Sơn La, Việt Nam</v>
      </c>
      <c r="E24" s="14">
        <v>4168253457</v>
      </c>
      <c r="F24" s="502"/>
      <c r="G24" s="551"/>
      <c r="H24" s="502"/>
      <c r="I24" s="502"/>
      <c r="J24" s="502"/>
      <c r="K24" s="502"/>
      <c r="L24" s="502"/>
      <c r="M24" s="669">
        <v>20</v>
      </c>
      <c r="N24" s="669"/>
      <c r="O24" s="669">
        <v>15</v>
      </c>
      <c r="P24" s="669"/>
      <c r="Q24" s="670"/>
      <c r="R24" s="670"/>
      <c r="S24" s="670">
        <v>10</v>
      </c>
      <c r="T24" s="503"/>
      <c r="U24" s="503"/>
      <c r="V24" s="503"/>
      <c r="W24" s="503"/>
      <c r="X24" s="503"/>
      <c r="Y24" s="504"/>
      <c r="Z24" s="504"/>
      <c r="AA24" s="504"/>
      <c r="AB24" s="117"/>
    </row>
    <row r="25" spans="1:28" ht="18" customHeight="1">
      <c r="A25" s="514">
        <v>45718</v>
      </c>
      <c r="B25" s="630">
        <v>6154</v>
      </c>
      <c r="C25" s="19" t="s">
        <v>17293</v>
      </c>
      <c r="D25" s="353" t="str">
        <f>IFERROR(VLOOKUP($C25,'[5]Mã KH'!$A$3:$E$4001,3,0)," ")</f>
        <v>TTTM Vincom Sơn La, Tổ 3, Phường Quyết Thắng, Thành phố Sơn La, Tỉnh Sơn La, Việt Nam</v>
      </c>
      <c r="E25" s="14">
        <v>4168255205</v>
      </c>
      <c r="F25" s="502"/>
      <c r="G25" s="551"/>
      <c r="H25" s="502"/>
      <c r="I25" s="502"/>
      <c r="J25" s="502"/>
      <c r="K25" s="502"/>
      <c r="L25" s="502"/>
      <c r="M25" s="669">
        <v>5</v>
      </c>
      <c r="N25" s="669"/>
      <c r="O25" s="669">
        <v>15</v>
      </c>
      <c r="P25" s="669"/>
      <c r="Q25" s="670">
        <v>5</v>
      </c>
      <c r="R25" s="670"/>
      <c r="S25" s="670">
        <v>8</v>
      </c>
      <c r="T25" s="670">
        <v>8</v>
      </c>
      <c r="U25" s="670"/>
      <c r="V25" s="670"/>
      <c r="W25" s="670">
        <v>3</v>
      </c>
      <c r="X25" s="670"/>
      <c r="Y25" s="117"/>
      <c r="Z25" s="117">
        <v>5</v>
      </c>
      <c r="AA25" s="504"/>
      <c r="AB25" s="117"/>
    </row>
    <row r="26" spans="1:28" ht="18" customHeight="1">
      <c r="A26" s="514">
        <v>45718</v>
      </c>
      <c r="B26" s="630">
        <v>4903</v>
      </c>
      <c r="C26" s="19" t="s">
        <v>17294</v>
      </c>
      <c r="D26" s="353" t="str">
        <f>IFERROR(VLOOKUP($C26,'[5]Mã KH'!$A$3:$E$4001,3,0)," ")</f>
        <v>TTTM Vincom Yên Bái, đường Thành Công, Phường Nguyễn Thái Học, Thành phố  Yên Bái, Tỉnh Yên Bái, Việt Nam</v>
      </c>
      <c r="E26" s="14">
        <v>4168367825</v>
      </c>
      <c r="F26" s="502"/>
      <c r="G26" s="551"/>
      <c r="H26" s="502"/>
      <c r="I26" s="502"/>
      <c r="J26" s="502"/>
      <c r="K26" s="502"/>
      <c r="L26" s="502"/>
      <c r="M26" s="669">
        <v>35</v>
      </c>
      <c r="N26" s="669"/>
      <c r="O26" s="669">
        <v>30</v>
      </c>
      <c r="P26" s="669"/>
      <c r="Q26" s="670"/>
      <c r="R26" s="670"/>
      <c r="S26" s="670"/>
      <c r="T26" s="670"/>
      <c r="U26" s="670"/>
      <c r="V26" s="670"/>
      <c r="W26" s="670"/>
      <c r="X26" s="670"/>
      <c r="Y26" s="117"/>
      <c r="Z26" s="117"/>
      <c r="AA26" s="504"/>
      <c r="AB26" s="117"/>
    </row>
    <row r="27" spans="1:28" ht="18" customHeight="1">
      <c r="A27" s="638"/>
      <c r="B27" s="667"/>
      <c r="C27" s="52"/>
      <c r="D27" s="657" t="str">
        <f>IFERROR(VLOOKUP($C27,'[5]Mã KH'!$A$3:$E$4001,3,0)," ")</f>
        <v xml:space="preserve"> </v>
      </c>
      <c r="E27" s="157"/>
      <c r="F27" s="640"/>
      <c r="G27" s="641"/>
      <c r="H27" s="640"/>
      <c r="I27" s="640"/>
      <c r="J27" s="640"/>
      <c r="K27" s="640"/>
      <c r="L27" s="640"/>
      <c r="M27" s="640"/>
      <c r="N27" s="640"/>
      <c r="O27" s="640"/>
      <c r="P27" s="640"/>
      <c r="Q27" s="642"/>
      <c r="R27" s="642"/>
      <c r="S27" s="642"/>
      <c r="T27" s="642"/>
      <c r="U27" s="642"/>
      <c r="V27" s="642"/>
      <c r="W27" s="642"/>
      <c r="X27" s="642"/>
      <c r="Y27" s="643"/>
      <c r="Z27" s="643"/>
      <c r="AA27" s="643"/>
      <c r="AB27" s="644"/>
    </row>
    <row r="28" spans="1:28" ht="18" customHeight="1">
      <c r="A28" s="514"/>
      <c r="B28" s="511"/>
      <c r="C28" s="19"/>
      <c r="D28" s="372" t="s">
        <v>17338</v>
      </c>
      <c r="E28" s="14"/>
      <c r="F28" s="502"/>
      <c r="G28" s="551"/>
      <c r="H28" s="502"/>
      <c r="I28" s="502"/>
      <c r="J28" s="502"/>
      <c r="K28" s="502"/>
      <c r="L28" s="502"/>
      <c r="M28" s="502"/>
      <c r="N28" s="502"/>
      <c r="O28" s="502"/>
      <c r="P28" s="502"/>
      <c r="Q28" s="503"/>
      <c r="R28" s="503"/>
      <c r="S28" s="503"/>
      <c r="T28" s="503"/>
      <c r="U28" s="503"/>
      <c r="V28" s="503"/>
      <c r="W28" s="503"/>
      <c r="X28" s="503"/>
      <c r="Y28" s="504"/>
      <c r="Z28" s="504"/>
      <c r="AA28" s="504"/>
      <c r="AB28" s="117"/>
    </row>
    <row r="29" spans="1:28" ht="18" customHeight="1">
      <c r="A29" s="514">
        <v>45749</v>
      </c>
      <c r="B29" s="636">
        <v>5057</v>
      </c>
      <c r="C29" s="19" t="s">
        <v>17301</v>
      </c>
      <c r="D29" s="353" t="str">
        <f>IFERROR(VLOOKUP($C29,'[5]Mã KH'!$A$3:$E$4001,3,0)," ")</f>
        <v>Số 02-04 Võ Nguyên Giáp, Phường Bắc Cường, Thành phố Lào Cai, Tỉnh Lào Cai, Việt Nam</v>
      </c>
      <c r="E29" s="14">
        <v>4168271820</v>
      </c>
      <c r="F29" s="502"/>
      <c r="G29" s="551"/>
      <c r="H29" s="502"/>
      <c r="I29" s="502"/>
      <c r="J29" s="502"/>
      <c r="K29" s="502"/>
      <c r="L29" s="502"/>
      <c r="M29" s="502"/>
      <c r="N29" s="502"/>
      <c r="O29" s="669">
        <v>10</v>
      </c>
      <c r="P29" s="669"/>
      <c r="Q29" s="670">
        <v>5</v>
      </c>
      <c r="R29" s="670"/>
      <c r="S29" s="670">
        <v>5</v>
      </c>
      <c r="T29" s="670">
        <v>15</v>
      </c>
      <c r="U29" s="670">
        <v>5</v>
      </c>
      <c r="V29" s="503"/>
      <c r="W29" s="503"/>
      <c r="X29" s="503"/>
      <c r="Y29" s="504"/>
      <c r="Z29" s="504"/>
      <c r="AA29" s="504"/>
      <c r="AB29" s="117"/>
    </row>
    <row r="30" spans="1:28" ht="18" customHeight="1">
      <c r="A30" s="514">
        <v>45749</v>
      </c>
      <c r="B30" s="636">
        <v>1678</v>
      </c>
      <c r="C30" s="19" t="s">
        <v>17302</v>
      </c>
      <c r="D30" s="353" t="str">
        <f>IFERROR(VLOOKUP($C30,'[5]Mã KH'!$A$3:$E$4001,3,0)," ")</f>
        <v>Vincom+ Nam Đàn, Thị trấn Nam Đàn, Huyện Nam Đàn, Tỉnh Nghệ An, Việt Nam</v>
      </c>
      <c r="E30" s="14">
        <v>4168255590</v>
      </c>
      <c r="F30" s="502"/>
      <c r="G30" s="551"/>
      <c r="H30" s="502"/>
      <c r="I30" s="502"/>
      <c r="J30" s="502"/>
      <c r="K30" s="669">
        <v>5</v>
      </c>
      <c r="L30" s="669"/>
      <c r="M30" s="669">
        <v>15</v>
      </c>
      <c r="N30" s="669"/>
      <c r="O30" s="669">
        <v>5</v>
      </c>
      <c r="P30" s="669"/>
      <c r="Q30" s="670"/>
      <c r="R30" s="670"/>
      <c r="S30" s="670">
        <v>5</v>
      </c>
      <c r="T30" s="670"/>
      <c r="U30" s="670">
        <v>5</v>
      </c>
      <c r="V30" s="670"/>
      <c r="W30" s="670">
        <v>4</v>
      </c>
      <c r="X30" s="670"/>
      <c r="Y30" s="117">
        <v>3</v>
      </c>
      <c r="Z30" s="117"/>
      <c r="AA30" s="504"/>
      <c r="AB30" s="117"/>
    </row>
    <row r="31" spans="1:28" ht="18" customHeight="1">
      <c r="A31" s="514">
        <v>45749</v>
      </c>
      <c r="B31" s="636">
        <v>1603</v>
      </c>
      <c r="C31" s="19" t="s">
        <v>17303</v>
      </c>
      <c r="D31" s="353" t="str">
        <f>IFERROR(VLOOKUP($C31,'[5]Mã KH'!$A$3:$E$4001,3,0)," ")</f>
        <v>TTTM Vincom Hà Tĩnh, Góc ngã tư, Đường Hà Huy Tập, Phường Hà Huy Tập, Thành phố Hà Tĩnh, Tỉnh Hà Tĩnh, Việt Nam</v>
      </c>
      <c r="E31" s="14">
        <v>4168270762</v>
      </c>
      <c r="F31" s="502"/>
      <c r="G31" s="551"/>
      <c r="H31" s="502"/>
      <c r="I31" s="502"/>
      <c r="J31" s="502"/>
      <c r="K31" s="669">
        <v>3</v>
      </c>
      <c r="L31" s="669"/>
      <c r="M31" s="669">
        <v>6</v>
      </c>
      <c r="N31" s="669"/>
      <c r="O31" s="669">
        <v>6</v>
      </c>
      <c r="P31" s="669"/>
      <c r="Q31" s="670"/>
      <c r="R31" s="670"/>
      <c r="S31" s="670">
        <v>10</v>
      </c>
      <c r="T31" s="670"/>
      <c r="U31" s="670">
        <v>5</v>
      </c>
      <c r="V31" s="670"/>
      <c r="W31" s="670">
        <v>5</v>
      </c>
      <c r="X31" s="670"/>
      <c r="Y31" s="117">
        <v>5</v>
      </c>
      <c r="Z31" s="117">
        <v>10</v>
      </c>
      <c r="AA31" s="504"/>
      <c r="AB31" s="117"/>
    </row>
    <row r="32" spans="1:28" ht="18" customHeight="1">
      <c r="A32" s="514">
        <v>45749</v>
      </c>
      <c r="B32" s="636">
        <v>5869</v>
      </c>
      <c r="C32" s="19" t="s">
        <v>17304</v>
      </c>
      <c r="D32" s="353" t="str">
        <f>IFERROR(VLOOKUP($C32,'[5]Mã KH'!$A$3:$E$4001,3,0)," ")</f>
        <v>TTTM Vincom Lạng Sơn, Cầu Kỳ Lừa, Phường Chi Lăng, Thành phố Lạng Sơn, Tỉnh Lạng Sơn, Việt Nam</v>
      </c>
      <c r="E32" s="14">
        <v>4168269826</v>
      </c>
      <c r="F32" s="502"/>
      <c r="G32" s="551"/>
      <c r="H32" s="502"/>
      <c r="I32" s="502"/>
      <c r="J32" s="502"/>
      <c r="K32" s="669"/>
      <c r="L32" s="669"/>
      <c r="M32" s="669">
        <v>6</v>
      </c>
      <c r="N32" s="669"/>
      <c r="O32" s="669">
        <v>10</v>
      </c>
      <c r="P32" s="669"/>
      <c r="Q32" s="670">
        <v>6</v>
      </c>
      <c r="R32" s="670"/>
      <c r="S32" s="670">
        <v>6</v>
      </c>
      <c r="T32" s="670"/>
      <c r="U32" s="670"/>
      <c r="V32" s="670"/>
      <c r="W32" s="670">
        <v>6</v>
      </c>
      <c r="X32" s="670"/>
      <c r="Y32" s="117"/>
      <c r="Z32" s="117">
        <v>6</v>
      </c>
      <c r="AA32" s="504"/>
      <c r="AB32" s="117"/>
    </row>
    <row r="33" spans="1:28" ht="18" customHeight="1">
      <c r="A33" s="514">
        <v>45749</v>
      </c>
      <c r="B33" s="636">
        <v>4711</v>
      </c>
      <c r="C33" s="19" t="s">
        <v>17305</v>
      </c>
      <c r="D33" s="353" t="str">
        <f>IFERROR(VLOOKUP($C33,'[5]Mã KH'!$A$3:$E$4001,3,0)," ")</f>
        <v>Tầng 2, TTTM Vincom Tuyên Quang, Số 260 đường Quang Trung, Phường Phan Thiết, Thành Phố Tuyên Quang, Tỉnh Tuyên Quang, Việt Nam</v>
      </c>
      <c r="E33" s="14">
        <v>4168278461</v>
      </c>
      <c r="F33" s="502"/>
      <c r="G33" s="551"/>
      <c r="H33" s="502"/>
      <c r="I33" s="502"/>
      <c r="J33" s="502"/>
      <c r="K33" s="669"/>
      <c r="L33" s="669"/>
      <c r="M33" s="669">
        <v>15</v>
      </c>
      <c r="N33" s="669"/>
      <c r="O33" s="669">
        <v>20</v>
      </c>
      <c r="P33" s="669"/>
      <c r="Q33" s="670"/>
      <c r="R33" s="670"/>
      <c r="S33" s="670"/>
      <c r="T33" s="670">
        <v>10</v>
      </c>
      <c r="U33" s="670">
        <v>5</v>
      </c>
      <c r="V33" s="670"/>
      <c r="W33" s="670"/>
      <c r="X33" s="670"/>
      <c r="Y33" s="117"/>
      <c r="Z33" s="117"/>
      <c r="AA33" s="504"/>
      <c r="AB33" s="117"/>
    </row>
    <row r="34" spans="1:28" ht="18" customHeight="1">
      <c r="A34" s="514">
        <v>45749</v>
      </c>
      <c r="B34" s="636">
        <v>6179</v>
      </c>
      <c r="C34" s="19" t="s">
        <v>17305</v>
      </c>
      <c r="D34" s="353" t="str">
        <f>IFERROR(VLOOKUP($C34,'[5]Mã KH'!$A$3:$E$4001,3,0)," ")</f>
        <v>Tầng 2, TTTM Vincom Tuyên Quang, Số 260 đường Quang Trung, Phường Phan Thiết, Thành Phố Tuyên Quang, Tỉnh Tuyên Quang, Việt Nam</v>
      </c>
      <c r="E34" s="14">
        <v>4168280376</v>
      </c>
      <c r="F34" s="502"/>
      <c r="G34" s="551"/>
      <c r="H34" s="502"/>
      <c r="I34" s="502"/>
      <c r="J34" s="502"/>
      <c r="K34" s="502"/>
      <c r="L34" s="502"/>
      <c r="M34" s="669">
        <v>20</v>
      </c>
      <c r="N34" s="669"/>
      <c r="O34" s="669">
        <v>15</v>
      </c>
      <c r="P34" s="669"/>
      <c r="Q34" s="670">
        <v>10</v>
      </c>
      <c r="R34" s="670"/>
      <c r="S34" s="670">
        <v>10</v>
      </c>
      <c r="T34" s="670">
        <v>10</v>
      </c>
      <c r="U34" s="670">
        <v>10</v>
      </c>
      <c r="V34" s="670"/>
      <c r="W34" s="670"/>
      <c r="X34" s="670"/>
      <c r="Y34" s="117"/>
      <c r="Z34" s="117"/>
      <c r="AA34" s="117"/>
      <c r="AB34" s="117"/>
    </row>
    <row r="35" spans="1:28" ht="18" customHeight="1">
      <c r="A35" s="514">
        <v>45749</v>
      </c>
      <c r="B35" s="636">
        <v>6298</v>
      </c>
      <c r="C35" s="19" t="s">
        <v>17306</v>
      </c>
      <c r="D35" s="353" t="str">
        <f>IFERROR(VLOOKUP($C35,'[5]Mã KH'!$A$3:$E$4001,3,0)," ")</f>
        <v>Số nhà 310 Trường Chinh, Tổ dân phố 06, Phường Mường Thanh, Thành phố Điện Biên Phủ, Tỉnh Điện Biên, Việt Nam</v>
      </c>
      <c r="E35" s="690">
        <v>4168474660</v>
      </c>
      <c r="F35" s="502"/>
      <c r="G35" s="551"/>
      <c r="H35" s="502"/>
      <c r="I35" s="502"/>
      <c r="J35" s="502"/>
      <c r="K35" s="502"/>
      <c r="L35" s="502"/>
      <c r="M35" s="669"/>
      <c r="N35" s="669"/>
      <c r="O35" s="669">
        <v>10</v>
      </c>
      <c r="P35" s="669"/>
      <c r="Q35" s="670"/>
      <c r="R35" s="670"/>
      <c r="S35" s="670">
        <v>10</v>
      </c>
      <c r="T35" s="670"/>
      <c r="U35" s="670">
        <v>10</v>
      </c>
      <c r="V35" s="670"/>
      <c r="W35" s="670"/>
      <c r="X35" s="670"/>
      <c r="Y35" s="117"/>
      <c r="Z35" s="117">
        <v>10</v>
      </c>
      <c r="AA35" s="117"/>
      <c r="AB35" s="117"/>
    </row>
    <row r="36" spans="1:28" ht="18" customHeight="1">
      <c r="A36" s="514">
        <v>45749</v>
      </c>
      <c r="B36" s="636">
        <v>3731</v>
      </c>
      <c r="C36" s="19" t="s">
        <v>17280</v>
      </c>
      <c r="D36" s="353" t="str">
        <f>IFERROR(VLOOKUP($C36,'[5]Mã KH'!$A$3:$E$4001,3,0)," ")</f>
        <v>Đường Lê Quang Đạo, Phường Đông Ngàn, Thành phố Từ Sơn, Tỉnh Bắc Ninh, Việt Nam</v>
      </c>
      <c r="E36" s="14">
        <v>4168270659</v>
      </c>
      <c r="F36" s="502"/>
      <c r="G36" s="551"/>
      <c r="H36" s="502"/>
      <c r="I36" s="502"/>
      <c r="J36" s="502"/>
      <c r="K36" s="502"/>
      <c r="L36" s="502"/>
      <c r="M36" s="669">
        <v>10</v>
      </c>
      <c r="N36" s="669"/>
      <c r="O36" s="669">
        <v>15</v>
      </c>
      <c r="P36" s="669"/>
      <c r="Q36" s="670"/>
      <c r="R36" s="670"/>
      <c r="S36" s="670"/>
      <c r="T36" s="670">
        <v>10</v>
      </c>
      <c r="U36" s="670">
        <v>5</v>
      </c>
      <c r="V36" s="670"/>
      <c r="W36" s="670"/>
      <c r="X36" s="670"/>
      <c r="Y36" s="117"/>
      <c r="Z36" s="117"/>
      <c r="AA36" s="117"/>
      <c r="AB36" s="117"/>
    </row>
    <row r="37" spans="1:28" ht="18" customHeight="1">
      <c r="A37" s="514">
        <v>45749</v>
      </c>
      <c r="B37" s="637">
        <v>3731</v>
      </c>
      <c r="C37" s="19" t="s">
        <v>17280</v>
      </c>
      <c r="D37" s="353" t="str">
        <f>IFERROR(VLOOKUP($C37,'[5]Mã KH'!$A$3:$E$4001,3,0)," ")</f>
        <v>Đường Lê Quang Đạo, Phường Đông Ngàn, Thành phố Từ Sơn, Tỉnh Bắc Ninh, Việt Nam</v>
      </c>
      <c r="E37" s="14">
        <v>4168291645</v>
      </c>
      <c r="F37" s="502"/>
      <c r="G37" s="551"/>
      <c r="H37" s="502"/>
      <c r="I37" s="502"/>
      <c r="J37" s="502"/>
      <c r="K37" s="502"/>
      <c r="L37" s="502"/>
      <c r="M37" s="669">
        <v>5</v>
      </c>
      <c r="N37" s="669"/>
      <c r="O37" s="669"/>
      <c r="P37" s="669"/>
      <c r="Q37" s="670">
        <v>5</v>
      </c>
      <c r="R37" s="670"/>
      <c r="S37" s="670">
        <v>5</v>
      </c>
      <c r="T37" s="670"/>
      <c r="U37" s="670"/>
      <c r="V37" s="670"/>
      <c r="W37" s="670"/>
      <c r="X37" s="670"/>
      <c r="Y37" s="117">
        <v>6</v>
      </c>
      <c r="Z37" s="117"/>
      <c r="AA37" s="117"/>
      <c r="AB37" s="117"/>
    </row>
    <row r="38" spans="1:28" ht="18" customHeight="1">
      <c r="A38" s="514">
        <v>45749</v>
      </c>
      <c r="B38" s="636">
        <v>5646</v>
      </c>
      <c r="C38" s="19" t="s">
        <v>17280</v>
      </c>
      <c r="D38" s="353" t="str">
        <f>IFERROR(VLOOKUP($C38,'[5]Mã KH'!$A$3:$E$4001,3,0)," ")</f>
        <v>Đường Lê Quang Đạo, Phường Đông Ngàn, Thành phố Từ Sơn, Tỉnh Bắc Ninh, Việt Nam</v>
      </c>
      <c r="E38" s="14">
        <v>4168280447</v>
      </c>
      <c r="F38" s="502"/>
      <c r="G38" s="551"/>
      <c r="H38" s="502"/>
      <c r="I38" s="502"/>
      <c r="J38" s="502"/>
      <c r="K38" s="502"/>
      <c r="L38" s="502"/>
      <c r="M38" s="669">
        <v>10</v>
      </c>
      <c r="N38" s="669"/>
      <c r="O38" s="669">
        <v>6</v>
      </c>
      <c r="P38" s="669"/>
      <c r="Q38" s="670">
        <v>6</v>
      </c>
      <c r="R38" s="670"/>
      <c r="S38" s="670">
        <v>6</v>
      </c>
      <c r="T38" s="670"/>
      <c r="U38" s="670"/>
      <c r="V38" s="670"/>
      <c r="W38" s="670"/>
      <c r="X38" s="670"/>
      <c r="Y38" s="117"/>
      <c r="Z38" s="117"/>
      <c r="AA38" s="117"/>
      <c r="AB38" s="117"/>
    </row>
    <row r="39" spans="1:28" ht="18" customHeight="1">
      <c r="A39" s="514">
        <v>45749</v>
      </c>
      <c r="B39" s="637">
        <v>5646</v>
      </c>
      <c r="C39" s="19" t="s">
        <v>17280</v>
      </c>
      <c r="D39" s="353" t="str">
        <f>IFERROR(VLOOKUP($C39,'[5]Mã KH'!$A$3:$E$4001,3,0)," ")</f>
        <v>Đường Lê Quang Đạo, Phường Đông Ngàn, Thành phố Từ Sơn, Tỉnh Bắc Ninh, Việt Nam</v>
      </c>
      <c r="E39" s="14">
        <v>4168296171</v>
      </c>
      <c r="F39" s="502"/>
      <c r="G39" s="551"/>
      <c r="H39" s="502"/>
      <c r="I39" s="502"/>
      <c r="J39" s="502"/>
      <c r="K39" s="502"/>
      <c r="L39" s="502"/>
      <c r="M39" s="669"/>
      <c r="N39" s="669"/>
      <c r="O39" s="669"/>
      <c r="P39" s="669"/>
      <c r="Q39" s="670"/>
      <c r="R39" s="670"/>
      <c r="S39" s="670"/>
      <c r="T39" s="670">
        <v>3</v>
      </c>
      <c r="U39" s="670">
        <v>3</v>
      </c>
      <c r="V39" s="670"/>
      <c r="W39" s="670"/>
      <c r="X39" s="670"/>
      <c r="Y39" s="117">
        <v>6</v>
      </c>
      <c r="Z39" s="117"/>
      <c r="AA39" s="117"/>
      <c r="AB39" s="117"/>
    </row>
    <row r="40" spans="1:28" ht="18" customHeight="1">
      <c r="A40" s="514">
        <v>45749</v>
      </c>
      <c r="B40" s="636">
        <v>3495</v>
      </c>
      <c r="C40" s="19" t="s">
        <v>17280</v>
      </c>
      <c r="D40" s="353" t="str">
        <f>IFERROR(VLOOKUP($C40,'[5]Mã KH'!$A$3:$E$4001,3,0)," ")</f>
        <v>Đường Lê Quang Đạo, Phường Đông Ngàn, Thành phố Từ Sơn, Tỉnh Bắc Ninh, Việt Nam</v>
      </c>
      <c r="E40" s="14">
        <v>4168268913</v>
      </c>
      <c r="F40" s="502"/>
      <c r="G40" s="551"/>
      <c r="H40" s="502"/>
      <c r="I40" s="502"/>
      <c r="J40" s="502"/>
      <c r="K40" s="502"/>
      <c r="L40" s="502"/>
      <c r="M40" s="669">
        <v>10</v>
      </c>
      <c r="N40" s="669"/>
      <c r="O40" s="669">
        <v>6</v>
      </c>
      <c r="P40" s="669"/>
      <c r="Q40" s="670">
        <v>6</v>
      </c>
      <c r="R40" s="670"/>
      <c r="S40" s="670">
        <v>6</v>
      </c>
      <c r="T40" s="670"/>
      <c r="U40" s="670"/>
      <c r="V40" s="503"/>
      <c r="W40" s="503"/>
      <c r="X40" s="503"/>
      <c r="Y40" s="504"/>
      <c r="Z40" s="504"/>
      <c r="AA40" s="504"/>
      <c r="AB40" s="117"/>
    </row>
    <row r="41" spans="1:28" ht="18" customHeight="1">
      <c r="A41" s="514">
        <v>45749</v>
      </c>
      <c r="B41" s="637">
        <v>3495</v>
      </c>
      <c r="C41" s="19" t="s">
        <v>17280</v>
      </c>
      <c r="D41" s="353" t="str">
        <f>IFERROR(VLOOKUP($C41,'[5]Mã KH'!$A$3:$E$4001,3,0)," ")</f>
        <v>Đường Lê Quang Đạo, Phường Đông Ngàn, Thành phố Từ Sơn, Tỉnh Bắc Ninh, Việt Nam</v>
      </c>
      <c r="E41" s="14">
        <v>4168290254</v>
      </c>
      <c r="F41" s="502"/>
      <c r="G41" s="551"/>
      <c r="H41" s="502"/>
      <c r="I41" s="502"/>
      <c r="J41" s="502"/>
      <c r="K41" s="502"/>
      <c r="L41" s="502"/>
      <c r="M41" s="669"/>
      <c r="N41" s="669"/>
      <c r="O41" s="669"/>
      <c r="P41" s="669"/>
      <c r="Q41" s="670"/>
      <c r="R41" s="670"/>
      <c r="S41" s="670"/>
      <c r="T41" s="670">
        <v>5</v>
      </c>
      <c r="U41" s="670">
        <v>6</v>
      </c>
      <c r="V41" s="503"/>
      <c r="W41" s="503"/>
      <c r="X41" s="503"/>
      <c r="Y41" s="504"/>
      <c r="Z41" s="504"/>
      <c r="AA41" s="504"/>
      <c r="AB41" s="117"/>
    </row>
    <row r="42" spans="1:28" ht="18" customHeight="1">
      <c r="A42" s="514">
        <v>45749</v>
      </c>
      <c r="B42" s="636">
        <v>6417</v>
      </c>
      <c r="C42" s="19" t="s">
        <v>17280</v>
      </c>
      <c r="D42" s="353" t="str">
        <f>IFERROR(VLOOKUP($C42,'[5]Mã KH'!$A$3:$E$4001,3,0)," ")</f>
        <v>Đường Lê Quang Đạo, Phường Đông Ngàn, Thành phố Từ Sơn, Tỉnh Bắc Ninh, Việt Nam</v>
      </c>
      <c r="E42" s="14">
        <v>4168272504</v>
      </c>
      <c r="F42" s="502"/>
      <c r="G42" s="551"/>
      <c r="H42" s="502"/>
      <c r="I42" s="502"/>
      <c r="J42" s="502"/>
      <c r="K42" s="502"/>
      <c r="L42" s="502"/>
      <c r="M42" s="669">
        <v>15</v>
      </c>
      <c r="N42" s="669"/>
      <c r="O42" s="669">
        <v>5</v>
      </c>
      <c r="P42" s="669"/>
      <c r="Q42" s="670"/>
      <c r="R42" s="670"/>
      <c r="S42" s="670"/>
      <c r="T42" s="670">
        <v>5</v>
      </c>
      <c r="U42" s="670">
        <v>5</v>
      </c>
      <c r="V42" s="503"/>
      <c r="W42" s="503"/>
      <c r="X42" s="503"/>
      <c r="Y42" s="504"/>
      <c r="Z42" s="504"/>
      <c r="AA42" s="504"/>
      <c r="AB42" s="117"/>
    </row>
    <row r="43" spans="1:28" ht="18" customHeight="1">
      <c r="A43" s="514">
        <v>45749</v>
      </c>
      <c r="B43" s="636" t="s">
        <v>17307</v>
      </c>
      <c r="C43" s="19" t="s">
        <v>17280</v>
      </c>
      <c r="D43" s="353" t="str">
        <f>IFERROR(VLOOKUP($C43,'[5]Mã KH'!$A$3:$E$4001,3,0)," ")</f>
        <v>Đường Lê Quang Đạo, Phường Đông Ngàn, Thành phố Từ Sơn, Tỉnh Bắc Ninh, Việt Nam</v>
      </c>
      <c r="E43" s="14">
        <v>4168433242</v>
      </c>
      <c r="F43" s="502"/>
      <c r="G43" s="551"/>
      <c r="H43" s="502"/>
      <c r="I43" s="502"/>
      <c r="J43" s="502"/>
      <c r="K43" s="502"/>
      <c r="L43" s="502"/>
      <c r="M43" s="669">
        <v>10</v>
      </c>
      <c r="N43" s="669"/>
      <c r="O43" s="669">
        <v>10</v>
      </c>
      <c r="P43" s="669"/>
      <c r="Q43" s="670"/>
      <c r="R43" s="670"/>
      <c r="S43" s="670">
        <v>6</v>
      </c>
      <c r="T43" s="670">
        <v>6</v>
      </c>
      <c r="U43" s="670">
        <v>6</v>
      </c>
      <c r="V43" s="670"/>
      <c r="W43" s="670">
        <v>6</v>
      </c>
      <c r="X43" s="670"/>
      <c r="Y43" s="117"/>
      <c r="Z43" s="117">
        <v>6</v>
      </c>
      <c r="AA43" s="504"/>
      <c r="AB43" s="117"/>
    </row>
    <row r="44" spans="1:28" ht="18" customHeight="1">
      <c r="A44" s="514">
        <v>45749</v>
      </c>
      <c r="B44" s="636">
        <v>5226</v>
      </c>
      <c r="C44" s="19" t="s">
        <v>17280</v>
      </c>
      <c r="D44" s="353" t="str">
        <f>IFERROR(VLOOKUP($C44,'[5]Mã KH'!$A$3:$E$4001,3,0)," ")</f>
        <v>Đường Lê Quang Đạo, Phường Đông Ngàn, Thành phố Từ Sơn, Tỉnh Bắc Ninh, Việt Nam</v>
      </c>
      <c r="E44" s="14">
        <v>4168279141</v>
      </c>
      <c r="F44" s="502"/>
      <c r="G44" s="551"/>
      <c r="H44" s="502"/>
      <c r="I44" s="502"/>
      <c r="J44" s="502"/>
      <c r="K44" s="502"/>
      <c r="L44" s="502"/>
      <c r="M44" s="669">
        <v>15</v>
      </c>
      <c r="N44" s="669"/>
      <c r="O44" s="669">
        <v>15</v>
      </c>
      <c r="P44" s="669"/>
      <c r="Q44" s="670"/>
      <c r="R44" s="670"/>
      <c r="S44" s="670">
        <v>10</v>
      </c>
      <c r="T44" s="670">
        <v>10</v>
      </c>
      <c r="U44" s="670">
        <v>10</v>
      </c>
      <c r="V44" s="503"/>
      <c r="W44" s="503"/>
      <c r="X44" s="503"/>
      <c r="Y44" s="504"/>
      <c r="Z44" s="504"/>
      <c r="AA44" s="504"/>
      <c r="AB44" s="117"/>
    </row>
    <row r="45" spans="1:28" ht="18" customHeight="1">
      <c r="A45" s="514">
        <v>45749</v>
      </c>
      <c r="B45" s="636" t="s">
        <v>17308</v>
      </c>
      <c r="C45" s="19" t="s">
        <v>17280</v>
      </c>
      <c r="D45" s="353" t="str">
        <f>IFERROR(VLOOKUP($C45,'[5]Mã KH'!$A$3:$E$4001,3,0)," ")</f>
        <v>Đường Lê Quang Đạo, Phường Đông Ngàn, Thành phố Từ Sơn, Tỉnh Bắc Ninh, Việt Nam</v>
      </c>
      <c r="E45" s="14">
        <v>4168277892</v>
      </c>
      <c r="F45" s="502"/>
      <c r="G45" s="551"/>
      <c r="H45" s="502"/>
      <c r="I45" s="502"/>
      <c r="J45" s="502"/>
      <c r="K45" s="502"/>
      <c r="L45" s="502"/>
      <c r="M45" s="669">
        <v>10</v>
      </c>
      <c r="N45" s="669"/>
      <c r="O45" s="669">
        <v>10</v>
      </c>
      <c r="P45" s="669"/>
      <c r="Q45" s="670"/>
      <c r="R45" s="670"/>
      <c r="S45" s="670">
        <v>10</v>
      </c>
      <c r="T45" s="670">
        <v>10</v>
      </c>
      <c r="U45" s="670">
        <v>5</v>
      </c>
      <c r="V45" s="670"/>
      <c r="W45" s="670">
        <v>5</v>
      </c>
      <c r="X45" s="670"/>
      <c r="Y45" s="117"/>
      <c r="Z45" s="504"/>
      <c r="AA45" s="504"/>
      <c r="AB45" s="117"/>
    </row>
    <row r="46" spans="1:28" ht="18" customHeight="1">
      <c r="A46" s="514">
        <v>45749</v>
      </c>
      <c r="B46" s="636" t="s">
        <v>17309</v>
      </c>
      <c r="C46" s="19" t="s">
        <v>17280</v>
      </c>
      <c r="D46" s="353" t="str">
        <f>IFERROR(VLOOKUP($C46,'[5]Mã KH'!$A$3:$E$4001,3,0)," ")</f>
        <v>Đường Lê Quang Đạo, Phường Đông Ngàn, Thành phố Từ Sơn, Tỉnh Bắc Ninh, Việt Nam</v>
      </c>
      <c r="E46" s="14">
        <v>4168278260</v>
      </c>
      <c r="F46" s="502"/>
      <c r="G46" s="551"/>
      <c r="H46" s="502"/>
      <c r="I46" s="502"/>
      <c r="J46" s="502"/>
      <c r="K46" s="502"/>
      <c r="L46" s="502"/>
      <c r="M46" s="669">
        <v>10</v>
      </c>
      <c r="N46" s="669"/>
      <c r="O46" s="669"/>
      <c r="P46" s="669"/>
      <c r="Q46" s="670">
        <v>5</v>
      </c>
      <c r="R46" s="670"/>
      <c r="S46" s="670">
        <v>5</v>
      </c>
      <c r="T46" s="670">
        <v>5</v>
      </c>
      <c r="U46" s="670">
        <v>5</v>
      </c>
      <c r="V46" s="670"/>
      <c r="W46" s="670"/>
      <c r="X46" s="670"/>
      <c r="Y46" s="117"/>
      <c r="Z46" s="504"/>
      <c r="AA46" s="504"/>
      <c r="AB46" s="117"/>
    </row>
    <row r="47" spans="1:28" ht="18" customHeight="1">
      <c r="A47" s="514">
        <v>45749</v>
      </c>
      <c r="B47" s="637" t="s">
        <v>17309</v>
      </c>
      <c r="C47" s="19" t="s">
        <v>17280</v>
      </c>
      <c r="D47" s="353" t="str">
        <f>IFERROR(VLOOKUP($C47,'[5]Mã KH'!$A$3:$E$4001,3,0)," ")</f>
        <v>Đường Lê Quang Đạo, Phường Đông Ngàn, Thành phố Từ Sơn, Tỉnh Bắc Ninh, Việt Nam</v>
      </c>
      <c r="E47" s="14">
        <v>4168288829</v>
      </c>
      <c r="F47" s="502"/>
      <c r="G47" s="551"/>
      <c r="H47" s="502"/>
      <c r="I47" s="502"/>
      <c r="J47" s="502"/>
      <c r="K47" s="502"/>
      <c r="L47" s="502"/>
      <c r="M47" s="669">
        <v>5</v>
      </c>
      <c r="N47" s="669"/>
      <c r="O47" s="669">
        <v>5</v>
      </c>
      <c r="P47" s="669"/>
      <c r="Q47" s="670"/>
      <c r="R47" s="670"/>
      <c r="S47" s="670"/>
      <c r="T47" s="670"/>
      <c r="U47" s="670"/>
      <c r="V47" s="670"/>
      <c r="W47" s="670"/>
      <c r="X47" s="670"/>
      <c r="Y47" s="117">
        <v>3</v>
      </c>
      <c r="Z47" s="504"/>
      <c r="AA47" s="504"/>
      <c r="AB47" s="117"/>
    </row>
    <row r="48" spans="1:28" ht="18" customHeight="1">
      <c r="A48" s="514">
        <v>45749</v>
      </c>
      <c r="B48" s="636">
        <v>6311</v>
      </c>
      <c r="C48" s="19" t="s">
        <v>17290</v>
      </c>
      <c r="D48" s="353" t="str">
        <f>IFERROR(VLOOKUP($C48,'[5]Mã KH'!$A$3:$E$4001,3,0)," ")</f>
        <v>khu trung tâm thương mại Vincom Lê Thánh Tông, Số 5 đường Lê, Phường Máy Tơ, Quận Ngô Quyền, Thành phố Hải Phòng, Việt Nam</v>
      </c>
      <c r="E48" s="14">
        <v>4168437000</v>
      </c>
      <c r="F48" s="502"/>
      <c r="G48" s="551"/>
      <c r="H48" s="502"/>
      <c r="I48" s="502"/>
      <c r="J48" s="502"/>
      <c r="K48" s="502"/>
      <c r="L48" s="502"/>
      <c r="M48" s="502"/>
      <c r="N48" s="502"/>
      <c r="O48" s="669">
        <v>60</v>
      </c>
      <c r="P48" s="669"/>
      <c r="Q48" s="670">
        <v>5</v>
      </c>
      <c r="R48" s="670"/>
      <c r="S48" s="670">
        <v>10</v>
      </c>
      <c r="T48" s="670"/>
      <c r="U48" s="503"/>
      <c r="V48" s="503"/>
      <c r="W48" s="503"/>
      <c r="X48" s="503"/>
      <c r="Y48" s="504"/>
      <c r="Z48" s="504"/>
      <c r="AA48" s="504"/>
      <c r="AB48" s="117"/>
    </row>
    <row r="49" spans="1:28" ht="18" customHeight="1">
      <c r="A49" s="514">
        <v>45749</v>
      </c>
      <c r="B49" s="636">
        <v>6085</v>
      </c>
      <c r="C49" s="19" t="s">
        <v>17290</v>
      </c>
      <c r="D49" s="353" t="str">
        <f>IFERROR(VLOOKUP($C49,'[5]Mã KH'!$A$3:$E$4001,3,0)," ")</f>
        <v>khu trung tâm thương mại Vincom Lê Thánh Tông, Số 5 đường Lê, Phường Máy Tơ, Quận Ngô Quyền, Thành phố Hải Phòng, Việt Nam</v>
      </c>
      <c r="E49" s="14">
        <v>4168280203</v>
      </c>
      <c r="F49" s="502"/>
      <c r="G49" s="551"/>
      <c r="H49" s="502"/>
      <c r="I49" s="502"/>
      <c r="J49" s="502"/>
      <c r="K49" s="502"/>
      <c r="L49" s="502"/>
      <c r="M49" s="669">
        <v>20</v>
      </c>
      <c r="N49" s="669"/>
      <c r="O49" s="669">
        <v>20</v>
      </c>
      <c r="P49" s="669"/>
      <c r="Q49" s="670"/>
      <c r="R49" s="670"/>
      <c r="S49" s="670"/>
      <c r="T49" s="670">
        <v>10</v>
      </c>
      <c r="U49" s="503"/>
      <c r="V49" s="503"/>
      <c r="W49" s="503"/>
      <c r="X49" s="503"/>
      <c r="Y49" s="504"/>
      <c r="Z49" s="504"/>
      <c r="AA49" s="504"/>
      <c r="AB49" s="117"/>
    </row>
    <row r="50" spans="1:28" ht="18" customHeight="1">
      <c r="A50" s="514">
        <v>45749</v>
      </c>
      <c r="B50" s="636">
        <v>3120</v>
      </c>
      <c r="C50" s="19" t="s">
        <v>17290</v>
      </c>
      <c r="D50" s="353" t="str">
        <f>IFERROR(VLOOKUP($C50,'[5]Mã KH'!$A$3:$E$4001,3,0)," ")</f>
        <v>khu trung tâm thương mại Vincom Lê Thánh Tông, Số 5 đường Lê, Phường Máy Tơ, Quận Ngô Quyền, Thành phố Hải Phòng, Việt Nam</v>
      </c>
      <c r="E50" s="14">
        <v>4168279111</v>
      </c>
      <c r="F50" s="502"/>
      <c r="G50" s="551"/>
      <c r="H50" s="502"/>
      <c r="I50" s="502"/>
      <c r="J50" s="502"/>
      <c r="K50" s="502"/>
      <c r="L50" s="502"/>
      <c r="M50" s="669"/>
      <c r="N50" s="669"/>
      <c r="O50" s="669">
        <v>25</v>
      </c>
      <c r="P50" s="669"/>
      <c r="Q50" s="670">
        <v>20</v>
      </c>
      <c r="R50" s="670"/>
      <c r="S50" s="670"/>
      <c r="T50" s="670">
        <v>20</v>
      </c>
      <c r="U50" s="503"/>
      <c r="V50" s="503"/>
      <c r="W50" s="503"/>
      <c r="X50" s="503"/>
      <c r="Y50" s="504"/>
      <c r="Z50" s="504"/>
      <c r="AA50" s="504"/>
      <c r="AB50" s="117"/>
    </row>
    <row r="51" spans="1:28" ht="18" customHeight="1">
      <c r="A51" s="514">
        <v>45749</v>
      </c>
      <c r="B51" s="636">
        <v>3450</v>
      </c>
      <c r="C51" s="19" t="s">
        <v>17290</v>
      </c>
      <c r="D51" s="353" t="str">
        <f>IFERROR(VLOOKUP($C51,'[5]Mã KH'!$A$3:$E$4001,3,0)," ")</f>
        <v>khu trung tâm thương mại Vincom Lê Thánh Tông, Số 5 đường Lê, Phường Máy Tơ, Quận Ngô Quyền, Thành phố Hải Phòng, Việt Nam</v>
      </c>
      <c r="E51" s="14">
        <v>4168280336</v>
      </c>
      <c r="F51" s="502"/>
      <c r="G51" s="551"/>
      <c r="H51" s="502"/>
      <c r="I51" s="502"/>
      <c r="J51" s="502"/>
      <c r="K51" s="502"/>
      <c r="L51" s="502"/>
      <c r="M51" s="669">
        <v>10</v>
      </c>
      <c r="N51" s="669"/>
      <c r="O51" s="669">
        <v>15</v>
      </c>
      <c r="P51" s="669"/>
      <c r="Q51" s="670">
        <v>10</v>
      </c>
      <c r="R51" s="670"/>
      <c r="S51" s="670">
        <v>10</v>
      </c>
      <c r="T51" s="670">
        <v>10</v>
      </c>
      <c r="U51" s="503"/>
      <c r="V51" s="503"/>
      <c r="W51" s="503"/>
      <c r="X51" s="503"/>
      <c r="Y51" s="504"/>
      <c r="Z51" s="504"/>
      <c r="AA51" s="504"/>
      <c r="AB51" s="117"/>
    </row>
    <row r="52" spans="1:28" ht="18" customHeight="1">
      <c r="A52" s="514">
        <v>45749</v>
      </c>
      <c r="B52" s="636">
        <v>3190</v>
      </c>
      <c r="C52" s="19" t="s">
        <v>17290</v>
      </c>
      <c r="D52" s="353" t="str">
        <f>IFERROR(VLOOKUP($C52,'[5]Mã KH'!$A$3:$E$4001,3,0)," ")</f>
        <v>khu trung tâm thương mại Vincom Lê Thánh Tông, Số 5 đường Lê, Phường Máy Tơ, Quận Ngô Quyền, Thành phố Hải Phòng, Việt Nam</v>
      </c>
      <c r="E52" s="14">
        <v>4168263841</v>
      </c>
      <c r="F52" s="502"/>
      <c r="G52" s="551"/>
      <c r="H52" s="502"/>
      <c r="I52" s="502"/>
      <c r="J52" s="502"/>
      <c r="K52" s="502"/>
      <c r="L52" s="502"/>
      <c r="M52" s="669">
        <v>10</v>
      </c>
      <c r="N52" s="669"/>
      <c r="O52" s="669">
        <v>5</v>
      </c>
      <c r="P52" s="502"/>
      <c r="Q52" s="689">
        <v>5</v>
      </c>
      <c r="R52" s="503"/>
      <c r="S52" s="670">
        <v>5</v>
      </c>
      <c r="T52" s="670">
        <v>5</v>
      </c>
      <c r="U52" s="503"/>
      <c r="V52" s="503"/>
      <c r="W52" s="503"/>
      <c r="X52" s="503"/>
      <c r="Y52" s="504"/>
      <c r="Z52" s="504"/>
      <c r="AA52" s="504"/>
      <c r="AB52" s="117"/>
    </row>
    <row r="53" spans="1:28" ht="18" customHeight="1">
      <c r="A53" s="514">
        <v>45749</v>
      </c>
      <c r="B53" s="636">
        <v>3968</v>
      </c>
      <c r="C53" s="19" t="s">
        <v>17290</v>
      </c>
      <c r="D53" s="353" t="str">
        <f>IFERROR(VLOOKUP($C53,'[5]Mã KH'!$A$3:$E$4001,3,0)," ")</f>
        <v>khu trung tâm thương mại Vincom Lê Thánh Tông, Số 5 đường Lê, Phường Máy Tơ, Quận Ngô Quyền, Thành phố Hải Phòng, Việt Nam</v>
      </c>
      <c r="E53" s="14">
        <v>4168270910</v>
      </c>
      <c r="F53" s="502"/>
      <c r="G53" s="551"/>
      <c r="H53" s="502"/>
      <c r="I53" s="502"/>
      <c r="J53" s="502"/>
      <c r="K53" s="502"/>
      <c r="L53" s="502"/>
      <c r="M53" s="669">
        <v>15</v>
      </c>
      <c r="N53" s="669"/>
      <c r="O53" s="669">
        <v>15</v>
      </c>
      <c r="P53" s="669"/>
      <c r="Q53" s="670"/>
      <c r="R53" s="670"/>
      <c r="S53" s="670">
        <v>10</v>
      </c>
      <c r="T53" s="670">
        <v>15</v>
      </c>
      <c r="U53" s="670">
        <v>5</v>
      </c>
      <c r="V53" s="503"/>
      <c r="W53" s="503"/>
      <c r="X53" s="503"/>
      <c r="Y53" s="504"/>
      <c r="Z53" s="504"/>
      <c r="AA53" s="504"/>
      <c r="AB53" s="117"/>
    </row>
    <row r="54" spans="1:28" ht="18" customHeight="1">
      <c r="A54" s="514">
        <v>45749</v>
      </c>
      <c r="B54" s="636">
        <v>3300</v>
      </c>
      <c r="C54" s="19" t="s">
        <v>17290</v>
      </c>
      <c r="D54" s="353" t="str">
        <f>IFERROR(VLOOKUP($C54,'[5]Mã KH'!$A$3:$E$4001,3,0)," ")</f>
        <v>khu trung tâm thương mại Vincom Lê Thánh Tông, Số 5 đường Lê, Phường Máy Tơ, Quận Ngô Quyền, Thành phố Hải Phòng, Việt Nam</v>
      </c>
      <c r="E54" s="14">
        <v>4168272107</v>
      </c>
      <c r="F54" s="502"/>
      <c r="G54" s="551"/>
      <c r="H54" s="502"/>
      <c r="I54" s="502"/>
      <c r="J54" s="502"/>
      <c r="K54" s="502"/>
      <c r="L54" s="502"/>
      <c r="M54" s="669">
        <v>10</v>
      </c>
      <c r="N54" s="669"/>
      <c r="O54" s="669">
        <v>20</v>
      </c>
      <c r="P54" s="669"/>
      <c r="Q54" s="670">
        <v>10</v>
      </c>
      <c r="R54" s="670"/>
      <c r="S54" s="670">
        <v>10</v>
      </c>
      <c r="T54" s="670">
        <v>15</v>
      </c>
      <c r="U54" s="670"/>
      <c r="V54" s="503"/>
      <c r="W54" s="503"/>
      <c r="X54" s="503"/>
      <c r="Y54" s="504"/>
      <c r="Z54" s="504"/>
      <c r="AA54" s="504"/>
      <c r="AB54" s="117"/>
    </row>
    <row r="55" spans="1:28" ht="18" customHeight="1">
      <c r="A55" s="514">
        <v>45749</v>
      </c>
      <c r="B55" s="636">
        <v>5888</v>
      </c>
      <c r="C55" s="19" t="s">
        <v>17290</v>
      </c>
      <c r="D55" s="353" t="str">
        <f>IFERROR(VLOOKUP($C55,'[5]Mã KH'!$A$3:$E$4001,3,0)," ")</f>
        <v>khu trung tâm thương mại Vincom Lê Thánh Tông, Số 5 đường Lê, Phường Máy Tơ, Quận Ngô Quyền, Thành phố Hải Phòng, Việt Nam</v>
      </c>
      <c r="E55" s="14">
        <v>4168272727</v>
      </c>
      <c r="F55" s="502"/>
      <c r="G55" s="551"/>
      <c r="H55" s="502"/>
      <c r="I55" s="502"/>
      <c r="J55" s="502"/>
      <c r="K55" s="502"/>
      <c r="L55" s="502"/>
      <c r="M55" s="669">
        <v>20</v>
      </c>
      <c r="N55" s="669"/>
      <c r="O55" s="669">
        <v>15</v>
      </c>
      <c r="P55" s="669"/>
      <c r="Q55" s="670"/>
      <c r="R55" s="670"/>
      <c r="S55" s="670">
        <v>10</v>
      </c>
      <c r="T55" s="503"/>
      <c r="U55" s="503"/>
      <c r="V55" s="503"/>
      <c r="W55" s="503"/>
      <c r="X55" s="503"/>
      <c r="Y55" s="504"/>
      <c r="Z55" s="504"/>
      <c r="AA55" s="504"/>
      <c r="AB55" s="117"/>
    </row>
    <row r="56" spans="1:28" ht="18" customHeight="1">
      <c r="A56" s="514">
        <v>45749</v>
      </c>
      <c r="B56" s="636">
        <v>1649</v>
      </c>
      <c r="C56" s="19" t="s">
        <v>17288</v>
      </c>
      <c r="D56" s="353" t="str">
        <f>IFERROR(VLOOKUP($C56,'[5]Mã KH'!$A$3:$E$4001,3,0)," ")</f>
        <v>Tầng 2, Trung tâm thương mại Vincom Việt Trì Plaza, số 2 đườ, Phường Tiên Cát, Thành phố Việt Trì, Tỉnh Phú Thọ, Việt Nam</v>
      </c>
      <c r="E56" s="14">
        <v>4168263053</v>
      </c>
      <c r="F56" s="502"/>
      <c r="G56" s="551"/>
      <c r="H56" s="502"/>
      <c r="I56" s="502"/>
      <c r="J56" s="502"/>
      <c r="K56" s="502"/>
      <c r="L56" s="502"/>
      <c r="M56" s="502"/>
      <c r="N56" s="502"/>
      <c r="O56" s="669">
        <v>8</v>
      </c>
      <c r="P56" s="669"/>
      <c r="Q56" s="670"/>
      <c r="R56" s="670"/>
      <c r="S56" s="670">
        <v>8</v>
      </c>
      <c r="T56" s="670"/>
      <c r="U56" s="670">
        <v>8</v>
      </c>
      <c r="V56" s="670"/>
      <c r="W56" s="670">
        <v>8</v>
      </c>
      <c r="X56" s="670"/>
      <c r="Y56" s="117">
        <v>8</v>
      </c>
      <c r="Z56" s="117">
        <v>8</v>
      </c>
      <c r="AA56" s="504"/>
      <c r="AB56" s="117"/>
    </row>
    <row r="57" spans="1:28" ht="18" customHeight="1">
      <c r="A57" s="514">
        <v>45749</v>
      </c>
      <c r="B57" s="636">
        <v>4703</v>
      </c>
      <c r="C57" s="19" t="s">
        <v>17283</v>
      </c>
      <c r="D57" s="353" t="str">
        <f>IFERROR(VLOOKUP($C57,'[5]Mã KH'!$A$3:$E$4001,3,0)," ")</f>
        <v>545 Lê Lợi, Phường Hoàng Văn Thụ, Thành phố  Bắc Giang, Tỉnh Bắc Giang, Việt Nam</v>
      </c>
      <c r="E57" s="14">
        <v>4168272808</v>
      </c>
      <c r="F57" s="502"/>
      <c r="G57" s="551"/>
      <c r="H57" s="502"/>
      <c r="I57" s="502"/>
      <c r="J57" s="502"/>
      <c r="K57" s="502"/>
      <c r="L57" s="502"/>
      <c r="M57" s="669">
        <v>15</v>
      </c>
      <c r="N57" s="669"/>
      <c r="O57" s="669"/>
      <c r="P57" s="669"/>
      <c r="Q57" s="670"/>
      <c r="R57" s="670"/>
      <c r="S57" s="670">
        <v>5</v>
      </c>
      <c r="T57" s="670">
        <v>10</v>
      </c>
      <c r="U57" s="670">
        <v>5</v>
      </c>
      <c r="V57" s="670"/>
      <c r="W57" s="670"/>
      <c r="X57" s="670"/>
      <c r="Y57" s="117"/>
      <c r="Z57" s="504"/>
      <c r="AA57" s="504"/>
      <c r="AB57" s="117"/>
    </row>
    <row r="58" spans="1:28" ht="18" customHeight="1">
      <c r="A58" s="514">
        <v>45749</v>
      </c>
      <c r="B58" s="636" t="s">
        <v>17310</v>
      </c>
      <c r="C58" s="19" t="s">
        <v>17283</v>
      </c>
      <c r="D58" s="353" t="str">
        <f>IFERROR(VLOOKUP($C58,'[5]Mã KH'!$A$3:$E$4001,3,0)," ")</f>
        <v>545 Lê Lợi, Phường Hoàng Văn Thụ, Thành phố  Bắc Giang, Tỉnh Bắc Giang, Việt Nam</v>
      </c>
      <c r="E58" s="14">
        <v>4168280109</v>
      </c>
      <c r="F58" s="502"/>
      <c r="G58" s="551"/>
      <c r="H58" s="502"/>
      <c r="I58" s="502"/>
      <c r="J58" s="502"/>
      <c r="K58" s="502"/>
      <c r="L58" s="502"/>
      <c r="M58" s="669"/>
      <c r="N58" s="669"/>
      <c r="O58" s="669">
        <v>8</v>
      </c>
      <c r="P58" s="669"/>
      <c r="Q58" s="670">
        <v>10</v>
      </c>
      <c r="R58" s="670"/>
      <c r="S58" s="670">
        <v>10</v>
      </c>
      <c r="T58" s="670">
        <v>20</v>
      </c>
      <c r="U58" s="670"/>
      <c r="V58" s="670"/>
      <c r="W58" s="670"/>
      <c r="X58" s="670"/>
      <c r="Y58" s="117"/>
      <c r="Z58" s="504"/>
      <c r="AA58" s="504"/>
      <c r="AB58" s="117"/>
    </row>
    <row r="59" spans="1:28" ht="18" customHeight="1">
      <c r="A59" s="514">
        <v>45749</v>
      </c>
      <c r="B59" s="636" t="s">
        <v>17311</v>
      </c>
      <c r="C59" s="19" t="s">
        <v>17312</v>
      </c>
      <c r="D59" s="353" t="str">
        <f>IFERROR(VLOOKUP($C59,'[5]Mã KH'!$A$3:$E$4001,3,0)," ")</f>
        <v>TTTM Vincom Hà Nam, Phường Minh Khai, Thành phố Phủ Lý, Tỉnh Hà Nam, Việt Nam</v>
      </c>
      <c r="E59" s="14">
        <v>4168270856</v>
      </c>
      <c r="F59" s="502"/>
      <c r="G59" s="551"/>
      <c r="H59" s="502"/>
      <c r="I59" s="502"/>
      <c r="J59" s="502"/>
      <c r="K59" s="502"/>
      <c r="L59" s="502"/>
      <c r="M59" s="669">
        <v>10</v>
      </c>
      <c r="N59" s="669"/>
      <c r="O59" s="669">
        <v>10</v>
      </c>
      <c r="P59" s="669"/>
      <c r="Q59" s="670">
        <v>10</v>
      </c>
      <c r="R59" s="670"/>
      <c r="S59" s="670">
        <v>10</v>
      </c>
      <c r="T59" s="670">
        <v>5</v>
      </c>
      <c r="U59" s="670">
        <v>6</v>
      </c>
      <c r="V59" s="670"/>
      <c r="W59" s="670"/>
      <c r="X59" s="670"/>
      <c r="Y59" s="117"/>
      <c r="Z59" s="504"/>
      <c r="AA59" s="504"/>
      <c r="AB59" s="117"/>
    </row>
    <row r="60" spans="1:28" ht="18" customHeight="1">
      <c r="A60" s="514">
        <v>45749</v>
      </c>
      <c r="B60" s="636">
        <v>5951</v>
      </c>
      <c r="C60" s="19" t="s">
        <v>17286</v>
      </c>
      <c r="D60" s="353" t="str">
        <f>IFERROR(VLOOKUP($C60,'[5]Mã KH'!$A$3:$E$4001,3,0)," ")</f>
        <v>Khu dân cư Nguyễn Trãi 1, Phường Sao Đỏ, Thành phố Chí Linh, Tỉnh Hải Dương, Việt Nam</v>
      </c>
      <c r="E60" s="14">
        <v>4168252841</v>
      </c>
      <c r="F60" s="502"/>
      <c r="G60" s="551"/>
      <c r="H60" s="502"/>
      <c r="I60" s="502"/>
      <c r="J60" s="502"/>
      <c r="K60" s="502"/>
      <c r="L60" s="502"/>
      <c r="M60" s="669">
        <v>5</v>
      </c>
      <c r="N60" s="669"/>
      <c r="O60" s="669">
        <v>25</v>
      </c>
      <c r="P60" s="669"/>
      <c r="Q60" s="670"/>
      <c r="R60" s="670"/>
      <c r="S60" s="670">
        <v>5</v>
      </c>
      <c r="T60" s="670"/>
      <c r="U60" s="670">
        <v>5</v>
      </c>
      <c r="V60" s="670"/>
      <c r="W60" s="670"/>
      <c r="X60" s="670"/>
      <c r="Y60" s="117"/>
      <c r="Z60" s="504"/>
      <c r="AA60" s="504"/>
      <c r="AB60" s="117"/>
    </row>
    <row r="61" spans="1:28" ht="18" customHeight="1">
      <c r="A61" s="514">
        <v>45749</v>
      </c>
      <c r="B61" s="636">
        <v>6043</v>
      </c>
      <c r="C61" s="19" t="s">
        <v>17286</v>
      </c>
      <c r="D61" s="353" t="str">
        <f>IFERROR(VLOOKUP($C61,'[5]Mã KH'!$A$3:$E$4001,3,0)," ")</f>
        <v>Khu dân cư Nguyễn Trãi 1, Phường Sao Đỏ, Thành phố Chí Linh, Tỉnh Hải Dương, Việt Nam</v>
      </c>
      <c r="E61" s="690">
        <v>4168745655</v>
      </c>
      <c r="F61" s="502"/>
      <c r="G61" s="551"/>
      <c r="H61" s="502"/>
      <c r="I61" s="502"/>
      <c r="J61" s="502"/>
      <c r="K61" s="502"/>
      <c r="L61" s="502"/>
      <c r="M61" s="669">
        <v>10</v>
      </c>
      <c r="N61" s="669"/>
      <c r="O61" s="669">
        <v>20</v>
      </c>
      <c r="P61" s="669"/>
      <c r="Q61" s="670"/>
      <c r="R61" s="670"/>
      <c r="S61" s="670">
        <v>10</v>
      </c>
      <c r="T61" s="670"/>
      <c r="U61" s="670">
        <v>5</v>
      </c>
      <c r="V61" s="670"/>
      <c r="W61" s="670">
        <v>5</v>
      </c>
      <c r="X61" s="670"/>
      <c r="Y61" s="117"/>
      <c r="Z61" s="117">
        <v>5</v>
      </c>
      <c r="AA61" s="504"/>
      <c r="AB61" s="117"/>
    </row>
    <row r="62" spans="1:28" ht="18" customHeight="1">
      <c r="A62" s="514">
        <v>45749</v>
      </c>
      <c r="B62" s="636">
        <v>5248</v>
      </c>
      <c r="C62" s="19" t="s">
        <v>15014</v>
      </c>
      <c r="D62" s="353" t="str">
        <f>IFERROR(VLOOKUP($C62,'[5]Mã KH'!$A$3:$E$4001,3,0)," ")</f>
        <v>186 Hùng Vương, Phường Vị Xuyên, Thành phố Nam Định, Tỉnh Nam Định, Việt Nam</v>
      </c>
      <c r="E62" s="14">
        <v>4168271793</v>
      </c>
      <c r="F62" s="502"/>
      <c r="G62" s="551"/>
      <c r="H62" s="502"/>
      <c r="I62" s="502"/>
      <c r="J62" s="502"/>
      <c r="K62" s="502"/>
      <c r="L62" s="502"/>
      <c r="M62" s="669">
        <v>5</v>
      </c>
      <c r="N62" s="669"/>
      <c r="O62" s="669">
        <v>15</v>
      </c>
      <c r="P62" s="669"/>
      <c r="Q62" s="670"/>
      <c r="R62" s="670"/>
      <c r="S62" s="670">
        <v>5</v>
      </c>
      <c r="T62" s="670">
        <v>5</v>
      </c>
      <c r="U62" s="670">
        <v>5</v>
      </c>
      <c r="V62" s="670"/>
      <c r="W62" s="670"/>
      <c r="X62" s="670"/>
      <c r="Y62" s="117">
        <v>5</v>
      </c>
      <c r="Z62" s="504"/>
      <c r="AA62" s="504"/>
      <c r="AB62" s="117"/>
    </row>
    <row r="63" spans="1:28" ht="18" customHeight="1">
      <c r="A63" s="514">
        <v>45749</v>
      </c>
      <c r="B63" s="636">
        <v>6947</v>
      </c>
      <c r="C63" s="19" t="s">
        <v>15014</v>
      </c>
      <c r="D63" s="353" t="str">
        <f>IFERROR(VLOOKUP($C63,'[5]Mã KH'!$A$3:$E$4001,3,0)," ")</f>
        <v>186 Hùng Vương, Phường Vị Xuyên, Thành phố Nam Định, Tỉnh Nam Định, Việt Nam</v>
      </c>
      <c r="E63" s="14">
        <v>4168272810</v>
      </c>
      <c r="F63" s="502"/>
      <c r="G63" s="551"/>
      <c r="H63" s="502"/>
      <c r="I63" s="502"/>
      <c r="J63" s="502"/>
      <c r="K63" s="502"/>
      <c r="L63" s="502"/>
      <c r="M63" s="669">
        <v>5</v>
      </c>
      <c r="N63" s="669"/>
      <c r="O63" s="669">
        <v>10</v>
      </c>
      <c r="P63" s="669"/>
      <c r="Q63" s="670"/>
      <c r="R63" s="670"/>
      <c r="S63" s="670"/>
      <c r="T63" s="670">
        <v>10</v>
      </c>
      <c r="U63" s="670">
        <v>5</v>
      </c>
      <c r="V63" s="670"/>
      <c r="W63" s="670">
        <v>10</v>
      </c>
      <c r="X63" s="670"/>
      <c r="Y63" s="117"/>
      <c r="Z63" s="504"/>
      <c r="AA63" s="504"/>
      <c r="AB63" s="117"/>
    </row>
    <row r="64" spans="1:28" ht="18" customHeight="1">
      <c r="A64" s="514">
        <v>45749</v>
      </c>
      <c r="B64" s="636">
        <v>5852</v>
      </c>
      <c r="C64" s="19" t="s">
        <v>17289</v>
      </c>
      <c r="D64" s="353" t="str">
        <f>IFERROR(VLOOKUP($C64,'[5]Mã KH'!$A$3:$E$4001,3,0)," ")</f>
        <v>Căn RA1, Tầng 01, Tòa A1 Khu căn hộ Rừng Cọ, KĐT TM và DL Vă, Xã Xuân Quan, Huyện Văn Giang, Tỉnh Hưng Yên, Việt Nam</v>
      </c>
      <c r="E64" s="14">
        <v>4168130027</v>
      </c>
      <c r="F64" s="502"/>
      <c r="G64" s="551"/>
      <c r="H64" s="502"/>
      <c r="I64" s="502"/>
      <c r="J64" s="502"/>
      <c r="K64" s="502"/>
      <c r="L64" s="502"/>
      <c r="M64" s="669">
        <v>20</v>
      </c>
      <c r="N64" s="669"/>
      <c r="O64" s="669"/>
      <c r="P64" s="669"/>
      <c r="Q64" s="670"/>
      <c r="R64" s="670"/>
      <c r="S64" s="670">
        <v>5</v>
      </c>
      <c r="T64" s="670">
        <v>20</v>
      </c>
      <c r="U64" s="503"/>
      <c r="V64" s="503"/>
      <c r="W64" s="503"/>
      <c r="X64" s="503"/>
      <c r="Y64" s="504"/>
      <c r="Z64" s="504"/>
      <c r="AA64" s="504"/>
      <c r="AB64" s="117"/>
    </row>
    <row r="65" spans="1:28" ht="18" customHeight="1">
      <c r="A65" s="514">
        <v>45749</v>
      </c>
      <c r="B65" s="636">
        <v>4914</v>
      </c>
      <c r="C65" s="19" t="s">
        <v>17289</v>
      </c>
      <c r="D65" s="353" t="str">
        <f>IFERROR(VLOOKUP($C65,'[5]Mã KH'!$A$3:$E$4001,3,0)," ")</f>
        <v>Căn RA1, Tầng 01, Tòa A1 Khu căn hộ Rừng Cọ, KĐT TM và DL Vă, Xã Xuân Quan, Huyện Văn Giang, Tỉnh Hưng Yên, Việt Nam</v>
      </c>
      <c r="E65" s="14">
        <v>4168457125</v>
      </c>
      <c r="F65" s="502"/>
      <c r="G65" s="551"/>
      <c r="H65" s="502"/>
      <c r="I65" s="502"/>
      <c r="J65" s="502"/>
      <c r="K65" s="502"/>
      <c r="L65" s="502"/>
      <c r="M65" s="669">
        <v>10</v>
      </c>
      <c r="N65" s="669"/>
      <c r="O65" s="669">
        <v>30</v>
      </c>
      <c r="P65" s="669"/>
      <c r="Q65" s="670"/>
      <c r="R65" s="670"/>
      <c r="S65" s="670"/>
      <c r="T65" s="670">
        <v>10</v>
      </c>
      <c r="U65" s="503"/>
      <c r="V65" s="503"/>
      <c r="W65" s="503"/>
      <c r="X65" s="503"/>
      <c r="Y65" s="504"/>
      <c r="Z65" s="504"/>
      <c r="AA65" s="504"/>
      <c r="AB65" s="117"/>
    </row>
    <row r="66" spans="1:28" ht="18" customHeight="1">
      <c r="A66" s="514">
        <v>45749</v>
      </c>
      <c r="B66" s="636">
        <v>6576</v>
      </c>
      <c r="C66" s="19" t="s">
        <v>17292</v>
      </c>
      <c r="D66" s="353" t="str">
        <f>IFERROR(VLOOKUP($C66,'[5]Mã KH'!$A$3:$E$4001,3,0)," ")</f>
        <v>Tầng 2, khu TTTM Vincom Plaza Hạ Long, Khu vực Cột đồng hồ, Phường Bạch Đằng, Thành phố Hạ Long, Tỉnh Quảng Ninh, Việt Nam</v>
      </c>
      <c r="E66" s="14">
        <v>4168272745</v>
      </c>
      <c r="F66" s="502"/>
      <c r="G66" s="551"/>
      <c r="H66" s="502"/>
      <c r="I66" s="502"/>
      <c r="J66" s="502"/>
      <c r="K66" s="502"/>
      <c r="L66" s="502"/>
      <c r="M66" s="669">
        <v>20</v>
      </c>
      <c r="N66" s="669"/>
      <c r="O66" s="669">
        <v>35</v>
      </c>
      <c r="P66" s="669"/>
      <c r="Q66" s="670">
        <v>35</v>
      </c>
      <c r="R66" s="670"/>
      <c r="S66" s="670">
        <v>45</v>
      </c>
      <c r="T66" s="670">
        <v>25</v>
      </c>
      <c r="U66" s="670">
        <v>20</v>
      </c>
      <c r="V66" s="503"/>
      <c r="W66" s="503"/>
      <c r="X66" s="503"/>
      <c r="Y66" s="504"/>
      <c r="Z66" s="504"/>
      <c r="AA66" s="504"/>
      <c r="AB66" s="117"/>
    </row>
    <row r="67" spans="1:28" ht="18" customHeight="1">
      <c r="A67" s="514">
        <v>45749</v>
      </c>
      <c r="B67" s="636">
        <v>3732</v>
      </c>
      <c r="C67" s="19" t="s">
        <v>17292</v>
      </c>
      <c r="D67" s="353" t="str">
        <f>IFERROR(VLOOKUP($C67,'[5]Mã KH'!$A$3:$E$4001,3,0)," ")</f>
        <v>Tầng 2, khu TTTM Vincom Plaza Hạ Long, Khu vực Cột đồng hồ, Phường Bạch Đằng, Thành phố Hạ Long, Tỉnh Quảng Ninh, Việt Nam</v>
      </c>
      <c r="E67" s="14">
        <v>4168270677</v>
      </c>
      <c r="F67" s="502"/>
      <c r="G67" s="551"/>
      <c r="H67" s="502"/>
      <c r="I67" s="502"/>
      <c r="J67" s="502"/>
      <c r="K67" s="502"/>
      <c r="L67" s="502"/>
      <c r="M67" s="669">
        <v>10</v>
      </c>
      <c r="N67" s="669"/>
      <c r="O67" s="669">
        <v>5</v>
      </c>
      <c r="P67" s="669"/>
      <c r="Q67" s="670">
        <v>10</v>
      </c>
      <c r="R67" s="670"/>
      <c r="S67" s="670">
        <v>10</v>
      </c>
      <c r="T67" s="670">
        <v>5</v>
      </c>
      <c r="U67" s="670"/>
      <c r="V67" s="670"/>
      <c r="W67" s="670"/>
      <c r="X67" s="670"/>
      <c r="Y67" s="117">
        <v>5</v>
      </c>
      <c r="Z67" s="504"/>
      <c r="AA67" s="504"/>
      <c r="AB67" s="117"/>
    </row>
    <row r="68" spans="1:28" ht="18" customHeight="1">
      <c r="A68" s="514">
        <v>45749</v>
      </c>
      <c r="B68" s="636">
        <v>5696</v>
      </c>
      <c r="C68" s="19" t="s">
        <v>17292</v>
      </c>
      <c r="D68" s="353" t="str">
        <f>IFERROR(VLOOKUP($C68,'[5]Mã KH'!$A$3:$E$4001,3,0)," ")</f>
        <v>Tầng 2, khu TTTM Vincom Plaza Hạ Long, Khu vực Cột đồng hồ, Phường Bạch Đằng, Thành phố Hạ Long, Tỉnh Quảng Ninh, Việt Nam</v>
      </c>
      <c r="E68" s="14">
        <v>4168264202</v>
      </c>
      <c r="F68" s="502"/>
      <c r="G68" s="551"/>
      <c r="H68" s="502"/>
      <c r="I68" s="502"/>
      <c r="J68" s="502"/>
      <c r="K68" s="502"/>
      <c r="L68" s="502"/>
      <c r="M68" s="669">
        <v>10</v>
      </c>
      <c r="N68" s="669"/>
      <c r="O68" s="669">
        <v>10</v>
      </c>
      <c r="P68" s="669"/>
      <c r="Q68" s="670"/>
      <c r="R68" s="670"/>
      <c r="S68" s="670">
        <v>6</v>
      </c>
      <c r="T68" s="670"/>
      <c r="U68" s="670">
        <v>6</v>
      </c>
      <c r="V68" s="670"/>
      <c r="W68" s="670"/>
      <c r="X68" s="670"/>
      <c r="Y68" s="117">
        <v>5</v>
      </c>
      <c r="Z68" s="504"/>
      <c r="AA68" s="504"/>
      <c r="AB68" s="117"/>
    </row>
    <row r="69" spans="1:28" ht="18" customHeight="1">
      <c r="A69" s="514">
        <v>45749</v>
      </c>
      <c r="B69" s="636">
        <v>1543</v>
      </c>
      <c r="C69" s="19" t="s">
        <v>17292</v>
      </c>
      <c r="D69" s="353" t="str">
        <f>IFERROR(VLOOKUP($C69,'[5]Mã KH'!$A$3:$E$4001,3,0)," ")</f>
        <v>Tầng 2, khu TTTM Vincom Plaza Hạ Long, Khu vực Cột đồng hồ, Phường Bạch Đằng, Thành phố Hạ Long, Tỉnh Quảng Ninh, Việt Nam</v>
      </c>
      <c r="E69" s="14">
        <v>4168274437</v>
      </c>
      <c r="F69" s="502"/>
      <c r="G69" s="551"/>
      <c r="H69" s="502"/>
      <c r="I69" s="502"/>
      <c r="J69" s="502"/>
      <c r="K69" s="669">
        <v>5</v>
      </c>
      <c r="L69" s="669"/>
      <c r="M69" s="669">
        <v>5</v>
      </c>
      <c r="N69" s="669"/>
      <c r="O69" s="669">
        <v>10</v>
      </c>
      <c r="P69" s="669"/>
      <c r="Q69" s="670">
        <v>10</v>
      </c>
      <c r="R69" s="670"/>
      <c r="S69" s="670">
        <v>10</v>
      </c>
      <c r="T69" s="670">
        <v>6</v>
      </c>
      <c r="U69" s="670">
        <v>10</v>
      </c>
      <c r="V69" s="670"/>
      <c r="W69" s="670">
        <v>3</v>
      </c>
      <c r="X69" s="670"/>
      <c r="Y69" s="117">
        <v>6</v>
      </c>
      <c r="Z69" s="117">
        <v>3</v>
      </c>
      <c r="AA69" s="504"/>
      <c r="AB69" s="117"/>
    </row>
    <row r="70" spans="1:28" ht="18" customHeight="1">
      <c r="A70" s="514">
        <v>45749</v>
      </c>
      <c r="B70" s="636">
        <v>5157</v>
      </c>
      <c r="C70" s="19" t="s">
        <v>17292</v>
      </c>
      <c r="D70" s="353" t="str">
        <f>IFERROR(VLOOKUP($C70,'[5]Mã KH'!$A$3:$E$4001,3,0)," ")</f>
        <v>Tầng 2, khu TTTM Vincom Plaza Hạ Long, Khu vực Cột đồng hồ, Phường Bạch Đằng, Thành phố Hạ Long, Tỉnh Quảng Ninh, Việt Nam</v>
      </c>
      <c r="E70" s="14">
        <v>4168271916</v>
      </c>
      <c r="F70" s="502"/>
      <c r="G70" s="551"/>
      <c r="H70" s="502"/>
      <c r="I70" s="502"/>
      <c r="J70" s="502"/>
      <c r="K70" s="669"/>
      <c r="L70" s="669"/>
      <c r="M70" s="669">
        <v>10</v>
      </c>
      <c r="N70" s="669"/>
      <c r="O70" s="669">
        <v>15</v>
      </c>
      <c r="P70" s="669"/>
      <c r="Q70" s="670"/>
      <c r="R70" s="670"/>
      <c r="S70" s="670">
        <v>5</v>
      </c>
      <c r="T70" s="670">
        <v>5</v>
      </c>
      <c r="U70" s="670">
        <v>5</v>
      </c>
      <c r="V70" s="670"/>
      <c r="W70" s="670"/>
      <c r="X70" s="670"/>
      <c r="Y70" s="117">
        <v>3</v>
      </c>
      <c r="Z70" s="117"/>
      <c r="AA70" s="504"/>
      <c r="AB70" s="117"/>
    </row>
    <row r="71" spans="1:28" ht="18" customHeight="1">
      <c r="A71" s="514">
        <v>45749</v>
      </c>
      <c r="B71" s="636">
        <v>4692</v>
      </c>
      <c r="C71" s="19" t="s">
        <v>17292</v>
      </c>
      <c r="D71" s="353" t="str">
        <f>IFERROR(VLOOKUP($C71,'[5]Mã KH'!$A$3:$E$4001,3,0)," ")</f>
        <v>Tầng 2, khu TTTM Vincom Plaza Hạ Long, Khu vực Cột đồng hồ, Phường Bạch Đằng, Thành phố Hạ Long, Tỉnh Quảng Ninh, Việt Nam</v>
      </c>
      <c r="E71" s="14">
        <v>4168271110</v>
      </c>
      <c r="F71" s="502"/>
      <c r="G71" s="551"/>
      <c r="H71" s="502"/>
      <c r="I71" s="502"/>
      <c r="J71" s="502"/>
      <c r="K71" s="502"/>
      <c r="L71" s="502"/>
      <c r="M71" s="669">
        <v>15</v>
      </c>
      <c r="N71" s="669"/>
      <c r="O71" s="669">
        <v>15</v>
      </c>
      <c r="P71" s="669"/>
      <c r="Q71" s="670"/>
      <c r="R71" s="670"/>
      <c r="S71" s="670">
        <v>15</v>
      </c>
      <c r="T71" s="670">
        <v>10</v>
      </c>
      <c r="U71" s="503"/>
      <c r="V71" s="503"/>
      <c r="W71" s="503"/>
      <c r="X71" s="503"/>
      <c r="Y71" s="504"/>
      <c r="Z71" s="504"/>
      <c r="AA71" s="504"/>
      <c r="AB71" s="117"/>
    </row>
    <row r="72" spans="1:28" ht="18" customHeight="1">
      <c r="A72" s="514">
        <v>45749</v>
      </c>
      <c r="B72" s="636">
        <v>1605</v>
      </c>
      <c r="C72" s="19" t="s">
        <v>17292</v>
      </c>
      <c r="D72" s="353" t="str">
        <f>IFERROR(VLOOKUP($C72,'[5]Mã KH'!$A$3:$E$4001,3,0)," ")</f>
        <v>Tầng 2, khu TTTM Vincom Plaza Hạ Long, Khu vực Cột đồng hồ, Phường Bạch Đằng, Thành phố Hạ Long, Tỉnh Quảng Ninh, Việt Nam</v>
      </c>
      <c r="E72" s="14">
        <v>4168279349</v>
      </c>
      <c r="F72" s="502"/>
      <c r="G72" s="551"/>
      <c r="H72" s="502"/>
      <c r="I72" s="502"/>
      <c r="J72" s="502"/>
      <c r="K72" s="669">
        <v>4</v>
      </c>
      <c r="L72" s="669"/>
      <c r="M72" s="669">
        <v>10</v>
      </c>
      <c r="N72" s="669"/>
      <c r="O72" s="669">
        <v>10</v>
      </c>
      <c r="P72" s="669"/>
      <c r="Q72" s="670"/>
      <c r="R72" s="670"/>
      <c r="S72" s="670">
        <v>6</v>
      </c>
      <c r="T72" s="670"/>
      <c r="U72" s="670">
        <v>3</v>
      </c>
      <c r="V72" s="503"/>
      <c r="W72" s="503"/>
      <c r="X72" s="503"/>
      <c r="Y72" s="504"/>
      <c r="Z72" s="504"/>
      <c r="AA72" s="504"/>
      <c r="AB72" s="117"/>
    </row>
    <row r="73" spans="1:28" ht="18" customHeight="1">
      <c r="A73" s="514">
        <v>45749</v>
      </c>
      <c r="B73" s="636">
        <v>4532</v>
      </c>
      <c r="C73" s="19" t="s">
        <v>17282</v>
      </c>
      <c r="D73" s="353" t="str">
        <f>IFERROR(VLOOKUP($C73,'[5]Mã KH'!$A$3:$E$4001,3,0)," ")</f>
        <v>481 Hùng Vương, Phường Đồng Tâm, Thành phố Vĩnh Yên, Tỉnh Vĩnh Phúc, Việt Nam</v>
      </c>
      <c r="E73" s="14">
        <v>4168280673</v>
      </c>
      <c r="F73" s="502"/>
      <c r="G73" s="551"/>
      <c r="H73" s="502"/>
      <c r="I73" s="502"/>
      <c r="J73" s="502"/>
      <c r="K73" s="669"/>
      <c r="L73" s="669"/>
      <c r="M73" s="669">
        <v>20</v>
      </c>
      <c r="N73" s="669"/>
      <c r="O73" s="669">
        <v>20</v>
      </c>
      <c r="P73" s="669"/>
      <c r="Q73" s="670"/>
      <c r="R73" s="670"/>
      <c r="S73" s="670"/>
      <c r="T73" s="670"/>
      <c r="U73" s="670">
        <v>10</v>
      </c>
      <c r="V73" s="670"/>
      <c r="W73" s="670"/>
      <c r="X73" s="670"/>
      <c r="Y73" s="117">
        <v>10</v>
      </c>
      <c r="Z73" s="504"/>
      <c r="AA73" s="504"/>
      <c r="AB73" s="117"/>
    </row>
    <row r="74" spans="1:28" ht="18" customHeight="1">
      <c r="A74" s="514">
        <v>45749</v>
      </c>
      <c r="B74" s="636">
        <v>1676</v>
      </c>
      <c r="C74" s="19" t="s">
        <v>17313</v>
      </c>
      <c r="D74" s="353" t="str">
        <f>IFERROR(VLOOKUP($C74,'[5]Mã KH'!$A$3:$E$4001,3,0)," ")</f>
        <v>Tầng 2 và 3, TTTM Vincom Bắc Kạn, đường Trường Chinh, Phường Đức Xuân, Thành Phố Bắc Kạn, Tỉnh Bắc Kạn, Việt Nam</v>
      </c>
      <c r="E74" s="14">
        <v>4168277181</v>
      </c>
      <c r="F74" s="502"/>
      <c r="G74" s="551"/>
      <c r="H74" s="502"/>
      <c r="I74" s="502"/>
      <c r="J74" s="502"/>
      <c r="K74" s="669">
        <v>3</v>
      </c>
      <c r="L74" s="669"/>
      <c r="M74" s="669">
        <v>10</v>
      </c>
      <c r="N74" s="669"/>
      <c r="O74" s="669">
        <v>5</v>
      </c>
      <c r="P74" s="669"/>
      <c r="Q74" s="670"/>
      <c r="R74" s="670"/>
      <c r="S74" s="670"/>
      <c r="T74" s="670"/>
      <c r="U74" s="670"/>
      <c r="V74" s="670"/>
      <c r="W74" s="670">
        <v>5</v>
      </c>
      <c r="X74" s="670"/>
      <c r="Y74" s="117"/>
      <c r="Z74" s="117">
        <v>3</v>
      </c>
      <c r="AA74" s="117"/>
      <c r="AB74" s="117"/>
    </row>
    <row r="75" spans="1:28" ht="18" customHeight="1">
      <c r="A75" s="638"/>
      <c r="B75" s="639"/>
      <c r="C75" s="52"/>
      <c r="D75" s="657" t="str">
        <f>IFERROR(VLOOKUP($C75,'[5]Mã KH'!$A$3:$E$4001,3,0)," ")</f>
        <v xml:space="preserve"> </v>
      </c>
      <c r="E75" s="157"/>
      <c r="F75" s="640"/>
      <c r="G75" s="641"/>
      <c r="H75" s="640"/>
      <c r="I75" s="640"/>
      <c r="J75" s="640"/>
      <c r="K75" s="640"/>
      <c r="L75" s="640"/>
      <c r="M75" s="640"/>
      <c r="N75" s="640"/>
      <c r="O75" s="640"/>
      <c r="P75" s="640"/>
      <c r="Q75" s="642"/>
      <c r="R75" s="642"/>
      <c r="S75" s="642"/>
      <c r="T75" s="642"/>
      <c r="U75" s="642"/>
      <c r="V75" s="642"/>
      <c r="W75" s="642"/>
      <c r="X75" s="642"/>
      <c r="Y75" s="643"/>
      <c r="Z75" s="643"/>
      <c r="AA75" s="643"/>
      <c r="AB75" s="644"/>
    </row>
    <row r="76" spans="1:28" ht="18" customHeight="1">
      <c r="A76" s="514"/>
      <c r="B76" s="511"/>
      <c r="C76" s="19"/>
      <c r="D76" s="372" t="s">
        <v>17419</v>
      </c>
      <c r="E76" s="14"/>
      <c r="F76" s="502"/>
      <c r="G76" s="551"/>
      <c r="H76" s="502"/>
      <c r="I76" s="502"/>
      <c r="J76" s="502"/>
      <c r="K76" s="502"/>
      <c r="L76" s="502"/>
      <c r="M76" s="502"/>
      <c r="N76" s="502"/>
      <c r="O76" s="502"/>
      <c r="P76" s="502"/>
      <c r="Q76" s="503"/>
      <c r="R76" s="503"/>
      <c r="S76" s="503"/>
      <c r="T76" s="503"/>
      <c r="U76" s="503"/>
      <c r="V76" s="503"/>
      <c r="W76" s="503"/>
      <c r="X76" s="503"/>
      <c r="Y76" s="504"/>
      <c r="Z76" s="504"/>
      <c r="AA76" s="504"/>
      <c r="AB76" s="117"/>
    </row>
    <row r="77" spans="1:28" ht="18" customHeight="1">
      <c r="A77" s="514">
        <v>45779</v>
      </c>
      <c r="B77" s="636">
        <v>1695</v>
      </c>
      <c r="C77" s="19" t="s">
        <v>17341</v>
      </c>
      <c r="D77" s="353" t="str">
        <f>IFERROR(VLOOKUP($C77,'[5]Mã KH'!$A$3:$E$4001,3,0)," ")</f>
        <v>Đường Điện Biên Phủ, Tổ 9, Phường Tân Phong, Thành Phố Lai Châu, Tỉnh Lai Châu, Việt Nam</v>
      </c>
      <c r="E77" s="14">
        <v>4168368612</v>
      </c>
      <c r="F77" s="502"/>
      <c r="G77" s="551"/>
      <c r="H77" s="502"/>
      <c r="I77" s="502"/>
      <c r="J77" s="502"/>
      <c r="K77" s="669">
        <v>5</v>
      </c>
      <c r="L77" s="669"/>
      <c r="M77" s="669">
        <v>5</v>
      </c>
      <c r="N77" s="669"/>
      <c r="O77" s="669">
        <v>10</v>
      </c>
      <c r="P77" s="669"/>
      <c r="Q77" s="670"/>
      <c r="R77" s="670"/>
      <c r="S77" s="670">
        <v>10</v>
      </c>
      <c r="T77" s="670"/>
      <c r="U77" s="670"/>
      <c r="V77" s="670"/>
      <c r="W77" s="670">
        <v>5</v>
      </c>
      <c r="X77" s="670"/>
      <c r="Y77" s="117">
        <v>10</v>
      </c>
      <c r="Z77" s="117">
        <v>3</v>
      </c>
      <c r="AA77" s="504"/>
      <c r="AB77" s="117"/>
    </row>
    <row r="78" spans="1:28" ht="18" customHeight="1">
      <c r="A78" s="514">
        <v>45779</v>
      </c>
      <c r="B78" s="636">
        <v>5292</v>
      </c>
      <c r="C78" s="19" t="s">
        <v>17302</v>
      </c>
      <c r="D78" s="353" t="str">
        <f>IFERROR(VLOOKUP($C78,'[5]Mã KH'!$A$3:$E$4001,3,0)," ")</f>
        <v>Vincom+ Nam Đàn, Thị trấn Nam Đàn, Huyện Nam Đàn, Tỉnh Nghệ An, Việt Nam</v>
      </c>
      <c r="E78" s="14">
        <v>4168258668</v>
      </c>
      <c r="F78" s="502"/>
      <c r="G78" s="551"/>
      <c r="H78" s="502"/>
      <c r="I78" s="502"/>
      <c r="J78" s="502"/>
      <c r="K78" s="502"/>
      <c r="L78" s="502"/>
      <c r="M78" s="502"/>
      <c r="N78" s="502"/>
      <c r="O78" s="502"/>
      <c r="P78" s="502"/>
      <c r="Q78" s="670">
        <v>1</v>
      </c>
      <c r="R78" s="670"/>
      <c r="S78" s="670">
        <v>9</v>
      </c>
      <c r="T78" s="670">
        <v>28</v>
      </c>
      <c r="U78" s="670">
        <v>4</v>
      </c>
      <c r="V78" s="670"/>
      <c r="W78" s="670"/>
      <c r="X78" s="670"/>
      <c r="Y78" s="117">
        <v>2</v>
      </c>
      <c r="Z78" s="504"/>
      <c r="AA78" s="504"/>
      <c r="AB78" s="117"/>
    </row>
    <row r="79" spans="1:28" ht="18" customHeight="1">
      <c r="A79" s="514">
        <v>45779</v>
      </c>
      <c r="B79" s="636">
        <v>1627</v>
      </c>
      <c r="C79" s="19" t="s">
        <v>17302</v>
      </c>
      <c r="D79" s="353" t="str">
        <f>IFERROR(VLOOKUP($C79,'[5]Mã KH'!$A$3:$E$4001,3,0)," ")</f>
        <v>Vincom+ Nam Đàn, Thị trấn Nam Đàn, Huyện Nam Đàn, Tỉnh Nghệ An, Việt Nam</v>
      </c>
      <c r="E79" s="14">
        <v>4168309888</v>
      </c>
      <c r="F79" s="502"/>
      <c r="G79" s="551"/>
      <c r="H79" s="502"/>
      <c r="I79" s="502"/>
      <c r="J79" s="502"/>
      <c r="K79" s="502"/>
      <c r="L79" s="502"/>
      <c r="M79" s="669">
        <v>5</v>
      </c>
      <c r="N79" s="669"/>
      <c r="O79" s="669">
        <v>5</v>
      </c>
      <c r="P79" s="669"/>
      <c r="Q79" s="670"/>
      <c r="R79" s="670"/>
      <c r="S79" s="670">
        <v>5</v>
      </c>
      <c r="T79" s="670"/>
      <c r="U79" s="670">
        <v>3</v>
      </c>
      <c r="V79" s="670"/>
      <c r="W79" s="670">
        <v>3</v>
      </c>
      <c r="X79" s="670"/>
      <c r="Y79" s="117">
        <v>3</v>
      </c>
      <c r="Z79" s="117">
        <v>3</v>
      </c>
      <c r="AA79" s="117"/>
      <c r="AB79" s="117"/>
    </row>
    <row r="80" spans="1:28" ht="18" customHeight="1">
      <c r="A80" s="514">
        <v>45779</v>
      </c>
      <c r="B80" s="636">
        <v>6724</v>
      </c>
      <c r="C80" s="19" t="s">
        <v>17306</v>
      </c>
      <c r="D80" s="353" t="str">
        <f>IFERROR(VLOOKUP($C80,'[5]Mã KH'!$A$3:$E$4001,3,0)," ")</f>
        <v>Số nhà 310 Trường Chinh, Tổ dân phố 06, Phường Mường Thanh, Thành phố Điện Biên Phủ, Tỉnh Điện Biên, Việt Nam</v>
      </c>
      <c r="E80" s="14">
        <v>4168289182</v>
      </c>
      <c r="F80" s="502"/>
      <c r="G80" s="551"/>
      <c r="H80" s="502"/>
      <c r="I80" s="502"/>
      <c r="J80" s="502"/>
      <c r="K80" s="502"/>
      <c r="L80" s="502"/>
      <c r="M80" s="669">
        <v>10</v>
      </c>
      <c r="N80" s="669"/>
      <c r="O80" s="669">
        <v>15</v>
      </c>
      <c r="P80" s="669"/>
      <c r="Q80" s="670"/>
      <c r="R80" s="670"/>
      <c r="S80" s="670">
        <v>5</v>
      </c>
      <c r="T80" s="670">
        <v>5</v>
      </c>
      <c r="U80" s="670">
        <v>5</v>
      </c>
      <c r="V80" s="670"/>
      <c r="W80" s="670">
        <v>5</v>
      </c>
      <c r="X80" s="670"/>
      <c r="Y80" s="117"/>
      <c r="Z80" s="117">
        <v>5</v>
      </c>
      <c r="AA80" s="117"/>
      <c r="AB80" s="117"/>
    </row>
    <row r="81" spans="1:28" ht="18" customHeight="1">
      <c r="A81" s="514">
        <v>45779</v>
      </c>
      <c r="B81" s="636">
        <v>5851</v>
      </c>
      <c r="C81" s="19" t="s">
        <v>17289</v>
      </c>
      <c r="D81" s="353" t="str">
        <f>IFERROR(VLOOKUP($C81,'[5]Mã KH'!$A$3:$E$4001,3,0)," ")</f>
        <v>Căn RA1, Tầng 01, Tòa A1 Khu căn hộ Rừng Cọ, KĐT TM và DL Vă, Xã Xuân Quan, Huyện Văn Giang, Tỉnh Hưng Yên, Việt Nam</v>
      </c>
      <c r="E81" s="14">
        <v>4168264101</v>
      </c>
      <c r="F81" s="502"/>
      <c r="G81" s="551"/>
      <c r="H81" s="502"/>
      <c r="I81" s="502"/>
      <c r="J81" s="502"/>
      <c r="K81" s="502"/>
      <c r="L81" s="502"/>
      <c r="M81" s="669"/>
      <c r="N81" s="669"/>
      <c r="O81" s="669">
        <v>10</v>
      </c>
      <c r="P81" s="669"/>
      <c r="Q81" s="670"/>
      <c r="R81" s="670"/>
      <c r="S81" s="670"/>
      <c r="T81" s="670">
        <v>5</v>
      </c>
      <c r="U81" s="670">
        <v>10</v>
      </c>
      <c r="V81" s="670"/>
      <c r="W81" s="670"/>
      <c r="X81" s="670"/>
      <c r="Y81" s="117"/>
      <c r="Z81" s="117"/>
      <c r="AA81" s="504"/>
      <c r="AB81" s="117"/>
    </row>
    <row r="82" spans="1:28" ht="18" customHeight="1">
      <c r="A82" s="514">
        <v>45779</v>
      </c>
      <c r="B82" s="637">
        <v>5851</v>
      </c>
      <c r="C82" s="19" t="s">
        <v>17289</v>
      </c>
      <c r="D82" s="353" t="str">
        <f>IFERROR(VLOOKUP($C82,'[5]Mã KH'!$A$3:$E$4001,3,0)," ")</f>
        <v>Căn RA1, Tầng 01, Tòa A1 Khu căn hộ Rừng Cọ, KĐT TM và DL Vă, Xã Xuân Quan, Huyện Văn Giang, Tỉnh Hưng Yên, Việt Nam</v>
      </c>
      <c r="E82" s="14">
        <v>4168296675</v>
      </c>
      <c r="F82" s="502"/>
      <c r="G82" s="551"/>
      <c r="H82" s="502"/>
      <c r="I82" s="502"/>
      <c r="J82" s="502"/>
      <c r="K82" s="502"/>
      <c r="L82" s="502"/>
      <c r="M82" s="669">
        <v>5</v>
      </c>
      <c r="N82" s="669"/>
      <c r="O82" s="669"/>
      <c r="P82" s="669"/>
      <c r="Q82" s="670">
        <v>3</v>
      </c>
      <c r="R82" s="670"/>
      <c r="S82" s="670">
        <v>5</v>
      </c>
      <c r="T82" s="670">
        <v>5</v>
      </c>
      <c r="U82" s="670"/>
      <c r="V82" s="670"/>
      <c r="W82" s="670"/>
      <c r="X82" s="670"/>
      <c r="Y82" s="117">
        <v>6</v>
      </c>
      <c r="Z82" s="117"/>
      <c r="AA82" s="504"/>
      <c r="AB82" s="117"/>
    </row>
    <row r="83" spans="1:28" ht="18" customHeight="1">
      <c r="A83" s="514">
        <v>45779</v>
      </c>
      <c r="B83" s="636">
        <v>4451</v>
      </c>
      <c r="C83" s="19" t="s">
        <v>17280</v>
      </c>
      <c r="D83" s="353" t="str">
        <f>IFERROR(VLOOKUP($C83,'[5]Mã KH'!$A$3:$E$4001,3,0)," ")</f>
        <v>Đường Lê Quang Đạo, Phường Đông Ngàn, Thành phố Từ Sơn, Tỉnh Bắc Ninh, Việt Nam</v>
      </c>
      <c r="E83" s="14">
        <v>4168281556</v>
      </c>
      <c r="F83" s="502"/>
      <c r="G83" s="551"/>
      <c r="H83" s="502"/>
      <c r="I83" s="502"/>
      <c r="J83" s="502"/>
      <c r="K83" s="502"/>
      <c r="L83" s="502"/>
      <c r="M83" s="669">
        <v>5</v>
      </c>
      <c r="N83" s="669"/>
      <c r="O83" s="669">
        <v>5</v>
      </c>
      <c r="P83" s="669"/>
      <c r="Q83" s="670">
        <v>5</v>
      </c>
      <c r="R83" s="503"/>
      <c r="S83" s="701">
        <v>5</v>
      </c>
      <c r="T83" s="701">
        <v>5</v>
      </c>
      <c r="U83" s="503"/>
      <c r="V83" s="503"/>
      <c r="W83" s="503"/>
      <c r="X83" s="503"/>
      <c r="Y83" s="504"/>
      <c r="Z83" s="504"/>
      <c r="AA83" s="504"/>
      <c r="AB83" s="117"/>
    </row>
    <row r="84" spans="1:28" ht="18" customHeight="1">
      <c r="A84" s="514">
        <v>45779</v>
      </c>
      <c r="B84" s="637">
        <v>4451</v>
      </c>
      <c r="C84" s="19" t="s">
        <v>17280</v>
      </c>
      <c r="D84" s="353" t="str">
        <f>IFERROR(VLOOKUP($C84,'[5]Mã KH'!$A$3:$E$4001,3,0)," ")</f>
        <v>Đường Lê Quang Đạo, Phường Đông Ngàn, Thành phố Từ Sơn, Tỉnh Bắc Ninh, Việt Nam</v>
      </c>
      <c r="E84" s="14">
        <v>4168293097</v>
      </c>
      <c r="F84" s="502"/>
      <c r="G84" s="551"/>
      <c r="H84" s="502"/>
      <c r="I84" s="502"/>
      <c r="J84" s="502"/>
      <c r="K84" s="502"/>
      <c r="L84" s="502"/>
      <c r="M84" s="669">
        <v>5</v>
      </c>
      <c r="N84" s="669"/>
      <c r="O84" s="669">
        <v>5</v>
      </c>
      <c r="P84" s="669"/>
      <c r="Q84" s="670">
        <v>3</v>
      </c>
      <c r="R84" s="670"/>
      <c r="S84" s="670">
        <v>5</v>
      </c>
      <c r="T84" s="670">
        <v>3</v>
      </c>
      <c r="U84" s="670">
        <v>6</v>
      </c>
      <c r="V84" s="670"/>
      <c r="W84" s="670"/>
      <c r="X84" s="670"/>
      <c r="Y84" s="117">
        <v>3</v>
      </c>
      <c r="Z84" s="504"/>
      <c r="AA84" s="504"/>
      <c r="AB84" s="117"/>
    </row>
    <row r="85" spans="1:28" ht="18" customHeight="1">
      <c r="A85" s="514">
        <v>45779</v>
      </c>
      <c r="B85" s="636">
        <v>5894</v>
      </c>
      <c r="C85" s="19" t="s">
        <v>17286</v>
      </c>
      <c r="D85" s="353" t="str">
        <f>IFERROR(VLOOKUP($C85,'[5]Mã KH'!$A$3:$E$4001,3,0)," ")</f>
        <v>Khu dân cư Nguyễn Trãi 1, Phường Sao Đỏ, Thành phố Chí Linh, Tỉnh Hải Dương, Việt Nam</v>
      </c>
      <c r="E85" s="14">
        <v>4168491352</v>
      </c>
      <c r="F85" s="502"/>
      <c r="G85" s="551"/>
      <c r="H85" s="502"/>
      <c r="I85" s="502"/>
      <c r="J85" s="502"/>
      <c r="K85" s="502"/>
      <c r="L85" s="502"/>
      <c r="M85" s="669">
        <v>10</v>
      </c>
      <c r="N85" s="669"/>
      <c r="O85" s="669">
        <v>10</v>
      </c>
      <c r="P85" s="669"/>
      <c r="Q85" s="670">
        <v>10</v>
      </c>
      <c r="R85" s="670"/>
      <c r="S85" s="670">
        <v>10</v>
      </c>
      <c r="T85" s="670">
        <v>10</v>
      </c>
      <c r="U85" s="670">
        <v>10</v>
      </c>
      <c r="V85" s="670"/>
      <c r="W85" s="670"/>
      <c r="X85" s="503"/>
      <c r="Y85" s="504"/>
      <c r="Z85" s="504"/>
      <c r="AA85" s="504"/>
      <c r="AB85" s="117"/>
    </row>
    <row r="86" spans="1:28" ht="18" customHeight="1">
      <c r="A86" s="514">
        <v>45779</v>
      </c>
      <c r="B86" s="636">
        <v>3464</v>
      </c>
      <c r="C86" s="19" t="s">
        <v>17288</v>
      </c>
      <c r="D86" s="353" t="str">
        <f>IFERROR(VLOOKUP($C86,'[5]Mã KH'!$A$3:$E$4001,3,0)," ")</f>
        <v>Tầng 2, Trung tâm thương mại Vincom Việt Trì Plaza, số 2 đườ, Phường Tiên Cát, Thành phố Việt Trì, Tỉnh Phú Thọ, Việt Nam</v>
      </c>
      <c r="E86" s="14">
        <v>4168368431</v>
      </c>
      <c r="F86" s="502"/>
      <c r="G86" s="551"/>
      <c r="H86" s="502"/>
      <c r="I86" s="502"/>
      <c r="J86" s="502"/>
      <c r="K86" s="502"/>
      <c r="L86" s="502"/>
      <c r="M86" s="669">
        <v>15</v>
      </c>
      <c r="N86" s="669"/>
      <c r="O86" s="669">
        <v>5</v>
      </c>
      <c r="P86" s="669"/>
      <c r="Q86" s="670"/>
      <c r="R86" s="670"/>
      <c r="S86" s="670">
        <v>10</v>
      </c>
      <c r="T86" s="670">
        <v>10</v>
      </c>
      <c r="U86" s="670">
        <v>5</v>
      </c>
      <c r="V86" s="670"/>
      <c r="W86" s="670"/>
      <c r="X86" s="670"/>
      <c r="Y86" s="117">
        <v>3</v>
      </c>
      <c r="Z86" s="117"/>
      <c r="AA86" s="504"/>
      <c r="AB86" s="117"/>
    </row>
    <row r="87" spans="1:28" ht="18" customHeight="1">
      <c r="A87" s="514">
        <v>45779</v>
      </c>
      <c r="B87" s="636">
        <v>5847</v>
      </c>
      <c r="C87" s="19" t="s">
        <v>17288</v>
      </c>
      <c r="D87" s="353" t="str">
        <f>IFERROR(VLOOKUP($C87,'[5]Mã KH'!$A$3:$E$4001,3,0)," ")</f>
        <v>Tầng 2, Trung tâm thương mại Vincom Việt Trì Plaza, số 2 đườ, Phường Tiên Cát, Thành phố Việt Trì, Tỉnh Phú Thọ, Việt Nam</v>
      </c>
      <c r="E87" s="14">
        <v>4168367763</v>
      </c>
      <c r="F87" s="502"/>
      <c r="G87" s="551"/>
      <c r="H87" s="502"/>
      <c r="I87" s="502"/>
      <c r="J87" s="502"/>
      <c r="K87" s="502"/>
      <c r="L87" s="502"/>
      <c r="M87" s="669">
        <v>15</v>
      </c>
      <c r="N87" s="669"/>
      <c r="O87" s="669">
        <v>6</v>
      </c>
      <c r="P87" s="669"/>
      <c r="Q87" s="670"/>
      <c r="R87" s="670"/>
      <c r="S87" s="670">
        <v>6</v>
      </c>
      <c r="T87" s="670"/>
      <c r="U87" s="670"/>
      <c r="V87" s="670"/>
      <c r="W87" s="670"/>
      <c r="X87" s="670"/>
      <c r="Y87" s="117"/>
      <c r="Z87" s="117"/>
      <c r="AA87" s="504"/>
      <c r="AB87" s="117"/>
    </row>
    <row r="88" spans="1:28" ht="18" customHeight="1">
      <c r="A88" s="514">
        <v>45779</v>
      </c>
      <c r="B88" s="636">
        <v>4408</v>
      </c>
      <c r="C88" s="19" t="s">
        <v>17342</v>
      </c>
      <c r="D88" s="353" t="str">
        <f>IFERROR(VLOOKUP($C88,'[5]Mã KH'!$A$3:$E$4001,3,0)," ")</f>
        <v>Tầng 1, Vincom+ Tĩnh Gia, Thôn Nam Yến, Xã Hải Yến, Thị xã Nghi Sơn, Tỉnh Thanh Hoá, Việt Nam</v>
      </c>
      <c r="E88" s="14">
        <v>4168374321</v>
      </c>
      <c r="F88" s="502"/>
      <c r="G88" s="551"/>
      <c r="H88" s="502"/>
      <c r="I88" s="502"/>
      <c r="J88" s="502"/>
      <c r="K88" s="502"/>
      <c r="L88" s="502"/>
      <c r="M88" s="669">
        <v>10</v>
      </c>
      <c r="N88" s="669"/>
      <c r="O88" s="669">
        <v>5</v>
      </c>
      <c r="P88" s="669"/>
      <c r="Q88" s="670">
        <v>5</v>
      </c>
      <c r="R88" s="670"/>
      <c r="S88" s="670"/>
      <c r="T88" s="670">
        <v>8</v>
      </c>
      <c r="U88" s="503"/>
      <c r="V88" s="503"/>
      <c r="W88" s="503"/>
      <c r="X88" s="503"/>
      <c r="Y88" s="504"/>
      <c r="Z88" s="504"/>
      <c r="AA88" s="504"/>
      <c r="AB88" s="117"/>
    </row>
    <row r="89" spans="1:28" ht="18" customHeight="1">
      <c r="A89" s="514">
        <v>45779</v>
      </c>
      <c r="B89" s="636">
        <v>1628</v>
      </c>
      <c r="C89" s="19" t="s">
        <v>17290</v>
      </c>
      <c r="D89" s="353" t="str">
        <f>IFERROR(VLOOKUP($C89,'[5]Mã KH'!$A$3:$E$4001,3,0)," ")</f>
        <v>khu trung tâm thương mại Vincom Lê Thánh Tông, Số 5 đường Lê, Phường Máy Tơ, Quận Ngô Quyền, Thành phố Hải Phòng, Việt Nam</v>
      </c>
      <c r="E89" s="14">
        <v>4168305111</v>
      </c>
      <c r="F89" s="502"/>
      <c r="G89" s="551"/>
      <c r="H89" s="502"/>
      <c r="I89" s="502"/>
      <c r="J89" s="502"/>
      <c r="K89" s="669">
        <v>3</v>
      </c>
      <c r="L89" s="669"/>
      <c r="M89" s="669">
        <v>3</v>
      </c>
      <c r="N89" s="669"/>
      <c r="O89" s="669">
        <v>3</v>
      </c>
      <c r="P89" s="669"/>
      <c r="Q89" s="670"/>
      <c r="R89" s="670"/>
      <c r="S89" s="670">
        <v>3</v>
      </c>
      <c r="T89" s="670">
        <v>5</v>
      </c>
      <c r="U89" s="670">
        <v>3</v>
      </c>
      <c r="V89" s="670"/>
      <c r="W89" s="670">
        <v>3</v>
      </c>
      <c r="X89" s="670"/>
      <c r="Y89" s="117">
        <v>3</v>
      </c>
      <c r="Z89" s="117">
        <v>3</v>
      </c>
      <c r="AA89" s="504"/>
      <c r="AB89" s="117"/>
    </row>
    <row r="90" spans="1:28" ht="18" customHeight="1">
      <c r="A90" s="514">
        <v>45779</v>
      </c>
      <c r="B90" s="636">
        <v>5309</v>
      </c>
      <c r="C90" s="19" t="s">
        <v>17292</v>
      </c>
      <c r="D90" s="353" t="str">
        <f>IFERROR(VLOOKUP($C90,'[5]Mã KH'!$A$3:$E$4001,3,0)," ")</f>
        <v>Tầng 2, khu TTTM Vincom Plaza Hạ Long, Khu vực Cột đồng hồ, Phường Bạch Đằng, Thành phố Hạ Long, Tỉnh Quảng Ninh, Việt Nam</v>
      </c>
      <c r="E90" s="14">
        <v>4168373939</v>
      </c>
      <c r="F90" s="502"/>
      <c r="G90" s="551"/>
      <c r="H90" s="502"/>
      <c r="I90" s="502"/>
      <c r="J90" s="502"/>
      <c r="K90" s="502"/>
      <c r="L90" s="502"/>
      <c r="M90" s="669"/>
      <c r="N90" s="669"/>
      <c r="O90" s="669"/>
      <c r="P90" s="669"/>
      <c r="Q90" s="670"/>
      <c r="R90" s="670"/>
      <c r="S90" s="670">
        <v>20</v>
      </c>
      <c r="T90" s="670">
        <v>4</v>
      </c>
      <c r="U90" s="670">
        <v>8</v>
      </c>
      <c r="V90" s="670"/>
      <c r="W90" s="670"/>
      <c r="X90" s="670"/>
      <c r="Y90" s="117">
        <v>6</v>
      </c>
      <c r="Z90" s="117"/>
      <c r="AA90" s="117"/>
      <c r="AB90" s="117"/>
    </row>
    <row r="91" spans="1:28" ht="18" customHeight="1">
      <c r="A91" s="514">
        <v>45779</v>
      </c>
      <c r="B91" s="636">
        <v>5836</v>
      </c>
      <c r="C91" s="19" t="s">
        <v>17282</v>
      </c>
      <c r="D91" s="353" t="str">
        <f>IFERROR(VLOOKUP($C91,'[5]Mã KH'!$A$3:$E$4001,3,0)," ")</f>
        <v>481 Hùng Vương, Phường Đồng Tâm, Thành phố Vĩnh Yên, Tỉnh Vĩnh Phúc, Việt Nam</v>
      </c>
      <c r="E91" s="14">
        <v>4168371392</v>
      </c>
      <c r="F91" s="502"/>
      <c r="G91" s="551"/>
      <c r="H91" s="502"/>
      <c r="I91" s="502"/>
      <c r="J91" s="502"/>
      <c r="K91" s="502"/>
      <c r="L91" s="502"/>
      <c r="M91" s="669">
        <v>20</v>
      </c>
      <c r="N91" s="669"/>
      <c r="O91" s="669"/>
      <c r="P91" s="669"/>
      <c r="Q91" s="670"/>
      <c r="R91" s="670"/>
      <c r="S91" s="670"/>
      <c r="T91" s="670"/>
      <c r="U91" s="670"/>
      <c r="V91" s="670"/>
      <c r="W91" s="670"/>
      <c r="X91" s="670"/>
      <c r="Y91" s="117"/>
      <c r="Z91" s="117"/>
      <c r="AA91" s="117"/>
      <c r="AB91" s="117"/>
    </row>
    <row r="92" spans="1:28" ht="18" customHeight="1">
      <c r="A92" s="638"/>
      <c r="B92" s="639"/>
      <c r="C92" s="52"/>
      <c r="D92" s="657" t="str">
        <f>IFERROR(VLOOKUP($C92,'[5]Mã KH'!$A$3:$E$4001,3,0)," ")</f>
        <v xml:space="preserve"> </v>
      </c>
      <c r="E92" s="157"/>
      <c r="F92" s="640"/>
      <c r="G92" s="641"/>
      <c r="H92" s="640"/>
      <c r="I92" s="640"/>
      <c r="J92" s="640"/>
      <c r="K92" s="640"/>
      <c r="L92" s="640"/>
      <c r="M92" s="679"/>
      <c r="N92" s="679"/>
      <c r="O92" s="679"/>
      <c r="P92" s="679"/>
      <c r="Q92" s="680"/>
      <c r="R92" s="680"/>
      <c r="S92" s="680"/>
      <c r="T92" s="680"/>
      <c r="U92" s="680"/>
      <c r="V92" s="680"/>
      <c r="W92" s="680"/>
      <c r="X92" s="680"/>
      <c r="Y92" s="644"/>
      <c r="Z92" s="644"/>
      <c r="AA92" s="644"/>
      <c r="AB92" s="644"/>
    </row>
    <row r="93" spans="1:28" ht="18" customHeight="1">
      <c r="A93" s="514"/>
      <c r="B93" s="511"/>
      <c r="C93" s="19"/>
      <c r="D93" s="372" t="s">
        <v>17617</v>
      </c>
      <c r="E93" s="14"/>
      <c r="F93" s="502"/>
      <c r="G93" s="551"/>
      <c r="H93" s="502"/>
      <c r="I93" s="502"/>
      <c r="J93" s="502"/>
      <c r="K93" s="502"/>
      <c r="L93" s="502"/>
      <c r="M93" s="502"/>
      <c r="N93" s="502"/>
      <c r="O93" s="502"/>
      <c r="P93" s="502"/>
      <c r="Q93" s="503"/>
      <c r="R93" s="503"/>
      <c r="S93" s="503"/>
      <c r="T93" s="503"/>
      <c r="U93" s="503"/>
      <c r="V93" s="503"/>
      <c r="W93" s="503"/>
      <c r="X93" s="503"/>
      <c r="Y93" s="504"/>
      <c r="Z93" s="504"/>
      <c r="AA93" s="504"/>
      <c r="AB93" s="117"/>
    </row>
    <row r="94" spans="1:28" ht="18" customHeight="1">
      <c r="A94" s="514">
        <v>45810</v>
      </c>
      <c r="B94" s="636" t="s">
        <v>17424</v>
      </c>
      <c r="C94" s="19" t="s">
        <v>17425</v>
      </c>
      <c r="D94" s="353" t="str">
        <f>IFERROR(VLOOKUP($C94,'[5]Mã KH'!$A$3:$E$4001,3,0)," ")</f>
        <v>Số 460, phố Lý Bôn, Phường Đề Thám, Thành phố Thái Bình, Tỉnh Thái Bình, Việt Nam</v>
      </c>
      <c r="E94" s="14">
        <v>4168339323</v>
      </c>
      <c r="F94" s="502"/>
      <c r="G94" s="551"/>
      <c r="H94" s="502"/>
      <c r="I94" s="502"/>
      <c r="J94" s="502"/>
      <c r="K94" s="502"/>
      <c r="L94" s="502"/>
      <c r="M94" s="669">
        <v>10</v>
      </c>
      <c r="N94" s="669"/>
      <c r="O94" s="669">
        <v>10</v>
      </c>
      <c r="P94" s="669"/>
      <c r="Q94" s="670">
        <v>5</v>
      </c>
      <c r="R94" s="670"/>
      <c r="S94" s="670">
        <v>10</v>
      </c>
      <c r="T94" s="670"/>
      <c r="U94" s="670"/>
      <c r="V94" s="670"/>
      <c r="W94" s="670"/>
      <c r="X94" s="670"/>
      <c r="Y94" s="117"/>
      <c r="Z94" s="117">
        <v>6</v>
      </c>
      <c r="AA94" s="117"/>
      <c r="AB94" s="117"/>
    </row>
    <row r="95" spans="1:28" ht="18" customHeight="1">
      <c r="A95" s="514">
        <v>45810</v>
      </c>
      <c r="B95" s="636">
        <v>3501</v>
      </c>
      <c r="C95" s="19" t="s">
        <v>17425</v>
      </c>
      <c r="D95" s="353" t="str">
        <f>IFERROR(VLOOKUP($C95,'[5]Mã KH'!$A$3:$E$4001,3,0)," ")</f>
        <v>Số 460, phố Lý Bôn, Phường Đề Thám, Thành phố Thái Bình, Tỉnh Thái Bình, Việt Nam</v>
      </c>
      <c r="E95" s="14">
        <v>4168304860</v>
      </c>
      <c r="F95" s="502"/>
      <c r="G95" s="551"/>
      <c r="H95" s="502"/>
      <c r="I95" s="502"/>
      <c r="J95" s="502"/>
      <c r="K95" s="502"/>
      <c r="L95" s="502"/>
      <c r="M95" s="669">
        <v>10</v>
      </c>
      <c r="N95" s="669"/>
      <c r="O95" s="669">
        <v>25</v>
      </c>
      <c r="P95" s="669"/>
      <c r="Q95" s="670"/>
      <c r="R95" s="670"/>
      <c r="S95" s="670"/>
      <c r="T95" s="670">
        <v>10</v>
      </c>
      <c r="U95" s="670">
        <v>10</v>
      </c>
      <c r="V95" s="670"/>
      <c r="W95" s="670"/>
      <c r="X95" s="670"/>
      <c r="Y95" s="117">
        <v>10</v>
      </c>
      <c r="Z95" s="504"/>
      <c r="AA95" s="504"/>
      <c r="AB95" s="117"/>
    </row>
    <row r="96" spans="1:28" ht="18" customHeight="1">
      <c r="A96" s="514">
        <v>45810</v>
      </c>
      <c r="B96" s="637">
        <v>3501</v>
      </c>
      <c r="C96" s="19" t="s">
        <v>17425</v>
      </c>
      <c r="D96" s="353" t="str">
        <f>IFERROR(VLOOKUP($C96,'[5]Mã KH'!$A$3:$E$4001,3,0)," ")</f>
        <v>Số 460, phố Lý Bôn, Phường Đề Thám, Thành phố Thái Bình, Tỉnh Thái Bình, Việt Nam</v>
      </c>
      <c r="E96" s="14">
        <v>4168290259</v>
      </c>
      <c r="F96" s="502"/>
      <c r="G96" s="551"/>
      <c r="H96" s="502"/>
      <c r="I96" s="502"/>
      <c r="J96" s="502"/>
      <c r="K96" s="502"/>
      <c r="L96" s="502"/>
      <c r="M96" s="502"/>
      <c r="N96" s="502"/>
      <c r="O96" s="502"/>
      <c r="P96" s="502"/>
      <c r="Q96" s="670">
        <v>3</v>
      </c>
      <c r="R96" s="670"/>
      <c r="S96" s="670">
        <v>5</v>
      </c>
      <c r="T96" s="503"/>
      <c r="U96" s="503"/>
      <c r="V96" s="503"/>
      <c r="W96" s="503"/>
      <c r="X96" s="503"/>
      <c r="Y96" s="504"/>
      <c r="Z96" s="504"/>
      <c r="AA96" s="504"/>
      <c r="AB96" s="117"/>
    </row>
    <row r="97" spans="1:28" ht="18" customHeight="1">
      <c r="A97" s="514">
        <v>45810</v>
      </c>
      <c r="B97" s="636">
        <v>1564</v>
      </c>
      <c r="C97" s="19" t="s">
        <v>17288</v>
      </c>
      <c r="D97" s="353" t="str">
        <f>IFERROR(VLOOKUP($C97,'[5]Mã KH'!$A$3:$E$4001,3,0)," ")</f>
        <v>Tầng 2, Trung tâm thương mại Vincom Việt Trì Plaza, số 2 đườ, Phường Tiên Cát, Thành phố Việt Trì, Tỉnh Phú Thọ, Việt Nam</v>
      </c>
      <c r="E97" s="14">
        <v>4168346831</v>
      </c>
      <c r="F97" s="502"/>
      <c r="G97" s="551"/>
      <c r="H97" s="502"/>
      <c r="I97" s="502"/>
      <c r="J97" s="502"/>
      <c r="K97" s="669">
        <v>10</v>
      </c>
      <c r="L97" s="669"/>
      <c r="M97" s="669">
        <v>10</v>
      </c>
      <c r="N97" s="669"/>
      <c r="O97" s="669">
        <v>10</v>
      </c>
      <c r="P97" s="669"/>
      <c r="Q97" s="670"/>
      <c r="R97" s="670"/>
      <c r="S97" s="670">
        <v>10</v>
      </c>
      <c r="T97" s="670"/>
      <c r="U97" s="670"/>
      <c r="V97" s="670"/>
      <c r="W97" s="670"/>
      <c r="X97" s="670"/>
      <c r="Y97" s="117">
        <v>5</v>
      </c>
      <c r="Z97" s="504"/>
      <c r="AA97" s="504"/>
      <c r="AB97" s="117"/>
    </row>
    <row r="98" spans="1:28" ht="18" customHeight="1">
      <c r="A98" s="514">
        <v>45810</v>
      </c>
      <c r="B98" s="636">
        <v>5905</v>
      </c>
      <c r="C98" s="19" t="s">
        <v>17288</v>
      </c>
      <c r="D98" s="353" t="str">
        <f>IFERROR(VLOOKUP($C98,'[5]Mã KH'!$A$3:$E$4001,3,0)," ")</f>
        <v>Tầng 2, Trung tâm thương mại Vincom Việt Trì Plaza, số 2 đườ, Phường Tiên Cát, Thành phố Việt Trì, Tỉnh Phú Thọ, Việt Nam</v>
      </c>
      <c r="E98" s="14">
        <v>4168162724</v>
      </c>
      <c r="F98" s="502"/>
      <c r="G98" s="551"/>
      <c r="H98" s="502"/>
      <c r="I98" s="502"/>
      <c r="J98" s="502"/>
      <c r="K98" s="502"/>
      <c r="L98" s="502"/>
      <c r="M98" s="669">
        <v>10</v>
      </c>
      <c r="N98" s="669"/>
      <c r="O98" s="669">
        <v>15</v>
      </c>
      <c r="P98" s="669"/>
      <c r="Q98" s="670"/>
      <c r="R98" s="503"/>
      <c r="S98" s="503"/>
      <c r="T98" s="503"/>
      <c r="U98" s="503"/>
      <c r="V98" s="503"/>
      <c r="W98" s="503"/>
      <c r="X98" s="503"/>
      <c r="Y98" s="504"/>
      <c r="Z98" s="504"/>
      <c r="AA98" s="504"/>
      <c r="AB98" s="117"/>
    </row>
    <row r="99" spans="1:28" ht="18" customHeight="1">
      <c r="A99" s="514">
        <v>45810</v>
      </c>
      <c r="B99" s="637">
        <v>5905</v>
      </c>
      <c r="C99" s="19" t="s">
        <v>17288</v>
      </c>
      <c r="D99" s="353" t="str">
        <f>IFERROR(VLOOKUP($C99,'[5]Mã KH'!$A$3:$E$4001,3,0)," ")</f>
        <v>Tầng 2, Trung tâm thương mại Vincom Việt Trì Plaza, số 2 đườ, Phường Tiên Cát, Thành phố Việt Trì, Tỉnh Phú Thọ, Việt Nam</v>
      </c>
      <c r="E99" s="14">
        <v>4167813476</v>
      </c>
      <c r="F99" s="502"/>
      <c r="G99" s="551"/>
      <c r="H99" s="502"/>
      <c r="I99" s="502"/>
      <c r="J99" s="502"/>
      <c r="K99" s="502"/>
      <c r="L99" s="502"/>
      <c r="M99" s="669">
        <v>8</v>
      </c>
      <c r="N99" s="669"/>
      <c r="O99" s="669"/>
      <c r="P99" s="669"/>
      <c r="Q99" s="670"/>
      <c r="R99" s="503"/>
      <c r="S99" s="503"/>
      <c r="T99" s="503"/>
      <c r="U99" s="503"/>
      <c r="V99" s="503"/>
      <c r="W99" s="503"/>
      <c r="X99" s="503"/>
      <c r="Y99" s="504"/>
      <c r="Z99" s="504"/>
      <c r="AA99" s="504"/>
      <c r="AB99" s="117"/>
    </row>
    <row r="100" spans="1:28" ht="18" customHeight="1">
      <c r="A100" s="514">
        <v>45810</v>
      </c>
      <c r="B100" s="636">
        <v>3435</v>
      </c>
      <c r="C100" s="19" t="s">
        <v>17288</v>
      </c>
      <c r="D100" s="353" t="str">
        <f>IFERROR(VLOOKUP($C100,'[5]Mã KH'!$A$3:$E$4001,3,0)," ")</f>
        <v>Tầng 2, Trung tâm thương mại Vincom Việt Trì Plaza, số 2 đườ, Phường Tiên Cát, Thành phố Việt Trì, Tỉnh Phú Thọ, Việt Nam</v>
      </c>
      <c r="E100" s="14">
        <v>4168434939</v>
      </c>
      <c r="F100" s="502"/>
      <c r="G100" s="551"/>
      <c r="H100" s="502"/>
      <c r="I100" s="502"/>
      <c r="J100" s="502"/>
      <c r="K100" s="502"/>
      <c r="L100" s="502"/>
      <c r="M100" s="502"/>
      <c r="N100" s="502"/>
      <c r="O100" s="669">
        <v>10</v>
      </c>
      <c r="P100" s="669"/>
      <c r="Q100" s="670">
        <v>10</v>
      </c>
      <c r="R100" s="670"/>
      <c r="S100" s="670">
        <v>10</v>
      </c>
      <c r="T100" s="503"/>
      <c r="U100" s="503"/>
      <c r="V100" s="503"/>
      <c r="W100" s="503"/>
      <c r="X100" s="503"/>
      <c r="Y100" s="504"/>
      <c r="Z100" s="692">
        <v>10</v>
      </c>
      <c r="AA100" s="504"/>
      <c r="AB100" s="117"/>
    </row>
    <row r="101" spans="1:28" ht="18" customHeight="1">
      <c r="A101" s="514">
        <v>45810</v>
      </c>
      <c r="B101" s="636">
        <v>6062</v>
      </c>
      <c r="C101" s="19" t="s">
        <v>17286</v>
      </c>
      <c r="D101" s="353" t="str">
        <f>IFERROR(VLOOKUP($C101,'[5]Mã KH'!$A$3:$E$4001,3,0)," ")</f>
        <v>Khu dân cư Nguyễn Trãi 1, Phường Sao Đỏ, Thành phố Chí Linh, Tỉnh Hải Dương, Việt Nam</v>
      </c>
      <c r="E101" s="14">
        <v>4168421414</v>
      </c>
      <c r="F101" s="502"/>
      <c r="G101" s="551"/>
      <c r="H101" s="502"/>
      <c r="I101" s="502"/>
      <c r="J101" s="502"/>
      <c r="K101" s="502"/>
      <c r="L101" s="502"/>
      <c r="M101" s="669">
        <v>20</v>
      </c>
      <c r="N101" s="669"/>
      <c r="O101" s="669">
        <v>30</v>
      </c>
      <c r="P101" s="502"/>
      <c r="Q101" s="503"/>
      <c r="R101" s="503"/>
      <c r="S101" s="503"/>
      <c r="T101" s="503"/>
      <c r="U101" s="503"/>
      <c r="V101" s="503"/>
      <c r="W101" s="503"/>
      <c r="X101" s="503"/>
      <c r="Y101" s="504"/>
      <c r="Z101" s="504"/>
      <c r="AA101" s="504"/>
      <c r="AB101" s="117"/>
    </row>
    <row r="102" spans="1:28" ht="18" customHeight="1">
      <c r="A102" s="514">
        <v>45810</v>
      </c>
      <c r="B102" s="636">
        <v>3526</v>
      </c>
      <c r="C102" s="19" t="s">
        <v>17286</v>
      </c>
      <c r="D102" s="353" t="str">
        <f>IFERROR(VLOOKUP($C102,'[5]Mã KH'!$A$3:$E$4001,3,0)," ")</f>
        <v>Khu dân cư Nguyễn Trãi 1, Phường Sao Đỏ, Thành phố Chí Linh, Tỉnh Hải Dương, Việt Nam</v>
      </c>
      <c r="E102" s="14">
        <v>4168406545</v>
      </c>
      <c r="F102" s="502"/>
      <c r="G102" s="551"/>
      <c r="H102" s="502"/>
      <c r="I102" s="502"/>
      <c r="J102" s="502"/>
      <c r="K102" s="502"/>
      <c r="L102" s="502"/>
      <c r="M102" s="669">
        <v>10</v>
      </c>
      <c r="N102" s="669"/>
      <c r="O102" s="669">
        <v>10</v>
      </c>
      <c r="P102" s="669"/>
      <c r="Q102" s="670"/>
      <c r="R102" s="670"/>
      <c r="S102" s="670"/>
      <c r="T102" s="670"/>
      <c r="U102" s="670"/>
      <c r="V102" s="670"/>
      <c r="W102" s="670"/>
      <c r="X102" s="670"/>
      <c r="Y102" s="117"/>
      <c r="Z102" s="117"/>
      <c r="AA102" s="504"/>
      <c r="AB102" s="117"/>
    </row>
    <row r="103" spans="1:28" ht="18" customHeight="1">
      <c r="A103" s="514">
        <v>45810</v>
      </c>
      <c r="B103" s="637">
        <v>3526</v>
      </c>
      <c r="C103" s="19" t="s">
        <v>17286</v>
      </c>
      <c r="D103" s="353" t="str">
        <f>IFERROR(VLOOKUP($C103,'[5]Mã KH'!$A$3:$E$4001,3,0)," ")</f>
        <v>Khu dân cư Nguyễn Trãi 1, Phường Sao Đỏ, Thành phố Chí Linh, Tỉnh Hải Dương, Việt Nam</v>
      </c>
      <c r="E103" s="14">
        <v>4168290425</v>
      </c>
      <c r="F103" s="502"/>
      <c r="G103" s="551"/>
      <c r="H103" s="502"/>
      <c r="I103" s="502"/>
      <c r="J103" s="502"/>
      <c r="K103" s="502"/>
      <c r="L103" s="502"/>
      <c r="M103" s="669">
        <v>5</v>
      </c>
      <c r="N103" s="669"/>
      <c r="O103" s="669">
        <v>5</v>
      </c>
      <c r="P103" s="669"/>
      <c r="Q103" s="670">
        <v>3</v>
      </c>
      <c r="R103" s="670"/>
      <c r="S103" s="670">
        <v>5</v>
      </c>
      <c r="T103" s="670">
        <v>5</v>
      </c>
      <c r="U103" s="670">
        <v>3</v>
      </c>
      <c r="V103" s="670"/>
      <c r="W103" s="670"/>
      <c r="X103" s="670"/>
      <c r="Y103" s="117">
        <v>3</v>
      </c>
      <c r="Z103" s="117"/>
      <c r="AA103" s="504"/>
      <c r="AB103" s="117"/>
    </row>
    <row r="104" spans="1:28" ht="18" customHeight="1">
      <c r="A104" s="514">
        <v>45810</v>
      </c>
      <c r="B104" s="636">
        <v>3385</v>
      </c>
      <c r="C104" s="19" t="s">
        <v>17286</v>
      </c>
      <c r="D104" s="353" t="str">
        <f>IFERROR(VLOOKUP($C104,'[5]Mã KH'!$A$3:$E$4001,3,0)," ")</f>
        <v>Khu dân cư Nguyễn Trãi 1, Phường Sao Đỏ, Thành phố Chí Linh, Tỉnh Hải Dương, Việt Nam</v>
      </c>
      <c r="E104" s="14">
        <v>4168312286</v>
      </c>
      <c r="F104" s="502"/>
      <c r="G104" s="551"/>
      <c r="H104" s="502"/>
      <c r="I104" s="502"/>
      <c r="J104" s="502"/>
      <c r="K104" s="502"/>
      <c r="L104" s="502"/>
      <c r="M104" s="669">
        <v>10</v>
      </c>
      <c r="N104" s="669"/>
      <c r="O104" s="669">
        <v>10</v>
      </c>
      <c r="P104" s="669"/>
      <c r="Q104" s="670"/>
      <c r="R104" s="670"/>
      <c r="S104" s="670">
        <v>5</v>
      </c>
      <c r="T104" s="670"/>
      <c r="U104" s="670">
        <v>5</v>
      </c>
      <c r="V104" s="670"/>
      <c r="W104" s="670"/>
      <c r="X104" s="670"/>
      <c r="Y104" s="117"/>
      <c r="Z104" s="504"/>
      <c r="AA104" s="504"/>
      <c r="AB104" s="117"/>
    </row>
    <row r="105" spans="1:28" ht="18" customHeight="1">
      <c r="A105" s="514">
        <v>45810</v>
      </c>
      <c r="B105" s="637">
        <v>3385</v>
      </c>
      <c r="C105" s="19" t="s">
        <v>17286</v>
      </c>
      <c r="D105" s="353" t="str">
        <f>IFERROR(VLOOKUP($C105,'[5]Mã KH'!$A$3:$E$4001,3,0)," ")</f>
        <v>Khu dân cư Nguyễn Trãi 1, Phường Sao Đỏ, Thành phố Chí Linh, Tỉnh Hải Dương, Việt Nam</v>
      </c>
      <c r="E105" s="14">
        <v>4168289739</v>
      </c>
      <c r="F105" s="502"/>
      <c r="G105" s="551"/>
      <c r="H105" s="502"/>
      <c r="I105" s="502"/>
      <c r="J105" s="502"/>
      <c r="K105" s="502"/>
      <c r="L105" s="502"/>
      <c r="M105" s="669">
        <v>5</v>
      </c>
      <c r="N105" s="669"/>
      <c r="O105" s="669">
        <v>10</v>
      </c>
      <c r="P105" s="669"/>
      <c r="Q105" s="670">
        <v>3</v>
      </c>
      <c r="R105" s="670"/>
      <c r="S105" s="670">
        <v>5</v>
      </c>
      <c r="T105" s="670">
        <v>5</v>
      </c>
      <c r="U105" s="670">
        <v>6</v>
      </c>
      <c r="V105" s="670"/>
      <c r="W105" s="670"/>
      <c r="X105" s="670"/>
      <c r="Y105" s="117">
        <v>6</v>
      </c>
      <c r="Z105" s="504"/>
      <c r="AA105" s="504"/>
      <c r="AB105" s="117"/>
    </row>
    <row r="106" spans="1:28" ht="18" customHeight="1">
      <c r="A106" s="514">
        <v>45810</v>
      </c>
      <c r="B106" s="636">
        <v>5964</v>
      </c>
      <c r="C106" s="19" t="s">
        <v>17286</v>
      </c>
      <c r="D106" s="353" t="str">
        <f>IFERROR(VLOOKUP($C106,'[5]Mã KH'!$A$3:$E$4001,3,0)," ")</f>
        <v>Khu dân cư Nguyễn Trãi 1, Phường Sao Đỏ, Thành phố Chí Linh, Tỉnh Hải Dương, Việt Nam</v>
      </c>
      <c r="E106" s="690">
        <v>4168628204</v>
      </c>
      <c r="F106" s="502"/>
      <c r="G106" s="551"/>
      <c r="H106" s="502"/>
      <c r="I106" s="502"/>
      <c r="J106" s="502"/>
      <c r="K106" s="502"/>
      <c r="L106" s="502"/>
      <c r="M106" s="669">
        <v>15</v>
      </c>
      <c r="N106" s="669"/>
      <c r="O106" s="669">
        <v>20</v>
      </c>
      <c r="P106" s="669"/>
      <c r="Q106" s="670">
        <v>15</v>
      </c>
      <c r="R106" s="670"/>
      <c r="S106" s="670">
        <v>15</v>
      </c>
      <c r="T106" s="503"/>
      <c r="U106" s="503"/>
      <c r="V106" s="503"/>
      <c r="W106" s="503"/>
      <c r="X106" s="503"/>
      <c r="Y106" s="504"/>
      <c r="Z106" s="504"/>
      <c r="AA106" s="504"/>
      <c r="AB106" s="117"/>
    </row>
    <row r="107" spans="1:28" ht="18" customHeight="1">
      <c r="A107" s="514">
        <v>45810</v>
      </c>
      <c r="B107" s="636">
        <v>5863</v>
      </c>
      <c r="C107" s="19" t="s">
        <v>17282</v>
      </c>
      <c r="D107" s="353" t="str">
        <f>IFERROR(VLOOKUP($C107,'[5]Mã KH'!$A$3:$E$4001,3,0)," ")</f>
        <v>481 Hùng Vương, Phường Đồng Tâm, Thành phố Vĩnh Yên, Tỉnh Vĩnh Phúc, Việt Nam</v>
      </c>
      <c r="E107" s="14">
        <v>4168421309</v>
      </c>
      <c r="F107" s="502"/>
      <c r="G107" s="551"/>
      <c r="H107" s="502"/>
      <c r="I107" s="502"/>
      <c r="J107" s="502"/>
      <c r="K107" s="502"/>
      <c r="L107" s="502"/>
      <c r="M107" s="669">
        <v>15</v>
      </c>
      <c r="N107" s="669"/>
      <c r="O107" s="669">
        <v>20</v>
      </c>
      <c r="P107" s="502"/>
      <c r="Q107" s="503"/>
      <c r="R107" s="503"/>
      <c r="S107" s="503"/>
      <c r="T107" s="503"/>
      <c r="U107" s="503"/>
      <c r="V107" s="503"/>
      <c r="W107" s="503"/>
      <c r="X107" s="503"/>
      <c r="Y107" s="504"/>
      <c r="Z107" s="504"/>
      <c r="AA107" s="504"/>
      <c r="AB107" s="117"/>
    </row>
    <row r="108" spans="1:28" ht="18" customHeight="1">
      <c r="A108" s="514">
        <v>45810</v>
      </c>
      <c r="B108" s="636">
        <v>4626</v>
      </c>
      <c r="C108" s="19" t="s">
        <v>17289</v>
      </c>
      <c r="D108" s="353" t="str">
        <f>IFERROR(VLOOKUP($C108,'[5]Mã KH'!$A$3:$E$4001,3,0)," ")</f>
        <v>Căn RA1, Tầng 01, Tòa A1 Khu căn hộ Rừng Cọ, KĐT TM và DL Vă, Xã Xuân Quan, Huyện Văn Giang, Tỉnh Hưng Yên, Việt Nam</v>
      </c>
      <c r="E108" s="14">
        <v>4168253940</v>
      </c>
      <c r="F108" s="502"/>
      <c r="G108" s="551"/>
      <c r="H108" s="502"/>
      <c r="I108" s="502"/>
      <c r="J108" s="502"/>
      <c r="K108" s="502"/>
      <c r="L108" s="502"/>
      <c r="M108" s="502"/>
      <c r="N108" s="502"/>
      <c r="O108" s="502"/>
      <c r="P108" s="502"/>
      <c r="Q108" s="503"/>
      <c r="R108" s="503"/>
      <c r="S108" s="503"/>
      <c r="T108" s="670">
        <v>10</v>
      </c>
      <c r="U108" s="670">
        <v>10</v>
      </c>
      <c r="V108" s="503"/>
      <c r="W108" s="503"/>
      <c r="X108" s="503"/>
      <c r="Y108" s="504"/>
      <c r="Z108" s="504"/>
      <c r="AA108" s="504"/>
      <c r="AB108" s="117"/>
    </row>
    <row r="109" spans="1:28" ht="18" customHeight="1">
      <c r="A109" s="514">
        <v>45810</v>
      </c>
      <c r="B109" s="637">
        <v>4626</v>
      </c>
      <c r="C109" s="19" t="s">
        <v>17289</v>
      </c>
      <c r="D109" s="353" t="str">
        <f>IFERROR(VLOOKUP($C109,'[5]Mã KH'!$A$3:$E$4001,3,0)," ")</f>
        <v>Căn RA1, Tầng 01, Tòa A1 Khu căn hộ Rừng Cọ, KĐT TM và DL Vă, Xã Xuân Quan, Huyện Văn Giang, Tỉnh Hưng Yên, Việt Nam</v>
      </c>
      <c r="E109" s="14">
        <v>4168293451</v>
      </c>
      <c r="F109" s="502"/>
      <c r="G109" s="551"/>
      <c r="H109" s="502"/>
      <c r="I109" s="502"/>
      <c r="J109" s="502"/>
      <c r="K109" s="502"/>
      <c r="L109" s="502"/>
      <c r="M109" s="669">
        <v>5</v>
      </c>
      <c r="N109" s="669"/>
      <c r="O109" s="669">
        <v>10</v>
      </c>
      <c r="P109" s="669"/>
      <c r="Q109" s="670">
        <v>3</v>
      </c>
      <c r="R109" s="670"/>
      <c r="S109" s="670">
        <v>5</v>
      </c>
      <c r="T109" s="670"/>
      <c r="U109" s="670"/>
      <c r="V109" s="670"/>
      <c r="W109" s="670"/>
      <c r="X109" s="670"/>
      <c r="Y109" s="117">
        <v>6</v>
      </c>
      <c r="Z109" s="504"/>
      <c r="AA109" s="504"/>
      <c r="AB109" s="117"/>
    </row>
    <row r="110" spans="1:28" ht="18" customHeight="1">
      <c r="A110" s="514">
        <v>45810</v>
      </c>
      <c r="B110" s="636">
        <v>4283</v>
      </c>
      <c r="C110" s="19" t="s">
        <v>17292</v>
      </c>
      <c r="D110" s="353" t="str">
        <f>IFERROR(VLOOKUP($C110,'[5]Mã KH'!$A$3:$E$4001,3,0)," ")</f>
        <v>Tầng 2, khu TTTM Vincom Plaza Hạ Long, Khu vực Cột đồng hồ, Phường Bạch Đằng, Thành phố Hạ Long, Tỉnh Quảng Ninh, Việt Nam</v>
      </c>
      <c r="E110" s="14">
        <v>4168271103</v>
      </c>
      <c r="F110" s="502"/>
      <c r="G110" s="551"/>
      <c r="H110" s="502"/>
      <c r="I110" s="502"/>
      <c r="J110" s="502"/>
      <c r="K110" s="502"/>
      <c r="L110" s="502"/>
      <c r="M110" s="669">
        <v>10</v>
      </c>
      <c r="N110" s="669"/>
      <c r="O110" s="669">
        <v>10</v>
      </c>
      <c r="P110" s="669"/>
      <c r="Q110" s="670"/>
      <c r="R110" s="670"/>
      <c r="S110" s="670">
        <v>8</v>
      </c>
      <c r="T110" s="670">
        <v>5</v>
      </c>
      <c r="U110" s="670">
        <v>3</v>
      </c>
      <c r="V110" s="670"/>
      <c r="W110" s="670"/>
      <c r="X110" s="503"/>
      <c r="Y110" s="504"/>
      <c r="Z110" s="504"/>
      <c r="AA110" s="504"/>
      <c r="AB110" s="117"/>
    </row>
    <row r="111" spans="1:28" ht="18" customHeight="1">
      <c r="A111" s="514">
        <v>45810</v>
      </c>
      <c r="B111" s="636">
        <v>1647</v>
      </c>
      <c r="C111" s="19" t="s">
        <v>17292</v>
      </c>
      <c r="D111" s="353" t="str">
        <f>IFERROR(VLOOKUP($C111,'[5]Mã KH'!$A$3:$E$4001,3,0)," ")</f>
        <v>Tầng 2, khu TTTM Vincom Plaza Hạ Long, Khu vực Cột đồng hồ, Phường Bạch Đằng, Thành phố Hạ Long, Tỉnh Quảng Ninh, Việt Nam</v>
      </c>
      <c r="E111" s="14">
        <v>4168377145</v>
      </c>
      <c r="F111" s="502"/>
      <c r="G111" s="551"/>
      <c r="H111" s="502"/>
      <c r="I111" s="502"/>
      <c r="J111" s="502"/>
      <c r="K111" s="502"/>
      <c r="L111" s="502"/>
      <c r="M111" s="502"/>
      <c r="N111" s="502"/>
      <c r="O111" s="669">
        <v>20</v>
      </c>
      <c r="P111" s="669"/>
      <c r="Q111" s="670"/>
      <c r="R111" s="670"/>
      <c r="S111" s="670">
        <v>10</v>
      </c>
      <c r="T111" s="670"/>
      <c r="U111" s="670">
        <v>10</v>
      </c>
      <c r="V111" s="670"/>
      <c r="W111" s="670">
        <v>5</v>
      </c>
      <c r="X111" s="670"/>
      <c r="Y111" s="117"/>
      <c r="Z111" s="117">
        <v>5</v>
      </c>
      <c r="AA111" s="504"/>
      <c r="AB111" s="117"/>
    </row>
    <row r="112" spans="1:28" ht="18" customHeight="1">
      <c r="A112" s="514">
        <v>45810</v>
      </c>
      <c r="B112" s="636" t="s">
        <v>17426</v>
      </c>
      <c r="C112" s="19" t="s">
        <v>17292</v>
      </c>
      <c r="D112" s="353" t="str">
        <f>IFERROR(VLOOKUP($C112,'[5]Mã KH'!$A$3:$E$4001,3,0)," ")</f>
        <v>Tầng 2, khu TTTM Vincom Plaza Hạ Long, Khu vực Cột đồng hồ, Phường Bạch Đằng, Thành phố Hạ Long, Tỉnh Quảng Ninh, Việt Nam</v>
      </c>
      <c r="E112" s="14">
        <v>4168235515</v>
      </c>
      <c r="F112" s="502"/>
      <c r="G112" s="551"/>
      <c r="H112" s="502"/>
      <c r="I112" s="502"/>
      <c r="J112" s="502"/>
      <c r="K112" s="502"/>
      <c r="L112" s="502"/>
      <c r="M112" s="502"/>
      <c r="N112" s="502"/>
      <c r="O112" s="669">
        <v>26</v>
      </c>
      <c r="P112" s="669"/>
      <c r="Q112" s="670"/>
      <c r="R112" s="670"/>
      <c r="S112" s="670"/>
      <c r="T112" s="670"/>
      <c r="U112" s="670"/>
      <c r="V112" s="503"/>
      <c r="W112" s="503"/>
      <c r="X112" s="503"/>
      <c r="Y112" s="504"/>
      <c r="Z112" s="504"/>
      <c r="AA112" s="504"/>
      <c r="AB112" s="117"/>
    </row>
    <row r="113" spans="1:28" ht="18" customHeight="1">
      <c r="A113" s="514">
        <v>45810</v>
      </c>
      <c r="B113" s="637" t="s">
        <v>17426</v>
      </c>
      <c r="C113" s="19" t="s">
        <v>17292</v>
      </c>
      <c r="D113" s="353" t="str">
        <f>IFERROR(VLOOKUP($C113,'[5]Mã KH'!$A$3:$E$4001,3,0)," ")</f>
        <v>Tầng 2, khu TTTM Vincom Plaza Hạ Long, Khu vực Cột đồng hồ, Phường Bạch Đằng, Thành phố Hạ Long, Tỉnh Quảng Ninh, Việt Nam</v>
      </c>
      <c r="E113" s="14">
        <v>4168235518</v>
      </c>
      <c r="F113" s="502"/>
      <c r="G113" s="551"/>
      <c r="H113" s="502"/>
      <c r="I113" s="502"/>
      <c r="J113" s="502"/>
      <c r="K113" s="502"/>
      <c r="L113" s="502"/>
      <c r="M113" s="502"/>
      <c r="N113" s="502"/>
      <c r="O113" s="669"/>
      <c r="P113" s="669"/>
      <c r="Q113" s="670"/>
      <c r="R113" s="670"/>
      <c r="S113" s="670">
        <v>20</v>
      </c>
      <c r="T113" s="670">
        <v>15</v>
      </c>
      <c r="U113" s="670"/>
      <c r="V113" s="503"/>
      <c r="W113" s="503"/>
      <c r="X113" s="503"/>
      <c r="Y113" s="504"/>
      <c r="Z113" s="504"/>
      <c r="AA113" s="504"/>
      <c r="AB113" s="117"/>
    </row>
    <row r="114" spans="1:28" ht="18" customHeight="1">
      <c r="A114" s="514">
        <v>45810</v>
      </c>
      <c r="B114" s="636">
        <v>5715</v>
      </c>
      <c r="C114" s="19" t="s">
        <v>15014</v>
      </c>
      <c r="D114" s="353" t="str">
        <f>IFERROR(VLOOKUP($C114,'[5]Mã KH'!$A$3:$E$4001,3,0)," ")</f>
        <v>186 Hùng Vương, Phường Vị Xuyên, Thành phố Nam Định, Tỉnh Nam Định, Việt Nam</v>
      </c>
      <c r="E114" s="14">
        <v>4168433772</v>
      </c>
      <c r="F114" s="502"/>
      <c r="G114" s="551"/>
      <c r="H114" s="502"/>
      <c r="I114" s="502"/>
      <c r="J114" s="502"/>
      <c r="K114" s="502"/>
      <c r="L114" s="502"/>
      <c r="M114" s="669">
        <v>20</v>
      </c>
      <c r="N114" s="669"/>
      <c r="O114" s="669">
        <v>5</v>
      </c>
      <c r="P114" s="502"/>
      <c r="Q114" s="503"/>
      <c r="R114" s="503"/>
      <c r="S114" s="503"/>
      <c r="T114" s="503"/>
      <c r="U114" s="503"/>
      <c r="V114" s="503"/>
      <c r="W114" s="503"/>
      <c r="X114" s="503"/>
      <c r="Y114" s="504"/>
      <c r="Z114" s="504"/>
      <c r="AA114" s="504"/>
      <c r="AB114" s="117"/>
    </row>
    <row r="115" spans="1:28" ht="18" customHeight="1">
      <c r="A115" s="514">
        <v>45810</v>
      </c>
      <c r="B115" s="637">
        <v>5715</v>
      </c>
      <c r="C115" s="19" t="s">
        <v>15014</v>
      </c>
      <c r="D115" s="353" t="str">
        <f>IFERROR(VLOOKUP($C115,'[5]Mã KH'!$A$3:$E$4001,3,0)," ")</f>
        <v>186 Hùng Vương, Phường Vị Xuyên, Thành phố Nam Định, Tỉnh Nam Định, Việt Nam</v>
      </c>
      <c r="E115" s="14">
        <v>4168296484</v>
      </c>
      <c r="F115" s="502"/>
      <c r="G115" s="551"/>
      <c r="H115" s="502"/>
      <c r="I115" s="502"/>
      <c r="J115" s="502"/>
      <c r="K115" s="502"/>
      <c r="L115" s="502"/>
      <c r="M115" s="669">
        <v>5</v>
      </c>
      <c r="N115" s="669"/>
      <c r="O115" s="669">
        <v>5</v>
      </c>
      <c r="P115" s="669"/>
      <c r="Q115" s="670">
        <v>3</v>
      </c>
      <c r="R115" s="670"/>
      <c r="S115" s="670">
        <v>5</v>
      </c>
      <c r="T115" s="670">
        <v>5</v>
      </c>
      <c r="U115" s="670">
        <v>6</v>
      </c>
      <c r="V115" s="670"/>
      <c r="W115" s="670"/>
      <c r="X115" s="670"/>
      <c r="Y115" s="117">
        <v>3</v>
      </c>
      <c r="Z115" s="504"/>
      <c r="AA115" s="504"/>
      <c r="AB115" s="117"/>
    </row>
    <row r="116" spans="1:28" ht="18" customHeight="1">
      <c r="A116" s="514">
        <v>45810</v>
      </c>
      <c r="B116" s="636">
        <v>6308</v>
      </c>
      <c r="C116" s="19" t="s">
        <v>15014</v>
      </c>
      <c r="D116" s="353" t="str">
        <f>IFERROR(VLOOKUP($C116,'[5]Mã KH'!$A$3:$E$4001,3,0)," ")</f>
        <v>186 Hùng Vương, Phường Vị Xuyên, Thành phố Nam Định, Tỉnh Nam Định, Việt Nam</v>
      </c>
      <c r="E116" s="14">
        <v>4168273007</v>
      </c>
      <c r="F116" s="502"/>
      <c r="G116" s="551"/>
      <c r="H116" s="502"/>
      <c r="I116" s="502"/>
      <c r="J116" s="502"/>
      <c r="K116" s="502"/>
      <c r="L116" s="502"/>
      <c r="M116" s="669">
        <v>5</v>
      </c>
      <c r="N116" s="669"/>
      <c r="O116" s="669">
        <v>20</v>
      </c>
      <c r="P116" s="502"/>
      <c r="Q116" s="503"/>
      <c r="R116" s="503"/>
      <c r="S116" s="503"/>
      <c r="T116" s="503"/>
      <c r="U116" s="503"/>
      <c r="V116" s="503"/>
      <c r="W116" s="503"/>
      <c r="X116" s="503"/>
      <c r="Y116" s="504"/>
      <c r="Z116" s="504"/>
      <c r="AA116" s="504"/>
      <c r="AB116" s="117"/>
    </row>
    <row r="117" spans="1:28" ht="18" customHeight="1">
      <c r="A117" s="514">
        <v>45810</v>
      </c>
      <c r="B117" s="636">
        <v>6127</v>
      </c>
      <c r="C117" s="19" t="s">
        <v>15014</v>
      </c>
      <c r="D117" s="353" t="str">
        <f>IFERROR(VLOOKUP($C117,'[5]Mã KH'!$A$3:$E$4001,3,0)," ")</f>
        <v>186 Hùng Vương, Phường Vị Xuyên, Thành phố Nam Định, Tỉnh Nam Định, Việt Nam</v>
      </c>
      <c r="E117" s="14">
        <v>4168304308</v>
      </c>
      <c r="F117" s="502"/>
      <c r="G117" s="551"/>
      <c r="H117" s="502"/>
      <c r="I117" s="502"/>
      <c r="J117" s="502"/>
      <c r="K117" s="502"/>
      <c r="L117" s="502"/>
      <c r="M117" s="669">
        <v>5</v>
      </c>
      <c r="N117" s="669"/>
      <c r="O117" s="669">
        <v>20</v>
      </c>
      <c r="P117" s="669"/>
      <c r="Q117" s="670"/>
      <c r="R117" s="670"/>
      <c r="S117" s="670"/>
      <c r="T117" s="670">
        <v>5</v>
      </c>
      <c r="U117" s="670">
        <v>5</v>
      </c>
      <c r="V117" s="503"/>
      <c r="W117" s="503"/>
      <c r="X117" s="503"/>
      <c r="Y117" s="504"/>
      <c r="Z117" s="504"/>
      <c r="AA117" s="504"/>
      <c r="AB117" s="117"/>
    </row>
    <row r="118" spans="1:28" ht="18" customHeight="1">
      <c r="A118" s="514">
        <v>45810</v>
      </c>
      <c r="B118" s="636">
        <v>6660</v>
      </c>
      <c r="C118" s="19" t="s">
        <v>17280</v>
      </c>
      <c r="D118" s="353" t="str">
        <f>IFERROR(VLOOKUP($C118,'[5]Mã KH'!$A$3:$E$4001,3,0)," ")</f>
        <v>Đường Lê Quang Đạo, Phường Đông Ngàn, Thành phố Từ Sơn, Tỉnh Bắc Ninh, Việt Nam</v>
      </c>
      <c r="E118" s="14">
        <v>4168434744</v>
      </c>
      <c r="F118" s="502"/>
      <c r="G118" s="551"/>
      <c r="H118" s="502"/>
      <c r="I118" s="502"/>
      <c r="J118" s="502"/>
      <c r="K118" s="502"/>
      <c r="L118" s="502"/>
      <c r="M118" s="669">
        <v>10</v>
      </c>
      <c r="N118" s="669"/>
      <c r="O118" s="669"/>
      <c r="P118" s="669"/>
      <c r="Q118" s="670">
        <v>5</v>
      </c>
      <c r="R118" s="670"/>
      <c r="S118" s="670"/>
      <c r="T118" s="503"/>
      <c r="U118" s="503"/>
      <c r="V118" s="503"/>
      <c r="W118" s="503"/>
      <c r="X118" s="503"/>
      <c r="Y118" s="504"/>
      <c r="Z118" s="504"/>
      <c r="AA118" s="504"/>
      <c r="AB118" s="117"/>
    </row>
    <row r="119" spans="1:28" ht="18" customHeight="1">
      <c r="A119" s="514">
        <v>45810</v>
      </c>
      <c r="B119" s="637">
        <v>6660</v>
      </c>
      <c r="C119" s="19" t="s">
        <v>17280</v>
      </c>
      <c r="D119" s="353" t="str">
        <f>IFERROR(VLOOKUP($C119,'[5]Mã KH'!$A$3:$E$4001,3,0)," ")</f>
        <v>Đường Lê Quang Đạo, Phường Đông Ngàn, Thành phố Từ Sơn, Tỉnh Bắc Ninh, Việt Nam</v>
      </c>
      <c r="E119" s="14">
        <v>4168297450</v>
      </c>
      <c r="F119" s="502"/>
      <c r="G119" s="551"/>
      <c r="H119" s="502"/>
      <c r="I119" s="502"/>
      <c r="J119" s="502"/>
      <c r="K119" s="502"/>
      <c r="L119" s="502"/>
      <c r="M119" s="669">
        <v>5</v>
      </c>
      <c r="N119" s="669"/>
      <c r="O119" s="669">
        <v>5</v>
      </c>
      <c r="P119" s="669"/>
      <c r="Q119" s="670">
        <v>3</v>
      </c>
      <c r="R119" s="670"/>
      <c r="S119" s="670">
        <v>8</v>
      </c>
      <c r="T119" s="670">
        <v>8</v>
      </c>
      <c r="U119" s="670">
        <v>6</v>
      </c>
      <c r="V119" s="670"/>
      <c r="W119" s="670"/>
      <c r="X119" s="670"/>
      <c r="Y119" s="117">
        <v>6</v>
      </c>
      <c r="Z119" s="504"/>
      <c r="AA119" s="504"/>
      <c r="AB119" s="117"/>
    </row>
    <row r="120" spans="1:28" ht="18" customHeight="1">
      <c r="A120" s="514">
        <v>45810</v>
      </c>
      <c r="B120" s="636" t="s">
        <v>17427</v>
      </c>
      <c r="C120" s="19" t="s">
        <v>17280</v>
      </c>
      <c r="D120" s="353" t="str">
        <f>IFERROR(VLOOKUP($C120,'[5]Mã KH'!$A$3:$E$4001,3,0)," ")</f>
        <v>Đường Lê Quang Đạo, Phường Đông Ngàn, Thành phố Từ Sơn, Tỉnh Bắc Ninh, Việt Nam</v>
      </c>
      <c r="E120" s="14">
        <v>4168347039</v>
      </c>
      <c r="F120" s="502"/>
      <c r="G120" s="551"/>
      <c r="H120" s="502"/>
      <c r="I120" s="502"/>
      <c r="J120" s="502"/>
      <c r="K120" s="502"/>
      <c r="L120" s="502"/>
      <c r="M120" s="669">
        <v>10</v>
      </c>
      <c r="N120" s="669"/>
      <c r="O120" s="669">
        <v>10</v>
      </c>
      <c r="P120" s="669"/>
      <c r="Q120" s="670"/>
      <c r="R120" s="670"/>
      <c r="S120" s="670"/>
      <c r="T120" s="670">
        <v>5</v>
      </c>
      <c r="U120" s="670">
        <v>5</v>
      </c>
      <c r="V120" s="503"/>
      <c r="W120" s="503"/>
      <c r="X120" s="503"/>
      <c r="Y120" s="504"/>
      <c r="Z120" s="504"/>
      <c r="AA120" s="504"/>
      <c r="AB120" s="117"/>
    </row>
    <row r="121" spans="1:28" ht="18" customHeight="1">
      <c r="A121" s="514">
        <v>45810</v>
      </c>
      <c r="B121" s="636">
        <v>5928</v>
      </c>
      <c r="C121" s="19" t="s">
        <v>17280</v>
      </c>
      <c r="D121" s="353" t="str">
        <f>IFERROR(VLOOKUP($C121,'[5]Mã KH'!$A$3:$E$4001,3,0)," ")</f>
        <v>Đường Lê Quang Đạo, Phường Đông Ngàn, Thành phố Từ Sơn, Tỉnh Bắc Ninh, Việt Nam</v>
      </c>
      <c r="E121" s="14">
        <v>4168294427</v>
      </c>
      <c r="F121" s="502"/>
      <c r="G121" s="551"/>
      <c r="H121" s="502"/>
      <c r="I121" s="502"/>
      <c r="J121" s="502"/>
      <c r="K121" s="502"/>
      <c r="L121" s="502"/>
      <c r="M121" s="669">
        <v>5</v>
      </c>
      <c r="N121" s="669"/>
      <c r="O121" s="669">
        <v>5</v>
      </c>
      <c r="P121" s="669"/>
      <c r="Q121" s="670">
        <v>5</v>
      </c>
      <c r="R121" s="670"/>
      <c r="S121" s="670">
        <v>5</v>
      </c>
      <c r="T121" s="503"/>
      <c r="U121" s="503"/>
      <c r="V121" s="503"/>
      <c r="W121" s="503"/>
      <c r="X121" s="503"/>
      <c r="Y121" s="504"/>
      <c r="Z121" s="504"/>
      <c r="AA121" s="504"/>
      <c r="AB121" s="117"/>
    </row>
    <row r="122" spans="1:28" ht="18" customHeight="1">
      <c r="A122" s="514">
        <v>45810</v>
      </c>
      <c r="B122" s="637">
        <v>5928</v>
      </c>
      <c r="C122" s="19" t="s">
        <v>17280</v>
      </c>
      <c r="D122" s="353" t="str">
        <f>IFERROR(VLOOKUP($C122,'[5]Mã KH'!$A$3:$E$4001,3,0)," ")</f>
        <v>Đường Lê Quang Đạo, Phường Đông Ngàn, Thành phố Từ Sơn, Tỉnh Bắc Ninh, Việt Nam</v>
      </c>
      <c r="E122" s="14">
        <v>4168296799</v>
      </c>
      <c r="F122" s="502"/>
      <c r="G122" s="551"/>
      <c r="H122" s="502"/>
      <c r="I122" s="502"/>
      <c r="J122" s="502"/>
      <c r="K122" s="502"/>
      <c r="L122" s="502"/>
      <c r="M122" s="669">
        <v>5</v>
      </c>
      <c r="N122" s="669"/>
      <c r="O122" s="669">
        <v>3</v>
      </c>
      <c r="P122" s="669"/>
      <c r="Q122" s="670">
        <v>3</v>
      </c>
      <c r="R122" s="670"/>
      <c r="S122" s="670">
        <v>3</v>
      </c>
      <c r="T122" s="670">
        <v>5</v>
      </c>
      <c r="U122" s="670">
        <v>6</v>
      </c>
      <c r="V122" s="670"/>
      <c r="W122" s="670"/>
      <c r="X122" s="670"/>
      <c r="Y122" s="117">
        <v>3</v>
      </c>
      <c r="Z122" s="117"/>
      <c r="AA122" s="504"/>
      <c r="AB122" s="117"/>
    </row>
    <row r="123" spans="1:28" ht="18" customHeight="1">
      <c r="A123" s="514">
        <v>45810</v>
      </c>
      <c r="B123" s="636">
        <v>3524</v>
      </c>
      <c r="C123" s="19" t="s">
        <v>17280</v>
      </c>
      <c r="D123" s="353" t="str">
        <f>IFERROR(VLOOKUP($C123,'[5]Mã KH'!$A$3:$E$4001,3,0)," ")</f>
        <v>Đường Lê Quang Đạo, Phường Đông Ngàn, Thành phố Từ Sơn, Tỉnh Bắc Ninh, Việt Nam</v>
      </c>
      <c r="E123" s="14">
        <v>4168346851</v>
      </c>
      <c r="F123" s="502"/>
      <c r="G123" s="551"/>
      <c r="H123" s="502"/>
      <c r="I123" s="502"/>
      <c r="J123" s="502"/>
      <c r="K123" s="502"/>
      <c r="L123" s="502"/>
      <c r="M123" s="502"/>
      <c r="N123" s="502"/>
      <c r="O123" s="669">
        <v>10</v>
      </c>
      <c r="P123" s="669"/>
      <c r="Q123" s="670"/>
      <c r="R123" s="670"/>
      <c r="S123" s="670"/>
      <c r="T123" s="670">
        <v>10</v>
      </c>
      <c r="U123" s="670">
        <v>5</v>
      </c>
      <c r="V123" s="503"/>
      <c r="W123" s="503"/>
      <c r="X123" s="503"/>
      <c r="Y123" s="504"/>
      <c r="Z123" s="504"/>
      <c r="AA123" s="504"/>
      <c r="AB123" s="117"/>
    </row>
    <row r="124" spans="1:28" ht="18" customHeight="1">
      <c r="A124" s="514">
        <v>45810</v>
      </c>
      <c r="B124" s="637">
        <v>3524</v>
      </c>
      <c r="C124" s="19" t="s">
        <v>17280</v>
      </c>
      <c r="D124" s="353" t="str">
        <f>IFERROR(VLOOKUP($C124,'[5]Mã KH'!$A$3:$E$4001,3,0)," ")</f>
        <v>Đường Lê Quang Đạo, Phường Đông Ngàn, Thành phố Từ Sơn, Tỉnh Bắc Ninh, Việt Nam</v>
      </c>
      <c r="E124" s="14">
        <v>4168290262</v>
      </c>
      <c r="F124" s="502"/>
      <c r="G124" s="551"/>
      <c r="H124" s="502"/>
      <c r="I124" s="502"/>
      <c r="J124" s="502"/>
      <c r="K124" s="502"/>
      <c r="L124" s="502"/>
      <c r="M124" s="669">
        <v>5</v>
      </c>
      <c r="N124" s="669"/>
      <c r="O124" s="669">
        <v>10</v>
      </c>
      <c r="P124" s="669"/>
      <c r="Q124" s="670">
        <v>3</v>
      </c>
      <c r="R124" s="670"/>
      <c r="S124" s="670">
        <v>5</v>
      </c>
      <c r="T124" s="670">
        <v>3</v>
      </c>
      <c r="U124" s="670">
        <v>6</v>
      </c>
      <c r="V124" s="670"/>
      <c r="W124" s="670"/>
      <c r="X124" s="670"/>
      <c r="Y124" s="117">
        <v>3</v>
      </c>
      <c r="Z124" s="504"/>
      <c r="AA124" s="504"/>
      <c r="AB124" s="117"/>
    </row>
    <row r="125" spans="1:28" s="15" customFormat="1" ht="18" customHeight="1">
      <c r="A125" s="693">
        <v>45810</v>
      </c>
      <c r="B125" s="694">
        <v>4923</v>
      </c>
      <c r="C125" s="14" t="s">
        <v>17312</v>
      </c>
      <c r="D125" s="161" t="str">
        <f>IFERROR(VLOOKUP($C125,'[5]Mã KH'!$A$3:$E$4001,3,0)," ")</f>
        <v>TTTM Vincom Hà Nam, Phường Minh Khai, Thành phố Phủ Lý, Tỉnh Hà Nam, Việt Nam</v>
      </c>
      <c r="E125" s="14">
        <v>4168283047</v>
      </c>
      <c r="F125" s="669"/>
      <c r="G125" s="695"/>
      <c r="H125" s="669"/>
      <c r="I125" s="669"/>
      <c r="J125" s="669"/>
      <c r="K125" s="669"/>
      <c r="L125" s="669"/>
      <c r="M125" s="669">
        <v>8</v>
      </c>
      <c r="N125" s="669"/>
      <c r="O125" s="669">
        <v>20</v>
      </c>
      <c r="P125" s="669"/>
      <c r="Q125" s="670"/>
      <c r="R125" s="670"/>
      <c r="S125" s="670">
        <v>7</v>
      </c>
      <c r="T125" s="670">
        <v>5</v>
      </c>
      <c r="U125" s="670">
        <v>3</v>
      </c>
      <c r="V125" s="670"/>
      <c r="W125" s="670"/>
      <c r="X125" s="670"/>
      <c r="Y125" s="117"/>
      <c r="Z125" s="117"/>
      <c r="AA125" s="117"/>
      <c r="AB125" s="117"/>
    </row>
    <row r="126" spans="1:28" ht="18" customHeight="1">
      <c r="A126" s="514">
        <v>45810</v>
      </c>
      <c r="B126" s="636">
        <v>1618</v>
      </c>
      <c r="C126" s="19" t="s">
        <v>17312</v>
      </c>
      <c r="D126" s="353" t="str">
        <f>IFERROR(VLOOKUP($C126,'[5]Mã KH'!$A$3:$E$4001,3,0)," ")</f>
        <v>TTTM Vincom Hà Nam, Phường Minh Khai, Thành phố Phủ Lý, Tỉnh Hà Nam, Việt Nam</v>
      </c>
      <c r="E126" s="14">
        <v>4168273336</v>
      </c>
      <c r="F126" s="502"/>
      <c r="G126" s="551"/>
      <c r="H126" s="502"/>
      <c r="I126" s="502"/>
      <c r="J126" s="502"/>
      <c r="K126" s="669">
        <v>15</v>
      </c>
      <c r="L126" s="502"/>
      <c r="M126" s="502"/>
      <c r="N126" s="502"/>
      <c r="O126" s="715">
        <v>15</v>
      </c>
      <c r="P126" s="502"/>
      <c r="Q126" s="503"/>
      <c r="R126" s="503"/>
      <c r="S126" s="503"/>
      <c r="T126" s="503"/>
      <c r="U126" s="503"/>
      <c r="V126" s="503"/>
      <c r="W126" s="670">
        <v>5</v>
      </c>
      <c r="X126" s="503"/>
      <c r="Y126" s="504"/>
      <c r="Z126" s="504"/>
      <c r="AA126" s="504"/>
      <c r="AB126" s="117"/>
    </row>
    <row r="127" spans="1:28" ht="18" customHeight="1">
      <c r="A127" s="514">
        <v>45810</v>
      </c>
      <c r="B127" s="636">
        <v>6937</v>
      </c>
      <c r="C127" s="19" t="s">
        <v>17283</v>
      </c>
      <c r="D127" s="353" t="str">
        <f>IFERROR(VLOOKUP($C127,'[5]Mã KH'!$A$3:$E$4001,3,0)," ")</f>
        <v>545 Lê Lợi, Phường Hoàng Văn Thụ, Thành phố  Bắc Giang, Tỉnh Bắc Giang, Việt Nam</v>
      </c>
      <c r="E127" s="690">
        <v>4168494500</v>
      </c>
      <c r="F127" s="502"/>
      <c r="G127" s="551"/>
      <c r="H127" s="502"/>
      <c r="I127" s="502"/>
      <c r="J127" s="502"/>
      <c r="K127" s="502"/>
      <c r="L127" s="502"/>
      <c r="M127" s="669">
        <v>10</v>
      </c>
      <c r="N127" s="669"/>
      <c r="O127" s="669">
        <v>15</v>
      </c>
      <c r="P127" s="669"/>
      <c r="Q127" s="670">
        <v>10</v>
      </c>
      <c r="R127" s="670"/>
      <c r="S127" s="670">
        <v>10</v>
      </c>
      <c r="T127" s="670">
        <v>15</v>
      </c>
      <c r="U127" s="670"/>
      <c r="V127" s="670"/>
      <c r="W127" s="670"/>
      <c r="X127" s="670"/>
      <c r="Y127" s="117"/>
      <c r="Z127" s="117">
        <v>5</v>
      </c>
      <c r="AA127" s="117"/>
      <c r="AB127" s="117"/>
    </row>
    <row r="128" spans="1:28" ht="18" customHeight="1">
      <c r="A128" s="514">
        <v>45810</v>
      </c>
      <c r="B128" s="636">
        <v>5990</v>
      </c>
      <c r="C128" s="19" t="s">
        <v>17283</v>
      </c>
      <c r="D128" s="353" t="str">
        <f>IFERROR(VLOOKUP($C128,'[5]Mã KH'!$A$3:$E$4001,3,0)," ")</f>
        <v>545 Lê Lợi, Phường Hoàng Văn Thụ, Thành phố  Bắc Giang, Tỉnh Bắc Giang, Việt Nam</v>
      </c>
      <c r="E128" s="14">
        <v>4168370028</v>
      </c>
      <c r="F128" s="502"/>
      <c r="G128" s="551"/>
      <c r="H128" s="502"/>
      <c r="I128" s="502"/>
      <c r="J128" s="502"/>
      <c r="K128" s="502"/>
      <c r="L128" s="502"/>
      <c r="M128" s="502"/>
      <c r="N128" s="502"/>
      <c r="O128" s="669">
        <v>20</v>
      </c>
      <c r="P128" s="669"/>
      <c r="Q128" s="670"/>
      <c r="R128" s="670"/>
      <c r="S128" s="670">
        <v>10</v>
      </c>
      <c r="T128" s="670">
        <v>10</v>
      </c>
      <c r="U128" s="670">
        <v>10</v>
      </c>
      <c r="V128" s="503"/>
      <c r="W128" s="503"/>
      <c r="X128" s="503"/>
      <c r="Y128" s="504"/>
      <c r="Z128" s="504"/>
      <c r="AA128" s="504"/>
      <c r="AB128" s="117"/>
    </row>
    <row r="129" spans="1:28" ht="18" customHeight="1">
      <c r="A129" s="514">
        <v>45810</v>
      </c>
      <c r="B129" s="636">
        <v>1601</v>
      </c>
      <c r="C129" s="19" t="s">
        <v>17305</v>
      </c>
      <c r="D129" s="353" t="str">
        <f>IFERROR(VLOOKUP($C129,'[5]Mã KH'!$A$3:$E$4001,3,0)," ")</f>
        <v>Tầng 2, TTTM Vincom Tuyên Quang, Số 260 đường Quang Trung, Phường Phan Thiết, Thành Phố Tuyên Quang, Tỉnh Tuyên Quang, Việt Nam</v>
      </c>
      <c r="E129" s="14">
        <v>4168279601</v>
      </c>
      <c r="F129" s="502"/>
      <c r="G129" s="551"/>
      <c r="H129" s="502"/>
      <c r="I129" s="502"/>
      <c r="J129" s="502"/>
      <c r="K129" s="669">
        <v>5</v>
      </c>
      <c r="L129" s="669"/>
      <c r="M129" s="669">
        <v>8</v>
      </c>
      <c r="N129" s="669"/>
      <c r="O129" s="669">
        <v>10</v>
      </c>
      <c r="P129" s="669"/>
      <c r="Q129" s="670"/>
      <c r="R129" s="670"/>
      <c r="S129" s="670">
        <v>8</v>
      </c>
      <c r="T129" s="670"/>
      <c r="U129" s="670">
        <v>3</v>
      </c>
      <c r="V129" s="670"/>
      <c r="W129" s="670">
        <v>3</v>
      </c>
      <c r="X129" s="670"/>
      <c r="Y129" s="117">
        <v>5</v>
      </c>
      <c r="Z129" s="117"/>
      <c r="AA129" s="117"/>
      <c r="AB129" s="117"/>
    </row>
    <row r="130" spans="1:28" ht="18" customHeight="1">
      <c r="A130" s="514">
        <v>45810</v>
      </c>
      <c r="B130" s="636">
        <v>6914</v>
      </c>
      <c r="C130" s="19" t="s">
        <v>17294</v>
      </c>
      <c r="D130" s="353" t="str">
        <f>IFERROR(VLOOKUP($C130,'[5]Mã KH'!$A$3:$E$4001,3,0)," ")</f>
        <v>TTTM Vincom Yên Bái, đường Thành Công, Phường Nguyễn Thái Học, Thành phố  Yên Bái, Tỉnh Yên Bái, Việt Nam</v>
      </c>
      <c r="E130" s="14">
        <v>4168323444</v>
      </c>
      <c r="F130" s="502"/>
      <c r="G130" s="551"/>
      <c r="H130" s="502"/>
      <c r="I130" s="502"/>
      <c r="J130" s="502"/>
      <c r="K130" s="502"/>
      <c r="L130" s="502"/>
      <c r="M130" s="669">
        <v>10</v>
      </c>
      <c r="N130" s="669"/>
      <c r="O130" s="669">
        <v>20</v>
      </c>
      <c r="P130" s="669"/>
      <c r="Q130" s="670"/>
      <c r="R130" s="670"/>
      <c r="S130" s="670"/>
      <c r="T130" s="670"/>
      <c r="U130" s="670"/>
      <c r="V130" s="670"/>
      <c r="W130" s="670">
        <v>5</v>
      </c>
      <c r="X130" s="670"/>
      <c r="Y130" s="117"/>
      <c r="Z130" s="117">
        <v>10</v>
      </c>
      <c r="AA130" s="117"/>
      <c r="AB130" s="117"/>
    </row>
    <row r="131" spans="1:28" ht="18" customHeight="1">
      <c r="A131" s="514">
        <v>45810</v>
      </c>
      <c r="B131" s="636">
        <v>1594</v>
      </c>
      <c r="C131" s="19" t="s">
        <v>17294</v>
      </c>
      <c r="D131" s="353" t="str">
        <f>IFERROR(VLOOKUP($C131,'[5]Mã KH'!$A$3:$E$4001,3,0)," ")</f>
        <v>TTTM Vincom Yên Bái, đường Thành Công, Phường Nguyễn Thái Học, Thành phố  Yên Bái, Tỉnh Yên Bái, Việt Nam</v>
      </c>
      <c r="E131" s="14">
        <v>4168316909</v>
      </c>
      <c r="F131" s="502"/>
      <c r="G131" s="551"/>
      <c r="H131" s="502"/>
      <c r="I131" s="502"/>
      <c r="J131" s="502"/>
      <c r="K131" s="669">
        <v>4</v>
      </c>
      <c r="L131" s="669"/>
      <c r="M131" s="669">
        <v>10</v>
      </c>
      <c r="N131" s="669"/>
      <c r="O131" s="669">
        <v>20</v>
      </c>
      <c r="P131" s="669"/>
      <c r="Q131" s="670"/>
      <c r="R131" s="670"/>
      <c r="S131" s="670">
        <v>20</v>
      </c>
      <c r="T131" s="670"/>
      <c r="U131" s="670">
        <v>6</v>
      </c>
      <c r="V131" s="670"/>
      <c r="W131" s="670">
        <v>6</v>
      </c>
      <c r="X131" s="670"/>
      <c r="Y131" s="117">
        <v>6</v>
      </c>
      <c r="Z131" s="117">
        <v>6</v>
      </c>
      <c r="AA131" s="117"/>
      <c r="AB131" s="117"/>
    </row>
    <row r="132" spans="1:28" ht="18" customHeight="1">
      <c r="A132" s="514">
        <v>45810</v>
      </c>
      <c r="B132" s="636">
        <v>3600</v>
      </c>
      <c r="C132" s="19" t="s">
        <v>17342</v>
      </c>
      <c r="D132" s="353" t="str">
        <f>IFERROR(VLOOKUP($C132,'[5]Mã KH'!$A$3:$E$4001,3,0)," ")</f>
        <v>Tầng 1, Vincom+ Tĩnh Gia, Thôn Nam Yến, Xã Hải Yến, Thị xã Nghi Sơn, Tỉnh Thanh Hoá, Việt Nam</v>
      </c>
      <c r="E132" s="14">
        <v>4168258169</v>
      </c>
      <c r="F132" s="502"/>
      <c r="G132" s="551"/>
      <c r="H132" s="502"/>
      <c r="I132" s="502"/>
      <c r="J132" s="502"/>
      <c r="K132" s="502"/>
      <c r="L132" s="502"/>
      <c r="M132" s="669">
        <v>10</v>
      </c>
      <c r="N132" s="669"/>
      <c r="O132" s="669">
        <v>5</v>
      </c>
      <c r="P132" s="669"/>
      <c r="Q132" s="670"/>
      <c r="R132" s="670"/>
      <c r="S132" s="670">
        <v>4</v>
      </c>
      <c r="T132" s="670">
        <v>4</v>
      </c>
      <c r="U132" s="670">
        <v>5</v>
      </c>
      <c r="V132" s="670"/>
      <c r="W132" s="670"/>
      <c r="X132" s="670"/>
      <c r="Y132" s="117">
        <v>3</v>
      </c>
      <c r="Z132" s="117"/>
      <c r="AA132" s="504"/>
      <c r="AB132" s="117"/>
    </row>
    <row r="133" spans="1:28" ht="18" customHeight="1">
      <c r="A133" s="514">
        <v>45810</v>
      </c>
      <c r="B133" s="636">
        <v>4233</v>
      </c>
      <c r="C133" s="19" t="s">
        <v>17342</v>
      </c>
      <c r="D133" s="353" t="str">
        <f>IFERROR(VLOOKUP($C133,'[5]Mã KH'!$A$3:$E$4001,3,0)," ")</f>
        <v>Tầng 1, Vincom+ Tĩnh Gia, Thôn Nam Yến, Xã Hải Yến, Thị xã Nghi Sơn, Tỉnh Thanh Hoá, Việt Nam</v>
      </c>
      <c r="E133" s="14">
        <v>4168258063</v>
      </c>
      <c r="F133" s="502"/>
      <c r="G133" s="551"/>
      <c r="H133" s="502"/>
      <c r="I133" s="502"/>
      <c r="J133" s="502"/>
      <c r="K133" s="502"/>
      <c r="L133" s="502"/>
      <c r="M133" s="669">
        <v>5</v>
      </c>
      <c r="N133" s="669"/>
      <c r="O133" s="669">
        <v>6</v>
      </c>
      <c r="P133" s="669"/>
      <c r="Q133" s="670">
        <v>2</v>
      </c>
      <c r="R133" s="670"/>
      <c r="S133" s="670">
        <v>7</v>
      </c>
      <c r="T133" s="670">
        <v>8</v>
      </c>
      <c r="U133" s="670">
        <v>5</v>
      </c>
      <c r="V133" s="670"/>
      <c r="W133" s="670"/>
      <c r="X133" s="670"/>
      <c r="Y133" s="117">
        <v>4</v>
      </c>
      <c r="Z133" s="117"/>
      <c r="AA133" s="504"/>
      <c r="AB133" s="117"/>
    </row>
    <row r="134" spans="1:28" ht="18" customHeight="1">
      <c r="A134" s="514">
        <v>45810</v>
      </c>
      <c r="B134" s="637">
        <v>6167</v>
      </c>
      <c r="C134" s="19" t="s">
        <v>17342</v>
      </c>
      <c r="D134" s="353" t="str">
        <f>IFERROR(VLOOKUP($C134,'[5]Mã KH'!$A$3:$E$4001,3,0)," ")</f>
        <v>Tầng 1, Vincom+ Tĩnh Gia, Thôn Nam Yến, Xã Hải Yến, Thị xã Nghi Sơn, Tỉnh Thanh Hoá, Việt Nam</v>
      </c>
      <c r="E134" s="14">
        <v>4168258856</v>
      </c>
      <c r="F134" s="502"/>
      <c r="G134" s="551"/>
      <c r="H134" s="502"/>
      <c r="I134" s="502"/>
      <c r="J134" s="502"/>
      <c r="K134" s="502"/>
      <c r="L134" s="502"/>
      <c r="M134" s="669">
        <v>1</v>
      </c>
      <c r="N134" s="669"/>
      <c r="O134" s="669">
        <v>7</v>
      </c>
      <c r="P134" s="669"/>
      <c r="Q134" s="670">
        <v>3</v>
      </c>
      <c r="R134" s="670"/>
      <c r="S134" s="670">
        <v>5</v>
      </c>
      <c r="T134" s="670">
        <v>3</v>
      </c>
      <c r="U134" s="670">
        <v>3</v>
      </c>
      <c r="V134" s="503"/>
      <c r="W134" s="503"/>
      <c r="X134" s="503"/>
      <c r="Y134" s="504"/>
      <c r="Z134" s="504"/>
      <c r="AA134" s="504"/>
      <c r="AB134" s="117"/>
    </row>
    <row r="135" spans="1:28" ht="18" customHeight="1">
      <c r="A135" s="514">
        <v>45810</v>
      </c>
      <c r="B135" s="636">
        <v>3614</v>
      </c>
      <c r="C135" s="19" t="s">
        <v>17342</v>
      </c>
      <c r="D135" s="353" t="str">
        <f>IFERROR(VLOOKUP($C135,'[5]Mã KH'!$A$3:$E$4001,3,0)," ")</f>
        <v>Tầng 1, Vincom+ Tĩnh Gia, Thôn Nam Yến, Xã Hải Yến, Thị xã Nghi Sơn, Tỉnh Thanh Hoá, Việt Nam</v>
      </c>
      <c r="E135" s="14">
        <v>4168257727</v>
      </c>
      <c r="F135" s="502"/>
      <c r="G135" s="551"/>
      <c r="H135" s="502"/>
      <c r="I135" s="502"/>
      <c r="J135" s="502"/>
      <c r="K135" s="502"/>
      <c r="L135" s="502"/>
      <c r="M135" s="696">
        <v>15</v>
      </c>
      <c r="N135" s="669"/>
      <c r="O135" s="669">
        <v>12</v>
      </c>
      <c r="P135" s="669"/>
      <c r="Q135" s="670"/>
      <c r="R135" s="670"/>
      <c r="S135" s="689">
        <v>14</v>
      </c>
      <c r="T135" s="670">
        <v>11</v>
      </c>
      <c r="U135" s="670">
        <v>6</v>
      </c>
      <c r="V135" s="670"/>
      <c r="W135" s="670"/>
      <c r="X135" s="670"/>
      <c r="Y135" s="117">
        <v>11</v>
      </c>
      <c r="Z135" s="504"/>
      <c r="AA135" s="504"/>
      <c r="AB135" s="117"/>
    </row>
    <row r="136" spans="1:28" ht="18" customHeight="1">
      <c r="A136" s="514">
        <v>45810</v>
      </c>
      <c r="B136" s="636">
        <v>3823</v>
      </c>
      <c r="C136" s="19" t="s">
        <v>17342</v>
      </c>
      <c r="D136" s="353" t="str">
        <f>IFERROR(VLOOKUP($C136,'[5]Mã KH'!$A$3:$E$4001,3,0)," ")</f>
        <v>Tầng 1, Vincom+ Tĩnh Gia, Thôn Nam Yến, Xã Hải Yến, Thị xã Nghi Sơn, Tỉnh Thanh Hoá, Việt Nam</v>
      </c>
      <c r="E136" s="14">
        <v>4168257841</v>
      </c>
      <c r="F136" s="502"/>
      <c r="G136" s="551"/>
      <c r="H136" s="502"/>
      <c r="I136" s="502"/>
      <c r="J136" s="502"/>
      <c r="K136" s="502"/>
      <c r="L136" s="502"/>
      <c r="M136" s="669">
        <v>11</v>
      </c>
      <c r="N136" s="669"/>
      <c r="O136" s="669">
        <v>8</v>
      </c>
      <c r="P136" s="669"/>
      <c r="Q136" s="670">
        <v>1</v>
      </c>
      <c r="R136" s="670"/>
      <c r="S136" s="670">
        <v>7</v>
      </c>
      <c r="T136" s="670">
        <v>13</v>
      </c>
      <c r="U136" s="670">
        <v>3</v>
      </c>
      <c r="V136" s="503"/>
      <c r="W136" s="503"/>
      <c r="X136" s="503"/>
      <c r="Y136" s="504"/>
      <c r="Z136" s="504"/>
      <c r="AA136" s="504"/>
      <c r="AB136" s="117"/>
    </row>
    <row r="137" spans="1:28" ht="18" customHeight="1">
      <c r="A137" s="514">
        <v>45810</v>
      </c>
      <c r="B137" s="636">
        <v>4483</v>
      </c>
      <c r="C137" s="19" t="s">
        <v>17342</v>
      </c>
      <c r="D137" s="353" t="str">
        <f>IFERROR(VLOOKUP($C137,'[5]Mã KH'!$A$3:$E$4001,3,0)," ")</f>
        <v>Tầng 1, Vincom+ Tĩnh Gia, Thôn Nam Yến, Xã Hải Yến, Thị xã Nghi Sơn, Tỉnh Thanh Hoá, Việt Nam</v>
      </c>
      <c r="E137" s="14">
        <v>4168258189</v>
      </c>
      <c r="F137" s="502"/>
      <c r="G137" s="551"/>
      <c r="H137" s="502"/>
      <c r="I137" s="502"/>
      <c r="J137" s="502"/>
      <c r="K137" s="502"/>
      <c r="L137" s="502"/>
      <c r="M137" s="669">
        <v>10</v>
      </c>
      <c r="N137" s="669"/>
      <c r="O137" s="669">
        <v>13</v>
      </c>
      <c r="P137" s="669"/>
      <c r="Q137" s="670"/>
      <c r="R137" s="670"/>
      <c r="S137" s="670"/>
      <c r="T137" s="670">
        <v>9</v>
      </c>
      <c r="U137" s="670">
        <v>8</v>
      </c>
      <c r="V137" s="670"/>
      <c r="W137" s="670"/>
      <c r="X137" s="670"/>
      <c r="Y137" s="117">
        <v>1</v>
      </c>
      <c r="Z137" s="504"/>
      <c r="AA137" s="504"/>
      <c r="AB137" s="117"/>
    </row>
    <row r="138" spans="1:28" ht="18" customHeight="1">
      <c r="A138" s="514">
        <v>45810</v>
      </c>
      <c r="B138" s="637">
        <v>6378</v>
      </c>
      <c r="C138" s="19" t="s">
        <v>17342</v>
      </c>
      <c r="D138" s="353" t="str">
        <f>IFERROR(VLOOKUP($C138,'[5]Mã KH'!$A$3:$E$4001,3,0)," ")</f>
        <v>Tầng 1, Vincom+ Tĩnh Gia, Thôn Nam Yến, Xã Hải Yến, Thị xã Nghi Sơn, Tỉnh Thanh Hoá, Việt Nam</v>
      </c>
      <c r="E138" s="14">
        <v>4168258907</v>
      </c>
      <c r="F138" s="502"/>
      <c r="G138" s="551"/>
      <c r="H138" s="502"/>
      <c r="I138" s="502"/>
      <c r="J138" s="502"/>
      <c r="K138" s="502"/>
      <c r="L138" s="502"/>
      <c r="M138" s="502"/>
      <c r="N138" s="502"/>
      <c r="O138" s="669">
        <v>5</v>
      </c>
      <c r="P138" s="669"/>
      <c r="Q138" s="670">
        <v>5</v>
      </c>
      <c r="R138" s="670"/>
      <c r="S138" s="670">
        <v>12</v>
      </c>
      <c r="T138" s="670">
        <v>3</v>
      </c>
      <c r="U138" s="670">
        <v>2</v>
      </c>
      <c r="V138" s="670"/>
      <c r="W138" s="670"/>
      <c r="X138" s="670"/>
      <c r="Y138" s="117">
        <v>1</v>
      </c>
      <c r="Z138" s="117"/>
      <c r="AA138" s="504"/>
      <c r="AB138" s="117"/>
    </row>
    <row r="139" spans="1:28" ht="18" customHeight="1">
      <c r="A139" s="514">
        <v>45810</v>
      </c>
      <c r="B139" s="636">
        <v>5829</v>
      </c>
      <c r="C139" s="19" t="s">
        <v>17428</v>
      </c>
      <c r="D139" s="353" t="str">
        <f>IFERROR(VLOOKUP($C139,'[5]Mã KH'!$A$3:$E$4001,3,0)," ")</f>
        <v>89 Nguyễn Thái Học, Phường Minh Khai, TP Hà Giang, Tỉnh Hà Giang, Việt Nam</v>
      </c>
      <c r="E139" s="698">
        <v>4168656395</v>
      </c>
      <c r="F139" s="502"/>
      <c r="G139" s="551"/>
      <c r="H139" s="502"/>
      <c r="I139" s="502"/>
      <c r="J139" s="502"/>
      <c r="K139" s="502"/>
      <c r="L139" s="502"/>
      <c r="M139" s="669">
        <v>30</v>
      </c>
      <c r="N139" s="669"/>
      <c r="O139" s="669">
        <v>10</v>
      </c>
      <c r="P139" s="669"/>
      <c r="Q139" s="670">
        <v>10</v>
      </c>
      <c r="R139" s="670"/>
      <c r="S139" s="670">
        <v>10</v>
      </c>
      <c r="T139" s="670">
        <v>10</v>
      </c>
      <c r="U139" s="670">
        <v>10</v>
      </c>
      <c r="V139" s="670"/>
      <c r="W139" s="670"/>
      <c r="X139" s="670"/>
      <c r="Y139" s="117"/>
      <c r="Z139" s="117">
        <v>10</v>
      </c>
      <c r="AA139" s="504"/>
      <c r="AB139" s="117"/>
    </row>
    <row r="140" spans="1:28" ht="18" customHeight="1">
      <c r="A140" s="514">
        <v>45810</v>
      </c>
      <c r="B140" s="636">
        <v>5371</v>
      </c>
      <c r="C140" s="19" t="s">
        <v>17428</v>
      </c>
      <c r="D140" s="353" t="str">
        <f>IFERROR(VLOOKUP($C140,'[5]Mã KH'!$A$3:$E$4001,3,0)," ")</f>
        <v>89 Nguyễn Thái Học, Phường Minh Khai, TP Hà Giang, Tỉnh Hà Giang, Việt Nam</v>
      </c>
      <c r="E140" s="698">
        <v>4168519071</v>
      </c>
      <c r="F140" s="502"/>
      <c r="G140" s="551"/>
      <c r="H140" s="502"/>
      <c r="I140" s="502"/>
      <c r="J140" s="502"/>
      <c r="K140" s="502"/>
      <c r="L140" s="502"/>
      <c r="M140" s="669">
        <v>20</v>
      </c>
      <c r="N140" s="669"/>
      <c r="O140" s="669">
        <v>40</v>
      </c>
      <c r="P140" s="669"/>
      <c r="Q140" s="670"/>
      <c r="R140" s="670"/>
      <c r="S140" s="670"/>
      <c r="T140" s="670">
        <v>20</v>
      </c>
      <c r="U140" s="670">
        <v>10</v>
      </c>
      <c r="V140" s="503"/>
      <c r="W140" s="503"/>
      <c r="X140" s="503"/>
      <c r="Y140" s="504"/>
      <c r="Z140" s="504"/>
      <c r="AA140" s="504"/>
      <c r="AB140" s="117"/>
    </row>
    <row r="141" spans="1:28" ht="18" customHeight="1">
      <c r="A141" s="514">
        <v>45810</v>
      </c>
      <c r="B141" s="636">
        <v>1609</v>
      </c>
      <c r="C141" s="19" t="s">
        <v>17293</v>
      </c>
      <c r="D141" s="353" t="str">
        <f>IFERROR(VLOOKUP($C141,'[5]Mã KH'!$A$3:$E$4001,3,0)," ")</f>
        <v>TTTM Vincom Sơn La, Tổ 3, Phường Quyết Thắng, Thành phố Sơn La, Tỉnh Sơn La, Việt Nam</v>
      </c>
      <c r="E141" s="14">
        <v>4168271406</v>
      </c>
      <c r="F141" s="502"/>
      <c r="G141" s="551"/>
      <c r="H141" s="502"/>
      <c r="I141" s="502"/>
      <c r="J141" s="502"/>
      <c r="K141" s="502"/>
      <c r="L141" s="502"/>
      <c r="M141" s="502"/>
      <c r="N141" s="502"/>
      <c r="O141" s="669">
        <v>10</v>
      </c>
      <c r="P141" s="669"/>
      <c r="Q141" s="670"/>
      <c r="R141" s="670"/>
      <c r="S141" s="670">
        <v>6</v>
      </c>
      <c r="T141" s="670"/>
      <c r="U141" s="670">
        <v>10</v>
      </c>
      <c r="V141" s="670"/>
      <c r="W141" s="670">
        <v>6</v>
      </c>
      <c r="X141" s="670"/>
      <c r="Y141" s="117"/>
      <c r="Z141" s="117">
        <v>10</v>
      </c>
      <c r="AA141" s="117"/>
      <c r="AB141" s="117"/>
    </row>
    <row r="142" spans="1:28" ht="18" customHeight="1">
      <c r="A142" s="514">
        <v>45810</v>
      </c>
      <c r="B142" s="636">
        <v>6215</v>
      </c>
      <c r="C142" s="19" t="s">
        <v>17293</v>
      </c>
      <c r="D142" s="353" t="str">
        <f>IFERROR(VLOOKUP($C142,'[5]Mã KH'!$A$3:$E$4001,3,0)," ")</f>
        <v>TTTM Vincom Sơn La, Tổ 3, Phường Quyết Thắng, Thành phố Sơn La, Tỉnh Sơn La, Việt Nam</v>
      </c>
      <c r="E142" s="14">
        <v>4168364839</v>
      </c>
      <c r="F142" s="502"/>
      <c r="G142" s="551"/>
      <c r="H142" s="502"/>
      <c r="I142" s="502"/>
      <c r="J142" s="502"/>
      <c r="K142" s="502"/>
      <c r="L142" s="502"/>
      <c r="M142" s="669">
        <v>15</v>
      </c>
      <c r="N142" s="669"/>
      <c r="O142" s="669">
        <v>10</v>
      </c>
      <c r="P142" s="669"/>
      <c r="Q142" s="670"/>
      <c r="R142" s="670"/>
      <c r="S142" s="670">
        <v>5</v>
      </c>
      <c r="T142" s="503"/>
      <c r="U142" s="503"/>
      <c r="V142" s="503"/>
      <c r="W142" s="503"/>
      <c r="X142" s="503"/>
      <c r="Y142" s="504"/>
      <c r="Z142" s="504"/>
      <c r="AA142" s="504"/>
      <c r="AB142" s="117"/>
    </row>
    <row r="143" spans="1:28" ht="18" customHeight="1">
      <c r="A143" s="514">
        <v>45810</v>
      </c>
      <c r="B143" s="636">
        <v>5135</v>
      </c>
      <c r="C143" s="19" t="s">
        <v>17301</v>
      </c>
      <c r="D143" s="353" t="str">
        <f>IFERROR(VLOOKUP($C143,'[5]Mã KH'!$A$3:$E$4001,3,0)," ")</f>
        <v>Số 02-04 Võ Nguyên Giáp, Phường Bắc Cường, Thành phố Lào Cai, Tỉnh Lào Cai, Việt Nam</v>
      </c>
      <c r="E143" s="14">
        <v>4168437519</v>
      </c>
      <c r="F143" s="502"/>
      <c r="G143" s="551"/>
      <c r="H143" s="502"/>
      <c r="I143" s="502"/>
      <c r="J143" s="502"/>
      <c r="K143" s="502"/>
      <c r="L143" s="502"/>
      <c r="M143" s="669">
        <v>20</v>
      </c>
      <c r="N143" s="669"/>
      <c r="O143" s="669">
        <v>5</v>
      </c>
      <c r="P143" s="502"/>
      <c r="Q143" s="503"/>
      <c r="R143" s="503"/>
      <c r="S143" s="503"/>
      <c r="T143" s="503"/>
      <c r="U143" s="503"/>
      <c r="V143" s="503"/>
      <c r="W143" s="503"/>
      <c r="X143" s="503"/>
      <c r="Y143" s="504"/>
      <c r="Z143" s="504"/>
      <c r="AA143" s="504"/>
      <c r="AB143" s="117"/>
    </row>
    <row r="144" spans="1:28" ht="18" customHeight="1">
      <c r="A144" s="514">
        <v>45810</v>
      </c>
      <c r="B144" s="636">
        <v>5021</v>
      </c>
      <c r="C144" s="19" t="s">
        <v>17304</v>
      </c>
      <c r="D144" s="353" t="str">
        <f>IFERROR(VLOOKUP($C144,'[5]Mã KH'!$A$3:$E$4001,3,0)," ")</f>
        <v>TTTM Vincom Lạng Sơn, Cầu Kỳ Lừa, Phường Chi Lăng, Thành phố Lạng Sơn, Tỉnh Lạng Sơn, Việt Nam</v>
      </c>
      <c r="E144" s="14">
        <v>4168279381</v>
      </c>
      <c r="F144" s="502"/>
      <c r="G144" s="551"/>
      <c r="H144" s="502"/>
      <c r="I144" s="502"/>
      <c r="J144" s="502"/>
      <c r="K144" s="502"/>
      <c r="L144" s="502"/>
      <c r="M144" s="669">
        <v>5</v>
      </c>
      <c r="N144" s="669"/>
      <c r="O144" s="669">
        <v>20</v>
      </c>
      <c r="P144" s="669"/>
      <c r="Q144" s="670"/>
      <c r="R144" s="670"/>
      <c r="S144" s="670">
        <v>5</v>
      </c>
      <c r="T144" s="670">
        <v>5</v>
      </c>
      <c r="U144" s="503"/>
      <c r="V144" s="503"/>
      <c r="W144" s="503"/>
      <c r="X144" s="503"/>
      <c r="Y144" s="504"/>
      <c r="Z144" s="504"/>
      <c r="AA144" s="504"/>
      <c r="AB144" s="117"/>
    </row>
    <row r="145" spans="1:28" ht="18" customHeight="1">
      <c r="A145" s="514">
        <v>45810</v>
      </c>
      <c r="B145" s="636">
        <v>4765</v>
      </c>
      <c r="C145" s="19" t="s">
        <v>17290</v>
      </c>
      <c r="D145" s="353" t="str">
        <f>IFERROR(VLOOKUP($C145,'[5]Mã KH'!$A$3:$E$4001,3,0)," ")</f>
        <v>khu trung tâm thương mại Vincom Lê Thánh Tông, Số 5 đường Lê, Phường Máy Tơ, Quận Ngô Quyền, Thành phố Hải Phòng, Việt Nam</v>
      </c>
      <c r="E145" s="14">
        <v>4168366385</v>
      </c>
      <c r="F145" s="502"/>
      <c r="G145" s="551"/>
      <c r="H145" s="502"/>
      <c r="I145" s="502"/>
      <c r="J145" s="502"/>
      <c r="K145" s="502"/>
      <c r="L145" s="502"/>
      <c r="M145" s="669">
        <v>10</v>
      </c>
      <c r="N145" s="669"/>
      <c r="O145" s="669">
        <v>15</v>
      </c>
      <c r="P145" s="669"/>
      <c r="Q145" s="670"/>
      <c r="R145" s="670"/>
      <c r="S145" s="670">
        <v>5</v>
      </c>
      <c r="T145" s="670"/>
      <c r="U145" s="670">
        <v>5</v>
      </c>
      <c r="V145" s="670"/>
      <c r="W145" s="670"/>
      <c r="X145" s="503"/>
      <c r="Y145" s="504"/>
      <c r="Z145" s="504"/>
      <c r="AA145" s="504"/>
      <c r="AB145" s="117"/>
    </row>
    <row r="146" spans="1:28" ht="18" customHeight="1">
      <c r="A146" s="514">
        <v>45810</v>
      </c>
      <c r="B146" s="636">
        <v>6362</v>
      </c>
      <c r="C146" s="19" t="s">
        <v>17290</v>
      </c>
      <c r="D146" s="353" t="str">
        <f>IFERROR(VLOOKUP($C146,'[5]Mã KH'!$A$3:$E$4001,3,0)," ")</f>
        <v>khu trung tâm thương mại Vincom Lê Thánh Tông, Số 5 đường Lê, Phường Máy Tơ, Quận Ngô Quyền, Thành phố Hải Phòng, Việt Nam</v>
      </c>
      <c r="E146" s="14">
        <v>4168455514</v>
      </c>
      <c r="F146" s="502"/>
      <c r="G146" s="551"/>
      <c r="H146" s="502"/>
      <c r="I146" s="502"/>
      <c r="J146" s="502"/>
      <c r="K146" s="502"/>
      <c r="L146" s="502"/>
      <c r="M146" s="669">
        <v>10</v>
      </c>
      <c r="N146" s="669"/>
      <c r="O146" s="669">
        <v>10</v>
      </c>
      <c r="P146" s="669"/>
      <c r="Q146" s="670">
        <v>6</v>
      </c>
      <c r="R146" s="670"/>
      <c r="S146" s="670">
        <v>6</v>
      </c>
      <c r="T146" s="670">
        <v>15</v>
      </c>
      <c r="U146" s="670"/>
      <c r="V146" s="670"/>
      <c r="W146" s="670"/>
      <c r="X146" s="670"/>
      <c r="Y146" s="117">
        <v>6</v>
      </c>
      <c r="Z146" s="504"/>
      <c r="AA146" s="504"/>
      <c r="AB146" s="117"/>
    </row>
    <row r="147" spans="1:28" ht="18" customHeight="1">
      <c r="A147" s="514">
        <v>45810</v>
      </c>
      <c r="B147" s="636">
        <v>3763</v>
      </c>
      <c r="C147" s="19" t="s">
        <v>17290</v>
      </c>
      <c r="D147" s="353" t="str">
        <f>IFERROR(VLOOKUP($C147,'[5]Mã KH'!$A$3:$E$4001,3,0)," ")</f>
        <v>khu trung tâm thương mại Vincom Lê Thánh Tông, Số 5 đường Lê, Phường Máy Tơ, Quận Ngô Quyền, Thành phố Hải Phòng, Việt Nam</v>
      </c>
      <c r="E147" s="14">
        <v>4168291651</v>
      </c>
      <c r="F147" s="502"/>
      <c r="G147" s="551"/>
      <c r="H147" s="502"/>
      <c r="I147" s="502"/>
      <c r="J147" s="502"/>
      <c r="K147" s="502"/>
      <c r="L147" s="502"/>
      <c r="M147" s="669">
        <v>5</v>
      </c>
      <c r="N147" s="669"/>
      <c r="O147" s="669">
        <v>10</v>
      </c>
      <c r="P147" s="669"/>
      <c r="Q147" s="670">
        <v>3</v>
      </c>
      <c r="R147" s="670"/>
      <c r="S147" s="670">
        <v>5</v>
      </c>
      <c r="T147" s="670">
        <v>5</v>
      </c>
      <c r="U147" s="670">
        <v>3</v>
      </c>
      <c r="V147" s="670"/>
      <c r="W147" s="670"/>
      <c r="X147" s="670"/>
      <c r="Y147" s="117">
        <v>6</v>
      </c>
      <c r="Z147" s="504"/>
      <c r="AA147" s="504"/>
      <c r="AB147" s="117"/>
    </row>
    <row r="148" spans="1:28" ht="18" customHeight="1">
      <c r="A148" s="514">
        <v>45810</v>
      </c>
      <c r="B148" s="636">
        <v>4362</v>
      </c>
      <c r="C148" s="19" t="s">
        <v>17290</v>
      </c>
      <c r="D148" s="353" t="str">
        <f>IFERROR(VLOOKUP($C148,'[5]Mã KH'!$A$3:$E$4001,3,0)," ")</f>
        <v>khu trung tâm thương mại Vincom Lê Thánh Tông, Số 5 đường Lê, Phường Máy Tơ, Quận Ngô Quyền, Thành phố Hải Phòng, Việt Nam</v>
      </c>
      <c r="E148" s="14">
        <v>4168292863</v>
      </c>
      <c r="F148" s="502"/>
      <c r="G148" s="551"/>
      <c r="H148" s="502"/>
      <c r="I148" s="502"/>
      <c r="J148" s="502"/>
      <c r="K148" s="502"/>
      <c r="L148" s="502"/>
      <c r="M148" s="669">
        <v>5</v>
      </c>
      <c r="N148" s="669"/>
      <c r="O148" s="669">
        <v>5</v>
      </c>
      <c r="P148" s="669"/>
      <c r="Q148" s="670">
        <v>3</v>
      </c>
      <c r="R148" s="670"/>
      <c r="S148" s="670">
        <v>5</v>
      </c>
      <c r="T148" s="670">
        <v>5</v>
      </c>
      <c r="U148" s="670">
        <v>6</v>
      </c>
      <c r="V148" s="670"/>
      <c r="W148" s="670"/>
      <c r="X148" s="670"/>
      <c r="Y148" s="117">
        <v>6</v>
      </c>
      <c r="Z148" s="504"/>
      <c r="AA148" s="504"/>
      <c r="AB148" s="117"/>
    </row>
    <row r="149" spans="1:28" ht="18" customHeight="1">
      <c r="A149" s="514">
        <v>45810</v>
      </c>
      <c r="B149" s="636">
        <v>3762</v>
      </c>
      <c r="C149" s="19" t="s">
        <v>17290</v>
      </c>
      <c r="D149" s="353" t="str">
        <f>IFERROR(VLOOKUP($C149,'[5]Mã KH'!$A$3:$E$4001,3,0)," ")</f>
        <v>khu trung tâm thương mại Vincom Lê Thánh Tông, Số 5 đường Lê, Phường Máy Tơ, Quận Ngô Quyền, Thành phố Hải Phòng, Việt Nam</v>
      </c>
      <c r="E149" s="14">
        <v>4168291648</v>
      </c>
      <c r="F149" s="502"/>
      <c r="G149" s="551"/>
      <c r="H149" s="502"/>
      <c r="I149" s="502"/>
      <c r="J149" s="502"/>
      <c r="K149" s="502"/>
      <c r="L149" s="502"/>
      <c r="M149" s="502">
        <v>5</v>
      </c>
      <c r="N149" s="502"/>
      <c r="O149" s="502">
        <v>5</v>
      </c>
      <c r="P149" s="502"/>
      <c r="Q149" s="503">
        <v>3</v>
      </c>
      <c r="R149" s="503"/>
      <c r="S149" s="503">
        <v>5</v>
      </c>
      <c r="T149" s="503">
        <v>5</v>
      </c>
      <c r="U149" s="503">
        <v>6</v>
      </c>
      <c r="V149" s="503"/>
      <c r="W149" s="503"/>
      <c r="X149" s="503"/>
      <c r="Y149" s="504">
        <v>3</v>
      </c>
      <c r="Z149" s="504"/>
      <c r="AA149" s="504"/>
      <c r="AB149" s="117"/>
    </row>
    <row r="150" spans="1:28" s="15" customFormat="1" ht="18" customHeight="1">
      <c r="A150" s="693">
        <v>45810</v>
      </c>
      <c r="B150" s="694">
        <v>2979</v>
      </c>
      <c r="C150" s="14" t="s">
        <v>17290</v>
      </c>
      <c r="D150" s="161" t="str">
        <f>IFERROR(VLOOKUP($C150,'[5]Mã KH'!$A$3:$E$4001,3,0)," ")</f>
        <v>khu trung tâm thương mại Vincom Lê Thánh Tông, Số 5 đường Lê, Phường Máy Tơ, Quận Ngô Quyền, Thành phố Hải Phòng, Việt Nam</v>
      </c>
      <c r="E150" s="14">
        <v>4168288601</v>
      </c>
      <c r="F150" s="669"/>
      <c r="G150" s="695"/>
      <c r="H150" s="669"/>
      <c r="I150" s="669"/>
      <c r="J150" s="669"/>
      <c r="K150" s="669"/>
      <c r="L150" s="669"/>
      <c r="M150" s="669">
        <v>5</v>
      </c>
      <c r="N150" s="669"/>
      <c r="O150" s="669">
        <v>10</v>
      </c>
      <c r="P150" s="669"/>
      <c r="Q150" s="670">
        <v>3</v>
      </c>
      <c r="R150" s="670"/>
      <c r="S150" s="670">
        <v>5</v>
      </c>
      <c r="T150" s="670">
        <v>5</v>
      </c>
      <c r="U150" s="670">
        <v>6</v>
      </c>
      <c r="V150" s="670"/>
      <c r="W150" s="670"/>
      <c r="X150" s="670"/>
      <c r="Y150" s="117">
        <v>6</v>
      </c>
      <c r="Z150" s="117"/>
      <c r="AA150" s="117"/>
      <c r="AB150" s="117"/>
    </row>
    <row r="151" spans="1:28" ht="18" customHeight="1">
      <c r="A151" s="514">
        <v>45810</v>
      </c>
      <c r="B151" s="636">
        <v>5227</v>
      </c>
      <c r="C151" s="19" t="s">
        <v>17290</v>
      </c>
      <c r="D151" s="353" t="str">
        <f>IFERROR(VLOOKUP($C151,'[5]Mã KH'!$A$3:$E$4001,3,0)," ")</f>
        <v>khu trung tâm thương mại Vincom Lê Thánh Tông, Số 5 đường Lê, Phường Máy Tơ, Quận Ngô Quyền, Thành phố Hải Phòng, Việt Nam</v>
      </c>
      <c r="E151" s="690">
        <v>4168666206</v>
      </c>
      <c r="F151" s="502"/>
      <c r="G151" s="551"/>
      <c r="H151" s="502"/>
      <c r="I151" s="502"/>
      <c r="J151" s="502"/>
      <c r="K151" s="502"/>
      <c r="L151" s="502"/>
      <c r="M151" s="669">
        <v>5</v>
      </c>
      <c r="N151" s="669"/>
      <c r="O151" s="669">
        <v>34</v>
      </c>
      <c r="P151" s="669"/>
      <c r="Q151" s="670">
        <v>10</v>
      </c>
      <c r="R151" s="670"/>
      <c r="S151" s="670">
        <v>10</v>
      </c>
      <c r="T151" s="670">
        <v>10</v>
      </c>
      <c r="U151" s="670">
        <v>10</v>
      </c>
      <c r="V151" s="670"/>
      <c r="W151" s="670">
        <v>10</v>
      </c>
      <c r="X151" s="503"/>
      <c r="Y151" s="504"/>
      <c r="Z151" s="504"/>
      <c r="AA151" s="504"/>
      <c r="AB151" s="117"/>
    </row>
    <row r="152" spans="1:28" ht="18" customHeight="1">
      <c r="A152" s="514">
        <v>45810</v>
      </c>
      <c r="B152" s="636">
        <v>5911</v>
      </c>
      <c r="C152" s="19" t="s">
        <v>17290</v>
      </c>
      <c r="D152" s="353" t="str">
        <f>IFERROR(VLOOKUP($C152,'[5]Mã KH'!$A$3:$E$4001,3,0)," ")</f>
        <v>khu trung tâm thương mại Vincom Lê Thánh Tông, Số 5 đường Lê, Phường Máy Tơ, Quận Ngô Quyền, Thành phố Hải Phòng, Việt Nam</v>
      </c>
      <c r="E152" s="14">
        <v>4168296681</v>
      </c>
      <c r="F152" s="502"/>
      <c r="G152" s="551"/>
      <c r="H152" s="502"/>
      <c r="I152" s="502"/>
      <c r="J152" s="502"/>
      <c r="K152" s="502"/>
      <c r="L152" s="502"/>
      <c r="M152" s="669">
        <v>10</v>
      </c>
      <c r="N152" s="669"/>
      <c r="O152" s="669">
        <v>10</v>
      </c>
      <c r="P152" s="502"/>
      <c r="Q152" s="670">
        <v>3</v>
      </c>
      <c r="R152" s="670"/>
      <c r="S152" s="670">
        <v>3</v>
      </c>
      <c r="T152" s="670">
        <v>3</v>
      </c>
      <c r="U152" s="670">
        <v>3</v>
      </c>
      <c r="V152" s="503"/>
      <c r="W152" s="701">
        <v>5</v>
      </c>
      <c r="X152" s="503"/>
      <c r="Y152" s="117">
        <v>3</v>
      </c>
      <c r="Z152" s="692">
        <v>5</v>
      </c>
      <c r="AA152" s="504"/>
      <c r="AB152" s="117"/>
    </row>
    <row r="153" spans="1:28" ht="18" customHeight="1">
      <c r="A153" s="514">
        <v>45810</v>
      </c>
      <c r="B153" s="636">
        <v>3720</v>
      </c>
      <c r="C153" s="19" t="s">
        <v>17290</v>
      </c>
      <c r="D153" s="353" t="str">
        <f>IFERROR(VLOOKUP($C153,'[5]Mã KH'!$A$3:$E$4001,3,0)," ")</f>
        <v>khu trung tâm thương mại Vincom Lê Thánh Tông, Số 5 đường Lê, Phường Máy Tơ, Quận Ngô Quyền, Thành phố Hải Phòng, Việt Nam</v>
      </c>
      <c r="E153" s="14">
        <v>4168291382</v>
      </c>
      <c r="F153" s="502"/>
      <c r="G153" s="551"/>
      <c r="H153" s="502"/>
      <c r="I153" s="502"/>
      <c r="J153" s="502"/>
      <c r="K153" s="502"/>
      <c r="L153" s="502"/>
      <c r="M153" s="669">
        <v>5</v>
      </c>
      <c r="N153" s="669"/>
      <c r="O153" s="669">
        <v>5</v>
      </c>
      <c r="P153" s="669"/>
      <c r="Q153" s="670">
        <v>3</v>
      </c>
      <c r="R153" s="670"/>
      <c r="S153" s="670">
        <v>5</v>
      </c>
      <c r="T153" s="670">
        <v>5</v>
      </c>
      <c r="U153" s="670">
        <v>6</v>
      </c>
      <c r="V153" s="670"/>
      <c r="W153" s="670"/>
      <c r="X153" s="670"/>
      <c r="Y153" s="117">
        <v>3</v>
      </c>
      <c r="Z153" s="117"/>
      <c r="AA153" s="504"/>
      <c r="AB153" s="117"/>
    </row>
    <row r="154" spans="1:28" ht="18" customHeight="1">
      <c r="A154" s="514">
        <v>45810</v>
      </c>
      <c r="B154" s="636">
        <v>4817</v>
      </c>
      <c r="C154" s="19" t="s">
        <v>17290</v>
      </c>
      <c r="D154" s="353" t="str">
        <f>IFERROR(VLOOKUP($C154,'[5]Mã KH'!$A$3:$E$4001,3,0)," ")</f>
        <v>khu trung tâm thương mại Vincom Lê Thánh Tông, Số 5 đường Lê, Phường Máy Tơ, Quận Ngô Quyền, Thành phố Hải Phòng, Việt Nam</v>
      </c>
      <c r="E154" s="14">
        <v>4168294336</v>
      </c>
      <c r="F154" s="502"/>
      <c r="G154" s="551"/>
      <c r="H154" s="502"/>
      <c r="I154" s="502"/>
      <c r="J154" s="502"/>
      <c r="K154" s="502"/>
      <c r="L154" s="502"/>
      <c r="M154" s="669">
        <v>5</v>
      </c>
      <c r="N154" s="669"/>
      <c r="O154" s="669">
        <v>10</v>
      </c>
      <c r="P154" s="669"/>
      <c r="Q154" s="670">
        <v>3</v>
      </c>
      <c r="R154" s="670"/>
      <c r="S154" s="670">
        <v>5</v>
      </c>
      <c r="T154" s="670">
        <v>5</v>
      </c>
      <c r="U154" s="670">
        <v>3</v>
      </c>
      <c r="V154" s="670"/>
      <c r="W154" s="670"/>
      <c r="X154" s="670"/>
      <c r="Y154" s="117">
        <v>6</v>
      </c>
      <c r="Z154" s="504"/>
      <c r="AA154" s="504"/>
      <c r="AB154" s="117"/>
    </row>
    <row r="155" spans="1:28" ht="18" customHeight="1">
      <c r="A155" s="514">
        <v>45810</v>
      </c>
      <c r="B155" s="636">
        <v>4795</v>
      </c>
      <c r="C155" s="19" t="s">
        <v>17290</v>
      </c>
      <c r="D155" s="353" t="str">
        <f>IFERROR(VLOOKUP($C155,'[5]Mã KH'!$A$3:$E$4001,3,0)," ")</f>
        <v>khu trung tâm thương mại Vincom Lê Thánh Tông, Số 5 đường Lê, Phường Máy Tơ, Quận Ngô Quyền, Thành phố Hải Phòng, Việt Nam</v>
      </c>
      <c r="E155" s="14">
        <v>4168368648</v>
      </c>
      <c r="F155" s="502"/>
      <c r="G155" s="551"/>
      <c r="H155" s="502"/>
      <c r="I155" s="502"/>
      <c r="J155" s="502"/>
      <c r="K155" s="502"/>
      <c r="L155" s="502"/>
      <c r="M155" s="669">
        <v>10</v>
      </c>
      <c r="N155" s="669"/>
      <c r="O155" s="669">
        <v>20</v>
      </c>
      <c r="P155" s="669"/>
      <c r="Q155" s="670"/>
      <c r="R155" s="670"/>
      <c r="S155" s="670">
        <v>5</v>
      </c>
      <c r="T155" s="670">
        <v>5</v>
      </c>
      <c r="U155" s="503"/>
      <c r="V155" s="503"/>
      <c r="W155" s="503"/>
      <c r="X155" s="503"/>
      <c r="Y155" s="504"/>
      <c r="Z155" s="504"/>
      <c r="AA155" s="504"/>
      <c r="AB155" s="117"/>
    </row>
    <row r="156" spans="1:28" ht="18" customHeight="1">
      <c r="A156" s="514">
        <v>45810</v>
      </c>
      <c r="B156" s="636">
        <v>4514</v>
      </c>
      <c r="C156" s="19" t="s">
        <v>17290</v>
      </c>
      <c r="D156" s="353" t="str">
        <f>IFERROR(VLOOKUP($C156,'[5]Mã KH'!$A$3:$E$4001,3,0)," ")</f>
        <v>khu trung tâm thương mại Vincom Lê Thánh Tông, Số 5 đường Lê, Phường Máy Tơ, Quận Ngô Quyền, Thành phố Hải Phòng, Việt Nam</v>
      </c>
      <c r="E156" s="14">
        <v>4168367969</v>
      </c>
      <c r="F156" s="502"/>
      <c r="G156" s="551"/>
      <c r="H156" s="502"/>
      <c r="I156" s="502"/>
      <c r="J156" s="502"/>
      <c r="K156" s="502"/>
      <c r="L156" s="502"/>
      <c r="M156" s="502"/>
      <c r="N156" s="502"/>
      <c r="O156" s="669">
        <v>15</v>
      </c>
      <c r="P156" s="669"/>
      <c r="Q156" s="670"/>
      <c r="R156" s="670"/>
      <c r="S156" s="670"/>
      <c r="T156" s="670">
        <v>10</v>
      </c>
      <c r="U156" s="670">
        <v>5</v>
      </c>
      <c r="V156" s="503"/>
      <c r="W156" s="503"/>
      <c r="X156" s="503"/>
      <c r="Y156" s="504"/>
      <c r="Z156" s="504"/>
      <c r="AA156" s="504"/>
      <c r="AB156" s="117"/>
    </row>
    <row r="157" spans="1:28" ht="18" customHeight="1">
      <c r="A157" s="514">
        <v>45810</v>
      </c>
      <c r="B157" s="636">
        <v>4595</v>
      </c>
      <c r="C157" s="19" t="s">
        <v>17290</v>
      </c>
      <c r="D157" s="353" t="str">
        <f>IFERROR(VLOOKUP($C157,'[5]Mã KH'!$A$3:$E$4001,3,0)," ")</f>
        <v>khu trung tâm thương mại Vincom Lê Thánh Tông, Số 5 đường Lê, Phường Máy Tơ, Quận Ngô Quyền, Thành phố Hải Phòng, Việt Nam</v>
      </c>
      <c r="E157" s="14">
        <v>4168293445</v>
      </c>
      <c r="F157" s="502"/>
      <c r="G157" s="551"/>
      <c r="H157" s="502"/>
      <c r="I157" s="502"/>
      <c r="J157" s="502"/>
      <c r="K157" s="502"/>
      <c r="L157" s="502"/>
      <c r="M157" s="669">
        <v>5</v>
      </c>
      <c r="N157" s="669"/>
      <c r="O157" s="669">
        <v>5</v>
      </c>
      <c r="P157" s="669"/>
      <c r="Q157" s="670">
        <v>3</v>
      </c>
      <c r="R157" s="670"/>
      <c r="S157" s="670">
        <v>5</v>
      </c>
      <c r="T157" s="670">
        <v>5</v>
      </c>
      <c r="U157" s="670">
        <v>3</v>
      </c>
      <c r="V157" s="670"/>
      <c r="W157" s="670"/>
      <c r="X157" s="670"/>
      <c r="Y157" s="117">
        <v>3</v>
      </c>
      <c r="Z157" s="504"/>
      <c r="AA157" s="504"/>
      <c r="AB157" s="117"/>
    </row>
    <row r="158" spans="1:28" ht="18" customHeight="1">
      <c r="A158" s="514">
        <v>45810</v>
      </c>
      <c r="B158" s="636" t="s">
        <v>17500</v>
      </c>
      <c r="C158" s="19" t="s">
        <v>17290</v>
      </c>
      <c r="D158" s="353" t="str">
        <f>IFERROR(VLOOKUP($C158,'[5]Mã KH'!$A$3:$E$4001,3,0)," ")</f>
        <v>khu trung tâm thương mại Vincom Lê Thánh Tông, Số 5 đường Lê, Phường Máy Tơ, Quận Ngô Quyền, Thành phố Hải Phòng, Việt Nam</v>
      </c>
      <c r="E158" s="14">
        <v>4168288826</v>
      </c>
      <c r="F158" s="502"/>
      <c r="G158" s="551"/>
      <c r="H158" s="502"/>
      <c r="I158" s="502"/>
      <c r="J158" s="502"/>
      <c r="K158" s="502"/>
      <c r="L158" s="502"/>
      <c r="M158" s="669">
        <v>5</v>
      </c>
      <c r="N158" s="669"/>
      <c r="O158" s="669">
        <v>5</v>
      </c>
      <c r="P158" s="669"/>
      <c r="Q158" s="670">
        <v>5</v>
      </c>
      <c r="R158" s="670"/>
      <c r="S158" s="670">
        <v>5</v>
      </c>
      <c r="T158" s="670">
        <v>5</v>
      </c>
      <c r="U158" s="670">
        <v>3</v>
      </c>
      <c r="V158" s="670"/>
      <c r="W158" s="670"/>
      <c r="X158" s="670"/>
      <c r="Y158" s="713">
        <v>3</v>
      </c>
      <c r="Z158" s="504"/>
      <c r="AA158" s="504"/>
      <c r="AB158" s="117"/>
    </row>
    <row r="159" spans="1:28" ht="18" customHeight="1">
      <c r="A159" s="514">
        <v>45810</v>
      </c>
      <c r="B159" s="636">
        <v>5400</v>
      </c>
      <c r="C159" s="19" t="s">
        <v>17290</v>
      </c>
      <c r="D159" s="353" t="str">
        <f>IFERROR(VLOOKUP($C159,'[5]Mã KH'!$A$3:$E$4001,3,0)," ")</f>
        <v>khu trung tâm thương mại Vincom Lê Thánh Tông, Số 5 đường Lê, Phường Máy Tơ, Quận Ngô Quyền, Thành phố Hải Phòng, Việt Nam</v>
      </c>
      <c r="E159" s="14">
        <v>4168295532</v>
      </c>
      <c r="F159" s="502"/>
      <c r="G159" s="551"/>
      <c r="H159" s="502"/>
      <c r="I159" s="502"/>
      <c r="J159" s="502"/>
      <c r="K159" s="502"/>
      <c r="L159" s="502"/>
      <c r="M159" s="669">
        <v>3</v>
      </c>
      <c r="N159" s="669"/>
      <c r="O159" s="669">
        <v>5</v>
      </c>
      <c r="P159" s="669"/>
      <c r="Q159" s="670">
        <v>3</v>
      </c>
      <c r="R159" s="670"/>
      <c r="S159" s="670">
        <v>3</v>
      </c>
      <c r="T159" s="670">
        <v>5</v>
      </c>
      <c r="U159" s="670">
        <v>6</v>
      </c>
      <c r="V159" s="670"/>
      <c r="W159" s="670"/>
      <c r="X159" s="670"/>
      <c r="Y159" s="117">
        <v>6</v>
      </c>
      <c r="Z159" s="504"/>
      <c r="AA159" s="504"/>
      <c r="AB159" s="117"/>
    </row>
    <row r="160" spans="1:28" s="15" customFormat="1" ht="18" customHeight="1">
      <c r="A160" s="693">
        <v>45810</v>
      </c>
      <c r="B160" s="694" t="s">
        <v>17501</v>
      </c>
      <c r="C160" s="14" t="s">
        <v>17290</v>
      </c>
      <c r="D160" s="161" t="str">
        <f>IFERROR(VLOOKUP($C160,'[5]Mã KH'!$A$3:$E$4001,3,0)," ")</f>
        <v>khu trung tâm thương mại Vincom Lê Thánh Tông, Số 5 đường Lê, Phường Máy Tơ, Quận Ngô Quyền, Thành phố Hải Phòng, Việt Nam</v>
      </c>
      <c r="E160" s="14">
        <v>4168289164</v>
      </c>
      <c r="F160" s="669"/>
      <c r="G160" s="695"/>
      <c r="H160" s="669"/>
      <c r="I160" s="669"/>
      <c r="J160" s="669"/>
      <c r="K160" s="669"/>
      <c r="L160" s="669"/>
      <c r="M160" s="669">
        <v>5</v>
      </c>
      <c r="N160" s="669"/>
      <c r="O160" s="669">
        <v>3</v>
      </c>
      <c r="P160" s="669"/>
      <c r="Q160" s="670">
        <v>3</v>
      </c>
      <c r="R160" s="670"/>
      <c r="S160" s="670">
        <v>5</v>
      </c>
      <c r="T160" s="670">
        <v>5</v>
      </c>
      <c r="U160" s="670">
        <v>6</v>
      </c>
      <c r="V160" s="670"/>
      <c r="W160" s="670"/>
      <c r="X160" s="670"/>
      <c r="Y160" s="117">
        <v>3</v>
      </c>
      <c r="Z160" s="117"/>
      <c r="AA160" s="117"/>
      <c r="AB160" s="117"/>
    </row>
    <row r="161" spans="1:28" ht="18" customHeight="1">
      <c r="A161" s="514">
        <v>45810</v>
      </c>
      <c r="B161" s="636">
        <v>5432</v>
      </c>
      <c r="C161" s="19" t="s">
        <v>17290</v>
      </c>
      <c r="D161" s="353" t="str">
        <f>IFERROR(VLOOKUP($C161,'[5]Mã KH'!$A$3:$E$4001,3,0)," ")</f>
        <v>khu trung tâm thương mại Vincom Lê Thánh Tông, Số 5 đường Lê, Phường Máy Tơ, Quận Ngô Quyền, Thành phố Hải Phòng, Việt Nam</v>
      </c>
      <c r="E161" s="14">
        <v>4168295668</v>
      </c>
      <c r="F161" s="502"/>
      <c r="G161" s="551"/>
      <c r="H161" s="502"/>
      <c r="I161" s="502"/>
      <c r="J161" s="502"/>
      <c r="K161" s="502"/>
      <c r="L161" s="502"/>
      <c r="M161" s="669">
        <v>3</v>
      </c>
      <c r="N161" s="669"/>
      <c r="O161" s="669">
        <v>5</v>
      </c>
      <c r="P161" s="669"/>
      <c r="Q161" s="670">
        <v>3</v>
      </c>
      <c r="R161" s="670"/>
      <c r="S161" s="670">
        <v>5</v>
      </c>
      <c r="T161" s="670">
        <v>5</v>
      </c>
      <c r="U161" s="670">
        <v>6</v>
      </c>
      <c r="V161" s="670"/>
      <c r="W161" s="670"/>
      <c r="X161" s="670"/>
      <c r="Y161" s="117">
        <v>6</v>
      </c>
      <c r="Z161" s="504"/>
      <c r="AA161" s="504"/>
      <c r="AB161" s="117"/>
    </row>
    <row r="162" spans="1:28" ht="18" customHeight="1">
      <c r="A162" s="514">
        <v>45810</v>
      </c>
      <c r="B162" s="636">
        <v>3082</v>
      </c>
      <c r="C162" s="19" t="s">
        <v>17290</v>
      </c>
      <c r="D162" s="353" t="str">
        <f>IFERROR(VLOOKUP($C162,'[5]Mã KH'!$A$3:$E$4001,3,0)," ")</f>
        <v>khu trung tâm thương mại Vincom Lê Thánh Tông, Số 5 đường Lê, Phường Máy Tơ, Quận Ngô Quyền, Thành phố Hải Phòng, Việt Nam</v>
      </c>
      <c r="E162" s="14">
        <v>4168289168</v>
      </c>
      <c r="F162" s="502"/>
      <c r="G162" s="551"/>
      <c r="H162" s="502"/>
      <c r="I162" s="502"/>
      <c r="J162" s="502"/>
      <c r="K162" s="502"/>
      <c r="L162" s="502"/>
      <c r="M162" s="669">
        <v>5</v>
      </c>
      <c r="N162" s="669"/>
      <c r="O162" s="669">
        <v>10</v>
      </c>
      <c r="P162" s="669"/>
      <c r="Q162" s="670">
        <v>3</v>
      </c>
      <c r="R162" s="670"/>
      <c r="S162" s="670">
        <v>5</v>
      </c>
      <c r="T162" s="670">
        <v>5</v>
      </c>
      <c r="U162" s="670">
        <v>6</v>
      </c>
      <c r="V162" s="670"/>
      <c r="W162" s="670"/>
      <c r="X162" s="670"/>
      <c r="Y162" s="117">
        <v>3</v>
      </c>
      <c r="Z162" s="504"/>
      <c r="AA162" s="504"/>
      <c r="AB162" s="117"/>
    </row>
    <row r="163" spans="1:28" ht="18" customHeight="1">
      <c r="A163" s="514">
        <v>45810</v>
      </c>
      <c r="B163" s="636">
        <v>3134</v>
      </c>
      <c r="C163" s="19" t="s">
        <v>17290</v>
      </c>
      <c r="D163" s="353" t="str">
        <f>IFERROR(VLOOKUP($C163,'[5]Mã KH'!$A$3:$E$4001,3,0)," ")</f>
        <v>khu trung tâm thương mại Vincom Lê Thánh Tông, Số 5 đường Lê, Phường Máy Tơ, Quận Ngô Quyền, Thành phố Hải Phòng, Việt Nam</v>
      </c>
      <c r="E163" s="14">
        <v>4168289364</v>
      </c>
      <c r="F163" s="502"/>
      <c r="G163" s="551"/>
      <c r="H163" s="502"/>
      <c r="I163" s="502"/>
      <c r="J163" s="502"/>
      <c r="K163" s="502"/>
      <c r="L163" s="502"/>
      <c r="M163" s="669">
        <v>3</v>
      </c>
      <c r="N163" s="669"/>
      <c r="O163" s="669">
        <v>5</v>
      </c>
      <c r="P163" s="669"/>
      <c r="Q163" s="670">
        <v>3</v>
      </c>
      <c r="R163" s="670"/>
      <c r="S163" s="670">
        <v>5</v>
      </c>
      <c r="T163" s="670">
        <v>5</v>
      </c>
      <c r="U163" s="670">
        <v>6</v>
      </c>
      <c r="V163" s="670"/>
      <c r="W163" s="670"/>
      <c r="X163" s="670"/>
      <c r="Y163" s="117">
        <v>3</v>
      </c>
      <c r="Z163" s="117"/>
      <c r="AA163" s="504"/>
      <c r="AB163" s="117"/>
    </row>
    <row r="164" spans="1:28" ht="18" customHeight="1">
      <c r="A164" s="514">
        <v>45810</v>
      </c>
      <c r="B164" s="636">
        <v>4567</v>
      </c>
      <c r="C164" s="19" t="s">
        <v>17290</v>
      </c>
      <c r="D164" s="353" t="str">
        <f>IFERROR(VLOOKUP($C164,'[5]Mã KH'!$A$3:$E$4001,3,0)," ")</f>
        <v>khu trung tâm thương mại Vincom Lê Thánh Tông, Số 5 đường Lê, Phường Máy Tơ, Quận Ngô Quyền, Thành phố Hải Phòng, Việt Nam</v>
      </c>
      <c r="E164" s="14">
        <v>4168293252</v>
      </c>
      <c r="F164" s="502"/>
      <c r="G164" s="551"/>
      <c r="H164" s="502"/>
      <c r="I164" s="502"/>
      <c r="J164" s="502"/>
      <c r="K164" s="502"/>
      <c r="L164" s="502"/>
      <c r="M164" s="669">
        <v>5</v>
      </c>
      <c r="N164" s="669"/>
      <c r="O164" s="669">
        <v>5</v>
      </c>
      <c r="P164" s="669"/>
      <c r="Q164" s="670">
        <v>5</v>
      </c>
      <c r="R164" s="670"/>
      <c r="S164" s="670">
        <v>5</v>
      </c>
      <c r="T164" s="670">
        <v>3</v>
      </c>
      <c r="U164" s="670">
        <v>6</v>
      </c>
      <c r="V164" s="670"/>
      <c r="W164" s="670"/>
      <c r="X164" s="670"/>
      <c r="Y164" s="117">
        <v>3</v>
      </c>
      <c r="Z164" s="117"/>
      <c r="AA164" s="504"/>
      <c r="AB164" s="117"/>
    </row>
    <row r="165" spans="1:28" ht="18" customHeight="1">
      <c r="A165" s="514">
        <v>45810</v>
      </c>
      <c r="B165" s="636">
        <v>5092</v>
      </c>
      <c r="C165" s="19" t="s">
        <v>17290</v>
      </c>
      <c r="D165" s="353" t="str">
        <f>IFERROR(VLOOKUP($C165,'[5]Mã KH'!$A$3:$E$4001,3,0)," ")</f>
        <v>khu trung tâm thương mại Vincom Lê Thánh Tông, Số 5 đường Lê, Phường Máy Tơ, Quận Ngô Quyền, Thành phố Hải Phòng, Việt Nam</v>
      </c>
      <c r="E165" s="14">
        <v>4168295196</v>
      </c>
      <c r="F165" s="502"/>
      <c r="G165" s="551"/>
      <c r="H165" s="502"/>
      <c r="I165" s="502"/>
      <c r="J165" s="502"/>
      <c r="K165" s="502"/>
      <c r="L165" s="502"/>
      <c r="M165" s="669">
        <v>5</v>
      </c>
      <c r="N165" s="669"/>
      <c r="O165" s="669">
        <v>5</v>
      </c>
      <c r="P165" s="669"/>
      <c r="Q165" s="670">
        <v>5</v>
      </c>
      <c r="R165" s="670"/>
      <c r="S165" s="670">
        <v>5</v>
      </c>
      <c r="T165" s="670">
        <v>5</v>
      </c>
      <c r="U165" s="670">
        <v>3</v>
      </c>
      <c r="V165" s="670"/>
      <c r="W165" s="670"/>
      <c r="X165" s="670"/>
      <c r="Y165" s="117">
        <v>6</v>
      </c>
      <c r="Z165" s="504"/>
      <c r="AA165" s="504"/>
      <c r="AB165" s="117"/>
    </row>
    <row r="166" spans="1:28" ht="18" customHeight="1">
      <c r="A166" s="514">
        <v>45810</v>
      </c>
      <c r="B166" s="636">
        <v>5516</v>
      </c>
      <c r="C166" s="19" t="s">
        <v>17290</v>
      </c>
      <c r="D166" s="353" t="str">
        <f>IFERROR(VLOOKUP($C166,'[5]Mã KH'!$A$3:$E$4001,3,0)," ")</f>
        <v>khu trung tâm thương mại Vincom Lê Thánh Tông, Số 5 đường Lê, Phường Máy Tơ, Quận Ngô Quyền, Thành phố Hải Phòng, Việt Nam</v>
      </c>
      <c r="E166" s="14">
        <v>4168295784</v>
      </c>
      <c r="F166" s="502"/>
      <c r="G166" s="551"/>
      <c r="H166" s="502"/>
      <c r="I166" s="502"/>
      <c r="J166" s="502"/>
      <c r="K166" s="502"/>
      <c r="L166" s="502"/>
      <c r="M166" s="669">
        <v>5</v>
      </c>
      <c r="N166" s="669"/>
      <c r="O166" s="669">
        <v>5</v>
      </c>
      <c r="P166" s="669"/>
      <c r="Q166" s="670">
        <v>3</v>
      </c>
      <c r="R166" s="670"/>
      <c r="S166" s="670">
        <v>5</v>
      </c>
      <c r="T166" s="670">
        <v>5</v>
      </c>
      <c r="U166" s="670">
        <v>6</v>
      </c>
      <c r="V166" s="670"/>
      <c r="W166" s="670"/>
      <c r="X166" s="670"/>
      <c r="Y166" s="117">
        <v>6</v>
      </c>
      <c r="Z166" s="504"/>
      <c r="AA166" s="504"/>
      <c r="AB166" s="117"/>
    </row>
    <row r="167" spans="1:28" ht="18" customHeight="1">
      <c r="A167" s="514">
        <v>45810</v>
      </c>
      <c r="B167" s="636">
        <v>6525</v>
      </c>
      <c r="C167" s="19" t="s">
        <v>17290</v>
      </c>
      <c r="D167" s="353" t="str">
        <f>IFERROR(VLOOKUP($C167,'[5]Mã KH'!$A$3:$E$4001,3,0)," ")</f>
        <v>khu trung tâm thương mại Vincom Lê Thánh Tông, Số 5 đường Lê, Phường Máy Tơ, Quận Ngô Quyền, Thành phố Hải Phòng, Việt Nam</v>
      </c>
      <c r="E167" s="14">
        <v>4168474725</v>
      </c>
      <c r="F167" s="502"/>
      <c r="G167" s="551"/>
      <c r="H167" s="502"/>
      <c r="I167" s="502"/>
      <c r="J167" s="502"/>
      <c r="K167" s="502"/>
      <c r="L167" s="502"/>
      <c r="M167" s="669">
        <v>8</v>
      </c>
      <c r="N167" s="669"/>
      <c r="O167" s="669">
        <v>10</v>
      </c>
      <c r="P167" s="669"/>
      <c r="Q167" s="670">
        <v>10</v>
      </c>
      <c r="R167" s="670"/>
      <c r="S167" s="670">
        <v>10</v>
      </c>
      <c r="T167" s="670">
        <v>7</v>
      </c>
      <c r="U167" s="670">
        <v>5</v>
      </c>
      <c r="V167" s="503"/>
      <c r="W167" s="503"/>
      <c r="X167" s="503"/>
      <c r="Y167" s="504"/>
      <c r="Z167" s="504"/>
      <c r="AA167" s="504"/>
      <c r="AB167" s="117"/>
    </row>
    <row r="168" spans="1:28" ht="18" customHeight="1">
      <c r="A168" s="514">
        <v>45810</v>
      </c>
      <c r="B168" s="636">
        <v>3233</v>
      </c>
      <c r="C168" s="19" t="s">
        <v>17290</v>
      </c>
      <c r="D168" s="353" t="str">
        <f>IFERROR(VLOOKUP($C168,'[5]Mã KH'!$A$3:$E$4001,3,0)," ")</f>
        <v>khu trung tâm thương mại Vincom Lê Thánh Tông, Số 5 đường Lê, Phường Máy Tơ, Quận Ngô Quyền, Thành phố Hải Phòng, Việt Nam</v>
      </c>
      <c r="E168" s="14">
        <v>4168289370</v>
      </c>
      <c r="F168" s="502"/>
      <c r="G168" s="551"/>
      <c r="H168" s="502"/>
      <c r="I168" s="502"/>
      <c r="J168" s="502"/>
      <c r="K168" s="502"/>
      <c r="L168" s="502"/>
      <c r="M168" s="669">
        <v>3</v>
      </c>
      <c r="N168" s="669"/>
      <c r="O168" s="669">
        <v>3</v>
      </c>
      <c r="P168" s="669"/>
      <c r="Q168" s="670">
        <v>3</v>
      </c>
      <c r="R168" s="670"/>
      <c r="S168" s="670">
        <v>5</v>
      </c>
      <c r="T168" s="670">
        <v>3</v>
      </c>
      <c r="U168" s="670">
        <v>6</v>
      </c>
      <c r="V168" s="670"/>
      <c r="W168" s="670"/>
      <c r="X168" s="670"/>
      <c r="Y168" s="117">
        <v>6</v>
      </c>
      <c r="Z168" s="504"/>
      <c r="AA168" s="504"/>
      <c r="AB168" s="117"/>
    </row>
    <row r="169" spans="1:28" ht="18" customHeight="1">
      <c r="A169" s="514">
        <v>45810</v>
      </c>
      <c r="B169" s="636">
        <v>3268</v>
      </c>
      <c r="C169" s="19" t="s">
        <v>17290</v>
      </c>
      <c r="D169" s="353" t="str">
        <f>IFERROR(VLOOKUP($C169,'[5]Mã KH'!$A$3:$E$4001,3,0)," ")</f>
        <v>khu trung tâm thương mại Vincom Lê Thánh Tông, Số 5 đường Lê, Phường Máy Tơ, Quận Ngô Quyền, Thành phố Hải Phòng, Việt Nam</v>
      </c>
      <c r="E169" s="14">
        <v>4168289544</v>
      </c>
      <c r="F169" s="502"/>
      <c r="G169" s="551"/>
      <c r="H169" s="502"/>
      <c r="I169" s="502"/>
      <c r="J169" s="502"/>
      <c r="K169" s="502"/>
      <c r="L169" s="502"/>
      <c r="M169" s="669">
        <v>5</v>
      </c>
      <c r="N169" s="669"/>
      <c r="O169" s="669">
        <v>10</v>
      </c>
      <c r="P169" s="669"/>
      <c r="Q169" s="670">
        <v>5</v>
      </c>
      <c r="R169" s="670"/>
      <c r="S169" s="670">
        <v>5</v>
      </c>
      <c r="T169" s="670">
        <v>5</v>
      </c>
      <c r="U169" s="670">
        <v>3</v>
      </c>
      <c r="V169" s="670"/>
      <c r="W169" s="670"/>
      <c r="X169" s="670"/>
      <c r="Y169" s="117">
        <v>6</v>
      </c>
      <c r="Z169" s="504"/>
      <c r="AA169" s="504"/>
      <c r="AB169" s="117"/>
    </row>
    <row r="170" spans="1:28" ht="18" customHeight="1">
      <c r="A170" s="514">
        <v>45810</v>
      </c>
      <c r="B170" s="637">
        <v>5399</v>
      </c>
      <c r="C170" s="19" t="s">
        <v>17290</v>
      </c>
      <c r="D170" s="353" t="str">
        <f>IFERROR(VLOOKUP($C170,'[5]Mã KH'!$A$3:$E$4001,3,0)," ")</f>
        <v>khu trung tâm thương mại Vincom Lê Thánh Tông, Số 5 đường Lê, Phường Máy Tơ, Quận Ngô Quyền, Thành phố Hải Phòng, Việt Nam</v>
      </c>
      <c r="E170" s="14">
        <v>4168295529</v>
      </c>
      <c r="F170" s="502"/>
      <c r="G170" s="551"/>
      <c r="H170" s="502"/>
      <c r="I170" s="502"/>
      <c r="J170" s="502"/>
      <c r="K170" s="502"/>
      <c r="L170" s="502"/>
      <c r="M170" s="502"/>
      <c r="N170" s="502"/>
      <c r="O170" s="502"/>
      <c r="P170" s="502"/>
      <c r="Q170" s="670">
        <v>3</v>
      </c>
      <c r="R170" s="670"/>
      <c r="S170" s="670">
        <v>5</v>
      </c>
      <c r="T170" s="670">
        <v>5</v>
      </c>
      <c r="U170" s="670">
        <v>3</v>
      </c>
      <c r="V170" s="670"/>
      <c r="W170" s="670"/>
      <c r="X170" s="670"/>
      <c r="Y170" s="117">
        <v>6</v>
      </c>
      <c r="Z170" s="504"/>
      <c r="AA170" s="504"/>
      <c r="AB170" s="117"/>
    </row>
    <row r="171" spans="1:28" ht="18" customHeight="1">
      <c r="A171" s="514">
        <v>45810</v>
      </c>
      <c r="B171" s="636">
        <v>5988</v>
      </c>
      <c r="C171" s="19" t="s">
        <v>17290</v>
      </c>
      <c r="D171" s="353" t="str">
        <f>IFERROR(VLOOKUP($C171,'[5]Mã KH'!$A$3:$E$4001,3,0)," ")</f>
        <v>khu trung tâm thương mại Vincom Lê Thánh Tông, Số 5 đường Lê, Phường Máy Tơ, Quận Ngô Quyền, Thành phố Hải Phòng, Việt Nam</v>
      </c>
      <c r="E171" s="14">
        <v>4168296967</v>
      </c>
      <c r="F171" s="502"/>
      <c r="G171" s="551"/>
      <c r="H171" s="502"/>
      <c r="I171" s="502"/>
      <c r="J171" s="502"/>
      <c r="K171" s="502"/>
      <c r="L171" s="502"/>
      <c r="M171" s="669">
        <v>5</v>
      </c>
      <c r="N171" s="669"/>
      <c r="O171" s="669">
        <v>5</v>
      </c>
      <c r="P171" s="669"/>
      <c r="Q171" s="670">
        <v>3</v>
      </c>
      <c r="R171" s="670"/>
      <c r="S171" s="670">
        <v>5</v>
      </c>
      <c r="T171" s="670">
        <v>3</v>
      </c>
      <c r="U171" s="670">
        <v>6</v>
      </c>
      <c r="V171" s="670"/>
      <c r="W171" s="670"/>
      <c r="X171" s="670"/>
      <c r="Y171" s="117">
        <v>3</v>
      </c>
      <c r="Z171" s="117"/>
      <c r="AA171" s="504"/>
      <c r="AB171" s="117"/>
    </row>
    <row r="172" spans="1:28" ht="18" customHeight="1">
      <c r="A172" s="514">
        <v>45810</v>
      </c>
      <c r="B172" s="636">
        <v>3648</v>
      </c>
      <c r="C172" s="19" t="s">
        <v>17290</v>
      </c>
      <c r="D172" s="353" t="str">
        <f>IFERROR(VLOOKUP($C172,'[5]Mã KH'!$A$3:$E$4001,3,0)," ")</f>
        <v>khu trung tâm thương mại Vincom Lê Thánh Tông, Số 5 đường Lê, Phường Máy Tơ, Quận Ngô Quyền, Thành phố Hải Phòng, Việt Nam</v>
      </c>
      <c r="E172" s="14">
        <v>4168291137</v>
      </c>
      <c r="F172" s="502"/>
      <c r="G172" s="551"/>
      <c r="H172" s="502"/>
      <c r="I172" s="502"/>
      <c r="J172" s="502"/>
      <c r="K172" s="502"/>
      <c r="L172" s="502"/>
      <c r="M172" s="669">
        <v>5</v>
      </c>
      <c r="N172" s="669"/>
      <c r="O172" s="669">
        <v>5</v>
      </c>
      <c r="P172" s="669"/>
      <c r="Q172" s="670">
        <v>3</v>
      </c>
      <c r="R172" s="670"/>
      <c r="S172" s="670">
        <v>5</v>
      </c>
      <c r="T172" s="670">
        <v>5</v>
      </c>
      <c r="U172" s="670">
        <v>6</v>
      </c>
      <c r="V172" s="670"/>
      <c r="W172" s="670"/>
      <c r="X172" s="670"/>
      <c r="Y172" s="117">
        <v>3</v>
      </c>
      <c r="Z172" s="504"/>
      <c r="AA172" s="504"/>
      <c r="AB172" s="117"/>
    </row>
    <row r="173" spans="1:28" ht="18" customHeight="1">
      <c r="A173" s="514">
        <v>45810</v>
      </c>
      <c r="B173" s="636">
        <v>5748</v>
      </c>
      <c r="C173" s="19" t="s">
        <v>17290</v>
      </c>
      <c r="D173" s="353" t="str">
        <f>IFERROR(VLOOKUP($C173,'[5]Mã KH'!$A$3:$E$4001,3,0)," ")</f>
        <v>khu trung tâm thương mại Vincom Lê Thánh Tông, Số 5 đường Lê, Phường Máy Tơ, Quận Ngô Quyền, Thành phố Hải Phòng, Việt Nam</v>
      </c>
      <c r="E173" s="14">
        <v>4168296493</v>
      </c>
      <c r="F173" s="502"/>
      <c r="G173" s="551"/>
      <c r="H173" s="502"/>
      <c r="I173" s="502"/>
      <c r="J173" s="502"/>
      <c r="K173" s="502"/>
      <c r="L173" s="502"/>
      <c r="M173" s="669">
        <v>5</v>
      </c>
      <c r="N173" s="669"/>
      <c r="O173" s="669">
        <v>5</v>
      </c>
      <c r="P173" s="669"/>
      <c r="Q173" s="670">
        <v>3</v>
      </c>
      <c r="R173" s="670"/>
      <c r="S173" s="670">
        <v>5</v>
      </c>
      <c r="T173" s="670">
        <v>5</v>
      </c>
      <c r="U173" s="670">
        <v>3</v>
      </c>
      <c r="V173" s="670"/>
      <c r="W173" s="670"/>
      <c r="X173" s="670"/>
      <c r="Y173" s="117">
        <v>6</v>
      </c>
      <c r="Z173" s="504"/>
      <c r="AA173" s="504"/>
      <c r="AB173" s="117"/>
    </row>
    <row r="174" spans="1:28" ht="18" customHeight="1">
      <c r="A174" s="514">
        <v>45810</v>
      </c>
      <c r="B174" s="637">
        <v>5486</v>
      </c>
      <c r="C174" s="19" t="s">
        <v>17290</v>
      </c>
      <c r="D174" s="353" t="str">
        <f>IFERROR(VLOOKUP($C174,'[5]Mã KH'!$A$3:$E$4001,3,0)," ")</f>
        <v>khu trung tâm thương mại Vincom Lê Thánh Tông, Số 5 đường Lê, Phường Máy Tơ, Quận Ngô Quyền, Thành phố Hải Phòng, Việt Nam</v>
      </c>
      <c r="E174" s="14">
        <v>4168295671</v>
      </c>
      <c r="F174" s="502"/>
      <c r="G174" s="551"/>
      <c r="H174" s="502"/>
      <c r="I174" s="502"/>
      <c r="J174" s="502"/>
      <c r="K174" s="502"/>
      <c r="L174" s="502"/>
      <c r="M174" s="669">
        <v>5</v>
      </c>
      <c r="N174" s="669"/>
      <c r="O174" s="669">
        <v>5</v>
      </c>
      <c r="P174" s="669"/>
      <c r="Q174" s="670">
        <v>3</v>
      </c>
      <c r="R174" s="670"/>
      <c r="S174" s="670">
        <v>5</v>
      </c>
      <c r="T174" s="670">
        <v>5</v>
      </c>
      <c r="U174" s="670">
        <v>3</v>
      </c>
      <c r="V174" s="670"/>
      <c r="W174" s="670"/>
      <c r="X174" s="670"/>
      <c r="Y174" s="117">
        <v>3</v>
      </c>
      <c r="Z174" s="504"/>
      <c r="AA174" s="504"/>
      <c r="AB174" s="117"/>
    </row>
    <row r="175" spans="1:28" ht="18" customHeight="1">
      <c r="A175" s="514">
        <v>45810</v>
      </c>
      <c r="B175" s="636">
        <v>5307</v>
      </c>
      <c r="C175" s="19" t="s">
        <v>17290</v>
      </c>
      <c r="D175" s="353" t="str">
        <f>IFERROR(VLOOKUP($C175,'[5]Mã KH'!$A$3:$E$4001,3,0)," ")</f>
        <v>khu trung tâm thương mại Vincom Lê Thánh Tông, Số 5 đường Lê, Phường Máy Tơ, Quận Ngô Quyền, Thành phố Hải Phòng, Việt Nam</v>
      </c>
      <c r="E175" s="14">
        <v>4168295443</v>
      </c>
      <c r="F175" s="502"/>
      <c r="G175" s="551"/>
      <c r="H175" s="502"/>
      <c r="I175" s="502"/>
      <c r="J175" s="502"/>
      <c r="K175" s="502"/>
      <c r="L175" s="502"/>
      <c r="M175" s="669">
        <v>5</v>
      </c>
      <c r="N175" s="669"/>
      <c r="O175" s="669">
        <v>5</v>
      </c>
      <c r="P175" s="669"/>
      <c r="Q175" s="670">
        <v>3</v>
      </c>
      <c r="R175" s="670"/>
      <c r="S175" s="670">
        <v>5</v>
      </c>
      <c r="T175" s="670">
        <v>5</v>
      </c>
      <c r="U175" s="670">
        <v>6</v>
      </c>
      <c r="V175" s="670"/>
      <c r="W175" s="670"/>
      <c r="X175" s="670"/>
      <c r="Y175" s="117">
        <v>3</v>
      </c>
      <c r="Z175" s="117"/>
      <c r="AA175" s="504"/>
      <c r="AB175" s="117"/>
    </row>
    <row r="176" spans="1:28" ht="18" customHeight="1">
      <c r="A176" s="514">
        <v>45810</v>
      </c>
      <c r="B176" s="637">
        <v>3787</v>
      </c>
      <c r="C176" s="19" t="s">
        <v>17290</v>
      </c>
      <c r="D176" s="353" t="str">
        <f>IFERROR(VLOOKUP($C176,'[5]Mã KH'!$A$3:$E$4001,3,0)," ")</f>
        <v>khu trung tâm thương mại Vincom Lê Thánh Tông, Số 5 đường Lê, Phường Máy Tơ, Quận Ngô Quyền, Thành phố Hải Phòng, Việt Nam</v>
      </c>
      <c r="E176" s="14">
        <v>4168291854</v>
      </c>
      <c r="F176" s="502"/>
      <c r="G176" s="551"/>
      <c r="H176" s="502"/>
      <c r="I176" s="502"/>
      <c r="J176" s="502"/>
      <c r="K176" s="502"/>
      <c r="L176" s="502"/>
      <c r="M176" s="669">
        <v>3</v>
      </c>
      <c r="N176" s="669"/>
      <c r="O176" s="669">
        <v>3</v>
      </c>
      <c r="P176" s="669"/>
      <c r="Q176" s="670">
        <v>3</v>
      </c>
      <c r="R176" s="670"/>
      <c r="S176" s="670">
        <v>5</v>
      </c>
      <c r="T176" s="670">
        <v>3</v>
      </c>
      <c r="U176" s="670">
        <v>3</v>
      </c>
      <c r="V176" s="670"/>
      <c r="W176" s="670"/>
      <c r="X176" s="670"/>
      <c r="Y176" s="117">
        <v>6</v>
      </c>
      <c r="Z176" s="504"/>
      <c r="AA176" s="504"/>
      <c r="AB176" s="117"/>
    </row>
    <row r="177" spans="1:28" ht="18" customHeight="1">
      <c r="A177" s="514">
        <v>45810</v>
      </c>
      <c r="B177" s="636">
        <v>3189</v>
      </c>
      <c r="C177" s="19" t="s">
        <v>17290</v>
      </c>
      <c r="D177" s="353" t="str">
        <f>IFERROR(VLOOKUP($C177,'[5]Mã KH'!$A$3:$E$4001,3,0)," ")</f>
        <v>khu trung tâm thương mại Vincom Lê Thánh Tông, Số 5 đường Lê, Phường Máy Tơ, Quận Ngô Quyền, Thành phố Hải Phòng, Việt Nam</v>
      </c>
      <c r="E177" s="14">
        <v>4168289367</v>
      </c>
      <c r="F177" s="502"/>
      <c r="G177" s="551"/>
      <c r="H177" s="502"/>
      <c r="I177" s="502"/>
      <c r="J177" s="502"/>
      <c r="K177" s="502"/>
      <c r="L177" s="502"/>
      <c r="M177" s="669">
        <v>10</v>
      </c>
      <c r="N177" s="669"/>
      <c r="O177" s="669">
        <v>20</v>
      </c>
      <c r="P177" s="669"/>
      <c r="Q177" s="670">
        <v>3</v>
      </c>
      <c r="R177" s="670"/>
      <c r="S177" s="670">
        <v>5</v>
      </c>
      <c r="T177" s="670">
        <v>5</v>
      </c>
      <c r="U177" s="670">
        <v>6</v>
      </c>
      <c r="V177" s="670"/>
      <c r="W177" s="670"/>
      <c r="X177" s="670"/>
      <c r="Y177" s="117">
        <v>3</v>
      </c>
      <c r="Z177" s="117"/>
      <c r="AA177" s="504"/>
      <c r="AB177" s="117"/>
    </row>
    <row r="178" spans="1:28" ht="18" customHeight="1">
      <c r="A178" s="514">
        <v>45810</v>
      </c>
      <c r="B178" s="637">
        <v>3615</v>
      </c>
      <c r="C178" s="19" t="s">
        <v>17290</v>
      </c>
      <c r="D178" s="353" t="str">
        <f>IFERROR(VLOOKUP($C178,'[5]Mã KH'!$A$3:$E$4001,3,0)," ")</f>
        <v>khu trung tâm thương mại Vincom Lê Thánh Tông, Số 5 đường Lê, Phường Máy Tơ, Quận Ngô Quyền, Thành phố Hải Phòng, Việt Nam</v>
      </c>
      <c r="E178" s="14">
        <v>4168290934</v>
      </c>
      <c r="F178" s="502"/>
      <c r="G178" s="551"/>
      <c r="H178" s="502"/>
      <c r="I178" s="502"/>
      <c r="J178" s="502"/>
      <c r="K178" s="502"/>
      <c r="L178" s="502"/>
      <c r="M178" s="502">
        <v>3</v>
      </c>
      <c r="N178" s="502"/>
      <c r="O178" s="502">
        <v>5</v>
      </c>
      <c r="P178" s="502"/>
      <c r="Q178" s="503">
        <v>3</v>
      </c>
      <c r="R178" s="503"/>
      <c r="S178" s="503">
        <v>3</v>
      </c>
      <c r="T178" s="503">
        <v>5</v>
      </c>
      <c r="U178" s="503">
        <v>3</v>
      </c>
      <c r="V178" s="503"/>
      <c r="W178" s="503"/>
      <c r="X178" s="503"/>
      <c r="Y178" s="504">
        <v>3</v>
      </c>
      <c r="Z178" s="504"/>
      <c r="AA178" s="504"/>
      <c r="AB178" s="117"/>
    </row>
    <row r="179" spans="1:28" s="15" customFormat="1" ht="18" customHeight="1">
      <c r="A179" s="693">
        <v>45810</v>
      </c>
      <c r="B179" s="694">
        <v>4457</v>
      </c>
      <c r="C179" s="14" t="s">
        <v>17290</v>
      </c>
      <c r="D179" s="161" t="str">
        <f>IFERROR(VLOOKUP($C179,'[5]Mã KH'!$A$3:$E$4001,3,0)," ")</f>
        <v>khu trung tâm thương mại Vincom Lê Thánh Tông, Số 5 đường Lê, Phường Máy Tơ, Quận Ngô Quyền, Thành phố Hải Phòng, Việt Nam</v>
      </c>
      <c r="E179" s="14">
        <v>4168293101</v>
      </c>
      <c r="F179" s="669"/>
      <c r="G179" s="695"/>
      <c r="H179" s="669"/>
      <c r="I179" s="669"/>
      <c r="J179" s="669"/>
      <c r="K179" s="669"/>
      <c r="L179" s="669"/>
      <c r="M179" s="669">
        <v>5</v>
      </c>
      <c r="N179" s="669"/>
      <c r="O179" s="669">
        <v>10</v>
      </c>
      <c r="P179" s="669"/>
      <c r="Q179" s="670">
        <v>3</v>
      </c>
      <c r="R179" s="670"/>
      <c r="S179" s="670">
        <v>5</v>
      </c>
      <c r="T179" s="670">
        <v>5</v>
      </c>
      <c r="U179" s="670">
        <v>3</v>
      </c>
      <c r="V179" s="670"/>
      <c r="W179" s="670"/>
      <c r="X179" s="670"/>
      <c r="Y179" s="117">
        <v>3</v>
      </c>
      <c r="Z179" s="117"/>
      <c r="AA179" s="117"/>
      <c r="AB179" s="117"/>
    </row>
    <row r="180" spans="1:28" ht="18" customHeight="1">
      <c r="A180" s="514">
        <v>45810</v>
      </c>
      <c r="B180" s="637">
        <v>4644</v>
      </c>
      <c r="C180" s="19" t="s">
        <v>17290</v>
      </c>
      <c r="D180" s="353" t="str">
        <f>IFERROR(VLOOKUP($C180,'[5]Mã KH'!$A$3:$E$4001,3,0)," ")</f>
        <v>khu trung tâm thương mại Vincom Lê Thánh Tông, Số 5 đường Lê, Phường Máy Tơ, Quận Ngô Quyền, Thành phố Hải Phòng, Việt Nam</v>
      </c>
      <c r="E180" s="14">
        <v>4168293657</v>
      </c>
      <c r="F180" s="502"/>
      <c r="G180" s="551"/>
      <c r="H180" s="502"/>
      <c r="I180" s="502"/>
      <c r="J180" s="502"/>
      <c r="K180" s="502"/>
      <c r="L180" s="502"/>
      <c r="M180" s="669">
        <v>5</v>
      </c>
      <c r="N180" s="669"/>
      <c r="O180" s="669">
        <v>5</v>
      </c>
      <c r="P180" s="669"/>
      <c r="Q180" s="670">
        <v>3</v>
      </c>
      <c r="R180" s="670"/>
      <c r="S180" s="670">
        <v>5</v>
      </c>
      <c r="T180" s="670">
        <v>3</v>
      </c>
      <c r="U180" s="670">
        <v>3</v>
      </c>
      <c r="V180" s="670"/>
      <c r="W180" s="670"/>
      <c r="X180" s="670"/>
      <c r="Y180" s="117">
        <v>3</v>
      </c>
      <c r="Z180" s="504"/>
      <c r="AA180" s="504"/>
      <c r="AB180" s="117"/>
    </row>
    <row r="181" spans="1:28" s="15" customFormat="1" ht="18" customHeight="1">
      <c r="A181" s="693">
        <v>45810</v>
      </c>
      <c r="B181" s="694" t="s">
        <v>17502</v>
      </c>
      <c r="C181" s="14" t="s">
        <v>17290</v>
      </c>
      <c r="D181" s="161" t="str">
        <f>IFERROR(VLOOKUP($C181,'[5]Mã KH'!$A$3:$E$4001,3,0)," ")</f>
        <v>khu trung tâm thương mại Vincom Lê Thánh Tông, Số 5 đường Lê, Phường Máy Tơ, Quận Ngô Quyền, Thành phố Hải Phòng, Việt Nam</v>
      </c>
      <c r="E181" s="14">
        <v>4168288961</v>
      </c>
      <c r="F181" s="669"/>
      <c r="G181" s="695"/>
      <c r="H181" s="669"/>
      <c r="I181" s="669"/>
      <c r="J181" s="669"/>
      <c r="K181" s="669"/>
      <c r="L181" s="669"/>
      <c r="M181" s="669">
        <v>5</v>
      </c>
      <c r="N181" s="669"/>
      <c r="O181" s="669">
        <v>5</v>
      </c>
      <c r="P181" s="669"/>
      <c r="Q181" s="670">
        <v>3</v>
      </c>
      <c r="R181" s="670"/>
      <c r="S181" s="670">
        <v>5</v>
      </c>
      <c r="T181" s="670">
        <v>5</v>
      </c>
      <c r="U181" s="670">
        <v>3</v>
      </c>
      <c r="V181" s="670"/>
      <c r="W181" s="670"/>
      <c r="X181" s="670"/>
      <c r="Y181" s="117">
        <v>3</v>
      </c>
      <c r="Z181" s="117"/>
      <c r="AA181" s="117"/>
      <c r="AB181" s="117"/>
    </row>
    <row r="182" spans="1:28" s="15" customFormat="1" ht="18" customHeight="1">
      <c r="A182" s="693">
        <v>45810</v>
      </c>
      <c r="B182" s="699">
        <v>4070</v>
      </c>
      <c r="C182" s="14" t="s">
        <v>17290</v>
      </c>
      <c r="D182" s="161" t="str">
        <f>IFERROR(VLOOKUP($C182,'[5]Mã KH'!$A$3:$E$4001,3,0)," ")</f>
        <v>khu trung tâm thương mại Vincom Lê Thánh Tông, Số 5 đường Lê, Phường Máy Tơ, Quận Ngô Quyền, Thành phố Hải Phòng, Việt Nam</v>
      </c>
      <c r="E182" s="14">
        <v>4168292503</v>
      </c>
      <c r="F182" s="669"/>
      <c r="G182" s="695"/>
      <c r="H182" s="669"/>
      <c r="I182" s="669"/>
      <c r="J182" s="669"/>
      <c r="K182" s="669"/>
      <c r="L182" s="669"/>
      <c r="M182" s="669">
        <v>5</v>
      </c>
      <c r="N182" s="669"/>
      <c r="O182" s="669">
        <v>3</v>
      </c>
      <c r="P182" s="669"/>
      <c r="Q182" s="670">
        <v>3</v>
      </c>
      <c r="R182" s="670"/>
      <c r="S182" s="670">
        <v>3</v>
      </c>
      <c r="T182" s="670">
        <v>5</v>
      </c>
      <c r="U182" s="670">
        <v>3</v>
      </c>
      <c r="V182" s="670"/>
      <c r="W182" s="670"/>
      <c r="X182" s="670"/>
      <c r="Y182" s="117">
        <v>3</v>
      </c>
      <c r="Z182" s="117"/>
      <c r="AA182" s="117"/>
      <c r="AB182" s="117"/>
    </row>
    <row r="183" spans="1:28" s="15" customFormat="1" ht="18" customHeight="1">
      <c r="A183" s="693">
        <v>45810</v>
      </c>
      <c r="B183" s="694">
        <v>3122</v>
      </c>
      <c r="C183" s="14" t="s">
        <v>17290</v>
      </c>
      <c r="D183" s="161" t="str">
        <f>IFERROR(VLOOKUP($C183,'[5]Mã KH'!$A$3:$E$4001,3,0)," ")</f>
        <v>khu trung tâm thương mại Vincom Lê Thánh Tông, Số 5 đường Lê, Phường Máy Tơ, Quận Ngô Quyền, Thành phố Hải Phòng, Việt Nam</v>
      </c>
      <c r="E183" s="14">
        <v>4168289171</v>
      </c>
      <c r="F183" s="669"/>
      <c r="G183" s="695"/>
      <c r="H183" s="669"/>
      <c r="I183" s="669"/>
      <c r="J183" s="669"/>
      <c r="K183" s="669"/>
      <c r="L183" s="669"/>
      <c r="M183" s="669">
        <v>5</v>
      </c>
      <c r="N183" s="669"/>
      <c r="O183" s="669">
        <v>5</v>
      </c>
      <c r="P183" s="669"/>
      <c r="Q183" s="670"/>
      <c r="R183" s="670"/>
      <c r="S183" s="670">
        <v>5</v>
      </c>
      <c r="T183" s="670">
        <v>3</v>
      </c>
      <c r="U183" s="670">
        <v>6</v>
      </c>
      <c r="V183" s="670"/>
      <c r="W183" s="670"/>
      <c r="X183" s="670"/>
      <c r="Y183" s="117">
        <v>3</v>
      </c>
      <c r="Z183" s="117"/>
      <c r="AA183" s="117"/>
      <c r="AB183" s="117"/>
    </row>
    <row r="184" spans="1:28" s="15" customFormat="1" ht="18" customHeight="1">
      <c r="A184" s="693">
        <v>45810</v>
      </c>
      <c r="B184" s="699">
        <v>2859</v>
      </c>
      <c r="C184" s="14" t="s">
        <v>17290</v>
      </c>
      <c r="D184" s="161" t="str">
        <f>IFERROR(VLOOKUP($C184,'[5]Mã KH'!$A$3:$E$4001,3,0)," ")</f>
        <v>khu trung tâm thương mại Vincom Lê Thánh Tông, Số 5 đường Lê, Phường Máy Tơ, Quận Ngô Quyền, Thành phố Hải Phòng, Việt Nam</v>
      </c>
      <c r="E184" s="14">
        <v>4168287642</v>
      </c>
      <c r="F184" s="669"/>
      <c r="G184" s="695"/>
      <c r="H184" s="669"/>
      <c r="I184" s="669"/>
      <c r="J184" s="669"/>
      <c r="K184" s="669"/>
      <c r="L184" s="669"/>
      <c r="M184" s="669">
        <v>5</v>
      </c>
      <c r="N184" s="669"/>
      <c r="O184" s="669">
        <v>5</v>
      </c>
      <c r="P184" s="669"/>
      <c r="Q184" s="670">
        <v>3</v>
      </c>
      <c r="R184" s="670"/>
      <c r="S184" s="670">
        <v>3</v>
      </c>
      <c r="T184" s="670">
        <v>3</v>
      </c>
      <c r="U184" s="670">
        <v>3</v>
      </c>
      <c r="V184" s="670"/>
      <c r="W184" s="670"/>
      <c r="X184" s="670"/>
      <c r="Y184" s="117">
        <v>3</v>
      </c>
      <c r="Z184" s="117"/>
      <c r="AA184" s="117"/>
      <c r="AB184" s="117"/>
    </row>
    <row r="185" spans="1:28" ht="18" customHeight="1">
      <c r="A185" s="514">
        <v>45810</v>
      </c>
      <c r="B185" s="636">
        <v>4643</v>
      </c>
      <c r="C185" s="19" t="s">
        <v>17290</v>
      </c>
      <c r="D185" s="353" t="str">
        <f>IFERROR(VLOOKUP($C185,'[5]Mã KH'!$A$3:$E$4001,3,0)," ")</f>
        <v>khu trung tâm thương mại Vincom Lê Thánh Tông, Số 5 đường Lê, Phường Máy Tơ, Quận Ngô Quyền, Thành phố Hải Phòng, Việt Nam</v>
      </c>
      <c r="E185" s="14">
        <v>4168293654</v>
      </c>
      <c r="F185" s="502"/>
      <c r="G185" s="551"/>
      <c r="H185" s="502"/>
      <c r="I185" s="502"/>
      <c r="J185" s="502"/>
      <c r="K185" s="502"/>
      <c r="L185" s="502"/>
      <c r="M185" s="669">
        <v>3</v>
      </c>
      <c r="N185" s="669"/>
      <c r="O185" s="669">
        <v>5</v>
      </c>
      <c r="P185" s="669"/>
      <c r="Q185" s="670">
        <v>3</v>
      </c>
      <c r="R185" s="670"/>
      <c r="S185" s="670">
        <v>3</v>
      </c>
      <c r="T185" s="670">
        <v>3</v>
      </c>
      <c r="U185" s="670">
        <v>3</v>
      </c>
      <c r="V185" s="670"/>
      <c r="W185" s="670"/>
      <c r="X185" s="670"/>
      <c r="Y185" s="117">
        <v>3</v>
      </c>
      <c r="Z185" s="504"/>
      <c r="AA185" s="504"/>
      <c r="AB185" s="117"/>
    </row>
    <row r="186" spans="1:28" s="15" customFormat="1" ht="18" customHeight="1">
      <c r="A186" s="693">
        <v>45810</v>
      </c>
      <c r="B186" s="699">
        <v>2914</v>
      </c>
      <c r="C186" s="14" t="s">
        <v>17290</v>
      </c>
      <c r="D186" s="161" t="str">
        <f>IFERROR(VLOOKUP($C186,'[5]Mã KH'!$A$3:$E$4001,3,0)," ")</f>
        <v>khu trung tâm thương mại Vincom Lê Thánh Tông, Số 5 đường Lê, Phường Máy Tơ, Quận Ngô Quyền, Thành phố Hải Phòng, Việt Nam</v>
      </c>
      <c r="E186" s="14">
        <v>4168288598</v>
      </c>
      <c r="F186" s="669"/>
      <c r="G186" s="695"/>
      <c r="H186" s="669"/>
      <c r="I186" s="669"/>
      <c r="J186" s="669"/>
      <c r="K186" s="669"/>
      <c r="L186" s="669"/>
      <c r="M186" s="669">
        <v>3</v>
      </c>
      <c r="N186" s="669"/>
      <c r="O186" s="669">
        <v>3</v>
      </c>
      <c r="P186" s="669"/>
      <c r="Q186" s="670">
        <v>3</v>
      </c>
      <c r="R186" s="670"/>
      <c r="S186" s="670">
        <v>3</v>
      </c>
      <c r="T186" s="670">
        <v>5</v>
      </c>
      <c r="U186" s="670">
        <v>3</v>
      </c>
      <c r="V186" s="670"/>
      <c r="W186" s="670"/>
      <c r="X186" s="670"/>
      <c r="Y186" s="117">
        <v>3</v>
      </c>
      <c r="Z186" s="117"/>
      <c r="AA186" s="117"/>
      <c r="AB186" s="117"/>
    </row>
    <row r="187" spans="1:28" s="15" customFormat="1" ht="18" customHeight="1">
      <c r="A187" s="693">
        <v>45810</v>
      </c>
      <c r="B187" s="694">
        <v>3943</v>
      </c>
      <c r="C187" s="14" t="s">
        <v>17290</v>
      </c>
      <c r="D187" s="161" t="str">
        <f>IFERROR(VLOOKUP($C187,'[5]Mã KH'!$A$3:$E$4001,3,0)," ")</f>
        <v>khu trung tâm thương mại Vincom Lê Thánh Tông, Số 5 đường Lê, Phường Máy Tơ, Quận Ngô Quyền, Thành phố Hải Phòng, Việt Nam</v>
      </c>
      <c r="E187" s="14">
        <v>4168291863</v>
      </c>
      <c r="F187" s="669"/>
      <c r="G187" s="695"/>
      <c r="H187" s="669"/>
      <c r="I187" s="669"/>
      <c r="J187" s="669"/>
      <c r="K187" s="669"/>
      <c r="L187" s="669"/>
      <c r="M187" s="669">
        <v>5</v>
      </c>
      <c r="N187" s="669"/>
      <c r="O187" s="669">
        <v>5</v>
      </c>
      <c r="P187" s="669"/>
      <c r="Q187" s="670">
        <v>3</v>
      </c>
      <c r="R187" s="670"/>
      <c r="S187" s="670">
        <v>5</v>
      </c>
      <c r="T187" s="670">
        <v>5</v>
      </c>
      <c r="U187" s="670">
        <v>3</v>
      </c>
      <c r="V187" s="670"/>
      <c r="W187" s="670"/>
      <c r="X187" s="670"/>
      <c r="Y187" s="117">
        <v>3</v>
      </c>
      <c r="Z187" s="117"/>
      <c r="AA187" s="117"/>
      <c r="AB187" s="117"/>
    </row>
    <row r="188" spans="1:28" s="15" customFormat="1" ht="18" customHeight="1">
      <c r="A188" s="693">
        <v>45810</v>
      </c>
      <c r="B188" s="699">
        <v>4598</v>
      </c>
      <c r="C188" s="14" t="s">
        <v>17290</v>
      </c>
      <c r="D188" s="161" t="str">
        <f>IFERROR(VLOOKUP($C188,'[5]Mã KH'!$A$3:$E$4001,3,0)," ")</f>
        <v>khu trung tâm thương mại Vincom Lê Thánh Tông, Số 5 đường Lê, Phường Máy Tơ, Quận Ngô Quyền, Thành phố Hải Phòng, Việt Nam</v>
      </c>
      <c r="E188" s="14">
        <v>4168293448</v>
      </c>
      <c r="F188" s="669"/>
      <c r="G188" s="695"/>
      <c r="H188" s="669"/>
      <c r="I188" s="669"/>
      <c r="J188" s="669"/>
      <c r="K188" s="669"/>
      <c r="L188" s="669"/>
      <c r="M188" s="669">
        <v>5</v>
      </c>
      <c r="N188" s="669"/>
      <c r="O188" s="669">
        <v>5</v>
      </c>
      <c r="P188" s="669"/>
      <c r="Q188" s="670">
        <v>3</v>
      </c>
      <c r="R188" s="670"/>
      <c r="S188" s="670">
        <v>5</v>
      </c>
      <c r="T188" s="670">
        <v>3</v>
      </c>
      <c r="U188" s="670">
        <v>3</v>
      </c>
      <c r="V188" s="670"/>
      <c r="W188" s="670"/>
      <c r="X188" s="670"/>
      <c r="Y188" s="117">
        <v>3</v>
      </c>
      <c r="Z188" s="117"/>
      <c r="AA188" s="117"/>
      <c r="AB188" s="117"/>
    </row>
    <row r="189" spans="1:28" s="15" customFormat="1" ht="18" customHeight="1">
      <c r="A189" s="693">
        <v>45810</v>
      </c>
      <c r="B189" s="694">
        <v>6100</v>
      </c>
      <c r="C189" s="14" t="s">
        <v>17290</v>
      </c>
      <c r="D189" s="161" t="str">
        <f>IFERROR(VLOOKUP($C189,'[5]Mã KH'!$A$3:$E$4001,3,0)," ")</f>
        <v>khu trung tâm thương mại Vincom Lê Thánh Tông, Số 5 đường Lê, Phường Máy Tơ, Quận Ngô Quyền, Thành phố Hải Phòng, Việt Nam</v>
      </c>
      <c r="E189" s="14">
        <v>4168296971</v>
      </c>
      <c r="F189" s="669"/>
      <c r="G189" s="695"/>
      <c r="H189" s="669"/>
      <c r="I189" s="669"/>
      <c r="J189" s="669"/>
      <c r="K189" s="669"/>
      <c r="L189" s="669"/>
      <c r="M189" s="669">
        <v>5</v>
      </c>
      <c r="N189" s="669"/>
      <c r="O189" s="669">
        <v>5</v>
      </c>
      <c r="P189" s="669"/>
      <c r="Q189" s="670">
        <v>5</v>
      </c>
      <c r="R189" s="670"/>
      <c r="S189" s="670">
        <v>5</v>
      </c>
      <c r="T189" s="670">
        <v>5</v>
      </c>
      <c r="U189" s="670">
        <v>6</v>
      </c>
      <c r="V189" s="670"/>
      <c r="W189" s="670"/>
      <c r="X189" s="670"/>
      <c r="Y189" s="117">
        <v>3</v>
      </c>
      <c r="Z189" s="117"/>
      <c r="AA189" s="117"/>
      <c r="AB189" s="117"/>
    </row>
    <row r="190" spans="1:28" ht="18" customHeight="1">
      <c r="A190" s="514">
        <v>45810</v>
      </c>
      <c r="B190" s="636">
        <v>3989</v>
      </c>
      <c r="C190" s="19" t="s">
        <v>17290</v>
      </c>
      <c r="D190" s="353" t="str">
        <f>IFERROR(VLOOKUP($C190,'[5]Mã KH'!$A$3:$E$4001,3,0)," ")</f>
        <v>khu trung tâm thương mại Vincom Lê Thánh Tông, Số 5 đường Lê, Phường Máy Tơ, Quận Ngô Quyền, Thành phố Hải Phòng, Việt Nam</v>
      </c>
      <c r="E190" s="14">
        <v>4168292285</v>
      </c>
      <c r="F190" s="502"/>
      <c r="G190" s="551"/>
      <c r="H190" s="502"/>
      <c r="I190" s="502"/>
      <c r="J190" s="502"/>
      <c r="K190" s="502"/>
      <c r="L190" s="502"/>
      <c r="M190" s="502">
        <v>5</v>
      </c>
      <c r="N190" s="502"/>
      <c r="O190" s="502">
        <v>5</v>
      </c>
      <c r="P190" s="502"/>
      <c r="Q190" s="503">
        <v>3</v>
      </c>
      <c r="R190" s="503"/>
      <c r="S190" s="503">
        <v>5</v>
      </c>
      <c r="T190" s="503">
        <v>5</v>
      </c>
      <c r="U190" s="503">
        <v>6</v>
      </c>
      <c r="V190" s="503"/>
      <c r="W190" s="503"/>
      <c r="X190" s="503"/>
      <c r="Y190" s="504">
        <v>6</v>
      </c>
      <c r="Z190" s="504"/>
      <c r="AA190" s="504"/>
      <c r="AB190" s="117"/>
    </row>
    <row r="191" spans="1:28" s="15" customFormat="1" ht="18" customHeight="1">
      <c r="A191" s="693">
        <v>45810</v>
      </c>
      <c r="B191" s="694">
        <v>5565</v>
      </c>
      <c r="C191" s="14" t="s">
        <v>17290</v>
      </c>
      <c r="D191" s="161" t="str">
        <f>IFERROR(VLOOKUP($C191,'[5]Mã KH'!$A$3:$E$4001,3,0)," ")</f>
        <v>khu trung tâm thương mại Vincom Lê Thánh Tông, Số 5 đường Lê, Phường Máy Tơ, Quận Ngô Quyền, Thành phố Hải Phòng, Việt Nam</v>
      </c>
      <c r="E191" s="14">
        <v>4168295912</v>
      </c>
      <c r="F191" s="669"/>
      <c r="G191" s="695"/>
      <c r="H191" s="669"/>
      <c r="I191" s="669"/>
      <c r="J191" s="669"/>
      <c r="K191" s="669"/>
      <c r="L191" s="669"/>
      <c r="M191" s="669">
        <v>5</v>
      </c>
      <c r="N191" s="669"/>
      <c r="O191" s="669">
        <v>10</v>
      </c>
      <c r="P191" s="669"/>
      <c r="Q191" s="670">
        <v>3</v>
      </c>
      <c r="R191" s="670"/>
      <c r="S191" s="670">
        <v>5</v>
      </c>
      <c r="T191" s="670">
        <v>3</v>
      </c>
      <c r="U191" s="670">
        <v>6</v>
      </c>
      <c r="V191" s="670"/>
      <c r="W191" s="670"/>
      <c r="X191" s="670"/>
      <c r="Y191" s="117">
        <v>6</v>
      </c>
      <c r="Z191" s="117"/>
      <c r="AA191" s="117"/>
      <c r="AB191" s="117"/>
    </row>
    <row r="192" spans="1:28" s="15" customFormat="1" ht="18" customHeight="1">
      <c r="A192" s="693">
        <v>45810</v>
      </c>
      <c r="B192" s="694">
        <v>2861</v>
      </c>
      <c r="C192" s="14" t="s">
        <v>17290</v>
      </c>
      <c r="D192" s="161" t="str">
        <f>IFERROR(VLOOKUP($C192,'[5]Mã KH'!$A$3:$E$4001,3,0)," ")</f>
        <v>khu trung tâm thương mại Vincom Lê Thánh Tông, Số 5 đường Lê, Phường Máy Tơ, Quận Ngô Quyền, Thành phố Hải Phòng, Việt Nam</v>
      </c>
      <c r="E192" s="14">
        <v>4168288595</v>
      </c>
      <c r="F192" s="669"/>
      <c r="G192" s="695"/>
      <c r="H192" s="669"/>
      <c r="I192" s="669"/>
      <c r="J192" s="669"/>
      <c r="K192" s="669"/>
      <c r="L192" s="669"/>
      <c r="M192" s="669">
        <v>5</v>
      </c>
      <c r="N192" s="669"/>
      <c r="O192" s="669">
        <v>10</v>
      </c>
      <c r="P192" s="669"/>
      <c r="Q192" s="670">
        <v>3</v>
      </c>
      <c r="R192" s="670"/>
      <c r="S192" s="670">
        <v>5</v>
      </c>
      <c r="T192" s="670">
        <v>5</v>
      </c>
      <c r="U192" s="670">
        <v>3</v>
      </c>
      <c r="V192" s="670"/>
      <c r="W192" s="670"/>
      <c r="X192" s="670"/>
      <c r="Y192" s="117">
        <v>6</v>
      </c>
      <c r="Z192" s="117"/>
      <c r="AA192" s="117"/>
      <c r="AB192" s="117"/>
    </row>
    <row r="193" spans="1:28" s="15" customFormat="1" ht="18" customHeight="1">
      <c r="A193" s="693">
        <v>45810</v>
      </c>
      <c r="B193" s="694">
        <v>3606</v>
      </c>
      <c r="C193" s="14" t="s">
        <v>17290</v>
      </c>
      <c r="D193" s="161" t="str">
        <f>IFERROR(VLOOKUP($C193,'[5]Mã KH'!$A$3:$E$4001,3,0)," ")</f>
        <v>khu trung tâm thương mại Vincom Lê Thánh Tông, Số 5 đường Lê, Phường Máy Tơ, Quận Ngô Quyền, Thành phố Hải Phòng, Việt Nam</v>
      </c>
      <c r="E193" s="14">
        <v>4168290730</v>
      </c>
      <c r="F193" s="669"/>
      <c r="G193" s="695"/>
      <c r="H193" s="669"/>
      <c r="I193" s="669"/>
      <c r="J193" s="669"/>
      <c r="K193" s="669"/>
      <c r="L193" s="669"/>
      <c r="M193" s="669">
        <v>5</v>
      </c>
      <c r="N193" s="669"/>
      <c r="O193" s="669">
        <v>10</v>
      </c>
      <c r="P193" s="669"/>
      <c r="Q193" s="670">
        <v>3</v>
      </c>
      <c r="R193" s="670"/>
      <c r="S193" s="670">
        <v>5</v>
      </c>
      <c r="T193" s="670">
        <v>5</v>
      </c>
      <c r="U193" s="670">
        <v>10</v>
      </c>
      <c r="V193" s="670"/>
      <c r="W193" s="670"/>
      <c r="X193" s="670"/>
      <c r="Y193" s="117">
        <v>6</v>
      </c>
      <c r="Z193" s="117"/>
      <c r="AA193" s="117"/>
      <c r="AB193" s="117"/>
    </row>
    <row r="194" spans="1:28" ht="18" customHeight="1">
      <c r="A194" s="514">
        <v>45810</v>
      </c>
      <c r="B194" s="636">
        <v>4533</v>
      </c>
      <c r="C194" s="19" t="s">
        <v>17290</v>
      </c>
      <c r="D194" s="353" t="str">
        <f>IFERROR(VLOOKUP($C194,'[5]Mã KH'!$A$3:$E$4001,3,0)," ")</f>
        <v>khu trung tâm thương mại Vincom Lê Thánh Tông, Số 5 đường Lê, Phường Máy Tơ, Quận Ngô Quyền, Thành phố Hải Phòng, Việt Nam</v>
      </c>
      <c r="E194" s="14">
        <v>4168293244</v>
      </c>
      <c r="F194" s="502"/>
      <c r="G194" s="551"/>
      <c r="H194" s="502"/>
      <c r="I194" s="502"/>
      <c r="J194" s="502"/>
      <c r="K194" s="502"/>
      <c r="L194" s="502"/>
      <c r="M194" s="669">
        <v>5</v>
      </c>
      <c r="N194" s="669"/>
      <c r="O194" s="669">
        <v>15</v>
      </c>
      <c r="P194" s="669"/>
      <c r="Q194" s="670">
        <v>3</v>
      </c>
      <c r="R194" s="670"/>
      <c r="S194" s="670">
        <v>5</v>
      </c>
      <c r="T194" s="670">
        <v>5</v>
      </c>
      <c r="U194" s="670">
        <v>3</v>
      </c>
      <c r="V194" s="670"/>
      <c r="W194" s="670"/>
      <c r="X194" s="670"/>
      <c r="Y194" s="117">
        <v>3</v>
      </c>
      <c r="Z194" s="504"/>
      <c r="AA194" s="504"/>
      <c r="AB194" s="117"/>
    </row>
    <row r="195" spans="1:28" ht="18" customHeight="1">
      <c r="A195" s="514">
        <v>45810</v>
      </c>
      <c r="B195" s="636">
        <v>4969</v>
      </c>
      <c r="C195" s="19" t="s">
        <v>17290</v>
      </c>
      <c r="D195" s="353" t="str">
        <f>IFERROR(VLOOKUP($C195,'[5]Mã KH'!$A$3:$E$4001,3,0)," ")</f>
        <v>khu trung tâm thương mại Vincom Lê Thánh Tông, Số 5 đường Lê, Phường Máy Tơ, Quận Ngô Quyền, Thành phố Hải Phòng, Việt Nam</v>
      </c>
      <c r="E195" s="14">
        <v>4168294854</v>
      </c>
      <c r="F195" s="502"/>
      <c r="G195" s="551"/>
      <c r="H195" s="502"/>
      <c r="I195" s="502"/>
      <c r="J195" s="502"/>
      <c r="K195" s="502"/>
      <c r="L195" s="502"/>
      <c r="M195" s="669">
        <v>5</v>
      </c>
      <c r="N195" s="669"/>
      <c r="O195" s="669">
        <v>5</v>
      </c>
      <c r="P195" s="669"/>
      <c r="Q195" s="670">
        <v>3</v>
      </c>
      <c r="R195" s="670"/>
      <c r="S195" s="670">
        <v>5</v>
      </c>
      <c r="T195" s="670">
        <v>5</v>
      </c>
      <c r="U195" s="670">
        <v>6</v>
      </c>
      <c r="V195" s="670"/>
      <c r="W195" s="670"/>
      <c r="X195" s="670"/>
      <c r="Y195" s="117">
        <v>3</v>
      </c>
      <c r="Z195" s="504"/>
      <c r="AA195" s="504"/>
      <c r="AB195" s="117"/>
    </row>
    <row r="196" spans="1:28" ht="18" customHeight="1">
      <c r="A196" s="514">
        <v>45810</v>
      </c>
      <c r="B196" s="636">
        <v>5056</v>
      </c>
      <c r="C196" s="19" t="s">
        <v>17290</v>
      </c>
      <c r="D196" s="353" t="str">
        <f>IFERROR(VLOOKUP($C196,'[5]Mã KH'!$A$3:$E$4001,3,0)," ")</f>
        <v>khu trung tâm thương mại Vincom Lê Thánh Tông, Số 5 đường Lê, Phường Máy Tơ, Quận Ngô Quyền, Thành phố Hải Phòng, Việt Nam</v>
      </c>
      <c r="E196" s="14">
        <v>4168295020</v>
      </c>
      <c r="F196" s="502"/>
      <c r="G196" s="551"/>
      <c r="H196" s="502"/>
      <c r="I196" s="502"/>
      <c r="J196" s="502"/>
      <c r="K196" s="502"/>
      <c r="L196" s="502"/>
      <c r="M196" s="669">
        <v>5</v>
      </c>
      <c r="N196" s="669"/>
      <c r="O196" s="669">
        <v>3</v>
      </c>
      <c r="P196" s="669"/>
      <c r="Q196" s="670">
        <v>3</v>
      </c>
      <c r="R196" s="670"/>
      <c r="S196" s="670">
        <v>5</v>
      </c>
      <c r="T196" s="670">
        <v>5</v>
      </c>
      <c r="U196" s="670">
        <v>3</v>
      </c>
      <c r="V196" s="670"/>
      <c r="W196" s="670"/>
      <c r="X196" s="670"/>
      <c r="Y196" s="117">
        <v>9</v>
      </c>
      <c r="Z196" s="504"/>
      <c r="AA196" s="504"/>
      <c r="AB196" s="117"/>
    </row>
    <row r="197" spans="1:28" ht="18" customHeight="1">
      <c r="A197" s="514">
        <v>45810</v>
      </c>
      <c r="B197" s="636">
        <v>6232</v>
      </c>
      <c r="C197" s="19" t="s">
        <v>17290</v>
      </c>
      <c r="D197" s="353" t="str">
        <f>IFERROR(VLOOKUP($C197,'[5]Mã KH'!$A$3:$E$4001,3,0)," ")</f>
        <v>khu trung tâm thương mại Vincom Lê Thánh Tông, Số 5 đường Lê, Phường Máy Tơ, Quận Ngô Quyền, Thành phố Hải Phòng, Việt Nam</v>
      </c>
      <c r="E197" s="14">
        <v>4168262949</v>
      </c>
      <c r="F197" s="502"/>
      <c r="G197" s="551"/>
      <c r="H197" s="502"/>
      <c r="I197" s="502"/>
      <c r="J197" s="502"/>
      <c r="K197" s="502"/>
      <c r="L197" s="502"/>
      <c r="M197" s="669">
        <v>5</v>
      </c>
      <c r="N197" s="669"/>
      <c r="O197" s="669">
        <v>15</v>
      </c>
      <c r="P197" s="669"/>
      <c r="Q197" s="670"/>
      <c r="R197" s="670"/>
      <c r="S197" s="670">
        <v>5</v>
      </c>
      <c r="T197" s="670">
        <v>10</v>
      </c>
      <c r="U197" s="503"/>
      <c r="V197" s="503"/>
      <c r="W197" s="503"/>
      <c r="X197" s="503"/>
      <c r="Y197" s="504"/>
      <c r="Z197" s="504"/>
      <c r="AA197" s="504"/>
      <c r="AB197" s="117"/>
    </row>
    <row r="198" spans="1:28" ht="18" customHeight="1">
      <c r="A198" s="514">
        <v>45810</v>
      </c>
      <c r="B198" s="636">
        <v>6451</v>
      </c>
      <c r="C198" s="19" t="s">
        <v>17290</v>
      </c>
      <c r="D198" s="353" t="str">
        <f>IFERROR(VLOOKUP($C198,'[5]Mã KH'!$A$3:$E$4001,3,0)," ")</f>
        <v>khu trung tâm thương mại Vincom Lê Thánh Tông, Số 5 đường Lê, Phường Máy Tơ, Quận Ngô Quyền, Thành phố Hải Phòng, Việt Nam</v>
      </c>
      <c r="E198" s="14">
        <v>4168333166</v>
      </c>
      <c r="F198" s="502"/>
      <c r="G198" s="551"/>
      <c r="H198" s="502"/>
      <c r="I198" s="502"/>
      <c r="J198" s="502"/>
      <c r="K198" s="502"/>
      <c r="L198" s="502"/>
      <c r="M198" s="669">
        <v>5</v>
      </c>
      <c r="N198" s="669"/>
      <c r="O198" s="669">
        <v>15</v>
      </c>
      <c r="P198" s="669"/>
      <c r="Q198" s="670"/>
      <c r="R198" s="670"/>
      <c r="S198" s="670">
        <v>5</v>
      </c>
      <c r="T198" s="670">
        <v>10</v>
      </c>
      <c r="U198" s="503"/>
      <c r="V198" s="503"/>
      <c r="W198" s="503"/>
      <c r="X198" s="503"/>
      <c r="Y198" s="504"/>
      <c r="Z198" s="504"/>
      <c r="AA198" s="504"/>
      <c r="AB198" s="117"/>
    </row>
    <row r="199" spans="1:28" ht="18" customHeight="1">
      <c r="A199" s="514">
        <v>45810</v>
      </c>
      <c r="B199" s="636">
        <v>3462</v>
      </c>
      <c r="C199" s="19" t="s">
        <v>17290</v>
      </c>
      <c r="D199" s="353" t="str">
        <f>IFERROR(VLOOKUP($C199,'[5]Mã KH'!$A$3:$E$4001,3,0)," ")</f>
        <v>khu trung tâm thương mại Vincom Lê Thánh Tông, Số 5 đường Lê, Phường Máy Tơ, Quận Ngô Quyền, Thành phố Hải Phòng, Việt Nam</v>
      </c>
      <c r="E199" s="14">
        <v>4168271256</v>
      </c>
      <c r="F199" s="502"/>
      <c r="G199" s="551"/>
      <c r="H199" s="502"/>
      <c r="I199" s="502"/>
      <c r="J199" s="502"/>
      <c r="K199" s="669"/>
      <c r="L199" s="669"/>
      <c r="M199" s="669">
        <v>10</v>
      </c>
      <c r="N199" s="669"/>
      <c r="O199" s="669">
        <v>20</v>
      </c>
      <c r="P199" s="502"/>
      <c r="Q199" s="503"/>
      <c r="R199" s="503"/>
      <c r="S199" s="503"/>
      <c r="T199" s="503"/>
      <c r="U199" s="503"/>
      <c r="V199" s="503"/>
      <c r="W199" s="503"/>
      <c r="X199" s="503"/>
      <c r="Y199" s="504"/>
      <c r="Z199" s="504"/>
      <c r="AA199" s="504"/>
      <c r="AB199" s="117"/>
    </row>
    <row r="200" spans="1:28" ht="18" customHeight="1">
      <c r="A200" s="514">
        <v>45810</v>
      </c>
      <c r="B200" s="636">
        <v>5892</v>
      </c>
      <c r="C200" s="19" t="s">
        <v>17290</v>
      </c>
      <c r="D200" s="353" t="str">
        <f>IFERROR(VLOOKUP($C200,'[5]Mã KH'!$A$3:$E$4001,3,0)," ")</f>
        <v>khu trung tâm thương mại Vincom Lê Thánh Tông, Số 5 đường Lê, Phường Máy Tơ, Quận Ngô Quyền, Thành phố Hải Phòng, Việt Nam</v>
      </c>
      <c r="E200" s="14">
        <v>4168434243</v>
      </c>
      <c r="F200" s="502"/>
      <c r="G200" s="551"/>
      <c r="H200" s="502"/>
      <c r="I200" s="502"/>
      <c r="J200" s="502"/>
      <c r="K200" s="502"/>
      <c r="L200" s="502"/>
      <c r="M200" s="669">
        <v>20</v>
      </c>
      <c r="N200" s="502"/>
      <c r="O200" s="502"/>
      <c r="P200" s="502"/>
      <c r="Q200" s="503"/>
      <c r="R200" s="503"/>
      <c r="S200" s="503"/>
      <c r="T200" s="503"/>
      <c r="U200" s="503"/>
      <c r="V200" s="503"/>
      <c r="W200" s="503"/>
      <c r="X200" s="503"/>
      <c r="Y200" s="504"/>
      <c r="Z200" s="504"/>
      <c r="AA200" s="504"/>
      <c r="AB200" s="117"/>
    </row>
    <row r="201" spans="1:28" ht="18" customHeight="1">
      <c r="A201" s="514">
        <v>45810</v>
      </c>
      <c r="B201" s="636">
        <v>3597</v>
      </c>
      <c r="C201" s="19" t="s">
        <v>17290</v>
      </c>
      <c r="D201" s="353" t="str">
        <f>IFERROR(VLOOKUP($C201,'[5]Mã KH'!$A$3:$E$4001,3,0)," ")</f>
        <v>khu trung tâm thương mại Vincom Lê Thánh Tông, Số 5 đường Lê, Phường Máy Tơ, Quận Ngô Quyền, Thành phố Hải Phòng, Việt Nam</v>
      </c>
      <c r="E201" s="14">
        <v>4168340152</v>
      </c>
      <c r="F201" s="502"/>
      <c r="G201" s="551"/>
      <c r="H201" s="502"/>
      <c r="I201" s="502"/>
      <c r="J201" s="502"/>
      <c r="K201" s="502"/>
      <c r="L201" s="502"/>
      <c r="M201" s="669">
        <v>10</v>
      </c>
      <c r="N201" s="669"/>
      <c r="O201" s="669">
        <v>20</v>
      </c>
      <c r="P201" s="502"/>
      <c r="Q201" s="503"/>
      <c r="R201" s="503"/>
      <c r="S201" s="503"/>
      <c r="T201" s="503"/>
      <c r="U201" s="503"/>
      <c r="V201" s="503"/>
      <c r="W201" s="503"/>
      <c r="X201" s="503"/>
      <c r="Y201" s="504"/>
      <c r="Z201" s="504"/>
      <c r="AA201" s="504"/>
      <c r="AB201" s="117"/>
    </row>
    <row r="202" spans="1:28" ht="18" customHeight="1">
      <c r="A202" s="514">
        <v>45810</v>
      </c>
      <c r="B202" s="636">
        <v>3525</v>
      </c>
      <c r="C202" s="19" t="s">
        <v>17290</v>
      </c>
      <c r="D202" s="353" t="str">
        <f>IFERROR(VLOOKUP($C202,'[5]Mã KH'!$A$3:$E$4001,3,0)," ")</f>
        <v>khu trung tâm thương mại Vincom Lê Thánh Tông, Số 5 đường Lê, Phường Máy Tơ, Quận Ngô Quyền, Thành phố Hải Phòng, Việt Nam</v>
      </c>
      <c r="E202" s="14">
        <v>4168271044</v>
      </c>
      <c r="F202" s="502"/>
      <c r="G202" s="551"/>
      <c r="H202" s="502"/>
      <c r="I202" s="502"/>
      <c r="J202" s="502"/>
      <c r="K202" s="502"/>
      <c r="L202" s="502"/>
      <c r="M202" s="669">
        <v>10</v>
      </c>
      <c r="N202" s="669"/>
      <c r="O202" s="669">
        <v>20</v>
      </c>
      <c r="P202" s="669"/>
      <c r="Q202" s="670"/>
      <c r="R202" s="670"/>
      <c r="S202" s="670">
        <v>5</v>
      </c>
      <c r="T202" s="503"/>
      <c r="U202" s="503"/>
      <c r="V202" s="503"/>
      <c r="W202" s="503"/>
      <c r="X202" s="503"/>
      <c r="Y202" s="504"/>
      <c r="Z202" s="504"/>
      <c r="AA202" s="504"/>
      <c r="AB202" s="117"/>
    </row>
    <row r="203" spans="1:28" ht="18" customHeight="1">
      <c r="A203" s="514">
        <v>45810</v>
      </c>
      <c r="B203" s="636">
        <v>5876</v>
      </c>
      <c r="C203" s="19" t="s">
        <v>17290</v>
      </c>
      <c r="D203" s="353" t="str">
        <f>IFERROR(VLOOKUP($C203,'[5]Mã KH'!$A$3:$E$4001,3,0)," ")</f>
        <v>khu trung tâm thương mại Vincom Lê Thánh Tông, Số 5 đường Lê, Phường Máy Tơ, Quận Ngô Quyền, Thành phố Hải Phòng, Việt Nam</v>
      </c>
      <c r="E203" s="14">
        <v>4168347551</v>
      </c>
      <c r="F203" s="502"/>
      <c r="G203" s="551"/>
      <c r="H203" s="502"/>
      <c r="I203" s="502"/>
      <c r="J203" s="502"/>
      <c r="K203" s="502"/>
      <c r="L203" s="502"/>
      <c r="M203" s="669">
        <v>10</v>
      </c>
      <c r="N203" s="669"/>
      <c r="O203" s="669">
        <v>10</v>
      </c>
      <c r="P203" s="669"/>
      <c r="Q203" s="670"/>
      <c r="R203" s="670"/>
      <c r="S203" s="670"/>
      <c r="T203" s="670">
        <v>5</v>
      </c>
      <c r="U203" s="503"/>
      <c r="V203" s="503"/>
      <c r="W203" s="503"/>
      <c r="X203" s="503"/>
      <c r="Y203" s="504"/>
      <c r="Z203" s="504"/>
      <c r="AA203" s="504"/>
      <c r="AB203" s="117"/>
    </row>
    <row r="204" spans="1:28" ht="18" customHeight="1">
      <c r="A204" s="638"/>
      <c r="B204" s="667"/>
      <c r="C204" s="52"/>
      <c r="D204" s="657" t="str">
        <f>IFERROR(VLOOKUP($C204,'[5]Mã KH'!$A$3:$E$4001,3,0)," ")</f>
        <v xml:space="preserve"> </v>
      </c>
      <c r="E204" s="157"/>
      <c r="F204" s="640"/>
      <c r="G204" s="641"/>
      <c r="H204" s="640"/>
      <c r="I204" s="640"/>
      <c r="J204" s="640"/>
      <c r="K204" s="640"/>
      <c r="L204" s="640"/>
      <c r="M204" s="640"/>
      <c r="N204" s="640"/>
      <c r="O204" s="640"/>
      <c r="P204" s="640"/>
      <c r="Q204" s="642"/>
      <c r="R204" s="642"/>
      <c r="S204" s="642"/>
      <c r="T204" s="642"/>
      <c r="U204" s="642"/>
      <c r="V204" s="642"/>
      <c r="W204" s="642"/>
      <c r="X204" s="642"/>
      <c r="Y204" s="643"/>
      <c r="Z204" s="643"/>
      <c r="AA204" s="643"/>
      <c r="AB204" s="644"/>
    </row>
    <row r="205" spans="1:28" ht="18" customHeight="1">
      <c r="A205" s="514"/>
      <c r="B205" s="511"/>
      <c r="C205" s="19"/>
      <c r="D205" s="372" t="s">
        <v>17719</v>
      </c>
      <c r="E205" s="14"/>
      <c r="F205" s="502"/>
      <c r="G205" s="551"/>
      <c r="H205" s="502"/>
      <c r="I205" s="502"/>
      <c r="J205" s="502"/>
      <c r="K205" s="502"/>
      <c r="L205" s="502"/>
      <c r="M205" s="502"/>
      <c r="N205" s="502"/>
      <c r="O205" s="502"/>
      <c r="P205" s="502"/>
      <c r="Q205" s="503"/>
      <c r="R205" s="503"/>
      <c r="S205" s="503"/>
      <c r="T205" s="503"/>
      <c r="U205" s="503"/>
      <c r="V205" s="503"/>
      <c r="W205" s="503"/>
      <c r="X205" s="503"/>
      <c r="Y205" s="504"/>
      <c r="Z205" s="504"/>
      <c r="AA205" s="504"/>
      <c r="AB205" s="117"/>
    </row>
    <row r="206" spans="1:28" ht="18" customHeight="1">
      <c r="A206" s="514">
        <v>45840</v>
      </c>
      <c r="B206" s="636">
        <v>6787</v>
      </c>
      <c r="C206" s="19" t="s">
        <v>17292</v>
      </c>
      <c r="D206" s="353" t="str">
        <f>IFERROR(VLOOKUP($C206,'[5]Mã KH'!$A$3:$E$4001,3,0)," ")</f>
        <v>Tầng 2, khu TTTM Vincom Plaza Hạ Long, Khu vực Cột đồng hồ, Phường Bạch Đằng, Thành phố Hạ Long, Tỉnh Quảng Ninh, Việt Nam</v>
      </c>
      <c r="E206" s="14">
        <v>4168374124</v>
      </c>
      <c r="F206" s="502"/>
      <c r="G206" s="551"/>
      <c r="H206" s="502"/>
      <c r="I206" s="502"/>
      <c r="J206" s="502"/>
      <c r="K206" s="502"/>
      <c r="L206" s="502"/>
      <c r="M206" s="669">
        <v>10</v>
      </c>
      <c r="N206" s="669"/>
      <c r="O206" s="669">
        <v>10</v>
      </c>
      <c r="P206" s="669"/>
      <c r="Q206" s="670">
        <v>5</v>
      </c>
      <c r="R206" s="670"/>
      <c r="S206" s="670">
        <v>5</v>
      </c>
      <c r="T206" s="670">
        <v>5</v>
      </c>
      <c r="U206" s="503"/>
      <c r="V206" s="503"/>
      <c r="W206" s="503"/>
      <c r="X206" s="503"/>
      <c r="Y206" s="504"/>
      <c r="Z206" s="504"/>
      <c r="AA206" s="504"/>
      <c r="AB206" s="117"/>
    </row>
    <row r="207" spans="1:28" ht="18" customHeight="1">
      <c r="A207" s="514">
        <v>45840</v>
      </c>
      <c r="B207" s="636">
        <v>3839</v>
      </c>
      <c r="C207" s="19" t="s">
        <v>17292</v>
      </c>
      <c r="D207" s="353" t="str">
        <f>IFERROR(VLOOKUP($C207,'[5]Mã KH'!$A$3:$E$4001,3,0)," ")</f>
        <v>Tầng 2, khu TTTM Vincom Plaza Hạ Long, Khu vực Cột đồng hồ, Phường Bạch Đằng, Thành phố Hạ Long, Tỉnh Quảng Ninh, Việt Nam</v>
      </c>
      <c r="E207" s="14">
        <v>4168263240</v>
      </c>
      <c r="F207" s="502"/>
      <c r="G207" s="551"/>
      <c r="H207" s="502"/>
      <c r="I207" s="502"/>
      <c r="J207" s="502"/>
      <c r="K207" s="502"/>
      <c r="L207" s="502"/>
      <c r="M207" s="669">
        <v>5</v>
      </c>
      <c r="N207" s="669"/>
      <c r="O207" s="669">
        <v>10</v>
      </c>
      <c r="P207" s="669"/>
      <c r="Q207" s="670"/>
      <c r="R207" s="670"/>
      <c r="S207" s="670">
        <v>10</v>
      </c>
      <c r="T207" s="670">
        <v>10</v>
      </c>
      <c r="U207" s="670"/>
      <c r="V207" s="503"/>
      <c r="W207" s="503"/>
      <c r="X207" s="503"/>
      <c r="Y207" s="504"/>
      <c r="Z207" s="504"/>
      <c r="AA207" s="504"/>
      <c r="AB207" s="117"/>
    </row>
    <row r="208" spans="1:28" ht="18" customHeight="1">
      <c r="A208" s="514">
        <v>45840</v>
      </c>
      <c r="B208" s="636">
        <v>5900</v>
      </c>
      <c r="C208" s="19" t="s">
        <v>17292</v>
      </c>
      <c r="D208" s="353" t="str">
        <f>IFERROR(VLOOKUP($C208,'[5]Mã KH'!$A$3:$E$4001,3,0)," ")</f>
        <v>Tầng 2, khu TTTM Vincom Plaza Hạ Long, Khu vực Cột đồng hồ, Phường Bạch Đằng, Thành phố Hạ Long, Tỉnh Quảng Ninh, Việt Nam</v>
      </c>
      <c r="E208" s="14">
        <v>4168434224</v>
      </c>
      <c r="F208" s="502"/>
      <c r="G208" s="551"/>
      <c r="H208" s="502"/>
      <c r="I208" s="502"/>
      <c r="J208" s="502"/>
      <c r="K208" s="502"/>
      <c r="L208" s="502"/>
      <c r="M208" s="669">
        <v>20</v>
      </c>
      <c r="N208" s="669"/>
      <c r="O208" s="669">
        <v>5</v>
      </c>
      <c r="P208" s="669"/>
      <c r="Q208" s="670"/>
      <c r="R208" s="670"/>
      <c r="S208" s="670">
        <v>5</v>
      </c>
      <c r="T208" s="670"/>
      <c r="U208" s="670">
        <v>5</v>
      </c>
      <c r="V208" s="670"/>
      <c r="W208" s="670"/>
      <c r="X208" s="670"/>
      <c r="Y208" s="117">
        <v>5</v>
      </c>
      <c r="Z208" s="504"/>
      <c r="AA208" s="504"/>
      <c r="AB208" s="117"/>
    </row>
    <row r="209" spans="1:28" ht="18" customHeight="1">
      <c r="A209" s="514">
        <v>45840</v>
      </c>
      <c r="B209" s="636">
        <v>3838</v>
      </c>
      <c r="C209" s="19" t="s">
        <v>17292</v>
      </c>
      <c r="D209" s="353" t="str">
        <f>IFERROR(VLOOKUP($C209,'[5]Mã KH'!$A$3:$E$4001,3,0)," ")</f>
        <v>Tầng 2, khu TTTM Vincom Plaza Hạ Long, Khu vực Cột đồng hồ, Phường Bạch Đằng, Thành phố Hạ Long, Tỉnh Quảng Ninh, Việt Nam</v>
      </c>
      <c r="E209" s="14">
        <v>4168426801</v>
      </c>
      <c r="F209" s="502"/>
      <c r="G209" s="551"/>
      <c r="H209" s="502"/>
      <c r="I209" s="502"/>
      <c r="J209" s="502"/>
      <c r="K209" s="502"/>
      <c r="L209" s="502"/>
      <c r="M209" s="669">
        <v>26</v>
      </c>
      <c r="N209" s="669"/>
      <c r="O209" s="669">
        <v>61</v>
      </c>
      <c r="P209" s="669"/>
      <c r="Q209" s="670">
        <v>10</v>
      </c>
      <c r="R209" s="670"/>
      <c r="S209" s="670">
        <v>10</v>
      </c>
      <c r="T209" s="670">
        <v>19</v>
      </c>
      <c r="U209" s="670">
        <v>14</v>
      </c>
      <c r="V209" s="670"/>
      <c r="W209" s="670"/>
      <c r="X209" s="503"/>
      <c r="Y209" s="504"/>
      <c r="Z209" s="504"/>
      <c r="AA209" s="504"/>
      <c r="AB209" s="117"/>
    </row>
    <row r="210" spans="1:28" ht="18" customHeight="1">
      <c r="A210" s="514">
        <v>45840</v>
      </c>
      <c r="B210" s="636">
        <v>4519</v>
      </c>
      <c r="C210" s="19" t="s">
        <v>17292</v>
      </c>
      <c r="D210" s="353" t="str">
        <f>IFERROR(VLOOKUP($C210,'[5]Mã KH'!$A$3:$E$4001,3,0)," ")</f>
        <v>Tầng 2, khu TTTM Vincom Plaza Hạ Long, Khu vực Cột đồng hồ, Phường Bạch Đằng, Thành phố Hạ Long, Tỉnh Quảng Ninh, Việt Nam</v>
      </c>
      <c r="E210" s="14">
        <v>4168426821</v>
      </c>
      <c r="F210" s="502"/>
      <c r="G210" s="551"/>
      <c r="H210" s="502"/>
      <c r="I210" s="502"/>
      <c r="J210" s="502"/>
      <c r="K210" s="502"/>
      <c r="L210" s="502"/>
      <c r="M210" s="669">
        <v>10</v>
      </c>
      <c r="N210" s="669"/>
      <c r="O210" s="669">
        <v>10</v>
      </c>
      <c r="P210" s="669"/>
      <c r="Q210" s="670"/>
      <c r="R210" s="670"/>
      <c r="S210" s="670">
        <v>5</v>
      </c>
      <c r="T210" s="670">
        <v>5</v>
      </c>
      <c r="U210" s="670">
        <v>5</v>
      </c>
      <c r="V210" s="670"/>
      <c r="W210" s="670"/>
      <c r="X210" s="670"/>
      <c r="Y210" s="117">
        <v>5</v>
      </c>
      <c r="Z210" s="504"/>
      <c r="AA210" s="504"/>
      <c r="AB210" s="117"/>
    </row>
    <row r="211" spans="1:28" ht="18" customHeight="1">
      <c r="A211" s="514">
        <v>45840</v>
      </c>
      <c r="B211" s="636">
        <v>3858</v>
      </c>
      <c r="C211" s="19" t="s">
        <v>17292</v>
      </c>
      <c r="D211" s="353" t="str">
        <f>IFERROR(VLOOKUP($C211,'[5]Mã KH'!$A$3:$E$4001,3,0)," ")</f>
        <v>Tầng 2, khu TTTM Vincom Plaza Hạ Long, Khu vực Cột đồng hồ, Phường Bạch Đằng, Thành phố Hạ Long, Tỉnh Quảng Ninh, Việt Nam</v>
      </c>
      <c r="E211" s="14">
        <v>4168426806</v>
      </c>
      <c r="F211" s="502"/>
      <c r="G211" s="551"/>
      <c r="H211" s="502"/>
      <c r="I211" s="502"/>
      <c r="J211" s="502"/>
      <c r="K211" s="502"/>
      <c r="L211" s="502"/>
      <c r="M211" s="502"/>
      <c r="N211" s="502"/>
      <c r="O211" s="669">
        <v>45</v>
      </c>
      <c r="P211" s="669"/>
      <c r="Q211" s="670">
        <v>15</v>
      </c>
      <c r="R211" s="670"/>
      <c r="S211" s="670">
        <v>14</v>
      </c>
      <c r="T211" s="670">
        <v>15</v>
      </c>
      <c r="U211" s="670">
        <v>5</v>
      </c>
      <c r="V211" s="670"/>
      <c r="W211" s="670"/>
      <c r="X211" s="670"/>
      <c r="Y211" s="117">
        <v>2</v>
      </c>
      <c r="Z211" s="504"/>
      <c r="AA211" s="504"/>
      <c r="AB211" s="117"/>
    </row>
    <row r="212" spans="1:28" ht="18" customHeight="1">
      <c r="A212" s="514">
        <v>45840</v>
      </c>
      <c r="B212" s="636">
        <v>5428</v>
      </c>
      <c r="C212" s="19" t="s">
        <v>17283</v>
      </c>
      <c r="D212" s="353" t="str">
        <f>IFERROR(VLOOKUP($C212,'[5]Mã KH'!$A$3:$E$4001,3,0)," ")</f>
        <v>545 Lê Lợi, Phường Hoàng Văn Thụ, Thành phố  Bắc Giang, Tỉnh Bắc Giang, Việt Nam</v>
      </c>
      <c r="E212" s="14">
        <v>4168274107</v>
      </c>
      <c r="F212" s="502"/>
      <c r="G212" s="551"/>
      <c r="H212" s="502"/>
      <c r="I212" s="502"/>
      <c r="J212" s="502"/>
      <c r="K212" s="502"/>
      <c r="L212" s="502"/>
      <c r="M212" s="502"/>
      <c r="N212" s="502"/>
      <c r="O212" s="669">
        <v>20</v>
      </c>
      <c r="P212" s="669"/>
      <c r="Q212" s="670">
        <v>5</v>
      </c>
      <c r="R212" s="670"/>
      <c r="S212" s="670">
        <v>10</v>
      </c>
      <c r="T212" s="503"/>
      <c r="U212" s="503"/>
      <c r="V212" s="503"/>
      <c r="W212" s="503"/>
      <c r="X212" s="503"/>
      <c r="Y212" s="504"/>
      <c r="Z212" s="504"/>
      <c r="AA212" s="504"/>
      <c r="AB212" s="117"/>
    </row>
    <row r="213" spans="1:28" s="15" customFormat="1" ht="18" customHeight="1">
      <c r="A213" s="693">
        <v>45840</v>
      </c>
      <c r="B213" s="694">
        <v>5845</v>
      </c>
      <c r="C213" s="14" t="s">
        <v>17425</v>
      </c>
      <c r="D213" s="161" t="str">
        <f>IFERROR(VLOOKUP($C213,'[5]Mã KH'!$A$3:$E$4001,3,0)," ")</f>
        <v>Số 460, phố Lý Bôn, Phường Đề Thám, Thành phố Thái Bình, Tỉnh Thái Bình, Việt Nam</v>
      </c>
      <c r="E213" s="14">
        <v>4168280668</v>
      </c>
      <c r="F213" s="669"/>
      <c r="G213" s="695"/>
      <c r="H213" s="669"/>
      <c r="I213" s="669"/>
      <c r="J213" s="669"/>
      <c r="K213" s="669"/>
      <c r="L213" s="669"/>
      <c r="M213" s="669"/>
      <c r="N213" s="669"/>
      <c r="O213" s="669">
        <v>30</v>
      </c>
      <c r="P213" s="669"/>
      <c r="Q213" s="670"/>
      <c r="R213" s="670"/>
      <c r="S213" s="670"/>
      <c r="T213" s="670">
        <v>5</v>
      </c>
      <c r="U213" s="670"/>
      <c r="V213" s="670"/>
      <c r="W213" s="670"/>
      <c r="X213" s="670"/>
      <c r="Y213" s="117"/>
      <c r="Z213" s="117"/>
      <c r="AA213" s="117"/>
      <c r="AB213" s="117"/>
    </row>
    <row r="214" spans="1:28" ht="18" customHeight="1">
      <c r="A214" s="514">
        <v>45840</v>
      </c>
      <c r="B214" s="636">
        <v>3432</v>
      </c>
      <c r="C214" s="19" t="s">
        <v>17425</v>
      </c>
      <c r="D214" s="353" t="str">
        <f>IFERROR(VLOOKUP($C214,'[5]Mã KH'!$A$3:$E$4001,3,0)," ")</f>
        <v>Số 460, phố Lý Bôn, Phường Đề Thám, Thành phố Thái Bình, Tỉnh Thái Bình, Việt Nam</v>
      </c>
      <c r="E214" s="14">
        <v>4168439650</v>
      </c>
      <c r="F214" s="502"/>
      <c r="G214" s="551"/>
      <c r="H214" s="502"/>
      <c r="I214" s="502"/>
      <c r="J214" s="502"/>
      <c r="K214" s="502"/>
      <c r="L214" s="502"/>
      <c r="M214" s="669">
        <v>5</v>
      </c>
      <c r="N214" s="669"/>
      <c r="O214" s="669">
        <v>10</v>
      </c>
      <c r="P214" s="669"/>
      <c r="Q214" s="670">
        <v>5</v>
      </c>
      <c r="R214" s="670"/>
      <c r="S214" s="670">
        <v>5</v>
      </c>
      <c r="T214" s="670">
        <v>5</v>
      </c>
      <c r="U214" s="670">
        <v>5</v>
      </c>
      <c r="V214" s="670"/>
      <c r="W214" s="670"/>
      <c r="X214" s="670"/>
      <c r="Y214" s="117">
        <v>5</v>
      </c>
      <c r="Z214" s="504"/>
      <c r="AA214" s="504"/>
      <c r="AB214" s="117"/>
    </row>
    <row r="215" spans="1:28" ht="18" customHeight="1">
      <c r="A215" s="514">
        <v>45840</v>
      </c>
      <c r="B215" s="636">
        <v>1573</v>
      </c>
      <c r="C215" s="19" t="s">
        <v>17425</v>
      </c>
      <c r="D215" s="353" t="str">
        <f>IFERROR(VLOOKUP($C215,'[5]Mã KH'!$A$3:$E$4001,3,0)," ")</f>
        <v>Số 460, phố Lý Bôn, Phường Đề Thám, Thành phố Thái Bình, Tỉnh Thái Bình, Việt Nam</v>
      </c>
      <c r="E215" s="14">
        <v>4168438443</v>
      </c>
      <c r="F215" s="502"/>
      <c r="G215" s="551"/>
      <c r="H215" s="502"/>
      <c r="I215" s="502"/>
      <c r="J215" s="502"/>
      <c r="K215" s="669">
        <v>5</v>
      </c>
      <c r="L215" s="669"/>
      <c r="M215" s="669">
        <v>10</v>
      </c>
      <c r="N215" s="669"/>
      <c r="O215" s="669">
        <v>10</v>
      </c>
      <c r="P215" s="669"/>
      <c r="Q215" s="670">
        <v>5</v>
      </c>
      <c r="R215" s="670"/>
      <c r="S215" s="670"/>
      <c r="T215" s="670"/>
      <c r="U215" s="670">
        <v>5</v>
      </c>
      <c r="V215" s="503"/>
      <c r="W215" s="503"/>
      <c r="X215" s="503"/>
      <c r="Y215" s="504"/>
      <c r="Z215" s="504"/>
      <c r="AA215" s="504"/>
      <c r="AB215" s="117"/>
    </row>
    <row r="216" spans="1:28" ht="18" customHeight="1">
      <c r="A216" s="514">
        <v>45840</v>
      </c>
      <c r="B216" s="637">
        <v>1573</v>
      </c>
      <c r="C216" s="19" t="s">
        <v>17425</v>
      </c>
      <c r="D216" s="353" t="str">
        <f>IFERROR(VLOOKUP($C216,'[5]Mã KH'!$A$3:$E$4001,3,0)," ")</f>
        <v>Số 460, phố Lý Bôn, Phường Đề Thám, Thành phố Thái Bình, Tỉnh Thái Bình, Việt Nam</v>
      </c>
      <c r="E216" s="14">
        <v>4168281278</v>
      </c>
      <c r="F216" s="502"/>
      <c r="G216" s="551"/>
      <c r="H216" s="502"/>
      <c r="I216" s="502"/>
      <c r="J216" s="502"/>
      <c r="K216" s="502"/>
      <c r="L216" s="502"/>
      <c r="M216" s="669">
        <v>5</v>
      </c>
      <c r="N216" s="669"/>
      <c r="O216" s="669">
        <v>10</v>
      </c>
      <c r="P216" s="669"/>
      <c r="Q216" s="670"/>
      <c r="R216" s="670"/>
      <c r="S216" s="670">
        <v>10</v>
      </c>
      <c r="T216" s="503"/>
      <c r="U216" s="503"/>
      <c r="V216" s="503"/>
      <c r="W216" s="503"/>
      <c r="X216" s="503"/>
      <c r="Y216" s="504"/>
      <c r="Z216" s="504"/>
      <c r="AA216" s="504"/>
      <c r="AB216" s="117"/>
    </row>
    <row r="217" spans="1:28" s="15" customFormat="1" ht="18" customHeight="1">
      <c r="A217" s="693">
        <v>45840</v>
      </c>
      <c r="B217" s="694">
        <v>6977</v>
      </c>
      <c r="C217" s="14" t="s">
        <v>17425</v>
      </c>
      <c r="D217" s="161" t="str">
        <f>IFERROR(VLOOKUP($C217,'[5]Mã KH'!$A$3:$E$4001,3,0)," ")</f>
        <v>Số 460, phố Lý Bôn, Phường Đề Thám, Thành phố Thái Bình, Tỉnh Thái Bình, Việt Nam</v>
      </c>
      <c r="E217" s="14">
        <v>4168252727</v>
      </c>
      <c r="F217" s="669"/>
      <c r="G217" s="695"/>
      <c r="H217" s="669"/>
      <c r="I217" s="669"/>
      <c r="J217" s="669"/>
      <c r="K217" s="669"/>
      <c r="L217" s="669"/>
      <c r="M217" s="669"/>
      <c r="N217" s="669"/>
      <c r="O217" s="669">
        <v>15</v>
      </c>
      <c r="P217" s="669"/>
      <c r="Q217" s="670">
        <v>5</v>
      </c>
      <c r="R217" s="670"/>
      <c r="S217" s="670">
        <v>5</v>
      </c>
      <c r="T217" s="670">
        <v>5</v>
      </c>
      <c r="U217" s="670">
        <v>5</v>
      </c>
      <c r="V217" s="670"/>
      <c r="W217" s="670"/>
      <c r="X217" s="670"/>
      <c r="Y217" s="117"/>
      <c r="Z217" s="117"/>
      <c r="AA217" s="117"/>
      <c r="AB217" s="117"/>
    </row>
    <row r="218" spans="1:28" ht="18" customHeight="1">
      <c r="A218" s="514">
        <v>45840</v>
      </c>
      <c r="B218" s="636">
        <v>6309</v>
      </c>
      <c r="C218" s="19" t="s">
        <v>17425</v>
      </c>
      <c r="D218" s="353" t="str">
        <f>IFERROR(VLOOKUP($C218,'[5]Mã KH'!$A$3:$E$4001,3,0)," ")</f>
        <v>Số 460, phố Lý Bôn, Phường Đề Thám, Thành phố Thái Bình, Tỉnh Thái Bình, Việt Nam</v>
      </c>
      <c r="E218" s="14">
        <v>4168297178</v>
      </c>
      <c r="F218" s="502"/>
      <c r="G218" s="551"/>
      <c r="H218" s="502"/>
      <c r="I218" s="502"/>
      <c r="J218" s="502"/>
      <c r="K218" s="502"/>
      <c r="L218" s="502"/>
      <c r="M218" s="669">
        <v>13</v>
      </c>
      <c r="N218" s="669"/>
      <c r="O218" s="697">
        <v>8</v>
      </c>
      <c r="P218" s="669"/>
      <c r="Q218" s="670">
        <v>3</v>
      </c>
      <c r="R218" s="670"/>
      <c r="S218" s="670">
        <v>3</v>
      </c>
      <c r="T218" s="670">
        <v>3</v>
      </c>
      <c r="U218" s="670">
        <v>3</v>
      </c>
      <c r="V218" s="670"/>
      <c r="W218" s="670"/>
      <c r="X218" s="670"/>
      <c r="Y218" s="117">
        <v>3</v>
      </c>
      <c r="Z218" s="504"/>
      <c r="AA218" s="504"/>
      <c r="AB218" s="117"/>
    </row>
    <row r="219" spans="1:28" ht="18" customHeight="1">
      <c r="A219" s="514">
        <v>45840</v>
      </c>
      <c r="B219" s="636">
        <v>3536</v>
      </c>
      <c r="C219" s="19" t="s">
        <v>17425</v>
      </c>
      <c r="D219" s="353" t="str">
        <f>IFERROR(VLOOKUP($C219,'[5]Mã KH'!$A$3:$E$4001,3,0)," ")</f>
        <v>Số 460, phố Lý Bôn, Phường Đề Thám, Thành phố Thái Bình, Tỉnh Thái Bình, Việt Nam</v>
      </c>
      <c r="E219" s="14">
        <v>4168290433</v>
      </c>
      <c r="F219" s="502"/>
      <c r="G219" s="551"/>
      <c r="H219" s="502"/>
      <c r="I219" s="502"/>
      <c r="J219" s="502"/>
      <c r="K219" s="502"/>
      <c r="L219" s="502"/>
      <c r="M219" s="669">
        <v>5</v>
      </c>
      <c r="N219" s="669"/>
      <c r="O219" s="669">
        <v>5</v>
      </c>
      <c r="P219" s="669"/>
      <c r="Q219" s="670">
        <v>5</v>
      </c>
      <c r="R219" s="670"/>
      <c r="S219" s="670">
        <v>5</v>
      </c>
      <c r="T219" s="670">
        <v>5</v>
      </c>
      <c r="U219" s="670">
        <v>6</v>
      </c>
      <c r="V219" s="670"/>
      <c r="W219" s="670"/>
      <c r="X219" s="670"/>
      <c r="Y219" s="117">
        <v>3</v>
      </c>
      <c r="Z219" s="504"/>
      <c r="AA219" s="504"/>
      <c r="AB219" s="117"/>
    </row>
    <row r="220" spans="1:28" ht="18" customHeight="1">
      <c r="A220" s="514">
        <v>45840</v>
      </c>
      <c r="B220" s="637">
        <v>6201</v>
      </c>
      <c r="C220" s="19" t="s">
        <v>17425</v>
      </c>
      <c r="D220" s="353" t="str">
        <f>IFERROR(VLOOKUP($C220,'[5]Mã KH'!$A$3:$E$4001,3,0)," ")</f>
        <v>Số 460, phố Lý Bôn, Phường Đề Thám, Thành phố Thái Bình, Tỉnh Thái Bình, Việt Nam</v>
      </c>
      <c r="E220" s="14">
        <v>4168297065</v>
      </c>
      <c r="F220" s="502"/>
      <c r="G220" s="551"/>
      <c r="H220" s="502"/>
      <c r="I220" s="502"/>
      <c r="J220" s="502"/>
      <c r="K220" s="502"/>
      <c r="L220" s="502"/>
      <c r="M220" s="669">
        <v>3</v>
      </c>
      <c r="N220" s="669"/>
      <c r="O220" s="669">
        <v>3</v>
      </c>
      <c r="P220" s="669"/>
      <c r="Q220" s="670">
        <v>3</v>
      </c>
      <c r="R220" s="670"/>
      <c r="S220" s="670">
        <v>3</v>
      </c>
      <c r="T220" s="670">
        <v>3</v>
      </c>
      <c r="U220" s="670">
        <v>3</v>
      </c>
      <c r="V220" s="670"/>
      <c r="W220" s="670"/>
      <c r="X220" s="670"/>
      <c r="Y220" s="117">
        <v>3</v>
      </c>
      <c r="Z220" s="504"/>
      <c r="AA220" s="504"/>
      <c r="AB220" s="117"/>
    </row>
    <row r="221" spans="1:28" ht="18" customHeight="1">
      <c r="A221" s="514">
        <v>45840</v>
      </c>
      <c r="B221" s="636" t="s">
        <v>17509</v>
      </c>
      <c r="C221" s="19" t="s">
        <v>17289</v>
      </c>
      <c r="D221" s="353" t="str">
        <f>IFERROR(VLOOKUP($C221,'[5]Mã KH'!$A$3:$E$4001,3,0)," ")</f>
        <v>Căn RA1, Tầng 01, Tòa A1 Khu căn hộ Rừng Cọ, KĐT TM và DL Vă, Xã Xuân Quan, Huyện Văn Giang, Tỉnh Hưng Yên, Việt Nam</v>
      </c>
      <c r="E221" s="14">
        <v>4168434332</v>
      </c>
      <c r="F221" s="502"/>
      <c r="G221" s="551"/>
      <c r="H221" s="502"/>
      <c r="I221" s="502"/>
      <c r="J221" s="502"/>
      <c r="K221" s="502"/>
      <c r="L221" s="502"/>
      <c r="M221" s="669">
        <v>10</v>
      </c>
      <c r="N221" s="669"/>
      <c r="O221" s="669">
        <v>20</v>
      </c>
      <c r="P221" s="669"/>
      <c r="Q221" s="670"/>
      <c r="R221" s="670"/>
      <c r="S221" s="670"/>
      <c r="T221" s="670">
        <v>10</v>
      </c>
      <c r="U221" s="503"/>
      <c r="V221" s="503"/>
      <c r="W221" s="503"/>
      <c r="X221" s="503"/>
      <c r="Y221" s="504"/>
      <c r="Z221" s="504"/>
      <c r="AA221" s="504"/>
      <c r="AB221" s="117"/>
    </row>
    <row r="222" spans="1:28" ht="18" customHeight="1">
      <c r="A222" s="514">
        <v>45840</v>
      </c>
      <c r="B222" s="636">
        <v>4713</v>
      </c>
      <c r="C222" s="19" t="s">
        <v>17289</v>
      </c>
      <c r="D222" s="353" t="str">
        <f>IFERROR(VLOOKUP($C222,'[5]Mã KH'!$A$3:$E$4001,3,0)," ")</f>
        <v>Căn RA1, Tầng 01, Tòa A1 Khu căn hộ Rừng Cọ, KĐT TM và DL Vă, Xã Xuân Quan, Huyện Văn Giang, Tỉnh Hưng Yên, Việt Nam</v>
      </c>
      <c r="E222" s="14">
        <v>4168438418</v>
      </c>
      <c r="F222" s="502"/>
      <c r="G222" s="551"/>
      <c r="H222" s="502"/>
      <c r="I222" s="502"/>
      <c r="J222" s="502"/>
      <c r="K222" s="502"/>
      <c r="L222" s="502"/>
      <c r="M222" s="669">
        <v>10</v>
      </c>
      <c r="N222" s="669"/>
      <c r="O222" s="669">
        <v>10</v>
      </c>
      <c r="P222" s="669"/>
      <c r="Q222" s="670"/>
      <c r="R222" s="670"/>
      <c r="S222" s="670">
        <v>10</v>
      </c>
      <c r="T222" s="670">
        <v>10</v>
      </c>
      <c r="U222" s="670">
        <v>10</v>
      </c>
      <c r="V222" s="503"/>
      <c r="W222" s="503"/>
      <c r="X222" s="503"/>
      <c r="Y222" s="504"/>
      <c r="Z222" s="504"/>
      <c r="AA222" s="504"/>
      <c r="AB222" s="117"/>
    </row>
    <row r="223" spans="1:28" ht="18" customHeight="1">
      <c r="A223" s="514">
        <v>45840</v>
      </c>
      <c r="B223" s="636">
        <v>5977</v>
      </c>
      <c r="C223" s="19" t="s">
        <v>17289</v>
      </c>
      <c r="D223" s="353" t="str">
        <f>IFERROR(VLOOKUP($C223,'[5]Mã KH'!$A$3:$E$4001,3,0)," ")</f>
        <v>Căn RA1, Tầng 01, Tòa A1 Khu căn hộ Rừng Cọ, KĐT TM và DL Vă, Xã Xuân Quan, Huyện Văn Giang, Tỉnh Hưng Yên, Việt Nam</v>
      </c>
      <c r="E223" s="14">
        <v>4168437678</v>
      </c>
      <c r="F223" s="502"/>
      <c r="G223" s="551"/>
      <c r="H223" s="502"/>
      <c r="I223" s="502"/>
      <c r="J223" s="502"/>
      <c r="K223" s="502"/>
      <c r="L223" s="502"/>
      <c r="M223" s="669">
        <v>5</v>
      </c>
      <c r="N223" s="669"/>
      <c r="O223" s="669">
        <v>20</v>
      </c>
      <c r="P223" s="669"/>
      <c r="Q223" s="670"/>
      <c r="R223" s="670"/>
      <c r="S223" s="670">
        <v>5</v>
      </c>
      <c r="T223" s="670"/>
      <c r="U223" s="670">
        <v>5</v>
      </c>
      <c r="V223" s="670"/>
      <c r="W223" s="670"/>
      <c r="X223" s="503"/>
      <c r="Y223" s="504"/>
      <c r="Z223" s="504"/>
      <c r="AA223" s="504"/>
      <c r="AB223" s="117"/>
    </row>
    <row r="224" spans="1:28" ht="18" customHeight="1">
      <c r="A224" s="514">
        <v>45840</v>
      </c>
      <c r="B224" s="636">
        <v>5119</v>
      </c>
      <c r="C224" s="19" t="s">
        <v>17289</v>
      </c>
      <c r="D224" s="353" t="str">
        <f>IFERROR(VLOOKUP($C224,'[5]Mã KH'!$A$3:$E$4001,3,0)," ")</f>
        <v>Căn RA1, Tầng 01, Tòa A1 Khu căn hộ Rừng Cọ, KĐT TM và DL Vă, Xã Xuân Quan, Huyện Văn Giang, Tỉnh Hưng Yên, Việt Nam</v>
      </c>
      <c r="E224" s="14">
        <v>4168467279</v>
      </c>
      <c r="F224" s="502"/>
      <c r="G224" s="551"/>
      <c r="H224" s="502"/>
      <c r="I224" s="502"/>
      <c r="J224" s="502"/>
      <c r="K224" s="502"/>
      <c r="L224" s="502"/>
      <c r="M224" s="696">
        <v>16</v>
      </c>
      <c r="N224" s="502"/>
      <c r="O224" s="669">
        <v>10</v>
      </c>
      <c r="P224" s="669"/>
      <c r="Q224" s="670"/>
      <c r="R224" s="670"/>
      <c r="S224" s="670"/>
      <c r="T224" s="670">
        <v>10</v>
      </c>
      <c r="U224" s="503"/>
      <c r="V224" s="503"/>
      <c r="W224" s="503"/>
      <c r="X224" s="503"/>
      <c r="Y224" s="504"/>
      <c r="Z224" s="504"/>
      <c r="AA224" s="504"/>
      <c r="AB224" s="117"/>
    </row>
    <row r="225" spans="1:28" ht="18" customHeight="1">
      <c r="A225" s="514">
        <v>45840</v>
      </c>
      <c r="B225" s="637">
        <v>5119</v>
      </c>
      <c r="C225" s="19" t="s">
        <v>17289</v>
      </c>
      <c r="D225" s="353" t="str">
        <f>IFERROR(VLOOKUP($C225,'[5]Mã KH'!$A$3:$E$4001,3,0)," ")</f>
        <v>Căn RA1, Tầng 01, Tòa A1 Khu căn hộ Rừng Cọ, KĐT TM và DL Vă, Xã Xuân Quan, Huyện Văn Giang, Tỉnh Hưng Yên, Việt Nam</v>
      </c>
      <c r="E225" s="14">
        <v>4168295305</v>
      </c>
      <c r="F225" s="502"/>
      <c r="G225" s="551"/>
      <c r="H225" s="502"/>
      <c r="I225" s="502"/>
      <c r="J225" s="502"/>
      <c r="K225" s="502"/>
      <c r="L225" s="502"/>
      <c r="M225" s="502"/>
      <c r="N225" s="502"/>
      <c r="O225" s="502"/>
      <c r="P225" s="502"/>
      <c r="Q225" s="670">
        <v>5</v>
      </c>
      <c r="R225" s="670"/>
      <c r="S225" s="670">
        <v>5</v>
      </c>
      <c r="T225" s="670"/>
      <c r="U225" s="670">
        <v>10</v>
      </c>
      <c r="V225" s="670"/>
      <c r="W225" s="670"/>
      <c r="X225" s="670"/>
      <c r="Y225" s="117">
        <v>6</v>
      </c>
      <c r="Z225" s="117"/>
      <c r="AA225" s="504"/>
      <c r="AB225" s="117"/>
    </row>
    <row r="226" spans="1:28" s="15" customFormat="1" ht="18" customHeight="1">
      <c r="A226" s="693">
        <v>45840</v>
      </c>
      <c r="B226" s="700">
        <v>6808</v>
      </c>
      <c r="C226" s="14" t="s">
        <v>17289</v>
      </c>
      <c r="D226" s="161" t="str">
        <f>IFERROR(VLOOKUP($C226,'[5]Mã KH'!$A$3:$E$4001,3,0)," ")</f>
        <v>Căn RA1, Tầng 01, Tòa A1 Khu căn hộ Rừng Cọ, KĐT TM và DL Vă, Xã Xuân Quan, Huyện Văn Giang, Tỉnh Hưng Yên, Việt Nam</v>
      </c>
      <c r="E226" s="14">
        <v>4168258938</v>
      </c>
      <c r="F226" s="669"/>
      <c r="G226" s="695"/>
      <c r="H226" s="669"/>
      <c r="I226" s="669"/>
      <c r="J226" s="669"/>
      <c r="K226" s="669"/>
      <c r="L226" s="669"/>
      <c r="M226" s="669">
        <v>5</v>
      </c>
      <c r="N226" s="669"/>
      <c r="O226" s="669">
        <v>40</v>
      </c>
      <c r="P226" s="669"/>
      <c r="Q226" s="670">
        <v>10</v>
      </c>
      <c r="R226" s="670"/>
      <c r="S226" s="670"/>
      <c r="T226" s="670">
        <v>10</v>
      </c>
      <c r="U226" s="670"/>
      <c r="V226" s="670"/>
      <c r="W226" s="670"/>
      <c r="X226" s="670"/>
      <c r="Y226" s="117"/>
      <c r="Z226" s="117"/>
      <c r="AA226" s="117"/>
      <c r="AB226" s="117"/>
    </row>
    <row r="227" spans="1:28" s="15" customFormat="1" ht="18" customHeight="1">
      <c r="A227" s="693">
        <v>45840</v>
      </c>
      <c r="B227" s="700">
        <v>4853</v>
      </c>
      <c r="C227" s="14" t="s">
        <v>17289</v>
      </c>
      <c r="D227" s="161" t="str">
        <f>IFERROR(VLOOKUP($C227,'[5]Mã KH'!$A$3:$E$4001,3,0)," ")</f>
        <v>Căn RA1, Tầng 01, Tòa A1 Khu căn hộ Rừng Cọ, KĐT TM và DL Vă, Xã Xuân Quan, Huyện Văn Giang, Tỉnh Hưng Yên, Việt Nam</v>
      </c>
      <c r="E227" s="14">
        <v>4168437884</v>
      </c>
      <c r="F227" s="669"/>
      <c r="G227" s="695"/>
      <c r="H227" s="669"/>
      <c r="I227" s="669"/>
      <c r="J227" s="669"/>
      <c r="K227" s="669"/>
      <c r="L227" s="669"/>
      <c r="M227" s="669">
        <v>10</v>
      </c>
      <c r="N227" s="669"/>
      <c r="O227" s="669">
        <v>20</v>
      </c>
      <c r="P227" s="669"/>
      <c r="Q227" s="670"/>
      <c r="R227" s="670"/>
      <c r="S227" s="670"/>
      <c r="T227" s="670"/>
      <c r="U227" s="670">
        <v>5</v>
      </c>
      <c r="V227" s="670"/>
      <c r="W227" s="670"/>
      <c r="X227" s="670"/>
      <c r="Y227" s="117"/>
      <c r="Z227" s="117">
        <v>2</v>
      </c>
      <c r="AA227" s="117"/>
      <c r="AB227" s="117"/>
    </row>
    <row r="228" spans="1:28" s="15" customFormat="1" ht="18" customHeight="1">
      <c r="A228" s="693">
        <v>45840</v>
      </c>
      <c r="B228" s="694">
        <v>6529</v>
      </c>
      <c r="C228" s="14" t="s">
        <v>17288</v>
      </c>
      <c r="D228" s="161" t="str">
        <f>IFERROR(VLOOKUP($C228,'[5]Mã KH'!$A$3:$E$4001,3,0)," ")</f>
        <v>Tầng 2, Trung tâm thương mại Vincom Việt Trì Plaza, số 2 đườ, Phường Tiên Cát, Thành phố Việt Trì, Tỉnh Phú Thọ, Việt Nam</v>
      </c>
      <c r="E228" s="14">
        <v>4168368262</v>
      </c>
      <c r="F228" s="669"/>
      <c r="G228" s="695"/>
      <c r="H228" s="669"/>
      <c r="I228" s="669"/>
      <c r="J228" s="669"/>
      <c r="K228" s="669"/>
      <c r="L228" s="669"/>
      <c r="M228" s="669">
        <v>10</v>
      </c>
      <c r="N228" s="669"/>
      <c r="O228" s="669">
        <v>10</v>
      </c>
      <c r="P228" s="669"/>
      <c r="Q228" s="670"/>
      <c r="R228" s="670"/>
      <c r="S228" s="670"/>
      <c r="T228" s="670">
        <v>10</v>
      </c>
      <c r="U228" s="670">
        <v>5</v>
      </c>
      <c r="V228" s="670"/>
      <c r="W228" s="670"/>
      <c r="X228" s="670"/>
      <c r="Y228" s="117"/>
      <c r="Z228" s="117"/>
      <c r="AA228" s="117"/>
      <c r="AB228" s="117"/>
    </row>
    <row r="229" spans="1:28" s="15" customFormat="1" ht="18" customHeight="1">
      <c r="A229" s="693">
        <v>45840</v>
      </c>
      <c r="B229" s="694">
        <v>6460</v>
      </c>
      <c r="C229" s="14" t="s">
        <v>17288</v>
      </c>
      <c r="D229" s="161" t="str">
        <f>IFERROR(VLOOKUP($C229,'[5]Mã KH'!$A$3:$E$4001,3,0)," ")</f>
        <v>Tầng 2, Trung tâm thương mại Vincom Việt Trì Plaza, số 2 đườ, Phường Tiên Cát, Thành phố Việt Trì, Tỉnh Phú Thọ, Việt Nam</v>
      </c>
      <c r="E229" s="14">
        <v>4168404079</v>
      </c>
      <c r="F229" s="669"/>
      <c r="G229" s="695"/>
      <c r="H229" s="669"/>
      <c r="I229" s="669"/>
      <c r="J229" s="669"/>
      <c r="K229" s="669"/>
      <c r="L229" s="669"/>
      <c r="M229" s="669"/>
      <c r="N229" s="669"/>
      <c r="O229" s="669">
        <v>10</v>
      </c>
      <c r="P229" s="669"/>
      <c r="Q229" s="670"/>
      <c r="R229" s="670"/>
      <c r="S229" s="670">
        <v>10</v>
      </c>
      <c r="T229" s="670">
        <v>10</v>
      </c>
      <c r="U229" s="670">
        <v>3</v>
      </c>
      <c r="V229" s="670"/>
      <c r="W229" s="670"/>
      <c r="X229" s="670"/>
      <c r="Y229" s="117">
        <v>3</v>
      </c>
      <c r="Z229" s="117"/>
      <c r="AA229" s="117"/>
      <c r="AB229" s="117"/>
    </row>
    <row r="230" spans="1:28" s="15" customFormat="1" ht="18" customHeight="1">
      <c r="A230" s="693">
        <v>45840</v>
      </c>
      <c r="B230" s="694">
        <v>3685</v>
      </c>
      <c r="C230" s="14" t="s">
        <v>17288</v>
      </c>
      <c r="D230" s="161" t="str">
        <f>IFERROR(VLOOKUP($C230,'[5]Mã KH'!$A$3:$E$4001,3,0)," ")</f>
        <v>Tầng 2, Trung tâm thương mại Vincom Việt Trì Plaza, số 2 đườ, Phường Tiên Cát, Thành phố Việt Trì, Tỉnh Phú Thọ, Việt Nam</v>
      </c>
      <c r="E230" s="14">
        <v>4168458814</v>
      </c>
      <c r="F230" s="669"/>
      <c r="G230" s="695"/>
      <c r="H230" s="669"/>
      <c r="I230" s="669"/>
      <c r="J230" s="669"/>
      <c r="K230" s="669"/>
      <c r="L230" s="669"/>
      <c r="M230" s="669">
        <v>12</v>
      </c>
      <c r="N230" s="669"/>
      <c r="O230" s="669">
        <v>6</v>
      </c>
      <c r="P230" s="669"/>
      <c r="Q230" s="670"/>
      <c r="R230" s="670"/>
      <c r="S230" s="670">
        <v>3</v>
      </c>
      <c r="T230" s="670">
        <v>5</v>
      </c>
      <c r="U230" s="670"/>
      <c r="V230" s="670"/>
      <c r="W230" s="670"/>
      <c r="X230" s="670"/>
      <c r="Y230" s="117"/>
      <c r="Z230" s="117"/>
      <c r="AA230" s="117"/>
      <c r="AB230" s="117"/>
    </row>
    <row r="231" spans="1:28" s="15" customFormat="1" ht="18" customHeight="1">
      <c r="A231" s="693">
        <v>45840</v>
      </c>
      <c r="B231" s="694">
        <v>6338</v>
      </c>
      <c r="C231" s="14" t="s">
        <v>17288</v>
      </c>
      <c r="D231" s="161" t="str">
        <f>IFERROR(VLOOKUP($C231,'[5]Mã KH'!$A$3:$E$4001,3,0)," ")</f>
        <v>Tầng 2, Trung tâm thương mại Vincom Việt Trì Plaza, số 2 đườ, Phường Tiên Cát, Thành phố Việt Trì, Tỉnh Phú Thọ, Việt Nam</v>
      </c>
      <c r="E231" s="14">
        <v>4168469636</v>
      </c>
      <c r="F231" s="669"/>
      <c r="G231" s="695"/>
      <c r="H231" s="669"/>
      <c r="I231" s="669"/>
      <c r="J231" s="669"/>
      <c r="K231" s="669"/>
      <c r="L231" s="669"/>
      <c r="M231" s="669"/>
      <c r="N231" s="669"/>
      <c r="O231" s="669">
        <v>50</v>
      </c>
      <c r="P231" s="669"/>
      <c r="Q231" s="670"/>
      <c r="R231" s="670"/>
      <c r="S231" s="670"/>
      <c r="T231" s="670"/>
      <c r="U231" s="670"/>
      <c r="V231" s="670"/>
      <c r="W231" s="670"/>
      <c r="X231" s="670"/>
      <c r="Y231" s="117"/>
      <c r="Z231" s="117"/>
      <c r="AA231" s="117"/>
      <c r="AB231" s="117"/>
    </row>
    <row r="232" spans="1:28" ht="18" customHeight="1">
      <c r="A232" s="514">
        <v>45840</v>
      </c>
      <c r="B232" s="636">
        <v>5944</v>
      </c>
      <c r="C232" s="19" t="s">
        <v>17288</v>
      </c>
      <c r="D232" s="353" t="str">
        <f>IFERROR(VLOOKUP($C232,'[5]Mã KH'!$A$3:$E$4001,3,0)," ")</f>
        <v>Tầng 2, Trung tâm thương mại Vincom Việt Trì Plaza, số 2 đườ, Phường Tiên Cát, Thành phố Việt Trì, Tỉnh Phú Thọ, Việt Nam</v>
      </c>
      <c r="E232" s="14">
        <v>4168341103</v>
      </c>
      <c r="F232" s="502"/>
      <c r="G232" s="551"/>
      <c r="H232" s="502"/>
      <c r="I232" s="502"/>
      <c r="J232" s="502"/>
      <c r="K232" s="502"/>
      <c r="L232" s="502"/>
      <c r="M232" s="669">
        <v>17</v>
      </c>
      <c r="N232" s="669"/>
      <c r="O232" s="669">
        <v>5</v>
      </c>
      <c r="P232" s="669"/>
      <c r="Q232" s="670"/>
      <c r="R232" s="670"/>
      <c r="S232" s="670">
        <v>5</v>
      </c>
      <c r="T232" s="670">
        <v>3</v>
      </c>
      <c r="U232" s="503"/>
      <c r="V232" s="503"/>
      <c r="W232" s="503"/>
      <c r="X232" s="503"/>
      <c r="Y232" s="504"/>
      <c r="Z232" s="504"/>
      <c r="AA232" s="504"/>
      <c r="AB232" s="117"/>
    </row>
    <row r="233" spans="1:28" s="15" customFormat="1" ht="18" customHeight="1">
      <c r="A233" s="693">
        <v>45840</v>
      </c>
      <c r="B233" s="694">
        <v>6586</v>
      </c>
      <c r="C233" s="14" t="s">
        <v>17285</v>
      </c>
      <c r="D233" s="161" t="str">
        <f>IFERROR(VLOOKUP($C233,'[5]Mã KH'!$A$3:$E$4001,3,0)," ")</f>
        <v>Số nhà 848, đường Trần Hưng Đạo, Phường Tân Thành, Thành phố Ninh Bình, Tỉnh Ninh Bình, Việt Nam</v>
      </c>
      <c r="E233" s="14">
        <v>4168371389</v>
      </c>
      <c r="F233" s="669"/>
      <c r="G233" s="695"/>
      <c r="H233" s="669"/>
      <c r="I233" s="669"/>
      <c r="J233" s="669"/>
      <c r="K233" s="669"/>
      <c r="L233" s="669"/>
      <c r="M233" s="669">
        <v>5</v>
      </c>
      <c r="N233" s="669"/>
      <c r="O233" s="669">
        <v>10</v>
      </c>
      <c r="P233" s="669"/>
      <c r="Q233" s="670">
        <v>5</v>
      </c>
      <c r="R233" s="670"/>
      <c r="S233" s="670">
        <v>5</v>
      </c>
      <c r="T233" s="670">
        <v>5</v>
      </c>
      <c r="U233" s="670">
        <v>5</v>
      </c>
      <c r="V233" s="670"/>
      <c r="W233" s="670"/>
      <c r="X233" s="670"/>
      <c r="Y233" s="117"/>
      <c r="Z233" s="117"/>
      <c r="AA233" s="117"/>
      <c r="AB233" s="117"/>
    </row>
    <row r="234" spans="1:28" s="15" customFormat="1" ht="18" customHeight="1">
      <c r="A234" s="693">
        <v>45840</v>
      </c>
      <c r="B234" s="694" t="s">
        <v>17510</v>
      </c>
      <c r="C234" s="14" t="s">
        <v>17285</v>
      </c>
      <c r="D234" s="161" t="str">
        <f>IFERROR(VLOOKUP($C234,'[5]Mã KH'!$A$3:$E$4001,3,0)," ")</f>
        <v>Số nhà 848, đường Trần Hưng Đạo, Phường Tân Thành, Thành phố Ninh Bình, Tỉnh Ninh Bình, Việt Nam</v>
      </c>
      <c r="E234" s="14">
        <v>4168359476</v>
      </c>
      <c r="F234" s="669"/>
      <c r="G234" s="695"/>
      <c r="H234" s="669"/>
      <c r="I234" s="669"/>
      <c r="J234" s="669"/>
      <c r="K234" s="669"/>
      <c r="L234" s="669"/>
      <c r="M234" s="669">
        <v>20</v>
      </c>
      <c r="N234" s="669"/>
      <c r="O234" s="669">
        <v>10</v>
      </c>
      <c r="P234" s="669"/>
      <c r="Q234" s="670"/>
      <c r="R234" s="670"/>
      <c r="S234" s="670"/>
      <c r="T234" s="670"/>
      <c r="U234" s="670">
        <v>5</v>
      </c>
      <c r="V234" s="670"/>
      <c r="W234" s="670"/>
      <c r="X234" s="670"/>
      <c r="Y234" s="117"/>
      <c r="Z234" s="117"/>
      <c r="AA234" s="117"/>
      <c r="AB234" s="117"/>
    </row>
    <row r="235" spans="1:28" s="15" customFormat="1" ht="18" customHeight="1">
      <c r="A235" s="693">
        <v>45840</v>
      </c>
      <c r="B235" s="694">
        <v>3954</v>
      </c>
      <c r="C235" s="14" t="s">
        <v>17286</v>
      </c>
      <c r="D235" s="161" t="str">
        <f>IFERROR(VLOOKUP($C235,'[5]Mã KH'!$A$3:$E$4001,3,0)," ")</f>
        <v>Khu dân cư Nguyễn Trãi 1, Phường Sao Đỏ, Thành phố Chí Linh, Tỉnh Hải Dương, Việt Nam</v>
      </c>
      <c r="E235" s="14">
        <v>4168292056</v>
      </c>
      <c r="F235" s="669"/>
      <c r="G235" s="695"/>
      <c r="H235" s="669"/>
      <c r="I235" s="669"/>
      <c r="J235" s="669"/>
      <c r="K235" s="669"/>
      <c r="L235" s="669"/>
      <c r="M235" s="669">
        <v>3</v>
      </c>
      <c r="N235" s="669"/>
      <c r="O235" s="669"/>
      <c r="P235" s="669"/>
      <c r="Q235" s="670">
        <v>3</v>
      </c>
      <c r="R235" s="670"/>
      <c r="S235" s="670">
        <v>3</v>
      </c>
      <c r="T235" s="670">
        <v>3</v>
      </c>
      <c r="U235" s="670">
        <v>3</v>
      </c>
      <c r="V235" s="670"/>
      <c r="W235" s="670"/>
      <c r="X235" s="670"/>
      <c r="Y235" s="117">
        <v>3</v>
      </c>
      <c r="Z235" s="117"/>
      <c r="AA235" s="117"/>
      <c r="AB235" s="117"/>
    </row>
    <row r="236" spans="1:28" s="15" customFormat="1" ht="18" customHeight="1">
      <c r="A236" s="693">
        <v>45840</v>
      </c>
      <c r="B236" s="699">
        <v>6958</v>
      </c>
      <c r="C236" s="14" t="s">
        <v>17286</v>
      </c>
      <c r="D236" s="161" t="str">
        <f>IFERROR(VLOOKUP($C236,'[5]Mã KH'!$A$3:$E$4001,3,0)," ")</f>
        <v>Khu dân cư Nguyễn Trãi 1, Phường Sao Đỏ, Thành phố Chí Linh, Tỉnh Hải Dương, Việt Nam</v>
      </c>
      <c r="E236" s="14">
        <v>4168233299</v>
      </c>
      <c r="F236" s="669"/>
      <c r="G236" s="695"/>
      <c r="H236" s="669"/>
      <c r="I236" s="669"/>
      <c r="J236" s="669"/>
      <c r="K236" s="669"/>
      <c r="L236" s="669"/>
      <c r="M236" s="669">
        <v>10</v>
      </c>
      <c r="N236" s="669"/>
      <c r="O236" s="669">
        <v>20</v>
      </c>
      <c r="P236" s="669"/>
      <c r="Q236" s="670"/>
      <c r="R236" s="670"/>
      <c r="S236" s="670">
        <v>10</v>
      </c>
      <c r="T236" s="670"/>
      <c r="U236" s="670"/>
      <c r="V236" s="670"/>
      <c r="W236" s="670"/>
      <c r="X236" s="670"/>
      <c r="Y236" s="117"/>
      <c r="Z236" s="117"/>
      <c r="AA236" s="117"/>
      <c r="AB236" s="117"/>
    </row>
    <row r="237" spans="1:28" ht="18" customHeight="1">
      <c r="A237" s="514">
        <v>45840</v>
      </c>
      <c r="B237" s="636">
        <v>4758</v>
      </c>
      <c r="C237" s="19" t="s">
        <v>15014</v>
      </c>
      <c r="D237" s="353" t="str">
        <f>IFERROR(VLOOKUP($C237,'[5]Mã KH'!$A$3:$E$4001,3,0)," ")</f>
        <v>186 Hùng Vương, Phường Vị Xuyên, Thành phố Nam Định, Tỉnh Nam Định, Việt Nam</v>
      </c>
      <c r="E237" s="14">
        <v>4168434951</v>
      </c>
      <c r="F237" s="502"/>
      <c r="G237" s="551"/>
      <c r="H237" s="502"/>
      <c r="I237" s="502"/>
      <c r="J237" s="502"/>
      <c r="K237" s="502"/>
      <c r="L237" s="502"/>
      <c r="M237" s="502">
        <v>20</v>
      </c>
      <c r="N237" s="502"/>
      <c r="O237" s="502"/>
      <c r="P237" s="502"/>
      <c r="Q237" s="503">
        <v>5</v>
      </c>
      <c r="R237" s="503"/>
      <c r="S237" s="503"/>
      <c r="T237" s="503"/>
      <c r="U237" s="503">
        <v>5</v>
      </c>
      <c r="V237" s="503"/>
      <c r="W237" s="503"/>
      <c r="X237" s="503"/>
      <c r="Y237" s="504"/>
      <c r="Z237" s="504"/>
      <c r="AA237" s="504"/>
      <c r="AB237" s="117"/>
    </row>
    <row r="238" spans="1:28" ht="18" customHeight="1">
      <c r="A238" s="514">
        <v>45840</v>
      </c>
      <c r="B238" s="637">
        <v>4758</v>
      </c>
      <c r="C238" s="19" t="s">
        <v>15014</v>
      </c>
      <c r="D238" s="353" t="str">
        <f>IFERROR(VLOOKUP($C238,'[5]Mã KH'!$A$3:$E$4001,3,0)," ")</f>
        <v>186 Hùng Vương, Phường Vị Xuyên, Thành phố Nam Định, Tỉnh Nam Định, Việt Nam</v>
      </c>
      <c r="E238" s="14">
        <v>4168294012</v>
      </c>
      <c r="F238" s="502"/>
      <c r="G238" s="551"/>
      <c r="H238" s="502"/>
      <c r="I238" s="502"/>
      <c r="J238" s="502"/>
      <c r="K238" s="502"/>
      <c r="L238" s="502"/>
      <c r="M238" s="502"/>
      <c r="N238" s="502"/>
      <c r="O238" s="502"/>
      <c r="P238" s="502"/>
      <c r="Q238" s="503"/>
      <c r="R238" s="503"/>
      <c r="S238" s="503">
        <v>3</v>
      </c>
      <c r="T238" s="503">
        <v>3</v>
      </c>
      <c r="U238" s="503"/>
      <c r="V238" s="503"/>
      <c r="W238" s="503"/>
      <c r="X238" s="503"/>
      <c r="Y238" s="504">
        <v>3</v>
      </c>
      <c r="Z238" s="504"/>
      <c r="AA238" s="504"/>
      <c r="AB238" s="117"/>
    </row>
    <row r="239" spans="1:28" ht="18" customHeight="1">
      <c r="A239" s="514">
        <v>45840</v>
      </c>
      <c r="B239" s="681">
        <v>6865</v>
      </c>
      <c r="C239" s="19" t="s">
        <v>15014</v>
      </c>
      <c r="D239" s="353" t="str">
        <f>IFERROR(VLOOKUP($C239,'[5]Mã KH'!$A$3:$E$4001,3,0)," ")</f>
        <v>186 Hùng Vương, Phường Vị Xuyên, Thành phố Nam Định, Tỉnh Nam Định, Việt Nam</v>
      </c>
      <c r="E239" s="14">
        <v>4168280520</v>
      </c>
      <c r="F239" s="502"/>
      <c r="G239" s="551"/>
      <c r="H239" s="502"/>
      <c r="I239" s="502"/>
      <c r="J239" s="502"/>
      <c r="K239" s="502"/>
      <c r="L239" s="502"/>
      <c r="M239" s="669">
        <v>10</v>
      </c>
      <c r="N239" s="669"/>
      <c r="O239" s="669">
        <v>40</v>
      </c>
      <c r="P239" s="669"/>
      <c r="Q239" s="670"/>
      <c r="R239" s="670"/>
      <c r="S239" s="670"/>
      <c r="T239" s="670"/>
      <c r="U239" s="670">
        <v>5</v>
      </c>
      <c r="V239" s="670"/>
      <c r="W239" s="670"/>
      <c r="X239" s="503"/>
      <c r="Y239" s="504"/>
      <c r="Z239" s="504"/>
      <c r="AA239" s="504"/>
      <c r="AB239" s="117"/>
    </row>
    <row r="240" spans="1:28" ht="18" customHeight="1">
      <c r="A240" s="514">
        <v>45840</v>
      </c>
      <c r="B240" s="636">
        <v>5917</v>
      </c>
      <c r="C240" s="19" t="s">
        <v>15014</v>
      </c>
      <c r="D240" s="353" t="str">
        <f>IFERROR(VLOOKUP($C240,'[5]Mã KH'!$A$3:$E$4001,3,0)," ")</f>
        <v>186 Hùng Vương, Phường Vị Xuyên, Thành phố Nam Định, Tỉnh Nam Định, Việt Nam</v>
      </c>
      <c r="E240" s="14">
        <v>4168380537</v>
      </c>
      <c r="F240" s="502"/>
      <c r="G240" s="551"/>
      <c r="H240" s="502"/>
      <c r="I240" s="502"/>
      <c r="J240" s="502"/>
      <c r="K240" s="502"/>
      <c r="L240" s="502"/>
      <c r="M240" s="502"/>
      <c r="N240" s="502"/>
      <c r="O240" s="669">
        <v>30</v>
      </c>
      <c r="P240" s="669"/>
      <c r="Q240" s="670"/>
      <c r="R240" s="670"/>
      <c r="S240" s="670">
        <v>10</v>
      </c>
      <c r="T240" s="670"/>
      <c r="U240" s="670">
        <v>10</v>
      </c>
      <c r="V240" s="670"/>
      <c r="W240" s="670"/>
      <c r="X240" s="503"/>
      <c r="Y240" s="504"/>
      <c r="Z240" s="504"/>
      <c r="AA240" s="504"/>
      <c r="AB240" s="117"/>
    </row>
    <row r="241" spans="1:28" ht="18" customHeight="1">
      <c r="A241" s="514">
        <v>45840</v>
      </c>
      <c r="B241" s="681">
        <v>4746</v>
      </c>
      <c r="C241" s="19" t="s">
        <v>17280</v>
      </c>
      <c r="D241" s="353" t="str">
        <f>IFERROR(VLOOKUP($C241,'[5]Mã KH'!$A$3:$E$4001,3,0)," ")</f>
        <v>Đường Lê Quang Đạo, Phường Đông Ngàn, Thành phố Từ Sơn, Tỉnh Bắc Ninh, Việt Nam</v>
      </c>
      <c r="E241" s="14">
        <v>4168437889</v>
      </c>
      <c r="F241" s="502"/>
      <c r="G241" s="551"/>
      <c r="H241" s="502"/>
      <c r="I241" s="502"/>
      <c r="J241" s="502"/>
      <c r="K241" s="502"/>
      <c r="L241" s="502"/>
      <c r="M241" s="669">
        <v>10</v>
      </c>
      <c r="N241" s="669"/>
      <c r="O241" s="669">
        <v>10</v>
      </c>
      <c r="P241" s="669"/>
      <c r="Q241" s="670"/>
      <c r="R241" s="670"/>
      <c r="S241" s="670">
        <v>10</v>
      </c>
      <c r="T241" s="670">
        <v>10</v>
      </c>
      <c r="U241" s="503"/>
      <c r="V241" s="503"/>
      <c r="W241" s="503"/>
      <c r="X241" s="503"/>
      <c r="Y241" s="504"/>
      <c r="Z241" s="504"/>
      <c r="AA241" s="504"/>
      <c r="AB241" s="117"/>
    </row>
    <row r="242" spans="1:28" s="15" customFormat="1" ht="18" customHeight="1">
      <c r="A242" s="693">
        <v>45840</v>
      </c>
      <c r="B242" s="700">
        <v>4964</v>
      </c>
      <c r="C242" s="14" t="s">
        <v>17280</v>
      </c>
      <c r="D242" s="161" t="str">
        <f>IFERROR(VLOOKUP($C242,'[5]Mã KH'!$A$3:$E$4001,3,0)," ")</f>
        <v>Đường Lê Quang Đạo, Phường Đông Ngàn, Thành phố Từ Sơn, Tỉnh Bắc Ninh, Việt Nam</v>
      </c>
      <c r="E242" s="14">
        <v>4168273711</v>
      </c>
      <c r="F242" s="669"/>
      <c r="G242" s="695"/>
      <c r="H242" s="669"/>
      <c r="I242" s="669"/>
      <c r="J242" s="669"/>
      <c r="K242" s="669"/>
      <c r="L242" s="669"/>
      <c r="M242" s="669"/>
      <c r="N242" s="669"/>
      <c r="O242" s="669">
        <v>15</v>
      </c>
      <c r="P242" s="669"/>
      <c r="Q242" s="670"/>
      <c r="R242" s="670"/>
      <c r="S242" s="670">
        <v>15</v>
      </c>
      <c r="T242" s="670">
        <v>5</v>
      </c>
      <c r="U242" s="670"/>
      <c r="V242" s="670"/>
      <c r="W242" s="670"/>
      <c r="X242" s="670"/>
      <c r="Y242" s="117"/>
      <c r="Z242" s="117"/>
      <c r="AA242" s="117"/>
      <c r="AB242" s="117"/>
    </row>
    <row r="243" spans="1:28" ht="18" customHeight="1">
      <c r="A243" s="514">
        <v>45840</v>
      </c>
      <c r="B243" s="636">
        <v>4088</v>
      </c>
      <c r="C243" s="19" t="s">
        <v>17280</v>
      </c>
      <c r="D243" s="353" t="str">
        <f>IFERROR(VLOOKUP($C243,'[5]Mã KH'!$A$3:$E$4001,3,0)," ")</f>
        <v>Đường Lê Quang Đạo, Phường Đông Ngàn, Thành phố Từ Sơn, Tỉnh Bắc Ninh, Việt Nam</v>
      </c>
      <c r="E243" s="14">
        <v>4168455770</v>
      </c>
      <c r="F243" s="502"/>
      <c r="G243" s="551"/>
      <c r="H243" s="502"/>
      <c r="I243" s="502"/>
      <c r="J243" s="502"/>
      <c r="K243" s="502"/>
      <c r="L243" s="502"/>
      <c r="M243" s="669">
        <v>20</v>
      </c>
      <c r="N243" s="669"/>
      <c r="O243" s="669">
        <v>10</v>
      </c>
      <c r="P243" s="669"/>
      <c r="Q243" s="670">
        <v>5</v>
      </c>
      <c r="R243" s="670"/>
      <c r="S243" s="670">
        <v>5</v>
      </c>
      <c r="T243" s="670">
        <v>5</v>
      </c>
      <c r="U243" s="670"/>
      <c r="V243" s="670"/>
      <c r="W243" s="670"/>
      <c r="X243" s="670"/>
      <c r="Y243" s="117"/>
      <c r="Z243" s="504"/>
      <c r="AA243" s="504"/>
      <c r="AB243" s="117"/>
    </row>
    <row r="244" spans="1:28" ht="18" customHeight="1">
      <c r="A244" s="514">
        <v>45840</v>
      </c>
      <c r="B244" s="637">
        <v>4088</v>
      </c>
      <c r="C244" s="19" t="s">
        <v>17280</v>
      </c>
      <c r="D244" s="353" t="str">
        <f>IFERROR(VLOOKUP($C244,'[5]Mã KH'!$A$3:$E$4001,3,0)," ")</f>
        <v>Đường Lê Quang Đạo, Phường Đông Ngàn, Thành phố Từ Sơn, Tỉnh Bắc Ninh, Việt Nam</v>
      </c>
      <c r="E244" s="14">
        <v>4168292707</v>
      </c>
      <c r="F244" s="502"/>
      <c r="G244" s="551"/>
      <c r="H244" s="502"/>
      <c r="I244" s="502"/>
      <c r="J244" s="502"/>
      <c r="K244" s="502"/>
      <c r="L244" s="502"/>
      <c r="M244" s="669">
        <v>5</v>
      </c>
      <c r="N244" s="669"/>
      <c r="O244" s="669">
        <v>3</v>
      </c>
      <c r="P244" s="669"/>
      <c r="Q244" s="670">
        <v>3</v>
      </c>
      <c r="R244" s="670"/>
      <c r="S244" s="670">
        <v>5</v>
      </c>
      <c r="T244" s="670">
        <v>5</v>
      </c>
      <c r="U244" s="670">
        <v>6</v>
      </c>
      <c r="V244" s="670"/>
      <c r="W244" s="670"/>
      <c r="X244" s="670"/>
      <c r="Y244" s="117">
        <v>6</v>
      </c>
      <c r="Z244" s="504"/>
      <c r="AA244" s="504"/>
      <c r="AB244" s="117"/>
    </row>
    <row r="245" spans="1:28" s="15" customFormat="1" ht="18" customHeight="1">
      <c r="A245" s="693">
        <v>45840</v>
      </c>
      <c r="B245" s="694">
        <v>1629</v>
      </c>
      <c r="C245" s="14" t="s">
        <v>17280</v>
      </c>
      <c r="D245" s="161" t="str">
        <f>IFERROR(VLOOKUP($C245,'[5]Mã KH'!$A$3:$E$4001,3,0)," ")</f>
        <v>Đường Lê Quang Đạo, Phường Đông Ngàn, Thành phố Từ Sơn, Tỉnh Bắc Ninh, Việt Nam</v>
      </c>
      <c r="E245" s="14">
        <v>4168279165</v>
      </c>
      <c r="F245" s="669"/>
      <c r="G245" s="695"/>
      <c r="H245" s="669"/>
      <c r="I245" s="669"/>
      <c r="J245" s="669"/>
      <c r="K245" s="669">
        <v>6</v>
      </c>
      <c r="L245" s="669"/>
      <c r="M245" s="669"/>
      <c r="N245" s="669"/>
      <c r="O245" s="669">
        <v>60</v>
      </c>
      <c r="P245" s="669"/>
      <c r="Q245" s="670"/>
      <c r="R245" s="670"/>
      <c r="S245" s="670">
        <v>5</v>
      </c>
      <c r="T245" s="670">
        <v>5</v>
      </c>
      <c r="U245" s="670">
        <v>3</v>
      </c>
      <c r="V245" s="670"/>
      <c r="W245" s="670">
        <v>2</v>
      </c>
      <c r="X245" s="670"/>
      <c r="Y245" s="117">
        <v>5</v>
      </c>
      <c r="Z245" s="117">
        <v>3</v>
      </c>
      <c r="AA245" s="117"/>
      <c r="AB245" s="117"/>
    </row>
    <row r="246" spans="1:28" s="15" customFormat="1" ht="18" customHeight="1">
      <c r="A246" s="693">
        <v>45840</v>
      </c>
      <c r="B246" s="694">
        <v>4238</v>
      </c>
      <c r="C246" s="14" t="s">
        <v>17280</v>
      </c>
      <c r="D246" s="161" t="str">
        <f>IFERROR(VLOOKUP($C246,'[5]Mã KH'!$A$3:$E$4001,3,0)," ")</f>
        <v>Đường Lê Quang Đạo, Phường Đông Ngàn, Thành phố Từ Sơn, Tỉnh Bắc Ninh, Việt Nam</v>
      </c>
      <c r="E246" s="14">
        <v>4168435080</v>
      </c>
      <c r="F246" s="669"/>
      <c r="G246" s="695"/>
      <c r="H246" s="669"/>
      <c r="I246" s="669"/>
      <c r="J246" s="669"/>
      <c r="K246" s="669"/>
      <c r="L246" s="669"/>
      <c r="M246" s="669">
        <v>15</v>
      </c>
      <c r="N246" s="669"/>
      <c r="O246" s="669">
        <v>30</v>
      </c>
      <c r="P246" s="669"/>
      <c r="Q246" s="670"/>
      <c r="R246" s="670"/>
      <c r="S246" s="670">
        <v>5</v>
      </c>
      <c r="T246" s="670"/>
      <c r="U246" s="670">
        <v>3</v>
      </c>
      <c r="V246" s="670"/>
      <c r="W246" s="670"/>
      <c r="X246" s="670"/>
      <c r="Y246" s="117"/>
      <c r="Z246" s="117"/>
      <c r="AA246" s="117"/>
      <c r="AB246" s="117"/>
    </row>
    <row r="247" spans="1:28" ht="18" customHeight="1">
      <c r="A247" s="514">
        <v>45840</v>
      </c>
      <c r="B247" s="636">
        <v>6912</v>
      </c>
      <c r="C247" s="19" t="s">
        <v>17301</v>
      </c>
      <c r="D247" s="353" t="str">
        <f>IFERROR(VLOOKUP($C247,'[5]Mã KH'!$A$3:$E$4001,3,0)," ")</f>
        <v>Số 02-04 Võ Nguyên Giáp, Phường Bắc Cường, Thành phố Lào Cai, Tỉnh Lào Cai, Việt Nam</v>
      </c>
      <c r="E247" s="14">
        <v>4168459029</v>
      </c>
      <c r="F247" s="502"/>
      <c r="G247" s="551"/>
      <c r="H247" s="502"/>
      <c r="I247" s="502"/>
      <c r="J247" s="502"/>
      <c r="K247" s="502"/>
      <c r="L247" s="502"/>
      <c r="M247" s="669">
        <v>10</v>
      </c>
      <c r="N247" s="669"/>
      <c r="O247" s="669">
        <v>10</v>
      </c>
      <c r="P247" s="669"/>
      <c r="Q247" s="670"/>
      <c r="R247" s="670"/>
      <c r="S247" s="670">
        <v>10</v>
      </c>
      <c r="T247" s="670">
        <v>10</v>
      </c>
      <c r="U247" s="670"/>
      <c r="V247" s="503"/>
      <c r="W247" s="503"/>
      <c r="X247" s="503"/>
      <c r="Y247" s="504"/>
      <c r="Z247" s="504"/>
      <c r="AA247" s="504"/>
      <c r="AB247" s="117"/>
    </row>
    <row r="248" spans="1:28" ht="18" customHeight="1">
      <c r="A248" s="514">
        <v>45840</v>
      </c>
      <c r="B248" s="637">
        <v>6912</v>
      </c>
      <c r="C248" s="19" t="s">
        <v>17301</v>
      </c>
      <c r="D248" s="353" t="str">
        <f>IFERROR(VLOOKUP($C248,'[5]Mã KH'!$A$3:$E$4001,3,0)," ")</f>
        <v>Số 02-04 Võ Nguyên Giáp, Phường Bắc Cường, Thành phố Lào Cai, Tỉnh Lào Cai, Việt Nam</v>
      </c>
      <c r="E248" s="14">
        <v>4168471829</v>
      </c>
      <c r="F248" s="502"/>
      <c r="G248" s="551"/>
      <c r="H248" s="502"/>
      <c r="I248" s="502"/>
      <c r="J248" s="502"/>
      <c r="K248" s="502"/>
      <c r="L248" s="502"/>
      <c r="M248" s="669">
        <v>6</v>
      </c>
      <c r="N248" s="669"/>
      <c r="O248" s="669">
        <v>3</v>
      </c>
      <c r="P248" s="669"/>
      <c r="Q248" s="670"/>
      <c r="R248" s="670"/>
      <c r="S248" s="670"/>
      <c r="T248" s="670"/>
      <c r="U248" s="670"/>
      <c r="V248" s="503"/>
      <c r="W248" s="503"/>
      <c r="X248" s="503"/>
      <c r="Y248" s="504"/>
      <c r="Z248" s="504"/>
      <c r="AA248" s="504"/>
      <c r="AB248" s="117"/>
    </row>
    <row r="249" spans="1:28" ht="18" customHeight="1">
      <c r="A249" s="514">
        <v>45840</v>
      </c>
      <c r="B249" s="636">
        <v>4841</v>
      </c>
      <c r="C249" s="19" t="s">
        <v>17304</v>
      </c>
      <c r="D249" s="353" t="str">
        <f>IFERROR(VLOOKUP($C249,'[5]Mã KH'!$A$3:$E$4001,3,0)," ")</f>
        <v>TTTM Vincom Lạng Sơn, Cầu Kỳ Lừa, Phường Chi Lăng, Thành phố Lạng Sơn, Tỉnh Lạng Sơn, Việt Nam</v>
      </c>
      <c r="E249" s="14">
        <v>4168433555</v>
      </c>
      <c r="F249" s="502"/>
      <c r="G249" s="551"/>
      <c r="H249" s="502"/>
      <c r="I249" s="502"/>
      <c r="J249" s="502"/>
      <c r="K249" s="502"/>
      <c r="L249" s="502"/>
      <c r="M249" s="502"/>
      <c r="N249" s="502"/>
      <c r="O249" s="669">
        <v>30</v>
      </c>
      <c r="P249" s="669"/>
      <c r="Q249" s="670"/>
      <c r="R249" s="670"/>
      <c r="S249" s="670">
        <v>5</v>
      </c>
      <c r="T249" s="670">
        <v>10</v>
      </c>
      <c r="U249" s="503"/>
      <c r="V249" s="503"/>
      <c r="W249" s="503"/>
      <c r="X249" s="503"/>
      <c r="Y249" s="504"/>
      <c r="Z249" s="504"/>
      <c r="AA249" s="504"/>
      <c r="AB249" s="117"/>
    </row>
    <row r="250" spans="1:28" ht="18" customHeight="1">
      <c r="A250" s="514">
        <v>45840</v>
      </c>
      <c r="B250" s="637">
        <v>4841</v>
      </c>
      <c r="C250" s="19" t="s">
        <v>17304</v>
      </c>
      <c r="D250" s="353" t="str">
        <f>IFERROR(VLOOKUP($C250,'[5]Mã KH'!$A$3:$E$4001,3,0)," ")</f>
        <v>TTTM Vincom Lạng Sơn, Cầu Kỳ Lừa, Phường Chi Lăng, Thành phố Lạng Sơn, Tỉnh Lạng Sơn, Việt Nam</v>
      </c>
      <c r="E250" s="14">
        <v>4168471718</v>
      </c>
      <c r="F250" s="502"/>
      <c r="G250" s="551"/>
      <c r="H250" s="502"/>
      <c r="I250" s="502"/>
      <c r="J250" s="502"/>
      <c r="K250" s="502"/>
      <c r="L250" s="502"/>
      <c r="M250" s="669">
        <v>6</v>
      </c>
      <c r="N250" s="502"/>
      <c r="O250" s="502"/>
      <c r="P250" s="502"/>
      <c r="Q250" s="503"/>
      <c r="R250" s="503"/>
      <c r="S250" s="503"/>
      <c r="T250" s="503"/>
      <c r="U250" s="503"/>
      <c r="V250" s="503"/>
      <c r="W250" s="503"/>
      <c r="X250" s="503"/>
      <c r="Y250" s="504"/>
      <c r="Z250" s="504"/>
      <c r="AA250" s="504"/>
      <c r="AB250" s="117"/>
    </row>
    <row r="251" spans="1:28" ht="18" customHeight="1">
      <c r="A251" s="514">
        <v>45840</v>
      </c>
      <c r="B251" s="636">
        <v>4698</v>
      </c>
      <c r="C251" s="19" t="s">
        <v>17304</v>
      </c>
      <c r="D251" s="353" t="str">
        <f>IFERROR(VLOOKUP($C251,'[5]Mã KH'!$A$3:$E$4001,3,0)," ")</f>
        <v>TTTM Vincom Lạng Sơn, Cầu Kỳ Lừa, Phường Chi Lăng, Thành phố Lạng Sơn, Tỉnh Lạng Sơn, Việt Nam</v>
      </c>
      <c r="E251" s="14">
        <v>4168264752</v>
      </c>
      <c r="F251" s="502"/>
      <c r="G251" s="551"/>
      <c r="H251" s="502"/>
      <c r="I251" s="502"/>
      <c r="J251" s="502"/>
      <c r="K251" s="502"/>
      <c r="L251" s="502"/>
      <c r="M251" s="669"/>
      <c r="N251" s="669"/>
      <c r="O251" s="669">
        <v>15</v>
      </c>
      <c r="P251" s="669"/>
      <c r="Q251" s="670"/>
      <c r="R251" s="670"/>
      <c r="S251" s="670"/>
      <c r="T251" s="670">
        <v>15</v>
      </c>
      <c r="U251" s="503"/>
      <c r="V251" s="503"/>
      <c r="W251" s="503"/>
      <c r="X251" s="503"/>
      <c r="Y251" s="504"/>
      <c r="Z251" s="504"/>
      <c r="AA251" s="504"/>
      <c r="AB251" s="117"/>
    </row>
    <row r="252" spans="1:28" ht="18" customHeight="1">
      <c r="A252" s="514">
        <v>45840</v>
      </c>
      <c r="B252" s="637">
        <v>4698</v>
      </c>
      <c r="C252" s="19" t="s">
        <v>17304</v>
      </c>
      <c r="D252" s="353" t="str">
        <f>IFERROR(VLOOKUP($C252,'[5]Mã KH'!$A$3:$E$4001,3,0)," ")</f>
        <v>TTTM Vincom Lạng Sơn, Cầu Kỳ Lừa, Phường Chi Lăng, Thành phố Lạng Sơn, Tỉnh Lạng Sơn, Việt Nam</v>
      </c>
      <c r="E252" s="14">
        <v>4168471712</v>
      </c>
      <c r="F252" s="502"/>
      <c r="G252" s="551"/>
      <c r="H252" s="502"/>
      <c r="I252" s="502"/>
      <c r="J252" s="502"/>
      <c r="K252" s="502"/>
      <c r="L252" s="502"/>
      <c r="M252" s="669">
        <v>6</v>
      </c>
      <c r="N252" s="669"/>
      <c r="O252" s="669">
        <v>6</v>
      </c>
      <c r="P252" s="669"/>
      <c r="Q252" s="670"/>
      <c r="R252" s="670"/>
      <c r="S252" s="670"/>
      <c r="T252" s="670"/>
      <c r="U252" s="503"/>
      <c r="V252" s="503"/>
      <c r="W252" s="503"/>
      <c r="X252" s="503"/>
      <c r="Y252" s="504"/>
      <c r="Z252" s="504"/>
      <c r="AA252" s="504"/>
      <c r="AB252" s="117"/>
    </row>
    <row r="253" spans="1:28" ht="18" customHeight="1">
      <c r="A253" s="514">
        <v>45840</v>
      </c>
      <c r="B253" s="636">
        <v>4682</v>
      </c>
      <c r="C253" s="19" t="s">
        <v>17304</v>
      </c>
      <c r="D253" s="353" t="str">
        <f>IFERROR(VLOOKUP($C253,'[5]Mã KH'!$A$3:$E$4001,3,0)," ")</f>
        <v>TTTM Vincom Lạng Sơn, Cầu Kỳ Lừa, Phường Chi Lăng, Thành phố Lạng Sơn, Tỉnh Lạng Sơn, Việt Nam</v>
      </c>
      <c r="E253" s="14">
        <v>4168268999</v>
      </c>
      <c r="F253" s="502"/>
      <c r="G253" s="551"/>
      <c r="H253" s="502"/>
      <c r="I253" s="502"/>
      <c r="J253" s="502"/>
      <c r="K253" s="669"/>
      <c r="L253" s="669"/>
      <c r="M253" s="669"/>
      <c r="N253" s="669"/>
      <c r="O253" s="669">
        <v>20</v>
      </c>
      <c r="P253" s="669"/>
      <c r="Q253" s="670"/>
      <c r="R253" s="670"/>
      <c r="S253" s="670"/>
      <c r="T253" s="670">
        <v>10</v>
      </c>
      <c r="U253" s="670"/>
      <c r="V253" s="503"/>
      <c r="W253" s="503"/>
      <c r="X253" s="503"/>
      <c r="Y253" s="504"/>
      <c r="Z253" s="504"/>
      <c r="AA253" s="504"/>
      <c r="AB253" s="117"/>
    </row>
    <row r="254" spans="1:28" ht="18" customHeight="1">
      <c r="A254" s="514">
        <v>45840</v>
      </c>
      <c r="B254" s="637">
        <v>4682</v>
      </c>
      <c r="C254" s="19" t="s">
        <v>17304</v>
      </c>
      <c r="D254" s="353" t="str">
        <f>IFERROR(VLOOKUP($C254,'[5]Mã KH'!$A$3:$E$4001,3,0)," ")</f>
        <v>TTTM Vincom Lạng Sơn, Cầu Kỳ Lừa, Phường Chi Lăng, Thành phố Lạng Sơn, Tỉnh Lạng Sơn, Việt Nam</v>
      </c>
      <c r="E254" s="14">
        <v>4168471709</v>
      </c>
      <c r="F254" s="502"/>
      <c r="G254" s="551"/>
      <c r="H254" s="502"/>
      <c r="I254" s="502"/>
      <c r="J254" s="502"/>
      <c r="K254" s="669"/>
      <c r="L254" s="669"/>
      <c r="M254" s="669">
        <v>6</v>
      </c>
      <c r="N254" s="669"/>
      <c r="O254" s="669">
        <v>3</v>
      </c>
      <c r="P254" s="669"/>
      <c r="Q254" s="670"/>
      <c r="R254" s="670"/>
      <c r="S254" s="670"/>
      <c r="T254" s="670"/>
      <c r="U254" s="670"/>
      <c r="V254" s="503"/>
      <c r="W254" s="503"/>
      <c r="X254" s="503"/>
      <c r="Y254" s="504"/>
      <c r="Z254" s="504"/>
      <c r="AA254" s="504"/>
      <c r="AB254" s="117"/>
    </row>
    <row r="255" spans="1:28" ht="18" customHeight="1">
      <c r="A255" s="514">
        <v>45840</v>
      </c>
      <c r="B255" s="636">
        <v>4905</v>
      </c>
      <c r="C255" s="19" t="s">
        <v>17304</v>
      </c>
      <c r="D255" s="353" t="str">
        <f>IFERROR(VLOOKUP($C255,'[5]Mã KH'!$A$3:$E$4001,3,0)," ")</f>
        <v>TTTM Vincom Lạng Sơn, Cầu Kỳ Lừa, Phường Chi Lăng, Thành phố Lạng Sơn, Tỉnh Lạng Sơn, Việt Nam</v>
      </c>
      <c r="E255" s="14">
        <v>4168249861</v>
      </c>
      <c r="F255" s="502"/>
      <c r="G255" s="551"/>
      <c r="H255" s="502"/>
      <c r="I255" s="502"/>
      <c r="J255" s="502"/>
      <c r="K255" s="502"/>
      <c r="L255" s="502"/>
      <c r="M255" s="669"/>
      <c r="N255" s="669"/>
      <c r="O255" s="669">
        <v>30</v>
      </c>
      <c r="P255" s="669"/>
      <c r="Q255" s="670"/>
      <c r="R255" s="503"/>
      <c r="S255" s="503"/>
      <c r="T255" s="503"/>
      <c r="U255" s="503"/>
      <c r="V255" s="503"/>
      <c r="W255" s="503"/>
      <c r="X255" s="503"/>
      <c r="Y255" s="504"/>
      <c r="Z255" s="504"/>
      <c r="AA255" s="504"/>
      <c r="AB255" s="117"/>
    </row>
    <row r="256" spans="1:28" ht="18" customHeight="1">
      <c r="A256" s="514">
        <v>45840</v>
      </c>
      <c r="B256" s="637">
        <v>4905</v>
      </c>
      <c r="C256" s="19" t="s">
        <v>17304</v>
      </c>
      <c r="D256" s="353" t="str">
        <f>IFERROR(VLOOKUP($C256,'[5]Mã KH'!$A$3:$E$4001,3,0)," ")</f>
        <v>TTTM Vincom Lạng Sơn, Cầu Kỳ Lừa, Phường Chi Lăng, Thành phố Lạng Sơn, Tỉnh Lạng Sơn, Việt Nam</v>
      </c>
      <c r="E256" s="14">
        <v>4168471720</v>
      </c>
      <c r="F256" s="502"/>
      <c r="G256" s="551"/>
      <c r="H256" s="502"/>
      <c r="I256" s="502"/>
      <c r="J256" s="502"/>
      <c r="K256" s="502"/>
      <c r="L256" s="502"/>
      <c r="M256" s="669">
        <v>6</v>
      </c>
      <c r="N256" s="669"/>
      <c r="O256" s="669">
        <v>3</v>
      </c>
      <c r="P256" s="669"/>
      <c r="Q256" s="670"/>
      <c r="R256" s="503"/>
      <c r="S256" s="503"/>
      <c r="T256" s="503"/>
      <c r="U256" s="503"/>
      <c r="V256" s="503"/>
      <c r="W256" s="503"/>
      <c r="X256" s="503"/>
      <c r="Y256" s="504"/>
      <c r="Z256" s="504"/>
      <c r="AA256" s="504"/>
      <c r="AB256" s="117"/>
    </row>
    <row r="257" spans="1:28" s="15" customFormat="1" ht="18" customHeight="1">
      <c r="A257" s="693">
        <v>45840</v>
      </c>
      <c r="B257" s="694">
        <v>5134</v>
      </c>
      <c r="C257" s="14" t="s">
        <v>17428</v>
      </c>
      <c r="D257" s="161" t="str">
        <f>IFERROR(VLOOKUP($C257,'[5]Mã KH'!$A$3:$E$4001,3,0)," ")</f>
        <v>89 Nguyễn Thái Học, Phường Minh Khai, TP Hà Giang, Tỉnh Hà Giang, Việt Nam</v>
      </c>
      <c r="E257" s="14">
        <v>4168435209</v>
      </c>
      <c r="F257" s="669"/>
      <c r="G257" s="695"/>
      <c r="H257" s="669"/>
      <c r="I257" s="669"/>
      <c r="J257" s="669"/>
      <c r="K257" s="669"/>
      <c r="L257" s="669"/>
      <c r="M257" s="669">
        <v>10</v>
      </c>
      <c r="N257" s="669"/>
      <c r="O257" s="669"/>
      <c r="P257" s="669"/>
      <c r="Q257" s="670"/>
      <c r="R257" s="670"/>
      <c r="S257" s="670">
        <v>6</v>
      </c>
      <c r="T257" s="670"/>
      <c r="U257" s="670">
        <v>6</v>
      </c>
      <c r="V257" s="670"/>
      <c r="W257" s="670">
        <v>6</v>
      </c>
      <c r="X257" s="670"/>
      <c r="Y257" s="117"/>
      <c r="Z257" s="117"/>
      <c r="AA257" s="117"/>
      <c r="AB257" s="117"/>
    </row>
    <row r="258" spans="1:28" s="15" customFormat="1" ht="18" customHeight="1">
      <c r="A258" s="693">
        <v>45840</v>
      </c>
      <c r="B258" s="694" t="s">
        <v>17511</v>
      </c>
      <c r="C258" s="14" t="s">
        <v>17342</v>
      </c>
      <c r="D258" s="161" t="str">
        <f>IFERROR(VLOOKUP($C258,'[5]Mã KH'!$A$3:$E$4001,3,0)," ")</f>
        <v>Tầng 1, Vincom+ Tĩnh Gia, Thôn Nam Yến, Xã Hải Yến, Thị xã Nghi Sơn, Tỉnh Thanh Hoá, Việt Nam</v>
      </c>
      <c r="E258" s="14">
        <v>4168166629</v>
      </c>
      <c r="F258" s="669"/>
      <c r="G258" s="695"/>
      <c r="H258" s="669"/>
      <c r="I258" s="669"/>
      <c r="J258" s="669"/>
      <c r="K258" s="669"/>
      <c r="L258" s="669"/>
      <c r="M258" s="669">
        <v>15</v>
      </c>
      <c r="N258" s="669"/>
      <c r="O258" s="669">
        <v>6</v>
      </c>
      <c r="P258" s="669"/>
      <c r="Q258" s="670">
        <v>6</v>
      </c>
      <c r="R258" s="670"/>
      <c r="S258" s="670">
        <v>6</v>
      </c>
      <c r="T258" s="670">
        <v>6</v>
      </c>
      <c r="U258" s="670">
        <v>3</v>
      </c>
      <c r="V258" s="670"/>
      <c r="W258" s="670">
        <v>3</v>
      </c>
      <c r="X258" s="670"/>
      <c r="Y258" s="117"/>
      <c r="Z258" s="117">
        <v>3</v>
      </c>
      <c r="AA258" s="117"/>
      <c r="AB258" s="117" t="s">
        <v>17513</v>
      </c>
    </row>
    <row r="259" spans="1:28" s="15" customFormat="1" ht="18" customHeight="1">
      <c r="A259" s="693">
        <v>45840</v>
      </c>
      <c r="B259" s="694">
        <v>5914</v>
      </c>
      <c r="C259" s="14" t="s">
        <v>17342</v>
      </c>
      <c r="D259" s="161" t="str">
        <f>IFERROR(VLOOKUP($C259,'[5]Mã KH'!$A$3:$E$4001,3,0)," ")</f>
        <v>Tầng 1, Vincom+ Tĩnh Gia, Thôn Nam Yến, Xã Hải Yến, Thị xã Nghi Sơn, Tỉnh Thanh Hoá, Việt Nam</v>
      </c>
      <c r="E259" s="14">
        <v>4168280372</v>
      </c>
      <c r="F259" s="669"/>
      <c r="G259" s="695"/>
      <c r="H259" s="669"/>
      <c r="I259" s="669"/>
      <c r="J259" s="669"/>
      <c r="K259" s="669"/>
      <c r="L259" s="669"/>
      <c r="M259" s="669">
        <v>10</v>
      </c>
      <c r="N259" s="669"/>
      <c r="O259" s="669">
        <v>5</v>
      </c>
      <c r="P259" s="669"/>
      <c r="Q259" s="670"/>
      <c r="R259" s="670"/>
      <c r="S259" s="670">
        <v>5</v>
      </c>
      <c r="T259" s="670">
        <v>10</v>
      </c>
      <c r="U259" s="670"/>
      <c r="V259" s="670"/>
      <c r="W259" s="670"/>
      <c r="X259" s="670"/>
      <c r="Y259" s="117"/>
      <c r="Z259" s="117"/>
      <c r="AA259" s="117"/>
      <c r="AB259" s="117"/>
    </row>
    <row r="260" spans="1:28" s="15" customFormat="1" ht="18" customHeight="1">
      <c r="A260" s="693">
        <v>45840</v>
      </c>
      <c r="B260" s="699">
        <v>5914</v>
      </c>
      <c r="C260" s="14" t="s">
        <v>17342</v>
      </c>
      <c r="D260" s="161" t="str">
        <f>IFERROR(VLOOKUP($C260,'[5]Mã KH'!$A$3:$E$4001,3,0)," ")</f>
        <v>Tầng 1, Vincom+ Tĩnh Gia, Thôn Nam Yến, Xã Hải Yến, Thị xã Nghi Sơn, Tỉnh Thanh Hoá, Việt Nam</v>
      </c>
      <c r="E260" s="14">
        <v>4168372366</v>
      </c>
      <c r="F260" s="669"/>
      <c r="G260" s="695"/>
      <c r="H260" s="669"/>
      <c r="I260" s="669"/>
      <c r="J260" s="669"/>
      <c r="K260" s="669"/>
      <c r="L260" s="669"/>
      <c r="M260" s="669"/>
      <c r="N260" s="669"/>
      <c r="O260" s="669">
        <v>12</v>
      </c>
      <c r="P260" s="669"/>
      <c r="Q260" s="670">
        <v>4</v>
      </c>
      <c r="R260" s="670"/>
      <c r="S260" s="670">
        <v>6</v>
      </c>
      <c r="T260" s="670">
        <v>5</v>
      </c>
      <c r="U260" s="670"/>
      <c r="V260" s="670"/>
      <c r="W260" s="670">
        <v>4</v>
      </c>
      <c r="X260" s="670"/>
      <c r="Y260" s="117"/>
      <c r="Z260" s="117">
        <v>4</v>
      </c>
      <c r="AA260" s="117"/>
      <c r="AB260" s="117"/>
    </row>
    <row r="261" spans="1:28" ht="18" customHeight="1">
      <c r="A261" s="514">
        <v>45840</v>
      </c>
      <c r="B261" s="636">
        <v>6154</v>
      </c>
      <c r="C261" s="19" t="s">
        <v>17293</v>
      </c>
      <c r="D261" s="353" t="str">
        <f>IFERROR(VLOOKUP($C261,'[5]Mã KH'!$A$3:$E$4001,3,0)," ")</f>
        <v>TTTM Vincom Sơn La, Tổ 3, Phường Quyết Thắng, Thành phố Sơn La, Tỉnh Sơn La, Việt Nam</v>
      </c>
      <c r="E261" s="14">
        <v>4168467477</v>
      </c>
      <c r="F261" s="502"/>
      <c r="G261" s="551"/>
      <c r="H261" s="502"/>
      <c r="I261" s="502"/>
      <c r="J261" s="502"/>
      <c r="K261" s="502"/>
      <c r="L261" s="502"/>
      <c r="M261" s="669">
        <v>15</v>
      </c>
      <c r="N261" s="669"/>
      <c r="O261" s="669"/>
      <c r="P261" s="669"/>
      <c r="Q261" s="670"/>
      <c r="R261" s="670"/>
      <c r="S261" s="670"/>
      <c r="T261" s="670">
        <v>10</v>
      </c>
      <c r="U261" s="670"/>
      <c r="V261" s="503"/>
      <c r="W261" s="503"/>
      <c r="X261" s="503"/>
      <c r="Y261" s="504"/>
      <c r="Z261" s="504"/>
      <c r="AA261" s="504"/>
      <c r="AB261" s="117"/>
    </row>
    <row r="262" spans="1:28" ht="18" customHeight="1">
      <c r="A262" s="514">
        <v>45840</v>
      </c>
      <c r="B262" s="637">
        <v>6154</v>
      </c>
      <c r="C262" s="19" t="s">
        <v>17293</v>
      </c>
      <c r="D262" s="353" t="str">
        <f>IFERROR(VLOOKUP($C262,'[5]Mã KH'!$A$3:$E$4001,3,0)," ")</f>
        <v>TTTM Vincom Sơn La, Tổ 3, Phường Quyết Thắng, Thành phố Sơn La, Tỉnh Sơn La, Việt Nam</v>
      </c>
      <c r="E262" s="14">
        <v>4168471798</v>
      </c>
      <c r="F262" s="502"/>
      <c r="G262" s="551"/>
      <c r="H262" s="502"/>
      <c r="I262" s="502"/>
      <c r="J262" s="502"/>
      <c r="K262" s="502"/>
      <c r="L262" s="502"/>
      <c r="M262" s="669">
        <v>9</v>
      </c>
      <c r="N262" s="669"/>
      <c r="O262" s="669">
        <v>6</v>
      </c>
      <c r="P262" s="669"/>
      <c r="Q262" s="670"/>
      <c r="R262" s="670"/>
      <c r="S262" s="670"/>
      <c r="T262" s="670"/>
      <c r="U262" s="670"/>
      <c r="V262" s="503"/>
      <c r="W262" s="503"/>
      <c r="X262" s="503"/>
      <c r="Y262" s="504"/>
      <c r="Z262" s="504"/>
      <c r="AA262" s="504"/>
      <c r="AB262" s="117"/>
    </row>
    <row r="263" spans="1:28" ht="18" customHeight="1">
      <c r="A263" s="514">
        <v>45840</v>
      </c>
      <c r="B263" s="636">
        <v>5931</v>
      </c>
      <c r="C263" s="19" t="s">
        <v>17312</v>
      </c>
      <c r="D263" s="353" t="str">
        <f>IFERROR(VLOOKUP($C263,'[5]Mã KH'!$A$3:$E$4001,3,0)," ")</f>
        <v>TTTM Vincom Hà Nam, Phường Minh Khai, Thành phố Phủ Lý, Tỉnh Hà Nam, Việt Nam</v>
      </c>
      <c r="E263" s="698">
        <v>4168830791</v>
      </c>
      <c r="F263" s="502"/>
      <c r="G263" s="551"/>
      <c r="H263" s="502"/>
      <c r="I263" s="502"/>
      <c r="J263" s="502"/>
      <c r="K263" s="502"/>
      <c r="L263" s="502"/>
      <c r="M263" s="669">
        <v>5</v>
      </c>
      <c r="N263" s="669"/>
      <c r="O263" s="669">
        <v>30</v>
      </c>
      <c r="P263" s="669"/>
      <c r="Q263" s="670"/>
      <c r="R263" s="670"/>
      <c r="S263" s="670">
        <v>5</v>
      </c>
      <c r="T263" s="670">
        <v>10</v>
      </c>
      <c r="U263" s="670">
        <v>10</v>
      </c>
      <c r="V263" s="503"/>
      <c r="W263" s="503"/>
      <c r="X263" s="503"/>
      <c r="Y263" s="504"/>
      <c r="Z263" s="504"/>
      <c r="AA263" s="504"/>
      <c r="AB263" s="117"/>
    </row>
    <row r="264" spans="1:28" ht="18" customHeight="1">
      <c r="A264" s="514">
        <v>45840</v>
      </c>
      <c r="B264" s="636" t="s">
        <v>17512</v>
      </c>
      <c r="C264" s="19" t="s">
        <v>17290</v>
      </c>
      <c r="D264" s="353" t="str">
        <f>IFERROR(VLOOKUP($C264,'[5]Mã KH'!$A$3:$E$4001,3,0)," ")</f>
        <v>khu trung tâm thương mại Vincom Lê Thánh Tông, Số 5 đường Lê, Phường Máy Tơ, Quận Ngô Quyền, Thành phố Hải Phòng, Việt Nam</v>
      </c>
      <c r="E264" s="698">
        <v>4168549597</v>
      </c>
      <c r="F264" s="502"/>
      <c r="G264" s="551"/>
      <c r="H264" s="502"/>
      <c r="I264" s="502"/>
      <c r="J264" s="502"/>
      <c r="K264" s="502"/>
      <c r="L264" s="502"/>
      <c r="M264" s="669">
        <v>15</v>
      </c>
      <c r="N264" s="669"/>
      <c r="O264" s="669">
        <v>10</v>
      </c>
      <c r="P264" s="669"/>
      <c r="Q264" s="670">
        <v>10</v>
      </c>
      <c r="R264" s="670"/>
      <c r="S264" s="670">
        <v>10</v>
      </c>
      <c r="T264" s="670"/>
      <c r="U264" s="670"/>
      <c r="V264" s="670"/>
      <c r="W264" s="670">
        <v>5</v>
      </c>
      <c r="X264" s="670"/>
      <c r="Y264" s="117"/>
      <c r="Z264" s="117">
        <v>5</v>
      </c>
      <c r="AA264" s="504"/>
      <c r="AB264" s="117"/>
    </row>
    <row r="265" spans="1:28" ht="18" customHeight="1">
      <c r="A265" s="514">
        <v>45840</v>
      </c>
      <c r="B265" s="636">
        <v>6447</v>
      </c>
      <c r="C265" s="19" t="s">
        <v>17303</v>
      </c>
      <c r="D265" s="353" t="str">
        <f>IFERROR(VLOOKUP($C265,'[5]Mã KH'!$A$3:$E$4001,3,0)," ")</f>
        <v>TTTM Vincom Hà Tĩnh, Góc ngã tư, Đường Hà Huy Tập, Phường Hà Huy Tập, Thành phố Hà Tĩnh, Tỉnh Hà Tĩnh, Việt Nam</v>
      </c>
      <c r="E265" s="14">
        <v>4168258798</v>
      </c>
      <c r="F265" s="502"/>
      <c r="G265" s="551"/>
      <c r="H265" s="502"/>
      <c r="I265" s="502"/>
      <c r="J265" s="502"/>
      <c r="K265" s="502"/>
      <c r="L265" s="502"/>
      <c r="M265" s="502"/>
      <c r="N265" s="502"/>
      <c r="O265" s="669">
        <v>8</v>
      </c>
      <c r="P265" s="669"/>
      <c r="Q265" s="670">
        <v>3</v>
      </c>
      <c r="R265" s="670"/>
      <c r="S265" s="670">
        <v>11</v>
      </c>
      <c r="T265" s="670">
        <v>12</v>
      </c>
      <c r="U265" s="670">
        <v>5</v>
      </c>
      <c r="V265" s="670"/>
      <c r="W265" s="670"/>
      <c r="X265" s="670"/>
      <c r="Y265" s="117">
        <v>3</v>
      </c>
      <c r="Z265" s="504"/>
      <c r="AA265" s="504"/>
      <c r="AB265" s="117"/>
    </row>
    <row r="266" spans="1:28" ht="18" customHeight="1">
      <c r="A266" s="514">
        <v>45840</v>
      </c>
      <c r="B266" s="636">
        <v>5069</v>
      </c>
      <c r="C266" s="19" t="s">
        <v>17303</v>
      </c>
      <c r="D266" s="353" t="str">
        <f>IFERROR(VLOOKUP($C266,'[5]Mã KH'!$A$3:$E$4001,3,0)," ")</f>
        <v>TTTM Vincom Hà Tĩnh, Góc ngã tư, Đường Hà Huy Tập, Phường Hà Huy Tập, Thành phố Hà Tĩnh, Tỉnh Hà Tĩnh, Việt Nam</v>
      </c>
      <c r="E266" s="14">
        <v>4168258540</v>
      </c>
      <c r="F266" s="502"/>
      <c r="G266" s="551"/>
      <c r="H266" s="502"/>
      <c r="I266" s="502"/>
      <c r="J266" s="502"/>
      <c r="K266" s="502"/>
      <c r="L266" s="502"/>
      <c r="M266" s="502"/>
      <c r="N266" s="502"/>
      <c r="O266" s="669">
        <v>15</v>
      </c>
      <c r="P266" s="669"/>
      <c r="Q266" s="670">
        <v>5</v>
      </c>
      <c r="R266" s="670"/>
      <c r="S266" s="670">
        <v>22</v>
      </c>
      <c r="T266" s="670">
        <v>13</v>
      </c>
      <c r="U266" s="670">
        <v>1</v>
      </c>
      <c r="V266" s="670"/>
      <c r="W266" s="670"/>
      <c r="X266" s="670"/>
      <c r="Y266" s="117">
        <v>8</v>
      </c>
      <c r="Z266" s="504"/>
      <c r="AA266" s="504"/>
      <c r="AB266" s="117"/>
    </row>
    <row r="267" spans="1:28" ht="18" customHeight="1">
      <c r="A267" s="514">
        <v>45840</v>
      </c>
      <c r="B267" s="636">
        <v>5264</v>
      </c>
      <c r="C267" s="19" t="s">
        <v>17303</v>
      </c>
      <c r="D267" s="353" t="str">
        <f>IFERROR(VLOOKUP($C267,'[5]Mã KH'!$A$3:$E$4001,3,0)," ")</f>
        <v>TTTM Vincom Hà Tĩnh, Góc ngã tư, Đường Hà Huy Tập, Phường Hà Huy Tập, Thành phố Hà Tĩnh, Tỉnh Hà Tĩnh, Việt Nam</v>
      </c>
      <c r="E267" s="14">
        <v>4168258625</v>
      </c>
      <c r="F267" s="502"/>
      <c r="G267" s="551"/>
      <c r="H267" s="502"/>
      <c r="I267" s="502"/>
      <c r="J267" s="502"/>
      <c r="K267" s="502"/>
      <c r="L267" s="502"/>
      <c r="M267" s="502"/>
      <c r="N267" s="502"/>
      <c r="O267" s="669">
        <v>22</v>
      </c>
      <c r="P267" s="669"/>
      <c r="Q267" s="670">
        <v>1</v>
      </c>
      <c r="R267" s="670"/>
      <c r="S267" s="670">
        <v>14</v>
      </c>
      <c r="T267" s="670">
        <v>4</v>
      </c>
      <c r="U267" s="670">
        <v>4</v>
      </c>
      <c r="V267" s="670"/>
      <c r="W267" s="670"/>
      <c r="X267" s="670"/>
      <c r="Y267" s="117">
        <v>7</v>
      </c>
      <c r="Z267" s="117"/>
      <c r="AA267" s="504"/>
      <c r="AB267" s="117"/>
    </row>
    <row r="268" spans="1:28" ht="18" customHeight="1">
      <c r="A268" s="514">
        <v>45840</v>
      </c>
      <c r="B268" s="636">
        <v>5030</v>
      </c>
      <c r="C268" s="19" t="s">
        <v>17303</v>
      </c>
      <c r="D268" s="353" t="str">
        <f>IFERROR(VLOOKUP($C268,'[5]Mã KH'!$A$3:$E$4001,3,0)," ")</f>
        <v>TTTM Vincom Hà Tĩnh, Góc ngã tư, Đường Hà Huy Tập, Phường Hà Huy Tập, Thành phố Hà Tĩnh, Tỉnh Hà Tĩnh, Việt Nam</v>
      </c>
      <c r="E268" s="14">
        <v>4168258483</v>
      </c>
      <c r="F268" s="502"/>
      <c r="G268" s="551"/>
      <c r="H268" s="502"/>
      <c r="I268" s="502"/>
      <c r="J268" s="502"/>
      <c r="K268" s="502"/>
      <c r="L268" s="502"/>
      <c r="M268" s="502"/>
      <c r="N268" s="502"/>
      <c r="O268" s="669">
        <v>7</v>
      </c>
      <c r="P268" s="669"/>
      <c r="Q268" s="670">
        <v>11</v>
      </c>
      <c r="R268" s="670"/>
      <c r="S268" s="670">
        <v>24</v>
      </c>
      <c r="T268" s="670">
        <v>8</v>
      </c>
      <c r="U268" s="670">
        <v>7</v>
      </c>
      <c r="V268" s="670"/>
      <c r="W268" s="670"/>
      <c r="X268" s="670"/>
      <c r="Y268" s="117">
        <v>1</v>
      </c>
      <c r="Z268" s="117"/>
      <c r="AA268" s="504"/>
      <c r="AB268" s="117"/>
    </row>
    <row r="269" spans="1:28" s="15" customFormat="1" ht="18" customHeight="1">
      <c r="A269" s="693">
        <v>45840</v>
      </c>
      <c r="B269" s="694">
        <v>6686</v>
      </c>
      <c r="C269" s="14" t="s">
        <v>17303</v>
      </c>
      <c r="D269" s="161" t="str">
        <f>IFERROR(VLOOKUP($C269,'[5]Mã KH'!$A$3:$E$4001,3,0)," ")</f>
        <v>TTTM Vincom Hà Tĩnh, Góc ngã tư, Đường Hà Huy Tập, Phường Hà Huy Tập, Thành phố Hà Tĩnh, Tỉnh Hà Tĩnh, Việt Nam</v>
      </c>
      <c r="E269" s="14">
        <v>4168372839</v>
      </c>
      <c r="F269" s="669"/>
      <c r="G269" s="695"/>
      <c r="H269" s="669"/>
      <c r="I269" s="669"/>
      <c r="J269" s="669"/>
      <c r="K269" s="669"/>
      <c r="L269" s="669"/>
      <c r="M269" s="669">
        <v>12</v>
      </c>
      <c r="N269" s="669"/>
      <c r="O269" s="669">
        <v>15</v>
      </c>
      <c r="P269" s="669"/>
      <c r="Q269" s="670"/>
      <c r="R269" s="670"/>
      <c r="S269" s="670">
        <v>5</v>
      </c>
      <c r="T269" s="670">
        <v>5</v>
      </c>
      <c r="U269" s="670"/>
      <c r="V269" s="670"/>
      <c r="W269" s="670"/>
      <c r="X269" s="670"/>
      <c r="Y269" s="117"/>
      <c r="Z269" s="117"/>
      <c r="AA269" s="117"/>
      <c r="AB269" s="117"/>
    </row>
    <row r="270" spans="1:28" ht="18" customHeight="1">
      <c r="A270" s="514">
        <v>45840</v>
      </c>
      <c r="B270" s="636">
        <v>6381</v>
      </c>
      <c r="C270" s="19" t="s">
        <v>17303</v>
      </c>
      <c r="D270" s="353" t="str">
        <f>IFERROR(VLOOKUP($C270,'[5]Mã KH'!$A$3:$E$4001,3,0)," ")</f>
        <v>TTTM Vincom Hà Tĩnh, Góc ngã tư, Đường Hà Huy Tập, Phường Hà Huy Tập, Thành phố Hà Tĩnh, Tỉnh Hà Tĩnh, Việt Nam</v>
      </c>
      <c r="E270" s="14">
        <v>4168372502</v>
      </c>
      <c r="F270" s="502"/>
      <c r="G270" s="551"/>
      <c r="H270" s="502"/>
      <c r="I270" s="502"/>
      <c r="J270" s="502"/>
      <c r="K270" s="502"/>
      <c r="L270" s="502"/>
      <c r="M270" s="502"/>
      <c r="N270" s="502"/>
      <c r="O270" s="669">
        <v>15</v>
      </c>
      <c r="P270" s="669"/>
      <c r="Q270" s="670">
        <v>8</v>
      </c>
      <c r="R270" s="670"/>
      <c r="S270" s="670">
        <v>8</v>
      </c>
      <c r="T270" s="670">
        <v>4</v>
      </c>
      <c r="U270" s="670">
        <v>8</v>
      </c>
      <c r="V270" s="670"/>
      <c r="W270" s="670">
        <v>4</v>
      </c>
      <c r="X270" s="503"/>
      <c r="Y270" s="504"/>
      <c r="Z270" s="504"/>
      <c r="AA270" s="504"/>
      <c r="AB270" s="117"/>
    </row>
    <row r="271" spans="1:28" ht="18" customHeight="1">
      <c r="A271" s="514">
        <v>45840</v>
      </c>
      <c r="B271" s="636">
        <v>1626</v>
      </c>
      <c r="C271" s="19" t="s">
        <v>17303</v>
      </c>
      <c r="D271" s="353" t="str">
        <f>IFERROR(VLOOKUP($C271,'[5]Mã KH'!$A$3:$E$4001,3,0)," ")</f>
        <v>TTTM Vincom Hà Tĩnh, Góc ngã tư, Đường Hà Huy Tập, Phường Hà Huy Tập, Thành phố Hà Tĩnh, Tỉnh Hà Tĩnh, Việt Nam</v>
      </c>
      <c r="E271" s="14">
        <v>4168271631</v>
      </c>
      <c r="F271" s="502"/>
      <c r="G271" s="551"/>
      <c r="H271" s="502"/>
      <c r="I271" s="502"/>
      <c r="J271" s="502"/>
      <c r="K271" s="502"/>
      <c r="L271" s="502"/>
      <c r="M271" s="669">
        <v>5</v>
      </c>
      <c r="N271" s="669"/>
      <c r="O271" s="669">
        <v>10</v>
      </c>
      <c r="P271" s="669"/>
      <c r="Q271" s="670"/>
      <c r="R271" s="670"/>
      <c r="S271" s="670">
        <v>5</v>
      </c>
      <c r="T271" s="670"/>
      <c r="U271" s="670">
        <v>5</v>
      </c>
      <c r="V271" s="670"/>
      <c r="W271" s="670"/>
      <c r="X271" s="670"/>
      <c r="Y271" s="117">
        <v>5</v>
      </c>
      <c r="Z271" s="117"/>
      <c r="AA271" s="117"/>
      <c r="AB271" s="117"/>
    </row>
    <row r="272" spans="1:28" ht="18" customHeight="1">
      <c r="A272" s="514">
        <v>45840</v>
      </c>
      <c r="B272" s="637">
        <v>1626</v>
      </c>
      <c r="C272" s="19" t="s">
        <v>17303</v>
      </c>
      <c r="D272" s="353" t="str">
        <f>IFERROR(VLOOKUP($C272,'[5]Mã KH'!$A$3:$E$4001,3,0)," ")</f>
        <v>TTTM Vincom Hà Tĩnh, Góc ngã tư, Đường Hà Huy Tập, Phường Hà Huy Tập, Thành phố Hà Tĩnh, Tỉnh Hà Tĩnh, Việt Nam</v>
      </c>
      <c r="E272" s="14">
        <v>4168174341</v>
      </c>
      <c r="F272" s="502"/>
      <c r="G272" s="551"/>
      <c r="H272" s="502"/>
      <c r="I272" s="502"/>
      <c r="J272" s="502"/>
      <c r="K272" s="502"/>
      <c r="L272" s="502"/>
      <c r="M272" s="669"/>
      <c r="N272" s="669"/>
      <c r="O272" s="669">
        <v>20</v>
      </c>
      <c r="P272" s="669"/>
      <c r="Q272" s="670"/>
      <c r="R272" s="670"/>
      <c r="S272" s="670"/>
      <c r="T272" s="670"/>
      <c r="U272" s="670"/>
      <c r="V272" s="670"/>
      <c r="W272" s="670"/>
      <c r="X272" s="670"/>
      <c r="Y272" s="117"/>
      <c r="Z272" s="117"/>
      <c r="AA272" s="117"/>
      <c r="AB272" s="117"/>
    </row>
    <row r="273" spans="1:28" s="15" customFormat="1" ht="18" customHeight="1">
      <c r="A273" s="693">
        <v>45840</v>
      </c>
      <c r="B273" s="694" t="s">
        <v>17625</v>
      </c>
      <c r="C273" s="14" t="s">
        <v>17302</v>
      </c>
      <c r="D273" s="161" t="str">
        <f>IFERROR(VLOOKUP($C273,'[5]Mã KH'!$A$3:$E$4001,3,0)," ")</f>
        <v>Vincom+ Nam Đàn, Thị trấn Nam Đàn, Huyện Nam Đàn, Tỉnh Nghệ An, Việt Nam</v>
      </c>
      <c r="E273" s="14">
        <v>4168371767</v>
      </c>
      <c r="F273" s="669"/>
      <c r="G273" s="695"/>
      <c r="H273" s="669"/>
      <c r="I273" s="669"/>
      <c r="J273" s="669"/>
      <c r="K273" s="669"/>
      <c r="L273" s="669"/>
      <c r="M273" s="669">
        <v>6</v>
      </c>
      <c r="N273" s="669"/>
      <c r="O273" s="669">
        <v>9</v>
      </c>
      <c r="P273" s="669"/>
      <c r="Q273" s="670">
        <v>4</v>
      </c>
      <c r="R273" s="670"/>
      <c r="S273" s="670">
        <v>6</v>
      </c>
      <c r="T273" s="670">
        <v>4</v>
      </c>
      <c r="U273" s="670">
        <v>2</v>
      </c>
      <c r="V273" s="670"/>
      <c r="W273" s="670">
        <v>2</v>
      </c>
      <c r="X273" s="670"/>
      <c r="Y273" s="117"/>
      <c r="Z273" s="117"/>
      <c r="AA273" s="117"/>
      <c r="AB273" s="117"/>
    </row>
    <row r="274" spans="1:28" ht="18" customHeight="1">
      <c r="A274" s="514">
        <v>45840</v>
      </c>
      <c r="B274" s="636" t="s">
        <v>17626</v>
      </c>
      <c r="C274" s="19" t="s">
        <v>17302</v>
      </c>
      <c r="D274" s="353" t="str">
        <f>IFERROR(VLOOKUP($C274,'[5]Mã KH'!$A$3:$E$4001,3,0)," ")</f>
        <v>Vincom+ Nam Đàn, Thị trấn Nam Đàn, Huyện Nam Đàn, Tỉnh Nghệ An, Việt Nam</v>
      </c>
      <c r="E274" s="14">
        <v>4168372149</v>
      </c>
      <c r="F274" s="502"/>
      <c r="G274" s="551"/>
      <c r="H274" s="502"/>
      <c r="I274" s="502"/>
      <c r="J274" s="502"/>
      <c r="K274" s="502"/>
      <c r="L274" s="502"/>
      <c r="M274" s="502"/>
      <c r="N274" s="502"/>
      <c r="O274" s="669">
        <v>3</v>
      </c>
      <c r="P274" s="669"/>
      <c r="Q274" s="670">
        <v>4</v>
      </c>
      <c r="R274" s="670"/>
      <c r="S274" s="670">
        <v>9</v>
      </c>
      <c r="T274" s="670">
        <v>6</v>
      </c>
      <c r="U274" s="670">
        <v>4</v>
      </c>
      <c r="V274" s="670"/>
      <c r="W274" s="670">
        <v>6</v>
      </c>
      <c r="X274" s="670"/>
      <c r="Y274" s="117"/>
      <c r="Z274" s="117">
        <v>6</v>
      </c>
      <c r="AA274" s="504"/>
      <c r="AB274" s="117"/>
    </row>
    <row r="275" spans="1:28" ht="18" customHeight="1">
      <c r="A275" s="514">
        <v>45840</v>
      </c>
      <c r="B275" s="636" t="s">
        <v>17627</v>
      </c>
      <c r="C275" s="19" t="s">
        <v>17302</v>
      </c>
      <c r="D275" s="353" t="str">
        <f>IFERROR(VLOOKUP($C275,'[5]Mã KH'!$A$3:$E$4001,3,0)," ")</f>
        <v>Vincom+ Nam Đàn, Thị trấn Nam Đàn, Huyện Nam Đàn, Tỉnh Nghệ An, Việt Nam</v>
      </c>
      <c r="E275" s="14">
        <v>4168371804</v>
      </c>
      <c r="F275" s="502"/>
      <c r="G275" s="551"/>
      <c r="H275" s="502"/>
      <c r="I275" s="502"/>
      <c r="J275" s="502"/>
      <c r="K275" s="502"/>
      <c r="L275" s="502"/>
      <c r="M275" s="669">
        <v>6</v>
      </c>
      <c r="N275" s="669"/>
      <c r="O275" s="669">
        <v>3</v>
      </c>
      <c r="P275" s="669"/>
      <c r="Q275" s="670">
        <v>2</v>
      </c>
      <c r="R275" s="670"/>
      <c r="S275" s="670">
        <v>6</v>
      </c>
      <c r="T275" s="670">
        <v>4</v>
      </c>
      <c r="U275" s="670"/>
      <c r="V275" s="670"/>
      <c r="W275" s="670">
        <v>2</v>
      </c>
      <c r="X275" s="670"/>
      <c r="Y275" s="117"/>
      <c r="Z275" s="117">
        <v>4</v>
      </c>
      <c r="AA275" s="504"/>
      <c r="AB275" s="117"/>
    </row>
    <row r="276" spans="1:28" ht="18" customHeight="1">
      <c r="A276" s="514">
        <v>45840</v>
      </c>
      <c r="B276" s="636" t="s">
        <v>17628</v>
      </c>
      <c r="C276" s="19" t="s">
        <v>17302</v>
      </c>
      <c r="D276" s="353" t="str">
        <f>IFERROR(VLOOKUP($C276,'[5]Mã KH'!$A$3:$E$4001,3,0)," ")</f>
        <v>Vincom+ Nam Đàn, Thị trấn Nam Đàn, Huyện Nam Đàn, Tỉnh Nghệ An, Việt Nam</v>
      </c>
      <c r="E276" s="14">
        <v>4168371977</v>
      </c>
      <c r="F276" s="502"/>
      <c r="G276" s="551"/>
      <c r="H276" s="502"/>
      <c r="I276" s="502"/>
      <c r="J276" s="502"/>
      <c r="K276" s="502"/>
      <c r="L276" s="502"/>
      <c r="M276" s="669">
        <v>6</v>
      </c>
      <c r="N276" s="669"/>
      <c r="O276" s="669">
        <v>24</v>
      </c>
      <c r="P276" s="669"/>
      <c r="Q276" s="670">
        <v>3</v>
      </c>
      <c r="R276" s="670"/>
      <c r="S276" s="670">
        <v>17</v>
      </c>
      <c r="T276" s="670">
        <v>1</v>
      </c>
      <c r="U276" s="670"/>
      <c r="V276" s="670"/>
      <c r="W276" s="670"/>
      <c r="X276" s="670"/>
      <c r="Y276" s="117"/>
      <c r="Z276" s="117">
        <v>2</v>
      </c>
      <c r="AA276" s="504"/>
      <c r="AB276" s="117"/>
    </row>
    <row r="277" spans="1:28" ht="18" customHeight="1">
      <c r="A277" s="514">
        <v>45840</v>
      </c>
      <c r="B277" s="636">
        <v>6696</v>
      </c>
      <c r="C277" s="19" t="s">
        <v>17302</v>
      </c>
      <c r="D277" s="353" t="str">
        <f>IFERROR(VLOOKUP($C277,'[5]Mã KH'!$A$3:$E$4001,3,0)," ")</f>
        <v>Vincom+ Nam Đàn, Thị trấn Nam Đàn, Huyện Nam Đàn, Tỉnh Nghệ An, Việt Nam</v>
      </c>
      <c r="E277" s="14">
        <v>4168372869</v>
      </c>
      <c r="F277" s="502"/>
      <c r="G277" s="551"/>
      <c r="H277" s="502"/>
      <c r="I277" s="502"/>
      <c r="J277" s="502"/>
      <c r="K277" s="502"/>
      <c r="L277" s="502"/>
      <c r="M277" s="669">
        <v>12</v>
      </c>
      <c r="N277" s="669"/>
      <c r="O277" s="669">
        <v>18</v>
      </c>
      <c r="P277" s="669"/>
      <c r="Q277" s="670">
        <v>6</v>
      </c>
      <c r="R277" s="670"/>
      <c r="S277" s="670">
        <v>9</v>
      </c>
      <c r="T277" s="670">
        <v>12</v>
      </c>
      <c r="U277" s="670"/>
      <c r="V277" s="670"/>
      <c r="W277" s="670"/>
      <c r="X277" s="670"/>
      <c r="Y277" s="117"/>
      <c r="Z277" s="117">
        <v>2</v>
      </c>
      <c r="AA277" s="504"/>
      <c r="AB277" s="117"/>
    </row>
    <row r="278" spans="1:28" ht="18" customHeight="1">
      <c r="A278" s="514">
        <v>45840</v>
      </c>
      <c r="B278" s="636">
        <v>6194</v>
      </c>
      <c r="C278" s="19" t="s">
        <v>17302</v>
      </c>
      <c r="D278" s="353" t="str">
        <f>IFERROR(VLOOKUP($C278,'[5]Mã KH'!$A$3:$E$4001,3,0)," ")</f>
        <v>Vincom+ Nam Đàn, Thị trấn Nam Đàn, Huyện Nam Đàn, Tỉnh Nghệ An, Việt Nam</v>
      </c>
      <c r="E278" s="14">
        <v>4168372401</v>
      </c>
      <c r="F278" s="502"/>
      <c r="G278" s="551"/>
      <c r="H278" s="502"/>
      <c r="I278" s="502"/>
      <c r="J278" s="502"/>
      <c r="K278" s="502"/>
      <c r="L278" s="502"/>
      <c r="M278" s="669">
        <v>6</v>
      </c>
      <c r="N278" s="669"/>
      <c r="O278" s="669">
        <v>6</v>
      </c>
      <c r="P278" s="669"/>
      <c r="Q278" s="670">
        <v>6</v>
      </c>
      <c r="R278" s="670"/>
      <c r="S278" s="670">
        <v>12</v>
      </c>
      <c r="T278" s="670">
        <v>6</v>
      </c>
      <c r="U278" s="670"/>
      <c r="V278" s="670"/>
      <c r="W278" s="670">
        <v>4</v>
      </c>
      <c r="X278" s="670"/>
      <c r="Y278" s="117"/>
      <c r="Z278" s="117">
        <v>4</v>
      </c>
      <c r="AA278" s="117"/>
      <c r="AB278" s="117"/>
    </row>
    <row r="279" spans="1:28" s="15" customFormat="1" ht="18" customHeight="1">
      <c r="A279" s="693">
        <v>45840</v>
      </c>
      <c r="B279" s="699" t="s">
        <v>17629</v>
      </c>
      <c r="C279" s="14" t="s">
        <v>17302</v>
      </c>
      <c r="D279" s="161" t="str">
        <f>IFERROR(VLOOKUP($C279,'[5]Mã KH'!$A$3:$E$4001,3,0)," ")</f>
        <v>Vincom+ Nam Đàn, Thị trấn Nam Đàn, Huyện Nam Đàn, Tỉnh Nghệ An, Việt Nam</v>
      </c>
      <c r="E279" s="14">
        <v>4168371746</v>
      </c>
      <c r="F279" s="669"/>
      <c r="G279" s="695"/>
      <c r="H279" s="669"/>
      <c r="I279" s="669"/>
      <c r="J279" s="669"/>
      <c r="K279" s="669"/>
      <c r="L279" s="669"/>
      <c r="M279" s="669">
        <v>6</v>
      </c>
      <c r="N279" s="669"/>
      <c r="O279" s="669">
        <v>3</v>
      </c>
      <c r="P279" s="669"/>
      <c r="Q279" s="670"/>
      <c r="R279" s="670"/>
      <c r="S279" s="670">
        <v>6</v>
      </c>
      <c r="T279" s="670"/>
      <c r="U279" s="670"/>
      <c r="V279" s="670"/>
      <c r="W279" s="670">
        <v>4</v>
      </c>
      <c r="X279" s="670"/>
      <c r="Y279" s="117"/>
      <c r="Z279" s="117">
        <v>4</v>
      </c>
      <c r="AA279" s="117"/>
      <c r="AB279" s="117"/>
    </row>
    <row r="280" spans="1:28" ht="18" customHeight="1">
      <c r="A280" s="514">
        <v>45840</v>
      </c>
      <c r="B280" s="636">
        <v>6526</v>
      </c>
      <c r="C280" s="19" t="s">
        <v>17302</v>
      </c>
      <c r="D280" s="353" t="str">
        <f>IFERROR(VLOOKUP($C280,'[5]Mã KH'!$A$3:$E$4001,3,0)," ")</f>
        <v>Vincom+ Nam Đàn, Thị trấn Nam Đàn, Huyện Nam Đàn, Tỉnh Nghệ An, Việt Nam</v>
      </c>
      <c r="E280" s="14">
        <v>4168372707</v>
      </c>
      <c r="F280" s="502"/>
      <c r="G280" s="551"/>
      <c r="H280" s="502"/>
      <c r="I280" s="502"/>
      <c r="J280" s="502"/>
      <c r="K280" s="502"/>
      <c r="L280" s="502"/>
      <c r="M280" s="669">
        <v>10</v>
      </c>
      <c r="N280" s="669"/>
      <c r="O280" s="669">
        <v>10</v>
      </c>
      <c r="P280" s="669"/>
      <c r="Q280" s="670">
        <v>10</v>
      </c>
      <c r="R280" s="670"/>
      <c r="S280" s="670"/>
      <c r="T280" s="670"/>
      <c r="U280" s="670"/>
      <c r="V280" s="670"/>
      <c r="W280" s="670"/>
      <c r="X280" s="670"/>
      <c r="Y280" s="117"/>
      <c r="Z280" s="117"/>
      <c r="AA280" s="504"/>
      <c r="AB280" s="117"/>
    </row>
    <row r="281" spans="1:28" ht="18" customHeight="1">
      <c r="A281" s="514">
        <v>45840</v>
      </c>
      <c r="B281" s="637">
        <v>6526</v>
      </c>
      <c r="C281" s="19" t="s">
        <v>17302</v>
      </c>
      <c r="D281" s="353" t="str">
        <f>IFERROR(VLOOKUP($C281,'[5]Mã KH'!$A$3:$E$4001,3,0)," ")</f>
        <v>Vincom+ Nam Đàn, Thị trấn Nam Đàn, Huyện Nam Đàn, Tỉnh Nghệ An, Việt Nam</v>
      </c>
      <c r="E281" s="14">
        <v>4168372740</v>
      </c>
      <c r="F281" s="502"/>
      <c r="G281" s="551"/>
      <c r="H281" s="502"/>
      <c r="I281" s="502"/>
      <c r="J281" s="502"/>
      <c r="K281" s="502"/>
      <c r="L281" s="502"/>
      <c r="M281" s="669"/>
      <c r="N281" s="669"/>
      <c r="O281" s="669">
        <v>15</v>
      </c>
      <c r="P281" s="669"/>
      <c r="Q281" s="670">
        <v>10</v>
      </c>
      <c r="R281" s="670"/>
      <c r="S281" s="670">
        <v>18</v>
      </c>
      <c r="T281" s="670">
        <v>20</v>
      </c>
      <c r="U281" s="670">
        <v>6</v>
      </c>
      <c r="V281" s="670"/>
      <c r="W281" s="670">
        <v>4</v>
      </c>
      <c r="X281" s="670"/>
      <c r="Y281" s="117"/>
      <c r="Z281" s="117">
        <v>6</v>
      </c>
      <c r="AA281" s="504"/>
      <c r="AB281" s="117"/>
    </row>
    <row r="282" spans="1:28" s="15" customFormat="1" ht="18" customHeight="1">
      <c r="A282" s="693">
        <v>45840</v>
      </c>
      <c r="B282" s="694">
        <v>6510</v>
      </c>
      <c r="C282" s="14" t="s">
        <v>17302</v>
      </c>
      <c r="D282" s="161" t="str">
        <f>IFERROR(VLOOKUP($C282,'[5]Mã KH'!$A$3:$E$4001,3,0)," ")</f>
        <v>Vincom+ Nam Đàn, Thị trấn Nam Đàn, Huyện Nam Đàn, Tỉnh Nghệ An, Việt Nam</v>
      </c>
      <c r="E282" s="14">
        <v>4168457545</v>
      </c>
      <c r="F282" s="669"/>
      <c r="G282" s="695"/>
      <c r="H282" s="669"/>
      <c r="I282" s="669"/>
      <c r="J282" s="669"/>
      <c r="K282" s="669"/>
      <c r="L282" s="669"/>
      <c r="M282" s="669">
        <v>10</v>
      </c>
      <c r="N282" s="669"/>
      <c r="O282" s="669">
        <v>20</v>
      </c>
      <c r="P282" s="669"/>
      <c r="Q282" s="670">
        <v>6</v>
      </c>
      <c r="R282" s="670"/>
      <c r="S282" s="670"/>
      <c r="T282" s="670">
        <v>10</v>
      </c>
      <c r="U282" s="670">
        <v>10</v>
      </c>
      <c r="V282" s="670"/>
      <c r="W282" s="670">
        <v>15</v>
      </c>
      <c r="X282" s="670"/>
      <c r="Y282" s="117"/>
      <c r="Z282" s="117">
        <v>20</v>
      </c>
      <c r="AA282" s="117"/>
      <c r="AB282" s="117"/>
    </row>
    <row r="283" spans="1:28" s="15" customFormat="1" ht="18" customHeight="1">
      <c r="A283" s="693">
        <v>45840</v>
      </c>
      <c r="B283" s="694">
        <v>6551</v>
      </c>
      <c r="C283" s="14" t="s">
        <v>17302</v>
      </c>
      <c r="D283" s="161" t="str">
        <f>IFERROR(VLOOKUP($C283,'[5]Mã KH'!$A$3:$E$4001,3,0)," ")</f>
        <v>Vincom+ Nam Đàn, Thị trấn Nam Đàn, Huyện Nam Đàn, Tỉnh Nghệ An, Việt Nam</v>
      </c>
      <c r="E283" s="14">
        <v>4168372774</v>
      </c>
      <c r="F283" s="669"/>
      <c r="G283" s="695"/>
      <c r="H283" s="669"/>
      <c r="I283" s="669"/>
      <c r="J283" s="669"/>
      <c r="K283" s="669"/>
      <c r="L283" s="669"/>
      <c r="M283" s="669"/>
      <c r="N283" s="669"/>
      <c r="O283" s="669">
        <v>12</v>
      </c>
      <c r="P283" s="669"/>
      <c r="Q283" s="670">
        <v>4</v>
      </c>
      <c r="R283" s="670"/>
      <c r="S283" s="670"/>
      <c r="T283" s="670">
        <v>8</v>
      </c>
      <c r="U283" s="670"/>
      <c r="V283" s="670"/>
      <c r="W283" s="670">
        <v>6</v>
      </c>
      <c r="X283" s="670"/>
      <c r="Y283" s="117"/>
      <c r="Z283" s="117">
        <v>6</v>
      </c>
      <c r="AA283" s="117"/>
      <c r="AB283" s="117"/>
    </row>
    <row r="284" spans="1:28" ht="18" customHeight="1">
      <c r="A284" s="514">
        <v>45840</v>
      </c>
      <c r="B284" s="636">
        <v>6493</v>
      </c>
      <c r="C284" s="19" t="s">
        <v>17302</v>
      </c>
      <c r="D284" s="353" t="str">
        <f>IFERROR(VLOOKUP($C284,'[5]Mã KH'!$A$3:$E$4001,3,0)," ")</f>
        <v>Vincom+ Nam Đàn, Thị trấn Nam Đàn, Huyện Nam Đàn, Tỉnh Nghệ An, Việt Nam</v>
      </c>
      <c r="E284" s="14">
        <v>4168372632</v>
      </c>
      <c r="F284" s="502"/>
      <c r="G284" s="551"/>
      <c r="H284" s="502"/>
      <c r="I284" s="502"/>
      <c r="J284" s="502"/>
      <c r="K284" s="502"/>
      <c r="L284" s="502"/>
      <c r="M284" s="669">
        <v>6</v>
      </c>
      <c r="N284" s="669"/>
      <c r="O284" s="669">
        <v>27</v>
      </c>
      <c r="P284" s="669"/>
      <c r="Q284" s="671"/>
      <c r="R284" s="670"/>
      <c r="S284" s="670">
        <v>21</v>
      </c>
      <c r="T284" s="670">
        <v>22</v>
      </c>
      <c r="U284" s="670">
        <v>2</v>
      </c>
      <c r="V284" s="670"/>
      <c r="W284" s="670">
        <v>10</v>
      </c>
      <c r="X284" s="670"/>
      <c r="Y284" s="117"/>
      <c r="Z284" s="117">
        <v>26</v>
      </c>
      <c r="AA284" s="504"/>
      <c r="AB284" s="117"/>
    </row>
    <row r="285" spans="1:28" s="15" customFormat="1" ht="18" customHeight="1">
      <c r="A285" s="693">
        <v>45840</v>
      </c>
      <c r="B285" s="699" t="s">
        <v>17630</v>
      </c>
      <c r="C285" s="14" t="s">
        <v>17302</v>
      </c>
      <c r="D285" s="161" t="str">
        <f>IFERROR(VLOOKUP($C285,'[5]Mã KH'!$A$3:$E$4001,3,0)," ")</f>
        <v>Vincom+ Nam Đàn, Thị trấn Nam Đàn, Huyện Nam Đàn, Tỉnh Nghệ An, Việt Nam</v>
      </c>
      <c r="E285" s="14">
        <v>4168372097</v>
      </c>
      <c r="F285" s="669"/>
      <c r="G285" s="695"/>
      <c r="H285" s="669"/>
      <c r="I285" s="669"/>
      <c r="J285" s="669"/>
      <c r="K285" s="669"/>
      <c r="L285" s="669"/>
      <c r="M285" s="669">
        <v>6</v>
      </c>
      <c r="N285" s="669"/>
      <c r="O285" s="669"/>
      <c r="P285" s="669"/>
      <c r="Q285" s="670"/>
      <c r="R285" s="670"/>
      <c r="S285" s="670"/>
      <c r="T285" s="670">
        <v>2</v>
      </c>
      <c r="U285" s="670">
        <v>4</v>
      </c>
      <c r="V285" s="670"/>
      <c r="W285" s="670"/>
      <c r="X285" s="670"/>
      <c r="Y285" s="117"/>
      <c r="Z285" s="117">
        <v>8</v>
      </c>
      <c r="AA285" s="117"/>
      <c r="AB285" s="117"/>
    </row>
    <row r="286" spans="1:28" s="15" customFormat="1" ht="18" customHeight="1">
      <c r="A286" s="693">
        <v>45840</v>
      </c>
      <c r="B286" s="694">
        <v>6698</v>
      </c>
      <c r="C286" s="14" t="s">
        <v>17302</v>
      </c>
      <c r="D286" s="161" t="str">
        <f>IFERROR(VLOOKUP($C286,'[5]Mã KH'!$A$3:$E$4001,3,0)," ")</f>
        <v>Vincom+ Nam Đàn, Thị trấn Nam Đàn, Huyện Nam Đàn, Tỉnh Nghệ An, Việt Nam</v>
      </c>
      <c r="E286" s="14">
        <v>4168461440</v>
      </c>
      <c r="F286" s="669"/>
      <c r="G286" s="695"/>
      <c r="H286" s="669"/>
      <c r="I286" s="669"/>
      <c r="J286" s="669"/>
      <c r="K286" s="669"/>
      <c r="L286" s="669"/>
      <c r="M286" s="669"/>
      <c r="N286" s="669"/>
      <c r="O286" s="669">
        <v>30</v>
      </c>
      <c r="P286" s="669"/>
      <c r="Q286" s="670"/>
      <c r="R286" s="670"/>
      <c r="S286" s="670">
        <v>15</v>
      </c>
      <c r="T286" s="670">
        <v>10</v>
      </c>
      <c r="U286" s="670"/>
      <c r="V286" s="670"/>
      <c r="W286" s="670"/>
      <c r="X286" s="670"/>
      <c r="Y286" s="117"/>
      <c r="Z286" s="117">
        <v>20</v>
      </c>
      <c r="AA286" s="117"/>
      <c r="AB286" s="117"/>
    </row>
    <row r="287" spans="1:28" s="15" customFormat="1" ht="18" customHeight="1">
      <c r="A287" s="693">
        <v>45840</v>
      </c>
      <c r="B287" s="694">
        <v>6393</v>
      </c>
      <c r="C287" s="14" t="s">
        <v>17302</v>
      </c>
      <c r="D287" s="161" t="str">
        <f>IFERROR(VLOOKUP($C287,'[5]Mã KH'!$A$3:$E$4001,3,0)," ")</f>
        <v>Vincom+ Nam Đàn, Thị trấn Nam Đàn, Huyện Nam Đàn, Tỉnh Nghệ An, Việt Nam</v>
      </c>
      <c r="E287" s="14">
        <v>4168372553</v>
      </c>
      <c r="F287" s="669"/>
      <c r="G287" s="695"/>
      <c r="H287" s="669"/>
      <c r="I287" s="669"/>
      <c r="J287" s="669"/>
      <c r="K287" s="669"/>
      <c r="L287" s="669"/>
      <c r="M287" s="669"/>
      <c r="N287" s="669"/>
      <c r="O287" s="669">
        <v>12</v>
      </c>
      <c r="P287" s="669"/>
      <c r="Q287" s="670"/>
      <c r="R287" s="670"/>
      <c r="S287" s="670">
        <v>12</v>
      </c>
      <c r="T287" s="670">
        <v>6</v>
      </c>
      <c r="U287" s="670"/>
      <c r="V287" s="670"/>
      <c r="W287" s="670">
        <v>4</v>
      </c>
      <c r="X287" s="670"/>
      <c r="Y287" s="117"/>
      <c r="Z287" s="117">
        <v>8</v>
      </c>
      <c r="AA287" s="117"/>
      <c r="AB287" s="117"/>
    </row>
    <row r="288" spans="1:28" s="15" customFormat="1" ht="18" customHeight="1">
      <c r="A288" s="693">
        <v>45840</v>
      </c>
      <c r="B288" s="694">
        <v>6793</v>
      </c>
      <c r="C288" s="14" t="s">
        <v>17302</v>
      </c>
      <c r="D288" s="161" t="str">
        <f>IFERROR(VLOOKUP($C288,'[5]Mã KH'!$A$3:$E$4001,3,0)," ")</f>
        <v>Vincom+ Nam Đàn, Thị trấn Nam Đàn, Huyện Nam Đàn, Tỉnh Nghệ An, Việt Nam</v>
      </c>
      <c r="E288" s="14">
        <v>4168372995</v>
      </c>
      <c r="F288" s="669"/>
      <c r="G288" s="695"/>
      <c r="H288" s="669"/>
      <c r="I288" s="669"/>
      <c r="J288" s="669"/>
      <c r="K288" s="669"/>
      <c r="L288" s="669"/>
      <c r="M288" s="669"/>
      <c r="N288" s="669"/>
      <c r="O288" s="669">
        <v>19</v>
      </c>
      <c r="P288" s="669"/>
      <c r="Q288" s="670">
        <v>4</v>
      </c>
      <c r="R288" s="670"/>
      <c r="S288" s="670">
        <v>15</v>
      </c>
      <c r="T288" s="670">
        <v>9</v>
      </c>
      <c r="U288" s="670"/>
      <c r="V288" s="670"/>
      <c r="W288" s="670"/>
      <c r="X288" s="670"/>
      <c r="Y288" s="117"/>
      <c r="Z288" s="117">
        <v>5</v>
      </c>
      <c r="AA288" s="117"/>
      <c r="AB288" s="117"/>
    </row>
    <row r="289" spans="1:28" s="15" customFormat="1" ht="18" customHeight="1">
      <c r="A289" s="693">
        <v>45840</v>
      </c>
      <c r="B289" s="694">
        <v>6753</v>
      </c>
      <c r="C289" s="14" t="s">
        <v>17302</v>
      </c>
      <c r="D289" s="161" t="str">
        <f>IFERROR(VLOOKUP($C289,'[5]Mã KH'!$A$3:$E$4001,3,0)," ")</f>
        <v>Vincom+ Nam Đàn, Thị trấn Nam Đàn, Huyện Nam Đàn, Tỉnh Nghệ An, Việt Nam</v>
      </c>
      <c r="E289" s="14">
        <v>4168372931</v>
      </c>
      <c r="F289" s="669"/>
      <c r="G289" s="695"/>
      <c r="H289" s="669"/>
      <c r="I289" s="669"/>
      <c r="J289" s="669"/>
      <c r="K289" s="669"/>
      <c r="L289" s="669"/>
      <c r="M289" s="669">
        <v>12</v>
      </c>
      <c r="N289" s="669"/>
      <c r="O289" s="669">
        <v>9</v>
      </c>
      <c r="P289" s="669"/>
      <c r="Q289" s="670">
        <v>2</v>
      </c>
      <c r="R289" s="670"/>
      <c r="S289" s="670"/>
      <c r="T289" s="670">
        <v>8</v>
      </c>
      <c r="U289" s="670"/>
      <c r="V289" s="670"/>
      <c r="W289" s="670"/>
      <c r="X289" s="670"/>
      <c r="Y289" s="117"/>
      <c r="Z289" s="117">
        <v>6</v>
      </c>
      <c r="AA289" s="117"/>
      <c r="AB289" s="117"/>
    </row>
    <row r="290" spans="1:28" s="15" customFormat="1" ht="18" customHeight="1">
      <c r="A290" s="693">
        <v>45840</v>
      </c>
      <c r="B290" s="694">
        <v>6878</v>
      </c>
      <c r="C290" s="14" t="s">
        <v>17302</v>
      </c>
      <c r="D290" s="161" t="str">
        <f>IFERROR(VLOOKUP($C290,'[5]Mã KH'!$A$3:$E$4001,3,0)," ")</f>
        <v>Vincom+ Nam Đàn, Thị trấn Nam Đàn, Huyện Nam Đàn, Tỉnh Nghệ An, Việt Nam</v>
      </c>
      <c r="E290" s="14">
        <v>4168373106</v>
      </c>
      <c r="F290" s="669"/>
      <c r="G290" s="695"/>
      <c r="H290" s="669"/>
      <c r="I290" s="669"/>
      <c r="J290" s="669"/>
      <c r="K290" s="669"/>
      <c r="L290" s="669"/>
      <c r="M290" s="669"/>
      <c r="N290" s="669"/>
      <c r="O290" s="669">
        <v>12</v>
      </c>
      <c r="P290" s="669"/>
      <c r="Q290" s="670">
        <v>6</v>
      </c>
      <c r="R290" s="670"/>
      <c r="S290" s="670">
        <v>9</v>
      </c>
      <c r="T290" s="670">
        <v>2</v>
      </c>
      <c r="U290" s="670">
        <v>4</v>
      </c>
      <c r="V290" s="670"/>
      <c r="W290" s="670">
        <v>6</v>
      </c>
      <c r="X290" s="670"/>
      <c r="Y290" s="117"/>
      <c r="Z290" s="117">
        <v>8</v>
      </c>
      <c r="AA290" s="117"/>
      <c r="AB290" s="117"/>
    </row>
    <row r="291" spans="1:28" s="15" customFormat="1" ht="18" customHeight="1">
      <c r="A291" s="693">
        <v>45840</v>
      </c>
      <c r="B291" s="694">
        <v>6516</v>
      </c>
      <c r="C291" s="14" t="s">
        <v>17302</v>
      </c>
      <c r="D291" s="161" t="str">
        <f>IFERROR(VLOOKUP($C291,'[5]Mã KH'!$A$3:$E$4001,3,0)," ")</f>
        <v>Vincom+ Nam Đàn, Thị trấn Nam Đàn, Huyện Nam Đàn, Tỉnh Nghệ An, Việt Nam</v>
      </c>
      <c r="E291" s="14">
        <v>4168258926</v>
      </c>
      <c r="F291" s="669"/>
      <c r="G291" s="695"/>
      <c r="H291" s="669"/>
      <c r="I291" s="669"/>
      <c r="J291" s="669"/>
      <c r="K291" s="669"/>
      <c r="L291" s="669"/>
      <c r="M291" s="669">
        <v>5</v>
      </c>
      <c r="N291" s="669"/>
      <c r="O291" s="669">
        <v>20</v>
      </c>
      <c r="P291" s="669"/>
      <c r="Q291" s="670"/>
      <c r="R291" s="670"/>
      <c r="S291" s="670"/>
      <c r="T291" s="670">
        <v>5</v>
      </c>
      <c r="U291" s="670"/>
      <c r="V291" s="670"/>
      <c r="W291" s="670"/>
      <c r="X291" s="670"/>
      <c r="Y291" s="117">
        <v>4</v>
      </c>
      <c r="Z291" s="117"/>
      <c r="AA291" s="117"/>
      <c r="AB291" s="117"/>
    </row>
    <row r="292" spans="1:28" s="15" customFormat="1" ht="18" customHeight="1">
      <c r="A292" s="693">
        <v>45840</v>
      </c>
      <c r="B292" s="694">
        <v>6369</v>
      </c>
      <c r="C292" s="14" t="s">
        <v>17302</v>
      </c>
      <c r="D292" s="161" t="str">
        <f>IFERROR(VLOOKUP($C292,'[5]Mã KH'!$A$3:$E$4001,3,0)," ")</f>
        <v>Vincom+ Nam Đàn, Thị trấn Nam Đàn, Huyện Nam Đàn, Tỉnh Nghệ An, Việt Nam</v>
      </c>
      <c r="E292" s="14">
        <v>4168258876</v>
      </c>
      <c r="F292" s="669"/>
      <c r="G292" s="695"/>
      <c r="H292" s="669"/>
      <c r="I292" s="669"/>
      <c r="J292" s="669"/>
      <c r="K292" s="669"/>
      <c r="L292" s="669"/>
      <c r="M292" s="669"/>
      <c r="N292" s="669"/>
      <c r="O292" s="669">
        <v>25</v>
      </c>
      <c r="P292" s="669"/>
      <c r="Q292" s="670">
        <v>3</v>
      </c>
      <c r="R292" s="670"/>
      <c r="S292" s="670">
        <v>11</v>
      </c>
      <c r="T292" s="670">
        <v>5</v>
      </c>
      <c r="U292" s="670">
        <v>5</v>
      </c>
      <c r="V292" s="670"/>
      <c r="W292" s="670"/>
      <c r="X292" s="670"/>
      <c r="Y292" s="117">
        <v>1</v>
      </c>
      <c r="Z292" s="117"/>
      <c r="AA292" s="117"/>
      <c r="AB292" s="117"/>
    </row>
    <row r="293" spans="1:28" ht="18" customHeight="1">
      <c r="A293" s="514">
        <v>45840</v>
      </c>
      <c r="B293" s="636">
        <v>4720</v>
      </c>
      <c r="C293" s="19" t="s">
        <v>17302</v>
      </c>
      <c r="D293" s="353" t="str">
        <f>IFERROR(VLOOKUP($C293,'[5]Mã KH'!$A$3:$E$4001,3,0)," ")</f>
        <v>Vincom+ Nam Đàn, Thị trấn Nam Đàn, Huyện Nam Đàn, Tỉnh Nghệ An, Việt Nam</v>
      </c>
      <c r="E293" s="14">
        <v>4168258401</v>
      </c>
      <c r="F293" s="502"/>
      <c r="G293" s="551"/>
      <c r="H293" s="502"/>
      <c r="I293" s="502"/>
      <c r="J293" s="502"/>
      <c r="K293" s="502"/>
      <c r="L293" s="502"/>
      <c r="M293" s="502"/>
      <c r="N293" s="502"/>
      <c r="O293" s="669">
        <v>18</v>
      </c>
      <c r="P293" s="669"/>
      <c r="Q293" s="670"/>
      <c r="R293" s="670"/>
      <c r="S293" s="670">
        <v>28</v>
      </c>
      <c r="T293" s="670">
        <v>13</v>
      </c>
      <c r="U293" s="670">
        <v>6</v>
      </c>
      <c r="V293" s="670"/>
      <c r="W293" s="670"/>
      <c r="X293" s="670"/>
      <c r="Y293" s="117">
        <v>7</v>
      </c>
      <c r="Z293" s="504"/>
      <c r="AA293" s="504"/>
      <c r="AB293" s="117"/>
    </row>
    <row r="294" spans="1:28" s="15" customFormat="1" ht="18" customHeight="1">
      <c r="A294" s="693">
        <v>45840</v>
      </c>
      <c r="B294" s="694">
        <v>4581</v>
      </c>
      <c r="C294" s="14" t="s">
        <v>17302</v>
      </c>
      <c r="D294" s="161" t="str">
        <f>IFERROR(VLOOKUP($C294,'[5]Mã KH'!$A$3:$E$4001,3,0)," ")</f>
        <v>Vincom+ Nam Đàn, Thị trấn Nam Đàn, Huyện Nam Đàn, Tỉnh Nghệ An, Việt Nam</v>
      </c>
      <c r="E294" s="14">
        <v>4168258302</v>
      </c>
      <c r="F294" s="669"/>
      <c r="G294" s="695"/>
      <c r="H294" s="669"/>
      <c r="I294" s="669"/>
      <c r="J294" s="669"/>
      <c r="K294" s="669"/>
      <c r="L294" s="669"/>
      <c r="M294" s="669"/>
      <c r="N294" s="669"/>
      <c r="O294" s="669">
        <v>20</v>
      </c>
      <c r="P294" s="669"/>
      <c r="Q294" s="670"/>
      <c r="R294" s="670"/>
      <c r="S294" s="670">
        <v>23</v>
      </c>
      <c r="T294" s="670">
        <v>2</v>
      </c>
      <c r="U294" s="670">
        <v>10</v>
      </c>
      <c r="V294" s="670"/>
      <c r="W294" s="670"/>
      <c r="X294" s="670"/>
      <c r="Y294" s="117">
        <v>5</v>
      </c>
      <c r="Z294" s="117"/>
      <c r="AA294" s="117"/>
      <c r="AB294" s="117"/>
    </row>
    <row r="295" spans="1:28" ht="18" customHeight="1">
      <c r="A295" s="514">
        <v>45840</v>
      </c>
      <c r="B295" s="636">
        <v>6836</v>
      </c>
      <c r="C295" s="19" t="s">
        <v>17302</v>
      </c>
      <c r="D295" s="353" t="str">
        <f>IFERROR(VLOOKUP($C295,'[5]Mã KH'!$A$3:$E$4001,3,0)," ")</f>
        <v>Vincom+ Nam Đàn, Thị trấn Nam Đàn, Huyện Nam Đàn, Tỉnh Nghệ An, Việt Nam</v>
      </c>
      <c r="E295" s="690">
        <v>4168560271</v>
      </c>
      <c r="F295" s="502"/>
      <c r="G295" s="551"/>
      <c r="H295" s="502"/>
      <c r="I295" s="502"/>
      <c r="J295" s="502"/>
      <c r="K295" s="502"/>
      <c r="L295" s="502"/>
      <c r="M295" s="669"/>
      <c r="N295" s="669"/>
      <c r="O295" s="669">
        <v>10</v>
      </c>
      <c r="P295" s="669"/>
      <c r="Q295" s="670">
        <v>10</v>
      </c>
      <c r="R295" s="670"/>
      <c r="S295" s="670">
        <v>10</v>
      </c>
      <c r="T295" s="670">
        <v>10</v>
      </c>
      <c r="U295" s="670">
        <v>10</v>
      </c>
      <c r="V295" s="670"/>
      <c r="W295" s="670">
        <v>10</v>
      </c>
      <c r="X295" s="670"/>
      <c r="Y295" s="117"/>
      <c r="Z295" s="117">
        <v>10</v>
      </c>
      <c r="AA295" s="117"/>
      <c r="AB295" s="117"/>
    </row>
    <row r="296" spans="1:28" ht="18" customHeight="1">
      <c r="A296" s="514">
        <v>45840</v>
      </c>
      <c r="B296" s="637" t="s">
        <v>17631</v>
      </c>
      <c r="C296" s="19" t="s">
        <v>17302</v>
      </c>
      <c r="D296" s="353" t="str">
        <f>IFERROR(VLOOKUP($C296,'[5]Mã KH'!$A$3:$E$4001,3,0)," ")</f>
        <v>Vincom+ Nam Đàn, Thị trấn Nam Đàn, Huyện Nam Đàn, Tỉnh Nghệ An, Việt Nam</v>
      </c>
      <c r="E296" s="14">
        <v>4168372121</v>
      </c>
      <c r="F296" s="502"/>
      <c r="G296" s="551"/>
      <c r="H296" s="502"/>
      <c r="I296" s="502"/>
      <c r="J296" s="502"/>
      <c r="K296" s="502"/>
      <c r="L296" s="502"/>
      <c r="M296" s="669">
        <v>12</v>
      </c>
      <c r="N296" s="669"/>
      <c r="O296" s="669"/>
      <c r="P296" s="669"/>
      <c r="Q296" s="670"/>
      <c r="R296" s="670"/>
      <c r="S296" s="670"/>
      <c r="T296" s="670"/>
      <c r="U296" s="670"/>
      <c r="V296" s="670"/>
      <c r="W296" s="670"/>
      <c r="X296" s="670"/>
      <c r="Y296" s="117"/>
      <c r="Z296" s="117"/>
      <c r="AA296" s="117"/>
      <c r="AB296" s="117"/>
    </row>
    <row r="297" spans="1:28" ht="18" customHeight="1">
      <c r="A297" s="638"/>
      <c r="B297" s="639"/>
      <c r="C297" s="52"/>
      <c r="D297" s="657" t="str">
        <f>IFERROR(VLOOKUP($C297,'[5]Mã KH'!$A$3:$E$4001,3,0)," ")</f>
        <v xml:space="preserve"> </v>
      </c>
      <c r="E297" s="157"/>
      <c r="F297" s="640"/>
      <c r="G297" s="641"/>
      <c r="H297" s="640"/>
      <c r="I297" s="640"/>
      <c r="J297" s="640"/>
      <c r="K297" s="640"/>
      <c r="L297" s="640"/>
      <c r="M297" s="640"/>
      <c r="N297" s="640"/>
      <c r="O297" s="640"/>
      <c r="P297" s="640"/>
      <c r="Q297" s="642"/>
      <c r="R297" s="642"/>
      <c r="S297" s="642"/>
      <c r="T297" s="642"/>
      <c r="U297" s="642"/>
      <c r="V297" s="642"/>
      <c r="W297" s="642"/>
      <c r="X297" s="642"/>
      <c r="Y297" s="643"/>
      <c r="Z297" s="643"/>
      <c r="AA297" s="643"/>
      <c r="AB297" s="644"/>
    </row>
    <row r="298" spans="1:28" ht="18" customHeight="1">
      <c r="A298" s="514"/>
      <c r="B298" s="637"/>
      <c r="C298" s="19"/>
      <c r="D298" s="372" t="s">
        <v>17720</v>
      </c>
      <c r="E298" s="14"/>
      <c r="F298" s="502"/>
      <c r="G298" s="551"/>
      <c r="H298" s="502"/>
      <c r="I298" s="502"/>
      <c r="J298" s="502"/>
      <c r="K298" s="502"/>
      <c r="L298" s="502"/>
      <c r="M298" s="502"/>
      <c r="N298" s="502"/>
      <c r="O298" s="502"/>
      <c r="P298" s="502"/>
      <c r="Q298" s="503"/>
      <c r="R298" s="503"/>
      <c r="S298" s="503"/>
      <c r="T298" s="503"/>
      <c r="U298" s="503"/>
      <c r="V298" s="503"/>
      <c r="W298" s="503"/>
      <c r="X298" s="503"/>
      <c r="Y298" s="504"/>
      <c r="Z298" s="504"/>
      <c r="AA298" s="504"/>
      <c r="AB298" s="117"/>
    </row>
    <row r="299" spans="1:28" ht="18" customHeight="1">
      <c r="A299" s="514">
        <v>45871</v>
      </c>
      <c r="B299" s="636">
        <v>1619</v>
      </c>
      <c r="C299" s="19" t="s">
        <v>17342</v>
      </c>
      <c r="D299" s="353" t="str">
        <f>IFERROR(VLOOKUP($C299,'[5]Mã KH'!$A$3:$E$4001,3,0)," ")</f>
        <v>Tầng 1, Vincom+ Tĩnh Gia, Thôn Nam Yến, Xã Hải Yến, Thị xã Nghi Sơn, Tỉnh Thanh Hoá, Việt Nam</v>
      </c>
      <c r="E299" s="14">
        <v>4168479498</v>
      </c>
      <c r="F299" s="502"/>
      <c r="G299" s="551"/>
      <c r="H299" s="502"/>
      <c r="I299" s="502"/>
      <c r="J299" s="502"/>
      <c r="K299" s="502"/>
      <c r="L299" s="502"/>
      <c r="M299" s="669">
        <v>4</v>
      </c>
      <c r="N299" s="669"/>
      <c r="O299" s="669">
        <v>5</v>
      </c>
      <c r="P299" s="669"/>
      <c r="Q299" s="670">
        <v>3</v>
      </c>
      <c r="R299" s="670"/>
      <c r="S299" s="670">
        <v>3</v>
      </c>
      <c r="T299" s="670">
        <v>5</v>
      </c>
      <c r="U299" s="670">
        <v>5</v>
      </c>
      <c r="V299" s="670"/>
      <c r="W299" s="670"/>
      <c r="X299" s="670"/>
      <c r="Y299" s="117">
        <v>5</v>
      </c>
      <c r="Z299" s="117"/>
      <c r="AA299" s="504"/>
      <c r="AB299" s="117"/>
    </row>
    <row r="300" spans="1:28" ht="18" customHeight="1">
      <c r="A300" s="514">
        <v>45871</v>
      </c>
      <c r="B300" s="636" t="s">
        <v>17632</v>
      </c>
      <c r="C300" s="19" t="s">
        <v>17301</v>
      </c>
      <c r="D300" s="353" t="str">
        <f>IFERROR(VLOOKUP($C300,'[5]Mã KH'!$A$3:$E$4001,3,0)," ")</f>
        <v>Số 02-04 Võ Nguyên Giáp, Phường Bắc Cường, Thành phố Lào Cai, Tỉnh Lào Cai, Việt Nam</v>
      </c>
      <c r="E300" s="14">
        <v>4168396320</v>
      </c>
      <c r="F300" s="502"/>
      <c r="G300" s="551"/>
      <c r="H300" s="502"/>
      <c r="I300" s="502"/>
      <c r="J300" s="502"/>
      <c r="K300" s="502"/>
      <c r="L300" s="502"/>
      <c r="M300" s="669">
        <v>15</v>
      </c>
      <c r="N300" s="669"/>
      <c r="O300" s="669">
        <v>15</v>
      </c>
      <c r="P300" s="669"/>
      <c r="Q300" s="670">
        <v>20</v>
      </c>
      <c r="R300" s="670"/>
      <c r="S300" s="670">
        <v>20</v>
      </c>
      <c r="T300" s="670">
        <v>20</v>
      </c>
      <c r="U300" s="670"/>
      <c r="V300" s="503"/>
      <c r="W300" s="503"/>
      <c r="X300" s="503"/>
      <c r="Y300" s="504"/>
      <c r="Z300" s="504"/>
      <c r="AA300" s="504"/>
      <c r="AB300" s="117"/>
    </row>
    <row r="301" spans="1:28" ht="18" customHeight="1">
      <c r="A301" s="514">
        <v>45871</v>
      </c>
      <c r="B301" s="636">
        <v>4995</v>
      </c>
      <c r="C301" s="19" t="s">
        <v>17290</v>
      </c>
      <c r="D301" s="353" t="str">
        <f>IFERROR(VLOOKUP($C301,'[5]Mã KH'!$A$3:$E$4001,3,0)," ")</f>
        <v>khu trung tâm thương mại Vincom Lê Thánh Tông, Số 5 đường Lê, Phường Máy Tơ, Quận Ngô Quyền, Thành phố Hải Phòng, Việt Nam</v>
      </c>
      <c r="E301" s="14">
        <v>4168471038</v>
      </c>
      <c r="F301" s="502"/>
      <c r="G301" s="551"/>
      <c r="H301" s="502"/>
      <c r="I301" s="502"/>
      <c r="J301" s="502"/>
      <c r="K301" s="502"/>
      <c r="L301" s="502"/>
      <c r="M301" s="669">
        <v>15</v>
      </c>
      <c r="N301" s="669"/>
      <c r="O301" s="669">
        <v>20</v>
      </c>
      <c r="P301" s="669"/>
      <c r="Q301" s="670"/>
      <c r="R301" s="670"/>
      <c r="S301" s="670">
        <v>10</v>
      </c>
      <c r="T301" s="670">
        <v>10</v>
      </c>
      <c r="U301" s="670">
        <v>10</v>
      </c>
      <c r="V301" s="670"/>
      <c r="W301" s="670">
        <v>5</v>
      </c>
      <c r="X301" s="670"/>
      <c r="Y301" s="117"/>
      <c r="Z301" s="117">
        <v>5</v>
      </c>
      <c r="AA301" s="504"/>
      <c r="AB301" s="117"/>
    </row>
    <row r="302" spans="1:28" ht="18" customHeight="1">
      <c r="A302" s="514">
        <v>45871</v>
      </c>
      <c r="B302" s="636">
        <v>5802</v>
      </c>
      <c r="C302" s="19" t="s">
        <v>17290</v>
      </c>
      <c r="D302" s="353" t="str">
        <f>IFERROR(VLOOKUP($C302,'[5]Mã KH'!$A$3:$E$4001,3,0)," ")</f>
        <v>khu trung tâm thương mại Vincom Lê Thánh Tông, Số 5 đường Lê, Phường Máy Tơ, Quận Ngô Quyền, Thành phố Hải Phòng, Việt Nam</v>
      </c>
      <c r="E302" s="14">
        <v>4168472855</v>
      </c>
      <c r="F302" s="502"/>
      <c r="G302" s="551"/>
      <c r="H302" s="502"/>
      <c r="I302" s="502"/>
      <c r="J302" s="502"/>
      <c r="K302" s="502"/>
      <c r="L302" s="502"/>
      <c r="M302" s="669">
        <v>20</v>
      </c>
      <c r="N302" s="669"/>
      <c r="O302" s="669"/>
      <c r="P302" s="669"/>
      <c r="Q302" s="670">
        <v>10</v>
      </c>
      <c r="R302" s="670"/>
      <c r="S302" s="670"/>
      <c r="T302" s="670"/>
      <c r="U302" s="670">
        <v>10</v>
      </c>
      <c r="V302" s="503"/>
      <c r="W302" s="503"/>
      <c r="X302" s="503"/>
      <c r="Y302" s="504"/>
      <c r="Z302" s="504"/>
      <c r="AA302" s="504"/>
      <c r="AB302" s="117"/>
    </row>
    <row r="303" spans="1:28" ht="18" customHeight="1">
      <c r="A303" s="514">
        <v>45871</v>
      </c>
      <c r="B303" s="636">
        <v>4998</v>
      </c>
      <c r="C303" s="19" t="s">
        <v>17290</v>
      </c>
      <c r="D303" s="353" t="str">
        <f>IFERROR(VLOOKUP($C303,'[5]Mã KH'!$A$3:$E$4001,3,0)," ")</f>
        <v>khu trung tâm thương mại Vincom Lê Thánh Tông, Số 5 đường Lê, Phường Máy Tơ, Quận Ngô Quyền, Thành phố Hải Phòng, Việt Nam</v>
      </c>
      <c r="E303" s="690">
        <v>4168649145</v>
      </c>
      <c r="F303" s="502"/>
      <c r="G303" s="551"/>
      <c r="H303" s="502"/>
      <c r="I303" s="502"/>
      <c r="J303" s="502"/>
      <c r="K303" s="502"/>
      <c r="L303" s="502"/>
      <c r="M303" s="669">
        <v>15</v>
      </c>
      <c r="N303" s="669"/>
      <c r="O303" s="669">
        <v>15</v>
      </c>
      <c r="P303" s="669"/>
      <c r="Q303" s="670"/>
      <c r="R303" s="670"/>
      <c r="S303" s="670"/>
      <c r="T303" s="670">
        <v>10</v>
      </c>
      <c r="U303" s="670">
        <v>5</v>
      </c>
      <c r="V303" s="670"/>
      <c r="W303" s="670">
        <v>10</v>
      </c>
      <c r="X303" s="503"/>
      <c r="Y303" s="504"/>
      <c r="Z303" s="504"/>
      <c r="AA303" s="504"/>
      <c r="AB303" s="117"/>
    </row>
    <row r="304" spans="1:28" ht="18" customHeight="1">
      <c r="A304" s="514">
        <v>45871</v>
      </c>
      <c r="B304" s="636">
        <v>6764</v>
      </c>
      <c r="C304" s="19" t="s">
        <v>17280</v>
      </c>
      <c r="D304" s="353" t="str">
        <f>IFERROR(VLOOKUP($C304,'[5]Mã KH'!$A$3:$E$4001,3,0)," ")</f>
        <v>Đường Lê Quang Đạo, Phường Đông Ngàn, Thành phố Từ Sơn, Tỉnh Bắc Ninh, Việt Nam</v>
      </c>
      <c r="E304" s="14">
        <v>4168493038</v>
      </c>
      <c r="F304" s="502"/>
      <c r="G304" s="551"/>
      <c r="H304" s="502"/>
      <c r="I304" s="502"/>
      <c r="J304" s="502"/>
      <c r="K304" s="502"/>
      <c r="L304" s="502"/>
      <c r="M304" s="669">
        <v>5</v>
      </c>
      <c r="N304" s="669"/>
      <c r="O304" s="669">
        <v>10</v>
      </c>
      <c r="P304" s="669"/>
      <c r="Q304" s="670">
        <v>5</v>
      </c>
      <c r="R304" s="670"/>
      <c r="S304" s="670"/>
      <c r="T304" s="670">
        <v>5</v>
      </c>
      <c r="U304" s="670">
        <v>5</v>
      </c>
      <c r="V304" s="503"/>
      <c r="W304" s="503"/>
      <c r="X304" s="503"/>
      <c r="Y304" s="504"/>
      <c r="Z304" s="117">
        <v>5</v>
      </c>
      <c r="AA304" s="504"/>
      <c r="AB304" s="117"/>
    </row>
    <row r="305" spans="1:28" s="15" customFormat="1" ht="18" customHeight="1">
      <c r="A305" s="693">
        <v>45871</v>
      </c>
      <c r="B305" s="694">
        <v>6330</v>
      </c>
      <c r="C305" s="14" t="s">
        <v>17280</v>
      </c>
      <c r="D305" s="161" t="str">
        <f>IFERROR(VLOOKUP($C305,'[5]Mã KH'!$A$3:$E$4001,3,0)," ")</f>
        <v>Đường Lê Quang Đạo, Phường Đông Ngàn, Thành phố Từ Sơn, Tỉnh Bắc Ninh, Việt Nam</v>
      </c>
      <c r="E305" s="14">
        <v>4168494414</v>
      </c>
      <c r="F305" s="669"/>
      <c r="G305" s="695"/>
      <c r="H305" s="669"/>
      <c r="I305" s="669"/>
      <c r="J305" s="669"/>
      <c r="K305" s="669"/>
      <c r="L305" s="669"/>
      <c r="M305" s="669">
        <v>5</v>
      </c>
      <c r="N305" s="669"/>
      <c r="O305" s="669">
        <v>10</v>
      </c>
      <c r="P305" s="669"/>
      <c r="Q305" s="670">
        <v>5</v>
      </c>
      <c r="R305" s="670"/>
      <c r="S305" s="670">
        <v>5</v>
      </c>
      <c r="T305" s="670">
        <v>5</v>
      </c>
      <c r="U305" s="670">
        <v>5</v>
      </c>
      <c r="V305" s="670"/>
      <c r="W305" s="670"/>
      <c r="X305" s="670"/>
      <c r="Y305" s="117"/>
      <c r="Z305" s="117"/>
      <c r="AA305" s="117"/>
      <c r="AB305" s="117"/>
    </row>
    <row r="306" spans="1:28" s="15" customFormat="1" ht="18" customHeight="1">
      <c r="A306" s="693">
        <v>45871</v>
      </c>
      <c r="B306" s="694">
        <v>6264</v>
      </c>
      <c r="C306" s="14" t="s">
        <v>17288</v>
      </c>
      <c r="D306" s="161" t="str">
        <f>IFERROR(VLOOKUP($C306,'[5]Mã KH'!$A$3:$E$4001,3,0)," ")</f>
        <v>Tầng 2, Trung tâm thương mại Vincom Việt Trì Plaza, số 2 đườ, Phường Tiên Cát, Thành phố Việt Trì, Tỉnh Phú Thọ, Việt Nam</v>
      </c>
      <c r="E306" s="14">
        <v>4168509770</v>
      </c>
      <c r="F306" s="669"/>
      <c r="G306" s="695"/>
      <c r="H306" s="669"/>
      <c r="I306" s="669"/>
      <c r="J306" s="669"/>
      <c r="K306" s="669"/>
      <c r="L306" s="669"/>
      <c r="M306" s="669"/>
      <c r="N306" s="669"/>
      <c r="O306" s="669">
        <v>20</v>
      </c>
      <c r="P306" s="669"/>
      <c r="Q306" s="670">
        <v>10</v>
      </c>
      <c r="R306" s="670"/>
      <c r="S306" s="670">
        <v>5</v>
      </c>
      <c r="T306" s="670"/>
      <c r="U306" s="670">
        <v>5</v>
      </c>
      <c r="V306" s="670"/>
      <c r="W306" s="670">
        <v>10</v>
      </c>
      <c r="X306" s="670"/>
      <c r="Y306" s="692">
        <v>10</v>
      </c>
      <c r="Z306" s="117">
        <v>5</v>
      </c>
      <c r="AA306" s="117"/>
      <c r="AB306" s="117"/>
    </row>
    <row r="307" spans="1:28" s="15" customFormat="1" ht="18" customHeight="1">
      <c r="A307" s="693">
        <v>45871</v>
      </c>
      <c r="B307" s="694">
        <v>6562</v>
      </c>
      <c r="C307" s="14" t="s">
        <v>17288</v>
      </c>
      <c r="D307" s="161" t="str">
        <f>IFERROR(VLOOKUP($C307,'[5]Mã KH'!$A$3:$E$4001,3,0)," ")</f>
        <v>Tầng 2, Trung tâm thương mại Vincom Việt Trì Plaza, số 2 đườ, Phường Tiên Cát, Thành phố Việt Trì, Tỉnh Phú Thọ, Việt Nam</v>
      </c>
      <c r="E307" s="14">
        <v>4168491434</v>
      </c>
      <c r="F307" s="669"/>
      <c r="G307" s="695"/>
      <c r="H307" s="669"/>
      <c r="I307" s="669"/>
      <c r="J307" s="669"/>
      <c r="K307" s="669"/>
      <c r="L307" s="669"/>
      <c r="M307" s="669">
        <v>10</v>
      </c>
      <c r="N307" s="669"/>
      <c r="O307" s="669">
        <v>10</v>
      </c>
      <c r="P307" s="669"/>
      <c r="Q307" s="670">
        <v>5</v>
      </c>
      <c r="R307" s="670"/>
      <c r="S307" s="670">
        <v>5</v>
      </c>
      <c r="T307" s="670">
        <v>5</v>
      </c>
      <c r="U307" s="670"/>
      <c r="V307" s="670"/>
      <c r="W307" s="670"/>
      <c r="X307" s="670"/>
      <c r="Y307" s="117"/>
      <c r="Z307" s="117">
        <v>10</v>
      </c>
      <c r="AA307" s="117"/>
      <c r="AB307" s="117"/>
    </row>
    <row r="308" spans="1:28" ht="18" customHeight="1">
      <c r="A308" s="514">
        <v>45871</v>
      </c>
      <c r="B308" s="636" t="s">
        <v>17633</v>
      </c>
      <c r="C308" s="19" t="s">
        <v>17288</v>
      </c>
      <c r="D308" s="353" t="str">
        <f>IFERROR(VLOOKUP($C308,'[5]Mã KH'!$A$3:$E$4001,3,0)," ")</f>
        <v>Tầng 2, Trung tâm thương mại Vincom Việt Trì Plaza, số 2 đườ, Phường Tiên Cát, Thành phố Việt Trì, Tỉnh Phú Thọ, Việt Nam</v>
      </c>
      <c r="E308" s="14">
        <v>4168495831</v>
      </c>
      <c r="F308" s="502"/>
      <c r="G308" s="551"/>
      <c r="H308" s="502"/>
      <c r="I308" s="502"/>
      <c r="J308" s="502"/>
      <c r="K308" s="502"/>
      <c r="L308" s="502"/>
      <c r="M308" s="669">
        <v>10</v>
      </c>
      <c r="N308" s="669"/>
      <c r="O308" s="669"/>
      <c r="P308" s="669"/>
      <c r="Q308" s="670"/>
      <c r="R308" s="670"/>
      <c r="S308" s="670">
        <v>5</v>
      </c>
      <c r="T308" s="670">
        <v>5</v>
      </c>
      <c r="U308" s="670"/>
      <c r="V308" s="670"/>
      <c r="W308" s="670"/>
      <c r="X308" s="670"/>
      <c r="Y308" s="117">
        <v>5</v>
      </c>
      <c r="Z308" s="504"/>
      <c r="AA308" s="504"/>
      <c r="AB308" s="117"/>
    </row>
    <row r="309" spans="1:28" s="15" customFormat="1" ht="18" customHeight="1">
      <c r="A309" s="693">
        <v>45871</v>
      </c>
      <c r="B309" s="694">
        <v>4957</v>
      </c>
      <c r="C309" s="14" t="s">
        <v>17282</v>
      </c>
      <c r="D309" s="161" t="str">
        <f>IFERROR(VLOOKUP($C309,'[5]Mã KH'!$A$3:$E$4001,3,0)," ")</f>
        <v>481 Hùng Vương, Phường Đồng Tâm, Thành phố Vĩnh Yên, Tỉnh Vĩnh Phúc, Việt Nam</v>
      </c>
      <c r="E309" s="14">
        <v>4168472693</v>
      </c>
      <c r="F309" s="669"/>
      <c r="G309" s="695"/>
      <c r="H309" s="669"/>
      <c r="I309" s="669"/>
      <c r="J309" s="669"/>
      <c r="K309" s="669"/>
      <c r="L309" s="669"/>
      <c r="M309" s="669">
        <v>20</v>
      </c>
      <c r="N309" s="669"/>
      <c r="O309" s="669">
        <v>5</v>
      </c>
      <c r="P309" s="669"/>
      <c r="Q309" s="670"/>
      <c r="R309" s="670"/>
      <c r="S309" s="670">
        <v>5</v>
      </c>
      <c r="T309" s="670">
        <v>5</v>
      </c>
      <c r="U309" s="670"/>
      <c r="V309" s="670"/>
      <c r="W309" s="670"/>
      <c r="X309" s="670"/>
      <c r="Y309" s="117"/>
      <c r="Z309" s="117"/>
      <c r="AA309" s="117"/>
      <c r="AB309" s="117"/>
    </row>
    <row r="310" spans="1:28" ht="18" customHeight="1">
      <c r="A310" s="514">
        <v>45871</v>
      </c>
      <c r="B310" s="636">
        <v>4650</v>
      </c>
      <c r="C310" s="19" t="s">
        <v>17282</v>
      </c>
      <c r="D310" s="353" t="str">
        <f>IFERROR(VLOOKUP($C310,'[5]Mã KH'!$A$3:$E$4001,3,0)," ")</f>
        <v>481 Hùng Vương, Phường Đồng Tâm, Thành phố Vĩnh Yên, Tỉnh Vĩnh Phúc, Việt Nam</v>
      </c>
      <c r="E310" s="14">
        <v>4168495907</v>
      </c>
      <c r="F310" s="502"/>
      <c r="G310" s="551"/>
      <c r="H310" s="502"/>
      <c r="I310" s="502"/>
      <c r="J310" s="502"/>
      <c r="K310" s="502"/>
      <c r="L310" s="502"/>
      <c r="M310" s="669">
        <v>20</v>
      </c>
      <c r="N310" s="669"/>
      <c r="O310" s="669">
        <v>15</v>
      </c>
      <c r="P310" s="669"/>
      <c r="Q310" s="670"/>
      <c r="R310" s="670"/>
      <c r="S310" s="670">
        <v>10</v>
      </c>
      <c r="T310" s="503"/>
      <c r="U310" s="503"/>
      <c r="V310" s="503"/>
      <c r="W310" s="503"/>
      <c r="X310" s="503"/>
      <c r="Y310" s="504"/>
      <c r="Z310" s="504"/>
      <c r="AA310" s="504"/>
      <c r="AB310" s="117"/>
    </row>
    <row r="311" spans="1:28" s="15" customFormat="1" ht="18" customHeight="1">
      <c r="A311" s="693">
        <v>45871</v>
      </c>
      <c r="B311" s="694">
        <v>4833</v>
      </c>
      <c r="C311" s="14" t="s">
        <v>15014</v>
      </c>
      <c r="D311" s="161" t="str">
        <f>IFERROR(VLOOKUP($C311,'[5]Mã KH'!$A$3:$E$4001,3,0)," ")</f>
        <v>186 Hùng Vương, Phường Vị Xuyên, Thành phố Nam Định, Tỉnh Nam Định, Việt Nam</v>
      </c>
      <c r="E311" s="14">
        <v>4168470945</v>
      </c>
      <c r="F311" s="669"/>
      <c r="G311" s="695"/>
      <c r="H311" s="669"/>
      <c r="I311" s="669"/>
      <c r="J311" s="669"/>
      <c r="K311" s="669"/>
      <c r="L311" s="669"/>
      <c r="M311" s="669">
        <v>15</v>
      </c>
      <c r="N311" s="669"/>
      <c r="O311" s="669">
        <v>10</v>
      </c>
      <c r="P311" s="669"/>
      <c r="Q311" s="670"/>
      <c r="R311" s="670"/>
      <c r="S311" s="670"/>
      <c r="T311" s="670">
        <v>5</v>
      </c>
      <c r="U311" s="670">
        <v>5</v>
      </c>
      <c r="V311" s="670"/>
      <c r="W311" s="670"/>
      <c r="X311" s="670"/>
      <c r="Y311" s="117"/>
      <c r="Z311" s="117"/>
      <c r="AA311" s="117"/>
      <c r="AB311" s="117"/>
    </row>
    <row r="312" spans="1:28" ht="18" customHeight="1">
      <c r="A312" s="514">
        <v>45871</v>
      </c>
      <c r="B312" s="637">
        <v>4833</v>
      </c>
      <c r="C312" s="19" t="s">
        <v>15014</v>
      </c>
      <c r="D312" s="353" t="str">
        <f>IFERROR(VLOOKUP($C312,'[5]Mã KH'!$A$3:$E$4001,3,0)," ")</f>
        <v>186 Hùng Vương, Phường Vị Xuyên, Thành phố Nam Định, Tỉnh Nam Định, Việt Nam</v>
      </c>
      <c r="E312" s="14">
        <v>4168294342</v>
      </c>
      <c r="F312" s="502"/>
      <c r="G312" s="551"/>
      <c r="H312" s="502"/>
      <c r="I312" s="502"/>
      <c r="J312" s="502"/>
      <c r="K312" s="502"/>
      <c r="L312" s="502"/>
      <c r="M312" s="502"/>
      <c r="N312" s="502"/>
      <c r="O312" s="502"/>
      <c r="P312" s="502"/>
      <c r="Q312" s="670">
        <v>3</v>
      </c>
      <c r="R312" s="670"/>
      <c r="S312" s="670">
        <v>3</v>
      </c>
      <c r="T312" s="670"/>
      <c r="U312" s="670"/>
      <c r="V312" s="670"/>
      <c r="W312" s="670"/>
      <c r="X312" s="670"/>
      <c r="Y312" s="117">
        <v>6</v>
      </c>
      <c r="Z312" s="504"/>
      <c r="AA312" s="504"/>
      <c r="AB312" s="117"/>
    </row>
    <row r="313" spans="1:28" s="15" customFormat="1" ht="18" customHeight="1">
      <c r="A313" s="693">
        <v>45871</v>
      </c>
      <c r="B313" s="694">
        <v>4991</v>
      </c>
      <c r="C313" s="14" t="s">
        <v>17292</v>
      </c>
      <c r="D313" s="161" t="str">
        <f>IFERROR(VLOOKUP($C313,'[5]Mã KH'!$A$3:$E$4001,3,0)," ")</f>
        <v>Tầng 2, khu TTTM Vincom Plaza Hạ Long, Khu vực Cột đồng hồ, Phường Bạch Đằng, Thành phố Hạ Long, Tỉnh Quảng Ninh, Việt Nam</v>
      </c>
      <c r="E313" s="14">
        <v>4168458374</v>
      </c>
      <c r="F313" s="669"/>
      <c r="G313" s="695"/>
      <c r="H313" s="669"/>
      <c r="I313" s="669"/>
      <c r="J313" s="669"/>
      <c r="K313" s="669"/>
      <c r="L313" s="669"/>
      <c r="M313" s="669">
        <v>5</v>
      </c>
      <c r="N313" s="669"/>
      <c r="O313" s="669">
        <v>5</v>
      </c>
      <c r="P313" s="669"/>
      <c r="Q313" s="670"/>
      <c r="R313" s="670"/>
      <c r="S313" s="670">
        <v>5</v>
      </c>
      <c r="T313" s="670">
        <v>10</v>
      </c>
      <c r="U313" s="670">
        <v>5</v>
      </c>
      <c r="V313" s="670"/>
      <c r="W313" s="670"/>
      <c r="X313" s="670"/>
      <c r="Y313" s="117">
        <v>5</v>
      </c>
      <c r="Z313" s="117"/>
      <c r="AA313" s="117"/>
      <c r="AB313" s="117"/>
    </row>
    <row r="314" spans="1:28" s="15" customFormat="1" ht="18" customHeight="1">
      <c r="A314" s="693">
        <v>45871</v>
      </c>
      <c r="B314" s="694">
        <v>1677</v>
      </c>
      <c r="C314" s="14" t="s">
        <v>17292</v>
      </c>
      <c r="D314" s="161" t="str">
        <f>IFERROR(VLOOKUP($C314,'[5]Mã KH'!$A$3:$E$4001,3,0)," ")</f>
        <v>Tầng 2, khu TTTM Vincom Plaza Hạ Long, Khu vực Cột đồng hồ, Phường Bạch Đằng, Thành phố Hạ Long, Tỉnh Quảng Ninh, Việt Nam</v>
      </c>
      <c r="E314" s="14">
        <v>4168480437</v>
      </c>
      <c r="F314" s="669"/>
      <c r="G314" s="695"/>
      <c r="H314" s="669"/>
      <c r="I314" s="669"/>
      <c r="J314" s="669"/>
      <c r="K314" s="669"/>
      <c r="L314" s="669"/>
      <c r="M314" s="669">
        <v>5</v>
      </c>
      <c r="N314" s="669"/>
      <c r="O314" s="669">
        <v>10</v>
      </c>
      <c r="P314" s="669"/>
      <c r="Q314" s="670"/>
      <c r="R314" s="670"/>
      <c r="S314" s="670">
        <v>5</v>
      </c>
      <c r="T314" s="670"/>
      <c r="U314" s="670">
        <v>3</v>
      </c>
      <c r="V314" s="670"/>
      <c r="W314" s="670"/>
      <c r="X314" s="670"/>
      <c r="Y314" s="117">
        <v>3</v>
      </c>
      <c r="Z314" s="117"/>
      <c r="AA314" s="117"/>
      <c r="AB314" s="117"/>
    </row>
    <row r="315" spans="1:28" ht="18" customHeight="1">
      <c r="A315" s="514">
        <v>45871</v>
      </c>
      <c r="B315" s="636">
        <v>5210</v>
      </c>
      <c r="C315" s="19" t="s">
        <v>17292</v>
      </c>
      <c r="D315" s="353" t="str">
        <f>IFERROR(VLOOKUP($C315,'[5]Mã KH'!$A$3:$E$4001,3,0)," ")</f>
        <v>Tầng 2, khu TTTM Vincom Plaza Hạ Long, Khu vực Cột đồng hồ, Phường Bạch Đằng, Thành phố Hạ Long, Tỉnh Quảng Ninh, Việt Nam</v>
      </c>
      <c r="E315" s="14">
        <v>4168418680</v>
      </c>
      <c r="F315" s="502"/>
      <c r="G315" s="551"/>
      <c r="H315" s="502"/>
      <c r="I315" s="502"/>
      <c r="J315" s="502"/>
      <c r="K315" s="502"/>
      <c r="L315" s="502"/>
      <c r="M315" s="502"/>
      <c r="N315" s="502"/>
      <c r="O315" s="669">
        <v>30</v>
      </c>
      <c r="P315" s="669"/>
      <c r="Q315" s="670"/>
      <c r="R315" s="670"/>
      <c r="S315" s="670">
        <v>10</v>
      </c>
      <c r="T315" s="670">
        <v>10</v>
      </c>
      <c r="U315" s="670">
        <v>5</v>
      </c>
      <c r="V315" s="670"/>
      <c r="W315" s="670"/>
      <c r="X315" s="503"/>
      <c r="Y315" s="504"/>
      <c r="Z315" s="504"/>
      <c r="AA315" s="504"/>
      <c r="AB315" s="117"/>
    </row>
    <row r="316" spans="1:28" s="15" customFormat="1" ht="18" customHeight="1">
      <c r="A316" s="693">
        <v>45871</v>
      </c>
      <c r="B316" s="694">
        <v>5653</v>
      </c>
      <c r="C316" s="14" t="s">
        <v>17292</v>
      </c>
      <c r="D316" s="161" t="str">
        <f>IFERROR(VLOOKUP($C316,'[5]Mã KH'!$A$3:$E$4001,3,0)," ")</f>
        <v>Tầng 2, khu TTTM Vincom Plaza Hạ Long, Khu vực Cột đồng hồ, Phường Bạch Đằng, Thành phố Hạ Long, Tỉnh Quảng Ninh, Việt Nam</v>
      </c>
      <c r="E316" s="14">
        <v>4168466617</v>
      </c>
      <c r="F316" s="669"/>
      <c r="G316" s="695"/>
      <c r="H316" s="669"/>
      <c r="I316" s="669"/>
      <c r="J316" s="669"/>
      <c r="K316" s="669"/>
      <c r="L316" s="669"/>
      <c r="M316" s="669">
        <v>10</v>
      </c>
      <c r="N316" s="669"/>
      <c r="O316" s="669">
        <v>10</v>
      </c>
      <c r="P316" s="669"/>
      <c r="Q316" s="670"/>
      <c r="R316" s="670"/>
      <c r="S316" s="670">
        <v>10</v>
      </c>
      <c r="T316" s="670">
        <v>10</v>
      </c>
      <c r="U316" s="670">
        <v>10</v>
      </c>
      <c r="V316" s="670"/>
      <c r="W316" s="670"/>
      <c r="X316" s="670"/>
      <c r="Y316" s="117">
        <v>10</v>
      </c>
      <c r="Z316" s="117"/>
      <c r="AA316" s="117"/>
      <c r="AB316" s="117"/>
    </row>
    <row r="317" spans="1:28" s="15" customFormat="1" ht="18" customHeight="1">
      <c r="A317" s="693">
        <v>45871</v>
      </c>
      <c r="B317" s="694">
        <v>5010</v>
      </c>
      <c r="C317" s="14" t="s">
        <v>17292</v>
      </c>
      <c r="D317" s="161" t="str">
        <f>IFERROR(VLOOKUP($C317,'[5]Mã KH'!$A$3:$E$4001,3,0)," ")</f>
        <v>Tầng 2, khu TTTM Vincom Plaza Hạ Long, Khu vực Cột đồng hồ, Phường Bạch Đằng, Thành phố Hạ Long, Tỉnh Quảng Ninh, Việt Nam</v>
      </c>
      <c r="E317" s="14">
        <v>4168460939</v>
      </c>
      <c r="F317" s="669"/>
      <c r="G317" s="695"/>
      <c r="H317" s="669"/>
      <c r="I317" s="669"/>
      <c r="J317" s="669"/>
      <c r="K317" s="669"/>
      <c r="L317" s="669"/>
      <c r="M317" s="669">
        <v>5</v>
      </c>
      <c r="N317" s="669"/>
      <c r="O317" s="669">
        <v>20</v>
      </c>
      <c r="P317" s="669"/>
      <c r="Q317" s="670"/>
      <c r="R317" s="670"/>
      <c r="S317" s="670">
        <v>10</v>
      </c>
      <c r="T317" s="670">
        <v>15</v>
      </c>
      <c r="U317" s="670"/>
      <c r="V317" s="670"/>
      <c r="W317" s="670"/>
      <c r="X317" s="670"/>
      <c r="Y317" s="117"/>
      <c r="Z317" s="117"/>
      <c r="AA317" s="117"/>
      <c r="AB317" s="117"/>
    </row>
    <row r="318" spans="1:28" s="15" customFormat="1" ht="18" customHeight="1">
      <c r="A318" s="693">
        <v>45871</v>
      </c>
      <c r="B318" s="694">
        <v>5009</v>
      </c>
      <c r="C318" s="14" t="s">
        <v>17292</v>
      </c>
      <c r="D318" s="161" t="str">
        <f>IFERROR(VLOOKUP($C318,'[5]Mã KH'!$A$3:$E$4001,3,0)," ")</f>
        <v>Tầng 2, khu TTTM Vincom Plaza Hạ Long, Khu vực Cột đồng hồ, Phường Bạch Đằng, Thành phố Hạ Long, Tỉnh Quảng Ninh, Việt Nam</v>
      </c>
      <c r="E318" s="14">
        <v>4168467224</v>
      </c>
      <c r="F318" s="669"/>
      <c r="G318" s="695"/>
      <c r="H318" s="669"/>
      <c r="I318" s="669"/>
      <c r="J318" s="669"/>
      <c r="K318" s="669"/>
      <c r="L318" s="669"/>
      <c r="M318" s="669">
        <v>10</v>
      </c>
      <c r="N318" s="669"/>
      <c r="O318" s="669">
        <v>10</v>
      </c>
      <c r="P318" s="669"/>
      <c r="Q318" s="670"/>
      <c r="R318" s="670"/>
      <c r="S318" s="670">
        <v>10</v>
      </c>
      <c r="T318" s="670"/>
      <c r="U318" s="670"/>
      <c r="V318" s="670"/>
      <c r="W318" s="670"/>
      <c r="X318" s="670"/>
      <c r="Y318" s="117"/>
      <c r="Z318" s="117"/>
      <c r="AA318" s="117"/>
      <c r="AB318" s="117"/>
    </row>
    <row r="319" spans="1:28" s="15" customFormat="1" ht="18" customHeight="1">
      <c r="A319" s="693">
        <v>45871</v>
      </c>
      <c r="B319" s="694">
        <v>5310</v>
      </c>
      <c r="C319" s="14" t="s">
        <v>17292</v>
      </c>
      <c r="D319" s="161" t="str">
        <f>IFERROR(VLOOKUP($C319,'[5]Mã KH'!$A$3:$E$4001,3,0)," ")</f>
        <v>Tầng 2, khu TTTM Vincom Plaza Hạ Long, Khu vực Cột đồng hồ, Phường Bạch Đằng, Thành phố Hạ Long, Tỉnh Quảng Ninh, Việt Nam</v>
      </c>
      <c r="E319" s="14">
        <v>4168468075</v>
      </c>
      <c r="F319" s="669"/>
      <c r="G319" s="695"/>
      <c r="H319" s="669"/>
      <c r="I319" s="669"/>
      <c r="J319" s="669"/>
      <c r="K319" s="669"/>
      <c r="L319" s="669"/>
      <c r="M319" s="669">
        <v>5</v>
      </c>
      <c r="N319" s="669"/>
      <c r="O319" s="669">
        <v>10</v>
      </c>
      <c r="P319" s="669"/>
      <c r="Q319" s="670"/>
      <c r="R319" s="670"/>
      <c r="S319" s="670">
        <v>5</v>
      </c>
      <c r="T319" s="670">
        <v>5</v>
      </c>
      <c r="U319" s="670">
        <v>5</v>
      </c>
      <c r="V319" s="670"/>
      <c r="W319" s="670"/>
      <c r="X319" s="670"/>
      <c r="Y319" s="117"/>
      <c r="Z319" s="117"/>
      <c r="AA319" s="117"/>
      <c r="AB319" s="117"/>
    </row>
    <row r="320" spans="1:28" s="15" customFormat="1" ht="18" customHeight="1">
      <c r="A320" s="693">
        <v>45871</v>
      </c>
      <c r="B320" s="694">
        <v>4600</v>
      </c>
      <c r="C320" s="14" t="s">
        <v>17292</v>
      </c>
      <c r="D320" s="161" t="str">
        <f>IFERROR(VLOOKUP($C320,'[5]Mã KH'!$A$3:$E$4001,3,0)," ")</f>
        <v>Tầng 2, khu TTTM Vincom Plaza Hạ Long, Khu vực Cột đồng hồ, Phường Bạch Đằng, Thành phố Hạ Long, Tỉnh Quảng Ninh, Việt Nam</v>
      </c>
      <c r="E320" s="14">
        <v>4168457240</v>
      </c>
      <c r="F320" s="669"/>
      <c r="G320" s="695"/>
      <c r="H320" s="669"/>
      <c r="I320" s="669"/>
      <c r="J320" s="669"/>
      <c r="K320" s="669"/>
      <c r="L320" s="669"/>
      <c r="M320" s="669">
        <v>15</v>
      </c>
      <c r="N320" s="669"/>
      <c r="O320" s="669">
        <v>10</v>
      </c>
      <c r="P320" s="669"/>
      <c r="Q320" s="670"/>
      <c r="R320" s="670"/>
      <c r="S320" s="670"/>
      <c r="T320" s="670"/>
      <c r="U320" s="670"/>
      <c r="V320" s="670"/>
      <c r="W320" s="670"/>
      <c r="X320" s="670"/>
      <c r="Y320" s="117"/>
      <c r="Z320" s="117"/>
      <c r="AA320" s="117"/>
      <c r="AB320" s="117"/>
    </row>
    <row r="321" spans="1:28" s="15" customFormat="1" ht="18" customHeight="1">
      <c r="A321" s="693">
        <v>45871</v>
      </c>
      <c r="B321" s="694">
        <v>5374</v>
      </c>
      <c r="C321" s="14" t="s">
        <v>17292</v>
      </c>
      <c r="D321" s="161" t="str">
        <f>IFERROR(VLOOKUP($C321,'[5]Mã KH'!$A$3:$E$4001,3,0)," ")</f>
        <v>Tầng 2, khu TTTM Vincom Plaza Hạ Long, Khu vực Cột đồng hồ, Phường Bạch Đằng, Thành phố Hạ Long, Tỉnh Quảng Ninh, Việt Nam</v>
      </c>
      <c r="E321" s="14">
        <v>4168461407</v>
      </c>
      <c r="F321" s="669"/>
      <c r="G321" s="695"/>
      <c r="H321" s="669"/>
      <c r="I321" s="669"/>
      <c r="J321" s="669"/>
      <c r="K321" s="669"/>
      <c r="L321" s="669"/>
      <c r="M321" s="669">
        <v>10</v>
      </c>
      <c r="N321" s="669"/>
      <c r="O321" s="669">
        <v>10</v>
      </c>
      <c r="P321" s="669"/>
      <c r="Q321" s="670"/>
      <c r="R321" s="670"/>
      <c r="S321" s="670">
        <v>10</v>
      </c>
      <c r="T321" s="670">
        <v>10</v>
      </c>
      <c r="U321" s="670"/>
      <c r="V321" s="670"/>
      <c r="W321" s="670"/>
      <c r="X321" s="670"/>
      <c r="Y321" s="117"/>
      <c r="Z321" s="117"/>
      <c r="AA321" s="117"/>
      <c r="AB321" s="117"/>
    </row>
    <row r="322" spans="1:28" ht="18" customHeight="1">
      <c r="A322" s="514">
        <v>45871</v>
      </c>
      <c r="B322" s="636">
        <v>5937</v>
      </c>
      <c r="C322" s="19" t="s">
        <v>17292</v>
      </c>
      <c r="D322" s="353" t="str">
        <f>IFERROR(VLOOKUP($C322,'[5]Mã KH'!$A$3:$E$4001,3,0)," ")</f>
        <v>Tầng 2, khu TTTM Vincom Plaza Hạ Long, Khu vực Cột đồng hồ, Phường Bạch Đằng, Thành phố Hạ Long, Tỉnh Quảng Ninh, Việt Nam</v>
      </c>
      <c r="E322" s="14">
        <v>4168495279</v>
      </c>
      <c r="F322" s="502"/>
      <c r="G322" s="551"/>
      <c r="H322" s="502"/>
      <c r="I322" s="502"/>
      <c r="J322" s="502"/>
      <c r="K322" s="502"/>
      <c r="L322" s="502"/>
      <c r="M322" s="669">
        <v>10</v>
      </c>
      <c r="N322" s="669"/>
      <c r="O322" s="669">
        <v>12</v>
      </c>
      <c r="P322" s="669"/>
      <c r="Q322" s="670"/>
      <c r="R322" s="670"/>
      <c r="S322" s="670">
        <v>5</v>
      </c>
      <c r="T322" s="670"/>
      <c r="U322" s="670">
        <v>10</v>
      </c>
      <c r="V322" s="503"/>
      <c r="W322" s="503"/>
      <c r="X322" s="503"/>
      <c r="Y322" s="504"/>
      <c r="Z322" s="504"/>
      <c r="AA322" s="504"/>
      <c r="AB322" s="117"/>
    </row>
    <row r="323" spans="1:28" ht="18" customHeight="1">
      <c r="A323" s="638"/>
      <c r="B323" s="667"/>
      <c r="C323" s="52"/>
      <c r="D323" s="657" t="str">
        <f>IFERROR(VLOOKUP($C323,'[5]Mã KH'!$A$3:$E$4001,3,0)," ")</f>
        <v xml:space="preserve"> </v>
      </c>
      <c r="E323" s="157"/>
      <c r="F323" s="640"/>
      <c r="G323" s="641"/>
      <c r="H323" s="640"/>
      <c r="I323" s="640"/>
      <c r="J323" s="640"/>
      <c r="K323" s="640"/>
      <c r="L323" s="640"/>
      <c r="M323" s="640"/>
      <c r="N323" s="640"/>
      <c r="O323" s="640"/>
      <c r="P323" s="640"/>
      <c r="Q323" s="642"/>
      <c r="R323" s="642"/>
      <c r="S323" s="642"/>
      <c r="T323" s="642"/>
      <c r="U323" s="642"/>
      <c r="V323" s="642"/>
      <c r="W323" s="642"/>
      <c r="X323" s="642"/>
      <c r="Y323" s="643"/>
      <c r="Z323" s="643"/>
      <c r="AA323" s="643"/>
      <c r="AB323" s="644"/>
    </row>
    <row r="324" spans="1:28" ht="18" customHeight="1">
      <c r="A324" s="514"/>
      <c r="B324" s="511"/>
      <c r="C324" s="19"/>
      <c r="D324" s="372" t="s">
        <v>18457</v>
      </c>
      <c r="E324" s="14"/>
      <c r="F324" s="502"/>
      <c r="G324" s="551"/>
      <c r="H324" s="502"/>
      <c r="I324" s="502"/>
      <c r="J324" s="502"/>
      <c r="K324" s="502"/>
      <c r="L324" s="502"/>
      <c r="M324" s="502"/>
      <c r="N324" s="502"/>
      <c r="O324" s="502"/>
      <c r="P324" s="502"/>
      <c r="Q324" s="503"/>
      <c r="R324" s="503"/>
      <c r="S324" s="503"/>
      <c r="T324" s="503"/>
      <c r="U324" s="503"/>
      <c r="V324" s="503"/>
      <c r="W324" s="503"/>
      <c r="X324" s="503"/>
      <c r="Y324" s="504"/>
      <c r="Z324" s="504"/>
      <c r="AA324" s="504"/>
      <c r="AB324" s="117"/>
    </row>
    <row r="325" spans="1:28" ht="18" customHeight="1">
      <c r="A325" s="514">
        <v>45932</v>
      </c>
      <c r="B325" s="636">
        <v>6527</v>
      </c>
      <c r="C325" s="19" t="s">
        <v>17293</v>
      </c>
      <c r="D325" s="353" t="str">
        <f>IFERROR(VLOOKUP($C325,'[5]Mã KH'!$A$3:$E$4001,3,0)," ")</f>
        <v>TTTM Vincom Sơn La, Tổ 3, Phường Quyết Thắng, Thành phố Sơn La, Tỉnh Sơn La, Việt Nam</v>
      </c>
      <c r="E325" s="14">
        <v>4168471819</v>
      </c>
      <c r="F325" s="502"/>
      <c r="G325" s="551"/>
      <c r="H325" s="502"/>
      <c r="I325" s="502"/>
      <c r="J325" s="502"/>
      <c r="K325" s="502"/>
      <c r="L325" s="502"/>
      <c r="M325" s="502">
        <v>16</v>
      </c>
      <c r="N325" s="502"/>
      <c r="O325" s="502">
        <v>16</v>
      </c>
      <c r="P325" s="502"/>
      <c r="Q325" s="503"/>
      <c r="R325" s="503"/>
      <c r="S325" s="503"/>
      <c r="T325" s="503">
        <v>10</v>
      </c>
      <c r="U325" s="503"/>
      <c r="V325" s="503"/>
      <c r="W325" s="503"/>
      <c r="X325" s="503"/>
      <c r="Y325" s="504"/>
      <c r="Z325" s="504"/>
      <c r="AA325" s="504"/>
      <c r="AB325" s="117"/>
    </row>
    <row r="326" spans="1:28" ht="18" customHeight="1">
      <c r="A326" s="514">
        <v>45932</v>
      </c>
      <c r="B326" s="636">
        <v>5771</v>
      </c>
      <c r="C326" s="19" t="s">
        <v>18291</v>
      </c>
      <c r="D326" s="353" t="str">
        <f>IFERROR(VLOOKUP($C326,'[5]Mã KH'!$A$3:$E$4001,3,0)," ")</f>
        <v>Số 39 Phố Cũ, Phường Hợp Giang, Thành phố Cao Bằng, Tỉnh Cao Bằng, Việt Nam</v>
      </c>
      <c r="E326" s="14">
        <v>4168467257</v>
      </c>
      <c r="F326" s="502"/>
      <c r="G326" s="551"/>
      <c r="H326" s="502"/>
      <c r="I326" s="502"/>
      <c r="J326" s="502"/>
      <c r="K326" s="502"/>
      <c r="L326" s="502"/>
      <c r="M326" s="502"/>
      <c r="N326" s="502"/>
      <c r="O326" s="669">
        <v>60</v>
      </c>
      <c r="P326" s="669"/>
      <c r="Q326" s="670">
        <v>5</v>
      </c>
      <c r="R326" s="670"/>
      <c r="S326" s="670">
        <v>5</v>
      </c>
      <c r="T326" s="670">
        <v>5</v>
      </c>
      <c r="U326" s="503"/>
      <c r="V326" s="503"/>
      <c r="W326" s="503"/>
      <c r="X326" s="503"/>
      <c r="Y326" s="504"/>
      <c r="Z326" s="504"/>
      <c r="AA326" s="504"/>
      <c r="AB326" s="117"/>
    </row>
    <row r="327" spans="1:28" ht="18" customHeight="1">
      <c r="A327" s="514">
        <v>45932</v>
      </c>
      <c r="B327" s="636">
        <v>3642</v>
      </c>
      <c r="C327" s="19" t="s">
        <v>17288</v>
      </c>
      <c r="D327" s="353" t="str">
        <f>IFERROR(VLOOKUP($C327,'[5]Mã KH'!$A$3:$E$4001,3,0)," ")</f>
        <v>Tầng 2, Trung tâm thương mại Vincom Việt Trì Plaza, số 2 đườ, Phường Tiên Cát, Thành phố Việt Trì, Tỉnh Phú Thọ, Việt Nam</v>
      </c>
      <c r="E327" s="14">
        <v>4168535082</v>
      </c>
      <c r="F327" s="502"/>
      <c r="G327" s="551"/>
      <c r="H327" s="502"/>
      <c r="I327" s="502"/>
      <c r="J327" s="502"/>
      <c r="K327" s="502"/>
      <c r="L327" s="502"/>
      <c r="M327" s="669">
        <v>10</v>
      </c>
      <c r="N327" s="669"/>
      <c r="O327" s="669">
        <v>20</v>
      </c>
      <c r="P327" s="669"/>
      <c r="Q327" s="670"/>
      <c r="R327" s="670"/>
      <c r="S327" s="670"/>
      <c r="T327" s="670">
        <v>20</v>
      </c>
      <c r="U327" s="503"/>
      <c r="V327" s="503"/>
      <c r="W327" s="503"/>
      <c r="X327" s="503"/>
      <c r="Y327" s="504"/>
      <c r="Z327" s="504"/>
      <c r="AA327" s="504"/>
      <c r="AB327" s="117"/>
    </row>
    <row r="328" spans="1:28" ht="18" customHeight="1">
      <c r="A328" s="514">
        <v>45932</v>
      </c>
      <c r="B328" s="703">
        <v>6281</v>
      </c>
      <c r="C328" s="19" t="s">
        <v>17288</v>
      </c>
      <c r="D328" s="353" t="str">
        <f>IFERROR(VLOOKUP($C328,'[5]Mã KH'!$A$3:$E$4001,3,0)," ")</f>
        <v>Tầng 2, Trung tâm thương mại Vincom Việt Trì Plaza, số 2 đườ, Phường Tiên Cát, Thành phố Việt Trì, Tỉnh Phú Thọ, Việt Nam</v>
      </c>
      <c r="E328" s="702">
        <v>4168647592</v>
      </c>
      <c r="F328" s="502"/>
      <c r="G328" s="551"/>
      <c r="H328" s="502"/>
      <c r="I328" s="502"/>
      <c r="J328" s="502"/>
      <c r="K328" s="502"/>
      <c r="L328" s="502"/>
      <c r="M328" s="502"/>
      <c r="N328" s="502"/>
      <c r="O328" s="502"/>
      <c r="P328" s="502"/>
      <c r="Q328" s="503"/>
      <c r="R328" s="503"/>
      <c r="S328" s="503"/>
      <c r="T328" s="503"/>
      <c r="U328" s="503"/>
      <c r="V328" s="503"/>
      <c r="W328" s="503"/>
      <c r="X328" s="503"/>
      <c r="Y328" s="504"/>
      <c r="Z328" s="692">
        <v>20</v>
      </c>
      <c r="AA328" s="504"/>
      <c r="AB328" s="117"/>
    </row>
    <row r="329" spans="1:28" ht="18" customHeight="1">
      <c r="A329" s="514">
        <v>45932</v>
      </c>
      <c r="B329" s="636">
        <v>6291</v>
      </c>
      <c r="C329" s="19" t="s">
        <v>17288</v>
      </c>
      <c r="D329" s="353" t="str">
        <f>IFERROR(VLOOKUP($C329,'[5]Mã KH'!$A$3:$E$4001,3,0)," ")</f>
        <v>Tầng 2, Trung tâm thương mại Vincom Việt Trì Plaza, số 2 đườ, Phường Tiên Cát, Thành phố Việt Trì, Tỉnh Phú Thọ, Việt Nam</v>
      </c>
      <c r="E329" s="14">
        <v>4168396375</v>
      </c>
      <c r="F329" s="502"/>
      <c r="G329" s="551"/>
      <c r="H329" s="502"/>
      <c r="I329" s="502"/>
      <c r="J329" s="502"/>
      <c r="K329" s="502"/>
      <c r="L329" s="502"/>
      <c r="M329" s="669">
        <v>15</v>
      </c>
      <c r="N329" s="669"/>
      <c r="O329" s="669">
        <v>5</v>
      </c>
      <c r="P329" s="669"/>
      <c r="Q329" s="670"/>
      <c r="R329" s="670"/>
      <c r="S329" s="670">
        <v>10</v>
      </c>
      <c r="T329" s="670">
        <v>5</v>
      </c>
      <c r="U329" s="670">
        <v>8</v>
      </c>
      <c r="V329" s="503"/>
      <c r="W329" s="503"/>
      <c r="X329" s="503"/>
      <c r="Y329" s="504"/>
      <c r="Z329" s="504"/>
      <c r="AA329" s="504"/>
      <c r="AB329" s="117"/>
    </row>
    <row r="330" spans="1:28" ht="18" customHeight="1">
      <c r="A330" s="514">
        <v>45932</v>
      </c>
      <c r="B330" s="636">
        <v>6917</v>
      </c>
      <c r="C330" s="19" t="s">
        <v>17425</v>
      </c>
      <c r="D330" s="353" t="str">
        <f>IFERROR(VLOOKUP($C330,'[5]Mã KH'!$A$3:$E$4001,3,0)," ")</f>
        <v>Số 460, phố Lý Bôn, Phường Đề Thám, Thành phố Thái Bình, Tỉnh Thái Bình, Việt Nam</v>
      </c>
      <c r="E330" s="14">
        <v>4168270621</v>
      </c>
      <c r="F330" s="502"/>
      <c r="G330" s="551"/>
      <c r="H330" s="502"/>
      <c r="I330" s="502"/>
      <c r="J330" s="502"/>
      <c r="K330" s="502"/>
      <c r="L330" s="502"/>
      <c r="M330" s="669">
        <v>5</v>
      </c>
      <c r="N330" s="669"/>
      <c r="O330" s="669">
        <v>15</v>
      </c>
      <c r="P330" s="669"/>
      <c r="Q330" s="670">
        <v>5</v>
      </c>
      <c r="R330" s="670"/>
      <c r="S330" s="670"/>
      <c r="T330" s="670">
        <v>5</v>
      </c>
      <c r="U330" s="670">
        <v>5</v>
      </c>
      <c r="V330" s="503"/>
      <c r="W330" s="503"/>
      <c r="X330" s="503"/>
      <c r="Y330" s="504"/>
      <c r="Z330" s="504"/>
      <c r="AA330" s="504"/>
      <c r="AB330" s="117"/>
    </row>
    <row r="331" spans="1:28" ht="18" customHeight="1">
      <c r="A331" s="514">
        <v>45932</v>
      </c>
      <c r="B331" s="636">
        <v>5843</v>
      </c>
      <c r="C331" s="19" t="s">
        <v>17312</v>
      </c>
      <c r="D331" s="353" t="str">
        <f>IFERROR(VLOOKUP($C331,'[5]Mã KH'!$A$3:$E$4001,3,0)," ")</f>
        <v>TTTM Vincom Hà Nam, Phường Minh Khai, Thành phố Phủ Lý, Tỉnh Hà Nam, Việt Nam</v>
      </c>
      <c r="E331" s="14">
        <v>4168485902</v>
      </c>
      <c r="F331" s="502"/>
      <c r="G331" s="551"/>
      <c r="H331" s="502"/>
      <c r="I331" s="502"/>
      <c r="J331" s="502"/>
      <c r="K331" s="502"/>
      <c r="L331" s="502"/>
      <c r="M331" s="669">
        <v>10</v>
      </c>
      <c r="N331" s="669"/>
      <c r="O331" s="669">
        <v>20</v>
      </c>
      <c r="P331" s="669"/>
      <c r="Q331" s="670"/>
      <c r="R331" s="670"/>
      <c r="S331" s="670">
        <v>5</v>
      </c>
      <c r="T331" s="670"/>
      <c r="U331" s="670"/>
      <c r="V331" s="670"/>
      <c r="W331" s="670">
        <v>5</v>
      </c>
      <c r="X331" s="670"/>
      <c r="Y331" s="117"/>
      <c r="Z331" s="117">
        <v>5</v>
      </c>
      <c r="AA331" s="504"/>
      <c r="AB331" s="117"/>
    </row>
    <row r="332" spans="1:28" ht="18" customHeight="1">
      <c r="A332" s="514">
        <v>45932</v>
      </c>
      <c r="B332" s="636">
        <v>4914</v>
      </c>
      <c r="C332" s="19" t="s">
        <v>17289</v>
      </c>
      <c r="D332" s="353" t="str">
        <f>IFERROR(VLOOKUP($C332,'[5]Mã KH'!$A$3:$E$4001,3,0)," ")</f>
        <v>Căn RA1, Tầng 01, Tòa A1 Khu căn hộ Rừng Cọ, KĐT TM và DL Vă, Xã Xuân Quan, Huyện Văn Giang, Tỉnh Hưng Yên, Việt Nam</v>
      </c>
      <c r="E332" s="439" t="s">
        <v>17279</v>
      </c>
      <c r="F332" s="502"/>
      <c r="G332" s="551"/>
      <c r="H332" s="502"/>
      <c r="I332" s="502"/>
      <c r="J332" s="502"/>
      <c r="K332" s="502">
        <v>20</v>
      </c>
      <c r="L332" s="502"/>
      <c r="M332" s="502"/>
      <c r="N332" s="502"/>
      <c r="O332" s="502">
        <v>30</v>
      </c>
      <c r="P332" s="502"/>
      <c r="Q332" s="503"/>
      <c r="R332" s="503"/>
      <c r="S332" s="503"/>
      <c r="T332" s="503"/>
      <c r="U332" s="503"/>
      <c r="V332" s="503"/>
      <c r="W332" s="503"/>
      <c r="X332" s="503"/>
      <c r="Y332" s="504"/>
      <c r="Z332" s="504"/>
      <c r="AA332" s="504"/>
      <c r="AB332" s="117"/>
    </row>
    <row r="333" spans="1:28" s="15" customFormat="1" ht="18" customHeight="1">
      <c r="A333" s="693">
        <v>45932</v>
      </c>
      <c r="B333" s="694" t="s">
        <v>18292</v>
      </c>
      <c r="C333" s="14" t="s">
        <v>17289</v>
      </c>
      <c r="D333" s="161" t="str">
        <f>IFERROR(VLOOKUP($C333,'[5]Mã KH'!$A$3:$E$4001,3,0)," ")</f>
        <v>Căn RA1, Tầng 01, Tòa A1 Khu căn hộ Rừng Cọ, KĐT TM và DL Vă, Xã Xuân Quan, Huyện Văn Giang, Tỉnh Hưng Yên, Việt Nam</v>
      </c>
      <c r="E333" s="14">
        <v>4168547373</v>
      </c>
      <c r="F333" s="669"/>
      <c r="G333" s="695"/>
      <c r="H333" s="669"/>
      <c r="I333" s="669"/>
      <c r="J333" s="669"/>
      <c r="K333" s="669"/>
      <c r="L333" s="669"/>
      <c r="M333" s="669">
        <v>10</v>
      </c>
      <c r="N333" s="669"/>
      <c r="O333" s="669">
        <v>20</v>
      </c>
      <c r="P333" s="669"/>
      <c r="Q333" s="670">
        <v>5</v>
      </c>
      <c r="R333" s="670"/>
      <c r="S333" s="670">
        <v>10</v>
      </c>
      <c r="T333" s="670">
        <v>15</v>
      </c>
      <c r="U333" s="670"/>
      <c r="V333" s="670"/>
      <c r="W333" s="670"/>
      <c r="X333" s="670"/>
      <c r="Y333" s="117"/>
      <c r="Z333" s="117"/>
      <c r="AA333" s="117"/>
      <c r="AB333" s="117"/>
    </row>
    <row r="334" spans="1:28" s="15" customFormat="1" ht="18" customHeight="1">
      <c r="A334" s="693">
        <v>45932</v>
      </c>
      <c r="B334" s="694">
        <v>6522</v>
      </c>
      <c r="C334" s="14" t="s">
        <v>17289</v>
      </c>
      <c r="D334" s="161" t="str">
        <f>IFERROR(VLOOKUP($C334,'[5]Mã KH'!$A$3:$E$4001,3,0)," ")</f>
        <v>Căn RA1, Tầng 01, Tòa A1 Khu căn hộ Rừng Cọ, KĐT TM và DL Vă, Xã Xuân Quan, Huyện Văn Giang, Tỉnh Hưng Yên, Việt Nam</v>
      </c>
      <c r="E334" s="14">
        <v>4168376419</v>
      </c>
      <c r="F334" s="669"/>
      <c r="G334" s="695"/>
      <c r="H334" s="669"/>
      <c r="I334" s="669"/>
      <c r="J334" s="669"/>
      <c r="K334" s="669"/>
      <c r="L334" s="669"/>
      <c r="M334" s="669">
        <v>5</v>
      </c>
      <c r="N334" s="669"/>
      <c r="O334" s="669">
        <v>15</v>
      </c>
      <c r="P334" s="669"/>
      <c r="Q334" s="670"/>
      <c r="R334" s="670"/>
      <c r="S334" s="670">
        <v>5</v>
      </c>
      <c r="T334" s="670">
        <v>5</v>
      </c>
      <c r="U334" s="670"/>
      <c r="V334" s="670"/>
      <c r="W334" s="670"/>
      <c r="X334" s="670"/>
      <c r="Y334" s="117"/>
      <c r="Z334" s="117"/>
      <c r="AA334" s="117"/>
      <c r="AB334" s="117"/>
    </row>
    <row r="335" spans="1:28" s="15" customFormat="1" ht="18" customHeight="1">
      <c r="A335" s="693">
        <v>45932</v>
      </c>
      <c r="B335" s="694">
        <v>5592</v>
      </c>
      <c r="C335" s="14" t="s">
        <v>17289</v>
      </c>
      <c r="D335" s="161" t="str">
        <f>IFERROR(VLOOKUP($C335,'[5]Mã KH'!$A$3:$E$4001,3,0)," ")</f>
        <v>Căn RA1, Tầng 01, Tòa A1 Khu căn hộ Rừng Cọ, KĐT TM và DL Vă, Xã Xuân Quan, Huyện Văn Giang, Tỉnh Hưng Yên, Việt Nam</v>
      </c>
      <c r="E335" s="14">
        <v>4168296051</v>
      </c>
      <c r="F335" s="669"/>
      <c r="G335" s="695"/>
      <c r="H335" s="669"/>
      <c r="I335" s="669"/>
      <c r="J335" s="669"/>
      <c r="K335" s="669"/>
      <c r="L335" s="669"/>
      <c r="M335" s="669">
        <v>5</v>
      </c>
      <c r="N335" s="669"/>
      <c r="O335" s="669">
        <v>10</v>
      </c>
      <c r="P335" s="669"/>
      <c r="Q335" s="670">
        <v>5</v>
      </c>
      <c r="R335" s="670"/>
      <c r="S335" s="670">
        <v>5</v>
      </c>
      <c r="T335" s="670">
        <v>5</v>
      </c>
      <c r="U335" s="670">
        <v>9</v>
      </c>
      <c r="V335" s="670"/>
      <c r="W335" s="670"/>
      <c r="X335" s="670"/>
      <c r="Y335" s="117">
        <v>6</v>
      </c>
      <c r="Z335" s="117"/>
      <c r="AA335" s="117"/>
      <c r="AB335" s="117"/>
    </row>
    <row r="336" spans="1:28" s="15" customFormat="1" ht="18" customHeight="1">
      <c r="A336" s="693">
        <v>45932</v>
      </c>
      <c r="B336" s="694">
        <v>5638</v>
      </c>
      <c r="C336" s="14" t="s">
        <v>17289</v>
      </c>
      <c r="D336" s="161" t="str">
        <f>IFERROR(VLOOKUP($C336,'[5]Mã KH'!$A$3:$E$4001,3,0)," ")</f>
        <v>Căn RA1, Tầng 01, Tòa A1 Khu căn hộ Rừng Cọ, KĐT TM và DL Vă, Xã Xuân Quan, Huyện Văn Giang, Tỉnh Hưng Yên, Việt Nam</v>
      </c>
      <c r="E336" s="14">
        <v>4168296167</v>
      </c>
      <c r="F336" s="669"/>
      <c r="G336" s="695"/>
      <c r="H336" s="669"/>
      <c r="I336" s="669"/>
      <c r="J336" s="669"/>
      <c r="K336" s="669"/>
      <c r="L336" s="669"/>
      <c r="M336" s="669">
        <v>5</v>
      </c>
      <c r="N336" s="669"/>
      <c r="O336" s="669">
        <v>10</v>
      </c>
      <c r="P336" s="669"/>
      <c r="Q336" s="670">
        <v>3</v>
      </c>
      <c r="R336" s="670"/>
      <c r="S336" s="670">
        <v>5</v>
      </c>
      <c r="T336" s="670">
        <v>5</v>
      </c>
      <c r="U336" s="670">
        <v>6</v>
      </c>
      <c r="V336" s="670"/>
      <c r="W336" s="670"/>
      <c r="X336" s="670"/>
      <c r="Y336" s="117">
        <v>6</v>
      </c>
      <c r="Z336" s="117"/>
      <c r="AA336" s="117"/>
      <c r="AB336" s="117"/>
    </row>
    <row r="337" spans="1:28" ht="18" customHeight="1">
      <c r="A337" s="514">
        <v>45932</v>
      </c>
      <c r="B337" s="636">
        <v>5068</v>
      </c>
      <c r="C337" s="19" t="s">
        <v>17289</v>
      </c>
      <c r="D337" s="353" t="str">
        <f>IFERROR(VLOOKUP($C337,'[5]Mã KH'!$A$3:$E$4001,3,0)," ")</f>
        <v>Căn RA1, Tầng 01, Tòa A1 Khu căn hộ Rừng Cọ, KĐT TM và DL Vă, Xã Xuân Quan, Huyện Văn Giang, Tỉnh Hưng Yên, Việt Nam</v>
      </c>
      <c r="E337" s="14">
        <v>4168249790</v>
      </c>
      <c r="F337" s="502"/>
      <c r="G337" s="551"/>
      <c r="H337" s="502"/>
      <c r="I337" s="502"/>
      <c r="J337" s="502"/>
      <c r="K337" s="502"/>
      <c r="L337" s="502"/>
      <c r="M337" s="669">
        <v>5</v>
      </c>
      <c r="N337" s="669"/>
      <c r="O337" s="669">
        <v>30</v>
      </c>
      <c r="P337" s="502"/>
      <c r="Q337" s="503"/>
      <c r="R337" s="503"/>
      <c r="S337" s="503"/>
      <c r="T337" s="503"/>
      <c r="U337" s="503"/>
      <c r="V337" s="503"/>
      <c r="W337" s="503"/>
      <c r="X337" s="503"/>
      <c r="Y337" s="504"/>
      <c r="Z337" s="504"/>
      <c r="AA337" s="504"/>
      <c r="AB337" s="117"/>
    </row>
    <row r="338" spans="1:28" ht="18" customHeight="1">
      <c r="A338" s="514">
        <v>45932</v>
      </c>
      <c r="B338" s="636" t="s">
        <v>18293</v>
      </c>
      <c r="C338" s="19" t="s">
        <v>17289</v>
      </c>
      <c r="D338" s="353" t="str">
        <f>IFERROR(VLOOKUP($C338,'[5]Mã KH'!$A$3:$E$4001,3,0)," ")</f>
        <v>Căn RA1, Tầng 01, Tòa A1 Khu căn hộ Rừng Cọ, KĐT TM và DL Vă, Xã Xuân Quan, Huyện Văn Giang, Tỉnh Hưng Yên, Việt Nam</v>
      </c>
      <c r="E338" s="14">
        <v>4168288955</v>
      </c>
      <c r="F338" s="502"/>
      <c r="G338" s="551"/>
      <c r="H338" s="502"/>
      <c r="I338" s="502"/>
      <c r="J338" s="502"/>
      <c r="K338" s="502"/>
      <c r="L338" s="502"/>
      <c r="M338" s="669">
        <v>5</v>
      </c>
      <c r="N338" s="669"/>
      <c r="O338" s="669">
        <v>5</v>
      </c>
      <c r="P338" s="669"/>
      <c r="Q338" s="670">
        <v>3</v>
      </c>
      <c r="R338" s="670"/>
      <c r="S338" s="670">
        <v>5</v>
      </c>
      <c r="T338" s="670">
        <v>5</v>
      </c>
      <c r="U338" s="670">
        <v>6</v>
      </c>
      <c r="V338" s="670"/>
      <c r="W338" s="670"/>
      <c r="X338" s="670"/>
      <c r="Y338" s="117">
        <v>3</v>
      </c>
      <c r="Z338" s="504"/>
      <c r="AA338" s="504"/>
      <c r="AB338" s="117"/>
    </row>
    <row r="339" spans="1:28" ht="18" customHeight="1">
      <c r="A339" s="514">
        <v>45932</v>
      </c>
      <c r="B339" s="636">
        <v>6208</v>
      </c>
      <c r="C339" s="19" t="s">
        <v>17289</v>
      </c>
      <c r="D339" s="353" t="str">
        <f>IFERROR(VLOOKUP($C339,'[5]Mã KH'!$A$3:$E$4001,3,0)," ")</f>
        <v>Căn RA1, Tầng 01, Tòa A1 Khu căn hộ Rừng Cọ, KĐT TM và DL Vă, Xã Xuân Quan, Huyện Văn Giang, Tỉnh Hưng Yên, Việt Nam</v>
      </c>
      <c r="E339" s="14">
        <v>4168297071</v>
      </c>
      <c r="F339" s="502"/>
      <c r="G339" s="551"/>
      <c r="H339" s="502"/>
      <c r="I339" s="502"/>
      <c r="J339" s="502"/>
      <c r="K339" s="502"/>
      <c r="L339" s="502"/>
      <c r="M339" s="669">
        <v>5</v>
      </c>
      <c r="N339" s="669"/>
      <c r="O339" s="669">
        <v>5</v>
      </c>
      <c r="P339" s="669"/>
      <c r="Q339" s="670">
        <v>3</v>
      </c>
      <c r="R339" s="670"/>
      <c r="S339" s="670">
        <v>3</v>
      </c>
      <c r="T339" s="670">
        <v>5</v>
      </c>
      <c r="U339" s="670">
        <v>6</v>
      </c>
      <c r="V339" s="670"/>
      <c r="W339" s="670"/>
      <c r="X339" s="670"/>
      <c r="Y339" s="117">
        <v>3</v>
      </c>
      <c r="Z339" s="504"/>
      <c r="AA339" s="504"/>
      <c r="AB339" s="117"/>
    </row>
    <row r="340" spans="1:28" ht="18" customHeight="1">
      <c r="A340" s="514">
        <v>45932</v>
      </c>
      <c r="B340" s="636">
        <v>5526</v>
      </c>
      <c r="C340" s="19" t="s">
        <v>17289</v>
      </c>
      <c r="D340" s="353" t="str">
        <f>IFERROR(VLOOKUP($C340,'[5]Mã KH'!$A$3:$E$4001,3,0)," ")</f>
        <v>Căn RA1, Tầng 01, Tòa A1 Khu căn hộ Rừng Cọ, KĐT TM và DL Vă, Xã Xuân Quan, Huyện Văn Giang, Tỉnh Hưng Yên, Việt Nam</v>
      </c>
      <c r="E340" s="14">
        <v>4168295790</v>
      </c>
      <c r="F340" s="502"/>
      <c r="G340" s="551"/>
      <c r="H340" s="502"/>
      <c r="I340" s="502"/>
      <c r="J340" s="502"/>
      <c r="K340" s="502"/>
      <c r="L340" s="502"/>
      <c r="M340" s="669">
        <v>5</v>
      </c>
      <c r="N340" s="669"/>
      <c r="O340" s="669">
        <v>3</v>
      </c>
      <c r="P340" s="669"/>
      <c r="Q340" s="670">
        <v>3</v>
      </c>
      <c r="R340" s="670"/>
      <c r="S340" s="670">
        <v>5</v>
      </c>
      <c r="T340" s="670">
        <v>5</v>
      </c>
      <c r="U340" s="670">
        <v>6</v>
      </c>
      <c r="V340" s="670"/>
      <c r="W340" s="670"/>
      <c r="X340" s="670"/>
      <c r="Y340" s="117">
        <v>6</v>
      </c>
      <c r="Z340" s="504"/>
      <c r="AA340" s="504"/>
      <c r="AB340" s="117"/>
    </row>
    <row r="341" spans="1:28" ht="18" customHeight="1">
      <c r="A341" s="514">
        <v>45932</v>
      </c>
      <c r="B341" s="636">
        <v>4855</v>
      </c>
      <c r="C341" s="19" t="s">
        <v>17289</v>
      </c>
      <c r="D341" s="353" t="str">
        <f>IFERROR(VLOOKUP($C341,'[5]Mã KH'!$A$3:$E$4001,3,0)," ")</f>
        <v>Căn RA1, Tầng 01, Tòa A1 Khu căn hộ Rừng Cọ, KĐT TM và DL Vă, Xã Xuân Quan, Huyện Văn Giang, Tỉnh Hưng Yên, Việt Nam</v>
      </c>
      <c r="E341" s="14">
        <v>4168294588</v>
      </c>
      <c r="F341" s="502"/>
      <c r="G341" s="551"/>
      <c r="H341" s="502"/>
      <c r="I341" s="502"/>
      <c r="J341" s="502"/>
      <c r="K341" s="502"/>
      <c r="L341" s="502"/>
      <c r="M341" s="502">
        <v>5</v>
      </c>
      <c r="N341" s="502"/>
      <c r="O341" s="502">
        <v>10</v>
      </c>
      <c r="P341" s="502"/>
      <c r="Q341" s="503">
        <v>3</v>
      </c>
      <c r="R341" s="503"/>
      <c r="S341" s="503">
        <v>5</v>
      </c>
      <c r="T341" s="503">
        <v>5</v>
      </c>
      <c r="U341" s="503">
        <v>9</v>
      </c>
      <c r="V341" s="503"/>
      <c r="W341" s="503"/>
      <c r="X341" s="503"/>
      <c r="Y341" s="504">
        <v>6</v>
      </c>
      <c r="Z341" s="504"/>
      <c r="AA341" s="504"/>
      <c r="AB341" s="117"/>
    </row>
    <row r="342" spans="1:28" ht="18" customHeight="1">
      <c r="A342" s="514">
        <v>45932</v>
      </c>
      <c r="B342" s="636">
        <v>4865</v>
      </c>
      <c r="C342" s="19" t="s">
        <v>17289</v>
      </c>
      <c r="D342" s="353" t="str">
        <f>IFERROR(VLOOKUP($C342,'[5]Mã KH'!$A$3:$E$4001,3,0)," ")</f>
        <v>Căn RA1, Tầng 01, Tòa A1 Khu căn hộ Rừng Cọ, KĐT TM và DL Vă, Xã Xuân Quan, Huyện Văn Giang, Tỉnh Hưng Yên, Việt Nam</v>
      </c>
      <c r="E342" s="14">
        <v>4168294591</v>
      </c>
      <c r="F342" s="502"/>
      <c r="G342" s="551"/>
      <c r="H342" s="502"/>
      <c r="I342" s="502"/>
      <c r="J342" s="502"/>
      <c r="K342" s="502"/>
      <c r="L342" s="502"/>
      <c r="M342" s="669">
        <v>5</v>
      </c>
      <c r="N342" s="669"/>
      <c r="O342" s="669">
        <v>10</v>
      </c>
      <c r="P342" s="669"/>
      <c r="Q342" s="670">
        <v>3</v>
      </c>
      <c r="R342" s="670"/>
      <c r="S342" s="670">
        <v>5</v>
      </c>
      <c r="T342" s="670">
        <v>5</v>
      </c>
      <c r="U342" s="670">
        <v>3</v>
      </c>
      <c r="V342" s="670"/>
      <c r="W342" s="670"/>
      <c r="X342" s="670"/>
      <c r="Y342" s="117">
        <v>6</v>
      </c>
      <c r="Z342" s="504"/>
      <c r="AA342" s="504"/>
      <c r="AB342" s="117"/>
    </row>
    <row r="343" spans="1:28" ht="18" customHeight="1">
      <c r="A343" s="514">
        <v>45932</v>
      </c>
      <c r="B343" s="636">
        <v>4355</v>
      </c>
      <c r="C343" s="19" t="s">
        <v>17290</v>
      </c>
      <c r="D343" s="353" t="str">
        <f>IFERROR(VLOOKUP($C343,'[5]Mã KH'!$A$3:$E$4001,3,0)," ")</f>
        <v>khu trung tâm thương mại Vincom Lê Thánh Tông, Số 5 đường Lê, Phường Máy Tơ, Quận Ngô Quyền, Thành phố Hải Phòng, Việt Nam</v>
      </c>
      <c r="E343" s="14">
        <v>4168518939</v>
      </c>
      <c r="F343" s="502"/>
      <c r="G343" s="551"/>
      <c r="H343" s="502"/>
      <c r="I343" s="502"/>
      <c r="J343" s="502"/>
      <c r="K343" s="502"/>
      <c r="L343" s="502"/>
      <c r="M343" s="669">
        <v>10</v>
      </c>
      <c r="N343" s="669"/>
      <c r="O343" s="669">
        <v>10</v>
      </c>
      <c r="P343" s="669"/>
      <c r="Q343" s="670"/>
      <c r="R343" s="670"/>
      <c r="S343" s="670"/>
      <c r="T343" s="670">
        <v>5</v>
      </c>
      <c r="U343" s="670">
        <v>10</v>
      </c>
      <c r="V343" s="503"/>
      <c r="W343" s="503"/>
      <c r="X343" s="503"/>
      <c r="Y343" s="504"/>
      <c r="Z343" s="504"/>
      <c r="AA343" s="504"/>
      <c r="AB343" s="117"/>
    </row>
    <row r="344" spans="1:28" ht="18" customHeight="1">
      <c r="A344" s="514">
        <v>45932</v>
      </c>
      <c r="B344" s="636" t="s">
        <v>18294</v>
      </c>
      <c r="C344" s="19" t="s">
        <v>17290</v>
      </c>
      <c r="D344" s="353" t="str">
        <f>IFERROR(VLOOKUP($C344,'[5]Mã KH'!$A$3:$E$4001,3,0)," ")</f>
        <v>khu trung tâm thương mại Vincom Lê Thánh Tông, Số 5 đường Lê, Phường Máy Tơ, Quận Ngô Quyền, Thành phố Hải Phòng, Việt Nam</v>
      </c>
      <c r="E344" s="14">
        <v>4168511533</v>
      </c>
      <c r="F344" s="502"/>
      <c r="G344" s="551"/>
      <c r="H344" s="502"/>
      <c r="I344" s="502"/>
      <c r="J344" s="502"/>
      <c r="K344" s="502"/>
      <c r="L344" s="502"/>
      <c r="M344" s="669">
        <v>10</v>
      </c>
      <c r="N344" s="669"/>
      <c r="O344" s="669">
        <v>20</v>
      </c>
      <c r="P344" s="669"/>
      <c r="Q344" s="670">
        <v>5</v>
      </c>
      <c r="R344" s="670"/>
      <c r="S344" s="670"/>
      <c r="T344" s="670">
        <v>5</v>
      </c>
      <c r="U344" s="670">
        <v>5</v>
      </c>
      <c r="V344" s="503"/>
      <c r="W344" s="503"/>
      <c r="X344" s="503"/>
      <c r="Y344" s="504"/>
      <c r="Z344" s="504"/>
      <c r="AA344" s="504"/>
      <c r="AB344" s="117"/>
    </row>
    <row r="345" spans="1:28" ht="18" customHeight="1">
      <c r="A345" s="514">
        <v>45932</v>
      </c>
      <c r="B345" s="636">
        <v>6224</v>
      </c>
      <c r="C345" s="19" t="s">
        <v>17290</v>
      </c>
      <c r="D345" s="353" t="str">
        <f>IFERROR(VLOOKUP($C345,'[5]Mã KH'!$A$3:$E$4001,3,0)," ")</f>
        <v>khu trung tâm thương mại Vincom Lê Thánh Tông, Số 5 đường Lê, Phường Máy Tơ, Quận Ngô Quyền, Thành phố Hải Phòng, Việt Nam</v>
      </c>
      <c r="E345" s="14">
        <v>4168521910</v>
      </c>
      <c r="F345" s="502"/>
      <c r="G345" s="551"/>
      <c r="H345" s="502"/>
      <c r="I345" s="502"/>
      <c r="J345" s="502"/>
      <c r="K345" s="502"/>
      <c r="L345" s="502"/>
      <c r="M345" s="669">
        <v>10</v>
      </c>
      <c r="N345" s="669"/>
      <c r="O345" s="669">
        <v>10</v>
      </c>
      <c r="P345" s="669"/>
      <c r="Q345" s="670">
        <v>5</v>
      </c>
      <c r="R345" s="670"/>
      <c r="S345" s="670"/>
      <c r="T345" s="670">
        <v>5</v>
      </c>
      <c r="U345" s="670">
        <v>5</v>
      </c>
      <c r="V345" s="503"/>
      <c r="W345" s="503"/>
      <c r="X345" s="503"/>
      <c r="Y345" s="504"/>
      <c r="Z345" s="504"/>
      <c r="AA345" s="504"/>
      <c r="AB345" s="117"/>
    </row>
    <row r="346" spans="1:28" ht="18" customHeight="1">
      <c r="A346" s="514">
        <v>45932</v>
      </c>
      <c r="B346" s="636">
        <v>6026</v>
      </c>
      <c r="C346" s="19" t="s">
        <v>17290</v>
      </c>
      <c r="D346" s="353" t="str">
        <f>IFERROR(VLOOKUP($C346,'[5]Mã KH'!$A$3:$E$4001,3,0)," ")</f>
        <v>khu trung tâm thương mại Vincom Lê Thánh Tông, Số 5 đường Lê, Phường Máy Tơ, Quận Ngô Quyền, Thành phố Hải Phòng, Việt Nam</v>
      </c>
      <c r="E346" s="704">
        <v>4168596293</v>
      </c>
      <c r="F346" s="502"/>
      <c r="G346" s="551"/>
      <c r="H346" s="502"/>
      <c r="I346" s="502"/>
      <c r="J346" s="502"/>
      <c r="K346" s="502"/>
      <c r="L346" s="502"/>
      <c r="M346" s="669">
        <v>10</v>
      </c>
      <c r="N346" s="669"/>
      <c r="O346" s="669">
        <v>20</v>
      </c>
      <c r="P346" s="669"/>
      <c r="Q346" s="670"/>
      <c r="R346" s="670"/>
      <c r="S346" s="670">
        <v>10</v>
      </c>
      <c r="T346" s="503"/>
      <c r="U346" s="503"/>
      <c r="V346" s="503"/>
      <c r="W346" s="503"/>
      <c r="X346" s="503"/>
      <c r="Y346" s="504"/>
      <c r="Z346" s="504"/>
      <c r="AA346" s="504"/>
      <c r="AB346" s="117"/>
    </row>
    <row r="347" spans="1:28" ht="18" customHeight="1">
      <c r="A347" s="514">
        <v>45932</v>
      </c>
      <c r="B347" s="636">
        <v>5401</v>
      </c>
      <c r="C347" s="19" t="s">
        <v>17290</v>
      </c>
      <c r="D347" s="353" t="str">
        <f>IFERROR(VLOOKUP($C347,'[5]Mã KH'!$A$3:$E$4001,3,0)," ")</f>
        <v>khu trung tâm thương mại Vincom Lê Thánh Tông, Số 5 đường Lê, Phường Máy Tơ, Quận Ngô Quyền, Thành phố Hải Phòng, Việt Nam</v>
      </c>
      <c r="E347" s="704">
        <v>4168653675</v>
      </c>
      <c r="F347" s="502"/>
      <c r="G347" s="551"/>
      <c r="H347" s="502"/>
      <c r="I347" s="502"/>
      <c r="J347" s="502"/>
      <c r="K347" s="502"/>
      <c r="L347" s="502"/>
      <c r="M347" s="669">
        <v>10</v>
      </c>
      <c r="N347" s="669"/>
      <c r="O347" s="669">
        <v>20</v>
      </c>
      <c r="P347" s="669"/>
      <c r="Q347" s="670"/>
      <c r="R347" s="670"/>
      <c r="S347" s="670"/>
      <c r="T347" s="670">
        <v>5</v>
      </c>
      <c r="U347" s="503"/>
      <c r="V347" s="503"/>
      <c r="W347" s="503"/>
      <c r="X347" s="503"/>
      <c r="Y347" s="504"/>
      <c r="Z347" s="504"/>
      <c r="AA347" s="504"/>
      <c r="AB347" s="117"/>
    </row>
    <row r="348" spans="1:28" ht="18" customHeight="1">
      <c r="A348" s="514">
        <v>45932</v>
      </c>
      <c r="B348" s="636">
        <v>6470</v>
      </c>
      <c r="C348" s="19" t="s">
        <v>17282</v>
      </c>
      <c r="D348" s="353" t="str">
        <f>IFERROR(VLOOKUP($C348,'[5]Mã KH'!$A$3:$E$4001,3,0)," ")</f>
        <v>481 Hùng Vương, Phường Đồng Tâm, Thành phố Vĩnh Yên, Tỉnh Vĩnh Phúc, Việt Nam</v>
      </c>
      <c r="E348" s="704">
        <v>4168757872</v>
      </c>
      <c r="F348" s="502"/>
      <c r="G348" s="551"/>
      <c r="H348" s="502"/>
      <c r="I348" s="502"/>
      <c r="J348" s="502"/>
      <c r="K348" s="502"/>
      <c r="L348" s="502"/>
      <c r="M348" s="669"/>
      <c r="N348" s="669"/>
      <c r="O348" s="669">
        <v>50</v>
      </c>
      <c r="P348" s="669"/>
      <c r="Q348" s="670"/>
      <c r="R348" s="670"/>
      <c r="S348" s="670">
        <v>10</v>
      </c>
      <c r="T348" s="670"/>
      <c r="U348" s="503"/>
      <c r="V348" s="503"/>
      <c r="W348" s="503"/>
      <c r="X348" s="503"/>
      <c r="Y348" s="504"/>
      <c r="Z348" s="504"/>
      <c r="AA348" s="504"/>
      <c r="AB348" s="117"/>
    </row>
    <row r="349" spans="1:28" ht="18" customHeight="1">
      <c r="A349" s="514">
        <v>45932</v>
      </c>
      <c r="B349" s="636" t="s">
        <v>18295</v>
      </c>
      <c r="C349" s="19" t="s">
        <v>17282</v>
      </c>
      <c r="D349" s="353" t="str">
        <f>IFERROR(VLOOKUP($C349,'[5]Mã KH'!$A$3:$E$4001,3,0)," ")</f>
        <v>481 Hùng Vương, Phường Đồng Tâm, Thành phố Vĩnh Yên, Tỉnh Vĩnh Phúc, Việt Nam</v>
      </c>
      <c r="E349" s="439">
        <v>4168517789</v>
      </c>
      <c r="F349" s="502"/>
      <c r="G349" s="551"/>
      <c r="H349" s="502"/>
      <c r="I349" s="502"/>
      <c r="J349" s="502"/>
      <c r="K349" s="502"/>
      <c r="L349" s="502"/>
      <c r="M349" s="669">
        <v>5</v>
      </c>
      <c r="N349" s="669"/>
      <c r="O349" s="669">
        <v>15</v>
      </c>
      <c r="P349" s="669"/>
      <c r="Q349" s="670">
        <v>5</v>
      </c>
      <c r="R349" s="670"/>
      <c r="S349" s="670">
        <v>5</v>
      </c>
      <c r="T349" s="670">
        <v>5</v>
      </c>
      <c r="U349" s="670">
        <v>5</v>
      </c>
      <c r="V349" s="503"/>
      <c r="W349" s="503"/>
      <c r="X349" s="503"/>
      <c r="Y349" s="504"/>
      <c r="Z349" s="504"/>
      <c r="AA349" s="504"/>
      <c r="AB349" s="117"/>
    </row>
    <row r="350" spans="1:28" ht="18" customHeight="1">
      <c r="A350" s="514">
        <v>45932</v>
      </c>
      <c r="B350" s="636">
        <v>5514</v>
      </c>
      <c r="C350" s="19" t="s">
        <v>17292</v>
      </c>
      <c r="D350" s="353" t="str">
        <f>IFERROR(VLOOKUP($C350,'[5]Mã KH'!$A$3:$E$4001,3,0)," ")</f>
        <v>Tầng 2, khu TTTM Vincom Plaza Hạ Long, Khu vực Cột đồng hồ, Phường Bạch Đằng, Thành phố Hạ Long, Tỉnh Quảng Ninh, Việt Nam</v>
      </c>
      <c r="E350" s="439">
        <v>4168496436</v>
      </c>
      <c r="F350" s="502"/>
      <c r="G350" s="551"/>
      <c r="H350" s="502"/>
      <c r="I350" s="502"/>
      <c r="J350" s="502"/>
      <c r="K350" s="502"/>
      <c r="L350" s="502"/>
      <c r="M350" s="669">
        <v>10</v>
      </c>
      <c r="N350" s="669"/>
      <c r="O350" s="669">
        <v>20</v>
      </c>
      <c r="P350" s="502"/>
      <c r="Q350" s="503"/>
      <c r="R350" s="503"/>
      <c r="S350" s="503"/>
      <c r="T350" s="503"/>
      <c r="U350" s="503"/>
      <c r="V350" s="503"/>
      <c r="W350" s="503"/>
      <c r="X350" s="503"/>
      <c r="Y350" s="504"/>
      <c r="Z350" s="504"/>
      <c r="AA350" s="504"/>
      <c r="AB350" s="117"/>
    </row>
    <row r="351" spans="1:28" ht="18" customHeight="1">
      <c r="A351" s="514">
        <v>45932</v>
      </c>
      <c r="B351" s="636">
        <v>6539</v>
      </c>
      <c r="C351" s="19" t="s">
        <v>17292</v>
      </c>
      <c r="D351" s="353" t="str">
        <f>IFERROR(VLOOKUP($C351,'[5]Mã KH'!$A$3:$E$4001,3,0)," ")</f>
        <v>Tầng 2, khu TTTM Vincom Plaza Hạ Long, Khu vực Cột đồng hồ, Phường Bạch Đằng, Thành phố Hạ Long, Tỉnh Quảng Ninh, Việt Nam</v>
      </c>
      <c r="E351" s="14">
        <v>4168495236</v>
      </c>
      <c r="F351" s="502"/>
      <c r="G351" s="551"/>
      <c r="H351" s="502"/>
      <c r="I351" s="502"/>
      <c r="J351" s="502"/>
      <c r="K351" s="502"/>
      <c r="L351" s="502"/>
      <c r="M351" s="502"/>
      <c r="N351" s="502"/>
      <c r="O351" s="669">
        <v>20</v>
      </c>
      <c r="P351" s="669"/>
      <c r="Q351" s="670"/>
      <c r="R351" s="670"/>
      <c r="S351" s="670">
        <v>5</v>
      </c>
      <c r="T351" s="670">
        <v>5</v>
      </c>
      <c r="U351" s="670">
        <v>5</v>
      </c>
      <c r="V351" s="503"/>
      <c r="W351" s="503"/>
      <c r="X351" s="503"/>
      <c r="Y351" s="504"/>
      <c r="Z351" s="504"/>
      <c r="AA351" s="504"/>
      <c r="AB351" s="117"/>
    </row>
    <row r="352" spans="1:28" ht="18" customHeight="1">
      <c r="A352" s="514">
        <v>45932</v>
      </c>
      <c r="B352" s="636">
        <v>6603</v>
      </c>
      <c r="C352" s="19" t="s">
        <v>17285</v>
      </c>
      <c r="D352" s="353" t="str">
        <f>IFERROR(VLOOKUP($C352,'[5]Mã KH'!$A$3:$E$4001,3,0)," ")</f>
        <v>Số nhà 848, đường Trần Hưng Đạo, Phường Tân Thành, Thành phố Ninh Bình, Tỉnh Ninh Bình, Việt Nam</v>
      </c>
      <c r="E352" s="14">
        <v>4168490839</v>
      </c>
      <c r="F352" s="502"/>
      <c r="G352" s="551"/>
      <c r="H352" s="502"/>
      <c r="I352" s="502"/>
      <c r="J352" s="502"/>
      <c r="K352" s="502"/>
      <c r="L352" s="502"/>
      <c r="M352" s="502"/>
      <c r="N352" s="502"/>
      <c r="O352" s="669">
        <v>20</v>
      </c>
      <c r="P352" s="669"/>
      <c r="Q352" s="670"/>
      <c r="R352" s="670"/>
      <c r="S352" s="670">
        <v>5</v>
      </c>
      <c r="T352" s="670">
        <v>5</v>
      </c>
      <c r="U352" s="670">
        <v>3</v>
      </c>
      <c r="V352" s="503"/>
      <c r="W352" s="503"/>
      <c r="X352" s="503"/>
      <c r="Y352" s="504"/>
      <c r="Z352" s="504"/>
      <c r="AA352" s="504"/>
      <c r="AB352" s="117"/>
    </row>
    <row r="353" spans="1:28" ht="18" customHeight="1">
      <c r="A353" s="514">
        <v>45932</v>
      </c>
      <c r="B353" s="636">
        <v>4642</v>
      </c>
      <c r="C353" s="19" t="s">
        <v>17280</v>
      </c>
      <c r="D353" s="353" t="str">
        <f>IFERROR(VLOOKUP($C353,'[5]Mã KH'!$A$3:$E$4001,3,0)," ")</f>
        <v>Đường Lê Quang Đạo, Phường Đông Ngàn, Thành phố Từ Sơn, Tỉnh Bắc Ninh, Việt Nam</v>
      </c>
      <c r="E353" s="14">
        <v>4168435251</v>
      </c>
      <c r="F353" s="502"/>
      <c r="G353" s="551"/>
      <c r="H353" s="502"/>
      <c r="I353" s="502"/>
      <c r="J353" s="502"/>
      <c r="K353" s="502"/>
      <c r="L353" s="502"/>
      <c r="M353" s="502"/>
      <c r="N353" s="502"/>
      <c r="O353" s="669">
        <v>15</v>
      </c>
      <c r="P353" s="669"/>
      <c r="Q353" s="670">
        <v>10</v>
      </c>
      <c r="R353" s="670"/>
      <c r="S353" s="670"/>
      <c r="T353" s="670">
        <v>10</v>
      </c>
      <c r="U353" s="670">
        <v>5</v>
      </c>
      <c r="V353" s="503"/>
      <c r="W353" s="503"/>
      <c r="X353" s="503"/>
      <c r="Y353" s="504"/>
      <c r="Z353" s="504"/>
      <c r="AA353" s="504"/>
      <c r="AB353" s="117"/>
    </row>
    <row r="354" spans="1:28" ht="18" customHeight="1">
      <c r="A354" s="514">
        <v>45932</v>
      </c>
      <c r="B354" s="636">
        <v>5128</v>
      </c>
      <c r="C354" s="19" t="s">
        <v>17280</v>
      </c>
      <c r="D354" s="353" t="str">
        <f>IFERROR(VLOOKUP($C354,'[5]Mã KH'!$A$3:$E$4001,3,0)," ")</f>
        <v>Đường Lê Quang Đạo, Phường Đông Ngàn, Thành phố Từ Sơn, Tỉnh Bắc Ninh, Việt Nam</v>
      </c>
      <c r="E354" s="14">
        <v>4168492989</v>
      </c>
      <c r="F354" s="502"/>
      <c r="G354" s="551"/>
      <c r="H354" s="502"/>
      <c r="I354" s="502"/>
      <c r="J354" s="502"/>
      <c r="K354" s="502"/>
      <c r="L354" s="502"/>
      <c r="M354" s="669">
        <v>10</v>
      </c>
      <c r="N354" s="669"/>
      <c r="O354" s="669">
        <v>40</v>
      </c>
      <c r="P354" s="669"/>
      <c r="Q354" s="670"/>
      <c r="R354" s="670"/>
      <c r="S354" s="670"/>
      <c r="T354" s="670">
        <v>15</v>
      </c>
      <c r="U354" s="670">
        <v>10</v>
      </c>
      <c r="V354" s="503"/>
      <c r="W354" s="503"/>
      <c r="X354" s="503"/>
      <c r="Y354" s="504"/>
      <c r="Z354" s="504"/>
      <c r="AA354" s="504"/>
      <c r="AB354" s="117"/>
    </row>
    <row r="355" spans="1:28" ht="18" customHeight="1">
      <c r="A355" s="514">
        <v>45932</v>
      </c>
      <c r="B355" s="636" t="s">
        <v>18296</v>
      </c>
      <c r="C355" s="19" t="s">
        <v>17280</v>
      </c>
      <c r="D355" s="353" t="str">
        <f>IFERROR(VLOOKUP($C355,'[5]Mã KH'!$A$3:$E$4001,3,0)," ")</f>
        <v>Đường Lê Quang Đạo, Phường Đông Ngàn, Thành phố Từ Sơn, Tỉnh Bắc Ninh, Việt Nam</v>
      </c>
      <c r="E355" s="14">
        <v>4168514848</v>
      </c>
      <c r="F355" s="502"/>
      <c r="G355" s="551"/>
      <c r="H355" s="502"/>
      <c r="I355" s="502"/>
      <c r="J355" s="502"/>
      <c r="K355" s="502"/>
      <c r="L355" s="502"/>
      <c r="M355" s="669">
        <v>15</v>
      </c>
      <c r="N355" s="669"/>
      <c r="O355" s="669">
        <v>10</v>
      </c>
      <c r="P355" s="669"/>
      <c r="Q355" s="670">
        <v>15</v>
      </c>
      <c r="R355" s="670"/>
      <c r="S355" s="670">
        <v>5</v>
      </c>
      <c r="T355" s="670">
        <v>15</v>
      </c>
      <c r="U355" s="503"/>
      <c r="V355" s="503"/>
      <c r="W355" s="503"/>
      <c r="X355" s="503"/>
      <c r="Y355" s="504"/>
      <c r="Z355" s="504"/>
      <c r="AA355" s="504"/>
      <c r="AB355" s="117"/>
    </row>
    <row r="356" spans="1:28" ht="18" customHeight="1">
      <c r="A356" s="514">
        <v>45932</v>
      </c>
      <c r="B356" s="636">
        <v>5986</v>
      </c>
      <c r="C356" s="19" t="s">
        <v>17280</v>
      </c>
      <c r="D356" s="353" t="str">
        <f>IFERROR(VLOOKUP($C356,'[5]Mã KH'!$A$3:$E$4001,3,0)," ")</f>
        <v>Đường Lê Quang Đạo, Phường Đông Ngàn, Thành phố Từ Sơn, Tỉnh Bắc Ninh, Việt Nam</v>
      </c>
      <c r="E356" s="14">
        <v>4168420347</v>
      </c>
      <c r="F356" s="502"/>
      <c r="G356" s="551"/>
      <c r="H356" s="502"/>
      <c r="I356" s="502"/>
      <c r="J356" s="502"/>
      <c r="K356" s="502"/>
      <c r="L356" s="502"/>
      <c r="M356" s="502"/>
      <c r="N356" s="502"/>
      <c r="O356" s="669">
        <v>20</v>
      </c>
      <c r="P356" s="669"/>
      <c r="Q356" s="670"/>
      <c r="R356" s="670"/>
      <c r="S356" s="670">
        <v>10</v>
      </c>
      <c r="T356" s="503"/>
      <c r="U356" s="503"/>
      <c r="V356" s="503"/>
      <c r="W356" s="503"/>
      <c r="X356" s="503"/>
      <c r="Y356" s="504"/>
      <c r="Z356" s="504"/>
      <c r="AA356" s="504"/>
      <c r="AB356" s="117"/>
    </row>
    <row r="357" spans="1:28" ht="18" customHeight="1">
      <c r="A357" s="514">
        <v>45932</v>
      </c>
      <c r="B357" s="636">
        <v>6622</v>
      </c>
      <c r="C357" s="19" t="s">
        <v>17280</v>
      </c>
      <c r="D357" s="353" t="str">
        <f>IFERROR(VLOOKUP($C357,'[5]Mã KH'!$A$3:$E$4001,3,0)," ")</f>
        <v>Đường Lê Quang Đạo, Phường Đông Ngàn, Thành phố Từ Sơn, Tỉnh Bắc Ninh, Việt Nam</v>
      </c>
      <c r="E357" s="14">
        <v>4168499491</v>
      </c>
      <c r="F357" s="502"/>
      <c r="G357" s="551"/>
      <c r="H357" s="502"/>
      <c r="I357" s="502"/>
      <c r="J357" s="502"/>
      <c r="K357" s="502"/>
      <c r="L357" s="502"/>
      <c r="M357" s="502"/>
      <c r="N357" s="502"/>
      <c r="O357" s="669">
        <v>15</v>
      </c>
      <c r="P357" s="669"/>
      <c r="Q357" s="670">
        <v>10</v>
      </c>
      <c r="R357" s="670"/>
      <c r="S357" s="670"/>
      <c r="T357" s="670"/>
      <c r="U357" s="670">
        <v>10</v>
      </c>
      <c r="V357" s="503"/>
      <c r="W357" s="503"/>
      <c r="X357" s="503"/>
      <c r="Y357" s="504"/>
      <c r="Z357" s="504"/>
      <c r="AA357" s="504"/>
      <c r="AB357" s="117"/>
    </row>
    <row r="358" spans="1:28" ht="18" customHeight="1">
      <c r="A358" s="514">
        <v>45932</v>
      </c>
      <c r="B358" s="636">
        <v>5694</v>
      </c>
      <c r="C358" s="19" t="s">
        <v>17286</v>
      </c>
      <c r="D358" s="353" t="str">
        <f>IFERROR(VLOOKUP($C358,'[5]Mã KH'!$A$3:$E$4001,3,0)," ")</f>
        <v>Khu dân cư Nguyễn Trãi 1, Phường Sao Đỏ, Thành phố Chí Linh, Tỉnh Hải Dương, Việt Nam</v>
      </c>
      <c r="E358" s="14">
        <v>4168486480</v>
      </c>
      <c r="F358" s="502"/>
      <c r="G358" s="551"/>
      <c r="H358" s="502"/>
      <c r="I358" s="502"/>
      <c r="J358" s="502"/>
      <c r="K358" s="502"/>
      <c r="L358" s="502"/>
      <c r="M358" s="669">
        <v>15</v>
      </c>
      <c r="N358" s="669"/>
      <c r="O358" s="669">
        <v>20</v>
      </c>
      <c r="P358" s="502"/>
      <c r="Q358" s="503"/>
      <c r="R358" s="503"/>
      <c r="S358" s="503"/>
      <c r="T358" s="503"/>
      <c r="U358" s="503"/>
      <c r="V358" s="503"/>
      <c r="W358" s="503"/>
      <c r="X358" s="503"/>
      <c r="Y358" s="504"/>
      <c r="Z358" s="504"/>
      <c r="AA358" s="504"/>
      <c r="AB358" s="117"/>
    </row>
    <row r="359" spans="1:28" ht="18" customHeight="1">
      <c r="A359" s="514">
        <v>45932</v>
      </c>
      <c r="B359" s="636">
        <v>5940</v>
      </c>
      <c r="C359" s="19" t="s">
        <v>17286</v>
      </c>
      <c r="D359" s="353" t="str">
        <f>IFERROR(VLOOKUP($C359,'[5]Mã KH'!$A$3:$E$4001,3,0)," ")</f>
        <v>Khu dân cư Nguyễn Trãi 1, Phường Sao Đỏ, Thành phố Chí Linh, Tỉnh Hải Dương, Việt Nam</v>
      </c>
      <c r="E359" s="14">
        <v>4168492786</v>
      </c>
      <c r="F359" s="502"/>
      <c r="G359" s="551"/>
      <c r="H359" s="502"/>
      <c r="I359" s="502"/>
      <c r="J359" s="502"/>
      <c r="K359" s="502"/>
      <c r="L359" s="502"/>
      <c r="M359" s="669">
        <v>10</v>
      </c>
      <c r="N359" s="669"/>
      <c r="O359" s="669">
        <v>20</v>
      </c>
      <c r="P359" s="669"/>
      <c r="Q359" s="670">
        <v>5</v>
      </c>
      <c r="R359" s="670"/>
      <c r="S359" s="670">
        <v>5</v>
      </c>
      <c r="T359" s="670"/>
      <c r="U359" s="670">
        <v>5</v>
      </c>
      <c r="V359" s="503"/>
      <c r="W359" s="503"/>
      <c r="X359" s="503"/>
      <c r="Y359" s="504"/>
      <c r="Z359" s="504"/>
      <c r="AA359" s="504"/>
      <c r="AB359" s="117"/>
    </row>
    <row r="360" spans="1:28" ht="18" customHeight="1">
      <c r="A360" s="514">
        <v>45932</v>
      </c>
      <c r="B360" s="636">
        <v>5967</v>
      </c>
      <c r="C360" s="19" t="s">
        <v>17286</v>
      </c>
      <c r="D360" s="353" t="str">
        <f>IFERROR(VLOOKUP($C360,'[5]Mã KH'!$A$3:$E$4001,3,0)," ")</f>
        <v>Khu dân cư Nguyễn Trãi 1, Phường Sao Đỏ, Thành phố Chí Linh, Tỉnh Hải Dương, Việt Nam</v>
      </c>
      <c r="E360" s="14">
        <v>4168471211</v>
      </c>
      <c r="F360" s="502"/>
      <c r="G360" s="551"/>
      <c r="H360" s="502"/>
      <c r="I360" s="502"/>
      <c r="J360" s="502"/>
      <c r="K360" s="502"/>
      <c r="L360" s="502"/>
      <c r="M360" s="669">
        <v>15</v>
      </c>
      <c r="N360" s="669"/>
      <c r="O360" s="669">
        <v>20</v>
      </c>
      <c r="P360" s="502"/>
      <c r="Q360" s="503"/>
      <c r="R360" s="503"/>
      <c r="S360" s="503"/>
      <c r="T360" s="503"/>
      <c r="U360" s="503"/>
      <c r="V360" s="503"/>
      <c r="W360" s="503"/>
      <c r="X360" s="503"/>
      <c r="Y360" s="504"/>
      <c r="Z360" s="504"/>
      <c r="AA360" s="504"/>
      <c r="AB360" s="117"/>
    </row>
    <row r="361" spans="1:28" ht="18" customHeight="1">
      <c r="A361" s="514">
        <v>45932</v>
      </c>
      <c r="B361" s="636">
        <v>5397</v>
      </c>
      <c r="C361" s="19" t="s">
        <v>17286</v>
      </c>
      <c r="D361" s="353" t="str">
        <f>IFERROR(VLOOKUP($C361,'[5]Mã KH'!$A$3:$E$4001,3,0)," ")</f>
        <v>Khu dân cư Nguyễn Trãi 1, Phường Sao Đỏ, Thành phố Chí Linh, Tỉnh Hải Dương, Việt Nam</v>
      </c>
      <c r="E361" s="14">
        <v>4168295526</v>
      </c>
      <c r="F361" s="502"/>
      <c r="G361" s="551"/>
      <c r="H361" s="502"/>
      <c r="I361" s="502"/>
      <c r="J361" s="502"/>
      <c r="K361" s="502"/>
      <c r="L361" s="502"/>
      <c r="M361" s="669">
        <v>10</v>
      </c>
      <c r="N361" s="669"/>
      <c r="O361" s="669">
        <v>5</v>
      </c>
      <c r="P361" s="669"/>
      <c r="Q361" s="670">
        <v>5</v>
      </c>
      <c r="R361" s="670"/>
      <c r="S361" s="670">
        <v>5</v>
      </c>
      <c r="T361" s="670">
        <v>3</v>
      </c>
      <c r="U361" s="670">
        <v>3</v>
      </c>
      <c r="V361" s="670"/>
      <c r="W361" s="670"/>
      <c r="X361" s="670"/>
      <c r="Y361" s="117">
        <v>3</v>
      </c>
      <c r="Z361" s="504"/>
      <c r="AA361" s="504"/>
      <c r="AB361" s="117"/>
    </row>
    <row r="362" spans="1:28" ht="18" customHeight="1">
      <c r="A362" s="514">
        <v>45932</v>
      </c>
      <c r="B362" s="636">
        <v>6959</v>
      </c>
      <c r="C362" s="19" t="s">
        <v>17286</v>
      </c>
      <c r="D362" s="353" t="str">
        <f>IFERROR(VLOOKUP($C362,'[5]Mã KH'!$A$3:$E$4001,3,0)," ")</f>
        <v>Khu dân cư Nguyễn Trãi 1, Phường Sao Đỏ, Thành phố Chí Linh, Tỉnh Hải Dương, Việt Nam</v>
      </c>
      <c r="E362" s="14">
        <v>4168297923</v>
      </c>
      <c r="F362" s="502"/>
      <c r="G362" s="551"/>
      <c r="H362" s="502"/>
      <c r="I362" s="502"/>
      <c r="J362" s="502"/>
      <c r="K362" s="502"/>
      <c r="L362" s="502"/>
      <c r="M362" s="502">
        <v>5</v>
      </c>
      <c r="N362" s="502"/>
      <c r="O362" s="502">
        <v>5</v>
      </c>
      <c r="P362" s="502"/>
      <c r="Q362" s="503">
        <v>3</v>
      </c>
      <c r="R362" s="503"/>
      <c r="S362" s="503">
        <v>3</v>
      </c>
      <c r="T362" s="503">
        <v>3</v>
      </c>
      <c r="U362" s="503">
        <v>3</v>
      </c>
      <c r="V362" s="503"/>
      <c r="W362" s="503"/>
      <c r="X362" s="503"/>
      <c r="Y362" s="504">
        <v>6</v>
      </c>
      <c r="Z362" s="504"/>
      <c r="AA362" s="504"/>
      <c r="AB362" s="117"/>
    </row>
    <row r="363" spans="1:28" ht="18" customHeight="1">
      <c r="A363" s="514">
        <v>45932</v>
      </c>
      <c r="B363" s="637">
        <v>5963</v>
      </c>
      <c r="C363" s="19" t="s">
        <v>17286</v>
      </c>
      <c r="D363" s="353" t="str">
        <f>IFERROR(VLOOKUP($C363,'[5]Mã KH'!$A$3:$E$4001,3,0)," ")</f>
        <v>Khu dân cư Nguyễn Trãi 1, Phường Sao Đỏ, Thành phố Chí Linh, Tỉnh Hải Dương, Việt Nam</v>
      </c>
      <c r="E363" s="14">
        <v>4168296869</v>
      </c>
      <c r="F363" s="502"/>
      <c r="G363" s="551"/>
      <c r="H363" s="502"/>
      <c r="I363" s="502"/>
      <c r="J363" s="502"/>
      <c r="K363" s="502"/>
      <c r="L363" s="502"/>
      <c r="M363" s="502">
        <v>3</v>
      </c>
      <c r="N363" s="502"/>
      <c r="O363" s="502">
        <v>5</v>
      </c>
      <c r="P363" s="502"/>
      <c r="Q363" s="503">
        <v>3</v>
      </c>
      <c r="R363" s="503"/>
      <c r="S363" s="503">
        <v>5</v>
      </c>
      <c r="T363" s="503">
        <v>5</v>
      </c>
      <c r="U363" s="503">
        <v>3</v>
      </c>
      <c r="V363" s="503"/>
      <c r="W363" s="503"/>
      <c r="X363" s="503"/>
      <c r="Y363" s="504">
        <v>3</v>
      </c>
      <c r="Z363" s="504"/>
      <c r="AA363" s="504"/>
      <c r="AB363" s="117"/>
    </row>
    <row r="364" spans="1:28" s="15" customFormat="1" ht="18" customHeight="1">
      <c r="A364" s="693">
        <v>45932</v>
      </c>
      <c r="B364" s="694">
        <v>5590</v>
      </c>
      <c r="C364" s="14" t="s">
        <v>17286</v>
      </c>
      <c r="D364" s="161" t="str">
        <f>IFERROR(VLOOKUP($C364,'[5]Mã KH'!$A$3:$E$4001,3,0)," ")</f>
        <v>Khu dân cư Nguyễn Trãi 1, Phường Sao Đỏ, Thành phố Chí Linh, Tỉnh Hải Dương, Việt Nam</v>
      </c>
      <c r="E364" s="14">
        <v>4168296048</v>
      </c>
      <c r="F364" s="669"/>
      <c r="G364" s="695"/>
      <c r="H364" s="669"/>
      <c r="I364" s="669"/>
      <c r="J364" s="669"/>
      <c r="K364" s="669"/>
      <c r="L364" s="669"/>
      <c r="M364" s="669">
        <v>5</v>
      </c>
      <c r="N364" s="669"/>
      <c r="O364" s="669">
        <v>3</v>
      </c>
      <c r="P364" s="669"/>
      <c r="Q364" s="670">
        <v>3</v>
      </c>
      <c r="R364" s="670"/>
      <c r="S364" s="670">
        <v>5</v>
      </c>
      <c r="T364" s="670">
        <v>5</v>
      </c>
      <c r="U364" s="670">
        <v>3</v>
      </c>
      <c r="V364" s="670"/>
      <c r="W364" s="670"/>
      <c r="X364" s="670"/>
      <c r="Y364" s="117">
        <v>3</v>
      </c>
      <c r="Z364" s="117"/>
      <c r="AA364" s="117"/>
      <c r="AB364" s="117"/>
    </row>
    <row r="365" spans="1:28" s="15" customFormat="1" ht="18" customHeight="1">
      <c r="A365" s="693">
        <v>45932</v>
      </c>
      <c r="B365" s="699">
        <v>3351</v>
      </c>
      <c r="C365" s="14" t="s">
        <v>17286</v>
      </c>
      <c r="D365" s="161" t="str">
        <f>IFERROR(VLOOKUP($C365,'[5]Mã KH'!$A$3:$E$4001,3,0)," ")</f>
        <v>Khu dân cư Nguyễn Trãi 1, Phường Sao Đỏ, Thành phố Chí Linh, Tỉnh Hải Dương, Việt Nam</v>
      </c>
      <c r="E365" s="14">
        <v>4168289550</v>
      </c>
      <c r="F365" s="669"/>
      <c r="G365" s="695"/>
      <c r="H365" s="669"/>
      <c r="I365" s="669"/>
      <c r="J365" s="669"/>
      <c r="K365" s="669"/>
      <c r="L365" s="669"/>
      <c r="M365" s="669">
        <v>5</v>
      </c>
      <c r="N365" s="669"/>
      <c r="O365" s="669">
        <v>3</v>
      </c>
      <c r="P365" s="669"/>
      <c r="Q365" s="670">
        <v>3</v>
      </c>
      <c r="R365" s="670"/>
      <c r="S365" s="670">
        <v>3</v>
      </c>
      <c r="T365" s="670">
        <v>3</v>
      </c>
      <c r="U365" s="670">
        <v>3</v>
      </c>
      <c r="V365" s="670"/>
      <c r="W365" s="670"/>
      <c r="X365" s="670"/>
      <c r="Y365" s="117">
        <v>3</v>
      </c>
      <c r="Z365" s="117"/>
      <c r="AA365" s="117"/>
      <c r="AB365" s="117"/>
    </row>
    <row r="366" spans="1:28" s="15" customFormat="1" ht="18" customHeight="1">
      <c r="A366" s="693">
        <v>45932</v>
      </c>
      <c r="B366" s="694">
        <v>3406</v>
      </c>
      <c r="C366" s="14" t="s">
        <v>17286</v>
      </c>
      <c r="D366" s="161" t="str">
        <f>IFERROR(VLOOKUP($C366,'[5]Mã KH'!$A$3:$E$4001,3,0)," ")</f>
        <v>Khu dân cư Nguyễn Trãi 1, Phường Sao Đỏ, Thành phố Chí Linh, Tỉnh Hải Dương, Việt Nam</v>
      </c>
      <c r="E366" s="14">
        <v>4168289742</v>
      </c>
      <c r="F366" s="669"/>
      <c r="G366" s="695"/>
      <c r="H366" s="669"/>
      <c r="I366" s="669"/>
      <c r="J366" s="669"/>
      <c r="K366" s="669"/>
      <c r="L366" s="669"/>
      <c r="M366" s="669">
        <v>5</v>
      </c>
      <c r="N366" s="669"/>
      <c r="O366" s="669">
        <v>5</v>
      </c>
      <c r="P366" s="669"/>
      <c r="Q366" s="670">
        <v>3</v>
      </c>
      <c r="R366" s="670"/>
      <c r="S366" s="670">
        <v>5</v>
      </c>
      <c r="T366" s="670">
        <v>5</v>
      </c>
      <c r="U366" s="670">
        <v>3</v>
      </c>
      <c r="V366" s="670"/>
      <c r="W366" s="670"/>
      <c r="X366" s="670"/>
      <c r="Y366" s="117">
        <v>3</v>
      </c>
      <c r="Z366" s="117"/>
      <c r="AA366" s="117"/>
      <c r="AB366" s="117"/>
    </row>
    <row r="367" spans="1:28" s="15" customFormat="1" ht="18" customHeight="1">
      <c r="A367" s="693">
        <v>45932</v>
      </c>
      <c r="B367" s="699">
        <v>5536</v>
      </c>
      <c r="C367" s="14" t="s">
        <v>17286</v>
      </c>
      <c r="D367" s="161" t="str">
        <f>IFERROR(VLOOKUP($C367,'[5]Mã KH'!$A$3:$E$4001,3,0)," ")</f>
        <v>Khu dân cư Nguyễn Trãi 1, Phường Sao Đỏ, Thành phố Chí Linh, Tỉnh Hải Dương, Việt Nam</v>
      </c>
      <c r="E367" s="14">
        <v>4168295793</v>
      </c>
      <c r="F367" s="669"/>
      <c r="G367" s="695"/>
      <c r="H367" s="669"/>
      <c r="I367" s="669"/>
      <c r="J367" s="669"/>
      <c r="K367" s="669"/>
      <c r="L367" s="669"/>
      <c r="M367" s="669">
        <v>5</v>
      </c>
      <c r="N367" s="669"/>
      <c r="O367" s="669">
        <v>5</v>
      </c>
      <c r="P367" s="669"/>
      <c r="Q367" s="670">
        <v>3</v>
      </c>
      <c r="R367" s="670"/>
      <c r="S367" s="670">
        <v>3</v>
      </c>
      <c r="T367" s="670">
        <v>3</v>
      </c>
      <c r="U367" s="670">
        <v>3</v>
      </c>
      <c r="V367" s="670"/>
      <c r="W367" s="670"/>
      <c r="X367" s="670"/>
      <c r="Y367" s="117">
        <v>3</v>
      </c>
      <c r="Z367" s="117"/>
      <c r="AA367" s="117"/>
      <c r="AB367" s="117"/>
    </row>
    <row r="368" spans="1:28" s="15" customFormat="1" ht="18" customHeight="1">
      <c r="A368" s="693">
        <v>45932</v>
      </c>
      <c r="B368" s="694">
        <v>5538</v>
      </c>
      <c r="C368" s="14" t="s">
        <v>17286</v>
      </c>
      <c r="D368" s="161" t="str">
        <f>IFERROR(VLOOKUP($C368,'[5]Mã KH'!$A$3:$E$4001,3,0)," ")</f>
        <v>Khu dân cư Nguyễn Trãi 1, Phường Sao Đỏ, Thành phố Chí Linh, Tỉnh Hải Dương, Việt Nam</v>
      </c>
      <c r="E368" s="14">
        <v>4168295906</v>
      </c>
      <c r="F368" s="669"/>
      <c r="G368" s="695"/>
      <c r="H368" s="669"/>
      <c r="I368" s="669"/>
      <c r="J368" s="669"/>
      <c r="K368" s="669"/>
      <c r="L368" s="669"/>
      <c r="M368" s="669">
        <v>5</v>
      </c>
      <c r="N368" s="669"/>
      <c r="O368" s="669">
        <v>5</v>
      </c>
      <c r="P368" s="669"/>
      <c r="Q368" s="670">
        <v>3</v>
      </c>
      <c r="R368" s="670"/>
      <c r="S368" s="670">
        <v>5</v>
      </c>
      <c r="T368" s="670">
        <v>5</v>
      </c>
      <c r="U368" s="670">
        <v>6</v>
      </c>
      <c r="V368" s="670"/>
      <c r="W368" s="670"/>
      <c r="X368" s="670"/>
      <c r="Y368" s="117">
        <v>6</v>
      </c>
      <c r="Z368" s="117"/>
      <c r="AA368" s="117"/>
      <c r="AB368" s="117"/>
    </row>
    <row r="369" spans="1:28" s="15" customFormat="1" ht="18" customHeight="1">
      <c r="A369" s="693">
        <v>45932</v>
      </c>
      <c r="B369" s="699">
        <v>6346</v>
      </c>
      <c r="C369" s="14" t="s">
        <v>17286</v>
      </c>
      <c r="D369" s="161" t="str">
        <f>IFERROR(VLOOKUP($C369,'[5]Mã KH'!$A$3:$E$4001,3,0)," ")</f>
        <v>Khu dân cư Nguyễn Trãi 1, Phường Sao Đỏ, Thành phố Chí Linh, Tỉnh Hải Dương, Việt Nam</v>
      </c>
      <c r="E369" s="14">
        <v>4168297181</v>
      </c>
      <c r="F369" s="669"/>
      <c r="G369" s="695"/>
      <c r="H369" s="669"/>
      <c r="I369" s="669"/>
      <c r="J369" s="669"/>
      <c r="K369" s="669"/>
      <c r="L369" s="669"/>
      <c r="M369" s="669">
        <v>3</v>
      </c>
      <c r="N369" s="669"/>
      <c r="O369" s="669">
        <v>5</v>
      </c>
      <c r="P369" s="669"/>
      <c r="Q369" s="670">
        <v>3</v>
      </c>
      <c r="R369" s="670"/>
      <c r="S369" s="670">
        <v>3</v>
      </c>
      <c r="T369" s="670">
        <v>3</v>
      </c>
      <c r="U369" s="670">
        <v>3</v>
      </c>
      <c r="V369" s="670"/>
      <c r="W369" s="670"/>
      <c r="X369" s="670"/>
      <c r="Y369" s="117">
        <v>3</v>
      </c>
      <c r="Z369" s="117"/>
      <c r="AA369" s="117"/>
      <c r="AB369" s="117"/>
    </row>
    <row r="370" spans="1:28" s="15" customFormat="1" ht="18" customHeight="1">
      <c r="A370" s="693">
        <v>45932</v>
      </c>
      <c r="B370" s="694">
        <v>5066</v>
      </c>
      <c r="C370" s="14" t="s">
        <v>15014</v>
      </c>
      <c r="D370" s="161" t="str">
        <f>IFERROR(VLOOKUP($C370,'[5]Mã KH'!$A$3:$E$4001,3,0)," ")</f>
        <v>186 Hùng Vương, Phường Vị Xuyên, Thành phố Nam Định, Tỉnh Nam Định, Việt Nam</v>
      </c>
      <c r="E370" s="14">
        <v>4168295116</v>
      </c>
      <c r="F370" s="669"/>
      <c r="G370" s="695"/>
      <c r="H370" s="669"/>
      <c r="I370" s="669"/>
      <c r="J370" s="669"/>
      <c r="K370" s="669"/>
      <c r="L370" s="669"/>
      <c r="M370" s="669">
        <v>3</v>
      </c>
      <c r="N370" s="669"/>
      <c r="O370" s="669">
        <v>5</v>
      </c>
      <c r="P370" s="669"/>
      <c r="Q370" s="670">
        <v>3</v>
      </c>
      <c r="R370" s="670"/>
      <c r="S370" s="670">
        <v>3</v>
      </c>
      <c r="T370" s="670">
        <v>5</v>
      </c>
      <c r="U370" s="670">
        <v>6</v>
      </c>
      <c r="V370" s="670"/>
      <c r="W370" s="670"/>
      <c r="X370" s="670"/>
      <c r="Y370" s="117">
        <v>3</v>
      </c>
      <c r="Z370" s="117"/>
      <c r="AA370" s="117"/>
      <c r="AB370" s="117"/>
    </row>
    <row r="371" spans="1:28" ht="18" customHeight="1">
      <c r="A371" s="514">
        <v>45932</v>
      </c>
      <c r="B371" s="637">
        <v>4741</v>
      </c>
      <c r="C371" s="19" t="s">
        <v>15014</v>
      </c>
      <c r="D371" s="353" t="str">
        <f>IFERROR(VLOOKUP($C371,'[5]Mã KH'!$A$3:$E$4001,3,0)," ")</f>
        <v>186 Hùng Vương, Phường Vị Xuyên, Thành phố Nam Định, Tỉnh Nam Định, Việt Nam</v>
      </c>
      <c r="E371" s="14">
        <v>4168294008</v>
      </c>
      <c r="F371" s="502"/>
      <c r="G371" s="551"/>
      <c r="H371" s="502"/>
      <c r="I371" s="502"/>
      <c r="J371" s="502"/>
      <c r="K371" s="502"/>
      <c r="L371" s="502"/>
      <c r="M371" s="502">
        <v>3</v>
      </c>
      <c r="N371" s="502"/>
      <c r="O371" s="502">
        <v>5</v>
      </c>
      <c r="P371" s="502"/>
      <c r="Q371" s="503">
        <v>3</v>
      </c>
      <c r="R371" s="503"/>
      <c r="S371" s="503">
        <v>3</v>
      </c>
      <c r="T371" s="503">
        <v>3</v>
      </c>
      <c r="U371" s="503">
        <v>3</v>
      </c>
      <c r="V371" s="503"/>
      <c r="W371" s="503"/>
      <c r="X371" s="503"/>
      <c r="Y371" s="504">
        <v>3</v>
      </c>
      <c r="Z371" s="504"/>
      <c r="AA371" s="504"/>
      <c r="AB371" s="117"/>
    </row>
    <row r="372" spans="1:28" s="15" customFormat="1" ht="18" customHeight="1">
      <c r="A372" s="693">
        <v>45932</v>
      </c>
      <c r="B372" s="694">
        <v>5724</v>
      </c>
      <c r="C372" s="14" t="s">
        <v>15014</v>
      </c>
      <c r="D372" s="161" t="str">
        <f>IFERROR(VLOOKUP($C372,'[5]Mã KH'!$A$3:$E$4001,3,0)," ")</f>
        <v>186 Hùng Vương, Phường Vị Xuyên, Thành phố Nam Định, Tỉnh Nam Định, Việt Nam</v>
      </c>
      <c r="E372" s="14">
        <v>4168296489</v>
      </c>
      <c r="F372" s="669"/>
      <c r="G372" s="695"/>
      <c r="H372" s="669"/>
      <c r="I372" s="669"/>
      <c r="J372" s="669"/>
      <c r="K372" s="669"/>
      <c r="L372" s="669"/>
      <c r="M372" s="669">
        <v>3</v>
      </c>
      <c r="N372" s="669"/>
      <c r="O372" s="669">
        <v>3</v>
      </c>
      <c r="P372" s="669"/>
      <c r="Q372" s="670">
        <v>3</v>
      </c>
      <c r="R372" s="670"/>
      <c r="S372" s="670">
        <v>3</v>
      </c>
      <c r="T372" s="670">
        <v>5</v>
      </c>
      <c r="U372" s="670">
        <v>3</v>
      </c>
      <c r="V372" s="670"/>
      <c r="W372" s="670"/>
      <c r="X372" s="670"/>
      <c r="Y372" s="117">
        <v>3</v>
      </c>
      <c r="Z372" s="117"/>
      <c r="AA372" s="117"/>
      <c r="AB372" s="117"/>
    </row>
    <row r="373" spans="1:28" ht="18" customHeight="1">
      <c r="A373" s="514">
        <v>45932</v>
      </c>
      <c r="B373" s="637">
        <v>4956</v>
      </c>
      <c r="C373" s="19" t="s">
        <v>15014</v>
      </c>
      <c r="D373" s="353" t="str">
        <f>IFERROR(VLOOKUP($C373,'[5]Mã KH'!$A$3:$E$4001,3,0)," ")</f>
        <v>186 Hùng Vương, Phường Vị Xuyên, Thành phố Nam Định, Tỉnh Nam Định, Việt Nam</v>
      </c>
      <c r="E373" s="14">
        <v>4168294769</v>
      </c>
      <c r="F373" s="502"/>
      <c r="G373" s="551"/>
      <c r="H373" s="502"/>
      <c r="I373" s="502"/>
      <c r="J373" s="502"/>
      <c r="K373" s="502"/>
      <c r="L373" s="502"/>
      <c r="M373" s="669">
        <v>5</v>
      </c>
      <c r="N373" s="669"/>
      <c r="O373" s="669">
        <v>3</v>
      </c>
      <c r="P373" s="669"/>
      <c r="Q373" s="670">
        <v>3</v>
      </c>
      <c r="R373" s="670"/>
      <c r="S373" s="670">
        <v>3</v>
      </c>
      <c r="T373" s="670">
        <v>5</v>
      </c>
      <c r="U373" s="670">
        <v>3</v>
      </c>
      <c r="V373" s="670"/>
      <c r="W373" s="670"/>
      <c r="X373" s="670"/>
      <c r="Y373" s="117">
        <v>3</v>
      </c>
      <c r="Z373" s="504"/>
      <c r="AA373" s="504"/>
      <c r="AB373" s="117"/>
    </row>
    <row r="374" spans="1:28" s="15" customFormat="1" ht="18" customHeight="1">
      <c r="A374" s="693">
        <v>45932</v>
      </c>
      <c r="B374" s="694">
        <v>4725</v>
      </c>
      <c r="C374" s="14" t="s">
        <v>15014</v>
      </c>
      <c r="D374" s="161" t="str">
        <f>IFERROR(VLOOKUP($C374,'[5]Mã KH'!$A$3:$E$4001,3,0)," ")</f>
        <v>186 Hùng Vương, Phường Vị Xuyên, Thành phố Nam Định, Tỉnh Nam Định, Việt Nam</v>
      </c>
      <c r="E374" s="14">
        <v>4168293851</v>
      </c>
      <c r="F374" s="669"/>
      <c r="G374" s="695"/>
      <c r="H374" s="669"/>
      <c r="I374" s="669"/>
      <c r="J374" s="669"/>
      <c r="K374" s="669"/>
      <c r="L374" s="669"/>
      <c r="M374" s="669">
        <v>5</v>
      </c>
      <c r="N374" s="669"/>
      <c r="O374" s="669">
        <v>5</v>
      </c>
      <c r="P374" s="669"/>
      <c r="Q374" s="670">
        <v>5</v>
      </c>
      <c r="R374" s="670"/>
      <c r="S374" s="670">
        <v>5</v>
      </c>
      <c r="T374" s="670">
        <v>5</v>
      </c>
      <c r="U374" s="670">
        <v>5</v>
      </c>
      <c r="V374" s="670"/>
      <c r="W374" s="670"/>
      <c r="X374" s="670"/>
      <c r="Y374" s="117">
        <v>5</v>
      </c>
      <c r="Z374" s="117"/>
      <c r="AA374" s="117"/>
      <c r="AB374" s="117"/>
    </row>
    <row r="375" spans="1:28" ht="18" customHeight="1">
      <c r="A375" s="514">
        <v>45932</v>
      </c>
      <c r="B375" s="636">
        <v>6809</v>
      </c>
      <c r="C375" s="19" t="s">
        <v>15014</v>
      </c>
      <c r="D375" s="353" t="str">
        <f>IFERROR(VLOOKUP($C375,'[5]Mã KH'!$A$3:$E$4001,3,0)," ")</f>
        <v>186 Hùng Vương, Phường Vị Xuyên, Thành phố Nam Định, Tỉnh Nam Định, Việt Nam</v>
      </c>
      <c r="E375" s="14">
        <v>4168437643</v>
      </c>
      <c r="F375" s="502"/>
      <c r="G375" s="551"/>
      <c r="H375" s="502"/>
      <c r="I375" s="502"/>
      <c r="J375" s="502"/>
      <c r="K375" s="502"/>
      <c r="L375" s="502"/>
      <c r="M375" s="502"/>
      <c r="N375" s="502"/>
      <c r="O375" s="669">
        <v>30</v>
      </c>
      <c r="P375" s="669"/>
      <c r="Q375" s="670"/>
      <c r="R375" s="670"/>
      <c r="S375" s="670"/>
      <c r="T375" s="670"/>
      <c r="U375" s="670"/>
      <c r="V375" s="670"/>
      <c r="W375" s="670">
        <v>5</v>
      </c>
      <c r="X375" s="670"/>
      <c r="Y375" s="117"/>
      <c r="Z375" s="117">
        <v>5</v>
      </c>
      <c r="AA375" s="504"/>
      <c r="AB375" s="117"/>
    </row>
    <row r="376" spans="1:28" ht="18" customHeight="1">
      <c r="A376" s="514">
        <v>45932</v>
      </c>
      <c r="B376" s="636">
        <v>6053</v>
      </c>
      <c r="C376" s="19" t="s">
        <v>17305</v>
      </c>
      <c r="D376" s="353" t="str">
        <f>IFERROR(VLOOKUP($C376,'[5]Mã KH'!$A$3:$E$4001,3,0)," ")</f>
        <v>Tầng 2, TTTM Vincom Tuyên Quang, Số 260 đường Quang Trung, Phường Phan Thiết, Thành Phố Tuyên Quang, Tỉnh Tuyên Quang, Việt Nam</v>
      </c>
      <c r="E376" s="14">
        <v>4168520401</v>
      </c>
      <c r="F376" s="502"/>
      <c r="G376" s="551"/>
      <c r="H376" s="502"/>
      <c r="I376" s="502"/>
      <c r="J376" s="502"/>
      <c r="K376" s="502"/>
      <c r="L376" s="502"/>
      <c r="M376" s="669">
        <v>10</v>
      </c>
      <c r="N376" s="669"/>
      <c r="O376" s="669">
        <v>10</v>
      </c>
      <c r="P376" s="669"/>
      <c r="Q376" s="670"/>
      <c r="R376" s="670"/>
      <c r="S376" s="670"/>
      <c r="T376" s="670"/>
      <c r="U376" s="670">
        <v>10</v>
      </c>
      <c r="V376" s="503"/>
      <c r="W376" s="503"/>
      <c r="X376" s="503"/>
      <c r="Y376" s="504"/>
      <c r="Z376" s="504"/>
      <c r="AA376" s="504"/>
      <c r="AB376" s="117"/>
    </row>
    <row r="377" spans="1:28" ht="18" customHeight="1">
      <c r="A377" s="514">
        <v>45932</v>
      </c>
      <c r="B377" s="637">
        <v>6053</v>
      </c>
      <c r="C377" s="19" t="s">
        <v>17305</v>
      </c>
      <c r="D377" s="353" t="str">
        <f>IFERROR(VLOOKUP($C377,'[5]Mã KH'!$A$3:$E$4001,3,0)," ")</f>
        <v>Tầng 2, TTTM Vincom Tuyên Quang, Số 260 đường Quang Trung, Phường Phan Thiết, Thành Phố Tuyên Quang, Tỉnh Tuyên Quang, Việt Nam</v>
      </c>
      <c r="E377" s="14">
        <v>4168471795</v>
      </c>
      <c r="F377" s="502"/>
      <c r="G377" s="551"/>
      <c r="H377" s="502"/>
      <c r="I377" s="502"/>
      <c r="J377" s="502"/>
      <c r="K377" s="502"/>
      <c r="L377" s="502"/>
      <c r="M377" s="669">
        <v>6</v>
      </c>
      <c r="N377" s="669"/>
      <c r="O377" s="669">
        <v>3</v>
      </c>
      <c r="P377" s="669"/>
      <c r="Q377" s="670"/>
      <c r="R377" s="670"/>
      <c r="S377" s="670"/>
      <c r="T377" s="670"/>
      <c r="U377" s="670"/>
      <c r="V377" s="503"/>
      <c r="W377" s="503"/>
      <c r="X377" s="503"/>
      <c r="Y377" s="504"/>
      <c r="Z377" s="504"/>
      <c r="AA377" s="504"/>
      <c r="AB377" s="117"/>
    </row>
    <row r="378" spans="1:28" ht="18" customHeight="1">
      <c r="A378" s="514">
        <v>45932</v>
      </c>
      <c r="B378" s="636">
        <v>4711</v>
      </c>
      <c r="C378" s="19" t="s">
        <v>17305</v>
      </c>
      <c r="D378" s="353" t="str">
        <f>IFERROR(VLOOKUP($C378,'[5]Mã KH'!$A$3:$E$4001,3,0)," ")</f>
        <v>Tầng 2, TTTM Vincom Tuyên Quang, Số 260 đường Quang Trung, Phường Phan Thiết, Thành Phố Tuyên Quang, Tỉnh Tuyên Quang, Việt Nam</v>
      </c>
      <c r="E378" s="14">
        <v>4168524942</v>
      </c>
      <c r="F378" s="502"/>
      <c r="G378" s="551"/>
      <c r="H378" s="502"/>
      <c r="I378" s="502"/>
      <c r="J378" s="502"/>
      <c r="K378" s="502"/>
      <c r="L378" s="502"/>
      <c r="M378" s="669">
        <v>5</v>
      </c>
      <c r="N378" s="669"/>
      <c r="O378" s="669">
        <v>15</v>
      </c>
      <c r="P378" s="669"/>
      <c r="Q378" s="670"/>
      <c r="R378" s="670"/>
      <c r="S378" s="670"/>
      <c r="T378" s="670">
        <v>5</v>
      </c>
      <c r="U378" s="670">
        <v>5</v>
      </c>
      <c r="V378" s="503"/>
      <c r="W378" s="503"/>
      <c r="X378" s="503"/>
      <c r="Y378" s="504"/>
      <c r="Z378" s="504"/>
      <c r="AA378" s="504"/>
      <c r="AB378" s="117"/>
    </row>
    <row r="379" spans="1:28" ht="18" customHeight="1">
      <c r="A379" s="514">
        <v>45932</v>
      </c>
      <c r="B379" s="637">
        <v>4711</v>
      </c>
      <c r="C379" s="19" t="s">
        <v>17305</v>
      </c>
      <c r="D379" s="353" t="str">
        <f>IFERROR(VLOOKUP($C379,'[5]Mã KH'!$A$3:$E$4001,3,0)," ")</f>
        <v>Tầng 2, TTTM Vincom Tuyên Quang, Số 260 đường Quang Trung, Phường Phan Thiết, Thành Phố Tuyên Quang, Tỉnh Tuyên Quang, Việt Nam</v>
      </c>
      <c r="E379" s="14">
        <v>4168471714</v>
      </c>
      <c r="F379" s="502"/>
      <c r="G379" s="551"/>
      <c r="H379" s="502"/>
      <c r="I379" s="502"/>
      <c r="J379" s="502"/>
      <c r="K379" s="502"/>
      <c r="L379" s="502"/>
      <c r="M379" s="669">
        <v>9</v>
      </c>
      <c r="N379" s="669"/>
      <c r="O379" s="669">
        <v>6</v>
      </c>
      <c r="P379" s="502"/>
      <c r="Q379" s="503"/>
      <c r="R379" s="503"/>
      <c r="S379" s="503"/>
      <c r="T379" s="503"/>
      <c r="U379" s="503"/>
      <c r="V379" s="503"/>
      <c r="W379" s="503"/>
      <c r="X379" s="503"/>
      <c r="Y379" s="504"/>
      <c r="Z379" s="504"/>
      <c r="AA379" s="504"/>
      <c r="AB379" s="117"/>
    </row>
    <row r="380" spans="1:28" ht="18" customHeight="1">
      <c r="A380" s="514">
        <v>45932</v>
      </c>
      <c r="B380" s="636">
        <v>6864</v>
      </c>
      <c r="C380" s="19" t="s">
        <v>17428</v>
      </c>
      <c r="D380" s="353" t="str">
        <f>IFERROR(VLOOKUP($C380,'[5]Mã KH'!$A$3:$E$4001,3,0)," ")</f>
        <v>89 Nguyễn Thái Học, Phường Minh Khai, TP Hà Giang, Tỉnh Hà Giang, Việt Nam</v>
      </c>
      <c r="E380" s="702">
        <v>4168633612</v>
      </c>
      <c r="F380" s="502"/>
      <c r="G380" s="551"/>
      <c r="H380" s="502"/>
      <c r="I380" s="502"/>
      <c r="J380" s="502"/>
      <c r="K380" s="502"/>
      <c r="L380" s="502"/>
      <c r="M380" s="669">
        <v>20</v>
      </c>
      <c r="N380" s="669"/>
      <c r="O380" s="669">
        <v>20</v>
      </c>
      <c r="P380" s="669"/>
      <c r="Q380" s="670">
        <v>5</v>
      </c>
      <c r="R380" s="670"/>
      <c r="S380" s="670">
        <v>10</v>
      </c>
      <c r="T380" s="670">
        <v>10</v>
      </c>
      <c r="U380" s="670">
        <v>5</v>
      </c>
      <c r="V380" s="670"/>
      <c r="W380" s="670">
        <v>5</v>
      </c>
      <c r="X380" s="670"/>
      <c r="Y380" s="117"/>
      <c r="Z380" s="117">
        <v>5</v>
      </c>
      <c r="AA380" s="504"/>
      <c r="AB380" s="117"/>
    </row>
    <row r="381" spans="1:28" ht="18" customHeight="1">
      <c r="A381" s="514">
        <v>45932</v>
      </c>
      <c r="B381" s="636">
        <v>6439</v>
      </c>
      <c r="C381" s="19" t="s">
        <v>17342</v>
      </c>
      <c r="D381" s="353" t="str">
        <f>IFERROR(VLOOKUP($C381,'[5]Mã KH'!$A$3:$E$4001,3,0)," ")</f>
        <v>Tầng 1, Vincom+ Tĩnh Gia, Thôn Nam Yến, Xã Hải Yến, Thị xã Nghi Sơn, Tỉnh Thanh Hoá, Việt Nam</v>
      </c>
      <c r="E381" s="14">
        <v>4168372595</v>
      </c>
      <c r="F381" s="502"/>
      <c r="G381" s="551"/>
      <c r="H381" s="502"/>
      <c r="I381" s="502"/>
      <c r="J381" s="502"/>
      <c r="K381" s="502"/>
      <c r="L381" s="502"/>
      <c r="M381" s="502"/>
      <c r="N381" s="502"/>
      <c r="O381" s="669">
        <v>29</v>
      </c>
      <c r="P381" s="669"/>
      <c r="Q381" s="670">
        <v>10</v>
      </c>
      <c r="R381" s="670"/>
      <c r="S381" s="670">
        <v>21</v>
      </c>
      <c r="T381" s="670">
        <v>7</v>
      </c>
      <c r="U381" s="670"/>
      <c r="V381" s="670"/>
      <c r="W381" s="670"/>
      <c r="X381" s="670"/>
      <c r="Y381" s="117"/>
      <c r="Z381" s="117">
        <v>2</v>
      </c>
      <c r="AA381" s="504"/>
      <c r="AB381" s="117"/>
    </row>
    <row r="382" spans="1:28" ht="18" customHeight="1">
      <c r="A382" s="638"/>
      <c r="B382" s="639"/>
      <c r="C382" s="52"/>
      <c r="D382" s="657" t="str">
        <f>IFERROR(VLOOKUP($C382,'[5]Mã KH'!$A$3:$E$4001,3,0)," ")</f>
        <v xml:space="preserve"> </v>
      </c>
      <c r="E382" s="157"/>
      <c r="F382" s="640"/>
      <c r="G382" s="641"/>
      <c r="H382" s="640"/>
      <c r="I382" s="640"/>
      <c r="J382" s="640"/>
      <c r="K382" s="640"/>
      <c r="L382" s="640"/>
      <c r="M382" s="640"/>
      <c r="N382" s="640"/>
      <c r="O382" s="640"/>
      <c r="P382" s="640"/>
      <c r="Q382" s="642"/>
      <c r="R382" s="642"/>
      <c r="S382" s="642"/>
      <c r="T382" s="642"/>
      <c r="U382" s="642"/>
      <c r="V382" s="642"/>
      <c r="W382" s="642"/>
      <c r="X382" s="642"/>
      <c r="Y382" s="643"/>
      <c r="Z382" s="643"/>
      <c r="AA382" s="643"/>
      <c r="AB382" s="644"/>
    </row>
    <row r="383" spans="1:28" ht="18" customHeight="1">
      <c r="A383" s="514"/>
      <c r="B383" s="637"/>
      <c r="C383" s="19"/>
      <c r="D383" s="372" t="s">
        <v>18456</v>
      </c>
      <c r="E383" s="14"/>
      <c r="F383" s="502"/>
      <c r="G383" s="551"/>
      <c r="H383" s="502"/>
      <c r="I383" s="502"/>
      <c r="J383" s="502"/>
      <c r="K383" s="502"/>
      <c r="L383" s="502"/>
      <c r="M383" s="502"/>
      <c r="N383" s="502"/>
      <c r="O383" s="502"/>
      <c r="P383" s="502"/>
      <c r="Q383" s="503"/>
      <c r="R383" s="503"/>
      <c r="S383" s="503"/>
      <c r="T383" s="503"/>
      <c r="U383" s="503"/>
      <c r="V383" s="503"/>
      <c r="W383" s="503"/>
      <c r="X383" s="503"/>
      <c r="Y383" s="504"/>
      <c r="Z383" s="504"/>
      <c r="AA383" s="504"/>
      <c r="AB383" s="117"/>
    </row>
    <row r="384" spans="1:28" ht="18" customHeight="1">
      <c r="A384" s="514">
        <v>45963</v>
      </c>
      <c r="B384" s="636">
        <v>6604</v>
      </c>
      <c r="C384" s="19" t="s">
        <v>17280</v>
      </c>
      <c r="D384" s="353" t="str">
        <f>IFERROR(VLOOKUP($C384,'[5]Mã KH'!$A$3:$E$4001,3,0)," ")</f>
        <v>Đường Lê Quang Đạo, Phường Đông Ngàn, Thành phố Từ Sơn, Tỉnh Bắc Ninh, Việt Nam</v>
      </c>
      <c r="E384" s="14">
        <v>4168297446</v>
      </c>
      <c r="F384" s="502"/>
      <c r="G384" s="551"/>
      <c r="H384" s="502"/>
      <c r="I384" s="502"/>
      <c r="J384" s="502"/>
      <c r="K384" s="502"/>
      <c r="L384" s="502"/>
      <c r="M384" s="669">
        <v>3</v>
      </c>
      <c r="N384" s="669"/>
      <c r="O384" s="669">
        <v>3</v>
      </c>
      <c r="P384" s="669"/>
      <c r="Q384" s="670">
        <v>3</v>
      </c>
      <c r="R384" s="670"/>
      <c r="S384" s="670">
        <v>5</v>
      </c>
      <c r="T384" s="670">
        <v>5</v>
      </c>
      <c r="U384" s="670">
        <v>3</v>
      </c>
      <c r="V384" s="670"/>
      <c r="W384" s="670"/>
      <c r="X384" s="670"/>
      <c r="Y384" s="117">
        <v>3</v>
      </c>
      <c r="Z384" s="504"/>
      <c r="AA384" s="504"/>
      <c r="AB384" s="117"/>
    </row>
    <row r="385" spans="1:28" ht="18" customHeight="1">
      <c r="A385" s="514">
        <v>45963</v>
      </c>
      <c r="B385" s="637">
        <v>3969</v>
      </c>
      <c r="C385" s="19" t="s">
        <v>17280</v>
      </c>
      <c r="D385" s="353" t="str">
        <f>IFERROR(VLOOKUP($C385,'[5]Mã KH'!$A$3:$E$4001,3,0)," ")</f>
        <v>Đường Lê Quang Đạo, Phường Đông Ngàn, Thành phố Từ Sơn, Tỉnh Bắc Ninh, Việt Nam</v>
      </c>
      <c r="E385" s="14">
        <v>4168292062</v>
      </c>
      <c r="F385" s="502"/>
      <c r="G385" s="551"/>
      <c r="H385" s="502"/>
      <c r="I385" s="502"/>
      <c r="J385" s="502"/>
      <c r="K385" s="502"/>
      <c r="L385" s="502"/>
      <c r="M385" s="669">
        <v>3</v>
      </c>
      <c r="N385" s="669"/>
      <c r="O385" s="669">
        <v>5</v>
      </c>
      <c r="P385" s="669"/>
      <c r="Q385" s="670">
        <v>3</v>
      </c>
      <c r="R385" s="670"/>
      <c r="S385" s="670">
        <v>3</v>
      </c>
      <c r="T385" s="670">
        <v>3</v>
      </c>
      <c r="U385" s="670">
        <v>3</v>
      </c>
      <c r="V385" s="670"/>
      <c r="W385" s="670"/>
      <c r="X385" s="670"/>
      <c r="Y385" s="117">
        <v>3</v>
      </c>
      <c r="Z385" s="504"/>
      <c r="AA385" s="504"/>
      <c r="AB385" s="117"/>
    </row>
    <row r="386" spans="1:28" ht="18" customHeight="1">
      <c r="A386" s="514">
        <v>45963</v>
      </c>
      <c r="B386" s="636">
        <v>6813</v>
      </c>
      <c r="C386" s="19" t="s">
        <v>17280</v>
      </c>
      <c r="D386" s="353" t="str">
        <f>IFERROR(VLOOKUP($C386,'[5]Mã KH'!$A$3:$E$4001,3,0)," ")</f>
        <v>Đường Lê Quang Đạo, Phường Đông Ngàn, Thành phố Từ Sơn, Tỉnh Bắc Ninh, Việt Nam</v>
      </c>
      <c r="E386" s="14">
        <v>4168297670</v>
      </c>
      <c r="F386" s="502"/>
      <c r="G386" s="551"/>
      <c r="H386" s="502"/>
      <c r="I386" s="502"/>
      <c r="J386" s="502"/>
      <c r="K386" s="502"/>
      <c r="L386" s="502"/>
      <c r="M386" s="669">
        <v>5</v>
      </c>
      <c r="N386" s="669"/>
      <c r="O386" s="669">
        <v>5</v>
      </c>
      <c r="P386" s="669"/>
      <c r="Q386" s="670">
        <v>3</v>
      </c>
      <c r="R386" s="670"/>
      <c r="S386" s="670">
        <v>3</v>
      </c>
      <c r="T386" s="670">
        <v>3</v>
      </c>
      <c r="U386" s="670">
        <v>3</v>
      </c>
      <c r="V386" s="670"/>
      <c r="W386" s="670"/>
      <c r="X386" s="670"/>
      <c r="Y386" s="117">
        <v>6</v>
      </c>
      <c r="Z386" s="504"/>
      <c r="AA386" s="504"/>
      <c r="AB386" s="117"/>
    </row>
    <row r="387" spans="1:28" ht="18" customHeight="1">
      <c r="A387" s="514">
        <v>45963</v>
      </c>
      <c r="B387" s="637">
        <v>5587</v>
      </c>
      <c r="C387" s="19" t="s">
        <v>17280</v>
      </c>
      <c r="D387" s="353" t="str">
        <f>IFERROR(VLOOKUP($C387,'[5]Mã KH'!$A$3:$E$4001,3,0)," ")</f>
        <v>Đường Lê Quang Đạo, Phường Đông Ngàn, Thành phố Từ Sơn, Tỉnh Bắc Ninh, Việt Nam</v>
      </c>
      <c r="E387" s="14">
        <v>4168296045</v>
      </c>
      <c r="F387" s="502"/>
      <c r="G387" s="551"/>
      <c r="H387" s="502"/>
      <c r="I387" s="502"/>
      <c r="J387" s="502"/>
      <c r="K387" s="502"/>
      <c r="L387" s="502"/>
      <c r="M387" s="669">
        <v>3</v>
      </c>
      <c r="N387" s="669"/>
      <c r="O387" s="669">
        <v>3</v>
      </c>
      <c r="P387" s="669"/>
      <c r="Q387" s="670">
        <v>3</v>
      </c>
      <c r="R387" s="670"/>
      <c r="S387" s="670">
        <v>5</v>
      </c>
      <c r="T387" s="670">
        <v>5</v>
      </c>
      <c r="U387" s="670">
        <v>3</v>
      </c>
      <c r="V387" s="670"/>
      <c r="W387" s="670"/>
      <c r="X387" s="670"/>
      <c r="Y387" s="117">
        <v>3</v>
      </c>
      <c r="Z387" s="504"/>
      <c r="AA387" s="504"/>
      <c r="AB387" s="117"/>
    </row>
    <row r="388" spans="1:28" ht="18" customHeight="1">
      <c r="A388" s="514">
        <v>45963</v>
      </c>
      <c r="B388" s="636">
        <v>3640</v>
      </c>
      <c r="C388" s="19" t="s">
        <v>17280</v>
      </c>
      <c r="D388" s="353" t="str">
        <f>IFERROR(VLOOKUP($C388,'[5]Mã KH'!$A$3:$E$4001,3,0)," ")</f>
        <v>Đường Lê Quang Đạo, Phường Đông Ngàn, Thành phố Từ Sơn, Tỉnh Bắc Ninh, Việt Nam</v>
      </c>
      <c r="E388" s="14">
        <v>4168291134</v>
      </c>
      <c r="F388" s="502"/>
      <c r="G388" s="551"/>
      <c r="H388" s="502"/>
      <c r="I388" s="502"/>
      <c r="J388" s="502"/>
      <c r="K388" s="502"/>
      <c r="L388" s="502"/>
      <c r="M388" s="696">
        <v>5</v>
      </c>
      <c r="N388" s="502"/>
      <c r="O388" s="669">
        <v>3</v>
      </c>
      <c r="P388" s="669"/>
      <c r="Q388" s="670">
        <v>3</v>
      </c>
      <c r="R388" s="670"/>
      <c r="S388" s="670">
        <v>5</v>
      </c>
      <c r="T388" s="670">
        <v>5</v>
      </c>
      <c r="U388" s="670">
        <v>3</v>
      </c>
      <c r="V388" s="670"/>
      <c r="W388" s="670"/>
      <c r="X388" s="670"/>
      <c r="Y388" s="117">
        <v>3</v>
      </c>
      <c r="Z388" s="504"/>
      <c r="AA388" s="504"/>
      <c r="AB388" s="117"/>
    </row>
    <row r="389" spans="1:28" ht="18" customHeight="1">
      <c r="A389" s="514">
        <v>45963</v>
      </c>
      <c r="B389" s="637">
        <v>3955</v>
      </c>
      <c r="C389" s="19" t="s">
        <v>17280</v>
      </c>
      <c r="D389" s="353" t="str">
        <f>IFERROR(VLOOKUP($C389,'[5]Mã KH'!$A$3:$E$4001,3,0)," ")</f>
        <v>Đường Lê Quang Đạo, Phường Đông Ngàn, Thành phố Từ Sơn, Tỉnh Bắc Ninh, Việt Nam</v>
      </c>
      <c r="E389" s="14">
        <v>4168292059</v>
      </c>
      <c r="F389" s="502"/>
      <c r="G389" s="551"/>
      <c r="H389" s="502"/>
      <c r="I389" s="502"/>
      <c r="J389" s="502"/>
      <c r="K389" s="502"/>
      <c r="L389" s="502"/>
      <c r="M389" s="669">
        <v>3</v>
      </c>
      <c r="N389" s="669"/>
      <c r="O389" s="669">
        <v>3</v>
      </c>
      <c r="P389" s="669"/>
      <c r="Q389" s="670">
        <v>3</v>
      </c>
      <c r="R389" s="670"/>
      <c r="S389" s="670">
        <v>3</v>
      </c>
      <c r="T389" s="670">
        <v>3</v>
      </c>
      <c r="U389" s="670">
        <v>3</v>
      </c>
      <c r="V389" s="670"/>
      <c r="W389" s="670"/>
      <c r="X389" s="670"/>
      <c r="Y389" s="117">
        <v>3</v>
      </c>
      <c r="Z389" s="504"/>
      <c r="AA389" s="504"/>
      <c r="AB389" s="117"/>
    </row>
    <row r="390" spans="1:28" ht="18" customHeight="1">
      <c r="A390" s="514">
        <v>45963</v>
      </c>
      <c r="B390" s="636" t="s">
        <v>18297</v>
      </c>
      <c r="C390" s="19" t="s">
        <v>17280</v>
      </c>
      <c r="D390" s="353" t="str">
        <f>IFERROR(VLOOKUP($C390,'[5]Mã KH'!$A$3:$E$4001,3,0)," ")</f>
        <v>Đường Lê Quang Đạo, Phường Đông Ngàn, Thành phố Từ Sơn, Tỉnh Bắc Ninh, Việt Nam</v>
      </c>
      <c r="E390" s="14">
        <v>4168288720</v>
      </c>
      <c r="F390" s="502"/>
      <c r="G390" s="551"/>
      <c r="H390" s="502"/>
      <c r="I390" s="502"/>
      <c r="J390" s="502"/>
      <c r="K390" s="502"/>
      <c r="L390" s="502"/>
      <c r="M390" s="669">
        <v>15</v>
      </c>
      <c r="N390" s="669"/>
      <c r="O390" s="669">
        <v>8</v>
      </c>
      <c r="P390" s="669"/>
      <c r="Q390" s="670">
        <v>3</v>
      </c>
      <c r="R390" s="670"/>
      <c r="S390" s="670">
        <v>5</v>
      </c>
      <c r="T390" s="670">
        <v>10</v>
      </c>
      <c r="U390" s="670">
        <v>3</v>
      </c>
      <c r="V390" s="670"/>
      <c r="W390" s="670"/>
      <c r="X390" s="670"/>
      <c r="Y390" s="117">
        <v>3</v>
      </c>
      <c r="Z390" s="117"/>
      <c r="AA390" s="504"/>
      <c r="AB390" s="117"/>
    </row>
    <row r="391" spans="1:28" s="15" customFormat="1" ht="18" customHeight="1">
      <c r="A391" s="693">
        <v>45963</v>
      </c>
      <c r="B391" s="694">
        <v>3631</v>
      </c>
      <c r="C391" s="14" t="s">
        <v>17280</v>
      </c>
      <c r="D391" s="161" t="str">
        <f>IFERROR(VLOOKUP($C391,'[5]Mã KH'!$A$3:$E$4001,3,0)," ")</f>
        <v>Đường Lê Quang Đạo, Phường Đông Ngàn, Thành phố Từ Sơn, Tỉnh Bắc Ninh, Việt Nam</v>
      </c>
      <c r="E391" s="14">
        <v>4168290938</v>
      </c>
      <c r="F391" s="669"/>
      <c r="G391" s="695"/>
      <c r="H391" s="669"/>
      <c r="I391" s="669"/>
      <c r="J391" s="669"/>
      <c r="K391" s="669"/>
      <c r="L391" s="669"/>
      <c r="M391" s="669">
        <v>5</v>
      </c>
      <c r="N391" s="669"/>
      <c r="O391" s="669">
        <v>10</v>
      </c>
      <c r="P391" s="669"/>
      <c r="Q391" s="670">
        <v>5</v>
      </c>
      <c r="R391" s="670"/>
      <c r="S391" s="670">
        <v>3</v>
      </c>
      <c r="T391" s="670">
        <v>5</v>
      </c>
      <c r="U391" s="670">
        <v>10</v>
      </c>
      <c r="V391" s="670"/>
      <c r="W391" s="670"/>
      <c r="X391" s="670"/>
      <c r="Y391" s="117">
        <v>6</v>
      </c>
      <c r="Z391" s="117"/>
      <c r="AA391" s="117"/>
      <c r="AB391" s="117"/>
    </row>
    <row r="392" spans="1:28" s="15" customFormat="1" ht="18" customHeight="1">
      <c r="A392" s="693">
        <v>45963</v>
      </c>
      <c r="B392" s="694">
        <v>4538</v>
      </c>
      <c r="C392" s="14" t="s">
        <v>17280</v>
      </c>
      <c r="D392" s="161" t="str">
        <f>IFERROR(VLOOKUP($C392,'[5]Mã KH'!$A$3:$E$4001,3,0)," ")</f>
        <v>Đường Lê Quang Đạo, Phường Đông Ngàn, Thành phố Từ Sơn, Tỉnh Bắc Ninh, Việt Nam</v>
      </c>
      <c r="E392" s="14">
        <v>4168293248</v>
      </c>
      <c r="F392" s="669"/>
      <c r="G392" s="695"/>
      <c r="H392" s="669"/>
      <c r="I392" s="669"/>
      <c r="J392" s="669"/>
      <c r="K392" s="669"/>
      <c r="L392" s="669"/>
      <c r="M392" s="669">
        <v>5</v>
      </c>
      <c r="N392" s="669"/>
      <c r="O392" s="669">
        <v>5</v>
      </c>
      <c r="P392" s="669"/>
      <c r="Q392" s="670">
        <v>3</v>
      </c>
      <c r="R392" s="670"/>
      <c r="S392" s="670">
        <v>3</v>
      </c>
      <c r="T392" s="670">
        <v>3</v>
      </c>
      <c r="U392" s="670">
        <v>6</v>
      </c>
      <c r="V392" s="670"/>
      <c r="W392" s="670"/>
      <c r="X392" s="670"/>
      <c r="Y392" s="117">
        <v>3</v>
      </c>
      <c r="Z392" s="117"/>
      <c r="AA392" s="117"/>
      <c r="AB392" s="117"/>
    </row>
    <row r="393" spans="1:28" s="15" customFormat="1" ht="18" customHeight="1">
      <c r="A393" s="693">
        <v>45963</v>
      </c>
      <c r="B393" s="699">
        <v>4988</v>
      </c>
      <c r="C393" s="14" t="s">
        <v>17280</v>
      </c>
      <c r="D393" s="161" t="str">
        <f>IFERROR(VLOOKUP($C393,'[5]Mã KH'!$A$3:$E$4001,3,0)," ")</f>
        <v>Đường Lê Quang Đạo, Phường Đông Ngàn, Thành phố Từ Sơn, Tỉnh Bắc Ninh, Việt Nam</v>
      </c>
      <c r="E393" s="14">
        <v>4168295016</v>
      </c>
      <c r="F393" s="669"/>
      <c r="G393" s="695"/>
      <c r="H393" s="669"/>
      <c r="I393" s="669"/>
      <c r="J393" s="669"/>
      <c r="K393" s="669"/>
      <c r="L393" s="669"/>
      <c r="M393" s="669">
        <v>5</v>
      </c>
      <c r="N393" s="669"/>
      <c r="O393" s="669">
        <v>5</v>
      </c>
      <c r="P393" s="669"/>
      <c r="Q393" s="670">
        <v>3</v>
      </c>
      <c r="R393" s="670"/>
      <c r="S393" s="670">
        <v>5</v>
      </c>
      <c r="T393" s="670">
        <v>3</v>
      </c>
      <c r="U393" s="670">
        <v>3</v>
      </c>
      <c r="V393" s="670"/>
      <c r="W393" s="670"/>
      <c r="X393" s="670"/>
      <c r="Y393" s="117">
        <v>3</v>
      </c>
      <c r="Z393" s="117"/>
      <c r="AA393" s="117"/>
      <c r="AB393" s="117"/>
    </row>
    <row r="394" spans="1:28" ht="18" customHeight="1">
      <c r="A394" s="514">
        <v>45963</v>
      </c>
      <c r="B394" s="636">
        <v>5145</v>
      </c>
      <c r="C394" s="19" t="s">
        <v>17280</v>
      </c>
      <c r="D394" s="353" t="str">
        <f>IFERROR(VLOOKUP($C394,'[5]Mã KH'!$A$3:$E$4001,3,0)," ")</f>
        <v>Đường Lê Quang Đạo, Phường Đông Ngàn, Thành phố Từ Sơn, Tỉnh Bắc Ninh, Việt Nam</v>
      </c>
      <c r="E394" s="14">
        <v>4168295311</v>
      </c>
      <c r="F394" s="502"/>
      <c r="G394" s="551"/>
      <c r="H394" s="502"/>
      <c r="I394" s="502"/>
      <c r="J394" s="502"/>
      <c r="K394" s="502"/>
      <c r="L394" s="502"/>
      <c r="M394" s="669">
        <v>5</v>
      </c>
      <c r="N394" s="669"/>
      <c r="O394" s="669">
        <v>5</v>
      </c>
      <c r="P394" s="669"/>
      <c r="Q394" s="670">
        <v>3</v>
      </c>
      <c r="R394" s="670"/>
      <c r="S394" s="670">
        <v>5</v>
      </c>
      <c r="T394" s="670">
        <v>3</v>
      </c>
      <c r="U394" s="670">
        <v>6</v>
      </c>
      <c r="V394" s="670"/>
      <c r="W394" s="670"/>
      <c r="X394" s="670"/>
      <c r="Y394" s="117">
        <v>3</v>
      </c>
      <c r="Z394" s="504"/>
      <c r="AA394" s="504"/>
      <c r="AB394" s="117"/>
    </row>
    <row r="395" spans="1:28" s="15" customFormat="1" ht="18" customHeight="1">
      <c r="A395" s="693">
        <v>45963</v>
      </c>
      <c r="B395" s="694">
        <v>3438</v>
      </c>
      <c r="C395" s="14" t="s">
        <v>17280</v>
      </c>
      <c r="D395" s="161" t="str">
        <f>IFERROR(VLOOKUP($C395,'[5]Mã KH'!$A$3:$E$4001,3,0)," ")</f>
        <v>Đường Lê Quang Đạo, Phường Đông Ngàn, Thành phố Từ Sơn, Tỉnh Bắc Ninh, Việt Nam</v>
      </c>
      <c r="E395" s="14">
        <v>4168289928</v>
      </c>
      <c r="F395" s="669"/>
      <c r="G395" s="695"/>
      <c r="H395" s="669"/>
      <c r="I395" s="669"/>
      <c r="J395" s="669"/>
      <c r="K395" s="669"/>
      <c r="L395" s="669"/>
      <c r="M395" s="669">
        <v>5</v>
      </c>
      <c r="N395" s="669"/>
      <c r="O395" s="669">
        <v>5</v>
      </c>
      <c r="P395" s="669"/>
      <c r="Q395" s="670">
        <v>3</v>
      </c>
      <c r="R395" s="670"/>
      <c r="S395" s="670">
        <v>5</v>
      </c>
      <c r="T395" s="670">
        <v>5</v>
      </c>
      <c r="U395" s="670">
        <v>6</v>
      </c>
      <c r="V395" s="670"/>
      <c r="W395" s="670"/>
      <c r="X395" s="670"/>
      <c r="Y395" s="117">
        <v>3</v>
      </c>
      <c r="Z395" s="117"/>
      <c r="AA395" s="117"/>
      <c r="AB395" s="117"/>
    </row>
    <row r="396" spans="1:28" s="15" customFormat="1" ht="18" customHeight="1">
      <c r="A396" s="693">
        <v>45963</v>
      </c>
      <c r="B396" s="694">
        <v>3550</v>
      </c>
      <c r="C396" s="14" t="s">
        <v>17280</v>
      </c>
      <c r="D396" s="161" t="str">
        <f>IFERROR(VLOOKUP($C396,'[5]Mã KH'!$A$3:$E$4001,3,0)," ")</f>
        <v>Đường Lê Quang Đạo, Phường Đông Ngàn, Thành phố Từ Sơn, Tỉnh Bắc Ninh, Việt Nam</v>
      </c>
      <c r="E396" s="14">
        <v>4168290588</v>
      </c>
      <c r="F396" s="669"/>
      <c r="G396" s="695"/>
      <c r="H396" s="669"/>
      <c r="I396" s="669"/>
      <c r="J396" s="669"/>
      <c r="K396" s="669"/>
      <c r="L396" s="669"/>
      <c r="M396" s="669">
        <v>5</v>
      </c>
      <c r="N396" s="669"/>
      <c r="O396" s="669">
        <v>5</v>
      </c>
      <c r="P396" s="669"/>
      <c r="Q396" s="670">
        <v>3</v>
      </c>
      <c r="R396" s="670"/>
      <c r="S396" s="670">
        <v>5</v>
      </c>
      <c r="T396" s="670">
        <v>5</v>
      </c>
      <c r="U396" s="670">
        <v>6</v>
      </c>
      <c r="V396" s="670"/>
      <c r="W396" s="670"/>
      <c r="X396" s="670"/>
      <c r="Y396" s="117">
        <v>3</v>
      </c>
      <c r="Z396" s="117"/>
      <c r="AA396" s="117"/>
      <c r="AB396" s="117"/>
    </row>
    <row r="397" spans="1:28" s="15" customFormat="1" ht="18" customHeight="1">
      <c r="A397" s="693">
        <v>45963</v>
      </c>
      <c r="B397" s="694">
        <v>5676</v>
      </c>
      <c r="C397" s="14" t="s">
        <v>17280</v>
      </c>
      <c r="D397" s="161" t="str">
        <f>IFERROR(VLOOKUP($C397,'[5]Mã KH'!$A$3:$E$4001,3,0)," ")</f>
        <v>Đường Lê Quang Đạo, Phường Đông Ngàn, Thành phố Từ Sơn, Tỉnh Bắc Ninh, Việt Nam</v>
      </c>
      <c r="E397" s="14">
        <v>4168296280</v>
      </c>
      <c r="F397" s="669"/>
      <c r="G397" s="695"/>
      <c r="H397" s="669"/>
      <c r="I397" s="669"/>
      <c r="J397" s="669"/>
      <c r="K397" s="669"/>
      <c r="L397" s="669"/>
      <c r="M397" s="669">
        <v>5</v>
      </c>
      <c r="N397" s="669"/>
      <c r="O397" s="669">
        <v>10</v>
      </c>
      <c r="P397" s="669"/>
      <c r="Q397" s="670">
        <v>3</v>
      </c>
      <c r="R397" s="670"/>
      <c r="S397" s="670">
        <v>5</v>
      </c>
      <c r="T397" s="670">
        <v>5</v>
      </c>
      <c r="U397" s="670">
        <v>6</v>
      </c>
      <c r="V397" s="670"/>
      <c r="W397" s="670"/>
      <c r="X397" s="670"/>
      <c r="Y397" s="117">
        <v>3</v>
      </c>
      <c r="Z397" s="117"/>
      <c r="AA397" s="117"/>
      <c r="AB397" s="117"/>
    </row>
    <row r="398" spans="1:28" s="15" customFormat="1" ht="18" customHeight="1">
      <c r="A398" s="693">
        <v>45963</v>
      </c>
      <c r="B398" s="694">
        <v>3818</v>
      </c>
      <c r="C398" s="14" t="s">
        <v>17280</v>
      </c>
      <c r="D398" s="161" t="str">
        <f>IFERROR(VLOOKUP($C398,'[5]Mã KH'!$A$3:$E$4001,3,0)," ")</f>
        <v>Đường Lê Quang Đạo, Phường Đông Ngàn, Thành phố Từ Sơn, Tỉnh Bắc Ninh, Việt Nam</v>
      </c>
      <c r="E398" s="14">
        <v>4168291857</v>
      </c>
      <c r="F398" s="669"/>
      <c r="G398" s="695"/>
      <c r="H398" s="669"/>
      <c r="I398" s="669"/>
      <c r="J398" s="669"/>
      <c r="K398" s="669"/>
      <c r="L398" s="669"/>
      <c r="M398" s="669">
        <v>5</v>
      </c>
      <c r="N398" s="669"/>
      <c r="O398" s="669">
        <v>10</v>
      </c>
      <c r="P398" s="669"/>
      <c r="Q398" s="670">
        <v>3</v>
      </c>
      <c r="R398" s="670"/>
      <c r="S398" s="670">
        <v>5</v>
      </c>
      <c r="T398" s="670">
        <v>5</v>
      </c>
      <c r="U398" s="670">
        <v>6</v>
      </c>
      <c r="V398" s="670"/>
      <c r="W398" s="670"/>
      <c r="X398" s="670"/>
      <c r="Y398" s="117">
        <v>6</v>
      </c>
      <c r="Z398" s="117"/>
      <c r="AA398" s="117"/>
      <c r="AB398" s="117"/>
    </row>
    <row r="399" spans="1:28" s="15" customFormat="1" ht="18" customHeight="1">
      <c r="A399" s="693">
        <v>45963</v>
      </c>
      <c r="B399" s="694" t="s">
        <v>18298</v>
      </c>
      <c r="C399" s="14" t="s">
        <v>17280</v>
      </c>
      <c r="D399" s="161" t="str">
        <f>IFERROR(VLOOKUP($C399,'[5]Mã KH'!$A$3:$E$4001,3,0)," ")</f>
        <v>Đường Lê Quang Đạo, Phường Đông Ngàn, Thành phố Từ Sơn, Tỉnh Bắc Ninh, Việt Nam</v>
      </c>
      <c r="E399" s="14">
        <v>4168288714</v>
      </c>
      <c r="F399" s="669"/>
      <c r="G399" s="695"/>
      <c r="H399" s="669"/>
      <c r="I399" s="669"/>
      <c r="J399" s="669"/>
      <c r="K399" s="669"/>
      <c r="L399" s="669"/>
      <c r="M399" s="669">
        <v>5</v>
      </c>
      <c r="N399" s="669"/>
      <c r="O399" s="669">
        <v>10</v>
      </c>
      <c r="P399" s="669"/>
      <c r="Q399" s="670">
        <v>3</v>
      </c>
      <c r="R399" s="670"/>
      <c r="S399" s="670">
        <v>5</v>
      </c>
      <c r="T399" s="670">
        <v>5</v>
      </c>
      <c r="U399" s="670">
        <v>3</v>
      </c>
      <c r="V399" s="670"/>
      <c r="W399" s="670"/>
      <c r="X399" s="670"/>
      <c r="Y399" s="117">
        <v>3</v>
      </c>
      <c r="Z399" s="117"/>
      <c r="AA399" s="117"/>
      <c r="AB399" s="117"/>
    </row>
    <row r="400" spans="1:28" s="15" customFormat="1" ht="18" customHeight="1">
      <c r="A400" s="693">
        <v>45963</v>
      </c>
      <c r="B400" s="694">
        <v>4213</v>
      </c>
      <c r="C400" s="14" t="s">
        <v>17280</v>
      </c>
      <c r="D400" s="161" t="str">
        <f>IFERROR(VLOOKUP($C400,'[5]Mã KH'!$A$3:$E$4001,3,0)," ")</f>
        <v>Đường Lê Quang Đạo, Phường Đông Ngàn, Thành phố Từ Sơn, Tỉnh Bắc Ninh, Việt Nam</v>
      </c>
      <c r="E400" s="14">
        <v>4168292860</v>
      </c>
      <c r="F400" s="669"/>
      <c r="G400" s="695"/>
      <c r="H400" s="669"/>
      <c r="I400" s="669"/>
      <c r="J400" s="669"/>
      <c r="K400" s="669"/>
      <c r="L400" s="669"/>
      <c r="M400" s="669">
        <v>5</v>
      </c>
      <c r="N400" s="669"/>
      <c r="O400" s="669">
        <v>5</v>
      </c>
      <c r="P400" s="669"/>
      <c r="Q400" s="670">
        <v>3</v>
      </c>
      <c r="R400" s="670"/>
      <c r="S400" s="670">
        <v>5</v>
      </c>
      <c r="T400" s="670">
        <v>5</v>
      </c>
      <c r="U400" s="670">
        <v>6</v>
      </c>
      <c r="V400" s="670"/>
      <c r="W400" s="670"/>
      <c r="X400" s="670"/>
      <c r="Y400" s="117">
        <v>6</v>
      </c>
      <c r="Z400" s="117"/>
      <c r="AA400" s="117"/>
      <c r="AB400" s="117"/>
    </row>
    <row r="401" spans="1:28" ht="18" customHeight="1">
      <c r="A401" s="514">
        <v>45963</v>
      </c>
      <c r="B401" s="636">
        <v>4022</v>
      </c>
      <c r="C401" s="19" t="s">
        <v>17280</v>
      </c>
      <c r="D401" s="353" t="str">
        <f>IFERROR(VLOOKUP($C401,'[5]Mã KH'!$A$3:$E$4001,3,0)," ")</f>
        <v>Đường Lê Quang Đạo, Phường Đông Ngàn, Thành phố Từ Sơn, Tỉnh Bắc Ninh, Việt Nam</v>
      </c>
      <c r="E401" s="14">
        <v>4168292494</v>
      </c>
      <c r="F401" s="502"/>
      <c r="G401" s="551"/>
      <c r="H401" s="502"/>
      <c r="I401" s="502"/>
      <c r="J401" s="502"/>
      <c r="K401" s="502"/>
      <c r="L401" s="502"/>
      <c r="M401" s="669">
        <v>5</v>
      </c>
      <c r="N401" s="669"/>
      <c r="O401" s="669">
        <v>5</v>
      </c>
      <c r="P401" s="669"/>
      <c r="Q401" s="670">
        <v>5</v>
      </c>
      <c r="R401" s="670"/>
      <c r="S401" s="670">
        <v>5</v>
      </c>
      <c r="T401" s="670">
        <v>3</v>
      </c>
      <c r="U401" s="670">
        <v>6</v>
      </c>
      <c r="V401" s="670"/>
      <c r="W401" s="670"/>
      <c r="X401" s="670"/>
      <c r="Y401" s="117">
        <v>3</v>
      </c>
      <c r="Z401" s="504"/>
      <c r="AA401" s="504"/>
      <c r="AB401" s="117"/>
    </row>
    <row r="402" spans="1:28" ht="18" customHeight="1">
      <c r="A402" s="514">
        <v>45963</v>
      </c>
      <c r="B402" s="636">
        <v>5143</v>
      </c>
      <c r="C402" s="19" t="s">
        <v>17280</v>
      </c>
      <c r="D402" s="353" t="str">
        <f>IFERROR(VLOOKUP($C402,'[5]Mã KH'!$A$3:$E$4001,3,0)," ")</f>
        <v>Đường Lê Quang Đạo, Phường Đông Ngàn, Thành phố Từ Sơn, Tỉnh Bắc Ninh, Việt Nam</v>
      </c>
      <c r="E402" s="14">
        <v>4168295308</v>
      </c>
      <c r="F402" s="502"/>
      <c r="G402" s="551"/>
      <c r="H402" s="502"/>
      <c r="I402" s="502"/>
      <c r="J402" s="502"/>
      <c r="K402" s="502"/>
      <c r="L402" s="502"/>
      <c r="M402" s="669">
        <v>5</v>
      </c>
      <c r="N402" s="669"/>
      <c r="O402" s="669">
        <v>5</v>
      </c>
      <c r="P402" s="669"/>
      <c r="Q402" s="670">
        <v>3</v>
      </c>
      <c r="R402" s="670"/>
      <c r="S402" s="670">
        <v>5</v>
      </c>
      <c r="T402" s="670">
        <v>5</v>
      </c>
      <c r="U402" s="670">
        <v>3</v>
      </c>
      <c r="V402" s="670"/>
      <c r="W402" s="670"/>
      <c r="X402" s="670"/>
      <c r="Y402" s="117">
        <v>6</v>
      </c>
      <c r="Z402" s="504"/>
      <c r="AA402" s="504"/>
      <c r="AB402" s="117"/>
    </row>
    <row r="403" spans="1:28" ht="18" customHeight="1">
      <c r="A403" s="514">
        <v>45963</v>
      </c>
      <c r="B403" s="636">
        <v>4104</v>
      </c>
      <c r="C403" s="19" t="s">
        <v>17280</v>
      </c>
      <c r="D403" s="353" t="str">
        <f>IFERROR(VLOOKUP($C403,'[5]Mã KH'!$A$3:$E$4001,3,0)," ")</f>
        <v>Đường Lê Quang Đạo, Phường Đông Ngàn, Thành phố Từ Sơn, Tỉnh Bắc Ninh, Việt Nam</v>
      </c>
      <c r="E403" s="14">
        <v>4168292710</v>
      </c>
      <c r="F403" s="502"/>
      <c r="G403" s="551"/>
      <c r="H403" s="502"/>
      <c r="I403" s="502"/>
      <c r="J403" s="502"/>
      <c r="K403" s="502"/>
      <c r="L403" s="502"/>
      <c r="M403" s="669">
        <v>5</v>
      </c>
      <c r="N403" s="669"/>
      <c r="O403" s="669">
        <v>5</v>
      </c>
      <c r="P403" s="669"/>
      <c r="Q403" s="670">
        <v>3</v>
      </c>
      <c r="R403" s="670"/>
      <c r="S403" s="670">
        <v>5</v>
      </c>
      <c r="T403" s="670">
        <v>3</v>
      </c>
      <c r="U403" s="670">
        <v>6</v>
      </c>
      <c r="V403" s="670"/>
      <c r="W403" s="670"/>
      <c r="X403" s="670"/>
      <c r="Y403" s="117">
        <v>6</v>
      </c>
      <c r="Z403" s="504"/>
      <c r="AA403" s="504"/>
      <c r="AB403" s="117"/>
    </row>
    <row r="404" spans="1:28" s="15" customFormat="1" ht="18" customHeight="1">
      <c r="A404" s="693">
        <v>45963</v>
      </c>
      <c r="B404" s="694">
        <v>5880</v>
      </c>
      <c r="C404" s="14" t="s">
        <v>17280</v>
      </c>
      <c r="D404" s="161" t="str">
        <f>IFERROR(VLOOKUP($C404,'[5]Mã KH'!$A$3:$E$4001,3,0)," ")</f>
        <v>Đường Lê Quang Đạo, Phường Đông Ngàn, Thành phố Từ Sơn, Tỉnh Bắc Ninh, Việt Nam</v>
      </c>
      <c r="E404" s="14">
        <v>4168296678</v>
      </c>
      <c r="F404" s="669"/>
      <c r="G404" s="695"/>
      <c r="H404" s="669"/>
      <c r="I404" s="669"/>
      <c r="J404" s="669"/>
      <c r="K404" s="669"/>
      <c r="L404" s="669"/>
      <c r="M404" s="669">
        <v>5</v>
      </c>
      <c r="N404" s="669"/>
      <c r="O404" s="669">
        <v>5</v>
      </c>
      <c r="P404" s="669"/>
      <c r="Q404" s="670">
        <v>3</v>
      </c>
      <c r="R404" s="670"/>
      <c r="S404" s="670">
        <v>5</v>
      </c>
      <c r="T404" s="670">
        <v>5</v>
      </c>
      <c r="U404" s="670">
        <v>6</v>
      </c>
      <c r="V404" s="670"/>
      <c r="W404" s="670"/>
      <c r="X404" s="670"/>
      <c r="Y404" s="117">
        <v>3</v>
      </c>
      <c r="Z404" s="117"/>
      <c r="AA404" s="117"/>
      <c r="AB404" s="117"/>
    </row>
    <row r="405" spans="1:28" s="15" customFormat="1" ht="18" customHeight="1">
      <c r="A405" s="693">
        <v>45963</v>
      </c>
      <c r="B405" s="694">
        <v>3717</v>
      </c>
      <c r="C405" s="14" t="s">
        <v>17280</v>
      </c>
      <c r="D405" s="161" t="str">
        <f>IFERROR(VLOOKUP($C405,'[5]Mã KH'!$A$3:$E$4001,3,0)," ")</f>
        <v>Đường Lê Quang Đạo, Phường Đông Ngàn, Thành phố Từ Sơn, Tỉnh Bắc Ninh, Việt Nam</v>
      </c>
      <c r="E405" s="14">
        <v>4168291379</v>
      </c>
      <c r="F405" s="669"/>
      <c r="G405" s="695"/>
      <c r="H405" s="669"/>
      <c r="I405" s="669"/>
      <c r="J405" s="669"/>
      <c r="K405" s="669"/>
      <c r="L405" s="669"/>
      <c r="M405" s="669">
        <v>5</v>
      </c>
      <c r="N405" s="669"/>
      <c r="O405" s="669">
        <v>10</v>
      </c>
      <c r="P405" s="669"/>
      <c r="Q405" s="670">
        <v>3</v>
      </c>
      <c r="R405" s="670"/>
      <c r="S405" s="670">
        <v>5</v>
      </c>
      <c r="T405" s="670">
        <v>5</v>
      </c>
      <c r="U405" s="670">
        <v>6</v>
      </c>
      <c r="V405" s="670"/>
      <c r="W405" s="670"/>
      <c r="X405" s="670"/>
      <c r="Y405" s="117">
        <v>9</v>
      </c>
      <c r="Z405" s="117"/>
      <c r="AA405" s="117"/>
      <c r="AB405" s="117"/>
    </row>
    <row r="406" spans="1:28" ht="18" customHeight="1">
      <c r="A406" s="514">
        <v>45963</v>
      </c>
      <c r="B406" s="636">
        <v>4127</v>
      </c>
      <c r="C406" s="19" t="s">
        <v>17280</v>
      </c>
      <c r="D406" s="353" t="str">
        <f>IFERROR(VLOOKUP($C406,'[5]Mã KH'!$A$3:$E$4001,3,0)," ")</f>
        <v>Đường Lê Quang Đạo, Phường Đông Ngàn, Thành phố Từ Sơn, Tỉnh Bắc Ninh, Việt Nam</v>
      </c>
      <c r="E406" s="14">
        <v>4168292856</v>
      </c>
      <c r="F406" s="502"/>
      <c r="G406" s="551"/>
      <c r="H406" s="502"/>
      <c r="I406" s="502"/>
      <c r="J406" s="502"/>
      <c r="K406" s="502"/>
      <c r="L406" s="502"/>
      <c r="M406" s="669">
        <v>5</v>
      </c>
      <c r="N406" s="669"/>
      <c r="O406" s="669">
        <v>3</v>
      </c>
      <c r="P406" s="669"/>
      <c r="Q406" s="670">
        <v>3</v>
      </c>
      <c r="R406" s="670"/>
      <c r="S406" s="670">
        <v>5</v>
      </c>
      <c r="T406" s="670">
        <v>5</v>
      </c>
      <c r="U406" s="670">
        <v>6</v>
      </c>
      <c r="V406" s="670"/>
      <c r="W406" s="670"/>
      <c r="X406" s="670"/>
      <c r="Y406" s="117">
        <v>6</v>
      </c>
      <c r="Z406" s="117"/>
      <c r="AA406" s="504"/>
      <c r="AB406" s="117"/>
    </row>
    <row r="407" spans="1:28" s="15" customFormat="1" ht="18" customHeight="1">
      <c r="A407" s="693">
        <v>45963</v>
      </c>
      <c r="B407" s="694">
        <v>5695</v>
      </c>
      <c r="C407" s="14" t="s">
        <v>17280</v>
      </c>
      <c r="D407" s="161" t="str">
        <f>IFERROR(VLOOKUP($C407,'[5]Mã KH'!$A$3:$E$4001,3,0)," ")</f>
        <v>Đường Lê Quang Đạo, Phường Đông Ngàn, Thành phố Từ Sơn, Tỉnh Bắc Ninh, Việt Nam</v>
      </c>
      <c r="E407" s="14">
        <v>4168296283</v>
      </c>
      <c r="F407" s="669"/>
      <c r="G407" s="695"/>
      <c r="H407" s="669"/>
      <c r="I407" s="669"/>
      <c r="J407" s="669"/>
      <c r="K407" s="669"/>
      <c r="L407" s="669"/>
      <c r="M407" s="669">
        <v>5</v>
      </c>
      <c r="N407" s="669"/>
      <c r="O407" s="669">
        <v>5</v>
      </c>
      <c r="P407" s="669"/>
      <c r="Q407" s="670">
        <v>3</v>
      </c>
      <c r="R407" s="670"/>
      <c r="S407" s="670">
        <v>5</v>
      </c>
      <c r="T407" s="670">
        <v>5</v>
      </c>
      <c r="U407" s="670">
        <v>6</v>
      </c>
      <c r="V407" s="670"/>
      <c r="W407" s="670"/>
      <c r="X407" s="670"/>
      <c r="Y407" s="117">
        <v>3</v>
      </c>
      <c r="Z407" s="117"/>
      <c r="AA407" s="117"/>
      <c r="AB407" s="117"/>
    </row>
    <row r="408" spans="1:28" ht="18" customHeight="1">
      <c r="A408" s="514">
        <v>45963</v>
      </c>
      <c r="B408" s="636">
        <v>3779</v>
      </c>
      <c r="C408" s="19" t="s">
        <v>17292</v>
      </c>
      <c r="D408" s="353" t="str">
        <f>IFERROR(VLOOKUP($C408,'[5]Mã KH'!$A$3:$E$4001,3,0)," ")</f>
        <v>Tầng 2, khu TTTM Vincom Plaza Hạ Long, Khu vực Cột đồng hồ, Phường Bạch Đằng, Thành phố Hạ Long, Tỉnh Quảng Ninh, Việt Nam</v>
      </c>
      <c r="E408" s="14">
        <v>4168558920</v>
      </c>
      <c r="F408" s="502"/>
      <c r="G408" s="551"/>
      <c r="H408" s="502"/>
      <c r="I408" s="502"/>
      <c r="J408" s="502"/>
      <c r="K408" s="502"/>
      <c r="L408" s="502"/>
      <c r="M408" s="669">
        <v>15</v>
      </c>
      <c r="N408" s="669"/>
      <c r="O408" s="669">
        <v>20</v>
      </c>
      <c r="P408" s="669"/>
      <c r="Q408" s="670"/>
      <c r="R408" s="670"/>
      <c r="S408" s="670"/>
      <c r="T408" s="670">
        <v>10</v>
      </c>
      <c r="U408" s="503"/>
      <c r="V408" s="503"/>
      <c r="W408" s="503"/>
      <c r="X408" s="503"/>
      <c r="Y408" s="504"/>
      <c r="Z408" s="504"/>
      <c r="AA408" s="504"/>
      <c r="AB408" s="117"/>
    </row>
    <row r="409" spans="1:28" ht="18" customHeight="1">
      <c r="A409" s="514">
        <v>45963</v>
      </c>
      <c r="B409" s="636">
        <v>4953</v>
      </c>
      <c r="C409" s="19" t="s">
        <v>17292</v>
      </c>
      <c r="D409" s="353" t="str">
        <f>IFERROR(VLOOKUP($C409,'[5]Mã KH'!$A$3:$E$4001,3,0)," ")</f>
        <v>Tầng 2, khu TTTM Vincom Plaza Hạ Long, Khu vực Cột đồng hồ, Phường Bạch Đằng, Thành phố Hạ Long, Tỉnh Quảng Ninh, Việt Nam</v>
      </c>
      <c r="E409" s="14">
        <v>4168524125</v>
      </c>
      <c r="F409" s="502"/>
      <c r="G409" s="551"/>
      <c r="H409" s="502"/>
      <c r="I409" s="502"/>
      <c r="J409" s="502"/>
      <c r="K409" s="502"/>
      <c r="L409" s="502"/>
      <c r="M409" s="669">
        <v>15</v>
      </c>
      <c r="N409" s="669"/>
      <c r="O409" s="669">
        <v>40</v>
      </c>
      <c r="P409" s="669"/>
      <c r="Q409" s="670"/>
      <c r="R409" s="670"/>
      <c r="S409" s="670">
        <v>10</v>
      </c>
      <c r="T409" s="670">
        <v>10</v>
      </c>
      <c r="U409" s="503"/>
      <c r="V409" s="503"/>
      <c r="W409" s="503"/>
      <c r="X409" s="503"/>
      <c r="Y409" s="504"/>
      <c r="Z409" s="504"/>
      <c r="AA409" s="504"/>
      <c r="AB409" s="117"/>
    </row>
    <row r="410" spans="1:28" ht="18" customHeight="1">
      <c r="A410" s="514">
        <v>45963</v>
      </c>
      <c r="B410" s="636">
        <v>5157</v>
      </c>
      <c r="C410" s="19" t="s">
        <v>17292</v>
      </c>
      <c r="D410" s="353" t="str">
        <f>IFERROR(VLOOKUP($C410,'[5]Mã KH'!$A$3:$E$4001,3,0)," ")</f>
        <v>Tầng 2, khu TTTM Vincom Plaza Hạ Long, Khu vực Cột đồng hồ, Phường Bạch Đằng, Thành phố Hạ Long, Tỉnh Quảng Ninh, Việt Nam</v>
      </c>
      <c r="E410" s="14">
        <v>4168541102</v>
      </c>
      <c r="F410" s="502"/>
      <c r="G410" s="551"/>
      <c r="H410" s="502"/>
      <c r="I410" s="502"/>
      <c r="J410" s="502"/>
      <c r="K410" s="502"/>
      <c r="L410" s="502"/>
      <c r="M410" s="669">
        <v>15</v>
      </c>
      <c r="N410" s="669"/>
      <c r="O410" s="669">
        <v>15</v>
      </c>
      <c r="P410" s="669"/>
      <c r="Q410" s="670"/>
      <c r="R410" s="670"/>
      <c r="S410" s="670">
        <v>10</v>
      </c>
      <c r="T410" s="670">
        <v>10</v>
      </c>
      <c r="U410" s="670">
        <v>5</v>
      </c>
      <c r="V410" s="503"/>
      <c r="W410" s="503"/>
      <c r="X410" s="503"/>
      <c r="Y410" s="504"/>
      <c r="Z410" s="504"/>
      <c r="AA410" s="504"/>
      <c r="AB410" s="117"/>
    </row>
    <row r="411" spans="1:28" ht="18" customHeight="1">
      <c r="A411" s="514">
        <v>45963</v>
      </c>
      <c r="B411" s="636">
        <v>5995</v>
      </c>
      <c r="C411" s="19" t="s">
        <v>17283</v>
      </c>
      <c r="D411" s="353" t="str">
        <f>IFERROR(VLOOKUP($C411,'[5]Mã KH'!$A$3:$E$4001,3,0)," ")</f>
        <v>545 Lê Lợi, Phường Hoàng Văn Thụ, Thành phố  Bắc Giang, Tỉnh Bắc Giang, Việt Nam</v>
      </c>
      <c r="E411" s="14">
        <v>4168471781</v>
      </c>
      <c r="F411" s="502"/>
      <c r="G411" s="551"/>
      <c r="H411" s="502"/>
      <c r="I411" s="502"/>
      <c r="J411" s="502"/>
      <c r="K411" s="502"/>
      <c r="L411" s="502"/>
      <c r="M411" s="669">
        <v>2</v>
      </c>
      <c r="N411" s="669"/>
      <c r="O411" s="669">
        <v>9</v>
      </c>
      <c r="P411" s="502"/>
      <c r="Q411" s="503"/>
      <c r="R411" s="503"/>
      <c r="S411" s="503"/>
      <c r="T411" s="503"/>
      <c r="U411" s="503"/>
      <c r="V411" s="503"/>
      <c r="W411" s="503"/>
      <c r="X411" s="503"/>
      <c r="Y411" s="504"/>
      <c r="Z411" s="504"/>
      <c r="AA411" s="504"/>
      <c r="AB411" s="117"/>
    </row>
    <row r="412" spans="1:28" ht="18" customHeight="1">
      <c r="A412" s="514">
        <v>45963</v>
      </c>
      <c r="B412" s="637" t="s">
        <v>18299</v>
      </c>
      <c r="C412" s="19" t="s">
        <v>17283</v>
      </c>
      <c r="D412" s="353" t="str">
        <f>IFERROR(VLOOKUP($C412,'[5]Mã KH'!$A$3:$E$4001,3,0)," ")</f>
        <v>545 Lê Lợi, Phường Hoàng Văn Thụ, Thành phố  Bắc Giang, Tỉnh Bắc Giang, Việt Nam</v>
      </c>
      <c r="E412" s="14">
        <v>4168471696</v>
      </c>
      <c r="F412" s="502"/>
      <c r="G412" s="551"/>
      <c r="H412" s="502"/>
      <c r="I412" s="502"/>
      <c r="J412" s="502"/>
      <c r="K412" s="502"/>
      <c r="L412" s="502"/>
      <c r="M412" s="669">
        <v>12</v>
      </c>
      <c r="N412" s="669"/>
      <c r="O412" s="669">
        <v>9</v>
      </c>
      <c r="P412" s="502"/>
      <c r="Q412" s="503"/>
      <c r="R412" s="503"/>
      <c r="S412" s="503"/>
      <c r="T412" s="503"/>
      <c r="U412" s="503"/>
      <c r="V412" s="503"/>
      <c r="W412" s="503"/>
      <c r="X412" s="503"/>
      <c r="Y412" s="504"/>
      <c r="Z412" s="504"/>
      <c r="AA412" s="504"/>
      <c r="AB412" s="117"/>
    </row>
    <row r="413" spans="1:28" ht="18" customHeight="1">
      <c r="A413" s="514">
        <v>45963</v>
      </c>
      <c r="B413" s="637" t="s">
        <v>18300</v>
      </c>
      <c r="C413" s="19" t="s">
        <v>17283</v>
      </c>
      <c r="D413" s="353" t="str">
        <f>IFERROR(VLOOKUP($C413,'[5]Mã KH'!$A$3:$E$4001,3,0)," ")</f>
        <v>545 Lê Lợi, Phường Hoàng Văn Thụ, Thành phố  Bắc Giang, Tỉnh Bắc Giang, Việt Nam</v>
      </c>
      <c r="E413" s="14">
        <v>4168471618</v>
      </c>
      <c r="F413" s="502"/>
      <c r="G413" s="551"/>
      <c r="H413" s="502"/>
      <c r="I413" s="502"/>
      <c r="J413" s="502"/>
      <c r="K413" s="502"/>
      <c r="L413" s="502"/>
      <c r="M413" s="669">
        <v>6</v>
      </c>
      <c r="N413" s="669"/>
      <c r="O413" s="669">
        <v>3</v>
      </c>
      <c r="P413" s="502"/>
      <c r="Q413" s="503"/>
      <c r="R413" s="503"/>
      <c r="S413" s="503"/>
      <c r="T413" s="503"/>
      <c r="U413" s="503"/>
      <c r="V413" s="503"/>
      <c r="W413" s="503"/>
      <c r="X413" s="503"/>
      <c r="Y413" s="504"/>
      <c r="Z413" s="504"/>
      <c r="AA413" s="504"/>
      <c r="AB413" s="117"/>
    </row>
    <row r="414" spans="1:28" s="15" customFormat="1" ht="18" customHeight="1">
      <c r="A414" s="693">
        <v>45963</v>
      </c>
      <c r="B414" s="694" t="s">
        <v>18301</v>
      </c>
      <c r="C414" s="14" t="s">
        <v>17283</v>
      </c>
      <c r="D414" s="161" t="str">
        <f>IFERROR(VLOOKUP($C414,'[5]Mã KH'!$A$3:$E$4001,3,0)," ")</f>
        <v>545 Lê Lợi, Phường Hoàng Văn Thụ, Thành phố  Bắc Giang, Tỉnh Bắc Giang, Việt Nam</v>
      </c>
      <c r="E414" s="14">
        <v>4168536368</v>
      </c>
      <c r="F414" s="669"/>
      <c r="G414" s="695"/>
      <c r="H414" s="669"/>
      <c r="I414" s="669"/>
      <c r="J414" s="669"/>
      <c r="K414" s="669"/>
      <c r="L414" s="669"/>
      <c r="M414" s="669"/>
      <c r="N414" s="669"/>
      <c r="O414" s="669">
        <v>10</v>
      </c>
      <c r="P414" s="669"/>
      <c r="Q414" s="670">
        <v>10</v>
      </c>
      <c r="R414" s="670"/>
      <c r="S414" s="670"/>
      <c r="T414" s="670">
        <v>6</v>
      </c>
      <c r="U414" s="670">
        <v>6</v>
      </c>
      <c r="V414" s="670"/>
      <c r="W414" s="670"/>
      <c r="X414" s="670"/>
      <c r="Y414" s="117"/>
      <c r="Z414" s="117"/>
      <c r="AA414" s="117"/>
      <c r="AB414" s="117"/>
    </row>
    <row r="415" spans="1:28" s="15" customFormat="1" ht="18" customHeight="1">
      <c r="A415" s="693">
        <v>45963</v>
      </c>
      <c r="B415" s="694">
        <v>5866</v>
      </c>
      <c r="C415" s="14" t="s">
        <v>18302</v>
      </c>
      <c r="D415" s="161" t="str">
        <f>IFERROR(VLOOKUP($C415,'[5]Mã KH'!$A$3:$E$4001,3,0)," ")</f>
        <v>TTTM Vincom Thái Nguyên, Đường Lương Ngọc Quyến, Phường Quang Trung, Thành phố Thái Nguyên, Tỉnh Thái Nguyên, Việt Nam</v>
      </c>
      <c r="E415" s="14">
        <v>4168530115</v>
      </c>
      <c r="F415" s="669"/>
      <c r="G415" s="695"/>
      <c r="H415" s="669"/>
      <c r="I415" s="669"/>
      <c r="J415" s="669"/>
      <c r="K415" s="669"/>
      <c r="L415" s="669"/>
      <c r="M415" s="669">
        <v>5</v>
      </c>
      <c r="N415" s="669"/>
      <c r="O415" s="669">
        <v>10</v>
      </c>
      <c r="P415" s="669"/>
      <c r="Q415" s="670">
        <v>5</v>
      </c>
      <c r="R415" s="670"/>
      <c r="S415" s="670">
        <v>5</v>
      </c>
      <c r="T415" s="670">
        <v>5</v>
      </c>
      <c r="U415" s="670"/>
      <c r="V415" s="670"/>
      <c r="W415" s="670"/>
      <c r="X415" s="670"/>
      <c r="Y415" s="117"/>
      <c r="Z415" s="117"/>
      <c r="AA415" s="117"/>
      <c r="AB415" s="117"/>
    </row>
    <row r="416" spans="1:28" ht="18" customHeight="1">
      <c r="A416" s="514">
        <v>45963</v>
      </c>
      <c r="B416" s="636">
        <v>5709</v>
      </c>
      <c r="C416" s="19" t="s">
        <v>17285</v>
      </c>
      <c r="D416" s="353" t="str">
        <f>IFERROR(VLOOKUP($C416,'[5]Mã KH'!$A$3:$E$4001,3,0)," ")</f>
        <v>Số nhà 848, đường Trần Hưng Đạo, Phường Tân Thành, Thành phố Ninh Bình, Tỉnh Ninh Bình, Việt Nam</v>
      </c>
      <c r="E416" s="14">
        <v>4168296400</v>
      </c>
      <c r="F416" s="502"/>
      <c r="G416" s="551"/>
      <c r="H416" s="502"/>
      <c r="I416" s="502"/>
      <c r="J416" s="502"/>
      <c r="K416" s="502"/>
      <c r="L416" s="502"/>
      <c r="M416" s="669">
        <v>5</v>
      </c>
      <c r="N416" s="669"/>
      <c r="O416" s="669">
        <v>5</v>
      </c>
      <c r="P416" s="669"/>
      <c r="Q416" s="670">
        <v>3</v>
      </c>
      <c r="R416" s="670"/>
      <c r="S416" s="670">
        <v>5</v>
      </c>
      <c r="T416" s="670">
        <v>5</v>
      </c>
      <c r="U416" s="670">
        <v>6</v>
      </c>
      <c r="V416" s="670"/>
      <c r="W416" s="670"/>
      <c r="X416" s="670"/>
      <c r="Y416" s="117">
        <v>6</v>
      </c>
      <c r="Z416" s="504"/>
      <c r="AA416" s="504"/>
      <c r="AB416" s="117"/>
    </row>
    <row r="417" spans="1:28" ht="18" customHeight="1">
      <c r="A417" s="514">
        <v>45963</v>
      </c>
      <c r="B417" s="636">
        <v>4702</v>
      </c>
      <c r="C417" s="19" t="s">
        <v>17285</v>
      </c>
      <c r="D417" s="353" t="str">
        <f>IFERROR(VLOOKUP($C417,'[5]Mã KH'!$A$3:$E$4001,3,0)," ")</f>
        <v>Số nhà 848, đường Trần Hưng Đạo, Phường Tân Thành, Thành phố Ninh Bình, Tỉnh Ninh Bình, Việt Nam</v>
      </c>
      <c r="E417" s="14">
        <v>4168293848</v>
      </c>
      <c r="F417" s="502"/>
      <c r="G417" s="551"/>
      <c r="H417" s="502"/>
      <c r="I417" s="502"/>
      <c r="J417" s="502"/>
      <c r="K417" s="502"/>
      <c r="L417" s="502"/>
      <c r="M417" s="669">
        <v>5</v>
      </c>
      <c r="N417" s="669"/>
      <c r="O417" s="669">
        <v>5</v>
      </c>
      <c r="P417" s="669"/>
      <c r="Q417" s="670">
        <v>3</v>
      </c>
      <c r="R417" s="670"/>
      <c r="S417" s="670">
        <v>5</v>
      </c>
      <c r="T417" s="670">
        <v>5</v>
      </c>
      <c r="U417" s="670">
        <v>6</v>
      </c>
      <c r="V417" s="670"/>
      <c r="W417" s="670"/>
      <c r="X417" s="670"/>
      <c r="Y417" s="117">
        <v>6</v>
      </c>
      <c r="Z417" s="504"/>
      <c r="AA417" s="504"/>
      <c r="AB417" s="117"/>
    </row>
    <row r="418" spans="1:28" s="15" customFormat="1" ht="18" customHeight="1">
      <c r="A418" s="693">
        <v>45963</v>
      </c>
      <c r="B418" s="694">
        <v>4645</v>
      </c>
      <c r="C418" s="14" t="s">
        <v>17285</v>
      </c>
      <c r="D418" s="161" t="str">
        <f>IFERROR(VLOOKUP($C418,'[5]Mã KH'!$A$3:$E$4001,3,0)," ")</f>
        <v>Số nhà 848, đường Trần Hưng Đạo, Phường Tân Thành, Thành phố Ninh Bình, Tỉnh Ninh Bình, Việt Nam</v>
      </c>
      <c r="E418" s="14">
        <v>4168293660</v>
      </c>
      <c r="F418" s="669"/>
      <c r="G418" s="695"/>
      <c r="H418" s="669"/>
      <c r="I418" s="669"/>
      <c r="J418" s="669"/>
      <c r="K418" s="669"/>
      <c r="L418" s="669"/>
      <c r="M418" s="669">
        <v>5</v>
      </c>
      <c r="N418" s="669"/>
      <c r="O418" s="669">
        <v>5</v>
      </c>
      <c r="P418" s="669"/>
      <c r="Q418" s="670">
        <v>3</v>
      </c>
      <c r="R418" s="670"/>
      <c r="S418" s="670">
        <v>5</v>
      </c>
      <c r="T418" s="670">
        <v>3</v>
      </c>
      <c r="U418" s="670">
        <v>3</v>
      </c>
      <c r="V418" s="670"/>
      <c r="W418" s="670"/>
      <c r="X418" s="670"/>
      <c r="Y418" s="117">
        <v>3</v>
      </c>
      <c r="Z418" s="117"/>
      <c r="AA418" s="117"/>
      <c r="AB418" s="117"/>
    </row>
    <row r="419" spans="1:28" s="15" customFormat="1" ht="18" customHeight="1">
      <c r="A419" s="693">
        <v>45963</v>
      </c>
      <c r="B419" s="694">
        <v>6371</v>
      </c>
      <c r="C419" s="14" t="s">
        <v>17285</v>
      </c>
      <c r="D419" s="161" t="str">
        <f>IFERROR(VLOOKUP($C419,'[5]Mã KH'!$A$3:$E$4001,3,0)," ")</f>
        <v>Số nhà 848, đường Trần Hưng Đạo, Phường Tân Thành, Thành phố Ninh Bình, Tỉnh Ninh Bình, Việt Nam</v>
      </c>
      <c r="E419" s="14">
        <v>4168297294</v>
      </c>
      <c r="F419" s="669"/>
      <c r="G419" s="695"/>
      <c r="H419" s="669"/>
      <c r="I419" s="669"/>
      <c r="J419" s="669"/>
      <c r="K419" s="669"/>
      <c r="L419" s="669"/>
      <c r="M419" s="669">
        <v>5</v>
      </c>
      <c r="N419" s="669"/>
      <c r="O419" s="669">
        <v>10</v>
      </c>
      <c r="P419" s="669"/>
      <c r="Q419" s="670">
        <v>3</v>
      </c>
      <c r="R419" s="670"/>
      <c r="S419" s="670">
        <v>5</v>
      </c>
      <c r="T419" s="670">
        <v>5</v>
      </c>
      <c r="U419" s="670">
        <v>6</v>
      </c>
      <c r="V419" s="670"/>
      <c r="W419" s="670"/>
      <c r="X419" s="670"/>
      <c r="Y419" s="117">
        <v>6</v>
      </c>
      <c r="Z419" s="117"/>
      <c r="AA419" s="117"/>
      <c r="AB419" s="117"/>
    </row>
    <row r="420" spans="1:28" s="15" customFormat="1" ht="18" customHeight="1">
      <c r="A420" s="693">
        <v>45963</v>
      </c>
      <c r="B420" s="694">
        <v>6579</v>
      </c>
      <c r="C420" s="14" t="s">
        <v>17285</v>
      </c>
      <c r="D420" s="161" t="str">
        <f>IFERROR(VLOOKUP($C420,'[5]Mã KH'!$A$3:$E$4001,3,0)," ")</f>
        <v>Số nhà 848, đường Trần Hưng Đạo, Phường Tân Thành, Thành phố Ninh Bình, Tỉnh Ninh Bình, Việt Nam</v>
      </c>
      <c r="E420" s="14">
        <v>4168297300</v>
      </c>
      <c r="F420" s="669"/>
      <c r="G420" s="695"/>
      <c r="H420" s="669"/>
      <c r="I420" s="669"/>
      <c r="J420" s="669"/>
      <c r="K420" s="669"/>
      <c r="L420" s="669"/>
      <c r="M420" s="669">
        <v>5</v>
      </c>
      <c r="N420" s="669"/>
      <c r="O420" s="669">
        <v>5</v>
      </c>
      <c r="P420" s="669"/>
      <c r="Q420" s="670">
        <v>3</v>
      </c>
      <c r="R420" s="670"/>
      <c r="S420" s="670">
        <v>3</v>
      </c>
      <c r="T420" s="670">
        <v>5</v>
      </c>
      <c r="U420" s="670">
        <v>6</v>
      </c>
      <c r="V420" s="670"/>
      <c r="W420" s="670"/>
      <c r="X420" s="670"/>
      <c r="Y420" s="117">
        <v>6</v>
      </c>
      <c r="Z420" s="117"/>
      <c r="AA420" s="117"/>
      <c r="AB420" s="117"/>
    </row>
    <row r="421" spans="1:28" ht="18" customHeight="1">
      <c r="A421" s="514">
        <v>45963</v>
      </c>
      <c r="B421" s="636" t="s">
        <v>18303</v>
      </c>
      <c r="C421" s="19" t="s">
        <v>17285</v>
      </c>
      <c r="D421" s="353" t="str">
        <f>IFERROR(VLOOKUP($C421,'[5]Mã KH'!$A$3:$E$4001,3,0)," ")</f>
        <v>Số nhà 848, đường Trần Hưng Đạo, Phường Tân Thành, Thành phố Ninh Bình, Tỉnh Ninh Bình, Việt Nam</v>
      </c>
      <c r="E421" s="14">
        <v>4168288832</v>
      </c>
      <c r="F421" s="502"/>
      <c r="G421" s="551"/>
      <c r="H421" s="502"/>
      <c r="I421" s="502"/>
      <c r="J421" s="502"/>
      <c r="K421" s="502"/>
      <c r="L421" s="502"/>
      <c r="M421" s="669">
        <v>3</v>
      </c>
      <c r="N421" s="669"/>
      <c r="O421" s="669">
        <v>5</v>
      </c>
      <c r="P421" s="669"/>
      <c r="Q421" s="670">
        <v>3</v>
      </c>
      <c r="R421" s="670"/>
      <c r="S421" s="670">
        <v>5</v>
      </c>
      <c r="T421" s="670">
        <v>3</v>
      </c>
      <c r="U421" s="670">
        <v>3</v>
      </c>
      <c r="V421" s="670"/>
      <c r="W421" s="670"/>
      <c r="X421" s="670"/>
      <c r="Y421" s="117">
        <v>6</v>
      </c>
      <c r="Z421" s="504"/>
      <c r="AA421" s="504"/>
      <c r="AB421" s="117"/>
    </row>
    <row r="422" spans="1:28" s="15" customFormat="1" ht="18" customHeight="1">
      <c r="A422" s="693">
        <v>45963</v>
      </c>
      <c r="B422" s="694" t="s">
        <v>18304</v>
      </c>
      <c r="C422" s="14" t="s">
        <v>17285</v>
      </c>
      <c r="D422" s="161" t="str">
        <f>IFERROR(VLOOKUP($C422,'[5]Mã KH'!$A$3:$E$4001,3,0)," ")</f>
        <v>Số nhà 848, đường Trần Hưng Đạo, Phường Tân Thành, Thành phố Ninh Bình, Tỉnh Ninh Bình, Việt Nam</v>
      </c>
      <c r="E422" s="14">
        <v>4168288723</v>
      </c>
      <c r="F422" s="669"/>
      <c r="G422" s="695"/>
      <c r="H422" s="669"/>
      <c r="I422" s="669"/>
      <c r="J422" s="669"/>
      <c r="K422" s="669"/>
      <c r="L422" s="669"/>
      <c r="M422" s="669">
        <v>5</v>
      </c>
      <c r="N422" s="669"/>
      <c r="O422" s="669">
        <v>5</v>
      </c>
      <c r="P422" s="669"/>
      <c r="Q422" s="670">
        <v>3</v>
      </c>
      <c r="R422" s="670"/>
      <c r="S422" s="670">
        <v>5</v>
      </c>
      <c r="T422" s="670">
        <v>5</v>
      </c>
      <c r="U422" s="670">
        <v>3</v>
      </c>
      <c r="V422" s="670"/>
      <c r="W422" s="670"/>
      <c r="X422" s="670"/>
      <c r="Y422" s="117">
        <v>3</v>
      </c>
      <c r="Z422" s="117"/>
      <c r="AA422" s="117"/>
      <c r="AB422" s="117"/>
    </row>
    <row r="423" spans="1:28" s="15" customFormat="1" ht="18" customHeight="1">
      <c r="A423" s="693">
        <v>45963</v>
      </c>
      <c r="B423" s="694">
        <v>4830</v>
      </c>
      <c r="C423" s="14" t="s">
        <v>17285</v>
      </c>
      <c r="D423" s="161" t="str">
        <f>IFERROR(VLOOKUP($C423,'[5]Mã KH'!$A$3:$E$4001,3,0)," ")</f>
        <v>Số nhà 848, đường Trần Hưng Đạo, Phường Tân Thành, Thành phố Ninh Bình, Tỉnh Ninh Bình, Việt Nam</v>
      </c>
      <c r="E423" s="14">
        <v>4168294339</v>
      </c>
      <c r="F423" s="669"/>
      <c r="G423" s="695"/>
      <c r="H423" s="669"/>
      <c r="I423" s="669"/>
      <c r="J423" s="669"/>
      <c r="K423" s="669"/>
      <c r="L423" s="669"/>
      <c r="M423" s="669">
        <v>5</v>
      </c>
      <c r="N423" s="669"/>
      <c r="O423" s="669">
        <v>5</v>
      </c>
      <c r="P423" s="669"/>
      <c r="Q423" s="670">
        <v>3</v>
      </c>
      <c r="R423" s="670"/>
      <c r="S423" s="670">
        <v>3</v>
      </c>
      <c r="T423" s="670">
        <v>5</v>
      </c>
      <c r="U423" s="670">
        <v>6</v>
      </c>
      <c r="V423" s="670"/>
      <c r="W423" s="670"/>
      <c r="X423" s="670"/>
      <c r="Y423" s="117">
        <v>6</v>
      </c>
      <c r="Z423" s="117"/>
      <c r="AA423" s="117"/>
      <c r="AB423" s="117"/>
    </row>
    <row r="424" spans="1:28" s="15" customFormat="1" ht="18" customHeight="1">
      <c r="A424" s="693">
        <v>45963</v>
      </c>
      <c r="B424" s="694">
        <v>4973</v>
      </c>
      <c r="C424" s="14" t="s">
        <v>17285</v>
      </c>
      <c r="D424" s="161" t="str">
        <f>IFERROR(VLOOKUP($C424,'[5]Mã KH'!$A$3:$E$4001,3,0)," ")</f>
        <v>Số nhà 848, đường Trần Hưng Đạo, Phường Tân Thành, Thành phố Ninh Bình, Tỉnh Ninh Bình, Việt Nam</v>
      </c>
      <c r="E424" s="14">
        <v>4168294861</v>
      </c>
      <c r="F424" s="669"/>
      <c r="G424" s="695"/>
      <c r="H424" s="669"/>
      <c r="I424" s="669"/>
      <c r="J424" s="669"/>
      <c r="K424" s="669"/>
      <c r="L424" s="669"/>
      <c r="M424" s="669">
        <v>3</v>
      </c>
      <c r="N424" s="669"/>
      <c r="O424" s="669">
        <v>5</v>
      </c>
      <c r="P424" s="669"/>
      <c r="Q424" s="670">
        <v>3</v>
      </c>
      <c r="R424" s="670"/>
      <c r="S424" s="670">
        <v>5</v>
      </c>
      <c r="T424" s="670">
        <v>3</v>
      </c>
      <c r="U424" s="670">
        <v>6</v>
      </c>
      <c r="V424" s="670"/>
      <c r="W424" s="670"/>
      <c r="X424" s="670"/>
      <c r="Y424" s="117">
        <v>3</v>
      </c>
      <c r="Z424" s="117"/>
      <c r="AA424" s="117"/>
      <c r="AB424" s="117"/>
    </row>
    <row r="425" spans="1:28" ht="18" customHeight="1">
      <c r="A425" s="514">
        <v>45963</v>
      </c>
      <c r="B425" s="636">
        <v>4770</v>
      </c>
      <c r="C425" s="19" t="s">
        <v>17285</v>
      </c>
      <c r="D425" s="353" t="str">
        <f>IFERROR(VLOOKUP($C425,'[5]Mã KH'!$A$3:$E$4001,3,0)," ")</f>
        <v>Số nhà 848, đường Trần Hưng Đạo, Phường Tân Thành, Thành phố Ninh Bình, Tỉnh Ninh Bình, Việt Nam</v>
      </c>
      <c r="E425" s="14">
        <v>4168294170</v>
      </c>
      <c r="F425" s="502"/>
      <c r="G425" s="551"/>
      <c r="H425" s="502"/>
      <c r="I425" s="502"/>
      <c r="J425" s="502"/>
      <c r="K425" s="502"/>
      <c r="L425" s="502"/>
      <c r="M425" s="669">
        <v>5</v>
      </c>
      <c r="N425" s="669"/>
      <c r="O425" s="669">
        <v>5</v>
      </c>
      <c r="P425" s="669"/>
      <c r="Q425" s="670">
        <v>3</v>
      </c>
      <c r="R425" s="670"/>
      <c r="S425" s="670">
        <v>5</v>
      </c>
      <c r="T425" s="670">
        <v>5</v>
      </c>
      <c r="U425" s="670">
        <v>3</v>
      </c>
      <c r="V425" s="670"/>
      <c r="W425" s="670"/>
      <c r="X425" s="670"/>
      <c r="Y425" s="117">
        <v>3</v>
      </c>
      <c r="Z425" s="504"/>
      <c r="AA425" s="504"/>
      <c r="AB425" s="117"/>
    </row>
    <row r="426" spans="1:28" ht="18" customHeight="1">
      <c r="A426" s="514">
        <v>45963</v>
      </c>
      <c r="B426" s="636">
        <v>4738</v>
      </c>
      <c r="C426" s="19" t="s">
        <v>17285</v>
      </c>
      <c r="D426" s="353" t="str">
        <f>IFERROR(VLOOKUP($C426,'[5]Mã KH'!$A$3:$E$4001,3,0)," ")</f>
        <v>Số nhà 848, đường Trần Hưng Đạo, Phường Tân Thành, Thành phố Ninh Bình, Tỉnh Ninh Bình, Việt Nam</v>
      </c>
      <c r="E426" s="14">
        <v>4168294005</v>
      </c>
      <c r="F426" s="502"/>
      <c r="G426" s="551"/>
      <c r="H426" s="502"/>
      <c r="I426" s="502"/>
      <c r="J426" s="502"/>
      <c r="K426" s="502"/>
      <c r="L426" s="502"/>
      <c r="M426" s="669">
        <v>5</v>
      </c>
      <c r="N426" s="669"/>
      <c r="O426" s="669">
        <v>5</v>
      </c>
      <c r="P426" s="669"/>
      <c r="Q426" s="670">
        <v>3</v>
      </c>
      <c r="R426" s="670"/>
      <c r="S426" s="670">
        <v>5</v>
      </c>
      <c r="T426" s="670">
        <v>5</v>
      </c>
      <c r="U426" s="670">
        <v>6</v>
      </c>
      <c r="V426" s="670"/>
      <c r="W426" s="670"/>
      <c r="X426" s="670"/>
      <c r="Y426" s="117">
        <v>6</v>
      </c>
      <c r="Z426" s="504"/>
      <c r="AA426" s="504"/>
      <c r="AB426" s="117"/>
    </row>
    <row r="427" spans="1:28" s="15" customFormat="1" ht="18" customHeight="1">
      <c r="A427" s="693">
        <v>45963</v>
      </c>
      <c r="B427" s="694">
        <v>4664</v>
      </c>
      <c r="C427" s="14" t="s">
        <v>17285</v>
      </c>
      <c r="D427" s="161" t="str">
        <f>IFERROR(VLOOKUP($C427,'[5]Mã KH'!$A$3:$E$4001,3,0)," ")</f>
        <v>Số nhà 848, đường Trần Hưng Đạo, Phường Tân Thành, Thành phố Ninh Bình, Tỉnh Ninh Bình, Việt Nam</v>
      </c>
      <c r="E427" s="14">
        <v>4168293845</v>
      </c>
      <c r="F427" s="669"/>
      <c r="G427" s="695"/>
      <c r="H427" s="669"/>
      <c r="I427" s="669"/>
      <c r="J427" s="669"/>
      <c r="K427" s="669"/>
      <c r="L427" s="669"/>
      <c r="M427" s="669">
        <v>5</v>
      </c>
      <c r="N427" s="669"/>
      <c r="O427" s="669">
        <v>5</v>
      </c>
      <c r="P427" s="669"/>
      <c r="Q427" s="670">
        <v>3</v>
      </c>
      <c r="R427" s="670"/>
      <c r="S427" s="670">
        <v>5</v>
      </c>
      <c r="T427" s="670">
        <v>5</v>
      </c>
      <c r="U427" s="670">
        <v>6</v>
      </c>
      <c r="V427" s="670"/>
      <c r="W427" s="670"/>
      <c r="X427" s="670"/>
      <c r="Y427" s="117">
        <v>3</v>
      </c>
      <c r="Z427" s="117"/>
      <c r="AA427" s="117"/>
      <c r="AB427" s="117"/>
    </row>
    <row r="428" spans="1:28" ht="18" customHeight="1">
      <c r="A428" s="514">
        <v>45963</v>
      </c>
      <c r="B428" s="636" t="s">
        <v>18305</v>
      </c>
      <c r="C428" s="19" t="s">
        <v>17285</v>
      </c>
      <c r="D428" s="353" t="str">
        <f>IFERROR(VLOOKUP($C428,'[5]Mã KH'!$A$3:$E$4001,3,0)," ")</f>
        <v>Số nhà 848, đường Trần Hưng Đạo, Phường Tân Thành, Thành phố Ninh Bình, Tỉnh Ninh Bình, Việt Nam</v>
      </c>
      <c r="E428" s="14">
        <v>4168585601</v>
      </c>
      <c r="F428" s="502"/>
      <c r="G428" s="551"/>
      <c r="H428" s="502"/>
      <c r="I428" s="502"/>
      <c r="J428" s="502"/>
      <c r="K428" s="502"/>
      <c r="L428" s="502"/>
      <c r="M428" s="669">
        <v>10</v>
      </c>
      <c r="N428" s="669"/>
      <c r="O428" s="669">
        <v>10</v>
      </c>
      <c r="P428" s="669"/>
      <c r="Q428" s="670"/>
      <c r="R428" s="670"/>
      <c r="S428" s="670">
        <v>5</v>
      </c>
      <c r="T428" s="670">
        <v>10</v>
      </c>
      <c r="U428" s="670">
        <v>5</v>
      </c>
      <c r="V428" s="503"/>
      <c r="W428" s="503"/>
      <c r="X428" s="503"/>
      <c r="Y428" s="504"/>
      <c r="Z428" s="504"/>
      <c r="AA428" s="504"/>
      <c r="AB428" s="117"/>
    </row>
    <row r="429" spans="1:28" ht="18" customHeight="1">
      <c r="A429" s="514">
        <v>45963</v>
      </c>
      <c r="B429" s="636" t="s">
        <v>18306</v>
      </c>
      <c r="C429" s="19" t="s">
        <v>17425</v>
      </c>
      <c r="D429" s="353" t="str">
        <f>IFERROR(VLOOKUP($C429,'[5]Mã KH'!$A$3:$E$4001,3,0)," ")</f>
        <v>Số 460, phố Lý Bôn, Phường Đề Thám, Thành phố Thái Bình, Tỉnh Thái Bình, Việt Nam</v>
      </c>
      <c r="E429" s="702">
        <v>4168682333</v>
      </c>
      <c r="F429" s="502"/>
      <c r="G429" s="551"/>
      <c r="H429" s="502"/>
      <c r="I429" s="502"/>
      <c r="J429" s="502"/>
      <c r="K429" s="502"/>
      <c r="L429" s="502"/>
      <c r="M429" s="669">
        <v>10</v>
      </c>
      <c r="N429" s="669"/>
      <c r="O429" s="669">
        <v>15</v>
      </c>
      <c r="P429" s="669"/>
      <c r="Q429" s="670">
        <v>10</v>
      </c>
      <c r="R429" s="670"/>
      <c r="S429" s="670">
        <v>10</v>
      </c>
      <c r="T429" s="670">
        <v>15</v>
      </c>
      <c r="U429" s="503"/>
      <c r="V429" s="503"/>
      <c r="W429" s="503"/>
      <c r="X429" s="503"/>
      <c r="Y429" s="504"/>
      <c r="Z429" s="504"/>
      <c r="AA429" s="504"/>
      <c r="AB429" s="117"/>
    </row>
    <row r="430" spans="1:28" ht="18" customHeight="1">
      <c r="A430" s="514">
        <v>45963</v>
      </c>
      <c r="B430" s="636">
        <v>5562</v>
      </c>
      <c r="C430" s="19" t="s">
        <v>17425</v>
      </c>
      <c r="D430" s="353" t="str">
        <f>IFERROR(VLOOKUP($C430,'[5]Mã KH'!$A$3:$E$4001,3,0)," ")</f>
        <v>Số 460, phố Lý Bôn, Phường Đề Thám, Thành phố Thái Bình, Tỉnh Thái Bình, Việt Nam</v>
      </c>
      <c r="E430" s="14">
        <v>4168295909</v>
      </c>
      <c r="F430" s="502"/>
      <c r="G430" s="551"/>
      <c r="H430" s="502"/>
      <c r="I430" s="502"/>
      <c r="J430" s="502"/>
      <c r="K430" s="502"/>
      <c r="L430" s="502"/>
      <c r="M430" s="669">
        <v>5</v>
      </c>
      <c r="N430" s="669"/>
      <c r="O430" s="669">
        <v>5</v>
      </c>
      <c r="P430" s="669"/>
      <c r="Q430" s="670">
        <v>3</v>
      </c>
      <c r="R430" s="670"/>
      <c r="S430" s="670">
        <v>5</v>
      </c>
      <c r="T430" s="670">
        <v>5</v>
      </c>
      <c r="U430" s="670">
        <v>6</v>
      </c>
      <c r="V430" s="670"/>
      <c r="W430" s="670"/>
      <c r="X430" s="670"/>
      <c r="Y430" s="117">
        <v>3</v>
      </c>
      <c r="Z430" s="117"/>
      <c r="AA430" s="504"/>
      <c r="AB430" s="117"/>
    </row>
    <row r="431" spans="1:28" ht="18" customHeight="1">
      <c r="A431" s="514">
        <v>45963</v>
      </c>
      <c r="B431" s="636">
        <v>3363</v>
      </c>
      <c r="C431" s="19" t="s">
        <v>17425</v>
      </c>
      <c r="D431" s="353" t="str">
        <f>IFERROR(VLOOKUP($C431,'[5]Mã KH'!$A$3:$E$4001,3,0)," ")</f>
        <v>Số 460, phố Lý Bôn, Phường Đề Thám, Thành phố Thái Bình, Tỉnh Thái Bình, Việt Nam</v>
      </c>
      <c r="E431" s="14">
        <v>4168289735</v>
      </c>
      <c r="F431" s="502"/>
      <c r="G431" s="551"/>
      <c r="H431" s="502"/>
      <c r="I431" s="502"/>
      <c r="J431" s="502"/>
      <c r="K431" s="502"/>
      <c r="L431" s="502"/>
      <c r="M431" s="669">
        <v>5</v>
      </c>
      <c r="N431" s="669"/>
      <c r="O431" s="669">
        <v>5</v>
      </c>
      <c r="P431" s="669"/>
      <c r="Q431" s="670">
        <v>3</v>
      </c>
      <c r="R431" s="670"/>
      <c r="S431" s="670">
        <v>5</v>
      </c>
      <c r="T431" s="670">
        <v>5</v>
      </c>
      <c r="U431" s="670">
        <v>3</v>
      </c>
      <c r="V431" s="670"/>
      <c r="W431" s="670"/>
      <c r="X431" s="670"/>
      <c r="Y431" s="117">
        <v>6</v>
      </c>
      <c r="Z431" s="504"/>
      <c r="AA431" s="504"/>
      <c r="AB431" s="117"/>
    </row>
    <row r="432" spans="1:28" ht="18" customHeight="1">
      <c r="A432" s="514">
        <v>45963</v>
      </c>
      <c r="B432" s="636">
        <v>4009</v>
      </c>
      <c r="C432" s="19" t="s">
        <v>17425</v>
      </c>
      <c r="D432" s="353" t="str">
        <f>IFERROR(VLOOKUP($C432,'[5]Mã KH'!$A$3:$E$4001,3,0)," ")</f>
        <v>Số 460, phố Lý Bôn, Phường Đề Thám, Thành phố Thái Bình, Tỉnh Thái Bình, Việt Nam</v>
      </c>
      <c r="E432" s="14">
        <v>4168292291</v>
      </c>
      <c r="F432" s="502"/>
      <c r="G432" s="551"/>
      <c r="H432" s="502"/>
      <c r="I432" s="502"/>
      <c r="J432" s="502"/>
      <c r="K432" s="502"/>
      <c r="L432" s="502"/>
      <c r="M432" s="669">
        <v>5</v>
      </c>
      <c r="N432" s="669"/>
      <c r="O432" s="669">
        <v>10</v>
      </c>
      <c r="P432" s="669"/>
      <c r="Q432" s="670">
        <v>3</v>
      </c>
      <c r="R432" s="670"/>
      <c r="S432" s="670">
        <v>3</v>
      </c>
      <c r="T432" s="670">
        <v>5</v>
      </c>
      <c r="U432" s="670">
        <v>3</v>
      </c>
      <c r="V432" s="670"/>
      <c r="W432" s="670"/>
      <c r="X432" s="670"/>
      <c r="Y432" s="117">
        <v>3</v>
      </c>
      <c r="Z432" s="504"/>
      <c r="AA432" s="504"/>
      <c r="AB432" s="117"/>
    </row>
    <row r="433" spans="1:28" ht="18" customHeight="1">
      <c r="A433" s="514">
        <v>45963</v>
      </c>
      <c r="B433" s="636">
        <v>4048</v>
      </c>
      <c r="C433" s="19" t="s">
        <v>17425</v>
      </c>
      <c r="D433" s="353" t="str">
        <f>IFERROR(VLOOKUP($C433,'[5]Mã KH'!$A$3:$E$4001,3,0)," ")</f>
        <v>Số 460, phố Lý Bôn, Phường Đề Thám, Thành phố Thái Bình, Tỉnh Thái Bình, Việt Nam</v>
      </c>
      <c r="E433" s="14">
        <v>4168292500</v>
      </c>
      <c r="F433" s="502"/>
      <c r="G433" s="551"/>
      <c r="H433" s="502"/>
      <c r="I433" s="502"/>
      <c r="J433" s="502"/>
      <c r="K433" s="502"/>
      <c r="L433" s="502"/>
      <c r="M433" s="669">
        <v>3</v>
      </c>
      <c r="N433" s="669"/>
      <c r="O433" s="669">
        <v>5</v>
      </c>
      <c r="P433" s="669"/>
      <c r="Q433" s="670">
        <v>3</v>
      </c>
      <c r="R433" s="670"/>
      <c r="S433" s="670">
        <v>5</v>
      </c>
      <c r="T433" s="670">
        <v>5</v>
      </c>
      <c r="U433" s="670">
        <v>6</v>
      </c>
      <c r="V433" s="670"/>
      <c r="W433" s="670"/>
      <c r="X433" s="670"/>
      <c r="Y433" s="117">
        <v>3</v>
      </c>
      <c r="Z433" s="504"/>
      <c r="AA433" s="504"/>
      <c r="AB433" s="117"/>
    </row>
    <row r="434" spans="1:28" s="15" customFormat="1" ht="18" customHeight="1">
      <c r="A434" s="693">
        <v>45963</v>
      </c>
      <c r="B434" s="694">
        <v>5222</v>
      </c>
      <c r="C434" s="14" t="s">
        <v>17425</v>
      </c>
      <c r="D434" s="161" t="str">
        <f>IFERROR(VLOOKUP($C434,'[5]Mã KH'!$A$3:$E$4001,3,0)," ")</f>
        <v>Số 460, phố Lý Bôn, Phường Đề Thám, Thành phố Thái Bình, Tỉnh Thái Bình, Việt Nam</v>
      </c>
      <c r="E434" s="14">
        <v>4168295435</v>
      </c>
      <c r="F434" s="669"/>
      <c r="G434" s="695"/>
      <c r="H434" s="669"/>
      <c r="I434" s="669"/>
      <c r="J434" s="669"/>
      <c r="K434" s="669"/>
      <c r="L434" s="669"/>
      <c r="M434" s="669">
        <v>5</v>
      </c>
      <c r="N434" s="669"/>
      <c r="O434" s="669">
        <v>5</v>
      </c>
      <c r="P434" s="669"/>
      <c r="Q434" s="670">
        <v>3</v>
      </c>
      <c r="R434" s="670"/>
      <c r="S434" s="670">
        <v>5</v>
      </c>
      <c r="T434" s="670">
        <v>5</v>
      </c>
      <c r="U434" s="670">
        <v>6</v>
      </c>
      <c r="V434" s="670"/>
      <c r="W434" s="670"/>
      <c r="X434" s="670"/>
      <c r="Y434" s="117">
        <v>6</v>
      </c>
      <c r="Z434" s="117"/>
      <c r="AA434" s="117"/>
      <c r="AB434" s="117"/>
    </row>
    <row r="435" spans="1:28" s="15" customFormat="1" ht="18" customHeight="1">
      <c r="A435" s="693">
        <v>45963</v>
      </c>
      <c r="B435" s="694">
        <v>3632</v>
      </c>
      <c r="C435" s="14" t="s">
        <v>17425</v>
      </c>
      <c r="D435" s="161" t="str">
        <f>IFERROR(VLOOKUP($C435,'[5]Mã KH'!$A$3:$E$4001,3,0)," ")</f>
        <v>Số 460, phố Lý Bôn, Phường Đề Thám, Thành phố Thái Bình, Tỉnh Thái Bình, Việt Nam</v>
      </c>
      <c r="E435" s="14">
        <v>4168290941</v>
      </c>
      <c r="F435" s="669"/>
      <c r="G435" s="695"/>
      <c r="H435" s="669"/>
      <c r="I435" s="669"/>
      <c r="J435" s="669"/>
      <c r="K435" s="669"/>
      <c r="L435" s="669"/>
      <c r="M435" s="669">
        <v>5</v>
      </c>
      <c r="N435" s="669"/>
      <c r="O435" s="669">
        <v>5</v>
      </c>
      <c r="P435" s="669"/>
      <c r="Q435" s="670">
        <v>5</v>
      </c>
      <c r="R435" s="670"/>
      <c r="S435" s="670">
        <v>5</v>
      </c>
      <c r="T435" s="670">
        <v>3</v>
      </c>
      <c r="U435" s="670">
        <v>6</v>
      </c>
      <c r="V435" s="670"/>
      <c r="W435" s="670"/>
      <c r="X435" s="670"/>
      <c r="Y435" s="117">
        <v>6</v>
      </c>
      <c r="Z435" s="117"/>
      <c r="AA435" s="117"/>
      <c r="AB435" s="117"/>
    </row>
    <row r="436" spans="1:28" s="15" customFormat="1" ht="18" customHeight="1">
      <c r="A436" s="693">
        <v>45963</v>
      </c>
      <c r="B436" s="694">
        <v>3654</v>
      </c>
      <c r="C436" s="14" t="s">
        <v>17425</v>
      </c>
      <c r="D436" s="161" t="str">
        <f>IFERROR(VLOOKUP($C436,'[5]Mã KH'!$A$3:$E$4001,3,0)," ")</f>
        <v>Số 460, phố Lý Bôn, Phường Đề Thám, Thành phố Thái Bình, Tỉnh Thái Bình, Việt Nam</v>
      </c>
      <c r="E436" s="14">
        <v>4168291140</v>
      </c>
      <c r="F436" s="669"/>
      <c r="G436" s="695"/>
      <c r="H436" s="669"/>
      <c r="I436" s="669"/>
      <c r="J436" s="669"/>
      <c r="K436" s="669"/>
      <c r="L436" s="669"/>
      <c r="M436" s="669">
        <v>5</v>
      </c>
      <c r="N436" s="669"/>
      <c r="O436" s="669">
        <v>10</v>
      </c>
      <c r="P436" s="669"/>
      <c r="Q436" s="670">
        <v>5</v>
      </c>
      <c r="R436" s="670"/>
      <c r="S436" s="670">
        <v>5</v>
      </c>
      <c r="T436" s="670">
        <v>5</v>
      </c>
      <c r="U436" s="670">
        <v>6</v>
      </c>
      <c r="V436" s="670"/>
      <c r="W436" s="670"/>
      <c r="X436" s="670"/>
      <c r="Y436" s="117">
        <v>3</v>
      </c>
      <c r="Z436" s="117"/>
      <c r="AA436" s="117"/>
      <c r="AB436" s="117"/>
    </row>
    <row r="437" spans="1:28" s="15" customFormat="1" ht="18" customHeight="1">
      <c r="A437" s="693">
        <v>45963</v>
      </c>
      <c r="B437" s="694">
        <v>3884</v>
      </c>
      <c r="C437" s="14" t="s">
        <v>17425</v>
      </c>
      <c r="D437" s="161" t="str">
        <f>IFERROR(VLOOKUP($C437,'[5]Mã KH'!$A$3:$E$4001,3,0)," ")</f>
        <v>Số 460, phố Lý Bôn, Phường Đề Thám, Thành phố Thái Bình, Tỉnh Thái Bình, Việt Nam</v>
      </c>
      <c r="E437" s="14">
        <v>4168291860</v>
      </c>
      <c r="F437" s="669"/>
      <c r="G437" s="695"/>
      <c r="H437" s="669"/>
      <c r="I437" s="669"/>
      <c r="J437" s="669"/>
      <c r="K437" s="669"/>
      <c r="L437" s="669"/>
      <c r="M437" s="669">
        <v>5</v>
      </c>
      <c r="N437" s="669"/>
      <c r="O437" s="669">
        <v>5</v>
      </c>
      <c r="P437" s="669"/>
      <c r="Q437" s="670">
        <v>3</v>
      </c>
      <c r="R437" s="670"/>
      <c r="S437" s="670">
        <v>5</v>
      </c>
      <c r="T437" s="670">
        <v>5</v>
      </c>
      <c r="U437" s="670">
        <v>6</v>
      </c>
      <c r="V437" s="670"/>
      <c r="W437" s="670"/>
      <c r="X437" s="670"/>
      <c r="Y437" s="117">
        <v>3</v>
      </c>
      <c r="Z437" s="117"/>
      <c r="AA437" s="117"/>
      <c r="AB437" s="117"/>
    </row>
    <row r="438" spans="1:28" s="15" customFormat="1" ht="18" customHeight="1">
      <c r="A438" s="693">
        <v>45963</v>
      </c>
      <c r="B438" s="694">
        <v>3588</v>
      </c>
      <c r="C438" s="14" t="s">
        <v>17425</v>
      </c>
      <c r="D438" s="161" t="str">
        <f>IFERROR(VLOOKUP($C438,'[5]Mã KH'!$A$3:$E$4001,3,0)," ")</f>
        <v>Số 460, phố Lý Bôn, Phường Đề Thám, Thành phố Thái Bình, Tỉnh Thái Bình, Việt Nam</v>
      </c>
      <c r="E438" s="14">
        <v>4168290591</v>
      </c>
      <c r="F438" s="669"/>
      <c r="G438" s="695"/>
      <c r="H438" s="669"/>
      <c r="I438" s="669"/>
      <c r="J438" s="669"/>
      <c r="K438" s="669"/>
      <c r="L438" s="669"/>
      <c r="M438" s="669">
        <v>3</v>
      </c>
      <c r="N438" s="669"/>
      <c r="O438" s="669">
        <v>5</v>
      </c>
      <c r="P438" s="669"/>
      <c r="Q438" s="670">
        <v>3</v>
      </c>
      <c r="R438" s="670"/>
      <c r="S438" s="670">
        <v>3</v>
      </c>
      <c r="T438" s="670">
        <v>5</v>
      </c>
      <c r="U438" s="670">
        <v>6</v>
      </c>
      <c r="V438" s="670"/>
      <c r="W438" s="670"/>
      <c r="X438" s="670"/>
      <c r="Y438" s="117">
        <v>6</v>
      </c>
      <c r="Z438" s="117"/>
      <c r="AA438" s="117"/>
      <c r="AB438" s="117"/>
    </row>
    <row r="439" spans="1:28" ht="18" customHeight="1">
      <c r="A439" s="514">
        <v>45963</v>
      </c>
      <c r="B439" s="636">
        <v>5953</v>
      </c>
      <c r="C439" s="19" t="s">
        <v>17425</v>
      </c>
      <c r="D439" s="353" t="str">
        <f>IFERROR(VLOOKUP($C439,'[5]Mã KH'!$A$3:$E$4001,3,0)," ")</f>
        <v>Số 460, phố Lý Bôn, Phường Đề Thám, Thành phố Thái Bình, Tỉnh Thái Bình, Việt Nam</v>
      </c>
      <c r="E439" s="14">
        <v>4168296865</v>
      </c>
      <c r="F439" s="502"/>
      <c r="G439" s="551"/>
      <c r="H439" s="502"/>
      <c r="I439" s="502"/>
      <c r="J439" s="502"/>
      <c r="K439" s="502"/>
      <c r="L439" s="502"/>
      <c r="M439" s="669">
        <v>5</v>
      </c>
      <c r="N439" s="669"/>
      <c r="O439" s="669">
        <v>5</v>
      </c>
      <c r="P439" s="669"/>
      <c r="Q439" s="670">
        <v>3</v>
      </c>
      <c r="R439" s="670"/>
      <c r="S439" s="670">
        <v>5</v>
      </c>
      <c r="T439" s="670">
        <v>5</v>
      </c>
      <c r="U439" s="670">
        <v>6</v>
      </c>
      <c r="V439" s="670"/>
      <c r="W439" s="670"/>
      <c r="X439" s="670"/>
      <c r="Y439" s="117">
        <v>6</v>
      </c>
      <c r="Z439" s="504"/>
      <c r="AA439" s="504"/>
      <c r="AB439" s="117"/>
    </row>
    <row r="440" spans="1:28" ht="18" customHeight="1">
      <c r="A440" s="514">
        <v>45963</v>
      </c>
      <c r="B440" s="636">
        <v>5974</v>
      </c>
      <c r="C440" s="19" t="s">
        <v>17425</v>
      </c>
      <c r="D440" s="353" t="str">
        <f>IFERROR(VLOOKUP($C440,'[5]Mã KH'!$A$3:$E$4001,3,0)," ")</f>
        <v>Số 460, phố Lý Bôn, Phường Đề Thám, Thành phố Thái Bình, Tỉnh Thái Bình, Việt Nam</v>
      </c>
      <c r="E440" s="14">
        <v>4168296873</v>
      </c>
      <c r="F440" s="502"/>
      <c r="G440" s="551"/>
      <c r="H440" s="502"/>
      <c r="I440" s="502"/>
      <c r="J440" s="502"/>
      <c r="K440" s="502"/>
      <c r="L440" s="502"/>
      <c r="M440" s="669">
        <v>5</v>
      </c>
      <c r="N440" s="669"/>
      <c r="O440" s="669">
        <v>5</v>
      </c>
      <c r="P440" s="669"/>
      <c r="Q440" s="670">
        <v>3</v>
      </c>
      <c r="R440" s="670"/>
      <c r="S440" s="670">
        <v>5</v>
      </c>
      <c r="T440" s="670">
        <v>5</v>
      </c>
      <c r="U440" s="670">
        <v>6</v>
      </c>
      <c r="V440" s="670"/>
      <c r="W440" s="670"/>
      <c r="X440" s="670"/>
      <c r="Y440" s="117">
        <v>3</v>
      </c>
      <c r="Z440" s="504"/>
      <c r="AA440" s="504"/>
      <c r="AB440" s="117"/>
    </row>
    <row r="441" spans="1:28" s="15" customFormat="1" ht="18" customHeight="1">
      <c r="A441" s="693">
        <v>45963</v>
      </c>
      <c r="B441" s="694">
        <v>5916</v>
      </c>
      <c r="C441" s="14" t="s">
        <v>17425</v>
      </c>
      <c r="D441" s="161" t="str">
        <f>IFERROR(VLOOKUP($C441,'[5]Mã KH'!$A$3:$E$4001,3,0)," ")</f>
        <v>Số 460, phố Lý Bôn, Phường Đề Thám, Thành phố Thái Bình, Tỉnh Thái Bình, Việt Nam</v>
      </c>
      <c r="E441" s="14">
        <v>4168296794</v>
      </c>
      <c r="F441" s="669"/>
      <c r="G441" s="695"/>
      <c r="H441" s="669"/>
      <c r="I441" s="669"/>
      <c r="J441" s="669"/>
      <c r="K441" s="669"/>
      <c r="L441" s="669"/>
      <c r="M441" s="669">
        <v>5</v>
      </c>
      <c r="N441" s="669"/>
      <c r="O441" s="669">
        <v>5</v>
      </c>
      <c r="P441" s="669"/>
      <c r="Q441" s="670">
        <v>3</v>
      </c>
      <c r="R441" s="670"/>
      <c r="S441" s="670">
        <v>3</v>
      </c>
      <c r="T441" s="670">
        <v>3</v>
      </c>
      <c r="U441" s="670">
        <v>3</v>
      </c>
      <c r="V441" s="670"/>
      <c r="W441" s="670"/>
      <c r="X441" s="670"/>
      <c r="Y441" s="117">
        <v>6</v>
      </c>
      <c r="Z441" s="117"/>
      <c r="AA441" s="117"/>
      <c r="AB441" s="117"/>
    </row>
    <row r="442" spans="1:28" ht="18" customHeight="1">
      <c r="A442" s="514">
        <v>45963</v>
      </c>
      <c r="B442" s="636">
        <v>5764</v>
      </c>
      <c r="C442" s="19" t="s">
        <v>17425</v>
      </c>
      <c r="D442" s="353" t="str">
        <f>IFERROR(VLOOKUP($C442,'[5]Mã KH'!$A$3:$E$4001,3,0)," ")</f>
        <v>Số 460, phố Lý Bôn, Phường Đề Thám, Thành phố Thái Bình, Tỉnh Thái Bình, Việt Nam</v>
      </c>
      <c r="E442" s="14">
        <v>4168296571</v>
      </c>
      <c r="F442" s="502"/>
      <c r="G442" s="551"/>
      <c r="H442" s="502"/>
      <c r="I442" s="502"/>
      <c r="J442" s="502"/>
      <c r="K442" s="502"/>
      <c r="L442" s="502"/>
      <c r="M442" s="669">
        <v>5</v>
      </c>
      <c r="N442" s="669"/>
      <c r="O442" s="669">
        <v>5</v>
      </c>
      <c r="P442" s="669"/>
      <c r="Q442" s="670">
        <v>3</v>
      </c>
      <c r="R442" s="670"/>
      <c r="S442" s="670">
        <v>5</v>
      </c>
      <c r="T442" s="670">
        <v>5</v>
      </c>
      <c r="U442" s="670">
        <v>6</v>
      </c>
      <c r="V442" s="670"/>
      <c r="W442" s="670"/>
      <c r="X442" s="670"/>
      <c r="Y442" s="117">
        <v>6</v>
      </c>
      <c r="Z442" s="504"/>
      <c r="AA442" s="504"/>
      <c r="AB442" s="117"/>
    </row>
    <row r="443" spans="1:28" ht="18" customHeight="1">
      <c r="A443" s="514">
        <v>45963</v>
      </c>
      <c r="B443" s="636">
        <v>5699</v>
      </c>
      <c r="C443" s="19" t="s">
        <v>17425</v>
      </c>
      <c r="D443" s="353" t="str">
        <f>IFERROR(VLOOKUP($C443,'[5]Mã KH'!$A$3:$E$4001,3,0)," ")</f>
        <v>Số 460, phố Lý Bôn, Phường Đề Thám, Thành phố Thái Bình, Tỉnh Thái Bình, Việt Nam</v>
      </c>
      <c r="E443" s="14">
        <v>4168296396</v>
      </c>
      <c r="F443" s="502"/>
      <c r="G443" s="551"/>
      <c r="H443" s="502"/>
      <c r="I443" s="502"/>
      <c r="J443" s="502"/>
      <c r="K443" s="502"/>
      <c r="L443" s="502"/>
      <c r="M443" s="669">
        <v>3</v>
      </c>
      <c r="N443" s="669"/>
      <c r="O443" s="669">
        <v>5</v>
      </c>
      <c r="P443" s="669"/>
      <c r="Q443" s="670">
        <v>3</v>
      </c>
      <c r="R443" s="670"/>
      <c r="S443" s="670">
        <v>5</v>
      </c>
      <c r="T443" s="670">
        <v>5</v>
      </c>
      <c r="U443" s="670">
        <v>6</v>
      </c>
      <c r="V443" s="670"/>
      <c r="W443" s="670"/>
      <c r="X443" s="670"/>
      <c r="Y443" s="117">
        <v>6</v>
      </c>
      <c r="Z443" s="504"/>
      <c r="AA443" s="504"/>
      <c r="AB443" s="117"/>
    </row>
    <row r="444" spans="1:28" ht="18" customHeight="1">
      <c r="A444" s="514">
        <v>45963</v>
      </c>
      <c r="B444" s="636">
        <v>5671</v>
      </c>
      <c r="C444" s="19" t="s">
        <v>17425</v>
      </c>
      <c r="D444" s="353" t="str">
        <f>IFERROR(VLOOKUP($C444,'[5]Mã KH'!$A$3:$E$4001,3,0)," ")</f>
        <v>Số 460, phố Lý Bôn, Phường Đề Thám, Thành phố Thái Bình, Tỉnh Thái Bình, Việt Nam</v>
      </c>
      <c r="E444" s="14">
        <v>4168296274</v>
      </c>
      <c r="F444" s="502"/>
      <c r="G444" s="551"/>
      <c r="H444" s="502"/>
      <c r="I444" s="502"/>
      <c r="J444" s="502"/>
      <c r="K444" s="502"/>
      <c r="L444" s="502"/>
      <c r="M444" s="669">
        <v>5</v>
      </c>
      <c r="N444" s="669"/>
      <c r="O444" s="669">
        <v>5</v>
      </c>
      <c r="P444" s="669"/>
      <c r="Q444" s="670">
        <v>3</v>
      </c>
      <c r="R444" s="670"/>
      <c r="S444" s="670">
        <v>5</v>
      </c>
      <c r="T444" s="670">
        <v>5</v>
      </c>
      <c r="U444" s="670">
        <v>6</v>
      </c>
      <c r="V444" s="670"/>
      <c r="W444" s="670"/>
      <c r="X444" s="670"/>
      <c r="Y444" s="117">
        <v>3</v>
      </c>
      <c r="Z444" s="504"/>
      <c r="AA444" s="504"/>
      <c r="AB444" s="117"/>
    </row>
    <row r="445" spans="1:28" ht="18" customHeight="1">
      <c r="A445" s="514">
        <v>45963</v>
      </c>
      <c r="B445" s="636">
        <v>5672</v>
      </c>
      <c r="C445" s="19" t="s">
        <v>17425</v>
      </c>
      <c r="D445" s="353" t="str">
        <f>IFERROR(VLOOKUP($C445,'[5]Mã KH'!$A$3:$E$4001,3,0)," ")</f>
        <v>Số 460, phố Lý Bôn, Phường Đề Thám, Thành phố Thái Bình, Tỉnh Thái Bình, Việt Nam</v>
      </c>
      <c r="E445" s="14">
        <v>4168296277</v>
      </c>
      <c r="F445" s="502"/>
      <c r="G445" s="551"/>
      <c r="H445" s="502"/>
      <c r="I445" s="502"/>
      <c r="J445" s="502"/>
      <c r="K445" s="502"/>
      <c r="L445" s="502"/>
      <c r="M445" s="669">
        <v>5</v>
      </c>
      <c r="N445" s="669"/>
      <c r="O445" s="669">
        <v>5</v>
      </c>
      <c r="P445" s="669"/>
      <c r="Q445" s="670">
        <v>3</v>
      </c>
      <c r="R445" s="670"/>
      <c r="S445" s="670">
        <v>5</v>
      </c>
      <c r="T445" s="670">
        <v>5</v>
      </c>
      <c r="U445" s="670">
        <v>3</v>
      </c>
      <c r="V445" s="670"/>
      <c r="W445" s="670"/>
      <c r="X445" s="670"/>
      <c r="Y445" s="117">
        <v>3</v>
      </c>
      <c r="Z445" s="504"/>
      <c r="AA445" s="504"/>
      <c r="AB445" s="117"/>
    </row>
    <row r="446" spans="1:28" ht="18" customHeight="1">
      <c r="A446" s="514">
        <v>45963</v>
      </c>
      <c r="B446" s="636" t="s">
        <v>18307</v>
      </c>
      <c r="C446" s="19" t="s">
        <v>17425</v>
      </c>
      <c r="D446" s="353" t="str">
        <f>IFERROR(VLOOKUP($C446,'[5]Mã KH'!$A$3:$E$4001,3,0)," ")</f>
        <v>Số 460, phố Lý Bôn, Phường Đề Thám, Thành phố Thái Bình, Tỉnh Thái Bình, Việt Nam</v>
      </c>
      <c r="E446" s="14">
        <v>4168537980</v>
      </c>
      <c r="F446" s="502"/>
      <c r="G446" s="551"/>
      <c r="H446" s="502"/>
      <c r="I446" s="502"/>
      <c r="J446" s="502"/>
      <c r="K446" s="502"/>
      <c r="L446" s="502"/>
      <c r="M446" s="669">
        <v>15</v>
      </c>
      <c r="N446" s="669"/>
      <c r="O446" s="669">
        <v>10</v>
      </c>
      <c r="P446" s="669"/>
      <c r="Q446" s="670">
        <v>10</v>
      </c>
      <c r="R446" s="503"/>
      <c r="S446" s="503"/>
      <c r="T446" s="503"/>
      <c r="U446" s="503"/>
      <c r="V446" s="503"/>
      <c r="W446" s="503"/>
      <c r="X446" s="503"/>
      <c r="Y446" s="504"/>
      <c r="Z446" s="504"/>
      <c r="AA446" s="504"/>
      <c r="AB446" s="117"/>
    </row>
    <row r="447" spans="1:28" ht="18" customHeight="1">
      <c r="A447" s="514">
        <v>45963</v>
      </c>
      <c r="B447" s="636" t="s">
        <v>18308</v>
      </c>
      <c r="C447" s="19" t="s">
        <v>17425</v>
      </c>
      <c r="D447" s="353" t="str">
        <f>IFERROR(VLOOKUP($C447,'[5]Mã KH'!$A$3:$E$4001,3,0)," ")</f>
        <v>Số 460, phố Lý Bôn, Phường Đề Thám, Thành phố Thái Bình, Tỉnh Thái Bình, Việt Nam</v>
      </c>
      <c r="E447" s="14">
        <v>4168534148</v>
      </c>
      <c r="F447" s="502"/>
      <c r="G447" s="551"/>
      <c r="H447" s="502"/>
      <c r="I447" s="502"/>
      <c r="J447" s="502"/>
      <c r="K447" s="502"/>
      <c r="L447" s="502"/>
      <c r="M447" s="669">
        <v>30</v>
      </c>
      <c r="N447" s="669"/>
      <c r="O447" s="669">
        <v>30</v>
      </c>
      <c r="P447" s="669"/>
      <c r="Q447" s="670"/>
      <c r="R447" s="670"/>
      <c r="S447" s="670">
        <v>15</v>
      </c>
      <c r="T447" s="670">
        <v>15</v>
      </c>
      <c r="U447" s="670">
        <v>10</v>
      </c>
      <c r="V447" s="503"/>
      <c r="W447" s="503"/>
      <c r="X447" s="503"/>
      <c r="Y447" s="504"/>
      <c r="Z447" s="504"/>
      <c r="AA447" s="504"/>
      <c r="AB447" s="117"/>
    </row>
    <row r="448" spans="1:28" ht="18" customHeight="1">
      <c r="A448" s="514">
        <v>45963</v>
      </c>
      <c r="B448" s="636" t="s">
        <v>18309</v>
      </c>
      <c r="C448" s="19" t="s">
        <v>17290</v>
      </c>
      <c r="D448" s="353" t="str">
        <f>IFERROR(VLOOKUP($C448,'[5]Mã KH'!$A$3:$E$4001,3,0)," ")</f>
        <v>khu trung tâm thương mại Vincom Lê Thánh Tông, Số 5 đường Lê, Phường Máy Tơ, Quận Ngô Quyền, Thành phố Hải Phòng, Việt Nam</v>
      </c>
      <c r="E448" s="702">
        <v>4168761328</v>
      </c>
      <c r="F448" s="502"/>
      <c r="G448" s="551"/>
      <c r="H448" s="502"/>
      <c r="I448" s="502"/>
      <c r="J448" s="502"/>
      <c r="K448" s="502"/>
      <c r="L448" s="502"/>
      <c r="M448" s="669">
        <v>15</v>
      </c>
      <c r="N448" s="669"/>
      <c r="O448" s="669">
        <v>15</v>
      </c>
      <c r="P448" s="669"/>
      <c r="Q448" s="670"/>
      <c r="R448" s="670"/>
      <c r="S448" s="670">
        <v>5</v>
      </c>
      <c r="T448" s="670">
        <v>5</v>
      </c>
      <c r="U448" s="670">
        <v>5</v>
      </c>
      <c r="V448" s="670"/>
      <c r="W448" s="670">
        <v>5</v>
      </c>
      <c r="X448" s="670"/>
      <c r="Y448" s="117"/>
      <c r="Z448" s="117">
        <v>5</v>
      </c>
      <c r="AA448" s="504"/>
      <c r="AB448" s="117"/>
    </row>
    <row r="449" spans="1:28" ht="18" customHeight="1">
      <c r="A449" s="514">
        <v>45963</v>
      </c>
      <c r="B449" s="636">
        <v>6761</v>
      </c>
      <c r="C449" s="19" t="s">
        <v>17290</v>
      </c>
      <c r="D449" s="353" t="str">
        <f>IFERROR(VLOOKUP($C449,'[5]Mã KH'!$A$3:$E$4001,3,0)," ")</f>
        <v>khu trung tâm thương mại Vincom Lê Thánh Tông, Số 5 đường Lê, Phường Máy Tơ, Quận Ngô Quyền, Thành phố Hải Phòng, Việt Nam</v>
      </c>
      <c r="E449" s="14">
        <v>4168527153</v>
      </c>
      <c r="F449" s="502"/>
      <c r="G449" s="551"/>
      <c r="H449" s="502"/>
      <c r="I449" s="502"/>
      <c r="J449" s="502"/>
      <c r="K449" s="502"/>
      <c r="L449" s="502"/>
      <c r="M449" s="669">
        <v>10</v>
      </c>
      <c r="N449" s="669"/>
      <c r="O449" s="669">
        <v>5</v>
      </c>
      <c r="P449" s="669"/>
      <c r="Q449" s="670"/>
      <c r="R449" s="670"/>
      <c r="S449" s="670"/>
      <c r="T449" s="670">
        <v>10</v>
      </c>
      <c r="U449" s="689">
        <v>5</v>
      </c>
      <c r="V449" s="503"/>
      <c r="W449" s="503"/>
      <c r="X449" s="503"/>
      <c r="Y449" s="504"/>
      <c r="Z449" s="504"/>
      <c r="AA449" s="504"/>
      <c r="AB449" s="117"/>
    </row>
    <row r="450" spans="1:28" ht="18" customHeight="1">
      <c r="A450" s="514">
        <v>45963</v>
      </c>
      <c r="B450" s="636">
        <v>6942</v>
      </c>
      <c r="C450" s="19" t="s">
        <v>17290</v>
      </c>
      <c r="D450" s="353" t="str">
        <f>IFERROR(VLOOKUP($C450,'[5]Mã KH'!$A$3:$E$4001,3,0)," ")</f>
        <v>khu trung tâm thương mại Vincom Lê Thánh Tông, Số 5 đường Lê, Phường Máy Tơ, Quận Ngô Quyền, Thành phố Hải Phòng, Việt Nam</v>
      </c>
      <c r="E450" s="14">
        <v>4168516103</v>
      </c>
      <c r="F450" s="502"/>
      <c r="G450" s="551"/>
      <c r="H450" s="502"/>
      <c r="I450" s="502"/>
      <c r="J450" s="502"/>
      <c r="K450" s="502"/>
      <c r="L450" s="502"/>
      <c r="M450" s="696">
        <v>10</v>
      </c>
      <c r="N450" s="502"/>
      <c r="O450" s="669">
        <v>10</v>
      </c>
      <c r="P450" s="669"/>
      <c r="Q450" s="670">
        <v>5</v>
      </c>
      <c r="R450" s="670"/>
      <c r="S450" s="670">
        <v>5</v>
      </c>
      <c r="T450" s="503"/>
      <c r="U450" s="503"/>
      <c r="V450" s="503"/>
      <c r="W450" s="503"/>
      <c r="X450" s="503"/>
      <c r="Y450" s="504"/>
      <c r="Z450" s="504"/>
      <c r="AA450" s="504"/>
      <c r="AB450" s="117"/>
    </row>
    <row r="451" spans="1:28" s="15" customFormat="1" ht="18" customHeight="1">
      <c r="A451" s="693">
        <v>45963</v>
      </c>
      <c r="B451" s="694" t="s">
        <v>18310</v>
      </c>
      <c r="C451" s="14" t="s">
        <v>17290</v>
      </c>
      <c r="D451" s="161" t="str">
        <f>IFERROR(VLOOKUP($C451,'[5]Mã KH'!$A$3:$E$4001,3,0)," ")</f>
        <v>khu trung tâm thương mại Vincom Lê Thánh Tông, Số 5 đường Lê, Phường Máy Tơ, Quận Ngô Quyền, Thành phố Hải Phòng, Việt Nam</v>
      </c>
      <c r="E451" s="14">
        <v>4168533620</v>
      </c>
      <c r="F451" s="669"/>
      <c r="G451" s="695"/>
      <c r="H451" s="669"/>
      <c r="I451" s="669"/>
      <c r="J451" s="669"/>
      <c r="K451" s="669"/>
      <c r="L451" s="669"/>
      <c r="M451" s="669">
        <v>10</v>
      </c>
      <c r="N451" s="669"/>
      <c r="O451" s="669">
        <v>10</v>
      </c>
      <c r="P451" s="669"/>
      <c r="Q451" s="670"/>
      <c r="R451" s="670"/>
      <c r="S451" s="670">
        <v>10</v>
      </c>
      <c r="T451" s="670">
        <v>10</v>
      </c>
      <c r="U451" s="670">
        <v>5</v>
      </c>
      <c r="V451" s="670"/>
      <c r="W451" s="670"/>
      <c r="X451" s="670"/>
      <c r="Y451" s="117"/>
      <c r="Z451" s="117"/>
      <c r="AA451" s="117"/>
      <c r="AB451" s="117"/>
    </row>
    <row r="452" spans="1:28" s="15" customFormat="1" ht="18" customHeight="1">
      <c r="A452" s="693">
        <v>45963</v>
      </c>
      <c r="B452" s="694">
        <v>3120</v>
      </c>
      <c r="C452" s="14" t="s">
        <v>17290</v>
      </c>
      <c r="D452" s="161" t="str">
        <f>IFERROR(VLOOKUP($C452,'[5]Mã KH'!$A$3:$E$4001,3,0)," ")</f>
        <v>khu trung tâm thương mại Vincom Lê Thánh Tông, Số 5 đường Lê, Phường Máy Tơ, Quận Ngô Quyền, Thành phố Hải Phòng, Việt Nam</v>
      </c>
      <c r="E452" s="14">
        <v>4168537857</v>
      </c>
      <c r="F452" s="669"/>
      <c r="G452" s="695"/>
      <c r="H452" s="669"/>
      <c r="I452" s="669"/>
      <c r="J452" s="669"/>
      <c r="K452" s="669"/>
      <c r="L452" s="669"/>
      <c r="M452" s="669"/>
      <c r="N452" s="669"/>
      <c r="O452" s="669">
        <v>40</v>
      </c>
      <c r="P452" s="669"/>
      <c r="Q452" s="670"/>
      <c r="R452" s="670"/>
      <c r="S452" s="670"/>
      <c r="T452" s="670">
        <v>20</v>
      </c>
      <c r="U452" s="670">
        <v>10</v>
      </c>
      <c r="V452" s="670"/>
      <c r="W452" s="670"/>
      <c r="X452" s="670"/>
      <c r="Y452" s="117"/>
      <c r="Z452" s="117"/>
      <c r="AA452" s="117"/>
      <c r="AB452" s="117"/>
    </row>
    <row r="453" spans="1:28" ht="18" customHeight="1">
      <c r="A453" s="514">
        <v>45963</v>
      </c>
      <c r="B453" s="636">
        <v>3606</v>
      </c>
      <c r="C453" s="19" t="s">
        <v>17290</v>
      </c>
      <c r="D453" s="353" t="str">
        <f>IFERROR(VLOOKUP($C453,'[5]Mã KH'!$A$3:$E$4001,3,0)," ")</f>
        <v>khu trung tâm thương mại Vincom Lê Thánh Tông, Số 5 đường Lê, Phường Máy Tơ, Quận Ngô Quyền, Thành phố Hải Phòng, Việt Nam</v>
      </c>
      <c r="E453" s="14">
        <v>4168532809</v>
      </c>
      <c r="F453" s="502"/>
      <c r="G453" s="551"/>
      <c r="H453" s="502"/>
      <c r="I453" s="502"/>
      <c r="J453" s="502"/>
      <c r="K453" s="502"/>
      <c r="L453" s="502"/>
      <c r="M453" s="669">
        <v>10</v>
      </c>
      <c r="N453" s="669"/>
      <c r="O453" s="669">
        <v>15</v>
      </c>
      <c r="P453" s="669"/>
      <c r="Q453" s="670"/>
      <c r="R453" s="670"/>
      <c r="S453" s="670"/>
      <c r="T453" s="670">
        <v>10</v>
      </c>
      <c r="U453" s="503"/>
      <c r="V453" s="503"/>
      <c r="W453" s="503"/>
      <c r="X453" s="503"/>
      <c r="Y453" s="504"/>
      <c r="Z453" s="504"/>
      <c r="AA453" s="504"/>
      <c r="AB453" s="117"/>
    </row>
    <row r="454" spans="1:28" ht="18" customHeight="1">
      <c r="A454" s="514">
        <v>45963</v>
      </c>
      <c r="B454" s="636">
        <v>3909</v>
      </c>
      <c r="C454" s="19" t="s">
        <v>17290</v>
      </c>
      <c r="D454" s="353" t="str">
        <f>IFERROR(VLOOKUP($C454,'[5]Mã KH'!$A$3:$E$4001,3,0)," ")</f>
        <v>khu trung tâm thương mại Vincom Lê Thánh Tông, Số 5 đường Lê, Phường Máy Tơ, Quận Ngô Quyền, Thành phố Hải Phòng, Việt Nam</v>
      </c>
      <c r="E454" s="14">
        <v>4168560286</v>
      </c>
      <c r="F454" s="502"/>
      <c r="G454" s="551"/>
      <c r="H454" s="502"/>
      <c r="I454" s="502"/>
      <c r="J454" s="502"/>
      <c r="K454" s="502"/>
      <c r="L454" s="502"/>
      <c r="M454" s="669">
        <v>10</v>
      </c>
      <c r="N454" s="669"/>
      <c r="O454" s="669">
        <v>10</v>
      </c>
      <c r="P454" s="669"/>
      <c r="Q454" s="670"/>
      <c r="R454" s="670"/>
      <c r="S454" s="670"/>
      <c r="T454" s="670"/>
      <c r="U454" s="670">
        <v>5</v>
      </c>
      <c r="V454" s="503"/>
      <c r="W454" s="503"/>
      <c r="X454" s="503"/>
      <c r="Y454" s="504"/>
      <c r="Z454" s="504"/>
      <c r="AA454" s="504"/>
      <c r="AB454" s="117"/>
    </row>
    <row r="455" spans="1:28" ht="18" customHeight="1">
      <c r="A455" s="514">
        <v>45963</v>
      </c>
      <c r="B455" s="636">
        <v>4989</v>
      </c>
      <c r="C455" s="19" t="s">
        <v>17290</v>
      </c>
      <c r="D455" s="353" t="str">
        <f>IFERROR(VLOOKUP($C455,'[5]Mã KH'!$A$3:$E$4001,3,0)," ")</f>
        <v>khu trung tâm thương mại Vincom Lê Thánh Tông, Số 5 đường Lê, Phường Máy Tơ, Quận Ngô Quyền, Thành phố Hải Phòng, Việt Nam</v>
      </c>
      <c r="E455" s="14">
        <v>4168560070</v>
      </c>
      <c r="F455" s="502"/>
      <c r="G455" s="551"/>
      <c r="H455" s="502"/>
      <c r="I455" s="502"/>
      <c r="J455" s="502"/>
      <c r="K455" s="502"/>
      <c r="L455" s="502"/>
      <c r="M455" s="669">
        <v>10</v>
      </c>
      <c r="N455" s="669"/>
      <c r="O455" s="669">
        <v>20</v>
      </c>
      <c r="P455" s="669"/>
      <c r="Q455" s="670">
        <v>5</v>
      </c>
      <c r="R455" s="670"/>
      <c r="S455" s="670">
        <v>5</v>
      </c>
      <c r="T455" s="670"/>
      <c r="U455" s="670"/>
      <c r="V455" s="670"/>
      <c r="W455" s="670">
        <v>5</v>
      </c>
      <c r="X455" s="503"/>
      <c r="Y455" s="504"/>
      <c r="Z455" s="504"/>
      <c r="AA455" s="504"/>
      <c r="AB455" s="117"/>
    </row>
    <row r="456" spans="1:28" s="15" customFormat="1" ht="18" customHeight="1">
      <c r="A456" s="693">
        <v>45963</v>
      </c>
      <c r="B456" s="694">
        <v>5396</v>
      </c>
      <c r="C456" s="14" t="s">
        <v>17290</v>
      </c>
      <c r="D456" s="161" t="str">
        <f>IFERROR(VLOOKUP($C456,'[5]Mã KH'!$A$3:$E$4001,3,0)," ")</f>
        <v>khu trung tâm thương mại Vincom Lê Thánh Tông, Số 5 đường Lê, Phường Máy Tơ, Quận Ngô Quyền, Thành phố Hải Phòng, Việt Nam</v>
      </c>
      <c r="E456" s="14">
        <v>4168562675</v>
      </c>
      <c r="F456" s="669"/>
      <c r="G456" s="695"/>
      <c r="H456" s="669"/>
      <c r="I456" s="669"/>
      <c r="J456" s="669"/>
      <c r="K456" s="669"/>
      <c r="L456" s="669"/>
      <c r="M456" s="669">
        <v>15</v>
      </c>
      <c r="N456" s="669"/>
      <c r="O456" s="669">
        <v>10</v>
      </c>
      <c r="P456" s="669"/>
      <c r="Q456" s="670"/>
      <c r="R456" s="670"/>
      <c r="S456" s="670"/>
      <c r="T456" s="670">
        <v>10</v>
      </c>
      <c r="U456" s="670"/>
      <c r="V456" s="670"/>
      <c r="W456" s="670"/>
      <c r="X456" s="670"/>
      <c r="Y456" s="117"/>
      <c r="Z456" s="117"/>
      <c r="AA456" s="117"/>
      <c r="AB456" s="117"/>
    </row>
    <row r="457" spans="1:28" s="15" customFormat="1" ht="18" customHeight="1">
      <c r="A457" s="693">
        <v>45963</v>
      </c>
      <c r="B457" s="694">
        <v>6073</v>
      </c>
      <c r="C457" s="14" t="s">
        <v>17290</v>
      </c>
      <c r="D457" s="161" t="str">
        <f>IFERROR(VLOOKUP($C457,'[5]Mã KH'!$A$3:$E$4001,3,0)," ")</f>
        <v>khu trung tâm thương mại Vincom Lê Thánh Tông, Số 5 đường Lê, Phường Máy Tơ, Quận Ngô Quyền, Thành phố Hải Phòng, Việt Nam</v>
      </c>
      <c r="E457" s="14">
        <v>4168541421</v>
      </c>
      <c r="F457" s="669"/>
      <c r="G457" s="695"/>
      <c r="H457" s="669"/>
      <c r="I457" s="669"/>
      <c r="J457" s="669"/>
      <c r="K457" s="669"/>
      <c r="L457" s="669"/>
      <c r="M457" s="669">
        <v>15</v>
      </c>
      <c r="N457" s="669"/>
      <c r="O457" s="669">
        <v>20</v>
      </c>
      <c r="P457" s="669"/>
      <c r="Q457" s="670"/>
      <c r="R457" s="670"/>
      <c r="S457" s="670">
        <v>10</v>
      </c>
      <c r="T457" s="670"/>
      <c r="U457" s="670"/>
      <c r="V457" s="670"/>
      <c r="W457" s="670"/>
      <c r="X457" s="670"/>
      <c r="Y457" s="117"/>
      <c r="Z457" s="117"/>
      <c r="AA457" s="117"/>
      <c r="AB457" s="117"/>
    </row>
    <row r="458" spans="1:28" ht="18" customHeight="1">
      <c r="A458" s="514">
        <v>45963</v>
      </c>
      <c r="B458" s="636">
        <v>6862</v>
      </c>
      <c r="C458" s="19" t="s">
        <v>17290</v>
      </c>
      <c r="D458" s="353" t="str">
        <f>IFERROR(VLOOKUP($C458,'[5]Mã KH'!$A$3:$E$4001,3,0)," ")</f>
        <v>khu trung tâm thương mại Vincom Lê Thánh Tông, Số 5 đường Lê, Phường Máy Tơ, Quận Ngô Quyền, Thành phố Hải Phòng, Việt Nam</v>
      </c>
      <c r="E458" s="14">
        <v>4168561130</v>
      </c>
      <c r="F458" s="502"/>
      <c r="G458" s="551"/>
      <c r="H458" s="502"/>
      <c r="I458" s="502"/>
      <c r="J458" s="502"/>
      <c r="K458" s="502"/>
      <c r="L458" s="502"/>
      <c r="M458" s="669">
        <v>5</v>
      </c>
      <c r="N458" s="669"/>
      <c r="O458" s="669">
        <v>10</v>
      </c>
      <c r="P458" s="669"/>
      <c r="Q458" s="670">
        <v>10</v>
      </c>
      <c r="R458" s="670"/>
      <c r="S458" s="670">
        <v>10</v>
      </c>
      <c r="T458" s="670">
        <v>10</v>
      </c>
      <c r="U458" s="503"/>
      <c r="V458" s="503"/>
      <c r="W458" s="503"/>
      <c r="X458" s="503"/>
      <c r="Y458" s="504"/>
      <c r="Z458" s="504"/>
      <c r="AA458" s="504"/>
      <c r="AB458" s="117"/>
    </row>
    <row r="459" spans="1:28" ht="18" customHeight="1">
      <c r="A459" s="514">
        <v>45963</v>
      </c>
      <c r="B459" s="636">
        <v>6071</v>
      </c>
      <c r="C459" s="19" t="s">
        <v>17290</v>
      </c>
      <c r="D459" s="353" t="str">
        <f>IFERROR(VLOOKUP($C459,'[5]Mã KH'!$A$3:$E$4001,3,0)," ")</f>
        <v>khu trung tâm thương mại Vincom Lê Thánh Tông, Số 5 đường Lê, Phường Máy Tơ, Quận Ngô Quyền, Thành phố Hải Phòng, Việt Nam</v>
      </c>
      <c r="E459" s="14">
        <v>4168592411</v>
      </c>
      <c r="F459" s="502"/>
      <c r="G459" s="551"/>
      <c r="H459" s="502"/>
      <c r="I459" s="502"/>
      <c r="J459" s="502"/>
      <c r="K459" s="502"/>
      <c r="L459" s="502"/>
      <c r="M459" s="669">
        <v>15</v>
      </c>
      <c r="N459" s="669"/>
      <c r="O459" s="669">
        <v>5</v>
      </c>
      <c r="P459" s="669"/>
      <c r="Q459" s="670"/>
      <c r="R459" s="670"/>
      <c r="S459" s="670">
        <v>5</v>
      </c>
      <c r="T459" s="670"/>
      <c r="U459" s="670">
        <v>10</v>
      </c>
      <c r="V459" s="503"/>
      <c r="W459" s="503"/>
      <c r="X459" s="503"/>
      <c r="Y459" s="504"/>
      <c r="Z459" s="504"/>
      <c r="AA459" s="504"/>
      <c r="AB459" s="117"/>
    </row>
    <row r="460" spans="1:28" ht="18" customHeight="1">
      <c r="A460" s="514">
        <v>45963</v>
      </c>
      <c r="B460" s="636">
        <v>6750</v>
      </c>
      <c r="C460" s="19" t="s">
        <v>17288</v>
      </c>
      <c r="D460" s="353" t="str">
        <f>IFERROR(VLOOKUP($C460,'[5]Mã KH'!$A$3:$E$4001,3,0)," ")</f>
        <v>Tầng 2, Trung tâm thương mại Vincom Việt Trì Plaza, số 2 đườ, Phường Tiên Cát, Thành phố Việt Trì, Tỉnh Phú Thọ, Việt Nam</v>
      </c>
      <c r="E460" s="14">
        <v>4168558393</v>
      </c>
      <c r="F460" s="502"/>
      <c r="G460" s="551"/>
      <c r="H460" s="502"/>
      <c r="I460" s="502"/>
      <c r="J460" s="502"/>
      <c r="K460" s="502"/>
      <c r="L460" s="502"/>
      <c r="M460" s="669">
        <v>10</v>
      </c>
      <c r="N460" s="669"/>
      <c r="O460" s="669">
        <v>10</v>
      </c>
      <c r="P460" s="669"/>
      <c r="Q460" s="670"/>
      <c r="R460" s="670"/>
      <c r="S460" s="670">
        <v>10</v>
      </c>
      <c r="T460" s="503"/>
      <c r="U460" s="503"/>
      <c r="V460" s="503"/>
      <c r="W460" s="503"/>
      <c r="X460" s="503"/>
      <c r="Y460" s="504"/>
      <c r="Z460" s="504"/>
      <c r="AA460" s="504"/>
      <c r="AB460" s="117"/>
    </row>
    <row r="461" spans="1:28" ht="18" customHeight="1">
      <c r="A461" s="514">
        <v>45963</v>
      </c>
      <c r="B461" s="636">
        <v>3464</v>
      </c>
      <c r="C461" s="19" t="s">
        <v>17288</v>
      </c>
      <c r="D461" s="353" t="str">
        <f>IFERROR(VLOOKUP($C461,'[5]Mã KH'!$A$3:$E$4001,3,0)," ")</f>
        <v>Tầng 2, Trung tâm thương mại Vincom Việt Trì Plaza, số 2 đườ, Phường Tiên Cát, Thành phố Việt Trì, Tỉnh Phú Thọ, Việt Nam</v>
      </c>
      <c r="E461" s="14">
        <v>4168554921</v>
      </c>
      <c r="F461" s="502"/>
      <c r="G461" s="551"/>
      <c r="H461" s="502"/>
      <c r="I461" s="502"/>
      <c r="J461" s="502"/>
      <c r="K461" s="502"/>
      <c r="L461" s="502"/>
      <c r="M461" s="669">
        <v>10</v>
      </c>
      <c r="N461" s="669"/>
      <c r="O461" s="669">
        <v>10</v>
      </c>
      <c r="P461" s="669"/>
      <c r="Q461" s="670">
        <v>5</v>
      </c>
      <c r="R461" s="670"/>
      <c r="S461" s="670"/>
      <c r="T461" s="670">
        <v>20</v>
      </c>
      <c r="U461" s="503"/>
      <c r="V461" s="503"/>
      <c r="W461" s="503"/>
      <c r="X461" s="503"/>
      <c r="Y461" s="504"/>
      <c r="Z461" s="504"/>
      <c r="AA461" s="504"/>
      <c r="AB461" s="117"/>
    </row>
    <row r="462" spans="1:28" ht="18" customHeight="1">
      <c r="A462" s="514">
        <v>45963</v>
      </c>
      <c r="B462" s="636" t="s">
        <v>18311</v>
      </c>
      <c r="C462" s="19" t="s">
        <v>17288</v>
      </c>
      <c r="D462" s="353" t="str">
        <f>IFERROR(VLOOKUP($C462,'[5]Mã KH'!$A$3:$E$4001,3,0)," ")</f>
        <v>Tầng 2, Trung tâm thương mại Vincom Việt Trì Plaza, số 2 đườ, Phường Tiên Cát, Thành phố Việt Trì, Tỉnh Phú Thọ, Việt Nam</v>
      </c>
      <c r="E462" s="14">
        <v>4168533304</v>
      </c>
      <c r="F462" s="502"/>
      <c r="G462" s="551"/>
      <c r="H462" s="502"/>
      <c r="I462" s="502"/>
      <c r="J462" s="502"/>
      <c r="K462" s="502"/>
      <c r="L462" s="502"/>
      <c r="M462" s="669">
        <v>10</v>
      </c>
      <c r="N462" s="669"/>
      <c r="O462" s="669">
        <v>10</v>
      </c>
      <c r="P462" s="669"/>
      <c r="Q462" s="670"/>
      <c r="R462" s="670"/>
      <c r="S462" s="670">
        <v>5</v>
      </c>
      <c r="T462" s="670">
        <v>5</v>
      </c>
      <c r="U462" s="670">
        <v>5</v>
      </c>
      <c r="V462" s="503"/>
      <c r="W462" s="503"/>
      <c r="X462" s="503"/>
      <c r="Y462" s="504"/>
      <c r="Z462" s="504"/>
      <c r="AA462" s="504"/>
      <c r="AB462" s="117"/>
    </row>
    <row r="463" spans="1:28" s="15" customFormat="1" ht="18" customHeight="1">
      <c r="A463" s="693">
        <v>45963</v>
      </c>
      <c r="B463" s="694">
        <v>5918</v>
      </c>
      <c r="C463" s="14" t="s">
        <v>17288</v>
      </c>
      <c r="D463" s="161" t="str">
        <f>IFERROR(VLOOKUP($C463,'[5]Mã KH'!$A$3:$E$4001,3,0)," ")</f>
        <v>Tầng 2, Trung tâm thương mại Vincom Việt Trì Plaza, số 2 đườ, Phường Tiên Cát, Thành phố Việt Trì, Tỉnh Phú Thọ, Việt Nam</v>
      </c>
      <c r="E463" s="14">
        <v>4168548534</v>
      </c>
      <c r="F463" s="669"/>
      <c r="G463" s="695"/>
      <c r="H463" s="669"/>
      <c r="I463" s="669"/>
      <c r="J463" s="669"/>
      <c r="K463" s="669"/>
      <c r="L463" s="669"/>
      <c r="M463" s="669"/>
      <c r="N463" s="669"/>
      <c r="O463" s="669">
        <v>15</v>
      </c>
      <c r="P463" s="669"/>
      <c r="Q463" s="670">
        <v>10</v>
      </c>
      <c r="R463" s="670"/>
      <c r="S463" s="670">
        <v>10</v>
      </c>
      <c r="T463" s="670">
        <v>10</v>
      </c>
      <c r="U463" s="670">
        <v>5</v>
      </c>
      <c r="V463" s="670"/>
      <c r="W463" s="670"/>
      <c r="X463" s="670"/>
      <c r="Y463" s="117"/>
      <c r="Z463" s="117"/>
      <c r="AA463" s="117"/>
      <c r="AB463" s="117"/>
    </row>
    <row r="464" spans="1:28" s="15" customFormat="1" ht="18" customHeight="1">
      <c r="A464" s="693">
        <v>45963</v>
      </c>
      <c r="B464" s="694">
        <v>3475</v>
      </c>
      <c r="C464" s="14" t="s">
        <v>17286</v>
      </c>
      <c r="D464" s="161" t="str">
        <f>IFERROR(VLOOKUP($C464,'[5]Mã KH'!$A$3:$E$4001,3,0)," ")</f>
        <v>Khu dân cư Nguyễn Trãi 1, Phường Sao Đỏ, Thành phố Chí Linh, Tỉnh Hải Dương, Việt Nam</v>
      </c>
      <c r="E464" s="14">
        <v>4168290134</v>
      </c>
      <c r="F464" s="669"/>
      <c r="G464" s="695"/>
      <c r="H464" s="669"/>
      <c r="I464" s="669"/>
      <c r="J464" s="669"/>
      <c r="K464" s="669"/>
      <c r="L464" s="669"/>
      <c r="M464" s="669">
        <v>5</v>
      </c>
      <c r="N464" s="669"/>
      <c r="O464" s="669">
        <v>10</v>
      </c>
      <c r="P464" s="669"/>
      <c r="Q464" s="670">
        <v>3</v>
      </c>
      <c r="R464" s="670"/>
      <c r="S464" s="670">
        <v>5</v>
      </c>
      <c r="T464" s="670">
        <v>5</v>
      </c>
      <c r="U464" s="670">
        <v>6</v>
      </c>
      <c r="V464" s="670"/>
      <c r="W464" s="670"/>
      <c r="X464" s="670"/>
      <c r="Y464" s="117">
        <v>6</v>
      </c>
      <c r="Z464" s="117"/>
      <c r="AA464" s="117"/>
      <c r="AB464" s="117"/>
    </row>
    <row r="465" spans="1:28" s="15" customFormat="1" ht="18" customHeight="1">
      <c r="A465" s="693">
        <v>45963</v>
      </c>
      <c r="B465" s="694">
        <v>6821</v>
      </c>
      <c r="C465" s="14" t="s">
        <v>17286</v>
      </c>
      <c r="D465" s="161" t="str">
        <f>IFERROR(VLOOKUP($C465,'[5]Mã KH'!$A$3:$E$4001,3,0)," ")</f>
        <v>Khu dân cư Nguyễn Trãi 1, Phường Sao Đỏ, Thành phố Chí Linh, Tỉnh Hải Dương, Việt Nam</v>
      </c>
      <c r="E465" s="14">
        <v>4168297756</v>
      </c>
      <c r="F465" s="669"/>
      <c r="G465" s="695"/>
      <c r="H465" s="669"/>
      <c r="I465" s="669"/>
      <c r="J465" s="669"/>
      <c r="K465" s="669"/>
      <c r="L465" s="669"/>
      <c r="M465" s="669">
        <v>5</v>
      </c>
      <c r="N465" s="669"/>
      <c r="O465" s="669">
        <v>5</v>
      </c>
      <c r="P465" s="669"/>
      <c r="Q465" s="670">
        <v>3</v>
      </c>
      <c r="R465" s="670"/>
      <c r="S465" s="670">
        <v>3</v>
      </c>
      <c r="T465" s="670">
        <v>5</v>
      </c>
      <c r="U465" s="670">
        <v>6</v>
      </c>
      <c r="V465" s="670"/>
      <c r="W465" s="670"/>
      <c r="X465" s="670"/>
      <c r="Y465" s="117">
        <v>6</v>
      </c>
      <c r="Z465" s="117"/>
      <c r="AA465" s="117"/>
      <c r="AB465" s="117"/>
    </row>
    <row r="466" spans="1:28" s="15" customFormat="1" ht="18" customHeight="1">
      <c r="A466" s="693">
        <v>45963</v>
      </c>
      <c r="B466" s="694">
        <v>3461</v>
      </c>
      <c r="C466" s="14" t="s">
        <v>17286</v>
      </c>
      <c r="D466" s="161" t="str">
        <f>IFERROR(VLOOKUP($C466,'[5]Mã KH'!$A$3:$E$4001,3,0)," ")</f>
        <v>Khu dân cư Nguyễn Trãi 1, Phường Sao Đỏ, Thành phố Chí Linh, Tỉnh Hải Dương, Việt Nam</v>
      </c>
      <c r="E466" s="14">
        <v>4168289931</v>
      </c>
      <c r="F466" s="669"/>
      <c r="G466" s="695"/>
      <c r="H466" s="669"/>
      <c r="I466" s="669"/>
      <c r="J466" s="669"/>
      <c r="K466" s="669"/>
      <c r="L466" s="669"/>
      <c r="M466" s="669">
        <v>5</v>
      </c>
      <c r="N466" s="669"/>
      <c r="O466" s="669">
        <v>5</v>
      </c>
      <c r="P466" s="669"/>
      <c r="Q466" s="670">
        <v>3</v>
      </c>
      <c r="R466" s="670"/>
      <c r="S466" s="670">
        <v>5</v>
      </c>
      <c r="T466" s="670">
        <v>3</v>
      </c>
      <c r="U466" s="670">
        <v>6</v>
      </c>
      <c r="V466" s="670"/>
      <c r="W466" s="670"/>
      <c r="X466" s="670"/>
      <c r="Y466" s="117">
        <v>3</v>
      </c>
      <c r="Z466" s="117"/>
      <c r="AA466" s="117"/>
      <c r="AB466" s="117"/>
    </row>
    <row r="467" spans="1:28" s="15" customFormat="1" ht="18" customHeight="1">
      <c r="A467" s="693">
        <v>45963</v>
      </c>
      <c r="B467" s="694">
        <v>3480</v>
      </c>
      <c r="C467" s="14" t="s">
        <v>17286</v>
      </c>
      <c r="D467" s="161" t="str">
        <f>IFERROR(VLOOKUP($C467,'[5]Mã KH'!$A$3:$E$4001,3,0)," ")</f>
        <v>Khu dân cư Nguyễn Trãi 1, Phường Sao Đỏ, Thành phố Chí Linh, Tỉnh Hải Dương, Việt Nam</v>
      </c>
      <c r="E467" s="14">
        <v>4168290141</v>
      </c>
      <c r="F467" s="669"/>
      <c r="G467" s="695"/>
      <c r="H467" s="669"/>
      <c r="I467" s="669"/>
      <c r="J467" s="669"/>
      <c r="K467" s="669"/>
      <c r="L467" s="669"/>
      <c r="M467" s="669">
        <v>5</v>
      </c>
      <c r="N467" s="669"/>
      <c r="O467" s="669">
        <v>10</v>
      </c>
      <c r="P467" s="669"/>
      <c r="Q467" s="670">
        <v>3</v>
      </c>
      <c r="R467" s="670"/>
      <c r="S467" s="670">
        <v>5</v>
      </c>
      <c r="T467" s="670">
        <v>5</v>
      </c>
      <c r="U467" s="670">
        <v>6</v>
      </c>
      <c r="V467" s="670"/>
      <c r="W467" s="670"/>
      <c r="X467" s="670"/>
      <c r="Y467" s="117">
        <v>3</v>
      </c>
      <c r="Z467" s="117"/>
      <c r="AA467" s="117"/>
      <c r="AB467" s="117"/>
    </row>
    <row r="468" spans="1:28" s="15" customFormat="1" ht="18" customHeight="1">
      <c r="A468" s="693">
        <v>45963</v>
      </c>
      <c r="B468" s="694" t="s">
        <v>18312</v>
      </c>
      <c r="C468" s="14" t="s">
        <v>17286</v>
      </c>
      <c r="D468" s="161" t="str">
        <f>IFERROR(VLOOKUP($C468,'[5]Mã KH'!$A$3:$E$4001,3,0)," ")</f>
        <v>Khu dân cư Nguyễn Trãi 1, Phường Sao Đỏ, Thành phố Chí Linh, Tỉnh Hải Dương, Việt Nam</v>
      </c>
      <c r="E468" s="14">
        <v>4168288717</v>
      </c>
      <c r="F468" s="669"/>
      <c r="G468" s="695"/>
      <c r="H468" s="669"/>
      <c r="I468" s="669"/>
      <c r="J468" s="669"/>
      <c r="K468" s="669"/>
      <c r="L468" s="669"/>
      <c r="M468" s="669">
        <v>5</v>
      </c>
      <c r="N468" s="669"/>
      <c r="O468" s="669">
        <v>10</v>
      </c>
      <c r="P468" s="669"/>
      <c r="Q468" s="670">
        <v>3</v>
      </c>
      <c r="R468" s="670"/>
      <c r="S468" s="670">
        <v>5</v>
      </c>
      <c r="T468" s="670">
        <v>5</v>
      </c>
      <c r="U468" s="670">
        <v>3</v>
      </c>
      <c r="V468" s="670"/>
      <c r="W468" s="670"/>
      <c r="X468" s="670"/>
      <c r="Y468" s="117">
        <v>3</v>
      </c>
      <c r="Z468" s="117"/>
      <c r="AA468" s="117"/>
      <c r="AB468" s="117"/>
    </row>
    <row r="469" spans="1:28" s="15" customFormat="1" ht="18" customHeight="1">
      <c r="A469" s="693">
        <v>45963</v>
      </c>
      <c r="B469" s="694">
        <v>5407</v>
      </c>
      <c r="C469" s="14" t="s">
        <v>17286</v>
      </c>
      <c r="D469" s="161" t="str">
        <f>IFERROR(VLOOKUP($C469,'[5]Mã KH'!$A$3:$E$4001,3,0)," ")</f>
        <v>Khu dân cư Nguyễn Trãi 1, Phường Sao Đỏ, Thành phố Chí Linh, Tỉnh Hải Dương, Việt Nam</v>
      </c>
      <c r="E469" s="14">
        <v>4168295665</v>
      </c>
      <c r="F469" s="669"/>
      <c r="G469" s="695"/>
      <c r="H469" s="669"/>
      <c r="I469" s="669"/>
      <c r="J469" s="669"/>
      <c r="K469" s="669"/>
      <c r="L469" s="669"/>
      <c r="M469" s="669">
        <v>5</v>
      </c>
      <c r="N469" s="669"/>
      <c r="O469" s="669">
        <v>3</v>
      </c>
      <c r="P469" s="669"/>
      <c r="Q469" s="670">
        <v>3</v>
      </c>
      <c r="R469" s="670"/>
      <c r="S469" s="670">
        <v>3</v>
      </c>
      <c r="T469" s="670">
        <v>5</v>
      </c>
      <c r="U469" s="670">
        <v>3</v>
      </c>
      <c r="V469" s="670"/>
      <c r="W469" s="670"/>
      <c r="X469" s="670"/>
      <c r="Y469" s="117">
        <v>6</v>
      </c>
      <c r="Z469" s="117"/>
      <c r="AA469" s="117"/>
      <c r="AB469" s="117"/>
    </row>
    <row r="470" spans="1:28" s="15" customFormat="1" ht="18" customHeight="1">
      <c r="A470" s="693">
        <v>45963</v>
      </c>
      <c r="B470" s="694">
        <v>4038</v>
      </c>
      <c r="C470" s="14" t="s">
        <v>17286</v>
      </c>
      <c r="D470" s="161" t="str">
        <f>IFERROR(VLOOKUP($C470,'[5]Mã KH'!$A$3:$E$4001,3,0)," ")</f>
        <v>Khu dân cư Nguyễn Trãi 1, Phường Sao Đỏ, Thành phố Chí Linh, Tỉnh Hải Dương, Việt Nam</v>
      </c>
      <c r="E470" s="14">
        <v>4168292497</v>
      </c>
      <c r="F470" s="669"/>
      <c r="G470" s="695"/>
      <c r="H470" s="669"/>
      <c r="I470" s="669"/>
      <c r="J470" s="669"/>
      <c r="K470" s="669"/>
      <c r="L470" s="669"/>
      <c r="M470" s="669">
        <v>5</v>
      </c>
      <c r="N470" s="669"/>
      <c r="O470" s="669">
        <v>5</v>
      </c>
      <c r="P470" s="669"/>
      <c r="Q470" s="670">
        <v>3</v>
      </c>
      <c r="R470" s="670"/>
      <c r="S470" s="670">
        <v>5</v>
      </c>
      <c r="T470" s="670">
        <v>3</v>
      </c>
      <c r="U470" s="670">
        <v>6</v>
      </c>
      <c r="V470" s="670"/>
      <c r="W470" s="670"/>
      <c r="X470" s="670"/>
      <c r="Y470" s="117">
        <v>6</v>
      </c>
      <c r="Z470" s="117"/>
      <c r="AA470" s="117"/>
      <c r="AB470" s="117"/>
    </row>
    <row r="471" spans="1:28" s="15" customFormat="1" ht="18" customHeight="1">
      <c r="A471" s="693">
        <v>45963</v>
      </c>
      <c r="B471" s="694">
        <v>3681</v>
      </c>
      <c r="C471" s="14" t="s">
        <v>17286</v>
      </c>
      <c r="D471" s="161" t="str">
        <f>IFERROR(VLOOKUP($C471,'[5]Mã KH'!$A$3:$E$4001,3,0)," ")</f>
        <v>Khu dân cư Nguyễn Trãi 1, Phường Sao Đỏ, Thành phố Chí Linh, Tỉnh Hải Dương, Việt Nam</v>
      </c>
      <c r="E471" s="14">
        <v>4168291143</v>
      </c>
      <c r="F471" s="669"/>
      <c r="G471" s="695"/>
      <c r="H471" s="669"/>
      <c r="I471" s="669"/>
      <c r="J471" s="669"/>
      <c r="K471" s="669"/>
      <c r="L471" s="669"/>
      <c r="M471" s="669">
        <v>5</v>
      </c>
      <c r="N471" s="669"/>
      <c r="O471" s="669">
        <v>5</v>
      </c>
      <c r="P471" s="669"/>
      <c r="Q471" s="670">
        <v>5</v>
      </c>
      <c r="R471" s="670"/>
      <c r="S471" s="670">
        <v>3</v>
      </c>
      <c r="T471" s="670">
        <v>5</v>
      </c>
      <c r="U471" s="670">
        <v>9</v>
      </c>
      <c r="V471" s="670"/>
      <c r="W471" s="670"/>
      <c r="X471" s="670"/>
      <c r="Y471" s="117">
        <v>6</v>
      </c>
      <c r="Z471" s="117"/>
      <c r="AA471" s="117"/>
      <c r="AB471" s="117"/>
    </row>
    <row r="472" spans="1:28" s="15" customFormat="1" ht="18" customHeight="1">
      <c r="A472" s="693">
        <v>45963</v>
      </c>
      <c r="B472" s="694">
        <v>5594</v>
      </c>
      <c r="C472" s="14" t="s">
        <v>17286</v>
      </c>
      <c r="D472" s="161" t="str">
        <f>IFERROR(VLOOKUP($C472,'[5]Mã KH'!$A$3:$E$4001,3,0)," ")</f>
        <v>Khu dân cư Nguyễn Trãi 1, Phường Sao Đỏ, Thành phố Chí Linh, Tỉnh Hải Dương, Việt Nam</v>
      </c>
      <c r="E472" s="14">
        <v>4168296164</v>
      </c>
      <c r="F472" s="669"/>
      <c r="G472" s="695"/>
      <c r="H472" s="669"/>
      <c r="I472" s="669"/>
      <c r="J472" s="669"/>
      <c r="K472" s="669"/>
      <c r="L472" s="669"/>
      <c r="M472" s="669">
        <v>5</v>
      </c>
      <c r="N472" s="669"/>
      <c r="O472" s="669">
        <v>5</v>
      </c>
      <c r="P472" s="669"/>
      <c r="Q472" s="670">
        <v>3</v>
      </c>
      <c r="R472" s="670"/>
      <c r="S472" s="670">
        <v>5</v>
      </c>
      <c r="T472" s="670">
        <v>5</v>
      </c>
      <c r="U472" s="670">
        <v>3</v>
      </c>
      <c r="V472" s="670"/>
      <c r="W472" s="670"/>
      <c r="X472" s="670"/>
      <c r="Y472" s="117">
        <v>3</v>
      </c>
      <c r="Z472" s="117"/>
      <c r="AA472" s="117"/>
      <c r="AB472" s="117"/>
    </row>
    <row r="473" spans="1:28" ht="18" customHeight="1">
      <c r="A473" s="514">
        <v>45963</v>
      </c>
      <c r="B473" s="636">
        <v>3289</v>
      </c>
      <c r="C473" s="19" t="s">
        <v>17286</v>
      </c>
      <c r="D473" s="353" t="str">
        <f>IFERROR(VLOOKUP($C473,'[5]Mã KH'!$A$3:$E$4001,3,0)," ")</f>
        <v>Khu dân cư Nguyễn Trãi 1, Phường Sao Đỏ, Thành phố Chí Linh, Tỉnh Hải Dương, Việt Nam</v>
      </c>
      <c r="E473" s="14">
        <v>4168289547</v>
      </c>
      <c r="F473" s="502"/>
      <c r="G473" s="551"/>
      <c r="H473" s="502"/>
      <c r="I473" s="502"/>
      <c r="J473" s="502"/>
      <c r="K473" s="502"/>
      <c r="L473" s="502"/>
      <c r="M473" s="502">
        <v>5</v>
      </c>
      <c r="N473" s="502"/>
      <c r="O473" s="502">
        <v>5</v>
      </c>
      <c r="P473" s="502"/>
      <c r="Q473" s="503">
        <v>5</v>
      </c>
      <c r="R473" s="503"/>
      <c r="S473" s="503">
        <v>5</v>
      </c>
      <c r="T473" s="503">
        <v>5</v>
      </c>
      <c r="U473" s="503">
        <v>5</v>
      </c>
      <c r="V473" s="503"/>
      <c r="W473" s="503"/>
      <c r="X473" s="503"/>
      <c r="Y473" s="504">
        <v>5</v>
      </c>
      <c r="Z473" s="504"/>
      <c r="AA473" s="504"/>
      <c r="AB473" s="117"/>
    </row>
    <row r="474" spans="1:28" s="15" customFormat="1" ht="18" customHeight="1">
      <c r="A474" s="693">
        <v>45963</v>
      </c>
      <c r="B474" s="694">
        <v>3712</v>
      </c>
      <c r="C474" s="14" t="s">
        <v>17286</v>
      </c>
      <c r="D474" s="161" t="str">
        <f>IFERROR(VLOOKUP($C474,'[5]Mã KH'!$A$3:$E$4001,3,0)," ")</f>
        <v>Khu dân cư Nguyễn Trãi 1, Phường Sao Đỏ, Thành phố Chí Linh, Tỉnh Hải Dương, Việt Nam</v>
      </c>
      <c r="E474" s="14">
        <v>4168291376</v>
      </c>
      <c r="F474" s="669"/>
      <c r="G474" s="695"/>
      <c r="H474" s="669"/>
      <c r="I474" s="669"/>
      <c r="J474" s="669"/>
      <c r="K474" s="669"/>
      <c r="L474" s="669"/>
      <c r="M474" s="669">
        <v>5</v>
      </c>
      <c r="N474" s="669"/>
      <c r="O474" s="669">
        <v>3</v>
      </c>
      <c r="P474" s="669"/>
      <c r="Q474" s="670">
        <v>3</v>
      </c>
      <c r="R474" s="670"/>
      <c r="S474" s="670">
        <v>5</v>
      </c>
      <c r="T474" s="670">
        <v>5</v>
      </c>
      <c r="U474" s="670">
        <v>3</v>
      </c>
      <c r="V474" s="670"/>
      <c r="W474" s="670"/>
      <c r="X474" s="670"/>
      <c r="Y474" s="117">
        <v>3</v>
      </c>
      <c r="Z474" s="117"/>
      <c r="AA474" s="117"/>
      <c r="AB474" s="117"/>
    </row>
    <row r="475" spans="1:28" ht="18" customHeight="1">
      <c r="A475" s="514">
        <v>45963</v>
      </c>
      <c r="B475" s="636">
        <v>6093</v>
      </c>
      <c r="C475" s="19" t="s">
        <v>17286</v>
      </c>
      <c r="D475" s="353" t="str">
        <f>IFERROR(VLOOKUP($C475,'[5]Mã KH'!$A$3:$E$4001,3,0)," ")</f>
        <v>Khu dân cư Nguyễn Trãi 1, Phường Sao Đỏ, Thành phố Chí Linh, Tỉnh Hải Dương, Việt Nam</v>
      </c>
      <c r="E475" s="14">
        <v>4168589637</v>
      </c>
      <c r="F475" s="502"/>
      <c r="G475" s="551"/>
      <c r="H475" s="502"/>
      <c r="I475" s="502"/>
      <c r="J475" s="502"/>
      <c r="K475" s="502"/>
      <c r="L475" s="502"/>
      <c r="M475" s="669">
        <v>10</v>
      </c>
      <c r="N475" s="669"/>
      <c r="O475" s="669">
        <v>20</v>
      </c>
      <c r="P475" s="669"/>
      <c r="Q475" s="670">
        <v>10</v>
      </c>
      <c r="R475" s="670"/>
      <c r="S475" s="670">
        <v>10</v>
      </c>
      <c r="T475" s="670">
        <v>10</v>
      </c>
      <c r="U475" s="670">
        <v>10</v>
      </c>
      <c r="V475" s="503"/>
      <c r="W475" s="503"/>
      <c r="X475" s="503"/>
      <c r="Y475" s="504"/>
      <c r="Z475" s="504"/>
      <c r="AA475" s="504"/>
      <c r="AB475" s="117"/>
    </row>
    <row r="476" spans="1:28" s="15" customFormat="1" ht="18" customHeight="1">
      <c r="A476" s="693">
        <v>45963</v>
      </c>
      <c r="B476" s="694">
        <v>3527</v>
      </c>
      <c r="C476" s="14" t="s">
        <v>17286</v>
      </c>
      <c r="D476" s="161" t="str">
        <f>IFERROR(VLOOKUP($C476,'[5]Mã KH'!$A$3:$E$4001,3,0)," ")</f>
        <v>Khu dân cư Nguyễn Trãi 1, Phường Sao Đỏ, Thành phố Chí Linh, Tỉnh Hải Dương, Việt Nam</v>
      </c>
      <c r="E476" s="14">
        <v>4168290429</v>
      </c>
      <c r="F476" s="669"/>
      <c r="G476" s="695"/>
      <c r="H476" s="669"/>
      <c r="I476" s="669"/>
      <c r="J476" s="669"/>
      <c r="K476" s="669"/>
      <c r="L476" s="669"/>
      <c r="M476" s="669">
        <v>5</v>
      </c>
      <c r="N476" s="669"/>
      <c r="O476" s="669">
        <v>5</v>
      </c>
      <c r="P476" s="669"/>
      <c r="Q476" s="670">
        <v>3</v>
      </c>
      <c r="R476" s="670"/>
      <c r="S476" s="670">
        <v>5</v>
      </c>
      <c r="T476" s="670">
        <v>3</v>
      </c>
      <c r="U476" s="670">
        <v>3</v>
      </c>
      <c r="V476" s="670"/>
      <c r="W476" s="670"/>
      <c r="X476" s="670"/>
      <c r="Y476" s="117">
        <v>6</v>
      </c>
      <c r="Z476" s="117"/>
      <c r="AA476" s="117"/>
      <c r="AB476" s="117"/>
    </row>
    <row r="477" spans="1:28" ht="18" customHeight="1">
      <c r="A477" s="514">
        <v>45963</v>
      </c>
      <c r="B477" s="636" t="s">
        <v>18313</v>
      </c>
      <c r="C477" s="19" t="s">
        <v>15014</v>
      </c>
      <c r="D477" s="353" t="str">
        <f>IFERROR(VLOOKUP($C477,'[5]Mã KH'!$A$3:$E$4001,3,0)," ")</f>
        <v>186 Hùng Vương, Phường Vị Xuyên, Thành phố Nam Định, Tỉnh Nam Định, Việt Nam</v>
      </c>
      <c r="E477" s="14">
        <v>4168288958</v>
      </c>
      <c r="F477" s="502"/>
      <c r="G477" s="551"/>
      <c r="H477" s="502"/>
      <c r="I477" s="502"/>
      <c r="J477" s="502"/>
      <c r="K477" s="502"/>
      <c r="L477" s="502"/>
      <c r="M477" s="502">
        <v>5</v>
      </c>
      <c r="N477" s="502"/>
      <c r="O477" s="502">
        <v>5</v>
      </c>
      <c r="P477" s="502"/>
      <c r="Q477" s="503">
        <v>3</v>
      </c>
      <c r="R477" s="503"/>
      <c r="S477" s="503">
        <v>5</v>
      </c>
      <c r="T477" s="503">
        <v>5</v>
      </c>
      <c r="U477" s="503">
        <v>9</v>
      </c>
      <c r="V477" s="503"/>
      <c r="W477" s="503"/>
      <c r="X477" s="503"/>
      <c r="Y477" s="504">
        <v>3</v>
      </c>
      <c r="Z477" s="504"/>
      <c r="AA477" s="504"/>
      <c r="AB477" s="117"/>
    </row>
    <row r="478" spans="1:28" s="15" customFormat="1" ht="18" customHeight="1">
      <c r="A478" s="693">
        <v>45963</v>
      </c>
      <c r="B478" s="694">
        <v>4834</v>
      </c>
      <c r="C478" s="14" t="s">
        <v>15014</v>
      </c>
      <c r="D478" s="161" t="str">
        <f>IFERROR(VLOOKUP($C478,'[5]Mã KH'!$A$3:$E$4001,3,0)," ")</f>
        <v>186 Hùng Vương, Phường Vị Xuyên, Thành phố Nam Định, Tỉnh Nam Định, Việt Nam</v>
      </c>
      <c r="E478" s="14">
        <v>4168294585</v>
      </c>
      <c r="F478" s="669"/>
      <c r="G478" s="695"/>
      <c r="H478" s="669"/>
      <c r="I478" s="669"/>
      <c r="J478" s="669"/>
      <c r="K478" s="669"/>
      <c r="L478" s="669"/>
      <c r="M478" s="669">
        <v>5</v>
      </c>
      <c r="N478" s="669"/>
      <c r="O478" s="669">
        <v>3</v>
      </c>
      <c r="P478" s="669"/>
      <c r="Q478" s="670">
        <v>3</v>
      </c>
      <c r="R478" s="670"/>
      <c r="S478" s="670">
        <v>5</v>
      </c>
      <c r="T478" s="670">
        <v>5</v>
      </c>
      <c r="U478" s="670">
        <v>6</v>
      </c>
      <c r="V478" s="670"/>
      <c r="W478" s="670"/>
      <c r="X478" s="670"/>
      <c r="Y478" s="117">
        <v>3</v>
      </c>
      <c r="Z478" s="117"/>
      <c r="AA478" s="117"/>
      <c r="AB478" s="117"/>
    </row>
    <row r="479" spans="1:28" ht="18" customHeight="1">
      <c r="A479" s="514">
        <v>45963</v>
      </c>
      <c r="B479" s="636">
        <v>4780</v>
      </c>
      <c r="C479" s="19" t="s">
        <v>15014</v>
      </c>
      <c r="D479" s="353" t="str">
        <f>IFERROR(VLOOKUP($C479,'[5]Mã KH'!$A$3:$E$4001,3,0)," ")</f>
        <v>186 Hùng Vương, Phường Vị Xuyên, Thành phố Nam Định, Tỉnh Nam Định, Việt Nam</v>
      </c>
      <c r="E479" s="14">
        <v>4168294173</v>
      </c>
      <c r="F479" s="502"/>
      <c r="G479" s="551"/>
      <c r="H479" s="502"/>
      <c r="I479" s="502"/>
      <c r="J479" s="502"/>
      <c r="K479" s="502"/>
      <c r="L479" s="502"/>
      <c r="M479" s="502">
        <v>5</v>
      </c>
      <c r="N479" s="502"/>
      <c r="O479" s="502">
        <v>5</v>
      </c>
      <c r="P479" s="502"/>
      <c r="Q479" s="503">
        <v>5</v>
      </c>
      <c r="R479" s="503"/>
      <c r="S479" s="503">
        <v>5</v>
      </c>
      <c r="T479" s="503">
        <v>5</v>
      </c>
      <c r="U479" s="503">
        <v>3</v>
      </c>
      <c r="V479" s="503"/>
      <c r="W479" s="503"/>
      <c r="X479" s="503"/>
      <c r="Y479" s="504">
        <v>3</v>
      </c>
      <c r="Z479" s="504"/>
      <c r="AA479" s="504"/>
      <c r="AB479" s="117"/>
    </row>
    <row r="480" spans="1:28" s="15" customFormat="1" ht="18" customHeight="1">
      <c r="A480" s="693">
        <v>45963</v>
      </c>
      <c r="B480" s="694">
        <v>4759</v>
      </c>
      <c r="C480" s="14" t="s">
        <v>15014</v>
      </c>
      <c r="D480" s="161" t="str">
        <f>IFERROR(VLOOKUP($C480,'[5]Mã KH'!$A$3:$E$4001,3,0)," ")</f>
        <v>186 Hùng Vương, Phường Vị Xuyên, Thành phố Nam Định, Tỉnh Nam Định, Việt Nam</v>
      </c>
      <c r="E480" s="14">
        <v>4168294167</v>
      </c>
      <c r="F480" s="669"/>
      <c r="G480" s="695"/>
      <c r="H480" s="669"/>
      <c r="I480" s="669"/>
      <c r="J480" s="669"/>
      <c r="K480" s="669"/>
      <c r="L480" s="669"/>
      <c r="M480" s="669">
        <v>5</v>
      </c>
      <c r="N480" s="669"/>
      <c r="O480" s="669">
        <v>5</v>
      </c>
      <c r="P480" s="669"/>
      <c r="Q480" s="670">
        <v>3</v>
      </c>
      <c r="R480" s="670"/>
      <c r="S480" s="670">
        <v>5</v>
      </c>
      <c r="T480" s="670">
        <v>5</v>
      </c>
      <c r="U480" s="670">
        <v>6</v>
      </c>
      <c r="V480" s="670"/>
      <c r="W480" s="670"/>
      <c r="X480" s="670"/>
      <c r="Y480" s="117">
        <v>3</v>
      </c>
      <c r="Z480" s="117"/>
      <c r="AA480" s="117"/>
      <c r="AB480" s="117"/>
    </row>
    <row r="481" spans="1:28" s="15" customFormat="1" ht="18" customHeight="1">
      <c r="A481" s="693">
        <v>45963</v>
      </c>
      <c r="B481" s="694">
        <v>5758</v>
      </c>
      <c r="C481" s="14" t="s">
        <v>15014</v>
      </c>
      <c r="D481" s="161" t="str">
        <f>IFERROR(VLOOKUP($C481,'[5]Mã KH'!$A$3:$E$4001,3,0)," ")</f>
        <v>186 Hùng Vương, Phường Vị Xuyên, Thành phố Nam Định, Tỉnh Nam Định, Việt Nam</v>
      </c>
      <c r="E481" s="14">
        <v>4168296567</v>
      </c>
      <c r="F481" s="669"/>
      <c r="G481" s="695"/>
      <c r="H481" s="669"/>
      <c r="I481" s="669"/>
      <c r="J481" s="669"/>
      <c r="K481" s="669"/>
      <c r="L481" s="669"/>
      <c r="M481" s="669">
        <v>5</v>
      </c>
      <c r="N481" s="669"/>
      <c r="O481" s="669">
        <v>5</v>
      </c>
      <c r="P481" s="669"/>
      <c r="Q481" s="670">
        <v>3</v>
      </c>
      <c r="R481" s="670"/>
      <c r="S481" s="670">
        <v>3</v>
      </c>
      <c r="T481" s="670">
        <v>5</v>
      </c>
      <c r="U481" s="670">
        <v>6</v>
      </c>
      <c r="V481" s="670"/>
      <c r="W481" s="670"/>
      <c r="X481" s="670"/>
      <c r="Y481" s="117">
        <v>6</v>
      </c>
      <c r="Z481" s="117"/>
      <c r="AA481" s="117"/>
      <c r="AB481" s="117"/>
    </row>
    <row r="482" spans="1:28" ht="18" customHeight="1">
      <c r="A482" s="514">
        <v>45963</v>
      </c>
      <c r="B482" s="636">
        <v>5095</v>
      </c>
      <c r="C482" s="19" t="s">
        <v>15014</v>
      </c>
      <c r="D482" s="353" t="str">
        <f>IFERROR(VLOOKUP($C482,'[5]Mã KH'!$A$3:$E$4001,3,0)," ")</f>
        <v>186 Hùng Vương, Phường Vị Xuyên, Thành phố Nam Định, Tỉnh Nam Định, Việt Nam</v>
      </c>
      <c r="E482" s="14">
        <v>4168295244</v>
      </c>
      <c r="F482" s="502"/>
      <c r="G482" s="551"/>
      <c r="H482" s="502"/>
      <c r="I482" s="502"/>
      <c r="J482" s="502"/>
      <c r="K482" s="502"/>
      <c r="L482" s="502"/>
      <c r="M482" s="669">
        <v>5</v>
      </c>
      <c r="N482" s="669"/>
      <c r="O482" s="669">
        <v>5</v>
      </c>
      <c r="P482" s="669"/>
      <c r="Q482" s="670">
        <v>5</v>
      </c>
      <c r="R482" s="670"/>
      <c r="S482" s="670">
        <v>5</v>
      </c>
      <c r="T482" s="670">
        <v>5</v>
      </c>
      <c r="U482" s="670">
        <v>3</v>
      </c>
      <c r="V482" s="670"/>
      <c r="W482" s="670"/>
      <c r="X482" s="670"/>
      <c r="Y482" s="117">
        <v>3</v>
      </c>
      <c r="Z482" s="504"/>
      <c r="AA482" s="504"/>
      <c r="AB482" s="117"/>
    </row>
    <row r="483" spans="1:28" ht="18" customHeight="1">
      <c r="A483" s="514">
        <v>45963</v>
      </c>
      <c r="B483" s="636">
        <v>4978</v>
      </c>
      <c r="C483" s="19" t="s">
        <v>15014</v>
      </c>
      <c r="D483" s="353" t="str">
        <f>IFERROR(VLOOKUP($C483,'[5]Mã KH'!$A$3:$E$4001,3,0)," ")</f>
        <v>186 Hùng Vương, Phường Vị Xuyên, Thành phố Nam Định, Tỉnh Nam Định, Việt Nam</v>
      </c>
      <c r="E483" s="14">
        <v>4168294957</v>
      </c>
      <c r="F483" s="502"/>
      <c r="G483" s="551"/>
      <c r="H483" s="502"/>
      <c r="I483" s="502"/>
      <c r="J483" s="502"/>
      <c r="K483" s="502"/>
      <c r="L483" s="502"/>
      <c r="M483" s="669">
        <v>5</v>
      </c>
      <c r="N483" s="669"/>
      <c r="O483" s="669">
        <v>5</v>
      </c>
      <c r="P483" s="669"/>
      <c r="Q483" s="670">
        <v>3</v>
      </c>
      <c r="R483" s="670"/>
      <c r="S483" s="670">
        <v>5</v>
      </c>
      <c r="T483" s="670">
        <v>5</v>
      </c>
      <c r="U483" s="670">
        <v>3</v>
      </c>
      <c r="V483" s="670"/>
      <c r="W483" s="670"/>
      <c r="X483" s="670"/>
      <c r="Y483" s="117">
        <v>3</v>
      </c>
      <c r="Z483" s="504"/>
      <c r="AA483" s="504"/>
      <c r="AB483" s="117"/>
    </row>
    <row r="484" spans="1:28" ht="18" customHeight="1">
      <c r="A484" s="514">
        <v>45963</v>
      </c>
      <c r="B484" s="636" t="s">
        <v>18314</v>
      </c>
      <c r="C484" s="19" t="s">
        <v>15014</v>
      </c>
      <c r="D484" s="353" t="str">
        <f>IFERROR(VLOOKUP($C484,'[5]Mã KH'!$A$3:$E$4001,3,0)," ")</f>
        <v>186 Hùng Vương, Phường Vị Xuyên, Thành phố Nam Định, Tỉnh Nam Định, Việt Nam</v>
      </c>
      <c r="E484" s="14">
        <v>4168523935</v>
      </c>
      <c r="F484" s="502"/>
      <c r="G484" s="551"/>
      <c r="H484" s="502"/>
      <c r="I484" s="502"/>
      <c r="J484" s="502"/>
      <c r="K484" s="502"/>
      <c r="L484" s="502"/>
      <c r="M484" s="669">
        <v>10</v>
      </c>
      <c r="N484" s="669"/>
      <c r="O484" s="669">
        <v>15</v>
      </c>
      <c r="P484" s="669"/>
      <c r="Q484" s="670">
        <v>5</v>
      </c>
      <c r="R484" s="670"/>
      <c r="S484" s="670">
        <v>5</v>
      </c>
      <c r="T484" s="670">
        <v>5</v>
      </c>
      <c r="U484" s="503"/>
      <c r="V484" s="503"/>
      <c r="W484" s="503"/>
      <c r="X484" s="503"/>
      <c r="Y484" s="504"/>
      <c r="Z484" s="504"/>
      <c r="AA484" s="504"/>
      <c r="AB484" s="117"/>
    </row>
    <row r="485" spans="1:28" ht="18" customHeight="1">
      <c r="A485" s="514">
        <v>45963</v>
      </c>
      <c r="B485" s="636">
        <v>6169</v>
      </c>
      <c r="C485" s="19" t="s">
        <v>15014</v>
      </c>
      <c r="D485" s="353" t="str">
        <f>IFERROR(VLOOKUP($C485,'[5]Mã KH'!$A$3:$E$4001,3,0)," ")</f>
        <v>186 Hùng Vương, Phường Vị Xuyên, Thành phố Nam Định, Tỉnh Nam Định, Việt Nam</v>
      </c>
      <c r="E485" s="14">
        <v>4168523710</v>
      </c>
      <c r="F485" s="502"/>
      <c r="G485" s="551"/>
      <c r="H485" s="502"/>
      <c r="I485" s="502"/>
      <c r="J485" s="502"/>
      <c r="K485" s="502"/>
      <c r="L485" s="502"/>
      <c r="M485" s="669">
        <v>10</v>
      </c>
      <c r="N485" s="669"/>
      <c r="O485" s="669">
        <v>20</v>
      </c>
      <c r="P485" s="669"/>
      <c r="Q485" s="670">
        <v>10</v>
      </c>
      <c r="R485" s="670"/>
      <c r="S485" s="670">
        <v>5</v>
      </c>
      <c r="T485" s="670">
        <v>10</v>
      </c>
      <c r="U485" s="503"/>
      <c r="V485" s="503"/>
      <c r="W485" s="503"/>
      <c r="X485" s="503"/>
      <c r="Y485" s="504"/>
      <c r="Z485" s="504"/>
      <c r="AA485" s="504"/>
      <c r="AB485" s="117"/>
    </row>
    <row r="486" spans="1:28" ht="18" customHeight="1">
      <c r="A486" s="514">
        <v>45963</v>
      </c>
      <c r="B486" s="636">
        <v>4966</v>
      </c>
      <c r="C486" s="19" t="s">
        <v>17282</v>
      </c>
      <c r="D486" s="353" t="str">
        <f>IFERROR(VLOOKUP($C486,'[5]Mã KH'!$A$3:$E$4001,3,0)," ")</f>
        <v>481 Hùng Vương, Phường Đồng Tâm, Thành phố Vĩnh Yên, Tỉnh Vĩnh Phúc, Việt Nam</v>
      </c>
      <c r="E486" s="14">
        <v>4168558140</v>
      </c>
      <c r="F486" s="502"/>
      <c r="G486" s="551"/>
      <c r="H486" s="502"/>
      <c r="I486" s="502"/>
      <c r="J486" s="502"/>
      <c r="K486" s="502"/>
      <c r="L486" s="502"/>
      <c r="M486" s="502"/>
      <c r="N486" s="502"/>
      <c r="O486" s="697">
        <v>14</v>
      </c>
      <c r="P486" s="669"/>
      <c r="Q486" s="670"/>
      <c r="R486" s="670"/>
      <c r="S486" s="670"/>
      <c r="T486" s="670"/>
      <c r="U486" s="670">
        <v>10</v>
      </c>
      <c r="V486" s="503"/>
      <c r="W486" s="711">
        <v>5</v>
      </c>
      <c r="X486" s="711"/>
      <c r="Y486" s="712"/>
      <c r="Z486" s="712">
        <v>10</v>
      </c>
      <c r="AA486" s="504"/>
      <c r="AB486" s="117"/>
    </row>
    <row r="487" spans="1:28" s="15" customFormat="1" ht="18" customHeight="1">
      <c r="A487" s="693">
        <v>45963</v>
      </c>
      <c r="B487" s="694">
        <v>6018</v>
      </c>
      <c r="C487" s="14" t="s">
        <v>17282</v>
      </c>
      <c r="D487" s="161" t="str">
        <f>IFERROR(VLOOKUP($C487,'[5]Mã KH'!$A$3:$E$4001,3,0)," ")</f>
        <v>481 Hùng Vương, Phường Đồng Tâm, Thành phố Vĩnh Yên, Tỉnh Vĩnh Phúc, Việt Nam</v>
      </c>
      <c r="E487" s="14">
        <v>4168549969</v>
      </c>
      <c r="F487" s="669"/>
      <c r="G487" s="695"/>
      <c r="H487" s="669"/>
      <c r="I487" s="669"/>
      <c r="J487" s="669"/>
      <c r="K487" s="669"/>
      <c r="L487" s="669"/>
      <c r="M487" s="669">
        <v>50</v>
      </c>
      <c r="N487" s="669"/>
      <c r="O487" s="669">
        <v>25</v>
      </c>
      <c r="P487" s="669"/>
      <c r="Q487" s="670"/>
      <c r="R487" s="670"/>
      <c r="S487" s="670"/>
      <c r="T487" s="670">
        <v>10</v>
      </c>
      <c r="U487" s="670">
        <v>10</v>
      </c>
      <c r="V487" s="670"/>
      <c r="W487" s="670"/>
      <c r="X487" s="670"/>
      <c r="Y487" s="117"/>
      <c r="Z487" s="117"/>
      <c r="AA487" s="117"/>
      <c r="AB487" s="117"/>
    </row>
    <row r="488" spans="1:28" ht="18" customHeight="1">
      <c r="A488" s="514">
        <v>45963</v>
      </c>
      <c r="B488" s="636">
        <v>5994</v>
      </c>
      <c r="C488" s="19" t="s">
        <v>17282</v>
      </c>
      <c r="D488" s="353" t="str">
        <f>IFERROR(VLOOKUP($C488,'[5]Mã KH'!$A$3:$E$4001,3,0)," ")</f>
        <v>481 Hùng Vương, Phường Đồng Tâm, Thành phố Vĩnh Yên, Tỉnh Vĩnh Phúc, Việt Nam</v>
      </c>
      <c r="E488" s="14">
        <v>4168524578</v>
      </c>
      <c r="F488" s="502"/>
      <c r="G488" s="551"/>
      <c r="H488" s="502"/>
      <c r="I488" s="502"/>
      <c r="J488" s="502"/>
      <c r="K488" s="502"/>
      <c r="L488" s="502"/>
      <c r="M488" s="669">
        <v>20</v>
      </c>
      <c r="N488" s="669"/>
      <c r="O488" s="669">
        <v>5</v>
      </c>
      <c r="P488" s="669"/>
      <c r="Q488" s="670"/>
      <c r="R488" s="670"/>
      <c r="S488" s="670"/>
      <c r="T488" s="670">
        <v>5</v>
      </c>
      <c r="U488" s="503"/>
      <c r="V488" s="503"/>
      <c r="W488" s="503"/>
      <c r="X488" s="503"/>
      <c r="Y488" s="504"/>
      <c r="Z488" s="504"/>
      <c r="AA488" s="504"/>
      <c r="AB488" s="117"/>
    </row>
    <row r="489" spans="1:28" ht="18" customHeight="1">
      <c r="A489" s="514">
        <v>45963</v>
      </c>
      <c r="B489" s="636">
        <v>5656</v>
      </c>
      <c r="C489" s="19" t="s">
        <v>17282</v>
      </c>
      <c r="D489" s="353" t="str">
        <f>IFERROR(VLOOKUP($C489,'[5]Mã KH'!$A$3:$E$4001,3,0)," ")</f>
        <v>481 Hùng Vương, Phường Đồng Tâm, Thành phố Vĩnh Yên, Tỉnh Vĩnh Phúc, Việt Nam</v>
      </c>
      <c r="E489" s="14">
        <v>4168534907</v>
      </c>
      <c r="F489" s="502"/>
      <c r="G489" s="551"/>
      <c r="H489" s="502"/>
      <c r="I489" s="502"/>
      <c r="J489" s="502"/>
      <c r="K489" s="502"/>
      <c r="L489" s="502"/>
      <c r="M489" s="669">
        <v>15</v>
      </c>
      <c r="N489" s="669"/>
      <c r="O489" s="669">
        <v>5</v>
      </c>
      <c r="P489" s="669"/>
      <c r="Q489" s="670"/>
      <c r="R489" s="670"/>
      <c r="S489" s="670"/>
      <c r="T489" s="670">
        <v>6</v>
      </c>
      <c r="U489" s="503"/>
      <c r="V489" s="503"/>
      <c r="W489" s="503"/>
      <c r="X489" s="503"/>
      <c r="Y489" s="504"/>
      <c r="Z489" s="504"/>
      <c r="AA489" s="504"/>
      <c r="AB489" s="117"/>
    </row>
    <row r="490" spans="1:28" ht="18" customHeight="1">
      <c r="A490" s="514">
        <v>45963</v>
      </c>
      <c r="B490" s="636">
        <v>4524</v>
      </c>
      <c r="C490" s="19" t="s">
        <v>17282</v>
      </c>
      <c r="D490" s="353" t="str">
        <f>IFERROR(VLOOKUP($C490,'[5]Mã KH'!$A$3:$E$4001,3,0)," ")</f>
        <v>481 Hùng Vương, Phường Đồng Tâm, Thành phố Vĩnh Yên, Tỉnh Vĩnh Phúc, Việt Nam</v>
      </c>
      <c r="E490" s="14">
        <v>4168533568</v>
      </c>
      <c r="F490" s="502"/>
      <c r="G490" s="551"/>
      <c r="H490" s="502"/>
      <c r="I490" s="502"/>
      <c r="J490" s="502"/>
      <c r="K490" s="502"/>
      <c r="L490" s="502"/>
      <c r="M490" s="502"/>
      <c r="N490" s="502"/>
      <c r="O490" s="502"/>
      <c r="P490" s="502"/>
      <c r="Q490" s="503"/>
      <c r="R490" s="503"/>
      <c r="S490" s="670">
        <v>10</v>
      </c>
      <c r="T490" s="670">
        <v>10</v>
      </c>
      <c r="U490" s="670">
        <v>10</v>
      </c>
      <c r="V490" s="670"/>
      <c r="W490" s="670"/>
      <c r="X490" s="670"/>
      <c r="Y490" s="117">
        <v>10</v>
      </c>
      <c r="Z490" s="504"/>
      <c r="AA490" s="504"/>
      <c r="AB490" s="117"/>
    </row>
    <row r="491" spans="1:28" ht="18" customHeight="1">
      <c r="A491" s="514">
        <v>45963</v>
      </c>
      <c r="B491" s="636">
        <v>6533</v>
      </c>
      <c r="C491" s="19" t="s">
        <v>17342</v>
      </c>
      <c r="D491" s="353" t="str">
        <f>IFERROR(VLOOKUP($C491,'[5]Mã KH'!$A$3:$E$4001,3,0)," ")</f>
        <v>Tầng 1, Vincom+ Tĩnh Gia, Thôn Nam Yến, Xã Hải Yến, Thị xã Nghi Sơn, Tỉnh Thanh Hoá, Việt Nam</v>
      </c>
      <c r="E491" s="14">
        <v>4168372762</v>
      </c>
      <c r="F491" s="502"/>
      <c r="G491" s="551"/>
      <c r="H491" s="502"/>
      <c r="I491" s="502"/>
      <c r="J491" s="502"/>
      <c r="K491" s="502"/>
      <c r="L491" s="502"/>
      <c r="M491" s="696">
        <v>5</v>
      </c>
      <c r="N491" s="502"/>
      <c r="O491" s="669">
        <v>15</v>
      </c>
      <c r="P491" s="669"/>
      <c r="Q491" s="670">
        <v>13</v>
      </c>
      <c r="R491" s="670"/>
      <c r="S491" s="670">
        <v>3</v>
      </c>
      <c r="T491" s="670">
        <v>10</v>
      </c>
      <c r="U491" s="670"/>
      <c r="V491" s="503"/>
      <c r="W491" s="503"/>
      <c r="X491" s="503"/>
      <c r="Y491" s="504"/>
      <c r="Z491" s="504"/>
      <c r="AA491" s="504"/>
      <c r="AB491" s="117"/>
    </row>
    <row r="492" spans="1:28" ht="18" customHeight="1">
      <c r="A492" s="514">
        <v>45963</v>
      </c>
      <c r="B492" s="636">
        <v>6367</v>
      </c>
      <c r="C492" s="19" t="s">
        <v>17342</v>
      </c>
      <c r="D492" s="353" t="str">
        <f>IFERROR(VLOOKUP($C492,'[5]Mã KH'!$A$3:$E$4001,3,0)," ")</f>
        <v>Tầng 1, Vincom+ Tĩnh Gia, Thôn Nam Yến, Xã Hải Yến, Thị xã Nghi Sơn, Tỉnh Thanh Hoá, Việt Nam</v>
      </c>
      <c r="E492" s="14">
        <v>4168372487</v>
      </c>
      <c r="F492" s="502"/>
      <c r="G492" s="551"/>
      <c r="H492" s="502"/>
      <c r="I492" s="502"/>
      <c r="J492" s="502"/>
      <c r="K492" s="502"/>
      <c r="L492" s="502"/>
      <c r="M492" s="669">
        <v>5</v>
      </c>
      <c r="N492" s="669"/>
      <c r="O492" s="669">
        <v>10</v>
      </c>
      <c r="P492" s="669"/>
      <c r="Q492" s="670">
        <v>15</v>
      </c>
      <c r="R492" s="670"/>
      <c r="S492" s="670">
        <v>4</v>
      </c>
      <c r="T492" s="670">
        <v>4</v>
      </c>
      <c r="U492" s="670">
        <v>6</v>
      </c>
      <c r="V492" s="670"/>
      <c r="W492" s="670">
        <v>3</v>
      </c>
      <c r="X492" s="670"/>
      <c r="Y492" s="117"/>
      <c r="Z492" s="117">
        <v>3</v>
      </c>
      <c r="AA492" s="504"/>
      <c r="AB492" s="117"/>
    </row>
    <row r="493" spans="1:28" s="15" customFormat="1" ht="18" customHeight="1">
      <c r="A493" s="693">
        <v>45963</v>
      </c>
      <c r="B493" s="694">
        <v>6690</v>
      </c>
      <c r="C493" s="14" t="s">
        <v>17342</v>
      </c>
      <c r="D493" s="161" t="str">
        <f>IFERROR(VLOOKUP($C493,'[5]Mã KH'!$A$3:$E$4001,3,0)," ")</f>
        <v>Tầng 1, Vincom+ Tĩnh Gia, Thôn Nam Yến, Xã Hải Yến, Thị xã Nghi Sơn, Tỉnh Thanh Hoá, Việt Nam</v>
      </c>
      <c r="E493" s="14">
        <v>4168372856</v>
      </c>
      <c r="F493" s="669"/>
      <c r="G493" s="695"/>
      <c r="H493" s="669"/>
      <c r="I493" s="669"/>
      <c r="J493" s="669"/>
      <c r="K493" s="669"/>
      <c r="L493" s="669"/>
      <c r="M493" s="669">
        <v>15</v>
      </c>
      <c r="N493" s="669"/>
      <c r="O493" s="669">
        <v>15</v>
      </c>
      <c r="P493" s="669"/>
      <c r="Q493" s="670"/>
      <c r="R493" s="670"/>
      <c r="S493" s="670"/>
      <c r="T493" s="670"/>
      <c r="U493" s="670"/>
      <c r="V493" s="670"/>
      <c r="W493" s="670"/>
      <c r="X493" s="670"/>
      <c r="Y493" s="117"/>
      <c r="Z493" s="117"/>
      <c r="AA493" s="117"/>
      <c r="AB493" s="117"/>
    </row>
    <row r="494" spans="1:28" ht="18" customHeight="1">
      <c r="A494" s="514">
        <v>45963</v>
      </c>
      <c r="B494" s="636">
        <v>6385</v>
      </c>
      <c r="C494" s="19" t="s">
        <v>17342</v>
      </c>
      <c r="D494" s="353" t="str">
        <f>IFERROR(VLOOKUP($C494,'[5]Mã KH'!$A$3:$E$4001,3,0)," ")</f>
        <v>Tầng 1, Vincom+ Tĩnh Gia, Thôn Nam Yến, Xã Hải Yến, Thị xã Nghi Sơn, Tỉnh Thanh Hoá, Việt Nam</v>
      </c>
      <c r="E494" s="14">
        <v>4168372512</v>
      </c>
      <c r="F494" s="502"/>
      <c r="G494" s="551"/>
      <c r="H494" s="502"/>
      <c r="I494" s="502"/>
      <c r="J494" s="502"/>
      <c r="K494" s="502"/>
      <c r="L494" s="502"/>
      <c r="M494" s="502"/>
      <c r="N494" s="502"/>
      <c r="O494" s="669">
        <v>15</v>
      </c>
      <c r="P494" s="669"/>
      <c r="Q494" s="670">
        <v>3</v>
      </c>
      <c r="R494" s="670"/>
      <c r="S494" s="670">
        <v>8</v>
      </c>
      <c r="T494" s="670">
        <v>3</v>
      </c>
      <c r="U494" s="670">
        <v>3</v>
      </c>
      <c r="V494" s="670"/>
      <c r="W494" s="670"/>
      <c r="X494" s="670"/>
      <c r="Y494" s="117"/>
      <c r="Z494" s="117">
        <v>8</v>
      </c>
      <c r="AA494" s="504"/>
      <c r="AB494" s="117"/>
    </row>
    <row r="495" spans="1:28" s="15" customFormat="1" ht="18" customHeight="1">
      <c r="A495" s="693">
        <v>45963</v>
      </c>
      <c r="B495" s="694">
        <v>6137</v>
      </c>
      <c r="C495" s="14" t="s">
        <v>17342</v>
      </c>
      <c r="D495" s="161" t="str">
        <f>IFERROR(VLOOKUP($C495,'[5]Mã KH'!$A$3:$E$4001,3,0)," ")</f>
        <v>Tầng 1, Vincom+ Tĩnh Gia, Thôn Nam Yến, Xã Hải Yến, Thị xã Nghi Sơn, Tỉnh Thanh Hoá, Việt Nam</v>
      </c>
      <c r="E495" s="14">
        <v>4168372380</v>
      </c>
      <c r="F495" s="669"/>
      <c r="G495" s="695"/>
      <c r="H495" s="669"/>
      <c r="I495" s="669"/>
      <c r="J495" s="669"/>
      <c r="K495" s="669"/>
      <c r="L495" s="669"/>
      <c r="M495" s="669">
        <v>5</v>
      </c>
      <c r="N495" s="669"/>
      <c r="O495" s="669">
        <v>15</v>
      </c>
      <c r="P495" s="669"/>
      <c r="Q495" s="670">
        <v>8</v>
      </c>
      <c r="R495" s="670"/>
      <c r="S495" s="670"/>
      <c r="T495" s="670">
        <v>10</v>
      </c>
      <c r="U495" s="670">
        <v>3</v>
      </c>
      <c r="V495" s="670"/>
      <c r="W495" s="670"/>
      <c r="X495" s="670"/>
      <c r="Y495" s="117"/>
      <c r="Z495" s="117">
        <v>2</v>
      </c>
      <c r="AA495" s="117"/>
      <c r="AB495" s="117"/>
    </row>
    <row r="496" spans="1:28" s="15" customFormat="1" ht="18" customHeight="1">
      <c r="A496" s="693">
        <v>45963</v>
      </c>
      <c r="B496" s="694">
        <v>6659</v>
      </c>
      <c r="C496" s="14" t="s">
        <v>17342</v>
      </c>
      <c r="D496" s="161" t="str">
        <f>IFERROR(VLOOKUP($C496,'[5]Mã KH'!$A$3:$E$4001,3,0)," ")</f>
        <v>Tầng 1, Vincom+ Tĩnh Gia, Thôn Nam Yến, Xã Hải Yến, Thị xã Nghi Sơn, Tỉnh Thanh Hoá, Việt Nam</v>
      </c>
      <c r="E496" s="14">
        <v>4168372825</v>
      </c>
      <c r="F496" s="669"/>
      <c r="G496" s="695"/>
      <c r="H496" s="669"/>
      <c r="I496" s="669"/>
      <c r="J496" s="669"/>
      <c r="K496" s="669"/>
      <c r="L496" s="669"/>
      <c r="M496" s="669"/>
      <c r="N496" s="669"/>
      <c r="O496" s="669">
        <v>17</v>
      </c>
      <c r="P496" s="669"/>
      <c r="Q496" s="670"/>
      <c r="R496" s="670"/>
      <c r="S496" s="670">
        <v>12</v>
      </c>
      <c r="T496" s="670">
        <v>13</v>
      </c>
      <c r="U496" s="670"/>
      <c r="V496" s="670"/>
      <c r="W496" s="670"/>
      <c r="X496" s="670"/>
      <c r="Y496" s="117"/>
      <c r="Z496" s="117"/>
      <c r="AA496" s="117"/>
      <c r="AB496" s="117"/>
    </row>
    <row r="497" spans="1:28" s="15" customFormat="1" ht="18" customHeight="1">
      <c r="A497" s="693">
        <v>45963</v>
      </c>
      <c r="B497" s="694" t="s">
        <v>18315</v>
      </c>
      <c r="C497" s="14" t="s">
        <v>17342</v>
      </c>
      <c r="D497" s="161" t="str">
        <f>IFERROR(VLOOKUP($C497,'[5]Mã KH'!$A$3:$E$4001,3,0)," ")</f>
        <v>Tầng 1, Vincom+ Tĩnh Gia, Thôn Nam Yến, Xã Hải Yến, Thị xã Nghi Sơn, Tỉnh Thanh Hoá, Việt Nam</v>
      </c>
      <c r="E497" s="14">
        <v>4168371941</v>
      </c>
      <c r="F497" s="669"/>
      <c r="G497" s="695"/>
      <c r="H497" s="669"/>
      <c r="I497" s="669"/>
      <c r="J497" s="669"/>
      <c r="K497" s="669"/>
      <c r="L497" s="669"/>
      <c r="M497" s="669">
        <v>6</v>
      </c>
      <c r="N497" s="669"/>
      <c r="O497" s="669">
        <v>10</v>
      </c>
      <c r="P497" s="669"/>
      <c r="Q497" s="670">
        <v>3</v>
      </c>
      <c r="R497" s="670"/>
      <c r="S497" s="670">
        <v>7</v>
      </c>
      <c r="T497" s="670">
        <v>9</v>
      </c>
      <c r="U497" s="670">
        <v>6</v>
      </c>
      <c r="V497" s="670"/>
      <c r="W497" s="670"/>
      <c r="X497" s="670"/>
      <c r="Y497" s="117"/>
      <c r="Z497" s="117">
        <v>1</v>
      </c>
      <c r="AA497" s="117"/>
      <c r="AB497" s="117"/>
    </row>
    <row r="498" spans="1:28" ht="18" customHeight="1">
      <c r="A498" s="514">
        <v>45963</v>
      </c>
      <c r="B498" s="636">
        <v>6202</v>
      </c>
      <c r="C498" s="19" t="s">
        <v>17342</v>
      </c>
      <c r="D498" s="353" t="str">
        <f>IFERROR(VLOOKUP($C498,'[5]Mã KH'!$A$3:$E$4001,3,0)," ")</f>
        <v>Tầng 1, Vincom+ Tĩnh Gia, Thôn Nam Yến, Xã Hải Yến, Thị xã Nghi Sơn, Tỉnh Thanh Hoá, Việt Nam</v>
      </c>
      <c r="E498" s="14">
        <v>4168372417</v>
      </c>
      <c r="F498" s="502"/>
      <c r="G498" s="551"/>
      <c r="H498" s="502"/>
      <c r="I498" s="502"/>
      <c r="J498" s="502"/>
      <c r="K498" s="502"/>
      <c r="L498" s="502"/>
      <c r="M498" s="669"/>
      <c r="N498" s="669"/>
      <c r="O498" s="669">
        <v>13</v>
      </c>
      <c r="P498" s="669"/>
      <c r="Q498" s="670"/>
      <c r="R498" s="670"/>
      <c r="S498" s="670">
        <v>6</v>
      </c>
      <c r="T498" s="670">
        <v>15</v>
      </c>
      <c r="U498" s="670">
        <v>1</v>
      </c>
      <c r="V498" s="670"/>
      <c r="W498" s="670"/>
      <c r="X498" s="670"/>
      <c r="Y498" s="117"/>
      <c r="Z498" s="117">
        <v>10</v>
      </c>
      <c r="AA498" s="504"/>
      <c r="AB498" s="117"/>
    </row>
    <row r="499" spans="1:28" ht="18" customHeight="1">
      <c r="A499" s="514">
        <v>45963</v>
      </c>
      <c r="B499" s="637">
        <v>6202</v>
      </c>
      <c r="C499" s="19" t="s">
        <v>17342</v>
      </c>
      <c r="D499" s="353" t="str">
        <f>IFERROR(VLOOKUP($C499,'[5]Mã KH'!$A$3:$E$4001,3,0)," ")</f>
        <v>Tầng 1, Vincom+ Tĩnh Gia, Thôn Nam Yến, Xã Hải Yến, Thị xã Nghi Sơn, Tỉnh Thanh Hoá, Việt Nam</v>
      </c>
      <c r="E499" s="14">
        <v>4168551741</v>
      </c>
      <c r="F499" s="502"/>
      <c r="G499" s="551"/>
      <c r="H499" s="502"/>
      <c r="I499" s="502"/>
      <c r="J499" s="502"/>
      <c r="K499" s="502"/>
      <c r="L499" s="502"/>
      <c r="M499" s="669">
        <v>20</v>
      </c>
      <c r="N499" s="669"/>
      <c r="O499" s="669"/>
      <c r="P499" s="669"/>
      <c r="Q499" s="670"/>
      <c r="R499" s="670"/>
      <c r="S499" s="670"/>
      <c r="T499" s="670">
        <v>12</v>
      </c>
      <c r="U499" s="670">
        <v>3</v>
      </c>
      <c r="V499" s="670"/>
      <c r="W499" s="670"/>
      <c r="X499" s="670"/>
      <c r="Y499" s="117"/>
      <c r="Z499" s="117"/>
      <c r="AA499" s="504"/>
      <c r="AB499" s="117"/>
    </row>
    <row r="500" spans="1:28" ht="18" customHeight="1">
      <c r="A500" s="514">
        <v>45963</v>
      </c>
      <c r="B500" s="637">
        <v>6767</v>
      </c>
      <c r="C500" s="19" t="s">
        <v>17342</v>
      </c>
      <c r="D500" s="353" t="str">
        <f>IFERROR(VLOOKUP($C500,'[5]Mã KH'!$A$3:$E$4001,3,0)," ")</f>
        <v>Tầng 1, Vincom+ Tĩnh Gia, Thôn Nam Yến, Xã Hải Yến, Thị xã Nghi Sơn, Tỉnh Thanh Hoá, Việt Nam</v>
      </c>
      <c r="E500" s="14">
        <v>4168372950</v>
      </c>
      <c r="F500" s="502"/>
      <c r="G500" s="551"/>
      <c r="H500" s="502"/>
      <c r="I500" s="502"/>
      <c r="J500" s="502"/>
      <c r="K500" s="502"/>
      <c r="L500" s="502"/>
      <c r="M500" s="502"/>
      <c r="N500" s="502"/>
      <c r="O500" s="669">
        <v>15</v>
      </c>
      <c r="P500" s="669"/>
      <c r="Q500" s="670"/>
      <c r="R500" s="670"/>
      <c r="S500" s="670"/>
      <c r="T500" s="670">
        <v>13</v>
      </c>
      <c r="U500" s="503"/>
      <c r="V500" s="503"/>
      <c r="W500" s="503"/>
      <c r="X500" s="503"/>
      <c r="Y500" s="504"/>
      <c r="Z500" s="504"/>
      <c r="AA500" s="504"/>
      <c r="AB500" s="117"/>
    </row>
    <row r="501" spans="1:28" ht="18" customHeight="1">
      <c r="A501" s="514">
        <v>45963</v>
      </c>
      <c r="B501" s="636">
        <v>6523</v>
      </c>
      <c r="C501" s="19" t="s">
        <v>17294</v>
      </c>
      <c r="D501" s="353" t="str">
        <f>IFERROR(VLOOKUP($C501,'[5]Mã KH'!$A$3:$E$4001,3,0)," ")</f>
        <v>TTTM Vincom Yên Bái, đường Thành Công, Phường Nguyễn Thái Học, Thành phố  Yên Bái, Tỉnh Yên Bái, Việt Nam</v>
      </c>
      <c r="E501" s="14">
        <v>4168533773</v>
      </c>
      <c r="F501" s="502"/>
      <c r="G501" s="551"/>
      <c r="H501" s="502"/>
      <c r="I501" s="502"/>
      <c r="J501" s="502"/>
      <c r="K501" s="502"/>
      <c r="L501" s="502"/>
      <c r="M501" s="669">
        <v>10</v>
      </c>
      <c r="N501" s="669"/>
      <c r="O501" s="669">
        <v>10</v>
      </c>
      <c r="P501" s="669"/>
      <c r="Q501" s="670">
        <v>10</v>
      </c>
      <c r="R501" s="670"/>
      <c r="S501" s="670">
        <v>10</v>
      </c>
      <c r="T501" s="670">
        <v>10</v>
      </c>
      <c r="U501" s="503"/>
      <c r="V501" s="503"/>
      <c r="W501" s="503"/>
      <c r="X501" s="503"/>
      <c r="Y501" s="504"/>
      <c r="Z501" s="504"/>
      <c r="AA501" s="504"/>
      <c r="AB501" s="117"/>
    </row>
    <row r="502" spans="1:28" ht="18" customHeight="1">
      <c r="A502" s="514">
        <v>45963</v>
      </c>
      <c r="B502" s="637">
        <v>6523</v>
      </c>
      <c r="C502" s="19" t="s">
        <v>17294</v>
      </c>
      <c r="D502" s="353" t="str">
        <f>IFERROR(VLOOKUP($C502,'[5]Mã KH'!$A$3:$E$4001,3,0)," ")</f>
        <v>TTTM Vincom Yên Bái, đường Thành Công, Phường Nguyễn Thái Học, Thành phố  Yên Bái, Tỉnh Yên Bái, Việt Nam</v>
      </c>
      <c r="E502" s="14">
        <v>4168471818</v>
      </c>
      <c r="F502" s="502"/>
      <c r="G502" s="551"/>
      <c r="H502" s="502"/>
      <c r="I502" s="502"/>
      <c r="J502" s="502"/>
      <c r="K502" s="502"/>
      <c r="L502" s="502"/>
      <c r="M502" s="669">
        <v>6</v>
      </c>
      <c r="N502" s="669"/>
      <c r="O502" s="669">
        <v>6</v>
      </c>
      <c r="P502" s="669"/>
      <c r="Q502" s="670"/>
      <c r="R502" s="670"/>
      <c r="S502" s="670"/>
      <c r="T502" s="670"/>
      <c r="U502" s="503"/>
      <c r="V502" s="503"/>
      <c r="W502" s="503"/>
      <c r="X502" s="503"/>
      <c r="Y502" s="504"/>
      <c r="Z502" s="504"/>
      <c r="AA502" s="504"/>
      <c r="AB502" s="117"/>
    </row>
    <row r="503" spans="1:28" ht="18" customHeight="1">
      <c r="A503" s="514">
        <v>45963</v>
      </c>
      <c r="B503" s="636">
        <v>5003</v>
      </c>
      <c r="C503" s="19" t="s">
        <v>17294</v>
      </c>
      <c r="D503" s="353" t="str">
        <f>IFERROR(VLOOKUP($C503,'[5]Mã KH'!$A$3:$E$4001,3,0)," ")</f>
        <v>TTTM Vincom Yên Bái, đường Thành Công, Phường Nguyễn Thái Học, Thành phố  Yên Bái, Tỉnh Yên Bái, Việt Nam</v>
      </c>
      <c r="E503" s="14">
        <v>4168421149</v>
      </c>
      <c r="F503" s="502"/>
      <c r="G503" s="551"/>
      <c r="H503" s="502"/>
      <c r="I503" s="502"/>
      <c r="J503" s="502"/>
      <c r="K503" s="502"/>
      <c r="L503" s="502"/>
      <c r="M503" s="502"/>
      <c r="N503" s="502"/>
      <c r="O503" s="669">
        <v>15</v>
      </c>
      <c r="P503" s="669"/>
      <c r="Q503" s="670">
        <v>5</v>
      </c>
      <c r="R503" s="503"/>
      <c r="S503" s="503"/>
      <c r="T503" s="689"/>
      <c r="U503" s="503"/>
      <c r="V503" s="503"/>
      <c r="W503" s="503"/>
      <c r="X503" s="503"/>
      <c r="Y503" s="504"/>
      <c r="Z503" s="504"/>
      <c r="AA503" s="504"/>
      <c r="AB503" s="117"/>
    </row>
    <row r="504" spans="1:28" ht="18" customHeight="1">
      <c r="A504" s="514">
        <v>45963</v>
      </c>
      <c r="B504" s="637">
        <v>5003</v>
      </c>
      <c r="C504" s="19" t="s">
        <v>17294</v>
      </c>
      <c r="D504" s="353" t="str">
        <f>IFERROR(VLOOKUP($C504,'[5]Mã KH'!$A$3:$E$4001,3,0)," ")</f>
        <v>TTTM Vincom Yên Bái, đường Thành Công, Phường Nguyễn Thái Học, Thành phố  Yên Bái, Tỉnh Yên Bái, Việt Nam</v>
      </c>
      <c r="E504" s="14">
        <v>4168471727</v>
      </c>
      <c r="F504" s="502"/>
      <c r="G504" s="551"/>
      <c r="H504" s="502"/>
      <c r="I504" s="502"/>
      <c r="J504" s="502"/>
      <c r="K504" s="502"/>
      <c r="L504" s="502"/>
      <c r="M504" s="669">
        <v>9</v>
      </c>
      <c r="N504" s="669"/>
      <c r="O504" s="669">
        <v>6</v>
      </c>
      <c r="P504" s="502"/>
      <c r="Q504" s="503"/>
      <c r="R504" s="503"/>
      <c r="S504" s="503"/>
      <c r="T504" s="503"/>
      <c r="U504" s="503"/>
      <c r="V504" s="503"/>
      <c r="W504" s="503"/>
      <c r="X504" s="503"/>
      <c r="Y504" s="504"/>
      <c r="Z504" s="504"/>
      <c r="AA504" s="504"/>
      <c r="AB504" s="117"/>
    </row>
    <row r="505" spans="1:28" ht="18" customHeight="1">
      <c r="A505" s="514">
        <v>45963</v>
      </c>
      <c r="B505" s="636">
        <v>6244</v>
      </c>
      <c r="C505" s="19" t="s">
        <v>17787</v>
      </c>
      <c r="D505" s="353" t="str">
        <f>IFERROR(VLOOKUP($C505,'[5]Mã KH'!$A$3:$E$4001,3,0)," ")</f>
        <v>Tầng 2, TTTM Vincom Plaza Hòa Bình, Phường Đồng Tiến, Thành phố Hoà Bình, Tỉnh Hòa Bình, Việt Nam</v>
      </c>
      <c r="E505" s="14">
        <v>4168471803</v>
      </c>
      <c r="F505" s="502"/>
      <c r="G505" s="551"/>
      <c r="H505" s="502"/>
      <c r="I505" s="502"/>
      <c r="J505" s="502"/>
      <c r="K505" s="502"/>
      <c r="L505" s="502"/>
      <c r="M505" s="669">
        <v>20</v>
      </c>
      <c r="N505" s="669"/>
      <c r="O505" s="669">
        <v>9</v>
      </c>
      <c r="P505" s="669"/>
      <c r="Q505" s="670">
        <v>8</v>
      </c>
      <c r="R505" s="670"/>
      <c r="S505" s="670">
        <v>8</v>
      </c>
      <c r="T505" s="670"/>
      <c r="U505" s="670">
        <v>5</v>
      </c>
      <c r="V505" s="503"/>
      <c r="W505" s="503"/>
      <c r="X505" s="503"/>
      <c r="Y505" s="504"/>
      <c r="Z505" s="504"/>
      <c r="AA505" s="504"/>
      <c r="AB505" s="117"/>
    </row>
    <row r="506" spans="1:28" ht="18" customHeight="1">
      <c r="A506" s="514">
        <v>45963</v>
      </c>
      <c r="B506" s="636">
        <v>1648</v>
      </c>
      <c r="C506" s="19" t="s">
        <v>17787</v>
      </c>
      <c r="D506" s="353" t="str">
        <f>IFERROR(VLOOKUP($C506,'[5]Mã KH'!$A$3:$E$4001,3,0)," ")</f>
        <v>Tầng 2, TTTM Vincom Plaza Hòa Bình, Phường Đồng Tiến, Thành phố Hoà Bình, Tỉnh Hòa Bình, Việt Nam</v>
      </c>
      <c r="E506" s="14">
        <v>4168727437</v>
      </c>
      <c r="F506" s="502"/>
      <c r="G506" s="551"/>
      <c r="H506" s="502"/>
      <c r="I506" s="502"/>
      <c r="J506" s="502"/>
      <c r="K506" s="669"/>
      <c r="L506" s="669"/>
      <c r="M506" s="669">
        <v>5</v>
      </c>
      <c r="N506" s="669"/>
      <c r="O506" s="669">
        <v>5</v>
      </c>
      <c r="P506" s="669"/>
      <c r="Q506" s="670"/>
      <c r="R506" s="670"/>
      <c r="S506" s="670">
        <v>10</v>
      </c>
      <c r="T506" s="670"/>
      <c r="U506" s="670"/>
      <c r="V506" s="670"/>
      <c r="W506" s="670"/>
      <c r="X506" s="670"/>
      <c r="Y506" s="117"/>
      <c r="Z506" s="117"/>
      <c r="AA506" s="117"/>
      <c r="AB506" s="117"/>
    </row>
    <row r="507" spans="1:28" ht="18" customHeight="1">
      <c r="A507" s="514">
        <v>45963</v>
      </c>
      <c r="B507" s="637">
        <v>1648</v>
      </c>
      <c r="C507" s="19" t="s">
        <v>17787</v>
      </c>
      <c r="D507" s="353" t="str">
        <f>IFERROR(VLOOKUP($C507,'[5]Mã KH'!$A$3:$E$4001,3,0)," ")</f>
        <v>Tầng 2, TTTM Vincom Plaza Hòa Bình, Phường Đồng Tiến, Thành phố Hoà Bình, Tỉnh Hòa Bình, Việt Nam</v>
      </c>
      <c r="E507" s="14">
        <v>4168554904</v>
      </c>
      <c r="F507" s="502"/>
      <c r="G507" s="551"/>
      <c r="H507" s="502"/>
      <c r="I507" s="502"/>
      <c r="J507" s="502"/>
      <c r="K507" s="669">
        <v>4</v>
      </c>
      <c r="L507" s="669"/>
      <c r="M507" s="669"/>
      <c r="N507" s="669"/>
      <c r="O507" s="669"/>
      <c r="P507" s="669"/>
      <c r="Q507" s="670"/>
      <c r="R507" s="670"/>
      <c r="S507" s="670"/>
      <c r="T507" s="670"/>
      <c r="U507" s="670">
        <v>6</v>
      </c>
      <c r="V507" s="670"/>
      <c r="W507" s="670"/>
      <c r="X507" s="670"/>
      <c r="Y507" s="117"/>
      <c r="Z507" s="117">
        <v>4</v>
      </c>
      <c r="AA507" s="117"/>
      <c r="AB507" s="117"/>
    </row>
    <row r="508" spans="1:28" ht="18" customHeight="1">
      <c r="A508" s="514">
        <v>45963</v>
      </c>
      <c r="B508" s="636">
        <v>5382</v>
      </c>
      <c r="C508" s="19" t="s">
        <v>17301</v>
      </c>
      <c r="D508" s="353" t="str">
        <f>IFERROR(VLOOKUP($C508,'[5]Mã KH'!$A$3:$E$4001,3,0)," ")</f>
        <v>Số 02-04 Võ Nguyên Giáp, Phường Bắc Cường, Thành phố Lào Cai, Tỉnh Lào Cai, Việt Nam</v>
      </c>
      <c r="E508" s="14">
        <v>4168553499</v>
      </c>
      <c r="F508" s="502"/>
      <c r="G508" s="551"/>
      <c r="H508" s="502"/>
      <c r="I508" s="502"/>
      <c r="J508" s="502"/>
      <c r="K508" s="502"/>
      <c r="L508" s="502"/>
      <c r="M508" s="669">
        <v>10</v>
      </c>
      <c r="N508" s="669"/>
      <c r="O508" s="669">
        <v>10</v>
      </c>
      <c r="P508" s="669"/>
      <c r="Q508" s="670"/>
      <c r="R508" s="670"/>
      <c r="S508" s="670"/>
      <c r="T508" s="670">
        <v>15</v>
      </c>
      <c r="U508" s="670"/>
      <c r="V508" s="670"/>
      <c r="W508" s="670"/>
      <c r="X508" s="670"/>
      <c r="Y508" s="117"/>
      <c r="Z508" s="117">
        <v>5</v>
      </c>
      <c r="AA508" s="504"/>
      <c r="AB508" s="117"/>
    </row>
    <row r="509" spans="1:28" ht="18" customHeight="1">
      <c r="A509" s="514">
        <v>45963</v>
      </c>
      <c r="B509" s="637">
        <v>5382</v>
      </c>
      <c r="C509" s="19" t="s">
        <v>17301</v>
      </c>
      <c r="D509" s="353" t="str">
        <f>IFERROR(VLOOKUP($C509,'[5]Mã KH'!$A$3:$E$4001,3,0)," ")</f>
        <v>Số 02-04 Võ Nguyên Giáp, Phường Bắc Cường, Thành phố Lào Cai, Tỉnh Lào Cai, Việt Nam</v>
      </c>
      <c r="E509" s="14">
        <v>4168471748</v>
      </c>
      <c r="F509" s="502"/>
      <c r="G509" s="551"/>
      <c r="H509" s="502"/>
      <c r="I509" s="502"/>
      <c r="J509" s="502"/>
      <c r="K509" s="502"/>
      <c r="L509" s="502"/>
      <c r="M509" s="669">
        <v>6</v>
      </c>
      <c r="N509" s="669"/>
      <c r="O509" s="669">
        <v>6</v>
      </c>
      <c r="P509" s="669"/>
      <c r="Q509" s="670"/>
      <c r="R509" s="670"/>
      <c r="S509" s="670"/>
      <c r="T509" s="670"/>
      <c r="U509" s="670"/>
      <c r="V509" s="670"/>
      <c r="W509" s="670"/>
      <c r="X509" s="670"/>
      <c r="Y509" s="117"/>
      <c r="Z509" s="117"/>
      <c r="AA509" s="504"/>
      <c r="AB509" s="117"/>
    </row>
    <row r="510" spans="1:28" ht="18" customHeight="1">
      <c r="A510" s="514">
        <v>45963</v>
      </c>
      <c r="B510" s="636">
        <v>5372</v>
      </c>
      <c r="C510" s="19" t="s">
        <v>17304</v>
      </c>
      <c r="D510" s="353" t="str">
        <f>IFERROR(VLOOKUP($C510,'[5]Mã KH'!$A$3:$E$4001,3,0)," ")</f>
        <v>TTTM Vincom Lạng Sơn, Cầu Kỳ Lừa, Phường Chi Lăng, Thành phố Lạng Sơn, Tỉnh Lạng Sơn, Việt Nam</v>
      </c>
      <c r="E510" s="14">
        <v>4168167926</v>
      </c>
      <c r="F510" s="502"/>
      <c r="G510" s="551"/>
      <c r="H510" s="502"/>
      <c r="I510" s="502"/>
      <c r="J510" s="502"/>
      <c r="K510" s="669"/>
      <c r="L510" s="669"/>
      <c r="M510" s="669"/>
      <c r="N510" s="669"/>
      <c r="O510" s="669">
        <v>20</v>
      </c>
      <c r="P510" s="669"/>
      <c r="Q510" s="670"/>
      <c r="R510" s="670"/>
      <c r="S510" s="670">
        <v>10</v>
      </c>
      <c r="T510" s="670"/>
      <c r="U510" s="503"/>
      <c r="V510" s="503"/>
      <c r="W510" s="503"/>
      <c r="X510" s="503"/>
      <c r="Y510" s="504"/>
      <c r="Z510" s="504"/>
      <c r="AA510" s="504"/>
      <c r="AB510" s="117"/>
    </row>
    <row r="511" spans="1:28" ht="18" customHeight="1">
      <c r="A511" s="514">
        <v>45963</v>
      </c>
      <c r="B511" s="637">
        <v>5372</v>
      </c>
      <c r="C511" s="19" t="s">
        <v>17304</v>
      </c>
      <c r="D511" s="353" t="str">
        <f>IFERROR(VLOOKUP($C511,'[5]Mã KH'!$A$3:$E$4001,3,0)," ")</f>
        <v>TTTM Vincom Lạng Sơn, Cầu Kỳ Lừa, Phường Chi Lăng, Thành phố Lạng Sơn, Tỉnh Lạng Sơn, Việt Nam</v>
      </c>
      <c r="E511" s="14">
        <v>4168471746</v>
      </c>
      <c r="F511" s="502"/>
      <c r="G511" s="551"/>
      <c r="H511" s="502"/>
      <c r="I511" s="502"/>
      <c r="J511" s="502"/>
      <c r="K511" s="669"/>
      <c r="L511" s="669"/>
      <c r="M511" s="669">
        <v>6</v>
      </c>
      <c r="N511" s="669"/>
      <c r="O511" s="669">
        <v>3</v>
      </c>
      <c r="P511" s="669"/>
      <c r="Q511" s="670"/>
      <c r="R511" s="670"/>
      <c r="S511" s="670"/>
      <c r="T511" s="670"/>
      <c r="U511" s="503"/>
      <c r="V511" s="503"/>
      <c r="W511" s="503"/>
      <c r="X511" s="503"/>
      <c r="Y511" s="504"/>
      <c r="Z511" s="504"/>
      <c r="AA511" s="504"/>
      <c r="AB511" s="117"/>
    </row>
    <row r="512" spans="1:28" ht="18" customHeight="1">
      <c r="A512" s="514">
        <v>45963</v>
      </c>
      <c r="B512" s="636">
        <v>1611</v>
      </c>
      <c r="C512" s="19" t="s">
        <v>17304</v>
      </c>
      <c r="D512" s="353" t="str">
        <f>IFERROR(VLOOKUP($C512,'[5]Mã KH'!$A$3:$E$4001,3,0)," ")</f>
        <v>TTTM Vincom Lạng Sơn, Cầu Kỳ Lừa, Phường Chi Lăng, Thành phố Lạng Sơn, Tỉnh Lạng Sơn, Việt Nam</v>
      </c>
      <c r="E512" s="14">
        <v>4168278006</v>
      </c>
      <c r="F512" s="502"/>
      <c r="G512" s="551"/>
      <c r="H512" s="502"/>
      <c r="I512" s="502"/>
      <c r="J512" s="502"/>
      <c r="K512" s="502"/>
      <c r="L512" s="502"/>
      <c r="M512" s="669"/>
      <c r="N512" s="669"/>
      <c r="O512" s="669">
        <v>10</v>
      </c>
      <c r="P512" s="669"/>
      <c r="Q512" s="670"/>
      <c r="R512" s="670"/>
      <c r="S512" s="670">
        <v>5</v>
      </c>
      <c r="T512" s="670"/>
      <c r="U512" s="670"/>
      <c r="V512" s="670"/>
      <c r="W512" s="670"/>
      <c r="X512" s="670"/>
      <c r="Y512" s="117"/>
      <c r="Z512" s="117">
        <v>5</v>
      </c>
      <c r="AA512" s="117"/>
      <c r="AB512" s="117"/>
    </row>
    <row r="513" spans="1:28" ht="18" customHeight="1">
      <c r="A513" s="514">
        <v>45963</v>
      </c>
      <c r="B513" s="637">
        <v>1611</v>
      </c>
      <c r="C513" s="19" t="s">
        <v>17304</v>
      </c>
      <c r="D513" s="353" t="str">
        <f>IFERROR(VLOOKUP($C513,'[5]Mã KH'!$A$3:$E$4001,3,0)," ")</f>
        <v>TTTM Vincom Lạng Sơn, Cầu Kỳ Lừa, Phường Chi Lăng, Thành phố Lạng Sơn, Tỉnh Lạng Sơn, Việt Nam</v>
      </c>
      <c r="E513" s="14">
        <v>4168556593</v>
      </c>
      <c r="F513" s="502"/>
      <c r="G513" s="551"/>
      <c r="H513" s="502"/>
      <c r="I513" s="502"/>
      <c r="J513" s="502"/>
      <c r="K513" s="502"/>
      <c r="L513" s="502"/>
      <c r="M513" s="669"/>
      <c r="N513" s="669"/>
      <c r="O513" s="669"/>
      <c r="P513" s="669"/>
      <c r="Q513" s="670"/>
      <c r="R513" s="670"/>
      <c r="S513" s="670"/>
      <c r="T513" s="670"/>
      <c r="U513" s="670"/>
      <c r="V513" s="670"/>
      <c r="W513" s="670">
        <v>10</v>
      </c>
      <c r="X513" s="670"/>
      <c r="Y513" s="117">
        <v>5</v>
      </c>
      <c r="Z513" s="117"/>
      <c r="AA513" s="117"/>
      <c r="AB513" s="117"/>
    </row>
    <row r="514" spans="1:28" ht="18" customHeight="1">
      <c r="A514" s="638"/>
      <c r="B514" s="639"/>
      <c r="C514" s="52"/>
      <c r="D514" s="657" t="str">
        <f>IFERROR(VLOOKUP($C514,'[5]Mã KH'!$A$3:$E$4001,3,0)," ")</f>
        <v xml:space="preserve"> </v>
      </c>
      <c r="E514" s="157"/>
      <c r="F514" s="640"/>
      <c r="G514" s="641"/>
      <c r="H514" s="640"/>
      <c r="I514" s="640"/>
      <c r="J514" s="640"/>
      <c r="K514" s="640"/>
      <c r="L514" s="640"/>
      <c r="M514" s="640"/>
      <c r="N514" s="640"/>
      <c r="O514" s="640"/>
      <c r="P514" s="640"/>
      <c r="Q514" s="642"/>
      <c r="R514" s="642"/>
      <c r="S514" s="642"/>
      <c r="T514" s="642"/>
      <c r="U514" s="642"/>
      <c r="V514" s="642"/>
      <c r="W514" s="642"/>
      <c r="X514" s="642"/>
      <c r="Y514" s="643"/>
      <c r="Z514" s="643"/>
      <c r="AA514" s="643"/>
      <c r="AB514" s="644"/>
    </row>
    <row r="515" spans="1:28" ht="18" customHeight="1">
      <c r="A515" s="514"/>
      <c r="B515" s="637"/>
      <c r="C515" s="19"/>
      <c r="D515" s="372" t="s">
        <v>18455</v>
      </c>
      <c r="E515" s="14"/>
      <c r="F515" s="502"/>
      <c r="G515" s="551"/>
      <c r="H515" s="502"/>
      <c r="I515" s="502"/>
      <c r="J515" s="502"/>
      <c r="K515" s="502"/>
      <c r="L515" s="502"/>
      <c r="M515" s="502"/>
      <c r="N515" s="502"/>
      <c r="O515" s="502"/>
      <c r="P515" s="502"/>
      <c r="Q515" s="503"/>
      <c r="R515" s="503"/>
      <c r="S515" s="503"/>
      <c r="T515" s="503"/>
      <c r="U515" s="503"/>
      <c r="V515" s="503"/>
      <c r="W515" s="503"/>
      <c r="X515" s="503"/>
      <c r="Y515" s="504"/>
      <c r="Z515" s="504"/>
      <c r="AA515" s="504"/>
      <c r="AB515" s="117"/>
    </row>
    <row r="516" spans="1:28" ht="18" customHeight="1">
      <c r="A516" s="514">
        <v>45993</v>
      </c>
      <c r="B516" s="636">
        <v>1701</v>
      </c>
      <c r="C516" s="19" t="s">
        <v>17302</v>
      </c>
      <c r="D516" s="353" t="str">
        <f>IFERROR(VLOOKUP($C516,'[5]Mã KH'!$A$3:$E$4001,3,0)," ")</f>
        <v>Vincom+ Nam Đàn, Thị trấn Nam Đàn, Huyện Nam Đàn, Tỉnh Nghệ An, Việt Nam</v>
      </c>
      <c r="E516" s="14">
        <v>4168572238</v>
      </c>
      <c r="F516" s="502"/>
      <c r="G516" s="551"/>
      <c r="H516" s="502"/>
      <c r="I516" s="502"/>
      <c r="J516" s="502"/>
      <c r="K516" s="502"/>
      <c r="L516" s="502"/>
      <c r="M516" s="669">
        <v>5</v>
      </c>
      <c r="N516" s="669"/>
      <c r="O516" s="669">
        <v>5</v>
      </c>
      <c r="P516" s="669"/>
      <c r="Q516" s="670"/>
      <c r="R516" s="670"/>
      <c r="S516" s="670"/>
      <c r="T516" s="670"/>
      <c r="U516" s="503"/>
      <c r="V516" s="503"/>
      <c r="W516" s="503"/>
      <c r="X516" s="503"/>
      <c r="Y516" s="504"/>
      <c r="Z516" s="504"/>
      <c r="AA516" s="504"/>
      <c r="AB516" s="117"/>
    </row>
    <row r="517" spans="1:28" ht="18" customHeight="1">
      <c r="A517" s="514">
        <v>45993</v>
      </c>
      <c r="B517" s="637">
        <v>1701</v>
      </c>
      <c r="C517" s="19" t="s">
        <v>17302</v>
      </c>
      <c r="D517" s="353" t="str">
        <f>IFERROR(VLOOKUP($C517,'[5]Mã KH'!$A$3:$E$4001,3,0)," ")</f>
        <v>Vincom+ Nam Đàn, Thị trấn Nam Đàn, Huyện Nam Đàn, Tỉnh Nghệ An, Việt Nam</v>
      </c>
      <c r="E517" s="14">
        <v>4168299493</v>
      </c>
      <c r="F517" s="502"/>
      <c r="G517" s="551"/>
      <c r="H517" s="502"/>
      <c r="I517" s="502"/>
      <c r="J517" s="502"/>
      <c r="K517" s="502"/>
      <c r="L517" s="502"/>
      <c r="M517" s="669"/>
      <c r="N517" s="669"/>
      <c r="O517" s="669"/>
      <c r="P517" s="669"/>
      <c r="Q517" s="670"/>
      <c r="R517" s="670"/>
      <c r="S517" s="670">
        <v>10</v>
      </c>
      <c r="T517" s="670">
        <v>10</v>
      </c>
      <c r="U517" s="503"/>
      <c r="V517" s="503"/>
      <c r="W517" s="503"/>
      <c r="X517" s="503"/>
      <c r="Y517" s="504"/>
      <c r="Z517" s="504"/>
      <c r="AA517" s="504"/>
      <c r="AB517" s="117"/>
    </row>
    <row r="518" spans="1:28" s="15" customFormat="1" ht="18" customHeight="1">
      <c r="A518" s="693">
        <v>45993</v>
      </c>
      <c r="B518" s="694">
        <v>4720</v>
      </c>
      <c r="C518" s="14" t="s">
        <v>17302</v>
      </c>
      <c r="D518" s="161" t="str">
        <f>IFERROR(VLOOKUP($C518,'[5]Mã KH'!$A$3:$E$4001,3,0)," ")</f>
        <v>Vincom+ Nam Đàn, Thị trấn Nam Đàn, Huyện Nam Đàn, Tỉnh Nghệ An, Việt Nam</v>
      </c>
      <c r="E518" s="14">
        <v>4168532154</v>
      </c>
      <c r="F518" s="669"/>
      <c r="G518" s="695"/>
      <c r="H518" s="669"/>
      <c r="I518" s="669"/>
      <c r="J518" s="669"/>
      <c r="K518" s="669"/>
      <c r="L518" s="669"/>
      <c r="M518" s="669">
        <v>1</v>
      </c>
      <c r="N518" s="669"/>
      <c r="O518" s="669">
        <v>9</v>
      </c>
      <c r="P518" s="669"/>
      <c r="Q518" s="670"/>
      <c r="R518" s="670"/>
      <c r="S518" s="670">
        <v>6</v>
      </c>
      <c r="T518" s="670">
        <v>10</v>
      </c>
      <c r="U518" s="670">
        <v>6</v>
      </c>
      <c r="V518" s="670"/>
      <c r="W518" s="670"/>
      <c r="X518" s="670"/>
      <c r="Y518" s="117">
        <v>3</v>
      </c>
      <c r="Z518" s="117"/>
      <c r="AA518" s="117"/>
      <c r="AB518" s="117"/>
    </row>
    <row r="519" spans="1:28" ht="18" customHeight="1">
      <c r="A519" s="514">
        <v>45993</v>
      </c>
      <c r="B519" s="636">
        <v>6793</v>
      </c>
      <c r="C519" s="19" t="s">
        <v>17302</v>
      </c>
      <c r="D519" s="353" t="str">
        <f>IFERROR(VLOOKUP($C519,'[5]Mã KH'!$A$3:$E$4001,3,0)," ")</f>
        <v>Vincom+ Nam Đàn, Thị trấn Nam Đàn, Huyện Nam Đàn, Tỉnh Nghệ An, Việt Nam</v>
      </c>
      <c r="E519" s="14">
        <v>4168553603</v>
      </c>
      <c r="F519" s="502"/>
      <c r="G519" s="551"/>
      <c r="H519" s="502"/>
      <c r="I519" s="502"/>
      <c r="J519" s="502"/>
      <c r="K519" s="502"/>
      <c r="L519" s="502"/>
      <c r="M519" s="502"/>
      <c r="N519" s="502"/>
      <c r="O519" s="669">
        <v>10</v>
      </c>
      <c r="P519" s="669"/>
      <c r="Q519" s="670">
        <v>3</v>
      </c>
      <c r="R519" s="670"/>
      <c r="S519" s="670">
        <v>8</v>
      </c>
      <c r="T519" s="670">
        <v>7</v>
      </c>
      <c r="U519" s="503"/>
      <c r="V519" s="503"/>
      <c r="W519" s="503"/>
      <c r="X519" s="503"/>
      <c r="Y519" s="504"/>
      <c r="Z519" s="504"/>
      <c r="AA519" s="504"/>
      <c r="AB519" s="117"/>
    </row>
    <row r="520" spans="1:28" s="15" customFormat="1" ht="18" customHeight="1">
      <c r="A520" s="693">
        <v>45993</v>
      </c>
      <c r="B520" s="699" t="s">
        <v>18316</v>
      </c>
      <c r="C520" s="14" t="s">
        <v>17302</v>
      </c>
      <c r="D520" s="161" t="str">
        <f>IFERROR(VLOOKUP($C520,'[5]Mã KH'!$A$3:$E$4001,3,0)," ")</f>
        <v>Vincom+ Nam Đàn, Thị trấn Nam Đàn, Huyện Nam Đàn, Tỉnh Nghệ An, Việt Nam</v>
      </c>
      <c r="E520" s="14">
        <v>4168551246</v>
      </c>
      <c r="F520" s="669"/>
      <c r="G520" s="695"/>
      <c r="H520" s="669"/>
      <c r="I520" s="669"/>
      <c r="J520" s="669"/>
      <c r="K520" s="669"/>
      <c r="L520" s="669"/>
      <c r="M520" s="669">
        <v>6</v>
      </c>
      <c r="N520" s="669"/>
      <c r="O520" s="669">
        <v>3</v>
      </c>
      <c r="P520" s="669"/>
      <c r="Q520" s="670"/>
      <c r="R520" s="670"/>
      <c r="S520" s="670"/>
      <c r="T520" s="670">
        <v>5</v>
      </c>
      <c r="U520" s="670">
        <v>2</v>
      </c>
      <c r="V520" s="670"/>
      <c r="W520" s="670">
        <v>2</v>
      </c>
      <c r="X520" s="670"/>
      <c r="Y520" s="117"/>
      <c r="Z520" s="117">
        <v>2</v>
      </c>
      <c r="AA520" s="117"/>
      <c r="AB520" s="117"/>
    </row>
    <row r="521" spans="1:28" s="15" customFormat="1" ht="18" customHeight="1">
      <c r="A521" s="693">
        <v>45993</v>
      </c>
      <c r="B521" s="694">
        <v>5283</v>
      </c>
      <c r="C521" s="14" t="s">
        <v>17302</v>
      </c>
      <c r="D521" s="161" t="str">
        <f>IFERROR(VLOOKUP($C521,'[5]Mã KH'!$A$3:$E$4001,3,0)," ")</f>
        <v>Vincom+ Nam Đàn, Thị trấn Nam Đàn, Huyện Nam Đàn, Tỉnh Nghệ An, Việt Nam</v>
      </c>
      <c r="E521" s="14">
        <v>4168531123</v>
      </c>
      <c r="F521" s="669"/>
      <c r="G521" s="695"/>
      <c r="H521" s="669"/>
      <c r="I521" s="669"/>
      <c r="J521" s="669"/>
      <c r="K521" s="669"/>
      <c r="L521" s="669"/>
      <c r="M521" s="669"/>
      <c r="N521" s="669"/>
      <c r="O521" s="669">
        <v>20</v>
      </c>
      <c r="P521" s="669"/>
      <c r="Q521" s="670"/>
      <c r="R521" s="670"/>
      <c r="S521" s="670"/>
      <c r="T521" s="670">
        <v>5</v>
      </c>
      <c r="U521" s="670">
        <v>2</v>
      </c>
      <c r="V521" s="670"/>
      <c r="W521" s="670"/>
      <c r="X521" s="670"/>
      <c r="Y521" s="117">
        <v>5</v>
      </c>
      <c r="Z521" s="117"/>
      <c r="AA521" s="117"/>
      <c r="AB521" s="117"/>
    </row>
    <row r="522" spans="1:28" s="15" customFormat="1" ht="18" customHeight="1">
      <c r="A522" s="693">
        <v>45993</v>
      </c>
      <c r="B522" s="694">
        <v>4581</v>
      </c>
      <c r="C522" s="14" t="s">
        <v>17302</v>
      </c>
      <c r="D522" s="161" t="str">
        <f>IFERROR(VLOOKUP($C522,'[5]Mã KH'!$A$3:$E$4001,3,0)," ")</f>
        <v>Vincom+ Nam Đàn, Thị trấn Nam Đàn, Huyện Nam Đàn, Tỉnh Nghệ An, Việt Nam</v>
      </c>
      <c r="E522" s="14">
        <v>4168532085</v>
      </c>
      <c r="F522" s="669"/>
      <c r="G522" s="695"/>
      <c r="H522" s="669"/>
      <c r="I522" s="669"/>
      <c r="J522" s="669"/>
      <c r="K522" s="669"/>
      <c r="L522" s="669"/>
      <c r="M522" s="669"/>
      <c r="N522" s="669"/>
      <c r="O522" s="669">
        <v>10</v>
      </c>
      <c r="P522" s="669"/>
      <c r="Q522" s="670"/>
      <c r="R522" s="670"/>
      <c r="S522" s="670">
        <v>2</v>
      </c>
      <c r="T522" s="670">
        <v>15</v>
      </c>
      <c r="U522" s="670">
        <v>3</v>
      </c>
      <c r="V522" s="670"/>
      <c r="W522" s="670"/>
      <c r="X522" s="670"/>
      <c r="Y522" s="117">
        <v>16</v>
      </c>
      <c r="Z522" s="117"/>
      <c r="AA522" s="117"/>
      <c r="AB522" s="117"/>
    </row>
    <row r="523" spans="1:28" s="15" customFormat="1" ht="18" customHeight="1">
      <c r="A523" s="693">
        <v>45993</v>
      </c>
      <c r="B523" s="694">
        <v>4633</v>
      </c>
      <c r="C523" s="14" t="s">
        <v>17302</v>
      </c>
      <c r="D523" s="161" t="str">
        <f>IFERROR(VLOOKUP($C523,'[5]Mã KH'!$A$3:$E$4001,3,0)," ")</f>
        <v>Vincom+ Nam Đàn, Thị trấn Nam Đàn, Huyện Nam Đàn, Tỉnh Nghệ An, Việt Nam</v>
      </c>
      <c r="E523" s="14">
        <v>4168532110</v>
      </c>
      <c r="F523" s="669"/>
      <c r="G523" s="695"/>
      <c r="H523" s="669"/>
      <c r="I523" s="669"/>
      <c r="J523" s="669"/>
      <c r="K523" s="669"/>
      <c r="L523" s="669"/>
      <c r="M523" s="669"/>
      <c r="N523" s="669"/>
      <c r="O523" s="669">
        <v>22</v>
      </c>
      <c r="P523" s="669"/>
      <c r="Q523" s="670"/>
      <c r="R523" s="670"/>
      <c r="S523" s="670">
        <v>29</v>
      </c>
      <c r="T523" s="670">
        <v>36</v>
      </c>
      <c r="U523" s="670">
        <v>13</v>
      </c>
      <c r="V523" s="670"/>
      <c r="W523" s="670"/>
      <c r="X523" s="670"/>
      <c r="Y523" s="117">
        <v>12</v>
      </c>
      <c r="Z523" s="117"/>
      <c r="AA523" s="117"/>
      <c r="AB523" s="117"/>
    </row>
    <row r="524" spans="1:28" s="15" customFormat="1" ht="18" customHeight="1">
      <c r="A524" s="693">
        <v>45993</v>
      </c>
      <c r="B524" s="694">
        <v>6516</v>
      </c>
      <c r="C524" s="14" t="s">
        <v>17302</v>
      </c>
      <c r="D524" s="161" t="str">
        <f>IFERROR(VLOOKUP($C524,'[5]Mã KH'!$A$3:$E$4001,3,0)," ")</f>
        <v>Vincom+ Nam Đàn, Thị trấn Nam Đàn, Huyện Nam Đàn, Tỉnh Nghệ An, Việt Nam</v>
      </c>
      <c r="E524" s="14">
        <v>4168532458</v>
      </c>
      <c r="F524" s="669"/>
      <c r="G524" s="695"/>
      <c r="H524" s="669"/>
      <c r="I524" s="669"/>
      <c r="J524" s="669"/>
      <c r="K524" s="669"/>
      <c r="L524" s="669"/>
      <c r="M524" s="669">
        <v>3</v>
      </c>
      <c r="N524" s="669"/>
      <c r="O524" s="669">
        <v>7</v>
      </c>
      <c r="P524" s="669"/>
      <c r="Q524" s="670">
        <v>6</v>
      </c>
      <c r="R524" s="670"/>
      <c r="S524" s="670">
        <v>30</v>
      </c>
      <c r="T524" s="670">
        <v>5</v>
      </c>
      <c r="U524" s="670">
        <v>5</v>
      </c>
      <c r="V524" s="670"/>
      <c r="W524" s="670"/>
      <c r="X524" s="670"/>
      <c r="Y524" s="117">
        <v>4</v>
      </c>
      <c r="Z524" s="117"/>
      <c r="AA524" s="117"/>
      <c r="AB524" s="117"/>
    </row>
    <row r="525" spans="1:28" s="15" customFormat="1" ht="18" customHeight="1">
      <c r="A525" s="693">
        <v>45993</v>
      </c>
      <c r="B525" s="694">
        <v>6369</v>
      </c>
      <c r="C525" s="14" t="s">
        <v>17302</v>
      </c>
      <c r="D525" s="161" t="str">
        <f>IFERROR(VLOOKUP($C525,'[5]Mã KH'!$A$3:$E$4001,3,0)," ")</f>
        <v>Vincom+ Nam Đàn, Thị trấn Nam Đàn, Huyện Nam Đàn, Tỉnh Nghệ An, Việt Nam</v>
      </c>
      <c r="E525" s="14">
        <v>4168532406</v>
      </c>
      <c r="F525" s="669"/>
      <c r="G525" s="695"/>
      <c r="H525" s="669"/>
      <c r="I525" s="669"/>
      <c r="J525" s="669"/>
      <c r="K525" s="669"/>
      <c r="L525" s="669"/>
      <c r="M525" s="669">
        <v>7</v>
      </c>
      <c r="N525" s="669"/>
      <c r="O525" s="669">
        <v>14</v>
      </c>
      <c r="P525" s="669"/>
      <c r="Q525" s="670">
        <v>2</v>
      </c>
      <c r="R525" s="670"/>
      <c r="S525" s="670">
        <v>19</v>
      </c>
      <c r="T525" s="670">
        <v>12</v>
      </c>
      <c r="U525" s="670">
        <v>4</v>
      </c>
      <c r="V525" s="670"/>
      <c r="W525" s="670"/>
      <c r="X525" s="670"/>
      <c r="Y525" s="117">
        <v>8</v>
      </c>
      <c r="Z525" s="117"/>
      <c r="AA525" s="117"/>
      <c r="AB525" s="117"/>
    </row>
    <row r="526" spans="1:28" s="15" customFormat="1" ht="18" customHeight="1">
      <c r="A526" s="693">
        <v>45993</v>
      </c>
      <c r="B526" s="694">
        <v>5292</v>
      </c>
      <c r="C526" s="14" t="s">
        <v>17302</v>
      </c>
      <c r="D526" s="161" t="str">
        <f>IFERROR(VLOOKUP($C526,'[5]Mã KH'!$A$3:$E$4001,3,0)," ")</f>
        <v>Vincom+ Nam Đàn, Thị trấn Nam Đàn, Huyện Nam Đàn, Tỉnh Nghệ An, Việt Nam</v>
      </c>
      <c r="E526" s="14">
        <v>4168532284</v>
      </c>
      <c r="F526" s="669"/>
      <c r="G526" s="695"/>
      <c r="H526" s="669"/>
      <c r="I526" s="669"/>
      <c r="J526" s="669"/>
      <c r="K526" s="669"/>
      <c r="L526" s="669"/>
      <c r="M526" s="669"/>
      <c r="N526" s="669"/>
      <c r="O526" s="669">
        <v>5</v>
      </c>
      <c r="P526" s="669"/>
      <c r="Q526" s="670"/>
      <c r="R526" s="670"/>
      <c r="S526" s="670">
        <v>11</v>
      </c>
      <c r="T526" s="670">
        <v>15</v>
      </c>
      <c r="U526" s="670">
        <v>10</v>
      </c>
      <c r="V526" s="670"/>
      <c r="W526" s="670"/>
      <c r="X526" s="670"/>
      <c r="Y526" s="117">
        <v>7</v>
      </c>
      <c r="Z526" s="117"/>
      <c r="AA526" s="117"/>
      <c r="AB526" s="117"/>
    </row>
    <row r="527" spans="1:28" s="15" customFormat="1" ht="18" customHeight="1">
      <c r="A527" s="693">
        <v>45993</v>
      </c>
      <c r="B527" s="694" t="s">
        <v>17628</v>
      </c>
      <c r="C527" s="14" t="s">
        <v>17302</v>
      </c>
      <c r="D527" s="161" t="str">
        <f>IFERROR(VLOOKUP($C527,'[5]Mã KH'!$A$3:$E$4001,3,0)," ")</f>
        <v>Vincom+ Nam Đàn, Thị trấn Nam Đàn, Huyện Nam Đàn, Tỉnh Nghệ An, Việt Nam</v>
      </c>
      <c r="E527" s="14">
        <v>4168550993</v>
      </c>
      <c r="F527" s="669"/>
      <c r="G527" s="695"/>
      <c r="H527" s="669"/>
      <c r="I527" s="669"/>
      <c r="J527" s="669"/>
      <c r="K527" s="669"/>
      <c r="L527" s="669"/>
      <c r="M527" s="669"/>
      <c r="N527" s="669"/>
      <c r="O527" s="669">
        <v>18</v>
      </c>
      <c r="P527" s="669"/>
      <c r="Q527" s="670">
        <v>5</v>
      </c>
      <c r="R527" s="670"/>
      <c r="S527" s="670">
        <v>18</v>
      </c>
      <c r="T527" s="670">
        <v>13</v>
      </c>
      <c r="U527" s="670"/>
      <c r="V527" s="670"/>
      <c r="W527" s="670"/>
      <c r="X527" s="670"/>
      <c r="Y527" s="117"/>
      <c r="Z527" s="117"/>
      <c r="AA527" s="117"/>
      <c r="AB527" s="117"/>
    </row>
    <row r="528" spans="1:28" s="15" customFormat="1" ht="18" customHeight="1">
      <c r="A528" s="693">
        <v>45993</v>
      </c>
      <c r="B528" s="694">
        <v>6493</v>
      </c>
      <c r="C528" s="14" t="s">
        <v>17302</v>
      </c>
      <c r="D528" s="161" t="str">
        <f>IFERROR(VLOOKUP($C528,'[5]Mã KH'!$A$3:$E$4001,3,0)," ")</f>
        <v>Vincom+ Nam Đàn, Thị trấn Nam Đàn, Huyện Nam Đàn, Tỉnh Nghệ An, Việt Nam</v>
      </c>
      <c r="E528" s="14">
        <v>4168552682</v>
      </c>
      <c r="F528" s="669"/>
      <c r="G528" s="695"/>
      <c r="H528" s="669"/>
      <c r="I528" s="669"/>
      <c r="J528" s="669"/>
      <c r="K528" s="669"/>
      <c r="L528" s="669"/>
      <c r="M528" s="669"/>
      <c r="N528" s="669"/>
      <c r="O528" s="669">
        <v>27</v>
      </c>
      <c r="P528" s="669"/>
      <c r="Q528" s="670">
        <v>3</v>
      </c>
      <c r="R528" s="670"/>
      <c r="S528" s="670">
        <v>10</v>
      </c>
      <c r="T528" s="670">
        <v>5</v>
      </c>
      <c r="U528" s="670"/>
      <c r="V528" s="670"/>
      <c r="W528" s="670">
        <v>3</v>
      </c>
      <c r="X528" s="670"/>
      <c r="Y528" s="117"/>
      <c r="Z528" s="117">
        <v>8</v>
      </c>
      <c r="AA528" s="117"/>
      <c r="AB528" s="117"/>
    </row>
    <row r="529" spans="1:28" s="15" customFormat="1" ht="18" customHeight="1">
      <c r="A529" s="693">
        <v>45993</v>
      </c>
      <c r="B529" s="694">
        <v>6628</v>
      </c>
      <c r="C529" s="14" t="s">
        <v>17302</v>
      </c>
      <c r="D529" s="161" t="str">
        <f>IFERROR(VLOOKUP($C529,'[5]Mã KH'!$A$3:$E$4001,3,0)," ")</f>
        <v>Vincom+ Nam Đàn, Thị trấn Nam Đàn, Huyện Nam Đàn, Tỉnh Nghệ An, Việt Nam</v>
      </c>
      <c r="E529" s="14">
        <v>4168552913</v>
      </c>
      <c r="F529" s="669"/>
      <c r="G529" s="695"/>
      <c r="H529" s="669"/>
      <c r="I529" s="669"/>
      <c r="J529" s="669"/>
      <c r="K529" s="669"/>
      <c r="L529" s="669"/>
      <c r="M529" s="669"/>
      <c r="N529" s="669"/>
      <c r="O529" s="669">
        <v>6</v>
      </c>
      <c r="P529" s="669"/>
      <c r="Q529" s="670"/>
      <c r="R529" s="670"/>
      <c r="S529" s="670">
        <v>8</v>
      </c>
      <c r="T529" s="670">
        <v>10</v>
      </c>
      <c r="U529" s="670">
        <v>10</v>
      </c>
      <c r="V529" s="670"/>
      <c r="W529" s="670">
        <v>9</v>
      </c>
      <c r="X529" s="670"/>
      <c r="Y529" s="117"/>
      <c r="Z529" s="117">
        <v>10</v>
      </c>
      <c r="AA529" s="117"/>
      <c r="AB529" s="117"/>
    </row>
    <row r="530" spans="1:28" ht="18" customHeight="1">
      <c r="A530" s="514">
        <v>45993</v>
      </c>
      <c r="B530" s="636" t="s">
        <v>18317</v>
      </c>
      <c r="C530" s="19" t="s">
        <v>17302</v>
      </c>
      <c r="D530" s="353" t="str">
        <f>IFERROR(VLOOKUP($C530,'[5]Mã KH'!$A$3:$E$4001,3,0)," ")</f>
        <v>Vincom+ Nam Đàn, Thị trấn Nam Đàn, Huyện Nam Đàn, Tỉnh Nghệ An, Việt Nam</v>
      </c>
      <c r="E530" s="14">
        <v>4168550764</v>
      </c>
      <c r="F530" s="502"/>
      <c r="G530" s="551"/>
      <c r="H530" s="502"/>
      <c r="I530" s="502"/>
      <c r="J530" s="502"/>
      <c r="K530" s="502"/>
      <c r="L530" s="502"/>
      <c r="M530" s="502">
        <v>5</v>
      </c>
      <c r="N530" s="502"/>
      <c r="O530" s="502"/>
      <c r="P530" s="502"/>
      <c r="Q530" s="503"/>
      <c r="R530" s="503"/>
      <c r="S530" s="503">
        <v>10</v>
      </c>
      <c r="T530" s="503">
        <v>10</v>
      </c>
      <c r="U530" s="503">
        <v>10</v>
      </c>
      <c r="V530" s="503"/>
      <c r="W530" s="503">
        <v>5</v>
      </c>
      <c r="X530" s="503"/>
      <c r="Y530" s="504"/>
      <c r="Z530" s="504">
        <v>5</v>
      </c>
      <c r="AA530" s="504"/>
      <c r="AB530" s="117"/>
    </row>
    <row r="531" spans="1:28" s="15" customFormat="1" ht="18" customHeight="1">
      <c r="A531" s="693">
        <v>45993</v>
      </c>
      <c r="B531" s="694" t="s">
        <v>17626</v>
      </c>
      <c r="C531" s="14" t="s">
        <v>17302</v>
      </c>
      <c r="D531" s="161" t="str">
        <f>IFERROR(VLOOKUP($C531,'[5]Mã KH'!$A$3:$E$4001,3,0)," ")</f>
        <v>Vincom+ Nam Đàn, Thị trấn Nam Đàn, Huyện Nam Đàn, Tỉnh Nghệ An, Việt Nam</v>
      </c>
      <c r="E531" s="14">
        <v>4168551301</v>
      </c>
      <c r="F531" s="669"/>
      <c r="G531" s="695"/>
      <c r="H531" s="669"/>
      <c r="I531" s="669"/>
      <c r="J531" s="669"/>
      <c r="K531" s="669"/>
      <c r="L531" s="669"/>
      <c r="M531" s="669"/>
      <c r="N531" s="669"/>
      <c r="O531" s="669">
        <v>10</v>
      </c>
      <c r="P531" s="669"/>
      <c r="Q531" s="670">
        <v>10</v>
      </c>
      <c r="R531" s="670"/>
      <c r="S531" s="670">
        <v>5</v>
      </c>
      <c r="T531" s="670">
        <v>10</v>
      </c>
      <c r="U531" s="670"/>
      <c r="V531" s="670"/>
      <c r="W531" s="670"/>
      <c r="X531" s="670"/>
      <c r="Y531" s="117"/>
      <c r="Z531" s="117">
        <v>10</v>
      </c>
      <c r="AA531" s="117"/>
      <c r="AB531" s="117"/>
    </row>
    <row r="532" spans="1:28" s="15" customFormat="1" ht="18" customHeight="1">
      <c r="A532" s="693">
        <v>45993</v>
      </c>
      <c r="B532" s="694">
        <v>6753</v>
      </c>
      <c r="C532" s="14" t="s">
        <v>17302</v>
      </c>
      <c r="D532" s="161" t="str">
        <f>IFERROR(VLOOKUP($C532,'[5]Mã KH'!$A$3:$E$4001,3,0)," ")</f>
        <v>Vincom+ Nam Đàn, Thị trấn Nam Đàn, Huyện Nam Đàn, Tỉnh Nghệ An, Việt Nam</v>
      </c>
      <c r="E532" s="14">
        <v>4168553495</v>
      </c>
      <c r="F532" s="669"/>
      <c r="G532" s="695"/>
      <c r="H532" s="669"/>
      <c r="I532" s="669"/>
      <c r="J532" s="669"/>
      <c r="K532" s="669"/>
      <c r="L532" s="669"/>
      <c r="M532" s="669">
        <v>6</v>
      </c>
      <c r="N532" s="669"/>
      <c r="O532" s="669"/>
      <c r="P532" s="669"/>
      <c r="Q532" s="670">
        <v>6</v>
      </c>
      <c r="R532" s="670"/>
      <c r="S532" s="670">
        <v>6</v>
      </c>
      <c r="T532" s="670">
        <v>6</v>
      </c>
      <c r="U532" s="670">
        <v>5</v>
      </c>
      <c r="V532" s="670"/>
      <c r="W532" s="670">
        <v>5</v>
      </c>
      <c r="X532" s="670"/>
      <c r="Y532" s="117"/>
      <c r="Z532" s="117">
        <v>5</v>
      </c>
      <c r="AA532" s="117"/>
      <c r="AB532" s="117"/>
    </row>
    <row r="533" spans="1:28" s="15" customFormat="1" ht="18" customHeight="1">
      <c r="A533" s="693">
        <v>45993</v>
      </c>
      <c r="B533" s="694">
        <v>5264</v>
      </c>
      <c r="C533" s="14" t="s">
        <v>17303</v>
      </c>
      <c r="D533" s="161" t="str">
        <f>IFERROR(VLOOKUP($C533,'[5]Mã KH'!$A$3:$E$4001,3,0)," ")</f>
        <v>TTTM Vincom Hà Tĩnh, Góc ngã tư, Đường Hà Huy Tập, Phường Hà Huy Tập, Thành phố Hà Tĩnh, Tỉnh Hà Tĩnh, Việt Nam</v>
      </c>
      <c r="E533" s="14">
        <v>4168532259</v>
      </c>
      <c r="F533" s="669"/>
      <c r="G533" s="695"/>
      <c r="H533" s="669"/>
      <c r="I533" s="669"/>
      <c r="J533" s="669"/>
      <c r="K533" s="669"/>
      <c r="L533" s="669"/>
      <c r="M533" s="669">
        <v>5</v>
      </c>
      <c r="N533" s="669"/>
      <c r="O533" s="669">
        <v>9</v>
      </c>
      <c r="P533" s="669"/>
      <c r="Q533" s="670">
        <v>2</v>
      </c>
      <c r="R533" s="670"/>
      <c r="S533" s="670">
        <v>5</v>
      </c>
      <c r="T533" s="670">
        <v>10</v>
      </c>
      <c r="U533" s="670">
        <v>8</v>
      </c>
      <c r="V533" s="670"/>
      <c r="W533" s="670"/>
      <c r="X533" s="670"/>
      <c r="Y533" s="117">
        <v>5</v>
      </c>
      <c r="Z533" s="117"/>
      <c r="AA533" s="117"/>
      <c r="AB533" s="117"/>
    </row>
    <row r="534" spans="1:28" s="15" customFormat="1" ht="18" customHeight="1">
      <c r="A534" s="693">
        <v>45993</v>
      </c>
      <c r="B534" s="694">
        <v>5737</v>
      </c>
      <c r="C534" s="14" t="s">
        <v>17303</v>
      </c>
      <c r="D534" s="161" t="str">
        <f>IFERROR(VLOOKUP($C534,'[5]Mã KH'!$A$3:$E$4001,3,0)," ")</f>
        <v>TTTM Vincom Hà Tĩnh, Góc ngã tư, Đường Hà Huy Tập, Phường Hà Huy Tập, Thành phố Hà Tĩnh, Tỉnh Hà Tĩnh, Việt Nam</v>
      </c>
      <c r="E534" s="14">
        <v>4168551409</v>
      </c>
      <c r="F534" s="669"/>
      <c r="G534" s="695"/>
      <c r="H534" s="669"/>
      <c r="I534" s="669"/>
      <c r="J534" s="669"/>
      <c r="K534" s="669"/>
      <c r="L534" s="669"/>
      <c r="M534" s="669">
        <v>6</v>
      </c>
      <c r="N534" s="669"/>
      <c r="O534" s="669">
        <v>17</v>
      </c>
      <c r="P534" s="669"/>
      <c r="Q534" s="670"/>
      <c r="R534" s="670"/>
      <c r="S534" s="670">
        <v>9</v>
      </c>
      <c r="T534" s="670">
        <v>2</v>
      </c>
      <c r="U534" s="670"/>
      <c r="V534" s="670"/>
      <c r="W534" s="670">
        <v>2</v>
      </c>
      <c r="X534" s="670"/>
      <c r="Y534" s="117"/>
      <c r="Z534" s="117"/>
      <c r="AA534" s="117"/>
      <c r="AB534" s="117"/>
    </row>
    <row r="535" spans="1:28" s="15" customFormat="1" ht="18" customHeight="1">
      <c r="A535" s="693">
        <v>45993</v>
      </c>
      <c r="B535" s="694">
        <v>1603</v>
      </c>
      <c r="C535" s="14" t="s">
        <v>17303</v>
      </c>
      <c r="D535" s="161" t="str">
        <f>IFERROR(VLOOKUP($C535,'[5]Mã KH'!$A$3:$E$4001,3,0)," ")</f>
        <v>TTTM Vincom Hà Tĩnh, Góc ngã tư, Đường Hà Huy Tập, Phường Hà Huy Tập, Thành phố Hà Tĩnh, Tỉnh Hà Tĩnh, Việt Nam</v>
      </c>
      <c r="E535" s="14">
        <v>4168560045</v>
      </c>
      <c r="F535" s="669"/>
      <c r="G535" s="695"/>
      <c r="H535" s="669"/>
      <c r="I535" s="669"/>
      <c r="J535" s="669"/>
      <c r="K535" s="669"/>
      <c r="L535" s="669"/>
      <c r="M535" s="669">
        <v>6</v>
      </c>
      <c r="N535" s="669"/>
      <c r="O535" s="669">
        <v>8</v>
      </c>
      <c r="P535" s="669"/>
      <c r="Q535" s="670"/>
      <c r="R535" s="670"/>
      <c r="S535" s="670"/>
      <c r="T535" s="670"/>
      <c r="U535" s="670">
        <v>5</v>
      </c>
      <c r="V535" s="670"/>
      <c r="W535" s="670">
        <v>5</v>
      </c>
      <c r="X535" s="670"/>
      <c r="Y535" s="117">
        <v>3</v>
      </c>
      <c r="Z535" s="117">
        <v>5</v>
      </c>
      <c r="AA535" s="117"/>
      <c r="AB535" s="117"/>
    </row>
    <row r="536" spans="1:28" s="15" customFormat="1" ht="18" customHeight="1">
      <c r="A536" s="693">
        <v>45993</v>
      </c>
      <c r="B536" s="694">
        <v>5069</v>
      </c>
      <c r="C536" s="14" t="s">
        <v>17303</v>
      </c>
      <c r="D536" s="161" t="str">
        <f>IFERROR(VLOOKUP($C536,'[5]Mã KH'!$A$3:$E$4001,3,0)," ")</f>
        <v>TTTM Vincom Hà Tĩnh, Góc ngã tư, Đường Hà Huy Tập, Phường Hà Huy Tập, Thành phố Hà Tĩnh, Tỉnh Hà Tĩnh, Việt Nam</v>
      </c>
      <c r="E536" s="14">
        <v>4168532224</v>
      </c>
      <c r="F536" s="669"/>
      <c r="G536" s="695"/>
      <c r="H536" s="669"/>
      <c r="I536" s="669"/>
      <c r="J536" s="669"/>
      <c r="K536" s="669"/>
      <c r="L536" s="669"/>
      <c r="M536" s="669">
        <v>1</v>
      </c>
      <c r="N536" s="669"/>
      <c r="O536" s="669">
        <v>5</v>
      </c>
      <c r="P536" s="669"/>
      <c r="Q536" s="670"/>
      <c r="R536" s="670"/>
      <c r="S536" s="670">
        <v>13</v>
      </c>
      <c r="T536" s="670">
        <v>9</v>
      </c>
      <c r="U536" s="670">
        <v>3</v>
      </c>
      <c r="V536" s="670"/>
      <c r="W536" s="670"/>
      <c r="X536" s="670"/>
      <c r="Y536" s="117">
        <v>6</v>
      </c>
      <c r="Z536" s="117"/>
      <c r="AA536" s="117"/>
      <c r="AB536" s="117"/>
    </row>
    <row r="537" spans="1:28" ht="18" customHeight="1">
      <c r="A537" s="514">
        <v>45993</v>
      </c>
      <c r="B537" s="636">
        <v>6257</v>
      </c>
      <c r="C537" s="19" t="s">
        <v>17303</v>
      </c>
      <c r="D537" s="353" t="str">
        <f>IFERROR(VLOOKUP($C537,'[5]Mã KH'!$A$3:$E$4001,3,0)," ")</f>
        <v>TTTM Vincom Hà Tĩnh, Góc ngã tư, Đường Hà Huy Tập, Phường Hà Huy Tập, Thành phố Hà Tĩnh, Tỉnh Hà Tĩnh, Việt Nam</v>
      </c>
      <c r="E537" s="14">
        <v>4168551871</v>
      </c>
      <c r="F537" s="502"/>
      <c r="G537" s="551"/>
      <c r="H537" s="502"/>
      <c r="I537" s="502"/>
      <c r="J537" s="502"/>
      <c r="K537" s="502"/>
      <c r="L537" s="502"/>
      <c r="M537" s="669">
        <v>6</v>
      </c>
      <c r="N537" s="669"/>
      <c r="O537" s="669">
        <v>10</v>
      </c>
      <c r="P537" s="669"/>
      <c r="Q537" s="670"/>
      <c r="R537" s="670"/>
      <c r="S537" s="670">
        <v>5</v>
      </c>
      <c r="T537" s="670">
        <v>5</v>
      </c>
      <c r="U537" s="503"/>
      <c r="V537" s="503"/>
      <c r="W537" s="503"/>
      <c r="X537" s="503"/>
      <c r="Y537" s="504"/>
      <c r="Z537" s="504"/>
      <c r="AA537" s="504"/>
      <c r="AB537" s="117"/>
    </row>
    <row r="538" spans="1:28" ht="18" customHeight="1">
      <c r="A538" s="514">
        <v>45993</v>
      </c>
      <c r="B538" s="636">
        <v>6342</v>
      </c>
      <c r="C538" s="19" t="s">
        <v>17303</v>
      </c>
      <c r="D538" s="353" t="str">
        <f>IFERROR(VLOOKUP($C538,'[5]Mã KH'!$A$3:$E$4001,3,0)," ")</f>
        <v>TTTM Vincom Hà Tĩnh, Góc ngã tư, Đường Hà Huy Tập, Phường Hà Huy Tập, Thành phố Hà Tĩnh, Tỉnh Hà Tĩnh, Việt Nam</v>
      </c>
      <c r="E538" s="14">
        <v>4168552187</v>
      </c>
      <c r="F538" s="502"/>
      <c r="G538" s="551"/>
      <c r="H538" s="502"/>
      <c r="I538" s="502"/>
      <c r="J538" s="502"/>
      <c r="K538" s="502"/>
      <c r="L538" s="502"/>
      <c r="M538" s="502"/>
      <c r="N538" s="502"/>
      <c r="O538" s="669">
        <v>15</v>
      </c>
      <c r="P538" s="669"/>
      <c r="Q538" s="670">
        <v>6</v>
      </c>
      <c r="R538" s="670"/>
      <c r="S538" s="670">
        <v>10</v>
      </c>
      <c r="T538" s="670">
        <v>5</v>
      </c>
      <c r="U538" s="670"/>
      <c r="V538" s="670"/>
      <c r="W538" s="670"/>
      <c r="X538" s="670"/>
      <c r="Y538" s="117"/>
      <c r="Z538" s="117">
        <v>2</v>
      </c>
      <c r="AA538" s="504"/>
      <c r="AB538" s="117"/>
    </row>
    <row r="539" spans="1:28" ht="18" customHeight="1">
      <c r="A539" s="514">
        <v>45993</v>
      </c>
      <c r="B539" s="637">
        <v>6205</v>
      </c>
      <c r="C539" s="19" t="s">
        <v>17303</v>
      </c>
      <c r="D539" s="353" t="str">
        <f>IFERROR(VLOOKUP($C539,'[5]Mã KH'!$A$3:$E$4001,3,0)," ")</f>
        <v>TTTM Vincom Hà Tĩnh, Góc ngã tư, Đường Hà Huy Tập, Phường Hà Huy Tập, Thành phố Hà Tĩnh, Tỉnh Hà Tĩnh, Việt Nam</v>
      </c>
      <c r="E539" s="14">
        <v>4168551864</v>
      </c>
      <c r="F539" s="502"/>
      <c r="G539" s="551"/>
      <c r="H539" s="502"/>
      <c r="I539" s="502"/>
      <c r="J539" s="502"/>
      <c r="K539" s="502"/>
      <c r="L539" s="502"/>
      <c r="M539" s="669">
        <v>10</v>
      </c>
      <c r="N539" s="669"/>
      <c r="O539" s="669">
        <v>5</v>
      </c>
      <c r="P539" s="669"/>
      <c r="Q539" s="670"/>
      <c r="R539" s="670"/>
      <c r="S539" s="670"/>
      <c r="T539" s="670"/>
      <c r="U539" s="670">
        <v>5</v>
      </c>
      <c r="V539" s="503"/>
      <c r="W539" s="503"/>
      <c r="X539" s="503"/>
      <c r="Y539" s="504"/>
      <c r="Z539" s="504"/>
      <c r="AA539" s="504"/>
      <c r="AB539" s="117"/>
    </row>
    <row r="540" spans="1:28" ht="18" customHeight="1">
      <c r="A540" s="514">
        <v>45993</v>
      </c>
      <c r="B540" s="636">
        <v>6881</v>
      </c>
      <c r="C540" s="19" t="s">
        <v>17342</v>
      </c>
      <c r="D540" s="353" t="str">
        <f>IFERROR(VLOOKUP($C540,'[5]Mã KH'!$A$3:$E$4001,3,0)," ")</f>
        <v>Tầng 1, Vincom+ Tĩnh Gia, Thôn Nam Yến, Xã Hải Yến, Thị xã Nghi Sơn, Tỉnh Thanh Hoá, Việt Nam</v>
      </c>
      <c r="E540" s="690">
        <v>4168726613</v>
      </c>
      <c r="F540" s="502"/>
      <c r="G540" s="551"/>
      <c r="H540" s="502"/>
      <c r="I540" s="502"/>
      <c r="J540" s="502"/>
      <c r="K540" s="502"/>
      <c r="L540" s="502"/>
      <c r="M540" s="502"/>
      <c r="N540" s="502"/>
      <c r="O540" s="669">
        <v>20</v>
      </c>
      <c r="P540" s="669"/>
      <c r="Q540" s="670"/>
      <c r="R540" s="670"/>
      <c r="S540" s="670">
        <v>15</v>
      </c>
      <c r="T540" s="670">
        <v>5</v>
      </c>
      <c r="U540" s="503"/>
      <c r="V540" s="503"/>
      <c r="W540" s="503"/>
      <c r="X540" s="503"/>
      <c r="Y540" s="504"/>
      <c r="Z540" s="504"/>
      <c r="AA540" s="504"/>
      <c r="AB540" s="117"/>
    </row>
    <row r="541" spans="1:28" s="15" customFormat="1" ht="18" customHeight="1">
      <c r="A541" s="693">
        <v>45993</v>
      </c>
      <c r="B541" s="694" t="s">
        <v>18318</v>
      </c>
      <c r="C541" s="14" t="s">
        <v>17342</v>
      </c>
      <c r="D541" s="161" t="str">
        <f>IFERROR(VLOOKUP($C541,'[5]Mã KH'!$A$3:$E$4001,3,0)," ")</f>
        <v>Tầng 1, Vincom+ Tĩnh Gia, Thôn Nam Yến, Xã Hải Yến, Thị xã Nghi Sơn, Tỉnh Thanh Hoá, Việt Nam</v>
      </c>
      <c r="E541" s="14">
        <v>4168593516</v>
      </c>
      <c r="F541" s="669"/>
      <c r="G541" s="695"/>
      <c r="H541" s="669"/>
      <c r="I541" s="669"/>
      <c r="J541" s="669"/>
      <c r="K541" s="669"/>
      <c r="L541" s="669"/>
      <c r="M541" s="669">
        <v>5</v>
      </c>
      <c r="N541" s="669"/>
      <c r="O541" s="669">
        <v>10</v>
      </c>
      <c r="P541" s="669"/>
      <c r="Q541" s="670">
        <v>5</v>
      </c>
      <c r="R541" s="670"/>
      <c r="S541" s="670">
        <v>5</v>
      </c>
      <c r="T541" s="670">
        <v>5</v>
      </c>
      <c r="U541" s="670"/>
      <c r="V541" s="670"/>
      <c r="W541" s="670"/>
      <c r="X541" s="670"/>
      <c r="Y541" s="117"/>
      <c r="Z541" s="117"/>
      <c r="AA541" s="117"/>
      <c r="AB541" s="117"/>
    </row>
    <row r="542" spans="1:28" ht="18" customHeight="1">
      <c r="A542" s="514">
        <v>45993</v>
      </c>
      <c r="B542" s="636">
        <v>4997</v>
      </c>
      <c r="C542" s="19" t="s">
        <v>17294</v>
      </c>
      <c r="D542" s="353" t="str">
        <f>IFERROR(VLOOKUP($C542,'[5]Mã KH'!$A$3:$E$4001,3,0)," ")</f>
        <v>TTTM Vincom Yên Bái, đường Thành Công, Phường Nguyễn Thái Học, Thành phố  Yên Bái, Tỉnh Yên Bái, Việt Nam</v>
      </c>
      <c r="E542" s="14">
        <v>4168471725</v>
      </c>
      <c r="F542" s="502"/>
      <c r="G542" s="551"/>
      <c r="H542" s="502"/>
      <c r="I542" s="502"/>
      <c r="J542" s="502"/>
      <c r="K542" s="502"/>
      <c r="L542" s="502"/>
      <c r="M542" s="669">
        <v>12</v>
      </c>
      <c r="N542" s="669"/>
      <c r="O542" s="669">
        <v>9</v>
      </c>
      <c r="P542" s="502"/>
      <c r="Q542" s="503"/>
      <c r="R542" s="503"/>
      <c r="S542" s="503"/>
      <c r="T542" s="503"/>
      <c r="U542" s="503"/>
      <c r="V542" s="503"/>
      <c r="W542" s="503"/>
      <c r="X542" s="503"/>
      <c r="Y542" s="504"/>
      <c r="Z542" s="504"/>
      <c r="AA542" s="504"/>
      <c r="AB542" s="117"/>
    </row>
    <row r="543" spans="1:28" ht="18" customHeight="1">
      <c r="A543" s="514">
        <v>45993</v>
      </c>
      <c r="B543" s="637">
        <v>4997</v>
      </c>
      <c r="C543" s="19" t="s">
        <v>17294</v>
      </c>
      <c r="D543" s="353" t="str">
        <f>IFERROR(VLOOKUP($C543,'[5]Mã KH'!$A$3:$E$4001,3,0)," ")</f>
        <v>TTTM Vincom Yên Bái, đường Thành Công, Phường Nguyễn Thái Học, Thành phố  Yên Bái, Tỉnh Yên Bái, Việt Nam</v>
      </c>
      <c r="E543" s="14">
        <v>4168591879</v>
      </c>
      <c r="F543" s="502"/>
      <c r="G543" s="551"/>
      <c r="H543" s="502"/>
      <c r="I543" s="502"/>
      <c r="J543" s="502"/>
      <c r="K543" s="502"/>
      <c r="L543" s="502"/>
      <c r="M543" s="502"/>
      <c r="N543" s="502"/>
      <c r="O543" s="669">
        <v>20</v>
      </c>
      <c r="P543" s="669"/>
      <c r="Q543" s="670"/>
      <c r="R543" s="670"/>
      <c r="S543" s="670">
        <v>6</v>
      </c>
      <c r="T543" s="670">
        <v>8</v>
      </c>
      <c r="U543" s="670">
        <v>8</v>
      </c>
      <c r="V543" s="503"/>
      <c r="W543" s="503"/>
      <c r="X543" s="503"/>
      <c r="Y543" s="504"/>
      <c r="Z543" s="504"/>
      <c r="AA543" s="504"/>
      <c r="AB543" s="117"/>
    </row>
    <row r="544" spans="1:28" ht="18" customHeight="1">
      <c r="A544" s="514">
        <v>45993</v>
      </c>
      <c r="B544" s="636">
        <v>5206</v>
      </c>
      <c r="C544" s="19" t="s">
        <v>17428</v>
      </c>
      <c r="D544" s="353" t="str">
        <f>IFERROR(VLOOKUP($C544,'[5]Mã KH'!$A$3:$E$4001,3,0)," ")</f>
        <v>89 Nguyễn Thái Học, Phường Minh Khai, TP Hà Giang, Tỉnh Hà Giang, Việt Nam</v>
      </c>
      <c r="E544" s="14">
        <v>4168593476</v>
      </c>
      <c r="F544" s="502"/>
      <c r="G544" s="551"/>
      <c r="H544" s="502"/>
      <c r="I544" s="502"/>
      <c r="J544" s="502"/>
      <c r="K544" s="502"/>
      <c r="L544" s="502"/>
      <c r="M544" s="502">
        <v>10</v>
      </c>
      <c r="N544" s="502"/>
      <c r="O544" s="502">
        <v>5</v>
      </c>
      <c r="P544" s="502"/>
      <c r="Q544" s="503">
        <v>5</v>
      </c>
      <c r="R544" s="503"/>
      <c r="S544" s="503">
        <v>5</v>
      </c>
      <c r="T544" s="503"/>
      <c r="U544" s="503">
        <v>5</v>
      </c>
      <c r="V544" s="503"/>
      <c r="W544" s="503"/>
      <c r="X544" s="503"/>
      <c r="Y544" s="504"/>
      <c r="Z544" s="504"/>
      <c r="AA544" s="504"/>
      <c r="AB544" s="117"/>
    </row>
    <row r="545" spans="1:28" ht="18" customHeight="1">
      <c r="A545" s="514">
        <v>45993</v>
      </c>
      <c r="B545" s="637">
        <v>5206</v>
      </c>
      <c r="C545" s="19" t="s">
        <v>17428</v>
      </c>
      <c r="D545" s="353" t="str">
        <f>IFERROR(VLOOKUP($C545,'[5]Mã KH'!$A$3:$E$4001,3,0)," ")</f>
        <v>89 Nguyễn Thái Học, Phường Minh Khai, TP Hà Giang, Tỉnh Hà Giang, Việt Nam</v>
      </c>
      <c r="E545" s="14">
        <v>4168471735</v>
      </c>
      <c r="F545" s="502"/>
      <c r="G545" s="551"/>
      <c r="H545" s="502"/>
      <c r="I545" s="502"/>
      <c r="J545" s="502"/>
      <c r="K545" s="502"/>
      <c r="L545" s="502"/>
      <c r="M545" s="502">
        <v>6</v>
      </c>
      <c r="N545" s="502"/>
      <c r="O545" s="502">
        <v>6</v>
      </c>
      <c r="P545" s="502"/>
      <c r="Q545" s="503"/>
      <c r="R545" s="503"/>
      <c r="S545" s="503"/>
      <c r="T545" s="503"/>
      <c r="U545" s="503"/>
      <c r="V545" s="503"/>
      <c r="W545" s="503"/>
      <c r="X545" s="503"/>
      <c r="Y545" s="504"/>
      <c r="Z545" s="504"/>
      <c r="AA545" s="504"/>
      <c r="AB545" s="117"/>
    </row>
    <row r="546" spans="1:28" ht="18" customHeight="1">
      <c r="A546" s="514">
        <v>45993</v>
      </c>
      <c r="B546" s="636" t="s">
        <v>18319</v>
      </c>
      <c r="C546" s="19" t="s">
        <v>17306</v>
      </c>
      <c r="D546" s="353" t="str">
        <f>IFERROR(VLOOKUP($C546,'[5]Mã KH'!$A$3:$E$4001,3,0)," ")</f>
        <v>Số nhà 310 Trường Chinh, Tổ dân phố 06, Phường Mường Thanh, Thành phố Điện Biên Phủ, Tỉnh Điện Biên, Việt Nam</v>
      </c>
      <c r="E546" s="14">
        <v>4168594095</v>
      </c>
      <c r="F546" s="502"/>
      <c r="G546" s="551"/>
      <c r="H546" s="502"/>
      <c r="I546" s="502"/>
      <c r="J546" s="502"/>
      <c r="K546" s="502"/>
      <c r="L546" s="502"/>
      <c r="M546" s="669">
        <v>20</v>
      </c>
      <c r="N546" s="669"/>
      <c r="O546" s="669">
        <v>10</v>
      </c>
      <c r="P546" s="669"/>
      <c r="Q546" s="670"/>
      <c r="R546" s="670"/>
      <c r="S546" s="670">
        <v>10</v>
      </c>
      <c r="T546" s="670">
        <v>5</v>
      </c>
      <c r="U546" s="670"/>
      <c r="V546" s="503"/>
      <c r="W546" s="503"/>
      <c r="X546" s="503"/>
      <c r="Y546" s="504"/>
      <c r="Z546" s="504"/>
      <c r="AA546" s="504"/>
      <c r="AB546" s="117"/>
    </row>
    <row r="547" spans="1:28" ht="18" customHeight="1">
      <c r="A547" s="514">
        <v>45993</v>
      </c>
      <c r="B547" s="637" t="s">
        <v>18319</v>
      </c>
      <c r="C547" s="19" t="s">
        <v>17306</v>
      </c>
      <c r="D547" s="353" t="str">
        <f>IFERROR(VLOOKUP($C547,'[5]Mã KH'!$A$3:$E$4001,3,0)," ")</f>
        <v>Số nhà 310 Trường Chinh, Tổ dân phố 06, Phường Mường Thanh, Thành phố Điện Biên Phủ, Tỉnh Điện Biên, Việt Nam</v>
      </c>
      <c r="E547" s="14">
        <v>4168471682</v>
      </c>
      <c r="F547" s="502"/>
      <c r="G547" s="551"/>
      <c r="H547" s="502"/>
      <c r="I547" s="502"/>
      <c r="J547" s="502"/>
      <c r="K547" s="502"/>
      <c r="L547" s="502"/>
      <c r="M547" s="669">
        <v>9</v>
      </c>
      <c r="N547" s="669"/>
      <c r="O547" s="669">
        <v>6</v>
      </c>
      <c r="P547" s="669"/>
      <c r="Q547" s="670"/>
      <c r="R547" s="670"/>
      <c r="S547" s="670"/>
      <c r="T547" s="670"/>
      <c r="U547" s="670"/>
      <c r="V547" s="503"/>
      <c r="W547" s="503"/>
      <c r="X547" s="503"/>
      <c r="Y547" s="504"/>
      <c r="Z547" s="504"/>
      <c r="AA547" s="504"/>
      <c r="AB547" s="117"/>
    </row>
    <row r="548" spans="1:28" ht="18" customHeight="1">
      <c r="A548" s="514">
        <v>45993</v>
      </c>
      <c r="B548" s="636">
        <v>5982</v>
      </c>
      <c r="C548" s="19" t="s">
        <v>17305</v>
      </c>
      <c r="D548" s="353" t="str">
        <f>IFERROR(VLOOKUP($C548,'[5]Mã KH'!$A$3:$E$4001,3,0)," ")</f>
        <v>Tầng 2, TTTM Vincom Tuyên Quang, Số 260 đường Quang Trung, Phường Phan Thiết, Thành Phố Tuyên Quang, Tỉnh Tuyên Quang, Việt Nam</v>
      </c>
      <c r="E548" s="14">
        <v>4168471778</v>
      </c>
      <c r="F548" s="502"/>
      <c r="G548" s="551"/>
      <c r="H548" s="502"/>
      <c r="I548" s="502"/>
      <c r="J548" s="502"/>
      <c r="K548" s="502"/>
      <c r="L548" s="502"/>
      <c r="M548" s="669">
        <v>6</v>
      </c>
      <c r="N548" s="669"/>
      <c r="O548" s="669">
        <v>6</v>
      </c>
      <c r="P548" s="502"/>
      <c r="Q548" s="503"/>
      <c r="R548" s="503"/>
      <c r="S548" s="689">
        <v>6</v>
      </c>
      <c r="T548" s="689">
        <v>6</v>
      </c>
      <c r="U548" s="689">
        <v>6</v>
      </c>
      <c r="V548" s="503"/>
      <c r="W548" s="503"/>
      <c r="X548" s="503"/>
      <c r="Y548" s="504"/>
      <c r="Z548" s="504"/>
      <c r="AA548" s="504"/>
      <c r="AB548" s="117"/>
    </row>
    <row r="549" spans="1:28" s="15" customFormat="1" ht="18" customHeight="1">
      <c r="A549" s="693">
        <v>45993</v>
      </c>
      <c r="B549" s="699">
        <v>5838</v>
      </c>
      <c r="C549" s="14" t="s">
        <v>17305</v>
      </c>
      <c r="D549" s="161" t="str">
        <f>IFERROR(VLOOKUP($C549,'[5]Mã KH'!$A$3:$E$4001,3,0)," ")</f>
        <v>Tầng 2, TTTM Vincom Tuyên Quang, Số 260 đường Quang Trung, Phường Phan Thiết, Thành Phố Tuyên Quang, Tỉnh Tuyên Quang, Việt Nam</v>
      </c>
      <c r="E549" s="14">
        <v>4168471771</v>
      </c>
      <c r="F549" s="669"/>
      <c r="G549" s="695"/>
      <c r="H549" s="669"/>
      <c r="I549" s="669"/>
      <c r="J549" s="669"/>
      <c r="K549" s="669"/>
      <c r="L549" s="669"/>
      <c r="M549" s="669">
        <v>6</v>
      </c>
      <c r="N549" s="669"/>
      <c r="O549" s="669">
        <v>3</v>
      </c>
      <c r="P549" s="669"/>
      <c r="Q549" s="670"/>
      <c r="R549" s="670"/>
      <c r="S549" s="670"/>
      <c r="T549" s="670"/>
      <c r="U549" s="670"/>
      <c r="V549" s="670"/>
      <c r="W549" s="670"/>
      <c r="X549" s="670"/>
      <c r="Y549" s="117"/>
      <c r="Z549" s="117"/>
      <c r="AA549" s="117"/>
      <c r="AB549" s="117"/>
    </row>
    <row r="550" spans="1:28" ht="18" customHeight="1">
      <c r="A550" s="514">
        <v>45993</v>
      </c>
      <c r="B550" s="636">
        <v>6819</v>
      </c>
      <c r="C550" s="19" t="s">
        <v>17305</v>
      </c>
      <c r="D550" s="353" t="str">
        <f>IFERROR(VLOOKUP($C550,'[5]Mã KH'!$A$3:$E$4001,3,0)," ")</f>
        <v>Tầng 2, TTTM Vincom Tuyên Quang, Số 260 đường Quang Trung, Phường Phan Thiết, Thành Phố Tuyên Quang, Tỉnh Tuyên Quang, Việt Nam</v>
      </c>
      <c r="E550" s="14">
        <v>4168471826</v>
      </c>
      <c r="F550" s="502"/>
      <c r="G550" s="551"/>
      <c r="H550" s="502"/>
      <c r="I550" s="502"/>
      <c r="J550" s="502"/>
      <c r="K550" s="502"/>
      <c r="L550" s="502"/>
      <c r="M550" s="502">
        <v>12</v>
      </c>
      <c r="N550" s="502"/>
      <c r="O550" s="502">
        <v>9</v>
      </c>
      <c r="P550" s="502"/>
      <c r="Q550" s="503"/>
      <c r="R550" s="503"/>
      <c r="S550" s="503">
        <v>5</v>
      </c>
      <c r="T550" s="503">
        <v>5</v>
      </c>
      <c r="U550" s="503"/>
      <c r="V550" s="503"/>
      <c r="W550" s="503"/>
      <c r="X550" s="503"/>
      <c r="Y550" s="504"/>
      <c r="Z550" s="504"/>
      <c r="AA550" s="504"/>
      <c r="AB550" s="117"/>
    </row>
    <row r="551" spans="1:28" s="15" customFormat="1" ht="18" customHeight="1">
      <c r="A551" s="693">
        <v>45993</v>
      </c>
      <c r="B551" s="699">
        <v>6028</v>
      </c>
      <c r="C551" s="14" t="s">
        <v>17305</v>
      </c>
      <c r="D551" s="161" t="str">
        <f>IFERROR(VLOOKUP($C551,'[5]Mã KH'!$A$3:$E$4001,3,0)," ")</f>
        <v>Tầng 2, TTTM Vincom Tuyên Quang, Số 260 đường Quang Trung, Phường Phan Thiết, Thành Phố Tuyên Quang, Tỉnh Tuyên Quang, Việt Nam</v>
      </c>
      <c r="E551" s="14">
        <v>4168471783</v>
      </c>
      <c r="F551" s="669"/>
      <c r="G551" s="695"/>
      <c r="H551" s="669"/>
      <c r="I551" s="669"/>
      <c r="J551" s="669"/>
      <c r="K551" s="669"/>
      <c r="L551" s="669"/>
      <c r="M551" s="669">
        <v>6</v>
      </c>
      <c r="N551" s="669"/>
      <c r="O551" s="669">
        <v>3</v>
      </c>
      <c r="P551" s="669"/>
      <c r="Q551" s="670"/>
      <c r="R551" s="670"/>
      <c r="S551" s="670"/>
      <c r="T551" s="670"/>
      <c r="U551" s="670"/>
      <c r="V551" s="670"/>
      <c r="W551" s="670"/>
      <c r="X551" s="670"/>
      <c r="Y551" s="117"/>
      <c r="Z551" s="117"/>
      <c r="AA551" s="117"/>
      <c r="AB551" s="117"/>
    </row>
    <row r="552" spans="1:28" s="15" customFormat="1" ht="18" customHeight="1">
      <c r="A552" s="693">
        <v>45993</v>
      </c>
      <c r="B552" s="699">
        <v>4666</v>
      </c>
      <c r="C552" s="14" t="s">
        <v>17305</v>
      </c>
      <c r="D552" s="161" t="str">
        <f>IFERROR(VLOOKUP($C552,'[5]Mã KH'!$A$3:$E$4001,3,0)," ")</f>
        <v>Tầng 2, TTTM Vincom Tuyên Quang, Số 260 đường Quang Trung, Phường Phan Thiết, Thành Phố Tuyên Quang, Tỉnh Tuyên Quang, Việt Nam</v>
      </c>
      <c r="E552" s="14">
        <v>4168471708</v>
      </c>
      <c r="F552" s="669"/>
      <c r="G552" s="695"/>
      <c r="H552" s="669"/>
      <c r="I552" s="669"/>
      <c r="J552" s="669"/>
      <c r="K552" s="669"/>
      <c r="L552" s="669"/>
      <c r="M552" s="669">
        <v>6</v>
      </c>
      <c r="N552" s="669"/>
      <c r="O552" s="669">
        <v>6</v>
      </c>
      <c r="P552" s="669"/>
      <c r="Q552" s="670"/>
      <c r="R552" s="670"/>
      <c r="S552" s="670"/>
      <c r="T552" s="670"/>
      <c r="U552" s="670"/>
      <c r="V552" s="670"/>
      <c r="W552" s="670"/>
      <c r="X552" s="670"/>
      <c r="Y552" s="117"/>
      <c r="Z552" s="117"/>
      <c r="AA552" s="117"/>
      <c r="AB552" s="117"/>
    </row>
    <row r="553" spans="1:28" ht="18" customHeight="1">
      <c r="A553" s="514">
        <v>45993</v>
      </c>
      <c r="B553" s="636">
        <v>4596</v>
      </c>
      <c r="C553" s="19" t="s">
        <v>17305</v>
      </c>
      <c r="D553" s="353" t="str">
        <f>IFERROR(VLOOKUP($C553,'[5]Mã KH'!$A$3:$E$4001,3,0)," ")</f>
        <v>Tầng 2, TTTM Vincom Tuyên Quang, Số 260 đường Quang Trung, Phường Phan Thiết, Thành Phố Tuyên Quang, Tỉnh Tuyên Quang, Việt Nam</v>
      </c>
      <c r="E553" s="14">
        <v>4168471707</v>
      </c>
      <c r="F553" s="502"/>
      <c r="G553" s="551"/>
      <c r="H553" s="502"/>
      <c r="I553" s="502"/>
      <c r="J553" s="502"/>
      <c r="K553" s="502"/>
      <c r="L553" s="502"/>
      <c r="M553" s="669">
        <v>6</v>
      </c>
      <c r="N553" s="669"/>
      <c r="O553" s="669">
        <v>6</v>
      </c>
      <c r="P553" s="669"/>
      <c r="Q553" s="670"/>
      <c r="R553" s="670"/>
      <c r="S553" s="670">
        <v>5</v>
      </c>
      <c r="T553" s="670">
        <v>5</v>
      </c>
      <c r="U553" s="670">
        <v>5</v>
      </c>
      <c r="V553" s="670"/>
      <c r="W553" s="670">
        <v>5</v>
      </c>
      <c r="X553" s="670"/>
      <c r="Y553" s="713"/>
      <c r="Z553" s="713">
        <v>5</v>
      </c>
      <c r="AA553" s="713"/>
      <c r="AB553" s="713"/>
    </row>
    <row r="554" spans="1:28" ht="18" customHeight="1">
      <c r="A554" s="514">
        <v>45993</v>
      </c>
      <c r="B554" s="636">
        <v>4690</v>
      </c>
      <c r="C554" s="19" t="s">
        <v>17305</v>
      </c>
      <c r="D554" s="353" t="str">
        <f>IFERROR(VLOOKUP($C554,'[5]Mã KH'!$A$3:$E$4001,3,0)," ")</f>
        <v>Tầng 2, TTTM Vincom Tuyên Quang, Số 260 đường Quang Trung, Phường Phan Thiết, Thành Phố Tuyên Quang, Tỉnh Tuyên Quang, Việt Nam</v>
      </c>
      <c r="E554" s="14">
        <v>4168590887</v>
      </c>
      <c r="F554" s="502"/>
      <c r="G554" s="551"/>
      <c r="H554" s="502"/>
      <c r="I554" s="502"/>
      <c r="J554" s="502"/>
      <c r="K554" s="502"/>
      <c r="L554" s="502"/>
      <c r="M554" s="669">
        <v>20</v>
      </c>
      <c r="N554" s="669"/>
      <c r="O554" s="669">
        <v>10</v>
      </c>
      <c r="P554" s="502"/>
      <c r="Q554" s="503"/>
      <c r="R554" s="503"/>
      <c r="S554" s="689">
        <v>12</v>
      </c>
      <c r="T554" s="670">
        <v>15</v>
      </c>
      <c r="U554" s="670">
        <v>6</v>
      </c>
      <c r="V554" s="670"/>
      <c r="W554" s="670">
        <v>6</v>
      </c>
      <c r="X554" s="670"/>
      <c r="Y554" s="117"/>
      <c r="Z554" s="117">
        <v>6</v>
      </c>
      <c r="AA554" s="504"/>
      <c r="AB554" s="117"/>
    </row>
    <row r="555" spans="1:28" ht="18" customHeight="1">
      <c r="A555" s="514">
        <v>45993</v>
      </c>
      <c r="B555" s="637">
        <v>4690</v>
      </c>
      <c r="C555" s="19" t="s">
        <v>17305</v>
      </c>
      <c r="D555" s="353" t="str">
        <f>IFERROR(VLOOKUP($C555,'[5]Mã KH'!$A$3:$E$4001,3,0)," ")</f>
        <v>Tầng 2, TTTM Vincom Tuyên Quang, Số 260 đường Quang Trung, Phường Phan Thiết, Thành Phố Tuyên Quang, Tỉnh Tuyên Quang, Việt Nam</v>
      </c>
      <c r="E555" s="14">
        <v>4168471710</v>
      </c>
      <c r="F555" s="502"/>
      <c r="G555" s="551"/>
      <c r="H555" s="502"/>
      <c r="I555" s="502"/>
      <c r="J555" s="502"/>
      <c r="K555" s="502"/>
      <c r="L555" s="502"/>
      <c r="M555" s="669">
        <v>12</v>
      </c>
      <c r="N555" s="669"/>
      <c r="O555" s="669">
        <v>9</v>
      </c>
      <c r="P555" s="502"/>
      <c r="Q555" s="503"/>
      <c r="R555" s="503"/>
      <c r="S555" s="503"/>
      <c r="T555" s="503"/>
      <c r="U555" s="503"/>
      <c r="V555" s="503"/>
      <c r="W555" s="503"/>
      <c r="X555" s="503"/>
      <c r="Y555" s="504"/>
      <c r="Z555" s="504"/>
      <c r="AA555" s="504"/>
      <c r="AB555" s="117"/>
    </row>
    <row r="556" spans="1:28" ht="18" customHeight="1">
      <c r="A556" s="514">
        <v>45993</v>
      </c>
      <c r="B556" s="636">
        <v>4815</v>
      </c>
      <c r="C556" s="19" t="s">
        <v>17305</v>
      </c>
      <c r="D556" s="353" t="str">
        <f>IFERROR(VLOOKUP($C556,'[5]Mã KH'!$A$3:$E$4001,3,0)," ")</f>
        <v>Tầng 2, TTTM Vincom Tuyên Quang, Số 260 đường Quang Trung, Phường Phan Thiết, Thành Phố Tuyên Quang, Tỉnh Tuyên Quang, Việt Nam</v>
      </c>
      <c r="E556" s="14">
        <v>4168471717</v>
      </c>
      <c r="F556" s="502"/>
      <c r="G556" s="551"/>
      <c r="H556" s="502"/>
      <c r="I556" s="502"/>
      <c r="J556" s="502"/>
      <c r="K556" s="502"/>
      <c r="L556" s="502"/>
      <c r="M556" s="669">
        <v>6</v>
      </c>
      <c r="N556" s="669"/>
      <c r="O556" s="669">
        <v>6</v>
      </c>
      <c r="P556" s="502"/>
      <c r="Q556" s="670">
        <v>5</v>
      </c>
      <c r="R556" s="503"/>
      <c r="S556" s="503"/>
      <c r="T556" s="503"/>
      <c r="U556" s="503"/>
      <c r="V556" s="503"/>
      <c r="W556" s="503"/>
      <c r="X556" s="503"/>
      <c r="Y556" s="504"/>
      <c r="Z556" s="504"/>
      <c r="AA556" s="504"/>
      <c r="AB556" s="117"/>
    </row>
    <row r="557" spans="1:28" ht="18" customHeight="1">
      <c r="A557" s="514">
        <v>45993</v>
      </c>
      <c r="B557" s="637">
        <v>4798</v>
      </c>
      <c r="C557" s="19" t="s">
        <v>17305</v>
      </c>
      <c r="D557" s="353" t="str">
        <f>IFERROR(VLOOKUP($C557,'[5]Mã KH'!$A$3:$E$4001,3,0)," ")</f>
        <v>Tầng 2, TTTM Vincom Tuyên Quang, Số 260 đường Quang Trung, Phường Phan Thiết, Thành Phố Tuyên Quang, Tỉnh Tuyên Quang, Việt Nam</v>
      </c>
      <c r="E557" s="14">
        <v>4168471716</v>
      </c>
      <c r="F557" s="502"/>
      <c r="G557" s="551"/>
      <c r="H557" s="502"/>
      <c r="I557" s="502"/>
      <c r="J557" s="502"/>
      <c r="K557" s="502"/>
      <c r="L557" s="502"/>
      <c r="M557" s="669">
        <v>6</v>
      </c>
      <c r="N557" s="669"/>
      <c r="O557" s="669">
        <v>6</v>
      </c>
      <c r="P557" s="502"/>
      <c r="Q557" s="503"/>
      <c r="R557" s="503"/>
      <c r="S557" s="503"/>
      <c r="T557" s="503"/>
      <c r="U557" s="503"/>
      <c r="V557" s="503"/>
      <c r="W557" s="503"/>
      <c r="X557" s="503"/>
      <c r="Y557" s="504"/>
      <c r="Z557" s="504"/>
      <c r="AA557" s="504"/>
      <c r="AB557" s="117"/>
    </row>
    <row r="558" spans="1:28" ht="18" customHeight="1">
      <c r="A558" s="514">
        <v>45993</v>
      </c>
      <c r="B558" s="636">
        <v>5981</v>
      </c>
      <c r="C558" s="19" t="s">
        <v>17305</v>
      </c>
      <c r="D558" s="353" t="str">
        <f>IFERROR(VLOOKUP($C558,'[5]Mã KH'!$A$3:$E$4001,3,0)," ")</f>
        <v>Tầng 2, TTTM Vincom Tuyên Quang, Số 260 đường Quang Trung, Phường Phan Thiết, Thành Phố Tuyên Quang, Tỉnh Tuyên Quang, Việt Nam</v>
      </c>
      <c r="E558" s="14">
        <v>4168471777</v>
      </c>
      <c r="F558" s="502"/>
      <c r="G558" s="551"/>
      <c r="H558" s="502"/>
      <c r="I558" s="502"/>
      <c r="J558" s="502"/>
      <c r="K558" s="502"/>
      <c r="L558" s="502"/>
      <c r="M558" s="669">
        <v>6</v>
      </c>
      <c r="N558" s="669"/>
      <c r="O558" s="669">
        <v>6</v>
      </c>
      <c r="P558" s="669"/>
      <c r="Q558" s="670"/>
      <c r="R558" s="670"/>
      <c r="S558" s="670">
        <v>10</v>
      </c>
      <c r="T558" s="670">
        <v>10</v>
      </c>
      <c r="U558" s="670"/>
      <c r="V558" s="670"/>
      <c r="W558" s="670">
        <v>10</v>
      </c>
      <c r="X558" s="670"/>
      <c r="Y558" s="117"/>
      <c r="Z558" s="117">
        <v>10</v>
      </c>
      <c r="AA558" s="504"/>
      <c r="AB558" s="117"/>
    </row>
    <row r="559" spans="1:28" ht="18" customHeight="1">
      <c r="A559" s="514">
        <v>45993</v>
      </c>
      <c r="B559" s="636">
        <v>6179</v>
      </c>
      <c r="C559" s="19" t="s">
        <v>17305</v>
      </c>
      <c r="D559" s="353" t="str">
        <f>IFERROR(VLOOKUP($C559,'[5]Mã KH'!$A$3:$E$4001,3,0)," ")</f>
        <v>Tầng 2, TTTM Vincom Tuyên Quang, Số 260 đường Quang Trung, Phường Phan Thiết, Thành Phố Tuyên Quang, Tỉnh Tuyên Quang, Việt Nam</v>
      </c>
      <c r="E559" s="14">
        <v>4168471799</v>
      </c>
      <c r="F559" s="502"/>
      <c r="G559" s="551"/>
      <c r="H559" s="502"/>
      <c r="I559" s="502"/>
      <c r="J559" s="502"/>
      <c r="K559" s="502"/>
      <c r="L559" s="502"/>
      <c r="M559" s="669">
        <v>12</v>
      </c>
      <c r="N559" s="669"/>
      <c r="O559" s="669">
        <v>9</v>
      </c>
      <c r="P559" s="502"/>
      <c r="Q559" s="503"/>
      <c r="R559" s="503"/>
      <c r="S559" s="503"/>
      <c r="T559" s="503"/>
      <c r="U559" s="503"/>
      <c r="V559" s="503"/>
      <c r="W559" s="503"/>
      <c r="X559" s="503"/>
      <c r="Y559" s="504"/>
      <c r="Z559" s="504"/>
      <c r="AA559" s="504"/>
      <c r="AB559" s="117"/>
    </row>
    <row r="560" spans="1:28" ht="18" customHeight="1">
      <c r="A560" s="514">
        <v>45993</v>
      </c>
      <c r="B560" s="637">
        <v>6006</v>
      </c>
      <c r="C560" s="19" t="s">
        <v>17305</v>
      </c>
      <c r="D560" s="353" t="str">
        <f>IFERROR(VLOOKUP($C560,'[5]Mã KH'!$A$3:$E$4001,3,0)," ")</f>
        <v>Tầng 2, TTTM Vincom Tuyên Quang, Số 260 đường Quang Trung, Phường Phan Thiết, Thành Phố Tuyên Quang, Tỉnh Tuyên Quang, Việt Nam</v>
      </c>
      <c r="E560" s="14">
        <v>4168471782</v>
      </c>
      <c r="F560" s="502"/>
      <c r="G560" s="551"/>
      <c r="H560" s="502"/>
      <c r="I560" s="502"/>
      <c r="J560" s="502"/>
      <c r="K560" s="502"/>
      <c r="L560" s="502"/>
      <c r="M560" s="669">
        <v>6</v>
      </c>
      <c r="N560" s="502"/>
      <c r="O560" s="669">
        <v>8</v>
      </c>
      <c r="P560" s="669"/>
      <c r="Q560" s="670"/>
      <c r="R560" s="670"/>
      <c r="S560" s="670">
        <v>5</v>
      </c>
      <c r="T560" s="503"/>
      <c r="U560" s="503"/>
      <c r="V560" s="503"/>
      <c r="W560" s="503"/>
      <c r="X560" s="503"/>
      <c r="Y560" s="504"/>
      <c r="Z560" s="504"/>
      <c r="AA560" s="504"/>
      <c r="AB560" s="117"/>
    </row>
    <row r="561" spans="1:28" ht="18" customHeight="1">
      <c r="A561" s="514">
        <v>45993</v>
      </c>
      <c r="B561" s="636">
        <v>5597</v>
      </c>
      <c r="C561" s="19" t="s">
        <v>17305</v>
      </c>
      <c r="D561" s="353" t="str">
        <f>IFERROR(VLOOKUP($C561,'[5]Mã KH'!$A$3:$E$4001,3,0)," ")</f>
        <v>Tầng 2, TTTM Vincom Tuyên Quang, Số 260 đường Quang Trung, Phường Phan Thiết, Thành Phố Tuyên Quang, Tỉnh Tuyên Quang, Việt Nam</v>
      </c>
      <c r="E561" s="14">
        <v>4168471755</v>
      </c>
      <c r="F561" s="502"/>
      <c r="G561" s="551"/>
      <c r="H561" s="502"/>
      <c r="I561" s="502"/>
      <c r="J561" s="502"/>
      <c r="K561" s="502"/>
      <c r="L561" s="502"/>
      <c r="M561" s="669">
        <v>9</v>
      </c>
      <c r="N561" s="669"/>
      <c r="O561" s="669">
        <v>10</v>
      </c>
      <c r="P561" s="669"/>
      <c r="Q561" s="670"/>
      <c r="R561" s="670"/>
      <c r="S561" s="670">
        <v>5</v>
      </c>
      <c r="T561" s="670">
        <v>10</v>
      </c>
      <c r="U561" s="670">
        <v>5</v>
      </c>
      <c r="V561" s="503"/>
      <c r="W561" s="503"/>
      <c r="X561" s="503"/>
      <c r="Y561" s="504"/>
      <c r="Z561" s="504"/>
      <c r="AA561" s="504"/>
      <c r="AB561" s="117"/>
    </row>
    <row r="562" spans="1:28" ht="18" customHeight="1">
      <c r="A562" s="514">
        <v>45993</v>
      </c>
      <c r="B562" s="637">
        <v>4586</v>
      </c>
      <c r="C562" s="19" t="s">
        <v>17305</v>
      </c>
      <c r="D562" s="353" t="str">
        <f>IFERROR(VLOOKUP($C562,'[5]Mã KH'!$A$3:$E$4001,3,0)," ")</f>
        <v>Tầng 2, TTTM Vincom Tuyên Quang, Số 260 đường Quang Trung, Phường Phan Thiết, Thành Phố Tuyên Quang, Tỉnh Tuyên Quang, Việt Nam</v>
      </c>
      <c r="E562" s="14">
        <v>4168471706</v>
      </c>
      <c r="F562" s="502"/>
      <c r="G562" s="551"/>
      <c r="H562" s="502"/>
      <c r="I562" s="502"/>
      <c r="J562" s="502"/>
      <c r="K562" s="502"/>
      <c r="L562" s="502"/>
      <c r="M562" s="669">
        <v>6</v>
      </c>
      <c r="N562" s="669"/>
      <c r="O562" s="669">
        <v>6</v>
      </c>
      <c r="P562" s="502"/>
      <c r="Q562" s="503"/>
      <c r="R562" s="503"/>
      <c r="S562" s="503"/>
      <c r="T562" s="503"/>
      <c r="U562" s="503"/>
      <c r="V562" s="503"/>
      <c r="W562" s="503"/>
      <c r="X562" s="503"/>
      <c r="Y562" s="504"/>
      <c r="Z562" s="504"/>
      <c r="AA562" s="504"/>
      <c r="AB562" s="117"/>
    </row>
    <row r="563" spans="1:28" ht="18" customHeight="1">
      <c r="A563" s="514">
        <v>45993</v>
      </c>
      <c r="B563" s="637">
        <v>6335</v>
      </c>
      <c r="C563" s="19" t="s">
        <v>17305</v>
      </c>
      <c r="D563" s="353" t="str">
        <f>IFERROR(VLOOKUP($C563,'[5]Mã KH'!$A$3:$E$4001,3,0)," ")</f>
        <v>Tầng 2, TTTM Vincom Tuyên Quang, Số 260 đường Quang Trung, Phường Phan Thiết, Thành Phố Tuyên Quang, Tỉnh Tuyên Quang, Việt Nam</v>
      </c>
      <c r="E563" s="14">
        <v>4168471812</v>
      </c>
      <c r="F563" s="502"/>
      <c r="G563" s="551"/>
      <c r="H563" s="502"/>
      <c r="I563" s="502"/>
      <c r="J563" s="502"/>
      <c r="K563" s="502"/>
      <c r="L563" s="502"/>
      <c r="M563" s="669">
        <v>6</v>
      </c>
      <c r="N563" s="669"/>
      <c r="O563" s="669">
        <v>3</v>
      </c>
      <c r="P563" s="502"/>
      <c r="Q563" s="503"/>
      <c r="R563" s="503"/>
      <c r="S563" s="503"/>
      <c r="T563" s="503"/>
      <c r="U563" s="503"/>
      <c r="V563" s="503"/>
      <c r="W563" s="503"/>
      <c r="X563" s="503"/>
      <c r="Y563" s="504"/>
      <c r="Z563" s="504"/>
      <c r="AA563" s="504"/>
      <c r="AB563" s="117"/>
    </row>
    <row r="564" spans="1:28" ht="18" customHeight="1">
      <c r="A564" s="514">
        <v>45993</v>
      </c>
      <c r="B564" s="636">
        <v>5846</v>
      </c>
      <c r="C564" s="19" t="s">
        <v>17288</v>
      </c>
      <c r="D564" s="353" t="str">
        <f>IFERROR(VLOOKUP($C564,'[5]Mã KH'!$A$3:$E$4001,3,0)," ")</f>
        <v>Tầng 2, Trung tâm thương mại Vincom Việt Trì Plaza, số 2 đườ, Phường Tiên Cát, Thành phố Việt Trì, Tỉnh Phú Thọ, Việt Nam</v>
      </c>
      <c r="E564" s="14">
        <v>4168591657</v>
      </c>
      <c r="F564" s="502"/>
      <c r="G564" s="551"/>
      <c r="H564" s="502"/>
      <c r="I564" s="502"/>
      <c r="J564" s="502"/>
      <c r="K564" s="502"/>
      <c r="L564" s="502"/>
      <c r="M564" s="669">
        <v>10</v>
      </c>
      <c r="N564" s="669"/>
      <c r="O564" s="669">
        <v>10</v>
      </c>
      <c r="P564" s="669"/>
      <c r="Q564" s="670">
        <v>5</v>
      </c>
      <c r="R564" s="503"/>
      <c r="S564" s="503"/>
      <c r="T564" s="503"/>
      <c r="U564" s="503"/>
      <c r="V564" s="503"/>
      <c r="W564" s="503"/>
      <c r="X564" s="503"/>
      <c r="Y564" s="504"/>
      <c r="Z564" s="504"/>
      <c r="AA564" s="504"/>
      <c r="AB564" s="117"/>
    </row>
    <row r="565" spans="1:28" ht="18" customHeight="1">
      <c r="A565" s="514">
        <v>45993</v>
      </c>
      <c r="B565" s="636">
        <v>5947</v>
      </c>
      <c r="C565" s="19" t="s">
        <v>17288</v>
      </c>
      <c r="D565" s="353" t="str">
        <f>IFERROR(VLOOKUP($C565,'[5]Mã KH'!$A$3:$E$4001,3,0)," ")</f>
        <v>Tầng 2, Trung tâm thương mại Vincom Việt Trì Plaza, số 2 đườ, Phường Tiên Cát, Thành phố Việt Trì, Tỉnh Phú Thọ, Việt Nam</v>
      </c>
      <c r="E565" s="698">
        <v>4168665939</v>
      </c>
      <c r="F565" s="502"/>
      <c r="G565" s="551"/>
      <c r="H565" s="502"/>
      <c r="I565" s="502"/>
      <c r="J565" s="502"/>
      <c r="K565" s="502"/>
      <c r="L565" s="502"/>
      <c r="M565" s="669">
        <v>20</v>
      </c>
      <c r="N565" s="669"/>
      <c r="O565" s="669">
        <v>10</v>
      </c>
      <c r="P565" s="669"/>
      <c r="Q565" s="670"/>
      <c r="R565" s="670"/>
      <c r="S565" s="670"/>
      <c r="T565" s="670"/>
      <c r="U565" s="670">
        <v>5</v>
      </c>
      <c r="V565" s="670"/>
      <c r="W565" s="670">
        <v>10</v>
      </c>
      <c r="X565" s="670"/>
      <c r="Y565" s="117"/>
      <c r="Z565" s="117">
        <v>10</v>
      </c>
      <c r="AA565" s="504"/>
      <c r="AB565" s="117"/>
    </row>
    <row r="566" spans="1:28" ht="18" customHeight="1">
      <c r="A566" s="514">
        <v>45993</v>
      </c>
      <c r="B566" s="636">
        <v>5943</v>
      </c>
      <c r="C566" s="19" t="s">
        <v>17288</v>
      </c>
      <c r="D566" s="353" t="str">
        <f>IFERROR(VLOOKUP($C566,'[5]Mã KH'!$A$3:$E$4001,3,0)," ")</f>
        <v>Tầng 2, Trung tâm thương mại Vincom Việt Trì Plaza, số 2 đườ, Phường Tiên Cát, Thành phố Việt Trì, Tỉnh Phú Thọ, Việt Nam</v>
      </c>
      <c r="E566" s="698">
        <v>4168666012</v>
      </c>
      <c r="F566" s="502"/>
      <c r="G566" s="551"/>
      <c r="H566" s="502"/>
      <c r="I566" s="502"/>
      <c r="J566" s="502"/>
      <c r="K566" s="502"/>
      <c r="L566" s="502"/>
      <c r="M566" s="669">
        <v>10</v>
      </c>
      <c r="N566" s="669"/>
      <c r="O566" s="669">
        <v>30</v>
      </c>
      <c r="P566" s="669"/>
      <c r="Q566" s="670"/>
      <c r="R566" s="670"/>
      <c r="S566" s="670"/>
      <c r="T566" s="670">
        <v>10</v>
      </c>
      <c r="U566" s="670"/>
      <c r="V566" s="670"/>
      <c r="W566" s="670"/>
      <c r="X566" s="670"/>
      <c r="Y566" s="117"/>
      <c r="Z566" s="117">
        <v>10</v>
      </c>
      <c r="AA566" s="504"/>
      <c r="AB566" s="117"/>
    </row>
    <row r="567" spans="1:28" ht="18" customHeight="1">
      <c r="A567" s="514">
        <v>45993</v>
      </c>
      <c r="B567" s="636">
        <v>6281</v>
      </c>
      <c r="C567" s="19" t="s">
        <v>17288</v>
      </c>
      <c r="D567" s="353" t="str">
        <f>IFERROR(VLOOKUP($C567,'[5]Mã KH'!$A$3:$E$4001,3,0)," ")</f>
        <v>Tầng 2, Trung tâm thương mại Vincom Việt Trì Plaza, số 2 đườ, Phường Tiên Cát, Thành phố Việt Trì, Tỉnh Phú Thọ, Việt Nam</v>
      </c>
      <c r="E567" s="14">
        <v>4168624264</v>
      </c>
      <c r="F567" s="502"/>
      <c r="G567" s="551"/>
      <c r="H567" s="502"/>
      <c r="I567" s="502"/>
      <c r="J567" s="502"/>
      <c r="K567" s="502"/>
      <c r="L567" s="502"/>
      <c r="M567" s="502"/>
      <c r="N567" s="502"/>
      <c r="O567" s="669">
        <v>40</v>
      </c>
      <c r="P567" s="669"/>
      <c r="Q567" s="670"/>
      <c r="R567" s="670"/>
      <c r="S567" s="670">
        <v>10</v>
      </c>
      <c r="T567" s="670">
        <v>10</v>
      </c>
      <c r="U567" s="670">
        <v>10</v>
      </c>
      <c r="V567" s="670"/>
      <c r="W567" s="670">
        <v>10</v>
      </c>
      <c r="X567" s="670"/>
      <c r="Y567" s="692">
        <v>5</v>
      </c>
      <c r="Z567" s="504"/>
      <c r="AA567" s="504"/>
      <c r="AB567" s="117"/>
    </row>
    <row r="568" spans="1:28" ht="18" customHeight="1">
      <c r="A568" s="514">
        <v>45993</v>
      </c>
      <c r="B568" s="636">
        <v>5923</v>
      </c>
      <c r="C568" s="19" t="s">
        <v>17286</v>
      </c>
      <c r="D568" s="353" t="str">
        <f>IFERROR(VLOOKUP($C568,'[5]Mã KH'!$A$3:$E$4001,3,0)," ")</f>
        <v>Khu dân cư Nguyễn Trãi 1, Phường Sao Đỏ, Thành phố Chí Linh, Tỉnh Hải Dương, Việt Nam</v>
      </c>
      <c r="E568" s="690">
        <v>4168724416</v>
      </c>
      <c r="F568" s="502"/>
      <c r="G568" s="551"/>
      <c r="H568" s="502"/>
      <c r="I568" s="502"/>
      <c r="J568" s="502"/>
      <c r="K568" s="502"/>
      <c r="L568" s="502"/>
      <c r="M568" s="669">
        <v>15</v>
      </c>
      <c r="N568" s="669"/>
      <c r="O568" s="669">
        <v>10</v>
      </c>
      <c r="P568" s="669"/>
      <c r="Q568" s="670"/>
      <c r="R568" s="670"/>
      <c r="S568" s="670">
        <v>10</v>
      </c>
      <c r="T568" s="503"/>
      <c r="U568" s="503"/>
      <c r="V568" s="503"/>
      <c r="W568" s="503"/>
      <c r="X568" s="503"/>
      <c r="Y568" s="504"/>
      <c r="Z568" s="504"/>
      <c r="AA568" s="504"/>
      <c r="AB568" s="117"/>
    </row>
    <row r="569" spans="1:28" ht="18" customHeight="1">
      <c r="A569" s="514">
        <v>45993</v>
      </c>
      <c r="B569" s="636">
        <v>5951</v>
      </c>
      <c r="C569" s="19" t="s">
        <v>17286</v>
      </c>
      <c r="D569" s="353" t="str">
        <f>IFERROR(VLOOKUP($C569,'[5]Mã KH'!$A$3:$E$4001,3,0)," ")</f>
        <v>Khu dân cư Nguyễn Trãi 1, Phường Sao Đỏ, Thành phố Chí Linh, Tỉnh Hải Dương, Việt Nam</v>
      </c>
      <c r="E569" s="14">
        <v>4168561302</v>
      </c>
      <c r="F569" s="502"/>
      <c r="G569" s="551"/>
      <c r="H569" s="502"/>
      <c r="I569" s="502"/>
      <c r="J569" s="502"/>
      <c r="K569" s="502"/>
      <c r="L569" s="502"/>
      <c r="M569" s="669">
        <v>15</v>
      </c>
      <c r="N569" s="669"/>
      <c r="O569" s="669">
        <v>10</v>
      </c>
      <c r="P569" s="669"/>
      <c r="Q569" s="670"/>
      <c r="R569" s="670"/>
      <c r="S569" s="670">
        <v>10</v>
      </c>
      <c r="T569" s="503"/>
      <c r="U569" s="503"/>
      <c r="V569" s="503"/>
      <c r="W569" s="503"/>
      <c r="X569" s="503"/>
      <c r="Y569" s="504"/>
      <c r="Z569" s="504"/>
      <c r="AA569" s="504"/>
      <c r="AB569" s="117"/>
    </row>
    <row r="570" spans="1:28" ht="18" customHeight="1">
      <c r="A570" s="514">
        <v>45993</v>
      </c>
      <c r="B570" s="636">
        <v>5903</v>
      </c>
      <c r="C570" s="19" t="s">
        <v>17286</v>
      </c>
      <c r="D570" s="353" t="str">
        <f>IFERROR(VLOOKUP($C570,'[5]Mã KH'!$A$3:$E$4001,3,0)," ")</f>
        <v>Khu dân cư Nguyễn Trãi 1, Phường Sao Đỏ, Thành phố Chí Linh, Tỉnh Hải Dương, Việt Nam</v>
      </c>
      <c r="E570" s="14">
        <v>4168591604</v>
      </c>
      <c r="F570" s="502"/>
      <c r="G570" s="551"/>
      <c r="H570" s="502"/>
      <c r="I570" s="502"/>
      <c r="J570" s="502"/>
      <c r="K570" s="502"/>
      <c r="L570" s="502"/>
      <c r="M570" s="669">
        <v>5</v>
      </c>
      <c r="N570" s="669"/>
      <c r="O570" s="669">
        <v>15</v>
      </c>
      <c r="P570" s="669"/>
      <c r="Q570" s="670">
        <v>5</v>
      </c>
      <c r="R570" s="670"/>
      <c r="S570" s="670">
        <v>5</v>
      </c>
      <c r="T570" s="670"/>
      <c r="U570" s="670">
        <v>5</v>
      </c>
      <c r="V570" s="670"/>
      <c r="W570" s="670">
        <v>5</v>
      </c>
      <c r="X570" s="670"/>
      <c r="Y570" s="117"/>
      <c r="Z570" s="117">
        <v>5</v>
      </c>
      <c r="AA570" s="504"/>
      <c r="AB570" s="117"/>
    </row>
    <row r="571" spans="1:28" ht="18" customHeight="1">
      <c r="A571" s="514">
        <v>45993</v>
      </c>
      <c r="B571" s="636">
        <v>5742</v>
      </c>
      <c r="C571" s="19" t="s">
        <v>17286</v>
      </c>
      <c r="D571" s="353" t="str">
        <f>IFERROR(VLOOKUP($C571,'[5]Mã KH'!$A$3:$E$4001,3,0)," ")</f>
        <v>Khu dân cư Nguyễn Trãi 1, Phường Sao Đỏ, Thành phố Chí Linh, Tỉnh Hải Dương, Việt Nam</v>
      </c>
      <c r="E571" s="14">
        <v>4168592056</v>
      </c>
      <c r="F571" s="502"/>
      <c r="G571" s="551"/>
      <c r="H571" s="502"/>
      <c r="I571" s="502"/>
      <c r="J571" s="502"/>
      <c r="K571" s="502"/>
      <c r="L571" s="502"/>
      <c r="M571" s="669">
        <v>10</v>
      </c>
      <c r="N571" s="669"/>
      <c r="O571" s="669">
        <v>15</v>
      </c>
      <c r="P571" s="669"/>
      <c r="Q571" s="670"/>
      <c r="R571" s="670"/>
      <c r="S571" s="670">
        <v>10</v>
      </c>
      <c r="T571" s="503"/>
      <c r="U571" s="503"/>
      <c r="V571" s="503"/>
      <c r="W571" s="503"/>
      <c r="X571" s="503"/>
      <c r="Y571" s="504"/>
      <c r="Z571" s="504"/>
      <c r="AA571" s="504"/>
      <c r="AB571" s="117"/>
    </row>
    <row r="572" spans="1:28" ht="18" customHeight="1">
      <c r="A572" s="514">
        <v>45993</v>
      </c>
      <c r="B572" s="636">
        <v>5901</v>
      </c>
      <c r="C572" s="19" t="s">
        <v>17286</v>
      </c>
      <c r="D572" s="353" t="str">
        <f>IFERROR(VLOOKUP($C572,'[5]Mã KH'!$A$3:$E$4001,3,0)," ")</f>
        <v>Khu dân cư Nguyễn Trãi 1, Phường Sao Đỏ, Thành phố Chí Linh, Tỉnh Hải Dương, Việt Nam</v>
      </c>
      <c r="E572" s="690">
        <v>4168829799</v>
      </c>
      <c r="F572" s="502"/>
      <c r="G572" s="551"/>
      <c r="H572" s="502"/>
      <c r="I572" s="502"/>
      <c r="J572" s="502"/>
      <c r="K572" s="502"/>
      <c r="L572" s="502"/>
      <c r="M572" s="669">
        <v>15</v>
      </c>
      <c r="N572" s="669"/>
      <c r="O572" s="669">
        <v>15</v>
      </c>
      <c r="P572" s="669"/>
      <c r="Q572" s="670"/>
      <c r="R572" s="670"/>
      <c r="S572" s="670"/>
      <c r="T572" s="670">
        <v>5</v>
      </c>
      <c r="U572" s="670">
        <v>5</v>
      </c>
      <c r="V572" s="503"/>
      <c r="W572" s="503"/>
      <c r="X572" s="503"/>
      <c r="Y572" s="504"/>
      <c r="Z572" s="504"/>
      <c r="AA572" s="504"/>
      <c r="AB572" s="117"/>
    </row>
    <row r="573" spans="1:28" ht="18" customHeight="1">
      <c r="A573" s="514">
        <v>45993</v>
      </c>
      <c r="B573" s="636">
        <v>6605</v>
      </c>
      <c r="C573" s="19" t="s">
        <v>17280</v>
      </c>
      <c r="D573" s="353" t="str">
        <f>IFERROR(VLOOKUP($C573,'[5]Mã KH'!$A$3:$E$4001,3,0)," ")</f>
        <v>Đường Lê Quang Đạo, Phường Đông Ngàn, Thành phố Từ Sơn, Tỉnh Bắc Ninh, Việt Nam</v>
      </c>
      <c r="E573" s="14">
        <v>4168592898</v>
      </c>
      <c r="F573" s="502"/>
      <c r="G573" s="551"/>
      <c r="H573" s="502"/>
      <c r="I573" s="502"/>
      <c r="J573" s="502"/>
      <c r="K573" s="502"/>
      <c r="L573" s="502"/>
      <c r="M573" s="669">
        <v>10</v>
      </c>
      <c r="N573" s="669"/>
      <c r="O573" s="669">
        <v>15</v>
      </c>
      <c r="P573" s="669"/>
      <c r="Q573" s="670">
        <v>5</v>
      </c>
      <c r="R573" s="670"/>
      <c r="S573" s="670">
        <v>5</v>
      </c>
      <c r="T573" s="670">
        <v>5</v>
      </c>
      <c r="U573" s="670">
        <v>5</v>
      </c>
      <c r="V573" s="503"/>
      <c r="W573" s="503"/>
      <c r="X573" s="503"/>
      <c r="Y573" s="504"/>
      <c r="Z573" s="504"/>
      <c r="AA573" s="504"/>
      <c r="AB573" s="117"/>
    </row>
    <row r="574" spans="1:28" ht="18" customHeight="1">
      <c r="A574" s="514">
        <v>45993</v>
      </c>
      <c r="B574" s="636" t="s">
        <v>18320</v>
      </c>
      <c r="C574" s="19" t="s">
        <v>17280</v>
      </c>
      <c r="D574" s="353" t="str">
        <f>IFERROR(VLOOKUP($C574,'[5]Mã KH'!$A$3:$E$4001,3,0)," ")</f>
        <v>Đường Lê Quang Đạo, Phường Đông Ngàn, Thành phố Từ Sơn, Tỉnh Bắc Ninh, Việt Nam</v>
      </c>
      <c r="E574" s="690">
        <v>4168685683</v>
      </c>
      <c r="F574" s="502"/>
      <c r="G574" s="551"/>
      <c r="H574" s="502"/>
      <c r="I574" s="502"/>
      <c r="J574" s="502"/>
      <c r="K574" s="502"/>
      <c r="L574" s="502"/>
      <c r="M574" s="669">
        <v>10</v>
      </c>
      <c r="N574" s="669"/>
      <c r="O574" s="669">
        <v>20</v>
      </c>
      <c r="P574" s="669"/>
      <c r="Q574" s="670"/>
      <c r="R574" s="670"/>
      <c r="S574" s="670"/>
      <c r="T574" s="670">
        <v>5</v>
      </c>
      <c r="U574" s="503"/>
      <c r="V574" s="503"/>
      <c r="W574" s="503"/>
      <c r="X574" s="503"/>
      <c r="Y574" s="504"/>
      <c r="Z574" s="504"/>
      <c r="AA574" s="504"/>
      <c r="AB574" s="117"/>
    </row>
    <row r="575" spans="1:28" ht="18" customHeight="1">
      <c r="A575" s="514">
        <v>45993</v>
      </c>
      <c r="B575" s="636">
        <v>4990</v>
      </c>
      <c r="C575" s="19" t="s">
        <v>17280</v>
      </c>
      <c r="D575" s="353" t="str">
        <f>IFERROR(VLOOKUP($C575,'[5]Mã KH'!$A$3:$E$4001,3,0)," ")</f>
        <v>Đường Lê Quang Đạo, Phường Đông Ngàn, Thành phố Từ Sơn, Tỉnh Bắc Ninh, Việt Nam</v>
      </c>
      <c r="E575" s="439">
        <v>4168631199</v>
      </c>
      <c r="F575" s="502"/>
      <c r="G575" s="551"/>
      <c r="H575" s="502"/>
      <c r="I575" s="502"/>
      <c r="J575" s="502"/>
      <c r="K575" s="502"/>
      <c r="L575" s="502"/>
      <c r="M575" s="669">
        <v>20</v>
      </c>
      <c r="N575" s="669"/>
      <c r="O575" s="669"/>
      <c r="P575" s="669"/>
      <c r="Q575" s="670"/>
      <c r="R575" s="670"/>
      <c r="S575" s="670">
        <v>10</v>
      </c>
      <c r="T575" s="670">
        <v>10</v>
      </c>
      <c r="U575" s="503"/>
      <c r="V575" s="503"/>
      <c r="W575" s="503"/>
      <c r="X575" s="503"/>
      <c r="Y575" s="504"/>
      <c r="Z575" s="504"/>
      <c r="AA575" s="504"/>
      <c r="AB575" s="117"/>
    </row>
    <row r="576" spans="1:28" ht="18" customHeight="1">
      <c r="A576" s="514">
        <v>45993</v>
      </c>
      <c r="B576" s="636">
        <v>3715</v>
      </c>
      <c r="C576" s="19" t="s">
        <v>17292</v>
      </c>
      <c r="D576" s="353" t="str">
        <f>IFERROR(VLOOKUP($C576,'[5]Mã KH'!$A$3:$E$4001,3,0)," ")</f>
        <v>Tầng 2, khu TTTM Vincom Plaza Hạ Long, Khu vực Cột đồng hồ, Phường Bạch Đằng, Thành phố Hạ Long, Tỉnh Quảng Ninh, Việt Nam</v>
      </c>
      <c r="E576" s="14">
        <v>4168559665</v>
      </c>
      <c r="F576" s="502"/>
      <c r="G576" s="551"/>
      <c r="H576" s="502"/>
      <c r="I576" s="502"/>
      <c r="J576" s="502"/>
      <c r="K576" s="502"/>
      <c r="L576" s="502"/>
      <c r="M576" s="502"/>
      <c r="N576" s="502"/>
      <c r="O576" s="502"/>
      <c r="P576" s="502"/>
      <c r="Q576" s="503"/>
      <c r="R576" s="503"/>
      <c r="S576" s="503"/>
      <c r="T576" s="670">
        <v>6</v>
      </c>
      <c r="U576" s="670">
        <v>6</v>
      </c>
      <c r="V576" s="670"/>
      <c r="W576" s="670"/>
      <c r="X576" s="670"/>
      <c r="Y576" s="117">
        <v>3</v>
      </c>
      <c r="Z576" s="504"/>
      <c r="AA576" s="504"/>
      <c r="AB576" s="117"/>
    </row>
    <row r="577" spans="1:28" ht="18" customHeight="1">
      <c r="A577" s="514">
        <v>45993</v>
      </c>
      <c r="B577" s="637">
        <v>4358</v>
      </c>
      <c r="C577" s="19" t="s">
        <v>17292</v>
      </c>
      <c r="D577" s="353" t="str">
        <f>IFERROR(VLOOKUP($C577,'[5]Mã KH'!$A$3:$E$4001,3,0)," ")</f>
        <v>Tầng 2, khu TTTM Vincom Plaza Hạ Long, Khu vực Cột đồng hồ, Phường Bạch Đằng, Thành phố Hạ Long, Tỉnh Quảng Ninh, Việt Nam</v>
      </c>
      <c r="E577" s="14">
        <v>4168559702</v>
      </c>
      <c r="F577" s="502"/>
      <c r="G577" s="551"/>
      <c r="H577" s="502"/>
      <c r="I577" s="502"/>
      <c r="J577" s="502"/>
      <c r="K577" s="502"/>
      <c r="L577" s="502"/>
      <c r="M577" s="502"/>
      <c r="N577" s="502"/>
      <c r="O577" s="669">
        <v>10</v>
      </c>
      <c r="P577" s="502"/>
      <c r="Q577" s="503"/>
      <c r="R577" s="503"/>
      <c r="S577" s="503"/>
      <c r="T577" s="503"/>
      <c r="U577" s="503"/>
      <c r="V577" s="503"/>
      <c r="W577" s="503"/>
      <c r="X577" s="503"/>
      <c r="Y577" s="504"/>
      <c r="Z577" s="504"/>
      <c r="AA577" s="504"/>
      <c r="AB577" s="117"/>
    </row>
    <row r="578" spans="1:28" ht="18" customHeight="1">
      <c r="A578" s="514">
        <v>45993</v>
      </c>
      <c r="B578" s="637" t="s">
        <v>18321</v>
      </c>
      <c r="C578" s="19" t="s">
        <v>17292</v>
      </c>
      <c r="D578" s="353" t="str">
        <f>IFERROR(VLOOKUP($C578,'[5]Mã KH'!$A$3:$E$4001,3,0)," ")</f>
        <v>Tầng 2, khu TTTM Vincom Plaza Hạ Long, Khu vực Cột đồng hồ, Phường Bạch Đằng, Thành phố Hạ Long, Tỉnh Quảng Ninh, Việt Nam</v>
      </c>
      <c r="E578" s="14">
        <v>4168559823</v>
      </c>
      <c r="F578" s="502"/>
      <c r="G578" s="551"/>
      <c r="H578" s="502"/>
      <c r="I578" s="502"/>
      <c r="J578" s="502"/>
      <c r="K578" s="502"/>
      <c r="L578" s="502"/>
      <c r="M578" s="502"/>
      <c r="N578" s="502"/>
      <c r="O578" s="502"/>
      <c r="P578" s="502"/>
      <c r="Q578" s="503"/>
      <c r="R578" s="503"/>
      <c r="S578" s="670">
        <v>3</v>
      </c>
      <c r="T578" s="670">
        <v>5</v>
      </c>
      <c r="U578" s="670">
        <v>5</v>
      </c>
      <c r="V578" s="503"/>
      <c r="W578" s="503"/>
      <c r="X578" s="503"/>
      <c r="Y578" s="504"/>
      <c r="Z578" s="504"/>
      <c r="AA578" s="504"/>
      <c r="AB578" s="117"/>
    </row>
    <row r="579" spans="1:28" s="15" customFormat="1" ht="18" customHeight="1">
      <c r="A579" s="693">
        <v>45993</v>
      </c>
      <c r="B579" s="694">
        <v>6898</v>
      </c>
      <c r="C579" s="14" t="s">
        <v>17292</v>
      </c>
      <c r="D579" s="161" t="str">
        <f>IFERROR(VLOOKUP($C579,'[5]Mã KH'!$A$3:$E$4001,3,0)," ")</f>
        <v>Tầng 2, khu TTTM Vincom Plaza Hạ Long, Khu vực Cột đồng hồ, Phường Bạch Đằng, Thành phố Hạ Long, Tỉnh Quảng Ninh, Việt Nam</v>
      </c>
      <c r="E579" s="14">
        <v>4168559743</v>
      </c>
      <c r="F579" s="669"/>
      <c r="G579" s="695"/>
      <c r="H579" s="669"/>
      <c r="I579" s="669"/>
      <c r="J579" s="669"/>
      <c r="K579" s="669"/>
      <c r="L579" s="669"/>
      <c r="M579" s="669">
        <v>10</v>
      </c>
      <c r="N579" s="669"/>
      <c r="O579" s="669">
        <v>5</v>
      </c>
      <c r="P579" s="669"/>
      <c r="Q579" s="670"/>
      <c r="R579" s="670"/>
      <c r="S579" s="670"/>
      <c r="T579" s="670">
        <v>6</v>
      </c>
      <c r="U579" s="670">
        <v>6</v>
      </c>
      <c r="V579" s="670"/>
      <c r="W579" s="670"/>
      <c r="X579" s="670"/>
      <c r="Y579" s="117"/>
      <c r="Z579" s="117"/>
      <c r="AA579" s="117"/>
      <c r="AB579" s="117"/>
    </row>
    <row r="580" spans="1:28" ht="18" customHeight="1">
      <c r="A580" s="514">
        <v>45993</v>
      </c>
      <c r="B580" s="636">
        <v>1605</v>
      </c>
      <c r="C580" s="19" t="s">
        <v>17292</v>
      </c>
      <c r="D580" s="353" t="str">
        <f>IFERROR(VLOOKUP($C580,'[5]Mã KH'!$A$3:$E$4001,3,0)," ")</f>
        <v>Tầng 2, khu TTTM Vincom Plaza Hạ Long, Khu vực Cột đồng hồ, Phường Bạch Đằng, Thành phố Hạ Long, Tỉnh Quảng Ninh, Việt Nam</v>
      </c>
      <c r="E580" s="14">
        <v>4168558844</v>
      </c>
      <c r="F580" s="502"/>
      <c r="G580" s="551"/>
      <c r="H580" s="502"/>
      <c r="I580" s="502"/>
      <c r="J580" s="502"/>
      <c r="K580" s="669">
        <v>4</v>
      </c>
      <c r="L580" s="669"/>
      <c r="M580" s="669">
        <v>6</v>
      </c>
      <c r="N580" s="669"/>
      <c r="O580" s="669">
        <v>12</v>
      </c>
      <c r="P580" s="502"/>
      <c r="Q580" s="503"/>
      <c r="R580" s="503"/>
      <c r="S580" s="503"/>
      <c r="T580" s="503"/>
      <c r="U580" s="503"/>
      <c r="V580" s="503"/>
      <c r="W580" s="503"/>
      <c r="X580" s="503"/>
      <c r="Y580" s="504"/>
      <c r="Z580" s="504"/>
      <c r="AA580" s="504"/>
      <c r="AB580" s="117"/>
    </row>
    <row r="581" spans="1:28" ht="18" customHeight="1">
      <c r="A581" s="514">
        <v>45993</v>
      </c>
      <c r="B581" s="636" t="s">
        <v>18322</v>
      </c>
      <c r="C581" s="19" t="s">
        <v>17290</v>
      </c>
      <c r="D581" s="353" t="str">
        <f>IFERROR(VLOOKUP($C581,'[5]Mã KH'!$A$3:$E$4001,3,0)," ")</f>
        <v>khu trung tâm thương mại Vincom Lê Thánh Tông, Số 5 đường Lê, Phường Máy Tơ, Quận Ngô Quyền, Thành phố Hải Phòng, Việt Nam</v>
      </c>
      <c r="E581" s="14">
        <v>4168595704</v>
      </c>
      <c r="F581" s="502"/>
      <c r="G581" s="551"/>
      <c r="H581" s="502"/>
      <c r="I581" s="502"/>
      <c r="J581" s="502"/>
      <c r="K581" s="502"/>
      <c r="L581" s="502"/>
      <c r="M581" s="669">
        <v>10</v>
      </c>
      <c r="N581" s="669"/>
      <c r="O581" s="669">
        <v>10</v>
      </c>
      <c r="P581" s="669"/>
      <c r="Q581" s="670"/>
      <c r="R581" s="670"/>
      <c r="S581" s="670">
        <v>10</v>
      </c>
      <c r="T581" s="670">
        <v>10</v>
      </c>
      <c r="U581" s="670"/>
      <c r="V581" s="670"/>
      <c r="W581" s="670">
        <v>5</v>
      </c>
      <c r="X581" s="670"/>
      <c r="Y581" s="117"/>
      <c r="Z581" s="117">
        <v>5</v>
      </c>
      <c r="AA581" s="504"/>
      <c r="AB581" s="117"/>
    </row>
    <row r="582" spans="1:28" ht="18" customHeight="1">
      <c r="A582" s="514">
        <v>45993</v>
      </c>
      <c r="B582" s="636">
        <v>5882</v>
      </c>
      <c r="C582" s="19" t="s">
        <v>17290</v>
      </c>
      <c r="D582" s="353" t="str">
        <f>IFERROR(VLOOKUP($C582,'[5]Mã KH'!$A$3:$E$4001,3,0)," ")</f>
        <v>khu trung tâm thương mại Vincom Lê Thánh Tông, Số 5 đường Lê, Phường Máy Tơ, Quận Ngô Quyền, Thành phố Hải Phòng, Việt Nam</v>
      </c>
      <c r="E582" s="14">
        <v>4168593801</v>
      </c>
      <c r="F582" s="502"/>
      <c r="G582" s="551"/>
      <c r="H582" s="502"/>
      <c r="I582" s="502"/>
      <c r="J582" s="502"/>
      <c r="K582" s="502"/>
      <c r="L582" s="502"/>
      <c r="M582" s="502">
        <v>10</v>
      </c>
      <c r="N582" s="502"/>
      <c r="O582" s="502">
        <v>10</v>
      </c>
      <c r="P582" s="502"/>
      <c r="Q582" s="503"/>
      <c r="R582" s="503"/>
      <c r="S582" s="503"/>
      <c r="T582" s="503">
        <v>5</v>
      </c>
      <c r="U582" s="503">
        <v>5</v>
      </c>
      <c r="V582" s="503"/>
      <c r="W582" s="503"/>
      <c r="X582" s="503"/>
      <c r="Y582" s="504"/>
      <c r="Z582" s="504"/>
      <c r="AA582" s="504"/>
      <c r="AB582" s="117"/>
    </row>
    <row r="583" spans="1:28" ht="18" customHeight="1">
      <c r="A583" s="514">
        <v>45993</v>
      </c>
      <c r="B583" s="636">
        <v>6022</v>
      </c>
      <c r="C583" s="19" t="s">
        <v>17290</v>
      </c>
      <c r="D583" s="353" t="str">
        <f>IFERROR(VLOOKUP($C583,'[5]Mã KH'!$A$3:$E$4001,3,0)," ")</f>
        <v>khu trung tâm thương mại Vincom Lê Thánh Tông, Số 5 đường Lê, Phường Máy Tơ, Quận Ngô Quyền, Thành phố Hải Phòng, Việt Nam</v>
      </c>
      <c r="E583" s="14">
        <v>4168537149</v>
      </c>
      <c r="F583" s="502"/>
      <c r="G583" s="551"/>
      <c r="H583" s="502"/>
      <c r="I583" s="502"/>
      <c r="J583" s="502"/>
      <c r="K583" s="502"/>
      <c r="L583" s="502"/>
      <c r="M583" s="669">
        <v>15</v>
      </c>
      <c r="N583" s="669"/>
      <c r="O583" s="669">
        <v>10</v>
      </c>
      <c r="P583" s="669"/>
      <c r="Q583" s="670"/>
      <c r="R583" s="503"/>
      <c r="S583" s="503"/>
      <c r="T583" s="503"/>
      <c r="U583" s="503"/>
      <c r="V583" s="503"/>
      <c r="W583" s="503"/>
      <c r="X583" s="503"/>
      <c r="Y583" s="504"/>
      <c r="Z583" s="504"/>
      <c r="AA583" s="504"/>
      <c r="AB583" s="117"/>
    </row>
    <row r="584" spans="1:28" ht="18" customHeight="1">
      <c r="A584" s="514">
        <v>45993</v>
      </c>
      <c r="B584" s="636" t="s">
        <v>18323</v>
      </c>
      <c r="C584" s="19" t="s">
        <v>17290</v>
      </c>
      <c r="D584" s="353" t="str">
        <f>IFERROR(VLOOKUP($C584,'[5]Mã KH'!$A$3:$E$4001,3,0)," ")</f>
        <v>khu trung tâm thương mại Vincom Lê Thánh Tông, Số 5 đường Lê, Phường Máy Tơ, Quận Ngô Quyền, Thành phố Hải Phòng, Việt Nam</v>
      </c>
      <c r="E584" s="690">
        <v>4168747783</v>
      </c>
      <c r="F584" s="502"/>
      <c r="G584" s="551"/>
      <c r="H584" s="502"/>
      <c r="I584" s="502"/>
      <c r="J584" s="502"/>
      <c r="K584" s="502"/>
      <c r="L584" s="502"/>
      <c r="M584" s="669">
        <v>5</v>
      </c>
      <c r="N584" s="669"/>
      <c r="O584" s="669">
        <v>20</v>
      </c>
      <c r="P584" s="669"/>
      <c r="Q584" s="670"/>
      <c r="R584" s="670"/>
      <c r="S584" s="670">
        <v>20</v>
      </c>
      <c r="T584" s="503"/>
      <c r="U584" s="503"/>
      <c r="V584" s="503"/>
      <c r="W584" s="503"/>
      <c r="X584" s="503"/>
      <c r="Y584" s="504"/>
      <c r="Z584" s="504"/>
      <c r="AA584" s="504"/>
      <c r="AB584" s="117"/>
    </row>
    <row r="585" spans="1:28" ht="18" customHeight="1">
      <c r="A585" s="514">
        <v>45993</v>
      </c>
      <c r="B585" s="636">
        <v>6948</v>
      </c>
      <c r="C585" s="19" t="s">
        <v>17282</v>
      </c>
      <c r="D585" s="353" t="str">
        <f>IFERROR(VLOOKUP($C585,'[5]Mã KH'!$A$3:$E$4001,3,0)," ")</f>
        <v>481 Hùng Vương, Phường Đồng Tâm, Thành phố Vĩnh Yên, Tỉnh Vĩnh Phúc, Việt Nam</v>
      </c>
      <c r="E585" s="14">
        <v>4168565774</v>
      </c>
      <c r="F585" s="502"/>
      <c r="G585" s="551"/>
      <c r="H585" s="502"/>
      <c r="I585" s="502"/>
      <c r="J585" s="502"/>
      <c r="K585" s="502"/>
      <c r="L585" s="502"/>
      <c r="M585" s="669">
        <v>15</v>
      </c>
      <c r="N585" s="669"/>
      <c r="O585" s="669">
        <v>10</v>
      </c>
      <c r="P585" s="502"/>
      <c r="Q585" s="503"/>
      <c r="R585" s="503"/>
      <c r="S585" s="503"/>
      <c r="T585" s="503"/>
      <c r="U585" s="503"/>
      <c r="V585" s="503"/>
      <c r="W585" s="503"/>
      <c r="X585" s="503"/>
      <c r="Y585" s="504"/>
      <c r="Z585" s="504"/>
      <c r="AA585" s="504"/>
      <c r="AB585" s="117"/>
    </row>
    <row r="586" spans="1:28" ht="18" customHeight="1">
      <c r="A586" s="514">
        <v>45993</v>
      </c>
      <c r="B586" s="636">
        <v>6078</v>
      </c>
      <c r="C586" s="19" t="s">
        <v>17282</v>
      </c>
      <c r="D586" s="353" t="str">
        <f>IFERROR(VLOOKUP($C586,'[5]Mã KH'!$A$3:$E$4001,3,0)," ")</f>
        <v>481 Hùng Vương, Phường Đồng Tâm, Thành phố Vĩnh Yên, Tỉnh Vĩnh Phúc, Việt Nam</v>
      </c>
      <c r="E586" s="14">
        <v>4168595698</v>
      </c>
      <c r="F586" s="502"/>
      <c r="G586" s="551"/>
      <c r="H586" s="502"/>
      <c r="I586" s="502"/>
      <c r="J586" s="502"/>
      <c r="K586" s="502"/>
      <c r="L586" s="502"/>
      <c r="M586" s="669">
        <v>10</v>
      </c>
      <c r="N586" s="669"/>
      <c r="O586" s="669">
        <v>10</v>
      </c>
      <c r="P586" s="669"/>
      <c r="Q586" s="670">
        <v>10</v>
      </c>
      <c r="R586" s="670"/>
      <c r="S586" s="670">
        <v>10</v>
      </c>
      <c r="T586" s="670">
        <v>10</v>
      </c>
      <c r="U586" s="670">
        <v>10</v>
      </c>
      <c r="V586" s="670"/>
      <c r="W586" s="670"/>
      <c r="X586" s="670"/>
      <c r="Y586" s="117"/>
      <c r="Z586" s="117">
        <v>10</v>
      </c>
      <c r="AA586" s="504"/>
      <c r="AB586" s="117"/>
    </row>
    <row r="587" spans="1:28" ht="18" customHeight="1">
      <c r="A587" s="514">
        <v>45993</v>
      </c>
      <c r="B587" s="636">
        <v>1610</v>
      </c>
      <c r="C587" s="19" t="s">
        <v>18302</v>
      </c>
      <c r="D587" s="353" t="str">
        <f>IFERROR(VLOOKUP($C587,'[5]Mã KH'!$A$3:$E$4001,3,0)," ")</f>
        <v>TTTM Vincom Thái Nguyên, Đường Lương Ngọc Quyến, Phường Quang Trung, Thành phố Thái Nguyên, Tỉnh Thái Nguyên, Việt Nam</v>
      </c>
      <c r="E587" s="14">
        <v>4168592205</v>
      </c>
      <c r="F587" s="502"/>
      <c r="G587" s="551"/>
      <c r="H587" s="502"/>
      <c r="I587" s="502"/>
      <c r="J587" s="502"/>
      <c r="K587" s="669">
        <v>5</v>
      </c>
      <c r="L587" s="669"/>
      <c r="M587" s="669"/>
      <c r="N587" s="669"/>
      <c r="O587" s="669">
        <v>5</v>
      </c>
      <c r="P587" s="669"/>
      <c r="Q587" s="670"/>
      <c r="R587" s="670"/>
      <c r="S587" s="670">
        <v>10</v>
      </c>
      <c r="T587" s="670"/>
      <c r="U587" s="670">
        <v>5</v>
      </c>
      <c r="V587" s="670"/>
      <c r="W587" s="670"/>
      <c r="X587" s="670"/>
      <c r="Y587" s="117">
        <v>5</v>
      </c>
      <c r="Z587" s="504"/>
      <c r="AA587" s="504"/>
      <c r="AB587" s="117"/>
    </row>
    <row r="588" spans="1:28" ht="18" customHeight="1">
      <c r="A588" s="514">
        <v>45993</v>
      </c>
      <c r="B588" s="636" t="s">
        <v>18324</v>
      </c>
      <c r="C588" s="19" t="s">
        <v>17283</v>
      </c>
      <c r="D588" s="353" t="str">
        <f>IFERROR(VLOOKUP($C588,'[5]Mã KH'!$A$3:$E$4001,3,0)," ")</f>
        <v>545 Lê Lợi, Phường Hoàng Văn Thụ, Thành phố  Bắc Giang, Tỉnh Bắc Giang, Việt Nam</v>
      </c>
      <c r="E588" s="14">
        <v>4168592391</v>
      </c>
      <c r="F588" s="502"/>
      <c r="G588" s="551"/>
      <c r="H588" s="502"/>
      <c r="I588" s="502"/>
      <c r="J588" s="502"/>
      <c r="K588" s="502"/>
      <c r="L588" s="502"/>
      <c r="M588" s="669">
        <v>10</v>
      </c>
      <c r="N588" s="669"/>
      <c r="O588" s="669">
        <v>20</v>
      </c>
      <c r="P588" s="669"/>
      <c r="Q588" s="670">
        <v>10</v>
      </c>
      <c r="R588" s="670"/>
      <c r="S588" s="670"/>
      <c r="T588" s="503"/>
      <c r="U588" s="503"/>
      <c r="V588" s="503"/>
      <c r="W588" s="503"/>
      <c r="X588" s="503"/>
      <c r="Y588" s="504"/>
      <c r="Z588" s="504"/>
      <c r="AA588" s="504"/>
      <c r="AB588" s="117"/>
    </row>
    <row r="589" spans="1:28" ht="18" customHeight="1">
      <c r="A589" s="514">
        <v>45993</v>
      </c>
      <c r="B589" s="637" t="s">
        <v>18324</v>
      </c>
      <c r="C589" s="19" t="s">
        <v>17283</v>
      </c>
      <c r="D589" s="353" t="str">
        <f>IFERROR(VLOOKUP($C589,'[5]Mã KH'!$A$3:$E$4001,3,0)," ")</f>
        <v>545 Lê Lợi, Phường Hoàng Văn Thụ, Thành phố  Bắc Giang, Tỉnh Bắc Giang, Việt Nam</v>
      </c>
      <c r="E589" s="14">
        <v>4168471621</v>
      </c>
      <c r="F589" s="502"/>
      <c r="G589" s="551"/>
      <c r="H589" s="502"/>
      <c r="I589" s="502"/>
      <c r="J589" s="502"/>
      <c r="K589" s="502"/>
      <c r="L589" s="502"/>
      <c r="M589" s="669">
        <v>6</v>
      </c>
      <c r="N589" s="669"/>
      <c r="O589" s="669">
        <v>6</v>
      </c>
      <c r="P589" s="669"/>
      <c r="Q589" s="670"/>
      <c r="R589" s="670"/>
      <c r="S589" s="670"/>
      <c r="T589" s="503"/>
      <c r="U589" s="503"/>
      <c r="V589" s="503"/>
      <c r="W589" s="503"/>
      <c r="X589" s="503"/>
      <c r="Y589" s="504"/>
      <c r="Z589" s="504"/>
      <c r="AA589" s="504"/>
      <c r="AB589" s="117"/>
    </row>
    <row r="590" spans="1:28" ht="18" customHeight="1">
      <c r="A590" s="514">
        <v>45993</v>
      </c>
      <c r="B590" s="636">
        <v>5670</v>
      </c>
      <c r="C590" s="19" t="s">
        <v>17283</v>
      </c>
      <c r="D590" s="353" t="str">
        <f>IFERROR(VLOOKUP($C590,'[5]Mã KH'!$A$3:$E$4001,3,0)," ")</f>
        <v>545 Lê Lợi, Phường Hoàng Văn Thụ, Thành phố  Bắc Giang, Tỉnh Bắc Giang, Việt Nam</v>
      </c>
      <c r="E590" s="14">
        <v>4168471757</v>
      </c>
      <c r="F590" s="502"/>
      <c r="G590" s="551"/>
      <c r="H590" s="502"/>
      <c r="I590" s="502"/>
      <c r="J590" s="502"/>
      <c r="K590" s="502"/>
      <c r="L590" s="502"/>
      <c r="M590" s="669">
        <v>6</v>
      </c>
      <c r="N590" s="669"/>
      <c r="O590" s="669">
        <v>6</v>
      </c>
      <c r="P590" s="502"/>
      <c r="Q590" s="503"/>
      <c r="R590" s="503"/>
      <c r="S590" s="503"/>
      <c r="T590" s="503"/>
      <c r="U590" s="503"/>
      <c r="V590" s="503"/>
      <c r="W590" s="503"/>
      <c r="X590" s="503"/>
      <c r="Y590" s="504"/>
      <c r="Z590" s="504"/>
      <c r="AA590" s="504"/>
      <c r="AB590" s="117"/>
    </row>
    <row r="591" spans="1:28" ht="18" customHeight="1">
      <c r="A591" s="514">
        <v>45993</v>
      </c>
      <c r="B591" s="637" t="s">
        <v>18325</v>
      </c>
      <c r="C591" s="19" t="s">
        <v>17283</v>
      </c>
      <c r="D591" s="353" t="str">
        <f>IFERROR(VLOOKUP($C591,'[5]Mã KH'!$A$3:$E$4001,3,0)," ")</f>
        <v>545 Lê Lợi, Phường Hoàng Văn Thụ, Thành phố  Bắc Giang, Tỉnh Bắc Giang, Việt Nam</v>
      </c>
      <c r="E591" s="14">
        <v>4168471695</v>
      </c>
      <c r="F591" s="502"/>
      <c r="G591" s="551"/>
      <c r="H591" s="502"/>
      <c r="I591" s="502"/>
      <c r="J591" s="502"/>
      <c r="K591" s="502"/>
      <c r="L591" s="502"/>
      <c r="M591" s="502">
        <v>6</v>
      </c>
      <c r="N591" s="502"/>
      <c r="O591" s="502">
        <v>6</v>
      </c>
      <c r="P591" s="502"/>
      <c r="Q591" s="503"/>
      <c r="R591" s="503"/>
      <c r="S591" s="503"/>
      <c r="T591" s="503"/>
      <c r="U591" s="503"/>
      <c r="V591" s="503"/>
      <c r="W591" s="503"/>
      <c r="X591" s="503"/>
      <c r="Y591" s="504"/>
      <c r="Z591" s="504"/>
      <c r="AA591" s="504"/>
      <c r="AB591" s="117"/>
    </row>
    <row r="592" spans="1:28" ht="18" customHeight="1">
      <c r="A592" s="514">
        <v>45993</v>
      </c>
      <c r="B592" s="637">
        <v>5683</v>
      </c>
      <c r="C592" s="19" t="s">
        <v>17283</v>
      </c>
      <c r="D592" s="353" t="str">
        <f>IFERROR(VLOOKUP($C592,'[5]Mã KH'!$A$3:$E$4001,3,0)," ")</f>
        <v>545 Lê Lợi, Phường Hoàng Văn Thụ, Thành phố  Bắc Giang, Tỉnh Bắc Giang, Việt Nam</v>
      </c>
      <c r="E592" s="14">
        <v>4168471758</v>
      </c>
      <c r="F592" s="502"/>
      <c r="G592" s="551"/>
      <c r="H592" s="502"/>
      <c r="I592" s="502"/>
      <c r="J592" s="502"/>
      <c r="K592" s="502"/>
      <c r="L592" s="502"/>
      <c r="M592" s="669">
        <v>6</v>
      </c>
      <c r="N592" s="669"/>
      <c r="O592" s="669">
        <v>3</v>
      </c>
      <c r="P592" s="502"/>
      <c r="Q592" s="503"/>
      <c r="R592" s="503"/>
      <c r="S592" s="503"/>
      <c r="T592" s="503"/>
      <c r="U592" s="503"/>
      <c r="V592" s="503"/>
      <c r="W592" s="503"/>
      <c r="X592" s="503"/>
      <c r="Y592" s="504"/>
      <c r="Z592" s="504"/>
      <c r="AA592" s="504"/>
      <c r="AB592" s="117"/>
    </row>
    <row r="593" spans="1:28" ht="18" customHeight="1">
      <c r="A593" s="514">
        <v>45993</v>
      </c>
      <c r="B593" s="636">
        <v>6853</v>
      </c>
      <c r="C593" s="19" t="s">
        <v>17283</v>
      </c>
      <c r="D593" s="353" t="str">
        <f>IFERROR(VLOOKUP($C593,'[5]Mã KH'!$A$3:$E$4001,3,0)," ")</f>
        <v>545 Lê Lợi, Phường Hoàng Văn Thụ, Thành phố  Bắc Giang, Tỉnh Bắc Giang, Việt Nam</v>
      </c>
      <c r="E593" s="14">
        <v>4168471827</v>
      </c>
      <c r="F593" s="502"/>
      <c r="G593" s="551"/>
      <c r="H593" s="502"/>
      <c r="I593" s="502"/>
      <c r="J593" s="502"/>
      <c r="K593" s="502"/>
      <c r="L593" s="502"/>
      <c r="M593" s="502">
        <v>6</v>
      </c>
      <c r="N593" s="502"/>
      <c r="O593" s="502">
        <v>12</v>
      </c>
      <c r="P593" s="502"/>
      <c r="Q593" s="503">
        <v>5</v>
      </c>
      <c r="R593" s="503"/>
      <c r="S593" s="503">
        <v>5</v>
      </c>
      <c r="T593" s="503"/>
      <c r="U593" s="503"/>
      <c r="V593" s="503"/>
      <c r="W593" s="503"/>
      <c r="X593" s="503"/>
      <c r="Y593" s="504"/>
      <c r="Z593" s="504"/>
      <c r="AA593" s="504"/>
      <c r="AB593" s="117"/>
    </row>
    <row r="594" spans="1:28" ht="18" customHeight="1">
      <c r="A594" s="514">
        <v>45993</v>
      </c>
      <c r="B594" s="637">
        <v>6861</v>
      </c>
      <c r="C594" s="19" t="s">
        <v>17283</v>
      </c>
      <c r="D594" s="353" t="str">
        <f>IFERROR(VLOOKUP($C594,'[5]Mã KH'!$A$3:$E$4001,3,0)," ")</f>
        <v>545 Lê Lợi, Phường Hoàng Văn Thụ, Thành phố  Bắc Giang, Tỉnh Bắc Giang, Việt Nam</v>
      </c>
      <c r="E594" s="14">
        <v>4168471828</v>
      </c>
      <c r="F594" s="502"/>
      <c r="G594" s="551"/>
      <c r="H594" s="502"/>
      <c r="I594" s="502"/>
      <c r="J594" s="502"/>
      <c r="K594" s="502"/>
      <c r="L594" s="502"/>
      <c r="M594" s="502">
        <v>6</v>
      </c>
      <c r="N594" s="502"/>
      <c r="O594" s="502">
        <v>3</v>
      </c>
      <c r="P594" s="502"/>
      <c r="Q594" s="503"/>
      <c r="R594" s="503"/>
      <c r="S594" s="503"/>
      <c r="T594" s="503"/>
      <c r="U594" s="503"/>
      <c r="V594" s="503"/>
      <c r="W594" s="503"/>
      <c r="X594" s="503"/>
      <c r="Y594" s="504"/>
      <c r="Z594" s="504"/>
      <c r="AA594" s="504"/>
      <c r="AB594" s="117"/>
    </row>
    <row r="595" spans="1:28" ht="18" customHeight="1">
      <c r="A595" s="514">
        <v>45993</v>
      </c>
      <c r="B595" s="636" t="s">
        <v>18326</v>
      </c>
      <c r="C595" s="19" t="s">
        <v>17283</v>
      </c>
      <c r="D595" s="353" t="str">
        <f>IFERROR(VLOOKUP($C595,'[5]Mã KH'!$A$3:$E$4001,3,0)," ")</f>
        <v>545 Lê Lợi, Phường Hoàng Văn Thụ, Thành phố  Bắc Giang, Tỉnh Bắc Giang, Việt Nam</v>
      </c>
      <c r="E595" s="14">
        <v>4168471704</v>
      </c>
      <c r="F595" s="502"/>
      <c r="G595" s="551"/>
      <c r="H595" s="502"/>
      <c r="I595" s="502"/>
      <c r="J595" s="502"/>
      <c r="K595" s="502"/>
      <c r="L595" s="502"/>
      <c r="M595" s="669">
        <v>6</v>
      </c>
      <c r="N595" s="669"/>
      <c r="O595" s="669">
        <v>15</v>
      </c>
      <c r="P595" s="669"/>
      <c r="Q595" s="670"/>
      <c r="R595" s="670"/>
      <c r="S595" s="670"/>
      <c r="T595" s="670">
        <v>10</v>
      </c>
      <c r="U595" s="670">
        <v>10</v>
      </c>
      <c r="V595" s="503"/>
      <c r="W595" s="503"/>
      <c r="X595" s="503"/>
      <c r="Y595" s="504"/>
      <c r="Z595" s="504"/>
      <c r="AA595" s="504"/>
      <c r="AB595" s="117"/>
    </row>
    <row r="596" spans="1:28" ht="18" customHeight="1">
      <c r="A596" s="514">
        <v>45993</v>
      </c>
      <c r="B596" s="637" t="s">
        <v>18327</v>
      </c>
      <c r="C596" s="19" t="s">
        <v>17283</v>
      </c>
      <c r="D596" s="353" t="str">
        <f>IFERROR(VLOOKUP($C596,'[5]Mã KH'!$A$3:$E$4001,3,0)," ")</f>
        <v>545 Lê Lợi, Phường Hoàng Văn Thụ, Thành phố  Bắc Giang, Tỉnh Bắc Giang, Việt Nam</v>
      </c>
      <c r="E596" s="14">
        <v>4168471694</v>
      </c>
      <c r="F596" s="502"/>
      <c r="G596" s="551"/>
      <c r="H596" s="502"/>
      <c r="I596" s="502"/>
      <c r="J596" s="502"/>
      <c r="K596" s="502"/>
      <c r="L596" s="502"/>
      <c r="M596" s="669">
        <v>6</v>
      </c>
      <c r="N596" s="669"/>
      <c r="O596" s="669">
        <v>6</v>
      </c>
      <c r="P596" s="502"/>
      <c r="Q596" s="503"/>
      <c r="R596" s="503"/>
      <c r="S596" s="503"/>
      <c r="T596" s="503"/>
      <c r="U596" s="503"/>
      <c r="V596" s="503"/>
      <c r="W596" s="503"/>
      <c r="X596" s="503"/>
      <c r="Y596" s="504"/>
      <c r="Z596" s="504"/>
      <c r="AA596" s="504"/>
      <c r="AB596" s="117"/>
    </row>
    <row r="597" spans="1:28" ht="18" customHeight="1">
      <c r="A597" s="514">
        <v>45993</v>
      </c>
      <c r="B597" s="636" t="s">
        <v>18328</v>
      </c>
      <c r="C597" s="19" t="s">
        <v>17283</v>
      </c>
      <c r="D597" s="353" t="str">
        <f>IFERROR(VLOOKUP($C597,'[5]Mã KH'!$A$3:$E$4001,3,0)," ")</f>
        <v>545 Lê Lợi, Phường Hoàng Văn Thụ, Thành phố  Bắc Giang, Tỉnh Bắc Giang, Việt Nam</v>
      </c>
      <c r="E597" s="14">
        <v>4168471702</v>
      </c>
      <c r="F597" s="502"/>
      <c r="G597" s="551"/>
      <c r="H597" s="502"/>
      <c r="I597" s="502"/>
      <c r="J597" s="502"/>
      <c r="K597" s="502"/>
      <c r="L597" s="502"/>
      <c r="M597" s="669">
        <v>6</v>
      </c>
      <c r="N597" s="669"/>
      <c r="O597" s="669">
        <v>10</v>
      </c>
      <c r="P597" s="669"/>
      <c r="Q597" s="670">
        <v>10</v>
      </c>
      <c r="R597" s="670"/>
      <c r="S597" s="670">
        <v>10</v>
      </c>
      <c r="T597" s="670"/>
      <c r="U597" s="670">
        <v>10</v>
      </c>
      <c r="V597" s="503"/>
      <c r="W597" s="503"/>
      <c r="X597" s="503"/>
      <c r="Y597" s="504"/>
      <c r="Z597" s="504"/>
      <c r="AA597" s="504"/>
      <c r="AB597" s="117"/>
    </row>
    <row r="598" spans="1:28" ht="18" customHeight="1">
      <c r="A598" s="514">
        <v>45993</v>
      </c>
      <c r="B598" s="636">
        <v>5992</v>
      </c>
      <c r="C598" s="19" t="s">
        <v>17283</v>
      </c>
      <c r="D598" s="353" t="str">
        <f>IFERROR(VLOOKUP($C598,'[5]Mã KH'!$A$3:$E$4001,3,0)," ")</f>
        <v>545 Lê Lợi, Phường Hoàng Văn Thụ, Thành phố  Bắc Giang, Tỉnh Bắc Giang, Việt Nam</v>
      </c>
      <c r="E598" s="14">
        <v>4168471780</v>
      </c>
      <c r="F598" s="502"/>
      <c r="G598" s="551"/>
      <c r="H598" s="502"/>
      <c r="I598" s="502"/>
      <c r="J598" s="502"/>
      <c r="K598" s="502"/>
      <c r="L598" s="502"/>
      <c r="M598" s="502">
        <v>9</v>
      </c>
      <c r="N598" s="502"/>
      <c r="O598" s="502">
        <v>6</v>
      </c>
      <c r="P598" s="502"/>
      <c r="Q598" s="503"/>
      <c r="R598" s="503"/>
      <c r="S598" s="503">
        <v>5</v>
      </c>
      <c r="T598" s="503"/>
      <c r="U598" s="503">
        <v>5</v>
      </c>
      <c r="V598" s="503"/>
      <c r="W598" s="503">
        <v>5</v>
      </c>
      <c r="X598" s="503"/>
      <c r="Y598" s="504"/>
      <c r="Z598" s="504">
        <v>5</v>
      </c>
      <c r="AA598" s="504"/>
      <c r="AB598" s="117"/>
    </row>
    <row r="599" spans="1:28" ht="18" customHeight="1">
      <c r="A599" s="514">
        <v>45993</v>
      </c>
      <c r="B599" s="637" t="s">
        <v>18329</v>
      </c>
      <c r="C599" s="19" t="s">
        <v>17283</v>
      </c>
      <c r="D599" s="353" t="str">
        <f>IFERROR(VLOOKUP($C599,'[5]Mã KH'!$A$3:$E$4001,3,0)," ")</f>
        <v>545 Lê Lợi, Phường Hoàng Văn Thụ, Thành phố  Bắc Giang, Tỉnh Bắc Giang, Việt Nam</v>
      </c>
      <c r="E599" s="14">
        <v>4168471692</v>
      </c>
      <c r="F599" s="502"/>
      <c r="G599" s="551"/>
      <c r="H599" s="502"/>
      <c r="I599" s="502"/>
      <c r="J599" s="502"/>
      <c r="K599" s="502"/>
      <c r="L599" s="502"/>
      <c r="M599" s="502">
        <v>6</v>
      </c>
      <c r="N599" s="502"/>
      <c r="O599" s="502">
        <v>6</v>
      </c>
      <c r="P599" s="502"/>
      <c r="Q599" s="503"/>
      <c r="R599" s="503"/>
      <c r="S599" s="503"/>
      <c r="T599" s="503"/>
      <c r="U599" s="503"/>
      <c r="V599" s="503"/>
      <c r="W599" s="503"/>
      <c r="X599" s="503"/>
      <c r="Y599" s="504"/>
      <c r="Z599" s="504"/>
      <c r="AA599" s="504"/>
      <c r="AB599" s="117"/>
    </row>
    <row r="600" spans="1:28" ht="18" customHeight="1">
      <c r="A600" s="514">
        <v>45993</v>
      </c>
      <c r="B600" s="636">
        <v>6580</v>
      </c>
      <c r="C600" s="19" t="s">
        <v>17289</v>
      </c>
      <c r="D600" s="353" t="str">
        <f>IFERROR(VLOOKUP($C600,'[5]Mã KH'!$A$3:$E$4001,3,0)," ")</f>
        <v>Căn RA1, Tầng 01, Tòa A1 Khu căn hộ Rừng Cọ, KĐT TM và DL Vă, Xã Xuân Quan, Huyện Văn Giang, Tỉnh Hưng Yên, Việt Nam</v>
      </c>
      <c r="E600" s="14">
        <v>4168574147</v>
      </c>
      <c r="F600" s="502"/>
      <c r="G600" s="551"/>
      <c r="H600" s="502"/>
      <c r="I600" s="502"/>
      <c r="J600" s="502"/>
      <c r="K600" s="502"/>
      <c r="L600" s="502"/>
      <c r="M600" s="669">
        <v>10</v>
      </c>
      <c r="N600" s="669"/>
      <c r="O600" s="669">
        <v>20</v>
      </c>
      <c r="P600" s="669"/>
      <c r="Q600" s="670"/>
      <c r="R600" s="670"/>
      <c r="S600" s="670">
        <v>5</v>
      </c>
      <c r="T600" s="670"/>
      <c r="U600" s="670">
        <v>5</v>
      </c>
      <c r="V600" s="503"/>
      <c r="W600" s="503"/>
      <c r="X600" s="503"/>
      <c r="Y600" s="504"/>
      <c r="Z600" s="504"/>
      <c r="AA600" s="504"/>
      <c r="AB600" s="117"/>
    </row>
    <row r="601" spans="1:28" ht="18" customHeight="1">
      <c r="A601" s="514">
        <v>45993</v>
      </c>
      <c r="B601" s="636">
        <v>5844</v>
      </c>
      <c r="C601" s="19" t="s">
        <v>17425</v>
      </c>
      <c r="D601" s="353" t="str">
        <f>IFERROR(VLOOKUP($C601,'[5]Mã KH'!$A$3:$E$4001,3,0)," ")</f>
        <v>Số 460, phố Lý Bôn, Phường Đề Thám, Thành phố Thái Bình, Tỉnh Thái Bình, Việt Nam</v>
      </c>
      <c r="E601" s="14">
        <v>4168590820</v>
      </c>
      <c r="F601" s="502"/>
      <c r="G601" s="551"/>
      <c r="H601" s="502"/>
      <c r="I601" s="502"/>
      <c r="J601" s="502"/>
      <c r="K601" s="502"/>
      <c r="L601" s="502"/>
      <c r="M601" s="669">
        <v>20</v>
      </c>
      <c r="N601" s="669"/>
      <c r="O601" s="669">
        <v>10</v>
      </c>
      <c r="P601" s="669"/>
      <c r="Q601" s="670"/>
      <c r="R601" s="670"/>
      <c r="S601" s="670"/>
      <c r="T601" s="670">
        <v>10</v>
      </c>
      <c r="U601" s="503"/>
      <c r="V601" s="503"/>
      <c r="W601" s="503"/>
      <c r="X601" s="503"/>
      <c r="Y601" s="504"/>
      <c r="Z601" s="504"/>
      <c r="AA601" s="504"/>
      <c r="AB601" s="117"/>
    </row>
    <row r="602" spans="1:28" ht="18" customHeight="1">
      <c r="A602" s="514">
        <v>45993</v>
      </c>
      <c r="B602" s="636">
        <v>5349</v>
      </c>
      <c r="C602" s="19" t="s">
        <v>17787</v>
      </c>
      <c r="D602" s="353" t="str">
        <f>IFERROR(VLOOKUP($C602,'[5]Mã KH'!$A$3:$E$4001,3,0)," ")</f>
        <v>Tầng 2, TTTM Vincom Plaza Hòa Bình, Phường Đồng Tiến, Thành phố Hoà Bình, Tỉnh Hòa Bình, Việt Nam</v>
      </c>
      <c r="E602" s="14">
        <v>4168471742</v>
      </c>
      <c r="F602" s="502"/>
      <c r="G602" s="551"/>
      <c r="H602" s="502"/>
      <c r="I602" s="502"/>
      <c r="J602" s="502"/>
      <c r="K602" s="502"/>
      <c r="L602" s="502"/>
      <c r="M602" s="669">
        <v>6</v>
      </c>
      <c r="N602" s="669"/>
      <c r="O602" s="669">
        <v>33</v>
      </c>
      <c r="P602" s="502"/>
      <c r="Q602" s="503"/>
      <c r="R602" s="503"/>
      <c r="S602" s="503"/>
      <c r="T602" s="503"/>
      <c r="U602" s="503"/>
      <c r="V602" s="503"/>
      <c r="W602" s="503"/>
      <c r="X602" s="503"/>
      <c r="Y602" s="504"/>
      <c r="Z602" s="504"/>
      <c r="AA602" s="504"/>
      <c r="AB602" s="117"/>
    </row>
    <row r="603" spans="1:28" ht="18" customHeight="1">
      <c r="A603" s="638"/>
      <c r="B603" s="639"/>
      <c r="C603" s="52"/>
      <c r="D603" s="657" t="str">
        <f>IFERROR(VLOOKUP($C603,'[5]Mã KH'!$A$3:$E$4001,3,0)," ")</f>
        <v xml:space="preserve"> </v>
      </c>
      <c r="E603" s="157"/>
      <c r="F603" s="640"/>
      <c r="G603" s="641"/>
      <c r="H603" s="640"/>
      <c r="I603" s="640"/>
      <c r="J603" s="640"/>
      <c r="K603" s="640"/>
      <c r="L603" s="640"/>
      <c r="M603" s="640"/>
      <c r="N603" s="640"/>
      <c r="O603" s="640"/>
      <c r="P603" s="640"/>
      <c r="Q603" s="642"/>
      <c r="R603" s="642"/>
      <c r="S603" s="642"/>
      <c r="T603" s="642"/>
      <c r="U603" s="642"/>
      <c r="V603" s="642"/>
      <c r="W603" s="642"/>
      <c r="X603" s="642"/>
      <c r="Y603" s="643"/>
      <c r="Z603" s="643"/>
      <c r="AA603" s="643"/>
      <c r="AB603" s="644"/>
    </row>
    <row r="604" spans="1:28" ht="18" customHeight="1">
      <c r="A604" s="514"/>
      <c r="B604" s="637"/>
      <c r="C604" s="19"/>
      <c r="D604" s="372" t="s">
        <v>18454</v>
      </c>
      <c r="E604" s="14"/>
      <c r="F604" s="502"/>
      <c r="G604" s="551"/>
      <c r="H604" s="502"/>
      <c r="I604" s="502"/>
      <c r="J604" s="502"/>
      <c r="K604" s="502"/>
      <c r="L604" s="502"/>
      <c r="M604" s="502"/>
      <c r="N604" s="502"/>
      <c r="O604" s="502"/>
      <c r="P604" s="502"/>
      <c r="Q604" s="503"/>
      <c r="R604" s="503"/>
      <c r="S604" s="503"/>
      <c r="T604" s="503"/>
      <c r="U604" s="503"/>
      <c r="V604" s="503"/>
      <c r="W604" s="503"/>
      <c r="X604" s="503"/>
      <c r="Y604" s="504"/>
      <c r="Z604" s="504"/>
      <c r="AA604" s="504"/>
      <c r="AB604" s="117"/>
    </row>
    <row r="605" spans="1:28" ht="18" customHeight="1">
      <c r="A605" s="514" t="s">
        <v>17839</v>
      </c>
      <c r="B605" s="636" t="s">
        <v>18330</v>
      </c>
      <c r="C605" s="19" t="s">
        <v>17428</v>
      </c>
      <c r="D605" s="353" t="str">
        <f>IFERROR(VLOOKUP($C605,'[5]Mã KH'!$A$3:$E$4001,3,0)," ")</f>
        <v>89 Nguyễn Thái Học, Phường Minh Khai, TP Hà Giang, Tỉnh Hà Giang, Việt Nam</v>
      </c>
      <c r="E605" s="14">
        <v>4168471623</v>
      </c>
      <c r="F605" s="502"/>
      <c r="G605" s="551"/>
      <c r="H605" s="502"/>
      <c r="I605" s="502"/>
      <c r="J605" s="502"/>
      <c r="K605" s="502"/>
      <c r="L605" s="502"/>
      <c r="M605" s="669">
        <v>10</v>
      </c>
      <c r="N605" s="669"/>
      <c r="O605" s="669">
        <v>10</v>
      </c>
      <c r="P605" s="669"/>
      <c r="Q605" s="670">
        <v>5</v>
      </c>
      <c r="R605" s="670"/>
      <c r="S605" s="670">
        <v>5</v>
      </c>
      <c r="T605" s="670">
        <v>5</v>
      </c>
      <c r="U605" s="503"/>
      <c r="V605" s="503"/>
      <c r="W605" s="503"/>
      <c r="X605" s="503"/>
      <c r="Y605" s="504"/>
      <c r="Z605" s="504"/>
      <c r="AA605" s="504"/>
      <c r="AB605" s="117"/>
    </row>
    <row r="606" spans="1:28" ht="18" customHeight="1">
      <c r="A606" s="514" t="s">
        <v>17839</v>
      </c>
      <c r="B606" s="636">
        <v>5708</v>
      </c>
      <c r="C606" s="19" t="s">
        <v>17428</v>
      </c>
      <c r="D606" s="353" t="str">
        <f>IFERROR(VLOOKUP($C606,'[5]Mã KH'!$A$3:$E$4001,3,0)," ")</f>
        <v>89 Nguyễn Thái Học, Phường Minh Khai, TP Hà Giang, Tỉnh Hà Giang, Việt Nam</v>
      </c>
      <c r="E606" s="14">
        <v>4168471761</v>
      </c>
      <c r="F606" s="502"/>
      <c r="G606" s="551"/>
      <c r="H606" s="502"/>
      <c r="I606" s="502"/>
      <c r="J606" s="502"/>
      <c r="K606" s="502"/>
      <c r="L606" s="502"/>
      <c r="M606" s="669">
        <v>15</v>
      </c>
      <c r="N606" s="669"/>
      <c r="O606" s="669">
        <v>10</v>
      </c>
      <c r="P606" s="669"/>
      <c r="Q606" s="670"/>
      <c r="R606" s="670"/>
      <c r="S606" s="670">
        <v>10</v>
      </c>
      <c r="T606" s="670">
        <v>5</v>
      </c>
      <c r="U606" s="670">
        <v>5</v>
      </c>
      <c r="V606" s="670"/>
      <c r="W606" s="670">
        <v>5</v>
      </c>
      <c r="X606" s="503"/>
      <c r="Y606" s="504"/>
      <c r="Z606" s="504"/>
      <c r="AA606" s="504"/>
      <c r="AB606" s="117"/>
    </row>
    <row r="607" spans="1:28" ht="18" customHeight="1">
      <c r="A607" s="514" t="s">
        <v>17839</v>
      </c>
      <c r="B607" s="636">
        <v>5133</v>
      </c>
      <c r="C607" s="19" t="s">
        <v>17428</v>
      </c>
      <c r="D607" s="353" t="str">
        <f>IFERROR(VLOOKUP($C607,'[5]Mã KH'!$A$3:$E$4001,3,0)," ")</f>
        <v>89 Nguyễn Thái Học, Phường Minh Khai, TP Hà Giang, Tỉnh Hà Giang, Việt Nam</v>
      </c>
      <c r="E607" s="14">
        <v>4168471732</v>
      </c>
      <c r="F607" s="502"/>
      <c r="G607" s="551"/>
      <c r="H607" s="502"/>
      <c r="I607" s="502"/>
      <c r="J607" s="502"/>
      <c r="K607" s="502"/>
      <c r="L607" s="502"/>
      <c r="M607" s="669">
        <v>9</v>
      </c>
      <c r="N607" s="669"/>
      <c r="O607" s="669">
        <v>15</v>
      </c>
      <c r="P607" s="669"/>
      <c r="Q607" s="670"/>
      <c r="R607" s="670"/>
      <c r="S607" s="670">
        <v>10</v>
      </c>
      <c r="T607" s="670">
        <v>10</v>
      </c>
      <c r="U607" s="670"/>
      <c r="V607" s="670"/>
      <c r="W607" s="670">
        <v>10</v>
      </c>
      <c r="X607" s="670"/>
      <c r="Y607" s="117"/>
      <c r="Z607" s="117">
        <v>10</v>
      </c>
      <c r="AA607" s="504"/>
      <c r="AB607" s="117"/>
    </row>
    <row r="608" spans="1:28" ht="18" customHeight="1">
      <c r="A608" s="514" t="s">
        <v>17839</v>
      </c>
      <c r="B608" s="637">
        <v>5946</v>
      </c>
      <c r="C608" s="19" t="s">
        <v>17428</v>
      </c>
      <c r="D608" s="353" t="str">
        <f>IFERROR(VLOOKUP($C608,'[5]Mã KH'!$A$3:$E$4001,3,0)," ")</f>
        <v>89 Nguyễn Thái Học, Phường Minh Khai, TP Hà Giang, Tỉnh Hà Giang, Việt Nam</v>
      </c>
      <c r="E608" s="14">
        <v>4168471776</v>
      </c>
      <c r="F608" s="502"/>
      <c r="G608" s="551"/>
      <c r="H608" s="502"/>
      <c r="I608" s="502"/>
      <c r="J608" s="502"/>
      <c r="K608" s="502"/>
      <c r="L608" s="502"/>
      <c r="M608" s="669">
        <v>6</v>
      </c>
      <c r="N608" s="669"/>
      <c r="O608" s="669">
        <v>3</v>
      </c>
      <c r="P608" s="669"/>
      <c r="Q608" s="670"/>
      <c r="R608" s="503"/>
      <c r="S608" s="503"/>
      <c r="T608" s="503"/>
      <c r="U608" s="503"/>
      <c r="V608" s="503"/>
      <c r="W608" s="503"/>
      <c r="X608" s="503"/>
      <c r="Y608" s="504"/>
      <c r="Z608" s="504"/>
      <c r="AA608" s="504"/>
      <c r="AB608" s="117"/>
    </row>
    <row r="609" spans="1:28" ht="18" customHeight="1">
      <c r="A609" s="514" t="s">
        <v>17839</v>
      </c>
      <c r="B609" s="636">
        <v>5735</v>
      </c>
      <c r="C609" s="19" t="s">
        <v>17428</v>
      </c>
      <c r="D609" s="353" t="str">
        <f>IFERROR(VLOOKUP($C609,'[5]Mã KH'!$A$3:$E$4001,3,0)," ")</f>
        <v>89 Nguyễn Thái Học, Phường Minh Khai, TP Hà Giang, Tỉnh Hà Giang, Việt Nam</v>
      </c>
      <c r="E609" s="14">
        <v>4168471764</v>
      </c>
      <c r="F609" s="502"/>
      <c r="G609" s="551"/>
      <c r="H609" s="502"/>
      <c r="I609" s="502"/>
      <c r="J609" s="502"/>
      <c r="K609" s="502"/>
      <c r="L609" s="502"/>
      <c r="M609" s="669">
        <v>6</v>
      </c>
      <c r="N609" s="502"/>
      <c r="O609" s="502">
        <v>6</v>
      </c>
      <c r="P609" s="502"/>
      <c r="Q609" s="503"/>
      <c r="R609" s="503"/>
      <c r="S609" s="503">
        <v>10</v>
      </c>
      <c r="T609" s="503"/>
      <c r="U609" s="503"/>
      <c r="V609" s="503"/>
      <c r="W609" s="503">
        <v>5</v>
      </c>
      <c r="X609" s="503"/>
      <c r="Y609" s="504"/>
      <c r="Z609" s="504">
        <v>5</v>
      </c>
      <c r="AA609" s="504"/>
      <c r="AB609" s="117"/>
    </row>
    <row r="610" spans="1:28" ht="18" customHeight="1">
      <c r="A610" s="514" t="s">
        <v>17839</v>
      </c>
      <c r="B610" s="636" t="s">
        <v>18331</v>
      </c>
      <c r="C610" s="19" t="s">
        <v>17428</v>
      </c>
      <c r="D610" s="353" t="str">
        <f>IFERROR(VLOOKUP($C610,'[5]Mã KH'!$A$3:$E$4001,3,0)," ")</f>
        <v>89 Nguyễn Thái Học, Phường Minh Khai, TP Hà Giang, Tỉnh Hà Giang, Việt Nam</v>
      </c>
      <c r="E610" s="14">
        <v>4168471698</v>
      </c>
      <c r="F610" s="502"/>
      <c r="G610" s="551"/>
      <c r="H610" s="502"/>
      <c r="I610" s="502"/>
      <c r="J610" s="502"/>
      <c r="K610" s="502"/>
      <c r="L610" s="502"/>
      <c r="M610" s="502">
        <v>15</v>
      </c>
      <c r="N610" s="502"/>
      <c r="O610" s="502">
        <v>6</v>
      </c>
      <c r="P610" s="502"/>
      <c r="Q610" s="503"/>
      <c r="R610" s="503"/>
      <c r="S610" s="503">
        <v>5</v>
      </c>
      <c r="T610" s="503">
        <v>20</v>
      </c>
      <c r="U610" s="503"/>
      <c r="V610" s="503"/>
      <c r="W610" s="503">
        <v>5</v>
      </c>
      <c r="X610" s="503"/>
      <c r="Y610" s="504"/>
      <c r="Z610" s="504">
        <v>3</v>
      </c>
      <c r="AA610" s="504"/>
      <c r="AB610" s="117"/>
    </row>
    <row r="611" spans="1:28" ht="18" customHeight="1">
      <c r="A611" s="514" t="s">
        <v>17839</v>
      </c>
      <c r="B611" s="636">
        <v>5688</v>
      </c>
      <c r="C611" s="19" t="s">
        <v>17428</v>
      </c>
      <c r="D611" s="353" t="str">
        <f>IFERROR(VLOOKUP($C611,'[5]Mã KH'!$A$3:$E$4001,3,0)," ")</f>
        <v>89 Nguyễn Thái Học, Phường Minh Khai, TP Hà Giang, Tỉnh Hà Giang, Việt Nam</v>
      </c>
      <c r="E611" s="14">
        <v>4168471759</v>
      </c>
      <c r="F611" s="502"/>
      <c r="G611" s="551"/>
      <c r="H611" s="502"/>
      <c r="I611" s="502"/>
      <c r="J611" s="502"/>
      <c r="K611" s="502"/>
      <c r="L611" s="502"/>
      <c r="M611" s="502">
        <v>15</v>
      </c>
      <c r="N611" s="502"/>
      <c r="O611" s="502">
        <v>6</v>
      </c>
      <c r="P611" s="502"/>
      <c r="Q611" s="503"/>
      <c r="R611" s="503"/>
      <c r="S611" s="503">
        <v>5</v>
      </c>
      <c r="T611" s="503">
        <v>10</v>
      </c>
      <c r="U611" s="503"/>
      <c r="V611" s="503"/>
      <c r="W611" s="503">
        <v>5</v>
      </c>
      <c r="X611" s="503"/>
      <c r="Y611" s="504"/>
      <c r="Z611" s="504">
        <v>3</v>
      </c>
      <c r="AA611" s="504"/>
      <c r="AB611" s="117"/>
    </row>
    <row r="612" spans="1:28" ht="18" customHeight="1">
      <c r="A612" s="514" t="s">
        <v>17839</v>
      </c>
      <c r="B612" s="636">
        <v>5829</v>
      </c>
      <c r="C612" s="19" t="s">
        <v>17428</v>
      </c>
      <c r="D612" s="353" t="str">
        <f>IFERROR(VLOOKUP($C612,'[5]Mã KH'!$A$3:$E$4001,3,0)," ")</f>
        <v>89 Nguyễn Thái Học, Phường Minh Khai, TP Hà Giang, Tỉnh Hà Giang, Việt Nam</v>
      </c>
      <c r="E612" s="14">
        <v>4168471770</v>
      </c>
      <c r="F612" s="502"/>
      <c r="G612" s="551"/>
      <c r="H612" s="502"/>
      <c r="I612" s="502"/>
      <c r="J612" s="502"/>
      <c r="K612" s="502"/>
      <c r="L612" s="502"/>
      <c r="M612" s="669">
        <v>6</v>
      </c>
      <c r="N612" s="669"/>
      <c r="O612" s="669">
        <v>10</v>
      </c>
      <c r="P612" s="669"/>
      <c r="Q612" s="670"/>
      <c r="R612" s="670"/>
      <c r="S612" s="670"/>
      <c r="T612" s="670"/>
      <c r="U612" s="670"/>
      <c r="V612" s="670"/>
      <c r="W612" s="670">
        <v>10</v>
      </c>
      <c r="X612" s="670"/>
      <c r="Y612" s="117"/>
      <c r="Z612" s="117">
        <v>10</v>
      </c>
      <c r="AA612" s="504"/>
      <c r="AB612" s="117"/>
    </row>
    <row r="613" spans="1:28" ht="18" customHeight="1">
      <c r="A613" s="514" t="s">
        <v>17839</v>
      </c>
      <c r="B613" s="637">
        <v>6237</v>
      </c>
      <c r="C613" s="19" t="s">
        <v>17428</v>
      </c>
      <c r="D613" s="353" t="str">
        <f>IFERROR(VLOOKUP($C613,'[5]Mã KH'!$A$3:$E$4001,3,0)," ")</f>
        <v>89 Nguyễn Thái Học, Phường Minh Khai, TP Hà Giang, Tỉnh Hà Giang, Việt Nam</v>
      </c>
      <c r="E613" s="14">
        <v>4168471802</v>
      </c>
      <c r="F613" s="502"/>
      <c r="G613" s="551"/>
      <c r="H613" s="502"/>
      <c r="I613" s="502"/>
      <c r="J613" s="502"/>
      <c r="K613" s="502"/>
      <c r="L613" s="502"/>
      <c r="M613" s="669">
        <v>6</v>
      </c>
      <c r="N613" s="669"/>
      <c r="O613" s="669">
        <v>3</v>
      </c>
      <c r="P613" s="502"/>
      <c r="Q613" s="503"/>
      <c r="R613" s="503"/>
      <c r="S613" s="503"/>
      <c r="T613" s="503"/>
      <c r="U613" s="503"/>
      <c r="V613" s="503"/>
      <c r="W613" s="503"/>
      <c r="X613" s="503"/>
      <c r="Y613" s="504"/>
      <c r="Z613" s="504"/>
      <c r="AA613" s="504"/>
      <c r="AB613" s="117"/>
    </row>
    <row r="614" spans="1:28" ht="18" customHeight="1">
      <c r="A614" s="514" t="s">
        <v>17839</v>
      </c>
      <c r="B614" s="636">
        <v>5754</v>
      </c>
      <c r="C614" s="19" t="s">
        <v>17428</v>
      </c>
      <c r="D614" s="353" t="str">
        <f>IFERROR(VLOOKUP($C614,'[5]Mã KH'!$A$3:$E$4001,3,0)," ")</f>
        <v>89 Nguyễn Thái Học, Phường Minh Khai, TP Hà Giang, Tỉnh Hà Giang, Việt Nam</v>
      </c>
      <c r="E614" s="14">
        <v>4168471765</v>
      </c>
      <c r="F614" s="502"/>
      <c r="G614" s="551"/>
      <c r="H614" s="502"/>
      <c r="I614" s="502"/>
      <c r="J614" s="502"/>
      <c r="K614" s="502"/>
      <c r="L614" s="502"/>
      <c r="M614" s="502">
        <v>20</v>
      </c>
      <c r="N614" s="502"/>
      <c r="O614" s="502">
        <v>23</v>
      </c>
      <c r="P614" s="502"/>
      <c r="Q614" s="503"/>
      <c r="R614" s="503"/>
      <c r="S614" s="503">
        <v>5</v>
      </c>
      <c r="T614" s="503">
        <v>5</v>
      </c>
      <c r="U614" s="503"/>
      <c r="V614" s="503"/>
      <c r="W614" s="503"/>
      <c r="X614" s="503"/>
      <c r="Y614" s="504"/>
      <c r="Z614" s="504"/>
      <c r="AA614" s="504"/>
      <c r="AB614" s="117"/>
    </row>
    <row r="615" spans="1:28" ht="18" customHeight="1">
      <c r="A615" s="514" t="s">
        <v>17839</v>
      </c>
      <c r="B615" s="636">
        <v>5828</v>
      </c>
      <c r="C615" s="19" t="s">
        <v>17428</v>
      </c>
      <c r="D615" s="353" t="str">
        <f>IFERROR(VLOOKUP($C615,'[5]Mã KH'!$A$3:$E$4001,3,0)," ")</f>
        <v>89 Nguyễn Thái Học, Phường Minh Khai, TP Hà Giang, Tỉnh Hà Giang, Việt Nam</v>
      </c>
      <c r="E615" s="14">
        <v>4168471769</v>
      </c>
      <c r="F615" s="502"/>
      <c r="G615" s="551"/>
      <c r="H615" s="502"/>
      <c r="I615" s="502"/>
      <c r="J615" s="502"/>
      <c r="K615" s="502"/>
      <c r="L615" s="502"/>
      <c r="M615" s="502">
        <v>3</v>
      </c>
      <c r="N615" s="502"/>
      <c r="O615" s="502">
        <v>20</v>
      </c>
      <c r="P615" s="502"/>
      <c r="Q615" s="503"/>
      <c r="R615" s="503"/>
      <c r="S615" s="503">
        <v>5</v>
      </c>
      <c r="T615" s="503"/>
      <c r="U615" s="503"/>
      <c r="V615" s="503"/>
      <c r="W615" s="503"/>
      <c r="X615" s="503"/>
      <c r="Y615" s="504"/>
      <c r="Z615" s="504"/>
      <c r="AA615" s="504"/>
      <c r="AB615" s="117"/>
    </row>
    <row r="616" spans="1:28" ht="18" customHeight="1">
      <c r="A616" s="514" t="s">
        <v>17839</v>
      </c>
      <c r="B616" s="637" t="s">
        <v>18332</v>
      </c>
      <c r="C616" s="19" t="s">
        <v>17428</v>
      </c>
      <c r="D616" s="353" t="str">
        <f>IFERROR(VLOOKUP($C616,'[5]Mã KH'!$A$3:$E$4001,3,0)," ")</f>
        <v>89 Nguyễn Thái Học, Phường Minh Khai, TP Hà Giang, Tỉnh Hà Giang, Việt Nam</v>
      </c>
      <c r="E616" s="14">
        <v>4168471679</v>
      </c>
      <c r="F616" s="502"/>
      <c r="G616" s="551"/>
      <c r="H616" s="502"/>
      <c r="I616" s="502"/>
      <c r="J616" s="502"/>
      <c r="K616" s="502"/>
      <c r="L616" s="502"/>
      <c r="M616" s="669">
        <v>6</v>
      </c>
      <c r="N616" s="669"/>
      <c r="O616" s="669">
        <v>6</v>
      </c>
      <c r="P616" s="669"/>
      <c r="Q616" s="670"/>
      <c r="R616" s="503"/>
      <c r="S616" s="503"/>
      <c r="T616" s="503"/>
      <c r="U616" s="503"/>
      <c r="V616" s="503"/>
      <c r="W616" s="503"/>
      <c r="X616" s="503"/>
      <c r="Y616" s="504"/>
      <c r="Z616" s="504"/>
      <c r="AA616" s="504"/>
      <c r="AB616" s="117"/>
    </row>
    <row r="617" spans="1:28" ht="18" customHeight="1">
      <c r="A617" s="514" t="s">
        <v>17839</v>
      </c>
      <c r="B617" s="636">
        <v>5848</v>
      </c>
      <c r="C617" s="19" t="s">
        <v>17305</v>
      </c>
      <c r="D617" s="353" t="str">
        <f>IFERROR(VLOOKUP($C617,'[5]Mã KH'!$A$3:$E$4001,3,0)," ")</f>
        <v>Tầng 2, TTTM Vincom Tuyên Quang, Số 260 đường Quang Trung, Phường Phan Thiết, Thành Phố Tuyên Quang, Tỉnh Tuyên Quang, Việt Nam</v>
      </c>
      <c r="E617" s="14">
        <v>4168471772</v>
      </c>
      <c r="F617" s="502"/>
      <c r="G617" s="551"/>
      <c r="H617" s="502"/>
      <c r="I617" s="502"/>
      <c r="J617" s="502"/>
      <c r="K617" s="502"/>
      <c r="L617" s="502"/>
      <c r="M617" s="669">
        <v>16</v>
      </c>
      <c r="N617" s="669"/>
      <c r="O617" s="669">
        <v>13</v>
      </c>
      <c r="P617" s="669"/>
      <c r="Q617" s="670"/>
      <c r="R617" s="670"/>
      <c r="S617" s="670">
        <v>5</v>
      </c>
      <c r="T617" s="503"/>
      <c r="U617" s="503"/>
      <c r="V617" s="503"/>
      <c r="W617" s="503"/>
      <c r="X617" s="503"/>
      <c r="Y617" s="504"/>
      <c r="Z617" s="504"/>
      <c r="AA617" s="504"/>
      <c r="AB617" s="117"/>
    </row>
    <row r="618" spans="1:28" ht="18" customHeight="1">
      <c r="A618" s="514" t="s">
        <v>17839</v>
      </c>
      <c r="B618" s="636">
        <v>5797</v>
      </c>
      <c r="C618" s="19" t="s">
        <v>17305</v>
      </c>
      <c r="D618" s="353" t="str">
        <f>IFERROR(VLOOKUP($C618,'[5]Mã KH'!$A$3:$E$4001,3,0)," ")</f>
        <v>Tầng 2, TTTM Vincom Tuyên Quang, Số 260 đường Quang Trung, Phường Phan Thiết, Thành Phố Tuyên Quang, Tỉnh Tuyên Quang, Việt Nam</v>
      </c>
      <c r="E618" s="14">
        <v>4168471768</v>
      </c>
      <c r="F618" s="502"/>
      <c r="G618" s="551"/>
      <c r="H618" s="502"/>
      <c r="I618" s="502"/>
      <c r="J618" s="502"/>
      <c r="K618" s="502"/>
      <c r="L618" s="502"/>
      <c r="M618" s="669">
        <v>15</v>
      </c>
      <c r="N618" s="669"/>
      <c r="O618" s="669">
        <v>20</v>
      </c>
      <c r="P618" s="669"/>
      <c r="Q618" s="670"/>
      <c r="R618" s="670"/>
      <c r="S618" s="670">
        <v>5</v>
      </c>
      <c r="T618" s="670">
        <v>5</v>
      </c>
      <c r="U618" s="670"/>
      <c r="V618" s="503"/>
      <c r="W618" s="503"/>
      <c r="X618" s="503"/>
      <c r="Y618" s="504"/>
      <c r="Z618" s="504"/>
      <c r="AA618" s="504"/>
      <c r="AB618" s="117"/>
    </row>
    <row r="619" spans="1:28" ht="18" customHeight="1">
      <c r="A619" s="514" t="s">
        <v>17839</v>
      </c>
      <c r="B619" s="637">
        <v>5782</v>
      </c>
      <c r="C619" s="19" t="s">
        <v>17305</v>
      </c>
      <c r="D619" s="353" t="str">
        <f>IFERROR(VLOOKUP($C619,'[5]Mã KH'!$A$3:$E$4001,3,0)," ")</f>
        <v>Tầng 2, TTTM Vincom Tuyên Quang, Số 260 đường Quang Trung, Phường Phan Thiết, Thành Phố Tuyên Quang, Tỉnh Tuyên Quang, Việt Nam</v>
      </c>
      <c r="E619" s="14">
        <v>4168471767</v>
      </c>
      <c r="F619" s="502"/>
      <c r="G619" s="551"/>
      <c r="H619" s="502"/>
      <c r="I619" s="502"/>
      <c r="J619" s="502"/>
      <c r="K619" s="502"/>
      <c r="L619" s="502"/>
      <c r="M619" s="669">
        <v>6</v>
      </c>
      <c r="N619" s="669"/>
      <c r="O619" s="669">
        <v>3</v>
      </c>
      <c r="P619" s="502"/>
      <c r="Q619" s="503"/>
      <c r="R619" s="503"/>
      <c r="S619" s="503"/>
      <c r="T619" s="503"/>
      <c r="U619" s="503"/>
      <c r="V619" s="503"/>
      <c r="W619" s="503"/>
      <c r="X619" s="503"/>
      <c r="Y619" s="504"/>
      <c r="Z619" s="504"/>
      <c r="AA619" s="504"/>
      <c r="AB619" s="117"/>
    </row>
    <row r="620" spans="1:28" ht="18" customHeight="1">
      <c r="A620" s="514" t="s">
        <v>17839</v>
      </c>
      <c r="B620" s="636">
        <v>6647</v>
      </c>
      <c r="C620" s="19" t="s">
        <v>17294</v>
      </c>
      <c r="D620" s="353" t="str">
        <f>IFERROR(VLOOKUP($C620,'[5]Mã KH'!$A$3:$E$4001,3,0)," ")</f>
        <v>TTTM Vincom Yên Bái, đường Thành Công, Phường Nguyễn Thái Học, Thành phố  Yên Bái, Tỉnh Yên Bái, Việt Nam</v>
      </c>
      <c r="E620" s="14">
        <v>4168471824</v>
      </c>
      <c r="F620" s="502"/>
      <c r="G620" s="551"/>
      <c r="H620" s="502"/>
      <c r="I620" s="502"/>
      <c r="J620" s="502"/>
      <c r="K620" s="502"/>
      <c r="L620" s="502"/>
      <c r="M620" s="669">
        <v>6</v>
      </c>
      <c r="N620" s="669"/>
      <c r="O620" s="669">
        <v>6</v>
      </c>
      <c r="P620" s="669"/>
      <c r="Q620" s="670"/>
      <c r="R620" s="670"/>
      <c r="S620" s="670">
        <v>5</v>
      </c>
      <c r="T620" s="670">
        <v>5</v>
      </c>
      <c r="U620" s="670">
        <v>5</v>
      </c>
      <c r="V620" s="670"/>
      <c r="W620" s="670">
        <v>5</v>
      </c>
      <c r="X620" s="670"/>
      <c r="Y620" s="117"/>
      <c r="Z620" s="117">
        <v>5</v>
      </c>
      <c r="AA620" s="504"/>
      <c r="AB620" s="117"/>
    </row>
    <row r="621" spans="1:28" ht="18" customHeight="1">
      <c r="A621" s="514" t="s">
        <v>17839</v>
      </c>
      <c r="B621" s="636">
        <v>5726</v>
      </c>
      <c r="C621" s="19" t="s">
        <v>17294</v>
      </c>
      <c r="D621" s="353" t="str">
        <f>IFERROR(VLOOKUP($C621,'[5]Mã KH'!$A$3:$E$4001,3,0)," ")</f>
        <v>TTTM Vincom Yên Bái, đường Thành Công, Phường Nguyễn Thái Học, Thành phố  Yên Bái, Tỉnh Yên Bái, Việt Nam</v>
      </c>
      <c r="E621" s="14">
        <v>4168471762</v>
      </c>
      <c r="F621" s="502"/>
      <c r="G621" s="551"/>
      <c r="H621" s="502"/>
      <c r="I621" s="502"/>
      <c r="J621" s="502"/>
      <c r="K621" s="502"/>
      <c r="L621" s="502"/>
      <c r="M621" s="669">
        <v>6</v>
      </c>
      <c r="N621" s="669"/>
      <c r="O621" s="669">
        <v>8</v>
      </c>
      <c r="P621" s="669"/>
      <c r="Q621" s="670"/>
      <c r="R621" s="670"/>
      <c r="S621" s="670">
        <v>5</v>
      </c>
      <c r="T621" s="670">
        <v>10</v>
      </c>
      <c r="U621" s="670">
        <v>10</v>
      </c>
      <c r="V621" s="670"/>
      <c r="W621" s="670"/>
      <c r="X621" s="670"/>
      <c r="Y621" s="117"/>
      <c r="Z621" s="117">
        <v>10</v>
      </c>
      <c r="AA621" s="117"/>
      <c r="AB621" s="117"/>
    </row>
    <row r="622" spans="1:28" ht="18" customHeight="1">
      <c r="A622" s="514" t="s">
        <v>17839</v>
      </c>
      <c r="B622" s="636">
        <v>5728</v>
      </c>
      <c r="C622" s="19" t="s">
        <v>17294</v>
      </c>
      <c r="D622" s="353" t="str">
        <f>IFERROR(VLOOKUP($C622,'[5]Mã KH'!$A$3:$E$4001,3,0)," ")</f>
        <v>TTTM Vincom Yên Bái, đường Thành Công, Phường Nguyễn Thái Học, Thành phố  Yên Bái, Tỉnh Yên Bái, Việt Nam</v>
      </c>
      <c r="E622" s="14">
        <v>4168471763</v>
      </c>
      <c r="F622" s="502"/>
      <c r="G622" s="551"/>
      <c r="H622" s="502"/>
      <c r="I622" s="502"/>
      <c r="J622" s="502"/>
      <c r="K622" s="502"/>
      <c r="L622" s="502"/>
      <c r="M622" s="502">
        <v>15</v>
      </c>
      <c r="N622" s="502"/>
      <c r="O622" s="502">
        <v>6</v>
      </c>
      <c r="P622" s="502"/>
      <c r="Q622" s="503"/>
      <c r="R622" s="503"/>
      <c r="S622" s="503">
        <v>10</v>
      </c>
      <c r="T622" s="503"/>
      <c r="U622" s="503"/>
      <c r="V622" s="503"/>
      <c r="W622" s="503"/>
      <c r="X622" s="503"/>
      <c r="Y622" s="504"/>
      <c r="Z622" s="504">
        <v>10</v>
      </c>
      <c r="AA622" s="504"/>
      <c r="AB622" s="117"/>
    </row>
    <row r="623" spans="1:28" ht="18" customHeight="1">
      <c r="A623" s="514" t="s">
        <v>17839</v>
      </c>
      <c r="B623" s="636" t="s">
        <v>18333</v>
      </c>
      <c r="C623" s="19" t="s">
        <v>17294</v>
      </c>
      <c r="D623" s="353" t="str">
        <f>IFERROR(VLOOKUP($C623,'[5]Mã KH'!$A$3:$E$4001,3,0)," ")</f>
        <v>TTTM Vincom Yên Bái, đường Thành Công, Phường Nguyễn Thái Học, Thành phố  Yên Bái, Tỉnh Yên Bái, Việt Nam</v>
      </c>
      <c r="E623" s="14">
        <v>4168471690</v>
      </c>
      <c r="F623" s="502"/>
      <c r="G623" s="551"/>
      <c r="H623" s="502"/>
      <c r="I623" s="502"/>
      <c r="J623" s="502"/>
      <c r="K623" s="502"/>
      <c r="L623" s="502"/>
      <c r="M623" s="502">
        <v>6</v>
      </c>
      <c r="N623" s="502"/>
      <c r="O623" s="502">
        <v>16</v>
      </c>
      <c r="P623" s="502"/>
      <c r="Q623" s="503"/>
      <c r="R623" s="503"/>
      <c r="S623" s="503"/>
      <c r="T623" s="503"/>
      <c r="U623" s="503"/>
      <c r="V623" s="503"/>
      <c r="W623" s="503"/>
      <c r="X623" s="503"/>
      <c r="Y623" s="504"/>
      <c r="Z623" s="504">
        <v>10</v>
      </c>
      <c r="AA623" s="504"/>
      <c r="AB623" s="117"/>
    </row>
    <row r="624" spans="1:28" ht="18" customHeight="1">
      <c r="A624" s="514" t="s">
        <v>17839</v>
      </c>
      <c r="B624" s="637">
        <v>5898</v>
      </c>
      <c r="C624" s="19" t="s">
        <v>17294</v>
      </c>
      <c r="D624" s="353" t="str">
        <f>IFERROR(VLOOKUP($C624,'[5]Mã KH'!$A$3:$E$4001,3,0)," ")</f>
        <v>TTTM Vincom Yên Bái, đường Thành Công, Phường Nguyễn Thái Học, Thành phố  Yên Bái, Tỉnh Yên Bái, Việt Nam</v>
      </c>
      <c r="E624" s="14">
        <v>4168471774</v>
      </c>
      <c r="F624" s="502"/>
      <c r="G624" s="551"/>
      <c r="H624" s="502"/>
      <c r="I624" s="502"/>
      <c r="J624" s="502"/>
      <c r="K624" s="502"/>
      <c r="L624" s="502"/>
      <c r="M624" s="669">
        <v>6</v>
      </c>
      <c r="N624" s="669"/>
      <c r="O624" s="669">
        <v>6</v>
      </c>
      <c r="P624" s="502"/>
      <c r="Q624" s="503"/>
      <c r="R624" s="503"/>
      <c r="S624" s="503"/>
      <c r="T624" s="503"/>
      <c r="U624" s="503"/>
      <c r="V624" s="503"/>
      <c r="W624" s="503"/>
      <c r="X624" s="503"/>
      <c r="Y624" s="504"/>
      <c r="Z624" s="504"/>
      <c r="AA624" s="504"/>
      <c r="AB624" s="117"/>
    </row>
    <row r="625" spans="1:28" ht="18" customHeight="1">
      <c r="A625" s="514" t="s">
        <v>17839</v>
      </c>
      <c r="B625" s="636">
        <v>1594</v>
      </c>
      <c r="C625" s="19" t="s">
        <v>17294</v>
      </c>
      <c r="D625" s="353" t="str">
        <f>IFERROR(VLOOKUP($C625,'[5]Mã KH'!$A$3:$E$4001,3,0)," ")</f>
        <v>TTTM Vincom Yên Bái, đường Thành Công, Phường Nguyễn Thái Học, Thành phố  Yên Bái, Tỉnh Yên Bái, Việt Nam</v>
      </c>
      <c r="E625" s="14">
        <v>4168597488</v>
      </c>
      <c r="F625" s="502"/>
      <c r="G625" s="551"/>
      <c r="H625" s="502"/>
      <c r="I625" s="502"/>
      <c r="J625" s="502"/>
      <c r="K625" s="669">
        <v>6</v>
      </c>
      <c r="L625" s="669"/>
      <c r="M625" s="669">
        <v>10</v>
      </c>
      <c r="N625" s="669"/>
      <c r="O625" s="669">
        <v>10</v>
      </c>
      <c r="P625" s="669"/>
      <c r="Q625" s="670"/>
      <c r="R625" s="670"/>
      <c r="S625" s="670">
        <v>10</v>
      </c>
      <c r="T625" s="670"/>
      <c r="U625" s="670"/>
      <c r="V625" s="670"/>
      <c r="W625" s="670">
        <v>5</v>
      </c>
      <c r="X625" s="670"/>
      <c r="Y625" s="117"/>
      <c r="Z625" s="117">
        <v>5</v>
      </c>
      <c r="AA625" s="504"/>
      <c r="AB625" s="117"/>
    </row>
    <row r="626" spans="1:28" ht="18" customHeight="1">
      <c r="A626" s="514" t="s">
        <v>17839</v>
      </c>
      <c r="B626" s="636">
        <v>4992</v>
      </c>
      <c r="C626" s="19" t="s">
        <v>17294</v>
      </c>
      <c r="D626" s="353" t="str">
        <f>IFERROR(VLOOKUP($C626,'[5]Mã KH'!$A$3:$E$4001,3,0)," ")</f>
        <v>TTTM Vincom Yên Bái, đường Thành Công, Phường Nguyễn Thái Học, Thành phố  Yên Bái, Tỉnh Yên Bái, Việt Nam</v>
      </c>
      <c r="E626" s="14">
        <v>4168471723</v>
      </c>
      <c r="F626" s="502"/>
      <c r="G626" s="551"/>
      <c r="H626" s="502"/>
      <c r="I626" s="502"/>
      <c r="J626" s="502"/>
      <c r="K626" s="502"/>
      <c r="L626" s="502"/>
      <c r="M626" s="669">
        <v>9</v>
      </c>
      <c r="N626" s="669"/>
      <c r="O626" s="669">
        <v>16</v>
      </c>
      <c r="P626" s="669"/>
      <c r="Q626" s="670">
        <v>5</v>
      </c>
      <c r="R626" s="670"/>
      <c r="S626" s="670"/>
      <c r="T626" s="670"/>
      <c r="U626" s="670">
        <v>10</v>
      </c>
      <c r="V626" s="670"/>
      <c r="W626" s="670"/>
      <c r="X626" s="503"/>
      <c r="Y626" s="504"/>
      <c r="Z626" s="504"/>
      <c r="AA626" s="504"/>
      <c r="AB626" s="117"/>
    </row>
    <row r="627" spans="1:28" ht="18" customHeight="1">
      <c r="A627" s="514" t="s">
        <v>17839</v>
      </c>
      <c r="B627" s="636">
        <v>4993</v>
      </c>
      <c r="C627" s="19" t="s">
        <v>17294</v>
      </c>
      <c r="D627" s="353" t="str">
        <f>IFERROR(VLOOKUP($C627,'[5]Mã KH'!$A$3:$E$4001,3,0)," ")</f>
        <v>TTTM Vincom Yên Bái, đường Thành Công, Phường Nguyễn Thái Học, Thành phố  Yên Bái, Tỉnh Yên Bái, Việt Nam</v>
      </c>
      <c r="E627" s="14">
        <v>4168471724</v>
      </c>
      <c r="F627" s="502"/>
      <c r="G627" s="551"/>
      <c r="H627" s="502"/>
      <c r="I627" s="502"/>
      <c r="J627" s="502"/>
      <c r="K627" s="502"/>
      <c r="L627" s="502"/>
      <c r="M627" s="669">
        <v>15</v>
      </c>
      <c r="N627" s="669"/>
      <c r="O627" s="669">
        <v>10</v>
      </c>
      <c r="P627" s="669"/>
      <c r="Q627" s="670"/>
      <c r="R627" s="670"/>
      <c r="S627" s="670">
        <v>5</v>
      </c>
      <c r="T627" s="670">
        <v>10</v>
      </c>
      <c r="U627" s="670">
        <v>5</v>
      </c>
      <c r="V627" s="670"/>
      <c r="W627" s="670">
        <v>5</v>
      </c>
      <c r="X627" s="670"/>
      <c r="Y627" s="117"/>
      <c r="Z627" s="117">
        <v>5</v>
      </c>
      <c r="AA627" s="504"/>
      <c r="AB627" s="117"/>
    </row>
    <row r="628" spans="1:28" ht="18" customHeight="1">
      <c r="A628" s="514" t="s">
        <v>17839</v>
      </c>
      <c r="B628" s="636">
        <v>5296</v>
      </c>
      <c r="C628" s="19" t="s">
        <v>17293</v>
      </c>
      <c r="D628" s="353" t="str">
        <f>IFERROR(VLOOKUP($C628,'[5]Mã KH'!$A$3:$E$4001,3,0)," ")</f>
        <v>TTTM Vincom Sơn La, Tổ 3, Phường Quyết Thắng, Thành phố Sơn La, Tỉnh Sơn La, Việt Nam</v>
      </c>
      <c r="E628" s="14">
        <v>4168471737</v>
      </c>
      <c r="F628" s="502"/>
      <c r="G628" s="551"/>
      <c r="H628" s="502"/>
      <c r="I628" s="502"/>
      <c r="J628" s="502"/>
      <c r="K628" s="502"/>
      <c r="L628" s="502"/>
      <c r="M628" s="502">
        <v>15</v>
      </c>
      <c r="N628" s="502"/>
      <c r="O628" s="502">
        <v>10</v>
      </c>
      <c r="P628" s="502"/>
      <c r="Q628" s="503"/>
      <c r="R628" s="503"/>
      <c r="S628" s="503">
        <v>5</v>
      </c>
      <c r="T628" s="503">
        <v>10</v>
      </c>
      <c r="U628" s="503"/>
      <c r="V628" s="503"/>
      <c r="W628" s="503"/>
      <c r="X628" s="503"/>
      <c r="Y628" s="504"/>
      <c r="Z628" s="504"/>
      <c r="AA628" s="504"/>
      <c r="AB628" s="117"/>
    </row>
    <row r="629" spans="1:28" ht="18" customHeight="1">
      <c r="A629" s="514" t="s">
        <v>17839</v>
      </c>
      <c r="B629" s="637">
        <v>6913</v>
      </c>
      <c r="C629" s="19" t="s">
        <v>17293</v>
      </c>
      <c r="D629" s="353" t="str">
        <f>IFERROR(VLOOKUP($C629,'[5]Mã KH'!$A$3:$E$4001,3,0)," ")</f>
        <v>TTTM Vincom Sơn La, Tổ 3, Phường Quyết Thắng, Thành phố Sơn La, Tỉnh Sơn La, Việt Nam</v>
      </c>
      <c r="E629" s="14">
        <v>4168471830</v>
      </c>
      <c r="F629" s="502"/>
      <c r="G629" s="551"/>
      <c r="H629" s="502"/>
      <c r="I629" s="502"/>
      <c r="J629" s="502"/>
      <c r="K629" s="502"/>
      <c r="L629" s="502"/>
      <c r="M629" s="669">
        <v>6</v>
      </c>
      <c r="N629" s="669"/>
      <c r="O629" s="669">
        <v>3</v>
      </c>
      <c r="P629" s="502"/>
      <c r="Q629" s="503"/>
      <c r="R629" s="503"/>
      <c r="S629" s="503"/>
      <c r="T629" s="503"/>
      <c r="U629" s="503"/>
      <c r="V629" s="503"/>
      <c r="W629" s="503"/>
      <c r="X629" s="503"/>
      <c r="Y629" s="504"/>
      <c r="Z629" s="504"/>
      <c r="AA629" s="504"/>
      <c r="AB629" s="117"/>
    </row>
    <row r="630" spans="1:28" ht="18" customHeight="1">
      <c r="A630" s="514" t="s">
        <v>17839</v>
      </c>
      <c r="B630" s="636">
        <v>5370</v>
      </c>
      <c r="C630" s="19" t="s">
        <v>17293</v>
      </c>
      <c r="D630" s="353" t="str">
        <f>IFERROR(VLOOKUP($C630,'[5]Mã KH'!$A$3:$E$4001,3,0)," ")</f>
        <v>TTTM Vincom Sơn La, Tổ 3, Phường Quyết Thắng, Thành phố Sơn La, Tỉnh Sơn La, Việt Nam</v>
      </c>
      <c r="E630" s="14">
        <v>4168471744</v>
      </c>
      <c r="F630" s="502"/>
      <c r="G630" s="551"/>
      <c r="H630" s="502"/>
      <c r="I630" s="502"/>
      <c r="J630" s="502"/>
      <c r="K630" s="502"/>
      <c r="L630" s="502"/>
      <c r="M630" s="669">
        <v>6</v>
      </c>
      <c r="N630" s="669"/>
      <c r="O630" s="669">
        <v>10</v>
      </c>
      <c r="P630" s="669"/>
      <c r="Q630" s="670"/>
      <c r="R630" s="670"/>
      <c r="S630" s="670">
        <v>10</v>
      </c>
      <c r="T630" s="503"/>
      <c r="U630" s="503"/>
      <c r="V630" s="503"/>
      <c r="W630" s="503"/>
      <c r="X630" s="503"/>
      <c r="Y630" s="504"/>
      <c r="Z630" s="504"/>
      <c r="AA630" s="504"/>
      <c r="AB630" s="117"/>
    </row>
    <row r="631" spans="1:28" ht="18" customHeight="1">
      <c r="A631" s="514" t="s">
        <v>17839</v>
      </c>
      <c r="B631" s="637">
        <v>5312</v>
      </c>
      <c r="C631" s="19" t="s">
        <v>17293</v>
      </c>
      <c r="D631" s="353" t="str">
        <f>IFERROR(VLOOKUP($C631,'[5]Mã KH'!$A$3:$E$4001,3,0)," ")</f>
        <v>TTTM Vincom Sơn La, Tổ 3, Phường Quyết Thắng, Thành phố Sơn La, Tỉnh Sơn La, Việt Nam</v>
      </c>
      <c r="E631" s="14">
        <v>4168471739</v>
      </c>
      <c r="F631" s="502"/>
      <c r="G631" s="551"/>
      <c r="H631" s="502"/>
      <c r="I631" s="502"/>
      <c r="J631" s="502"/>
      <c r="K631" s="502"/>
      <c r="L631" s="502"/>
      <c r="M631" s="669">
        <v>6</v>
      </c>
      <c r="N631" s="669"/>
      <c r="O631" s="669">
        <v>3</v>
      </c>
      <c r="P631" s="502"/>
      <c r="Q631" s="503"/>
      <c r="R631" s="503"/>
      <c r="S631" s="503"/>
      <c r="T631" s="503"/>
      <c r="U631" s="503"/>
      <c r="V631" s="503"/>
      <c r="W631" s="503"/>
      <c r="X631" s="503"/>
      <c r="Y631" s="504"/>
      <c r="Z631" s="504"/>
      <c r="AA631" s="504"/>
      <c r="AB631" s="117"/>
    </row>
    <row r="632" spans="1:28" ht="18" customHeight="1">
      <c r="A632" s="514" t="s">
        <v>17839</v>
      </c>
      <c r="B632" s="637">
        <v>5289</v>
      </c>
      <c r="C632" s="19" t="s">
        <v>17293</v>
      </c>
      <c r="D632" s="353" t="str">
        <f>IFERROR(VLOOKUP($C632,'[5]Mã KH'!$A$3:$E$4001,3,0)," ")</f>
        <v>TTTM Vincom Sơn La, Tổ 3, Phường Quyết Thắng, Thành phố Sơn La, Tỉnh Sơn La, Việt Nam</v>
      </c>
      <c r="E632" s="14">
        <v>4168471736</v>
      </c>
      <c r="F632" s="502"/>
      <c r="G632" s="551"/>
      <c r="H632" s="502"/>
      <c r="I632" s="502"/>
      <c r="J632" s="502"/>
      <c r="K632" s="502"/>
      <c r="L632" s="502"/>
      <c r="M632" s="502">
        <v>6</v>
      </c>
      <c r="N632" s="502"/>
      <c r="O632" s="502">
        <v>3</v>
      </c>
      <c r="P632" s="502"/>
      <c r="Q632" s="503"/>
      <c r="R632" s="503"/>
      <c r="S632" s="503"/>
      <c r="T632" s="503"/>
      <c r="U632" s="503"/>
      <c r="V632" s="503"/>
      <c r="W632" s="503"/>
      <c r="X632" s="503"/>
      <c r="Y632" s="504"/>
      <c r="Z632" s="504"/>
      <c r="AA632" s="504"/>
      <c r="AB632" s="117"/>
    </row>
    <row r="633" spans="1:28" ht="18" customHeight="1">
      <c r="A633" s="514" t="s">
        <v>17839</v>
      </c>
      <c r="B633" s="637">
        <v>5485</v>
      </c>
      <c r="C633" s="19" t="s">
        <v>17293</v>
      </c>
      <c r="D633" s="353" t="str">
        <f>IFERROR(VLOOKUP($C633,'[5]Mã KH'!$A$3:$E$4001,3,0)," ")</f>
        <v>TTTM Vincom Sơn La, Tổ 3, Phường Quyết Thắng, Thành phố Sơn La, Tỉnh Sơn La, Việt Nam</v>
      </c>
      <c r="E633" s="14">
        <v>4168471752</v>
      </c>
      <c r="F633" s="502"/>
      <c r="G633" s="551"/>
      <c r="H633" s="502"/>
      <c r="I633" s="502"/>
      <c r="J633" s="502"/>
      <c r="K633" s="502"/>
      <c r="L633" s="502"/>
      <c r="M633" s="502">
        <v>9</v>
      </c>
      <c r="N633" s="502"/>
      <c r="O633" s="502">
        <v>6</v>
      </c>
      <c r="P633" s="502"/>
      <c r="Q633" s="503"/>
      <c r="R633" s="503"/>
      <c r="S633" s="503"/>
      <c r="T633" s="503"/>
      <c r="U633" s="503"/>
      <c r="V633" s="503"/>
      <c r="W633" s="503"/>
      <c r="X633" s="503"/>
      <c r="Y633" s="504"/>
      <c r="Z633" s="504"/>
      <c r="AA633" s="504"/>
      <c r="AB633" s="117"/>
    </row>
    <row r="634" spans="1:28" s="15" customFormat="1" ht="18" customHeight="1">
      <c r="A634" s="693" t="s">
        <v>17839</v>
      </c>
      <c r="B634" s="694">
        <v>5491</v>
      </c>
      <c r="C634" s="14" t="s">
        <v>17293</v>
      </c>
      <c r="D634" s="161" t="str">
        <f>IFERROR(VLOOKUP($C634,'[5]Mã KH'!$A$3:$E$4001,3,0)," ")</f>
        <v>TTTM Vincom Sơn La, Tổ 3, Phường Quyết Thắng, Thành phố Sơn La, Tỉnh Sơn La, Việt Nam</v>
      </c>
      <c r="E634" s="14">
        <v>4168471753</v>
      </c>
      <c r="F634" s="669"/>
      <c r="G634" s="695"/>
      <c r="H634" s="669"/>
      <c r="I634" s="669"/>
      <c r="J634" s="669"/>
      <c r="K634" s="669"/>
      <c r="L634" s="669"/>
      <c r="M634" s="697">
        <v>16</v>
      </c>
      <c r="N634" s="669"/>
      <c r="O634" s="669">
        <v>6</v>
      </c>
      <c r="P634" s="669"/>
      <c r="Q634" s="670"/>
      <c r="R634" s="670"/>
      <c r="S634" s="670">
        <v>5</v>
      </c>
      <c r="T634" s="670"/>
      <c r="U634" s="670"/>
      <c r="V634" s="670"/>
      <c r="W634" s="670"/>
      <c r="X634" s="670"/>
      <c r="Y634" s="117"/>
      <c r="Z634" s="117"/>
      <c r="AA634" s="117"/>
      <c r="AB634" s="117"/>
    </row>
    <row r="635" spans="1:28" ht="18" customHeight="1">
      <c r="A635" s="514" t="s">
        <v>17839</v>
      </c>
      <c r="B635" s="637">
        <v>5350</v>
      </c>
      <c r="C635" s="19" t="s">
        <v>17293</v>
      </c>
      <c r="D635" s="353" t="str">
        <f>IFERROR(VLOOKUP($C635,'[5]Mã KH'!$A$3:$E$4001,3,0)," ")</f>
        <v>TTTM Vincom Sơn La, Tổ 3, Phường Quyết Thắng, Thành phố Sơn La, Tỉnh Sơn La, Việt Nam</v>
      </c>
      <c r="E635" s="14">
        <v>4168471743</v>
      </c>
      <c r="F635" s="502"/>
      <c r="G635" s="551"/>
      <c r="H635" s="502"/>
      <c r="I635" s="502"/>
      <c r="J635" s="502"/>
      <c r="K635" s="502"/>
      <c r="L635" s="502"/>
      <c r="M635" s="669">
        <v>6</v>
      </c>
      <c r="N635" s="669"/>
      <c r="O635" s="669">
        <v>3</v>
      </c>
      <c r="P635" s="502"/>
      <c r="Q635" s="503"/>
      <c r="R635" s="503"/>
      <c r="S635" s="503"/>
      <c r="T635" s="503"/>
      <c r="U635" s="503"/>
      <c r="V635" s="503"/>
      <c r="W635" s="503"/>
      <c r="X635" s="503"/>
      <c r="Y635" s="504"/>
      <c r="Z635" s="504"/>
      <c r="AA635" s="504"/>
      <c r="AB635" s="117"/>
    </row>
    <row r="636" spans="1:28" ht="18" customHeight="1">
      <c r="A636" s="514" t="s">
        <v>17839</v>
      </c>
      <c r="B636" s="637">
        <v>5344</v>
      </c>
      <c r="C636" s="19" t="s">
        <v>17293</v>
      </c>
      <c r="D636" s="353" t="str">
        <f>IFERROR(VLOOKUP($C636,'[5]Mã KH'!$A$3:$E$4001,3,0)," ")</f>
        <v>TTTM Vincom Sơn La, Tổ 3, Phường Quyết Thắng, Thành phố Sơn La, Tỉnh Sơn La, Việt Nam</v>
      </c>
      <c r="E636" s="14">
        <v>4168471740</v>
      </c>
      <c r="F636" s="502"/>
      <c r="G636" s="551"/>
      <c r="H636" s="502"/>
      <c r="I636" s="502"/>
      <c r="J636" s="502"/>
      <c r="K636" s="502"/>
      <c r="L636" s="502"/>
      <c r="M636" s="669">
        <v>6</v>
      </c>
      <c r="N636" s="669"/>
      <c r="O636" s="669">
        <v>6</v>
      </c>
      <c r="P636" s="669"/>
      <c r="Q636" s="670">
        <v>5</v>
      </c>
      <c r="R636" s="670"/>
      <c r="S636" s="670">
        <v>5</v>
      </c>
      <c r="T636" s="670">
        <v>10</v>
      </c>
      <c r="U636" s="503"/>
      <c r="V636" s="503"/>
      <c r="W636" s="503"/>
      <c r="X636" s="503"/>
      <c r="Y636" s="504"/>
      <c r="Z636" s="504"/>
      <c r="AA636" s="504"/>
      <c r="AB636" s="117"/>
    </row>
    <row r="637" spans="1:28" ht="18" customHeight="1">
      <c r="A637" s="514" t="s">
        <v>17839</v>
      </c>
      <c r="B637" s="636" t="s">
        <v>18334</v>
      </c>
      <c r="C637" s="19" t="s">
        <v>17282</v>
      </c>
      <c r="D637" s="353" t="str">
        <f>IFERROR(VLOOKUP($C637,'[5]Mã KH'!$A$3:$E$4001,3,0)," ")</f>
        <v>481 Hùng Vương, Phường Đồng Tâm, Thành phố Vĩnh Yên, Tỉnh Vĩnh Phúc, Việt Nam</v>
      </c>
      <c r="E637" s="14">
        <v>4168653683</v>
      </c>
      <c r="F637" s="502"/>
      <c r="G637" s="551"/>
      <c r="H637" s="502"/>
      <c r="I637" s="502"/>
      <c r="J637" s="502"/>
      <c r="K637" s="502"/>
      <c r="L637" s="502"/>
      <c r="M637" s="669">
        <v>15</v>
      </c>
      <c r="N637" s="669"/>
      <c r="O637" s="669"/>
      <c r="P637" s="669"/>
      <c r="Q637" s="670">
        <v>5</v>
      </c>
      <c r="R637" s="670"/>
      <c r="S637" s="670">
        <v>5</v>
      </c>
      <c r="T637" s="503"/>
      <c r="U637" s="503"/>
      <c r="V637" s="503"/>
      <c r="W637" s="503"/>
      <c r="X637" s="503"/>
      <c r="Y637" s="504"/>
      <c r="Z637" s="504"/>
      <c r="AA637" s="504"/>
      <c r="AB637" s="117"/>
    </row>
    <row r="638" spans="1:28" ht="18" customHeight="1">
      <c r="A638" s="514" t="s">
        <v>17839</v>
      </c>
      <c r="B638" s="636">
        <v>6353</v>
      </c>
      <c r="C638" s="19" t="s">
        <v>17282</v>
      </c>
      <c r="D638" s="353" t="str">
        <f>IFERROR(VLOOKUP($C638,'[5]Mã KH'!$A$3:$E$4001,3,0)," ")</f>
        <v>481 Hùng Vương, Phường Đồng Tâm, Thành phố Vĩnh Yên, Tỉnh Vĩnh Phúc, Việt Nam</v>
      </c>
      <c r="E638" s="14">
        <v>4168630270</v>
      </c>
      <c r="F638" s="502"/>
      <c r="G638" s="551"/>
      <c r="H638" s="502"/>
      <c r="I638" s="502"/>
      <c r="J638" s="502"/>
      <c r="K638" s="502"/>
      <c r="L638" s="502"/>
      <c r="M638" s="669">
        <v>10</v>
      </c>
      <c r="N638" s="669"/>
      <c r="O638" s="669">
        <v>15</v>
      </c>
      <c r="P638" s="669"/>
      <c r="Q638" s="670"/>
      <c r="R638" s="670"/>
      <c r="S638" s="670">
        <v>5</v>
      </c>
      <c r="T638" s="670">
        <v>5</v>
      </c>
      <c r="U638" s="670">
        <v>5</v>
      </c>
      <c r="V638" s="503"/>
      <c r="W638" s="503"/>
      <c r="X638" s="503"/>
      <c r="Y638" s="504"/>
      <c r="Z638" s="504"/>
      <c r="AA638" s="504"/>
      <c r="AB638" s="117"/>
    </row>
    <row r="639" spans="1:28" ht="18" customHeight="1">
      <c r="A639" s="514" t="s">
        <v>17839</v>
      </c>
      <c r="B639" s="636">
        <v>6333</v>
      </c>
      <c r="C639" s="19" t="s">
        <v>17282</v>
      </c>
      <c r="D639" s="353" t="str">
        <f>IFERROR(VLOOKUP($C639,'[5]Mã KH'!$A$3:$E$4001,3,0)," ")</f>
        <v>481 Hùng Vương, Phường Đồng Tâm, Thành phố Vĩnh Yên, Tỉnh Vĩnh Phúc, Việt Nam</v>
      </c>
      <c r="E639" s="14">
        <v>4168631030</v>
      </c>
      <c r="F639" s="502"/>
      <c r="G639" s="551"/>
      <c r="H639" s="502"/>
      <c r="I639" s="502"/>
      <c r="J639" s="502"/>
      <c r="K639" s="502"/>
      <c r="L639" s="502"/>
      <c r="M639" s="669">
        <v>10</v>
      </c>
      <c r="N639" s="669"/>
      <c r="O639" s="669">
        <v>15</v>
      </c>
      <c r="P639" s="669"/>
      <c r="Q639" s="670"/>
      <c r="R639" s="670"/>
      <c r="S639" s="670">
        <v>5</v>
      </c>
      <c r="T639" s="670">
        <v>5</v>
      </c>
      <c r="U639" s="670">
        <v>5</v>
      </c>
      <c r="V639" s="503"/>
      <c r="W639" s="503"/>
      <c r="X639" s="503"/>
      <c r="Y639" s="504"/>
      <c r="Z639" s="504"/>
      <c r="AA639" s="504"/>
      <c r="AB639" s="117"/>
    </row>
    <row r="640" spans="1:28" ht="18" customHeight="1">
      <c r="A640" s="514" t="s">
        <v>17839</v>
      </c>
      <c r="B640" s="636">
        <v>6871</v>
      </c>
      <c r="C640" s="19" t="s">
        <v>17288</v>
      </c>
      <c r="D640" s="353" t="str">
        <f>IFERROR(VLOOKUP($C640,'[5]Mã KH'!$A$3:$E$4001,3,0)," ")</f>
        <v>Tầng 2, Trung tâm thương mại Vincom Việt Trì Plaza, số 2 đườ, Phường Tiên Cát, Thành phố Việt Trì, Tỉnh Phú Thọ, Việt Nam</v>
      </c>
      <c r="E640" s="439">
        <v>4168764040</v>
      </c>
      <c r="F640" s="502"/>
      <c r="G640" s="551"/>
      <c r="H640" s="502"/>
      <c r="I640" s="502"/>
      <c r="J640" s="502"/>
      <c r="K640" s="502"/>
      <c r="L640" s="502"/>
      <c r="M640" s="669">
        <v>10</v>
      </c>
      <c r="N640" s="669"/>
      <c r="O640" s="669">
        <v>10</v>
      </c>
      <c r="P640" s="669"/>
      <c r="Q640" s="670"/>
      <c r="R640" s="670"/>
      <c r="S640" s="670">
        <v>10</v>
      </c>
      <c r="T640" s="670">
        <v>10</v>
      </c>
      <c r="U640" s="670">
        <v>5</v>
      </c>
      <c r="V640" s="503"/>
      <c r="W640" s="503"/>
      <c r="X640" s="503"/>
      <c r="Y640" s="504"/>
      <c r="Z640" s="504"/>
      <c r="AA640" s="504"/>
      <c r="AB640" s="117"/>
    </row>
    <row r="641" spans="1:28" ht="18" customHeight="1">
      <c r="A641" s="514" t="s">
        <v>17839</v>
      </c>
      <c r="B641" s="636">
        <v>6291</v>
      </c>
      <c r="C641" s="19" t="s">
        <v>17288</v>
      </c>
      <c r="D641" s="353" t="str">
        <f>IFERROR(VLOOKUP($C641,'[5]Mã KH'!$A$3:$E$4001,3,0)," ")</f>
        <v>Tầng 2, Trung tâm thương mại Vincom Việt Trì Plaza, số 2 đườ, Phường Tiên Cát, Thành phố Việt Trì, Tỉnh Phú Thọ, Việt Nam</v>
      </c>
      <c r="E641" s="439">
        <v>4168714329</v>
      </c>
      <c r="F641" s="502"/>
      <c r="G641" s="551"/>
      <c r="H641" s="502"/>
      <c r="I641" s="502"/>
      <c r="J641" s="502"/>
      <c r="K641" s="502"/>
      <c r="L641" s="502"/>
      <c r="M641" s="669">
        <v>20</v>
      </c>
      <c r="N641" s="669"/>
      <c r="O641" s="669">
        <v>8</v>
      </c>
      <c r="P641" s="669"/>
      <c r="Q641" s="670"/>
      <c r="R641" s="670"/>
      <c r="S641" s="670">
        <v>20</v>
      </c>
      <c r="T641" s="670">
        <v>10</v>
      </c>
      <c r="U641" s="670">
        <v>5</v>
      </c>
      <c r="V641" s="670"/>
      <c r="W641" s="670"/>
      <c r="X641" s="670"/>
      <c r="Y641" s="692">
        <v>15</v>
      </c>
      <c r="Z641" s="504"/>
      <c r="AA641" s="504"/>
      <c r="AB641" s="117"/>
    </row>
    <row r="642" spans="1:28" ht="18" customHeight="1">
      <c r="A642" s="514" t="s">
        <v>17839</v>
      </c>
      <c r="B642" s="636" t="s">
        <v>18335</v>
      </c>
      <c r="C642" s="19" t="s">
        <v>17288</v>
      </c>
      <c r="D642" s="353" t="str">
        <f>IFERROR(VLOOKUP($C642,'[5]Mã KH'!$A$3:$E$4001,3,0)," ")</f>
        <v>Tầng 2, Trung tâm thương mại Vincom Việt Trì Plaza, số 2 đườ, Phường Tiên Cát, Thành phố Việt Trì, Tỉnh Phú Thọ, Việt Nam</v>
      </c>
      <c r="E642" s="439">
        <v>4168621893</v>
      </c>
      <c r="F642" s="502"/>
      <c r="G642" s="551"/>
      <c r="H642" s="502"/>
      <c r="I642" s="502"/>
      <c r="J642" s="502"/>
      <c r="K642" s="502"/>
      <c r="L642" s="502"/>
      <c r="M642" s="502">
        <v>10</v>
      </c>
      <c r="N642" s="502"/>
      <c r="O642" s="502">
        <v>5</v>
      </c>
      <c r="P642" s="502"/>
      <c r="Q642" s="503">
        <v>5</v>
      </c>
      <c r="R642" s="503"/>
      <c r="S642" s="503">
        <v>5</v>
      </c>
      <c r="T642" s="503"/>
      <c r="U642" s="503">
        <v>5</v>
      </c>
      <c r="V642" s="503"/>
      <c r="W642" s="503"/>
      <c r="X642" s="503"/>
      <c r="Y642" s="504"/>
      <c r="Z642" s="504"/>
      <c r="AA642" s="504"/>
      <c r="AB642" s="117"/>
    </row>
    <row r="643" spans="1:28" ht="18" customHeight="1">
      <c r="A643" s="514" t="s">
        <v>17839</v>
      </c>
      <c r="B643" s="636" t="s">
        <v>17281</v>
      </c>
      <c r="C643" s="19" t="s">
        <v>17280</v>
      </c>
      <c r="D643" s="353" t="str">
        <f>IFERROR(VLOOKUP($C643,'[5]Mã KH'!$A$3:$E$4001,3,0)," ")</f>
        <v>Đường Lê Quang Đạo, Phường Đông Ngàn, Thành phố Từ Sơn, Tỉnh Bắc Ninh, Việt Nam</v>
      </c>
      <c r="E643" s="439">
        <v>4168790322</v>
      </c>
      <c r="F643" s="502"/>
      <c r="G643" s="551"/>
      <c r="H643" s="502"/>
      <c r="I643" s="502"/>
      <c r="J643" s="502"/>
      <c r="K643" s="502"/>
      <c r="L643" s="502"/>
      <c r="M643" s="669">
        <v>15</v>
      </c>
      <c r="N643" s="669"/>
      <c r="O643" s="669">
        <v>35</v>
      </c>
      <c r="P643" s="669"/>
      <c r="Q643" s="670"/>
      <c r="R643" s="670"/>
      <c r="S643" s="670">
        <v>5</v>
      </c>
      <c r="T643" s="670">
        <v>10</v>
      </c>
      <c r="U643" s="670"/>
      <c r="V643" s="670"/>
      <c r="W643" s="670"/>
      <c r="X643" s="503"/>
      <c r="Y643" s="504"/>
      <c r="Z643" s="504"/>
      <c r="AA643" s="504"/>
      <c r="AB643" s="117"/>
    </row>
    <row r="644" spans="1:28" ht="18" customHeight="1">
      <c r="A644" s="514" t="s">
        <v>17839</v>
      </c>
      <c r="B644" s="636" t="s">
        <v>18336</v>
      </c>
      <c r="C644" s="19" t="s">
        <v>17312</v>
      </c>
      <c r="D644" s="353" t="str">
        <f>IFERROR(VLOOKUP($C644,'[5]Mã KH'!$A$3:$E$4001,3,0)," ")</f>
        <v>TTTM Vincom Hà Nam, Phường Minh Khai, Thành phố Phủ Lý, Tỉnh Hà Nam, Việt Nam</v>
      </c>
      <c r="E644" s="14">
        <v>4168622294</v>
      </c>
      <c r="F644" s="502"/>
      <c r="G644" s="551"/>
      <c r="H644" s="502"/>
      <c r="I644" s="502"/>
      <c r="J644" s="502"/>
      <c r="K644" s="502"/>
      <c r="L644" s="502"/>
      <c r="M644" s="669">
        <v>10</v>
      </c>
      <c r="N644" s="669"/>
      <c r="O644" s="669">
        <v>10</v>
      </c>
      <c r="P644" s="669"/>
      <c r="Q644" s="670"/>
      <c r="R644" s="670"/>
      <c r="S644" s="670"/>
      <c r="T644" s="670">
        <v>5</v>
      </c>
      <c r="U644" s="670">
        <v>5</v>
      </c>
      <c r="V644" s="670"/>
      <c r="W644" s="670"/>
      <c r="X644" s="503"/>
      <c r="Y644" s="504"/>
      <c r="Z644" s="504"/>
      <c r="AA644" s="504"/>
      <c r="AB644" s="117"/>
    </row>
    <row r="645" spans="1:28" ht="18" customHeight="1">
      <c r="A645" s="514" t="s">
        <v>17839</v>
      </c>
      <c r="B645" s="636">
        <v>6392</v>
      </c>
      <c r="C645" s="19" t="s">
        <v>17286</v>
      </c>
      <c r="D645" s="353" t="str">
        <f>IFERROR(VLOOKUP($C645,'[5]Mã KH'!$A$3:$E$4001,3,0)," ")</f>
        <v>Khu dân cư Nguyễn Trãi 1, Phường Sao Đỏ, Thành phố Chí Linh, Tỉnh Hải Dương, Việt Nam</v>
      </c>
      <c r="E645" s="14">
        <v>4168652571</v>
      </c>
      <c r="F645" s="502"/>
      <c r="G645" s="551"/>
      <c r="H645" s="502"/>
      <c r="I645" s="502"/>
      <c r="J645" s="502"/>
      <c r="K645" s="502"/>
      <c r="L645" s="502"/>
      <c r="M645" s="669"/>
      <c r="N645" s="669"/>
      <c r="O645" s="669">
        <v>30</v>
      </c>
      <c r="P645" s="669"/>
      <c r="Q645" s="670"/>
      <c r="R645" s="670"/>
      <c r="S645" s="670">
        <v>5</v>
      </c>
      <c r="T645" s="670">
        <v>5</v>
      </c>
      <c r="U645" s="670">
        <v>5</v>
      </c>
      <c r="V645" s="670"/>
      <c r="W645" s="670">
        <v>5</v>
      </c>
      <c r="X645" s="670"/>
      <c r="Y645" s="117"/>
      <c r="Z645" s="117">
        <v>5</v>
      </c>
      <c r="AA645" s="117"/>
      <c r="AB645" s="117"/>
    </row>
    <row r="646" spans="1:28" ht="18" customHeight="1">
      <c r="A646" s="514" t="s">
        <v>17839</v>
      </c>
      <c r="B646" s="636">
        <v>5700</v>
      </c>
      <c r="C646" s="19" t="s">
        <v>17286</v>
      </c>
      <c r="D646" s="353" t="str">
        <f>IFERROR(VLOOKUP($C646,'[5]Mã KH'!$A$3:$E$4001,3,0)," ")</f>
        <v>Khu dân cư Nguyễn Trãi 1, Phường Sao Đỏ, Thành phố Chí Linh, Tỉnh Hải Dương, Việt Nam</v>
      </c>
      <c r="E646" s="14">
        <v>4168650655</v>
      </c>
      <c r="F646" s="502"/>
      <c r="G646" s="551"/>
      <c r="H646" s="502"/>
      <c r="I646" s="502"/>
      <c r="J646" s="502"/>
      <c r="K646" s="502"/>
      <c r="L646" s="502"/>
      <c r="M646" s="669">
        <v>15</v>
      </c>
      <c r="N646" s="669"/>
      <c r="O646" s="669">
        <v>30</v>
      </c>
      <c r="P646" s="669"/>
      <c r="Q646" s="670"/>
      <c r="R646" s="670"/>
      <c r="S646" s="670">
        <v>10</v>
      </c>
      <c r="T646" s="670">
        <v>10</v>
      </c>
      <c r="U646" s="670"/>
      <c r="V646" s="670"/>
      <c r="W646" s="670"/>
      <c r="X646" s="670"/>
      <c r="Y646" s="117"/>
      <c r="Z646" s="117"/>
      <c r="AA646" s="117"/>
      <c r="AB646" s="117"/>
    </row>
    <row r="647" spans="1:28" ht="18" customHeight="1">
      <c r="A647" s="514" t="s">
        <v>17839</v>
      </c>
      <c r="B647" s="636">
        <v>5743</v>
      </c>
      <c r="C647" s="19" t="s">
        <v>17286</v>
      </c>
      <c r="D647" s="353" t="str">
        <f>IFERROR(VLOOKUP($C647,'[5]Mã KH'!$A$3:$E$4001,3,0)," ")</f>
        <v>Khu dân cư Nguyễn Trãi 1, Phường Sao Đỏ, Thành phố Chí Linh, Tỉnh Hải Dương, Việt Nam</v>
      </c>
      <c r="E647" s="14">
        <v>4168623120</v>
      </c>
      <c r="F647" s="502"/>
      <c r="G647" s="551"/>
      <c r="H647" s="502"/>
      <c r="I647" s="502"/>
      <c r="J647" s="502"/>
      <c r="K647" s="502"/>
      <c r="L647" s="502"/>
      <c r="M647" s="669">
        <v>20</v>
      </c>
      <c r="N647" s="669"/>
      <c r="O647" s="669">
        <v>10</v>
      </c>
      <c r="P647" s="669"/>
      <c r="Q647" s="670">
        <v>10</v>
      </c>
      <c r="R647" s="670"/>
      <c r="S647" s="670"/>
      <c r="T647" s="670"/>
      <c r="U647" s="670"/>
      <c r="V647" s="670"/>
      <c r="W647" s="670"/>
      <c r="X647" s="670"/>
      <c r="Y647" s="117"/>
      <c r="Z647" s="117"/>
      <c r="AA647" s="117"/>
      <c r="AB647" s="117"/>
    </row>
    <row r="648" spans="1:28" ht="18" customHeight="1">
      <c r="A648" s="514" t="s">
        <v>17839</v>
      </c>
      <c r="B648" s="636">
        <v>5965</v>
      </c>
      <c r="C648" s="19" t="s">
        <v>17286</v>
      </c>
      <c r="D648" s="353" t="str">
        <f>IFERROR(VLOOKUP($C648,'[5]Mã KH'!$A$3:$E$4001,3,0)," ")</f>
        <v>Khu dân cư Nguyễn Trãi 1, Phường Sao Đỏ, Thành phố Chí Linh, Tỉnh Hải Dương, Việt Nam</v>
      </c>
      <c r="E648" s="14">
        <v>4168631051</v>
      </c>
      <c r="F648" s="502"/>
      <c r="G648" s="551"/>
      <c r="H648" s="502"/>
      <c r="I648" s="502"/>
      <c r="J648" s="502"/>
      <c r="K648" s="502"/>
      <c r="L648" s="502"/>
      <c r="M648" s="669">
        <v>15</v>
      </c>
      <c r="N648" s="669"/>
      <c r="O648" s="669">
        <v>15</v>
      </c>
      <c r="P648" s="669"/>
      <c r="Q648" s="670">
        <v>5</v>
      </c>
      <c r="R648" s="503"/>
      <c r="S648" s="503"/>
      <c r="T648" s="503"/>
      <c r="U648" s="503"/>
      <c r="V648" s="503"/>
      <c r="W648" s="503"/>
      <c r="X648" s="503"/>
      <c r="Y648" s="504"/>
      <c r="Z648" s="504"/>
      <c r="AA648" s="504"/>
      <c r="AB648" s="117"/>
    </row>
    <row r="649" spans="1:28" ht="18" customHeight="1">
      <c r="A649" s="514" t="s">
        <v>17839</v>
      </c>
      <c r="B649" s="636">
        <v>5887</v>
      </c>
      <c r="C649" s="19" t="s">
        <v>17290</v>
      </c>
      <c r="D649" s="353" t="str">
        <f>IFERROR(VLOOKUP($C649,'[5]Mã KH'!$A$3:$E$4001,3,0)," ")</f>
        <v>khu trung tâm thương mại Vincom Lê Thánh Tông, Số 5 đường Lê, Phường Máy Tơ, Quận Ngô Quyền, Thành phố Hải Phòng, Việt Nam</v>
      </c>
      <c r="E649" s="14">
        <v>4168591100</v>
      </c>
      <c r="F649" s="502"/>
      <c r="G649" s="551"/>
      <c r="H649" s="502"/>
      <c r="I649" s="502"/>
      <c r="J649" s="502"/>
      <c r="K649" s="502"/>
      <c r="L649" s="502"/>
      <c r="M649" s="669">
        <v>10</v>
      </c>
      <c r="N649" s="669"/>
      <c r="O649" s="669">
        <v>30</v>
      </c>
      <c r="P649" s="669"/>
      <c r="Q649" s="670">
        <v>11</v>
      </c>
      <c r="R649" s="670"/>
      <c r="S649" s="670">
        <v>20</v>
      </c>
      <c r="T649" s="670"/>
      <c r="U649" s="503"/>
      <c r="V649" s="503"/>
      <c r="W649" s="503"/>
      <c r="X649" s="503"/>
      <c r="Y649" s="504"/>
      <c r="Z649" s="504"/>
      <c r="AA649" s="504"/>
      <c r="AB649" s="117"/>
    </row>
    <row r="650" spans="1:28" ht="18" customHeight="1">
      <c r="A650" s="514" t="s">
        <v>17839</v>
      </c>
      <c r="B650" s="636">
        <v>6924</v>
      </c>
      <c r="C650" s="19" t="s">
        <v>17290</v>
      </c>
      <c r="D650" s="353" t="str">
        <f>IFERROR(VLOOKUP($C650,'[5]Mã KH'!$A$3:$E$4001,3,0)," ")</f>
        <v>khu trung tâm thương mại Vincom Lê Thánh Tông, Số 5 đường Lê, Phường Máy Tơ, Quận Ngô Quyền, Thành phố Hải Phòng, Việt Nam</v>
      </c>
      <c r="E650" s="439">
        <v>4168717352</v>
      </c>
      <c r="F650" s="502"/>
      <c r="G650" s="551"/>
      <c r="H650" s="502"/>
      <c r="I650" s="502"/>
      <c r="J650" s="502"/>
      <c r="K650" s="669"/>
      <c r="L650" s="669"/>
      <c r="M650" s="669">
        <v>15</v>
      </c>
      <c r="N650" s="669"/>
      <c r="O650" s="669">
        <v>15</v>
      </c>
      <c r="P650" s="669"/>
      <c r="Q650" s="670">
        <v>10</v>
      </c>
      <c r="R650" s="670"/>
      <c r="S650" s="670">
        <v>10</v>
      </c>
      <c r="T650" s="670">
        <v>10</v>
      </c>
      <c r="U650" s="670">
        <v>5</v>
      </c>
      <c r="V650" s="503"/>
      <c r="W650" s="503"/>
      <c r="X650" s="503"/>
      <c r="Y650" s="504"/>
      <c r="Z650" s="504"/>
      <c r="AA650" s="504"/>
      <c r="AB650" s="117"/>
    </row>
    <row r="651" spans="1:28" ht="18" customHeight="1">
      <c r="A651" s="514" t="s">
        <v>17839</v>
      </c>
      <c r="B651" s="636">
        <v>4814</v>
      </c>
      <c r="C651" s="19" t="s">
        <v>17290</v>
      </c>
      <c r="D651" s="353" t="str">
        <f>IFERROR(VLOOKUP($C651,'[5]Mã KH'!$A$3:$E$4001,3,0)," ")</f>
        <v>khu trung tâm thương mại Vincom Lê Thánh Tông, Số 5 đường Lê, Phường Máy Tơ, Quận Ngô Quyền, Thành phố Hải Phòng, Việt Nam</v>
      </c>
      <c r="E651" s="14">
        <v>4168622635</v>
      </c>
      <c r="F651" s="502"/>
      <c r="G651" s="551"/>
      <c r="H651" s="502"/>
      <c r="I651" s="502"/>
      <c r="J651" s="502"/>
      <c r="K651" s="502"/>
      <c r="L651" s="502"/>
      <c r="M651" s="502"/>
      <c r="N651" s="502"/>
      <c r="O651" s="669">
        <v>10</v>
      </c>
      <c r="P651" s="669"/>
      <c r="Q651" s="670">
        <v>10</v>
      </c>
      <c r="R651" s="670"/>
      <c r="S651" s="670">
        <v>20</v>
      </c>
      <c r="T651" s="670">
        <v>20</v>
      </c>
      <c r="U651" s="503"/>
      <c r="V651" s="503"/>
      <c r="W651" s="503"/>
      <c r="X651" s="503"/>
      <c r="Y651" s="504"/>
      <c r="Z651" s="504"/>
      <c r="AA651" s="504"/>
      <c r="AB651" s="117"/>
    </row>
    <row r="652" spans="1:28" ht="18" customHeight="1">
      <c r="A652" s="514" t="s">
        <v>17839</v>
      </c>
      <c r="B652" s="637">
        <v>6026</v>
      </c>
      <c r="C652" s="19" t="s">
        <v>17290</v>
      </c>
      <c r="D652" s="353" t="str">
        <f>IFERROR(VLOOKUP($C652,'[5]Mã KH'!$A$3:$E$4001,3,0)," ")</f>
        <v>khu trung tâm thương mại Vincom Lê Thánh Tông, Số 5 đường Lê, Phường Máy Tơ, Quận Ngô Quyền, Thành phố Hải Phòng, Việt Nam</v>
      </c>
      <c r="E652" s="439">
        <v>4168749071</v>
      </c>
      <c r="F652" s="502"/>
      <c r="G652" s="551"/>
      <c r="H652" s="502"/>
      <c r="I652" s="502"/>
      <c r="J652" s="502"/>
      <c r="K652" s="502"/>
      <c r="L652" s="502"/>
      <c r="M652" s="502"/>
      <c r="N652" s="502"/>
      <c r="O652" s="669">
        <v>30</v>
      </c>
      <c r="P652" s="502"/>
      <c r="Q652" s="503"/>
      <c r="R652" s="503"/>
      <c r="S652" s="503"/>
      <c r="T652" s="503"/>
      <c r="U652" s="503"/>
      <c r="V652" s="503"/>
      <c r="W652" s="503"/>
      <c r="X652" s="503"/>
      <c r="Y652" s="504"/>
      <c r="Z652" s="504"/>
      <c r="AA652" s="504"/>
      <c r="AB652" s="117"/>
    </row>
    <row r="653" spans="1:28" ht="18" customHeight="1">
      <c r="A653" s="514" t="s">
        <v>17839</v>
      </c>
      <c r="B653" s="636">
        <v>5159</v>
      </c>
      <c r="C653" s="19" t="s">
        <v>17290</v>
      </c>
      <c r="D653" s="353" t="str">
        <f>IFERROR(VLOOKUP($C653,'[5]Mã KH'!$A$3:$E$4001,3,0)," ")</f>
        <v>khu trung tâm thương mại Vincom Lê Thánh Tông, Số 5 đường Lê, Phường Máy Tơ, Quận Ngô Quyền, Thành phố Hải Phòng, Việt Nam</v>
      </c>
      <c r="E653" s="14">
        <v>4168643160</v>
      </c>
      <c r="F653" s="502"/>
      <c r="G653" s="551"/>
      <c r="H653" s="502"/>
      <c r="I653" s="502"/>
      <c r="J653" s="502"/>
      <c r="K653" s="502"/>
      <c r="L653" s="502"/>
      <c r="M653" s="669">
        <v>15</v>
      </c>
      <c r="N653" s="669"/>
      <c r="O653" s="669">
        <v>15</v>
      </c>
      <c r="P653" s="669"/>
      <c r="Q653" s="670"/>
      <c r="R653" s="670"/>
      <c r="S653" s="670">
        <v>5</v>
      </c>
      <c r="T653" s="670">
        <v>10</v>
      </c>
      <c r="U653" s="670">
        <v>5</v>
      </c>
      <c r="V653" s="670"/>
      <c r="W653" s="670"/>
      <c r="X653" s="670"/>
      <c r="Y653" s="117">
        <v>5</v>
      </c>
      <c r="Z653" s="504"/>
      <c r="AA653" s="504"/>
      <c r="AB653" s="117"/>
    </row>
    <row r="654" spans="1:28" ht="18" customHeight="1">
      <c r="A654" s="514" t="s">
        <v>17839</v>
      </c>
      <c r="B654" s="636">
        <v>6708</v>
      </c>
      <c r="C654" s="19" t="s">
        <v>17292</v>
      </c>
      <c r="D654" s="353" t="str">
        <f>IFERROR(VLOOKUP($C654,'[5]Mã KH'!$A$3:$E$4001,3,0)," ")</f>
        <v>Tầng 2, khu TTTM Vincom Plaza Hạ Long, Khu vực Cột đồng hồ, Phường Bạch Đằng, Thành phố Hạ Long, Tỉnh Quảng Ninh, Việt Nam</v>
      </c>
      <c r="E654" s="14">
        <v>4168563915</v>
      </c>
      <c r="F654" s="502"/>
      <c r="G654" s="551"/>
      <c r="H654" s="502"/>
      <c r="I654" s="502"/>
      <c r="J654" s="502"/>
      <c r="K654" s="502"/>
      <c r="L654" s="502"/>
      <c r="M654" s="502"/>
      <c r="N654" s="502"/>
      <c r="O654" s="669">
        <v>20</v>
      </c>
      <c r="P654" s="669"/>
      <c r="Q654" s="670">
        <v>5</v>
      </c>
      <c r="R654" s="670"/>
      <c r="S654" s="670">
        <v>6</v>
      </c>
      <c r="T654" s="503"/>
      <c r="U654" s="503"/>
      <c r="V654" s="503"/>
      <c r="W654" s="503"/>
      <c r="X654" s="503"/>
      <c r="Y654" s="504"/>
      <c r="Z654" s="504"/>
      <c r="AA654" s="504"/>
      <c r="AB654" s="117"/>
    </row>
    <row r="655" spans="1:28" ht="18" customHeight="1">
      <c r="A655" s="514" t="s">
        <v>17839</v>
      </c>
      <c r="B655" s="636">
        <v>6620</v>
      </c>
      <c r="C655" s="19" t="s">
        <v>17341</v>
      </c>
      <c r="D655" s="353" t="str">
        <f>IFERROR(VLOOKUP($C655,'[5]Mã KH'!$A$3:$E$4001,3,0)," ")</f>
        <v>Đường Điện Biên Phủ, Tổ 9, Phường Tân Phong, Thành Phố Lai Châu, Tỉnh Lai Châu, Việt Nam</v>
      </c>
      <c r="E655" s="14">
        <v>4168471823</v>
      </c>
      <c r="F655" s="502"/>
      <c r="G655" s="551"/>
      <c r="H655" s="502"/>
      <c r="I655" s="502"/>
      <c r="J655" s="502"/>
      <c r="K655" s="502"/>
      <c r="L655" s="502"/>
      <c r="M655" s="669">
        <v>6</v>
      </c>
      <c r="N655" s="669"/>
      <c r="O655" s="669">
        <v>6</v>
      </c>
      <c r="P655" s="502"/>
      <c r="Q655" s="503"/>
      <c r="R655" s="503"/>
      <c r="S655" s="503"/>
      <c r="T655" s="503"/>
      <c r="U655" s="503"/>
      <c r="V655" s="503"/>
      <c r="W655" s="503"/>
      <c r="X655" s="503"/>
      <c r="Y655" s="504"/>
      <c r="Z655" s="504"/>
      <c r="AA655" s="504"/>
      <c r="AB655" s="117"/>
    </row>
    <row r="656" spans="1:28" ht="18" customHeight="1">
      <c r="A656" s="514" t="s">
        <v>17839</v>
      </c>
      <c r="B656" s="637" t="s">
        <v>18337</v>
      </c>
      <c r="C656" s="19" t="s">
        <v>17341</v>
      </c>
      <c r="D656" s="353" t="str">
        <f>IFERROR(VLOOKUP($C656,'[5]Mã KH'!$A$3:$E$4001,3,0)," ")</f>
        <v>Đường Điện Biên Phủ, Tổ 9, Phường Tân Phong, Thành Phố Lai Châu, Tỉnh Lai Châu, Việt Nam</v>
      </c>
      <c r="E656" s="14">
        <v>4168471684</v>
      </c>
      <c r="F656" s="502"/>
      <c r="G656" s="551"/>
      <c r="H656" s="502"/>
      <c r="I656" s="502"/>
      <c r="J656" s="502"/>
      <c r="K656" s="502"/>
      <c r="L656" s="502"/>
      <c r="M656" s="669">
        <v>6</v>
      </c>
      <c r="N656" s="669"/>
      <c r="O656" s="669">
        <v>3</v>
      </c>
      <c r="P656" s="502"/>
      <c r="Q656" s="503"/>
      <c r="R656" s="503"/>
      <c r="S656" s="503"/>
      <c r="T656" s="503"/>
      <c r="U656" s="503"/>
      <c r="V656" s="503"/>
      <c r="W656" s="503"/>
      <c r="X656" s="503"/>
      <c r="Y656" s="504"/>
      <c r="Z656" s="504"/>
      <c r="AA656" s="504"/>
      <c r="AB656" s="117"/>
    </row>
    <row r="657" spans="1:28" ht="18" customHeight="1">
      <c r="A657" s="514" t="s">
        <v>17839</v>
      </c>
      <c r="B657" s="637" t="s">
        <v>18338</v>
      </c>
      <c r="C657" s="19" t="s">
        <v>17341</v>
      </c>
      <c r="D657" s="353" t="str">
        <f>IFERROR(VLOOKUP($C657,'[5]Mã KH'!$A$3:$E$4001,3,0)," ")</f>
        <v>Đường Điện Biên Phủ, Tổ 9, Phường Tân Phong, Thành Phố Lai Châu, Tỉnh Lai Châu, Việt Nam</v>
      </c>
      <c r="E657" s="14">
        <v>4168471699</v>
      </c>
      <c r="F657" s="502"/>
      <c r="G657" s="551"/>
      <c r="H657" s="502"/>
      <c r="I657" s="502"/>
      <c r="J657" s="502"/>
      <c r="K657" s="502"/>
      <c r="L657" s="502"/>
      <c r="M657" s="669">
        <v>6</v>
      </c>
      <c r="N657" s="669"/>
      <c r="O657" s="669">
        <v>6</v>
      </c>
      <c r="P657" s="669"/>
      <c r="Q657" s="670"/>
      <c r="R657" s="503"/>
      <c r="S657" s="503"/>
      <c r="T657" s="503"/>
      <c r="U657" s="503"/>
      <c r="V657" s="503"/>
      <c r="W657" s="503"/>
      <c r="X657" s="503"/>
      <c r="Y657" s="504"/>
      <c r="Z657" s="504"/>
      <c r="AA657" s="504"/>
      <c r="AB657" s="117"/>
    </row>
    <row r="658" spans="1:28" ht="18" customHeight="1">
      <c r="A658" s="514" t="s">
        <v>17839</v>
      </c>
      <c r="B658" s="637">
        <v>6464</v>
      </c>
      <c r="C658" s="19" t="s">
        <v>17341</v>
      </c>
      <c r="D658" s="353" t="str">
        <f>IFERROR(VLOOKUP($C658,'[5]Mã KH'!$A$3:$E$4001,3,0)," ")</f>
        <v>Đường Điện Biên Phủ, Tổ 9, Phường Tân Phong, Thành Phố Lai Châu, Tỉnh Lai Châu, Việt Nam</v>
      </c>
      <c r="E658" s="14">
        <v>4168471816</v>
      </c>
      <c r="F658" s="502"/>
      <c r="G658" s="551"/>
      <c r="H658" s="502"/>
      <c r="I658" s="502"/>
      <c r="J658" s="502"/>
      <c r="K658" s="502"/>
      <c r="L658" s="502"/>
      <c r="M658" s="669">
        <v>6</v>
      </c>
      <c r="N658" s="669"/>
      <c r="O658" s="669">
        <v>3</v>
      </c>
      <c r="P658" s="502"/>
      <c r="Q658" s="503"/>
      <c r="R658" s="503"/>
      <c r="S658" s="503"/>
      <c r="T658" s="503"/>
      <c r="U658" s="503"/>
      <c r="V658" s="503"/>
      <c r="W658" s="503"/>
      <c r="X658" s="503"/>
      <c r="Y658" s="504"/>
      <c r="Z658" s="504"/>
      <c r="AA658" s="504"/>
      <c r="AB658" s="117"/>
    </row>
    <row r="659" spans="1:28" ht="18" customHeight="1">
      <c r="A659" s="514" t="s">
        <v>17839</v>
      </c>
      <c r="B659" s="636" t="s">
        <v>18339</v>
      </c>
      <c r="C659" s="19" t="s">
        <v>17301</v>
      </c>
      <c r="D659" s="353" t="str">
        <f>IFERROR(VLOOKUP($C659,'[5]Mã KH'!$A$3:$E$4001,3,0)," ")</f>
        <v>Số 02-04 Võ Nguyên Giáp, Phường Bắc Cường, Thành phố Lào Cai, Tỉnh Lào Cai, Việt Nam</v>
      </c>
      <c r="E659" s="14">
        <v>4168631083</v>
      </c>
      <c r="F659" s="502"/>
      <c r="G659" s="551"/>
      <c r="H659" s="502"/>
      <c r="I659" s="502"/>
      <c r="J659" s="502"/>
      <c r="K659" s="502"/>
      <c r="L659" s="502"/>
      <c r="M659" s="669">
        <v>10</v>
      </c>
      <c r="N659" s="669"/>
      <c r="O659" s="669">
        <v>20</v>
      </c>
      <c r="P659" s="669"/>
      <c r="Q659" s="670">
        <v>10</v>
      </c>
      <c r="R659" s="670"/>
      <c r="S659" s="670">
        <v>15</v>
      </c>
      <c r="T659" s="670">
        <v>10</v>
      </c>
      <c r="U659" s="503"/>
      <c r="V659" s="503"/>
      <c r="W659" s="503"/>
      <c r="X659" s="503"/>
      <c r="Y659" s="504"/>
      <c r="Z659" s="504"/>
      <c r="AA659" s="504"/>
      <c r="AB659" s="117"/>
    </row>
    <row r="660" spans="1:28" ht="18" customHeight="1">
      <c r="A660" s="514" t="s">
        <v>17839</v>
      </c>
      <c r="B660" s="637" t="s">
        <v>18339</v>
      </c>
      <c r="C660" s="19" t="s">
        <v>17301</v>
      </c>
      <c r="D660" s="353" t="str">
        <f>IFERROR(VLOOKUP($C660,'[5]Mã KH'!$A$3:$E$4001,3,0)," ")</f>
        <v>Số 02-04 Võ Nguyên Giáp, Phường Bắc Cường, Thành phố Lào Cai, Tỉnh Lào Cai, Việt Nam</v>
      </c>
      <c r="E660" s="14">
        <v>4168471691</v>
      </c>
      <c r="F660" s="502"/>
      <c r="G660" s="551"/>
      <c r="H660" s="502"/>
      <c r="I660" s="502"/>
      <c r="J660" s="502"/>
      <c r="K660" s="502"/>
      <c r="L660" s="502"/>
      <c r="M660" s="669">
        <v>6</v>
      </c>
      <c r="N660" s="669"/>
      <c r="O660" s="669">
        <v>6</v>
      </c>
      <c r="P660" s="669"/>
      <c r="Q660" s="670"/>
      <c r="R660" s="670"/>
      <c r="S660" s="670"/>
      <c r="T660" s="670"/>
      <c r="U660" s="503"/>
      <c r="V660" s="503"/>
      <c r="W660" s="503"/>
      <c r="X660" s="503"/>
      <c r="Y660" s="504"/>
      <c r="Z660" s="504"/>
      <c r="AA660" s="504"/>
      <c r="AB660" s="117"/>
    </row>
    <row r="661" spans="1:28" ht="18" customHeight="1">
      <c r="A661" s="514" t="s">
        <v>17839</v>
      </c>
      <c r="B661" s="636">
        <v>6724</v>
      </c>
      <c r="C661" s="19" t="s">
        <v>17306</v>
      </c>
      <c r="D661" s="353" t="str">
        <f>IFERROR(VLOOKUP($C661,'[5]Mã KH'!$A$3:$E$4001,3,0)," ")</f>
        <v>Số nhà 310 Trường Chinh, Tổ dân phố 06, Phường Mường Thanh, Thành phố Điện Biên Phủ, Tỉnh Điện Biên, Việt Nam</v>
      </c>
      <c r="E661" s="14">
        <v>4168471825</v>
      </c>
      <c r="F661" s="502"/>
      <c r="G661" s="551"/>
      <c r="H661" s="502"/>
      <c r="I661" s="502"/>
      <c r="J661" s="502"/>
      <c r="K661" s="502"/>
      <c r="L661" s="502"/>
      <c r="M661" s="669">
        <v>16</v>
      </c>
      <c r="N661" s="669"/>
      <c r="O661" s="669">
        <v>20</v>
      </c>
      <c r="P661" s="669"/>
      <c r="Q661" s="670"/>
      <c r="R661" s="670"/>
      <c r="S661" s="670">
        <v>5</v>
      </c>
      <c r="T661" s="670">
        <v>5</v>
      </c>
      <c r="U661" s="503"/>
      <c r="V661" s="503"/>
      <c r="W661" s="503"/>
      <c r="X661" s="503"/>
      <c r="Y661" s="504"/>
      <c r="Z661" s="504"/>
      <c r="AA661" s="504"/>
      <c r="AB661" s="117"/>
    </row>
    <row r="662" spans="1:28" ht="18" customHeight="1">
      <c r="A662" s="514" t="s">
        <v>17839</v>
      </c>
      <c r="B662" s="636">
        <v>6294</v>
      </c>
      <c r="C662" s="19" t="s">
        <v>17306</v>
      </c>
      <c r="D662" s="353" t="str">
        <f>IFERROR(VLOOKUP($C662,'[5]Mã KH'!$A$3:$E$4001,3,0)," ")</f>
        <v>Số nhà 310 Trường Chinh, Tổ dân phố 06, Phường Mường Thanh, Thành phố Điện Biên Phủ, Tỉnh Điện Biên, Việt Nam</v>
      </c>
      <c r="E662" s="14">
        <v>4168471806</v>
      </c>
      <c r="F662" s="502"/>
      <c r="G662" s="551"/>
      <c r="H662" s="502"/>
      <c r="I662" s="502"/>
      <c r="J662" s="502"/>
      <c r="K662" s="502"/>
      <c r="L662" s="502"/>
      <c r="M662" s="669">
        <v>6</v>
      </c>
      <c r="N662" s="669"/>
      <c r="O662" s="669">
        <v>3</v>
      </c>
      <c r="P662" s="669"/>
      <c r="Q662" s="670"/>
      <c r="R662" s="670"/>
      <c r="S662" s="670"/>
      <c r="T662" s="670"/>
      <c r="U662" s="670"/>
      <c r="V662" s="503"/>
      <c r="W662" s="503"/>
      <c r="X662" s="503"/>
      <c r="Y662" s="504"/>
      <c r="Z662" s="504"/>
      <c r="AA662" s="504"/>
      <c r="AB662" s="117"/>
    </row>
    <row r="663" spans="1:28" ht="18" customHeight="1">
      <c r="A663" s="514" t="s">
        <v>17839</v>
      </c>
      <c r="B663" s="637">
        <v>6294</v>
      </c>
      <c r="C663" s="19" t="s">
        <v>17306</v>
      </c>
      <c r="D663" s="353" t="str">
        <f>IFERROR(VLOOKUP($C663,'[5]Mã KH'!$A$3:$E$4001,3,0)," ")</f>
        <v>Số nhà 310 Trường Chinh, Tổ dân phố 06, Phường Mường Thanh, Thành phố Điện Biên Phủ, Tỉnh Điện Biên, Việt Nam</v>
      </c>
      <c r="E663" s="14">
        <v>4168650644</v>
      </c>
      <c r="F663" s="502"/>
      <c r="G663" s="551"/>
      <c r="H663" s="502"/>
      <c r="I663" s="502"/>
      <c r="J663" s="502"/>
      <c r="K663" s="502"/>
      <c r="L663" s="502"/>
      <c r="M663" s="669"/>
      <c r="N663" s="669"/>
      <c r="O663" s="669"/>
      <c r="P663" s="669"/>
      <c r="Q663" s="670"/>
      <c r="R663" s="670"/>
      <c r="S663" s="670">
        <v>5</v>
      </c>
      <c r="T663" s="670">
        <v>5</v>
      </c>
      <c r="U663" s="670">
        <v>5</v>
      </c>
      <c r="V663" s="503"/>
      <c r="W663" s="503"/>
      <c r="X663" s="503"/>
      <c r="Y663" s="504"/>
      <c r="Z663" s="504"/>
      <c r="AA663" s="504"/>
      <c r="AB663" s="117"/>
    </row>
    <row r="664" spans="1:28" ht="18" customHeight="1">
      <c r="A664" s="514" t="s">
        <v>17839</v>
      </c>
      <c r="B664" s="637" t="s">
        <v>18340</v>
      </c>
      <c r="C664" s="19" t="s">
        <v>17306</v>
      </c>
      <c r="D664" s="353" t="str">
        <f>IFERROR(VLOOKUP($C664,'[5]Mã KH'!$A$3:$E$4001,3,0)," ")</f>
        <v>Số nhà 310 Trường Chinh, Tổ dân phố 06, Phường Mường Thanh, Thành phố Điện Biên Phủ, Tỉnh Điện Biên, Việt Nam</v>
      </c>
      <c r="E664" s="14">
        <v>4168471701</v>
      </c>
      <c r="F664" s="502"/>
      <c r="G664" s="551"/>
      <c r="H664" s="502"/>
      <c r="I664" s="502"/>
      <c r="J664" s="502"/>
      <c r="K664" s="502"/>
      <c r="L664" s="502"/>
      <c r="M664" s="669">
        <v>6</v>
      </c>
      <c r="N664" s="669"/>
      <c r="O664" s="669">
        <v>6</v>
      </c>
      <c r="P664" s="669"/>
      <c r="Q664" s="670"/>
      <c r="R664" s="503"/>
      <c r="S664" s="503"/>
      <c r="T664" s="503"/>
      <c r="U664" s="503"/>
      <c r="V664" s="503"/>
      <c r="W664" s="503"/>
      <c r="X664" s="503"/>
      <c r="Y664" s="504"/>
      <c r="Z664" s="504"/>
      <c r="AA664" s="504"/>
      <c r="AB664" s="117"/>
    </row>
    <row r="665" spans="1:28" ht="18" customHeight="1">
      <c r="A665" s="514" t="s">
        <v>17839</v>
      </c>
      <c r="B665" s="636">
        <v>6287</v>
      </c>
      <c r="C665" s="19" t="s">
        <v>17306</v>
      </c>
      <c r="D665" s="353" t="str">
        <f>IFERROR(VLOOKUP($C665,'[5]Mã KH'!$A$3:$E$4001,3,0)," ")</f>
        <v>Số nhà 310 Trường Chinh, Tổ dân phố 06, Phường Mường Thanh, Thành phố Điện Biên Phủ, Tỉnh Điện Biên, Việt Nam</v>
      </c>
      <c r="E665" s="14">
        <v>4168471805</v>
      </c>
      <c r="F665" s="502"/>
      <c r="G665" s="551"/>
      <c r="H665" s="502"/>
      <c r="I665" s="502"/>
      <c r="J665" s="502"/>
      <c r="K665" s="502"/>
      <c r="L665" s="502"/>
      <c r="M665" s="669">
        <v>6</v>
      </c>
      <c r="N665" s="669"/>
      <c r="O665" s="669">
        <v>10</v>
      </c>
      <c r="P665" s="669"/>
      <c r="Q665" s="670"/>
      <c r="R665" s="670"/>
      <c r="S665" s="670"/>
      <c r="T665" s="670">
        <v>5</v>
      </c>
      <c r="U665" s="503"/>
      <c r="V665" s="503"/>
      <c r="W665" s="503"/>
      <c r="X665" s="503"/>
      <c r="Y665" s="504"/>
      <c r="Z665" s="504"/>
      <c r="AA665" s="504"/>
      <c r="AB665" s="117"/>
    </row>
    <row r="666" spans="1:28" ht="18" customHeight="1">
      <c r="A666" s="514" t="s">
        <v>17839</v>
      </c>
      <c r="B666" s="637">
        <v>6578</v>
      </c>
      <c r="C666" s="19" t="s">
        <v>17306</v>
      </c>
      <c r="D666" s="353" t="str">
        <f>IFERROR(VLOOKUP($C666,'[5]Mã KH'!$A$3:$E$4001,3,0)," ")</f>
        <v>Số nhà 310 Trường Chinh, Tổ dân phố 06, Phường Mường Thanh, Thành phố Điện Biên Phủ, Tỉnh Điện Biên, Việt Nam</v>
      </c>
      <c r="E666" s="14">
        <v>4168471821</v>
      </c>
      <c r="F666" s="502"/>
      <c r="G666" s="551"/>
      <c r="H666" s="502"/>
      <c r="I666" s="502"/>
      <c r="J666" s="502"/>
      <c r="K666" s="502"/>
      <c r="L666" s="502"/>
      <c r="M666" s="502">
        <v>6</v>
      </c>
      <c r="N666" s="502"/>
      <c r="O666" s="502">
        <v>3</v>
      </c>
      <c r="P666" s="502"/>
      <c r="Q666" s="503"/>
      <c r="R666" s="503"/>
      <c r="S666" s="503"/>
      <c r="T666" s="503"/>
      <c r="U666" s="503"/>
      <c r="V666" s="503"/>
      <c r="W666" s="503"/>
      <c r="X666" s="503"/>
      <c r="Y666" s="504"/>
      <c r="Z666" s="504"/>
      <c r="AA666" s="504"/>
      <c r="AB666" s="117"/>
    </row>
    <row r="667" spans="1:28" ht="18" customHeight="1">
      <c r="A667" s="514" t="s">
        <v>17839</v>
      </c>
      <c r="B667" s="637">
        <v>6296</v>
      </c>
      <c r="C667" s="19" t="s">
        <v>17306</v>
      </c>
      <c r="D667" s="353" t="str">
        <f>IFERROR(VLOOKUP($C667,'[5]Mã KH'!$A$3:$E$4001,3,0)," ")</f>
        <v>Số nhà 310 Trường Chinh, Tổ dân phố 06, Phường Mường Thanh, Thành phố Điện Biên Phủ, Tỉnh Điện Biên, Việt Nam</v>
      </c>
      <c r="E667" s="14">
        <v>4168471807</v>
      </c>
      <c r="F667" s="502"/>
      <c r="G667" s="551"/>
      <c r="H667" s="502"/>
      <c r="I667" s="502"/>
      <c r="J667" s="502"/>
      <c r="K667" s="502"/>
      <c r="L667" s="502"/>
      <c r="M667" s="669">
        <v>6</v>
      </c>
      <c r="N667" s="669"/>
      <c r="O667" s="669">
        <v>3</v>
      </c>
      <c r="P667" s="669"/>
      <c r="Q667" s="670"/>
      <c r="R667" s="503"/>
      <c r="S667" s="503"/>
      <c r="T667" s="503"/>
      <c r="U667" s="503"/>
      <c r="V667" s="503"/>
      <c r="W667" s="503"/>
      <c r="X667" s="503"/>
      <c r="Y667" s="504"/>
      <c r="Z667" s="504"/>
      <c r="AA667" s="504"/>
      <c r="AB667" s="117"/>
    </row>
    <row r="668" spans="1:28" ht="18" customHeight="1">
      <c r="A668" s="514" t="s">
        <v>17839</v>
      </c>
      <c r="B668" s="637">
        <v>6310</v>
      </c>
      <c r="C668" s="19" t="s">
        <v>17306</v>
      </c>
      <c r="D668" s="353" t="str">
        <f>IFERROR(VLOOKUP($C668,'[5]Mã KH'!$A$3:$E$4001,3,0)," ")</f>
        <v>Số nhà 310 Trường Chinh, Tổ dân phố 06, Phường Mường Thanh, Thành phố Điện Biên Phủ, Tỉnh Điện Biên, Việt Nam</v>
      </c>
      <c r="E668" s="14">
        <v>4168471810</v>
      </c>
      <c r="F668" s="502"/>
      <c r="G668" s="551"/>
      <c r="H668" s="502"/>
      <c r="I668" s="502"/>
      <c r="J668" s="502"/>
      <c r="K668" s="502"/>
      <c r="L668" s="502"/>
      <c r="M668" s="669">
        <v>6</v>
      </c>
      <c r="N668" s="669"/>
      <c r="O668" s="669">
        <v>3</v>
      </c>
      <c r="P668" s="669"/>
      <c r="Q668" s="670"/>
      <c r="R668" s="503"/>
      <c r="S668" s="503"/>
      <c r="T668" s="503"/>
      <c r="U668" s="503"/>
      <c r="V668" s="503"/>
      <c r="W668" s="503"/>
      <c r="X668" s="503"/>
      <c r="Y668" s="504"/>
      <c r="Z668" s="504"/>
      <c r="AA668" s="504"/>
      <c r="AB668" s="117"/>
    </row>
    <row r="669" spans="1:28" ht="18" customHeight="1">
      <c r="A669" s="514" t="s">
        <v>17839</v>
      </c>
      <c r="B669" s="636" t="s">
        <v>18341</v>
      </c>
      <c r="C669" s="19" t="s">
        <v>17342</v>
      </c>
      <c r="D669" s="353" t="str">
        <f>IFERROR(VLOOKUP($C669,'[5]Mã KH'!$A$3:$E$4001,3,0)," ")</f>
        <v>Tầng 1, Vincom+ Tĩnh Gia, Thôn Nam Yến, Xã Hải Yến, Thị xã Nghi Sơn, Tỉnh Thanh Hoá, Việt Nam</v>
      </c>
      <c r="E669" s="14">
        <v>4168550708</v>
      </c>
      <c r="F669" s="502"/>
      <c r="G669" s="551"/>
      <c r="H669" s="502"/>
      <c r="I669" s="502"/>
      <c r="J669" s="502"/>
      <c r="K669" s="502"/>
      <c r="L669" s="502"/>
      <c r="M669" s="669">
        <v>10</v>
      </c>
      <c r="N669" s="669"/>
      <c r="O669" s="669">
        <v>10</v>
      </c>
      <c r="P669" s="669"/>
      <c r="Q669" s="670"/>
      <c r="R669" s="670"/>
      <c r="S669" s="670">
        <v>5</v>
      </c>
      <c r="T669" s="670">
        <v>5</v>
      </c>
      <c r="U669" s="670">
        <v>3</v>
      </c>
      <c r="V669" s="670"/>
      <c r="W669" s="670"/>
      <c r="X669" s="670"/>
      <c r="Y669" s="117"/>
      <c r="Z669" s="117">
        <v>3</v>
      </c>
      <c r="AA669" s="504"/>
      <c r="AB669" s="117"/>
    </row>
    <row r="670" spans="1:28" ht="18" customHeight="1">
      <c r="A670" s="514" t="s">
        <v>17839</v>
      </c>
      <c r="B670" s="636">
        <v>3614</v>
      </c>
      <c r="C670" s="19" t="s">
        <v>17342</v>
      </c>
      <c r="D670" s="353" t="str">
        <f>IFERROR(VLOOKUP($C670,'[5]Mã KH'!$A$3:$E$4001,3,0)," ")</f>
        <v>Tầng 1, Vincom+ Tĩnh Gia, Thôn Nam Yến, Xã Hải Yến, Thị xã Nghi Sơn, Tỉnh Thanh Hoá, Việt Nam</v>
      </c>
      <c r="E670" s="14">
        <v>4168531669</v>
      </c>
      <c r="F670" s="502"/>
      <c r="G670" s="551"/>
      <c r="H670" s="502"/>
      <c r="I670" s="502"/>
      <c r="J670" s="502"/>
      <c r="K670" s="502"/>
      <c r="L670" s="502"/>
      <c r="M670" s="669">
        <v>10</v>
      </c>
      <c r="N670" s="669"/>
      <c r="O670" s="669">
        <v>18</v>
      </c>
      <c r="P670" s="669"/>
      <c r="Q670" s="670">
        <v>15</v>
      </c>
      <c r="R670" s="670"/>
      <c r="S670" s="670">
        <v>16</v>
      </c>
      <c r="T670" s="670">
        <v>16</v>
      </c>
      <c r="U670" s="670">
        <v>1</v>
      </c>
      <c r="V670" s="670"/>
      <c r="W670" s="670"/>
      <c r="X670" s="670"/>
      <c r="Y670" s="117">
        <v>2</v>
      </c>
      <c r="Z670" s="504"/>
      <c r="AA670" s="504"/>
      <c r="AB670" s="117"/>
    </row>
    <row r="671" spans="1:28" ht="18" customHeight="1">
      <c r="A671" s="514" t="s">
        <v>17839</v>
      </c>
      <c r="B671" s="636">
        <v>3823</v>
      </c>
      <c r="C671" s="19" t="s">
        <v>17342</v>
      </c>
      <c r="D671" s="353" t="str">
        <f>IFERROR(VLOOKUP($C671,'[5]Mã KH'!$A$3:$E$4001,3,0)," ")</f>
        <v>Tầng 1, Vincom+ Tĩnh Gia, Thôn Nam Yến, Xã Hải Yến, Thị xã Nghi Sơn, Tỉnh Thanh Hoá, Việt Nam</v>
      </c>
      <c r="E671" s="14">
        <v>4168531754</v>
      </c>
      <c r="F671" s="502"/>
      <c r="G671" s="551"/>
      <c r="H671" s="502"/>
      <c r="I671" s="502"/>
      <c r="J671" s="502"/>
      <c r="K671" s="502"/>
      <c r="L671" s="502"/>
      <c r="M671" s="669">
        <v>10</v>
      </c>
      <c r="N671" s="669"/>
      <c r="O671" s="669"/>
      <c r="P671" s="669"/>
      <c r="Q671" s="670">
        <v>5</v>
      </c>
      <c r="R671" s="670"/>
      <c r="S671" s="670">
        <v>2</v>
      </c>
      <c r="T671" s="670">
        <v>18</v>
      </c>
      <c r="U671" s="670">
        <v>1</v>
      </c>
      <c r="V671" s="670"/>
      <c r="W671" s="670"/>
      <c r="X671" s="670"/>
      <c r="Y671" s="117">
        <v>1</v>
      </c>
      <c r="Z671" s="504"/>
      <c r="AA671" s="504"/>
      <c r="AB671" s="117"/>
    </row>
    <row r="672" spans="1:28" ht="18" customHeight="1">
      <c r="A672" s="514" t="s">
        <v>17839</v>
      </c>
      <c r="B672" s="636">
        <v>5568</v>
      </c>
      <c r="C672" s="19" t="s">
        <v>17342</v>
      </c>
      <c r="D672" s="353" t="str">
        <f>IFERROR(VLOOKUP($C672,'[5]Mã KH'!$A$3:$E$4001,3,0)," ")</f>
        <v>Tầng 1, Vincom+ Tĩnh Gia, Thôn Nam Yến, Xã Hải Yến, Thị xã Nghi Sơn, Tỉnh Thanh Hoá, Việt Nam</v>
      </c>
      <c r="E672" s="14">
        <v>4168532306</v>
      </c>
      <c r="F672" s="502"/>
      <c r="G672" s="551"/>
      <c r="H672" s="502"/>
      <c r="I672" s="502"/>
      <c r="J672" s="502"/>
      <c r="K672" s="502"/>
      <c r="L672" s="502"/>
      <c r="M672" s="669">
        <v>8</v>
      </c>
      <c r="N672" s="669"/>
      <c r="O672" s="669">
        <v>10</v>
      </c>
      <c r="P672" s="669"/>
      <c r="Q672" s="670">
        <v>5</v>
      </c>
      <c r="R672" s="670"/>
      <c r="S672" s="670">
        <v>13</v>
      </c>
      <c r="T672" s="670">
        <v>5</v>
      </c>
      <c r="U672" s="503"/>
      <c r="V672" s="503"/>
      <c r="W672" s="503"/>
      <c r="X672" s="503"/>
      <c r="Y672" s="504"/>
      <c r="Z672" s="504"/>
      <c r="AA672" s="504"/>
      <c r="AB672" s="117"/>
    </row>
    <row r="673" spans="1:28" ht="18" customHeight="1">
      <c r="A673" s="638"/>
      <c r="B673" s="639"/>
      <c r="C673" s="52"/>
      <c r="D673" s="657" t="str">
        <f>IFERROR(VLOOKUP($C673,'[5]Mã KH'!$A$3:$E$4001,3,0)," ")</f>
        <v xml:space="preserve"> </v>
      </c>
      <c r="E673" s="157"/>
      <c r="F673" s="640"/>
      <c r="G673" s="641"/>
      <c r="H673" s="640"/>
      <c r="I673" s="640"/>
      <c r="J673" s="640"/>
      <c r="K673" s="640"/>
      <c r="L673" s="640"/>
      <c r="M673" s="640"/>
      <c r="N673" s="640"/>
      <c r="O673" s="640"/>
      <c r="P673" s="640"/>
      <c r="Q673" s="642"/>
      <c r="R673" s="642"/>
      <c r="S673" s="642"/>
      <c r="T673" s="642"/>
      <c r="U673" s="642"/>
      <c r="V673" s="642"/>
      <c r="W673" s="642"/>
      <c r="X673" s="642"/>
      <c r="Y673" s="643"/>
      <c r="Z673" s="643"/>
      <c r="AA673" s="643"/>
      <c r="AB673" s="644"/>
    </row>
    <row r="674" spans="1:28" ht="18" customHeight="1">
      <c r="A674" s="514"/>
      <c r="B674" s="637"/>
      <c r="C674" s="19"/>
      <c r="D674" s="372" t="s">
        <v>18453</v>
      </c>
      <c r="E674" s="14"/>
      <c r="F674" s="502"/>
      <c r="G674" s="551"/>
      <c r="H674" s="502"/>
      <c r="I674" s="502"/>
      <c r="J674" s="502"/>
      <c r="K674" s="502"/>
      <c r="L674" s="502"/>
      <c r="M674" s="502"/>
      <c r="N674" s="502"/>
      <c r="O674" s="502"/>
      <c r="P674" s="502"/>
      <c r="Q674" s="503"/>
      <c r="R674" s="503"/>
      <c r="S674" s="503"/>
      <c r="T674" s="503"/>
      <c r="U674" s="503"/>
      <c r="V674" s="503"/>
      <c r="W674" s="503"/>
      <c r="X674" s="503"/>
      <c r="Y674" s="504"/>
      <c r="Z674" s="504"/>
      <c r="AA674" s="504"/>
      <c r="AB674" s="117"/>
    </row>
    <row r="675" spans="1:28" ht="18" customHeight="1">
      <c r="A675" s="514" t="s">
        <v>17840</v>
      </c>
      <c r="B675" s="636" t="s">
        <v>18342</v>
      </c>
      <c r="C675" s="19" t="s">
        <v>17787</v>
      </c>
      <c r="D675" s="353" t="str">
        <f>IFERROR(VLOOKUP($C675,'[5]Mã KH'!$A$3:$E$4001,3,0)," ")</f>
        <v>Tầng 2, TTTM Vincom Plaza Hòa Bình, Phường Đồng Tiến, Thành phố Hoà Bình, Tỉnh Hòa Bình, Việt Nam</v>
      </c>
      <c r="E675" s="14">
        <v>4168471693</v>
      </c>
      <c r="F675" s="502"/>
      <c r="G675" s="551"/>
      <c r="H675" s="502"/>
      <c r="I675" s="502"/>
      <c r="J675" s="502"/>
      <c r="K675" s="502"/>
      <c r="L675" s="502"/>
      <c r="M675" s="669">
        <v>10</v>
      </c>
      <c r="N675" s="669"/>
      <c r="O675" s="669">
        <v>10</v>
      </c>
      <c r="P675" s="669"/>
      <c r="Q675" s="670">
        <v>5</v>
      </c>
      <c r="R675" s="670"/>
      <c r="S675" s="670">
        <v>5</v>
      </c>
      <c r="T675" s="670">
        <v>5</v>
      </c>
      <c r="U675" s="670">
        <v>5</v>
      </c>
      <c r="V675" s="670"/>
      <c r="W675" s="670">
        <v>5</v>
      </c>
      <c r="X675" s="670"/>
      <c r="Y675" s="117"/>
      <c r="Z675" s="117">
        <v>5</v>
      </c>
      <c r="AA675" s="504"/>
      <c r="AB675" s="117"/>
    </row>
    <row r="676" spans="1:28" ht="18" customHeight="1">
      <c r="A676" s="514" t="s">
        <v>17840</v>
      </c>
      <c r="B676" s="636" t="s">
        <v>18343</v>
      </c>
      <c r="C676" s="19" t="s">
        <v>17787</v>
      </c>
      <c r="D676" s="353" t="str">
        <f>IFERROR(VLOOKUP($C676,'[5]Mã KH'!$A$3:$E$4001,3,0)," ")</f>
        <v>Tầng 2, TTTM Vincom Plaza Hòa Bình, Phường Đồng Tiến, Thành phố Hoà Bình, Tỉnh Hòa Bình, Việt Nam</v>
      </c>
      <c r="E676" s="14">
        <v>4168471677</v>
      </c>
      <c r="F676" s="502"/>
      <c r="G676" s="551"/>
      <c r="H676" s="502"/>
      <c r="I676" s="502"/>
      <c r="J676" s="502"/>
      <c r="K676" s="502"/>
      <c r="L676" s="502"/>
      <c r="M676" s="669">
        <v>9</v>
      </c>
      <c r="N676" s="669"/>
      <c r="O676" s="669">
        <v>6</v>
      </c>
      <c r="P676" s="669"/>
      <c r="Q676" s="670"/>
      <c r="R676" s="670"/>
      <c r="S676" s="670">
        <v>5</v>
      </c>
      <c r="T676" s="670">
        <v>5</v>
      </c>
      <c r="U676" s="670">
        <v>5</v>
      </c>
      <c r="V676" s="670"/>
      <c r="W676" s="670">
        <v>5</v>
      </c>
      <c r="X676" s="670"/>
      <c r="Y676" s="713"/>
      <c r="Z676" s="713">
        <v>5</v>
      </c>
      <c r="AA676" s="713"/>
      <c r="AB676" s="713"/>
    </row>
    <row r="677" spans="1:28" ht="18" customHeight="1">
      <c r="A677" s="514" t="s">
        <v>17840</v>
      </c>
      <c r="B677" s="636" t="s">
        <v>18344</v>
      </c>
      <c r="C677" s="19" t="s">
        <v>17787</v>
      </c>
      <c r="D677" s="353" t="str">
        <f>IFERROR(VLOOKUP($C677,'[5]Mã KH'!$A$3:$E$4001,3,0)," ")</f>
        <v>Tầng 2, TTTM Vincom Plaza Hòa Bình, Phường Đồng Tiến, Thành phố Hoà Bình, Tỉnh Hòa Bình, Việt Nam</v>
      </c>
      <c r="E677" s="14">
        <v>4168471705</v>
      </c>
      <c r="F677" s="502"/>
      <c r="G677" s="551"/>
      <c r="H677" s="502"/>
      <c r="I677" s="502"/>
      <c r="J677" s="502"/>
      <c r="K677" s="502"/>
      <c r="L677" s="502"/>
      <c r="M677" s="669">
        <v>10</v>
      </c>
      <c r="N677" s="669"/>
      <c r="O677" s="669">
        <v>10</v>
      </c>
      <c r="P677" s="669"/>
      <c r="Q677" s="670">
        <v>10</v>
      </c>
      <c r="R677" s="670"/>
      <c r="S677" s="670">
        <v>10</v>
      </c>
      <c r="T677" s="670">
        <v>10</v>
      </c>
      <c r="U677" s="670">
        <v>5</v>
      </c>
      <c r="V677" s="670"/>
      <c r="W677" s="670">
        <v>5</v>
      </c>
      <c r="X677" s="670"/>
      <c r="Y677" s="713"/>
      <c r="Z677" s="713">
        <v>5</v>
      </c>
      <c r="AA677" s="713"/>
      <c r="AB677" s="713"/>
    </row>
    <row r="678" spans="1:28" ht="18" customHeight="1">
      <c r="A678" s="514" t="s">
        <v>17840</v>
      </c>
      <c r="B678" s="636">
        <v>6584</v>
      </c>
      <c r="C678" s="19" t="s">
        <v>17787</v>
      </c>
      <c r="D678" s="353" t="str">
        <f>IFERROR(VLOOKUP($C678,'[5]Mã KH'!$A$3:$E$4001,3,0)," ")</f>
        <v>Tầng 2, TTTM Vincom Plaza Hòa Bình, Phường Đồng Tiến, Thành phố Hoà Bình, Tỉnh Hòa Bình, Việt Nam</v>
      </c>
      <c r="E678" s="14">
        <v>4168471822</v>
      </c>
      <c r="F678" s="502"/>
      <c r="G678" s="551"/>
      <c r="H678" s="502"/>
      <c r="I678" s="502"/>
      <c r="J678" s="502"/>
      <c r="K678" s="502"/>
      <c r="L678" s="502"/>
      <c r="M678" s="669">
        <v>10</v>
      </c>
      <c r="N678" s="669"/>
      <c r="O678" s="669">
        <v>10</v>
      </c>
      <c r="P678" s="669"/>
      <c r="Q678" s="670"/>
      <c r="R678" s="670"/>
      <c r="S678" s="670">
        <v>3</v>
      </c>
      <c r="T678" s="670">
        <v>10</v>
      </c>
      <c r="U678" s="670"/>
      <c r="V678" s="670"/>
      <c r="W678" s="670">
        <v>3</v>
      </c>
      <c r="X678" s="670"/>
      <c r="Y678" s="117"/>
      <c r="Z678" s="117">
        <v>3</v>
      </c>
      <c r="AA678" s="504"/>
      <c r="AB678" s="117"/>
    </row>
    <row r="679" spans="1:28" ht="18" customHeight="1">
      <c r="A679" s="514" t="s">
        <v>17840</v>
      </c>
      <c r="B679" s="636" t="s">
        <v>18345</v>
      </c>
      <c r="C679" s="19" t="s">
        <v>17787</v>
      </c>
      <c r="D679" s="353" t="str">
        <f>IFERROR(VLOOKUP($C679,'[5]Mã KH'!$A$3:$E$4001,3,0)," ")</f>
        <v>Tầng 2, TTTM Vincom Plaza Hòa Bình, Phường Đồng Tiến, Thành phố Hoà Bình, Tỉnh Hòa Bình, Việt Nam</v>
      </c>
      <c r="E679" s="14">
        <v>4168471686</v>
      </c>
      <c r="F679" s="502"/>
      <c r="G679" s="551"/>
      <c r="H679" s="502"/>
      <c r="I679" s="502"/>
      <c r="J679" s="502"/>
      <c r="K679" s="502"/>
      <c r="L679" s="502"/>
      <c r="M679" s="502">
        <v>6</v>
      </c>
      <c r="N679" s="502"/>
      <c r="O679" s="502">
        <v>6</v>
      </c>
      <c r="P679" s="502"/>
      <c r="Q679" s="503"/>
      <c r="R679" s="503"/>
      <c r="S679" s="503">
        <v>5</v>
      </c>
      <c r="T679" s="503">
        <v>10</v>
      </c>
      <c r="U679" s="503"/>
      <c r="V679" s="503"/>
      <c r="W679" s="503"/>
      <c r="X679" s="503"/>
      <c r="Y679" s="504"/>
      <c r="Z679" s="504">
        <v>5</v>
      </c>
      <c r="AA679" s="504"/>
      <c r="AB679" s="117"/>
    </row>
    <row r="680" spans="1:28" ht="18" customHeight="1">
      <c r="A680" s="514" t="s">
        <v>17840</v>
      </c>
      <c r="B680" s="636">
        <v>5497</v>
      </c>
      <c r="C680" s="19" t="s">
        <v>17787</v>
      </c>
      <c r="D680" s="353" t="str">
        <f>IFERROR(VLOOKUP($C680,'[5]Mã KH'!$A$3:$E$4001,3,0)," ")</f>
        <v>Tầng 2, TTTM Vincom Plaza Hòa Bình, Phường Đồng Tiến, Thành phố Hoà Bình, Tỉnh Hòa Bình, Việt Nam</v>
      </c>
      <c r="E680" s="14">
        <v>4168471754</v>
      </c>
      <c r="F680" s="502"/>
      <c r="G680" s="551"/>
      <c r="H680" s="502"/>
      <c r="I680" s="502"/>
      <c r="J680" s="502"/>
      <c r="K680" s="502"/>
      <c r="L680" s="502"/>
      <c r="M680" s="502">
        <v>6</v>
      </c>
      <c r="N680" s="502"/>
      <c r="O680" s="502">
        <v>6</v>
      </c>
      <c r="P680" s="502"/>
      <c r="Q680" s="503"/>
      <c r="R680" s="503"/>
      <c r="S680" s="503">
        <v>5</v>
      </c>
      <c r="T680" s="503">
        <v>10</v>
      </c>
      <c r="U680" s="503"/>
      <c r="V680" s="503"/>
      <c r="W680" s="503"/>
      <c r="X680" s="503"/>
      <c r="Y680" s="504"/>
      <c r="Z680" s="504">
        <v>10</v>
      </c>
      <c r="AA680" s="504"/>
      <c r="AB680" s="117"/>
    </row>
    <row r="681" spans="1:28" ht="18" customHeight="1">
      <c r="A681" s="514" t="s">
        <v>17840</v>
      </c>
      <c r="B681" s="636">
        <v>6442</v>
      </c>
      <c r="C681" s="19" t="s">
        <v>17787</v>
      </c>
      <c r="D681" s="353" t="str">
        <f>IFERROR(VLOOKUP($C681,'[5]Mã KH'!$A$3:$E$4001,3,0)," ")</f>
        <v>Tầng 2, TTTM Vincom Plaza Hòa Bình, Phường Đồng Tiến, Thành phố Hoà Bình, Tỉnh Hòa Bình, Việt Nam</v>
      </c>
      <c r="E681" s="14">
        <v>4168471815</v>
      </c>
      <c r="F681" s="502"/>
      <c r="G681" s="551"/>
      <c r="H681" s="502"/>
      <c r="I681" s="502"/>
      <c r="J681" s="502"/>
      <c r="K681" s="502"/>
      <c r="L681" s="502"/>
      <c r="M681" s="502">
        <v>15</v>
      </c>
      <c r="N681" s="502"/>
      <c r="O681" s="502">
        <v>6</v>
      </c>
      <c r="P681" s="502"/>
      <c r="Q681" s="503"/>
      <c r="R681" s="503"/>
      <c r="S681" s="503">
        <v>6</v>
      </c>
      <c r="T681" s="503">
        <v>6</v>
      </c>
      <c r="U681" s="503">
        <v>6</v>
      </c>
      <c r="V681" s="503"/>
      <c r="W681" s="503">
        <v>6</v>
      </c>
      <c r="X681" s="503"/>
      <c r="Y681" s="504"/>
      <c r="Z681" s="504">
        <v>6</v>
      </c>
      <c r="AA681" s="504"/>
      <c r="AB681" s="117"/>
    </row>
    <row r="682" spans="1:28" ht="18" customHeight="1">
      <c r="A682" s="514" t="s">
        <v>17840</v>
      </c>
      <c r="B682" s="636">
        <v>5348</v>
      </c>
      <c r="C682" s="19" t="s">
        <v>17787</v>
      </c>
      <c r="D682" s="353" t="str">
        <f>IFERROR(VLOOKUP($C682,'[5]Mã KH'!$A$3:$E$4001,3,0)," ")</f>
        <v>Tầng 2, TTTM Vincom Plaza Hòa Bình, Phường Đồng Tiến, Thành phố Hoà Bình, Tỉnh Hòa Bình, Việt Nam</v>
      </c>
      <c r="E682" s="14">
        <v>4168471741</v>
      </c>
      <c r="F682" s="502"/>
      <c r="G682" s="551"/>
      <c r="H682" s="502"/>
      <c r="I682" s="502"/>
      <c r="J682" s="502"/>
      <c r="K682" s="502"/>
      <c r="L682" s="502"/>
      <c r="M682" s="669">
        <v>6</v>
      </c>
      <c r="N682" s="669"/>
      <c r="O682" s="669">
        <v>6</v>
      </c>
      <c r="P682" s="669"/>
      <c r="Q682" s="670"/>
      <c r="R682" s="670"/>
      <c r="S682" s="670">
        <v>6</v>
      </c>
      <c r="T682" s="670">
        <v>10</v>
      </c>
      <c r="U682" s="670"/>
      <c r="V682" s="670"/>
      <c r="W682" s="670"/>
      <c r="X682" s="670"/>
      <c r="Y682" s="117"/>
      <c r="Z682" s="117">
        <v>5</v>
      </c>
      <c r="AA682" s="504"/>
      <c r="AB682" s="117"/>
    </row>
    <row r="683" spans="1:28" ht="18" customHeight="1">
      <c r="A683" s="514" t="s">
        <v>17840</v>
      </c>
      <c r="B683" s="636">
        <v>5311</v>
      </c>
      <c r="C683" s="19" t="s">
        <v>17787</v>
      </c>
      <c r="D683" s="353" t="str">
        <f>IFERROR(VLOOKUP($C683,'[5]Mã KH'!$A$3:$E$4001,3,0)," ")</f>
        <v>Tầng 2, TTTM Vincom Plaza Hòa Bình, Phường Đồng Tiến, Thành phố Hoà Bình, Tỉnh Hòa Bình, Việt Nam</v>
      </c>
      <c r="E683" s="14">
        <v>4168471738</v>
      </c>
      <c r="F683" s="502"/>
      <c r="G683" s="551"/>
      <c r="H683" s="502"/>
      <c r="I683" s="502"/>
      <c r="J683" s="502"/>
      <c r="K683" s="502"/>
      <c r="L683" s="502"/>
      <c r="M683" s="669">
        <v>10</v>
      </c>
      <c r="N683" s="669"/>
      <c r="O683" s="669">
        <v>10</v>
      </c>
      <c r="P683" s="669"/>
      <c r="Q683" s="670"/>
      <c r="R683" s="670"/>
      <c r="S683" s="670">
        <v>5</v>
      </c>
      <c r="T683" s="670">
        <v>5</v>
      </c>
      <c r="U683" s="670"/>
      <c r="V683" s="670"/>
      <c r="W683" s="670"/>
      <c r="X683" s="670"/>
      <c r="Y683" s="117"/>
      <c r="Z683" s="117">
        <v>5</v>
      </c>
      <c r="AA683" s="504"/>
      <c r="AB683" s="117"/>
    </row>
    <row r="684" spans="1:28" ht="18" customHeight="1">
      <c r="A684" s="514" t="s">
        <v>17840</v>
      </c>
      <c r="B684" s="637">
        <v>5438</v>
      </c>
      <c r="C684" s="19" t="s">
        <v>17787</v>
      </c>
      <c r="D684" s="353" t="str">
        <f>IFERROR(VLOOKUP($C684,'[5]Mã KH'!$A$3:$E$4001,3,0)," ")</f>
        <v>Tầng 2, TTTM Vincom Plaza Hòa Bình, Phường Đồng Tiến, Thành phố Hoà Bình, Tỉnh Hòa Bình, Việt Nam</v>
      </c>
      <c r="E684" s="14">
        <v>4168471750</v>
      </c>
      <c r="F684" s="502"/>
      <c r="G684" s="551"/>
      <c r="H684" s="502"/>
      <c r="I684" s="502"/>
      <c r="J684" s="502"/>
      <c r="K684" s="502"/>
      <c r="L684" s="502"/>
      <c r="M684" s="669">
        <v>6</v>
      </c>
      <c r="N684" s="669"/>
      <c r="O684" s="669">
        <v>6</v>
      </c>
      <c r="P684" s="502"/>
      <c r="Q684" s="503"/>
      <c r="R684" s="503"/>
      <c r="S684" s="503"/>
      <c r="T684" s="503"/>
      <c r="U684" s="503"/>
      <c r="V684" s="503"/>
      <c r="W684" s="503"/>
      <c r="X684" s="503"/>
      <c r="Y684" s="504"/>
      <c r="Z684" s="504"/>
      <c r="AA684" s="504"/>
      <c r="AB684" s="117"/>
    </row>
    <row r="685" spans="1:28" ht="18" customHeight="1">
      <c r="A685" s="514" t="s">
        <v>17840</v>
      </c>
      <c r="B685" s="636">
        <v>5373</v>
      </c>
      <c r="C685" s="19" t="s">
        <v>17787</v>
      </c>
      <c r="D685" s="353" t="str">
        <f>IFERROR(VLOOKUP($C685,'[5]Mã KH'!$A$3:$E$4001,3,0)," ")</f>
        <v>Tầng 2, TTTM Vincom Plaza Hòa Bình, Phường Đồng Tiến, Thành phố Hoà Bình, Tỉnh Hòa Bình, Việt Nam</v>
      </c>
      <c r="E685" s="14">
        <v>4168657314</v>
      </c>
      <c r="F685" s="502"/>
      <c r="G685" s="551"/>
      <c r="H685" s="502"/>
      <c r="I685" s="502"/>
      <c r="J685" s="502"/>
      <c r="K685" s="502"/>
      <c r="L685" s="502"/>
      <c r="M685" s="669">
        <v>10</v>
      </c>
      <c r="N685" s="669"/>
      <c r="O685" s="669">
        <v>5</v>
      </c>
      <c r="P685" s="669"/>
      <c r="Q685" s="670">
        <v>3</v>
      </c>
      <c r="R685" s="670"/>
      <c r="S685" s="670">
        <v>3</v>
      </c>
      <c r="T685" s="670"/>
      <c r="U685" s="670">
        <v>3</v>
      </c>
      <c r="V685" s="670"/>
      <c r="W685" s="670">
        <v>3</v>
      </c>
      <c r="X685" s="670"/>
      <c r="Y685" s="117"/>
      <c r="Z685" s="117">
        <v>3</v>
      </c>
      <c r="AA685" s="504"/>
      <c r="AB685" s="117"/>
    </row>
    <row r="686" spans="1:28" ht="18" customHeight="1">
      <c r="A686" s="514" t="s">
        <v>17840</v>
      </c>
      <c r="B686" s="636">
        <v>6233</v>
      </c>
      <c r="C686" s="19" t="s">
        <v>17787</v>
      </c>
      <c r="D686" s="353" t="str">
        <f>IFERROR(VLOOKUP($C686,'[5]Mã KH'!$A$3:$E$4001,3,0)," ")</f>
        <v>Tầng 2, TTTM Vincom Plaza Hòa Bình, Phường Đồng Tiến, Thành phố Hoà Bình, Tỉnh Hòa Bình, Việt Nam</v>
      </c>
      <c r="E686" s="14">
        <v>4168471801</v>
      </c>
      <c r="F686" s="502"/>
      <c r="G686" s="551"/>
      <c r="H686" s="502"/>
      <c r="I686" s="502"/>
      <c r="J686" s="502"/>
      <c r="K686" s="502"/>
      <c r="L686" s="502"/>
      <c r="M686" s="502">
        <v>9</v>
      </c>
      <c r="N686" s="502"/>
      <c r="O686" s="502">
        <v>6</v>
      </c>
      <c r="P686" s="502"/>
      <c r="Q686" s="503"/>
      <c r="R686" s="503"/>
      <c r="S686" s="503">
        <v>6</v>
      </c>
      <c r="T686" s="503">
        <v>6</v>
      </c>
      <c r="U686" s="503">
        <v>6</v>
      </c>
      <c r="V686" s="503"/>
      <c r="W686" s="503">
        <v>6</v>
      </c>
      <c r="X686" s="503"/>
      <c r="Y686" s="504"/>
      <c r="Z686" s="504">
        <v>6</v>
      </c>
      <c r="AA686" s="504"/>
      <c r="AB686" s="117"/>
    </row>
    <row r="687" spans="1:28" ht="18" customHeight="1">
      <c r="A687" s="514" t="s">
        <v>17840</v>
      </c>
      <c r="B687" s="636">
        <v>5064</v>
      </c>
      <c r="C687" s="19" t="s">
        <v>17301</v>
      </c>
      <c r="D687" s="353" t="str">
        <f>IFERROR(VLOOKUP($C687,'[5]Mã KH'!$A$3:$E$4001,3,0)," ")</f>
        <v>Số 02-04 Võ Nguyên Giáp, Phường Bắc Cường, Thành phố Lào Cai, Tỉnh Lào Cai, Việt Nam</v>
      </c>
      <c r="E687" s="14">
        <v>4168471730</v>
      </c>
      <c r="F687" s="502"/>
      <c r="G687" s="551"/>
      <c r="H687" s="502"/>
      <c r="I687" s="502"/>
      <c r="J687" s="502"/>
      <c r="K687" s="502"/>
      <c r="L687" s="502"/>
      <c r="M687" s="669">
        <v>15</v>
      </c>
      <c r="N687" s="669"/>
      <c r="O687" s="669">
        <v>10</v>
      </c>
      <c r="P687" s="669"/>
      <c r="Q687" s="701">
        <v>5</v>
      </c>
      <c r="R687" s="670"/>
      <c r="S687" s="670">
        <v>5</v>
      </c>
      <c r="T687" s="670">
        <v>10</v>
      </c>
      <c r="U687" s="670">
        <v>6</v>
      </c>
      <c r="V687" s="670"/>
      <c r="W687" s="670"/>
      <c r="X687" s="670"/>
      <c r="Y687" s="117"/>
      <c r="Z687" s="117">
        <v>5</v>
      </c>
      <c r="AA687" s="117"/>
      <c r="AB687" s="117"/>
    </row>
    <row r="688" spans="1:28" ht="18" customHeight="1">
      <c r="A688" s="514" t="s">
        <v>17840</v>
      </c>
      <c r="B688" s="686">
        <v>6933</v>
      </c>
      <c r="C688" s="19" t="s">
        <v>17301</v>
      </c>
      <c r="D688" s="353" t="str">
        <f>IFERROR(VLOOKUP($C688,'[5]Mã KH'!$A$3:$E$4001,3,0)," ")</f>
        <v>Số 02-04 Võ Nguyên Giáp, Phường Bắc Cường, Thành phố Lào Cai, Tỉnh Lào Cai, Việt Nam</v>
      </c>
      <c r="E688" s="14">
        <v>4168471831</v>
      </c>
      <c r="F688" s="502"/>
      <c r="G688" s="551"/>
      <c r="H688" s="502"/>
      <c r="I688" s="502"/>
      <c r="J688" s="502"/>
      <c r="K688" s="502"/>
      <c r="L688" s="502"/>
      <c r="M688" s="669">
        <v>10</v>
      </c>
      <c r="N688" s="669"/>
      <c r="O688" s="669">
        <v>3</v>
      </c>
      <c r="P688" s="669"/>
      <c r="Q688" s="670"/>
      <c r="R688" s="503"/>
      <c r="S688" s="503"/>
      <c r="T688" s="503"/>
      <c r="U688" s="503"/>
      <c r="V688" s="503"/>
      <c r="W688" s="503"/>
      <c r="X688" s="503"/>
      <c r="Y688" s="504"/>
      <c r="Z688" s="504"/>
      <c r="AA688" s="504"/>
      <c r="AB688" s="117"/>
    </row>
    <row r="689" spans="1:28" ht="18" customHeight="1">
      <c r="A689" s="514" t="s">
        <v>17840</v>
      </c>
      <c r="B689" s="637">
        <v>6933</v>
      </c>
      <c r="C689" s="19" t="s">
        <v>17301</v>
      </c>
      <c r="D689" s="353" t="str">
        <f>IFERROR(VLOOKUP($C689,'[5]Mã KH'!$A$3:$E$4001,3,0)," ")</f>
        <v>Số 02-04 Võ Nguyên Giáp, Phường Bắc Cường, Thành phố Lào Cai, Tỉnh Lào Cai, Việt Nam</v>
      </c>
      <c r="E689" s="14">
        <v>4168709181</v>
      </c>
      <c r="F689" s="502"/>
      <c r="G689" s="551"/>
      <c r="H689" s="502"/>
      <c r="I689" s="502"/>
      <c r="J689" s="502"/>
      <c r="K689" s="502"/>
      <c r="L689" s="502"/>
      <c r="M689" s="669"/>
      <c r="N689" s="669"/>
      <c r="O689" s="669">
        <v>15</v>
      </c>
      <c r="P689" s="669"/>
      <c r="Q689" s="670"/>
      <c r="R689" s="503"/>
      <c r="S689" s="503"/>
      <c r="T689" s="503"/>
      <c r="U689" s="503"/>
      <c r="V689" s="503"/>
      <c r="W689" s="503"/>
      <c r="X689" s="503"/>
      <c r="Y689" s="504"/>
      <c r="Z689" s="504"/>
      <c r="AA689" s="504"/>
      <c r="AB689" s="117"/>
    </row>
    <row r="690" spans="1:28" ht="18" customHeight="1">
      <c r="A690" s="514" t="s">
        <v>17840</v>
      </c>
      <c r="B690" s="636">
        <v>5426</v>
      </c>
      <c r="C690" s="19" t="s">
        <v>17301</v>
      </c>
      <c r="D690" s="353" t="str">
        <f>IFERROR(VLOOKUP($C690,'[5]Mã KH'!$A$3:$E$4001,3,0)," ")</f>
        <v>Số 02-04 Võ Nguyên Giáp, Phường Bắc Cường, Thành phố Lào Cai, Tỉnh Lào Cai, Việt Nam</v>
      </c>
      <c r="E690" s="14">
        <v>4168471749</v>
      </c>
      <c r="F690" s="502"/>
      <c r="G690" s="551"/>
      <c r="H690" s="502"/>
      <c r="I690" s="502"/>
      <c r="J690" s="502"/>
      <c r="K690" s="502"/>
      <c r="L690" s="502"/>
      <c r="M690" s="669">
        <v>10</v>
      </c>
      <c r="N690" s="669"/>
      <c r="O690" s="669">
        <v>6</v>
      </c>
      <c r="P690" s="669"/>
      <c r="Q690" s="670"/>
      <c r="R690" s="670"/>
      <c r="S690" s="670">
        <v>5</v>
      </c>
      <c r="T690" s="670">
        <v>10</v>
      </c>
      <c r="U690" s="503"/>
      <c r="V690" s="503"/>
      <c r="W690" s="503"/>
      <c r="X690" s="503"/>
      <c r="Y690" s="504"/>
      <c r="Z690" s="504"/>
      <c r="AA690" s="504"/>
      <c r="AB690" s="117"/>
    </row>
    <row r="691" spans="1:28" ht="18" customHeight="1">
      <c r="A691" s="514" t="s">
        <v>17840</v>
      </c>
      <c r="B691" s="636">
        <v>4965</v>
      </c>
      <c r="C691" s="19" t="s">
        <v>17301</v>
      </c>
      <c r="D691" s="353" t="str">
        <f>IFERROR(VLOOKUP($C691,'[5]Mã KH'!$A$3:$E$4001,3,0)," ")</f>
        <v>Số 02-04 Võ Nguyên Giáp, Phường Bắc Cường, Thành phố Lào Cai, Tỉnh Lào Cai, Việt Nam</v>
      </c>
      <c r="E691" s="14">
        <v>4168471722</v>
      </c>
      <c r="F691" s="502"/>
      <c r="G691" s="551"/>
      <c r="H691" s="502"/>
      <c r="I691" s="502"/>
      <c r="J691" s="502"/>
      <c r="K691" s="502"/>
      <c r="L691" s="502"/>
      <c r="M691" s="669">
        <v>9</v>
      </c>
      <c r="N691" s="669"/>
      <c r="O691" s="669">
        <v>6</v>
      </c>
      <c r="P691" s="669"/>
      <c r="Q691" s="670"/>
      <c r="R691" s="503"/>
      <c r="S691" s="503"/>
      <c r="T691" s="503"/>
      <c r="U691" s="503"/>
      <c r="V691" s="503"/>
      <c r="W691" s="503"/>
      <c r="X691" s="503"/>
      <c r="Y691" s="504"/>
      <c r="Z691" s="504"/>
      <c r="AA691" s="504"/>
      <c r="AB691" s="117"/>
    </row>
    <row r="692" spans="1:28" ht="18" customHeight="1">
      <c r="A692" s="514" t="s">
        <v>17840</v>
      </c>
      <c r="B692" s="637">
        <v>5001</v>
      </c>
      <c r="C692" s="19" t="s">
        <v>17301</v>
      </c>
      <c r="D692" s="353" t="str">
        <f>IFERROR(VLOOKUP($C692,'[5]Mã KH'!$A$3:$E$4001,3,0)," ")</f>
        <v>Số 02-04 Võ Nguyên Giáp, Phường Bắc Cường, Thành phố Lào Cai, Tỉnh Lào Cai, Việt Nam</v>
      </c>
      <c r="E692" s="14">
        <v>4168471726</v>
      </c>
      <c r="F692" s="502"/>
      <c r="G692" s="551"/>
      <c r="H692" s="502"/>
      <c r="I692" s="502"/>
      <c r="J692" s="502"/>
      <c r="K692" s="502"/>
      <c r="L692" s="502"/>
      <c r="M692" s="669">
        <v>6</v>
      </c>
      <c r="N692" s="669"/>
      <c r="O692" s="669">
        <v>3</v>
      </c>
      <c r="P692" s="669"/>
      <c r="Q692" s="670"/>
      <c r="R692" s="503"/>
      <c r="S692" s="503"/>
      <c r="T692" s="503"/>
      <c r="U692" s="503"/>
      <c r="V692" s="503"/>
      <c r="W692" s="503"/>
      <c r="X692" s="503"/>
      <c r="Y692" s="504"/>
      <c r="Z692" s="504"/>
      <c r="AA692" s="504"/>
      <c r="AB692" s="117"/>
    </row>
    <row r="693" spans="1:28" ht="18" customHeight="1">
      <c r="A693" s="514" t="s">
        <v>17840</v>
      </c>
      <c r="B693" s="636">
        <v>5381</v>
      </c>
      <c r="C693" s="19" t="s">
        <v>17301</v>
      </c>
      <c r="D693" s="353" t="str">
        <f>IFERROR(VLOOKUP($C693,'[5]Mã KH'!$A$3:$E$4001,3,0)," ")</f>
        <v>Số 02-04 Võ Nguyên Giáp, Phường Bắc Cường, Thành phố Lào Cai, Tỉnh Lào Cai, Việt Nam</v>
      </c>
      <c r="E693" s="14">
        <v>4168471747</v>
      </c>
      <c r="F693" s="502"/>
      <c r="G693" s="551"/>
      <c r="H693" s="502"/>
      <c r="I693" s="502"/>
      <c r="J693" s="502"/>
      <c r="K693" s="502"/>
      <c r="L693" s="502"/>
      <c r="M693" s="669">
        <v>6</v>
      </c>
      <c r="N693" s="669"/>
      <c r="O693" s="669">
        <v>6</v>
      </c>
      <c r="P693" s="502"/>
      <c r="Q693" s="503"/>
      <c r="R693" s="503"/>
      <c r="S693" s="689">
        <v>5</v>
      </c>
      <c r="T693" s="689">
        <v>10</v>
      </c>
      <c r="U693" s="689"/>
      <c r="V693" s="689"/>
      <c r="W693" s="689"/>
      <c r="X693" s="689"/>
      <c r="Y693" s="691"/>
      <c r="Z693" s="691">
        <v>5</v>
      </c>
      <c r="AA693" s="504"/>
      <c r="AB693" s="117"/>
    </row>
    <row r="694" spans="1:28" ht="18" customHeight="1">
      <c r="A694" s="514" t="s">
        <v>17840</v>
      </c>
      <c r="B694" s="637" t="s">
        <v>18346</v>
      </c>
      <c r="C694" s="19" t="s">
        <v>17301</v>
      </c>
      <c r="D694" s="353" t="str">
        <f>IFERROR(VLOOKUP($C694,'[5]Mã KH'!$A$3:$E$4001,3,0)," ")</f>
        <v>Số 02-04 Võ Nguyên Giáp, Phường Bắc Cường, Thành phố Lào Cai, Tỉnh Lào Cai, Việt Nam</v>
      </c>
      <c r="E694" s="14">
        <v>4168471675</v>
      </c>
      <c r="F694" s="502"/>
      <c r="G694" s="551"/>
      <c r="H694" s="502"/>
      <c r="I694" s="502"/>
      <c r="J694" s="502"/>
      <c r="K694" s="502"/>
      <c r="L694" s="502"/>
      <c r="M694" s="669">
        <v>6</v>
      </c>
      <c r="N694" s="669"/>
      <c r="O694" s="669">
        <v>3</v>
      </c>
      <c r="P694" s="502"/>
      <c r="Q694" s="503"/>
      <c r="R694" s="503"/>
      <c r="S694" s="503"/>
      <c r="T694" s="503"/>
      <c r="U694" s="503"/>
      <c r="V694" s="503"/>
      <c r="W694" s="503"/>
      <c r="X694" s="503"/>
      <c r="Y694" s="504"/>
      <c r="Z694" s="504"/>
      <c r="AA694" s="504"/>
      <c r="AB694" s="117"/>
    </row>
    <row r="695" spans="1:28" ht="18" customHeight="1">
      <c r="A695" s="514" t="s">
        <v>17840</v>
      </c>
      <c r="B695" s="636" t="s">
        <v>18347</v>
      </c>
      <c r="C695" s="19" t="s">
        <v>17301</v>
      </c>
      <c r="D695" s="353" t="str">
        <f>IFERROR(VLOOKUP($C695,'[5]Mã KH'!$A$3:$E$4001,3,0)," ")</f>
        <v>Số 02-04 Võ Nguyên Giáp, Phường Bắc Cường, Thành phố Lào Cai, Tỉnh Lào Cai, Việt Nam</v>
      </c>
      <c r="E695" s="14">
        <v>4168471622</v>
      </c>
      <c r="F695" s="502"/>
      <c r="G695" s="551"/>
      <c r="H695" s="502"/>
      <c r="I695" s="502"/>
      <c r="J695" s="502"/>
      <c r="K695" s="502"/>
      <c r="L695" s="502"/>
      <c r="M695" s="669">
        <v>6</v>
      </c>
      <c r="N695" s="669"/>
      <c r="O695" s="669">
        <v>15</v>
      </c>
      <c r="P695" s="669"/>
      <c r="Q695" s="670">
        <v>10</v>
      </c>
      <c r="R695" s="670"/>
      <c r="S695" s="670">
        <v>15</v>
      </c>
      <c r="T695" s="670">
        <v>4</v>
      </c>
      <c r="U695" s="670">
        <v>4</v>
      </c>
      <c r="V695" s="670"/>
      <c r="W695" s="670"/>
      <c r="X695" s="670"/>
      <c r="Y695" s="117"/>
      <c r="Z695" s="117">
        <v>10</v>
      </c>
      <c r="AA695" s="117"/>
      <c r="AB695" s="117"/>
    </row>
    <row r="696" spans="1:28" ht="18" customHeight="1">
      <c r="A696" s="514" t="s">
        <v>17840</v>
      </c>
      <c r="B696" s="636" t="s">
        <v>18348</v>
      </c>
      <c r="C696" s="19" t="s">
        <v>17341</v>
      </c>
      <c r="D696" s="353" t="str">
        <f>IFERROR(VLOOKUP($C696,'[5]Mã KH'!$A$3:$E$4001,3,0)," ")</f>
        <v>Đường Điện Biên Phủ, Tổ 9, Phường Tân Phong, Thành Phố Lai Châu, Tỉnh Lai Châu, Việt Nam</v>
      </c>
      <c r="E696" s="14">
        <v>4168471688</v>
      </c>
      <c r="F696" s="502"/>
      <c r="G696" s="551"/>
      <c r="H696" s="502"/>
      <c r="I696" s="502"/>
      <c r="J696" s="502"/>
      <c r="K696" s="502"/>
      <c r="L696" s="502"/>
      <c r="M696" s="669">
        <v>10</v>
      </c>
      <c r="N696" s="669"/>
      <c r="O696" s="669">
        <v>30</v>
      </c>
      <c r="P696" s="502"/>
      <c r="Q696" s="503"/>
      <c r="R696" s="503"/>
      <c r="S696" s="503"/>
      <c r="T696" s="503"/>
      <c r="U696" s="503"/>
      <c r="V696" s="503"/>
      <c r="W696" s="503"/>
      <c r="X696" s="503"/>
      <c r="Y696" s="504"/>
      <c r="Z696" s="504"/>
      <c r="AA696" s="504"/>
      <c r="AB696" s="117"/>
    </row>
    <row r="697" spans="1:28" ht="18" customHeight="1">
      <c r="A697" s="514" t="s">
        <v>17840</v>
      </c>
      <c r="B697" s="636" t="s">
        <v>18349</v>
      </c>
      <c r="C697" s="19" t="s">
        <v>17341</v>
      </c>
      <c r="D697" s="353" t="str">
        <f>IFERROR(VLOOKUP($C697,'[5]Mã KH'!$A$3:$E$4001,3,0)," ")</f>
        <v>Đường Điện Biên Phủ, Tổ 9, Phường Tân Phong, Thành Phố Lai Châu, Tỉnh Lai Châu, Việt Nam</v>
      </c>
      <c r="E697" s="14">
        <v>4168471689</v>
      </c>
      <c r="F697" s="502"/>
      <c r="G697" s="551"/>
      <c r="H697" s="502"/>
      <c r="I697" s="502"/>
      <c r="J697" s="502"/>
      <c r="K697" s="502"/>
      <c r="L697" s="502"/>
      <c r="M697" s="502">
        <v>6</v>
      </c>
      <c r="N697" s="502"/>
      <c r="O697" s="502">
        <v>6</v>
      </c>
      <c r="P697" s="502"/>
      <c r="Q697" s="503">
        <v>5</v>
      </c>
      <c r="R697" s="503"/>
      <c r="S697" s="503">
        <v>5</v>
      </c>
      <c r="T697" s="503">
        <v>3</v>
      </c>
      <c r="U697" s="503">
        <v>3</v>
      </c>
      <c r="V697" s="503"/>
      <c r="W697" s="503"/>
      <c r="X697" s="503"/>
      <c r="Y697" s="504">
        <v>3</v>
      </c>
      <c r="Z697" s="504"/>
      <c r="AA697" s="504"/>
      <c r="AB697" s="117"/>
    </row>
    <row r="698" spans="1:28" ht="18" customHeight="1">
      <c r="A698" s="514" t="s">
        <v>17840</v>
      </c>
      <c r="B698" s="636">
        <v>6099</v>
      </c>
      <c r="C698" s="19" t="s">
        <v>17293</v>
      </c>
      <c r="D698" s="353" t="str">
        <f>IFERROR(VLOOKUP($C698,'[5]Mã KH'!$A$3:$E$4001,3,0)," ")</f>
        <v>TTTM Vincom Sơn La, Tổ 3, Phường Quyết Thắng, Thành phố Sơn La, Tỉnh Sơn La, Việt Nam</v>
      </c>
      <c r="E698" s="14">
        <v>4168471797</v>
      </c>
      <c r="F698" s="502"/>
      <c r="G698" s="551"/>
      <c r="H698" s="502"/>
      <c r="I698" s="502"/>
      <c r="J698" s="502"/>
      <c r="K698" s="502"/>
      <c r="L698" s="502"/>
      <c r="M698" s="669">
        <v>9</v>
      </c>
      <c r="N698" s="669"/>
      <c r="O698" s="669">
        <v>6</v>
      </c>
      <c r="P698" s="669"/>
      <c r="Q698" s="670">
        <v>5</v>
      </c>
      <c r="R698" s="670"/>
      <c r="S698" s="670">
        <v>5</v>
      </c>
      <c r="T698" s="670">
        <v>5</v>
      </c>
      <c r="U698" s="670"/>
      <c r="V698" s="670"/>
      <c r="W698" s="670"/>
      <c r="X698" s="670"/>
      <c r="Y698" s="117"/>
      <c r="Z698" s="117">
        <v>5</v>
      </c>
      <c r="AA698" s="504"/>
      <c r="AB698" s="117"/>
    </row>
    <row r="699" spans="1:28" ht="18" customHeight="1">
      <c r="A699" s="514" t="s">
        <v>17840</v>
      </c>
      <c r="B699" s="636" t="s">
        <v>18350</v>
      </c>
      <c r="C699" s="19" t="s">
        <v>17293</v>
      </c>
      <c r="D699" s="353" t="str">
        <f>IFERROR(VLOOKUP($C699,'[5]Mã KH'!$A$3:$E$4001,3,0)," ")</f>
        <v>TTTM Vincom Sơn La, Tổ 3, Phường Quyết Thắng, Thành phố Sơn La, Tỉnh Sơn La, Việt Nam</v>
      </c>
      <c r="E699" s="14">
        <v>4168471683</v>
      </c>
      <c r="F699" s="502"/>
      <c r="G699" s="551"/>
      <c r="H699" s="502"/>
      <c r="I699" s="502"/>
      <c r="J699" s="502"/>
      <c r="K699" s="502"/>
      <c r="L699" s="502"/>
      <c r="M699" s="669">
        <v>16</v>
      </c>
      <c r="N699" s="669"/>
      <c r="O699" s="669">
        <v>16</v>
      </c>
      <c r="P699" s="669"/>
      <c r="Q699" s="670"/>
      <c r="R699" s="670"/>
      <c r="S699" s="670">
        <v>5</v>
      </c>
      <c r="T699" s="670">
        <v>5</v>
      </c>
      <c r="U699" s="503"/>
      <c r="V699" s="503"/>
      <c r="W699" s="503"/>
      <c r="X699" s="503"/>
      <c r="Y699" s="504"/>
      <c r="Z699" s="504"/>
      <c r="AA699" s="504"/>
      <c r="AB699" s="117"/>
    </row>
    <row r="700" spans="1:28" ht="18" customHeight="1">
      <c r="A700" s="514" t="s">
        <v>17840</v>
      </c>
      <c r="B700" s="636">
        <v>6092</v>
      </c>
      <c r="C700" s="19" t="s">
        <v>17293</v>
      </c>
      <c r="D700" s="353" t="str">
        <f>IFERROR(VLOOKUP($C700,'[5]Mã KH'!$A$3:$E$4001,3,0)," ")</f>
        <v>TTTM Vincom Sơn La, Tổ 3, Phường Quyết Thắng, Thành phố Sơn La, Tỉnh Sơn La, Việt Nam</v>
      </c>
      <c r="E700" s="14">
        <v>4168471796</v>
      </c>
      <c r="F700" s="502"/>
      <c r="G700" s="551"/>
      <c r="H700" s="502"/>
      <c r="I700" s="502"/>
      <c r="J700" s="502"/>
      <c r="K700" s="502"/>
      <c r="L700" s="502"/>
      <c r="M700" s="669">
        <v>15</v>
      </c>
      <c r="N700" s="669"/>
      <c r="O700" s="669">
        <v>10</v>
      </c>
      <c r="P700" s="669"/>
      <c r="Q700" s="670"/>
      <c r="R700" s="670"/>
      <c r="S700" s="670"/>
      <c r="T700" s="670"/>
      <c r="U700" s="670">
        <v>5</v>
      </c>
      <c r="V700" s="503"/>
      <c r="W700" s="503"/>
      <c r="X700" s="503"/>
      <c r="Y700" s="504"/>
      <c r="Z700" s="504"/>
      <c r="AA700" s="504"/>
      <c r="AB700" s="117"/>
    </row>
    <row r="701" spans="1:28" ht="18" customHeight="1">
      <c r="A701" s="514" t="s">
        <v>17840</v>
      </c>
      <c r="B701" s="636" t="s">
        <v>18351</v>
      </c>
      <c r="C701" s="19" t="s">
        <v>17293</v>
      </c>
      <c r="D701" s="353" t="str">
        <f>IFERROR(VLOOKUP($C701,'[5]Mã KH'!$A$3:$E$4001,3,0)," ")</f>
        <v>TTTM Vincom Sơn La, Tổ 3, Phường Quyết Thắng, Thành phố Sơn La, Tỉnh Sơn La, Việt Nam</v>
      </c>
      <c r="E701" s="14">
        <v>4168471685</v>
      </c>
      <c r="F701" s="502"/>
      <c r="G701" s="551"/>
      <c r="H701" s="502"/>
      <c r="I701" s="502"/>
      <c r="J701" s="502"/>
      <c r="K701" s="502"/>
      <c r="L701" s="502"/>
      <c r="M701" s="669">
        <v>6</v>
      </c>
      <c r="N701" s="669"/>
      <c r="O701" s="669">
        <v>6</v>
      </c>
      <c r="P701" s="669"/>
      <c r="Q701" s="670">
        <v>5</v>
      </c>
      <c r="R701" s="670"/>
      <c r="S701" s="670">
        <v>10</v>
      </c>
      <c r="T701" s="670">
        <v>10</v>
      </c>
      <c r="U701" s="670">
        <v>5</v>
      </c>
      <c r="V701" s="670"/>
      <c r="W701" s="670">
        <v>5</v>
      </c>
      <c r="X701" s="670"/>
      <c r="Y701" s="117"/>
      <c r="Z701" s="117">
        <v>5</v>
      </c>
      <c r="AA701" s="504"/>
      <c r="AB701" s="117"/>
    </row>
    <row r="702" spans="1:28" ht="18" customHeight="1">
      <c r="A702" s="514" t="s">
        <v>17840</v>
      </c>
      <c r="B702" s="636" t="s">
        <v>18352</v>
      </c>
      <c r="C702" s="19" t="s">
        <v>17293</v>
      </c>
      <c r="D702" s="353" t="str">
        <f>IFERROR(VLOOKUP($C702,'[5]Mã KH'!$A$3:$E$4001,3,0)," ")</f>
        <v>TTTM Vincom Sơn La, Tổ 3, Phường Quyết Thắng, Thành phố Sơn La, Tỉnh Sơn La, Việt Nam</v>
      </c>
      <c r="E702" s="14">
        <v>4168471680</v>
      </c>
      <c r="F702" s="502"/>
      <c r="G702" s="551"/>
      <c r="H702" s="502"/>
      <c r="I702" s="502"/>
      <c r="J702" s="502"/>
      <c r="K702" s="502"/>
      <c r="L702" s="502"/>
      <c r="M702" s="669">
        <v>6</v>
      </c>
      <c r="N702" s="669"/>
      <c r="O702" s="669">
        <v>10</v>
      </c>
      <c r="P702" s="669"/>
      <c r="Q702" s="670"/>
      <c r="R702" s="670"/>
      <c r="S702" s="670">
        <v>10</v>
      </c>
      <c r="T702" s="670">
        <v>5</v>
      </c>
      <c r="U702" s="503"/>
      <c r="V702" s="503"/>
      <c r="W702" s="503"/>
      <c r="X702" s="503"/>
      <c r="Y702" s="691">
        <v>5</v>
      </c>
      <c r="Z702" s="504"/>
      <c r="AA702" s="504"/>
      <c r="AB702" s="117"/>
    </row>
    <row r="703" spans="1:28" ht="18" customHeight="1">
      <c r="A703" s="514" t="s">
        <v>17840</v>
      </c>
      <c r="B703" s="636">
        <v>6397</v>
      </c>
      <c r="C703" s="19" t="s">
        <v>17293</v>
      </c>
      <c r="D703" s="353" t="str">
        <f>IFERROR(VLOOKUP($C703,'[5]Mã KH'!$A$3:$E$4001,3,0)," ")</f>
        <v>TTTM Vincom Sơn La, Tổ 3, Phường Quyết Thắng, Thành phố Sơn La, Tỉnh Sơn La, Việt Nam</v>
      </c>
      <c r="E703" s="14">
        <v>4168471814</v>
      </c>
      <c r="F703" s="502"/>
      <c r="G703" s="551"/>
      <c r="H703" s="502"/>
      <c r="I703" s="502"/>
      <c r="J703" s="502"/>
      <c r="K703" s="502"/>
      <c r="L703" s="502"/>
      <c r="M703" s="669">
        <v>6</v>
      </c>
      <c r="N703" s="669"/>
      <c r="O703" s="669">
        <v>10</v>
      </c>
      <c r="P703" s="669"/>
      <c r="Q703" s="670"/>
      <c r="R703" s="670"/>
      <c r="S703" s="670">
        <v>10</v>
      </c>
      <c r="T703" s="670">
        <v>15</v>
      </c>
      <c r="U703" s="670">
        <v>10</v>
      </c>
      <c r="V703" s="670"/>
      <c r="W703" s="670">
        <v>5</v>
      </c>
      <c r="X703" s="670"/>
      <c r="Y703" s="117"/>
      <c r="Z703" s="117">
        <v>5</v>
      </c>
      <c r="AA703" s="504"/>
      <c r="AB703" s="117"/>
    </row>
    <row r="704" spans="1:28" ht="18" customHeight="1">
      <c r="A704" s="514" t="s">
        <v>17840</v>
      </c>
      <c r="B704" s="636">
        <v>5683</v>
      </c>
      <c r="C704" s="19" t="s">
        <v>17283</v>
      </c>
      <c r="D704" s="353" t="str">
        <f>IFERROR(VLOOKUP($C704,'[5]Mã KH'!$A$3:$E$4001,3,0)," ")</f>
        <v>545 Lê Lợi, Phường Hoàng Văn Thụ, Thành phố  Bắc Giang, Tỉnh Bắc Giang, Việt Nam</v>
      </c>
      <c r="E704" s="14">
        <v>4168623757</v>
      </c>
      <c r="F704" s="502"/>
      <c r="G704" s="551"/>
      <c r="H704" s="502"/>
      <c r="I704" s="502"/>
      <c r="J704" s="502"/>
      <c r="K704" s="502"/>
      <c r="L704" s="502"/>
      <c r="M704" s="669">
        <v>10</v>
      </c>
      <c r="N704" s="669"/>
      <c r="O704" s="669">
        <v>15</v>
      </c>
      <c r="P704" s="669"/>
      <c r="Q704" s="670">
        <v>10</v>
      </c>
      <c r="R704" s="503"/>
      <c r="S704" s="503"/>
      <c r="T704" s="503"/>
      <c r="U704" s="503"/>
      <c r="V704" s="503"/>
      <c r="W704" s="503"/>
      <c r="X704" s="503"/>
      <c r="Y704" s="504"/>
      <c r="Z704" s="504"/>
      <c r="AA704" s="504"/>
      <c r="AB704" s="117"/>
    </row>
    <row r="705" spans="1:28" ht="18" customHeight="1">
      <c r="A705" s="514" t="s">
        <v>17840</v>
      </c>
      <c r="B705" s="636">
        <v>6868</v>
      </c>
      <c r="C705" s="19" t="s">
        <v>17283</v>
      </c>
      <c r="D705" s="353" t="str">
        <f>IFERROR(VLOOKUP($C705,'[5]Mã KH'!$A$3:$E$4001,3,0)," ")</f>
        <v>545 Lê Lợi, Phường Hoàng Văn Thụ, Thành phố  Bắc Giang, Tỉnh Bắc Giang, Việt Nam</v>
      </c>
      <c r="E705" s="14">
        <v>4168601273</v>
      </c>
      <c r="F705" s="502"/>
      <c r="G705" s="551"/>
      <c r="H705" s="502"/>
      <c r="I705" s="502"/>
      <c r="J705" s="502"/>
      <c r="K705" s="502"/>
      <c r="L705" s="502"/>
      <c r="M705" s="669">
        <v>10</v>
      </c>
      <c r="N705" s="669"/>
      <c r="O705" s="669">
        <v>10</v>
      </c>
      <c r="P705" s="669"/>
      <c r="Q705" s="670">
        <v>5</v>
      </c>
      <c r="R705" s="670"/>
      <c r="S705" s="670"/>
      <c r="T705" s="670">
        <v>5</v>
      </c>
      <c r="U705" s="503"/>
      <c r="V705" s="503"/>
      <c r="W705" s="503"/>
      <c r="X705" s="503"/>
      <c r="Y705" s="504"/>
      <c r="Z705" s="504"/>
      <c r="AA705" s="504"/>
      <c r="AB705" s="117"/>
    </row>
    <row r="706" spans="1:28" ht="18" customHeight="1">
      <c r="A706" s="514" t="s">
        <v>17840</v>
      </c>
      <c r="B706" s="636">
        <v>6861</v>
      </c>
      <c r="C706" s="19" t="s">
        <v>17283</v>
      </c>
      <c r="D706" s="353" t="str">
        <f>IFERROR(VLOOKUP($C706,'[5]Mã KH'!$A$3:$E$4001,3,0)," ")</f>
        <v>545 Lê Lợi, Phường Hoàng Văn Thụ, Thành phố  Bắc Giang, Tỉnh Bắc Giang, Việt Nam</v>
      </c>
      <c r="E706" s="14">
        <v>4168653923</v>
      </c>
      <c r="F706" s="502"/>
      <c r="G706" s="551"/>
      <c r="H706" s="502"/>
      <c r="I706" s="502"/>
      <c r="J706" s="502"/>
      <c r="K706" s="502"/>
      <c r="L706" s="502"/>
      <c r="M706" s="669">
        <v>15</v>
      </c>
      <c r="N706" s="669"/>
      <c r="O706" s="669">
        <v>10</v>
      </c>
      <c r="P706" s="669"/>
      <c r="Q706" s="670">
        <v>5</v>
      </c>
      <c r="R706" s="670"/>
      <c r="S706" s="670">
        <v>5</v>
      </c>
      <c r="T706" s="670">
        <v>5</v>
      </c>
      <c r="U706" s="670">
        <v>5</v>
      </c>
      <c r="V706" s="503"/>
      <c r="W706" s="503"/>
      <c r="X706" s="503"/>
      <c r="Y706" s="504"/>
      <c r="Z706" s="504"/>
      <c r="AA706" s="504"/>
      <c r="AB706" s="117"/>
    </row>
    <row r="707" spans="1:28" ht="18" customHeight="1">
      <c r="A707" s="514" t="s">
        <v>17840</v>
      </c>
      <c r="B707" s="636">
        <v>6023</v>
      </c>
      <c r="C707" s="19" t="s">
        <v>17292</v>
      </c>
      <c r="D707" s="353" t="str">
        <f>IFERROR(VLOOKUP($C707,'[5]Mã KH'!$A$3:$E$4001,3,0)," ")</f>
        <v>Tầng 2, khu TTTM Vincom Plaza Hạ Long, Khu vực Cột đồng hồ, Phường Bạch Đằng, Thành phố Hạ Long, Tỉnh Quảng Ninh, Việt Nam</v>
      </c>
      <c r="E707" s="14">
        <v>4168645876</v>
      </c>
      <c r="F707" s="502"/>
      <c r="G707" s="551"/>
      <c r="H707" s="502"/>
      <c r="I707" s="502"/>
      <c r="J707" s="502"/>
      <c r="K707" s="502"/>
      <c r="L707" s="502"/>
      <c r="M707" s="669">
        <v>10</v>
      </c>
      <c r="N707" s="669"/>
      <c r="O707" s="669">
        <v>10</v>
      </c>
      <c r="P707" s="669"/>
      <c r="Q707" s="670">
        <v>5</v>
      </c>
      <c r="R707" s="670"/>
      <c r="S707" s="670">
        <v>5</v>
      </c>
      <c r="T707" s="670">
        <v>5</v>
      </c>
      <c r="U707" s="670">
        <v>5</v>
      </c>
      <c r="V707" s="503"/>
      <c r="W707" s="503"/>
      <c r="X707" s="503"/>
      <c r="Y707" s="504"/>
      <c r="Z707" s="504"/>
      <c r="AA707" s="504"/>
      <c r="AB707" s="117"/>
    </row>
    <row r="708" spans="1:28" ht="18" customHeight="1">
      <c r="A708" s="514" t="s">
        <v>17840</v>
      </c>
      <c r="B708" s="636">
        <v>3367</v>
      </c>
      <c r="C708" s="19" t="s">
        <v>17292</v>
      </c>
      <c r="D708" s="353" t="str">
        <f>IFERROR(VLOOKUP($C708,'[5]Mã KH'!$A$3:$E$4001,3,0)," ")</f>
        <v>Tầng 2, khu TTTM Vincom Plaza Hạ Long, Khu vực Cột đồng hồ, Phường Bạch Đằng, Thành phố Hạ Long, Tỉnh Quảng Ninh, Việt Nam</v>
      </c>
      <c r="E708" s="14">
        <v>4168631100</v>
      </c>
      <c r="F708" s="502"/>
      <c r="G708" s="551"/>
      <c r="H708" s="502"/>
      <c r="I708" s="502"/>
      <c r="J708" s="502"/>
      <c r="K708" s="502"/>
      <c r="L708" s="502"/>
      <c r="M708" s="502"/>
      <c r="N708" s="502"/>
      <c r="O708" s="669">
        <v>15</v>
      </c>
      <c r="P708" s="669"/>
      <c r="Q708" s="670">
        <v>5</v>
      </c>
      <c r="R708" s="670"/>
      <c r="S708" s="670">
        <v>15</v>
      </c>
      <c r="T708" s="670">
        <v>5</v>
      </c>
      <c r="U708" s="670"/>
      <c r="V708" s="503"/>
      <c r="W708" s="503"/>
      <c r="X708" s="503"/>
      <c r="Y708" s="504"/>
      <c r="Z708" s="504"/>
      <c r="AA708" s="504"/>
      <c r="AB708" s="117"/>
    </row>
    <row r="709" spans="1:28" ht="18" customHeight="1">
      <c r="A709" s="514" t="s">
        <v>17840</v>
      </c>
      <c r="B709" s="636">
        <v>6166</v>
      </c>
      <c r="C709" s="19" t="s">
        <v>17292</v>
      </c>
      <c r="D709" s="353" t="str">
        <f>IFERROR(VLOOKUP($C709,'[5]Mã KH'!$A$3:$E$4001,3,0)," ")</f>
        <v>Tầng 2, khu TTTM Vincom Plaza Hạ Long, Khu vực Cột đồng hồ, Phường Bạch Đằng, Thành phố Hạ Long, Tỉnh Quảng Ninh, Việt Nam</v>
      </c>
      <c r="E709" s="14">
        <v>4168672637</v>
      </c>
      <c r="F709" s="502"/>
      <c r="G709" s="551"/>
      <c r="H709" s="502"/>
      <c r="I709" s="502"/>
      <c r="J709" s="502"/>
      <c r="K709" s="502"/>
      <c r="L709" s="502"/>
      <c r="M709" s="669">
        <v>5</v>
      </c>
      <c r="N709" s="669"/>
      <c r="O709" s="669">
        <v>15</v>
      </c>
      <c r="P709" s="669"/>
      <c r="Q709" s="670"/>
      <c r="R709" s="670"/>
      <c r="S709" s="670">
        <v>3</v>
      </c>
      <c r="T709" s="670">
        <v>5</v>
      </c>
      <c r="U709" s="670">
        <v>2</v>
      </c>
      <c r="V709" s="503"/>
      <c r="W709" s="503"/>
      <c r="X709" s="503"/>
      <c r="Y709" s="504"/>
      <c r="Z709" s="691">
        <v>5</v>
      </c>
      <c r="AA709" s="504"/>
      <c r="AB709" s="117"/>
    </row>
    <row r="710" spans="1:28" ht="18" customHeight="1">
      <c r="A710" s="514" t="s">
        <v>17840</v>
      </c>
      <c r="B710" s="636">
        <v>4518</v>
      </c>
      <c r="C710" s="19" t="s">
        <v>17292</v>
      </c>
      <c r="D710" s="353" t="str">
        <f>IFERROR(VLOOKUP($C710,'[5]Mã KH'!$A$3:$E$4001,3,0)," ")</f>
        <v>Tầng 2, khu TTTM Vincom Plaza Hạ Long, Khu vực Cột đồng hồ, Phường Bạch Đằng, Thành phố Hạ Long, Tỉnh Quảng Ninh, Việt Nam</v>
      </c>
      <c r="E710" s="14">
        <v>4168684266</v>
      </c>
      <c r="F710" s="502"/>
      <c r="G710" s="551"/>
      <c r="H710" s="502"/>
      <c r="I710" s="502"/>
      <c r="J710" s="502"/>
      <c r="K710" s="502"/>
      <c r="L710" s="502"/>
      <c r="M710" s="669">
        <v>15</v>
      </c>
      <c r="N710" s="502"/>
      <c r="O710" s="502"/>
      <c r="P710" s="502"/>
      <c r="Q710" s="689">
        <v>5</v>
      </c>
      <c r="R710" s="503"/>
      <c r="S710" s="670">
        <v>5</v>
      </c>
      <c r="T710" s="670">
        <v>10</v>
      </c>
      <c r="U710" s="503"/>
      <c r="V710" s="503"/>
      <c r="W710" s="503"/>
      <c r="X710" s="503"/>
      <c r="Y710" s="504"/>
      <c r="Z710" s="504"/>
      <c r="AA710" s="504"/>
      <c r="AB710" s="117"/>
    </row>
    <row r="711" spans="1:28" ht="18" customHeight="1">
      <c r="A711" s="514" t="s">
        <v>17840</v>
      </c>
      <c r="B711" s="636">
        <v>3838</v>
      </c>
      <c r="C711" s="19" t="s">
        <v>17292</v>
      </c>
      <c r="D711" s="353" t="str">
        <f>IFERROR(VLOOKUP($C711,'[5]Mã KH'!$A$3:$E$4001,3,0)," ")</f>
        <v>Tầng 2, khu TTTM Vincom Plaza Hạ Long, Khu vực Cột đồng hồ, Phường Bạch Đằng, Thành phố Hạ Long, Tỉnh Quảng Ninh, Việt Nam</v>
      </c>
      <c r="E711" s="14">
        <v>4168647862</v>
      </c>
      <c r="F711" s="502"/>
      <c r="G711" s="551"/>
      <c r="H711" s="502"/>
      <c r="I711" s="502"/>
      <c r="J711" s="502"/>
      <c r="K711" s="502"/>
      <c r="L711" s="502"/>
      <c r="M711" s="669">
        <v>5</v>
      </c>
      <c r="N711" s="669"/>
      <c r="O711" s="669">
        <v>10</v>
      </c>
      <c r="P711" s="669"/>
      <c r="Q711" s="670"/>
      <c r="R711" s="670"/>
      <c r="S711" s="670">
        <v>10</v>
      </c>
      <c r="T711" s="503"/>
      <c r="U711" s="503"/>
      <c r="V711" s="503"/>
      <c r="W711" s="503"/>
      <c r="X711" s="503"/>
      <c r="Y711" s="504"/>
      <c r="Z711" s="504"/>
      <c r="AA711" s="504"/>
      <c r="AB711" s="117"/>
    </row>
    <row r="712" spans="1:28" ht="18" customHeight="1">
      <c r="A712" s="514" t="s">
        <v>17840</v>
      </c>
      <c r="B712" s="637">
        <v>3838</v>
      </c>
      <c r="C712" s="19" t="s">
        <v>17292</v>
      </c>
      <c r="D712" s="353" t="str">
        <f>IFERROR(VLOOKUP($C712,'[5]Mã KH'!$A$3:$E$4001,3,0)," ")</f>
        <v>Tầng 2, khu TTTM Vincom Plaza Hạ Long, Khu vực Cột đồng hồ, Phường Bạch Đằng, Thành phố Hạ Long, Tỉnh Quảng Ninh, Việt Nam</v>
      </c>
      <c r="E712" s="14">
        <v>4168691524</v>
      </c>
      <c r="F712" s="502"/>
      <c r="G712" s="551"/>
      <c r="H712" s="502"/>
      <c r="I712" s="502"/>
      <c r="J712" s="502"/>
      <c r="K712" s="502"/>
      <c r="L712" s="502"/>
      <c r="M712" s="669">
        <v>20</v>
      </c>
      <c r="N712" s="669"/>
      <c r="O712" s="669">
        <v>65</v>
      </c>
      <c r="P712" s="669"/>
      <c r="Q712" s="670">
        <v>10</v>
      </c>
      <c r="R712" s="670"/>
      <c r="S712" s="670">
        <v>13</v>
      </c>
      <c r="T712" s="670">
        <v>18</v>
      </c>
      <c r="U712" s="670">
        <v>13</v>
      </c>
      <c r="V712" s="670"/>
      <c r="W712" s="670"/>
      <c r="X712" s="670"/>
      <c r="Y712" s="117">
        <v>8</v>
      </c>
      <c r="Z712" s="117"/>
      <c r="AA712" s="504"/>
      <c r="AB712" s="117"/>
    </row>
    <row r="713" spans="1:28" ht="18" customHeight="1">
      <c r="A713" s="514" t="s">
        <v>17840</v>
      </c>
      <c r="B713" s="636">
        <v>6562</v>
      </c>
      <c r="C713" s="19" t="s">
        <v>17288</v>
      </c>
      <c r="D713" s="353" t="str">
        <f>IFERROR(VLOOKUP($C713,'[5]Mã KH'!$A$3:$E$4001,3,0)," ")</f>
        <v>Tầng 2, Trung tâm thương mại Vincom Việt Trì Plaza, số 2 đườ, Phường Tiên Cát, Thành phố Việt Trì, Tỉnh Phú Thọ, Việt Nam</v>
      </c>
      <c r="E713" s="14">
        <v>4168655187</v>
      </c>
      <c r="F713" s="502"/>
      <c r="G713" s="551"/>
      <c r="H713" s="502"/>
      <c r="I713" s="502"/>
      <c r="J713" s="502"/>
      <c r="K713" s="502"/>
      <c r="L713" s="502"/>
      <c r="M713" s="669">
        <v>10</v>
      </c>
      <c r="N713" s="669"/>
      <c r="O713" s="669">
        <v>5</v>
      </c>
      <c r="P713" s="669"/>
      <c r="Q713" s="670">
        <v>5</v>
      </c>
      <c r="R713" s="670"/>
      <c r="S713" s="670"/>
      <c r="T713" s="670">
        <v>5</v>
      </c>
      <c r="U713" s="670"/>
      <c r="V713" s="670"/>
      <c r="W713" s="670"/>
      <c r="X713" s="670"/>
      <c r="Y713" s="117"/>
      <c r="Z713" s="117">
        <v>10</v>
      </c>
      <c r="AA713" s="504"/>
      <c r="AB713" s="117"/>
    </row>
    <row r="714" spans="1:28" ht="18" customHeight="1">
      <c r="A714" s="514" t="s">
        <v>17840</v>
      </c>
      <c r="B714" s="636">
        <v>4106</v>
      </c>
      <c r="C714" s="19" t="s">
        <v>17288</v>
      </c>
      <c r="D714" s="353" t="str">
        <f>IFERROR(VLOOKUP($C714,'[5]Mã KH'!$A$3:$E$4001,3,0)," ")</f>
        <v>Tầng 2, Trung tâm thương mại Vincom Việt Trì Plaza, số 2 đườ, Phường Tiên Cát, Thành phố Việt Trì, Tỉnh Phú Thọ, Việt Nam</v>
      </c>
      <c r="E714" s="14">
        <v>4168369519</v>
      </c>
      <c r="F714" s="502"/>
      <c r="G714" s="551"/>
      <c r="H714" s="502"/>
      <c r="I714" s="502"/>
      <c r="J714" s="502"/>
      <c r="K714" s="502"/>
      <c r="L714" s="502"/>
      <c r="M714" s="669"/>
      <c r="N714" s="669"/>
      <c r="O714" s="669">
        <v>6</v>
      </c>
      <c r="P714" s="669"/>
      <c r="Q714" s="670"/>
      <c r="R714" s="670"/>
      <c r="S714" s="670">
        <v>5</v>
      </c>
      <c r="T714" s="670">
        <v>5</v>
      </c>
      <c r="U714" s="670">
        <v>3</v>
      </c>
      <c r="V714" s="670"/>
      <c r="W714" s="670"/>
      <c r="X714" s="670"/>
      <c r="Y714" s="117"/>
      <c r="Z714" s="117"/>
      <c r="AA714" s="504"/>
      <c r="AB714" s="117"/>
    </row>
    <row r="715" spans="1:28" ht="18" customHeight="1">
      <c r="A715" s="514" t="s">
        <v>17840</v>
      </c>
      <c r="B715" s="637">
        <v>3627</v>
      </c>
      <c r="C715" s="19" t="s">
        <v>17288</v>
      </c>
      <c r="D715" s="353" t="str">
        <f>IFERROR(VLOOKUP($C715,'[5]Mã KH'!$A$3:$E$4001,3,0)," ")</f>
        <v>Tầng 2, Trung tâm thương mại Vincom Việt Trì Plaza, số 2 đườ, Phường Tiên Cát, Thành phố Việt Trì, Tỉnh Phú Thọ, Việt Nam</v>
      </c>
      <c r="E715" s="14">
        <v>4168369514</v>
      </c>
      <c r="F715" s="502"/>
      <c r="G715" s="551"/>
      <c r="H715" s="502"/>
      <c r="I715" s="502"/>
      <c r="J715" s="502"/>
      <c r="K715" s="502"/>
      <c r="L715" s="502"/>
      <c r="M715" s="502"/>
      <c r="N715" s="502"/>
      <c r="O715" s="669">
        <v>5</v>
      </c>
      <c r="P715" s="669"/>
      <c r="Q715" s="670">
        <v>3</v>
      </c>
      <c r="R715" s="670"/>
      <c r="S715" s="670">
        <v>3</v>
      </c>
      <c r="T715" s="670">
        <v>3</v>
      </c>
      <c r="U715" s="670">
        <v>3</v>
      </c>
      <c r="V715" s="503"/>
      <c r="W715" s="503"/>
      <c r="X715" s="503"/>
      <c r="Y715" s="504"/>
      <c r="Z715" s="504"/>
      <c r="AA715" s="504"/>
      <c r="AB715" s="117"/>
    </row>
    <row r="716" spans="1:28" ht="18" customHeight="1">
      <c r="A716" s="514" t="s">
        <v>17840</v>
      </c>
      <c r="B716" s="636">
        <v>6399</v>
      </c>
      <c r="C716" s="19" t="s">
        <v>17288</v>
      </c>
      <c r="D716" s="353" t="str">
        <f>IFERROR(VLOOKUP($C716,'[5]Mã KH'!$A$3:$E$4001,3,0)," ")</f>
        <v>Tầng 2, Trung tâm thương mại Vincom Việt Trì Plaza, số 2 đườ, Phường Tiên Cát, Thành phố Việt Trì, Tỉnh Phú Thọ, Việt Nam</v>
      </c>
      <c r="E716" s="14">
        <v>4168369846</v>
      </c>
      <c r="F716" s="502"/>
      <c r="G716" s="551"/>
      <c r="H716" s="502"/>
      <c r="I716" s="502"/>
      <c r="J716" s="502"/>
      <c r="K716" s="502"/>
      <c r="L716" s="502"/>
      <c r="M716" s="669">
        <v>10</v>
      </c>
      <c r="N716" s="669"/>
      <c r="O716" s="669">
        <v>5</v>
      </c>
      <c r="P716" s="669"/>
      <c r="Q716" s="670">
        <v>5</v>
      </c>
      <c r="R716" s="670"/>
      <c r="S716" s="670">
        <v>5</v>
      </c>
      <c r="T716" s="670">
        <v>5</v>
      </c>
      <c r="U716" s="670"/>
      <c r="V716" s="670"/>
      <c r="W716" s="670"/>
      <c r="X716" s="670"/>
      <c r="Y716" s="117">
        <v>5</v>
      </c>
      <c r="Z716" s="504"/>
      <c r="AA716" s="504"/>
      <c r="AB716" s="117"/>
    </row>
    <row r="717" spans="1:28" ht="18" customHeight="1">
      <c r="A717" s="514" t="s">
        <v>17840</v>
      </c>
      <c r="B717" s="636">
        <v>6432</v>
      </c>
      <c r="C717" s="19" t="s">
        <v>17288</v>
      </c>
      <c r="D717" s="353" t="str">
        <f>IFERROR(VLOOKUP($C717,'[5]Mã KH'!$A$3:$E$4001,3,0)," ")</f>
        <v>Tầng 2, Trung tâm thương mại Vincom Việt Trì Plaza, số 2 đườ, Phường Tiên Cát, Thành phố Việt Trì, Tỉnh Phú Thọ, Việt Nam</v>
      </c>
      <c r="E717" s="14">
        <v>4168369891</v>
      </c>
      <c r="F717" s="502"/>
      <c r="G717" s="551"/>
      <c r="H717" s="502"/>
      <c r="I717" s="502"/>
      <c r="J717" s="502"/>
      <c r="K717" s="502"/>
      <c r="L717" s="502"/>
      <c r="M717" s="669">
        <v>10</v>
      </c>
      <c r="N717" s="669"/>
      <c r="O717" s="669">
        <v>10</v>
      </c>
      <c r="P717" s="669"/>
      <c r="Q717" s="670">
        <v>15</v>
      </c>
      <c r="R717" s="670"/>
      <c r="S717" s="670">
        <v>10</v>
      </c>
      <c r="T717" s="670">
        <v>5</v>
      </c>
      <c r="U717" s="670">
        <v>3</v>
      </c>
      <c r="V717" s="670"/>
      <c r="W717" s="670"/>
      <c r="X717" s="503"/>
      <c r="Y717" s="504"/>
      <c r="Z717" s="504"/>
      <c r="AA717" s="504"/>
      <c r="AB717" s="117"/>
    </row>
    <row r="718" spans="1:28" ht="18" customHeight="1">
      <c r="A718" s="514" t="s">
        <v>17840</v>
      </c>
      <c r="B718" s="636" t="s">
        <v>18353</v>
      </c>
      <c r="C718" s="19" t="s">
        <v>17288</v>
      </c>
      <c r="D718" s="353" t="str">
        <f>IFERROR(VLOOKUP($C718,'[5]Mã KH'!$A$3:$E$4001,3,0)," ")</f>
        <v>Tầng 2, Trung tâm thương mại Vincom Việt Trì Plaza, số 2 đườ, Phường Tiên Cát, Thành phố Việt Trì, Tỉnh Phú Thọ, Việt Nam</v>
      </c>
      <c r="E718" s="14">
        <v>4168368643</v>
      </c>
      <c r="F718" s="502"/>
      <c r="G718" s="551"/>
      <c r="H718" s="502"/>
      <c r="I718" s="502"/>
      <c r="J718" s="502"/>
      <c r="K718" s="502"/>
      <c r="L718" s="502"/>
      <c r="M718" s="502"/>
      <c r="N718" s="502"/>
      <c r="O718" s="669">
        <v>5</v>
      </c>
      <c r="P718" s="669"/>
      <c r="Q718" s="670">
        <v>5</v>
      </c>
      <c r="R718" s="670"/>
      <c r="S718" s="670">
        <v>5</v>
      </c>
      <c r="T718" s="670">
        <v>5</v>
      </c>
      <c r="U718" s="670">
        <v>5</v>
      </c>
      <c r="V718" s="670"/>
      <c r="W718" s="701">
        <v>5</v>
      </c>
      <c r="X718" s="670"/>
      <c r="Y718" s="117">
        <v>5</v>
      </c>
      <c r="Z718" s="692">
        <v>5</v>
      </c>
      <c r="AA718" s="504"/>
      <c r="AB718" s="117"/>
    </row>
    <row r="719" spans="1:28" ht="18" customHeight="1">
      <c r="A719" s="514" t="s">
        <v>17840</v>
      </c>
      <c r="B719" s="637">
        <v>4215</v>
      </c>
      <c r="C719" s="19" t="s">
        <v>17288</v>
      </c>
      <c r="D719" s="353" t="str">
        <f>IFERROR(VLOOKUP($C719,'[5]Mã KH'!$A$3:$E$4001,3,0)," ")</f>
        <v>Tầng 2, Trung tâm thương mại Vincom Việt Trì Plaza, số 2 đườ, Phường Tiên Cát, Thành phố Việt Trì, Tỉnh Phú Thọ, Việt Nam</v>
      </c>
      <c r="E719" s="14">
        <v>4168369584</v>
      </c>
      <c r="F719" s="502"/>
      <c r="G719" s="551"/>
      <c r="H719" s="502"/>
      <c r="I719" s="502"/>
      <c r="J719" s="502"/>
      <c r="K719" s="502"/>
      <c r="L719" s="502"/>
      <c r="M719" s="502"/>
      <c r="N719" s="502"/>
      <c r="O719" s="669">
        <v>5</v>
      </c>
      <c r="P719" s="669"/>
      <c r="Q719" s="670"/>
      <c r="R719" s="670"/>
      <c r="S719" s="670">
        <v>5</v>
      </c>
      <c r="T719" s="670">
        <v>5</v>
      </c>
      <c r="U719" s="503"/>
      <c r="V719" s="503"/>
      <c r="W719" s="503"/>
      <c r="X719" s="503"/>
      <c r="Y719" s="504"/>
      <c r="Z719" s="504"/>
      <c r="AA719" s="504"/>
      <c r="AB719" s="117"/>
    </row>
    <row r="720" spans="1:28" ht="18" customHeight="1">
      <c r="A720" s="514" t="s">
        <v>17840</v>
      </c>
      <c r="B720" s="636">
        <v>3585</v>
      </c>
      <c r="C720" s="19" t="s">
        <v>17288</v>
      </c>
      <c r="D720" s="353" t="str">
        <f>IFERROR(VLOOKUP($C720,'[5]Mã KH'!$A$3:$E$4001,3,0)," ")</f>
        <v>Tầng 2, Trung tâm thương mại Vincom Việt Trì Plaza, số 2 đườ, Phường Tiên Cát, Thành phố Việt Trì, Tỉnh Phú Thọ, Việt Nam</v>
      </c>
      <c r="E720" s="14">
        <v>4168369477</v>
      </c>
      <c r="F720" s="502"/>
      <c r="G720" s="551"/>
      <c r="H720" s="502"/>
      <c r="I720" s="502"/>
      <c r="J720" s="502"/>
      <c r="K720" s="502"/>
      <c r="L720" s="502"/>
      <c r="M720" s="669">
        <v>10</v>
      </c>
      <c r="N720" s="502"/>
      <c r="O720" s="669">
        <v>6</v>
      </c>
      <c r="P720" s="669"/>
      <c r="Q720" s="670">
        <v>5</v>
      </c>
      <c r="R720" s="670"/>
      <c r="S720" s="670">
        <v>6</v>
      </c>
      <c r="T720" s="670">
        <v>5</v>
      </c>
      <c r="U720" s="670"/>
      <c r="V720" s="503"/>
      <c r="W720" s="503"/>
      <c r="X720" s="503"/>
      <c r="Y720" s="504"/>
      <c r="Z720" s="504"/>
      <c r="AA720" s="504"/>
      <c r="AB720" s="117"/>
    </row>
    <row r="721" spans="1:28" ht="18" customHeight="1">
      <c r="A721" s="514" t="s">
        <v>17840</v>
      </c>
      <c r="B721" s="637">
        <v>3345</v>
      </c>
      <c r="C721" s="19" t="s">
        <v>17288</v>
      </c>
      <c r="D721" s="353" t="str">
        <f>IFERROR(VLOOKUP($C721,'[5]Mã KH'!$A$3:$E$4001,3,0)," ")</f>
        <v>Tầng 2, Trung tâm thương mại Vincom Việt Trì Plaza, số 2 đườ, Phường Tiên Cát, Thành phố Việt Trì, Tỉnh Phú Thọ, Việt Nam</v>
      </c>
      <c r="E721" s="14">
        <v>4168369380</v>
      </c>
      <c r="F721" s="502"/>
      <c r="G721" s="551"/>
      <c r="H721" s="502"/>
      <c r="I721" s="502"/>
      <c r="J721" s="502"/>
      <c r="K721" s="502"/>
      <c r="L721" s="502"/>
      <c r="M721" s="502"/>
      <c r="N721" s="502"/>
      <c r="O721" s="669">
        <v>5</v>
      </c>
      <c r="P721" s="502"/>
      <c r="Q721" s="503"/>
      <c r="R721" s="503"/>
      <c r="S721" s="670">
        <v>5</v>
      </c>
      <c r="T721" s="670">
        <v>5</v>
      </c>
      <c r="U721" s="670">
        <v>3</v>
      </c>
      <c r="V721" s="503"/>
      <c r="W721" s="503"/>
      <c r="X721" s="503"/>
      <c r="Y721" s="504"/>
      <c r="Z721" s="504"/>
      <c r="AA721" s="504"/>
      <c r="AB721" s="117"/>
    </row>
    <row r="722" spans="1:28" ht="18" customHeight="1">
      <c r="A722" s="514" t="s">
        <v>17840</v>
      </c>
      <c r="B722" s="636">
        <v>6513</v>
      </c>
      <c r="C722" s="19" t="s">
        <v>17288</v>
      </c>
      <c r="D722" s="353" t="str">
        <f>IFERROR(VLOOKUP($C722,'[5]Mã KH'!$A$3:$E$4001,3,0)," ")</f>
        <v>Tầng 2, Trung tâm thương mại Vincom Việt Trì Plaza, số 2 đườ, Phường Tiên Cát, Thành phố Việt Trì, Tỉnh Phú Thọ, Việt Nam</v>
      </c>
      <c r="E722" s="14">
        <v>4168593168</v>
      </c>
      <c r="F722" s="502"/>
      <c r="G722" s="551"/>
      <c r="H722" s="502"/>
      <c r="I722" s="502"/>
      <c r="J722" s="502"/>
      <c r="K722" s="502"/>
      <c r="L722" s="502"/>
      <c r="M722" s="669">
        <v>15</v>
      </c>
      <c r="N722" s="669"/>
      <c r="O722" s="669">
        <v>5</v>
      </c>
      <c r="P722" s="669"/>
      <c r="Q722" s="670"/>
      <c r="R722" s="670"/>
      <c r="S722" s="670">
        <v>10</v>
      </c>
      <c r="T722" s="670">
        <v>10</v>
      </c>
      <c r="U722" s="670"/>
      <c r="V722" s="670"/>
      <c r="W722" s="670"/>
      <c r="X722" s="670"/>
      <c r="Y722" s="117">
        <v>10</v>
      </c>
      <c r="Z722" s="504"/>
      <c r="AA722" s="504"/>
      <c r="AB722" s="117"/>
    </row>
    <row r="723" spans="1:28" ht="18" customHeight="1">
      <c r="A723" s="514" t="s">
        <v>17840</v>
      </c>
      <c r="B723" s="636">
        <v>5425</v>
      </c>
      <c r="C723" s="19" t="s">
        <v>17290</v>
      </c>
      <c r="D723" s="353" t="str">
        <f>IFERROR(VLOOKUP($C723,'[5]Mã KH'!$A$3:$E$4001,3,0)," ")</f>
        <v>khu trung tâm thương mại Vincom Lê Thánh Tông, Số 5 đường Lê, Phường Máy Tơ, Quận Ngô Quyền, Thành phố Hải Phòng, Việt Nam</v>
      </c>
      <c r="E723" s="439">
        <v>4168751168</v>
      </c>
      <c r="F723" s="502"/>
      <c r="G723" s="551"/>
      <c r="H723" s="502"/>
      <c r="I723" s="502"/>
      <c r="J723" s="502"/>
      <c r="K723" s="502"/>
      <c r="L723" s="502"/>
      <c r="M723" s="669">
        <v>20</v>
      </c>
      <c r="N723" s="669"/>
      <c r="O723" s="669">
        <v>15</v>
      </c>
      <c r="P723" s="669"/>
      <c r="Q723" s="670"/>
      <c r="R723" s="670"/>
      <c r="S723" s="670">
        <v>10</v>
      </c>
      <c r="T723" s="670">
        <v>10</v>
      </c>
      <c r="U723" s="670">
        <v>10</v>
      </c>
      <c r="V723" s="670"/>
      <c r="W723" s="670"/>
      <c r="X723" s="670"/>
      <c r="Y723" s="257">
        <v>5</v>
      </c>
      <c r="Z723" s="504"/>
      <c r="AA723" s="504"/>
      <c r="AB723" s="117"/>
    </row>
    <row r="724" spans="1:28" ht="18" customHeight="1">
      <c r="A724" s="514" t="s">
        <v>17840</v>
      </c>
      <c r="B724" s="636">
        <v>5522</v>
      </c>
      <c r="C724" s="19" t="s">
        <v>17290</v>
      </c>
      <c r="D724" s="353" t="str">
        <f>IFERROR(VLOOKUP($C724,'[5]Mã KH'!$A$3:$E$4001,3,0)," ")</f>
        <v>khu trung tâm thương mại Vincom Lê Thánh Tông, Số 5 đường Lê, Phường Máy Tơ, Quận Ngô Quyền, Thành phố Hải Phòng, Việt Nam</v>
      </c>
      <c r="E724" s="14">
        <v>4168655009</v>
      </c>
      <c r="F724" s="502"/>
      <c r="G724" s="551"/>
      <c r="H724" s="502"/>
      <c r="I724" s="502"/>
      <c r="J724" s="502"/>
      <c r="K724" s="502"/>
      <c r="L724" s="502"/>
      <c r="M724" s="669">
        <v>15</v>
      </c>
      <c r="N724" s="669"/>
      <c r="O724" s="669">
        <v>30</v>
      </c>
      <c r="P724" s="669"/>
      <c r="Q724" s="670"/>
      <c r="R724" s="670"/>
      <c r="S724" s="670"/>
      <c r="T724" s="670">
        <v>10</v>
      </c>
      <c r="U724" s="670">
        <v>10</v>
      </c>
      <c r="V724" s="670"/>
      <c r="W724" s="670"/>
      <c r="X724" s="670"/>
      <c r="Y724" s="117"/>
      <c r="Z724" s="504"/>
      <c r="AA724" s="504"/>
      <c r="AB724" s="117"/>
    </row>
    <row r="725" spans="1:28" ht="18" customHeight="1">
      <c r="A725" s="514" t="s">
        <v>17840</v>
      </c>
      <c r="B725" s="636">
        <v>5751</v>
      </c>
      <c r="C725" s="19" t="s">
        <v>17290</v>
      </c>
      <c r="D725" s="353" t="str">
        <f>IFERROR(VLOOKUP($C725,'[5]Mã KH'!$A$3:$E$4001,3,0)," ")</f>
        <v>khu trung tâm thương mại Vincom Lê Thánh Tông, Số 5 đường Lê, Phường Máy Tơ, Quận Ngô Quyền, Thành phố Hải Phòng, Việt Nam</v>
      </c>
      <c r="E725" s="14">
        <v>4168653910</v>
      </c>
      <c r="F725" s="502"/>
      <c r="G725" s="551"/>
      <c r="H725" s="502"/>
      <c r="I725" s="502"/>
      <c r="J725" s="502"/>
      <c r="K725" s="502"/>
      <c r="L725" s="502"/>
      <c r="M725" s="669">
        <v>20</v>
      </c>
      <c r="N725" s="669"/>
      <c r="O725" s="669">
        <v>30</v>
      </c>
      <c r="P725" s="669"/>
      <c r="Q725" s="670"/>
      <c r="R725" s="670"/>
      <c r="S725" s="670"/>
      <c r="T725" s="670"/>
      <c r="U725" s="670"/>
      <c r="V725" s="670"/>
      <c r="W725" s="670"/>
      <c r="X725" s="670"/>
      <c r="Y725" s="117"/>
      <c r="Z725" s="504"/>
      <c r="AA725" s="504"/>
      <c r="AB725" s="117"/>
    </row>
    <row r="726" spans="1:28" ht="18" customHeight="1">
      <c r="A726" s="514" t="s">
        <v>17840</v>
      </c>
      <c r="B726" s="636">
        <v>6129</v>
      </c>
      <c r="C726" s="19" t="s">
        <v>17290</v>
      </c>
      <c r="D726" s="353" t="str">
        <f>IFERROR(VLOOKUP($C726,'[5]Mã KH'!$A$3:$E$4001,3,0)," ")</f>
        <v>khu trung tâm thương mại Vincom Lê Thánh Tông, Số 5 đường Lê, Phường Máy Tơ, Quận Ngô Quyền, Thành phố Hải Phòng, Việt Nam</v>
      </c>
      <c r="E726" s="14">
        <v>4168678867</v>
      </c>
      <c r="F726" s="502"/>
      <c r="G726" s="551"/>
      <c r="H726" s="502"/>
      <c r="I726" s="502"/>
      <c r="J726" s="502"/>
      <c r="K726" s="502"/>
      <c r="L726" s="502"/>
      <c r="M726" s="669">
        <v>5</v>
      </c>
      <c r="N726" s="669"/>
      <c r="O726" s="669">
        <v>15</v>
      </c>
      <c r="P726" s="669"/>
      <c r="Q726" s="670">
        <v>5</v>
      </c>
      <c r="R726" s="670"/>
      <c r="S726" s="670">
        <v>5</v>
      </c>
      <c r="T726" s="670"/>
      <c r="U726" s="670"/>
      <c r="V726" s="670"/>
      <c r="W726" s="670"/>
      <c r="X726" s="670"/>
      <c r="Y726" s="117"/>
      <c r="Z726" s="117"/>
      <c r="AA726" s="117"/>
      <c r="AB726" s="117"/>
    </row>
    <row r="727" spans="1:28" ht="18" customHeight="1">
      <c r="A727" s="514" t="s">
        <v>17840</v>
      </c>
      <c r="B727" s="636" t="s">
        <v>18354</v>
      </c>
      <c r="C727" s="19" t="s">
        <v>17285</v>
      </c>
      <c r="D727" s="353" t="str">
        <f>IFERROR(VLOOKUP($C727,'[5]Mã KH'!$A$3:$E$4001,3,0)," ")</f>
        <v>Số nhà 848, đường Trần Hưng Đạo, Phường Tân Thành, Thành phố Ninh Bình, Tỉnh Ninh Bình, Việt Nam</v>
      </c>
      <c r="E727" s="439">
        <v>4168763205</v>
      </c>
      <c r="F727" s="502"/>
      <c r="G727" s="551"/>
      <c r="H727" s="502"/>
      <c r="I727" s="502"/>
      <c r="J727" s="502"/>
      <c r="K727" s="502"/>
      <c r="L727" s="502"/>
      <c r="M727" s="669"/>
      <c r="N727" s="669"/>
      <c r="O727" s="669">
        <v>20</v>
      </c>
      <c r="P727" s="669"/>
      <c r="Q727" s="670"/>
      <c r="R727" s="670"/>
      <c r="S727" s="670">
        <v>10</v>
      </c>
      <c r="T727" s="670">
        <v>10</v>
      </c>
      <c r="U727" s="670"/>
      <c r="V727" s="670"/>
      <c r="W727" s="670"/>
      <c r="X727" s="670"/>
      <c r="Y727" s="117"/>
      <c r="Z727" s="117">
        <v>10</v>
      </c>
      <c r="AA727" s="117"/>
      <c r="AB727" s="117"/>
    </row>
    <row r="728" spans="1:28" ht="18" customHeight="1">
      <c r="A728" s="514" t="s">
        <v>17840</v>
      </c>
      <c r="B728" s="636">
        <v>5915</v>
      </c>
      <c r="C728" s="19" t="s">
        <v>17425</v>
      </c>
      <c r="D728" s="353" t="str">
        <f>IFERROR(VLOOKUP($C728,'[5]Mã KH'!$A$3:$E$4001,3,0)," ")</f>
        <v>Số 460, phố Lý Bôn, Phường Đề Thám, Thành phố Thái Bình, Tỉnh Thái Bình, Việt Nam</v>
      </c>
      <c r="E728" s="690">
        <v>4168886203</v>
      </c>
      <c r="F728" s="502"/>
      <c r="G728" s="551"/>
      <c r="H728" s="502"/>
      <c r="I728" s="502"/>
      <c r="J728" s="502"/>
      <c r="K728" s="669"/>
      <c r="L728" s="669"/>
      <c r="M728" s="669">
        <v>10</v>
      </c>
      <c r="N728" s="669"/>
      <c r="O728" s="669">
        <v>20</v>
      </c>
      <c r="P728" s="669"/>
      <c r="Q728" s="670"/>
      <c r="R728" s="670"/>
      <c r="S728" s="670"/>
      <c r="T728" s="670"/>
      <c r="U728" s="670"/>
      <c r="V728" s="670"/>
      <c r="W728" s="670"/>
      <c r="X728" s="670"/>
      <c r="Y728" s="117"/>
      <c r="Z728" s="117"/>
      <c r="AA728" s="117"/>
      <c r="AB728" s="117"/>
    </row>
    <row r="729" spans="1:28" ht="18" customHeight="1">
      <c r="A729" s="514" t="s">
        <v>17840</v>
      </c>
      <c r="B729" s="636">
        <v>6337</v>
      </c>
      <c r="C729" s="19" t="s">
        <v>17280</v>
      </c>
      <c r="D729" s="353" t="str">
        <f>IFERROR(VLOOKUP($C729,'[5]Mã KH'!$A$3:$E$4001,3,0)," ")</f>
        <v>Đường Lê Quang Đạo, Phường Đông Ngàn, Thành phố Từ Sơn, Tỉnh Bắc Ninh, Việt Nam</v>
      </c>
      <c r="E729" s="14">
        <v>4168657355</v>
      </c>
      <c r="F729" s="502"/>
      <c r="G729" s="551"/>
      <c r="H729" s="502"/>
      <c r="I729" s="502"/>
      <c r="J729" s="502"/>
      <c r="K729" s="669"/>
      <c r="L729" s="669"/>
      <c r="M729" s="669">
        <v>20</v>
      </c>
      <c r="N729" s="669"/>
      <c r="O729" s="669">
        <v>10</v>
      </c>
      <c r="P729" s="669"/>
      <c r="Q729" s="670"/>
      <c r="R729" s="503"/>
      <c r="S729" s="503"/>
      <c r="T729" s="503"/>
      <c r="U729" s="503"/>
      <c r="V729" s="503"/>
      <c r="W729" s="503"/>
      <c r="X729" s="503"/>
      <c r="Y729" s="504"/>
      <c r="Z729" s="504"/>
      <c r="AA729" s="504"/>
      <c r="AB729" s="117"/>
    </row>
    <row r="730" spans="1:28" ht="18" customHeight="1">
      <c r="A730" s="514" t="s">
        <v>17840</v>
      </c>
      <c r="B730" s="636">
        <v>3550</v>
      </c>
      <c r="C730" s="19" t="s">
        <v>17280</v>
      </c>
      <c r="D730" s="353" t="str">
        <f>IFERROR(VLOOKUP($C730,'[5]Mã KH'!$A$3:$E$4001,3,0)," ")</f>
        <v>Đường Lê Quang Đạo, Phường Đông Ngàn, Thành phố Từ Sơn, Tỉnh Bắc Ninh, Việt Nam</v>
      </c>
      <c r="E730" s="14">
        <v>4168653569</v>
      </c>
      <c r="F730" s="502"/>
      <c r="G730" s="551"/>
      <c r="H730" s="502"/>
      <c r="I730" s="502"/>
      <c r="J730" s="502"/>
      <c r="K730" s="502"/>
      <c r="L730" s="502"/>
      <c r="M730" s="669">
        <v>10</v>
      </c>
      <c r="N730" s="669"/>
      <c r="O730" s="669">
        <v>10</v>
      </c>
      <c r="P730" s="669"/>
      <c r="Q730" s="670"/>
      <c r="R730" s="670"/>
      <c r="S730" s="670"/>
      <c r="T730" s="670"/>
      <c r="U730" s="670"/>
      <c r="V730" s="670"/>
      <c r="W730" s="670"/>
      <c r="X730" s="670"/>
      <c r="Y730" s="117">
        <v>5</v>
      </c>
      <c r="Z730" s="117"/>
      <c r="AA730" s="504"/>
      <c r="AB730" s="117"/>
    </row>
    <row r="731" spans="1:28" ht="18" customHeight="1">
      <c r="A731" s="514" t="s">
        <v>17840</v>
      </c>
      <c r="B731" s="637">
        <v>4088</v>
      </c>
      <c r="C731" s="19" t="s">
        <v>17280</v>
      </c>
      <c r="D731" s="353" t="str">
        <f>IFERROR(VLOOKUP($C731,'[5]Mã KH'!$A$3:$E$4001,3,0)," ")</f>
        <v>Đường Lê Quang Đạo, Phường Đông Ngàn, Thành phố Từ Sơn, Tỉnh Bắc Ninh, Việt Nam</v>
      </c>
      <c r="E731" s="14">
        <v>4168647065</v>
      </c>
      <c r="F731" s="502"/>
      <c r="G731" s="551"/>
      <c r="H731" s="502"/>
      <c r="I731" s="502"/>
      <c r="J731" s="502"/>
      <c r="K731" s="502"/>
      <c r="L731" s="502"/>
      <c r="M731" s="669"/>
      <c r="N731" s="669"/>
      <c r="O731" s="669">
        <v>15</v>
      </c>
      <c r="P731" s="669"/>
      <c r="Q731" s="670"/>
      <c r="R731" s="670"/>
      <c r="S731" s="670"/>
      <c r="T731" s="670"/>
      <c r="U731" s="670"/>
      <c r="V731" s="670"/>
      <c r="W731" s="670"/>
      <c r="X731" s="670"/>
      <c r="Y731" s="117"/>
      <c r="Z731" s="117"/>
      <c r="AA731" s="504"/>
      <c r="AB731" s="117"/>
    </row>
    <row r="732" spans="1:28" ht="18" customHeight="1">
      <c r="A732" s="514" t="s">
        <v>17840</v>
      </c>
      <c r="B732" s="636">
        <v>6751</v>
      </c>
      <c r="C732" s="19" t="s">
        <v>17280</v>
      </c>
      <c r="D732" s="353" t="str">
        <f>IFERROR(VLOOKUP($C732,'[5]Mã KH'!$A$3:$E$4001,3,0)," ")</f>
        <v>Đường Lê Quang Đạo, Phường Đông Ngàn, Thành phố Từ Sơn, Tỉnh Bắc Ninh, Việt Nam</v>
      </c>
      <c r="E732" s="14">
        <v>4168563944</v>
      </c>
      <c r="F732" s="502"/>
      <c r="G732" s="551"/>
      <c r="H732" s="502"/>
      <c r="I732" s="502"/>
      <c r="J732" s="502"/>
      <c r="K732" s="502"/>
      <c r="L732" s="502"/>
      <c r="M732" s="669">
        <v>8</v>
      </c>
      <c r="N732" s="669"/>
      <c r="O732" s="669">
        <v>15</v>
      </c>
      <c r="P732" s="669"/>
      <c r="Q732" s="670"/>
      <c r="R732" s="670"/>
      <c r="S732" s="670"/>
      <c r="T732" s="670"/>
      <c r="U732" s="670"/>
      <c r="V732" s="670"/>
      <c r="W732" s="670"/>
      <c r="X732" s="670"/>
      <c r="Y732" s="117"/>
      <c r="Z732" s="117"/>
      <c r="AA732" s="117"/>
      <c r="AB732" s="117"/>
    </row>
    <row r="733" spans="1:28" ht="18" customHeight="1">
      <c r="A733" s="514" t="s">
        <v>17840</v>
      </c>
      <c r="B733" s="637">
        <v>6751</v>
      </c>
      <c r="C733" s="19" t="s">
        <v>17280</v>
      </c>
      <c r="D733" s="353" t="str">
        <f>IFERROR(VLOOKUP($C733,'[5]Mã KH'!$A$3:$E$4001,3,0)," ")</f>
        <v>Đường Lê Quang Đạo, Phường Đông Ngàn, Thành phố Từ Sơn, Tỉnh Bắc Ninh, Việt Nam</v>
      </c>
      <c r="E733" s="14">
        <v>4168297665</v>
      </c>
      <c r="F733" s="502"/>
      <c r="G733" s="551"/>
      <c r="H733" s="502"/>
      <c r="I733" s="502"/>
      <c r="J733" s="502"/>
      <c r="K733" s="502"/>
      <c r="L733" s="502"/>
      <c r="M733" s="669">
        <v>5</v>
      </c>
      <c r="N733" s="669"/>
      <c r="O733" s="669"/>
      <c r="P733" s="669"/>
      <c r="Q733" s="670">
        <v>3</v>
      </c>
      <c r="R733" s="670"/>
      <c r="S733" s="670">
        <v>5</v>
      </c>
      <c r="T733" s="670">
        <v>3</v>
      </c>
      <c r="U733" s="670">
        <v>3</v>
      </c>
      <c r="V733" s="670"/>
      <c r="W733" s="670"/>
      <c r="X733" s="670"/>
      <c r="Y733" s="117">
        <v>6</v>
      </c>
      <c r="Z733" s="117"/>
      <c r="AA733" s="117"/>
      <c r="AB733" s="117"/>
    </row>
    <row r="734" spans="1:28" ht="18" customHeight="1">
      <c r="A734" s="514" t="s">
        <v>17840</v>
      </c>
      <c r="B734" s="636">
        <v>6563</v>
      </c>
      <c r="C734" s="19" t="s">
        <v>17282</v>
      </c>
      <c r="D734" s="353" t="str">
        <f>IFERROR(VLOOKUP($C734,'[5]Mã KH'!$A$3:$E$4001,3,0)," ")</f>
        <v>481 Hùng Vương, Phường Đồng Tâm, Thành phố Vĩnh Yên, Tỉnh Vĩnh Phúc, Việt Nam</v>
      </c>
      <c r="E734" s="439" t="s">
        <v>17279</v>
      </c>
      <c r="F734" s="502"/>
      <c r="G734" s="551"/>
      <c r="H734" s="502"/>
      <c r="I734" s="502"/>
      <c r="J734" s="502"/>
      <c r="K734" s="502"/>
      <c r="L734" s="502"/>
      <c r="M734" s="502">
        <v>20</v>
      </c>
      <c r="N734" s="502"/>
      <c r="O734" s="502">
        <v>20</v>
      </c>
      <c r="P734" s="502"/>
      <c r="Q734" s="503"/>
      <c r="R734" s="503"/>
      <c r="S734" s="503">
        <v>10</v>
      </c>
      <c r="T734" s="503"/>
      <c r="U734" s="503"/>
      <c r="V734" s="503"/>
      <c r="W734" s="503"/>
      <c r="X734" s="503"/>
      <c r="Y734" s="504"/>
      <c r="Z734" s="504">
        <v>10</v>
      </c>
      <c r="AA734" s="504"/>
      <c r="AB734" s="117"/>
    </row>
    <row r="735" spans="1:28" ht="18" customHeight="1">
      <c r="A735" s="514" t="s">
        <v>17840</v>
      </c>
      <c r="B735" s="636" t="s">
        <v>18355</v>
      </c>
      <c r="C735" s="19" t="s">
        <v>17282</v>
      </c>
      <c r="D735" s="353" t="str">
        <f>IFERROR(VLOOKUP($C735,'[5]Mã KH'!$A$3:$E$4001,3,0)," ")</f>
        <v>481 Hùng Vương, Phường Đồng Tâm, Thành phố Vĩnh Yên, Tỉnh Vĩnh Phúc, Việt Nam</v>
      </c>
      <c r="E735" s="14">
        <v>4168630982</v>
      </c>
      <c r="F735" s="502"/>
      <c r="G735" s="551"/>
      <c r="H735" s="502"/>
      <c r="I735" s="502"/>
      <c r="J735" s="502"/>
      <c r="K735" s="502"/>
      <c r="L735" s="502"/>
      <c r="M735" s="669">
        <v>20</v>
      </c>
      <c r="N735" s="669"/>
      <c r="O735" s="669">
        <v>10</v>
      </c>
      <c r="P735" s="669"/>
      <c r="Q735" s="670">
        <v>10</v>
      </c>
      <c r="R735" s="670"/>
      <c r="S735" s="670">
        <v>10</v>
      </c>
      <c r="T735" s="670"/>
      <c r="U735" s="503"/>
      <c r="V735" s="503"/>
      <c r="W735" s="503"/>
      <c r="X735" s="503"/>
      <c r="Y735" s="504"/>
      <c r="Z735" s="504"/>
      <c r="AA735" s="504"/>
      <c r="AB735" s="117"/>
    </row>
    <row r="736" spans="1:28" ht="18" customHeight="1">
      <c r="A736" s="514" t="s">
        <v>17840</v>
      </c>
      <c r="B736" s="636">
        <v>6621</v>
      </c>
      <c r="C736" s="19" t="s">
        <v>17282</v>
      </c>
      <c r="D736" s="353" t="str">
        <f>IFERROR(VLOOKUP($C736,'[5]Mã KH'!$A$3:$E$4001,3,0)," ")</f>
        <v>481 Hùng Vương, Phường Đồng Tâm, Thành phố Vĩnh Yên, Tỉnh Vĩnh Phúc, Việt Nam</v>
      </c>
      <c r="E736" s="690">
        <v>4168893160</v>
      </c>
      <c r="F736" s="502"/>
      <c r="G736" s="551"/>
      <c r="H736" s="502"/>
      <c r="I736" s="502"/>
      <c r="J736" s="502"/>
      <c r="K736" s="502"/>
      <c r="L736" s="502"/>
      <c r="M736" s="669">
        <v>30</v>
      </c>
      <c r="N736" s="669"/>
      <c r="O736" s="669">
        <v>5</v>
      </c>
      <c r="P736" s="669"/>
      <c r="Q736" s="670"/>
      <c r="R736" s="670"/>
      <c r="S736" s="670">
        <v>5</v>
      </c>
      <c r="T736" s="670"/>
      <c r="U736" s="503"/>
      <c r="V736" s="503"/>
      <c r="W736" s="503"/>
      <c r="X736" s="503"/>
      <c r="Y736" s="504"/>
      <c r="Z736" s="504"/>
      <c r="AA736" s="504"/>
      <c r="AB736" s="117"/>
    </row>
    <row r="737" spans="1:28" ht="18" customHeight="1">
      <c r="A737" s="638"/>
      <c r="B737" s="639"/>
      <c r="C737" s="52"/>
      <c r="D737" s="657" t="str">
        <f>IFERROR(VLOOKUP($C737,'[5]Mã KH'!$A$3:$E$4001,3,0)," ")</f>
        <v xml:space="preserve"> </v>
      </c>
      <c r="E737" s="157"/>
      <c r="F737" s="640"/>
      <c r="G737" s="641"/>
      <c r="H737" s="640"/>
      <c r="I737" s="640"/>
      <c r="J737" s="640"/>
      <c r="K737" s="640"/>
      <c r="L737" s="640"/>
      <c r="M737" s="640"/>
      <c r="N737" s="640"/>
      <c r="O737" s="640"/>
      <c r="P737" s="640"/>
      <c r="Q737" s="642"/>
      <c r="R737" s="642"/>
      <c r="S737" s="642"/>
      <c r="T737" s="642"/>
      <c r="U737" s="642"/>
      <c r="V737" s="642"/>
      <c r="W737" s="642"/>
      <c r="X737" s="642"/>
      <c r="Y737" s="643"/>
      <c r="Z737" s="643"/>
      <c r="AA737" s="643"/>
      <c r="AB737" s="644"/>
    </row>
    <row r="738" spans="1:28" ht="18" customHeight="1">
      <c r="A738" s="514"/>
      <c r="B738" s="637"/>
      <c r="C738" s="19"/>
      <c r="D738" s="372" t="s">
        <v>18452</v>
      </c>
      <c r="E738" s="14"/>
      <c r="F738" s="502"/>
      <c r="G738" s="551"/>
      <c r="H738" s="502"/>
      <c r="I738" s="502"/>
      <c r="J738" s="502"/>
      <c r="K738" s="502"/>
      <c r="L738" s="502"/>
      <c r="M738" s="502"/>
      <c r="N738" s="502"/>
      <c r="O738" s="502"/>
      <c r="P738" s="502"/>
      <c r="Q738" s="503"/>
      <c r="R738" s="503"/>
      <c r="S738" s="503"/>
      <c r="T738" s="503"/>
      <c r="U738" s="503"/>
      <c r="V738" s="503"/>
      <c r="W738" s="503"/>
      <c r="X738" s="503"/>
      <c r="Y738" s="504"/>
      <c r="Z738" s="504"/>
      <c r="AA738" s="504"/>
      <c r="AB738" s="117"/>
    </row>
    <row r="739" spans="1:28" ht="18" customHeight="1">
      <c r="A739" s="514" t="s">
        <v>17841</v>
      </c>
      <c r="B739" s="636">
        <v>3968</v>
      </c>
      <c r="C739" s="19" t="s">
        <v>17290</v>
      </c>
      <c r="D739" s="353" t="str">
        <f>IFERROR(VLOOKUP($C739,'[5]Mã KH'!$A$3:$E$4001,3,0)," ")</f>
        <v>khu trung tâm thương mại Vincom Lê Thánh Tông, Số 5 đường Lê, Phường Máy Tơ, Quận Ngô Quyền, Thành phố Hải Phòng, Việt Nam</v>
      </c>
      <c r="E739" s="14">
        <v>4168713436</v>
      </c>
      <c r="F739" s="502"/>
      <c r="G739" s="551"/>
      <c r="H739" s="502"/>
      <c r="I739" s="502"/>
      <c r="J739" s="502"/>
      <c r="K739" s="502"/>
      <c r="L739" s="502"/>
      <c r="M739" s="502"/>
      <c r="N739" s="502"/>
      <c r="O739" s="669">
        <v>20</v>
      </c>
      <c r="P739" s="669"/>
      <c r="Q739" s="670"/>
      <c r="R739" s="670"/>
      <c r="S739" s="670">
        <v>5</v>
      </c>
      <c r="T739" s="670">
        <v>6</v>
      </c>
      <c r="U739" s="670">
        <v>10</v>
      </c>
      <c r="V739" s="503"/>
      <c r="W739" s="503"/>
      <c r="X739" s="503"/>
      <c r="Y739" s="504"/>
      <c r="Z739" s="504"/>
      <c r="AA739" s="504"/>
      <c r="AB739" s="117"/>
    </row>
    <row r="740" spans="1:28" ht="18" customHeight="1">
      <c r="A740" s="514" t="s">
        <v>17841</v>
      </c>
      <c r="B740" s="636">
        <v>3763</v>
      </c>
      <c r="C740" s="19" t="s">
        <v>17290</v>
      </c>
      <c r="D740" s="353" t="str">
        <f>IFERROR(VLOOKUP($C740,'[5]Mã KH'!$A$3:$E$4001,3,0)," ")</f>
        <v>khu trung tâm thương mại Vincom Lê Thánh Tông, Số 5 đường Lê, Phường Máy Tơ, Quận Ngô Quyền, Thành phố Hải Phòng, Việt Nam</v>
      </c>
      <c r="E740" s="14">
        <v>4168702038</v>
      </c>
      <c r="F740" s="502"/>
      <c r="G740" s="551"/>
      <c r="H740" s="502"/>
      <c r="I740" s="502"/>
      <c r="J740" s="502"/>
      <c r="K740" s="502"/>
      <c r="L740" s="502"/>
      <c r="M740" s="669">
        <v>10</v>
      </c>
      <c r="N740" s="669"/>
      <c r="O740" s="669">
        <v>20</v>
      </c>
      <c r="P740" s="669"/>
      <c r="Q740" s="670"/>
      <c r="R740" s="670"/>
      <c r="S740" s="670">
        <v>5</v>
      </c>
      <c r="T740" s="670">
        <v>10</v>
      </c>
      <c r="U740" s="503"/>
      <c r="V740" s="503"/>
      <c r="W740" s="503"/>
      <c r="X740" s="503"/>
      <c r="Y740" s="504"/>
      <c r="Z740" s="504"/>
      <c r="AA740" s="504"/>
      <c r="AB740" s="117"/>
    </row>
    <row r="741" spans="1:28" ht="18" customHeight="1">
      <c r="A741" s="514" t="s">
        <v>17841</v>
      </c>
      <c r="B741" s="681">
        <v>3235</v>
      </c>
      <c r="C741" s="19" t="s">
        <v>17290</v>
      </c>
      <c r="D741" s="353" t="str">
        <f>IFERROR(VLOOKUP($C741,'[5]Mã KH'!$A$3:$E$4001,3,0)," ")</f>
        <v>khu trung tâm thương mại Vincom Lê Thánh Tông, Số 5 đường Lê, Phường Máy Tơ, Quận Ngô Quyền, Thành phố Hải Phòng, Việt Nam</v>
      </c>
      <c r="E741" s="14">
        <v>4168713069</v>
      </c>
      <c r="F741" s="502"/>
      <c r="G741" s="551"/>
      <c r="H741" s="502"/>
      <c r="I741" s="502"/>
      <c r="J741" s="502"/>
      <c r="K741" s="502"/>
      <c r="L741" s="502"/>
      <c r="M741" s="669">
        <v>6</v>
      </c>
      <c r="N741" s="669"/>
      <c r="O741" s="669">
        <v>6</v>
      </c>
      <c r="P741" s="669"/>
      <c r="Q741" s="670"/>
      <c r="R741" s="670"/>
      <c r="S741" s="670"/>
      <c r="T741" s="670">
        <v>6</v>
      </c>
      <c r="U741" s="503"/>
      <c r="V741" s="503"/>
      <c r="W741" s="503"/>
      <c r="X741" s="503"/>
      <c r="Y741" s="504"/>
      <c r="Z741" s="504"/>
      <c r="AA741" s="504"/>
      <c r="AB741" s="117"/>
    </row>
    <row r="742" spans="1:28" ht="18" customHeight="1">
      <c r="A742" s="514" t="s">
        <v>17841</v>
      </c>
      <c r="B742" s="637">
        <v>3637</v>
      </c>
      <c r="C742" s="19" t="s">
        <v>17290</v>
      </c>
      <c r="D742" s="353" t="str">
        <f>IFERROR(VLOOKUP($C742,'[5]Mã KH'!$A$3:$E$4001,3,0)," ")</f>
        <v>khu trung tâm thương mại Vincom Lê Thánh Tông, Số 5 đường Lê, Phường Máy Tơ, Quận Ngô Quyền, Thành phố Hải Phòng, Việt Nam</v>
      </c>
      <c r="E742" s="14">
        <v>4168713283</v>
      </c>
      <c r="F742" s="502"/>
      <c r="G742" s="551"/>
      <c r="H742" s="502"/>
      <c r="I742" s="502"/>
      <c r="J742" s="502"/>
      <c r="K742" s="502"/>
      <c r="L742" s="502"/>
      <c r="M742" s="669">
        <v>6</v>
      </c>
      <c r="N742" s="669"/>
      <c r="O742" s="669">
        <v>6</v>
      </c>
      <c r="P742" s="669"/>
      <c r="Q742" s="670"/>
      <c r="R742" s="670"/>
      <c r="S742" s="670"/>
      <c r="T742" s="670">
        <v>6</v>
      </c>
      <c r="U742" s="670"/>
      <c r="V742" s="503"/>
      <c r="W742" s="503"/>
      <c r="X742" s="503"/>
      <c r="Y742" s="504"/>
      <c r="Z742" s="504"/>
      <c r="AA742" s="504"/>
      <c r="AB742" s="117"/>
    </row>
    <row r="743" spans="1:28" ht="18" customHeight="1">
      <c r="A743" s="514" t="s">
        <v>17841</v>
      </c>
      <c r="B743" s="637">
        <v>3300</v>
      </c>
      <c r="C743" s="19" t="s">
        <v>17290</v>
      </c>
      <c r="D743" s="353" t="str">
        <f>IFERROR(VLOOKUP($C743,'[5]Mã KH'!$A$3:$E$4001,3,0)," ")</f>
        <v>khu trung tâm thương mại Vincom Lê Thánh Tông, Số 5 đường Lê, Phường Máy Tơ, Quận Ngô Quyền, Thành phố Hải Phòng, Việt Nam</v>
      </c>
      <c r="E743" s="14">
        <v>4168713123</v>
      </c>
      <c r="F743" s="502"/>
      <c r="G743" s="551"/>
      <c r="H743" s="502"/>
      <c r="I743" s="502"/>
      <c r="J743" s="502"/>
      <c r="K743" s="502"/>
      <c r="L743" s="502"/>
      <c r="M743" s="669">
        <v>4</v>
      </c>
      <c r="N743" s="669"/>
      <c r="O743" s="669"/>
      <c r="P743" s="669"/>
      <c r="Q743" s="670"/>
      <c r="R743" s="670"/>
      <c r="S743" s="670"/>
      <c r="T743" s="670">
        <v>6</v>
      </c>
      <c r="U743" s="670"/>
      <c r="V743" s="503"/>
      <c r="W743" s="503"/>
      <c r="X743" s="503"/>
      <c r="Y743" s="504"/>
      <c r="Z743" s="504"/>
      <c r="AA743" s="504"/>
      <c r="AB743" s="117"/>
    </row>
    <row r="744" spans="1:28" ht="18" customHeight="1">
      <c r="A744" s="514" t="s">
        <v>17841</v>
      </c>
      <c r="B744" s="681">
        <v>3909</v>
      </c>
      <c r="C744" s="19" t="s">
        <v>17290</v>
      </c>
      <c r="D744" s="353" t="str">
        <f>IFERROR(VLOOKUP($C744,'[5]Mã KH'!$A$3:$E$4001,3,0)," ")</f>
        <v>khu trung tâm thương mại Vincom Lê Thánh Tông, Số 5 đường Lê, Phường Máy Tơ, Quận Ngô Quyền, Thành phố Hải Phòng, Việt Nam</v>
      </c>
      <c r="E744" s="14">
        <v>4168713418</v>
      </c>
      <c r="F744" s="502"/>
      <c r="G744" s="551"/>
      <c r="H744" s="502"/>
      <c r="I744" s="502"/>
      <c r="J744" s="502"/>
      <c r="K744" s="502"/>
      <c r="L744" s="502"/>
      <c r="M744" s="669">
        <v>6</v>
      </c>
      <c r="N744" s="669"/>
      <c r="O744" s="669">
        <v>10</v>
      </c>
      <c r="P744" s="669"/>
      <c r="Q744" s="670"/>
      <c r="R744" s="670"/>
      <c r="S744" s="670">
        <v>5</v>
      </c>
      <c r="T744" s="670">
        <v>10</v>
      </c>
      <c r="U744" s="670"/>
      <c r="V744" s="503"/>
      <c r="W744" s="503"/>
      <c r="X744" s="503"/>
      <c r="Y744" s="504"/>
      <c r="Z744" s="504"/>
      <c r="AA744" s="504"/>
      <c r="AB744" s="117"/>
    </row>
    <row r="745" spans="1:28" ht="18" customHeight="1">
      <c r="A745" s="514" t="s">
        <v>17841</v>
      </c>
      <c r="B745" s="637">
        <v>4839</v>
      </c>
      <c r="C745" s="19" t="s">
        <v>17290</v>
      </c>
      <c r="D745" s="353" t="str">
        <f>IFERROR(VLOOKUP($C745,'[5]Mã KH'!$A$3:$E$4001,3,0)," ")</f>
        <v>khu trung tâm thương mại Vincom Lê Thánh Tông, Số 5 đường Lê, Phường Máy Tơ, Quận Ngô Quyền, Thành phố Hải Phòng, Việt Nam</v>
      </c>
      <c r="E745" s="14">
        <v>4168713700</v>
      </c>
      <c r="F745" s="502"/>
      <c r="G745" s="551"/>
      <c r="H745" s="502"/>
      <c r="I745" s="502"/>
      <c r="J745" s="502"/>
      <c r="K745" s="502"/>
      <c r="L745" s="502"/>
      <c r="M745" s="669"/>
      <c r="N745" s="669"/>
      <c r="O745" s="669">
        <v>6</v>
      </c>
      <c r="P745" s="669"/>
      <c r="Q745" s="670"/>
      <c r="R745" s="670"/>
      <c r="S745" s="670"/>
      <c r="T745" s="670">
        <v>6</v>
      </c>
      <c r="U745" s="670"/>
      <c r="V745" s="503"/>
      <c r="W745" s="503"/>
      <c r="X745" s="503"/>
      <c r="Y745" s="504"/>
      <c r="Z745" s="504"/>
      <c r="AA745" s="504"/>
      <c r="AB745" s="117"/>
    </row>
    <row r="746" spans="1:28" ht="18" customHeight="1">
      <c r="A746" s="514" t="s">
        <v>17841</v>
      </c>
      <c r="B746" s="681">
        <v>3267</v>
      </c>
      <c r="C746" s="19" t="s">
        <v>17290</v>
      </c>
      <c r="D746" s="353" t="str">
        <f>IFERROR(VLOOKUP($C746,'[5]Mã KH'!$A$3:$E$4001,3,0)," ")</f>
        <v>khu trung tâm thương mại Vincom Lê Thánh Tông, Số 5 đường Lê, Phường Máy Tơ, Quận Ngô Quyền, Thành phố Hải Phòng, Việt Nam</v>
      </c>
      <c r="E746" s="14">
        <v>4168713107</v>
      </c>
      <c r="F746" s="502"/>
      <c r="G746" s="551"/>
      <c r="H746" s="502"/>
      <c r="I746" s="502"/>
      <c r="J746" s="502"/>
      <c r="K746" s="502"/>
      <c r="L746" s="502"/>
      <c r="M746" s="669">
        <v>6</v>
      </c>
      <c r="N746" s="669"/>
      <c r="O746" s="669">
        <v>6</v>
      </c>
      <c r="P746" s="669"/>
      <c r="Q746" s="670"/>
      <c r="R746" s="670"/>
      <c r="S746" s="670"/>
      <c r="T746" s="670">
        <v>6</v>
      </c>
      <c r="U746" s="503"/>
      <c r="V746" s="503"/>
      <c r="W746" s="503"/>
      <c r="X746" s="503"/>
      <c r="Y746" s="504"/>
      <c r="Z746" s="504"/>
      <c r="AA746" s="504"/>
      <c r="AB746" s="117"/>
    </row>
    <row r="747" spans="1:28" ht="18" customHeight="1">
      <c r="A747" s="514" t="s">
        <v>17841</v>
      </c>
      <c r="B747" s="637">
        <v>3263</v>
      </c>
      <c r="C747" s="19" t="s">
        <v>17290</v>
      </c>
      <c r="D747" s="353" t="str">
        <f>IFERROR(VLOOKUP($C747,'[5]Mã KH'!$A$3:$E$4001,3,0)," ")</f>
        <v>khu trung tâm thương mại Vincom Lê Thánh Tông, Số 5 đường Lê, Phường Máy Tơ, Quận Ngô Quyền, Thành phố Hải Phòng, Việt Nam</v>
      </c>
      <c r="E747" s="14">
        <v>4168713090</v>
      </c>
      <c r="F747" s="502"/>
      <c r="G747" s="551"/>
      <c r="H747" s="502"/>
      <c r="I747" s="502"/>
      <c r="J747" s="502"/>
      <c r="K747" s="502"/>
      <c r="L747" s="502"/>
      <c r="M747" s="669"/>
      <c r="N747" s="669"/>
      <c r="O747" s="669">
        <v>6</v>
      </c>
      <c r="P747" s="669"/>
      <c r="Q747" s="670"/>
      <c r="R747" s="670"/>
      <c r="S747" s="670"/>
      <c r="T747" s="670">
        <v>6</v>
      </c>
      <c r="U747" s="503"/>
      <c r="V747" s="503"/>
      <c r="W747" s="503"/>
      <c r="X747" s="503"/>
      <c r="Y747" s="504"/>
      <c r="Z747" s="504"/>
      <c r="AA747" s="504"/>
      <c r="AB747" s="117"/>
    </row>
    <row r="748" spans="1:28" ht="18" customHeight="1">
      <c r="A748" s="514" t="s">
        <v>17841</v>
      </c>
      <c r="B748" s="637">
        <v>3688</v>
      </c>
      <c r="C748" s="19" t="s">
        <v>17290</v>
      </c>
      <c r="D748" s="353" t="str">
        <f>IFERROR(VLOOKUP($C748,'[5]Mã KH'!$A$3:$E$4001,3,0)," ")</f>
        <v>khu trung tâm thương mại Vincom Lê Thánh Tông, Số 5 đường Lê, Phường Máy Tơ, Quận Ngô Quyền, Thành phố Hải Phòng, Việt Nam</v>
      </c>
      <c r="E748" s="14">
        <v>4168713321</v>
      </c>
      <c r="F748" s="502"/>
      <c r="G748" s="551"/>
      <c r="H748" s="502"/>
      <c r="I748" s="502"/>
      <c r="J748" s="502"/>
      <c r="K748" s="502"/>
      <c r="L748" s="502"/>
      <c r="M748" s="669"/>
      <c r="N748" s="669"/>
      <c r="O748" s="669">
        <v>6</v>
      </c>
      <c r="P748" s="669"/>
      <c r="Q748" s="670"/>
      <c r="R748" s="670"/>
      <c r="S748" s="670"/>
      <c r="T748" s="670">
        <v>6</v>
      </c>
      <c r="U748" s="503"/>
      <c r="V748" s="503"/>
      <c r="W748" s="503"/>
      <c r="X748" s="503"/>
      <c r="Y748" s="504"/>
      <c r="Z748" s="504"/>
      <c r="AA748" s="504"/>
      <c r="AB748" s="117"/>
    </row>
    <row r="749" spans="1:28" ht="18" customHeight="1">
      <c r="A749" s="514" t="s">
        <v>17841</v>
      </c>
      <c r="B749" s="636">
        <v>3513</v>
      </c>
      <c r="C749" s="19" t="s">
        <v>17290</v>
      </c>
      <c r="D749" s="353" t="str">
        <f>IFERROR(VLOOKUP($C749,'[5]Mã KH'!$A$3:$E$4001,3,0)," ")</f>
        <v>khu trung tâm thương mại Vincom Lê Thánh Tông, Số 5 đường Lê, Phường Máy Tơ, Quận Ngô Quyền, Thành phố Hải Phòng, Việt Nam</v>
      </c>
      <c r="E749" s="14">
        <v>4168713204</v>
      </c>
      <c r="F749" s="502"/>
      <c r="G749" s="551"/>
      <c r="H749" s="502"/>
      <c r="I749" s="502"/>
      <c r="J749" s="502"/>
      <c r="K749" s="502"/>
      <c r="L749" s="502"/>
      <c r="M749" s="669">
        <v>6</v>
      </c>
      <c r="N749" s="669"/>
      <c r="O749" s="669">
        <v>6</v>
      </c>
      <c r="P749" s="669"/>
      <c r="Q749" s="670"/>
      <c r="R749" s="670"/>
      <c r="S749" s="670"/>
      <c r="T749" s="670">
        <v>6</v>
      </c>
      <c r="U749" s="670"/>
      <c r="V749" s="503"/>
      <c r="W749" s="503"/>
      <c r="X749" s="503"/>
      <c r="Y749" s="504"/>
      <c r="Z749" s="504"/>
      <c r="AA749" s="504"/>
      <c r="AB749" s="117"/>
    </row>
    <row r="750" spans="1:28" ht="18" customHeight="1">
      <c r="A750" s="514" t="s">
        <v>17841</v>
      </c>
      <c r="B750" s="637">
        <v>4840</v>
      </c>
      <c r="C750" s="19" t="s">
        <v>17290</v>
      </c>
      <c r="D750" s="353" t="str">
        <f>IFERROR(VLOOKUP($C750,'[5]Mã KH'!$A$3:$E$4001,3,0)," ")</f>
        <v>khu trung tâm thương mại Vincom Lê Thánh Tông, Số 5 đường Lê, Phường Máy Tơ, Quận Ngô Quyền, Thành phố Hải Phòng, Việt Nam</v>
      </c>
      <c r="E750" s="14">
        <v>4168713706</v>
      </c>
      <c r="F750" s="502"/>
      <c r="G750" s="551"/>
      <c r="H750" s="502"/>
      <c r="I750" s="502"/>
      <c r="J750" s="502"/>
      <c r="K750" s="502"/>
      <c r="L750" s="502"/>
      <c r="M750" s="669">
        <v>6</v>
      </c>
      <c r="N750" s="669"/>
      <c r="O750" s="669">
        <v>6</v>
      </c>
      <c r="P750" s="669"/>
      <c r="Q750" s="670"/>
      <c r="R750" s="670"/>
      <c r="S750" s="670"/>
      <c r="T750" s="670">
        <v>6</v>
      </c>
      <c r="U750" s="670"/>
      <c r="V750" s="503"/>
      <c r="W750" s="503"/>
      <c r="X750" s="503"/>
      <c r="Y750" s="504"/>
      <c r="Z750" s="504"/>
      <c r="AA750" s="504"/>
      <c r="AB750" s="117"/>
    </row>
    <row r="751" spans="1:28" ht="18" customHeight="1">
      <c r="A751" s="514" t="s">
        <v>17841</v>
      </c>
      <c r="B751" s="637">
        <v>5175</v>
      </c>
      <c r="C751" s="19" t="s">
        <v>17290</v>
      </c>
      <c r="D751" s="353" t="str">
        <f>IFERROR(VLOOKUP($C751,'[5]Mã KH'!$A$3:$E$4001,3,0)," ")</f>
        <v>khu trung tâm thương mại Vincom Lê Thánh Tông, Số 5 đường Lê, Phường Máy Tơ, Quận Ngô Quyền, Thành phố Hải Phòng, Việt Nam</v>
      </c>
      <c r="E751" s="14">
        <v>4168713743</v>
      </c>
      <c r="F751" s="502"/>
      <c r="G751" s="551"/>
      <c r="H751" s="502"/>
      <c r="I751" s="502"/>
      <c r="J751" s="502"/>
      <c r="K751" s="502"/>
      <c r="L751" s="502"/>
      <c r="M751" s="669"/>
      <c r="N751" s="669"/>
      <c r="O751" s="669">
        <v>6</v>
      </c>
      <c r="P751" s="669"/>
      <c r="Q751" s="670"/>
      <c r="R751" s="670"/>
      <c r="S751" s="670"/>
      <c r="T751" s="670">
        <v>6</v>
      </c>
      <c r="U751" s="670"/>
      <c r="V751" s="503"/>
      <c r="W751" s="503"/>
      <c r="X751" s="503"/>
      <c r="Y751" s="504"/>
      <c r="Z751" s="504"/>
      <c r="AA751" s="504"/>
      <c r="AB751" s="117"/>
    </row>
    <row r="752" spans="1:28" ht="18" customHeight="1">
      <c r="A752" s="514" t="s">
        <v>17841</v>
      </c>
      <c r="B752" s="637">
        <v>4282</v>
      </c>
      <c r="C752" s="19" t="s">
        <v>17290</v>
      </c>
      <c r="D752" s="353" t="str">
        <f>IFERROR(VLOOKUP($C752,'[5]Mã KH'!$A$3:$E$4001,3,0)," ")</f>
        <v>khu trung tâm thương mại Vincom Lê Thánh Tông, Số 5 đường Lê, Phường Máy Tơ, Quận Ngô Quyền, Thành phố Hải Phòng, Việt Nam</v>
      </c>
      <c r="E752" s="14">
        <v>4168713576</v>
      </c>
      <c r="F752" s="502"/>
      <c r="G752" s="551"/>
      <c r="H752" s="502"/>
      <c r="I752" s="502"/>
      <c r="J752" s="502"/>
      <c r="K752" s="502"/>
      <c r="L752" s="502"/>
      <c r="M752" s="669">
        <v>5</v>
      </c>
      <c r="N752" s="669"/>
      <c r="O752" s="669">
        <v>10</v>
      </c>
      <c r="P752" s="669"/>
      <c r="Q752" s="670"/>
      <c r="R752" s="670"/>
      <c r="S752" s="670">
        <v>3</v>
      </c>
      <c r="T752" s="670">
        <v>6</v>
      </c>
      <c r="U752" s="670"/>
      <c r="V752" s="503"/>
      <c r="W752" s="503"/>
      <c r="X752" s="503"/>
      <c r="Y752" s="504"/>
      <c r="Z752" s="504"/>
      <c r="AA752" s="504"/>
      <c r="AB752" s="117"/>
    </row>
    <row r="753" spans="1:28" ht="18" customHeight="1">
      <c r="A753" s="514" t="s">
        <v>17841</v>
      </c>
      <c r="B753" s="636">
        <v>2919</v>
      </c>
      <c r="C753" s="19" t="s">
        <v>17290</v>
      </c>
      <c r="D753" s="353" t="str">
        <f>IFERROR(VLOOKUP($C753,'[5]Mã KH'!$A$3:$E$4001,3,0)," ")</f>
        <v>khu trung tâm thương mại Vincom Lê Thánh Tông, Số 5 đường Lê, Phường Máy Tơ, Quận Ngô Quyền, Thành phố Hải Phòng, Việt Nam</v>
      </c>
      <c r="E753" s="14">
        <v>4168712861</v>
      </c>
      <c r="F753" s="502"/>
      <c r="G753" s="551"/>
      <c r="H753" s="502"/>
      <c r="I753" s="502"/>
      <c r="J753" s="502"/>
      <c r="K753" s="502"/>
      <c r="L753" s="502"/>
      <c r="M753" s="669">
        <v>6</v>
      </c>
      <c r="N753" s="669"/>
      <c r="O753" s="669">
        <v>6</v>
      </c>
      <c r="P753" s="669"/>
      <c r="Q753" s="670"/>
      <c r="R753" s="670"/>
      <c r="S753" s="670"/>
      <c r="T753" s="670">
        <v>6</v>
      </c>
      <c r="U753" s="503"/>
      <c r="V753" s="503"/>
      <c r="W753" s="503"/>
      <c r="X753" s="503"/>
      <c r="Y753" s="504"/>
      <c r="Z753" s="504"/>
      <c r="AA753" s="504"/>
      <c r="AB753" s="117"/>
    </row>
    <row r="754" spans="1:28" ht="18" customHeight="1">
      <c r="A754" s="514" t="s">
        <v>17841</v>
      </c>
      <c r="B754" s="637">
        <v>4039</v>
      </c>
      <c r="C754" s="19" t="s">
        <v>17290</v>
      </c>
      <c r="D754" s="353" t="str">
        <f>IFERROR(VLOOKUP($C754,'[5]Mã KH'!$A$3:$E$4001,3,0)," ")</f>
        <v>khu trung tâm thương mại Vincom Lê Thánh Tông, Số 5 đường Lê, Phường Máy Tơ, Quận Ngô Quyền, Thành phố Hải Phòng, Việt Nam</v>
      </c>
      <c r="E754" s="14">
        <v>4168713473</v>
      </c>
      <c r="F754" s="502"/>
      <c r="G754" s="551"/>
      <c r="H754" s="502"/>
      <c r="I754" s="502"/>
      <c r="J754" s="502"/>
      <c r="K754" s="502"/>
      <c r="L754" s="502"/>
      <c r="M754" s="502"/>
      <c r="N754" s="502"/>
      <c r="O754" s="502">
        <v>6</v>
      </c>
      <c r="P754" s="502"/>
      <c r="Q754" s="503"/>
      <c r="R754" s="503"/>
      <c r="S754" s="503"/>
      <c r="T754" s="503">
        <v>6</v>
      </c>
      <c r="U754" s="503"/>
      <c r="V754" s="503"/>
      <c r="W754" s="503"/>
      <c r="X754" s="503"/>
      <c r="Y754" s="504"/>
      <c r="Z754" s="504"/>
      <c r="AA754" s="504"/>
      <c r="AB754" s="117"/>
    </row>
    <row r="755" spans="1:28" ht="18" customHeight="1">
      <c r="A755" s="514" t="s">
        <v>17841</v>
      </c>
      <c r="B755" s="636">
        <v>3710</v>
      </c>
      <c r="C755" s="19" t="s">
        <v>17290</v>
      </c>
      <c r="D755" s="353" t="str">
        <f>IFERROR(VLOOKUP($C755,'[5]Mã KH'!$A$3:$E$4001,3,0)," ")</f>
        <v>khu trung tâm thương mại Vincom Lê Thánh Tông, Số 5 đường Lê, Phường Máy Tơ, Quận Ngô Quyền, Thành phố Hải Phòng, Việt Nam</v>
      </c>
      <c r="E755" s="14">
        <v>4168713335</v>
      </c>
      <c r="F755" s="502"/>
      <c r="G755" s="551"/>
      <c r="H755" s="502"/>
      <c r="I755" s="502"/>
      <c r="J755" s="502"/>
      <c r="K755" s="502"/>
      <c r="L755" s="502"/>
      <c r="M755" s="669">
        <v>6</v>
      </c>
      <c r="N755" s="669"/>
      <c r="O755" s="669">
        <v>6</v>
      </c>
      <c r="P755" s="669"/>
      <c r="Q755" s="670"/>
      <c r="R755" s="670"/>
      <c r="S755" s="670"/>
      <c r="T755" s="670">
        <v>6</v>
      </c>
      <c r="U755" s="503"/>
      <c r="V755" s="503"/>
      <c r="W755" s="503"/>
      <c r="X755" s="503"/>
      <c r="Y755" s="504"/>
      <c r="Z755" s="504"/>
      <c r="AA755" s="504"/>
      <c r="AB755" s="117"/>
    </row>
    <row r="756" spans="1:28" ht="18" customHeight="1">
      <c r="A756" s="514" t="s">
        <v>17841</v>
      </c>
      <c r="B756" s="637">
        <v>3190</v>
      </c>
      <c r="C756" s="19" t="s">
        <v>17290</v>
      </c>
      <c r="D756" s="353" t="str">
        <f>IFERROR(VLOOKUP($C756,'[5]Mã KH'!$A$3:$E$4001,3,0)," ")</f>
        <v>khu trung tâm thương mại Vincom Lê Thánh Tông, Số 5 đường Lê, Phường Máy Tơ, Quận Ngô Quyền, Thành phố Hải Phòng, Việt Nam</v>
      </c>
      <c r="E756" s="14">
        <v>4168713041</v>
      </c>
      <c r="F756" s="502"/>
      <c r="G756" s="551"/>
      <c r="H756" s="502"/>
      <c r="I756" s="502"/>
      <c r="J756" s="502"/>
      <c r="K756" s="502"/>
      <c r="L756" s="502"/>
      <c r="M756" s="502"/>
      <c r="N756" s="502"/>
      <c r="O756" s="669">
        <v>6</v>
      </c>
      <c r="P756" s="669"/>
      <c r="Q756" s="670"/>
      <c r="R756" s="670"/>
      <c r="S756" s="670"/>
      <c r="T756" s="670">
        <v>6</v>
      </c>
      <c r="U756" s="503"/>
      <c r="V756" s="503"/>
      <c r="W756" s="503"/>
      <c r="X756" s="503"/>
      <c r="Y756" s="504"/>
      <c r="Z756" s="504"/>
      <c r="AA756" s="504"/>
      <c r="AB756" s="117"/>
    </row>
    <row r="757" spans="1:28" ht="18" customHeight="1">
      <c r="A757" s="514" t="s">
        <v>17841</v>
      </c>
      <c r="B757" s="637" t="s">
        <v>18356</v>
      </c>
      <c r="C757" s="19" t="s">
        <v>17290</v>
      </c>
      <c r="D757" s="353" t="str">
        <f>IFERROR(VLOOKUP($C757,'[5]Mã KH'!$A$3:$E$4001,3,0)," ")</f>
        <v>khu trung tâm thương mại Vincom Lê Thánh Tông, Số 5 đường Lê, Phường Máy Tơ, Quận Ngô Quyền, Thành phố Hải Phòng, Việt Nam</v>
      </c>
      <c r="E757" s="14">
        <v>4168712889</v>
      </c>
      <c r="F757" s="502"/>
      <c r="G757" s="551"/>
      <c r="H757" s="502"/>
      <c r="I757" s="502"/>
      <c r="J757" s="502"/>
      <c r="K757" s="502"/>
      <c r="L757" s="502"/>
      <c r="M757" s="669">
        <v>6</v>
      </c>
      <c r="N757" s="669"/>
      <c r="O757" s="669">
        <v>6</v>
      </c>
      <c r="P757" s="669"/>
      <c r="Q757" s="670"/>
      <c r="R757" s="670"/>
      <c r="S757" s="670"/>
      <c r="T757" s="670">
        <v>6</v>
      </c>
      <c r="U757" s="503"/>
      <c r="V757" s="503"/>
      <c r="W757" s="503"/>
      <c r="X757" s="503"/>
      <c r="Y757" s="504"/>
      <c r="Z757" s="504"/>
      <c r="AA757" s="504"/>
      <c r="AB757" s="117"/>
    </row>
    <row r="758" spans="1:28" ht="18" customHeight="1">
      <c r="A758" s="514" t="s">
        <v>17841</v>
      </c>
      <c r="B758" s="636">
        <v>4010</v>
      </c>
      <c r="C758" s="19" t="s">
        <v>17290</v>
      </c>
      <c r="D758" s="353" t="str">
        <f>IFERROR(VLOOKUP($C758,'[5]Mã KH'!$A$3:$E$4001,3,0)," ")</f>
        <v>khu trung tâm thương mại Vincom Lê Thánh Tông, Số 5 đường Lê, Phường Máy Tơ, Quận Ngô Quyền, Thành phố Hải Phòng, Việt Nam</v>
      </c>
      <c r="E758" s="14">
        <v>4168713448</v>
      </c>
      <c r="F758" s="502"/>
      <c r="G758" s="551"/>
      <c r="H758" s="502"/>
      <c r="I758" s="502"/>
      <c r="J758" s="502"/>
      <c r="K758" s="502"/>
      <c r="L758" s="502"/>
      <c r="M758" s="669">
        <v>6</v>
      </c>
      <c r="N758" s="669"/>
      <c r="O758" s="669">
        <v>6</v>
      </c>
      <c r="P758" s="669"/>
      <c r="Q758" s="670"/>
      <c r="R758" s="670"/>
      <c r="S758" s="670"/>
      <c r="T758" s="670">
        <v>6</v>
      </c>
      <c r="U758" s="503"/>
      <c r="V758" s="503"/>
      <c r="W758" s="503"/>
      <c r="X758" s="503"/>
      <c r="Y758" s="504"/>
      <c r="Z758" s="504"/>
      <c r="AA758" s="504"/>
      <c r="AB758" s="117"/>
    </row>
    <row r="759" spans="1:28" ht="18" customHeight="1">
      <c r="A759" s="514" t="s">
        <v>17841</v>
      </c>
      <c r="B759" s="637">
        <v>4736</v>
      </c>
      <c r="C759" s="19" t="s">
        <v>17290</v>
      </c>
      <c r="D759" s="353" t="str">
        <f>IFERROR(VLOOKUP($C759,'[5]Mã KH'!$A$3:$E$4001,3,0)," ")</f>
        <v>khu trung tâm thương mại Vincom Lê Thánh Tông, Số 5 đường Lê, Phường Máy Tơ, Quận Ngô Quyền, Thành phố Hải Phòng, Việt Nam</v>
      </c>
      <c r="E759" s="14">
        <v>4168713683</v>
      </c>
      <c r="F759" s="502"/>
      <c r="G759" s="551"/>
      <c r="H759" s="502"/>
      <c r="I759" s="502"/>
      <c r="J759" s="502"/>
      <c r="K759" s="502"/>
      <c r="L759" s="502"/>
      <c r="M759" s="502">
        <v>6</v>
      </c>
      <c r="N759" s="502"/>
      <c r="O759" s="502">
        <v>6</v>
      </c>
      <c r="P759" s="502"/>
      <c r="Q759" s="503"/>
      <c r="R759" s="503"/>
      <c r="S759" s="503"/>
      <c r="T759" s="503"/>
      <c r="U759" s="503"/>
      <c r="V759" s="503"/>
      <c r="W759" s="503"/>
      <c r="X759" s="503"/>
      <c r="Y759" s="504"/>
      <c r="Z759" s="504"/>
      <c r="AA759" s="504"/>
      <c r="AB759" s="117"/>
    </row>
    <row r="760" spans="1:28" ht="18" customHeight="1">
      <c r="A760" s="514" t="s">
        <v>17841</v>
      </c>
      <c r="B760" s="636">
        <v>5739</v>
      </c>
      <c r="C760" s="19" t="s">
        <v>17290</v>
      </c>
      <c r="D760" s="353" t="str">
        <f>IFERROR(VLOOKUP($C760,'[5]Mã KH'!$A$3:$E$4001,3,0)," ")</f>
        <v>khu trung tâm thương mại Vincom Lê Thánh Tông, Số 5 đường Lê, Phường Máy Tơ, Quận Ngô Quyền, Thành phố Hải Phòng, Việt Nam</v>
      </c>
      <c r="E760" s="14">
        <v>4168713903</v>
      </c>
      <c r="F760" s="502"/>
      <c r="G760" s="551"/>
      <c r="H760" s="502"/>
      <c r="I760" s="502"/>
      <c r="J760" s="502"/>
      <c r="K760" s="502"/>
      <c r="L760" s="502"/>
      <c r="M760" s="669">
        <v>10</v>
      </c>
      <c r="N760" s="669"/>
      <c r="O760" s="669">
        <v>10</v>
      </c>
      <c r="P760" s="669"/>
      <c r="Q760" s="670"/>
      <c r="R760" s="670"/>
      <c r="S760" s="670"/>
      <c r="T760" s="670">
        <v>10</v>
      </c>
      <c r="U760" s="670"/>
      <c r="V760" s="503"/>
      <c r="W760" s="503"/>
      <c r="X760" s="503"/>
      <c r="Y760" s="504"/>
      <c r="Z760" s="504"/>
      <c r="AA760" s="504"/>
      <c r="AB760" s="117"/>
    </row>
    <row r="761" spans="1:28" ht="18" customHeight="1">
      <c r="A761" s="514" t="s">
        <v>17841</v>
      </c>
      <c r="B761" s="637">
        <v>4198</v>
      </c>
      <c r="C761" s="19" t="s">
        <v>17290</v>
      </c>
      <c r="D761" s="353" t="str">
        <f>IFERROR(VLOOKUP($C761,'[5]Mã KH'!$A$3:$E$4001,3,0)," ")</f>
        <v>khu trung tâm thương mại Vincom Lê Thánh Tông, Số 5 đường Lê, Phường Máy Tơ, Quận Ngô Quyền, Thành phố Hải Phòng, Việt Nam</v>
      </c>
      <c r="E761" s="14">
        <v>4168713531</v>
      </c>
      <c r="F761" s="502"/>
      <c r="G761" s="551"/>
      <c r="H761" s="502"/>
      <c r="I761" s="502"/>
      <c r="J761" s="502"/>
      <c r="K761" s="502"/>
      <c r="L761" s="502"/>
      <c r="M761" s="669">
        <v>6</v>
      </c>
      <c r="N761" s="669"/>
      <c r="O761" s="669">
        <v>6</v>
      </c>
      <c r="P761" s="669"/>
      <c r="Q761" s="670"/>
      <c r="R761" s="670"/>
      <c r="S761" s="670"/>
      <c r="T761" s="670">
        <v>6</v>
      </c>
      <c r="U761" s="670"/>
      <c r="V761" s="503"/>
      <c r="W761" s="503"/>
      <c r="X761" s="503"/>
      <c r="Y761" s="504"/>
      <c r="Z761" s="504"/>
      <c r="AA761" s="504"/>
      <c r="AB761" s="117"/>
    </row>
    <row r="762" spans="1:28" ht="18" customHeight="1">
      <c r="A762" s="514" t="s">
        <v>17841</v>
      </c>
      <c r="B762" s="636">
        <v>4650</v>
      </c>
      <c r="C762" s="19" t="s">
        <v>17282</v>
      </c>
      <c r="D762" s="353" t="str">
        <f>IFERROR(VLOOKUP($C762,'[5]Mã KH'!$A$3:$E$4001,3,0)," ")</f>
        <v>481 Hùng Vương, Phường Đồng Tâm, Thành phố Vĩnh Yên, Tỉnh Vĩnh Phúc, Việt Nam</v>
      </c>
      <c r="E762" s="14">
        <v>4168740786</v>
      </c>
      <c r="F762" s="502"/>
      <c r="G762" s="551"/>
      <c r="H762" s="502"/>
      <c r="I762" s="502"/>
      <c r="J762" s="502"/>
      <c r="K762" s="502"/>
      <c r="L762" s="502"/>
      <c r="M762" s="502">
        <v>10</v>
      </c>
      <c r="N762" s="502"/>
      <c r="O762" s="502">
        <v>20</v>
      </c>
      <c r="P762" s="502"/>
      <c r="Q762" s="503"/>
      <c r="R762" s="503"/>
      <c r="S762" s="503">
        <v>10</v>
      </c>
      <c r="T762" s="503"/>
      <c r="U762" s="503"/>
      <c r="V762" s="503"/>
      <c r="W762" s="503">
        <v>10</v>
      </c>
      <c r="X762" s="503"/>
      <c r="Y762" s="504">
        <v>5</v>
      </c>
      <c r="Z762" s="504">
        <v>20</v>
      </c>
      <c r="AA762" s="504"/>
      <c r="AB762" s="117"/>
    </row>
    <row r="763" spans="1:28" ht="18" customHeight="1">
      <c r="A763" s="514" t="s">
        <v>17841</v>
      </c>
      <c r="B763" s="636">
        <v>6049</v>
      </c>
      <c r="C763" s="19" t="s">
        <v>17282</v>
      </c>
      <c r="D763" s="353" t="str">
        <f>IFERROR(VLOOKUP($C763,'[5]Mã KH'!$A$3:$E$4001,3,0)," ")</f>
        <v>481 Hùng Vương, Phường Đồng Tâm, Thành phố Vĩnh Yên, Tỉnh Vĩnh Phúc, Việt Nam</v>
      </c>
      <c r="E763" s="14">
        <v>4168726500</v>
      </c>
      <c r="F763" s="502"/>
      <c r="G763" s="551"/>
      <c r="H763" s="502"/>
      <c r="I763" s="502"/>
      <c r="J763" s="502"/>
      <c r="K763" s="502"/>
      <c r="L763" s="502"/>
      <c r="M763" s="669">
        <v>20</v>
      </c>
      <c r="N763" s="669"/>
      <c r="O763" s="669">
        <v>20</v>
      </c>
      <c r="P763" s="502"/>
      <c r="Q763" s="503"/>
      <c r="R763" s="503"/>
      <c r="S763" s="503"/>
      <c r="T763" s="503"/>
      <c r="U763" s="503"/>
      <c r="V763" s="503"/>
      <c r="W763" s="503"/>
      <c r="X763" s="503"/>
      <c r="Y763" s="504"/>
      <c r="Z763" s="504"/>
      <c r="AA763" s="504"/>
      <c r="AB763" s="117"/>
    </row>
    <row r="764" spans="1:28" ht="18" customHeight="1">
      <c r="A764" s="514" t="s">
        <v>17841</v>
      </c>
      <c r="B764" s="636">
        <v>4505</v>
      </c>
      <c r="C764" s="19" t="s">
        <v>17282</v>
      </c>
      <c r="D764" s="353" t="str">
        <f>IFERROR(VLOOKUP($C764,'[5]Mã KH'!$A$3:$E$4001,3,0)," ")</f>
        <v>481 Hùng Vương, Phường Đồng Tâm, Thành phố Vĩnh Yên, Tỉnh Vĩnh Phúc, Việt Nam</v>
      </c>
      <c r="E764" s="14">
        <v>4168685581</v>
      </c>
      <c r="F764" s="502"/>
      <c r="G764" s="551"/>
      <c r="H764" s="502"/>
      <c r="I764" s="502"/>
      <c r="J764" s="502"/>
      <c r="K764" s="502"/>
      <c r="L764" s="502"/>
      <c r="M764" s="502">
        <v>20</v>
      </c>
      <c r="N764" s="502"/>
      <c r="O764" s="502">
        <v>10</v>
      </c>
      <c r="P764" s="502"/>
      <c r="Q764" s="503"/>
      <c r="R764" s="503"/>
      <c r="S764" s="503"/>
      <c r="T764" s="503">
        <v>10</v>
      </c>
      <c r="U764" s="503"/>
      <c r="V764" s="503"/>
      <c r="W764" s="503"/>
      <c r="X764" s="503"/>
      <c r="Y764" s="504"/>
      <c r="Z764" s="504"/>
      <c r="AA764" s="504"/>
      <c r="AB764" s="117"/>
    </row>
    <row r="765" spans="1:28" ht="18" customHeight="1">
      <c r="A765" s="514" t="s">
        <v>17841</v>
      </c>
      <c r="B765" s="636">
        <v>6968</v>
      </c>
      <c r="C765" s="19" t="s">
        <v>17282</v>
      </c>
      <c r="D765" s="353" t="str">
        <f>IFERROR(VLOOKUP($C765,'[5]Mã KH'!$A$3:$E$4001,3,0)," ")</f>
        <v>481 Hùng Vương, Phường Đồng Tâm, Thành phố Vĩnh Yên, Tỉnh Vĩnh Phúc, Việt Nam</v>
      </c>
      <c r="E765" s="439">
        <v>4168776566</v>
      </c>
      <c r="F765" s="502"/>
      <c r="G765" s="551"/>
      <c r="H765" s="502"/>
      <c r="I765" s="502"/>
      <c r="J765" s="502"/>
      <c r="K765" s="502"/>
      <c r="L765" s="502"/>
      <c r="M765" s="669">
        <v>5</v>
      </c>
      <c r="N765" s="669"/>
      <c r="O765" s="669">
        <v>20</v>
      </c>
      <c r="P765" s="669"/>
      <c r="Q765" s="670">
        <v>5</v>
      </c>
      <c r="R765" s="670"/>
      <c r="S765" s="670">
        <v>10</v>
      </c>
      <c r="T765" s="670">
        <v>10</v>
      </c>
      <c r="U765" s="670">
        <v>5</v>
      </c>
      <c r="V765" s="670"/>
      <c r="W765" s="670"/>
      <c r="X765" s="503"/>
      <c r="Y765" s="692">
        <v>5</v>
      </c>
      <c r="Z765" s="504"/>
      <c r="AA765" s="504"/>
      <c r="AB765" s="117"/>
    </row>
    <row r="766" spans="1:28" ht="18" customHeight="1">
      <c r="A766" s="514" t="s">
        <v>17841</v>
      </c>
      <c r="B766" s="636">
        <v>5924</v>
      </c>
      <c r="C766" s="19" t="s">
        <v>17282</v>
      </c>
      <c r="D766" s="353" t="str">
        <f>IFERROR(VLOOKUP($C766,'[5]Mã KH'!$A$3:$E$4001,3,0)," ")</f>
        <v>481 Hùng Vương, Phường Đồng Tâm, Thành phố Vĩnh Yên, Tỉnh Vĩnh Phúc, Việt Nam</v>
      </c>
      <c r="E766" s="14">
        <v>4168684425</v>
      </c>
      <c r="F766" s="502"/>
      <c r="G766" s="551"/>
      <c r="H766" s="502"/>
      <c r="I766" s="502"/>
      <c r="J766" s="502"/>
      <c r="K766" s="502"/>
      <c r="L766" s="502"/>
      <c r="M766" s="669">
        <v>20</v>
      </c>
      <c r="N766" s="669"/>
      <c r="O766" s="669">
        <v>5</v>
      </c>
      <c r="P766" s="669"/>
      <c r="Q766" s="670"/>
      <c r="R766" s="670"/>
      <c r="S766" s="670">
        <v>6</v>
      </c>
      <c r="T766" s="670">
        <v>10</v>
      </c>
      <c r="U766" s="670">
        <v>6</v>
      </c>
      <c r="V766" s="503"/>
      <c r="W766" s="503"/>
      <c r="X766" s="503"/>
      <c r="Y766" s="504"/>
      <c r="Z766" s="504"/>
      <c r="AA766" s="504"/>
      <c r="AB766" s="117"/>
    </row>
    <row r="767" spans="1:28" ht="18" customHeight="1">
      <c r="A767" s="514" t="s">
        <v>17841</v>
      </c>
      <c r="B767" s="636">
        <v>4497</v>
      </c>
      <c r="C767" s="19" t="s">
        <v>17282</v>
      </c>
      <c r="D767" s="353" t="str">
        <f>IFERROR(VLOOKUP($C767,'[5]Mã KH'!$A$3:$E$4001,3,0)," ")</f>
        <v>481 Hùng Vương, Phường Đồng Tâm, Thành phố Vĩnh Yên, Tỉnh Vĩnh Phúc, Việt Nam</v>
      </c>
      <c r="E767" s="14">
        <v>4168695881</v>
      </c>
      <c r="F767" s="502"/>
      <c r="G767" s="551"/>
      <c r="H767" s="502"/>
      <c r="I767" s="502"/>
      <c r="J767" s="502"/>
      <c r="K767" s="502"/>
      <c r="L767" s="502"/>
      <c r="M767" s="669">
        <v>25</v>
      </c>
      <c r="N767" s="669"/>
      <c r="O767" s="669"/>
      <c r="P767" s="669"/>
      <c r="Q767" s="670"/>
      <c r="R767" s="670"/>
      <c r="S767" s="670">
        <v>15</v>
      </c>
      <c r="T767" s="670">
        <v>15</v>
      </c>
      <c r="U767" s="670"/>
      <c r="V767" s="670"/>
      <c r="W767" s="670"/>
      <c r="X767" s="670"/>
      <c r="Y767" s="709">
        <v>10</v>
      </c>
      <c r="Z767" s="504"/>
      <c r="AA767" s="504"/>
      <c r="AB767" s="117"/>
    </row>
    <row r="768" spans="1:28" ht="18" customHeight="1">
      <c r="A768" s="514" t="s">
        <v>17841</v>
      </c>
      <c r="B768" s="681">
        <v>6109</v>
      </c>
      <c r="C768" s="19" t="s">
        <v>17282</v>
      </c>
      <c r="D768" s="353" t="str">
        <f>IFERROR(VLOOKUP($C768,'[5]Mã KH'!$A$3:$E$4001,3,0)," ")</f>
        <v>481 Hùng Vương, Phường Đồng Tâm, Thành phố Vĩnh Yên, Tỉnh Vĩnh Phúc, Việt Nam</v>
      </c>
      <c r="E768" s="14">
        <v>4168631785</v>
      </c>
      <c r="F768" s="502"/>
      <c r="G768" s="551"/>
      <c r="H768" s="502"/>
      <c r="I768" s="502"/>
      <c r="J768" s="502"/>
      <c r="K768" s="502"/>
      <c r="L768" s="502"/>
      <c r="M768" s="669">
        <v>5</v>
      </c>
      <c r="N768" s="669"/>
      <c r="O768" s="669">
        <v>20</v>
      </c>
      <c r="P768" s="669"/>
      <c r="Q768" s="670"/>
      <c r="R768" s="670"/>
      <c r="S768" s="670">
        <v>5</v>
      </c>
      <c r="T768" s="503"/>
      <c r="U768" s="503"/>
      <c r="V768" s="503"/>
      <c r="W768" s="503"/>
      <c r="X768" s="503"/>
      <c r="Y768" s="691">
        <v>5</v>
      </c>
      <c r="Z768" s="504"/>
      <c r="AA768" s="504"/>
      <c r="AB768" s="117"/>
    </row>
    <row r="769" spans="1:28" ht="18" customHeight="1">
      <c r="A769" s="514" t="s">
        <v>17841</v>
      </c>
      <c r="B769" s="636">
        <v>6930</v>
      </c>
      <c r="C769" s="19" t="s">
        <v>17282</v>
      </c>
      <c r="D769" s="353" t="str">
        <f>IFERROR(VLOOKUP($C769,'[5]Mã KH'!$A$3:$E$4001,3,0)," ")</f>
        <v>481 Hùng Vương, Phường Đồng Tâm, Thành phố Vĩnh Yên, Tỉnh Vĩnh Phúc, Việt Nam</v>
      </c>
      <c r="E769" s="14">
        <v>4168745742</v>
      </c>
      <c r="F769" s="502"/>
      <c r="G769" s="551"/>
      <c r="H769" s="502"/>
      <c r="I769" s="502"/>
      <c r="J769" s="502"/>
      <c r="K769" s="502"/>
      <c r="L769" s="502"/>
      <c r="M769" s="669">
        <v>20</v>
      </c>
      <c r="N769" s="669"/>
      <c r="O769" s="669">
        <v>10</v>
      </c>
      <c r="P769" s="669"/>
      <c r="Q769" s="670"/>
      <c r="R769" s="670"/>
      <c r="S769" s="670">
        <v>5</v>
      </c>
      <c r="T769" s="670"/>
      <c r="U769" s="503"/>
      <c r="V769" s="503"/>
      <c r="W769" s="503"/>
      <c r="X769" s="503"/>
      <c r="Y769" s="504"/>
      <c r="Z769" s="504"/>
      <c r="AA769" s="504"/>
      <c r="AB769" s="117"/>
    </row>
    <row r="770" spans="1:28" ht="18" customHeight="1">
      <c r="A770" s="514" t="s">
        <v>17841</v>
      </c>
      <c r="B770" s="636">
        <v>3093</v>
      </c>
      <c r="C770" s="19" t="s">
        <v>17292</v>
      </c>
      <c r="D770" s="353" t="str">
        <f>IFERROR(VLOOKUP($C770,'[5]Mã KH'!$A$3:$E$4001,3,0)," ")</f>
        <v>Tầng 2, khu TTTM Vincom Plaza Hạ Long, Khu vực Cột đồng hồ, Phường Bạch Đằng, Thành phố Hạ Long, Tỉnh Quảng Ninh, Việt Nam</v>
      </c>
      <c r="E770" s="14">
        <v>4168712899</v>
      </c>
      <c r="F770" s="502"/>
      <c r="G770" s="551"/>
      <c r="H770" s="502"/>
      <c r="I770" s="502"/>
      <c r="J770" s="502"/>
      <c r="K770" s="502"/>
      <c r="L770" s="502"/>
      <c r="M770" s="669">
        <v>10</v>
      </c>
      <c r="N770" s="669"/>
      <c r="O770" s="669"/>
      <c r="P770" s="669"/>
      <c r="Q770" s="670"/>
      <c r="R770" s="670"/>
      <c r="S770" s="670">
        <v>5</v>
      </c>
      <c r="T770" s="670">
        <v>5</v>
      </c>
      <c r="U770" s="670">
        <v>8</v>
      </c>
      <c r="V770" s="670"/>
      <c r="W770" s="670"/>
      <c r="X770" s="670"/>
      <c r="Y770" s="709">
        <v>5</v>
      </c>
      <c r="Z770" s="504"/>
      <c r="AA770" s="504"/>
      <c r="AB770" s="117"/>
    </row>
    <row r="771" spans="1:28" ht="18" customHeight="1">
      <c r="A771" s="514" t="s">
        <v>17841</v>
      </c>
      <c r="B771" s="636">
        <v>3251</v>
      </c>
      <c r="C771" s="19" t="s">
        <v>17292</v>
      </c>
      <c r="D771" s="353" t="str">
        <f>IFERROR(VLOOKUP($C771,'[5]Mã KH'!$A$3:$E$4001,3,0)," ")</f>
        <v>Tầng 2, khu TTTM Vincom Plaza Hạ Long, Khu vực Cột đồng hồ, Phường Bạch Đằng, Thành phố Hạ Long, Tỉnh Quảng Ninh, Việt Nam</v>
      </c>
      <c r="E771" s="14">
        <v>4168691400</v>
      </c>
      <c r="F771" s="502"/>
      <c r="G771" s="551"/>
      <c r="H771" s="502"/>
      <c r="I771" s="502"/>
      <c r="J771" s="502"/>
      <c r="K771" s="502"/>
      <c r="L771" s="502"/>
      <c r="M771" s="669">
        <v>5</v>
      </c>
      <c r="N771" s="669"/>
      <c r="O771" s="669">
        <v>10</v>
      </c>
      <c r="P771" s="669"/>
      <c r="Q771" s="670"/>
      <c r="R771" s="670"/>
      <c r="S771" s="670"/>
      <c r="T771" s="670">
        <v>5</v>
      </c>
      <c r="U771" s="670">
        <v>5</v>
      </c>
      <c r="V771" s="670"/>
      <c r="W771" s="670"/>
      <c r="X771" s="670"/>
      <c r="Y771" s="709">
        <v>5</v>
      </c>
      <c r="Z771" s="709"/>
      <c r="AA771" s="504"/>
      <c r="AB771" s="117"/>
    </row>
    <row r="772" spans="1:28" ht="18" customHeight="1">
      <c r="A772" s="514" t="s">
        <v>17841</v>
      </c>
      <c r="B772" s="636" t="s">
        <v>18357</v>
      </c>
      <c r="C772" s="19" t="s">
        <v>17292</v>
      </c>
      <c r="D772" s="353" t="str">
        <f>IFERROR(VLOOKUP($C772,'[5]Mã KH'!$A$3:$E$4001,3,0)," ")</f>
        <v>Tầng 2, khu TTTM Vincom Plaza Hạ Long, Khu vực Cột đồng hồ, Phường Bạch Đằng, Thành phố Hạ Long, Tỉnh Quảng Ninh, Việt Nam</v>
      </c>
      <c r="E772" s="14">
        <v>4168691261</v>
      </c>
      <c r="F772" s="502"/>
      <c r="G772" s="551"/>
      <c r="H772" s="502"/>
      <c r="I772" s="502"/>
      <c r="J772" s="502"/>
      <c r="K772" s="502"/>
      <c r="L772" s="502"/>
      <c r="M772" s="669">
        <v>10</v>
      </c>
      <c r="N772" s="669"/>
      <c r="O772" s="669">
        <v>10</v>
      </c>
      <c r="P772" s="669"/>
      <c r="Q772" s="670"/>
      <c r="R772" s="670"/>
      <c r="S772" s="670"/>
      <c r="T772" s="670">
        <v>5</v>
      </c>
      <c r="U772" s="670">
        <v>2</v>
      </c>
      <c r="V772" s="670"/>
      <c r="W772" s="670"/>
      <c r="X772" s="670"/>
      <c r="Y772" s="709"/>
      <c r="Z772" s="709"/>
      <c r="AA772" s="504"/>
      <c r="AB772" s="117"/>
    </row>
    <row r="773" spans="1:28" ht="18" customHeight="1">
      <c r="A773" s="514" t="s">
        <v>17841</v>
      </c>
      <c r="B773" s="636" t="s">
        <v>18358</v>
      </c>
      <c r="C773" s="19" t="s">
        <v>17312</v>
      </c>
      <c r="D773" s="353" t="str">
        <f>IFERROR(VLOOKUP($C773,'[5]Mã KH'!$A$3:$E$4001,3,0)," ")</f>
        <v>TTTM Vincom Hà Nam, Phường Minh Khai, Thành phố Phủ Lý, Tỉnh Hà Nam, Việt Nam</v>
      </c>
      <c r="E773" s="14">
        <v>4168700335</v>
      </c>
      <c r="F773" s="502"/>
      <c r="G773" s="551"/>
      <c r="H773" s="502"/>
      <c r="I773" s="502"/>
      <c r="J773" s="502"/>
      <c r="K773" s="502"/>
      <c r="L773" s="502"/>
      <c r="M773" s="669">
        <v>6</v>
      </c>
      <c r="N773" s="669"/>
      <c r="O773" s="669">
        <v>6</v>
      </c>
      <c r="P773" s="669"/>
      <c r="Q773" s="670">
        <v>6</v>
      </c>
      <c r="R773" s="670"/>
      <c r="S773" s="670">
        <v>5</v>
      </c>
      <c r="T773" s="670">
        <v>5</v>
      </c>
      <c r="U773" s="503"/>
      <c r="V773" s="503"/>
      <c r="W773" s="503"/>
      <c r="X773" s="503"/>
      <c r="Y773" s="504"/>
      <c r="Z773" s="504"/>
      <c r="AA773" s="504"/>
      <c r="AB773" s="117"/>
    </row>
    <row r="774" spans="1:28" ht="18" customHeight="1">
      <c r="A774" s="514" t="s">
        <v>17841</v>
      </c>
      <c r="B774" s="636">
        <v>5015</v>
      </c>
      <c r="C774" s="19" t="s">
        <v>17312</v>
      </c>
      <c r="D774" s="353" t="str">
        <f>IFERROR(VLOOKUP($C774,'[5]Mã KH'!$A$3:$E$4001,3,0)," ")</f>
        <v>TTTM Vincom Hà Nam, Phường Minh Khai, Thành phố Phủ Lý, Tỉnh Hà Nam, Việt Nam</v>
      </c>
      <c r="E774" s="14">
        <v>4168715177</v>
      </c>
      <c r="F774" s="502"/>
      <c r="G774" s="551"/>
      <c r="H774" s="502"/>
      <c r="I774" s="502"/>
      <c r="J774" s="502"/>
      <c r="K774" s="502"/>
      <c r="L774" s="502"/>
      <c r="M774" s="502"/>
      <c r="N774" s="502"/>
      <c r="O774" s="669">
        <v>20</v>
      </c>
      <c r="P774" s="669"/>
      <c r="Q774" s="670"/>
      <c r="R774" s="670"/>
      <c r="S774" s="670">
        <v>5</v>
      </c>
      <c r="T774" s="670">
        <v>5</v>
      </c>
      <c r="U774" s="670">
        <v>5</v>
      </c>
      <c r="V774" s="503"/>
      <c r="W774" s="503"/>
      <c r="X774" s="503"/>
      <c r="Y774" s="504"/>
      <c r="Z774" s="504"/>
      <c r="AA774" s="504"/>
      <c r="AB774" s="117"/>
    </row>
    <row r="775" spans="1:28" ht="18" customHeight="1">
      <c r="A775" s="514" t="s">
        <v>17841</v>
      </c>
      <c r="B775" s="636" t="s">
        <v>18359</v>
      </c>
      <c r="C775" s="19" t="s">
        <v>17312</v>
      </c>
      <c r="D775" s="353" t="str">
        <f>IFERROR(VLOOKUP($C775,'[5]Mã KH'!$A$3:$E$4001,3,0)," ")</f>
        <v>TTTM Vincom Hà Nam, Phường Minh Khai, Thành phố Phủ Lý, Tỉnh Hà Nam, Việt Nam</v>
      </c>
      <c r="E775" s="14">
        <v>4168702390</v>
      </c>
      <c r="F775" s="502"/>
      <c r="G775" s="551"/>
      <c r="H775" s="502"/>
      <c r="I775" s="502"/>
      <c r="J775" s="502"/>
      <c r="K775" s="502"/>
      <c r="L775" s="502"/>
      <c r="M775" s="669">
        <v>10</v>
      </c>
      <c r="N775" s="669"/>
      <c r="O775" s="669">
        <v>10</v>
      </c>
      <c r="P775" s="669"/>
      <c r="Q775" s="670">
        <v>5</v>
      </c>
      <c r="R775" s="670"/>
      <c r="S775" s="670">
        <v>5</v>
      </c>
      <c r="T775" s="503"/>
      <c r="U775" s="503"/>
      <c r="V775" s="503"/>
      <c r="W775" s="503"/>
      <c r="X775" s="503"/>
      <c r="Y775" s="504"/>
      <c r="Z775" s="504"/>
      <c r="AA775" s="504"/>
      <c r="AB775" s="117"/>
    </row>
    <row r="776" spans="1:28" ht="18" customHeight="1">
      <c r="A776" s="514" t="s">
        <v>17841</v>
      </c>
      <c r="B776" s="636" t="s">
        <v>18360</v>
      </c>
      <c r="C776" s="19" t="s">
        <v>15014</v>
      </c>
      <c r="D776" s="353" t="str">
        <f>IFERROR(VLOOKUP($C776,'[5]Mã KH'!$A$3:$E$4001,3,0)," ")</f>
        <v>186 Hùng Vương, Phường Vị Xuyên, Thành phố Nam Định, Tỉnh Nam Định, Việt Nam</v>
      </c>
      <c r="E776" s="14">
        <v>4168687909</v>
      </c>
      <c r="F776" s="502"/>
      <c r="G776" s="551"/>
      <c r="H776" s="502"/>
      <c r="I776" s="502"/>
      <c r="J776" s="502"/>
      <c r="K776" s="502"/>
      <c r="L776" s="502"/>
      <c r="M776" s="669">
        <v>5</v>
      </c>
      <c r="N776" s="669"/>
      <c r="O776" s="669">
        <v>35</v>
      </c>
      <c r="P776" s="669"/>
      <c r="Q776" s="670"/>
      <c r="R776" s="670"/>
      <c r="S776" s="670">
        <v>5</v>
      </c>
      <c r="T776" s="670">
        <v>8</v>
      </c>
      <c r="U776" s="670"/>
      <c r="V776" s="503"/>
      <c r="W776" s="503"/>
      <c r="X776" s="503"/>
      <c r="Y776" s="504"/>
      <c r="Z776" s="504"/>
      <c r="AA776" s="504"/>
      <c r="AB776" s="117"/>
    </row>
    <row r="777" spans="1:28" ht="18" customHeight="1">
      <c r="A777" s="514" t="s">
        <v>17841</v>
      </c>
      <c r="B777" s="681">
        <v>5922</v>
      </c>
      <c r="C777" s="19" t="s">
        <v>17286</v>
      </c>
      <c r="D777" s="353" t="str">
        <f>IFERROR(VLOOKUP($C777,'[5]Mã KH'!$A$3:$E$4001,3,0)," ")</f>
        <v>Khu dân cư Nguyễn Trãi 1, Phường Sao Đỏ, Thành phố Chí Linh, Tỉnh Hải Dương, Việt Nam</v>
      </c>
      <c r="E777" s="439">
        <v>4168812893</v>
      </c>
      <c r="F777" s="502"/>
      <c r="G777" s="551"/>
      <c r="H777" s="502"/>
      <c r="I777" s="502"/>
      <c r="J777" s="502"/>
      <c r="K777" s="502"/>
      <c r="L777" s="502"/>
      <c r="M777" s="669">
        <v>15</v>
      </c>
      <c r="N777" s="669"/>
      <c r="O777" s="669">
        <v>20</v>
      </c>
      <c r="P777" s="669"/>
      <c r="Q777" s="670"/>
      <c r="R777" s="670"/>
      <c r="S777" s="670">
        <v>10</v>
      </c>
      <c r="T777" s="670">
        <v>5</v>
      </c>
      <c r="U777" s="670">
        <v>5</v>
      </c>
      <c r="V777" s="670"/>
      <c r="W777" s="670"/>
      <c r="X777" s="503"/>
      <c r="Y777" s="504"/>
      <c r="Z777" s="504"/>
      <c r="AA777" s="504"/>
      <c r="AB777" s="117"/>
    </row>
    <row r="778" spans="1:28" ht="18" customHeight="1">
      <c r="A778" s="514" t="s">
        <v>17841</v>
      </c>
      <c r="B778" s="636">
        <v>6600</v>
      </c>
      <c r="C778" s="19" t="s">
        <v>17342</v>
      </c>
      <c r="D778" s="353" t="str">
        <f>IFERROR(VLOOKUP($C778,'[5]Mã KH'!$A$3:$E$4001,3,0)," ")</f>
        <v>Tầng 1, Vincom+ Tĩnh Gia, Thôn Nam Yến, Xã Hải Yến, Thị xã Nghi Sơn, Tỉnh Thanh Hoá, Việt Nam</v>
      </c>
      <c r="E778" s="14">
        <v>4168552863</v>
      </c>
      <c r="F778" s="502"/>
      <c r="G778" s="551"/>
      <c r="H778" s="502"/>
      <c r="I778" s="502"/>
      <c r="J778" s="502"/>
      <c r="K778" s="502"/>
      <c r="L778" s="502"/>
      <c r="M778" s="669">
        <v>10</v>
      </c>
      <c r="N778" s="669"/>
      <c r="O778" s="669">
        <v>5</v>
      </c>
      <c r="P778" s="669"/>
      <c r="Q778" s="670"/>
      <c r="R778" s="670"/>
      <c r="S778" s="670">
        <v>5</v>
      </c>
      <c r="T778" s="670">
        <v>5</v>
      </c>
      <c r="U778" s="670"/>
      <c r="V778" s="670"/>
      <c r="W778" s="670"/>
      <c r="X778" s="503"/>
      <c r="Y778" s="504"/>
      <c r="Z778" s="504"/>
      <c r="AA778" s="504"/>
      <c r="AB778" s="117"/>
    </row>
    <row r="779" spans="1:28" ht="18" customHeight="1">
      <c r="A779" s="514" t="s">
        <v>17841</v>
      </c>
      <c r="B779" s="636">
        <v>3600</v>
      </c>
      <c r="C779" s="19" t="s">
        <v>17342</v>
      </c>
      <c r="D779" s="353" t="str">
        <f>IFERROR(VLOOKUP($C779,'[5]Mã KH'!$A$3:$E$4001,3,0)," ")</f>
        <v>Tầng 1, Vincom+ Tĩnh Gia, Thôn Nam Yến, Xã Hải Yến, Thị xã Nghi Sơn, Tỉnh Thanh Hoá, Việt Nam</v>
      </c>
      <c r="E779" s="14">
        <v>4168530575</v>
      </c>
      <c r="F779" s="502"/>
      <c r="G779" s="551"/>
      <c r="H779" s="502"/>
      <c r="I779" s="502"/>
      <c r="J779" s="502"/>
      <c r="K779" s="502"/>
      <c r="L779" s="502"/>
      <c r="M779" s="669">
        <v>10</v>
      </c>
      <c r="N779" s="669"/>
      <c r="O779" s="669">
        <v>13</v>
      </c>
      <c r="P779" s="669"/>
      <c r="Q779" s="670"/>
      <c r="R779" s="670"/>
      <c r="S779" s="670">
        <v>4</v>
      </c>
      <c r="T779" s="670"/>
      <c r="U779" s="670"/>
      <c r="V779" s="670"/>
      <c r="W779" s="670"/>
      <c r="X779" s="503"/>
      <c r="Y779" s="504"/>
      <c r="Z779" s="504"/>
      <c r="AA779" s="504"/>
      <c r="AB779" s="117"/>
    </row>
    <row r="780" spans="1:28" ht="18" customHeight="1">
      <c r="A780" s="514" t="s">
        <v>17841</v>
      </c>
      <c r="B780" s="636">
        <v>6328</v>
      </c>
      <c r="C780" s="19" t="s">
        <v>17342</v>
      </c>
      <c r="D780" s="353" t="str">
        <f>IFERROR(VLOOKUP($C780,'[5]Mã KH'!$A$3:$E$4001,3,0)," ")</f>
        <v>Tầng 1, Vincom+ Tĩnh Gia, Thôn Nam Yến, Xã Hải Yến, Thị xã Nghi Sơn, Tỉnh Thanh Hoá, Việt Nam</v>
      </c>
      <c r="E780" s="14">
        <v>4168552017</v>
      </c>
      <c r="F780" s="502"/>
      <c r="G780" s="551"/>
      <c r="H780" s="502"/>
      <c r="I780" s="502"/>
      <c r="J780" s="502"/>
      <c r="K780" s="502"/>
      <c r="L780" s="502"/>
      <c r="M780" s="669">
        <v>10</v>
      </c>
      <c r="N780" s="669"/>
      <c r="O780" s="669">
        <v>5</v>
      </c>
      <c r="P780" s="669"/>
      <c r="Q780" s="670">
        <v>5</v>
      </c>
      <c r="R780" s="670"/>
      <c r="S780" s="670">
        <v>3</v>
      </c>
      <c r="T780" s="670">
        <v>2</v>
      </c>
      <c r="U780" s="670"/>
      <c r="V780" s="670"/>
      <c r="W780" s="670"/>
      <c r="X780" s="503"/>
      <c r="Y780" s="504"/>
      <c r="Z780" s="504"/>
      <c r="AA780" s="504"/>
      <c r="AB780" s="117"/>
    </row>
    <row r="781" spans="1:28" ht="18" customHeight="1">
      <c r="A781" s="514" t="s">
        <v>17841</v>
      </c>
      <c r="B781" s="636">
        <v>6792</v>
      </c>
      <c r="C781" s="19" t="s">
        <v>17342</v>
      </c>
      <c r="D781" s="353" t="str">
        <f>IFERROR(VLOOKUP($C781,'[5]Mã KH'!$A$3:$E$4001,3,0)," ")</f>
        <v>Tầng 1, Vincom+ Tĩnh Gia, Thôn Nam Yến, Xã Hải Yến, Thị xã Nghi Sơn, Tỉnh Thanh Hoá, Việt Nam</v>
      </c>
      <c r="E781" s="14">
        <v>4168553598</v>
      </c>
      <c r="F781" s="502"/>
      <c r="G781" s="551"/>
      <c r="H781" s="502"/>
      <c r="I781" s="502"/>
      <c r="J781" s="502"/>
      <c r="K781" s="502"/>
      <c r="L781" s="502"/>
      <c r="M781" s="502"/>
      <c r="N781" s="502"/>
      <c r="O781" s="669">
        <v>15</v>
      </c>
      <c r="P781" s="669"/>
      <c r="Q781" s="670">
        <v>5</v>
      </c>
      <c r="R781" s="670"/>
      <c r="S781" s="670">
        <v>10</v>
      </c>
      <c r="T781" s="670">
        <v>5</v>
      </c>
      <c r="U781" s="670"/>
      <c r="V781" s="503"/>
      <c r="W781" s="503"/>
      <c r="X781" s="503"/>
      <c r="Y781" s="504"/>
      <c r="Z781" s="504"/>
      <c r="AA781" s="504"/>
      <c r="AB781" s="117"/>
    </row>
    <row r="782" spans="1:28" ht="18" customHeight="1">
      <c r="A782" s="514" t="s">
        <v>17841</v>
      </c>
      <c r="B782" s="636">
        <v>6922</v>
      </c>
      <c r="C782" s="19" t="s">
        <v>17342</v>
      </c>
      <c r="D782" s="353" t="str">
        <f>IFERROR(VLOOKUP($C782,'[5]Mã KH'!$A$3:$E$4001,3,0)," ")</f>
        <v>Tầng 1, Vincom+ Tĩnh Gia, Thôn Nam Yến, Xã Hải Yến, Thị xã Nghi Sơn, Tỉnh Thanh Hoá, Việt Nam</v>
      </c>
      <c r="E782" s="14">
        <v>4168373144</v>
      </c>
      <c r="F782" s="502"/>
      <c r="G782" s="551"/>
      <c r="H782" s="502"/>
      <c r="I782" s="502"/>
      <c r="J782" s="502"/>
      <c r="K782" s="502"/>
      <c r="L782" s="502"/>
      <c r="M782" s="669">
        <v>10</v>
      </c>
      <c r="N782" s="669"/>
      <c r="O782" s="669">
        <v>16</v>
      </c>
      <c r="P782" s="669"/>
      <c r="Q782" s="670"/>
      <c r="R782" s="670"/>
      <c r="S782" s="670">
        <v>3</v>
      </c>
      <c r="T782" s="670">
        <v>5</v>
      </c>
      <c r="U782" s="670"/>
      <c r="V782" s="503"/>
      <c r="W782" s="503"/>
      <c r="X782" s="503"/>
      <c r="Y782" s="504"/>
      <c r="Z782" s="504"/>
      <c r="AA782" s="504"/>
      <c r="AB782" s="117"/>
    </row>
    <row r="783" spans="1:28" ht="18" customHeight="1">
      <c r="A783" s="514" t="s">
        <v>17841</v>
      </c>
      <c r="B783" s="636">
        <v>6578</v>
      </c>
      <c r="C783" s="19" t="s">
        <v>17306</v>
      </c>
      <c r="D783" s="353" t="str">
        <f>IFERROR(VLOOKUP($C783,'[5]Mã KH'!$A$3:$E$4001,3,0)," ")</f>
        <v>Số nhà 310 Trường Chinh, Tổ dân phố 06, Phường Mường Thanh, Thành phố Điện Biên Phủ, Tỉnh Điện Biên, Việt Nam</v>
      </c>
      <c r="E783" s="439">
        <v>4168757432</v>
      </c>
      <c r="F783" s="502"/>
      <c r="G783" s="551"/>
      <c r="H783" s="502"/>
      <c r="I783" s="502"/>
      <c r="J783" s="502"/>
      <c r="K783" s="502"/>
      <c r="L783" s="502"/>
      <c r="M783" s="502"/>
      <c r="N783" s="502"/>
      <c r="O783" s="669">
        <v>20</v>
      </c>
      <c r="P783" s="669"/>
      <c r="Q783" s="670"/>
      <c r="R783" s="670"/>
      <c r="S783" s="670">
        <v>10</v>
      </c>
      <c r="T783" s="670">
        <v>10</v>
      </c>
      <c r="U783" s="503"/>
      <c r="V783" s="503"/>
      <c r="W783" s="503"/>
      <c r="X783" s="503"/>
      <c r="Y783" s="504"/>
      <c r="Z783" s="504"/>
      <c r="AA783" s="504"/>
      <c r="AB783" s="117"/>
    </row>
    <row r="784" spans="1:28" ht="18" customHeight="1">
      <c r="A784" s="514" t="s">
        <v>17841</v>
      </c>
      <c r="B784" s="636" t="s">
        <v>18361</v>
      </c>
      <c r="C784" s="19" t="s">
        <v>17306</v>
      </c>
      <c r="D784" s="353" t="str">
        <f>IFERROR(VLOOKUP($C784,'[5]Mã KH'!$A$3:$E$4001,3,0)," ")</f>
        <v>Số nhà 310 Trường Chinh, Tổ dân phố 06, Phường Mường Thanh, Thành phố Điện Biên Phủ, Tỉnh Điện Biên, Việt Nam</v>
      </c>
      <c r="E784" s="14">
        <v>4168471681</v>
      </c>
      <c r="F784" s="502"/>
      <c r="G784" s="551"/>
      <c r="H784" s="502"/>
      <c r="I784" s="502"/>
      <c r="J784" s="502"/>
      <c r="K784" s="502"/>
      <c r="L784" s="502"/>
      <c r="M784" s="669">
        <v>20</v>
      </c>
      <c r="N784" s="669"/>
      <c r="O784" s="669">
        <v>20</v>
      </c>
      <c r="P784" s="669"/>
      <c r="Q784" s="670"/>
      <c r="R784" s="670"/>
      <c r="S784" s="670">
        <v>10</v>
      </c>
      <c r="T784" s="670">
        <v>10</v>
      </c>
      <c r="U784" s="503"/>
      <c r="V784" s="503"/>
      <c r="W784" s="503"/>
      <c r="X784" s="503"/>
      <c r="Y784" s="504"/>
      <c r="Z784" s="504"/>
      <c r="AA784" s="504"/>
      <c r="AB784" s="117"/>
    </row>
    <row r="785" spans="1:28" ht="18" customHeight="1">
      <c r="A785" s="514" t="s">
        <v>17841</v>
      </c>
      <c r="B785" s="636">
        <v>6154</v>
      </c>
      <c r="C785" s="19" t="s">
        <v>17293</v>
      </c>
      <c r="D785" s="353" t="str">
        <f>IFERROR(VLOOKUP($C785,'[5]Mã KH'!$A$3:$E$4001,3,0)," ")</f>
        <v>TTTM Vincom Sơn La, Tổ 3, Phường Quyết Thắng, Thành phố Sơn La, Tỉnh Sơn La, Việt Nam</v>
      </c>
      <c r="E785" s="14">
        <v>4168728174</v>
      </c>
      <c r="F785" s="502"/>
      <c r="G785" s="551"/>
      <c r="H785" s="502"/>
      <c r="I785" s="502"/>
      <c r="J785" s="502"/>
      <c r="K785" s="502"/>
      <c r="L785" s="502"/>
      <c r="M785" s="502"/>
      <c r="N785" s="502"/>
      <c r="O785" s="669">
        <v>15</v>
      </c>
      <c r="P785" s="669"/>
      <c r="Q785" s="670">
        <v>6</v>
      </c>
      <c r="R785" s="670"/>
      <c r="S785" s="670">
        <v>10</v>
      </c>
      <c r="T785" s="670">
        <v>10</v>
      </c>
      <c r="U785" s="670"/>
      <c r="V785" s="670"/>
      <c r="W785" s="670">
        <v>5</v>
      </c>
      <c r="X785" s="670"/>
      <c r="Y785" s="709"/>
      <c r="Z785" s="709">
        <v>5</v>
      </c>
      <c r="AA785" s="504"/>
      <c r="AB785" s="117"/>
    </row>
    <row r="786" spans="1:28" ht="18" customHeight="1">
      <c r="A786" s="514" t="s">
        <v>17841</v>
      </c>
      <c r="B786" s="636">
        <v>4903</v>
      </c>
      <c r="C786" s="19" t="s">
        <v>17294</v>
      </c>
      <c r="D786" s="353" t="str">
        <f>IFERROR(VLOOKUP($C786,'[5]Mã KH'!$A$3:$E$4001,3,0)," ")</f>
        <v>TTTM Vincom Yên Bái, đường Thành Công, Phường Nguyễn Thái Học, Thành phố  Yên Bái, Tỉnh Yên Bái, Việt Nam</v>
      </c>
      <c r="E786" s="14">
        <v>4168726217</v>
      </c>
      <c r="F786" s="502"/>
      <c r="G786" s="551"/>
      <c r="H786" s="502"/>
      <c r="I786" s="502"/>
      <c r="J786" s="502"/>
      <c r="K786" s="502"/>
      <c r="L786" s="502"/>
      <c r="M786" s="669"/>
      <c r="N786" s="669"/>
      <c r="O786" s="669">
        <v>21</v>
      </c>
      <c r="P786" s="669"/>
      <c r="Q786" s="670">
        <v>10</v>
      </c>
      <c r="R786" s="670"/>
      <c r="S786" s="670">
        <v>10</v>
      </c>
      <c r="T786" s="670">
        <v>10</v>
      </c>
      <c r="U786" s="670">
        <v>5</v>
      </c>
      <c r="V786" s="670"/>
      <c r="W786" s="670"/>
      <c r="X786" s="503"/>
      <c r="Y786" s="504"/>
      <c r="Z786" s="504"/>
      <c r="AA786" s="504"/>
      <c r="AB786" s="117"/>
    </row>
    <row r="787" spans="1:28" ht="18" customHeight="1">
      <c r="A787" s="514" t="s">
        <v>17841</v>
      </c>
      <c r="B787" s="637">
        <v>4903</v>
      </c>
      <c r="C787" s="19" t="s">
        <v>17294</v>
      </c>
      <c r="D787" s="353" t="str">
        <f>IFERROR(VLOOKUP($C787,'[5]Mã KH'!$A$3:$E$4001,3,0)," ")</f>
        <v>TTTM Vincom Yên Bái, đường Thành Công, Phường Nguyễn Thái Học, Thành phố  Yên Bái, Tỉnh Yên Bái, Việt Nam</v>
      </c>
      <c r="E787" s="14">
        <v>4168471719</v>
      </c>
      <c r="F787" s="502"/>
      <c r="G787" s="551"/>
      <c r="H787" s="502"/>
      <c r="I787" s="502"/>
      <c r="J787" s="502"/>
      <c r="K787" s="502"/>
      <c r="L787" s="502"/>
      <c r="M787" s="669">
        <v>12</v>
      </c>
      <c r="N787" s="669"/>
      <c r="O787" s="669">
        <v>9</v>
      </c>
      <c r="P787" s="669"/>
      <c r="Q787" s="670"/>
      <c r="R787" s="670"/>
      <c r="S787" s="670"/>
      <c r="T787" s="670"/>
      <c r="U787" s="670"/>
      <c r="V787" s="670"/>
      <c r="W787" s="670"/>
      <c r="X787" s="503"/>
      <c r="Y787" s="504"/>
      <c r="Z787" s="504"/>
      <c r="AA787" s="504"/>
      <c r="AB787" s="117"/>
    </row>
    <row r="788" spans="1:28" ht="18" customHeight="1">
      <c r="A788" s="514" t="s">
        <v>17841</v>
      </c>
      <c r="B788" s="636">
        <v>6557</v>
      </c>
      <c r="C788" s="19" t="s">
        <v>17294</v>
      </c>
      <c r="D788" s="353" t="str">
        <f>IFERROR(VLOOKUP($C788,'[5]Mã KH'!$A$3:$E$4001,3,0)," ")</f>
        <v>TTTM Vincom Yên Bái, đường Thành Công, Phường Nguyễn Thái Học, Thành phố  Yên Bái, Tỉnh Yên Bái, Việt Nam</v>
      </c>
      <c r="E788" s="14">
        <v>4168471820</v>
      </c>
      <c r="F788" s="502"/>
      <c r="G788" s="551"/>
      <c r="H788" s="502"/>
      <c r="I788" s="502"/>
      <c r="J788" s="502"/>
      <c r="K788" s="502"/>
      <c r="L788" s="502"/>
      <c r="M788" s="669">
        <v>15</v>
      </c>
      <c r="N788" s="669"/>
      <c r="O788" s="669">
        <v>10</v>
      </c>
      <c r="P788" s="669"/>
      <c r="Q788" s="670"/>
      <c r="R788" s="670"/>
      <c r="S788" s="670">
        <v>5</v>
      </c>
      <c r="T788" s="670">
        <v>10</v>
      </c>
      <c r="U788" s="670"/>
      <c r="V788" s="670"/>
      <c r="W788" s="670"/>
      <c r="X788" s="503"/>
      <c r="Y788" s="504"/>
      <c r="Z788" s="504"/>
      <c r="AA788" s="504"/>
      <c r="AB788" s="117"/>
    </row>
    <row r="789" spans="1:28" ht="18" customHeight="1">
      <c r="A789" s="514" t="s">
        <v>17841</v>
      </c>
      <c r="B789" s="637">
        <v>6041</v>
      </c>
      <c r="C789" s="19" t="s">
        <v>17294</v>
      </c>
      <c r="D789" s="353" t="str">
        <f>IFERROR(VLOOKUP($C789,'[5]Mã KH'!$A$3:$E$4001,3,0)," ")</f>
        <v>TTTM Vincom Yên Bái, đường Thành Công, Phường Nguyễn Thái Học, Thành phố  Yên Bái, Tỉnh Yên Bái, Việt Nam</v>
      </c>
      <c r="E789" s="14">
        <v>4168471794</v>
      </c>
      <c r="F789" s="502"/>
      <c r="G789" s="551"/>
      <c r="H789" s="502"/>
      <c r="I789" s="502"/>
      <c r="J789" s="502"/>
      <c r="K789" s="502"/>
      <c r="L789" s="502"/>
      <c r="M789" s="669">
        <v>6</v>
      </c>
      <c r="N789" s="669"/>
      <c r="O789" s="669">
        <v>6</v>
      </c>
      <c r="P789" s="669"/>
      <c r="Q789" s="670"/>
      <c r="R789" s="670"/>
      <c r="S789" s="670"/>
      <c r="T789" s="670"/>
      <c r="U789" s="670"/>
      <c r="V789" s="503"/>
      <c r="W789" s="503"/>
      <c r="X789" s="503"/>
      <c r="Y789" s="504"/>
      <c r="Z789" s="504"/>
      <c r="AA789" s="504"/>
      <c r="AB789" s="117"/>
    </row>
    <row r="790" spans="1:28" ht="18" customHeight="1">
      <c r="A790" s="514" t="s">
        <v>17841</v>
      </c>
      <c r="B790" s="636" t="s">
        <v>18362</v>
      </c>
      <c r="C790" s="19" t="s">
        <v>17294</v>
      </c>
      <c r="D790" s="353" t="str">
        <f>IFERROR(VLOOKUP($C790,'[5]Mã KH'!$A$3:$E$4001,3,0)," ")</f>
        <v>TTTM Vincom Yên Bái, đường Thành Công, Phường Nguyễn Thái Học, Thành phố  Yên Bái, Tỉnh Yên Bái, Việt Nam</v>
      </c>
      <c r="E790" s="14">
        <v>4168471697</v>
      </c>
      <c r="F790" s="502"/>
      <c r="G790" s="551"/>
      <c r="H790" s="502"/>
      <c r="I790" s="502"/>
      <c r="J790" s="502"/>
      <c r="K790" s="502"/>
      <c r="L790" s="502"/>
      <c r="M790" s="502">
        <v>15</v>
      </c>
      <c r="N790" s="502"/>
      <c r="O790" s="669">
        <v>6</v>
      </c>
      <c r="P790" s="502"/>
      <c r="Q790" s="503"/>
      <c r="R790" s="503"/>
      <c r="S790" s="503"/>
      <c r="T790" s="503">
        <v>5</v>
      </c>
      <c r="U790" s="503"/>
      <c r="V790" s="503"/>
      <c r="W790" s="503"/>
      <c r="X790" s="503"/>
      <c r="Y790" s="504"/>
      <c r="Z790" s="504">
        <v>5</v>
      </c>
      <c r="AA790" s="504"/>
      <c r="AB790" s="117"/>
    </row>
    <row r="791" spans="1:28" ht="18" customHeight="1">
      <c r="A791" s="514" t="s">
        <v>17841</v>
      </c>
      <c r="B791" s="636" t="s">
        <v>18363</v>
      </c>
      <c r="C791" s="19" t="s">
        <v>17294</v>
      </c>
      <c r="D791" s="353" t="str">
        <f>IFERROR(VLOOKUP($C791,'[5]Mã KH'!$A$3:$E$4001,3,0)," ")</f>
        <v>TTTM Vincom Yên Bái, đường Thành Công, Phường Nguyễn Thái Học, Thành phố  Yên Bái, Tỉnh Yên Bái, Việt Nam</v>
      </c>
      <c r="E791" s="14">
        <v>4168471703</v>
      </c>
      <c r="F791" s="502"/>
      <c r="G791" s="551"/>
      <c r="H791" s="502"/>
      <c r="I791" s="502"/>
      <c r="J791" s="502"/>
      <c r="K791" s="502"/>
      <c r="L791" s="502"/>
      <c r="M791" s="669">
        <v>10</v>
      </c>
      <c r="N791" s="669"/>
      <c r="O791" s="669">
        <v>3</v>
      </c>
      <c r="P791" s="669"/>
      <c r="Q791" s="670"/>
      <c r="R791" s="670"/>
      <c r="S791" s="670">
        <v>3</v>
      </c>
      <c r="T791" s="670">
        <v>3</v>
      </c>
      <c r="U791" s="670"/>
      <c r="V791" s="670"/>
      <c r="W791" s="670">
        <v>3</v>
      </c>
      <c r="X791" s="670"/>
      <c r="Y791" s="709"/>
      <c r="Z791" s="709">
        <v>3</v>
      </c>
      <c r="AA791" s="709"/>
      <c r="AB791" s="709"/>
    </row>
    <row r="792" spans="1:28" ht="18" customHeight="1">
      <c r="A792" s="514" t="s">
        <v>17841</v>
      </c>
      <c r="B792" s="637">
        <v>6297</v>
      </c>
      <c r="C792" s="19" t="s">
        <v>17294</v>
      </c>
      <c r="D792" s="353" t="str">
        <f>IFERROR(VLOOKUP($C792,'[5]Mã KH'!$A$3:$E$4001,3,0)," ")</f>
        <v>TTTM Vincom Yên Bái, đường Thành Công, Phường Nguyễn Thái Học, Thành phố  Yên Bái, Tỉnh Yên Bái, Việt Nam</v>
      </c>
      <c r="E792" s="14">
        <v>4168471808</v>
      </c>
      <c r="F792" s="502"/>
      <c r="G792" s="551"/>
      <c r="H792" s="502"/>
      <c r="I792" s="502"/>
      <c r="J792" s="502"/>
      <c r="K792" s="502"/>
      <c r="L792" s="502"/>
      <c r="M792" s="669">
        <v>6</v>
      </c>
      <c r="N792" s="669"/>
      <c r="O792" s="669">
        <v>3</v>
      </c>
      <c r="P792" s="669"/>
      <c r="Q792" s="670"/>
      <c r="R792" s="670"/>
      <c r="S792" s="670"/>
      <c r="T792" s="670"/>
      <c r="U792" s="670"/>
      <c r="V792" s="670"/>
      <c r="W792" s="670"/>
      <c r="X792" s="670"/>
      <c r="Y792" s="709"/>
      <c r="Z792" s="709"/>
      <c r="AA792" s="709"/>
      <c r="AB792" s="709"/>
    </row>
    <row r="793" spans="1:28" ht="18" customHeight="1">
      <c r="A793" s="514" t="s">
        <v>17841</v>
      </c>
      <c r="B793" s="636">
        <v>6363</v>
      </c>
      <c r="C793" s="19" t="s">
        <v>17294</v>
      </c>
      <c r="D793" s="353" t="str">
        <f>IFERROR(VLOOKUP($C793,'[5]Mã KH'!$A$3:$E$4001,3,0)," ")</f>
        <v>TTTM Vincom Yên Bái, đường Thành Công, Phường Nguyễn Thái Học, Thành phố  Yên Bái, Tỉnh Yên Bái, Việt Nam</v>
      </c>
      <c r="E793" s="14">
        <v>4168471813</v>
      </c>
      <c r="F793" s="502"/>
      <c r="G793" s="551"/>
      <c r="H793" s="502"/>
      <c r="I793" s="502"/>
      <c r="J793" s="502"/>
      <c r="K793" s="502"/>
      <c r="L793" s="502"/>
      <c r="M793" s="669">
        <v>16</v>
      </c>
      <c r="N793" s="669"/>
      <c r="O793" s="669">
        <v>3</v>
      </c>
      <c r="P793" s="669"/>
      <c r="Q793" s="670"/>
      <c r="R793" s="670"/>
      <c r="S793" s="670">
        <v>3</v>
      </c>
      <c r="T793" s="670">
        <v>3</v>
      </c>
      <c r="U793" s="670"/>
      <c r="V793" s="670"/>
      <c r="W793" s="670">
        <v>3</v>
      </c>
      <c r="X793" s="670"/>
      <c r="Y793" s="709"/>
      <c r="Z793" s="709">
        <v>3</v>
      </c>
      <c r="AA793" s="504"/>
      <c r="AB793" s="117"/>
    </row>
    <row r="794" spans="1:28" ht="18" customHeight="1">
      <c r="A794" s="514" t="s">
        <v>17841</v>
      </c>
      <c r="B794" s="636" t="s">
        <v>18364</v>
      </c>
      <c r="C794" s="19" t="s">
        <v>17294</v>
      </c>
      <c r="D794" s="353" t="str">
        <f>IFERROR(VLOOKUP($C794,'[5]Mã KH'!$A$3:$E$4001,3,0)," ")</f>
        <v>TTTM Vincom Yên Bái, đường Thành Công, Phường Nguyễn Thái Học, Thành phố  Yên Bái, Tỉnh Yên Bái, Việt Nam</v>
      </c>
      <c r="E794" s="14">
        <v>4168471619</v>
      </c>
      <c r="F794" s="502"/>
      <c r="G794" s="551"/>
      <c r="H794" s="502"/>
      <c r="I794" s="502"/>
      <c r="J794" s="502"/>
      <c r="K794" s="502"/>
      <c r="L794" s="502"/>
      <c r="M794" s="502">
        <v>16</v>
      </c>
      <c r="N794" s="502"/>
      <c r="O794" s="502">
        <v>13</v>
      </c>
      <c r="P794" s="669"/>
      <c r="Q794" s="670"/>
      <c r="R794" s="670"/>
      <c r="S794" s="670"/>
      <c r="T794" s="670"/>
      <c r="U794" s="670"/>
      <c r="V794" s="670"/>
      <c r="W794" s="670"/>
      <c r="X794" s="670"/>
      <c r="Y794" s="709"/>
      <c r="Z794" s="709"/>
      <c r="AA794" s="709"/>
      <c r="AB794" s="709"/>
    </row>
    <row r="795" spans="1:28" ht="18" customHeight="1">
      <c r="A795" s="514" t="s">
        <v>17841</v>
      </c>
      <c r="B795" s="636">
        <v>6471</v>
      </c>
      <c r="C795" s="19" t="s">
        <v>17294</v>
      </c>
      <c r="D795" s="353" t="str">
        <f>IFERROR(VLOOKUP($C795,'[5]Mã KH'!$A$3:$E$4001,3,0)," ")</f>
        <v>TTTM Vincom Yên Bái, đường Thành Công, Phường Nguyễn Thái Học, Thành phố  Yên Bái, Tỉnh Yên Bái, Việt Nam</v>
      </c>
      <c r="E795" s="14">
        <v>4168471817</v>
      </c>
      <c r="F795" s="502"/>
      <c r="G795" s="551"/>
      <c r="H795" s="502"/>
      <c r="I795" s="502"/>
      <c r="J795" s="502"/>
      <c r="K795" s="502"/>
      <c r="L795" s="502"/>
      <c r="M795" s="669">
        <v>6</v>
      </c>
      <c r="N795" s="669"/>
      <c r="O795" s="669">
        <v>20</v>
      </c>
      <c r="P795" s="669"/>
      <c r="Q795" s="670"/>
      <c r="R795" s="670"/>
      <c r="S795" s="670"/>
      <c r="T795" s="670"/>
      <c r="U795" s="670"/>
      <c r="V795" s="670"/>
      <c r="W795" s="670">
        <v>3</v>
      </c>
      <c r="X795" s="670"/>
      <c r="Y795" s="709"/>
      <c r="Z795" s="709">
        <v>3</v>
      </c>
      <c r="AA795" s="709"/>
      <c r="AB795" s="709"/>
    </row>
    <row r="796" spans="1:28" ht="18" customHeight="1">
      <c r="A796" s="514" t="s">
        <v>17841</v>
      </c>
      <c r="B796" s="636">
        <v>4916</v>
      </c>
      <c r="C796" s="19" t="s">
        <v>17294</v>
      </c>
      <c r="D796" s="353" t="str">
        <f>IFERROR(VLOOKUP($C796,'[5]Mã KH'!$A$3:$E$4001,3,0)," ")</f>
        <v>TTTM Vincom Yên Bái, đường Thành Công, Phường Nguyễn Thái Học, Thành phố  Yên Bái, Tỉnh Yên Bái, Việt Nam</v>
      </c>
      <c r="E796" s="14">
        <v>4168471721</v>
      </c>
      <c r="F796" s="502"/>
      <c r="G796" s="551"/>
      <c r="H796" s="502"/>
      <c r="I796" s="502"/>
      <c r="J796" s="502"/>
      <c r="K796" s="502"/>
      <c r="L796" s="502"/>
      <c r="M796" s="669">
        <v>12</v>
      </c>
      <c r="N796" s="669"/>
      <c r="O796" s="669">
        <v>9</v>
      </c>
      <c r="P796" s="669"/>
      <c r="Q796" s="670"/>
      <c r="R796" s="670"/>
      <c r="S796" s="670"/>
      <c r="T796" s="670">
        <v>20</v>
      </c>
      <c r="U796" s="670"/>
      <c r="V796" s="670"/>
      <c r="W796" s="670">
        <v>10</v>
      </c>
      <c r="X796" s="503"/>
      <c r="Y796" s="504"/>
      <c r="Z796" s="504"/>
      <c r="AA796" s="504"/>
      <c r="AB796" s="117"/>
    </row>
    <row r="797" spans="1:28" ht="18" customHeight="1">
      <c r="A797" s="514" t="s">
        <v>17841</v>
      </c>
      <c r="B797" s="636">
        <v>1695</v>
      </c>
      <c r="C797" s="19" t="s">
        <v>17341</v>
      </c>
      <c r="D797" s="353" t="str">
        <f>IFERROR(VLOOKUP($C797,'[5]Mã KH'!$A$3:$E$4001,3,0)," ")</f>
        <v>Đường Điện Biên Phủ, Tổ 9, Phường Tân Phong, Thành Phố Lai Châu, Tỉnh Lai Châu, Việt Nam</v>
      </c>
      <c r="E797" s="14">
        <v>4168633623</v>
      </c>
      <c r="F797" s="502"/>
      <c r="G797" s="551"/>
      <c r="H797" s="502"/>
      <c r="I797" s="502"/>
      <c r="J797" s="502"/>
      <c r="K797" s="669"/>
      <c r="L797" s="669"/>
      <c r="M797" s="669"/>
      <c r="N797" s="669"/>
      <c r="O797" s="669">
        <v>5</v>
      </c>
      <c r="P797" s="669"/>
      <c r="Q797" s="670"/>
      <c r="R797" s="670"/>
      <c r="S797" s="670">
        <v>5</v>
      </c>
      <c r="T797" s="670"/>
      <c r="U797" s="670">
        <v>5</v>
      </c>
      <c r="V797" s="670"/>
      <c r="W797" s="670"/>
      <c r="X797" s="670"/>
      <c r="Y797" s="709">
        <v>5</v>
      </c>
      <c r="Z797" s="709"/>
      <c r="AA797" s="504"/>
      <c r="AB797" s="117"/>
    </row>
    <row r="798" spans="1:28" ht="18" customHeight="1">
      <c r="A798" s="514" t="s">
        <v>17841</v>
      </c>
      <c r="B798" s="637">
        <v>1695</v>
      </c>
      <c r="C798" s="19" t="s">
        <v>17341</v>
      </c>
      <c r="D798" s="353" t="str">
        <f>IFERROR(VLOOKUP($C798,'[5]Mã KH'!$A$3:$E$4001,3,0)," ")</f>
        <v>Đường Điện Biên Phủ, Tổ 9, Phường Tân Phong, Thành Phố Lai Châu, Tỉnh Lai Châu, Việt Nam</v>
      </c>
      <c r="E798" s="14">
        <v>4168696415</v>
      </c>
      <c r="F798" s="502"/>
      <c r="G798" s="551"/>
      <c r="H798" s="502"/>
      <c r="I798" s="502"/>
      <c r="J798" s="502"/>
      <c r="K798" s="669">
        <v>10</v>
      </c>
      <c r="L798" s="669"/>
      <c r="M798" s="669"/>
      <c r="N798" s="669"/>
      <c r="O798" s="669"/>
      <c r="P798" s="669"/>
      <c r="Q798" s="670"/>
      <c r="R798" s="670"/>
      <c r="S798" s="670"/>
      <c r="T798" s="670"/>
      <c r="U798" s="670"/>
      <c r="V798" s="670"/>
      <c r="W798" s="670"/>
      <c r="X798" s="670"/>
      <c r="Y798" s="709"/>
      <c r="Z798" s="709"/>
      <c r="AA798" s="504"/>
      <c r="AB798" s="117"/>
    </row>
    <row r="799" spans="1:28" ht="18" customHeight="1">
      <c r="A799" s="514" t="s">
        <v>17841</v>
      </c>
      <c r="B799" s="636">
        <v>4093</v>
      </c>
      <c r="C799" s="19" t="s">
        <v>17288</v>
      </c>
      <c r="D799" s="353" t="str">
        <f>IFERROR(VLOOKUP($C799,'[5]Mã KH'!$A$3:$E$4001,3,0)," ")</f>
        <v>Tầng 2, Trung tâm thương mại Vincom Việt Trì Plaza, số 2 đườ, Phường Tiên Cát, Thành phố Việt Trì, Tỉnh Phú Thọ, Việt Nam</v>
      </c>
      <c r="E799" s="14">
        <v>4168496008</v>
      </c>
      <c r="F799" s="502"/>
      <c r="G799" s="551"/>
      <c r="H799" s="502"/>
      <c r="I799" s="502"/>
      <c r="J799" s="502"/>
      <c r="K799" s="502"/>
      <c r="L799" s="502"/>
      <c r="M799" s="502"/>
      <c r="N799" s="502"/>
      <c r="O799" s="669">
        <v>3</v>
      </c>
      <c r="P799" s="669"/>
      <c r="Q799" s="670"/>
      <c r="R799" s="670"/>
      <c r="S799" s="670"/>
      <c r="T799" s="670">
        <v>15</v>
      </c>
      <c r="U799" s="503"/>
      <c r="V799" s="503"/>
      <c r="W799" s="503"/>
      <c r="X799" s="503"/>
      <c r="Y799" s="504"/>
      <c r="Z799" s="504"/>
      <c r="AA799" s="504"/>
      <c r="AB799" s="117"/>
    </row>
    <row r="800" spans="1:28" ht="18" customHeight="1">
      <c r="A800" s="514" t="s">
        <v>17841</v>
      </c>
      <c r="B800" s="637">
        <v>6338</v>
      </c>
      <c r="C800" s="19" t="s">
        <v>17288</v>
      </c>
      <c r="D800" s="353" t="str">
        <f>IFERROR(VLOOKUP($C800,'[5]Mã KH'!$A$3:$E$4001,3,0)," ")</f>
        <v>Tầng 2, Trung tâm thương mại Vincom Việt Trì Plaza, số 2 đườ, Phường Tiên Cát, Thành phố Việt Trì, Tỉnh Phú Thọ, Việt Nam</v>
      </c>
      <c r="E800" s="14">
        <v>4168555401</v>
      </c>
      <c r="F800" s="502"/>
      <c r="G800" s="551"/>
      <c r="H800" s="502"/>
      <c r="I800" s="502"/>
      <c r="J800" s="502"/>
      <c r="K800" s="502"/>
      <c r="L800" s="502"/>
      <c r="M800" s="502"/>
      <c r="N800" s="502"/>
      <c r="O800" s="502"/>
      <c r="P800" s="502"/>
      <c r="Q800" s="503"/>
      <c r="R800" s="503"/>
      <c r="S800" s="503"/>
      <c r="T800" s="503"/>
      <c r="U800" s="503"/>
      <c r="V800" s="503"/>
      <c r="W800" s="503"/>
      <c r="X800" s="503"/>
      <c r="Y800" s="504"/>
      <c r="Z800" s="504">
        <v>15</v>
      </c>
      <c r="AA800" s="504"/>
      <c r="AB800" s="117"/>
    </row>
    <row r="801" spans="1:28" ht="18" customHeight="1">
      <c r="A801" s="514" t="s">
        <v>17841</v>
      </c>
      <c r="B801" s="636">
        <v>1537</v>
      </c>
      <c r="C801" s="19" t="s">
        <v>17285</v>
      </c>
      <c r="D801" s="353" t="str">
        <f>IFERROR(VLOOKUP($C801,'[5]Mã KH'!$A$3:$E$4001,3,0)," ")</f>
        <v>Số nhà 848, đường Trần Hưng Đạo, Phường Tân Thành, Thành phố Ninh Bình, Tỉnh Ninh Bình, Việt Nam</v>
      </c>
      <c r="E801" s="14">
        <v>4168271724</v>
      </c>
      <c r="F801" s="502"/>
      <c r="G801" s="551"/>
      <c r="H801" s="502"/>
      <c r="I801" s="502"/>
      <c r="J801" s="502"/>
      <c r="K801" s="669">
        <v>2</v>
      </c>
      <c r="L801" s="669"/>
      <c r="M801" s="669"/>
      <c r="N801" s="669"/>
      <c r="O801" s="669">
        <v>10</v>
      </c>
      <c r="P801" s="669"/>
      <c r="Q801" s="670"/>
      <c r="R801" s="670"/>
      <c r="S801" s="670">
        <v>5</v>
      </c>
      <c r="T801" s="670"/>
      <c r="U801" s="670"/>
      <c r="V801" s="670"/>
      <c r="W801" s="670"/>
      <c r="X801" s="670"/>
      <c r="Y801" s="709"/>
      <c r="Z801" s="504"/>
      <c r="AA801" s="504"/>
      <c r="AB801" s="117"/>
    </row>
    <row r="802" spans="1:28" ht="18" customHeight="1">
      <c r="A802" s="514" t="s">
        <v>17841</v>
      </c>
      <c r="B802" s="637">
        <v>1537</v>
      </c>
      <c r="C802" s="19" t="s">
        <v>17285</v>
      </c>
      <c r="D802" s="353" t="str">
        <f>IFERROR(VLOOKUP($C802,'[5]Mã KH'!$A$3:$E$4001,3,0)," ")</f>
        <v>Số nhà 848, đường Trần Hưng Đạo, Phường Tân Thành, Thành phố Ninh Bình, Tỉnh Ninh Bình, Việt Nam</v>
      </c>
      <c r="E802" s="14">
        <v>4168722573</v>
      </c>
      <c r="F802" s="502"/>
      <c r="G802" s="551"/>
      <c r="H802" s="502"/>
      <c r="I802" s="502"/>
      <c r="J802" s="502"/>
      <c r="K802" s="669"/>
      <c r="L802" s="669"/>
      <c r="M802" s="669">
        <v>10</v>
      </c>
      <c r="N802" s="669"/>
      <c r="O802" s="669">
        <v>5</v>
      </c>
      <c r="P802" s="669"/>
      <c r="Q802" s="670"/>
      <c r="R802" s="670"/>
      <c r="S802" s="670"/>
      <c r="T802" s="670"/>
      <c r="U802" s="670">
        <v>3</v>
      </c>
      <c r="V802" s="670"/>
      <c r="W802" s="670"/>
      <c r="X802" s="670"/>
      <c r="Y802" s="709"/>
      <c r="Z802" s="504"/>
      <c r="AA802" s="504"/>
      <c r="AB802" s="117"/>
    </row>
    <row r="803" spans="1:28" ht="18" customHeight="1">
      <c r="A803" s="514" t="s">
        <v>17841</v>
      </c>
      <c r="B803" s="636">
        <v>6977</v>
      </c>
      <c r="C803" s="19" t="s">
        <v>17425</v>
      </c>
      <c r="D803" s="353" t="str">
        <f>IFERROR(VLOOKUP($C803,'[5]Mã KH'!$A$3:$E$4001,3,0)," ")</f>
        <v>Số 460, phố Lý Bôn, Phường Đề Thám, Thành phố Thái Bình, Tỉnh Thái Bình, Việt Nam</v>
      </c>
      <c r="E803" s="14">
        <v>4168697148</v>
      </c>
      <c r="F803" s="502"/>
      <c r="G803" s="551"/>
      <c r="H803" s="502"/>
      <c r="I803" s="502"/>
      <c r="J803" s="502"/>
      <c r="K803" s="502"/>
      <c r="L803" s="502"/>
      <c r="M803" s="669">
        <v>10</v>
      </c>
      <c r="N803" s="669"/>
      <c r="O803" s="669">
        <v>5</v>
      </c>
      <c r="P803" s="669"/>
      <c r="Q803" s="670"/>
      <c r="R803" s="670"/>
      <c r="S803" s="670"/>
      <c r="T803" s="670"/>
      <c r="U803" s="670">
        <v>5</v>
      </c>
      <c r="V803" s="670"/>
      <c r="W803" s="670">
        <v>5</v>
      </c>
      <c r="X803" s="670"/>
      <c r="Y803" s="709"/>
      <c r="Z803" s="709">
        <v>5</v>
      </c>
      <c r="AA803" s="709"/>
      <c r="AB803" s="709"/>
    </row>
    <row r="804" spans="1:28" ht="18" customHeight="1">
      <c r="A804" s="514" t="s">
        <v>17841</v>
      </c>
      <c r="B804" s="636">
        <v>5713</v>
      </c>
      <c r="C804" s="19" t="s">
        <v>17280</v>
      </c>
      <c r="D804" s="353" t="str">
        <f>IFERROR(VLOOKUP($C804,'[5]Mã KH'!$A$3:$E$4001,3,0)," ")</f>
        <v>Đường Lê Quang Đạo, Phường Đông Ngàn, Thành phố Từ Sơn, Tỉnh Bắc Ninh, Việt Nam</v>
      </c>
      <c r="E804" s="14">
        <v>4168740293</v>
      </c>
      <c r="F804" s="502"/>
      <c r="G804" s="551"/>
      <c r="H804" s="502"/>
      <c r="I804" s="502"/>
      <c r="J804" s="502"/>
      <c r="K804" s="502"/>
      <c r="L804" s="502"/>
      <c r="M804" s="669">
        <v>20</v>
      </c>
      <c r="N804" s="669"/>
      <c r="O804" s="669">
        <v>10</v>
      </c>
      <c r="P804" s="669"/>
      <c r="Q804" s="670"/>
      <c r="R804" s="670"/>
      <c r="S804" s="670">
        <v>5</v>
      </c>
      <c r="T804" s="670">
        <v>5</v>
      </c>
      <c r="U804" s="670">
        <v>10</v>
      </c>
      <c r="V804" s="503"/>
      <c r="W804" s="503"/>
      <c r="X804" s="503"/>
      <c r="Y804" s="504"/>
      <c r="Z804" s="504"/>
      <c r="AA804" s="504"/>
      <c r="AB804" s="117"/>
    </row>
    <row r="805" spans="1:28" ht="18" customHeight="1">
      <c r="A805" s="514" t="s">
        <v>17841</v>
      </c>
      <c r="B805" s="636">
        <v>3161</v>
      </c>
      <c r="C805" s="19" t="s">
        <v>17289</v>
      </c>
      <c r="D805" s="353" t="str">
        <f>IFERROR(VLOOKUP($C805,'[5]Mã KH'!$A$3:$E$4001,3,0)," ")</f>
        <v>Căn RA1, Tầng 01, Tòa A1 Khu căn hộ Rừng Cọ, KĐT TM và DL Vă, Xã Xuân Quan, Huyện Văn Giang, Tỉnh Hưng Yên, Việt Nam</v>
      </c>
      <c r="E805" s="14">
        <v>4168527404</v>
      </c>
      <c r="F805" s="502"/>
      <c r="G805" s="551"/>
      <c r="H805" s="502"/>
      <c r="I805" s="502"/>
      <c r="J805" s="502"/>
      <c r="K805" s="502"/>
      <c r="L805" s="502"/>
      <c r="M805" s="669">
        <v>5</v>
      </c>
      <c r="N805" s="669"/>
      <c r="O805" s="669">
        <v>10</v>
      </c>
      <c r="P805" s="669"/>
      <c r="Q805" s="670"/>
      <c r="R805" s="670"/>
      <c r="S805" s="670">
        <v>15</v>
      </c>
      <c r="T805" s="670">
        <v>10</v>
      </c>
      <c r="U805" s="670"/>
      <c r="V805" s="670"/>
      <c r="W805" s="670"/>
      <c r="X805" s="670"/>
      <c r="Y805" s="709">
        <v>7</v>
      </c>
      <c r="Z805" s="709"/>
      <c r="AA805" s="504"/>
      <c r="AB805" s="117"/>
    </row>
    <row r="806" spans="1:28" ht="18" customHeight="1">
      <c r="A806" s="638"/>
      <c r="B806" s="639"/>
      <c r="C806" s="52"/>
      <c r="D806" s="657" t="str">
        <f>IFERROR(VLOOKUP($C806,'[5]Mã KH'!$A$3:$E$4001,3,0)," ")</f>
        <v xml:space="preserve"> </v>
      </c>
      <c r="E806" s="157"/>
      <c r="F806" s="640"/>
      <c r="G806" s="641"/>
      <c r="H806" s="640"/>
      <c r="I806" s="640"/>
      <c r="J806" s="640"/>
      <c r="K806" s="640"/>
      <c r="L806" s="640"/>
      <c r="M806" s="640"/>
      <c r="N806" s="640"/>
      <c r="O806" s="640"/>
      <c r="P806" s="640"/>
      <c r="Q806" s="642"/>
      <c r="R806" s="642"/>
      <c r="S806" s="642"/>
      <c r="T806" s="642"/>
      <c r="U806" s="642"/>
      <c r="V806" s="642"/>
      <c r="W806" s="642"/>
      <c r="X806" s="642"/>
      <c r="Y806" s="643"/>
      <c r="Z806" s="643"/>
      <c r="AA806" s="643"/>
      <c r="AB806" s="644"/>
    </row>
    <row r="807" spans="1:28" ht="18" customHeight="1">
      <c r="A807" s="514"/>
      <c r="B807" s="637"/>
      <c r="C807" s="19"/>
      <c r="D807" s="372" t="s">
        <v>18451</v>
      </c>
      <c r="E807" s="14"/>
      <c r="F807" s="502"/>
      <c r="G807" s="551"/>
      <c r="H807" s="502"/>
      <c r="I807" s="502"/>
      <c r="J807" s="502"/>
      <c r="K807" s="502"/>
      <c r="L807" s="502"/>
      <c r="M807" s="502"/>
      <c r="N807" s="502"/>
      <c r="O807" s="502"/>
      <c r="P807" s="502"/>
      <c r="Q807" s="503"/>
      <c r="R807" s="503"/>
      <c r="S807" s="503"/>
      <c r="T807" s="503"/>
      <c r="U807" s="503"/>
      <c r="V807" s="503"/>
      <c r="W807" s="503"/>
      <c r="X807" s="503"/>
      <c r="Y807" s="504"/>
      <c r="Z807" s="504"/>
      <c r="AA807" s="504"/>
      <c r="AB807" s="117"/>
    </row>
    <row r="808" spans="1:28" ht="18" customHeight="1">
      <c r="A808" s="514" t="s">
        <v>17842</v>
      </c>
      <c r="B808" s="636">
        <v>5921</v>
      </c>
      <c r="C808" s="19" t="s">
        <v>17286</v>
      </c>
      <c r="D808" s="353" t="str">
        <f>IFERROR(VLOOKUP($C808,'[5]Mã KH'!$A$3:$E$4001,3,0)," ")</f>
        <v>Khu dân cư Nguyễn Trãi 1, Phường Sao Đỏ, Thành phố Chí Linh, Tỉnh Hải Dương, Việt Nam</v>
      </c>
      <c r="E808" s="14">
        <v>4168746627</v>
      </c>
      <c r="F808" s="502"/>
      <c r="G808" s="551"/>
      <c r="H808" s="502"/>
      <c r="I808" s="502"/>
      <c r="J808" s="502"/>
      <c r="K808" s="502"/>
      <c r="L808" s="502"/>
      <c r="M808" s="669">
        <v>10</v>
      </c>
      <c r="N808" s="669"/>
      <c r="O808" s="669">
        <v>8</v>
      </c>
      <c r="P808" s="669"/>
      <c r="Q808" s="670"/>
      <c r="R808" s="670"/>
      <c r="S808" s="670">
        <v>10</v>
      </c>
      <c r="T808" s="670"/>
      <c r="U808" s="670">
        <v>6</v>
      </c>
      <c r="V808" s="503"/>
      <c r="W808" s="503"/>
      <c r="X808" s="503"/>
      <c r="Y808" s="504"/>
      <c r="Z808" s="504"/>
      <c r="AA808" s="504"/>
      <c r="AB808" s="117"/>
    </row>
    <row r="809" spans="1:28" ht="18" customHeight="1">
      <c r="A809" s="514" t="s">
        <v>17842</v>
      </c>
      <c r="B809" s="636">
        <v>5969</v>
      </c>
      <c r="C809" s="19" t="s">
        <v>17286</v>
      </c>
      <c r="D809" s="353" t="str">
        <f>IFERROR(VLOOKUP($C809,'[5]Mã KH'!$A$3:$E$4001,3,0)," ")</f>
        <v>Khu dân cư Nguyễn Trãi 1, Phường Sao Đỏ, Thành phố Chí Linh, Tỉnh Hải Dương, Việt Nam</v>
      </c>
      <c r="E809" s="14">
        <v>4168716681</v>
      </c>
      <c r="F809" s="502"/>
      <c r="G809" s="551"/>
      <c r="H809" s="502"/>
      <c r="I809" s="502"/>
      <c r="J809" s="502"/>
      <c r="K809" s="502"/>
      <c r="L809" s="502"/>
      <c r="M809" s="669">
        <v>10</v>
      </c>
      <c r="N809" s="669"/>
      <c r="O809" s="669">
        <v>20</v>
      </c>
      <c r="P809" s="669"/>
      <c r="Q809" s="670"/>
      <c r="R809" s="670"/>
      <c r="S809" s="670">
        <v>5</v>
      </c>
      <c r="T809" s="670">
        <v>5</v>
      </c>
      <c r="U809" s="670">
        <v>5</v>
      </c>
      <c r="V809" s="503"/>
      <c r="W809" s="503"/>
      <c r="X809" s="503"/>
      <c r="Y809" s="504"/>
      <c r="Z809" s="504"/>
      <c r="AA809" s="504"/>
      <c r="AB809" s="117"/>
    </row>
    <row r="810" spans="1:28" ht="18" customHeight="1">
      <c r="A810" s="514" t="s">
        <v>17842</v>
      </c>
      <c r="B810" s="636">
        <v>6024</v>
      </c>
      <c r="C810" s="19" t="s">
        <v>17286</v>
      </c>
      <c r="D810" s="353" t="str">
        <f>IFERROR(VLOOKUP($C810,'[5]Mã KH'!$A$3:$E$4001,3,0)," ")</f>
        <v>Khu dân cư Nguyễn Trãi 1, Phường Sao Đỏ, Thành phố Chí Linh, Tỉnh Hải Dương, Việt Nam</v>
      </c>
      <c r="E810" s="14">
        <v>4168716717</v>
      </c>
      <c r="F810" s="502"/>
      <c r="G810" s="551"/>
      <c r="H810" s="502"/>
      <c r="I810" s="502"/>
      <c r="J810" s="502"/>
      <c r="K810" s="502"/>
      <c r="L810" s="502"/>
      <c r="M810" s="669">
        <v>5</v>
      </c>
      <c r="N810" s="669"/>
      <c r="O810" s="669">
        <v>15</v>
      </c>
      <c r="P810" s="669"/>
      <c r="Q810" s="670"/>
      <c r="R810" s="670"/>
      <c r="S810" s="670"/>
      <c r="T810" s="670">
        <v>10</v>
      </c>
      <c r="U810" s="670">
        <v>5</v>
      </c>
      <c r="V810" s="670"/>
      <c r="W810" s="670"/>
      <c r="X810" s="503"/>
      <c r="Y810" s="504"/>
      <c r="Z810" s="504"/>
      <c r="AA810" s="504"/>
      <c r="AB810" s="117"/>
    </row>
    <row r="811" spans="1:28" ht="18" customHeight="1">
      <c r="A811" s="514" t="s">
        <v>17842</v>
      </c>
      <c r="B811" s="636">
        <v>6329</v>
      </c>
      <c r="C811" s="19" t="s">
        <v>17342</v>
      </c>
      <c r="D811" s="353" t="str">
        <f>IFERROR(VLOOKUP($C811,'[5]Mã KH'!$A$3:$E$4001,3,0)," ")</f>
        <v>Tầng 1, Vincom+ Tĩnh Gia, Thôn Nam Yến, Xã Hải Yến, Thị xã Nghi Sơn, Tỉnh Thanh Hoá, Việt Nam</v>
      </c>
      <c r="E811" s="14">
        <v>4168552087</v>
      </c>
      <c r="F811" s="502"/>
      <c r="G811" s="551"/>
      <c r="H811" s="502"/>
      <c r="I811" s="502"/>
      <c r="J811" s="502"/>
      <c r="K811" s="502"/>
      <c r="L811" s="502"/>
      <c r="M811" s="669">
        <v>5</v>
      </c>
      <c r="N811" s="669"/>
      <c r="O811" s="669">
        <v>10</v>
      </c>
      <c r="P811" s="669"/>
      <c r="Q811" s="670">
        <v>3</v>
      </c>
      <c r="R811" s="670"/>
      <c r="S811" s="670">
        <v>6</v>
      </c>
      <c r="T811" s="670">
        <v>21</v>
      </c>
      <c r="U811" s="670">
        <v>6</v>
      </c>
      <c r="V811" s="503"/>
      <c r="W811" s="503"/>
      <c r="X811" s="503"/>
      <c r="Y811" s="504"/>
      <c r="Z811" s="504"/>
      <c r="AA811" s="504"/>
      <c r="AB811" s="117"/>
    </row>
    <row r="812" spans="1:28" ht="18" customHeight="1">
      <c r="A812" s="514" t="s">
        <v>17842</v>
      </c>
      <c r="B812" s="636" t="s">
        <v>18365</v>
      </c>
      <c r="C812" s="19" t="s">
        <v>17342</v>
      </c>
      <c r="D812" s="353" t="str">
        <f>IFERROR(VLOOKUP($C812,'[5]Mã KH'!$A$3:$E$4001,3,0)," ")</f>
        <v>Tầng 1, Vincom+ Tĩnh Gia, Thôn Nam Yến, Xã Hải Yến, Thị xã Nghi Sơn, Tỉnh Thanh Hoá, Việt Nam</v>
      </c>
      <c r="E812" s="14">
        <v>4168550673</v>
      </c>
      <c r="F812" s="502"/>
      <c r="G812" s="551"/>
      <c r="H812" s="502"/>
      <c r="I812" s="502"/>
      <c r="J812" s="502"/>
      <c r="K812" s="502"/>
      <c r="L812" s="502"/>
      <c r="M812" s="502">
        <v>10</v>
      </c>
      <c r="N812" s="502"/>
      <c r="O812" s="502">
        <v>10</v>
      </c>
      <c r="P812" s="502"/>
      <c r="Q812" s="503"/>
      <c r="R812" s="503"/>
      <c r="S812" s="503"/>
      <c r="T812" s="503">
        <v>5</v>
      </c>
      <c r="U812" s="503">
        <v>5</v>
      </c>
      <c r="V812" s="503"/>
      <c r="W812" s="503"/>
      <c r="X812" s="503"/>
      <c r="Y812" s="504"/>
      <c r="Z812" s="504"/>
      <c r="AA812" s="504"/>
      <c r="AB812" s="117"/>
    </row>
    <row r="813" spans="1:28" ht="18" customHeight="1">
      <c r="A813" s="514" t="s">
        <v>17842</v>
      </c>
      <c r="B813" s="636">
        <v>5914</v>
      </c>
      <c r="C813" s="19" t="s">
        <v>17342</v>
      </c>
      <c r="D813" s="353" t="str">
        <f>IFERROR(VLOOKUP($C813,'[5]Mã KH'!$A$3:$E$4001,3,0)," ")</f>
        <v>Tầng 1, Vincom+ Tĩnh Gia, Thôn Nam Yến, Xã Hải Yến, Thị xã Nghi Sơn, Tỉnh Thanh Hoá, Việt Nam</v>
      </c>
      <c r="E813" s="14">
        <v>4168551513</v>
      </c>
      <c r="F813" s="502"/>
      <c r="G813" s="551"/>
      <c r="H813" s="502"/>
      <c r="I813" s="502"/>
      <c r="J813" s="502"/>
      <c r="K813" s="502"/>
      <c r="L813" s="502"/>
      <c r="M813" s="669">
        <v>10</v>
      </c>
      <c r="N813" s="669"/>
      <c r="O813" s="669">
        <v>10</v>
      </c>
      <c r="P813" s="669"/>
      <c r="Q813" s="670"/>
      <c r="R813" s="670"/>
      <c r="S813" s="670"/>
      <c r="T813" s="670">
        <v>5</v>
      </c>
      <c r="U813" s="670">
        <v>5</v>
      </c>
      <c r="V813" s="670"/>
      <c r="W813" s="670"/>
      <c r="X813" s="503"/>
      <c r="Y813" s="504"/>
      <c r="Z813" s="504"/>
      <c r="AA813" s="504"/>
      <c r="AB813" s="117"/>
    </row>
    <row r="814" spans="1:28" ht="18" customHeight="1">
      <c r="A814" s="514" t="s">
        <v>17842</v>
      </c>
      <c r="B814" s="636">
        <v>4507</v>
      </c>
      <c r="C814" s="19" t="s">
        <v>17342</v>
      </c>
      <c r="D814" s="353" t="str">
        <f>IFERROR(VLOOKUP($C814,'[5]Mã KH'!$A$3:$E$4001,3,0)," ")</f>
        <v>Tầng 1, Vincom+ Tĩnh Gia, Thôn Nam Yến, Xã Hải Yến, Thị xã Nghi Sơn, Tỉnh Thanh Hoá, Việt Nam</v>
      </c>
      <c r="E814" s="14">
        <v>4168532044</v>
      </c>
      <c r="F814" s="502"/>
      <c r="G814" s="551"/>
      <c r="H814" s="502"/>
      <c r="I814" s="502"/>
      <c r="J814" s="502"/>
      <c r="K814" s="669"/>
      <c r="L814" s="669"/>
      <c r="M814" s="669"/>
      <c r="N814" s="669"/>
      <c r="O814" s="669">
        <v>14</v>
      </c>
      <c r="P814" s="669"/>
      <c r="Q814" s="670"/>
      <c r="R814" s="670"/>
      <c r="S814" s="670">
        <v>11</v>
      </c>
      <c r="T814" s="670">
        <v>15</v>
      </c>
      <c r="U814" s="670">
        <v>4</v>
      </c>
      <c r="V814" s="670"/>
      <c r="W814" s="670"/>
      <c r="X814" s="670"/>
      <c r="Y814" s="716"/>
      <c r="Z814" s="504"/>
      <c r="AA814" s="504"/>
      <c r="AB814" s="117"/>
    </row>
    <row r="815" spans="1:28" ht="18" customHeight="1">
      <c r="A815" s="514" t="s">
        <v>17842</v>
      </c>
      <c r="B815" s="637">
        <v>4406</v>
      </c>
      <c r="C815" s="19" t="s">
        <v>17342</v>
      </c>
      <c r="D815" s="353" t="str">
        <f>IFERROR(VLOOKUP($C815,'[5]Mã KH'!$A$3:$E$4001,3,0)," ")</f>
        <v>Tầng 1, Vincom+ Tĩnh Gia, Thôn Nam Yến, Xã Hải Yến, Thị xã Nghi Sơn, Tỉnh Thanh Hoá, Việt Nam</v>
      </c>
      <c r="E815" s="14">
        <v>4168530696</v>
      </c>
      <c r="F815" s="502"/>
      <c r="G815" s="551"/>
      <c r="H815" s="502"/>
      <c r="I815" s="502"/>
      <c r="J815" s="502"/>
      <c r="K815" s="669"/>
      <c r="L815" s="669"/>
      <c r="M815" s="669">
        <v>10</v>
      </c>
      <c r="N815" s="669"/>
      <c r="O815" s="669">
        <v>2</v>
      </c>
      <c r="P815" s="669"/>
      <c r="Q815" s="670"/>
      <c r="R815" s="670"/>
      <c r="S815" s="670">
        <v>1</v>
      </c>
      <c r="T815" s="670"/>
      <c r="U815" s="670">
        <v>3</v>
      </c>
      <c r="V815" s="670"/>
      <c r="W815" s="670"/>
      <c r="X815" s="670"/>
      <c r="Y815" s="716">
        <v>3</v>
      </c>
      <c r="Z815" s="504"/>
      <c r="AA815" s="504"/>
      <c r="AB815" s="117"/>
    </row>
    <row r="816" spans="1:28" ht="18" customHeight="1">
      <c r="A816" s="514" t="s">
        <v>17842</v>
      </c>
      <c r="B816" s="636">
        <v>6137</v>
      </c>
      <c r="C816" s="19" t="s">
        <v>17342</v>
      </c>
      <c r="D816" s="353" t="str">
        <f>IFERROR(VLOOKUP($C816,'[5]Mã KH'!$A$3:$E$4001,3,0)," ")</f>
        <v>Tầng 1, Vincom+ Tĩnh Gia, Thôn Nam Yến, Xã Hải Yến, Thị xã Nghi Sơn, Tỉnh Thanh Hoá, Việt Nam</v>
      </c>
      <c r="E816" s="14">
        <v>4168551654</v>
      </c>
      <c r="F816" s="502"/>
      <c r="G816" s="551"/>
      <c r="H816" s="502"/>
      <c r="I816" s="502"/>
      <c r="J816" s="502"/>
      <c r="K816" s="502"/>
      <c r="L816" s="502"/>
      <c r="M816" s="502"/>
      <c r="N816" s="502"/>
      <c r="O816" s="669">
        <v>2</v>
      </c>
      <c r="P816" s="669"/>
      <c r="Q816" s="670"/>
      <c r="R816" s="670"/>
      <c r="S816" s="670">
        <v>6</v>
      </c>
      <c r="T816" s="670">
        <v>22</v>
      </c>
      <c r="U816" s="670">
        <v>9</v>
      </c>
      <c r="V816" s="670"/>
      <c r="W816" s="670">
        <v>2</v>
      </c>
      <c r="X816" s="670"/>
      <c r="Y816" s="716"/>
      <c r="Z816" s="716">
        <v>4</v>
      </c>
      <c r="AA816" s="504"/>
      <c r="AB816" s="117"/>
    </row>
    <row r="817" spans="1:28" ht="18" customHeight="1">
      <c r="A817" s="514" t="s">
        <v>17842</v>
      </c>
      <c r="B817" s="636">
        <v>5747</v>
      </c>
      <c r="C817" s="19" t="s">
        <v>17342</v>
      </c>
      <c r="D817" s="353" t="str">
        <f>IFERROR(VLOOKUP($C817,'[5]Mã KH'!$A$3:$E$4001,3,0)," ")</f>
        <v>Tầng 1, Vincom+ Tĩnh Gia, Thôn Nam Yến, Xã Hải Yến, Thị xã Nghi Sơn, Tỉnh Thanh Hoá, Việt Nam</v>
      </c>
      <c r="E817" s="14">
        <v>4168551456</v>
      </c>
      <c r="F817" s="502"/>
      <c r="G817" s="551"/>
      <c r="H817" s="502"/>
      <c r="I817" s="502"/>
      <c r="J817" s="502"/>
      <c r="K817" s="502"/>
      <c r="L817" s="502"/>
      <c r="M817" s="502"/>
      <c r="N817" s="502"/>
      <c r="O817" s="669">
        <v>14</v>
      </c>
      <c r="P817" s="669"/>
      <c r="Q817" s="670"/>
      <c r="R817" s="670"/>
      <c r="S817" s="670"/>
      <c r="T817" s="670">
        <v>20</v>
      </c>
      <c r="U817" s="670">
        <v>9</v>
      </c>
      <c r="V817" s="503"/>
      <c r="W817" s="503"/>
      <c r="X817" s="503"/>
      <c r="Y817" s="504"/>
      <c r="Z817" s="504"/>
      <c r="AA817" s="504"/>
      <c r="AB817" s="117"/>
    </row>
    <row r="818" spans="1:28" ht="18" customHeight="1">
      <c r="A818" s="514" t="s">
        <v>17842</v>
      </c>
      <c r="B818" s="636">
        <v>4697</v>
      </c>
      <c r="C818" s="19" t="s">
        <v>17304</v>
      </c>
      <c r="D818" s="353" t="str">
        <f>IFERROR(VLOOKUP($C818,'[5]Mã KH'!$A$3:$E$4001,3,0)," ")</f>
        <v>TTTM Vincom Lạng Sơn, Cầu Kỳ Lừa, Phường Chi Lăng, Thành phố Lạng Sơn, Tỉnh Lạng Sơn, Việt Nam</v>
      </c>
      <c r="E818" s="14">
        <v>4168471711</v>
      </c>
      <c r="F818" s="502"/>
      <c r="G818" s="551"/>
      <c r="H818" s="502"/>
      <c r="I818" s="502"/>
      <c r="J818" s="502"/>
      <c r="K818" s="502"/>
      <c r="L818" s="502"/>
      <c r="M818" s="669">
        <v>6</v>
      </c>
      <c r="N818" s="669"/>
      <c r="O818" s="669">
        <v>6</v>
      </c>
      <c r="P818" s="669"/>
      <c r="Q818" s="670"/>
      <c r="R818" s="670"/>
      <c r="S818" s="670">
        <v>6</v>
      </c>
      <c r="T818" s="670">
        <v>6</v>
      </c>
      <c r="U818" s="670"/>
      <c r="V818" s="670"/>
      <c r="W818" s="670">
        <v>6</v>
      </c>
      <c r="X818" s="670"/>
      <c r="Y818" s="716"/>
      <c r="Z818" s="504"/>
      <c r="AA818" s="504"/>
      <c r="AB818" s="117"/>
    </row>
    <row r="819" spans="1:28" ht="18" customHeight="1">
      <c r="A819" s="514" t="s">
        <v>17842</v>
      </c>
      <c r="B819" s="637">
        <v>4709</v>
      </c>
      <c r="C819" s="19" t="s">
        <v>17304</v>
      </c>
      <c r="D819" s="353" t="str">
        <f>IFERROR(VLOOKUP($C819,'[5]Mã KH'!$A$3:$E$4001,3,0)," ")</f>
        <v>TTTM Vincom Lạng Sơn, Cầu Kỳ Lừa, Phường Chi Lăng, Thành phố Lạng Sơn, Tỉnh Lạng Sơn, Việt Nam</v>
      </c>
      <c r="E819" s="14">
        <v>4168471713</v>
      </c>
      <c r="F819" s="502"/>
      <c r="G819" s="551"/>
      <c r="H819" s="502"/>
      <c r="I819" s="502"/>
      <c r="J819" s="502"/>
      <c r="K819" s="502"/>
      <c r="L819" s="502"/>
      <c r="M819" s="669">
        <v>6</v>
      </c>
      <c r="N819" s="669"/>
      <c r="O819" s="669">
        <v>3</v>
      </c>
      <c r="P819" s="502"/>
      <c r="Q819" s="503"/>
      <c r="R819" s="503"/>
      <c r="S819" s="503"/>
      <c r="T819" s="503"/>
      <c r="U819" s="503"/>
      <c r="V819" s="503"/>
      <c r="W819" s="503"/>
      <c r="X819" s="503"/>
      <c r="Y819" s="504"/>
      <c r="Z819" s="504"/>
      <c r="AA819" s="504"/>
      <c r="AB819" s="117"/>
    </row>
    <row r="820" spans="1:28" ht="18" customHeight="1">
      <c r="A820" s="514" t="s">
        <v>17842</v>
      </c>
      <c r="B820" s="636">
        <v>4747</v>
      </c>
      <c r="C820" s="19" t="s">
        <v>17304</v>
      </c>
      <c r="D820" s="353" t="str">
        <f>IFERROR(VLOOKUP($C820,'[5]Mã KH'!$A$3:$E$4001,3,0)," ")</f>
        <v>TTTM Vincom Lạng Sơn, Cầu Kỳ Lừa, Phường Chi Lăng, Thành phố Lạng Sơn, Tỉnh Lạng Sơn, Việt Nam</v>
      </c>
      <c r="E820" s="14">
        <v>4168471715</v>
      </c>
      <c r="F820" s="502"/>
      <c r="G820" s="551"/>
      <c r="H820" s="502"/>
      <c r="I820" s="502"/>
      <c r="J820" s="502"/>
      <c r="K820" s="502"/>
      <c r="L820" s="502"/>
      <c r="M820" s="502">
        <v>6</v>
      </c>
      <c r="N820" s="502"/>
      <c r="O820" s="502">
        <v>10</v>
      </c>
      <c r="P820" s="502"/>
      <c r="Q820" s="503"/>
      <c r="R820" s="503"/>
      <c r="S820" s="503">
        <v>5</v>
      </c>
      <c r="T820" s="503">
        <v>10</v>
      </c>
      <c r="U820" s="503"/>
      <c r="V820" s="503"/>
      <c r="W820" s="503"/>
      <c r="X820" s="503"/>
      <c r="Y820" s="504"/>
      <c r="Z820" s="504">
        <v>5</v>
      </c>
      <c r="AA820" s="504"/>
      <c r="AB820" s="117"/>
    </row>
    <row r="821" spans="1:28" ht="18" customHeight="1">
      <c r="A821" s="514" t="s">
        <v>17842</v>
      </c>
      <c r="B821" s="636">
        <v>5930</v>
      </c>
      <c r="C821" s="19" t="s">
        <v>17304</v>
      </c>
      <c r="D821" s="353" t="str">
        <f>IFERROR(VLOOKUP($C821,'[5]Mã KH'!$A$3:$E$4001,3,0)," ")</f>
        <v>TTTM Vincom Lạng Sơn, Cầu Kỳ Lừa, Phường Chi Lăng, Thành phố Lạng Sơn, Tỉnh Lạng Sơn, Việt Nam</v>
      </c>
      <c r="E821" s="14">
        <v>4168737519</v>
      </c>
      <c r="F821" s="502"/>
      <c r="G821" s="551"/>
      <c r="H821" s="502"/>
      <c r="I821" s="502"/>
      <c r="J821" s="502"/>
      <c r="K821" s="502"/>
      <c r="L821" s="502"/>
      <c r="M821" s="669"/>
      <c r="N821" s="669"/>
      <c r="O821" s="669">
        <v>15</v>
      </c>
      <c r="P821" s="669"/>
      <c r="Q821" s="670"/>
      <c r="R821" s="670"/>
      <c r="S821" s="670">
        <v>5</v>
      </c>
      <c r="T821" s="670"/>
      <c r="U821" s="670"/>
      <c r="V821" s="503"/>
      <c r="W821" s="503"/>
      <c r="X821" s="503"/>
      <c r="Y821" s="504"/>
      <c r="Z821" s="504"/>
      <c r="AA821" s="504"/>
      <c r="AB821" s="117"/>
    </row>
    <row r="822" spans="1:28" ht="18" customHeight="1">
      <c r="A822" s="514" t="s">
        <v>17842</v>
      </c>
      <c r="B822" s="637">
        <v>5930</v>
      </c>
      <c r="C822" s="19" t="s">
        <v>17304</v>
      </c>
      <c r="D822" s="353" t="str">
        <f>IFERROR(VLOOKUP($C822,'[5]Mã KH'!$A$3:$E$4001,3,0)," ")</f>
        <v>TTTM Vincom Lạng Sơn, Cầu Kỳ Lừa, Phường Chi Lăng, Thành phố Lạng Sơn, Tỉnh Lạng Sơn, Việt Nam</v>
      </c>
      <c r="E822" s="14">
        <v>4168471775</v>
      </c>
      <c r="F822" s="502"/>
      <c r="G822" s="551"/>
      <c r="H822" s="502"/>
      <c r="I822" s="502"/>
      <c r="J822" s="502"/>
      <c r="K822" s="502"/>
      <c r="L822" s="502"/>
      <c r="M822" s="669">
        <v>6</v>
      </c>
      <c r="N822" s="669"/>
      <c r="O822" s="669">
        <v>6</v>
      </c>
      <c r="P822" s="669"/>
      <c r="Q822" s="670"/>
      <c r="R822" s="670"/>
      <c r="S822" s="670"/>
      <c r="T822" s="670"/>
      <c r="U822" s="670"/>
      <c r="V822" s="503"/>
      <c r="W822" s="503"/>
      <c r="X822" s="503"/>
      <c r="Y822" s="504"/>
      <c r="Z822" s="504"/>
      <c r="AA822" s="504"/>
      <c r="AB822" s="117"/>
    </row>
    <row r="823" spans="1:28" ht="18" customHeight="1">
      <c r="A823" s="514" t="s">
        <v>17842</v>
      </c>
      <c r="B823" s="636">
        <v>5853</v>
      </c>
      <c r="C823" s="19" t="s">
        <v>17292</v>
      </c>
      <c r="D823" s="353" t="str">
        <f>IFERROR(VLOOKUP($C823,'[5]Mã KH'!$A$3:$E$4001,3,0)," ")</f>
        <v>Tầng 2, khu TTTM Vincom Plaza Hạ Long, Khu vực Cột đồng hồ, Phường Bạch Đằng, Thành phố Hạ Long, Tỉnh Quảng Ninh, Việt Nam</v>
      </c>
      <c r="E823" s="14">
        <v>4168746251</v>
      </c>
      <c r="F823" s="502"/>
      <c r="G823" s="551"/>
      <c r="H823" s="502"/>
      <c r="I823" s="502"/>
      <c r="J823" s="502"/>
      <c r="K823" s="502"/>
      <c r="L823" s="502"/>
      <c r="M823" s="502">
        <v>10</v>
      </c>
      <c r="N823" s="502"/>
      <c r="O823" s="502">
        <v>12</v>
      </c>
      <c r="P823" s="502"/>
      <c r="Q823" s="503">
        <v>6</v>
      </c>
      <c r="R823" s="503"/>
      <c r="S823" s="503">
        <v>6</v>
      </c>
      <c r="T823" s="503"/>
      <c r="U823" s="503"/>
      <c r="V823" s="503"/>
      <c r="W823" s="503"/>
      <c r="X823" s="503"/>
      <c r="Y823" s="504"/>
      <c r="Z823" s="504"/>
      <c r="AA823" s="504"/>
      <c r="AB823" s="117"/>
    </row>
    <row r="824" spans="1:28" ht="18" customHeight="1">
      <c r="A824" s="514" t="s">
        <v>17842</v>
      </c>
      <c r="B824" s="636">
        <v>6805</v>
      </c>
      <c r="C824" s="19" t="s">
        <v>17292</v>
      </c>
      <c r="D824" s="353" t="str">
        <f>IFERROR(VLOOKUP($C824,'[5]Mã KH'!$A$3:$E$4001,3,0)," ")</f>
        <v>Tầng 2, khu TTTM Vincom Plaza Hạ Long, Khu vực Cột đồng hồ, Phường Bạch Đằng, Thành phố Hạ Long, Tỉnh Quảng Ninh, Việt Nam</v>
      </c>
      <c r="E824" s="14">
        <v>4168345785</v>
      </c>
      <c r="F824" s="502"/>
      <c r="G824" s="551"/>
      <c r="H824" s="502"/>
      <c r="I824" s="502"/>
      <c r="J824" s="502"/>
      <c r="K824" s="502"/>
      <c r="L824" s="502"/>
      <c r="M824" s="669">
        <v>5</v>
      </c>
      <c r="N824" s="669"/>
      <c r="O824" s="669">
        <v>10</v>
      </c>
      <c r="P824" s="669"/>
      <c r="Q824" s="670"/>
      <c r="R824" s="670"/>
      <c r="S824" s="670">
        <v>10</v>
      </c>
      <c r="T824" s="670">
        <v>5</v>
      </c>
      <c r="U824" s="670">
        <v>5</v>
      </c>
      <c r="V824" s="670"/>
      <c r="W824" s="670"/>
      <c r="X824" s="670"/>
      <c r="Y824" s="716"/>
      <c r="Z824" s="716"/>
      <c r="AA824" s="504"/>
      <c r="AB824" s="117"/>
    </row>
    <row r="825" spans="1:28" ht="18" customHeight="1">
      <c r="A825" s="514" t="s">
        <v>17842</v>
      </c>
      <c r="B825" s="636">
        <v>3858</v>
      </c>
      <c r="C825" s="19" t="s">
        <v>17292</v>
      </c>
      <c r="D825" s="353" t="str">
        <f>IFERROR(VLOOKUP($C825,'[5]Mã KH'!$A$3:$E$4001,3,0)," ")</f>
        <v>Tầng 2, khu TTTM Vincom Plaza Hạ Long, Khu vực Cột đồng hồ, Phường Bạch Đằng, Thành phố Hạ Long, Tỉnh Quảng Ninh, Việt Nam</v>
      </c>
      <c r="E825" s="14">
        <v>4168691527</v>
      </c>
      <c r="F825" s="502"/>
      <c r="G825" s="551"/>
      <c r="H825" s="502"/>
      <c r="I825" s="502"/>
      <c r="J825" s="502"/>
      <c r="K825" s="502"/>
      <c r="L825" s="502"/>
      <c r="M825" s="669"/>
      <c r="N825" s="669"/>
      <c r="O825" s="669">
        <v>40</v>
      </c>
      <c r="P825" s="669"/>
      <c r="Q825" s="670">
        <v>5</v>
      </c>
      <c r="R825" s="670"/>
      <c r="S825" s="670">
        <v>25</v>
      </c>
      <c r="T825" s="670">
        <v>20</v>
      </c>
      <c r="U825" s="670">
        <v>21</v>
      </c>
      <c r="V825" s="670"/>
      <c r="W825" s="670"/>
      <c r="X825" s="670"/>
      <c r="Y825" s="716">
        <v>14</v>
      </c>
      <c r="Z825" s="716"/>
      <c r="AA825" s="504"/>
      <c r="AB825" s="117"/>
    </row>
    <row r="826" spans="1:28" ht="18" customHeight="1">
      <c r="A826" s="514" t="s">
        <v>17842</v>
      </c>
      <c r="B826" s="636">
        <v>6890</v>
      </c>
      <c r="C826" s="19" t="s">
        <v>15014</v>
      </c>
      <c r="D826" s="353" t="str">
        <f>IFERROR(VLOOKUP($C826,'[5]Mã KH'!$A$3:$E$4001,3,0)," ")</f>
        <v>186 Hùng Vương, Phường Vị Xuyên, Thành phố Nam Định, Tỉnh Nam Định, Việt Nam</v>
      </c>
      <c r="E826" s="14">
        <v>4168745935</v>
      </c>
      <c r="F826" s="502"/>
      <c r="G826" s="551"/>
      <c r="H826" s="502"/>
      <c r="I826" s="502"/>
      <c r="J826" s="502"/>
      <c r="K826" s="502"/>
      <c r="L826" s="502"/>
      <c r="M826" s="669"/>
      <c r="N826" s="669"/>
      <c r="O826" s="669">
        <v>30</v>
      </c>
      <c r="P826" s="669"/>
      <c r="Q826" s="670"/>
      <c r="R826" s="670"/>
      <c r="S826" s="670"/>
      <c r="T826" s="670">
        <v>20</v>
      </c>
      <c r="U826" s="670">
        <v>10</v>
      </c>
      <c r="V826" s="670"/>
      <c r="W826" s="670"/>
      <c r="X826" s="670"/>
      <c r="Y826" s="716"/>
      <c r="Z826" s="716"/>
      <c r="AA826" s="504"/>
      <c r="AB826" s="117"/>
    </row>
    <row r="827" spans="1:28" ht="18" customHeight="1">
      <c r="A827" s="514" t="s">
        <v>17842</v>
      </c>
      <c r="B827" s="636">
        <v>4923</v>
      </c>
      <c r="C827" s="19" t="s">
        <v>17312</v>
      </c>
      <c r="D827" s="353" t="str">
        <f>IFERROR(VLOOKUP($C827,'[5]Mã KH'!$A$3:$E$4001,3,0)," ")</f>
        <v>TTTM Vincom Hà Nam, Phường Minh Khai, Thành phố Phủ Lý, Tỉnh Hà Nam, Việt Nam</v>
      </c>
      <c r="E827" s="14">
        <v>4168740455</v>
      </c>
      <c r="F827" s="502"/>
      <c r="G827" s="551"/>
      <c r="H827" s="502"/>
      <c r="I827" s="502"/>
      <c r="J827" s="502"/>
      <c r="K827" s="502"/>
      <c r="L827" s="502"/>
      <c r="M827" s="669">
        <v>7</v>
      </c>
      <c r="N827" s="669"/>
      <c r="O827" s="669">
        <v>12</v>
      </c>
      <c r="P827" s="669"/>
      <c r="Q827" s="670"/>
      <c r="R827" s="670"/>
      <c r="S827" s="670">
        <v>7</v>
      </c>
      <c r="T827" s="670">
        <v>5</v>
      </c>
      <c r="U827" s="670">
        <v>5</v>
      </c>
      <c r="V827" s="503"/>
      <c r="W827" s="503"/>
      <c r="X827" s="503"/>
      <c r="Y827" s="504"/>
      <c r="Z827" s="504"/>
      <c r="AA827" s="504"/>
      <c r="AB827" s="117"/>
    </row>
    <row r="828" spans="1:28" ht="18" customHeight="1">
      <c r="A828" s="514" t="s">
        <v>17842</v>
      </c>
      <c r="B828" s="636">
        <v>4973</v>
      </c>
      <c r="C828" s="19" t="s">
        <v>17285</v>
      </c>
      <c r="D828" s="353" t="str">
        <f>IFERROR(VLOOKUP($C828,'[5]Mã KH'!$A$3:$E$4001,3,0)," ")</f>
        <v>Số nhà 848, đường Trần Hưng Đạo, Phường Tân Thành, Thành phố Ninh Bình, Tỉnh Ninh Bình, Việt Nam</v>
      </c>
      <c r="E828" s="14">
        <v>4168589530</v>
      </c>
      <c r="F828" s="502"/>
      <c r="G828" s="551"/>
      <c r="H828" s="502"/>
      <c r="I828" s="502"/>
      <c r="J828" s="502"/>
      <c r="K828" s="502"/>
      <c r="L828" s="502"/>
      <c r="M828" s="669">
        <v>10</v>
      </c>
      <c r="N828" s="669"/>
      <c r="O828" s="669"/>
      <c r="P828" s="669"/>
      <c r="Q828" s="670">
        <v>10</v>
      </c>
      <c r="R828" s="670"/>
      <c r="S828" s="670">
        <v>5</v>
      </c>
      <c r="T828" s="670">
        <v>5</v>
      </c>
      <c r="U828" s="670">
        <v>5</v>
      </c>
      <c r="V828" s="670"/>
      <c r="W828" s="670"/>
      <c r="X828" s="670"/>
      <c r="Y828" s="716">
        <v>5</v>
      </c>
      <c r="Z828" s="716"/>
      <c r="AA828" s="504"/>
      <c r="AB828" s="117"/>
    </row>
    <row r="829" spans="1:28" ht="18" customHeight="1">
      <c r="A829" s="514" t="s">
        <v>17842</v>
      </c>
      <c r="B829" s="636">
        <v>6172</v>
      </c>
      <c r="C829" s="19" t="s">
        <v>17290</v>
      </c>
      <c r="D829" s="353" t="str">
        <f>IFERROR(VLOOKUP($C829,'[5]Mã KH'!$A$3:$E$4001,3,0)," ")</f>
        <v>khu trung tâm thương mại Vincom Lê Thánh Tông, Số 5 đường Lê, Phường Máy Tơ, Quận Ngô Quyền, Thành phố Hải Phòng, Việt Nam</v>
      </c>
      <c r="E829" s="14">
        <v>4168746394</v>
      </c>
      <c r="F829" s="502"/>
      <c r="G829" s="551"/>
      <c r="H829" s="502"/>
      <c r="I829" s="502"/>
      <c r="J829" s="502"/>
      <c r="K829" s="502"/>
      <c r="L829" s="502"/>
      <c r="M829" s="669">
        <v>5</v>
      </c>
      <c r="N829" s="669"/>
      <c r="O829" s="669">
        <v>10</v>
      </c>
      <c r="P829" s="669"/>
      <c r="Q829" s="670">
        <v>5</v>
      </c>
      <c r="R829" s="670"/>
      <c r="S829" s="670"/>
      <c r="T829" s="670">
        <v>10</v>
      </c>
      <c r="U829" s="670">
        <v>5</v>
      </c>
      <c r="V829" s="670"/>
      <c r="W829" s="670"/>
      <c r="X829" s="670"/>
      <c r="Y829" s="716"/>
      <c r="Z829" s="716">
        <v>5</v>
      </c>
      <c r="AA829" s="504"/>
      <c r="AB829" s="117"/>
    </row>
    <row r="830" spans="1:28" ht="18" customHeight="1">
      <c r="A830" s="514" t="s">
        <v>17842</v>
      </c>
      <c r="B830" s="636">
        <v>4794</v>
      </c>
      <c r="C830" s="19" t="s">
        <v>17290</v>
      </c>
      <c r="D830" s="353" t="str">
        <f>IFERROR(VLOOKUP($C830,'[5]Mã KH'!$A$3:$E$4001,3,0)," ")</f>
        <v>khu trung tâm thương mại Vincom Lê Thánh Tông, Số 5 đường Lê, Phường Máy Tơ, Quận Ngô Quyền, Thành phố Hải Phòng, Việt Nam</v>
      </c>
      <c r="E830" s="14">
        <v>4168749111</v>
      </c>
      <c r="F830" s="502"/>
      <c r="G830" s="551"/>
      <c r="H830" s="502"/>
      <c r="I830" s="502"/>
      <c r="J830" s="502"/>
      <c r="K830" s="502"/>
      <c r="L830" s="502"/>
      <c r="M830" s="669">
        <v>10</v>
      </c>
      <c r="N830" s="669"/>
      <c r="O830" s="669">
        <v>15</v>
      </c>
      <c r="P830" s="669"/>
      <c r="Q830" s="670"/>
      <c r="R830" s="670"/>
      <c r="S830" s="670">
        <v>15</v>
      </c>
      <c r="T830" s="670">
        <v>10</v>
      </c>
      <c r="U830" s="670">
        <v>10</v>
      </c>
      <c r="V830" s="503"/>
      <c r="W830" s="503"/>
      <c r="X830" s="503"/>
      <c r="Y830" s="504"/>
      <c r="Z830" s="504"/>
      <c r="AA830" s="504"/>
      <c r="AB830" s="117"/>
    </row>
    <row r="831" spans="1:28" ht="18" customHeight="1">
      <c r="A831" s="514" t="s">
        <v>17842</v>
      </c>
      <c r="B831" s="636">
        <v>3452</v>
      </c>
      <c r="C831" s="19" t="s">
        <v>17290</v>
      </c>
      <c r="D831" s="353" t="str">
        <f>IFERROR(VLOOKUP($C831,'[5]Mã KH'!$A$3:$E$4001,3,0)," ")</f>
        <v>khu trung tâm thương mại Vincom Lê Thánh Tông, Số 5 đường Lê, Phường Máy Tơ, Quận Ngô Quyền, Thành phố Hải Phòng, Việt Nam</v>
      </c>
      <c r="E831" s="439">
        <v>4168980165</v>
      </c>
      <c r="F831" s="502"/>
      <c r="G831" s="551"/>
      <c r="H831" s="502"/>
      <c r="I831" s="502"/>
      <c r="J831" s="502"/>
      <c r="K831" s="502"/>
      <c r="L831" s="502"/>
      <c r="M831" s="669">
        <v>15</v>
      </c>
      <c r="N831" s="669"/>
      <c r="O831" s="669">
        <v>10</v>
      </c>
      <c r="P831" s="669"/>
      <c r="Q831" s="670"/>
      <c r="R831" s="670"/>
      <c r="S831" s="670">
        <v>5</v>
      </c>
      <c r="T831" s="670">
        <v>10</v>
      </c>
      <c r="U831" s="670">
        <v>10</v>
      </c>
      <c r="V831" s="670"/>
      <c r="W831" s="670"/>
      <c r="X831" s="670"/>
      <c r="Y831" s="716"/>
      <c r="Z831" s="716">
        <v>5</v>
      </c>
      <c r="AA831" s="504"/>
      <c r="AB831" s="117"/>
    </row>
    <row r="832" spans="1:28" ht="18" customHeight="1">
      <c r="A832" s="514" t="s">
        <v>17842</v>
      </c>
      <c r="B832" s="636">
        <v>6837</v>
      </c>
      <c r="C832" s="19" t="s">
        <v>17289</v>
      </c>
      <c r="D832" s="353" t="str">
        <f>IFERROR(VLOOKUP($C832,'[5]Mã KH'!$A$3:$E$4001,3,0)," ")</f>
        <v>Căn RA1, Tầng 01, Tòa A1 Khu căn hộ Rừng Cọ, KĐT TM và DL Vă, Xã Xuân Quan, Huyện Văn Giang, Tỉnh Hưng Yên, Việt Nam</v>
      </c>
      <c r="E832" s="14">
        <v>4168728969</v>
      </c>
      <c r="F832" s="502"/>
      <c r="G832" s="551"/>
      <c r="H832" s="502"/>
      <c r="I832" s="502"/>
      <c r="J832" s="502"/>
      <c r="K832" s="502"/>
      <c r="L832" s="502"/>
      <c r="M832" s="669">
        <v>5</v>
      </c>
      <c r="N832" s="669"/>
      <c r="O832" s="669"/>
      <c r="P832" s="669"/>
      <c r="Q832" s="670"/>
      <c r="R832" s="670"/>
      <c r="S832" s="670">
        <v>5</v>
      </c>
      <c r="T832" s="670">
        <v>5</v>
      </c>
      <c r="U832" s="670">
        <v>7</v>
      </c>
      <c r="V832" s="670"/>
      <c r="W832" s="670"/>
      <c r="X832" s="670"/>
      <c r="Y832" s="716">
        <v>7</v>
      </c>
      <c r="Z832" s="504"/>
      <c r="AA832" s="504"/>
      <c r="AB832" s="117"/>
    </row>
    <row r="833" spans="1:28" ht="18" customHeight="1">
      <c r="A833" s="514" t="s">
        <v>17842</v>
      </c>
      <c r="B833" s="636">
        <v>5684</v>
      </c>
      <c r="C833" s="19" t="s">
        <v>17282</v>
      </c>
      <c r="D833" s="353" t="str">
        <f>IFERROR(VLOOKUP($C833,'[5]Mã KH'!$A$3:$E$4001,3,0)," ")</f>
        <v>481 Hùng Vương, Phường Đồng Tâm, Thành phố Vĩnh Yên, Tỉnh Vĩnh Phúc, Việt Nam</v>
      </c>
      <c r="E833" s="14">
        <v>4168746638</v>
      </c>
      <c r="F833" s="502"/>
      <c r="G833" s="551"/>
      <c r="H833" s="687"/>
      <c r="I833" s="687"/>
      <c r="J833" s="502"/>
      <c r="K833" s="502"/>
      <c r="L833" s="502"/>
      <c r="M833" s="669">
        <v>10</v>
      </c>
      <c r="N833" s="669"/>
      <c r="O833" s="669">
        <v>20</v>
      </c>
      <c r="P833" s="669"/>
      <c r="Q833" s="670"/>
      <c r="R833" s="670"/>
      <c r="S833" s="670">
        <v>5</v>
      </c>
      <c r="T833" s="503"/>
      <c r="U833" s="503"/>
      <c r="V833" s="503"/>
      <c r="W833" s="503"/>
      <c r="X833" s="503"/>
      <c r="Y833" s="504"/>
      <c r="Z833" s="504"/>
      <c r="AA833" s="504"/>
      <c r="AB833" s="117"/>
    </row>
    <row r="834" spans="1:28" ht="18" customHeight="1">
      <c r="A834" s="514" t="s">
        <v>17842</v>
      </c>
      <c r="B834" s="636" t="s">
        <v>18366</v>
      </c>
      <c r="C834" s="19" t="s">
        <v>17282</v>
      </c>
      <c r="D834" s="353" t="str">
        <f>IFERROR(VLOOKUP($C834,'[5]Mã KH'!$A$3:$E$4001,3,0)," ")</f>
        <v>481 Hùng Vương, Phường Đồng Tâm, Thành phố Vĩnh Yên, Tỉnh Vĩnh Phúc, Việt Nam</v>
      </c>
      <c r="E834" s="14">
        <v>4168506544</v>
      </c>
      <c r="F834" s="502"/>
      <c r="G834" s="551"/>
      <c r="H834" s="687"/>
      <c r="I834" s="687"/>
      <c r="J834" s="502"/>
      <c r="K834" s="502"/>
      <c r="L834" s="502"/>
      <c r="M834" s="669">
        <v>20</v>
      </c>
      <c r="N834" s="669"/>
      <c r="O834" s="669">
        <v>20</v>
      </c>
      <c r="P834" s="669"/>
      <c r="Q834" s="670">
        <v>12</v>
      </c>
      <c r="R834" s="670"/>
      <c r="S834" s="670">
        <v>10</v>
      </c>
      <c r="T834" s="670">
        <v>10</v>
      </c>
      <c r="U834" s="670">
        <v>10</v>
      </c>
      <c r="V834" s="670"/>
      <c r="W834" s="670">
        <v>5</v>
      </c>
      <c r="X834" s="670"/>
      <c r="Y834" s="716"/>
      <c r="Z834" s="716">
        <v>5</v>
      </c>
      <c r="AA834" s="504"/>
      <c r="AB834" s="117" t="s">
        <v>18376</v>
      </c>
    </row>
    <row r="835" spans="1:28" ht="18" customHeight="1">
      <c r="A835" s="514" t="s">
        <v>17842</v>
      </c>
      <c r="B835" s="636">
        <v>4523</v>
      </c>
      <c r="C835" s="19" t="s">
        <v>17282</v>
      </c>
      <c r="D835" s="353" t="str">
        <f>IFERROR(VLOOKUP($C835,'[5]Mã KH'!$A$3:$E$4001,3,0)," ")</f>
        <v>481 Hùng Vương, Phường Đồng Tâm, Thành phố Vĩnh Yên, Tỉnh Vĩnh Phúc, Việt Nam</v>
      </c>
      <c r="E835" s="14">
        <v>4168369630</v>
      </c>
      <c r="F835" s="502"/>
      <c r="G835" s="551"/>
      <c r="H835" s="688"/>
      <c r="I835" s="687"/>
      <c r="J835" s="502"/>
      <c r="K835" s="502"/>
      <c r="L835" s="502"/>
      <c r="M835" s="669">
        <v>20</v>
      </c>
      <c r="N835" s="669"/>
      <c r="O835" s="669">
        <v>5</v>
      </c>
      <c r="P835" s="669"/>
      <c r="Q835" s="670">
        <v>5</v>
      </c>
      <c r="R835" s="670"/>
      <c r="S835" s="670">
        <v>5</v>
      </c>
      <c r="T835" s="670">
        <v>5</v>
      </c>
      <c r="U835" s="503"/>
      <c r="V835" s="503"/>
      <c r="W835" s="503"/>
      <c r="X835" s="503"/>
      <c r="Y835" s="504"/>
      <c r="Z835" s="504"/>
      <c r="AA835" s="504"/>
      <c r="AB835" s="117"/>
    </row>
    <row r="836" spans="1:28" ht="18" customHeight="1">
      <c r="A836" s="514" t="s">
        <v>17842</v>
      </c>
      <c r="B836" s="636">
        <v>6182</v>
      </c>
      <c r="C836" s="19" t="s">
        <v>17282</v>
      </c>
      <c r="D836" s="353" t="str">
        <f>IFERROR(VLOOKUP($C836,'[5]Mã KH'!$A$3:$E$4001,3,0)," ")</f>
        <v>481 Hùng Vương, Phường Đồng Tâm, Thành phố Vĩnh Yên, Tỉnh Vĩnh Phúc, Việt Nam</v>
      </c>
      <c r="E836" s="14">
        <v>4168369811</v>
      </c>
      <c r="F836" s="502"/>
      <c r="G836" s="551"/>
      <c r="H836" s="687"/>
      <c r="I836" s="687"/>
      <c r="J836" s="502"/>
      <c r="K836" s="502"/>
      <c r="L836" s="502"/>
      <c r="M836" s="502"/>
      <c r="N836" s="502"/>
      <c r="O836" s="669">
        <v>5</v>
      </c>
      <c r="P836" s="669"/>
      <c r="Q836" s="670">
        <v>5</v>
      </c>
      <c r="R836" s="670"/>
      <c r="S836" s="670">
        <v>3</v>
      </c>
      <c r="T836" s="670">
        <v>11</v>
      </c>
      <c r="U836" s="670">
        <v>3</v>
      </c>
      <c r="V836" s="670"/>
      <c r="W836" s="670"/>
      <c r="X836" s="503"/>
      <c r="Y836" s="504"/>
      <c r="Z836" s="504"/>
      <c r="AA836" s="504"/>
      <c r="AB836" s="117"/>
    </row>
    <row r="837" spans="1:28" ht="18" customHeight="1">
      <c r="A837" s="514" t="s">
        <v>17842</v>
      </c>
      <c r="B837" s="637">
        <v>6791</v>
      </c>
      <c r="C837" s="19" t="s">
        <v>17282</v>
      </c>
      <c r="D837" s="353" t="str">
        <f>IFERROR(VLOOKUP($C837,'[5]Mã KH'!$A$3:$E$4001,3,0)," ")</f>
        <v>481 Hùng Vương, Phường Đồng Tâm, Thành phố Vĩnh Yên, Tỉnh Vĩnh Phúc, Việt Nam</v>
      </c>
      <c r="E837" s="14">
        <v>4168369932</v>
      </c>
      <c r="F837" s="502"/>
      <c r="G837" s="551"/>
      <c r="H837" s="687"/>
      <c r="I837" s="687"/>
      <c r="J837" s="502"/>
      <c r="K837" s="502"/>
      <c r="L837" s="502"/>
      <c r="M837" s="502"/>
      <c r="N837" s="502"/>
      <c r="O837" s="502">
        <v>5</v>
      </c>
      <c r="P837" s="502"/>
      <c r="Q837" s="503">
        <v>5</v>
      </c>
      <c r="R837" s="503"/>
      <c r="S837" s="503">
        <v>3</v>
      </c>
      <c r="T837" s="503">
        <v>5</v>
      </c>
      <c r="U837" s="503">
        <v>3</v>
      </c>
      <c r="V837" s="503"/>
      <c r="W837" s="503"/>
      <c r="X837" s="503"/>
      <c r="Y837" s="504"/>
      <c r="Z837" s="504"/>
      <c r="AA837" s="504"/>
      <c r="AB837" s="117"/>
    </row>
    <row r="838" spans="1:28" ht="18" customHeight="1">
      <c r="A838" s="514" t="s">
        <v>17842</v>
      </c>
      <c r="B838" s="636">
        <v>6622</v>
      </c>
      <c r="C838" s="19" t="s">
        <v>17280</v>
      </c>
      <c r="D838" s="353" t="str">
        <f>IFERROR(VLOOKUP($C838,'[5]Mã KH'!$A$3:$E$4001,3,0)," ")</f>
        <v>Đường Lê Quang Đạo, Phường Đông Ngàn, Thành phố Từ Sơn, Tỉnh Bắc Ninh, Việt Nam</v>
      </c>
      <c r="E838" s="14">
        <v>4168757444</v>
      </c>
      <c r="F838" s="502"/>
      <c r="G838" s="551"/>
      <c r="H838" s="687"/>
      <c r="I838" s="687"/>
      <c r="J838" s="502"/>
      <c r="K838" s="502"/>
      <c r="L838" s="502"/>
      <c r="M838" s="669">
        <v>10</v>
      </c>
      <c r="N838" s="502"/>
      <c r="O838" s="502"/>
      <c r="P838" s="502"/>
      <c r="Q838" s="503"/>
      <c r="R838" s="503"/>
      <c r="S838" s="503"/>
      <c r="T838" s="503"/>
      <c r="U838" s="503"/>
      <c r="V838" s="503"/>
      <c r="W838" s="503"/>
      <c r="X838" s="503"/>
      <c r="Y838" s="504"/>
      <c r="Z838" s="691">
        <v>5</v>
      </c>
      <c r="AA838" s="504"/>
      <c r="AB838" s="117"/>
    </row>
    <row r="839" spans="1:28" ht="18" customHeight="1">
      <c r="A839" s="514" t="s">
        <v>17842</v>
      </c>
      <c r="B839" s="637">
        <v>6622</v>
      </c>
      <c r="C839" s="19" t="s">
        <v>17280</v>
      </c>
      <c r="D839" s="353" t="str">
        <f>IFERROR(VLOOKUP($C839,'[5]Mã KH'!$A$3:$E$4001,3,0)," ")</f>
        <v>Đường Lê Quang Đạo, Phường Đông Ngàn, Thành phố Từ Sơn, Tỉnh Bắc Ninh, Việt Nam</v>
      </c>
      <c r="E839" s="14">
        <v>4168760540</v>
      </c>
      <c r="F839" s="502"/>
      <c r="G839" s="551"/>
      <c r="H839" s="502"/>
      <c r="I839" s="502"/>
      <c r="J839" s="502"/>
      <c r="K839" s="502"/>
      <c r="L839" s="502"/>
      <c r="M839" s="502"/>
      <c r="N839" s="502"/>
      <c r="O839" s="669">
        <v>20</v>
      </c>
      <c r="P839" s="502"/>
      <c r="Q839" s="503"/>
      <c r="R839" s="503"/>
      <c r="S839" s="503"/>
      <c r="T839" s="503"/>
      <c r="U839" s="503"/>
      <c r="V839" s="503"/>
      <c r="W839" s="503"/>
      <c r="X839" s="503"/>
      <c r="Y839" s="504"/>
      <c r="Z839" s="504"/>
      <c r="AA839" s="504"/>
      <c r="AB839" s="117"/>
    </row>
    <row r="840" spans="1:28" ht="18" customHeight="1">
      <c r="A840" s="514" t="s">
        <v>17842</v>
      </c>
      <c r="B840" s="636" t="s">
        <v>18308</v>
      </c>
      <c r="C840" s="19" t="s">
        <v>17425</v>
      </c>
      <c r="D840" s="353" t="str">
        <f>IFERROR(VLOOKUP($C840,'[5]Mã KH'!$A$3:$E$4001,3,0)," ")</f>
        <v>Số 460, phố Lý Bôn, Phường Đề Thám, Thành phố Thái Bình, Tỉnh Thái Bình, Việt Nam</v>
      </c>
      <c r="E840" s="439" t="s">
        <v>17279</v>
      </c>
      <c r="F840" s="502"/>
      <c r="G840" s="551"/>
      <c r="H840" s="502"/>
      <c r="I840" s="502"/>
      <c r="J840" s="502"/>
      <c r="K840" s="502"/>
      <c r="L840" s="502"/>
      <c r="M840" s="502"/>
      <c r="N840" s="502"/>
      <c r="O840" s="502">
        <v>50</v>
      </c>
      <c r="P840" s="502"/>
      <c r="Q840" s="503"/>
      <c r="R840" s="503"/>
      <c r="S840" s="503"/>
      <c r="T840" s="503"/>
      <c r="U840" s="503"/>
      <c r="V840" s="503"/>
      <c r="W840" s="503"/>
      <c r="X840" s="503"/>
      <c r="Y840" s="504"/>
      <c r="Z840" s="504"/>
      <c r="AA840" s="504"/>
      <c r="AB840" s="117"/>
    </row>
    <row r="841" spans="1:28" ht="18" customHeight="1">
      <c r="A841" s="514" t="s">
        <v>17842</v>
      </c>
      <c r="B841" s="636">
        <v>4977</v>
      </c>
      <c r="C841" s="19" t="s">
        <v>18302</v>
      </c>
      <c r="D841" s="353" t="str">
        <f>IFERROR(VLOOKUP($C841,'[5]Mã KH'!$A$3:$E$4001,3,0)," ")</f>
        <v>TTTM Vincom Thái Nguyên, Đường Lương Ngọc Quyến, Phường Quang Trung, Thành phố Thái Nguyên, Tỉnh Thái Nguyên, Việt Nam</v>
      </c>
      <c r="E841" s="14">
        <v>4168730248</v>
      </c>
      <c r="F841" s="502"/>
      <c r="G841" s="551"/>
      <c r="H841" s="502"/>
      <c r="I841" s="502"/>
      <c r="J841" s="502"/>
      <c r="K841" s="502"/>
      <c r="L841" s="502"/>
      <c r="M841" s="669">
        <v>10</v>
      </c>
      <c r="N841" s="669"/>
      <c r="O841" s="669">
        <v>10</v>
      </c>
      <c r="P841" s="669"/>
      <c r="Q841" s="670">
        <v>5</v>
      </c>
      <c r="R841" s="670"/>
      <c r="S841" s="670">
        <v>5</v>
      </c>
      <c r="T841" s="670">
        <v>10</v>
      </c>
      <c r="U841" s="670">
        <v>5</v>
      </c>
      <c r="V841" s="670"/>
      <c r="W841" s="670"/>
      <c r="X841" s="670"/>
      <c r="Y841" s="716">
        <v>5</v>
      </c>
      <c r="Z841" s="504"/>
      <c r="AA841" s="504"/>
      <c r="AB841" s="117"/>
    </row>
    <row r="842" spans="1:28" ht="18" customHeight="1">
      <c r="A842" s="514" t="s">
        <v>17842</v>
      </c>
      <c r="B842" s="636" t="s">
        <v>17310</v>
      </c>
      <c r="C842" s="19" t="s">
        <v>17283</v>
      </c>
      <c r="D842" s="353" t="str">
        <f>IFERROR(VLOOKUP($C842,'[5]Mã KH'!$A$3:$E$4001,3,0)," ")</f>
        <v>545 Lê Lợi, Phường Hoàng Văn Thụ, Thành phố  Bắc Giang, Tỉnh Bắc Giang, Việt Nam</v>
      </c>
      <c r="E842" s="14">
        <v>4168471700</v>
      </c>
      <c r="F842" s="502"/>
      <c r="G842" s="551"/>
      <c r="H842" s="502"/>
      <c r="I842" s="502"/>
      <c r="J842" s="502"/>
      <c r="K842" s="502"/>
      <c r="L842" s="502"/>
      <c r="M842" s="669">
        <v>6</v>
      </c>
      <c r="N842" s="669"/>
      <c r="O842" s="697">
        <v>6</v>
      </c>
      <c r="P842" s="502"/>
      <c r="Q842" s="503"/>
      <c r="R842" s="503"/>
      <c r="S842" s="670">
        <v>5</v>
      </c>
      <c r="T842" s="670"/>
      <c r="U842" s="670">
        <v>5</v>
      </c>
      <c r="V842" s="670"/>
      <c r="W842" s="670">
        <v>5</v>
      </c>
      <c r="X842" s="670"/>
      <c r="Y842" s="716"/>
      <c r="Z842" s="716">
        <v>5</v>
      </c>
      <c r="AA842" s="504"/>
      <c r="AB842" s="117"/>
    </row>
    <row r="843" spans="1:28" ht="18" customHeight="1">
      <c r="A843" s="514" t="s">
        <v>17842</v>
      </c>
      <c r="B843" s="636">
        <v>5701</v>
      </c>
      <c r="C843" s="19" t="s">
        <v>17428</v>
      </c>
      <c r="D843" s="353" t="str">
        <f>IFERROR(VLOOKUP($C843,'[5]Mã KH'!$A$3:$E$4001,3,0)," ")</f>
        <v>89 Nguyễn Thái Học, Phường Minh Khai, TP Hà Giang, Tỉnh Hà Giang, Việt Nam</v>
      </c>
      <c r="E843" s="14">
        <v>4168471760</v>
      </c>
      <c r="F843" s="502"/>
      <c r="G843" s="551"/>
      <c r="H843" s="502"/>
      <c r="I843" s="502"/>
      <c r="J843" s="502"/>
      <c r="K843" s="502"/>
      <c r="L843" s="502"/>
      <c r="M843" s="669">
        <v>6</v>
      </c>
      <c r="N843" s="502"/>
      <c r="O843" s="502">
        <v>16</v>
      </c>
      <c r="P843" s="502"/>
      <c r="Q843" s="503"/>
      <c r="R843" s="503"/>
      <c r="S843" s="503"/>
      <c r="T843" s="503"/>
      <c r="U843" s="670">
        <v>10</v>
      </c>
      <c r="V843" s="503"/>
      <c r="W843" s="503"/>
      <c r="X843" s="503"/>
      <c r="Y843" s="504"/>
      <c r="Z843" s="504"/>
      <c r="AA843" s="504"/>
      <c r="AB843" s="117"/>
    </row>
    <row r="844" spans="1:28" ht="18" customHeight="1">
      <c r="A844" s="514" t="s">
        <v>17842</v>
      </c>
      <c r="B844" s="637">
        <v>5471</v>
      </c>
      <c r="C844" s="19" t="s">
        <v>17428</v>
      </c>
      <c r="D844" s="353" t="str">
        <f>IFERROR(VLOOKUP($C844,'[5]Mã KH'!$A$3:$E$4001,3,0)," ")</f>
        <v>89 Nguyễn Thái Học, Phường Minh Khai, TP Hà Giang, Tỉnh Hà Giang, Việt Nam</v>
      </c>
      <c r="E844" s="14">
        <v>4168471751</v>
      </c>
      <c r="F844" s="502"/>
      <c r="G844" s="551"/>
      <c r="H844" s="502"/>
      <c r="I844" s="502"/>
      <c r="J844" s="502"/>
      <c r="K844" s="502"/>
      <c r="L844" s="502"/>
      <c r="M844" s="502">
        <v>6</v>
      </c>
      <c r="N844" s="502"/>
      <c r="O844" s="502">
        <v>6</v>
      </c>
      <c r="P844" s="502"/>
      <c r="Q844" s="503"/>
      <c r="R844" s="503"/>
      <c r="S844" s="503"/>
      <c r="T844" s="503"/>
      <c r="U844" s="503"/>
      <c r="V844" s="503"/>
      <c r="W844" s="503"/>
      <c r="X844" s="503"/>
      <c r="Y844" s="504"/>
      <c r="Z844" s="504"/>
      <c r="AA844" s="504"/>
      <c r="AB844" s="117"/>
    </row>
    <row r="845" spans="1:28" ht="18" customHeight="1">
      <c r="A845" s="638"/>
      <c r="B845" s="639"/>
      <c r="C845" s="52"/>
      <c r="D845" s="657" t="str">
        <f>IFERROR(VLOOKUP($C845,'[5]Mã KH'!$A$3:$E$4001,3,0)," ")</f>
        <v xml:space="preserve"> </v>
      </c>
      <c r="E845" s="157"/>
      <c r="F845" s="640"/>
      <c r="G845" s="641"/>
      <c r="H845" s="640"/>
      <c r="I845" s="640"/>
      <c r="J845" s="640"/>
      <c r="K845" s="640"/>
      <c r="L845" s="640"/>
      <c r="M845" s="640"/>
      <c r="N845" s="640"/>
      <c r="O845" s="640"/>
      <c r="P845" s="640"/>
      <c r="Q845" s="642"/>
      <c r="R845" s="642"/>
      <c r="S845" s="642"/>
      <c r="T845" s="642"/>
      <c r="U845" s="642"/>
      <c r="V845" s="642"/>
      <c r="W845" s="642"/>
      <c r="X845" s="642"/>
      <c r="Y845" s="643"/>
      <c r="Z845" s="643"/>
      <c r="AA845" s="643"/>
      <c r="AB845" s="644"/>
    </row>
    <row r="846" spans="1:28" ht="18" customHeight="1">
      <c r="A846" s="514"/>
      <c r="B846" s="637"/>
      <c r="C846" s="19"/>
      <c r="D846" s="372" t="s">
        <v>18450</v>
      </c>
      <c r="E846" s="14"/>
      <c r="F846" s="502"/>
      <c r="G846" s="551"/>
      <c r="H846" s="502"/>
      <c r="I846" s="502"/>
      <c r="J846" s="502"/>
      <c r="K846" s="502"/>
      <c r="L846" s="502"/>
      <c r="M846" s="502"/>
      <c r="N846" s="502"/>
      <c r="O846" s="502"/>
      <c r="P846" s="502"/>
      <c r="Q846" s="503"/>
      <c r="R846" s="503"/>
      <c r="S846" s="503"/>
      <c r="T846" s="503"/>
      <c r="U846" s="503"/>
      <c r="V846" s="503"/>
      <c r="W846" s="503"/>
      <c r="X846" s="503"/>
      <c r="Y846" s="504"/>
      <c r="Z846" s="504"/>
      <c r="AA846" s="504"/>
      <c r="AB846" s="117"/>
    </row>
    <row r="847" spans="1:28" ht="18" customHeight="1">
      <c r="A847" s="514" t="s">
        <v>18392</v>
      </c>
      <c r="B847" s="636">
        <v>6366</v>
      </c>
      <c r="C847" s="19" t="s">
        <v>17342</v>
      </c>
      <c r="D847" s="353" t="str">
        <f>IFERROR(VLOOKUP($C847,'[5]Mã KH'!$A$3:$E$4001,3,0)," ")</f>
        <v>Tầng 1, Vincom+ Tĩnh Gia, Thôn Nam Yến, Xã Hải Yến, Thị xã Nghi Sơn, Tỉnh Thanh Hoá, Việt Nam</v>
      </c>
      <c r="E847" s="14">
        <v>4168793764</v>
      </c>
      <c r="F847" s="502"/>
      <c r="G847" s="551"/>
      <c r="H847" s="502"/>
      <c r="I847" s="502"/>
      <c r="J847" s="502"/>
      <c r="K847" s="502"/>
      <c r="L847" s="502"/>
      <c r="M847" s="502"/>
      <c r="N847" s="502"/>
      <c r="O847" s="669">
        <v>10</v>
      </c>
      <c r="P847" s="669"/>
      <c r="Q847" s="670">
        <v>10</v>
      </c>
      <c r="R847" s="670"/>
      <c r="S847" s="670">
        <v>10</v>
      </c>
      <c r="T847" s="670">
        <v>5</v>
      </c>
      <c r="U847" s="670">
        <v>5</v>
      </c>
      <c r="V847" s="503"/>
      <c r="W847" s="503"/>
      <c r="X847" s="503"/>
      <c r="Y847" s="504"/>
      <c r="Z847" s="504"/>
      <c r="AA847" s="504"/>
      <c r="AB847" s="117"/>
    </row>
    <row r="848" spans="1:28" ht="18" customHeight="1">
      <c r="A848" s="514" t="s">
        <v>18392</v>
      </c>
      <c r="B848" s="636">
        <v>6202</v>
      </c>
      <c r="C848" s="19" t="s">
        <v>17342</v>
      </c>
      <c r="D848" s="353" t="str">
        <f>IFERROR(VLOOKUP($C848,'[5]Mã KH'!$A$3:$E$4001,3,0)," ")</f>
        <v>Tầng 1, Vincom+ Tĩnh Gia, Thôn Nam Yến, Xã Hải Yến, Thị xã Nghi Sơn, Tỉnh Thanh Hoá, Việt Nam</v>
      </c>
      <c r="E848" s="14">
        <v>4168793639</v>
      </c>
      <c r="F848" s="502"/>
      <c r="G848" s="551"/>
      <c r="H848" s="502"/>
      <c r="I848" s="502"/>
      <c r="J848" s="502"/>
      <c r="K848" s="502"/>
      <c r="L848" s="502"/>
      <c r="M848" s="502"/>
      <c r="N848" s="502"/>
      <c r="O848" s="669">
        <v>25</v>
      </c>
      <c r="P848" s="669"/>
      <c r="Q848" s="670">
        <v>10</v>
      </c>
      <c r="R848" s="670"/>
      <c r="S848" s="670">
        <v>5</v>
      </c>
      <c r="T848" s="670">
        <v>26</v>
      </c>
      <c r="U848" s="670"/>
      <c r="V848" s="503"/>
      <c r="W848" s="503"/>
      <c r="X848" s="503"/>
      <c r="Y848" s="504"/>
      <c r="Z848" s="504"/>
      <c r="AA848" s="504"/>
      <c r="AB848" s="117"/>
    </row>
    <row r="849" spans="1:28" ht="18" customHeight="1">
      <c r="A849" s="514" t="s">
        <v>18392</v>
      </c>
      <c r="B849" s="637" t="s">
        <v>18367</v>
      </c>
      <c r="C849" s="19" t="s">
        <v>17342</v>
      </c>
      <c r="D849" s="353" t="str">
        <f>IFERROR(VLOOKUP($C849,'[5]Mã KH'!$A$3:$E$4001,3,0)," ")</f>
        <v>Tầng 1, Vincom+ Tĩnh Gia, Thôn Nam Yến, Xã Hải Yến, Thị xã Nghi Sơn, Tỉnh Thanh Hoá, Việt Nam</v>
      </c>
      <c r="E849" s="14">
        <v>4168793343</v>
      </c>
      <c r="F849" s="502"/>
      <c r="G849" s="551"/>
      <c r="H849" s="502"/>
      <c r="I849" s="502"/>
      <c r="J849" s="502"/>
      <c r="K849" s="502"/>
      <c r="L849" s="502"/>
      <c r="M849" s="502">
        <v>6</v>
      </c>
      <c r="N849" s="502"/>
      <c r="O849" s="502">
        <v>6</v>
      </c>
      <c r="P849" s="502"/>
      <c r="Q849" s="503">
        <v>5</v>
      </c>
      <c r="R849" s="503"/>
      <c r="S849" s="503">
        <v>5</v>
      </c>
      <c r="T849" s="503"/>
      <c r="U849" s="503"/>
      <c r="V849" s="503"/>
      <c r="W849" s="503"/>
      <c r="X849" s="503"/>
      <c r="Y849" s="504"/>
      <c r="Z849" s="504"/>
      <c r="AA849" s="504"/>
      <c r="AB849" s="117"/>
    </row>
    <row r="850" spans="1:28" ht="18" customHeight="1">
      <c r="A850" s="514" t="s">
        <v>18392</v>
      </c>
      <c r="B850" s="636">
        <v>6695</v>
      </c>
      <c r="C850" s="19" t="s">
        <v>17342</v>
      </c>
      <c r="D850" s="353" t="str">
        <f>IFERROR(VLOOKUP($C850,'[5]Mã KH'!$A$3:$E$4001,3,0)," ")</f>
        <v>Tầng 1, Vincom+ Tĩnh Gia, Thôn Nam Yến, Xã Hải Yến, Thị xã Nghi Sơn, Tỉnh Thanh Hoá, Việt Nam</v>
      </c>
      <c r="E850" s="14">
        <v>4168752840</v>
      </c>
      <c r="F850" s="502"/>
      <c r="G850" s="551"/>
      <c r="H850" s="502"/>
      <c r="I850" s="502"/>
      <c r="J850" s="502"/>
      <c r="K850" s="502"/>
      <c r="L850" s="502"/>
      <c r="M850" s="669">
        <v>5</v>
      </c>
      <c r="N850" s="669"/>
      <c r="O850" s="669">
        <v>12</v>
      </c>
      <c r="P850" s="669"/>
      <c r="Q850" s="670"/>
      <c r="R850" s="670"/>
      <c r="S850" s="670">
        <v>14</v>
      </c>
      <c r="T850" s="670">
        <v>28</v>
      </c>
      <c r="U850" s="670">
        <v>14</v>
      </c>
      <c r="V850" s="670"/>
      <c r="W850" s="670"/>
      <c r="X850" s="670"/>
      <c r="Y850" s="716">
        <v>3</v>
      </c>
      <c r="Z850" s="716"/>
      <c r="AA850" s="504"/>
      <c r="AB850" s="117"/>
    </row>
    <row r="851" spans="1:28" ht="18" customHeight="1">
      <c r="A851" s="514" t="s">
        <v>18392</v>
      </c>
      <c r="B851" s="637">
        <v>4452</v>
      </c>
      <c r="C851" s="19" t="s">
        <v>17342</v>
      </c>
      <c r="D851" s="353" t="str">
        <f>IFERROR(VLOOKUP($C851,'[5]Mã KH'!$A$3:$E$4001,3,0)," ")</f>
        <v>Tầng 1, Vincom+ Tĩnh Gia, Thôn Nam Yến, Xã Hải Yến, Thị xã Nghi Sơn, Tỉnh Thanh Hoá, Việt Nam</v>
      </c>
      <c r="E851" s="14">
        <v>4168753186</v>
      </c>
      <c r="F851" s="502"/>
      <c r="G851" s="551"/>
      <c r="H851" s="502"/>
      <c r="I851" s="502"/>
      <c r="J851" s="502"/>
      <c r="K851" s="502"/>
      <c r="L851" s="502"/>
      <c r="M851" s="669">
        <v>5</v>
      </c>
      <c r="N851" s="669"/>
      <c r="O851" s="669">
        <v>2</v>
      </c>
      <c r="P851" s="669"/>
      <c r="Q851" s="670"/>
      <c r="R851" s="670"/>
      <c r="S851" s="670">
        <v>6</v>
      </c>
      <c r="T851" s="670">
        <v>8</v>
      </c>
      <c r="U851" s="670">
        <v>5</v>
      </c>
      <c r="V851" s="670"/>
      <c r="W851" s="670"/>
      <c r="X851" s="670"/>
      <c r="Y851" s="716">
        <v>2</v>
      </c>
      <c r="Z851" s="716"/>
      <c r="AA851" s="504"/>
      <c r="AB851" s="117"/>
    </row>
    <row r="852" spans="1:28" ht="18" customHeight="1">
      <c r="A852" s="514" t="s">
        <v>18392</v>
      </c>
      <c r="B852" s="636">
        <v>6378</v>
      </c>
      <c r="C852" s="19" t="s">
        <v>17342</v>
      </c>
      <c r="D852" s="353" t="str">
        <f>IFERROR(VLOOKUP($C852,'[5]Mã KH'!$A$3:$E$4001,3,0)," ")</f>
        <v>Tầng 1, Vincom+ Tĩnh Gia, Thôn Nam Yến, Xã Hải Yến, Thị xã Nghi Sơn, Tỉnh Thanh Hoá, Việt Nam</v>
      </c>
      <c r="E852" s="14">
        <v>4168752815</v>
      </c>
      <c r="F852" s="502"/>
      <c r="G852" s="551"/>
      <c r="H852" s="502"/>
      <c r="I852" s="502"/>
      <c r="J852" s="502"/>
      <c r="K852" s="502"/>
      <c r="L852" s="502"/>
      <c r="M852" s="669">
        <v>4</v>
      </c>
      <c r="N852" s="669"/>
      <c r="O852" s="669">
        <v>12</v>
      </c>
      <c r="P852" s="669"/>
      <c r="Q852" s="670">
        <v>9</v>
      </c>
      <c r="R852" s="670"/>
      <c r="S852" s="670">
        <v>5</v>
      </c>
      <c r="T852" s="670">
        <v>16</v>
      </c>
      <c r="U852" s="670">
        <v>8</v>
      </c>
      <c r="V852" s="670"/>
      <c r="W852" s="670"/>
      <c r="X852" s="670"/>
      <c r="Y852" s="716">
        <v>3</v>
      </c>
      <c r="Z852" s="504"/>
      <c r="AA852" s="504"/>
      <c r="AB852" s="117"/>
    </row>
    <row r="853" spans="1:28" ht="18" customHeight="1">
      <c r="A853" s="514" t="s">
        <v>18392</v>
      </c>
      <c r="B853" s="636">
        <v>4233</v>
      </c>
      <c r="C853" s="19" t="s">
        <v>17342</v>
      </c>
      <c r="D853" s="353" t="str">
        <f>IFERROR(VLOOKUP($C853,'[5]Mã KH'!$A$3:$E$4001,3,0)," ")</f>
        <v>Tầng 1, Vincom+ Tĩnh Gia, Thôn Nam Yến, Xã Hải Yến, Thị xã Nghi Sơn, Tỉnh Thanh Hoá, Việt Nam</v>
      </c>
      <c r="E853" s="14">
        <v>4168752567</v>
      </c>
      <c r="F853" s="502"/>
      <c r="G853" s="551"/>
      <c r="H853" s="502"/>
      <c r="I853" s="502"/>
      <c r="J853" s="502"/>
      <c r="K853" s="502"/>
      <c r="L853" s="502"/>
      <c r="M853" s="669">
        <v>10</v>
      </c>
      <c r="N853" s="669"/>
      <c r="O853" s="669">
        <v>7</v>
      </c>
      <c r="P853" s="669"/>
      <c r="Q853" s="670">
        <v>5</v>
      </c>
      <c r="R853" s="670"/>
      <c r="S853" s="670">
        <v>7</v>
      </c>
      <c r="T853" s="670">
        <v>5</v>
      </c>
      <c r="U853" s="670">
        <v>4</v>
      </c>
      <c r="V853" s="670"/>
      <c r="W853" s="670"/>
      <c r="X853" s="670"/>
      <c r="Y853" s="716">
        <v>4</v>
      </c>
      <c r="Z853" s="716"/>
      <c r="AA853" s="504"/>
      <c r="AB853" s="117"/>
    </row>
    <row r="854" spans="1:28" ht="18" customHeight="1">
      <c r="A854" s="514" t="s">
        <v>18392</v>
      </c>
      <c r="B854" s="636">
        <v>6564</v>
      </c>
      <c r="C854" s="19" t="s">
        <v>17342</v>
      </c>
      <c r="D854" s="353" t="str">
        <f>IFERROR(VLOOKUP($C854,'[5]Mã KH'!$A$3:$E$4001,3,0)," ")</f>
        <v>Tầng 1, Vincom+ Tĩnh Gia, Thôn Nam Yến, Xã Hải Yến, Thị xã Nghi Sơn, Tỉnh Thanh Hoá, Việt Nam</v>
      </c>
      <c r="E854" s="14">
        <v>4168793952</v>
      </c>
      <c r="F854" s="502"/>
      <c r="G854" s="551"/>
      <c r="H854" s="502"/>
      <c r="I854" s="502"/>
      <c r="J854" s="502"/>
      <c r="K854" s="502"/>
      <c r="L854" s="502"/>
      <c r="M854" s="669">
        <v>6</v>
      </c>
      <c r="N854" s="669"/>
      <c r="O854" s="669">
        <v>15</v>
      </c>
      <c r="P854" s="669"/>
      <c r="Q854" s="670">
        <v>5</v>
      </c>
      <c r="R854" s="670"/>
      <c r="S854" s="670">
        <v>5</v>
      </c>
      <c r="T854" s="670"/>
      <c r="U854" s="670"/>
      <c r="V854" s="670"/>
      <c r="W854" s="670">
        <v>5</v>
      </c>
      <c r="X854" s="670"/>
      <c r="Y854" s="716"/>
      <c r="Z854" s="504"/>
      <c r="AA854" s="504"/>
      <c r="AB854" s="117"/>
    </row>
    <row r="855" spans="1:28" ht="18" customHeight="1">
      <c r="A855" s="514" t="s">
        <v>18392</v>
      </c>
      <c r="B855" s="636">
        <v>1676</v>
      </c>
      <c r="C855" s="19" t="s">
        <v>17313</v>
      </c>
      <c r="D855" s="353" t="str">
        <f>IFERROR(VLOOKUP($C855,'[5]Mã KH'!$A$3:$E$4001,3,0)," ")</f>
        <v>Tầng 2 và 3, TTTM Vincom Bắc Kạn, đường Trường Chinh, Phường Đức Xuân, Thành Phố Bắc Kạn, Tỉnh Bắc Kạn, Việt Nam</v>
      </c>
      <c r="E855" s="14">
        <v>4168784447</v>
      </c>
      <c r="F855" s="502"/>
      <c r="G855" s="551"/>
      <c r="H855" s="502"/>
      <c r="I855" s="502"/>
      <c r="J855" s="502"/>
      <c r="K855" s="502">
        <v>5</v>
      </c>
      <c r="L855" s="502"/>
      <c r="M855" s="502">
        <v>10</v>
      </c>
      <c r="N855" s="502"/>
      <c r="O855" s="502">
        <v>5</v>
      </c>
      <c r="P855" s="502"/>
      <c r="Q855" s="503"/>
      <c r="R855" s="503"/>
      <c r="S855" s="503"/>
      <c r="T855" s="503"/>
      <c r="U855" s="503">
        <v>3</v>
      </c>
      <c r="V855" s="503"/>
      <c r="W855" s="503"/>
      <c r="X855" s="503"/>
      <c r="Y855" s="504"/>
      <c r="Z855" s="504">
        <v>5</v>
      </c>
      <c r="AA855" s="504"/>
      <c r="AB855" s="117"/>
    </row>
    <row r="856" spans="1:28" ht="18" customHeight="1">
      <c r="A856" s="514" t="s">
        <v>18392</v>
      </c>
      <c r="B856" s="636">
        <v>1695</v>
      </c>
      <c r="C856" s="19" t="s">
        <v>17341</v>
      </c>
      <c r="D856" s="353" t="str">
        <f>IFERROR(VLOOKUP($C856,'[5]Mã KH'!$A$3:$E$4001,3,0)," ")</f>
        <v>Đường Điện Biên Phủ, Tổ 9, Phường Tân Phong, Thành Phố Lai Châu, Tỉnh Lai Châu, Việt Nam</v>
      </c>
      <c r="E856" s="14">
        <v>4168784017</v>
      </c>
      <c r="F856" s="502"/>
      <c r="G856" s="551"/>
      <c r="H856" s="502"/>
      <c r="I856" s="502"/>
      <c r="J856" s="502"/>
      <c r="K856" s="502"/>
      <c r="L856" s="502"/>
      <c r="M856" s="669">
        <v>5</v>
      </c>
      <c r="N856" s="669"/>
      <c r="O856" s="669">
        <v>10</v>
      </c>
      <c r="P856" s="669"/>
      <c r="Q856" s="670"/>
      <c r="R856" s="670"/>
      <c r="S856" s="670">
        <v>10</v>
      </c>
      <c r="T856" s="670"/>
      <c r="U856" s="670"/>
      <c r="V856" s="670"/>
      <c r="W856" s="670">
        <v>3</v>
      </c>
      <c r="X856" s="670"/>
      <c r="Y856" s="716"/>
      <c r="Z856" s="716">
        <v>3</v>
      </c>
      <c r="AA856" s="504"/>
      <c r="AB856" s="117"/>
    </row>
    <row r="857" spans="1:28" ht="18" customHeight="1">
      <c r="A857" s="514" t="s">
        <v>18392</v>
      </c>
      <c r="B857" s="636">
        <v>6215</v>
      </c>
      <c r="C857" s="19" t="s">
        <v>17293</v>
      </c>
      <c r="D857" s="353" t="str">
        <f>IFERROR(VLOOKUP($C857,'[5]Mã KH'!$A$3:$E$4001,3,0)," ")</f>
        <v>TTTM Vincom Sơn La, Tổ 3, Phường Quyết Thắng, Thành phố Sơn La, Tỉnh Sơn La, Việt Nam</v>
      </c>
      <c r="E857" s="14">
        <v>4168766311</v>
      </c>
      <c r="F857" s="502"/>
      <c r="G857" s="551"/>
      <c r="H857" s="502"/>
      <c r="I857" s="502"/>
      <c r="J857" s="502"/>
      <c r="K857" s="502"/>
      <c r="L857" s="502"/>
      <c r="M857" s="669">
        <v>10</v>
      </c>
      <c r="N857" s="669"/>
      <c r="O857" s="669">
        <v>10</v>
      </c>
      <c r="P857" s="669"/>
      <c r="Q857" s="670"/>
      <c r="R857" s="670"/>
      <c r="S857" s="670">
        <v>10</v>
      </c>
      <c r="T857" s="670">
        <v>5</v>
      </c>
      <c r="U857" s="670"/>
      <c r="V857" s="503"/>
      <c r="W857" s="503"/>
      <c r="X857" s="503"/>
      <c r="Y857" s="504"/>
      <c r="Z857" s="504"/>
      <c r="AA857" s="504"/>
      <c r="AB857" s="117"/>
    </row>
    <row r="858" spans="1:28" ht="18" customHeight="1">
      <c r="A858" s="514" t="s">
        <v>18392</v>
      </c>
      <c r="B858" s="637">
        <v>6154</v>
      </c>
      <c r="C858" s="19" t="s">
        <v>17293</v>
      </c>
      <c r="D858" s="353" t="str">
        <f>IFERROR(VLOOKUP($C858,'[5]Mã KH'!$A$3:$E$4001,3,0)," ")</f>
        <v>TTTM Vincom Sơn La, Tổ 3, Phường Quyết Thắng, Thành phố Sơn La, Tỉnh Sơn La, Việt Nam</v>
      </c>
      <c r="E858" s="439" t="s">
        <v>17279</v>
      </c>
      <c r="F858" s="502"/>
      <c r="G858" s="551"/>
      <c r="H858" s="502"/>
      <c r="I858" s="502"/>
      <c r="J858" s="502"/>
      <c r="K858" s="502"/>
      <c r="L858" s="502"/>
      <c r="M858" s="502">
        <v>20</v>
      </c>
      <c r="N858" s="502"/>
      <c r="O858" s="502">
        <v>20</v>
      </c>
      <c r="P858" s="502"/>
      <c r="Q858" s="503">
        <v>10</v>
      </c>
      <c r="R858" s="503"/>
      <c r="S858" s="503">
        <v>20</v>
      </c>
      <c r="T858" s="503">
        <v>15</v>
      </c>
      <c r="U858" s="503"/>
      <c r="V858" s="503"/>
      <c r="W858" s="503">
        <v>10</v>
      </c>
      <c r="X858" s="503"/>
      <c r="Y858" s="504"/>
      <c r="Z858" s="504">
        <v>15</v>
      </c>
      <c r="AA858" s="504"/>
      <c r="AB858" s="117"/>
    </row>
    <row r="859" spans="1:28" ht="18" customHeight="1">
      <c r="A859" s="514" t="s">
        <v>18392</v>
      </c>
      <c r="B859" s="636" t="s">
        <v>18368</v>
      </c>
      <c r="C859" s="19" t="s">
        <v>17425</v>
      </c>
      <c r="D859" s="353" t="str">
        <f>IFERROR(VLOOKUP($C859,'[5]Mã KH'!$A$3:$E$4001,3,0)," ")</f>
        <v>Số 460, phố Lý Bôn, Phường Đề Thám, Thành phố Thái Bình, Tỉnh Thái Bình, Việt Nam</v>
      </c>
      <c r="E859" s="14">
        <v>4168768203</v>
      </c>
      <c r="F859" s="502"/>
      <c r="G859" s="551"/>
      <c r="H859" s="502"/>
      <c r="I859" s="502"/>
      <c r="J859" s="502"/>
      <c r="K859" s="669"/>
      <c r="L859" s="669"/>
      <c r="M859" s="669">
        <v>10</v>
      </c>
      <c r="N859" s="669"/>
      <c r="O859" s="669">
        <v>15</v>
      </c>
      <c r="P859" s="669"/>
      <c r="Q859" s="670">
        <v>5</v>
      </c>
      <c r="R859" s="670"/>
      <c r="S859" s="670">
        <v>10</v>
      </c>
      <c r="T859" s="670"/>
      <c r="U859" s="503"/>
      <c r="V859" s="503"/>
      <c r="W859" s="503"/>
      <c r="X859" s="503"/>
      <c r="Y859" s="504"/>
      <c r="Z859" s="504"/>
      <c r="AA859" s="504"/>
      <c r="AB859" s="117"/>
    </row>
    <row r="860" spans="1:28" ht="18" customHeight="1">
      <c r="A860" s="514" t="s">
        <v>18392</v>
      </c>
      <c r="B860" s="636" t="s">
        <v>17284</v>
      </c>
      <c r="C860" s="19" t="s">
        <v>17285</v>
      </c>
      <c r="D860" s="353" t="str">
        <f>IFERROR(VLOOKUP($C860,'[5]Mã KH'!$A$3:$E$4001,3,0)," ")</f>
        <v>Số nhà 848, đường Trần Hưng Đạo, Phường Tân Thành, Thành phố Ninh Bình, Tỉnh Ninh Bình, Việt Nam</v>
      </c>
      <c r="E860" s="439">
        <v>4168886248</v>
      </c>
      <c r="F860" s="502"/>
      <c r="G860" s="551"/>
      <c r="H860" s="502"/>
      <c r="I860" s="502"/>
      <c r="J860" s="502"/>
      <c r="K860" s="502"/>
      <c r="L860" s="502"/>
      <c r="M860" s="669">
        <v>10</v>
      </c>
      <c r="N860" s="669"/>
      <c r="O860" s="669"/>
      <c r="P860" s="669"/>
      <c r="Q860" s="670"/>
      <c r="R860" s="670"/>
      <c r="S860" s="670">
        <v>5</v>
      </c>
      <c r="T860" s="670">
        <v>15</v>
      </c>
      <c r="U860" s="670"/>
      <c r="V860" s="670"/>
      <c r="W860" s="670"/>
      <c r="X860" s="670"/>
      <c r="Y860" s="716"/>
      <c r="Z860" s="716">
        <v>5</v>
      </c>
      <c r="AA860" s="504"/>
      <c r="AB860" s="117"/>
    </row>
    <row r="861" spans="1:28" ht="18" customHeight="1">
      <c r="A861" s="514" t="s">
        <v>18392</v>
      </c>
      <c r="B861" s="636">
        <v>5851</v>
      </c>
      <c r="C861" s="19" t="s">
        <v>17289</v>
      </c>
      <c r="D861" s="353" t="str">
        <f>IFERROR(VLOOKUP($C861,'[5]Mã KH'!$A$3:$E$4001,3,0)," ")</f>
        <v>Căn RA1, Tầng 01, Tòa A1 Khu căn hộ Rừng Cọ, KĐT TM và DL Vă, Xã Xuân Quan, Huyện Văn Giang, Tỉnh Hưng Yên, Việt Nam</v>
      </c>
      <c r="E861" s="14">
        <v>4168775110</v>
      </c>
      <c r="F861" s="502"/>
      <c r="G861" s="551"/>
      <c r="H861" s="502"/>
      <c r="I861" s="502"/>
      <c r="J861" s="502"/>
      <c r="K861" s="502"/>
      <c r="L861" s="502"/>
      <c r="M861" s="502"/>
      <c r="N861" s="502"/>
      <c r="O861" s="669">
        <v>20</v>
      </c>
      <c r="P861" s="669"/>
      <c r="Q861" s="670"/>
      <c r="R861" s="670"/>
      <c r="S861" s="670"/>
      <c r="T861" s="670">
        <v>10</v>
      </c>
      <c r="U861" s="670"/>
      <c r="V861" s="503"/>
      <c r="W861" s="503"/>
      <c r="X861" s="503"/>
      <c r="Y861" s="504"/>
      <c r="Z861" s="504"/>
      <c r="AA861" s="504"/>
      <c r="AB861" s="117"/>
    </row>
    <row r="862" spans="1:28" ht="18" customHeight="1">
      <c r="A862" s="514" t="s">
        <v>18392</v>
      </c>
      <c r="B862" s="636" t="s">
        <v>18369</v>
      </c>
      <c r="C862" s="19" t="s">
        <v>17289</v>
      </c>
      <c r="D862" s="353" t="str">
        <f>IFERROR(VLOOKUP($C862,'[5]Mã KH'!$A$3:$E$4001,3,0)," ")</f>
        <v>Căn RA1, Tầng 01, Tòa A1 Khu căn hộ Rừng Cọ, KĐT TM và DL Vă, Xã Xuân Quan, Huyện Văn Giang, Tỉnh Hưng Yên, Việt Nam</v>
      </c>
      <c r="E862" s="14">
        <v>4168749293</v>
      </c>
      <c r="F862" s="502"/>
      <c r="G862" s="551"/>
      <c r="H862" s="502"/>
      <c r="I862" s="502"/>
      <c r="J862" s="502"/>
      <c r="K862" s="502"/>
      <c r="L862" s="502"/>
      <c r="M862" s="502">
        <v>10</v>
      </c>
      <c r="N862" s="502"/>
      <c r="O862" s="502">
        <v>5</v>
      </c>
      <c r="P862" s="502"/>
      <c r="Q862" s="503">
        <v>6</v>
      </c>
      <c r="R862" s="503"/>
      <c r="S862" s="503">
        <v>6</v>
      </c>
      <c r="T862" s="503"/>
      <c r="U862" s="503"/>
      <c r="V862" s="503"/>
      <c r="W862" s="503">
        <v>5</v>
      </c>
      <c r="X862" s="503"/>
      <c r="Y862" s="504"/>
      <c r="Z862" s="504"/>
      <c r="AA862" s="504"/>
      <c r="AB862" s="117"/>
    </row>
    <row r="863" spans="1:28" ht="18" customHeight="1">
      <c r="A863" s="514" t="s">
        <v>18392</v>
      </c>
      <c r="B863" s="636" t="s">
        <v>18292</v>
      </c>
      <c r="C863" s="19" t="s">
        <v>17289</v>
      </c>
      <c r="D863" s="353" t="str">
        <f>IFERROR(VLOOKUP($C863,'[5]Mã KH'!$A$3:$E$4001,3,0)," ")</f>
        <v>Căn RA1, Tầng 01, Tòa A1 Khu căn hộ Rừng Cọ, KĐT TM và DL Vă, Xã Xuân Quan, Huyện Văn Giang, Tỉnh Hưng Yên, Việt Nam</v>
      </c>
      <c r="E863" s="14">
        <v>4168838188</v>
      </c>
      <c r="F863" s="502"/>
      <c r="G863" s="551"/>
      <c r="H863" s="502"/>
      <c r="I863" s="502"/>
      <c r="J863" s="502"/>
      <c r="K863" s="502"/>
      <c r="L863" s="502"/>
      <c r="M863" s="669">
        <v>10</v>
      </c>
      <c r="N863" s="669"/>
      <c r="O863" s="669">
        <v>20</v>
      </c>
      <c r="P863" s="669"/>
      <c r="Q863" s="670"/>
      <c r="R863" s="670"/>
      <c r="S863" s="670"/>
      <c r="T863" s="670"/>
      <c r="U863" s="670">
        <v>10</v>
      </c>
      <c r="V863" s="503"/>
      <c r="W863" s="503"/>
      <c r="X863" s="503"/>
      <c r="Y863" s="504"/>
      <c r="Z863" s="504"/>
      <c r="AA863" s="504"/>
      <c r="AB863" s="117"/>
    </row>
    <row r="864" spans="1:28" ht="18" customHeight="1">
      <c r="A864" s="514" t="s">
        <v>18392</v>
      </c>
      <c r="B864" s="636" t="s">
        <v>18370</v>
      </c>
      <c r="C864" s="19" t="s">
        <v>17289</v>
      </c>
      <c r="D864" s="353" t="str">
        <f>IFERROR(VLOOKUP($C864,'[5]Mã KH'!$A$3:$E$4001,3,0)," ")</f>
        <v>Căn RA1, Tầng 01, Tòa A1 Khu căn hộ Rừng Cọ, KĐT TM và DL Vă, Xã Xuân Quan, Huyện Văn Giang, Tỉnh Hưng Yên, Việt Nam</v>
      </c>
      <c r="E864" s="14">
        <v>4168527367</v>
      </c>
      <c r="F864" s="502"/>
      <c r="G864" s="551"/>
      <c r="H864" s="502"/>
      <c r="I864" s="502"/>
      <c r="J864" s="502"/>
      <c r="K864" s="502"/>
      <c r="L864" s="502"/>
      <c r="M864" s="502">
        <v>5</v>
      </c>
      <c r="N864" s="502"/>
      <c r="O864" s="502">
        <v>5</v>
      </c>
      <c r="P864" s="502"/>
      <c r="Q864" s="503">
        <v>5</v>
      </c>
      <c r="R864" s="503"/>
      <c r="S864" s="503"/>
      <c r="T864" s="503">
        <v>5</v>
      </c>
      <c r="U864" s="503"/>
      <c r="V864" s="503"/>
      <c r="W864" s="503"/>
      <c r="X864" s="503"/>
      <c r="Y864" s="504"/>
      <c r="Z864" s="504"/>
      <c r="AA864" s="504"/>
      <c r="AB864" s="117"/>
    </row>
    <row r="865" spans="1:28" ht="18" customHeight="1">
      <c r="A865" s="514" t="s">
        <v>18392</v>
      </c>
      <c r="B865" s="637" t="s">
        <v>18371</v>
      </c>
      <c r="C865" s="19" t="s">
        <v>17289</v>
      </c>
      <c r="D865" s="353" t="str">
        <f>IFERROR(VLOOKUP($C865,'[5]Mã KH'!$A$3:$E$4001,3,0)," ")</f>
        <v>Căn RA1, Tầng 01, Tòa A1 Khu căn hộ Rừng Cọ, KĐT TM và DL Vă, Xã Xuân Quan, Huyện Văn Giang, Tỉnh Hưng Yên, Việt Nam</v>
      </c>
      <c r="E865" s="14">
        <v>4168527331</v>
      </c>
      <c r="F865" s="502"/>
      <c r="G865" s="551"/>
      <c r="H865" s="502"/>
      <c r="I865" s="502"/>
      <c r="J865" s="502"/>
      <c r="K865" s="502"/>
      <c r="L865" s="502"/>
      <c r="M865" s="502"/>
      <c r="N865" s="502"/>
      <c r="O865" s="502">
        <v>5</v>
      </c>
      <c r="P865" s="502"/>
      <c r="Q865" s="503"/>
      <c r="R865" s="503"/>
      <c r="S865" s="503"/>
      <c r="T865" s="503">
        <v>5</v>
      </c>
      <c r="U865" s="503">
        <v>7</v>
      </c>
      <c r="V865" s="503"/>
      <c r="W865" s="503"/>
      <c r="X865" s="503"/>
      <c r="Y865" s="504"/>
      <c r="Z865" s="504"/>
      <c r="AA865" s="504"/>
      <c r="AB865" s="117"/>
    </row>
    <row r="866" spans="1:28" ht="18" customHeight="1">
      <c r="A866" s="514" t="s">
        <v>18392</v>
      </c>
      <c r="B866" s="636" t="s">
        <v>18372</v>
      </c>
      <c r="C866" s="19" t="s">
        <v>17289</v>
      </c>
      <c r="D866" s="353" t="str">
        <f>IFERROR(VLOOKUP($C866,'[5]Mã KH'!$A$3:$E$4001,3,0)," ")</f>
        <v>Căn RA1, Tầng 01, Tòa A1 Khu căn hộ Rừng Cọ, KĐT TM và DL Vă, Xã Xuân Quan, Huyện Văn Giang, Tỉnh Hưng Yên, Việt Nam</v>
      </c>
      <c r="E866" s="14">
        <v>4168527369</v>
      </c>
      <c r="F866" s="502"/>
      <c r="G866" s="551"/>
      <c r="H866" s="502"/>
      <c r="I866" s="502"/>
      <c r="J866" s="502"/>
      <c r="K866" s="502"/>
      <c r="L866" s="502"/>
      <c r="M866" s="502">
        <v>5</v>
      </c>
      <c r="N866" s="502"/>
      <c r="O866" s="502">
        <v>5</v>
      </c>
      <c r="P866" s="502"/>
      <c r="Q866" s="503"/>
      <c r="R866" s="503"/>
      <c r="S866" s="503"/>
      <c r="T866" s="503">
        <v>5</v>
      </c>
      <c r="U866" s="503">
        <v>5</v>
      </c>
      <c r="V866" s="503"/>
      <c r="W866" s="503"/>
      <c r="X866" s="503"/>
      <c r="Y866" s="504"/>
      <c r="Z866" s="504"/>
      <c r="AA866" s="504"/>
      <c r="AB866" s="117"/>
    </row>
    <row r="867" spans="1:28" ht="18" customHeight="1">
      <c r="A867" s="514" t="s">
        <v>18392</v>
      </c>
      <c r="B867" s="637">
        <v>4102</v>
      </c>
      <c r="C867" s="19" t="s">
        <v>17289</v>
      </c>
      <c r="D867" s="353" t="str">
        <f>IFERROR(VLOOKUP($C867,'[5]Mã KH'!$A$3:$E$4001,3,0)," ")</f>
        <v>Căn RA1, Tầng 01, Tòa A1 Khu căn hộ Rừng Cọ, KĐT TM và DL Vă, Xã Xuân Quan, Huyện Văn Giang, Tỉnh Hưng Yên, Việt Nam</v>
      </c>
      <c r="E867" s="14">
        <v>4168527543</v>
      </c>
      <c r="F867" s="502"/>
      <c r="G867" s="551"/>
      <c r="H867" s="502"/>
      <c r="I867" s="502"/>
      <c r="J867" s="502"/>
      <c r="K867" s="502"/>
      <c r="L867" s="502"/>
      <c r="M867" s="502">
        <v>5</v>
      </c>
      <c r="N867" s="502"/>
      <c r="O867" s="502">
        <v>5</v>
      </c>
      <c r="P867" s="502"/>
      <c r="Q867" s="503"/>
      <c r="R867" s="503"/>
      <c r="S867" s="503"/>
      <c r="T867" s="503">
        <v>5</v>
      </c>
      <c r="U867" s="503"/>
      <c r="V867" s="503"/>
      <c r="W867" s="503"/>
      <c r="X867" s="503"/>
      <c r="Y867" s="504"/>
      <c r="Z867" s="504"/>
      <c r="AA867" s="504"/>
      <c r="AB867" s="117"/>
    </row>
    <row r="868" spans="1:28" ht="18" customHeight="1">
      <c r="A868" s="514" t="s">
        <v>18392</v>
      </c>
      <c r="B868" s="637">
        <v>2984</v>
      </c>
      <c r="C868" s="19" t="s">
        <v>17289</v>
      </c>
      <c r="D868" s="353" t="str">
        <f>IFERROR(VLOOKUP($C868,'[5]Mã KH'!$A$3:$E$4001,3,0)," ")</f>
        <v>Căn RA1, Tầng 01, Tòa A1 Khu căn hộ Rừng Cọ, KĐT TM và DL Vă, Xã Xuân Quan, Huyện Văn Giang, Tỉnh Hưng Yên, Việt Nam</v>
      </c>
      <c r="E868" s="14">
        <v>4168728120</v>
      </c>
      <c r="F868" s="502"/>
      <c r="G868" s="551"/>
      <c r="H868" s="502"/>
      <c r="I868" s="502"/>
      <c r="J868" s="502"/>
      <c r="K868" s="502"/>
      <c r="L868" s="502"/>
      <c r="M868" s="502">
        <v>5</v>
      </c>
      <c r="N868" s="502"/>
      <c r="O868" s="502"/>
      <c r="P868" s="502"/>
      <c r="Q868" s="503"/>
      <c r="R868" s="503"/>
      <c r="S868" s="503">
        <v>5</v>
      </c>
      <c r="T868" s="503"/>
      <c r="U868" s="503"/>
      <c r="V868" s="503"/>
      <c r="W868" s="503"/>
      <c r="X868" s="503"/>
      <c r="Y868" s="504"/>
      <c r="Z868" s="504"/>
      <c r="AA868" s="504"/>
      <c r="AB868" s="117"/>
    </row>
    <row r="869" spans="1:28" ht="18" customHeight="1">
      <c r="A869" s="514" t="s">
        <v>18392</v>
      </c>
      <c r="B869" s="636">
        <v>3160</v>
      </c>
      <c r="C869" s="19" t="s">
        <v>17289</v>
      </c>
      <c r="D869" s="353" t="str">
        <f>IFERROR(VLOOKUP($C869,'[5]Mã KH'!$A$3:$E$4001,3,0)," ")</f>
        <v>Căn RA1, Tầng 01, Tòa A1 Khu căn hộ Rừng Cọ, KĐT TM và DL Vă, Xã Xuân Quan, Huyện Văn Giang, Tỉnh Hưng Yên, Việt Nam</v>
      </c>
      <c r="E869" s="14">
        <v>4168728301</v>
      </c>
      <c r="F869" s="502"/>
      <c r="G869" s="551"/>
      <c r="H869" s="502"/>
      <c r="I869" s="502"/>
      <c r="J869" s="502"/>
      <c r="K869" s="502"/>
      <c r="L869" s="502"/>
      <c r="M869" s="502"/>
      <c r="N869" s="502"/>
      <c r="O869" s="502">
        <v>6</v>
      </c>
      <c r="P869" s="502"/>
      <c r="Q869" s="503"/>
      <c r="R869" s="503"/>
      <c r="S869" s="503">
        <v>6</v>
      </c>
      <c r="T869" s="503"/>
      <c r="U869" s="503">
        <v>5</v>
      </c>
      <c r="V869" s="503"/>
      <c r="W869" s="503"/>
      <c r="X869" s="503"/>
      <c r="Y869" s="504">
        <v>5</v>
      </c>
      <c r="Z869" s="504"/>
      <c r="AA869" s="504"/>
      <c r="AB869" s="117"/>
    </row>
    <row r="870" spans="1:28" ht="18" customHeight="1">
      <c r="A870" s="514" t="s">
        <v>18392</v>
      </c>
      <c r="B870" s="637">
        <v>3572</v>
      </c>
      <c r="C870" s="19" t="s">
        <v>17289</v>
      </c>
      <c r="D870" s="353" t="str">
        <f>IFERROR(VLOOKUP($C870,'[5]Mã KH'!$A$3:$E$4001,3,0)," ")</f>
        <v>Căn RA1, Tầng 01, Tòa A1 Khu căn hộ Rừng Cọ, KĐT TM và DL Vă, Xã Xuân Quan, Huyện Văn Giang, Tỉnh Hưng Yên, Việt Nam</v>
      </c>
      <c r="E870" s="14">
        <v>4168728402</v>
      </c>
      <c r="F870" s="502"/>
      <c r="G870" s="551"/>
      <c r="H870" s="502"/>
      <c r="I870" s="502"/>
      <c r="J870" s="502"/>
      <c r="K870" s="502"/>
      <c r="L870" s="502"/>
      <c r="M870" s="502">
        <v>5</v>
      </c>
      <c r="N870" s="502"/>
      <c r="O870" s="502">
        <v>5</v>
      </c>
      <c r="P870" s="502"/>
      <c r="Q870" s="503"/>
      <c r="R870" s="503"/>
      <c r="S870" s="503"/>
      <c r="T870" s="503">
        <v>5</v>
      </c>
      <c r="U870" s="503"/>
      <c r="V870" s="503"/>
      <c r="W870" s="503"/>
      <c r="X870" s="503"/>
      <c r="Y870" s="504"/>
      <c r="Z870" s="504"/>
      <c r="AA870" s="504"/>
      <c r="AB870" s="117"/>
    </row>
    <row r="871" spans="1:28" ht="18" customHeight="1">
      <c r="A871" s="514" t="s">
        <v>18392</v>
      </c>
      <c r="B871" s="637">
        <v>4064</v>
      </c>
      <c r="C871" s="19" t="s">
        <v>17289</v>
      </c>
      <c r="D871" s="353" t="str">
        <f>IFERROR(VLOOKUP($C871,'[5]Mã KH'!$A$3:$E$4001,3,0)," ")</f>
        <v>Căn RA1, Tầng 01, Tòa A1 Khu căn hộ Rừng Cọ, KĐT TM và DL Vă, Xã Xuân Quan, Huyện Văn Giang, Tỉnh Hưng Yên, Việt Nam</v>
      </c>
      <c r="E871" s="14">
        <v>4168527539</v>
      </c>
      <c r="F871" s="502"/>
      <c r="G871" s="551"/>
      <c r="H871" s="502"/>
      <c r="I871" s="502"/>
      <c r="J871" s="502"/>
      <c r="K871" s="502"/>
      <c r="L871" s="502"/>
      <c r="M871" s="502">
        <v>5</v>
      </c>
      <c r="N871" s="502"/>
      <c r="O871" s="502"/>
      <c r="P871" s="502"/>
      <c r="Q871" s="503"/>
      <c r="R871" s="503"/>
      <c r="S871" s="503">
        <v>5</v>
      </c>
      <c r="T871" s="503"/>
      <c r="U871" s="503"/>
      <c r="V871" s="503"/>
      <c r="W871" s="503"/>
      <c r="X871" s="503"/>
      <c r="Y871" s="504"/>
      <c r="Z871" s="504"/>
      <c r="AA871" s="504"/>
      <c r="AB871" s="117"/>
    </row>
    <row r="872" spans="1:28" ht="18" customHeight="1">
      <c r="A872" s="514" t="s">
        <v>18392</v>
      </c>
      <c r="B872" s="636">
        <v>5696</v>
      </c>
      <c r="C872" s="19" t="s">
        <v>17292</v>
      </c>
      <c r="D872" s="353" t="str">
        <f>IFERROR(VLOOKUP($C872,'[5]Mã KH'!$A$3:$E$4001,3,0)," ")</f>
        <v>Tầng 2, khu TTTM Vincom Plaza Hạ Long, Khu vực Cột đồng hồ, Phường Bạch Đằng, Thành phố Hạ Long, Tỉnh Quảng Ninh, Việt Nam</v>
      </c>
      <c r="E872" s="14">
        <v>4168775875</v>
      </c>
      <c r="F872" s="502"/>
      <c r="G872" s="551"/>
      <c r="H872" s="502"/>
      <c r="I872" s="502"/>
      <c r="J872" s="502"/>
      <c r="K872" s="502"/>
      <c r="L872" s="502"/>
      <c r="M872" s="669">
        <v>5</v>
      </c>
      <c r="N872" s="669"/>
      <c r="O872" s="669"/>
      <c r="P872" s="669"/>
      <c r="Q872" s="670">
        <v>5</v>
      </c>
      <c r="R872" s="670"/>
      <c r="S872" s="670">
        <v>10</v>
      </c>
      <c r="T872" s="670"/>
      <c r="U872" s="670">
        <v>5</v>
      </c>
      <c r="V872" s="670"/>
      <c r="W872" s="670"/>
      <c r="X872" s="670"/>
      <c r="Y872" s="716">
        <v>10</v>
      </c>
      <c r="Z872" s="716"/>
      <c r="AA872" s="504"/>
      <c r="AB872" s="117"/>
    </row>
    <row r="873" spans="1:28" ht="18" customHeight="1">
      <c r="A873" s="514" t="s">
        <v>18392</v>
      </c>
      <c r="B873" s="636">
        <v>6539</v>
      </c>
      <c r="C873" s="19" t="s">
        <v>17292</v>
      </c>
      <c r="D873" s="353" t="str">
        <f>IFERROR(VLOOKUP($C873,'[5]Mã KH'!$A$3:$E$4001,3,0)," ")</f>
        <v>Tầng 2, khu TTTM Vincom Plaza Hạ Long, Khu vực Cột đồng hồ, Phường Bạch Đằng, Thành phố Hạ Long, Tỉnh Quảng Ninh, Việt Nam</v>
      </c>
      <c r="E873" s="14">
        <v>4168779659</v>
      </c>
      <c r="F873" s="502"/>
      <c r="G873" s="551"/>
      <c r="H873" s="502"/>
      <c r="I873" s="502"/>
      <c r="J873" s="502"/>
      <c r="K873" s="502"/>
      <c r="L873" s="502"/>
      <c r="M873" s="502"/>
      <c r="N873" s="502"/>
      <c r="O873" s="669">
        <v>20</v>
      </c>
      <c r="P873" s="669"/>
      <c r="Q873" s="670"/>
      <c r="R873" s="670"/>
      <c r="S873" s="670">
        <v>10</v>
      </c>
      <c r="T873" s="670">
        <v>10</v>
      </c>
      <c r="U873" s="670">
        <v>10</v>
      </c>
      <c r="V873" s="670"/>
      <c r="W873" s="670"/>
      <c r="X873" s="503"/>
      <c r="Y873" s="504"/>
      <c r="Z873" s="504"/>
      <c r="AA873" s="504"/>
      <c r="AB873" s="117"/>
    </row>
    <row r="874" spans="1:28" ht="18" customHeight="1">
      <c r="A874" s="514" t="s">
        <v>18392</v>
      </c>
      <c r="B874" s="636">
        <v>1649</v>
      </c>
      <c r="C874" s="19" t="s">
        <v>17288</v>
      </c>
      <c r="D874" s="353" t="str">
        <f>IFERROR(VLOOKUP($C874,'[5]Mã KH'!$A$3:$E$4001,3,0)," ")</f>
        <v>Tầng 2, Trung tâm thương mại Vincom Việt Trì Plaza, số 2 đườ, Phường Tiên Cát, Thành phố Việt Trì, Tỉnh Phú Thọ, Việt Nam</v>
      </c>
      <c r="E874" s="14">
        <v>4168759175</v>
      </c>
      <c r="F874" s="502"/>
      <c r="G874" s="551"/>
      <c r="H874" s="502"/>
      <c r="I874" s="502"/>
      <c r="J874" s="502"/>
      <c r="K874" s="502"/>
      <c r="L874" s="502"/>
      <c r="M874" s="669">
        <v>5</v>
      </c>
      <c r="N874" s="669"/>
      <c r="O874" s="669">
        <v>6</v>
      </c>
      <c r="P874" s="669"/>
      <c r="Q874" s="670"/>
      <c r="R874" s="670"/>
      <c r="S874" s="670">
        <v>5</v>
      </c>
      <c r="T874" s="670"/>
      <c r="U874" s="670">
        <v>5</v>
      </c>
      <c r="V874" s="670"/>
      <c r="W874" s="670">
        <v>5</v>
      </c>
      <c r="X874" s="670"/>
      <c r="Y874" s="716">
        <v>5</v>
      </c>
      <c r="Z874" s="716">
        <v>5</v>
      </c>
      <c r="AA874" s="504"/>
      <c r="AB874" s="117"/>
    </row>
    <row r="875" spans="1:28" ht="18" customHeight="1">
      <c r="A875" s="514" t="s">
        <v>18392</v>
      </c>
      <c r="B875" s="636">
        <v>5678</v>
      </c>
      <c r="C875" s="19" t="s">
        <v>17286</v>
      </c>
      <c r="D875" s="353" t="str">
        <f>IFERROR(VLOOKUP($C875,'[5]Mã KH'!$A$3:$E$4001,3,0)," ")</f>
        <v>Khu dân cư Nguyễn Trãi 1, Phường Sao Đỏ, Thành phố Chí Linh, Tỉnh Hải Dương, Việt Nam</v>
      </c>
      <c r="E875" s="14">
        <v>4168751073</v>
      </c>
      <c r="F875" s="502"/>
      <c r="G875" s="551"/>
      <c r="H875" s="502"/>
      <c r="I875" s="502"/>
      <c r="J875" s="502"/>
      <c r="K875" s="502"/>
      <c r="L875" s="502"/>
      <c r="M875" s="502">
        <v>10</v>
      </c>
      <c r="N875" s="502"/>
      <c r="O875" s="502">
        <v>15</v>
      </c>
      <c r="P875" s="502"/>
      <c r="Q875" s="503"/>
      <c r="R875" s="503"/>
      <c r="S875" s="503">
        <v>5</v>
      </c>
      <c r="T875" s="503">
        <v>5</v>
      </c>
      <c r="U875" s="503">
        <v>5</v>
      </c>
      <c r="V875" s="503"/>
      <c r="W875" s="503"/>
      <c r="X875" s="503"/>
      <c r="Y875" s="504"/>
      <c r="Z875" s="504"/>
      <c r="AA875" s="504"/>
      <c r="AB875" s="117"/>
    </row>
    <row r="876" spans="1:28" ht="18" customHeight="1">
      <c r="A876" s="514" t="s">
        <v>18392</v>
      </c>
      <c r="B876" s="636">
        <v>1592</v>
      </c>
      <c r="C876" s="19" t="s">
        <v>17286</v>
      </c>
      <c r="D876" s="353" t="str">
        <f>IFERROR(VLOOKUP($C876,'[5]Mã KH'!$A$3:$E$4001,3,0)," ")</f>
        <v>Khu dân cư Nguyễn Trãi 1, Phường Sao Đỏ, Thành phố Chí Linh, Tỉnh Hải Dương, Việt Nam</v>
      </c>
      <c r="E876" s="14">
        <v>4168761661</v>
      </c>
      <c r="F876" s="502"/>
      <c r="G876" s="551"/>
      <c r="H876" s="502"/>
      <c r="I876" s="502"/>
      <c r="J876" s="502"/>
      <c r="K876" s="669">
        <v>3</v>
      </c>
      <c r="L876" s="669"/>
      <c r="M876" s="669">
        <v>3</v>
      </c>
      <c r="N876" s="669"/>
      <c r="O876" s="669">
        <v>3</v>
      </c>
      <c r="P876" s="669"/>
      <c r="Q876" s="670"/>
      <c r="R876" s="670"/>
      <c r="S876" s="670">
        <v>5</v>
      </c>
      <c r="T876" s="670"/>
      <c r="U876" s="670">
        <v>5</v>
      </c>
      <c r="V876" s="670"/>
      <c r="W876" s="670"/>
      <c r="X876" s="670"/>
      <c r="Y876" s="716">
        <v>5</v>
      </c>
      <c r="Z876" s="504"/>
      <c r="AA876" s="504"/>
      <c r="AB876" s="117"/>
    </row>
    <row r="877" spans="1:28" ht="18" customHeight="1">
      <c r="A877" s="514" t="s">
        <v>18392</v>
      </c>
      <c r="B877" s="637">
        <v>1592</v>
      </c>
      <c r="C877" s="19" t="s">
        <v>17286</v>
      </c>
      <c r="D877" s="353" t="str">
        <f>IFERROR(VLOOKUP($C877,'[5]Mã KH'!$A$3:$E$4001,3,0)," ")</f>
        <v>Khu dân cư Nguyễn Trãi 1, Phường Sao Đỏ, Thành phố Chí Linh, Tỉnh Hải Dương, Việt Nam</v>
      </c>
      <c r="E877" s="14">
        <v>4168275289</v>
      </c>
      <c r="F877" s="502"/>
      <c r="G877" s="551"/>
      <c r="H877" s="502"/>
      <c r="I877" s="502"/>
      <c r="J877" s="502"/>
      <c r="K877" s="669">
        <v>3</v>
      </c>
      <c r="L877" s="669"/>
      <c r="M877" s="669">
        <v>3</v>
      </c>
      <c r="N877" s="669"/>
      <c r="O877" s="669">
        <v>3</v>
      </c>
      <c r="P877" s="502"/>
      <c r="Q877" s="503"/>
      <c r="R877" s="503"/>
      <c r="S877" s="503"/>
      <c r="T877" s="503"/>
      <c r="U877" s="503"/>
      <c r="V877" s="503"/>
      <c r="W877" s="503"/>
      <c r="X877" s="503"/>
      <c r="Y877" s="504"/>
      <c r="Z877" s="504"/>
      <c r="AA877" s="504"/>
      <c r="AB877" s="117"/>
    </row>
    <row r="878" spans="1:28" ht="18" customHeight="1">
      <c r="A878" s="514" t="s">
        <v>18392</v>
      </c>
      <c r="B878" s="636">
        <v>6714</v>
      </c>
      <c r="C878" s="19" t="s">
        <v>17280</v>
      </c>
      <c r="D878" s="353" t="str">
        <f>IFERROR(VLOOKUP($C878,'[5]Mã KH'!$A$3:$E$4001,3,0)," ")</f>
        <v>Đường Lê Quang Đạo, Phường Đông Ngàn, Thành phố Từ Sơn, Tỉnh Bắc Ninh, Việt Nam</v>
      </c>
      <c r="E878" s="14">
        <v>4168297556</v>
      </c>
      <c r="F878" s="502"/>
      <c r="G878" s="551"/>
      <c r="H878" s="502"/>
      <c r="I878" s="502"/>
      <c r="J878" s="502"/>
      <c r="K878" s="502"/>
      <c r="L878" s="502"/>
      <c r="M878" s="502">
        <v>5</v>
      </c>
      <c r="N878" s="502"/>
      <c r="O878" s="502">
        <v>3</v>
      </c>
      <c r="P878" s="502"/>
      <c r="Q878" s="503">
        <v>3</v>
      </c>
      <c r="R878" s="503"/>
      <c r="S878" s="503">
        <v>3</v>
      </c>
      <c r="T878" s="503">
        <v>5</v>
      </c>
      <c r="U878" s="503">
        <v>3</v>
      </c>
      <c r="V878" s="503"/>
      <c r="W878" s="503"/>
      <c r="X878" s="503"/>
      <c r="Y878" s="504">
        <v>6</v>
      </c>
      <c r="Z878" s="504"/>
      <c r="AA878" s="504"/>
      <c r="AB878" s="117"/>
    </row>
    <row r="879" spans="1:28" ht="18" customHeight="1">
      <c r="A879" s="514" t="s">
        <v>18392</v>
      </c>
      <c r="B879" s="636">
        <v>4105</v>
      </c>
      <c r="C879" s="19" t="s">
        <v>17280</v>
      </c>
      <c r="D879" s="353" t="str">
        <f>IFERROR(VLOOKUP($C879,'[5]Mã KH'!$A$3:$E$4001,3,0)," ")</f>
        <v>Đường Lê Quang Đạo, Phường Đông Ngàn, Thành phố Từ Sơn, Tỉnh Bắc Ninh, Việt Nam</v>
      </c>
      <c r="E879" s="14">
        <v>4168292713</v>
      </c>
      <c r="F879" s="502"/>
      <c r="G879" s="551"/>
      <c r="H879" s="502"/>
      <c r="I879" s="502"/>
      <c r="J879" s="502"/>
      <c r="K879" s="502"/>
      <c r="L879" s="502"/>
      <c r="M879" s="502">
        <v>10</v>
      </c>
      <c r="N879" s="502"/>
      <c r="O879" s="502">
        <v>3</v>
      </c>
      <c r="P879" s="502"/>
      <c r="Q879" s="503">
        <v>3</v>
      </c>
      <c r="R879" s="503"/>
      <c r="S879" s="503">
        <v>5</v>
      </c>
      <c r="T879" s="503">
        <v>5</v>
      </c>
      <c r="U879" s="503">
        <v>6</v>
      </c>
      <c r="V879" s="503"/>
      <c r="W879" s="503"/>
      <c r="X879" s="503"/>
      <c r="Y879" s="504">
        <v>3</v>
      </c>
      <c r="Z879" s="504"/>
      <c r="AA879" s="504"/>
      <c r="AB879" s="117"/>
    </row>
    <row r="880" spans="1:28" ht="18" customHeight="1">
      <c r="A880" s="514" t="s">
        <v>18392</v>
      </c>
      <c r="B880" s="636">
        <v>5871</v>
      </c>
      <c r="C880" s="19" t="s">
        <v>17280</v>
      </c>
      <c r="D880" s="353" t="str">
        <f>IFERROR(VLOOKUP($C880,'[5]Mã KH'!$A$3:$E$4001,3,0)," ")</f>
        <v>Đường Lê Quang Đạo, Phường Đông Ngàn, Thành phố Từ Sơn, Tỉnh Bắc Ninh, Việt Nam</v>
      </c>
      <c r="E880" s="14">
        <v>4168765566</v>
      </c>
      <c r="F880" s="502"/>
      <c r="G880" s="551"/>
      <c r="H880" s="502"/>
      <c r="I880" s="502"/>
      <c r="J880" s="502"/>
      <c r="K880" s="502"/>
      <c r="L880" s="502"/>
      <c r="M880" s="669">
        <v>15</v>
      </c>
      <c r="N880" s="669"/>
      <c r="O880" s="669">
        <v>15</v>
      </c>
      <c r="P880" s="669"/>
      <c r="Q880" s="670"/>
      <c r="R880" s="670"/>
      <c r="S880" s="670">
        <v>10</v>
      </c>
      <c r="T880" s="670">
        <v>10</v>
      </c>
      <c r="U880" s="503"/>
      <c r="V880" s="503"/>
      <c r="W880" s="503"/>
      <c r="X880" s="503"/>
      <c r="Y880" s="504"/>
      <c r="Z880" s="504"/>
      <c r="AA880" s="504"/>
      <c r="AB880" s="117"/>
    </row>
    <row r="881" spans="1:28" ht="18" customHeight="1">
      <c r="A881" s="514" t="s">
        <v>18392</v>
      </c>
      <c r="B881" s="636">
        <v>5658</v>
      </c>
      <c r="C881" s="19" t="s">
        <v>17280</v>
      </c>
      <c r="D881" s="353" t="str">
        <f>IFERROR(VLOOKUP($C881,'[5]Mã KH'!$A$3:$E$4001,3,0)," ")</f>
        <v>Đường Lê Quang Đạo, Phường Đông Ngàn, Thành phố Từ Sơn, Tỉnh Bắc Ninh, Việt Nam</v>
      </c>
      <c r="E881" s="14">
        <v>4168752115</v>
      </c>
      <c r="F881" s="502"/>
      <c r="G881" s="551"/>
      <c r="H881" s="502"/>
      <c r="I881" s="502"/>
      <c r="J881" s="502"/>
      <c r="K881" s="502"/>
      <c r="L881" s="502"/>
      <c r="M881" s="669">
        <v>15</v>
      </c>
      <c r="N881" s="669"/>
      <c r="O881" s="669">
        <v>8</v>
      </c>
      <c r="P881" s="669"/>
      <c r="Q881" s="670"/>
      <c r="R881" s="670"/>
      <c r="S881" s="670">
        <v>8</v>
      </c>
      <c r="T881" s="670">
        <v>5</v>
      </c>
      <c r="U881" s="670">
        <v>4</v>
      </c>
      <c r="V881" s="503"/>
      <c r="W881" s="503"/>
      <c r="X881" s="503"/>
      <c r="Y881" s="504"/>
      <c r="Z881" s="504"/>
      <c r="AA881" s="504"/>
      <c r="AB881" s="117"/>
    </row>
    <row r="882" spans="1:28" ht="18" customHeight="1">
      <c r="A882" s="514" t="s">
        <v>18392</v>
      </c>
      <c r="B882" s="636">
        <v>4746</v>
      </c>
      <c r="C882" s="19" t="s">
        <v>17280</v>
      </c>
      <c r="D882" s="353" t="str">
        <f>IFERROR(VLOOKUP($C882,'[5]Mã KH'!$A$3:$E$4001,3,0)," ")</f>
        <v>Đường Lê Quang Đạo, Phường Đông Ngàn, Thành phố Từ Sơn, Tỉnh Bắc Ninh, Việt Nam</v>
      </c>
      <c r="E882" s="14">
        <v>4168791003</v>
      </c>
      <c r="F882" s="502"/>
      <c r="G882" s="551"/>
      <c r="H882" s="502"/>
      <c r="I882" s="502"/>
      <c r="J882" s="502"/>
      <c r="K882" s="502"/>
      <c r="L882" s="502"/>
      <c r="M882" s="669">
        <v>20</v>
      </c>
      <c r="N882" s="669"/>
      <c r="O882" s="669">
        <v>20</v>
      </c>
      <c r="P882" s="669"/>
      <c r="Q882" s="670"/>
      <c r="R882" s="670"/>
      <c r="S882" s="670"/>
      <c r="T882" s="670">
        <v>5</v>
      </c>
      <c r="U882" s="670">
        <v>5</v>
      </c>
      <c r="V882" s="503"/>
      <c r="W882" s="503"/>
      <c r="X882" s="503"/>
      <c r="Y882" s="504"/>
      <c r="Z882" s="504"/>
      <c r="AA882" s="504"/>
      <c r="AB882" s="117"/>
    </row>
    <row r="883" spans="1:28" ht="18" customHeight="1">
      <c r="A883" s="514" t="s">
        <v>18392</v>
      </c>
      <c r="B883" s="636">
        <v>4642</v>
      </c>
      <c r="C883" s="19" t="s">
        <v>17280</v>
      </c>
      <c r="D883" s="353" t="str">
        <f>IFERROR(VLOOKUP($C883,'[5]Mã KH'!$A$3:$E$4001,3,0)," ")</f>
        <v>Đường Lê Quang Đạo, Phường Đông Ngàn, Thành phố Từ Sơn, Tỉnh Bắc Ninh, Việt Nam</v>
      </c>
      <c r="E883" s="14">
        <v>4168787392</v>
      </c>
      <c r="F883" s="502"/>
      <c r="G883" s="551"/>
      <c r="H883" s="502"/>
      <c r="I883" s="502"/>
      <c r="J883" s="502"/>
      <c r="K883" s="502"/>
      <c r="L883" s="502"/>
      <c r="M883" s="502"/>
      <c r="N883" s="502"/>
      <c r="O883" s="669">
        <v>25</v>
      </c>
      <c r="P883" s="669"/>
      <c r="Q883" s="670"/>
      <c r="R883" s="670"/>
      <c r="S883" s="670"/>
      <c r="T883" s="670">
        <v>10</v>
      </c>
      <c r="U883" s="670">
        <v>5</v>
      </c>
      <c r="V883" s="503"/>
      <c r="W883" s="503"/>
      <c r="X883" s="503"/>
      <c r="Y883" s="504"/>
      <c r="Z883" s="504"/>
      <c r="AA883" s="504"/>
      <c r="AB883" s="117"/>
    </row>
    <row r="884" spans="1:28" ht="18" customHeight="1">
      <c r="A884" s="514" t="s">
        <v>18392</v>
      </c>
      <c r="B884" s="636" t="s">
        <v>18373</v>
      </c>
      <c r="C884" s="19" t="s">
        <v>17280</v>
      </c>
      <c r="D884" s="353" t="str">
        <f>IFERROR(VLOOKUP($C884,'[5]Mã KH'!$A$3:$E$4001,3,0)," ")</f>
        <v>Đường Lê Quang Đạo, Phường Đông Ngàn, Thành phố Từ Sơn, Tỉnh Bắc Ninh, Việt Nam</v>
      </c>
      <c r="E884" s="353">
        <v>4168751969</v>
      </c>
      <c r="F884" s="353"/>
      <c r="G884" s="551"/>
      <c r="H884" s="502"/>
      <c r="I884" s="502"/>
      <c r="J884" s="502"/>
      <c r="K884" s="502"/>
      <c r="L884" s="502"/>
      <c r="M884" s="502">
        <v>15</v>
      </c>
      <c r="N884" s="502"/>
      <c r="O884" s="502">
        <v>5</v>
      </c>
      <c r="P884" s="502"/>
      <c r="Q884" s="503">
        <v>5</v>
      </c>
      <c r="R884" s="503"/>
      <c r="S884" s="503">
        <v>5</v>
      </c>
      <c r="T884" s="503">
        <v>5</v>
      </c>
      <c r="U884" s="503">
        <v>5</v>
      </c>
      <c r="V884" s="503"/>
      <c r="W884" s="503">
        <v>5</v>
      </c>
      <c r="X884" s="503"/>
      <c r="Y884" s="504"/>
      <c r="Z884" s="504">
        <v>5</v>
      </c>
      <c r="AA884" s="504"/>
      <c r="AB884" s="117"/>
    </row>
    <row r="885" spans="1:28" ht="18" customHeight="1">
      <c r="A885" s="514" t="s">
        <v>18392</v>
      </c>
      <c r="B885" s="636">
        <v>6927</v>
      </c>
      <c r="C885" s="19" t="s">
        <v>17280</v>
      </c>
      <c r="D885" s="353" t="str">
        <f>IFERROR(VLOOKUP($C885,'[5]Mã KH'!$A$3:$E$4001,3,0)," ")</f>
        <v>Đường Lê Quang Đạo, Phường Đông Ngàn, Thành phố Từ Sơn, Tỉnh Bắc Ninh, Việt Nam</v>
      </c>
      <c r="E885" s="14">
        <v>4168297838</v>
      </c>
      <c r="F885" s="502"/>
      <c r="G885" s="551"/>
      <c r="H885" s="502"/>
      <c r="I885" s="502"/>
      <c r="J885" s="502"/>
      <c r="K885" s="502"/>
      <c r="L885" s="502"/>
      <c r="M885" s="502">
        <v>10</v>
      </c>
      <c r="N885" s="502"/>
      <c r="O885" s="502">
        <v>3</v>
      </c>
      <c r="P885" s="502"/>
      <c r="Q885" s="503">
        <v>3</v>
      </c>
      <c r="R885" s="503"/>
      <c r="S885" s="503">
        <v>5</v>
      </c>
      <c r="T885" s="503">
        <v>5</v>
      </c>
      <c r="U885" s="503">
        <v>3</v>
      </c>
      <c r="V885" s="503"/>
      <c r="W885" s="503"/>
      <c r="X885" s="503"/>
      <c r="Y885" s="504">
        <v>3</v>
      </c>
      <c r="Z885" s="504"/>
      <c r="AA885" s="504"/>
      <c r="AB885" s="117"/>
    </row>
    <row r="886" spans="1:28" ht="18" customHeight="1">
      <c r="A886" s="514" t="s">
        <v>18392</v>
      </c>
      <c r="B886" s="636">
        <v>4699</v>
      </c>
      <c r="C886" s="19" t="s">
        <v>17290</v>
      </c>
      <c r="D886" s="353" t="str">
        <f>IFERROR(VLOOKUP($C886,'[5]Mã KH'!$A$3:$E$4001,3,0)," ")</f>
        <v>khu trung tâm thương mại Vincom Lê Thánh Tông, Số 5 đường Lê, Phường Máy Tơ, Quận Ngô Quyền, Thành phố Hải Phòng, Việt Nam</v>
      </c>
      <c r="E886" s="14">
        <v>4168786449</v>
      </c>
      <c r="F886" s="502"/>
      <c r="G886" s="551"/>
      <c r="H886" s="502"/>
      <c r="I886" s="502"/>
      <c r="J886" s="502"/>
      <c r="K886" s="502"/>
      <c r="L886" s="502"/>
      <c r="M886" s="669">
        <v>20</v>
      </c>
      <c r="N886" s="669"/>
      <c r="O886" s="669">
        <v>15</v>
      </c>
      <c r="P886" s="669"/>
      <c r="Q886" s="670"/>
      <c r="R886" s="670"/>
      <c r="S886" s="670">
        <v>5</v>
      </c>
      <c r="T886" s="670">
        <v>10</v>
      </c>
      <c r="U886" s="503"/>
      <c r="V886" s="503"/>
      <c r="W886" s="503"/>
      <c r="X886" s="503"/>
      <c r="Y886" s="504"/>
      <c r="Z886" s="504"/>
      <c r="AA886" s="504"/>
      <c r="AB886" s="117"/>
    </row>
    <row r="887" spans="1:28" ht="18" customHeight="1">
      <c r="A887" s="514" t="s">
        <v>18392</v>
      </c>
      <c r="B887" s="636">
        <v>4995</v>
      </c>
      <c r="C887" s="19" t="s">
        <v>17290</v>
      </c>
      <c r="D887" s="353" t="str">
        <f>IFERROR(VLOOKUP($C887,'[5]Mã KH'!$A$3:$E$4001,3,0)," ")</f>
        <v>khu trung tâm thương mại Vincom Lê Thánh Tông, Số 5 đường Lê, Phường Máy Tơ, Quận Ngô Quyền, Thành phố Hải Phòng, Việt Nam</v>
      </c>
      <c r="E887" s="14">
        <v>4168761677</v>
      </c>
      <c r="F887" s="502"/>
      <c r="G887" s="551"/>
      <c r="H887" s="502"/>
      <c r="I887" s="502"/>
      <c r="J887" s="502"/>
      <c r="K887" s="502"/>
      <c r="L887" s="502"/>
      <c r="M887" s="502">
        <v>20</v>
      </c>
      <c r="N887" s="502"/>
      <c r="O887" s="502">
        <v>10</v>
      </c>
      <c r="P887" s="502"/>
      <c r="Q887" s="503"/>
      <c r="R887" s="503"/>
      <c r="S887" s="503">
        <v>10</v>
      </c>
      <c r="T887" s="503">
        <v>10</v>
      </c>
      <c r="U887" s="503">
        <v>10</v>
      </c>
      <c r="V887" s="503"/>
      <c r="W887" s="503">
        <v>3</v>
      </c>
      <c r="X887" s="503"/>
      <c r="Y887" s="504"/>
      <c r="Z887" s="504">
        <v>3</v>
      </c>
      <c r="AA887" s="504"/>
      <c r="AB887" s="117"/>
    </row>
    <row r="888" spans="1:28" ht="18" customHeight="1">
      <c r="A888" s="514" t="s">
        <v>18392</v>
      </c>
      <c r="B888" s="636" t="s">
        <v>18374</v>
      </c>
      <c r="C888" s="19" t="s">
        <v>17290</v>
      </c>
      <c r="D888" s="353" t="str">
        <f>IFERROR(VLOOKUP($C888,'[5]Mã KH'!$A$3:$E$4001,3,0)," ")</f>
        <v>khu trung tâm thương mại Vincom Lê Thánh Tông, Số 5 đường Lê, Phường Máy Tơ, Quận Ngô Quyền, Thành phố Hải Phòng, Việt Nam</v>
      </c>
      <c r="E888" s="14">
        <v>4168506646</v>
      </c>
      <c r="F888" s="502"/>
      <c r="G888" s="551"/>
      <c r="H888" s="502"/>
      <c r="I888" s="502"/>
      <c r="J888" s="502"/>
      <c r="K888" s="502"/>
      <c r="L888" s="502"/>
      <c r="M888" s="669">
        <v>10</v>
      </c>
      <c r="N888" s="502"/>
      <c r="O888" s="669">
        <v>10</v>
      </c>
      <c r="P888" s="669"/>
      <c r="Q888" s="670">
        <v>9</v>
      </c>
      <c r="R888" s="670"/>
      <c r="S888" s="670">
        <v>5</v>
      </c>
      <c r="T888" s="670">
        <v>10</v>
      </c>
      <c r="U888" s="670">
        <v>5</v>
      </c>
      <c r="V888" s="670"/>
      <c r="W888" s="670"/>
      <c r="X888" s="670"/>
      <c r="Y888" s="716">
        <v>3</v>
      </c>
      <c r="Z888" s="504"/>
      <c r="AA888" s="504"/>
      <c r="AB888" s="117" t="s">
        <v>18376</v>
      </c>
    </row>
    <row r="889" spans="1:28" ht="18" customHeight="1">
      <c r="A889" s="514" t="s">
        <v>18392</v>
      </c>
      <c r="B889" s="636">
        <v>1626</v>
      </c>
      <c r="C889" s="19" t="s">
        <v>17303</v>
      </c>
      <c r="D889" s="353" t="str">
        <f>IFERROR(VLOOKUP($C889,'[5]Mã KH'!$A$3:$E$4001,3,0)," ")</f>
        <v>TTTM Vincom Hà Tĩnh, Góc ngã tư, Đường Hà Huy Tập, Phường Hà Huy Tập, Thành phố Hà Tĩnh, Tỉnh Hà Tĩnh, Việt Nam</v>
      </c>
      <c r="E889" s="14">
        <v>4168782296</v>
      </c>
      <c r="F889" s="502"/>
      <c r="G889" s="551"/>
      <c r="H889" s="502"/>
      <c r="I889" s="502"/>
      <c r="J889" s="502"/>
      <c r="K889" s="502"/>
      <c r="L889" s="502"/>
      <c r="M889" s="669">
        <v>10</v>
      </c>
      <c r="N889" s="669"/>
      <c r="O889" s="669">
        <v>10</v>
      </c>
      <c r="P889" s="669"/>
      <c r="Q889" s="670"/>
      <c r="R889" s="670"/>
      <c r="S889" s="670">
        <v>5</v>
      </c>
      <c r="T889" s="670"/>
      <c r="U889" s="670">
        <v>5</v>
      </c>
      <c r="V889" s="670"/>
      <c r="W889" s="670"/>
      <c r="X889" s="670"/>
      <c r="Y889" s="716">
        <v>5</v>
      </c>
      <c r="Z889" s="716"/>
      <c r="AA889" s="504"/>
      <c r="AB889" s="117"/>
    </row>
    <row r="890" spans="1:28" ht="18" customHeight="1">
      <c r="A890" s="514" t="s">
        <v>18392</v>
      </c>
      <c r="B890" s="636">
        <v>6780</v>
      </c>
      <c r="C890" s="19" t="s">
        <v>17303</v>
      </c>
      <c r="D890" s="353" t="str">
        <f>IFERROR(VLOOKUP($C890,'[5]Mã KH'!$A$3:$E$4001,3,0)," ")</f>
        <v>TTTM Vincom Hà Tĩnh, Góc ngã tư, Đường Hà Huy Tập, Phường Hà Huy Tập, Thành phố Hà Tĩnh, Tỉnh Hà Tĩnh, Việt Nam</v>
      </c>
      <c r="E890" s="14">
        <v>4168794140</v>
      </c>
      <c r="F890" s="502"/>
      <c r="G890" s="551"/>
      <c r="H890" s="502"/>
      <c r="I890" s="502"/>
      <c r="J890" s="502"/>
      <c r="K890" s="502"/>
      <c r="L890" s="502"/>
      <c r="M890" s="669">
        <v>6</v>
      </c>
      <c r="N890" s="669"/>
      <c r="O890" s="669">
        <v>6</v>
      </c>
      <c r="P890" s="669"/>
      <c r="Q890" s="670"/>
      <c r="R890" s="670"/>
      <c r="S890" s="670"/>
      <c r="T890" s="670"/>
      <c r="U890" s="670">
        <v>3</v>
      </c>
      <c r="V890" s="670"/>
      <c r="W890" s="670">
        <v>3</v>
      </c>
      <c r="X890" s="670"/>
      <c r="Y890" s="716"/>
      <c r="Z890" s="716">
        <v>3</v>
      </c>
      <c r="AA890" s="504"/>
      <c r="AB890" s="117"/>
    </row>
    <row r="891" spans="1:28" ht="18" customHeight="1">
      <c r="A891" s="514" t="s">
        <v>18392</v>
      </c>
      <c r="B891" s="637">
        <v>6532</v>
      </c>
      <c r="C891" s="19" t="s">
        <v>17303</v>
      </c>
      <c r="D891" s="353" t="str">
        <f>IFERROR(VLOOKUP($C891,'[5]Mã KH'!$A$3:$E$4001,3,0)," ")</f>
        <v>TTTM Vincom Hà Tĩnh, Góc ngã tư, Đường Hà Huy Tập, Phường Hà Huy Tập, Thành phố Hà Tĩnh, Tỉnh Hà Tĩnh, Việt Nam</v>
      </c>
      <c r="E891" s="439" t="s">
        <v>17279</v>
      </c>
      <c r="F891" s="502"/>
      <c r="G891" s="551"/>
      <c r="H891" s="502"/>
      <c r="I891" s="502"/>
      <c r="J891" s="502"/>
      <c r="K891" s="502"/>
      <c r="L891" s="502"/>
      <c r="M891" s="502">
        <v>3</v>
      </c>
      <c r="N891" s="502"/>
      <c r="O891" s="502">
        <v>5</v>
      </c>
      <c r="P891" s="502"/>
      <c r="Q891" s="503"/>
      <c r="R891" s="503"/>
      <c r="S891" s="503"/>
      <c r="T891" s="503"/>
      <c r="U891" s="503">
        <v>3</v>
      </c>
      <c r="V891" s="503"/>
      <c r="W891" s="503">
        <v>3</v>
      </c>
      <c r="X891" s="503"/>
      <c r="Y891" s="504"/>
      <c r="Z891" s="504">
        <v>3</v>
      </c>
      <c r="AA891" s="504"/>
      <c r="AB891" s="117"/>
    </row>
    <row r="892" spans="1:28" ht="18" customHeight="1">
      <c r="A892" s="514" t="s">
        <v>18392</v>
      </c>
      <c r="B892" s="636">
        <v>6894</v>
      </c>
      <c r="C892" s="19" t="s">
        <v>17303</v>
      </c>
      <c r="D892" s="353" t="str">
        <f>IFERROR(VLOOKUP($C892,'[5]Mã KH'!$A$3:$E$4001,3,0)," ")</f>
        <v>TTTM Vincom Hà Tĩnh, Góc ngã tư, Đường Hà Huy Tập, Phường Hà Huy Tập, Thành phố Hà Tĩnh, Tỉnh Hà Tĩnh, Việt Nam</v>
      </c>
      <c r="E892" s="14">
        <v>4168794363</v>
      </c>
      <c r="F892" s="502"/>
      <c r="G892" s="551"/>
      <c r="H892" s="502"/>
      <c r="I892" s="502"/>
      <c r="J892" s="502"/>
      <c r="K892" s="502"/>
      <c r="L892" s="502"/>
      <c r="M892" s="669">
        <v>17</v>
      </c>
      <c r="N892" s="669"/>
      <c r="O892" s="669">
        <v>14</v>
      </c>
      <c r="P892" s="669"/>
      <c r="Q892" s="670">
        <v>9</v>
      </c>
      <c r="R892" s="670"/>
      <c r="S892" s="670">
        <v>12</v>
      </c>
      <c r="T892" s="670">
        <v>6</v>
      </c>
      <c r="U892" s="670">
        <v>2</v>
      </c>
      <c r="V892" s="670"/>
      <c r="W892" s="670">
        <v>6</v>
      </c>
      <c r="X892" s="670"/>
      <c r="Y892" s="716"/>
      <c r="Z892" s="716">
        <v>8</v>
      </c>
      <c r="AA892" s="504"/>
      <c r="AB892" s="117"/>
    </row>
    <row r="893" spans="1:28" ht="18" customHeight="1">
      <c r="A893" s="514" t="s">
        <v>18392</v>
      </c>
      <c r="B893" s="636">
        <v>6983</v>
      </c>
      <c r="C893" s="19" t="s">
        <v>17303</v>
      </c>
      <c r="D893" s="353" t="str">
        <f>IFERROR(VLOOKUP($C893,'[5]Mã KH'!$A$3:$E$4001,3,0)," ")</f>
        <v>TTTM Vincom Hà Tĩnh, Góc ngã tư, Đường Hà Huy Tập, Phường Hà Huy Tập, Thành phố Hà Tĩnh, Tỉnh Hà Tĩnh, Việt Nam</v>
      </c>
      <c r="E893" s="14">
        <v>4168794455</v>
      </c>
      <c r="F893" s="502"/>
      <c r="G893" s="551"/>
      <c r="H893" s="502"/>
      <c r="I893" s="502"/>
      <c r="J893" s="502"/>
      <c r="K893" s="502"/>
      <c r="L893" s="502"/>
      <c r="M893" s="669">
        <v>15</v>
      </c>
      <c r="N893" s="669"/>
      <c r="O893" s="669"/>
      <c r="P893" s="669"/>
      <c r="Q893" s="670">
        <v>5</v>
      </c>
      <c r="R893" s="670"/>
      <c r="S893" s="670"/>
      <c r="T893" s="670">
        <v>10</v>
      </c>
      <c r="U893" s="670"/>
      <c r="V893" s="503"/>
      <c r="W893" s="503"/>
      <c r="X893" s="503"/>
      <c r="Y893" s="504"/>
      <c r="Z893" s="504"/>
      <c r="AA893" s="504"/>
      <c r="AB893" s="117"/>
    </row>
    <row r="894" spans="1:28" ht="18" customHeight="1">
      <c r="A894" s="514" t="s">
        <v>18392</v>
      </c>
      <c r="B894" s="636">
        <v>5737</v>
      </c>
      <c r="C894" s="19" t="s">
        <v>17303</v>
      </c>
      <c r="D894" s="353" t="str">
        <f>IFERROR(VLOOKUP($C894,'[5]Mã KH'!$A$3:$E$4001,3,0)," ")</f>
        <v>TTTM Vincom Hà Tĩnh, Góc ngã tư, Đường Hà Huy Tập, Phường Hà Huy Tập, Thành phố Hà Tĩnh, Tỉnh Hà Tĩnh, Việt Nam</v>
      </c>
      <c r="E894" s="14">
        <v>4168793430</v>
      </c>
      <c r="F894" s="502"/>
      <c r="G894" s="551"/>
      <c r="H894" s="502"/>
      <c r="I894" s="502"/>
      <c r="J894" s="502"/>
      <c r="K894" s="502"/>
      <c r="L894" s="502"/>
      <c r="M894" s="669">
        <v>2</v>
      </c>
      <c r="N894" s="669"/>
      <c r="O894" s="669">
        <v>11</v>
      </c>
      <c r="P894" s="669"/>
      <c r="Q894" s="670"/>
      <c r="R894" s="670"/>
      <c r="S894" s="670">
        <v>2</v>
      </c>
      <c r="T894" s="670">
        <v>6</v>
      </c>
      <c r="U894" s="670">
        <v>2</v>
      </c>
      <c r="V894" s="670"/>
      <c r="W894" s="670">
        <v>2</v>
      </c>
      <c r="X894" s="670"/>
      <c r="Y894" s="716"/>
      <c r="Z894" s="716">
        <v>2</v>
      </c>
      <c r="AA894" s="504"/>
      <c r="AB894" s="117"/>
    </row>
    <row r="895" spans="1:28" ht="18" customHeight="1">
      <c r="A895" s="514" t="s">
        <v>18392</v>
      </c>
      <c r="B895" s="636">
        <v>6342</v>
      </c>
      <c r="C895" s="19" t="s">
        <v>17303</v>
      </c>
      <c r="D895" s="353" t="str">
        <f>IFERROR(VLOOKUP($C895,'[5]Mã KH'!$A$3:$E$4001,3,0)," ")</f>
        <v>TTTM Vincom Hà Tĩnh, Góc ngã tư, Đường Hà Huy Tập, Phường Hà Huy Tập, Thành phố Hà Tĩnh, Tỉnh Hà Tĩnh, Việt Nam</v>
      </c>
      <c r="E895" s="14">
        <v>4168793745</v>
      </c>
      <c r="F895" s="502"/>
      <c r="G895" s="551"/>
      <c r="H895" s="502"/>
      <c r="I895" s="502"/>
      <c r="J895" s="502"/>
      <c r="K895" s="502"/>
      <c r="L895" s="502"/>
      <c r="M895" s="669">
        <v>15</v>
      </c>
      <c r="N895" s="669"/>
      <c r="O895" s="669"/>
      <c r="P895" s="669"/>
      <c r="Q895" s="670"/>
      <c r="R895" s="670"/>
      <c r="S895" s="670"/>
      <c r="T895" s="670"/>
      <c r="U895" s="670">
        <v>4</v>
      </c>
      <c r="V895" s="670"/>
      <c r="W895" s="670">
        <v>1</v>
      </c>
      <c r="X895" s="670"/>
      <c r="Y895" s="716"/>
      <c r="Z895" s="504"/>
      <c r="AA895" s="504"/>
      <c r="AB895" s="117"/>
    </row>
    <row r="896" spans="1:28" ht="18" customHeight="1">
      <c r="A896" s="514" t="s">
        <v>18392</v>
      </c>
      <c r="B896" s="636">
        <v>6194</v>
      </c>
      <c r="C896" s="19" t="s">
        <v>17302</v>
      </c>
      <c r="D896" s="353" t="str">
        <f>IFERROR(VLOOKUP($C896,'[5]Mã KH'!$A$3:$E$4001,3,0)," ")</f>
        <v>Vincom+ Nam Đàn, Thị trấn Nam Đàn, Huyện Nam Đàn, Tỉnh Nghệ An, Việt Nam</v>
      </c>
      <c r="E896" s="14">
        <v>4168793593</v>
      </c>
      <c r="F896" s="502"/>
      <c r="G896" s="551"/>
      <c r="H896" s="502"/>
      <c r="I896" s="502"/>
      <c r="J896" s="502"/>
      <c r="K896" s="502"/>
      <c r="L896" s="502"/>
      <c r="M896" s="669">
        <v>10</v>
      </c>
      <c r="N896" s="669"/>
      <c r="O896" s="669"/>
      <c r="P896" s="669"/>
      <c r="Q896" s="670">
        <v>5</v>
      </c>
      <c r="R896" s="670"/>
      <c r="S896" s="670">
        <v>5</v>
      </c>
      <c r="T896" s="670">
        <v>5</v>
      </c>
      <c r="U896" s="670">
        <v>5</v>
      </c>
      <c r="V896" s="670"/>
      <c r="W896" s="670">
        <v>2</v>
      </c>
      <c r="X896" s="670"/>
      <c r="Y896" s="716"/>
      <c r="Z896" s="716">
        <v>2</v>
      </c>
      <c r="AA896" s="504"/>
      <c r="AB896" s="117"/>
    </row>
    <row r="897" spans="1:28" ht="18" customHeight="1">
      <c r="A897" s="514" t="s">
        <v>18392</v>
      </c>
      <c r="B897" s="636">
        <v>6369</v>
      </c>
      <c r="C897" s="19" t="s">
        <v>17302</v>
      </c>
      <c r="D897" s="353" t="str">
        <f>IFERROR(VLOOKUP($C897,'[5]Mã KH'!$A$3:$E$4001,3,0)," ")</f>
        <v>Vincom+ Nam Đàn, Thị trấn Nam Đàn, Huyện Nam Đàn, Tỉnh Nghệ An, Việt Nam</v>
      </c>
      <c r="E897" s="14">
        <v>4168752797</v>
      </c>
      <c r="F897" s="502"/>
      <c r="G897" s="551"/>
      <c r="H897" s="502"/>
      <c r="I897" s="502"/>
      <c r="J897" s="502"/>
      <c r="K897" s="502"/>
      <c r="L897" s="502"/>
      <c r="M897" s="669">
        <v>9</v>
      </c>
      <c r="N897" s="669"/>
      <c r="O897" s="669">
        <v>6</v>
      </c>
      <c r="P897" s="669"/>
      <c r="Q897" s="670">
        <v>1</v>
      </c>
      <c r="R897" s="670"/>
      <c r="S897" s="670">
        <v>19</v>
      </c>
      <c r="T897" s="670">
        <v>7</v>
      </c>
      <c r="U897" s="670">
        <v>4</v>
      </c>
      <c r="V897" s="670"/>
      <c r="W897" s="670"/>
      <c r="X897" s="670"/>
      <c r="Y897" s="716">
        <v>1</v>
      </c>
      <c r="Z897" s="716"/>
      <c r="AA897" s="504"/>
      <c r="AB897" s="117"/>
    </row>
    <row r="898" spans="1:28" ht="18" customHeight="1">
      <c r="A898" s="514" t="s">
        <v>18392</v>
      </c>
      <c r="B898" s="636" t="s">
        <v>18375</v>
      </c>
      <c r="C898" s="19" t="s">
        <v>17428</v>
      </c>
      <c r="D898" s="353" t="str">
        <f>IFERROR(VLOOKUP($C898,'[5]Mã KH'!$A$3:$E$4001,3,0)," ")</f>
        <v>89 Nguyễn Thái Học, Phường Minh Khai, TP Hà Giang, Tỉnh Hà Giang, Việt Nam</v>
      </c>
      <c r="E898" s="14">
        <v>4168471687</v>
      </c>
      <c r="F898" s="502"/>
      <c r="G898" s="551"/>
      <c r="H898" s="502"/>
      <c r="I898" s="502"/>
      <c r="J898" s="502"/>
      <c r="K898" s="502"/>
      <c r="L898" s="502"/>
      <c r="M898" s="669">
        <v>20</v>
      </c>
      <c r="N898" s="669"/>
      <c r="O898" s="669">
        <v>10</v>
      </c>
      <c r="P898" s="669"/>
      <c r="Q898" s="670">
        <v>5</v>
      </c>
      <c r="R898" s="670"/>
      <c r="S898" s="670">
        <v>10</v>
      </c>
      <c r="T898" s="670">
        <v>5</v>
      </c>
      <c r="U898" s="670"/>
      <c r="V898" s="670"/>
      <c r="W898" s="670">
        <v>5</v>
      </c>
      <c r="X898" s="670"/>
      <c r="Y898" s="716"/>
      <c r="Z898" s="716">
        <v>5</v>
      </c>
      <c r="AA898" s="716"/>
      <c r="AB898" s="716"/>
    </row>
    <row r="899" spans="1:28" ht="18" customHeight="1">
      <c r="A899" s="638"/>
      <c r="B899" s="639"/>
      <c r="C899" s="52"/>
      <c r="D899" s="657" t="str">
        <f>IFERROR(VLOOKUP($C899,'[5]Mã KH'!$A$3:$E$4001,3,0)," ")</f>
        <v xml:space="preserve"> </v>
      </c>
      <c r="E899" s="157"/>
      <c r="F899" s="640"/>
      <c r="G899" s="641"/>
      <c r="H899" s="640"/>
      <c r="I899" s="640"/>
      <c r="J899" s="640"/>
      <c r="K899" s="640"/>
      <c r="L899" s="640"/>
      <c r="M899" s="640"/>
      <c r="N899" s="640"/>
      <c r="O899" s="640"/>
      <c r="P899" s="640"/>
      <c r="Q899" s="642"/>
      <c r="R899" s="642"/>
      <c r="S899" s="642"/>
      <c r="T899" s="642"/>
      <c r="U899" s="642"/>
      <c r="V899" s="642"/>
      <c r="W899" s="642"/>
      <c r="X899" s="642"/>
      <c r="Y899" s="643"/>
      <c r="Z899" s="643"/>
      <c r="AA899" s="643"/>
      <c r="AB899" s="644"/>
    </row>
    <row r="900" spans="1:28" ht="18" customHeight="1">
      <c r="A900" s="514"/>
      <c r="B900" s="637"/>
      <c r="C900" s="19"/>
      <c r="D900" s="372" t="s">
        <v>18448</v>
      </c>
      <c r="E900" s="14"/>
      <c r="F900" s="502"/>
      <c r="G900" s="551"/>
      <c r="H900" s="502"/>
      <c r="I900" s="502"/>
      <c r="J900" s="502"/>
      <c r="K900" s="502"/>
      <c r="L900" s="502"/>
      <c r="M900" s="502"/>
      <c r="N900" s="502"/>
      <c r="O900" s="502"/>
      <c r="P900" s="502"/>
      <c r="Q900" s="503"/>
      <c r="R900" s="503"/>
      <c r="S900" s="503"/>
      <c r="T900" s="503"/>
      <c r="U900" s="503"/>
      <c r="V900" s="503"/>
      <c r="W900" s="503"/>
      <c r="X900" s="503"/>
      <c r="Y900" s="504"/>
      <c r="Z900" s="504"/>
      <c r="AA900" s="504"/>
      <c r="AB900" s="117"/>
    </row>
    <row r="901" spans="1:28" ht="18" customHeight="1">
      <c r="A901" s="514" t="s">
        <v>18447</v>
      </c>
      <c r="B901" s="686">
        <v>1628</v>
      </c>
      <c r="C901" s="19" t="s">
        <v>17290</v>
      </c>
      <c r="D901" s="353" t="str">
        <f>IFERROR(VLOOKUP($C901,'[5]Mã KH'!$A$3:$E$4001,3,0)," ")</f>
        <v>khu trung tâm thương mại Vincom Lê Thánh Tông, Số 5 đường Lê, Phường Máy Tơ, Quận Ngô Quyền, Thành phố Hải Phòng, Việt Nam</v>
      </c>
      <c r="E901" s="14">
        <v>4168558488</v>
      </c>
      <c r="F901" s="502"/>
      <c r="G901" s="551"/>
      <c r="H901" s="502"/>
      <c r="I901" s="502"/>
      <c r="J901" s="502"/>
      <c r="K901" s="669"/>
      <c r="L901" s="669"/>
      <c r="M901" s="669">
        <v>5</v>
      </c>
      <c r="N901" s="669"/>
      <c r="O901" s="669">
        <v>5</v>
      </c>
      <c r="P901" s="669"/>
      <c r="Q901" s="670"/>
      <c r="R901" s="670"/>
      <c r="S901" s="670"/>
      <c r="T901" s="670">
        <v>3</v>
      </c>
      <c r="U901" s="670">
        <v>6</v>
      </c>
      <c r="V901" s="670"/>
      <c r="W901" s="670"/>
      <c r="X901" s="670"/>
      <c r="Y901" s="717"/>
      <c r="Z901" s="717"/>
      <c r="AA901" s="717"/>
      <c r="AB901" s="717"/>
    </row>
    <row r="902" spans="1:28" ht="18" customHeight="1">
      <c r="A902" s="514" t="s">
        <v>18447</v>
      </c>
      <c r="B902" s="637">
        <v>1628</v>
      </c>
      <c r="C902" s="19" t="s">
        <v>17290</v>
      </c>
      <c r="D902" s="353" t="str">
        <f>IFERROR(VLOOKUP($C902,'[5]Mã KH'!$A$3:$E$4001,3,0)," ")</f>
        <v>khu trung tâm thương mại Vincom Lê Thánh Tông, Số 5 đường Lê, Phường Máy Tơ, Quận Ngô Quyền, Thành phố Hải Phòng, Việt Nam</v>
      </c>
      <c r="E902" s="14">
        <v>4168795155</v>
      </c>
      <c r="F902" s="502"/>
      <c r="G902" s="551"/>
      <c r="H902" s="502"/>
      <c r="I902" s="502"/>
      <c r="J902" s="502"/>
      <c r="K902" s="669">
        <v>3</v>
      </c>
      <c r="L902" s="669"/>
      <c r="M902" s="669">
        <v>2</v>
      </c>
      <c r="N902" s="669"/>
      <c r="O902" s="669">
        <v>3</v>
      </c>
      <c r="P902" s="669"/>
      <c r="Q902" s="670">
        <v>3</v>
      </c>
      <c r="R902" s="670"/>
      <c r="S902" s="670">
        <v>5</v>
      </c>
      <c r="T902" s="670"/>
      <c r="U902" s="670"/>
      <c r="V902" s="670"/>
      <c r="W902" s="670">
        <v>3</v>
      </c>
      <c r="X902" s="670"/>
      <c r="Y902" s="717">
        <v>5</v>
      </c>
      <c r="Z902" s="717">
        <v>3</v>
      </c>
      <c r="AA902" s="717"/>
      <c r="AB902" s="717"/>
    </row>
    <row r="903" spans="1:28" ht="18" customHeight="1">
      <c r="A903" s="514" t="s">
        <v>18447</v>
      </c>
      <c r="B903" s="686">
        <v>5909</v>
      </c>
      <c r="C903" s="19" t="s">
        <v>17290</v>
      </c>
      <c r="D903" s="353" t="str">
        <f>IFERROR(VLOOKUP($C903,'[5]Mã KH'!$A$3:$E$4001,3,0)," ")</f>
        <v>khu trung tâm thương mại Vincom Lê Thánh Tông, Số 5 đường Lê, Phường Máy Tơ, Quận Ngô Quyền, Thành phố Hải Phòng, Việt Nam</v>
      </c>
      <c r="E903" s="14">
        <v>4168828467</v>
      </c>
      <c r="F903" s="502"/>
      <c r="G903" s="551"/>
      <c r="H903" s="502"/>
      <c r="I903" s="502"/>
      <c r="J903" s="502"/>
      <c r="K903" s="502"/>
      <c r="L903" s="502"/>
      <c r="M903" s="502">
        <v>12</v>
      </c>
      <c r="N903" s="502"/>
      <c r="O903" s="502">
        <v>16</v>
      </c>
      <c r="P903" s="502"/>
      <c r="Q903" s="503">
        <v>5</v>
      </c>
      <c r="R903" s="503"/>
      <c r="S903" s="503">
        <v>5</v>
      </c>
      <c r="T903" s="503"/>
      <c r="U903" s="503"/>
      <c r="V903" s="503"/>
      <c r="W903" s="503"/>
      <c r="X903" s="503"/>
      <c r="Y903" s="504"/>
      <c r="Z903" s="504"/>
      <c r="AA903" s="504"/>
      <c r="AB903" s="117"/>
    </row>
    <row r="904" spans="1:28" ht="18" customHeight="1">
      <c r="A904" s="514" t="s">
        <v>18447</v>
      </c>
      <c r="B904" s="686" t="s">
        <v>18393</v>
      </c>
      <c r="C904" s="19" t="s">
        <v>18302</v>
      </c>
      <c r="D904" s="353" t="str">
        <f>IFERROR(VLOOKUP($C904,'[5]Mã KH'!$A$3:$E$4001,3,0)," ")</f>
        <v>TTTM Vincom Thái Nguyên, Đường Lương Ngọc Quyến, Phường Quang Trung, Thành phố Thái Nguyên, Tỉnh Thái Nguyên, Việt Nam</v>
      </c>
      <c r="E904" s="14">
        <v>4168822368</v>
      </c>
      <c r="F904" s="502"/>
      <c r="G904" s="551"/>
      <c r="H904" s="502"/>
      <c r="I904" s="502"/>
      <c r="J904" s="502"/>
      <c r="K904" s="502"/>
      <c r="L904" s="502"/>
      <c r="M904" s="502"/>
      <c r="N904" s="502"/>
      <c r="O904" s="502">
        <v>25</v>
      </c>
      <c r="P904" s="502"/>
      <c r="Q904" s="503">
        <v>5</v>
      </c>
      <c r="R904" s="503"/>
      <c r="S904" s="503">
        <v>5</v>
      </c>
      <c r="T904" s="503">
        <v>5</v>
      </c>
      <c r="U904" s="503"/>
      <c r="V904" s="503"/>
      <c r="W904" s="503"/>
      <c r="X904" s="503"/>
      <c r="Y904" s="504"/>
      <c r="Z904" s="504"/>
      <c r="AA904" s="504"/>
      <c r="AB904" s="117"/>
    </row>
    <row r="905" spans="1:28" ht="18" customHeight="1">
      <c r="A905" s="514" t="s">
        <v>18447</v>
      </c>
      <c r="B905" s="681">
        <v>3842</v>
      </c>
      <c r="C905" s="19" t="s">
        <v>17292</v>
      </c>
      <c r="D905" s="353" t="str">
        <f>IFERROR(VLOOKUP($C905,'[5]Mã KH'!$A$3:$E$4001,3,0)," ")</f>
        <v>Tầng 2, khu TTTM Vincom Plaza Hạ Long, Khu vực Cột đồng hồ, Phường Bạch Đằng, Thành phố Hạ Long, Tỉnh Quảng Ninh, Việt Nam</v>
      </c>
      <c r="E905" s="14">
        <v>4168830786</v>
      </c>
      <c r="F905" s="502"/>
      <c r="G905" s="551"/>
      <c r="H905" s="502"/>
      <c r="I905" s="502"/>
      <c r="J905" s="502"/>
      <c r="K905" s="502"/>
      <c r="L905" s="502"/>
      <c r="M905" s="502">
        <v>10</v>
      </c>
      <c r="N905" s="502"/>
      <c r="O905" s="502">
        <v>15</v>
      </c>
      <c r="P905" s="502"/>
      <c r="Q905" s="503"/>
      <c r="R905" s="503"/>
      <c r="S905" s="503"/>
      <c r="T905" s="503">
        <v>3</v>
      </c>
      <c r="U905" s="503"/>
      <c r="V905" s="503"/>
      <c r="W905" s="503"/>
      <c r="X905" s="503"/>
      <c r="Y905" s="504"/>
      <c r="Z905" s="504"/>
      <c r="AA905" s="504"/>
      <c r="AB905" s="117"/>
    </row>
    <row r="906" spans="1:28" ht="18" customHeight="1">
      <c r="A906" s="514" t="s">
        <v>18447</v>
      </c>
      <c r="B906" s="681">
        <v>3878</v>
      </c>
      <c r="C906" s="19" t="s">
        <v>17292</v>
      </c>
      <c r="D906" s="353" t="str">
        <f>IFERROR(VLOOKUP($C906,'[5]Mã KH'!$A$3:$E$4001,3,0)," ")</f>
        <v>Tầng 2, khu TTTM Vincom Plaza Hạ Long, Khu vực Cột đồng hồ, Phường Bạch Đằng, Thành phố Hạ Long, Tỉnh Quảng Ninh, Việt Nam</v>
      </c>
      <c r="E906" s="14">
        <v>4168830787</v>
      </c>
      <c r="F906" s="502"/>
      <c r="G906" s="551"/>
      <c r="H906" s="502"/>
      <c r="I906" s="502"/>
      <c r="J906" s="502"/>
      <c r="K906" s="502"/>
      <c r="L906" s="502"/>
      <c r="M906" s="502"/>
      <c r="N906" s="502"/>
      <c r="O906" s="502">
        <v>20</v>
      </c>
      <c r="P906" s="502"/>
      <c r="Q906" s="503"/>
      <c r="R906" s="503"/>
      <c r="S906" s="503">
        <v>28</v>
      </c>
      <c r="T906" s="503">
        <v>10</v>
      </c>
      <c r="U906" s="503">
        <v>5</v>
      </c>
      <c r="V906" s="503"/>
      <c r="W906" s="503"/>
      <c r="X906" s="503"/>
      <c r="Y906" s="504"/>
      <c r="Z906" s="504"/>
      <c r="AA906" s="504"/>
      <c r="AB906" s="117"/>
    </row>
    <row r="907" spans="1:28" ht="18" customHeight="1">
      <c r="A907" s="514" t="s">
        <v>18447</v>
      </c>
      <c r="B907" s="686">
        <v>1647</v>
      </c>
      <c r="C907" s="19" t="s">
        <v>17292</v>
      </c>
      <c r="D907" s="353" t="str">
        <f>IFERROR(VLOOKUP($C907,'[5]Mã KH'!$A$3:$E$4001,3,0)," ")</f>
        <v>Tầng 2, khu TTTM Vincom Plaza Hạ Long, Khu vực Cột đồng hồ, Phường Bạch Đằng, Thành phố Hạ Long, Tỉnh Quảng Ninh, Việt Nam</v>
      </c>
      <c r="E907" s="14">
        <v>4168789544</v>
      </c>
      <c r="F907" s="502"/>
      <c r="G907" s="551"/>
      <c r="H907" s="502"/>
      <c r="I907" s="502"/>
      <c r="J907" s="502"/>
      <c r="K907" s="669">
        <v>2</v>
      </c>
      <c r="L907" s="669"/>
      <c r="M907" s="669"/>
      <c r="N907" s="669"/>
      <c r="O907" s="669">
        <v>30</v>
      </c>
      <c r="P907" s="669"/>
      <c r="Q907" s="670"/>
      <c r="R907" s="670"/>
      <c r="S907" s="670">
        <v>5</v>
      </c>
      <c r="T907" s="670"/>
      <c r="U907" s="670">
        <v>5</v>
      </c>
      <c r="V907" s="670"/>
      <c r="W907" s="670">
        <v>5</v>
      </c>
      <c r="X907" s="670"/>
      <c r="Y907" s="717"/>
      <c r="Z907" s="717">
        <v>5</v>
      </c>
      <c r="AA907" s="717"/>
      <c r="AB907" s="717"/>
    </row>
    <row r="908" spans="1:28" ht="18" customHeight="1">
      <c r="A908" s="514" t="s">
        <v>18447</v>
      </c>
      <c r="B908" s="681" t="s">
        <v>17307</v>
      </c>
      <c r="C908" s="19" t="s">
        <v>17283</v>
      </c>
      <c r="D908" s="353" t="str">
        <f>IFERROR(VLOOKUP($C908,'[5]Mã KH'!$A$3:$E$4001,3,0)," ")</f>
        <v>545 Lê Lợi, Phường Hoàng Văn Thụ, Thành phố  Bắc Giang, Tỉnh Bắc Giang, Việt Nam</v>
      </c>
      <c r="E908" s="14">
        <v>4168847157</v>
      </c>
      <c r="F908" s="502"/>
      <c r="G908" s="551"/>
      <c r="H908" s="502"/>
      <c r="I908" s="502"/>
      <c r="J908" s="502"/>
      <c r="K908" s="669"/>
      <c r="L908" s="669"/>
      <c r="M908" s="669">
        <v>6</v>
      </c>
      <c r="N908" s="669"/>
      <c r="O908" s="669">
        <v>15</v>
      </c>
      <c r="P908" s="669"/>
      <c r="Q908" s="670">
        <v>8</v>
      </c>
      <c r="R908" s="670"/>
      <c r="S908" s="670">
        <v>8</v>
      </c>
      <c r="T908" s="670">
        <v>8</v>
      </c>
      <c r="U908" s="670">
        <v>8</v>
      </c>
      <c r="V908" s="670"/>
      <c r="W908" s="670"/>
      <c r="X908" s="670"/>
      <c r="Y908" s="717"/>
      <c r="Z908" s="717"/>
      <c r="AA908" s="717"/>
      <c r="AB908" s="717"/>
    </row>
    <row r="909" spans="1:28" ht="18" customHeight="1">
      <c r="A909" s="514" t="s">
        <v>18447</v>
      </c>
      <c r="B909" s="681">
        <v>3363</v>
      </c>
      <c r="C909" s="19" t="s">
        <v>17425</v>
      </c>
      <c r="D909" s="353" t="str">
        <f>IFERROR(VLOOKUP($C909,'[5]Mã KH'!$A$3:$E$4001,3,0)," ")</f>
        <v>Số 460, phố Lý Bôn, Phường Đề Thám, Thành phố Thái Bình, Tỉnh Thái Bình, Việt Nam</v>
      </c>
      <c r="E909" s="14">
        <v>4168839916</v>
      </c>
      <c r="F909" s="502"/>
      <c r="G909" s="551"/>
      <c r="H909" s="502"/>
      <c r="I909" s="502"/>
      <c r="J909" s="502"/>
      <c r="K909" s="669"/>
      <c r="L909" s="669"/>
      <c r="M909" s="669"/>
      <c r="N909" s="669"/>
      <c r="O909" s="669">
        <v>5</v>
      </c>
      <c r="P909" s="669"/>
      <c r="Q909" s="670">
        <v>5</v>
      </c>
      <c r="R909" s="670"/>
      <c r="S909" s="670">
        <v>5</v>
      </c>
      <c r="T909" s="670">
        <v>10</v>
      </c>
      <c r="U909" s="670">
        <v>10</v>
      </c>
      <c r="V909" s="670"/>
      <c r="W909" s="670"/>
      <c r="X909" s="670"/>
      <c r="Y909" s="717"/>
      <c r="Z909" s="717"/>
      <c r="AA909" s="717"/>
      <c r="AB909" s="717"/>
    </row>
    <row r="910" spans="1:28" ht="18" customHeight="1">
      <c r="A910" s="514" t="s">
        <v>18447</v>
      </c>
      <c r="B910" s="681">
        <v>5790</v>
      </c>
      <c r="C910" s="19" t="s">
        <v>17425</v>
      </c>
      <c r="D910" s="353" t="str">
        <f>IFERROR(VLOOKUP($C910,'[5]Mã KH'!$A$3:$E$4001,3,0)," ")</f>
        <v>Số 460, phố Lý Bôn, Phường Đề Thám, Thành phố Thái Bình, Tỉnh Thái Bình, Việt Nam</v>
      </c>
      <c r="E910" s="14">
        <v>4168796021</v>
      </c>
      <c r="F910" s="502"/>
      <c r="G910" s="551"/>
      <c r="H910" s="502"/>
      <c r="I910" s="502"/>
      <c r="J910" s="502"/>
      <c r="K910" s="502"/>
      <c r="L910" s="502"/>
      <c r="M910" s="696">
        <v>20</v>
      </c>
      <c r="N910" s="502"/>
      <c r="O910" s="669">
        <v>10</v>
      </c>
      <c r="P910" s="502"/>
      <c r="Q910" s="503"/>
      <c r="R910" s="503"/>
      <c r="S910" s="503"/>
      <c r="T910" s="503"/>
      <c r="U910" s="503"/>
      <c r="V910" s="503"/>
      <c r="W910" s="503"/>
      <c r="X910" s="503"/>
      <c r="Y910" s="504"/>
      <c r="Z910" s="504"/>
      <c r="AA910" s="504"/>
      <c r="AB910" s="117"/>
    </row>
    <row r="911" spans="1:28" ht="18" customHeight="1">
      <c r="A911" s="514" t="s">
        <v>18447</v>
      </c>
      <c r="B911" s="681">
        <v>1601</v>
      </c>
      <c r="C911" s="19" t="s">
        <v>17305</v>
      </c>
      <c r="D911" s="353" t="str">
        <f>IFERROR(VLOOKUP($C911,'[5]Mã KH'!$A$3:$E$4001,3,0)," ")</f>
        <v>Tầng 2, TTTM Vincom Tuyên Quang, Số 260 đường Quang Trung, Phường Phan Thiết, Thành Phố Tuyên Quang, Tỉnh Tuyên Quang, Việt Nam</v>
      </c>
      <c r="E911" s="14">
        <v>4168818079</v>
      </c>
      <c r="F911" s="502"/>
      <c r="G911" s="551"/>
      <c r="H911" s="502"/>
      <c r="I911" s="502"/>
      <c r="J911" s="502"/>
      <c r="K911" s="669">
        <v>4</v>
      </c>
      <c r="L911" s="669"/>
      <c r="M911" s="669">
        <v>8</v>
      </c>
      <c r="N911" s="669"/>
      <c r="O911" s="669">
        <v>8</v>
      </c>
      <c r="P911" s="669"/>
      <c r="Q911" s="670"/>
      <c r="R911" s="670"/>
      <c r="S911" s="670">
        <v>4</v>
      </c>
      <c r="T911" s="670"/>
      <c r="U911" s="670">
        <v>5</v>
      </c>
      <c r="V911" s="670"/>
      <c r="W911" s="670"/>
      <c r="X911" s="670"/>
      <c r="Y911" s="717"/>
      <c r="Z911" s="717">
        <v>5</v>
      </c>
      <c r="AA911" s="504"/>
      <c r="AB911" s="117"/>
    </row>
    <row r="912" spans="1:28" ht="18" customHeight="1">
      <c r="A912" s="514" t="s">
        <v>18447</v>
      </c>
      <c r="B912" s="686">
        <v>1629</v>
      </c>
      <c r="C912" s="19" t="s">
        <v>17280</v>
      </c>
      <c r="D912" s="353" t="str">
        <f>IFERROR(VLOOKUP($C912,'[5]Mã KH'!$A$3:$E$4001,3,0)," ")</f>
        <v>Đường Lê Quang Đạo, Phường Đông Ngàn, Thành phố Từ Sơn, Tỉnh Bắc Ninh, Việt Nam</v>
      </c>
      <c r="E912" s="14">
        <v>4168783367</v>
      </c>
      <c r="F912" s="502"/>
      <c r="G912" s="551"/>
      <c r="H912" s="502"/>
      <c r="I912" s="502"/>
      <c r="J912" s="502"/>
      <c r="K912" s="669">
        <v>6</v>
      </c>
      <c r="L912" s="669"/>
      <c r="M912" s="669">
        <v>10</v>
      </c>
      <c r="N912" s="669"/>
      <c r="O912" s="669">
        <v>20</v>
      </c>
      <c r="P912" s="669"/>
      <c r="Q912" s="670">
        <v>1</v>
      </c>
      <c r="R912" s="670"/>
      <c r="S912" s="670">
        <v>2</v>
      </c>
      <c r="T912" s="670">
        <v>5</v>
      </c>
      <c r="U912" s="670">
        <v>3</v>
      </c>
      <c r="V912" s="670"/>
      <c r="W912" s="670">
        <v>3</v>
      </c>
      <c r="X912" s="670"/>
      <c r="Y912" s="717">
        <v>2</v>
      </c>
      <c r="Z912" s="717">
        <v>3</v>
      </c>
      <c r="AA912" s="504"/>
      <c r="AB912" s="117"/>
    </row>
    <row r="913" spans="1:28" ht="18" customHeight="1">
      <c r="A913" s="514" t="s">
        <v>18447</v>
      </c>
      <c r="B913" s="686">
        <v>1618</v>
      </c>
      <c r="C913" s="19" t="s">
        <v>17312</v>
      </c>
      <c r="D913" s="353" t="str">
        <f>IFERROR(VLOOKUP($C913,'[5]Mã KH'!$A$3:$E$4001,3,0)," ")</f>
        <v>TTTM Vincom Hà Nam, Phường Minh Khai, Thành phố Phủ Lý, Tỉnh Hà Nam, Việt Nam</v>
      </c>
      <c r="E913" s="14">
        <v>4168776026</v>
      </c>
      <c r="F913" s="502"/>
      <c r="G913" s="551"/>
      <c r="H913" s="502"/>
      <c r="I913" s="502"/>
      <c r="J913" s="502"/>
      <c r="K913" s="502"/>
      <c r="L913" s="502"/>
      <c r="M913" s="502">
        <v>15</v>
      </c>
      <c r="N913" s="502"/>
      <c r="O913" s="502">
        <v>10</v>
      </c>
      <c r="P913" s="502"/>
      <c r="Q913" s="503"/>
      <c r="R913" s="503"/>
      <c r="S913" s="503"/>
      <c r="T913" s="503"/>
      <c r="U913" s="503"/>
      <c r="V913" s="503"/>
      <c r="W913" s="503"/>
      <c r="X913" s="503"/>
      <c r="Y913" s="504"/>
      <c r="Z913" s="504">
        <v>5</v>
      </c>
      <c r="AA913" s="504"/>
      <c r="AB913" s="117"/>
    </row>
    <row r="914" spans="1:28" ht="18" customHeight="1">
      <c r="A914" s="638"/>
      <c r="B914" s="639"/>
      <c r="C914" s="52"/>
      <c r="D914" s="657" t="str">
        <f>IFERROR(VLOOKUP($C914,'[5]Mã KH'!$A$3:$E$4001,3,0)," ")</f>
        <v xml:space="preserve"> </v>
      </c>
      <c r="E914" s="157"/>
      <c r="F914" s="640"/>
      <c r="G914" s="641"/>
      <c r="H914" s="640"/>
      <c r="I914" s="640"/>
      <c r="J914" s="640"/>
      <c r="K914" s="640"/>
      <c r="L914" s="640"/>
      <c r="M914" s="640"/>
      <c r="N914" s="640"/>
      <c r="O914" s="640"/>
      <c r="P914" s="640"/>
      <c r="Q914" s="642"/>
      <c r="R914" s="642"/>
      <c r="S914" s="642"/>
      <c r="T914" s="642"/>
      <c r="U914" s="642"/>
      <c r="V914" s="642"/>
      <c r="W914" s="642"/>
      <c r="X914" s="642"/>
      <c r="Y914" s="643"/>
      <c r="Z914" s="643"/>
      <c r="AA914" s="643"/>
      <c r="AB914" s="644"/>
    </row>
    <row r="915" spans="1:28" ht="18" customHeight="1">
      <c r="A915" s="514"/>
      <c r="B915" s="511"/>
      <c r="C915" s="19"/>
      <c r="D915" s="372" t="s">
        <v>18503</v>
      </c>
      <c r="E915" s="14"/>
      <c r="F915" s="502"/>
      <c r="G915" s="551"/>
      <c r="H915" s="502"/>
      <c r="I915" s="502"/>
      <c r="J915" s="502"/>
      <c r="K915" s="502"/>
      <c r="L915" s="502"/>
      <c r="M915" s="502"/>
      <c r="N915" s="502"/>
      <c r="O915" s="502"/>
      <c r="P915" s="502"/>
      <c r="Q915" s="503"/>
      <c r="R915" s="503"/>
      <c r="S915" s="503"/>
      <c r="T915" s="503"/>
      <c r="U915" s="503"/>
      <c r="V915" s="503"/>
      <c r="W915" s="503"/>
      <c r="X915" s="503"/>
      <c r="Y915" s="504"/>
      <c r="Z915" s="504"/>
      <c r="AA915" s="504"/>
      <c r="AB915" s="117"/>
    </row>
    <row r="916" spans="1:28" ht="18" customHeight="1">
      <c r="A916" s="514" t="s">
        <v>18502</v>
      </c>
      <c r="B916" s="636" t="s">
        <v>18458</v>
      </c>
      <c r="C916" s="19" t="s">
        <v>17290</v>
      </c>
      <c r="D916" s="353" t="str">
        <f>IFERROR(VLOOKUP($C916,'[5]Mã KH'!$A$3:$E$4001,3,0)," ")</f>
        <v>khu trung tâm thương mại Vincom Lê Thánh Tông, Số 5 đường Lê, Phường Máy Tơ, Quận Ngô Quyền, Thành phố Hải Phòng, Việt Nam</v>
      </c>
      <c r="E916" s="14">
        <v>4168882653</v>
      </c>
      <c r="F916" s="502"/>
      <c r="G916" s="551"/>
      <c r="H916" s="502"/>
      <c r="I916" s="502"/>
      <c r="J916" s="502"/>
      <c r="K916" s="502"/>
      <c r="L916" s="502"/>
      <c r="M916" s="502">
        <v>15</v>
      </c>
      <c r="N916" s="502"/>
      <c r="O916" s="502">
        <v>15</v>
      </c>
      <c r="P916" s="502"/>
      <c r="Q916" s="503">
        <v>10</v>
      </c>
      <c r="R916" s="503"/>
      <c r="S916" s="503">
        <v>10</v>
      </c>
      <c r="T916" s="503"/>
      <c r="U916" s="503">
        <v>5</v>
      </c>
      <c r="V916" s="503"/>
      <c r="W916" s="503">
        <v>5</v>
      </c>
      <c r="X916" s="503"/>
      <c r="Y916" s="504"/>
      <c r="Z916" s="504">
        <v>5</v>
      </c>
      <c r="AA916" s="504"/>
      <c r="AB916" s="709"/>
    </row>
    <row r="917" spans="1:28" ht="18" customHeight="1">
      <c r="A917" s="514" t="s">
        <v>18502</v>
      </c>
      <c r="B917" s="636">
        <v>5787</v>
      </c>
      <c r="C917" s="19" t="s">
        <v>17290</v>
      </c>
      <c r="D917" s="353" t="str">
        <f>IFERROR(VLOOKUP($C917,'[5]Mã KH'!$A$3:$E$4001,3,0)," ")</f>
        <v>khu trung tâm thương mại Vincom Lê Thánh Tông, Số 5 đường Lê, Phường Máy Tơ, Quận Ngô Quyền, Thành phố Hải Phòng, Việt Nam</v>
      </c>
      <c r="E917" s="14">
        <v>4168846954</v>
      </c>
      <c r="F917" s="502"/>
      <c r="G917" s="551"/>
      <c r="H917" s="502"/>
      <c r="I917" s="502"/>
      <c r="J917" s="502"/>
      <c r="K917" s="502"/>
      <c r="L917" s="502"/>
      <c r="M917" s="502">
        <v>15</v>
      </c>
      <c r="N917" s="502"/>
      <c r="O917" s="502">
        <v>10</v>
      </c>
      <c r="P917" s="502"/>
      <c r="Q917" s="503">
        <v>10</v>
      </c>
      <c r="R917" s="503"/>
      <c r="S917" s="503"/>
      <c r="T917" s="503"/>
      <c r="U917" s="503"/>
      <c r="V917" s="503"/>
      <c r="W917" s="503"/>
      <c r="X917" s="503"/>
      <c r="Y917" s="504"/>
      <c r="Z917" s="504"/>
      <c r="AA917" s="504"/>
      <c r="AB917" s="709"/>
    </row>
    <row r="918" spans="1:28" ht="18" customHeight="1">
      <c r="A918" s="514" t="s">
        <v>18502</v>
      </c>
      <c r="B918" s="636">
        <v>5935</v>
      </c>
      <c r="C918" s="19" t="s">
        <v>17290</v>
      </c>
      <c r="D918" s="353" t="str">
        <f>IFERROR(VLOOKUP($C918,'[5]Mã KH'!$A$3:$E$4001,3,0)," ")</f>
        <v>khu trung tâm thương mại Vincom Lê Thánh Tông, Số 5 đường Lê, Phường Máy Tơ, Quận Ngô Quyền, Thành phố Hải Phòng, Việt Nam</v>
      </c>
      <c r="E918" s="14">
        <v>4168902531</v>
      </c>
      <c r="F918" s="502"/>
      <c r="G918" s="551"/>
      <c r="H918" s="502"/>
      <c r="I918" s="502"/>
      <c r="J918" s="502"/>
      <c r="K918" s="502"/>
      <c r="L918" s="502"/>
      <c r="M918" s="502">
        <v>10</v>
      </c>
      <c r="N918" s="502"/>
      <c r="O918" s="502">
        <v>10</v>
      </c>
      <c r="P918" s="502"/>
      <c r="Q918" s="503">
        <v>5</v>
      </c>
      <c r="R918" s="503"/>
      <c r="S918" s="503">
        <v>5</v>
      </c>
      <c r="T918" s="503"/>
      <c r="U918" s="503"/>
      <c r="V918" s="503"/>
      <c r="W918" s="503"/>
      <c r="X918" s="503"/>
      <c r="Y918" s="504"/>
      <c r="Z918" s="504"/>
      <c r="AA918" s="504"/>
      <c r="AB918" s="709"/>
    </row>
    <row r="919" spans="1:28" ht="18" customHeight="1">
      <c r="A919" s="514" t="s">
        <v>18502</v>
      </c>
      <c r="B919" s="636">
        <v>6019</v>
      </c>
      <c r="C919" s="19" t="s">
        <v>17290</v>
      </c>
      <c r="D919" s="353" t="str">
        <f>IFERROR(VLOOKUP($C919,'[5]Mã KH'!$A$3:$E$4001,3,0)," ")</f>
        <v>khu trung tâm thương mại Vincom Lê Thánh Tông, Số 5 đường Lê, Phường Máy Tơ, Quận Ngô Quyền, Thành phố Hải Phòng, Việt Nam</v>
      </c>
      <c r="E919" s="439">
        <v>4168982043</v>
      </c>
      <c r="F919" s="502"/>
      <c r="G919" s="551"/>
      <c r="H919" s="502"/>
      <c r="I919" s="502"/>
      <c r="J919" s="502"/>
      <c r="K919" s="502"/>
      <c r="L919" s="502"/>
      <c r="M919" s="669">
        <v>15</v>
      </c>
      <c r="N919" s="669"/>
      <c r="O919" s="669">
        <v>15</v>
      </c>
      <c r="P919" s="669"/>
      <c r="Q919" s="670">
        <v>10</v>
      </c>
      <c r="R919" s="670"/>
      <c r="S919" s="670">
        <v>10</v>
      </c>
      <c r="T919" s="670">
        <v>10</v>
      </c>
      <c r="U919" s="503"/>
      <c r="V919" s="503"/>
      <c r="W919" s="503"/>
      <c r="X919" s="503"/>
      <c r="Y919" s="504"/>
      <c r="Z919" s="504"/>
      <c r="AA919" s="504"/>
      <c r="AB919" s="709"/>
    </row>
    <row r="920" spans="1:28" ht="18" customHeight="1">
      <c r="A920" s="514" t="s">
        <v>18502</v>
      </c>
      <c r="B920" s="636">
        <v>6083</v>
      </c>
      <c r="C920" s="19" t="s">
        <v>17290</v>
      </c>
      <c r="D920" s="353" t="str">
        <f>IFERROR(VLOOKUP($C920,'[5]Mã KH'!$A$3:$E$4001,3,0)," ")</f>
        <v>khu trung tâm thương mại Vincom Lê Thánh Tông, Số 5 đường Lê, Phường Máy Tơ, Quận Ngô Quyền, Thành phố Hải Phòng, Việt Nam</v>
      </c>
      <c r="E920" s="14">
        <v>4168537437</v>
      </c>
      <c r="F920" s="502"/>
      <c r="G920" s="551"/>
      <c r="H920" s="502"/>
      <c r="I920" s="502"/>
      <c r="J920" s="502"/>
      <c r="K920" s="502"/>
      <c r="L920" s="502"/>
      <c r="M920" s="502">
        <v>15</v>
      </c>
      <c r="N920" s="502"/>
      <c r="O920" s="502">
        <v>10</v>
      </c>
      <c r="P920" s="502"/>
      <c r="Q920" s="503"/>
      <c r="R920" s="503"/>
      <c r="S920" s="503">
        <v>5</v>
      </c>
      <c r="T920" s="503"/>
      <c r="U920" s="503">
        <v>10</v>
      </c>
      <c r="V920" s="503"/>
      <c r="W920" s="503"/>
      <c r="X920" s="503"/>
      <c r="Y920" s="504"/>
      <c r="Z920" s="504"/>
      <c r="AA920" s="504"/>
      <c r="AB920" s="709"/>
    </row>
    <row r="921" spans="1:28" ht="18" customHeight="1">
      <c r="A921" s="514" t="s">
        <v>18502</v>
      </c>
      <c r="B921" s="637">
        <v>6083</v>
      </c>
      <c r="C921" s="19" t="s">
        <v>17290</v>
      </c>
      <c r="D921" s="353" t="str">
        <f>IFERROR(VLOOKUP($C921,'[5]Mã KH'!$A$3:$E$4001,3,0)," ")</f>
        <v>khu trung tâm thương mại Vincom Lê Thánh Tông, Số 5 đường Lê, Phường Máy Tơ, Quận Ngô Quyền, Thành phố Hải Phòng, Việt Nam</v>
      </c>
      <c r="E921" s="14">
        <v>4168713999</v>
      </c>
      <c r="F921" s="502"/>
      <c r="G921" s="551"/>
      <c r="H921" s="502"/>
      <c r="I921" s="502"/>
      <c r="J921" s="502"/>
      <c r="K921" s="502"/>
      <c r="L921" s="502"/>
      <c r="M921" s="502">
        <v>6</v>
      </c>
      <c r="N921" s="502"/>
      <c r="O921" s="502">
        <v>6</v>
      </c>
      <c r="P921" s="502"/>
      <c r="Q921" s="503"/>
      <c r="R921" s="503"/>
      <c r="S921" s="503"/>
      <c r="T921" s="503">
        <v>6</v>
      </c>
      <c r="U921" s="503"/>
      <c r="V921" s="503"/>
      <c r="W921" s="503"/>
      <c r="X921" s="503"/>
      <c r="Y921" s="504"/>
      <c r="Z921" s="504"/>
      <c r="AA921" s="504"/>
      <c r="AB921" s="709"/>
    </row>
    <row r="922" spans="1:28" ht="18" customHeight="1">
      <c r="A922" s="514" t="s">
        <v>18502</v>
      </c>
      <c r="B922" s="636">
        <v>5863</v>
      </c>
      <c r="C922" s="19" t="s">
        <v>17282</v>
      </c>
      <c r="D922" s="353" t="str">
        <f>IFERROR(VLOOKUP($C922,'[5]Mã KH'!$A$3:$E$4001,3,0)," ")</f>
        <v>481 Hùng Vương, Phường Đồng Tâm, Thành phố Vĩnh Yên, Tỉnh Vĩnh Phúc, Việt Nam</v>
      </c>
      <c r="E922" s="14">
        <v>4168912909</v>
      </c>
      <c r="F922" s="502"/>
      <c r="G922" s="551"/>
      <c r="H922" s="502"/>
      <c r="I922" s="502"/>
      <c r="J922" s="502"/>
      <c r="K922" s="502"/>
      <c r="L922" s="502"/>
      <c r="M922" s="502">
        <v>10</v>
      </c>
      <c r="N922" s="502"/>
      <c r="O922" s="502">
        <v>30</v>
      </c>
      <c r="P922" s="502"/>
      <c r="Q922" s="503"/>
      <c r="R922" s="503"/>
      <c r="S922" s="503">
        <v>5</v>
      </c>
      <c r="T922" s="503">
        <v>5</v>
      </c>
      <c r="U922" s="503"/>
      <c r="V922" s="503"/>
      <c r="W922" s="503"/>
      <c r="X922" s="503"/>
      <c r="Y922" s="504"/>
      <c r="Z922" s="504"/>
      <c r="AA922" s="504"/>
      <c r="AB922" s="709"/>
    </row>
    <row r="923" spans="1:28" ht="18" customHeight="1">
      <c r="A923" s="514" t="s">
        <v>18502</v>
      </c>
      <c r="B923" s="636">
        <v>6791</v>
      </c>
      <c r="C923" s="19" t="s">
        <v>17282</v>
      </c>
      <c r="D923" s="353" t="str">
        <f>IFERROR(VLOOKUP($C923,'[5]Mã KH'!$A$3:$E$4001,3,0)," ")</f>
        <v>481 Hùng Vương, Phường Đồng Tâm, Thành phố Vĩnh Yên, Tỉnh Vĩnh Phúc, Việt Nam</v>
      </c>
      <c r="E923" s="14">
        <v>4168842367</v>
      </c>
      <c r="F923" s="502"/>
      <c r="G923" s="551"/>
      <c r="H923" s="502"/>
      <c r="I923" s="502"/>
      <c r="J923" s="502"/>
      <c r="K923" s="502"/>
      <c r="L923" s="502"/>
      <c r="M923" s="502">
        <v>10</v>
      </c>
      <c r="N923" s="502"/>
      <c r="O923" s="502">
        <v>3</v>
      </c>
      <c r="P923" s="502"/>
      <c r="Q923" s="503">
        <v>3</v>
      </c>
      <c r="R923" s="503"/>
      <c r="S923" s="503"/>
      <c r="T923" s="503">
        <v>3</v>
      </c>
      <c r="U923" s="503">
        <v>3</v>
      </c>
      <c r="V923" s="503"/>
      <c r="W923" s="503"/>
      <c r="X923" s="503"/>
      <c r="Y923" s="504"/>
      <c r="Z923" s="504"/>
      <c r="AA923" s="504"/>
      <c r="AB923" s="709"/>
    </row>
    <row r="924" spans="1:28" ht="18" customHeight="1">
      <c r="A924" s="514" t="s">
        <v>18502</v>
      </c>
      <c r="B924" s="637">
        <v>6717</v>
      </c>
      <c r="C924" s="19" t="s">
        <v>17282</v>
      </c>
      <c r="D924" s="353" t="str">
        <f>IFERROR(VLOOKUP($C924,'[5]Mã KH'!$A$3:$E$4001,3,0)," ")</f>
        <v>481 Hùng Vương, Phường Đồng Tâm, Thành phố Vĩnh Yên, Tỉnh Vĩnh Phúc, Việt Nam</v>
      </c>
      <c r="E924" s="14">
        <v>4168842360</v>
      </c>
      <c r="F924" s="502"/>
      <c r="G924" s="551"/>
      <c r="H924" s="502"/>
      <c r="I924" s="502"/>
      <c r="J924" s="502"/>
      <c r="K924" s="502"/>
      <c r="L924" s="502"/>
      <c r="M924" s="502"/>
      <c r="N924" s="502"/>
      <c r="O924" s="502">
        <v>3</v>
      </c>
      <c r="P924" s="502"/>
      <c r="Q924" s="503">
        <v>3</v>
      </c>
      <c r="R924" s="503"/>
      <c r="S924" s="503">
        <v>3</v>
      </c>
      <c r="T924" s="503"/>
      <c r="U924" s="503">
        <v>3</v>
      </c>
      <c r="V924" s="503"/>
      <c r="W924" s="503"/>
      <c r="X924" s="503"/>
      <c r="Y924" s="504"/>
      <c r="Z924" s="504"/>
      <c r="AA924" s="504"/>
      <c r="AB924" s="709"/>
    </row>
    <row r="925" spans="1:28" ht="18" customHeight="1">
      <c r="A925" s="514" t="s">
        <v>18502</v>
      </c>
      <c r="B925" s="636">
        <v>5226</v>
      </c>
      <c r="C925" s="19" t="s">
        <v>17280</v>
      </c>
      <c r="D925" s="353" t="str">
        <f>IFERROR(VLOOKUP($C925,'[5]Mã KH'!$A$3:$E$4001,3,0)," ")</f>
        <v>Đường Lê Quang Đạo, Phường Đông Ngàn, Thành phố Từ Sơn, Tỉnh Bắc Ninh, Việt Nam</v>
      </c>
      <c r="E925" s="14">
        <v>4168877900</v>
      </c>
      <c r="F925" s="502"/>
      <c r="G925" s="551"/>
      <c r="H925" s="502"/>
      <c r="I925" s="502"/>
      <c r="J925" s="502"/>
      <c r="K925" s="502"/>
      <c r="L925" s="502"/>
      <c r="M925" s="669">
        <v>5</v>
      </c>
      <c r="N925" s="669"/>
      <c r="O925" s="669">
        <v>15</v>
      </c>
      <c r="P925" s="669"/>
      <c r="Q925" s="670">
        <v>10</v>
      </c>
      <c r="R925" s="503"/>
      <c r="S925" s="503"/>
      <c r="T925" s="503"/>
      <c r="U925" s="503"/>
      <c r="V925" s="503"/>
      <c r="W925" s="503"/>
      <c r="X925" s="503"/>
      <c r="Y925" s="504"/>
      <c r="Z925" s="504"/>
      <c r="AA925" s="504"/>
      <c r="AB925" s="709"/>
    </row>
    <row r="926" spans="1:28" ht="18" customHeight="1">
      <c r="A926" s="514" t="s">
        <v>18502</v>
      </c>
      <c r="B926" s="636">
        <v>3572</v>
      </c>
      <c r="C926" s="19" t="s">
        <v>17289</v>
      </c>
      <c r="D926" s="353" t="str">
        <f>IFERROR(VLOOKUP($C926,'[5]Mã KH'!$A$3:$E$4001,3,0)," ")</f>
        <v>Căn RA1, Tầng 01, Tòa A1 Khu căn hộ Rừng Cọ, KĐT TM và DL Vă, Xã Xuân Quan, Huyện Văn Giang, Tỉnh Hưng Yên, Việt Nam</v>
      </c>
      <c r="E926" s="14">
        <v>4168896856</v>
      </c>
      <c r="F926" s="502"/>
      <c r="G926" s="551"/>
      <c r="H926" s="502"/>
      <c r="I926" s="502"/>
      <c r="J926" s="502"/>
      <c r="K926" s="502"/>
      <c r="L926" s="502"/>
      <c r="M926" s="669">
        <v>15</v>
      </c>
      <c r="N926" s="669"/>
      <c r="O926" s="669">
        <v>10</v>
      </c>
      <c r="P926" s="502"/>
      <c r="Q926" s="503"/>
      <c r="R926" s="503"/>
      <c r="S926" s="503"/>
      <c r="T926" s="503"/>
      <c r="U926" s="503"/>
      <c r="V926" s="503"/>
      <c r="W926" s="503"/>
      <c r="X926" s="503"/>
      <c r="Y926" s="504"/>
      <c r="Z926" s="504"/>
      <c r="AA926" s="504"/>
      <c r="AB926" s="709"/>
    </row>
    <row r="927" spans="1:28" ht="18" customHeight="1">
      <c r="A927" s="514" t="s">
        <v>18502</v>
      </c>
      <c r="B927" s="636">
        <v>4507</v>
      </c>
      <c r="C927" s="19" t="s">
        <v>17342</v>
      </c>
      <c r="D927" s="353" t="str">
        <f>IFERROR(VLOOKUP($C927,'[5]Mã KH'!$A$3:$E$4001,3,0)," ")</f>
        <v>Tầng 1, Vincom+ Tĩnh Gia, Thôn Nam Yến, Xã Hải Yến, Thị xã Nghi Sơn, Tỉnh Thanh Hoá, Việt Nam</v>
      </c>
      <c r="E927" s="14">
        <v>4168752595</v>
      </c>
      <c r="F927" s="502"/>
      <c r="G927" s="551"/>
      <c r="H927" s="502"/>
      <c r="I927" s="502"/>
      <c r="J927" s="502"/>
      <c r="K927" s="502"/>
      <c r="L927" s="502"/>
      <c r="M927" s="669">
        <v>4</v>
      </c>
      <c r="N927" s="669"/>
      <c r="O927" s="669">
        <v>9</v>
      </c>
      <c r="P927" s="669"/>
      <c r="Q927" s="670">
        <v>5</v>
      </c>
      <c r="R927" s="670"/>
      <c r="S927" s="670">
        <v>7</v>
      </c>
      <c r="T927" s="670">
        <v>13</v>
      </c>
      <c r="U927" s="670">
        <v>5</v>
      </c>
      <c r="V927" s="670"/>
      <c r="W927" s="670"/>
      <c r="X927" s="670"/>
      <c r="Y927" s="717">
        <v>1</v>
      </c>
      <c r="Z927" s="504"/>
      <c r="AA927" s="504"/>
      <c r="AB927" s="709"/>
    </row>
    <row r="928" spans="1:28" ht="18" customHeight="1">
      <c r="A928" s="514" t="s">
        <v>18502</v>
      </c>
      <c r="B928" s="636">
        <v>6329</v>
      </c>
      <c r="C928" s="19" t="s">
        <v>17342</v>
      </c>
      <c r="D928" s="353" t="str">
        <f>IFERROR(VLOOKUP($C928,'[5]Mã KH'!$A$3:$E$4001,3,0)," ")</f>
        <v>Tầng 1, Vincom+ Tĩnh Gia, Thôn Nam Yến, Xã Hải Yến, Thị xã Nghi Sơn, Tỉnh Thanh Hoá, Việt Nam</v>
      </c>
      <c r="E928" s="14">
        <v>4168793734</v>
      </c>
      <c r="F928" s="502"/>
      <c r="G928" s="551"/>
      <c r="H928" s="502"/>
      <c r="I928" s="502"/>
      <c r="J928" s="502"/>
      <c r="K928" s="502"/>
      <c r="L928" s="502"/>
      <c r="M928" s="502">
        <v>15</v>
      </c>
      <c r="N928" s="502"/>
      <c r="O928" s="502">
        <v>15</v>
      </c>
      <c r="P928" s="502"/>
      <c r="Q928" s="503">
        <v>3</v>
      </c>
      <c r="R928" s="503"/>
      <c r="S928" s="503"/>
      <c r="T928" s="503">
        <v>9</v>
      </c>
      <c r="U928" s="503"/>
      <c r="V928" s="503"/>
      <c r="W928" s="503">
        <v>2</v>
      </c>
      <c r="X928" s="503"/>
      <c r="Y928" s="504"/>
      <c r="Z928" s="504">
        <v>2</v>
      </c>
      <c r="AA928" s="504"/>
      <c r="AB928" s="709"/>
    </row>
    <row r="929" spans="1:28" ht="18" customHeight="1">
      <c r="A929" s="514" t="s">
        <v>18502</v>
      </c>
      <c r="B929" s="636">
        <v>6167</v>
      </c>
      <c r="C929" s="19" t="s">
        <v>17342</v>
      </c>
      <c r="D929" s="353" t="str">
        <f>IFERROR(VLOOKUP($C929,'[5]Mã KH'!$A$3:$E$4001,3,0)," ")</f>
        <v>Tầng 1, Vincom+ Tĩnh Gia, Thôn Nam Yến, Xã Hải Yến, Thị xã Nghi Sơn, Tỉnh Thanh Hoá, Việt Nam</v>
      </c>
      <c r="E929" s="14">
        <v>4168752784</v>
      </c>
      <c r="F929" s="502"/>
      <c r="G929" s="551"/>
      <c r="H929" s="502"/>
      <c r="I929" s="502"/>
      <c r="J929" s="502"/>
      <c r="K929" s="502"/>
      <c r="L929" s="502"/>
      <c r="M929" s="669">
        <v>12</v>
      </c>
      <c r="N929" s="669"/>
      <c r="O929" s="669">
        <v>5</v>
      </c>
      <c r="P929" s="669"/>
      <c r="Q929" s="670">
        <v>2</v>
      </c>
      <c r="R929" s="670"/>
      <c r="S929" s="670">
        <v>5</v>
      </c>
      <c r="T929" s="670">
        <v>20</v>
      </c>
      <c r="U929" s="670">
        <v>3</v>
      </c>
      <c r="V929" s="670"/>
      <c r="W929" s="670"/>
      <c r="X929" s="670"/>
      <c r="Y929" s="717">
        <v>4</v>
      </c>
      <c r="Z929" s="504"/>
      <c r="AA929" s="504"/>
      <c r="AB929" s="709"/>
    </row>
    <row r="930" spans="1:28" ht="18" customHeight="1">
      <c r="A930" s="514" t="s">
        <v>18502</v>
      </c>
      <c r="B930" s="636">
        <v>5568</v>
      </c>
      <c r="C930" s="19" t="s">
        <v>17342</v>
      </c>
      <c r="D930" s="353" t="str">
        <f>IFERROR(VLOOKUP($C930,'[5]Mã KH'!$A$3:$E$4001,3,0)," ")</f>
        <v>Tầng 1, Vincom+ Tĩnh Gia, Thôn Nam Yến, Xã Hải Yến, Thị xã Nghi Sơn, Tỉnh Thanh Hoá, Việt Nam</v>
      </c>
      <c r="E930" s="14">
        <v>4168752725</v>
      </c>
      <c r="F930" s="502"/>
      <c r="G930" s="551"/>
      <c r="H930" s="502"/>
      <c r="I930" s="502"/>
      <c r="J930" s="502"/>
      <c r="K930" s="502"/>
      <c r="L930" s="502"/>
      <c r="M930" s="669">
        <v>5</v>
      </c>
      <c r="N930" s="669"/>
      <c r="O930" s="669">
        <v>9</v>
      </c>
      <c r="P930" s="669"/>
      <c r="Q930" s="670"/>
      <c r="R930" s="670"/>
      <c r="S930" s="670">
        <v>11</v>
      </c>
      <c r="T930" s="670">
        <v>13</v>
      </c>
      <c r="U930" s="670">
        <v>10</v>
      </c>
      <c r="V930" s="670"/>
      <c r="W930" s="670"/>
      <c r="X930" s="670"/>
      <c r="Y930" s="717">
        <v>3</v>
      </c>
      <c r="Z930" s="717"/>
      <c r="AA930" s="504"/>
      <c r="AB930" s="709"/>
    </row>
    <row r="931" spans="1:28" ht="18" customHeight="1">
      <c r="A931" s="514" t="s">
        <v>18502</v>
      </c>
      <c r="B931" s="636">
        <v>5912</v>
      </c>
      <c r="C931" s="19" t="s">
        <v>17342</v>
      </c>
      <c r="D931" s="353" t="str">
        <f>IFERROR(VLOOKUP($C931,'[5]Mã KH'!$A$3:$E$4001,3,0)," ")</f>
        <v>Tầng 1, Vincom+ Tĩnh Gia, Thôn Nam Yến, Xã Hải Yến, Thị xã Nghi Sơn, Tỉnh Thanh Hoá, Việt Nam</v>
      </c>
      <c r="E931" s="14">
        <v>4168793508</v>
      </c>
      <c r="F931" s="502"/>
      <c r="G931" s="551"/>
      <c r="H931" s="502"/>
      <c r="I931" s="502"/>
      <c r="J931" s="502"/>
      <c r="K931" s="502"/>
      <c r="L931" s="502"/>
      <c r="M931" s="502"/>
      <c r="N931" s="502"/>
      <c r="O931" s="502">
        <v>15</v>
      </c>
      <c r="P931" s="502"/>
      <c r="Q931" s="503">
        <v>5</v>
      </c>
      <c r="R931" s="503"/>
      <c r="S931" s="503">
        <v>5</v>
      </c>
      <c r="T931" s="503">
        <v>15</v>
      </c>
      <c r="U931" s="503"/>
      <c r="V931" s="503"/>
      <c r="W931" s="503"/>
      <c r="X931" s="503"/>
      <c r="Y931" s="504"/>
      <c r="Z931" s="504"/>
      <c r="AA931" s="504"/>
      <c r="AB931" s="709"/>
    </row>
    <row r="932" spans="1:28" ht="18" customHeight="1">
      <c r="A932" s="514" t="s">
        <v>18502</v>
      </c>
      <c r="B932" s="636">
        <v>5744</v>
      </c>
      <c r="C932" s="19" t="s">
        <v>17342</v>
      </c>
      <c r="D932" s="353" t="str">
        <f>IFERROR(VLOOKUP($C932,'[5]Mã KH'!$A$3:$E$4001,3,0)," ")</f>
        <v>Tầng 1, Vincom+ Tĩnh Gia, Thôn Nam Yến, Xã Hải Yến, Thị xã Nghi Sơn, Tỉnh Thanh Hoá, Việt Nam</v>
      </c>
      <c r="E932" s="14">
        <v>4168793455</v>
      </c>
      <c r="F932" s="502"/>
      <c r="G932" s="551"/>
      <c r="H932" s="502"/>
      <c r="I932" s="502"/>
      <c r="J932" s="502"/>
      <c r="K932" s="502"/>
      <c r="L932" s="502"/>
      <c r="M932" s="669">
        <v>5</v>
      </c>
      <c r="N932" s="669"/>
      <c r="O932" s="669">
        <v>5</v>
      </c>
      <c r="P932" s="669"/>
      <c r="Q932" s="670">
        <v>3</v>
      </c>
      <c r="R932" s="670"/>
      <c r="S932" s="670">
        <v>3</v>
      </c>
      <c r="T932" s="670">
        <v>10</v>
      </c>
      <c r="U932" s="670">
        <v>3</v>
      </c>
      <c r="V932" s="670"/>
      <c r="W932" s="670">
        <v>3</v>
      </c>
      <c r="X932" s="670"/>
      <c r="Y932" s="717"/>
      <c r="Z932" s="504"/>
      <c r="AA932" s="504"/>
      <c r="AB932" s="709"/>
    </row>
    <row r="933" spans="1:28" ht="18" customHeight="1">
      <c r="A933" s="514" t="s">
        <v>18502</v>
      </c>
      <c r="B933" s="636">
        <v>6439</v>
      </c>
      <c r="C933" s="19" t="s">
        <v>17342</v>
      </c>
      <c r="D933" s="353" t="str">
        <f>IFERROR(VLOOKUP($C933,'[5]Mã KH'!$A$3:$E$4001,3,0)," ")</f>
        <v>Tầng 1, Vincom+ Tĩnh Gia, Thôn Nam Yến, Xã Hải Yến, Thị xã Nghi Sơn, Tỉnh Thanh Hoá, Việt Nam</v>
      </c>
      <c r="E933" s="14">
        <v>4168793818</v>
      </c>
      <c r="F933" s="502"/>
      <c r="G933" s="551"/>
      <c r="H933" s="502"/>
      <c r="I933" s="502"/>
      <c r="J933" s="502"/>
      <c r="K933" s="502"/>
      <c r="L933" s="502"/>
      <c r="M933" s="502"/>
      <c r="N933" s="502"/>
      <c r="O933" s="669">
        <v>15</v>
      </c>
      <c r="P933" s="669"/>
      <c r="Q933" s="670">
        <v>5</v>
      </c>
      <c r="R933" s="670"/>
      <c r="S933" s="670">
        <v>15</v>
      </c>
      <c r="T933" s="670">
        <v>25</v>
      </c>
      <c r="U933" s="670"/>
      <c r="V933" s="503"/>
      <c r="W933" s="503"/>
      <c r="X933" s="503"/>
      <c r="Y933" s="504"/>
      <c r="Z933" s="504"/>
      <c r="AA933" s="504"/>
      <c r="AB933" s="709"/>
    </row>
    <row r="934" spans="1:28" ht="18" customHeight="1">
      <c r="A934" s="514" t="s">
        <v>18502</v>
      </c>
      <c r="B934" s="636">
        <v>6385</v>
      </c>
      <c r="C934" s="19" t="s">
        <v>17342</v>
      </c>
      <c r="D934" s="353" t="str">
        <f>IFERROR(VLOOKUP($C934,'[5]Mã KH'!$A$3:$E$4001,3,0)," ")</f>
        <v>Tầng 1, Vincom+ Tĩnh Gia, Thôn Nam Yến, Xã Hải Yến, Thị xã Nghi Sơn, Tỉnh Thanh Hoá, Việt Nam</v>
      </c>
      <c r="E934" s="14">
        <v>4168793788</v>
      </c>
      <c r="F934" s="502"/>
      <c r="G934" s="551"/>
      <c r="H934" s="502"/>
      <c r="I934" s="502"/>
      <c r="J934" s="502"/>
      <c r="K934" s="502"/>
      <c r="L934" s="502"/>
      <c r="M934" s="502"/>
      <c r="N934" s="502"/>
      <c r="O934" s="669">
        <v>10</v>
      </c>
      <c r="P934" s="669"/>
      <c r="Q934" s="670">
        <v>15</v>
      </c>
      <c r="R934" s="670"/>
      <c r="S934" s="670">
        <v>15</v>
      </c>
      <c r="T934" s="670">
        <v>20</v>
      </c>
      <c r="U934" s="503"/>
      <c r="V934" s="503"/>
      <c r="W934" s="503"/>
      <c r="X934" s="503"/>
      <c r="Y934" s="504"/>
      <c r="Z934" s="504"/>
      <c r="AA934" s="504"/>
      <c r="AB934" s="709"/>
    </row>
    <row r="935" spans="1:28" ht="18" customHeight="1">
      <c r="A935" s="514" t="s">
        <v>18502</v>
      </c>
      <c r="B935" s="636">
        <v>4308</v>
      </c>
      <c r="C935" s="19" t="s">
        <v>17342</v>
      </c>
      <c r="D935" s="353" t="str">
        <f>IFERROR(VLOOKUP($C935,'[5]Mã KH'!$A$3:$E$4001,3,0)," ")</f>
        <v>Tầng 1, Vincom+ Tĩnh Gia, Thôn Nam Yến, Xã Hải Yến, Thị xã Nghi Sơn, Tỉnh Thanh Hoá, Việt Nam</v>
      </c>
      <c r="E935" s="14">
        <v>4168753153</v>
      </c>
      <c r="F935" s="502"/>
      <c r="G935" s="551"/>
      <c r="H935" s="502"/>
      <c r="I935" s="502"/>
      <c r="J935" s="502"/>
      <c r="K935" s="502"/>
      <c r="L935" s="502"/>
      <c r="M935" s="669">
        <v>1</v>
      </c>
      <c r="N935" s="669"/>
      <c r="O935" s="669">
        <v>9</v>
      </c>
      <c r="P935" s="669"/>
      <c r="Q935" s="670"/>
      <c r="R935" s="670"/>
      <c r="S935" s="670">
        <v>2</v>
      </c>
      <c r="T935" s="670">
        <v>10</v>
      </c>
      <c r="U935" s="670">
        <v>4</v>
      </c>
      <c r="V935" s="670"/>
      <c r="W935" s="670"/>
      <c r="X935" s="670"/>
      <c r="Y935" s="717">
        <v>4</v>
      </c>
      <c r="Z935" s="504"/>
      <c r="AA935" s="504"/>
      <c r="AB935" s="709"/>
    </row>
    <row r="936" spans="1:28" ht="18" customHeight="1">
      <c r="A936" s="514" t="s">
        <v>18502</v>
      </c>
      <c r="B936" s="636">
        <v>3823</v>
      </c>
      <c r="C936" s="19" t="s">
        <v>17342</v>
      </c>
      <c r="D936" s="353" t="str">
        <f>IFERROR(VLOOKUP($C936,'[5]Mã KH'!$A$3:$E$4001,3,0)," ")</f>
        <v>Tầng 1, Vincom+ Tĩnh Gia, Thôn Nam Yến, Xã Hải Yến, Thị xã Nghi Sơn, Tỉnh Thanh Hoá, Việt Nam</v>
      </c>
      <c r="E936" s="14">
        <v>4168752519</v>
      </c>
      <c r="F936" s="502"/>
      <c r="G936" s="551"/>
      <c r="H936" s="502"/>
      <c r="I936" s="502"/>
      <c r="J936" s="502"/>
      <c r="K936" s="502"/>
      <c r="L936" s="502"/>
      <c r="M936" s="502">
        <v>1</v>
      </c>
      <c r="N936" s="502"/>
      <c r="O936" s="502">
        <v>6</v>
      </c>
      <c r="P936" s="502"/>
      <c r="Q936" s="503">
        <v>1</v>
      </c>
      <c r="R936" s="503"/>
      <c r="S936" s="503">
        <v>8</v>
      </c>
      <c r="T936" s="503">
        <v>18</v>
      </c>
      <c r="U936" s="503">
        <v>10</v>
      </c>
      <c r="V936" s="503"/>
      <c r="W936" s="503"/>
      <c r="X936" s="503"/>
      <c r="Y936" s="504">
        <v>3</v>
      </c>
      <c r="Z936" s="504"/>
      <c r="AA936" s="504"/>
      <c r="AB936" s="709"/>
    </row>
    <row r="937" spans="1:28" ht="18" customHeight="1">
      <c r="A937" s="514" t="s">
        <v>18502</v>
      </c>
      <c r="B937" s="636">
        <v>3614</v>
      </c>
      <c r="C937" s="19" t="s">
        <v>17342</v>
      </c>
      <c r="D937" s="353" t="str">
        <f>IFERROR(VLOOKUP($C937,'[5]Mã KH'!$A$3:$E$4001,3,0)," ")</f>
        <v>Tầng 1, Vincom+ Tĩnh Gia, Thôn Nam Yến, Xã Hải Yến, Thị xã Nghi Sơn, Tỉnh Thanh Hoá, Việt Nam</v>
      </c>
      <c r="E937" s="14">
        <v>4168752484</v>
      </c>
      <c r="F937" s="502"/>
      <c r="G937" s="551"/>
      <c r="H937" s="502"/>
      <c r="I937" s="502"/>
      <c r="J937" s="502"/>
      <c r="K937" s="502"/>
      <c r="L937" s="502"/>
      <c r="M937" s="502">
        <v>5</v>
      </c>
      <c r="N937" s="502"/>
      <c r="O937" s="502">
        <v>10</v>
      </c>
      <c r="P937" s="502"/>
      <c r="Q937" s="503">
        <v>9</v>
      </c>
      <c r="R937" s="503"/>
      <c r="S937" s="503">
        <v>5</v>
      </c>
      <c r="T937" s="503">
        <v>16</v>
      </c>
      <c r="U937" s="503">
        <v>6</v>
      </c>
      <c r="V937" s="503"/>
      <c r="W937" s="503"/>
      <c r="X937" s="503"/>
      <c r="Y937" s="504">
        <v>3</v>
      </c>
      <c r="Z937" s="504"/>
      <c r="AA937" s="504"/>
      <c r="AB937" s="709"/>
    </row>
    <row r="938" spans="1:28" ht="18" customHeight="1">
      <c r="A938" s="514" t="s">
        <v>18502</v>
      </c>
      <c r="B938" s="681">
        <v>6414</v>
      </c>
      <c r="C938" s="19" t="s">
        <v>18459</v>
      </c>
      <c r="D938" s="353" t="str">
        <f>IFERROR(VLOOKUP($C938,'[5]Mã KH'!$A$3:$E$4001,3,0)," ")</f>
        <v>TTTM Đồng Hới, Đường Quách Xuân Kỳ, Phường Đồng Hải, Thành phố Đồng Hới, Tỉnh Quảng Bình, Việt Nam</v>
      </c>
      <c r="E938" s="14">
        <v>4168793804</v>
      </c>
      <c r="F938" s="502"/>
      <c r="G938" s="551"/>
      <c r="H938" s="502"/>
      <c r="I938" s="502"/>
      <c r="J938" s="502"/>
      <c r="K938" s="502"/>
      <c r="L938" s="502"/>
      <c r="M938" s="502"/>
      <c r="N938" s="502"/>
      <c r="O938" s="669">
        <v>22</v>
      </c>
      <c r="P938" s="669"/>
      <c r="Q938" s="670">
        <v>10</v>
      </c>
      <c r="R938" s="670"/>
      <c r="S938" s="670">
        <v>21</v>
      </c>
      <c r="T938" s="670">
        <v>6</v>
      </c>
      <c r="U938" s="670">
        <v>10</v>
      </c>
      <c r="V938" s="670"/>
      <c r="W938" s="670"/>
      <c r="X938" s="670"/>
      <c r="Y938" s="717"/>
      <c r="Z938" s="717">
        <v>1</v>
      </c>
      <c r="AA938" s="504"/>
      <c r="AB938" s="709"/>
    </row>
    <row r="939" spans="1:28" ht="18" customHeight="1">
      <c r="A939" s="514" t="s">
        <v>18502</v>
      </c>
      <c r="B939" s="681" t="s">
        <v>18460</v>
      </c>
      <c r="C939" s="19" t="s">
        <v>18459</v>
      </c>
      <c r="D939" s="353" t="str">
        <f>IFERROR(VLOOKUP($C939,'[5]Mã KH'!$A$3:$E$4001,3,0)," ")</f>
        <v>TTTM Đồng Hới, Đường Quách Xuân Kỳ, Phường Đồng Hải, Thành phố Đồng Hới, Tỉnh Quảng Bình, Việt Nam</v>
      </c>
      <c r="E939" s="14">
        <v>4168752408</v>
      </c>
      <c r="F939" s="502"/>
      <c r="G939" s="551"/>
      <c r="H939" s="502"/>
      <c r="I939" s="502"/>
      <c r="J939" s="502"/>
      <c r="K939" s="502"/>
      <c r="L939" s="502"/>
      <c r="M939" s="669">
        <v>2</v>
      </c>
      <c r="N939" s="669"/>
      <c r="O939" s="669">
        <v>21</v>
      </c>
      <c r="P939" s="669"/>
      <c r="Q939" s="670"/>
      <c r="R939" s="670"/>
      <c r="S939" s="670">
        <v>22</v>
      </c>
      <c r="T939" s="670">
        <v>17</v>
      </c>
      <c r="U939" s="670">
        <v>11</v>
      </c>
      <c r="V939" s="670"/>
      <c r="W939" s="670"/>
      <c r="X939" s="503"/>
      <c r="Y939" s="504"/>
      <c r="Z939" s="504"/>
      <c r="AA939" s="504"/>
      <c r="AB939" s="709"/>
    </row>
    <row r="940" spans="1:28" ht="18" customHeight="1">
      <c r="A940" s="514" t="s">
        <v>18502</v>
      </c>
      <c r="B940" s="681">
        <v>6552</v>
      </c>
      <c r="C940" s="19" t="s">
        <v>18459</v>
      </c>
      <c r="D940" s="353" t="str">
        <f>IFERROR(VLOOKUP($C940,'[5]Mã KH'!$A$3:$E$4001,3,0)," ")</f>
        <v>TTTM Đồng Hới, Đường Quách Xuân Kỳ, Phường Đồng Hải, Thành phố Đồng Hới, Tỉnh Quảng Bình, Việt Nam</v>
      </c>
      <c r="E940" s="14">
        <v>4168793898</v>
      </c>
      <c r="F940" s="502"/>
      <c r="G940" s="551"/>
      <c r="H940" s="502"/>
      <c r="I940" s="502"/>
      <c r="J940" s="502"/>
      <c r="K940" s="502"/>
      <c r="L940" s="502"/>
      <c r="M940" s="502"/>
      <c r="N940" s="502"/>
      <c r="O940" s="669">
        <v>24</v>
      </c>
      <c r="P940" s="502"/>
      <c r="Q940" s="503">
        <v>5</v>
      </c>
      <c r="R940" s="503"/>
      <c r="S940" s="503">
        <v>10</v>
      </c>
      <c r="T940" s="503">
        <v>5</v>
      </c>
      <c r="U940" s="503"/>
      <c r="V940" s="503"/>
      <c r="W940" s="503"/>
      <c r="X940" s="503"/>
      <c r="Y940" s="504"/>
      <c r="Z940" s="504"/>
      <c r="AA940" s="504"/>
      <c r="AB940" s="709"/>
    </row>
    <row r="941" spans="1:28" ht="18" customHeight="1">
      <c r="A941" s="514" t="s">
        <v>18502</v>
      </c>
      <c r="B941" s="636">
        <v>6642</v>
      </c>
      <c r="C941" s="19" t="s">
        <v>18459</v>
      </c>
      <c r="D941" s="353" t="str">
        <f>IFERROR(VLOOKUP($C941,'[5]Mã KH'!$A$3:$E$4001,3,0)," ")</f>
        <v>TTTM Đồng Hới, Đường Quách Xuân Kỳ, Phường Đồng Hải, Thành phố Đồng Hới, Tỉnh Quảng Bình, Việt Nam</v>
      </c>
      <c r="E941" s="14">
        <v>4168372817</v>
      </c>
      <c r="F941" s="502"/>
      <c r="G941" s="551"/>
      <c r="H941" s="502"/>
      <c r="I941" s="502"/>
      <c r="J941" s="502"/>
      <c r="K941" s="502"/>
      <c r="L941" s="502"/>
      <c r="M941" s="502">
        <v>10</v>
      </c>
      <c r="N941" s="502"/>
      <c r="O941" s="502">
        <v>7</v>
      </c>
      <c r="P941" s="502"/>
      <c r="Q941" s="503">
        <v>5</v>
      </c>
      <c r="R941" s="503"/>
      <c r="S941" s="503">
        <v>8</v>
      </c>
      <c r="T941" s="503">
        <v>5</v>
      </c>
      <c r="U941" s="503"/>
      <c r="V941" s="503"/>
      <c r="W941" s="503"/>
      <c r="X941" s="503"/>
      <c r="Y941" s="504"/>
      <c r="Z941" s="504"/>
      <c r="AA941" s="504"/>
      <c r="AB941" s="709"/>
    </row>
    <row r="942" spans="1:28" ht="18" customHeight="1">
      <c r="A942" s="514" t="s">
        <v>18502</v>
      </c>
      <c r="B942" s="636">
        <v>1612</v>
      </c>
      <c r="C942" s="19" t="s">
        <v>18459</v>
      </c>
      <c r="D942" s="353" t="str">
        <f>IFERROR(VLOOKUP($C942,'[5]Mã KH'!$A$3:$E$4001,3,0)," ")</f>
        <v>TTTM Đồng Hới, Đường Quách Xuân Kỳ, Phường Đồng Hải, Thành phố Đồng Hới, Tỉnh Quảng Bình, Việt Nam</v>
      </c>
      <c r="E942" s="14">
        <v>4168781540</v>
      </c>
      <c r="F942" s="502"/>
      <c r="G942" s="551"/>
      <c r="H942" s="502"/>
      <c r="I942" s="502"/>
      <c r="J942" s="502"/>
      <c r="K942" s="669">
        <v>10</v>
      </c>
      <c r="L942" s="669"/>
      <c r="M942" s="669">
        <v>10</v>
      </c>
      <c r="N942" s="669"/>
      <c r="O942" s="669"/>
      <c r="P942" s="669"/>
      <c r="Q942" s="670"/>
      <c r="R942" s="670"/>
      <c r="S942" s="670">
        <v>10</v>
      </c>
      <c r="T942" s="670"/>
      <c r="U942" s="670">
        <v>10</v>
      </c>
      <c r="V942" s="670"/>
      <c r="W942" s="670">
        <v>10</v>
      </c>
      <c r="X942" s="670"/>
      <c r="Y942" s="717">
        <v>10</v>
      </c>
      <c r="Z942" s="504"/>
      <c r="AA942" s="504"/>
      <c r="AB942" s="709"/>
    </row>
    <row r="943" spans="1:28" ht="18" customHeight="1">
      <c r="A943" s="514" t="s">
        <v>18502</v>
      </c>
      <c r="B943" s="636">
        <v>6723</v>
      </c>
      <c r="C943" s="19" t="s">
        <v>18459</v>
      </c>
      <c r="D943" s="353" t="str">
        <f>IFERROR(VLOOKUP($C943,'[5]Mã KH'!$A$3:$E$4001,3,0)," ")</f>
        <v>TTTM Đồng Hới, Đường Quách Xuân Kỳ, Phường Đồng Hải, Thành phố Đồng Hới, Tỉnh Quảng Bình, Việt Nam</v>
      </c>
      <c r="E943" s="14">
        <v>4168372880</v>
      </c>
      <c r="F943" s="502"/>
      <c r="G943" s="551"/>
      <c r="H943" s="502"/>
      <c r="I943" s="502"/>
      <c r="J943" s="502"/>
      <c r="K943" s="502"/>
      <c r="L943" s="502"/>
      <c r="M943" s="502"/>
      <c r="N943" s="502"/>
      <c r="O943" s="502">
        <v>21</v>
      </c>
      <c r="P943" s="502"/>
      <c r="Q943" s="503">
        <v>3</v>
      </c>
      <c r="R943" s="503"/>
      <c r="S943" s="503">
        <v>15</v>
      </c>
      <c r="T943" s="503"/>
      <c r="U943" s="503"/>
      <c r="V943" s="503"/>
      <c r="W943" s="503">
        <v>3</v>
      </c>
      <c r="X943" s="503"/>
      <c r="Y943" s="504"/>
      <c r="Z943" s="504">
        <v>5</v>
      </c>
      <c r="AA943" s="504"/>
      <c r="AB943" s="709"/>
    </row>
    <row r="944" spans="1:28" ht="18" customHeight="1">
      <c r="A944" s="514" t="s">
        <v>18502</v>
      </c>
      <c r="B944" s="637">
        <v>6723</v>
      </c>
      <c r="C944" s="19" t="s">
        <v>18459</v>
      </c>
      <c r="D944" s="353" t="str">
        <f>IFERROR(VLOOKUP($C944,'[5]Mã KH'!$A$3:$E$4001,3,0)," ")</f>
        <v>TTTM Đồng Hới, Đường Quách Xuân Kỳ, Phường Đồng Hải, Thành phố Đồng Hới, Tỉnh Quảng Bình, Việt Nam</v>
      </c>
      <c r="E944" s="14">
        <v>4168794065</v>
      </c>
      <c r="F944" s="502"/>
      <c r="G944" s="551"/>
      <c r="H944" s="502"/>
      <c r="I944" s="502"/>
      <c r="J944" s="502"/>
      <c r="K944" s="502"/>
      <c r="L944" s="502"/>
      <c r="M944" s="502">
        <v>6</v>
      </c>
      <c r="N944" s="502"/>
      <c r="O944" s="502"/>
      <c r="P944" s="502"/>
      <c r="Q944" s="503"/>
      <c r="R944" s="503"/>
      <c r="S944" s="503"/>
      <c r="T944" s="503"/>
      <c r="U944" s="503"/>
      <c r="V944" s="503"/>
      <c r="W944" s="503"/>
      <c r="X944" s="503"/>
      <c r="Y944" s="504"/>
      <c r="Z944" s="504"/>
      <c r="AA944" s="504"/>
      <c r="AB944" s="709"/>
    </row>
    <row r="945" spans="1:28" ht="18" customHeight="1">
      <c r="A945" s="514" t="s">
        <v>18502</v>
      </c>
      <c r="B945" s="636">
        <v>6867</v>
      </c>
      <c r="C945" s="19" t="s">
        <v>18459</v>
      </c>
      <c r="D945" s="353" t="str">
        <f>IFERROR(VLOOKUP($C945,'[5]Mã KH'!$A$3:$E$4001,3,0)," ")</f>
        <v>TTTM Đồng Hới, Đường Quách Xuân Kỳ, Phường Đồng Hải, Thành phố Đồng Hới, Tỉnh Quảng Bình, Việt Nam</v>
      </c>
      <c r="E945" s="14">
        <v>4168794229</v>
      </c>
      <c r="F945" s="502"/>
      <c r="G945" s="551"/>
      <c r="H945" s="502"/>
      <c r="I945" s="502"/>
      <c r="J945" s="502"/>
      <c r="K945" s="502"/>
      <c r="L945" s="502"/>
      <c r="M945" s="502">
        <v>6</v>
      </c>
      <c r="N945" s="502"/>
      <c r="O945" s="502">
        <v>15</v>
      </c>
      <c r="P945" s="502"/>
      <c r="Q945" s="503"/>
      <c r="R945" s="503"/>
      <c r="S945" s="503">
        <v>10</v>
      </c>
      <c r="T945" s="503"/>
      <c r="U945" s="503"/>
      <c r="V945" s="503"/>
      <c r="W945" s="503">
        <v>10</v>
      </c>
      <c r="X945" s="503"/>
      <c r="Y945" s="504"/>
      <c r="Z945" s="504">
        <v>15</v>
      </c>
      <c r="AA945" s="504"/>
      <c r="AB945" s="709"/>
    </row>
    <row r="946" spans="1:28" ht="18" customHeight="1">
      <c r="A946" s="514" t="s">
        <v>18502</v>
      </c>
      <c r="B946" s="636" t="s">
        <v>18461</v>
      </c>
      <c r="C946" s="19" t="s">
        <v>18459</v>
      </c>
      <c r="D946" s="353" t="str">
        <f>IFERROR(VLOOKUP($C946,'[5]Mã KH'!$A$3:$E$4001,3,0)," ")</f>
        <v>TTTM Đồng Hới, Đường Quách Xuân Kỳ, Phường Đồng Hải, Thành phố Đồng Hới, Tỉnh Quảng Bình, Việt Nam</v>
      </c>
      <c r="E946" s="14">
        <v>4168371676</v>
      </c>
      <c r="F946" s="502"/>
      <c r="G946" s="551"/>
      <c r="H946" s="502"/>
      <c r="I946" s="502"/>
      <c r="J946" s="502"/>
      <c r="K946" s="502"/>
      <c r="L946" s="502"/>
      <c r="M946" s="502">
        <v>10</v>
      </c>
      <c r="N946" s="502"/>
      <c r="O946" s="502">
        <v>20</v>
      </c>
      <c r="P946" s="502"/>
      <c r="Q946" s="503"/>
      <c r="R946" s="503"/>
      <c r="S946" s="503">
        <v>5</v>
      </c>
      <c r="T946" s="503"/>
      <c r="U946" s="503"/>
      <c r="V946" s="503"/>
      <c r="W946" s="503"/>
      <c r="X946" s="503"/>
      <c r="Y946" s="504"/>
      <c r="Z946" s="504">
        <v>10</v>
      </c>
      <c r="AA946" s="504"/>
      <c r="AB946" s="709"/>
    </row>
    <row r="947" spans="1:28" ht="18" customHeight="1">
      <c r="A947" s="514" t="s">
        <v>18502</v>
      </c>
      <c r="B947" s="636">
        <v>6726</v>
      </c>
      <c r="C947" s="19" t="s">
        <v>18459</v>
      </c>
      <c r="D947" s="353" t="str">
        <f>IFERROR(VLOOKUP($C947,'[5]Mã KH'!$A$3:$E$4001,3,0)," ")</f>
        <v>TTTM Đồng Hới, Đường Quách Xuân Kỳ, Phường Đồng Hải, Thành phố Đồng Hới, Tỉnh Quảng Bình, Việt Nam</v>
      </c>
      <c r="E947" s="14">
        <v>4168794080</v>
      </c>
      <c r="F947" s="502"/>
      <c r="G947" s="551"/>
      <c r="H947" s="502"/>
      <c r="I947" s="502"/>
      <c r="J947" s="502"/>
      <c r="K947" s="502"/>
      <c r="L947" s="502"/>
      <c r="M947" s="669">
        <v>10</v>
      </c>
      <c r="N947" s="669"/>
      <c r="O947" s="669">
        <v>15</v>
      </c>
      <c r="P947" s="669"/>
      <c r="Q947" s="670"/>
      <c r="R947" s="670"/>
      <c r="S947" s="670">
        <v>12</v>
      </c>
      <c r="T947" s="670"/>
      <c r="U947" s="670"/>
      <c r="V947" s="670"/>
      <c r="W947" s="670">
        <v>10</v>
      </c>
      <c r="X947" s="670"/>
      <c r="Y947" s="717"/>
      <c r="Z947" s="717">
        <v>10</v>
      </c>
      <c r="AA947" s="504"/>
      <c r="AB947" s="709"/>
    </row>
    <row r="948" spans="1:28" ht="18" customHeight="1">
      <c r="A948" s="514" t="s">
        <v>18502</v>
      </c>
      <c r="B948" s="636" t="s">
        <v>18462</v>
      </c>
      <c r="C948" s="19" t="s">
        <v>18459</v>
      </c>
      <c r="D948" s="353" t="str">
        <f>IFERROR(VLOOKUP($C948,'[5]Mã KH'!$A$3:$E$4001,3,0)," ")</f>
        <v>TTTM Đồng Hới, Đường Quách Xuân Kỳ, Phường Đồng Hải, Thành phố Đồng Hới, Tỉnh Quảng Bình, Việt Nam</v>
      </c>
      <c r="E948" s="14">
        <v>4168710916</v>
      </c>
      <c r="F948" s="502"/>
      <c r="G948" s="551"/>
      <c r="H948" s="502"/>
      <c r="I948" s="502"/>
      <c r="J948" s="502"/>
      <c r="K948" s="502"/>
      <c r="L948" s="502"/>
      <c r="M948" s="502">
        <v>10</v>
      </c>
      <c r="N948" s="502"/>
      <c r="O948" s="502"/>
      <c r="P948" s="502"/>
      <c r="Q948" s="503"/>
      <c r="R948" s="503"/>
      <c r="S948" s="503"/>
      <c r="T948" s="503"/>
      <c r="U948" s="503"/>
      <c r="V948" s="503"/>
      <c r="W948" s="503"/>
      <c r="X948" s="503"/>
      <c r="Y948" s="504"/>
      <c r="Z948" s="504"/>
      <c r="AA948" s="504"/>
      <c r="AB948" s="709"/>
    </row>
    <row r="949" spans="1:28" ht="18" customHeight="1">
      <c r="A949" s="514" t="s">
        <v>18502</v>
      </c>
      <c r="B949" s="637" t="s">
        <v>18462</v>
      </c>
      <c r="C949" s="19" t="s">
        <v>18459</v>
      </c>
      <c r="D949" s="353" t="str">
        <f>IFERROR(VLOOKUP($C949,'[5]Mã KH'!$A$3:$E$4001,3,0)," ")</f>
        <v>TTTM Đồng Hới, Đường Quách Xuân Kỳ, Phường Đồng Hải, Thành phố Đồng Hới, Tỉnh Quảng Bình, Việt Nam</v>
      </c>
      <c r="E949" s="14">
        <v>4168550505</v>
      </c>
      <c r="F949" s="502"/>
      <c r="G949" s="551"/>
      <c r="H949" s="502"/>
      <c r="I949" s="502"/>
      <c r="J949" s="502"/>
      <c r="K949" s="502"/>
      <c r="L949" s="502"/>
      <c r="M949" s="502"/>
      <c r="N949" s="502"/>
      <c r="O949" s="502">
        <v>11</v>
      </c>
      <c r="P949" s="502"/>
      <c r="Q949" s="503">
        <v>10</v>
      </c>
      <c r="R949" s="503"/>
      <c r="S949" s="503">
        <v>11</v>
      </c>
      <c r="T949" s="503">
        <v>2</v>
      </c>
      <c r="U949" s="503">
        <v>5</v>
      </c>
      <c r="V949" s="503"/>
      <c r="W949" s="503">
        <v>5</v>
      </c>
      <c r="X949" s="503"/>
      <c r="Y949" s="504"/>
      <c r="Z949" s="504">
        <v>5</v>
      </c>
      <c r="AA949" s="504"/>
      <c r="AB949" s="709"/>
    </row>
    <row r="950" spans="1:28" ht="18" customHeight="1">
      <c r="A950" s="514" t="s">
        <v>18502</v>
      </c>
      <c r="B950" s="636">
        <v>1678</v>
      </c>
      <c r="C950" s="19" t="s">
        <v>17302</v>
      </c>
      <c r="D950" s="353" t="str">
        <f>IFERROR(VLOOKUP($C950,'[5]Mã KH'!$A$3:$E$4001,3,0)," ")</f>
        <v>Vincom+ Nam Đàn, Thị trấn Nam Đàn, Huyện Nam Đàn, Tỉnh Nghệ An, Việt Nam</v>
      </c>
      <c r="E950" s="14">
        <v>4168895813</v>
      </c>
      <c r="F950" s="502"/>
      <c r="G950" s="551"/>
      <c r="H950" s="502"/>
      <c r="I950" s="502"/>
      <c r="J950" s="502"/>
      <c r="K950" s="502"/>
      <c r="L950" s="502"/>
      <c r="M950" s="502">
        <v>10</v>
      </c>
      <c r="N950" s="502"/>
      <c r="O950" s="502">
        <v>5</v>
      </c>
      <c r="P950" s="502"/>
      <c r="Q950" s="503"/>
      <c r="R950" s="503"/>
      <c r="S950" s="503">
        <v>4</v>
      </c>
      <c r="T950" s="503"/>
      <c r="U950" s="503"/>
      <c r="V950" s="503"/>
      <c r="W950" s="503">
        <v>2</v>
      </c>
      <c r="X950" s="503"/>
      <c r="Y950" s="504">
        <v>2</v>
      </c>
      <c r="Z950" s="504"/>
      <c r="AA950" s="504"/>
      <c r="AB950" s="709"/>
    </row>
    <row r="951" spans="1:28" ht="18" customHeight="1">
      <c r="A951" s="514" t="s">
        <v>18502</v>
      </c>
      <c r="B951" s="636">
        <v>5292</v>
      </c>
      <c r="C951" s="19" t="s">
        <v>17302</v>
      </c>
      <c r="D951" s="353" t="str">
        <f>IFERROR(VLOOKUP($C951,'[5]Mã KH'!$A$3:$E$4001,3,0)," ")</f>
        <v>Vincom+ Nam Đàn, Thị trấn Nam Đàn, Huyện Nam Đàn, Tỉnh Nghệ An, Việt Nam</v>
      </c>
      <c r="E951" s="14">
        <v>4168752713</v>
      </c>
      <c r="F951" s="502"/>
      <c r="G951" s="551"/>
      <c r="H951" s="502"/>
      <c r="I951" s="502"/>
      <c r="J951" s="502"/>
      <c r="K951" s="502"/>
      <c r="L951" s="502"/>
      <c r="M951" s="502"/>
      <c r="N951" s="502"/>
      <c r="O951" s="502">
        <v>5</v>
      </c>
      <c r="P951" s="502"/>
      <c r="Q951" s="503"/>
      <c r="R951" s="503"/>
      <c r="S951" s="503">
        <v>8</v>
      </c>
      <c r="T951" s="503">
        <v>30</v>
      </c>
      <c r="U951" s="503">
        <v>10</v>
      </c>
      <c r="V951" s="503"/>
      <c r="W951" s="503"/>
      <c r="X951" s="503"/>
      <c r="Y951" s="504">
        <v>16</v>
      </c>
      <c r="Z951" s="504"/>
      <c r="AA951" s="504"/>
      <c r="AB951" s="709"/>
    </row>
    <row r="952" spans="1:28" ht="18" customHeight="1">
      <c r="A952" s="514" t="s">
        <v>18502</v>
      </c>
      <c r="B952" s="636">
        <v>4633</v>
      </c>
      <c r="C952" s="19" t="s">
        <v>17302</v>
      </c>
      <c r="D952" s="353" t="str">
        <f>IFERROR(VLOOKUP($C952,'[5]Mã KH'!$A$3:$E$4001,3,0)," ")</f>
        <v>Vincom+ Nam Đàn, Thị trấn Nam Đàn, Huyện Nam Đàn, Tỉnh Nghệ An, Việt Nam</v>
      </c>
      <c r="E952" s="14">
        <v>4168752623</v>
      </c>
      <c r="F952" s="502"/>
      <c r="G952" s="551"/>
      <c r="H952" s="502"/>
      <c r="I952" s="502"/>
      <c r="J952" s="502"/>
      <c r="K952" s="502"/>
      <c r="L952" s="502"/>
      <c r="M952" s="502"/>
      <c r="N952" s="502"/>
      <c r="O952" s="669">
        <v>1</v>
      </c>
      <c r="P952" s="669"/>
      <c r="Q952" s="670"/>
      <c r="R952" s="670"/>
      <c r="S952" s="670">
        <v>3</v>
      </c>
      <c r="T952" s="670">
        <v>15</v>
      </c>
      <c r="U952" s="670">
        <v>8</v>
      </c>
      <c r="V952" s="670"/>
      <c r="W952" s="670"/>
      <c r="X952" s="670"/>
      <c r="Y952" s="717">
        <v>9</v>
      </c>
      <c r="Z952" s="504"/>
      <c r="AA952" s="504"/>
      <c r="AB952" s="709"/>
    </row>
    <row r="953" spans="1:28" ht="18" customHeight="1">
      <c r="A953" s="514" t="s">
        <v>18502</v>
      </c>
      <c r="B953" s="636">
        <v>4720</v>
      </c>
      <c r="C953" s="19" t="s">
        <v>17302</v>
      </c>
      <c r="D953" s="353" t="str">
        <f>IFERROR(VLOOKUP($C953,'[5]Mã KH'!$A$3:$E$4001,3,0)," ")</f>
        <v>Vincom+ Nam Đàn, Thị trấn Nam Đàn, Huyện Nam Đàn, Tỉnh Nghệ An, Việt Nam</v>
      </c>
      <c r="E953" s="14">
        <v>4168752640</v>
      </c>
      <c r="F953" s="502"/>
      <c r="G953" s="551"/>
      <c r="H953" s="502"/>
      <c r="I953" s="502"/>
      <c r="J953" s="502"/>
      <c r="K953" s="502"/>
      <c r="L953" s="502"/>
      <c r="M953" s="502">
        <v>9</v>
      </c>
      <c r="N953" s="502"/>
      <c r="O953" s="502">
        <v>18</v>
      </c>
      <c r="P953" s="502"/>
      <c r="Q953" s="503"/>
      <c r="R953" s="503"/>
      <c r="S953" s="503">
        <v>9</v>
      </c>
      <c r="T953" s="503">
        <v>18</v>
      </c>
      <c r="U953" s="503">
        <v>8</v>
      </c>
      <c r="V953" s="503"/>
      <c r="W953" s="503"/>
      <c r="X953" s="503"/>
      <c r="Y953" s="504">
        <v>17</v>
      </c>
      <c r="Z953" s="504"/>
      <c r="AA953" s="504"/>
      <c r="AB953" s="709"/>
    </row>
    <row r="954" spans="1:28" ht="18" customHeight="1">
      <c r="A954" s="514" t="s">
        <v>18502</v>
      </c>
      <c r="B954" s="636">
        <v>4581</v>
      </c>
      <c r="C954" s="19" t="s">
        <v>17302</v>
      </c>
      <c r="D954" s="353" t="str">
        <f>IFERROR(VLOOKUP($C954,'[5]Mã KH'!$A$3:$E$4001,3,0)," ")</f>
        <v>Vincom+ Nam Đàn, Thị trấn Nam Đàn, Huyện Nam Đàn, Tỉnh Nghệ An, Việt Nam</v>
      </c>
      <c r="E954" s="14">
        <v>4168752610</v>
      </c>
      <c r="F954" s="502"/>
      <c r="G954" s="551"/>
      <c r="H954" s="502"/>
      <c r="I954" s="502"/>
      <c r="J954" s="502"/>
      <c r="K954" s="502"/>
      <c r="L954" s="502"/>
      <c r="M954" s="502"/>
      <c r="N954" s="502"/>
      <c r="O954" s="669">
        <v>2</v>
      </c>
      <c r="P954" s="669"/>
      <c r="Q954" s="670">
        <v>7</v>
      </c>
      <c r="R954" s="670"/>
      <c r="S954" s="670">
        <v>1</v>
      </c>
      <c r="T954" s="670">
        <v>26</v>
      </c>
      <c r="U954" s="670">
        <v>19</v>
      </c>
      <c r="V954" s="670"/>
      <c r="W954" s="670"/>
      <c r="X954" s="670"/>
      <c r="Y954" s="717">
        <v>11</v>
      </c>
      <c r="Z954" s="504"/>
      <c r="AA954" s="504"/>
      <c r="AB954" s="709"/>
    </row>
    <row r="955" spans="1:28" ht="18" customHeight="1">
      <c r="A955" s="514" t="s">
        <v>18502</v>
      </c>
      <c r="B955" s="636">
        <v>6516</v>
      </c>
      <c r="C955" s="19" t="s">
        <v>17302</v>
      </c>
      <c r="D955" s="353" t="str">
        <f>IFERROR(VLOOKUP($C955,'[5]Mã KH'!$A$3:$E$4001,3,0)," ")</f>
        <v>Vincom+ Nam Đàn, Thị trấn Nam Đàn, Huyện Nam Đàn, Tỉnh Nghệ An, Việt Nam</v>
      </c>
      <c r="E955" s="14">
        <v>4168752830</v>
      </c>
      <c r="F955" s="502"/>
      <c r="G955" s="551"/>
      <c r="H955" s="502"/>
      <c r="I955" s="502"/>
      <c r="J955" s="502"/>
      <c r="K955" s="502"/>
      <c r="L955" s="502"/>
      <c r="M955" s="502">
        <v>11</v>
      </c>
      <c r="N955" s="502"/>
      <c r="O955" s="502">
        <v>16</v>
      </c>
      <c r="P955" s="502"/>
      <c r="Q955" s="503"/>
      <c r="R955" s="503"/>
      <c r="S955" s="503">
        <v>4</v>
      </c>
      <c r="T955" s="503">
        <v>20</v>
      </c>
      <c r="U955" s="503">
        <v>4</v>
      </c>
      <c r="V955" s="503"/>
      <c r="W955" s="503"/>
      <c r="X955" s="503"/>
      <c r="Y955" s="504">
        <v>5</v>
      </c>
      <c r="Z955" s="504"/>
      <c r="AA955" s="504"/>
      <c r="AB955" s="709"/>
    </row>
    <row r="956" spans="1:28" ht="18" customHeight="1">
      <c r="A956" s="514" t="s">
        <v>18502</v>
      </c>
      <c r="B956" s="636">
        <v>5030</v>
      </c>
      <c r="C956" s="19" t="s">
        <v>17303</v>
      </c>
      <c r="D956" s="353" t="str">
        <f>IFERROR(VLOOKUP($C956,'[5]Mã KH'!$A$3:$E$4001,3,0)," ")</f>
        <v>TTTM Vincom Hà Tĩnh, Góc ngã tư, Đường Hà Huy Tập, Phường Hà Huy Tập, Thành phố Hà Tĩnh, Tỉnh Hà Tĩnh, Việt Nam</v>
      </c>
      <c r="E956" s="14">
        <v>4168752670</v>
      </c>
      <c r="F956" s="502"/>
      <c r="G956" s="551"/>
      <c r="H956" s="502"/>
      <c r="I956" s="502"/>
      <c r="J956" s="502"/>
      <c r="K956" s="502"/>
      <c r="L956" s="502"/>
      <c r="M956" s="502"/>
      <c r="N956" s="502"/>
      <c r="O956" s="669">
        <v>8</v>
      </c>
      <c r="P956" s="669"/>
      <c r="Q956" s="670">
        <v>6</v>
      </c>
      <c r="R956" s="670"/>
      <c r="S956" s="670">
        <v>10</v>
      </c>
      <c r="T956" s="670">
        <v>27</v>
      </c>
      <c r="U956" s="670">
        <v>4</v>
      </c>
      <c r="V956" s="670"/>
      <c r="W956" s="670"/>
      <c r="X956" s="503"/>
      <c r="Y956" s="504"/>
      <c r="Z956" s="504"/>
      <c r="AA956" s="504"/>
      <c r="AB956" s="709"/>
    </row>
    <row r="957" spans="1:28" ht="18" customHeight="1">
      <c r="A957" s="514" t="s">
        <v>18502</v>
      </c>
      <c r="B957" s="636">
        <v>5069</v>
      </c>
      <c r="C957" s="19" t="s">
        <v>17303</v>
      </c>
      <c r="D957" s="353" t="str">
        <f>IFERROR(VLOOKUP($C957,'[5]Mã KH'!$A$3:$E$4001,3,0)," ")</f>
        <v>TTTM Vincom Hà Tĩnh, Góc ngã tư, Đường Hà Huy Tập, Phường Hà Huy Tập, Thành phố Hà Tĩnh, Tỉnh Hà Tĩnh, Việt Nam</v>
      </c>
      <c r="E957" s="14">
        <v>4168752683</v>
      </c>
      <c r="F957" s="502"/>
      <c r="G957" s="551"/>
      <c r="H957" s="502"/>
      <c r="I957" s="502"/>
      <c r="J957" s="502"/>
      <c r="K957" s="502"/>
      <c r="L957" s="502"/>
      <c r="M957" s="502">
        <v>12</v>
      </c>
      <c r="N957" s="502"/>
      <c r="O957" s="502">
        <v>7</v>
      </c>
      <c r="P957" s="502"/>
      <c r="Q957" s="503">
        <v>1</v>
      </c>
      <c r="R957" s="503"/>
      <c r="S957" s="503">
        <v>2</v>
      </c>
      <c r="T957" s="503">
        <v>12</v>
      </c>
      <c r="U957" s="503">
        <v>5</v>
      </c>
      <c r="V957" s="503"/>
      <c r="W957" s="503"/>
      <c r="X957" s="503"/>
      <c r="Y957" s="504">
        <v>2</v>
      </c>
      <c r="Z957" s="504"/>
      <c r="AA957" s="504"/>
      <c r="AB957" s="709"/>
    </row>
    <row r="958" spans="1:28" ht="18" customHeight="1">
      <c r="A958" s="514" t="s">
        <v>18502</v>
      </c>
      <c r="B958" s="681">
        <v>5264</v>
      </c>
      <c r="C958" s="19" t="s">
        <v>17303</v>
      </c>
      <c r="D958" s="353" t="str">
        <f>IFERROR(VLOOKUP($C958,'[5]Mã KH'!$A$3:$E$4001,3,0)," ")</f>
        <v>TTTM Vincom Hà Tĩnh, Góc ngã tư, Đường Hà Huy Tập, Phường Hà Huy Tập, Thành phố Hà Tĩnh, Tỉnh Hà Tĩnh, Việt Nam</v>
      </c>
      <c r="E958" s="14">
        <v>4168752702</v>
      </c>
      <c r="F958" s="502"/>
      <c r="G958" s="551"/>
      <c r="H958" s="502"/>
      <c r="I958" s="502"/>
      <c r="J958" s="502"/>
      <c r="K958" s="502"/>
      <c r="L958" s="502"/>
      <c r="M958" s="502">
        <v>4</v>
      </c>
      <c r="N958" s="502"/>
      <c r="O958" s="502">
        <v>10</v>
      </c>
      <c r="P958" s="502"/>
      <c r="Q958" s="503"/>
      <c r="R958" s="503"/>
      <c r="S958" s="503">
        <v>4</v>
      </c>
      <c r="T958" s="503">
        <v>16</v>
      </c>
      <c r="U958" s="503">
        <v>2</v>
      </c>
      <c r="V958" s="503"/>
      <c r="W958" s="503"/>
      <c r="X958" s="503"/>
      <c r="Y958" s="504">
        <v>2</v>
      </c>
      <c r="Z958" s="504"/>
      <c r="AA958" s="504"/>
      <c r="AB958" s="709"/>
    </row>
    <row r="959" spans="1:28" ht="18" customHeight="1">
      <c r="A959" s="514" t="s">
        <v>18502</v>
      </c>
      <c r="B959" s="636">
        <v>5820</v>
      </c>
      <c r="C959" s="19" t="s">
        <v>17292</v>
      </c>
      <c r="D959" s="353" t="str">
        <f>IFERROR(VLOOKUP($C959,'[5]Mã KH'!$A$3:$E$4001,3,0)," ")</f>
        <v>Tầng 2, khu TTTM Vincom Plaza Hạ Long, Khu vực Cột đồng hồ, Phường Bạch Đằng, Thành phố Hạ Long, Tỉnh Quảng Ninh, Việt Nam</v>
      </c>
      <c r="E959" s="14">
        <v>4168877901</v>
      </c>
      <c r="F959" s="502"/>
      <c r="G959" s="551"/>
      <c r="H959" s="502"/>
      <c r="I959" s="502"/>
      <c r="J959" s="502"/>
      <c r="K959" s="502"/>
      <c r="L959" s="502"/>
      <c r="M959" s="669">
        <v>20</v>
      </c>
      <c r="N959" s="669"/>
      <c r="O959" s="669">
        <v>15</v>
      </c>
      <c r="P959" s="669"/>
      <c r="Q959" s="670">
        <v>10</v>
      </c>
      <c r="R959" s="670"/>
      <c r="S959" s="670">
        <v>10</v>
      </c>
      <c r="T959" s="670">
        <v>10</v>
      </c>
      <c r="U959" s="670">
        <v>5</v>
      </c>
      <c r="V959" s="670"/>
      <c r="W959" s="670">
        <v>5</v>
      </c>
      <c r="X959" s="503"/>
      <c r="Y959" s="504"/>
      <c r="Z959" s="504"/>
      <c r="AA959" s="504"/>
      <c r="AB959" s="709"/>
    </row>
    <row r="960" spans="1:28" ht="18" customHeight="1">
      <c r="A960" s="514" t="s">
        <v>18502</v>
      </c>
      <c r="B960" s="681">
        <v>5821</v>
      </c>
      <c r="C960" s="19" t="s">
        <v>17292</v>
      </c>
      <c r="D960" s="353" t="str">
        <f>IFERROR(VLOOKUP($C960,'[5]Mã KH'!$A$3:$E$4001,3,0)," ")</f>
        <v>Tầng 2, khu TTTM Vincom Plaza Hạ Long, Khu vực Cột đồng hồ, Phường Bạch Đằng, Thành phố Hạ Long, Tỉnh Quảng Ninh, Việt Nam</v>
      </c>
      <c r="E960" s="14">
        <v>4168796250</v>
      </c>
      <c r="F960" s="502"/>
      <c r="G960" s="551"/>
      <c r="H960" s="502"/>
      <c r="I960" s="502"/>
      <c r="J960" s="502"/>
      <c r="K960" s="502"/>
      <c r="L960" s="502"/>
      <c r="M960" s="502">
        <v>15</v>
      </c>
      <c r="N960" s="502"/>
      <c r="O960" s="502">
        <v>5</v>
      </c>
      <c r="P960" s="502"/>
      <c r="Q960" s="503"/>
      <c r="R960" s="503"/>
      <c r="S960" s="503">
        <v>5</v>
      </c>
      <c r="T960" s="503"/>
      <c r="U960" s="503"/>
      <c r="V960" s="503"/>
      <c r="W960" s="503"/>
      <c r="X960" s="503"/>
      <c r="Y960" s="504"/>
      <c r="Z960" s="504"/>
      <c r="AA960" s="504"/>
      <c r="AB960" s="709"/>
    </row>
    <row r="961" spans="1:28" ht="18" customHeight="1">
      <c r="A961" s="514" t="s">
        <v>18502</v>
      </c>
      <c r="B961" s="636" t="s">
        <v>18321</v>
      </c>
      <c r="C961" s="19" t="s">
        <v>17292</v>
      </c>
      <c r="D961" s="353" t="str">
        <f>IFERROR(VLOOKUP($C961,'[5]Mã KH'!$A$3:$E$4001,3,0)," ")</f>
        <v>Tầng 2, khu TTTM Vincom Plaza Hạ Long, Khu vực Cột đồng hồ, Phường Bạch Đằng, Thành phố Hạ Long, Tỉnh Quảng Ninh, Việt Nam</v>
      </c>
      <c r="E961" s="14">
        <v>4168796555</v>
      </c>
      <c r="F961" s="502"/>
      <c r="G961" s="551"/>
      <c r="H961" s="502"/>
      <c r="I961" s="502"/>
      <c r="J961" s="502"/>
      <c r="K961" s="502"/>
      <c r="L961" s="502"/>
      <c r="M961" s="502">
        <v>10</v>
      </c>
      <c r="N961" s="502"/>
      <c r="O961" s="502">
        <v>10</v>
      </c>
      <c r="P961" s="502"/>
      <c r="Q961" s="503"/>
      <c r="R961" s="503"/>
      <c r="S961" s="503">
        <v>9</v>
      </c>
      <c r="T961" s="503">
        <v>12</v>
      </c>
      <c r="U961" s="503"/>
      <c r="V961" s="503"/>
      <c r="W961" s="503"/>
      <c r="X961" s="503"/>
      <c r="Y961" s="504">
        <v>3</v>
      </c>
      <c r="Z961" s="504"/>
      <c r="AA961" s="504"/>
      <c r="AB961" s="709"/>
    </row>
    <row r="962" spans="1:28" ht="18" customHeight="1">
      <c r="A962" s="514" t="s">
        <v>18502</v>
      </c>
      <c r="B962" s="636">
        <v>5926</v>
      </c>
      <c r="C962" s="19" t="s">
        <v>17292</v>
      </c>
      <c r="D962" s="353" t="str">
        <f>IFERROR(VLOOKUP($C962,'[5]Mã KH'!$A$3:$E$4001,3,0)," ")</f>
        <v>Tầng 2, khu TTTM Vincom Plaza Hạ Long, Khu vực Cột đồng hồ, Phường Bạch Đằng, Thành phố Hạ Long, Tỉnh Quảng Ninh, Việt Nam</v>
      </c>
      <c r="E962" s="14">
        <v>4168830788</v>
      </c>
      <c r="F962" s="502"/>
      <c r="G962" s="551"/>
      <c r="H962" s="502"/>
      <c r="I962" s="502"/>
      <c r="J962" s="502"/>
      <c r="K962" s="502"/>
      <c r="L962" s="502"/>
      <c r="M962" s="502">
        <v>5</v>
      </c>
      <c r="N962" s="502"/>
      <c r="O962" s="502">
        <v>10</v>
      </c>
      <c r="P962" s="502"/>
      <c r="Q962" s="503"/>
      <c r="R962" s="503"/>
      <c r="S962" s="503">
        <v>10</v>
      </c>
      <c r="T962" s="503">
        <v>5</v>
      </c>
      <c r="U962" s="503">
        <v>5</v>
      </c>
      <c r="V962" s="503"/>
      <c r="W962" s="503">
        <v>5</v>
      </c>
      <c r="X962" s="503"/>
      <c r="Y962" s="504"/>
      <c r="Z962" s="504">
        <v>5</v>
      </c>
      <c r="AA962" s="504"/>
      <c r="AB962" s="709"/>
    </row>
    <row r="963" spans="1:28" ht="18" customHeight="1">
      <c r="A963" s="514" t="s">
        <v>18502</v>
      </c>
      <c r="B963" s="636">
        <v>4930</v>
      </c>
      <c r="C963" s="19" t="s">
        <v>17292</v>
      </c>
      <c r="D963" s="353" t="str">
        <f>IFERROR(VLOOKUP($C963,'[5]Mã KH'!$A$3:$E$4001,3,0)," ")</f>
        <v>Tầng 2, khu TTTM Vincom Plaza Hạ Long, Khu vực Cột đồng hồ, Phường Bạch Đằng, Thành phố Hạ Long, Tỉnh Quảng Ninh, Việt Nam</v>
      </c>
      <c r="E963" s="14">
        <v>4168796190</v>
      </c>
      <c r="F963" s="502"/>
      <c r="G963" s="551"/>
      <c r="H963" s="502"/>
      <c r="I963" s="502"/>
      <c r="J963" s="502"/>
      <c r="K963" s="502"/>
      <c r="L963" s="502"/>
      <c r="M963" s="669">
        <v>5</v>
      </c>
      <c r="N963" s="669"/>
      <c r="O963" s="669">
        <v>10</v>
      </c>
      <c r="P963" s="669"/>
      <c r="Q963" s="670"/>
      <c r="R963" s="670"/>
      <c r="S963" s="670">
        <v>15</v>
      </c>
      <c r="T963" s="670">
        <v>10</v>
      </c>
      <c r="U963" s="670">
        <v>5</v>
      </c>
      <c r="V963" s="670"/>
      <c r="W963" s="701">
        <v>5</v>
      </c>
      <c r="X963" s="701"/>
      <c r="Y963" s="717"/>
      <c r="Z963" s="692">
        <v>5</v>
      </c>
      <c r="AA963" s="504"/>
      <c r="AB963" s="709"/>
    </row>
    <row r="964" spans="1:28" ht="18" customHeight="1">
      <c r="A964" s="514" t="s">
        <v>18502</v>
      </c>
      <c r="B964" s="681">
        <v>3627</v>
      </c>
      <c r="C964" s="19" t="s">
        <v>17288</v>
      </c>
      <c r="D964" s="353" t="str">
        <f>IFERROR(VLOOKUP($C964,'[5]Mã KH'!$A$3:$E$4001,3,0)," ")</f>
        <v>Tầng 2, Trung tâm thương mại Vincom Việt Trì Plaza, số 2 đườ, Phường Tiên Cát, Thành phố Việt Trì, Tỉnh Phú Thọ, Việt Nam</v>
      </c>
      <c r="E964" s="14">
        <v>4168842172</v>
      </c>
      <c r="F964" s="502"/>
      <c r="G964" s="551"/>
      <c r="H964" s="502"/>
      <c r="I964" s="502"/>
      <c r="J964" s="502"/>
      <c r="K964" s="502"/>
      <c r="L964" s="502"/>
      <c r="M964" s="502"/>
      <c r="N964" s="502"/>
      <c r="O964" s="669">
        <v>5</v>
      </c>
      <c r="P964" s="669"/>
      <c r="Q964" s="670"/>
      <c r="R964" s="670"/>
      <c r="S964" s="670">
        <v>5</v>
      </c>
      <c r="T964" s="670"/>
      <c r="U964" s="670">
        <v>5</v>
      </c>
      <c r="V964" s="503"/>
      <c r="W964" s="503"/>
      <c r="X964" s="503"/>
      <c r="Y964" s="691">
        <v>3</v>
      </c>
      <c r="Z964" s="504"/>
      <c r="AA964" s="504"/>
      <c r="AB964" s="709"/>
    </row>
    <row r="965" spans="1:28" ht="18" customHeight="1">
      <c r="A965" s="514" t="s">
        <v>18502</v>
      </c>
      <c r="B965" s="637">
        <v>4215</v>
      </c>
      <c r="C965" s="19" t="s">
        <v>17288</v>
      </c>
      <c r="D965" s="353" t="str">
        <f>IFERROR(VLOOKUP($C965,'[5]Mã KH'!$A$3:$E$4001,3,0)," ")</f>
        <v>Tầng 2, Trung tâm thương mại Vincom Việt Trì Plaza, số 2 đườ, Phường Tiên Cát, Thành phố Việt Trì, Tỉnh Phú Thọ, Việt Nam</v>
      </c>
      <c r="E965" s="14">
        <v>4168842196</v>
      </c>
      <c r="F965" s="502"/>
      <c r="G965" s="551"/>
      <c r="H965" s="502"/>
      <c r="I965" s="502"/>
      <c r="J965" s="502"/>
      <c r="K965" s="502"/>
      <c r="L965" s="502"/>
      <c r="M965" s="502"/>
      <c r="N965" s="502"/>
      <c r="O965" s="502"/>
      <c r="P965" s="502"/>
      <c r="Q965" s="670">
        <v>6</v>
      </c>
      <c r="R965" s="670"/>
      <c r="S965" s="670"/>
      <c r="T965" s="670">
        <v>5</v>
      </c>
      <c r="U965" s="670">
        <v>3</v>
      </c>
      <c r="V965" s="503"/>
      <c r="W965" s="503"/>
      <c r="X965" s="503"/>
      <c r="Y965" s="504"/>
      <c r="Z965" s="504"/>
      <c r="AA965" s="504"/>
      <c r="AB965" s="709"/>
    </row>
    <row r="966" spans="1:28" ht="18" customHeight="1">
      <c r="A966" s="514" t="s">
        <v>18502</v>
      </c>
      <c r="B966" s="681">
        <v>6117</v>
      </c>
      <c r="C966" s="19" t="s">
        <v>17288</v>
      </c>
      <c r="D966" s="353" t="str">
        <f>IFERROR(VLOOKUP($C966,'[5]Mã KH'!$A$3:$E$4001,3,0)," ")</f>
        <v>Tầng 2, Trung tâm thương mại Vincom Việt Trì Plaza, số 2 đườ, Phường Tiên Cát, Thành phố Việt Trì, Tỉnh Phú Thọ, Việt Nam</v>
      </c>
      <c r="E966" s="14">
        <v>4168842284</v>
      </c>
      <c r="F966" s="502"/>
      <c r="G966" s="551"/>
      <c r="H966" s="502"/>
      <c r="I966" s="502"/>
      <c r="J966" s="502"/>
      <c r="K966" s="502"/>
      <c r="L966" s="502"/>
      <c r="M966" s="669">
        <v>20</v>
      </c>
      <c r="N966" s="669"/>
      <c r="O966" s="669">
        <v>10</v>
      </c>
      <c r="P966" s="669"/>
      <c r="Q966" s="670">
        <v>5</v>
      </c>
      <c r="R966" s="670"/>
      <c r="S966" s="670">
        <v>5</v>
      </c>
      <c r="T966" s="670">
        <v>10</v>
      </c>
      <c r="U966" s="503"/>
      <c r="V966" s="503"/>
      <c r="W966" s="503"/>
      <c r="X966" s="503"/>
      <c r="Y966" s="504"/>
      <c r="Z966" s="504"/>
      <c r="AA966" s="504"/>
      <c r="AB966" s="709"/>
    </row>
    <row r="967" spans="1:28" ht="18" customHeight="1">
      <c r="A967" s="514" t="s">
        <v>18502</v>
      </c>
      <c r="B967" s="637">
        <v>3585</v>
      </c>
      <c r="C967" s="19" t="s">
        <v>17288</v>
      </c>
      <c r="D967" s="353" t="str">
        <f>IFERROR(VLOOKUP($C967,'[5]Mã KH'!$A$3:$E$4001,3,0)," ")</f>
        <v>Tầng 2, Trung tâm thương mại Vincom Việt Trì Plaza, số 2 đườ, Phường Tiên Cát, Thành phố Việt Trì, Tỉnh Phú Thọ, Việt Nam</v>
      </c>
      <c r="E967" s="14">
        <v>4168842166</v>
      </c>
      <c r="F967" s="502"/>
      <c r="G967" s="551"/>
      <c r="H967" s="502"/>
      <c r="I967" s="502"/>
      <c r="J967" s="502"/>
      <c r="K967" s="502"/>
      <c r="L967" s="502"/>
      <c r="M967" s="669">
        <v>10</v>
      </c>
      <c r="N967" s="669"/>
      <c r="O967" s="669"/>
      <c r="P967" s="669"/>
      <c r="Q967" s="670"/>
      <c r="R967" s="670"/>
      <c r="S967" s="670"/>
      <c r="T967" s="670"/>
      <c r="U967" s="503"/>
      <c r="V967" s="503"/>
      <c r="W967" s="503"/>
      <c r="X967" s="503"/>
      <c r="Y967" s="504"/>
      <c r="Z967" s="504"/>
      <c r="AA967" s="504"/>
      <c r="AB967" s="709"/>
    </row>
    <row r="968" spans="1:28" ht="18" customHeight="1">
      <c r="A968" s="514" t="s">
        <v>18502</v>
      </c>
      <c r="B968" s="681">
        <v>3343</v>
      </c>
      <c r="C968" s="19" t="s">
        <v>17288</v>
      </c>
      <c r="D968" s="353" t="str">
        <f>IFERROR(VLOOKUP($C968,'[5]Mã KH'!$A$3:$E$4001,3,0)," ")</f>
        <v>Tầng 2, Trung tâm thương mại Vincom Việt Trì Plaza, số 2 đườ, Phường Tiên Cát, Thành phố Việt Trì, Tỉnh Phú Thọ, Việt Nam</v>
      </c>
      <c r="E968" s="14">
        <v>4168842119</v>
      </c>
      <c r="F968" s="502"/>
      <c r="G968" s="551"/>
      <c r="H968" s="502"/>
      <c r="I968" s="502"/>
      <c r="J968" s="502"/>
      <c r="K968" s="502"/>
      <c r="L968" s="502"/>
      <c r="M968" s="502"/>
      <c r="N968" s="502"/>
      <c r="O968" s="669">
        <v>9</v>
      </c>
      <c r="P968" s="669"/>
      <c r="Q968" s="670">
        <v>10</v>
      </c>
      <c r="R968" s="670"/>
      <c r="S968" s="670">
        <v>10</v>
      </c>
      <c r="T968" s="670">
        <v>6</v>
      </c>
      <c r="U968" s="670">
        <v>5</v>
      </c>
      <c r="V968" s="670"/>
      <c r="W968" s="670"/>
      <c r="X968" s="670"/>
      <c r="Y968" s="717">
        <v>5</v>
      </c>
      <c r="Z968" s="504"/>
      <c r="AA968" s="504"/>
      <c r="AB968" s="709"/>
    </row>
    <row r="969" spans="1:28" ht="18" customHeight="1">
      <c r="A969" s="514" t="s">
        <v>18502</v>
      </c>
      <c r="B969" s="681">
        <v>4141</v>
      </c>
      <c r="C969" s="19" t="s">
        <v>17288</v>
      </c>
      <c r="D969" s="353" t="str">
        <f>IFERROR(VLOOKUP($C969,'[5]Mã KH'!$A$3:$E$4001,3,0)," ")</f>
        <v>Tầng 2, Trung tâm thương mại Vincom Việt Trì Plaza, số 2 đườ, Phường Tiên Cát, Thành phố Việt Trì, Tỉnh Phú Thọ, Việt Nam</v>
      </c>
      <c r="E969" s="14">
        <v>4168842184</v>
      </c>
      <c r="F969" s="502"/>
      <c r="G969" s="551"/>
      <c r="H969" s="502"/>
      <c r="I969" s="502"/>
      <c r="J969" s="502"/>
      <c r="K969" s="502"/>
      <c r="L969" s="502"/>
      <c r="M969" s="502"/>
      <c r="N969" s="502"/>
      <c r="O969" s="669">
        <v>15</v>
      </c>
      <c r="P969" s="669"/>
      <c r="Q969" s="670"/>
      <c r="R969" s="670"/>
      <c r="S969" s="670">
        <v>6</v>
      </c>
      <c r="T969" s="670">
        <v>10</v>
      </c>
      <c r="U969" s="670"/>
      <c r="V969" s="670"/>
      <c r="W969" s="701">
        <v>5</v>
      </c>
      <c r="X969" s="670"/>
      <c r="Y969" s="717">
        <v>5</v>
      </c>
      <c r="Z969" s="504"/>
      <c r="AA969" s="504"/>
      <c r="AB969" s="709"/>
    </row>
    <row r="970" spans="1:28" ht="18" customHeight="1">
      <c r="A970" s="514" t="s">
        <v>18502</v>
      </c>
      <c r="B970" s="681">
        <v>3518</v>
      </c>
      <c r="C970" s="19" t="s">
        <v>17288</v>
      </c>
      <c r="D970" s="353" t="str">
        <f>IFERROR(VLOOKUP($C970,'[5]Mã KH'!$A$3:$E$4001,3,0)," ")</f>
        <v>Tầng 2, Trung tâm thương mại Vincom Việt Trì Plaza, số 2 đườ, Phường Tiên Cát, Thành phố Việt Trì, Tỉnh Phú Thọ, Việt Nam</v>
      </c>
      <c r="E970" s="14">
        <v>4168842147</v>
      </c>
      <c r="F970" s="502"/>
      <c r="G970" s="551"/>
      <c r="H970" s="502"/>
      <c r="I970" s="502"/>
      <c r="J970" s="502"/>
      <c r="K970" s="502"/>
      <c r="L970" s="502"/>
      <c r="M970" s="502"/>
      <c r="N970" s="502"/>
      <c r="O970" s="669">
        <v>5</v>
      </c>
      <c r="P970" s="669"/>
      <c r="Q970" s="670">
        <v>5</v>
      </c>
      <c r="R970" s="670"/>
      <c r="S970" s="670">
        <v>5</v>
      </c>
      <c r="T970" s="670">
        <v>3</v>
      </c>
      <c r="U970" s="503"/>
      <c r="V970" s="503"/>
      <c r="W970" s="503"/>
      <c r="X970" s="503"/>
      <c r="Y970" s="504"/>
      <c r="Z970" s="504"/>
      <c r="AA970" s="504"/>
      <c r="AB970" s="709"/>
    </row>
    <row r="971" spans="1:28" ht="18" customHeight="1">
      <c r="A971" s="514" t="s">
        <v>18502</v>
      </c>
      <c r="B971" s="637">
        <v>6052</v>
      </c>
      <c r="C971" s="19" t="s">
        <v>17288</v>
      </c>
      <c r="D971" s="353" t="str">
        <f>IFERROR(VLOOKUP($C971,'[5]Mã KH'!$A$3:$E$4001,3,0)," ")</f>
        <v>Tầng 2, Trung tâm thương mại Vincom Việt Trì Plaza, số 2 đườ, Phường Tiên Cát, Thành phố Việt Trì, Tỉnh Phú Thọ, Việt Nam</v>
      </c>
      <c r="E971" s="14">
        <v>4168842265</v>
      </c>
      <c r="F971" s="502"/>
      <c r="G971" s="551"/>
      <c r="H971" s="502"/>
      <c r="I971" s="502"/>
      <c r="J971" s="502"/>
      <c r="K971" s="502"/>
      <c r="L971" s="502"/>
      <c r="M971" s="502"/>
      <c r="N971" s="502"/>
      <c r="O971" s="502">
        <v>6</v>
      </c>
      <c r="P971" s="502"/>
      <c r="Q971" s="503">
        <v>6</v>
      </c>
      <c r="R971" s="503"/>
      <c r="S971" s="503"/>
      <c r="T971" s="503"/>
      <c r="U971" s="503">
        <v>3</v>
      </c>
      <c r="V971" s="503"/>
      <c r="W971" s="503"/>
      <c r="X971" s="503"/>
      <c r="Y971" s="504"/>
      <c r="Z971" s="504"/>
      <c r="AA971" s="504"/>
      <c r="AB971" s="709"/>
    </row>
    <row r="972" spans="1:28" ht="18" customHeight="1">
      <c r="A972" s="514" t="s">
        <v>18502</v>
      </c>
      <c r="B972" s="636">
        <v>3539</v>
      </c>
      <c r="C972" s="19" t="s">
        <v>17288</v>
      </c>
      <c r="D972" s="353" t="str">
        <f>IFERROR(VLOOKUP($C972,'[5]Mã KH'!$A$3:$E$4001,3,0)," ")</f>
        <v>Tầng 2, Trung tâm thương mại Vincom Việt Trì Plaza, số 2 đườ, Phường Tiên Cát, Thành phố Việt Trì, Tỉnh Phú Thọ, Việt Nam</v>
      </c>
      <c r="E972" s="14">
        <v>4168842159</v>
      </c>
      <c r="F972" s="502"/>
      <c r="G972" s="551"/>
      <c r="H972" s="502"/>
      <c r="I972" s="502"/>
      <c r="J972" s="502"/>
      <c r="K972" s="502"/>
      <c r="L972" s="502"/>
      <c r="M972" s="502"/>
      <c r="N972" s="502"/>
      <c r="O972" s="669">
        <v>15</v>
      </c>
      <c r="P972" s="669"/>
      <c r="Q972" s="670">
        <v>6</v>
      </c>
      <c r="R972" s="670"/>
      <c r="S972" s="670">
        <v>6</v>
      </c>
      <c r="T972" s="670">
        <v>6</v>
      </c>
      <c r="U972" s="670">
        <v>6</v>
      </c>
      <c r="V972" s="503"/>
      <c r="W972" s="503"/>
      <c r="X972" s="503"/>
      <c r="Y972" s="504"/>
      <c r="Z972" s="504"/>
      <c r="AA972" s="504"/>
      <c r="AB972" s="709"/>
    </row>
    <row r="973" spans="1:28" ht="18" customHeight="1">
      <c r="A973" s="514" t="s">
        <v>18502</v>
      </c>
      <c r="B973" s="636">
        <v>6432</v>
      </c>
      <c r="C973" s="19" t="s">
        <v>17288</v>
      </c>
      <c r="D973" s="353" t="str">
        <f>IFERROR(VLOOKUP($C973,'[5]Mã KH'!$A$3:$E$4001,3,0)," ")</f>
        <v>Tầng 2, Trung tâm thương mại Vincom Việt Trì Plaza, số 2 đườ, Phường Tiên Cát, Thành phố Việt Trì, Tỉnh Phú Thọ, Việt Nam</v>
      </c>
      <c r="E973" s="14">
        <v>4168842345</v>
      </c>
      <c r="F973" s="502"/>
      <c r="G973" s="551"/>
      <c r="H973" s="502"/>
      <c r="I973" s="502"/>
      <c r="J973" s="502"/>
      <c r="K973" s="502"/>
      <c r="L973" s="502"/>
      <c r="M973" s="502"/>
      <c r="N973" s="502"/>
      <c r="O973" s="669">
        <v>10</v>
      </c>
      <c r="P973" s="669"/>
      <c r="Q973" s="670"/>
      <c r="R973" s="670"/>
      <c r="S973" s="670"/>
      <c r="T973" s="670"/>
      <c r="U973" s="670">
        <v>3</v>
      </c>
      <c r="V973" s="503"/>
      <c r="W973" s="711">
        <v>10</v>
      </c>
      <c r="X973" s="711"/>
      <c r="Y973" s="504"/>
      <c r="Z973" s="712">
        <v>10</v>
      </c>
      <c r="AA973" s="504"/>
      <c r="AB973" s="709"/>
    </row>
    <row r="974" spans="1:28" ht="18" customHeight="1">
      <c r="A974" s="638"/>
      <c r="B974" s="639"/>
      <c r="C974" s="52"/>
      <c r="D974" s="657" t="str">
        <f>IFERROR(VLOOKUP($C974,'[5]Mã KH'!$A$3:$E$4001,3,0)," ")</f>
        <v xml:space="preserve"> </v>
      </c>
      <c r="E974" s="157"/>
      <c r="F974" s="640"/>
      <c r="G974" s="641"/>
      <c r="H974" s="640"/>
      <c r="I974" s="640"/>
      <c r="J974" s="640"/>
      <c r="K974" s="640"/>
      <c r="L974" s="640"/>
      <c r="M974" s="640"/>
      <c r="N974" s="640"/>
      <c r="O974" s="640"/>
      <c r="P974" s="640"/>
      <c r="Q974" s="642"/>
      <c r="R974" s="642"/>
      <c r="S974" s="642"/>
      <c r="T974" s="642"/>
      <c r="U974" s="642"/>
      <c r="V974" s="642"/>
      <c r="W974" s="642"/>
      <c r="X974" s="642"/>
      <c r="Y974" s="643"/>
      <c r="Z974" s="643"/>
      <c r="AA974" s="643"/>
      <c r="AB974" s="644"/>
    </row>
    <row r="975" spans="1:28" ht="18" customHeight="1">
      <c r="A975" s="514"/>
      <c r="B975" s="511"/>
      <c r="C975" s="19"/>
      <c r="D975" s="372" t="s">
        <v>18565</v>
      </c>
      <c r="E975" s="14"/>
      <c r="F975" s="502"/>
      <c r="G975" s="551"/>
      <c r="H975" s="502"/>
      <c r="I975" s="502"/>
      <c r="J975" s="502"/>
      <c r="K975" s="502"/>
      <c r="L975" s="502"/>
      <c r="M975" s="502"/>
      <c r="N975" s="502"/>
      <c r="O975" s="502"/>
      <c r="P975" s="502"/>
      <c r="Q975" s="503"/>
      <c r="R975" s="503"/>
      <c r="S975" s="503"/>
      <c r="T975" s="503"/>
      <c r="U975" s="503"/>
      <c r="V975" s="503"/>
      <c r="W975" s="503"/>
      <c r="X975" s="503"/>
      <c r="Y975" s="504"/>
      <c r="Z975" s="504"/>
      <c r="AA975" s="504"/>
      <c r="AB975" s="117"/>
    </row>
    <row r="976" spans="1:28" ht="18" customHeight="1">
      <c r="A976" s="514" t="s">
        <v>18564</v>
      </c>
      <c r="B976" s="636">
        <v>1648</v>
      </c>
      <c r="C976" s="19" t="s">
        <v>17787</v>
      </c>
      <c r="D976" s="353" t="str">
        <f>IFERROR(VLOOKUP($C976,'[5]Mã KH'!$A$3:$E$4001,3,0)," ")</f>
        <v>Tầng 2, TTTM Vincom Plaza Hòa Bình, Phường Đồng Tiến, Thành phố Hoà Bình, Tỉnh Hòa Bình, Việt Nam</v>
      </c>
      <c r="E976" s="14">
        <v>4168906898</v>
      </c>
      <c r="F976" s="502"/>
      <c r="G976" s="551"/>
      <c r="H976" s="502"/>
      <c r="I976" s="502"/>
      <c r="J976" s="502"/>
      <c r="K976" s="502"/>
      <c r="L976" s="502"/>
      <c r="M976" s="669">
        <v>5</v>
      </c>
      <c r="N976" s="669"/>
      <c r="O976" s="669">
        <v>5</v>
      </c>
      <c r="P976" s="669"/>
      <c r="Q976" s="670"/>
      <c r="R976" s="670"/>
      <c r="S976" s="670"/>
      <c r="T976" s="670"/>
      <c r="U976" s="670">
        <v>5</v>
      </c>
      <c r="V976" s="670"/>
      <c r="W976" s="670">
        <v>5</v>
      </c>
      <c r="X976" s="670"/>
      <c r="Y976" s="716">
        <v>5</v>
      </c>
      <c r="Z976" s="716"/>
      <c r="AA976" s="504"/>
      <c r="AB976" s="713"/>
    </row>
    <row r="977" spans="1:28" ht="18" customHeight="1">
      <c r="A977" s="514" t="s">
        <v>18564</v>
      </c>
      <c r="B977" s="637">
        <v>1648</v>
      </c>
      <c r="C977" s="19" t="s">
        <v>17787</v>
      </c>
      <c r="D977" s="353" t="str">
        <f>IFERROR(VLOOKUP($C977,'[5]Mã KH'!$A$3:$E$4001,3,0)," ")</f>
        <v>Tầng 2, TTTM Vincom Plaza Hòa Bình, Phường Đồng Tiến, Thành phố Hoà Bình, Tỉnh Hòa Bình, Việt Nam</v>
      </c>
      <c r="E977" s="14">
        <v>4168746371</v>
      </c>
      <c r="F977" s="502"/>
      <c r="G977" s="551"/>
      <c r="H977" s="502"/>
      <c r="I977" s="502"/>
      <c r="J977" s="502"/>
      <c r="K977" s="502"/>
      <c r="L977" s="502"/>
      <c r="M977" s="669"/>
      <c r="N977" s="669"/>
      <c r="O977" s="669">
        <v>6</v>
      </c>
      <c r="P977" s="669"/>
      <c r="Q977" s="670"/>
      <c r="R977" s="670"/>
      <c r="S977" s="670"/>
      <c r="T977" s="670"/>
      <c r="U977" s="670"/>
      <c r="V977" s="670"/>
      <c r="W977" s="670"/>
      <c r="X977" s="670"/>
      <c r="Y977" s="716"/>
      <c r="Z977" s="716">
        <v>2</v>
      </c>
      <c r="AA977" s="504"/>
      <c r="AB977" s="713"/>
    </row>
    <row r="978" spans="1:28" ht="18" customHeight="1">
      <c r="A978" s="514" t="s">
        <v>18564</v>
      </c>
      <c r="B978" s="636">
        <v>5210</v>
      </c>
      <c r="C978" s="19" t="s">
        <v>17292</v>
      </c>
      <c r="D978" s="353" t="str">
        <f>IFERROR(VLOOKUP($C978,'[5]Mã KH'!$A$3:$E$4001,3,0)," ")</f>
        <v>Tầng 2, khu TTTM Vincom Plaza Hạ Long, Khu vực Cột đồng hồ, Phường Bạch Đằng, Thành phố Hạ Long, Tỉnh Quảng Ninh, Việt Nam</v>
      </c>
      <c r="E978" s="14">
        <v>4168935364</v>
      </c>
      <c r="F978" s="502"/>
      <c r="G978" s="551"/>
      <c r="H978" s="502"/>
      <c r="I978" s="502"/>
      <c r="J978" s="502"/>
      <c r="K978" s="502"/>
      <c r="L978" s="502"/>
      <c r="M978" s="669">
        <v>5</v>
      </c>
      <c r="N978" s="669"/>
      <c r="O978" s="669">
        <v>40</v>
      </c>
      <c r="P978" s="502"/>
      <c r="Q978" s="503"/>
      <c r="R978" s="503"/>
      <c r="S978" s="503"/>
      <c r="T978" s="503"/>
      <c r="U978" s="503"/>
      <c r="V978" s="503"/>
      <c r="W978" s="503"/>
      <c r="X978" s="503"/>
      <c r="Y978" s="504"/>
      <c r="Z978" s="504"/>
      <c r="AA978" s="504"/>
      <c r="AB978" s="713"/>
    </row>
    <row r="979" spans="1:28" ht="18" customHeight="1">
      <c r="A979" s="514" t="s">
        <v>18564</v>
      </c>
      <c r="B979" s="636">
        <v>5623</v>
      </c>
      <c r="C979" s="19" t="s">
        <v>17292</v>
      </c>
      <c r="D979" s="353" t="str">
        <f>IFERROR(VLOOKUP($C979,'[5]Mã KH'!$A$3:$E$4001,3,0)," ")</f>
        <v>Tầng 2, khu TTTM Vincom Plaza Hạ Long, Khu vực Cột đồng hồ, Phường Bạch Đằng, Thành phố Hạ Long, Tỉnh Quảng Ninh, Việt Nam</v>
      </c>
      <c r="E979" s="14">
        <v>4168965387</v>
      </c>
      <c r="F979" s="502"/>
      <c r="G979" s="551"/>
      <c r="H979" s="502"/>
      <c r="I979" s="502"/>
      <c r="J979" s="502"/>
      <c r="K979" s="502"/>
      <c r="L979" s="502"/>
      <c r="M979" s="502"/>
      <c r="N979" s="502"/>
      <c r="O979" s="502">
        <v>15</v>
      </c>
      <c r="P979" s="502"/>
      <c r="Q979" s="503"/>
      <c r="R979" s="503"/>
      <c r="S979" s="503"/>
      <c r="T979" s="503">
        <v>5</v>
      </c>
      <c r="U979" s="503">
        <v>5</v>
      </c>
      <c r="V979" s="503"/>
      <c r="W979" s="503"/>
      <c r="X979" s="503"/>
      <c r="Y979" s="504">
        <v>8</v>
      </c>
      <c r="Z979" s="504"/>
      <c r="AA979" s="504"/>
      <c r="AB979" s="713"/>
    </row>
    <row r="980" spans="1:28" ht="18" customHeight="1">
      <c r="A980" s="514" t="s">
        <v>18564</v>
      </c>
      <c r="B980" s="636">
        <v>3967</v>
      </c>
      <c r="C980" s="19" t="s">
        <v>17292</v>
      </c>
      <c r="D980" s="353" t="str">
        <f>IFERROR(VLOOKUP($C980,'[5]Mã KH'!$A$3:$E$4001,3,0)," ")</f>
        <v>Tầng 2, khu TTTM Vincom Plaza Hạ Long, Khu vực Cột đồng hồ, Phường Bạch Đằng, Thành phố Hạ Long, Tỉnh Quảng Ninh, Việt Nam</v>
      </c>
      <c r="E980" s="14">
        <v>4168935181</v>
      </c>
      <c r="F980" s="502"/>
      <c r="G980" s="551"/>
      <c r="H980" s="502"/>
      <c r="I980" s="502"/>
      <c r="J980" s="502"/>
      <c r="K980" s="502"/>
      <c r="L980" s="502"/>
      <c r="M980" s="502"/>
      <c r="N980" s="502"/>
      <c r="O980" s="502">
        <v>10</v>
      </c>
      <c r="P980" s="502"/>
      <c r="Q980" s="503">
        <v>5</v>
      </c>
      <c r="R980" s="503"/>
      <c r="S980" s="503">
        <v>10</v>
      </c>
      <c r="T980" s="503"/>
      <c r="U980" s="503">
        <v>5</v>
      </c>
      <c r="V980" s="503"/>
      <c r="W980" s="503"/>
      <c r="X980" s="503"/>
      <c r="Y980" s="504">
        <v>5</v>
      </c>
      <c r="Z980" s="504"/>
      <c r="AA980" s="504"/>
      <c r="AB980" s="713"/>
    </row>
    <row r="981" spans="1:28" ht="18" customHeight="1">
      <c r="A981" s="514" t="s">
        <v>18564</v>
      </c>
      <c r="B981" s="636">
        <v>1677</v>
      </c>
      <c r="C981" s="19" t="s">
        <v>17292</v>
      </c>
      <c r="D981" s="353" t="str">
        <f>IFERROR(VLOOKUP($C981,'[5]Mã KH'!$A$3:$E$4001,3,0)," ")</f>
        <v>Tầng 2, khu TTTM Vincom Plaza Hạ Long, Khu vực Cột đồng hồ, Phường Bạch Đằng, Thành phố Hạ Long, Tỉnh Quảng Ninh, Việt Nam</v>
      </c>
      <c r="E981" s="14">
        <v>4168782235</v>
      </c>
      <c r="F981" s="502"/>
      <c r="G981" s="551"/>
      <c r="H981" s="502"/>
      <c r="I981" s="502"/>
      <c r="J981" s="502"/>
      <c r="K981" s="669">
        <v>5</v>
      </c>
      <c r="L981" s="669"/>
      <c r="M981" s="669">
        <v>5</v>
      </c>
      <c r="N981" s="669"/>
      <c r="O981" s="669"/>
      <c r="P981" s="669"/>
      <c r="Q981" s="670"/>
      <c r="R981" s="670"/>
      <c r="S981" s="670">
        <v>5</v>
      </c>
      <c r="T981" s="670"/>
      <c r="U981" s="670">
        <v>5</v>
      </c>
      <c r="V981" s="503"/>
      <c r="W981" s="503"/>
      <c r="X981" s="503"/>
      <c r="Y981" s="504"/>
      <c r="Z981" s="504"/>
      <c r="AA981" s="504"/>
      <c r="AB981" s="713"/>
    </row>
    <row r="982" spans="1:28" ht="18" customHeight="1">
      <c r="A982" s="514" t="s">
        <v>18564</v>
      </c>
      <c r="B982" s="636" t="s">
        <v>17500</v>
      </c>
      <c r="C982" s="19" t="s">
        <v>17290</v>
      </c>
      <c r="D982" s="353" t="str">
        <f>IFERROR(VLOOKUP($C982,'[5]Mã KH'!$A$3:$E$4001,3,0)," ")</f>
        <v>khu trung tâm thương mại Vincom Lê Thánh Tông, Số 5 đường Lê, Phường Máy Tơ, Quận Ngô Quyền, Thành phố Hải Phòng, Việt Nam</v>
      </c>
      <c r="E982" s="14">
        <v>4168966611</v>
      </c>
      <c r="F982" s="502"/>
      <c r="G982" s="551"/>
      <c r="H982" s="502"/>
      <c r="I982" s="502"/>
      <c r="J982" s="502"/>
      <c r="K982" s="502"/>
      <c r="L982" s="502"/>
      <c r="M982" s="502">
        <v>5</v>
      </c>
      <c r="N982" s="502"/>
      <c r="O982" s="502">
        <v>5</v>
      </c>
      <c r="P982" s="502"/>
      <c r="Q982" s="503"/>
      <c r="R982" s="503"/>
      <c r="S982" s="503">
        <v>5</v>
      </c>
      <c r="T982" s="503">
        <v>10</v>
      </c>
      <c r="U982" s="503"/>
      <c r="V982" s="503"/>
      <c r="W982" s="503"/>
      <c r="X982" s="503"/>
      <c r="Y982" s="504"/>
      <c r="Z982" s="504"/>
      <c r="AA982" s="504"/>
      <c r="AB982" s="713"/>
    </row>
    <row r="983" spans="1:28" ht="18" customHeight="1">
      <c r="A983" s="514" t="s">
        <v>18564</v>
      </c>
      <c r="B983" s="637">
        <v>4567</v>
      </c>
      <c r="C983" s="19" t="s">
        <v>17290</v>
      </c>
      <c r="D983" s="353" t="str">
        <f>IFERROR(VLOOKUP($C983,'[5]Mã KH'!$A$3:$E$4001,3,0)," ")</f>
        <v>khu trung tâm thương mại Vincom Lê Thánh Tông, Số 5 đường Lê, Phường Máy Tơ, Quận Ngô Quyền, Thành phố Hải Phòng, Việt Nam</v>
      </c>
      <c r="E983" s="14">
        <v>4168911567</v>
      </c>
      <c r="F983" s="502"/>
      <c r="G983" s="551"/>
      <c r="H983" s="502"/>
      <c r="I983" s="502"/>
      <c r="J983" s="502"/>
      <c r="K983" s="502"/>
      <c r="L983" s="502"/>
      <c r="M983" s="502"/>
      <c r="N983" s="502"/>
      <c r="O983" s="502">
        <v>15</v>
      </c>
      <c r="P983" s="502"/>
      <c r="Q983" s="503"/>
      <c r="R983" s="503"/>
      <c r="S983" s="503"/>
      <c r="T983" s="503"/>
      <c r="U983" s="503"/>
      <c r="V983" s="503"/>
      <c r="W983" s="503"/>
      <c r="X983" s="503"/>
      <c r="Y983" s="504"/>
      <c r="Z983" s="504"/>
      <c r="AA983" s="504"/>
      <c r="AB983" s="713"/>
    </row>
    <row r="984" spans="1:28" ht="18" customHeight="1">
      <c r="A984" s="514" t="s">
        <v>18564</v>
      </c>
      <c r="B984" s="636">
        <v>3989</v>
      </c>
      <c r="C984" s="19" t="s">
        <v>17290</v>
      </c>
      <c r="D984" s="353" t="str">
        <f>IFERROR(VLOOKUP($C984,'[5]Mã KH'!$A$3:$E$4001,3,0)," ")</f>
        <v>khu trung tâm thương mại Vincom Lê Thánh Tông, Số 5 đường Lê, Phường Máy Tơ, Quận Ngô Quyền, Thành phố Hải Phòng, Việt Nam</v>
      </c>
      <c r="E984" s="14">
        <v>4168911373</v>
      </c>
      <c r="F984" s="502"/>
      <c r="G984" s="551"/>
      <c r="H984" s="502"/>
      <c r="I984" s="502"/>
      <c r="J984" s="502"/>
      <c r="K984" s="502"/>
      <c r="L984" s="502"/>
      <c r="M984" s="502">
        <v>10</v>
      </c>
      <c r="N984" s="502"/>
      <c r="O984" s="502">
        <v>10</v>
      </c>
      <c r="P984" s="502"/>
      <c r="Q984" s="503"/>
      <c r="R984" s="503"/>
      <c r="S984" s="503">
        <v>18</v>
      </c>
      <c r="T984" s="503">
        <v>10</v>
      </c>
      <c r="U984" s="503"/>
      <c r="V984" s="503"/>
      <c r="W984" s="503"/>
      <c r="X984" s="503"/>
      <c r="Y984" s="504"/>
      <c r="Z984" s="504"/>
      <c r="AA984" s="504"/>
      <c r="AB984" s="713"/>
    </row>
    <row r="985" spans="1:28" ht="18" customHeight="1">
      <c r="A985" s="514" t="s">
        <v>18564</v>
      </c>
      <c r="B985" s="637">
        <v>6988</v>
      </c>
      <c r="C985" s="19" t="s">
        <v>17290</v>
      </c>
      <c r="D985" s="353" t="str">
        <f>IFERROR(VLOOKUP($C985,'[5]Mã KH'!$A$3:$E$4001,3,0)," ")</f>
        <v>khu trung tâm thương mại Vincom Lê Thánh Tông, Số 5 đường Lê, Phường Máy Tơ, Quận Ngô Quyền, Thành phố Hải Phòng, Việt Nam</v>
      </c>
      <c r="E985" s="14">
        <v>4168965815</v>
      </c>
      <c r="F985" s="502"/>
      <c r="G985" s="551"/>
      <c r="H985" s="502"/>
      <c r="I985" s="502"/>
      <c r="J985" s="502"/>
      <c r="K985" s="502"/>
      <c r="L985" s="502"/>
      <c r="M985" s="502">
        <v>15</v>
      </c>
      <c r="N985" s="502"/>
      <c r="O985" s="502">
        <v>15</v>
      </c>
      <c r="P985" s="502"/>
      <c r="Q985" s="503"/>
      <c r="R985" s="503"/>
      <c r="S985" s="503">
        <v>10</v>
      </c>
      <c r="T985" s="503">
        <v>10</v>
      </c>
      <c r="U985" s="503"/>
      <c r="V985" s="503"/>
      <c r="W985" s="503"/>
      <c r="X985" s="503"/>
      <c r="Y985" s="504"/>
      <c r="Z985" s="504"/>
      <c r="AA985" s="504"/>
      <c r="AB985" s="713"/>
    </row>
    <row r="986" spans="1:28" ht="18" customHeight="1">
      <c r="A986" s="514" t="s">
        <v>18564</v>
      </c>
      <c r="B986" s="636">
        <v>6388</v>
      </c>
      <c r="C986" s="19" t="s">
        <v>17290</v>
      </c>
      <c r="D986" s="353" t="str">
        <f>IFERROR(VLOOKUP($C986,'[5]Mã KH'!$A$3:$E$4001,3,0)," ")</f>
        <v>khu trung tâm thương mại Vincom Lê Thánh Tông, Số 5 đường Lê, Phường Máy Tơ, Quận Ngô Quyền, Thành phố Hải Phòng, Việt Nam</v>
      </c>
      <c r="E986" s="439" t="s">
        <v>17279</v>
      </c>
      <c r="F986" s="502"/>
      <c r="G986" s="551"/>
      <c r="H986" s="502"/>
      <c r="I986" s="502"/>
      <c r="J986" s="502"/>
      <c r="K986" s="502"/>
      <c r="L986" s="502"/>
      <c r="M986" s="502">
        <v>10</v>
      </c>
      <c r="N986" s="502"/>
      <c r="O986" s="502">
        <v>10</v>
      </c>
      <c r="P986" s="502"/>
      <c r="Q986" s="503"/>
      <c r="R986" s="503"/>
      <c r="S986" s="503">
        <v>5</v>
      </c>
      <c r="T986" s="503">
        <v>5</v>
      </c>
      <c r="U986" s="503">
        <v>5</v>
      </c>
      <c r="V986" s="503"/>
      <c r="W986" s="503">
        <v>5</v>
      </c>
      <c r="X986" s="503"/>
      <c r="Y986" s="504"/>
      <c r="Z986" s="504"/>
      <c r="AA986" s="504"/>
      <c r="AB986" s="713"/>
    </row>
    <row r="987" spans="1:28" ht="18" customHeight="1">
      <c r="A987" s="514" t="s">
        <v>18564</v>
      </c>
      <c r="B987" s="636">
        <v>6910</v>
      </c>
      <c r="C987" s="19" t="s">
        <v>17425</v>
      </c>
      <c r="D987" s="353" t="str">
        <f>IFERROR(VLOOKUP($C987,'[5]Mã KH'!$A$3:$E$4001,3,0)," ")</f>
        <v>Số 460, phố Lý Bôn, Phường Đề Thám, Thành phố Thái Bình, Tỉnh Thái Bình, Việt Nam</v>
      </c>
      <c r="E987" s="439" t="s">
        <v>17279</v>
      </c>
      <c r="F987" s="502"/>
      <c r="G987" s="551"/>
      <c r="H987" s="502"/>
      <c r="I987" s="502"/>
      <c r="J987" s="502"/>
      <c r="K987" s="502"/>
      <c r="L987" s="502"/>
      <c r="M987" s="502">
        <v>10</v>
      </c>
      <c r="N987" s="502"/>
      <c r="O987" s="502">
        <v>30</v>
      </c>
      <c r="P987" s="502"/>
      <c r="Q987" s="503"/>
      <c r="R987" s="503"/>
      <c r="S987" s="503"/>
      <c r="T987" s="503">
        <v>6</v>
      </c>
      <c r="U987" s="503">
        <v>6</v>
      </c>
      <c r="V987" s="503"/>
      <c r="W987" s="503"/>
      <c r="X987" s="503"/>
      <c r="Y987" s="504"/>
      <c r="Z987" s="504"/>
      <c r="AA987" s="504"/>
      <c r="AB987" s="713"/>
    </row>
    <row r="988" spans="1:28" ht="18" customHeight="1">
      <c r="A988" s="514" t="s">
        <v>18564</v>
      </c>
      <c r="B988" s="636" t="s">
        <v>18507</v>
      </c>
      <c r="C988" s="19" t="s">
        <v>15014</v>
      </c>
      <c r="D988" s="353" t="str">
        <f>IFERROR(VLOOKUP($C988,'[5]Mã KH'!$A$3:$E$4001,3,0)," ")</f>
        <v>186 Hùng Vương, Phường Vị Xuyên, Thành phố Nam Định, Tỉnh Nam Định, Việt Nam</v>
      </c>
      <c r="E988" s="14">
        <v>4168929196</v>
      </c>
      <c r="F988" s="502"/>
      <c r="G988" s="551"/>
      <c r="H988" s="502"/>
      <c r="I988" s="502"/>
      <c r="J988" s="502"/>
      <c r="K988" s="502"/>
      <c r="L988" s="502"/>
      <c r="M988" s="502">
        <v>6</v>
      </c>
      <c r="N988" s="502"/>
      <c r="O988" s="502">
        <v>8</v>
      </c>
      <c r="P988" s="502"/>
      <c r="Q988" s="503">
        <v>6</v>
      </c>
      <c r="R988" s="503"/>
      <c r="S988" s="503">
        <v>6</v>
      </c>
      <c r="T988" s="503"/>
      <c r="U988" s="503">
        <v>5</v>
      </c>
      <c r="V988" s="503"/>
      <c r="W988" s="503"/>
      <c r="X988" s="503"/>
      <c r="Y988" s="504"/>
      <c r="Z988" s="504"/>
      <c r="AA988" s="504"/>
      <c r="AB988" s="713"/>
    </row>
    <row r="989" spans="1:28" ht="18" customHeight="1">
      <c r="A989" s="514" t="s">
        <v>18564</v>
      </c>
      <c r="B989" s="686">
        <v>5918</v>
      </c>
      <c r="C989" s="19" t="s">
        <v>17288</v>
      </c>
      <c r="D989" s="353" t="str">
        <f>IFERROR(VLOOKUP($C989,'[5]Mã KH'!$A$3:$E$4001,3,0)," ")</f>
        <v>Tầng 2, Trung tâm thương mại Vincom Việt Trì Plaza, số 2 đườ, Phường Tiên Cát, Thành phố Việt Trì, Tỉnh Phú Thọ, Việt Nam</v>
      </c>
      <c r="E989" s="14">
        <v>4168958556</v>
      </c>
      <c r="F989" s="502"/>
      <c r="G989" s="551"/>
      <c r="H989" s="502"/>
      <c r="I989" s="502"/>
      <c r="J989" s="502"/>
      <c r="K989" s="502"/>
      <c r="L989" s="502"/>
      <c r="M989" s="669">
        <v>10</v>
      </c>
      <c r="N989" s="669"/>
      <c r="O989" s="669">
        <v>15</v>
      </c>
      <c r="P989" s="669"/>
      <c r="Q989" s="670">
        <v>5</v>
      </c>
      <c r="R989" s="670"/>
      <c r="S989" s="670">
        <v>5</v>
      </c>
      <c r="T989" s="670"/>
      <c r="U989" s="670"/>
      <c r="V989" s="670"/>
      <c r="W989" s="670">
        <v>10</v>
      </c>
      <c r="X989" s="670"/>
      <c r="Y989" s="716"/>
      <c r="Z989" s="716">
        <v>10</v>
      </c>
      <c r="AA989" s="504"/>
      <c r="AB989" s="713"/>
    </row>
    <row r="990" spans="1:28" ht="18" customHeight="1">
      <c r="A990" s="514" t="s">
        <v>18564</v>
      </c>
      <c r="B990" s="686">
        <v>6989</v>
      </c>
      <c r="C990" s="19" t="s">
        <v>17286</v>
      </c>
      <c r="D990" s="353" t="str">
        <f>IFERROR(VLOOKUP($C990,'[5]Mã KH'!$A$3:$E$4001,3,0)," ")</f>
        <v>Khu dân cư Nguyễn Trãi 1, Phường Sao Đỏ, Thành phố Chí Linh, Tỉnh Hải Dương, Việt Nam</v>
      </c>
      <c r="E990" s="439" t="s">
        <v>17279</v>
      </c>
      <c r="F990" s="502"/>
      <c r="G990" s="551"/>
      <c r="H990" s="502"/>
      <c r="I990" s="502"/>
      <c r="J990" s="502"/>
      <c r="K990" s="502"/>
      <c r="L990" s="502"/>
      <c r="M990" s="502">
        <v>5</v>
      </c>
      <c r="N990" s="502"/>
      <c r="O990" s="502">
        <v>15</v>
      </c>
      <c r="P990" s="502"/>
      <c r="Q990" s="503"/>
      <c r="R990" s="503"/>
      <c r="S990" s="503">
        <v>10</v>
      </c>
      <c r="T990" s="503"/>
      <c r="U990" s="503">
        <v>5</v>
      </c>
      <c r="V990" s="503"/>
      <c r="W990" s="503"/>
      <c r="X990" s="503"/>
      <c r="Y990" s="504"/>
      <c r="Z990" s="504"/>
      <c r="AA990" s="504"/>
      <c r="AB990" s="713"/>
    </row>
    <row r="991" spans="1:28" ht="18" customHeight="1">
      <c r="A991" s="638"/>
      <c r="B991" s="639"/>
      <c r="C991" s="52"/>
      <c r="D991" s="657" t="str">
        <f>IFERROR(VLOOKUP($C991,'[5]Mã KH'!$A$3:$E$4001,3,0)," ")</f>
        <v xml:space="preserve"> </v>
      </c>
      <c r="E991" s="157"/>
      <c r="F991" s="640"/>
      <c r="G991" s="641"/>
      <c r="H991" s="640"/>
      <c r="I991" s="640"/>
      <c r="J991" s="640"/>
      <c r="K991" s="640"/>
      <c r="L991" s="640"/>
      <c r="M991" s="640"/>
      <c r="N991" s="640"/>
      <c r="O991" s="640"/>
      <c r="P991" s="640"/>
      <c r="Q991" s="642"/>
      <c r="R991" s="642"/>
      <c r="S991" s="642"/>
      <c r="T991" s="642"/>
      <c r="U991" s="642"/>
      <c r="V991" s="642"/>
      <c r="W991" s="642"/>
      <c r="X991" s="642"/>
      <c r="Y991" s="643"/>
      <c r="Z991" s="643"/>
      <c r="AA991" s="643"/>
      <c r="AB991" s="644"/>
    </row>
    <row r="992" spans="1:28" ht="18" customHeight="1">
      <c r="A992" s="514"/>
      <c r="B992" s="511"/>
      <c r="C992" s="19"/>
      <c r="D992" s="372" t="s">
        <v>18596</v>
      </c>
      <c r="E992" s="14"/>
      <c r="F992" s="502"/>
      <c r="G992" s="551"/>
      <c r="H992" s="502"/>
      <c r="I992" s="502"/>
      <c r="J992" s="502"/>
      <c r="K992" s="502"/>
      <c r="L992" s="502"/>
      <c r="M992" s="502"/>
      <c r="N992" s="502"/>
      <c r="O992" s="502"/>
      <c r="P992" s="502"/>
      <c r="Q992" s="503"/>
      <c r="R992" s="503"/>
      <c r="S992" s="503"/>
      <c r="T992" s="503"/>
      <c r="U992" s="503"/>
      <c r="V992" s="503"/>
      <c r="W992" s="503"/>
      <c r="X992" s="503"/>
      <c r="Y992" s="504"/>
      <c r="Z992" s="504"/>
      <c r="AA992" s="504"/>
      <c r="AB992" s="117"/>
    </row>
    <row r="993" spans="1:28" ht="18" customHeight="1">
      <c r="A993" s="399">
        <v>45710</v>
      </c>
      <c r="B993" s="636">
        <v>5889</v>
      </c>
      <c r="C993" s="19" t="s">
        <v>18291</v>
      </c>
      <c r="D993" s="353" t="str">
        <f>IFERROR(VLOOKUP($C993,'[5]Mã KH'!$A$3:$E$4001,3,0)," ")</f>
        <v>Số 39 Phố Cũ, Phường Hợp Giang, Thành phố Cao Bằng, Tỉnh Cao Bằng, Việt Nam</v>
      </c>
      <c r="E993" s="439" t="s">
        <v>17279</v>
      </c>
      <c r="F993" s="502"/>
      <c r="G993" s="551"/>
      <c r="H993" s="502"/>
      <c r="I993" s="502"/>
      <c r="J993" s="502"/>
      <c r="K993" s="502"/>
      <c r="L993" s="502"/>
      <c r="M993" s="502">
        <v>5</v>
      </c>
      <c r="N993" s="502"/>
      <c r="O993" s="502">
        <v>35</v>
      </c>
      <c r="P993" s="502"/>
      <c r="Q993" s="503"/>
      <c r="R993" s="503"/>
      <c r="S993" s="503"/>
      <c r="T993" s="503">
        <v>10</v>
      </c>
      <c r="U993" s="503"/>
      <c r="V993" s="503"/>
      <c r="W993" s="503"/>
      <c r="X993" s="503"/>
      <c r="Y993" s="504">
        <v>10</v>
      </c>
      <c r="Z993" s="504"/>
      <c r="AA993" s="504"/>
      <c r="AB993" s="716"/>
    </row>
    <row r="994" spans="1:28" ht="18" customHeight="1">
      <c r="A994" s="399">
        <v>45710</v>
      </c>
      <c r="B994" s="636">
        <v>4711</v>
      </c>
      <c r="C994" s="19" t="s">
        <v>17305</v>
      </c>
      <c r="D994" s="353" t="str">
        <f>IFERROR(VLOOKUP($C994,'[5]Mã KH'!$A$3:$E$4001,3,0)," ")</f>
        <v>Tầng 2, TTTM Vincom Tuyên Quang, Số 260 đường Quang Trung, Phường Phan Thiết, Thành Phố Tuyên Quang, Tỉnh Tuyên Quang, Việt Nam</v>
      </c>
      <c r="E994" s="14">
        <v>4168975626</v>
      </c>
      <c r="F994" s="502"/>
      <c r="G994" s="551"/>
      <c r="H994" s="502"/>
      <c r="I994" s="502"/>
      <c r="J994" s="502"/>
      <c r="K994" s="502"/>
      <c r="L994" s="502"/>
      <c r="M994" s="502"/>
      <c r="N994" s="502"/>
      <c r="O994" s="502">
        <v>10</v>
      </c>
      <c r="P994" s="502"/>
      <c r="Q994" s="503"/>
      <c r="R994" s="503"/>
      <c r="S994" s="503">
        <v>10</v>
      </c>
      <c r="T994" s="503">
        <v>10</v>
      </c>
      <c r="U994" s="503">
        <v>5</v>
      </c>
      <c r="V994" s="503"/>
      <c r="W994" s="503"/>
      <c r="X994" s="503"/>
      <c r="Y994" s="504">
        <v>10</v>
      </c>
      <c r="Z994" s="504"/>
      <c r="AA994" s="504"/>
      <c r="AB994" s="716"/>
    </row>
    <row r="995" spans="1:28" ht="18" customHeight="1">
      <c r="A995" s="399">
        <v>45710</v>
      </c>
      <c r="B995" s="636">
        <v>1598</v>
      </c>
      <c r="C995" s="19" t="s">
        <v>17342</v>
      </c>
      <c r="D995" s="353" t="str">
        <f>IFERROR(VLOOKUP($C995,'[5]Mã KH'!$A$3:$E$4001,3,0)," ")</f>
        <v>Tầng 1, Vincom+ Tĩnh Gia, Thôn Nam Yến, Xã Hải Yến, Thị xã Nghi Sơn, Tỉnh Thanh Hoá, Việt Nam</v>
      </c>
      <c r="E995" s="14">
        <v>4168969031</v>
      </c>
      <c r="F995" s="502"/>
      <c r="G995" s="551"/>
      <c r="H995" s="502"/>
      <c r="I995" s="502"/>
      <c r="J995" s="502"/>
      <c r="K995" s="502">
        <v>5</v>
      </c>
      <c r="L995" s="502"/>
      <c r="M995" s="502">
        <v>5</v>
      </c>
      <c r="N995" s="502"/>
      <c r="O995" s="502">
        <v>5</v>
      </c>
      <c r="P995" s="502"/>
      <c r="Q995" s="503">
        <v>5</v>
      </c>
      <c r="R995" s="503"/>
      <c r="S995" s="503">
        <v>5</v>
      </c>
      <c r="T995" s="503">
        <v>5</v>
      </c>
      <c r="U995" s="503"/>
      <c r="V995" s="503"/>
      <c r="W995" s="503"/>
      <c r="X995" s="503"/>
      <c r="Y995" s="504"/>
      <c r="Z995" s="504"/>
      <c r="AA995" s="504"/>
      <c r="AB995" s="716"/>
    </row>
    <row r="996" spans="1:28" ht="18" customHeight="1">
      <c r="A996" s="399">
        <v>45710</v>
      </c>
      <c r="B996" s="636" t="s">
        <v>18592</v>
      </c>
      <c r="C996" s="19" t="s">
        <v>17282</v>
      </c>
      <c r="D996" s="353" t="str">
        <f>IFERROR(VLOOKUP($C996,'[5]Mã KH'!$A$3:$E$4001,3,0)," ")</f>
        <v>481 Hùng Vương, Phường Đồng Tâm, Thành phố Vĩnh Yên, Tỉnh Vĩnh Phúc, Việt Nam</v>
      </c>
      <c r="E996" s="439" t="s">
        <v>17279</v>
      </c>
      <c r="F996" s="502"/>
      <c r="G996" s="551"/>
      <c r="H996" s="502"/>
      <c r="I996" s="502"/>
      <c r="J996" s="502"/>
      <c r="K996" s="502"/>
      <c r="L996" s="502"/>
      <c r="M996" s="502">
        <v>15</v>
      </c>
      <c r="N996" s="502"/>
      <c r="O996" s="502">
        <v>6</v>
      </c>
      <c r="P996" s="502"/>
      <c r="Q996" s="503">
        <v>3</v>
      </c>
      <c r="R996" s="503"/>
      <c r="S996" s="503">
        <v>6</v>
      </c>
      <c r="T996" s="503">
        <v>6</v>
      </c>
      <c r="U996" s="503"/>
      <c r="V996" s="503"/>
      <c r="W996" s="503"/>
      <c r="X996" s="503"/>
      <c r="Y996" s="504"/>
      <c r="Z996" s="504"/>
      <c r="AA996" s="504"/>
      <c r="AB996" s="716"/>
    </row>
    <row r="997" spans="1:28" ht="18" customHeight="1">
      <c r="A997" s="399">
        <v>45710</v>
      </c>
      <c r="B997" s="636">
        <v>4497</v>
      </c>
      <c r="C997" s="19" t="s">
        <v>17282</v>
      </c>
      <c r="D997" s="353" t="str">
        <f>IFERROR(VLOOKUP($C997,'[5]Mã KH'!$A$3:$E$4001,3,0)," ")</f>
        <v>481 Hùng Vương, Phường Đồng Tâm, Thành phố Vĩnh Yên, Tỉnh Vĩnh Phúc, Việt Nam</v>
      </c>
      <c r="E997" s="439" t="s">
        <v>17279</v>
      </c>
      <c r="F997" s="502"/>
      <c r="G997" s="551"/>
      <c r="H997" s="502"/>
      <c r="I997" s="502"/>
      <c r="J997" s="502"/>
      <c r="K997" s="502"/>
      <c r="L997" s="502"/>
      <c r="M997" s="502">
        <v>20</v>
      </c>
      <c r="N997" s="502"/>
      <c r="O997" s="502">
        <v>20</v>
      </c>
      <c r="P997" s="502"/>
      <c r="Q997" s="503"/>
      <c r="R997" s="503"/>
      <c r="S997" s="503">
        <v>10</v>
      </c>
      <c r="T997" s="503">
        <v>5</v>
      </c>
      <c r="U997" s="503"/>
      <c r="V997" s="503"/>
      <c r="W997" s="503"/>
      <c r="X997" s="503"/>
      <c r="Y997" s="504">
        <v>15</v>
      </c>
      <c r="Z997" s="504"/>
      <c r="AA997" s="504"/>
      <c r="AB997" s="716"/>
    </row>
    <row r="998" spans="1:28" ht="18" customHeight="1">
      <c r="A998" s="399">
        <v>45710</v>
      </c>
      <c r="B998" s="636">
        <v>3451</v>
      </c>
      <c r="C998" s="19" t="s">
        <v>17290</v>
      </c>
      <c r="D998" s="353" t="str">
        <f>IFERROR(VLOOKUP($C998,'[5]Mã KH'!$A$3:$E$4001,3,0)," ")</f>
        <v>khu trung tâm thương mại Vincom Lê Thánh Tông, Số 5 đường Lê, Phường Máy Tơ, Quận Ngô Quyền, Thành phố Hải Phòng, Việt Nam</v>
      </c>
      <c r="E998" s="14">
        <v>4168965945</v>
      </c>
      <c r="F998" s="502"/>
      <c r="G998" s="551"/>
      <c r="H998" s="502"/>
      <c r="I998" s="502"/>
      <c r="J998" s="502"/>
      <c r="K998" s="502"/>
      <c r="L998" s="502"/>
      <c r="M998" s="502">
        <v>20</v>
      </c>
      <c r="N998" s="502"/>
      <c r="O998" s="502">
        <v>15</v>
      </c>
      <c r="P998" s="502"/>
      <c r="Q998" s="503"/>
      <c r="R998" s="503"/>
      <c r="S998" s="503">
        <v>10</v>
      </c>
      <c r="T998" s="503">
        <v>10</v>
      </c>
      <c r="U998" s="503">
        <v>5</v>
      </c>
      <c r="V998" s="503"/>
      <c r="W998" s="503">
        <v>5</v>
      </c>
      <c r="X998" s="503"/>
      <c r="Y998" s="504"/>
      <c r="Z998" s="504">
        <v>5</v>
      </c>
      <c r="AA998" s="504"/>
      <c r="AB998" s="716"/>
    </row>
    <row r="999" spans="1:28" ht="18" customHeight="1">
      <c r="A999" s="399">
        <v>45710</v>
      </c>
      <c r="B999" s="636">
        <v>3082</v>
      </c>
      <c r="C999" s="19" t="s">
        <v>17290</v>
      </c>
      <c r="D999" s="353" t="str">
        <f>IFERROR(VLOOKUP($C999,'[5]Mã KH'!$A$3:$E$4001,3,0)," ")</f>
        <v>khu trung tâm thương mại Vincom Lê Thánh Tông, Số 5 đường Lê, Phường Máy Tơ, Quận Ngô Quyền, Thành phố Hải Phòng, Việt Nam</v>
      </c>
      <c r="E999" s="14">
        <v>4168970431</v>
      </c>
      <c r="F999" s="502"/>
      <c r="G999" s="551"/>
      <c r="H999" s="502"/>
      <c r="I999" s="502"/>
      <c r="J999" s="502"/>
      <c r="K999" s="502"/>
      <c r="L999" s="502"/>
      <c r="M999" s="502"/>
      <c r="N999" s="502"/>
      <c r="O999" s="502">
        <v>30</v>
      </c>
      <c r="P999" s="502"/>
      <c r="Q999" s="503"/>
      <c r="R999" s="503"/>
      <c r="S999" s="503"/>
      <c r="T999" s="503"/>
      <c r="U999" s="503"/>
      <c r="V999" s="503"/>
      <c r="W999" s="503"/>
      <c r="X999" s="503"/>
      <c r="Y999" s="504"/>
      <c r="Z999" s="504"/>
      <c r="AA999" s="504"/>
      <c r="AB999" s="716"/>
    </row>
    <row r="1000" spans="1:28" ht="18" customHeight="1">
      <c r="A1000" s="399">
        <v>45710</v>
      </c>
      <c r="B1000" s="636">
        <v>4998</v>
      </c>
      <c r="C1000" s="19" t="s">
        <v>17290</v>
      </c>
      <c r="D1000" s="353" t="str">
        <f>IFERROR(VLOOKUP($C1000,'[5]Mã KH'!$A$3:$E$4001,3,0)," ")</f>
        <v>khu trung tâm thương mại Vincom Lê Thánh Tông, Số 5 đường Lê, Phường Máy Tơ, Quận Ngô Quyền, Thành phố Hải Phòng, Việt Nam</v>
      </c>
      <c r="E1000" s="439" t="s">
        <v>17279</v>
      </c>
      <c r="F1000" s="502"/>
      <c r="G1000" s="551"/>
      <c r="H1000" s="502"/>
      <c r="I1000" s="502"/>
      <c r="J1000" s="502"/>
      <c r="K1000" s="502"/>
      <c r="L1000" s="502"/>
      <c r="M1000" s="502">
        <v>20</v>
      </c>
      <c r="N1000" s="502"/>
      <c r="O1000" s="502">
        <v>10</v>
      </c>
      <c r="P1000" s="502"/>
      <c r="Q1000" s="503"/>
      <c r="R1000" s="503"/>
      <c r="S1000" s="503">
        <v>10</v>
      </c>
      <c r="T1000" s="503">
        <v>10</v>
      </c>
      <c r="U1000" s="503">
        <v>10</v>
      </c>
      <c r="V1000" s="503"/>
      <c r="W1000" s="503"/>
      <c r="X1000" s="503"/>
      <c r="Y1000" s="504">
        <v>10</v>
      </c>
      <c r="Z1000" s="504"/>
      <c r="AA1000" s="504"/>
      <c r="AB1000" s="716"/>
    </row>
    <row r="1001" spans="1:28" ht="18" customHeight="1">
      <c r="A1001" s="399">
        <v>45710</v>
      </c>
      <c r="B1001" s="636">
        <v>5888</v>
      </c>
      <c r="C1001" s="19" t="s">
        <v>17290</v>
      </c>
      <c r="D1001" s="353" t="str">
        <f>IFERROR(VLOOKUP($C1001,'[5]Mã KH'!$A$3:$E$4001,3,0)," ")</f>
        <v>khu trung tâm thương mại Vincom Lê Thánh Tông, Số 5 đường Lê, Phường Máy Tơ, Quận Ngô Quyền, Thành phố Hải Phòng, Việt Nam</v>
      </c>
      <c r="E1001" s="439">
        <v>4168981039</v>
      </c>
      <c r="F1001" s="502"/>
      <c r="G1001" s="551"/>
      <c r="H1001" s="502"/>
      <c r="I1001" s="502"/>
      <c r="J1001" s="502"/>
      <c r="K1001" s="502"/>
      <c r="L1001" s="502"/>
      <c r="M1001" s="502">
        <v>20</v>
      </c>
      <c r="N1001" s="502"/>
      <c r="O1001" s="502">
        <v>20</v>
      </c>
      <c r="P1001" s="502"/>
      <c r="Q1001" s="503"/>
      <c r="R1001" s="503"/>
      <c r="S1001" s="503"/>
      <c r="T1001" s="503"/>
      <c r="U1001" s="503"/>
      <c r="V1001" s="503"/>
      <c r="W1001" s="503"/>
      <c r="X1001" s="503"/>
      <c r="Y1001" s="504">
        <v>6</v>
      </c>
      <c r="Z1001" s="504"/>
      <c r="AA1001" s="504"/>
      <c r="AB1001" s="716"/>
    </row>
    <row r="1002" spans="1:28" ht="18" customHeight="1">
      <c r="A1002" s="399">
        <v>45710</v>
      </c>
      <c r="B1002" s="636" t="s">
        <v>18593</v>
      </c>
      <c r="C1002" s="19" t="s">
        <v>17290</v>
      </c>
      <c r="D1002" s="353" t="str">
        <f>IFERROR(VLOOKUP($C1002,'[5]Mã KH'!$A$3:$E$4001,3,0)," ")</f>
        <v>khu trung tâm thương mại Vincom Lê Thánh Tông, Số 5 đường Lê, Phường Máy Tơ, Quận Ngô Quyền, Thành phố Hải Phòng, Việt Nam</v>
      </c>
      <c r="E1002" s="14">
        <v>4168712872</v>
      </c>
      <c r="F1002" s="502"/>
      <c r="G1002" s="551"/>
      <c r="H1002" s="502"/>
      <c r="I1002" s="502"/>
      <c r="J1002" s="502"/>
      <c r="K1002" s="502"/>
      <c r="L1002" s="502"/>
      <c r="M1002" s="502">
        <v>10</v>
      </c>
      <c r="N1002" s="502"/>
      <c r="O1002" s="502">
        <v>10</v>
      </c>
      <c r="P1002" s="502"/>
      <c r="Q1002" s="503">
        <v>6</v>
      </c>
      <c r="R1002" s="503"/>
      <c r="S1002" s="503">
        <v>5</v>
      </c>
      <c r="T1002" s="503">
        <v>6</v>
      </c>
      <c r="U1002" s="503"/>
      <c r="V1002" s="503"/>
      <c r="W1002" s="503"/>
      <c r="X1002" s="503"/>
      <c r="Y1002" s="504"/>
      <c r="Z1002" s="504"/>
      <c r="AA1002" s="504"/>
      <c r="AB1002" s="716"/>
    </row>
    <row r="1003" spans="1:28" ht="18" customHeight="1">
      <c r="A1003" s="399">
        <v>45710</v>
      </c>
      <c r="B1003" s="636">
        <v>5178</v>
      </c>
      <c r="C1003" s="19" t="s">
        <v>17290</v>
      </c>
      <c r="D1003" s="353" t="str">
        <f>IFERROR(VLOOKUP($C1003,'[5]Mã KH'!$A$3:$E$4001,3,0)," ")</f>
        <v>khu trung tâm thương mại Vincom Lê Thánh Tông, Số 5 đường Lê, Phường Máy Tơ, Quận Ngô Quyền, Thành phố Hải Phòng, Việt Nam</v>
      </c>
      <c r="E1003" s="14">
        <v>4168981494</v>
      </c>
      <c r="F1003" s="502"/>
      <c r="G1003" s="551"/>
      <c r="H1003" s="502"/>
      <c r="I1003" s="502"/>
      <c r="J1003" s="502"/>
      <c r="K1003" s="502"/>
      <c r="L1003" s="502"/>
      <c r="M1003" s="502">
        <v>25</v>
      </c>
      <c r="N1003" s="502"/>
      <c r="O1003" s="502">
        <v>50</v>
      </c>
      <c r="P1003" s="502"/>
      <c r="Q1003" s="503"/>
      <c r="R1003" s="503"/>
      <c r="S1003" s="503"/>
      <c r="T1003" s="503">
        <v>10</v>
      </c>
      <c r="U1003" s="503"/>
      <c r="V1003" s="503"/>
      <c r="W1003" s="503"/>
      <c r="X1003" s="503"/>
      <c r="Y1003" s="504"/>
      <c r="Z1003" s="504"/>
      <c r="AA1003" s="504"/>
      <c r="AB1003" s="716"/>
    </row>
    <row r="1004" spans="1:28" ht="18" customHeight="1">
      <c r="A1004" s="399">
        <v>45710</v>
      </c>
      <c r="B1004" s="636">
        <v>5985</v>
      </c>
      <c r="C1004" s="19" t="s">
        <v>17280</v>
      </c>
      <c r="D1004" s="353" t="str">
        <f>IFERROR(VLOOKUP($C1004,'[5]Mã KH'!$A$3:$E$4001,3,0)," ")</f>
        <v>Đường Lê Quang Đạo, Phường Đông Ngàn, Thành phố Từ Sơn, Tỉnh Bắc Ninh, Việt Nam</v>
      </c>
      <c r="E1004" s="14">
        <v>4168966017</v>
      </c>
      <c r="F1004" s="502"/>
      <c r="G1004" s="551"/>
      <c r="H1004" s="502"/>
      <c r="I1004" s="502"/>
      <c r="J1004" s="502"/>
      <c r="K1004" s="502"/>
      <c r="L1004" s="502"/>
      <c r="M1004" s="502">
        <v>30</v>
      </c>
      <c r="N1004" s="502"/>
      <c r="O1004" s="502">
        <v>5</v>
      </c>
      <c r="P1004" s="502"/>
      <c r="Q1004" s="503">
        <v>5</v>
      </c>
      <c r="R1004" s="503"/>
      <c r="S1004" s="503">
        <v>5</v>
      </c>
      <c r="T1004" s="503"/>
      <c r="U1004" s="503"/>
      <c r="V1004" s="503"/>
      <c r="W1004" s="503"/>
      <c r="X1004" s="503"/>
      <c r="Y1004" s="504"/>
      <c r="Z1004" s="504"/>
      <c r="AA1004" s="504"/>
      <c r="AB1004" s="716"/>
    </row>
    <row r="1005" spans="1:28" ht="18" customHeight="1">
      <c r="A1005" s="399">
        <v>45710</v>
      </c>
      <c r="B1005" s="636">
        <v>5119</v>
      </c>
      <c r="C1005" s="19" t="s">
        <v>17289</v>
      </c>
      <c r="D1005" s="353" t="str">
        <f>IFERROR(VLOOKUP($C1005,'[5]Mã KH'!$A$3:$E$4001,3,0)," ")</f>
        <v>Căn RA1, Tầng 01, Tòa A1 Khu căn hộ Rừng Cọ, KĐT TM và DL Vă, Xã Xuân Quan, Huyện Văn Giang, Tỉnh Hưng Yên, Việt Nam</v>
      </c>
      <c r="E1005" s="14">
        <v>4168911705</v>
      </c>
      <c r="F1005" s="502"/>
      <c r="G1005" s="551"/>
      <c r="H1005" s="502"/>
      <c r="I1005" s="502"/>
      <c r="J1005" s="502"/>
      <c r="K1005" s="502"/>
      <c r="L1005" s="502"/>
      <c r="M1005" s="502">
        <v>10</v>
      </c>
      <c r="N1005" s="502"/>
      <c r="O1005" s="502">
        <v>20</v>
      </c>
      <c r="P1005" s="502"/>
      <c r="Q1005" s="503"/>
      <c r="R1005" s="503"/>
      <c r="S1005" s="503"/>
      <c r="T1005" s="503">
        <v>21</v>
      </c>
      <c r="U1005" s="503"/>
      <c r="V1005" s="503"/>
      <c r="W1005" s="503"/>
      <c r="X1005" s="503"/>
      <c r="Y1005" s="504"/>
      <c r="Z1005" s="504"/>
      <c r="AA1005" s="504"/>
      <c r="AB1005" s="716"/>
    </row>
    <row r="1006" spans="1:28" ht="18" customHeight="1">
      <c r="A1006" s="399">
        <v>45710</v>
      </c>
      <c r="B1006" s="636" t="s">
        <v>17424</v>
      </c>
      <c r="C1006" s="19" t="s">
        <v>17425</v>
      </c>
      <c r="D1006" s="353" t="str">
        <f>IFERROR(VLOOKUP($C1006,'[5]Mã KH'!$A$3:$E$4001,3,0)," ")</f>
        <v>Số 460, phố Lý Bôn, Phường Đề Thám, Thành phố Thái Bình, Tỉnh Thái Bình, Việt Nam</v>
      </c>
      <c r="E1006" s="14">
        <v>4168972078</v>
      </c>
      <c r="F1006" s="502"/>
      <c r="G1006" s="551"/>
      <c r="H1006" s="502"/>
      <c r="I1006" s="502"/>
      <c r="J1006" s="502"/>
      <c r="K1006" s="502"/>
      <c r="L1006" s="502"/>
      <c r="M1006" s="502">
        <v>5</v>
      </c>
      <c r="N1006" s="502"/>
      <c r="O1006" s="502">
        <v>10</v>
      </c>
      <c r="P1006" s="502"/>
      <c r="Q1006" s="503"/>
      <c r="R1006" s="503"/>
      <c r="S1006" s="503"/>
      <c r="T1006" s="503"/>
      <c r="U1006" s="503">
        <v>5</v>
      </c>
      <c r="V1006" s="503"/>
      <c r="W1006" s="503"/>
      <c r="X1006" s="503"/>
      <c r="Y1006" s="504"/>
      <c r="Z1006" s="504">
        <v>5</v>
      </c>
      <c r="AA1006" s="504"/>
      <c r="AB1006" s="716"/>
    </row>
    <row r="1007" spans="1:28" ht="18" customHeight="1">
      <c r="A1007" s="399">
        <v>45710</v>
      </c>
      <c r="B1007" s="636" t="s">
        <v>18594</v>
      </c>
      <c r="C1007" s="19" t="s">
        <v>17425</v>
      </c>
      <c r="D1007" s="353" t="str">
        <f>IFERROR(VLOOKUP($C1007,'[5]Mã KH'!$A$3:$E$4001,3,0)," ")</f>
        <v>Số 460, phố Lý Bôn, Phường Đề Thám, Thành phố Thái Bình, Tỉnh Thái Bình, Việt Nam</v>
      </c>
      <c r="E1007" s="439" t="s">
        <v>17279</v>
      </c>
      <c r="F1007" s="502"/>
      <c r="G1007" s="551"/>
      <c r="H1007" s="502"/>
      <c r="I1007" s="502"/>
      <c r="J1007" s="502"/>
      <c r="K1007" s="502"/>
      <c r="L1007" s="502"/>
      <c r="M1007" s="502">
        <v>15</v>
      </c>
      <c r="N1007" s="502"/>
      <c r="O1007" s="502">
        <v>30</v>
      </c>
      <c r="P1007" s="502"/>
      <c r="Q1007" s="503"/>
      <c r="R1007" s="503"/>
      <c r="S1007" s="503">
        <v>10</v>
      </c>
      <c r="T1007" s="503"/>
      <c r="U1007" s="503"/>
      <c r="V1007" s="503"/>
      <c r="W1007" s="503"/>
      <c r="X1007" s="503"/>
      <c r="Y1007" s="504"/>
      <c r="Z1007" s="504"/>
      <c r="AA1007" s="504"/>
      <c r="AB1007" s="716"/>
    </row>
    <row r="1008" spans="1:28" ht="18" customHeight="1">
      <c r="A1008" s="399">
        <v>45710</v>
      </c>
      <c r="B1008" s="636">
        <v>6925</v>
      </c>
      <c r="C1008" s="19" t="s">
        <v>17425</v>
      </c>
      <c r="D1008" s="353" t="str">
        <f>IFERROR(VLOOKUP($C1008,'[5]Mã KH'!$A$3:$E$4001,3,0)," ")</f>
        <v>Số 460, phố Lý Bôn, Phường Đề Thám, Thành phố Thái Bình, Tỉnh Thái Bình, Việt Nam</v>
      </c>
      <c r="E1008" s="439" t="s">
        <v>17279</v>
      </c>
      <c r="F1008" s="502"/>
      <c r="G1008" s="551"/>
      <c r="H1008" s="502"/>
      <c r="I1008" s="502"/>
      <c r="J1008" s="502"/>
      <c r="K1008" s="502"/>
      <c r="L1008" s="502"/>
      <c r="M1008" s="502">
        <v>15</v>
      </c>
      <c r="N1008" s="502"/>
      <c r="O1008" s="502">
        <v>20</v>
      </c>
      <c r="P1008" s="502"/>
      <c r="Q1008" s="503"/>
      <c r="R1008" s="503"/>
      <c r="S1008" s="503">
        <v>10</v>
      </c>
      <c r="T1008" s="503"/>
      <c r="U1008" s="503"/>
      <c r="V1008" s="503"/>
      <c r="W1008" s="503"/>
      <c r="X1008" s="503"/>
      <c r="Y1008" s="504"/>
      <c r="Z1008" s="504"/>
      <c r="AA1008" s="504"/>
      <c r="AB1008" s="716"/>
    </row>
    <row r="1009" spans="1:28" ht="18" customHeight="1">
      <c r="A1009" s="399">
        <v>45710</v>
      </c>
      <c r="B1009" s="636" t="s">
        <v>18595</v>
      </c>
      <c r="C1009" s="19" t="s">
        <v>17286</v>
      </c>
      <c r="D1009" s="353" t="str">
        <f>IFERROR(VLOOKUP($C1009,'[5]Mã KH'!$A$3:$E$4001,3,0)," ")</f>
        <v>Khu dân cư Nguyễn Trãi 1, Phường Sao Đỏ, Thành phố Chí Linh, Tỉnh Hải Dương, Việt Nam</v>
      </c>
      <c r="E1009" s="14">
        <v>4168973219</v>
      </c>
      <c r="F1009" s="502"/>
      <c r="G1009" s="551"/>
      <c r="H1009" s="502"/>
      <c r="I1009" s="502"/>
      <c r="J1009" s="502"/>
      <c r="K1009" s="502"/>
      <c r="L1009" s="502"/>
      <c r="M1009" s="502">
        <v>15</v>
      </c>
      <c r="N1009" s="502"/>
      <c r="O1009" s="502">
        <v>10</v>
      </c>
      <c r="P1009" s="502"/>
      <c r="Q1009" s="503">
        <v>5</v>
      </c>
      <c r="R1009" s="503"/>
      <c r="S1009" s="503">
        <v>5</v>
      </c>
      <c r="T1009" s="503">
        <v>5</v>
      </c>
      <c r="U1009" s="503">
        <v>5</v>
      </c>
      <c r="V1009" s="503"/>
      <c r="W1009" s="503"/>
      <c r="X1009" s="503"/>
      <c r="Y1009" s="504"/>
      <c r="Z1009" s="504">
        <v>5</v>
      </c>
      <c r="AA1009" s="504"/>
      <c r="AB1009" s="716"/>
    </row>
    <row r="1010" spans="1:28" ht="18" customHeight="1">
      <c r="A1010" s="399">
        <v>45710</v>
      </c>
      <c r="B1010" s="636">
        <v>5847</v>
      </c>
      <c r="C1010" s="19" t="s">
        <v>17288</v>
      </c>
      <c r="D1010" s="353" t="str">
        <f>IFERROR(VLOOKUP($C1010,'[5]Mã KH'!$A$3:$E$4001,3,0)," ")</f>
        <v>Tầng 2, Trung tâm thương mại Vincom Việt Trì Plaza, số 2 đườ, Phường Tiên Cát, Thành phố Việt Trì, Tỉnh Phú Thọ, Việt Nam</v>
      </c>
      <c r="E1010" s="14">
        <v>4168593421</v>
      </c>
      <c r="F1010" s="502"/>
      <c r="G1010" s="551"/>
      <c r="H1010" s="502"/>
      <c r="I1010" s="502"/>
      <c r="J1010" s="502"/>
      <c r="K1010" s="502"/>
      <c r="L1010" s="502"/>
      <c r="M1010" s="502"/>
      <c r="N1010" s="502"/>
      <c r="O1010" s="502">
        <v>10</v>
      </c>
      <c r="P1010" s="502"/>
      <c r="Q1010" s="503">
        <v>5</v>
      </c>
      <c r="R1010" s="503"/>
      <c r="S1010" s="503"/>
      <c r="T1010" s="503">
        <v>5</v>
      </c>
      <c r="U1010" s="503"/>
      <c r="V1010" s="503"/>
      <c r="W1010" s="503">
        <v>5</v>
      </c>
      <c r="X1010" s="503"/>
      <c r="Y1010" s="504">
        <v>5</v>
      </c>
      <c r="Z1010" s="504">
        <v>5</v>
      </c>
      <c r="AA1010" s="504"/>
      <c r="AB1010" s="716"/>
    </row>
    <row r="1011" spans="1:28" ht="18" customHeight="1">
      <c r="A1011" s="399">
        <v>45710</v>
      </c>
      <c r="B1011" s="636" t="s">
        <v>17287</v>
      </c>
      <c r="C1011" s="19" t="s">
        <v>17288</v>
      </c>
      <c r="D1011" s="353" t="str">
        <f>IFERROR(VLOOKUP($C1011,'[5]Mã KH'!$A$3:$E$4001,3,0)," ")</f>
        <v>Tầng 2, Trung tâm thương mại Vincom Việt Trì Plaza, số 2 đườ, Phường Tiên Cát, Thành phố Việt Trì, Tỉnh Phú Thọ, Việt Nam</v>
      </c>
      <c r="E1011" s="14">
        <v>4168976651</v>
      </c>
      <c r="F1011" s="502"/>
      <c r="G1011" s="551"/>
      <c r="H1011" s="502"/>
      <c r="I1011" s="502"/>
      <c r="J1011" s="502"/>
      <c r="K1011" s="502"/>
      <c r="L1011" s="502"/>
      <c r="M1011" s="502">
        <v>20</v>
      </c>
      <c r="N1011" s="502"/>
      <c r="O1011" s="502"/>
      <c r="P1011" s="502"/>
      <c r="Q1011" s="503">
        <v>10</v>
      </c>
      <c r="R1011" s="503"/>
      <c r="S1011" s="503">
        <v>10</v>
      </c>
      <c r="T1011" s="503"/>
      <c r="U1011" s="503"/>
      <c r="V1011" s="503"/>
      <c r="W1011" s="503"/>
      <c r="X1011" s="503"/>
      <c r="Y1011" s="504">
        <v>10</v>
      </c>
      <c r="Z1011" s="504"/>
      <c r="AA1011" s="504"/>
      <c r="AB1011" s="716"/>
    </row>
    <row r="1012" spans="1:28" ht="18" customHeight="1">
      <c r="A1012" s="399">
        <v>45710</v>
      </c>
      <c r="B1012" s="637">
        <v>5943</v>
      </c>
      <c r="C1012" s="19" t="s">
        <v>17288</v>
      </c>
      <c r="D1012" s="353" t="str">
        <f>IFERROR(VLOOKUP($C1012,'[5]Mã KH'!$A$3:$E$4001,3,0)," ")</f>
        <v>Tầng 2, Trung tâm thương mại Vincom Việt Trì Plaza, số 2 đườ, Phường Tiên Cát, Thành phố Việt Trì, Tỉnh Phú Thọ, Việt Nam</v>
      </c>
      <c r="E1012" s="439" t="s">
        <v>17279</v>
      </c>
      <c r="F1012" s="502"/>
      <c r="G1012" s="551"/>
      <c r="H1012" s="502"/>
      <c r="I1012" s="502"/>
      <c r="J1012" s="502"/>
      <c r="K1012" s="502"/>
      <c r="L1012" s="502"/>
      <c r="M1012" s="502"/>
      <c r="N1012" s="502"/>
      <c r="O1012" s="502"/>
      <c r="P1012" s="502"/>
      <c r="Q1012" s="503"/>
      <c r="R1012" s="503"/>
      <c r="S1012" s="503"/>
      <c r="T1012" s="503"/>
      <c r="U1012" s="503"/>
      <c r="V1012" s="503"/>
      <c r="W1012" s="503"/>
      <c r="X1012" s="503"/>
      <c r="Y1012" s="504">
        <v>5</v>
      </c>
      <c r="Z1012" s="504"/>
      <c r="AA1012" s="504"/>
      <c r="AB1012" s="716"/>
    </row>
    <row r="1013" spans="1:28" ht="18" customHeight="1">
      <c r="A1013" s="399">
        <v>45710</v>
      </c>
      <c r="B1013" s="636" t="s">
        <v>17310</v>
      </c>
      <c r="C1013" s="19" t="s">
        <v>17283</v>
      </c>
      <c r="D1013" s="353" t="str">
        <f>IFERROR(VLOOKUP($C1013,'[5]Mã KH'!$A$3:$E$4001,3,0)," ")</f>
        <v>545 Lê Lợi, Phường Hoàng Văn Thụ, Thành phố  Bắc Giang, Tỉnh Bắc Giang, Việt Nam</v>
      </c>
      <c r="E1013" s="14">
        <v>4168809397</v>
      </c>
      <c r="F1013" s="502"/>
      <c r="G1013" s="551"/>
      <c r="H1013" s="502"/>
      <c r="I1013" s="502"/>
      <c r="J1013" s="502"/>
      <c r="K1013" s="502"/>
      <c r="L1013" s="502"/>
      <c r="M1013" s="502"/>
      <c r="N1013" s="502"/>
      <c r="O1013" s="502">
        <v>20</v>
      </c>
      <c r="P1013" s="502"/>
      <c r="Q1013" s="503"/>
      <c r="R1013" s="503"/>
      <c r="S1013" s="503">
        <v>5</v>
      </c>
      <c r="T1013" s="503"/>
      <c r="U1013" s="503">
        <v>5</v>
      </c>
      <c r="V1013" s="503"/>
      <c r="W1013" s="503"/>
      <c r="X1013" s="503"/>
      <c r="Y1013" s="504"/>
      <c r="Z1013" s="504"/>
      <c r="AA1013" s="504"/>
      <c r="AB1013" s="716"/>
    </row>
    <row r="1014" spans="1:28" ht="18" customHeight="1">
      <c r="A1014" s="399">
        <v>45710</v>
      </c>
      <c r="B1014" s="636">
        <v>1543</v>
      </c>
      <c r="C1014" s="19" t="s">
        <v>17292</v>
      </c>
      <c r="D1014" s="353" t="str">
        <f>IFERROR(VLOOKUP($C1014,'[5]Mã KH'!$A$3:$E$4001,3,0)," ")</f>
        <v>Tầng 2, khu TTTM Vincom Plaza Hạ Long, Khu vực Cột đồng hồ, Phường Bạch Đằng, Thành phố Hạ Long, Tỉnh Quảng Ninh, Việt Nam</v>
      </c>
      <c r="E1014" s="14">
        <v>4168792667</v>
      </c>
      <c r="F1014" s="502"/>
      <c r="G1014" s="551"/>
      <c r="H1014" s="502"/>
      <c r="I1014" s="502"/>
      <c r="J1014" s="502"/>
      <c r="K1014" s="502"/>
      <c r="L1014" s="502"/>
      <c r="M1014" s="502">
        <v>3</v>
      </c>
      <c r="N1014" s="502"/>
      <c r="O1014" s="502">
        <v>10</v>
      </c>
      <c r="P1014" s="502"/>
      <c r="Q1014" s="503"/>
      <c r="R1014" s="503"/>
      <c r="S1014" s="503">
        <v>5</v>
      </c>
      <c r="T1014" s="503"/>
      <c r="U1014" s="503"/>
      <c r="V1014" s="503"/>
      <c r="W1014" s="503">
        <v>3</v>
      </c>
      <c r="X1014" s="503"/>
      <c r="Y1014" s="504"/>
      <c r="Z1014" s="504">
        <v>3</v>
      </c>
      <c r="AA1014" s="504"/>
      <c r="AB1014" s="716"/>
    </row>
    <row r="1015" spans="1:28" ht="18" customHeight="1">
      <c r="A1015" s="399">
        <v>45710</v>
      </c>
      <c r="B1015" s="637">
        <v>1543</v>
      </c>
      <c r="C1015" s="19" t="s">
        <v>17292</v>
      </c>
      <c r="D1015" s="353" t="str">
        <f>IFERROR(VLOOKUP($C1015,'[5]Mã KH'!$A$3:$E$4001,3,0)," ")</f>
        <v>Tầng 2, khu TTTM Vincom Plaza Hạ Long, Khu vực Cột đồng hồ, Phường Bạch Đằng, Thành phố Hạ Long, Tỉnh Quảng Ninh, Việt Nam</v>
      </c>
      <c r="E1015" s="14">
        <v>4168966878</v>
      </c>
      <c r="F1015" s="502"/>
      <c r="G1015" s="551"/>
      <c r="H1015" s="502"/>
      <c r="I1015" s="502"/>
      <c r="J1015" s="502"/>
      <c r="K1015" s="502"/>
      <c r="L1015" s="502"/>
      <c r="M1015" s="502">
        <v>5</v>
      </c>
      <c r="N1015" s="502"/>
      <c r="O1015" s="502"/>
      <c r="P1015" s="502"/>
      <c r="Q1015" s="503"/>
      <c r="R1015" s="503"/>
      <c r="S1015" s="503"/>
      <c r="T1015" s="503"/>
      <c r="U1015" s="503"/>
      <c r="V1015" s="503"/>
      <c r="W1015" s="503"/>
      <c r="X1015" s="503"/>
      <c r="Y1015" s="504"/>
      <c r="Z1015" s="504">
        <v>3</v>
      </c>
      <c r="AA1015" s="504"/>
      <c r="AB1015" s="716"/>
    </row>
    <row r="1016" spans="1:28" ht="18" customHeight="1">
      <c r="A1016" s="399">
        <v>45710</v>
      </c>
      <c r="B1016" s="636">
        <v>3838</v>
      </c>
      <c r="C1016" s="19" t="s">
        <v>17292</v>
      </c>
      <c r="D1016" s="353" t="str">
        <f>IFERROR(VLOOKUP($C1016,'[5]Mã KH'!$A$3:$E$4001,3,0)," ")</f>
        <v>Tầng 2, khu TTTM Vincom Plaza Hạ Long, Khu vực Cột đồng hồ, Phường Bạch Đằng, Thành phố Hạ Long, Tỉnh Quảng Ninh, Việt Nam</v>
      </c>
      <c r="E1016" s="14">
        <v>4168981354</v>
      </c>
      <c r="F1016" s="502"/>
      <c r="G1016" s="551"/>
      <c r="H1016" s="502"/>
      <c r="I1016" s="502"/>
      <c r="J1016" s="502"/>
      <c r="K1016" s="502"/>
      <c r="L1016" s="502"/>
      <c r="M1016" s="502">
        <v>10</v>
      </c>
      <c r="N1016" s="502"/>
      <c r="O1016" s="502">
        <v>42</v>
      </c>
      <c r="P1016" s="502"/>
      <c r="Q1016" s="503">
        <v>10</v>
      </c>
      <c r="R1016" s="503"/>
      <c r="S1016" s="503">
        <v>15</v>
      </c>
      <c r="T1016" s="503">
        <v>10</v>
      </c>
      <c r="U1016" s="503">
        <v>10</v>
      </c>
      <c r="V1016" s="503"/>
      <c r="W1016" s="503"/>
      <c r="X1016" s="503"/>
      <c r="Y1016" s="504"/>
      <c r="Z1016" s="504"/>
      <c r="AA1016" s="504"/>
      <c r="AB1016" s="716"/>
    </row>
    <row r="1017" spans="1:28" ht="18" customHeight="1">
      <c r="A1017" s="399">
        <v>45710</v>
      </c>
      <c r="B1017" s="636">
        <v>3858</v>
      </c>
      <c r="C1017" s="19" t="s">
        <v>17292</v>
      </c>
      <c r="D1017" s="353" t="str">
        <f>IFERROR(VLOOKUP($C1017,'[5]Mã KH'!$A$3:$E$4001,3,0)," ")</f>
        <v>Tầng 2, khu TTTM Vincom Plaza Hạ Long, Khu vực Cột đồng hồ, Phường Bạch Đằng, Thành phố Hạ Long, Tỉnh Quảng Ninh, Việt Nam</v>
      </c>
      <c r="E1017" s="14">
        <v>4168981356</v>
      </c>
      <c r="F1017" s="502"/>
      <c r="G1017" s="551"/>
      <c r="H1017" s="502"/>
      <c r="I1017" s="502"/>
      <c r="J1017" s="502"/>
      <c r="K1017" s="502"/>
      <c r="L1017" s="502"/>
      <c r="M1017" s="502">
        <v>26</v>
      </c>
      <c r="N1017" s="502"/>
      <c r="O1017" s="502">
        <v>35</v>
      </c>
      <c r="P1017" s="502"/>
      <c r="Q1017" s="503">
        <v>10</v>
      </c>
      <c r="R1017" s="503"/>
      <c r="S1017" s="503">
        <v>15</v>
      </c>
      <c r="T1017" s="503">
        <v>10</v>
      </c>
      <c r="U1017" s="503">
        <v>3</v>
      </c>
      <c r="V1017" s="503"/>
      <c r="W1017" s="503"/>
      <c r="X1017" s="503"/>
      <c r="Y1017" s="504"/>
      <c r="Z1017" s="504"/>
      <c r="AA1017" s="504"/>
      <c r="AB1017" s="716"/>
    </row>
    <row r="1018" spans="1:28" ht="18" customHeight="1">
      <c r="A1018" s="399">
        <v>45710</v>
      </c>
      <c r="B1018" s="636">
        <v>4304</v>
      </c>
      <c r="C1018" s="19" t="s">
        <v>17292</v>
      </c>
      <c r="D1018" s="353" t="str">
        <f>IFERROR(VLOOKUP($C1018,'[5]Mã KH'!$A$3:$E$4001,3,0)," ")</f>
        <v>Tầng 2, khu TTTM Vincom Plaza Hạ Long, Khu vực Cột đồng hồ, Phường Bạch Đằng, Thành phố Hạ Long, Tỉnh Quảng Ninh, Việt Nam</v>
      </c>
      <c r="E1018" s="14">
        <v>4168981359</v>
      </c>
      <c r="F1018" s="502"/>
      <c r="G1018" s="551"/>
      <c r="H1018" s="502"/>
      <c r="I1018" s="502"/>
      <c r="J1018" s="502"/>
      <c r="K1018" s="502"/>
      <c r="L1018" s="502"/>
      <c r="M1018" s="502">
        <v>5</v>
      </c>
      <c r="N1018" s="502"/>
      <c r="O1018" s="502">
        <v>10</v>
      </c>
      <c r="P1018" s="502"/>
      <c r="Q1018" s="503">
        <v>5</v>
      </c>
      <c r="R1018" s="503"/>
      <c r="S1018" s="503">
        <v>5</v>
      </c>
      <c r="T1018" s="503"/>
      <c r="U1018" s="503">
        <v>5</v>
      </c>
      <c r="V1018" s="503"/>
      <c r="W1018" s="503"/>
      <c r="X1018" s="503"/>
      <c r="Y1018" s="504"/>
      <c r="Z1018" s="504"/>
      <c r="AA1018" s="504"/>
      <c r="AB1018" s="716"/>
    </row>
    <row r="1019" spans="1:28" ht="18" customHeight="1">
      <c r="A1019" s="638"/>
      <c r="B1019" s="639"/>
      <c r="C1019" s="52"/>
      <c r="D1019" s="657" t="str">
        <f>IFERROR(VLOOKUP($C1019,'[5]Mã KH'!$A$3:$E$4001,3,0)," ")</f>
        <v xml:space="preserve"> </v>
      </c>
      <c r="E1019" s="157"/>
      <c r="F1019" s="640"/>
      <c r="G1019" s="641"/>
      <c r="H1019" s="640"/>
      <c r="I1019" s="640"/>
      <c r="J1019" s="640"/>
      <c r="K1019" s="640"/>
      <c r="L1019" s="640"/>
      <c r="M1019" s="640"/>
      <c r="N1019" s="640"/>
      <c r="O1019" s="640"/>
      <c r="P1019" s="640"/>
      <c r="Q1019" s="642"/>
      <c r="R1019" s="642"/>
      <c r="S1019" s="642"/>
      <c r="T1019" s="642"/>
      <c r="U1019" s="642"/>
      <c r="V1019" s="642"/>
      <c r="W1019" s="642"/>
      <c r="X1019" s="642"/>
      <c r="Y1019" s="643"/>
      <c r="Z1019" s="643"/>
      <c r="AA1019" s="643"/>
      <c r="AB1019" s="644"/>
    </row>
    <row r="1020" spans="1:28" ht="18" customHeight="1">
      <c r="A1020" s="514"/>
      <c r="B1020" s="511"/>
      <c r="C1020" s="19"/>
      <c r="D1020" s="353" t="str">
        <f>IFERROR(VLOOKUP($C1020,'[5]Mã KH'!$A$3:$E$4001,3,0)," ")</f>
        <v xml:space="preserve"> </v>
      </c>
      <c r="E1020" s="14"/>
      <c r="F1020" s="502"/>
      <c r="G1020" s="551"/>
      <c r="H1020" s="502"/>
      <c r="I1020" s="502"/>
      <c r="J1020" s="502"/>
      <c r="K1020" s="502"/>
      <c r="L1020" s="502"/>
      <c r="M1020" s="502"/>
      <c r="N1020" s="502"/>
      <c r="O1020" s="502"/>
      <c r="P1020" s="502"/>
      <c r="Q1020" s="503"/>
      <c r="R1020" s="503"/>
      <c r="S1020" s="503"/>
      <c r="T1020" s="503"/>
      <c r="U1020" s="503"/>
      <c r="V1020" s="503"/>
      <c r="W1020" s="503"/>
      <c r="X1020" s="503"/>
      <c r="Y1020" s="504"/>
      <c r="Z1020" s="504"/>
      <c r="AA1020" s="504"/>
      <c r="AB1020" s="117"/>
    </row>
    <row r="1021" spans="1:28" ht="18" customHeight="1">
      <c r="A1021" s="514"/>
      <c r="B1021" s="511"/>
      <c r="C1021" s="19"/>
      <c r="D1021" s="353" t="str">
        <f>IFERROR(VLOOKUP($C1021,'[5]Mã KH'!$A$3:$E$4001,3,0)," ")</f>
        <v xml:space="preserve"> </v>
      </c>
      <c r="E1021" s="14"/>
      <c r="F1021" s="502"/>
      <c r="G1021" s="551"/>
      <c r="H1021" s="502"/>
      <c r="I1021" s="502"/>
      <c r="J1021" s="502"/>
      <c r="K1021" s="502"/>
      <c r="L1021" s="502"/>
      <c r="M1021" s="502"/>
      <c r="N1021" s="502"/>
      <c r="O1021" s="502"/>
      <c r="P1021" s="502"/>
      <c r="Q1021" s="503"/>
      <c r="R1021" s="503"/>
      <c r="S1021" s="503"/>
      <c r="T1021" s="503"/>
      <c r="U1021" s="503"/>
      <c r="V1021" s="503"/>
      <c r="W1021" s="503"/>
      <c r="X1021" s="503"/>
      <c r="Y1021" s="504"/>
      <c r="Z1021" s="504"/>
      <c r="AA1021" s="504"/>
      <c r="AB1021" s="117"/>
    </row>
    <row r="1022" spans="1:28" ht="18" customHeight="1">
      <c r="A1022" s="514"/>
      <c r="B1022" s="511"/>
      <c r="C1022" s="19"/>
      <c r="D1022" s="353" t="str">
        <f>IFERROR(VLOOKUP($C1022,'[5]Mã KH'!$A$3:$E$4001,3,0)," ")</f>
        <v xml:space="preserve"> </v>
      </c>
      <c r="E1022" s="14"/>
      <c r="F1022" s="502"/>
      <c r="G1022" s="551"/>
      <c r="H1022" s="502"/>
      <c r="I1022" s="502"/>
      <c r="J1022" s="502"/>
      <c r="K1022" s="502"/>
      <c r="L1022" s="502"/>
      <c r="M1022" s="502"/>
      <c r="N1022" s="502"/>
      <c r="O1022" s="502"/>
      <c r="P1022" s="502"/>
      <c r="Q1022" s="503"/>
      <c r="R1022" s="503"/>
      <c r="S1022" s="503"/>
      <c r="T1022" s="503"/>
      <c r="U1022" s="503"/>
      <c r="V1022" s="503"/>
      <c r="W1022" s="503"/>
      <c r="X1022" s="503"/>
      <c r="Y1022" s="504"/>
      <c r="Z1022" s="504"/>
      <c r="AA1022" s="504"/>
      <c r="AB1022" s="117"/>
    </row>
    <row r="1023" spans="1:28" ht="18" customHeight="1">
      <c r="A1023" s="514"/>
      <c r="B1023" s="511"/>
      <c r="C1023" s="19"/>
      <c r="D1023" s="353" t="str">
        <f>IFERROR(VLOOKUP($C1023,'[5]Mã KH'!$A$3:$E$4001,3,0)," ")</f>
        <v xml:space="preserve"> </v>
      </c>
      <c r="E1023" s="14"/>
      <c r="F1023" s="502"/>
      <c r="G1023" s="551"/>
      <c r="H1023" s="502"/>
      <c r="I1023" s="502"/>
      <c r="J1023" s="502"/>
      <c r="K1023" s="502"/>
      <c r="L1023" s="502"/>
      <c r="M1023" s="502"/>
      <c r="N1023" s="502"/>
      <c r="O1023" s="502"/>
      <c r="P1023" s="502"/>
      <c r="Q1023" s="503"/>
      <c r="R1023" s="503"/>
      <c r="S1023" s="503"/>
      <c r="T1023" s="503"/>
      <c r="U1023" s="503"/>
      <c r="V1023" s="503"/>
      <c r="W1023" s="503"/>
      <c r="X1023" s="503"/>
      <c r="Y1023" s="504"/>
      <c r="Z1023" s="504"/>
      <c r="AA1023" s="504"/>
      <c r="AB1023" s="117"/>
    </row>
    <row r="1024" spans="1:28" ht="18" customHeight="1">
      <c r="A1024" s="514"/>
      <c r="B1024" s="511"/>
      <c r="C1024" s="19"/>
      <c r="D1024" s="353" t="str">
        <f>IFERROR(VLOOKUP($C1024,'[5]Mã KH'!$A$3:$E$4001,3,0)," ")</f>
        <v xml:space="preserve"> </v>
      </c>
      <c r="E1024" s="14"/>
      <c r="F1024" s="502"/>
      <c r="G1024" s="551"/>
      <c r="H1024" s="502"/>
      <c r="I1024" s="502"/>
      <c r="J1024" s="502"/>
      <c r="K1024" s="502"/>
      <c r="L1024" s="502"/>
      <c r="M1024" s="502"/>
      <c r="N1024" s="502"/>
      <c r="O1024" s="502"/>
      <c r="P1024" s="502"/>
      <c r="Q1024" s="503"/>
      <c r="R1024" s="503"/>
      <c r="S1024" s="503"/>
      <c r="T1024" s="503"/>
      <c r="U1024" s="503"/>
      <c r="V1024" s="503"/>
      <c r="W1024" s="503"/>
      <c r="X1024" s="503"/>
      <c r="Y1024" s="504"/>
      <c r="Z1024" s="504"/>
      <c r="AA1024" s="504"/>
      <c r="AB1024" s="117"/>
    </row>
    <row r="1025" spans="1:28" ht="18" customHeight="1">
      <c r="A1025" s="514"/>
      <c r="B1025" s="511"/>
      <c r="C1025" s="19"/>
      <c r="D1025" s="353" t="str">
        <f>IFERROR(VLOOKUP($C1025,'[5]Mã KH'!$A$3:$E$4001,3,0)," ")</f>
        <v xml:space="preserve"> </v>
      </c>
      <c r="E1025" s="14"/>
      <c r="F1025" s="502"/>
      <c r="G1025" s="551"/>
      <c r="H1025" s="502"/>
      <c r="I1025" s="502"/>
      <c r="J1025" s="502"/>
      <c r="K1025" s="502"/>
      <c r="L1025" s="502"/>
      <c r="M1025" s="502"/>
      <c r="N1025" s="502"/>
      <c r="O1025" s="502"/>
      <c r="P1025" s="502"/>
      <c r="Q1025" s="503"/>
      <c r="R1025" s="503"/>
      <c r="S1025" s="503"/>
      <c r="T1025" s="503"/>
      <c r="U1025" s="503"/>
      <c r="V1025" s="503"/>
      <c r="W1025" s="503"/>
      <c r="X1025" s="503"/>
      <c r="Y1025" s="504"/>
      <c r="Z1025" s="504"/>
      <c r="AA1025" s="504"/>
      <c r="AB1025" s="117"/>
    </row>
    <row r="1026" spans="1:28" ht="18" customHeight="1">
      <c r="A1026" s="514"/>
      <c r="B1026" s="511"/>
      <c r="C1026" s="19"/>
      <c r="D1026" s="353" t="str">
        <f>IFERROR(VLOOKUP($C1026,'[5]Mã KH'!$A$3:$E$4001,3,0)," ")</f>
        <v xml:space="preserve"> </v>
      </c>
      <c r="E1026" s="14"/>
      <c r="F1026" s="502"/>
      <c r="G1026" s="551"/>
      <c r="H1026" s="502"/>
      <c r="I1026" s="502"/>
      <c r="J1026" s="502"/>
      <c r="K1026" s="502"/>
      <c r="L1026" s="502"/>
      <c r="M1026" s="502"/>
      <c r="N1026" s="502"/>
      <c r="O1026" s="502"/>
      <c r="P1026" s="502"/>
      <c r="Q1026" s="503"/>
      <c r="R1026" s="503"/>
      <c r="S1026" s="503"/>
      <c r="T1026" s="503"/>
      <c r="U1026" s="503"/>
      <c r="V1026" s="503"/>
      <c r="W1026" s="503"/>
      <c r="X1026" s="503"/>
      <c r="Y1026" s="504"/>
      <c r="Z1026" s="504"/>
      <c r="AA1026" s="504"/>
      <c r="AB1026" s="117"/>
    </row>
    <row r="1027" spans="1:28" ht="18" customHeight="1">
      <c r="A1027" s="514"/>
      <c r="B1027" s="511"/>
      <c r="C1027" s="19"/>
      <c r="D1027" s="353" t="str">
        <f>IFERROR(VLOOKUP($C1027,'[5]Mã KH'!$A$3:$E$4001,3,0)," ")</f>
        <v xml:space="preserve"> </v>
      </c>
      <c r="E1027" s="14"/>
      <c r="F1027" s="502"/>
      <c r="G1027" s="551"/>
      <c r="H1027" s="502"/>
      <c r="I1027" s="502"/>
      <c r="J1027" s="502"/>
      <c r="K1027" s="502"/>
      <c r="L1027" s="502"/>
      <c r="M1027" s="502"/>
      <c r="N1027" s="502"/>
      <c r="O1027" s="502"/>
      <c r="P1027" s="502"/>
      <c r="Q1027" s="503"/>
      <c r="R1027" s="503"/>
      <c r="S1027" s="503"/>
      <c r="T1027" s="503"/>
      <c r="U1027" s="503"/>
      <c r="V1027" s="503"/>
      <c r="W1027" s="503"/>
      <c r="X1027" s="503"/>
      <c r="Y1027" s="504"/>
      <c r="Z1027" s="504"/>
      <c r="AA1027" s="504"/>
      <c r="AB1027" s="117"/>
    </row>
    <row r="1028" spans="1:28" ht="18" customHeight="1">
      <c r="A1028" s="514"/>
      <c r="B1028" s="511"/>
      <c r="C1028" s="19"/>
      <c r="D1028" s="353" t="str">
        <f>IFERROR(VLOOKUP($C1028,'[5]Mã KH'!$A$3:$E$4001,3,0)," ")</f>
        <v xml:space="preserve"> </v>
      </c>
      <c r="E1028" s="14"/>
      <c r="F1028" s="502"/>
      <c r="G1028" s="551"/>
      <c r="H1028" s="502"/>
      <c r="I1028" s="502"/>
      <c r="J1028" s="502"/>
      <c r="K1028" s="502"/>
      <c r="L1028" s="502"/>
      <c r="M1028" s="502"/>
      <c r="N1028" s="502"/>
      <c r="O1028" s="502"/>
      <c r="P1028" s="502"/>
      <c r="Q1028" s="503"/>
      <c r="R1028" s="503"/>
      <c r="S1028" s="503"/>
      <c r="T1028" s="503"/>
      <c r="U1028" s="503"/>
      <c r="V1028" s="503"/>
      <c r="W1028" s="503"/>
      <c r="X1028" s="503"/>
      <c r="Y1028" s="504"/>
      <c r="Z1028" s="504"/>
      <c r="AA1028" s="504"/>
      <c r="AB1028" s="117"/>
    </row>
    <row r="1029" spans="1:28" ht="18" customHeight="1">
      <c r="A1029" s="514"/>
      <c r="B1029" s="511"/>
      <c r="C1029" s="19"/>
      <c r="D1029" s="353" t="str">
        <f>IFERROR(VLOOKUP($C1029,'[5]Mã KH'!$A$3:$E$4001,3,0)," ")</f>
        <v xml:space="preserve"> </v>
      </c>
      <c r="E1029" s="14"/>
      <c r="F1029" s="502"/>
      <c r="G1029" s="551"/>
      <c r="H1029" s="502"/>
      <c r="I1029" s="502"/>
      <c r="J1029" s="502"/>
      <c r="K1029" s="502"/>
      <c r="L1029" s="502"/>
      <c r="M1029" s="502"/>
      <c r="N1029" s="502"/>
      <c r="O1029" s="502"/>
      <c r="P1029" s="502"/>
      <c r="Q1029" s="503"/>
      <c r="R1029" s="503"/>
      <c r="S1029" s="503"/>
      <c r="T1029" s="503"/>
      <c r="U1029" s="503"/>
      <c r="V1029" s="503"/>
      <c r="W1029" s="503"/>
      <c r="X1029" s="503"/>
      <c r="Y1029" s="504"/>
      <c r="Z1029" s="504"/>
      <c r="AA1029" s="504"/>
      <c r="AB1029" s="117"/>
    </row>
    <row r="1030" spans="1:28" ht="18" customHeight="1">
      <c r="A1030" s="514"/>
      <c r="B1030" s="511"/>
      <c r="C1030" s="19"/>
      <c r="D1030" s="353" t="str">
        <f>IFERROR(VLOOKUP($C1030,'[5]Mã KH'!$A$3:$E$4001,3,0)," ")</f>
        <v xml:space="preserve"> </v>
      </c>
      <c r="E1030" s="14"/>
      <c r="F1030" s="502"/>
      <c r="G1030" s="551"/>
      <c r="H1030" s="502"/>
      <c r="I1030" s="502"/>
      <c r="J1030" s="502"/>
      <c r="K1030" s="502"/>
      <c r="L1030" s="502"/>
      <c r="M1030" s="502"/>
      <c r="N1030" s="502"/>
      <c r="O1030" s="502"/>
      <c r="P1030" s="502"/>
      <c r="Q1030" s="503"/>
      <c r="R1030" s="503"/>
      <c r="S1030" s="503"/>
      <c r="T1030" s="503"/>
      <c r="U1030" s="503"/>
      <c r="V1030" s="503"/>
      <c r="W1030" s="503"/>
      <c r="X1030" s="503"/>
      <c r="Y1030" s="504"/>
      <c r="Z1030" s="504"/>
      <c r="AA1030" s="504"/>
      <c r="AB1030" s="117"/>
    </row>
    <row r="1031" spans="1:28" ht="18" customHeight="1">
      <c r="A1031" s="514"/>
      <c r="B1031" s="511"/>
      <c r="C1031" s="19"/>
      <c r="D1031" s="353" t="str">
        <f>IFERROR(VLOOKUP($C1031,'[5]Mã KH'!$A$3:$E$4001,3,0)," ")</f>
        <v xml:space="preserve"> </v>
      </c>
      <c r="E1031" s="14"/>
      <c r="F1031" s="502"/>
      <c r="G1031" s="551"/>
      <c r="H1031" s="502"/>
      <c r="I1031" s="502"/>
      <c r="J1031" s="502"/>
      <c r="K1031" s="502"/>
      <c r="L1031" s="502"/>
      <c r="M1031" s="502"/>
      <c r="N1031" s="502"/>
      <c r="O1031" s="502"/>
      <c r="P1031" s="502"/>
      <c r="Q1031" s="503"/>
      <c r="R1031" s="503"/>
      <c r="S1031" s="503"/>
      <c r="T1031" s="503"/>
      <c r="U1031" s="503"/>
      <c r="V1031" s="503"/>
      <c r="W1031" s="503"/>
      <c r="X1031" s="503"/>
      <c r="Y1031" s="504"/>
      <c r="Z1031" s="504"/>
      <c r="AA1031" s="504"/>
      <c r="AB1031" s="117"/>
    </row>
    <row r="1032" spans="1:28" ht="18" customHeight="1">
      <c r="A1032" s="514"/>
      <c r="B1032" s="511"/>
      <c r="C1032" s="19"/>
      <c r="D1032" s="353" t="str">
        <f>IFERROR(VLOOKUP($C1032,'[5]Mã KH'!$A$3:$E$4001,3,0)," ")</f>
        <v xml:space="preserve"> </v>
      </c>
      <c r="E1032" s="14"/>
      <c r="F1032" s="502"/>
      <c r="G1032" s="551"/>
      <c r="H1032" s="502"/>
      <c r="I1032" s="502"/>
      <c r="J1032" s="502"/>
      <c r="K1032" s="502"/>
      <c r="L1032" s="502"/>
      <c r="M1032" s="502"/>
      <c r="N1032" s="502"/>
      <c r="O1032" s="502"/>
      <c r="P1032" s="502"/>
      <c r="Q1032" s="503"/>
      <c r="R1032" s="503"/>
      <c r="S1032" s="503"/>
      <c r="T1032" s="503"/>
      <c r="U1032" s="503"/>
      <c r="V1032" s="503"/>
      <c r="W1032" s="503"/>
      <c r="X1032" s="503"/>
      <c r="Y1032" s="504"/>
      <c r="Z1032" s="504"/>
      <c r="AA1032" s="504"/>
      <c r="AB1032" s="117"/>
    </row>
    <row r="1033" spans="1:28" ht="18" customHeight="1">
      <c r="A1033" s="514"/>
      <c r="B1033" s="511"/>
      <c r="C1033" s="19"/>
      <c r="D1033" s="353" t="str">
        <f>IFERROR(VLOOKUP($C1033,'[5]Mã KH'!$A$3:$E$4001,3,0)," ")</f>
        <v xml:space="preserve"> </v>
      </c>
      <c r="E1033" s="14"/>
      <c r="F1033" s="502"/>
      <c r="G1033" s="551"/>
      <c r="H1033" s="502"/>
      <c r="I1033" s="502"/>
      <c r="J1033" s="502"/>
      <c r="K1033" s="502"/>
      <c r="L1033" s="502"/>
      <c r="M1033" s="502"/>
      <c r="N1033" s="502"/>
      <c r="O1033" s="502"/>
      <c r="P1033" s="502"/>
      <c r="Q1033" s="503"/>
      <c r="R1033" s="503"/>
      <c r="S1033" s="503"/>
      <c r="T1033" s="503"/>
      <c r="U1033" s="503"/>
      <c r="V1033" s="503"/>
      <c r="W1033" s="503"/>
      <c r="X1033" s="503"/>
      <c r="Y1033" s="504"/>
      <c r="Z1033" s="504"/>
      <c r="AA1033" s="504"/>
      <c r="AB1033" s="117"/>
    </row>
    <row r="1034" spans="1:28" ht="18" customHeight="1">
      <c r="A1034" s="514"/>
      <c r="B1034" s="511"/>
      <c r="C1034" s="19"/>
      <c r="D1034" s="353" t="str">
        <f>IFERROR(VLOOKUP($C1034,'[5]Mã KH'!$A$3:$E$4001,3,0)," ")</f>
        <v xml:space="preserve"> </v>
      </c>
      <c r="E1034" s="14"/>
      <c r="F1034" s="502"/>
      <c r="G1034" s="551"/>
      <c r="H1034" s="502"/>
      <c r="I1034" s="502"/>
      <c r="J1034" s="502"/>
      <c r="K1034" s="502"/>
      <c r="L1034" s="502"/>
      <c r="M1034" s="502"/>
      <c r="N1034" s="502"/>
      <c r="O1034" s="502"/>
      <c r="P1034" s="502"/>
      <c r="Q1034" s="503"/>
      <c r="R1034" s="503"/>
      <c r="S1034" s="503"/>
      <c r="T1034" s="503"/>
      <c r="U1034" s="503"/>
      <c r="V1034" s="503"/>
      <c r="W1034" s="503"/>
      <c r="X1034" s="503"/>
      <c r="Y1034" s="504"/>
      <c r="Z1034" s="504"/>
      <c r="AA1034" s="504"/>
      <c r="AB1034" s="117"/>
    </row>
    <row r="1035" spans="1:28" ht="18" customHeight="1">
      <c r="A1035" s="514"/>
      <c r="B1035" s="511"/>
      <c r="C1035" s="19"/>
      <c r="D1035" s="353" t="str">
        <f>IFERROR(VLOOKUP($C1035,'[5]Mã KH'!$A$3:$E$4001,3,0)," ")</f>
        <v xml:space="preserve"> </v>
      </c>
      <c r="E1035" s="14"/>
      <c r="F1035" s="502"/>
      <c r="G1035" s="551"/>
      <c r="H1035" s="502"/>
      <c r="I1035" s="502"/>
      <c r="J1035" s="502"/>
      <c r="K1035" s="502"/>
      <c r="L1035" s="502"/>
      <c r="M1035" s="502"/>
      <c r="N1035" s="502"/>
      <c r="O1035" s="502"/>
      <c r="P1035" s="502"/>
      <c r="Q1035" s="503"/>
      <c r="R1035" s="503"/>
      <c r="S1035" s="503"/>
      <c r="T1035" s="503"/>
      <c r="U1035" s="503"/>
      <c r="V1035" s="503"/>
      <c r="W1035" s="503"/>
      <c r="X1035" s="503"/>
      <c r="Y1035" s="504"/>
      <c r="Z1035" s="504"/>
      <c r="AA1035" s="504"/>
      <c r="AB1035" s="117"/>
    </row>
    <row r="1036" spans="1:28" ht="18" customHeight="1">
      <c r="A1036" s="514"/>
      <c r="B1036" s="511"/>
      <c r="C1036" s="19"/>
      <c r="D1036" s="353" t="str">
        <f>IFERROR(VLOOKUP($C1036,'[5]Mã KH'!$A$3:$E$4001,3,0)," ")</f>
        <v xml:space="preserve"> </v>
      </c>
      <c r="E1036" s="14"/>
      <c r="F1036" s="502"/>
      <c r="G1036" s="551"/>
      <c r="H1036" s="502"/>
      <c r="I1036" s="502"/>
      <c r="J1036" s="502"/>
      <c r="K1036" s="502"/>
      <c r="L1036" s="502"/>
      <c r="M1036" s="502"/>
      <c r="N1036" s="502"/>
      <c r="O1036" s="502"/>
      <c r="P1036" s="502"/>
      <c r="Q1036" s="503"/>
      <c r="R1036" s="503"/>
      <c r="S1036" s="503"/>
      <c r="T1036" s="503"/>
      <c r="U1036" s="503"/>
      <c r="V1036" s="503"/>
      <c r="W1036" s="503"/>
      <c r="X1036" s="503"/>
      <c r="Y1036" s="504"/>
      <c r="Z1036" s="504"/>
      <c r="AA1036" s="504"/>
      <c r="AB1036" s="117"/>
    </row>
    <row r="1037" spans="1:28" ht="18" customHeight="1">
      <c r="A1037" s="514"/>
      <c r="B1037" s="511"/>
      <c r="C1037" s="19"/>
      <c r="D1037" s="353" t="str">
        <f>IFERROR(VLOOKUP($C1037,'[5]Mã KH'!$A$3:$E$4001,3,0)," ")</f>
        <v xml:space="preserve"> </v>
      </c>
      <c r="E1037" s="14"/>
      <c r="F1037" s="502"/>
      <c r="G1037" s="551"/>
      <c r="H1037" s="502"/>
      <c r="I1037" s="502"/>
      <c r="J1037" s="502"/>
      <c r="K1037" s="502"/>
      <c r="L1037" s="502"/>
      <c r="M1037" s="502"/>
      <c r="N1037" s="502"/>
      <c r="O1037" s="502"/>
      <c r="P1037" s="502"/>
      <c r="Q1037" s="503"/>
      <c r="R1037" s="503"/>
      <c r="S1037" s="503"/>
      <c r="T1037" s="503"/>
      <c r="U1037" s="503"/>
      <c r="V1037" s="503"/>
      <c r="W1037" s="503"/>
      <c r="X1037" s="503"/>
      <c r="Y1037" s="504"/>
      <c r="Z1037" s="504"/>
      <c r="AA1037" s="504"/>
      <c r="AB1037" s="117"/>
    </row>
    <row r="1038" spans="1:28" ht="18" customHeight="1">
      <c r="A1038" s="514"/>
      <c r="B1038" s="511"/>
      <c r="C1038" s="19"/>
      <c r="D1038" s="353" t="str">
        <f>IFERROR(VLOOKUP($C1038,'[5]Mã KH'!$A$3:$E$4001,3,0)," ")</f>
        <v xml:space="preserve"> </v>
      </c>
      <c r="E1038" s="14"/>
      <c r="F1038" s="502"/>
      <c r="G1038" s="551"/>
      <c r="H1038" s="502"/>
      <c r="I1038" s="502"/>
      <c r="J1038" s="502"/>
      <c r="K1038" s="502"/>
      <c r="L1038" s="502"/>
      <c r="M1038" s="502"/>
      <c r="N1038" s="502"/>
      <c r="O1038" s="502"/>
      <c r="P1038" s="502"/>
      <c r="Q1038" s="503"/>
      <c r="R1038" s="503"/>
      <c r="S1038" s="503"/>
      <c r="T1038" s="503"/>
      <c r="U1038" s="503"/>
      <c r="V1038" s="503"/>
      <c r="W1038" s="503"/>
      <c r="X1038" s="503"/>
      <c r="Y1038" s="504"/>
      <c r="Z1038" s="504"/>
      <c r="AA1038" s="504"/>
      <c r="AB1038" s="117"/>
    </row>
    <row r="1039" spans="1:28" ht="18" customHeight="1">
      <c r="A1039" s="514"/>
      <c r="B1039" s="511"/>
      <c r="C1039" s="19"/>
      <c r="D1039" s="353" t="str">
        <f>IFERROR(VLOOKUP($C1039,'[5]Mã KH'!$A$3:$E$4001,3,0)," ")</f>
        <v xml:space="preserve"> </v>
      </c>
      <c r="E1039" s="14"/>
      <c r="F1039" s="502"/>
      <c r="G1039" s="551"/>
      <c r="H1039" s="502"/>
      <c r="I1039" s="502"/>
      <c r="J1039" s="502"/>
      <c r="K1039" s="502"/>
      <c r="L1039" s="502"/>
      <c r="M1039" s="502"/>
      <c r="N1039" s="502"/>
      <c r="O1039" s="502"/>
      <c r="P1039" s="502"/>
      <c r="Q1039" s="503"/>
      <c r="R1039" s="503"/>
      <c r="S1039" s="503"/>
      <c r="T1039" s="503"/>
      <c r="U1039" s="503"/>
      <c r="V1039" s="503"/>
      <c r="W1039" s="503"/>
      <c r="X1039" s="503"/>
      <c r="Y1039" s="504"/>
      <c r="Z1039" s="504"/>
      <c r="AA1039" s="504"/>
      <c r="AB1039" s="117"/>
    </row>
    <row r="1040" spans="1:28" ht="18" customHeight="1">
      <c r="A1040" s="514"/>
      <c r="B1040" s="511"/>
      <c r="C1040" s="19"/>
      <c r="D1040" s="353" t="str">
        <f>IFERROR(VLOOKUP($C1040,'[5]Mã KH'!$A$3:$E$4001,3,0)," ")</f>
        <v xml:space="preserve"> </v>
      </c>
      <c r="E1040" s="14"/>
      <c r="F1040" s="502"/>
      <c r="G1040" s="551"/>
      <c r="H1040" s="502"/>
      <c r="I1040" s="502"/>
      <c r="J1040" s="502"/>
      <c r="K1040" s="502"/>
      <c r="L1040" s="502"/>
      <c r="M1040" s="502"/>
      <c r="N1040" s="502"/>
      <c r="O1040" s="502"/>
      <c r="P1040" s="502"/>
      <c r="Q1040" s="503"/>
      <c r="R1040" s="503"/>
      <c r="S1040" s="503"/>
      <c r="T1040" s="503"/>
      <c r="U1040" s="503"/>
      <c r="V1040" s="503"/>
      <c r="W1040" s="503"/>
      <c r="X1040" s="503"/>
      <c r="Y1040" s="504"/>
      <c r="Z1040" s="504"/>
      <c r="AA1040" s="504"/>
      <c r="AB1040" s="117"/>
    </row>
    <row r="1041" spans="1:28" ht="18" customHeight="1">
      <c r="A1041" s="514"/>
      <c r="B1041" s="511"/>
      <c r="C1041" s="19"/>
      <c r="D1041" s="353" t="str">
        <f>IFERROR(VLOOKUP($C1041,'[5]Mã KH'!$A$3:$E$4001,3,0)," ")</f>
        <v xml:space="preserve"> </v>
      </c>
      <c r="E1041" s="14"/>
      <c r="F1041" s="502"/>
      <c r="G1041" s="551"/>
      <c r="H1041" s="502"/>
      <c r="I1041" s="502"/>
      <c r="J1041" s="502"/>
      <c r="K1041" s="502"/>
      <c r="L1041" s="502"/>
      <c r="M1041" s="502"/>
      <c r="N1041" s="502"/>
      <c r="O1041" s="502"/>
      <c r="P1041" s="502"/>
      <c r="Q1041" s="503"/>
      <c r="R1041" s="503"/>
      <c r="S1041" s="503"/>
      <c r="T1041" s="503"/>
      <c r="U1041" s="503"/>
      <c r="V1041" s="503"/>
      <c r="W1041" s="503"/>
      <c r="X1041" s="503"/>
      <c r="Y1041" s="504"/>
      <c r="Z1041" s="504"/>
      <c r="AA1041" s="504"/>
      <c r="AB1041" s="117"/>
    </row>
    <row r="1042" spans="1:28" ht="18" customHeight="1">
      <c r="A1042" s="514"/>
      <c r="B1042" s="511"/>
      <c r="C1042" s="19"/>
      <c r="D1042" s="353" t="str">
        <f>IFERROR(VLOOKUP($C1042,'[5]Mã KH'!$A$3:$E$4001,3,0)," ")</f>
        <v xml:space="preserve"> </v>
      </c>
      <c r="E1042" s="14"/>
      <c r="F1042" s="502"/>
      <c r="G1042" s="551"/>
      <c r="H1042" s="502"/>
      <c r="I1042" s="502"/>
      <c r="J1042" s="502"/>
      <c r="K1042" s="502"/>
      <c r="L1042" s="502"/>
      <c r="M1042" s="502"/>
      <c r="N1042" s="502"/>
      <c r="O1042" s="502"/>
      <c r="P1042" s="502"/>
      <c r="Q1042" s="503"/>
      <c r="R1042" s="503"/>
      <c r="S1042" s="503"/>
      <c r="T1042" s="503"/>
      <c r="U1042" s="503"/>
      <c r="V1042" s="503"/>
      <c r="W1042" s="503"/>
      <c r="X1042" s="503"/>
      <c r="Y1042" s="504"/>
      <c r="Z1042" s="504"/>
      <c r="AA1042" s="504"/>
      <c r="AB1042" s="117"/>
    </row>
    <row r="1043" spans="1:28" ht="18" customHeight="1">
      <c r="A1043" s="514"/>
      <c r="B1043" s="511"/>
      <c r="C1043" s="19"/>
      <c r="D1043" s="353" t="str">
        <f>IFERROR(VLOOKUP($C1043,'[5]Mã KH'!$A$3:$E$4001,3,0)," ")</f>
        <v xml:space="preserve"> </v>
      </c>
      <c r="E1043" s="14"/>
      <c r="F1043" s="502"/>
      <c r="G1043" s="551"/>
      <c r="H1043" s="502"/>
      <c r="I1043" s="502"/>
      <c r="J1043" s="502"/>
      <c r="K1043" s="502"/>
      <c r="L1043" s="502"/>
      <c r="M1043" s="502"/>
      <c r="N1043" s="502"/>
      <c r="O1043" s="502"/>
      <c r="P1043" s="502"/>
      <c r="Q1043" s="503"/>
      <c r="R1043" s="503"/>
      <c r="S1043" s="503"/>
      <c r="T1043" s="503"/>
      <c r="U1043" s="503"/>
      <c r="V1043" s="503"/>
      <c r="W1043" s="503"/>
      <c r="X1043" s="503"/>
      <c r="Y1043" s="504"/>
      <c r="Z1043" s="504"/>
      <c r="AA1043" s="504"/>
      <c r="AB1043" s="117"/>
    </row>
    <row r="1044" spans="1:28" ht="18" customHeight="1">
      <c r="A1044" s="514"/>
      <c r="B1044" s="511"/>
      <c r="C1044" s="19"/>
      <c r="D1044" s="353" t="str">
        <f>IFERROR(VLOOKUP($C1044,'[5]Mã KH'!$A$3:$E$4001,3,0)," ")</f>
        <v xml:space="preserve"> </v>
      </c>
      <c r="E1044" s="14"/>
      <c r="F1044" s="502"/>
      <c r="G1044" s="551"/>
      <c r="H1044" s="502"/>
      <c r="I1044" s="502"/>
      <c r="J1044" s="502"/>
      <c r="K1044" s="502"/>
      <c r="L1044" s="502"/>
      <c r="M1044" s="502"/>
      <c r="N1044" s="502"/>
      <c r="O1044" s="502"/>
      <c r="P1044" s="502"/>
      <c r="Q1044" s="503"/>
      <c r="R1044" s="503"/>
      <c r="S1044" s="503"/>
      <c r="T1044" s="503"/>
      <c r="U1044" s="503"/>
      <c r="V1044" s="503"/>
      <c r="W1044" s="503"/>
      <c r="X1044" s="503"/>
      <c r="Y1044" s="504"/>
      <c r="Z1044" s="504"/>
      <c r="AA1044" s="504"/>
      <c r="AB1044" s="117"/>
    </row>
    <row r="1045" spans="1:28" ht="18" customHeight="1">
      <c r="A1045" s="514"/>
      <c r="B1045" s="511"/>
      <c r="C1045" s="19"/>
      <c r="D1045" s="353" t="str">
        <f>IFERROR(VLOOKUP($C1045,'[5]Mã KH'!$A$3:$E$4001,3,0)," ")</f>
        <v xml:space="preserve"> </v>
      </c>
      <c r="E1045" s="14"/>
      <c r="F1045" s="502"/>
      <c r="G1045" s="551"/>
      <c r="H1045" s="502"/>
      <c r="I1045" s="502"/>
      <c r="J1045" s="502"/>
      <c r="K1045" s="502"/>
      <c r="L1045" s="502"/>
      <c r="M1045" s="502"/>
      <c r="N1045" s="502"/>
      <c r="O1045" s="502"/>
      <c r="P1045" s="502"/>
      <c r="Q1045" s="503"/>
      <c r="R1045" s="503"/>
      <c r="S1045" s="503"/>
      <c r="T1045" s="503"/>
      <c r="U1045" s="503"/>
      <c r="V1045" s="503"/>
      <c r="W1045" s="503"/>
      <c r="X1045" s="503"/>
      <c r="Y1045" s="504"/>
      <c r="Z1045" s="504"/>
      <c r="AA1045" s="504"/>
      <c r="AB1045" s="117"/>
    </row>
    <row r="1046" spans="1:28" ht="18" customHeight="1">
      <c r="A1046" s="514"/>
      <c r="B1046" s="511"/>
      <c r="C1046" s="19"/>
      <c r="D1046" s="353" t="str">
        <f>IFERROR(VLOOKUP($C1046,'[5]Mã KH'!$A$3:$E$4001,3,0)," ")</f>
        <v xml:space="preserve"> </v>
      </c>
      <c r="E1046" s="14"/>
      <c r="F1046" s="502"/>
      <c r="G1046" s="551"/>
      <c r="H1046" s="502"/>
      <c r="I1046" s="502"/>
      <c r="J1046" s="502"/>
      <c r="K1046" s="502"/>
      <c r="L1046" s="502"/>
      <c r="M1046" s="502"/>
      <c r="N1046" s="502"/>
      <c r="O1046" s="502"/>
      <c r="P1046" s="502"/>
      <c r="Q1046" s="503"/>
      <c r="R1046" s="503"/>
      <c r="S1046" s="503"/>
      <c r="T1046" s="503"/>
      <c r="U1046" s="503"/>
      <c r="V1046" s="503"/>
      <c r="W1046" s="503"/>
      <c r="X1046" s="503"/>
      <c r="Y1046" s="504"/>
      <c r="Z1046" s="504"/>
      <c r="AA1046" s="504"/>
      <c r="AB1046" s="117"/>
    </row>
    <row r="1047" spans="1:28" ht="18" customHeight="1">
      <c r="A1047" s="514"/>
      <c r="B1047" s="511"/>
      <c r="C1047" s="19"/>
      <c r="D1047" s="353" t="str">
        <f>IFERROR(VLOOKUP($C1047,'[5]Mã KH'!$A$3:$E$4001,3,0)," ")</f>
        <v xml:space="preserve"> </v>
      </c>
      <c r="E1047" s="14"/>
      <c r="F1047" s="502"/>
      <c r="G1047" s="551"/>
      <c r="H1047" s="502"/>
      <c r="I1047" s="502"/>
      <c r="J1047" s="502"/>
      <c r="K1047" s="502"/>
      <c r="L1047" s="502"/>
      <c r="M1047" s="502"/>
      <c r="N1047" s="502"/>
      <c r="O1047" s="502"/>
      <c r="P1047" s="502"/>
      <c r="Q1047" s="503"/>
      <c r="R1047" s="503"/>
      <c r="S1047" s="503"/>
      <c r="T1047" s="503"/>
      <c r="U1047" s="503"/>
      <c r="V1047" s="503"/>
      <c r="W1047" s="503"/>
      <c r="X1047" s="503"/>
      <c r="Y1047" s="504"/>
      <c r="Z1047" s="504"/>
      <c r="AA1047" s="504"/>
      <c r="AB1047" s="117"/>
    </row>
    <row r="1048" spans="1:28" ht="18" customHeight="1">
      <c r="A1048" s="514"/>
      <c r="B1048" s="511"/>
      <c r="C1048" s="19"/>
      <c r="D1048" s="353" t="str">
        <f>IFERROR(VLOOKUP($C1048,'[5]Mã KH'!$A$3:$E$4001,3,0)," ")</f>
        <v xml:space="preserve"> </v>
      </c>
      <c r="E1048" s="14"/>
      <c r="F1048" s="502"/>
      <c r="G1048" s="551"/>
      <c r="H1048" s="502"/>
      <c r="I1048" s="502"/>
      <c r="J1048" s="502"/>
      <c r="K1048" s="502"/>
      <c r="L1048" s="502"/>
      <c r="M1048" s="502"/>
      <c r="N1048" s="502"/>
      <c r="O1048" s="502"/>
      <c r="P1048" s="502"/>
      <c r="Q1048" s="503"/>
      <c r="R1048" s="503"/>
      <c r="S1048" s="503"/>
      <c r="T1048" s="503"/>
      <c r="U1048" s="503"/>
      <c r="V1048" s="503"/>
      <c r="W1048" s="503"/>
      <c r="X1048" s="503"/>
      <c r="Y1048" s="504"/>
      <c r="Z1048" s="504"/>
      <c r="AA1048" s="504"/>
      <c r="AB1048" s="117"/>
    </row>
    <row r="1049" spans="1:28" ht="18" customHeight="1">
      <c r="A1049" s="514"/>
      <c r="B1049" s="511"/>
      <c r="C1049" s="19"/>
      <c r="D1049" s="353" t="str">
        <f>IFERROR(VLOOKUP($C1049,'[5]Mã KH'!$A$3:$E$4001,3,0)," ")</f>
        <v xml:space="preserve"> </v>
      </c>
      <c r="E1049" s="14"/>
      <c r="F1049" s="502"/>
      <c r="G1049" s="551"/>
      <c r="H1049" s="502"/>
      <c r="I1049" s="502"/>
      <c r="J1049" s="502"/>
      <c r="K1049" s="502"/>
      <c r="L1049" s="502"/>
      <c r="M1049" s="502"/>
      <c r="N1049" s="502"/>
      <c r="O1049" s="502"/>
      <c r="P1049" s="502"/>
      <c r="Q1049" s="503"/>
      <c r="R1049" s="503"/>
      <c r="S1049" s="503"/>
      <c r="T1049" s="503"/>
      <c r="U1049" s="503"/>
      <c r="V1049" s="503"/>
      <c r="W1049" s="503"/>
      <c r="X1049" s="503"/>
      <c r="Y1049" s="504"/>
      <c r="Z1049" s="504"/>
      <c r="AA1049" s="504"/>
      <c r="AB1049" s="117"/>
    </row>
    <row r="1050" spans="1:28" ht="18" customHeight="1">
      <c r="A1050" s="514"/>
      <c r="B1050" s="511"/>
      <c r="C1050" s="19"/>
      <c r="D1050" s="353" t="str">
        <f>IFERROR(VLOOKUP($C1050,'[5]Mã KH'!$A$3:$E$4001,3,0)," ")</f>
        <v xml:space="preserve"> </v>
      </c>
      <c r="E1050" s="14"/>
      <c r="F1050" s="502"/>
      <c r="G1050" s="551"/>
      <c r="H1050" s="502"/>
      <c r="I1050" s="502"/>
      <c r="J1050" s="502"/>
      <c r="K1050" s="502"/>
      <c r="L1050" s="502"/>
      <c r="M1050" s="502"/>
      <c r="N1050" s="502"/>
      <c r="O1050" s="502"/>
      <c r="P1050" s="502"/>
      <c r="Q1050" s="503"/>
      <c r="R1050" s="503"/>
      <c r="S1050" s="503"/>
      <c r="T1050" s="503"/>
      <c r="U1050" s="503"/>
      <c r="V1050" s="503"/>
      <c r="W1050" s="503"/>
      <c r="X1050" s="503"/>
      <c r="Y1050" s="504"/>
      <c r="Z1050" s="504"/>
      <c r="AA1050" s="504"/>
      <c r="AB1050" s="117"/>
    </row>
    <row r="1051" spans="1:28" ht="18" customHeight="1">
      <c r="A1051" s="514"/>
      <c r="B1051" s="511"/>
      <c r="C1051" s="19"/>
      <c r="D1051" s="353" t="str">
        <f>IFERROR(VLOOKUP($C1051,'[5]Mã KH'!$A$3:$E$4001,3,0)," ")</f>
        <v xml:space="preserve"> </v>
      </c>
      <c r="E1051" s="14"/>
      <c r="F1051" s="502"/>
      <c r="G1051" s="551"/>
      <c r="H1051" s="502"/>
      <c r="I1051" s="502"/>
      <c r="J1051" s="502"/>
      <c r="K1051" s="502"/>
      <c r="L1051" s="502"/>
      <c r="M1051" s="502"/>
      <c r="N1051" s="502"/>
      <c r="O1051" s="502"/>
      <c r="P1051" s="502"/>
      <c r="Q1051" s="503"/>
      <c r="R1051" s="503"/>
      <c r="S1051" s="503"/>
      <c r="T1051" s="503"/>
      <c r="U1051" s="503"/>
      <c r="V1051" s="503"/>
      <c r="W1051" s="503"/>
      <c r="X1051" s="503"/>
      <c r="Y1051" s="504"/>
      <c r="Z1051" s="504"/>
      <c r="AA1051" s="504"/>
      <c r="AB1051" s="117"/>
    </row>
    <row r="1052" spans="1:28" ht="18" customHeight="1">
      <c r="A1052" s="514"/>
      <c r="B1052" s="511"/>
      <c r="C1052" s="19"/>
      <c r="D1052" s="353" t="str">
        <f>IFERROR(VLOOKUP($C1052,'[5]Mã KH'!$A$3:$E$4001,3,0)," ")</f>
        <v xml:space="preserve"> </v>
      </c>
      <c r="E1052" s="14"/>
      <c r="F1052" s="502"/>
      <c r="G1052" s="551"/>
      <c r="H1052" s="502"/>
      <c r="I1052" s="502"/>
      <c r="J1052" s="502"/>
      <c r="K1052" s="502"/>
      <c r="L1052" s="502"/>
      <c r="M1052" s="502"/>
      <c r="N1052" s="502"/>
      <c r="O1052" s="502"/>
      <c r="P1052" s="502"/>
      <c r="Q1052" s="503"/>
      <c r="R1052" s="503"/>
      <c r="S1052" s="503"/>
      <c r="T1052" s="503"/>
      <c r="U1052" s="503"/>
      <c r="V1052" s="503"/>
      <c r="W1052" s="503"/>
      <c r="X1052" s="503"/>
      <c r="Y1052" s="504"/>
      <c r="Z1052" s="504"/>
      <c r="AA1052" s="504"/>
      <c r="AB1052" s="117"/>
    </row>
    <row r="1053" spans="1:28" ht="18" customHeight="1">
      <c r="A1053" s="514"/>
      <c r="B1053" s="511"/>
      <c r="C1053" s="19"/>
      <c r="D1053" s="353" t="str">
        <f>IFERROR(VLOOKUP($C1053,'[5]Mã KH'!$A$3:$E$4001,3,0)," ")</f>
        <v xml:space="preserve"> </v>
      </c>
      <c r="E1053" s="14"/>
      <c r="F1053" s="502"/>
      <c r="G1053" s="551"/>
      <c r="H1053" s="502"/>
      <c r="I1053" s="502"/>
      <c r="J1053" s="502"/>
      <c r="K1053" s="502"/>
      <c r="L1053" s="502"/>
      <c r="M1053" s="502"/>
      <c r="N1053" s="502"/>
      <c r="O1053" s="502"/>
      <c r="P1053" s="502"/>
      <c r="Q1053" s="503"/>
      <c r="R1053" s="503"/>
      <c r="S1053" s="503"/>
      <c r="T1053" s="503"/>
      <c r="U1053" s="503"/>
      <c r="V1053" s="503"/>
      <c r="W1053" s="503"/>
      <c r="X1053" s="503"/>
      <c r="Y1053" s="504"/>
      <c r="Z1053" s="504"/>
      <c r="AA1053" s="504"/>
      <c r="AB1053" s="117"/>
    </row>
    <row r="1054" spans="1:28" ht="18" customHeight="1">
      <c r="A1054" s="514"/>
      <c r="B1054" s="511"/>
      <c r="C1054" s="19"/>
      <c r="D1054" s="353" t="str">
        <f>IFERROR(VLOOKUP($C1054,'[5]Mã KH'!$A$3:$E$4001,3,0)," ")</f>
        <v xml:space="preserve"> </v>
      </c>
      <c r="E1054" s="14"/>
      <c r="F1054" s="502"/>
      <c r="G1054" s="551"/>
      <c r="H1054" s="502"/>
      <c r="I1054" s="502"/>
      <c r="J1054" s="502"/>
      <c r="K1054" s="502"/>
      <c r="L1054" s="502"/>
      <c r="M1054" s="502"/>
      <c r="N1054" s="502"/>
      <c r="O1054" s="502"/>
      <c r="P1054" s="502"/>
      <c r="Q1054" s="503"/>
      <c r="R1054" s="503"/>
      <c r="S1054" s="503"/>
      <c r="T1054" s="503"/>
      <c r="U1054" s="503"/>
      <c r="V1054" s="503"/>
      <c r="W1054" s="503"/>
      <c r="X1054" s="503"/>
      <c r="Y1054" s="504"/>
      <c r="Z1054" s="504"/>
      <c r="AA1054" s="504"/>
      <c r="AB1054" s="117"/>
    </row>
    <row r="1055" spans="1:28" ht="18" customHeight="1">
      <c r="A1055" s="514"/>
      <c r="B1055" s="511"/>
      <c r="C1055" s="19"/>
      <c r="D1055" s="353" t="str">
        <f>IFERROR(VLOOKUP($C1055,'[5]Mã KH'!$A$3:$E$4001,3,0)," ")</f>
        <v xml:space="preserve"> </v>
      </c>
      <c r="E1055" s="14"/>
      <c r="F1055" s="502"/>
      <c r="G1055" s="551"/>
      <c r="H1055" s="502"/>
      <c r="I1055" s="502"/>
      <c r="J1055" s="502"/>
      <c r="K1055" s="502"/>
      <c r="L1055" s="502"/>
      <c r="M1055" s="502"/>
      <c r="N1055" s="502"/>
      <c r="O1055" s="502"/>
      <c r="P1055" s="502"/>
      <c r="Q1055" s="503"/>
      <c r="R1055" s="503"/>
      <c r="S1055" s="503"/>
      <c r="T1055" s="503"/>
      <c r="U1055" s="503"/>
      <c r="V1055" s="503"/>
      <c r="W1055" s="503"/>
      <c r="X1055" s="503"/>
      <c r="Y1055" s="504"/>
      <c r="Z1055" s="504"/>
      <c r="AA1055" s="504"/>
      <c r="AB1055" s="117"/>
    </row>
    <row r="1056" spans="1:28" ht="18" customHeight="1">
      <c r="A1056" s="514"/>
      <c r="B1056" s="511"/>
      <c r="C1056" s="19"/>
      <c r="D1056" s="353" t="str">
        <f>IFERROR(VLOOKUP($C1056,'[5]Mã KH'!$A$3:$E$4001,3,0)," ")</f>
        <v xml:space="preserve"> </v>
      </c>
      <c r="E1056" s="14"/>
      <c r="F1056" s="502"/>
      <c r="G1056" s="551"/>
      <c r="H1056" s="502"/>
      <c r="I1056" s="502"/>
      <c r="J1056" s="502"/>
      <c r="K1056" s="502"/>
      <c r="L1056" s="502"/>
      <c r="M1056" s="502"/>
      <c r="N1056" s="502"/>
      <c r="O1056" s="502"/>
      <c r="P1056" s="502"/>
      <c r="Q1056" s="503"/>
      <c r="R1056" s="503"/>
      <c r="S1056" s="503"/>
      <c r="T1056" s="503"/>
      <c r="U1056" s="503"/>
      <c r="V1056" s="503"/>
      <c r="W1056" s="503"/>
      <c r="X1056" s="503"/>
      <c r="Y1056" s="504"/>
      <c r="Z1056" s="504"/>
      <c r="AA1056" s="504"/>
      <c r="AB1056" s="117"/>
    </row>
    <row r="1057" spans="1:28" ht="18" customHeight="1">
      <c r="A1057" s="514"/>
      <c r="B1057" s="511"/>
      <c r="C1057" s="19"/>
      <c r="D1057" s="353" t="str">
        <f>IFERROR(VLOOKUP($C1057,'[5]Mã KH'!$A$3:$E$4001,3,0)," ")</f>
        <v xml:space="preserve"> </v>
      </c>
      <c r="E1057" s="19"/>
      <c r="F1057" s="502"/>
      <c r="G1057" s="551"/>
      <c r="H1057" s="502"/>
      <c r="I1057" s="502"/>
      <c r="J1057" s="502"/>
      <c r="K1057" s="502"/>
      <c r="L1057" s="502"/>
      <c r="M1057" s="502"/>
      <c r="N1057" s="502"/>
      <c r="O1057" s="502"/>
      <c r="P1057" s="502"/>
      <c r="Q1057" s="503"/>
      <c r="R1057" s="503"/>
      <c r="S1057" s="503"/>
      <c r="T1057" s="503"/>
      <c r="U1057" s="503"/>
      <c r="V1057" s="503"/>
      <c r="W1057" s="503"/>
      <c r="X1057" s="503"/>
      <c r="Y1057" s="504"/>
      <c r="Z1057" s="504"/>
      <c r="AA1057" s="504"/>
      <c r="AB1057" s="117"/>
    </row>
    <row r="1058" spans="1:28" ht="18" customHeight="1">
      <c r="A1058" s="514"/>
      <c r="B1058" s="511"/>
      <c r="C1058" s="19"/>
      <c r="D1058" s="353" t="str">
        <f>IFERROR(VLOOKUP($C1058,'[5]Mã KH'!$A$3:$E$4001,3,0)," ")</f>
        <v xml:space="preserve"> </v>
      </c>
      <c r="E1058" s="19"/>
      <c r="F1058" s="502"/>
      <c r="G1058" s="551"/>
      <c r="H1058" s="502"/>
      <c r="I1058" s="502"/>
      <c r="J1058" s="502"/>
      <c r="K1058" s="502"/>
      <c r="L1058" s="502"/>
      <c r="M1058" s="502"/>
      <c r="N1058" s="502"/>
      <c r="O1058" s="502"/>
      <c r="P1058" s="502"/>
      <c r="Q1058" s="503"/>
      <c r="R1058" s="503"/>
      <c r="S1058" s="503"/>
      <c r="T1058" s="503"/>
      <c r="U1058" s="503"/>
      <c r="V1058" s="503"/>
      <c r="W1058" s="503"/>
      <c r="X1058" s="503"/>
      <c r="Y1058" s="504"/>
      <c r="Z1058" s="504"/>
      <c r="AA1058" s="504"/>
      <c r="AB1058" s="117"/>
    </row>
    <row r="1059" spans="1:28" ht="18" customHeight="1">
      <c r="A1059" s="514"/>
      <c r="B1059" s="511"/>
      <c r="C1059" s="19"/>
      <c r="D1059" s="353" t="str">
        <f>IFERROR(VLOOKUP($C1059,'[5]Mã KH'!$A$3:$E$4001,3,0)," ")</f>
        <v xml:space="preserve"> </v>
      </c>
      <c r="E1059" s="19"/>
      <c r="F1059" s="502"/>
      <c r="G1059" s="551"/>
      <c r="H1059" s="502"/>
      <c r="I1059" s="502"/>
      <c r="J1059" s="502"/>
      <c r="K1059" s="502"/>
      <c r="L1059" s="502"/>
      <c r="M1059" s="502"/>
      <c r="N1059" s="502"/>
      <c r="O1059" s="502"/>
      <c r="P1059" s="502"/>
      <c r="Q1059" s="503"/>
      <c r="R1059" s="503"/>
      <c r="S1059" s="503"/>
      <c r="T1059" s="503"/>
      <c r="U1059" s="503"/>
      <c r="V1059" s="503"/>
      <c r="W1059" s="503"/>
      <c r="X1059" s="503"/>
      <c r="Y1059" s="504"/>
      <c r="Z1059" s="504"/>
      <c r="AA1059" s="504"/>
      <c r="AB1059" s="117"/>
    </row>
    <row r="1060" spans="1:28" ht="18" customHeight="1">
      <c r="A1060" s="514"/>
      <c r="B1060" s="511"/>
      <c r="C1060" s="19"/>
      <c r="D1060" s="353" t="str">
        <f>IFERROR(VLOOKUP($C1060,'[5]Mã KH'!$A$3:$E$4001,3,0)," ")</f>
        <v xml:space="preserve"> </v>
      </c>
      <c r="E1060" s="19"/>
      <c r="F1060" s="502"/>
      <c r="G1060" s="551"/>
      <c r="H1060" s="502"/>
      <c r="I1060" s="502"/>
      <c r="J1060" s="502"/>
      <c r="K1060" s="502"/>
      <c r="L1060" s="502"/>
      <c r="M1060" s="502"/>
      <c r="N1060" s="502"/>
      <c r="O1060" s="502"/>
      <c r="P1060" s="502"/>
      <c r="Q1060" s="503"/>
      <c r="R1060" s="503"/>
      <c r="S1060" s="503"/>
      <c r="T1060" s="503"/>
      <c r="U1060" s="503"/>
      <c r="V1060" s="503"/>
      <c r="W1060" s="503"/>
      <c r="X1060" s="503"/>
      <c r="Y1060" s="504"/>
      <c r="Z1060" s="504"/>
      <c r="AA1060" s="504"/>
      <c r="AB1060" s="117"/>
    </row>
    <row r="1061" spans="1:28" ht="18" customHeight="1">
      <c r="A1061" s="514"/>
      <c r="B1061" s="511"/>
      <c r="C1061" s="19"/>
      <c r="D1061" s="353" t="str">
        <f>IFERROR(VLOOKUP($C1061,'[5]Mã KH'!$A$3:$E$4001,3,0)," ")</f>
        <v xml:space="preserve"> </v>
      </c>
      <c r="E1061" s="19"/>
      <c r="F1061" s="502"/>
      <c r="G1061" s="551"/>
      <c r="H1061" s="502"/>
      <c r="I1061" s="502"/>
      <c r="J1061" s="502"/>
      <c r="K1061" s="502"/>
      <c r="L1061" s="502"/>
      <c r="M1061" s="502"/>
      <c r="N1061" s="502"/>
      <c r="O1061" s="502"/>
      <c r="P1061" s="502"/>
      <c r="Q1061" s="503"/>
      <c r="R1061" s="503"/>
      <c r="S1061" s="503"/>
      <c r="T1061" s="503"/>
      <c r="U1061" s="503"/>
      <c r="V1061" s="503"/>
      <c r="W1061" s="503"/>
      <c r="X1061" s="503"/>
      <c r="Y1061" s="504"/>
      <c r="Z1061" s="504"/>
      <c r="AA1061" s="504"/>
      <c r="AB1061" s="117"/>
    </row>
    <row r="1062" spans="1:28" ht="18" customHeight="1">
      <c r="A1062" s="514"/>
      <c r="B1062" s="511"/>
      <c r="C1062" s="19"/>
      <c r="D1062" s="353" t="str">
        <f>IFERROR(VLOOKUP($C1062,'[5]Mã KH'!$A$3:$E$4001,3,0)," ")</f>
        <v xml:space="preserve"> </v>
      </c>
      <c r="E1062" s="19"/>
      <c r="F1062" s="502"/>
      <c r="G1062" s="551"/>
      <c r="H1062" s="502"/>
      <c r="I1062" s="502"/>
      <c r="J1062" s="502"/>
      <c r="K1062" s="502"/>
      <c r="L1062" s="502"/>
      <c r="M1062" s="502"/>
      <c r="N1062" s="502"/>
      <c r="O1062" s="502"/>
      <c r="P1062" s="502"/>
      <c r="Q1062" s="503"/>
      <c r="R1062" s="503"/>
      <c r="S1062" s="503"/>
      <c r="T1062" s="503"/>
      <c r="U1062" s="503"/>
      <c r="V1062" s="503"/>
      <c r="W1062" s="503"/>
      <c r="X1062" s="503"/>
      <c r="Y1062" s="504"/>
      <c r="Z1062" s="504"/>
      <c r="AA1062" s="504"/>
      <c r="AB1062" s="117"/>
    </row>
    <row r="1063" spans="1:28" ht="18" customHeight="1">
      <c r="A1063" s="514"/>
      <c r="B1063" s="511"/>
      <c r="C1063" s="19"/>
      <c r="D1063" s="353" t="str">
        <f>IFERROR(VLOOKUP($C1063,'[5]Mã KH'!$A$3:$E$4001,3,0)," ")</f>
        <v xml:space="preserve"> </v>
      </c>
      <c r="E1063" s="19"/>
      <c r="F1063" s="502"/>
      <c r="G1063" s="551"/>
      <c r="H1063" s="502"/>
      <c r="I1063" s="502"/>
      <c r="J1063" s="502"/>
      <c r="K1063" s="502"/>
      <c r="L1063" s="502"/>
      <c r="M1063" s="502"/>
      <c r="N1063" s="502"/>
      <c r="O1063" s="502"/>
      <c r="P1063" s="502"/>
      <c r="Q1063" s="503"/>
      <c r="R1063" s="503"/>
      <c r="S1063" s="503"/>
      <c r="T1063" s="503"/>
      <c r="U1063" s="503"/>
      <c r="V1063" s="503"/>
      <c r="W1063" s="503"/>
      <c r="X1063" s="503"/>
      <c r="Y1063" s="504"/>
      <c r="Z1063" s="504"/>
      <c r="AA1063" s="504"/>
      <c r="AB1063" s="117"/>
    </row>
    <row r="1064" spans="1:28" ht="18" customHeight="1">
      <c r="A1064" s="514"/>
      <c r="B1064" s="511"/>
      <c r="C1064" s="19"/>
      <c r="D1064" s="353" t="str">
        <f>IFERROR(VLOOKUP($C1064,'[5]Mã KH'!$A$3:$E$4001,3,0)," ")</f>
        <v xml:space="preserve"> </v>
      </c>
      <c r="E1064" s="14"/>
      <c r="F1064" s="502"/>
      <c r="G1064" s="551"/>
      <c r="H1064" s="502"/>
      <c r="I1064" s="502"/>
      <c r="J1064" s="502"/>
      <c r="K1064" s="502"/>
      <c r="L1064" s="502"/>
      <c r="M1064" s="502"/>
      <c r="N1064" s="502"/>
      <c r="O1064" s="502"/>
      <c r="P1064" s="502"/>
      <c r="Q1064" s="503"/>
      <c r="R1064" s="503"/>
      <c r="S1064" s="503"/>
      <c r="T1064" s="503"/>
      <c r="U1064" s="503"/>
      <c r="V1064" s="503"/>
      <c r="W1064" s="503"/>
      <c r="X1064" s="503"/>
      <c r="Y1064" s="504"/>
      <c r="Z1064" s="504"/>
      <c r="AA1064" s="504"/>
      <c r="AB1064" s="117"/>
    </row>
    <row r="1065" spans="1:28" ht="18" customHeight="1">
      <c r="A1065" s="514"/>
      <c r="B1065" s="511"/>
      <c r="C1065" s="19"/>
      <c r="D1065" s="353" t="str">
        <f>IFERROR(VLOOKUP($C1065,'[5]Mã KH'!$A$3:$E$4001,3,0)," ")</f>
        <v xml:space="preserve"> </v>
      </c>
      <c r="E1065" s="19"/>
      <c r="F1065" s="502"/>
      <c r="G1065" s="551"/>
      <c r="H1065" s="502"/>
      <c r="I1065" s="502"/>
      <c r="J1065" s="502"/>
      <c r="K1065" s="502"/>
      <c r="L1065" s="502"/>
      <c r="M1065" s="502"/>
      <c r="N1065" s="502"/>
      <c r="O1065" s="502"/>
      <c r="P1065" s="502"/>
      <c r="Q1065" s="503"/>
      <c r="R1065" s="503"/>
      <c r="S1065" s="503"/>
      <c r="T1065" s="503"/>
      <c r="U1065" s="503"/>
      <c r="V1065" s="503"/>
      <c r="W1065" s="503"/>
      <c r="X1065" s="503"/>
      <c r="Y1065" s="504"/>
      <c r="Z1065" s="504"/>
      <c r="AA1065" s="504"/>
      <c r="AB1065" s="117"/>
    </row>
    <row r="1066" spans="1:28" ht="18" customHeight="1">
      <c r="A1066" s="514"/>
      <c r="B1066" s="511"/>
      <c r="C1066" s="19"/>
      <c r="D1066" s="353" t="str">
        <f>IFERROR(VLOOKUP($C1066,'[5]Mã KH'!$A$3:$E$4001,3,0)," ")</f>
        <v xml:space="preserve"> </v>
      </c>
      <c r="E1066" s="19"/>
      <c r="F1066" s="502"/>
      <c r="G1066" s="551"/>
      <c r="H1066" s="502"/>
      <c r="I1066" s="502"/>
      <c r="J1066" s="502"/>
      <c r="K1066" s="502"/>
      <c r="L1066" s="502"/>
      <c r="M1066" s="502"/>
      <c r="N1066" s="502"/>
      <c r="O1066" s="502"/>
      <c r="P1066" s="502"/>
      <c r="Q1066" s="503"/>
      <c r="R1066" s="503"/>
      <c r="S1066" s="503"/>
      <c r="T1066" s="503"/>
      <c r="U1066" s="503"/>
      <c r="V1066" s="503"/>
      <c r="W1066" s="503"/>
      <c r="X1066" s="503"/>
      <c r="Y1066" s="504"/>
      <c r="Z1066" s="504"/>
      <c r="AA1066" s="504"/>
      <c r="AB1066" s="117"/>
    </row>
    <row r="1067" spans="1:28" ht="18" customHeight="1">
      <c r="A1067" s="514"/>
      <c r="B1067" s="511"/>
      <c r="C1067" s="19"/>
      <c r="D1067" s="353" t="str">
        <f>IFERROR(VLOOKUP($C1067,'[5]Mã KH'!$A$3:$E$4001,3,0)," ")</f>
        <v xml:space="preserve"> </v>
      </c>
      <c r="E1067" s="19"/>
      <c r="F1067" s="502"/>
      <c r="G1067" s="551"/>
      <c r="H1067" s="502"/>
      <c r="I1067" s="502"/>
      <c r="J1067" s="502"/>
      <c r="K1067" s="502"/>
      <c r="L1067" s="502"/>
      <c r="M1067" s="502"/>
      <c r="N1067" s="502"/>
      <c r="O1067" s="502"/>
      <c r="P1067" s="502"/>
      <c r="Q1067" s="503"/>
      <c r="R1067" s="503"/>
      <c r="S1067" s="503"/>
      <c r="T1067" s="503"/>
      <c r="U1067" s="503"/>
      <c r="V1067" s="503"/>
      <c r="W1067" s="503"/>
      <c r="X1067" s="503"/>
      <c r="Y1067" s="504"/>
      <c r="Z1067" s="504"/>
      <c r="AA1067" s="504"/>
      <c r="AB1067" s="117"/>
    </row>
    <row r="1068" spans="1:28" ht="18" customHeight="1">
      <c r="A1068" s="514"/>
      <c r="B1068" s="511"/>
      <c r="C1068" s="19"/>
      <c r="D1068" s="353" t="str">
        <f>IFERROR(VLOOKUP($C1068,'[5]Mã KH'!$A$3:$E$4001,3,0)," ")</f>
        <v xml:space="preserve"> </v>
      </c>
      <c r="E1068" s="19"/>
      <c r="F1068" s="503"/>
      <c r="G1068" s="544"/>
      <c r="H1068" s="503"/>
      <c r="I1068" s="503"/>
      <c r="J1068" s="503"/>
      <c r="K1068" s="503"/>
      <c r="L1068" s="503"/>
      <c r="M1068" s="503"/>
      <c r="N1068" s="503"/>
      <c r="O1068" s="503"/>
      <c r="P1068" s="503"/>
      <c r="Q1068" s="503"/>
      <c r="R1068" s="503"/>
      <c r="S1068" s="503"/>
      <c r="T1068" s="503"/>
      <c r="U1068" s="503"/>
      <c r="V1068" s="503"/>
      <c r="W1068" s="503"/>
      <c r="X1068" s="503"/>
      <c r="Y1068" s="395"/>
      <c r="Z1068" s="395"/>
      <c r="AA1068" s="395"/>
      <c r="AB1068" s="117"/>
    </row>
    <row r="1069" spans="1:28" ht="18" customHeight="1">
      <c r="A1069" s="514"/>
      <c r="B1069" s="511"/>
      <c r="C1069" s="19"/>
      <c r="D1069" s="353" t="str">
        <f>IFERROR(VLOOKUP($C1069,'[5]Mã KH'!$A$3:$E$4001,3,0)," ")</f>
        <v xml:space="preserve"> </v>
      </c>
      <c r="E1069" s="19"/>
      <c r="F1069" s="503"/>
      <c r="G1069" s="545"/>
      <c r="H1069" s="503"/>
      <c r="I1069" s="503"/>
      <c r="J1069" s="503"/>
      <c r="K1069" s="503"/>
      <c r="L1069" s="503"/>
      <c r="M1069" s="503"/>
      <c r="N1069" s="503"/>
      <c r="O1069" s="503"/>
      <c r="P1069" s="503"/>
      <c r="Q1069" s="503"/>
      <c r="R1069" s="503"/>
      <c r="S1069" s="503"/>
      <c r="T1069" s="503"/>
      <c r="U1069" s="503"/>
      <c r="V1069" s="503"/>
      <c r="W1069" s="503"/>
      <c r="X1069" s="503"/>
      <c r="Y1069" s="395"/>
      <c r="Z1069" s="395"/>
      <c r="AA1069" s="395"/>
      <c r="AB1069" s="117"/>
    </row>
    <row r="1070" spans="1:28" ht="18" customHeight="1">
      <c r="A1070" s="513"/>
      <c r="B1070" s="500"/>
      <c r="C1070" s="19"/>
      <c r="D1070" s="353" t="str">
        <f>IFERROR(VLOOKUP($C1070,'[5]Mã KH'!$A$3:$E$4001,3,0)," ")</f>
        <v xml:space="preserve"> </v>
      </c>
      <c r="E1070" s="19"/>
      <c r="F1070" s="401"/>
      <c r="G1070" s="546"/>
      <c r="H1070" s="401"/>
      <c r="I1070" s="401"/>
      <c r="J1070" s="401"/>
      <c r="K1070" s="401"/>
      <c r="L1070" s="401"/>
      <c r="M1070" s="401"/>
      <c r="N1070" s="401"/>
      <c r="O1070" s="401"/>
      <c r="P1070" s="401"/>
      <c r="Q1070" s="395"/>
      <c r="R1070" s="395"/>
      <c r="S1070" s="395"/>
      <c r="T1070" s="395"/>
      <c r="U1070" s="395"/>
      <c r="V1070" s="395"/>
      <c r="W1070" s="395"/>
      <c r="X1070" s="395"/>
      <c r="Y1070" s="395"/>
      <c r="Z1070" s="395"/>
      <c r="AA1070" s="395"/>
      <c r="AB1070" s="117"/>
    </row>
    <row r="1071" spans="1:28" ht="18" customHeight="1">
      <c r="A1071" s="513"/>
      <c r="B1071" s="500"/>
      <c r="C1071" s="19"/>
      <c r="D1071" s="353" t="str">
        <f>IFERROR(VLOOKUP($C1071,'[5]Mã KH'!$A$3:$E$4001,3,0)," ")</f>
        <v xml:space="preserve"> </v>
      </c>
      <c r="E1071" s="19"/>
      <c r="F1071" s="401"/>
      <c r="G1071" s="546"/>
      <c r="H1071" s="401"/>
      <c r="I1071" s="401"/>
      <c r="J1071" s="401"/>
      <c r="K1071" s="401"/>
      <c r="L1071" s="401"/>
      <c r="M1071" s="401"/>
      <c r="N1071" s="401"/>
      <c r="O1071" s="401"/>
      <c r="P1071" s="401"/>
      <c r="Q1071" s="395"/>
      <c r="R1071" s="395"/>
      <c r="S1071" s="395"/>
      <c r="T1071" s="395"/>
      <c r="U1071" s="395"/>
      <c r="V1071" s="395"/>
      <c r="W1071" s="395"/>
      <c r="X1071" s="395"/>
      <c r="Y1071" s="395"/>
      <c r="Z1071" s="395"/>
      <c r="AA1071" s="395"/>
      <c r="AB1071" s="117"/>
    </row>
    <row r="1072" spans="1:28" ht="18" customHeight="1">
      <c r="A1072" s="512"/>
      <c r="B1072" s="421"/>
      <c r="C1072" s="19"/>
      <c r="D1072" s="353" t="str">
        <f>IFERROR(VLOOKUP($C1072,'[5]Mã KH'!$A$3:$E$4001,3,0)," ")</f>
        <v xml:space="preserve"> </v>
      </c>
      <c r="E1072" s="19"/>
      <c r="F1072" s="401"/>
      <c r="G1072" s="546"/>
      <c r="H1072" s="401"/>
      <c r="I1072" s="401"/>
      <c r="J1072" s="401"/>
      <c r="K1072" s="401"/>
      <c r="L1072" s="401"/>
      <c r="M1072" s="401"/>
      <c r="N1072" s="401"/>
      <c r="O1072" s="401"/>
      <c r="P1072" s="401"/>
      <c r="Q1072" s="395"/>
      <c r="R1072" s="395"/>
      <c r="S1072" s="395"/>
      <c r="T1072" s="395"/>
      <c r="U1072" s="395"/>
      <c r="V1072" s="395"/>
      <c r="W1072" s="395"/>
      <c r="X1072" s="395"/>
      <c r="Y1072" s="395"/>
      <c r="Z1072" s="395"/>
      <c r="AA1072" s="395"/>
      <c r="AB1072" s="419"/>
    </row>
    <row r="1073" spans="1:28" ht="18" customHeight="1">
      <c r="A1073" s="633"/>
      <c r="B1073" s="422"/>
      <c r="C1073" s="726" t="s">
        <v>17254</v>
      </c>
      <c r="D1073" s="727"/>
      <c r="E1073" s="594"/>
      <c r="F1073" s="423">
        <f t="shared" ref="F1073:K1073" si="0">SUM(F1:F1072)</f>
        <v>0</v>
      </c>
      <c r="G1073" s="547">
        <f t="shared" si="0"/>
        <v>0</v>
      </c>
      <c r="H1073" s="423">
        <f t="shared" si="0"/>
        <v>0</v>
      </c>
      <c r="I1073" s="423">
        <f t="shared" si="0"/>
        <v>0</v>
      </c>
      <c r="J1073" s="423">
        <f t="shared" si="0"/>
        <v>0</v>
      </c>
      <c r="K1073" s="423">
        <f t="shared" si="0"/>
        <v>170</v>
      </c>
      <c r="L1073" s="423"/>
      <c r="M1073" s="423">
        <f t="shared" ref="M1073:AA1073" si="1">SUM(M1:M1072)</f>
        <v>7388</v>
      </c>
      <c r="N1073" s="423">
        <f t="shared" si="1"/>
        <v>0</v>
      </c>
      <c r="O1073" s="423">
        <f t="shared" si="1"/>
        <v>10841</v>
      </c>
      <c r="P1073" s="423">
        <f t="shared" si="1"/>
        <v>0</v>
      </c>
      <c r="Q1073" s="423">
        <f t="shared" si="1"/>
        <v>2262</v>
      </c>
      <c r="R1073" s="423">
        <f t="shared" si="1"/>
        <v>0</v>
      </c>
      <c r="S1073" s="423">
        <f t="shared" si="1"/>
        <v>4914</v>
      </c>
      <c r="T1073" s="423">
        <f t="shared" si="1"/>
        <v>5125</v>
      </c>
      <c r="U1073" s="423">
        <f t="shared" si="1"/>
        <v>2929</v>
      </c>
      <c r="V1073" s="423">
        <f t="shared" si="1"/>
        <v>0</v>
      </c>
      <c r="W1073" s="423">
        <f t="shared" si="1"/>
        <v>725</v>
      </c>
      <c r="X1073" s="423">
        <f t="shared" si="1"/>
        <v>0</v>
      </c>
      <c r="Y1073" s="423">
        <f t="shared" si="1"/>
        <v>1424</v>
      </c>
      <c r="Z1073" s="423">
        <f t="shared" si="1"/>
        <v>1033</v>
      </c>
      <c r="AA1073" s="423">
        <f t="shared" si="1"/>
        <v>0</v>
      </c>
      <c r="AB1073" s="424"/>
    </row>
    <row r="1074" spans="1:28" ht="18" customHeight="1">
      <c r="A1074" s="512"/>
      <c r="B1074" s="622"/>
      <c r="C1074" s="759" t="s">
        <v>2848</v>
      </c>
      <c r="D1074" s="760"/>
      <c r="E1074" s="19"/>
      <c r="F1074" s="445">
        <v>101989</v>
      </c>
      <c r="G1074" s="548">
        <v>94013</v>
      </c>
      <c r="H1074" s="445">
        <v>70000</v>
      </c>
      <c r="I1074" s="445">
        <v>24549</v>
      </c>
      <c r="J1074" s="445"/>
      <c r="K1074" s="445">
        <v>111606</v>
      </c>
      <c r="L1074" s="445"/>
      <c r="M1074" s="445">
        <v>111058</v>
      </c>
      <c r="N1074" s="445"/>
      <c r="O1074" s="445">
        <v>73431</v>
      </c>
      <c r="P1074" s="445">
        <v>119066</v>
      </c>
      <c r="Q1074" s="445">
        <v>55595</v>
      </c>
      <c r="R1074" s="445">
        <v>107205</v>
      </c>
      <c r="S1074" s="445">
        <v>50182</v>
      </c>
      <c r="T1074" s="445">
        <v>46000</v>
      </c>
      <c r="U1074" s="445">
        <v>74250</v>
      </c>
      <c r="V1074" s="445">
        <v>74250</v>
      </c>
      <c r="W1074" s="445">
        <v>50400</v>
      </c>
      <c r="X1074" s="445"/>
      <c r="Y1074" s="541">
        <v>70950</v>
      </c>
      <c r="Z1074" s="541">
        <v>49500</v>
      </c>
      <c r="AA1074" s="541"/>
      <c r="AB1074" s="623"/>
    </row>
    <row r="1075" spans="1:28" ht="18" customHeight="1">
      <c r="A1075" s="634"/>
      <c r="B1075" s="635"/>
      <c r="C1075" s="758" t="s">
        <v>2849</v>
      </c>
      <c r="D1075" s="758"/>
      <c r="E1075" s="66"/>
      <c r="F1075" s="425">
        <f t="shared" ref="F1075:Z1075" si="2">F1073*F1074</f>
        <v>0</v>
      </c>
      <c r="G1075" s="549">
        <f t="shared" si="2"/>
        <v>0</v>
      </c>
      <c r="H1075" s="425">
        <f t="shared" si="2"/>
        <v>0</v>
      </c>
      <c r="I1075" s="425">
        <f t="shared" si="2"/>
        <v>0</v>
      </c>
      <c r="J1075" s="425"/>
      <c r="K1075" s="425">
        <f t="shared" si="2"/>
        <v>18973020</v>
      </c>
      <c r="L1075" s="425"/>
      <c r="M1075" s="425">
        <f t="shared" si="2"/>
        <v>820496504</v>
      </c>
      <c r="N1075" s="425"/>
      <c r="O1075" s="425">
        <f t="shared" si="2"/>
        <v>796065471</v>
      </c>
      <c r="P1075" s="425">
        <f t="shared" si="2"/>
        <v>0</v>
      </c>
      <c r="Q1075" s="425">
        <f t="shared" si="2"/>
        <v>125755890</v>
      </c>
      <c r="R1075" s="425">
        <f t="shared" si="2"/>
        <v>0</v>
      </c>
      <c r="S1075" s="425">
        <f t="shared" si="2"/>
        <v>246594348</v>
      </c>
      <c r="T1075" s="425">
        <f t="shared" si="2"/>
        <v>235750000</v>
      </c>
      <c r="U1075" s="425">
        <f t="shared" si="2"/>
        <v>217478250</v>
      </c>
      <c r="V1075" s="425">
        <f t="shared" si="2"/>
        <v>0</v>
      </c>
      <c r="W1075" s="425">
        <f t="shared" si="2"/>
        <v>36540000</v>
      </c>
      <c r="X1075" s="425"/>
      <c r="Y1075" s="425">
        <f t="shared" si="2"/>
        <v>101032800</v>
      </c>
      <c r="Z1075" s="425">
        <f t="shared" si="2"/>
        <v>51133500</v>
      </c>
      <c r="AA1075" s="425"/>
      <c r="AB1075" s="426">
        <f>F1075+G1075+H1075+I1075+J1075+K1075+M1075+N1075+O1075+P1075+Q1075+S1075+T1075+U1075+W1075+Y1075+Z1075</f>
        <v>2649819783</v>
      </c>
    </row>
  </sheetData>
  <autoFilter ref="C1:C1075"/>
  <mergeCells count="4">
    <mergeCell ref="C1075:D1075"/>
    <mergeCell ref="C1074:D1074"/>
    <mergeCell ref="C1073:D1073"/>
    <mergeCell ref="C1:AB1"/>
  </mergeCells>
  <phoneticPr fontId="20" type="noConversion"/>
  <conditionalFormatting sqref="E1:E34 E449:E915 E430:E447 E329:E345 E349:E379 E381:E428 E975 E992 E36:E327 E1020:E1048576">
    <cfRule type="duplicateValues" dxfId="5140" priority="438"/>
  </conditionalFormatting>
  <conditionalFormatting sqref="E65">
    <cfRule type="duplicateValues" dxfId="5139" priority="1758"/>
    <cfRule type="duplicateValues" dxfId="5138" priority="1759"/>
    <cfRule type="duplicateValues" dxfId="5137" priority="1760"/>
  </conditionalFormatting>
  <conditionalFormatting sqref="E66:E75 E29:E34 E62:E64 E36:E60">
    <cfRule type="duplicateValues" dxfId="5136" priority="1761"/>
    <cfRule type="duplicateValues" dxfId="5135" priority="1762"/>
    <cfRule type="duplicateValues" dxfId="5134" priority="1763"/>
  </conditionalFormatting>
  <conditionalFormatting sqref="E77:E92">
    <cfRule type="duplicateValues" dxfId="5133" priority="1749"/>
    <cfRule type="duplicateValues" dxfId="5132" priority="1750"/>
    <cfRule type="duplicateValues" dxfId="5131" priority="1751"/>
    <cfRule type="duplicateValues" dxfId="5130" priority="1752"/>
    <cfRule type="duplicateValues" dxfId="5129" priority="1753"/>
    <cfRule type="duplicateValues" dxfId="5128" priority="1754"/>
  </conditionalFormatting>
  <conditionalFormatting sqref="E85">
    <cfRule type="duplicateValues" dxfId="5127" priority="1746"/>
    <cfRule type="duplicateValues" dxfId="5126" priority="1747"/>
    <cfRule type="duplicateValues" dxfId="5125" priority="1748"/>
  </conditionalFormatting>
  <conditionalFormatting sqref="E94:E105 E107:E126 E128:E138 E141:E145">
    <cfRule type="duplicateValues" dxfId="5124" priority="902542"/>
    <cfRule type="duplicateValues" dxfId="5123" priority="902543"/>
    <cfRule type="duplicateValues" dxfId="5122" priority="902546"/>
    <cfRule type="duplicateValues" dxfId="5121" priority="902547"/>
    <cfRule type="duplicateValues" dxfId="5120" priority="902548"/>
    <cfRule type="duplicateValues" dxfId="5119" priority="902549"/>
    <cfRule type="duplicateValues" dxfId="5118" priority="902554"/>
  </conditionalFormatting>
  <conditionalFormatting sqref="E128">
    <cfRule type="duplicateValues" dxfId="5117" priority="1737"/>
    <cfRule type="duplicateValues" dxfId="5116" priority="1738"/>
    <cfRule type="duplicateValues" dxfId="5115" priority="1739"/>
  </conditionalFormatting>
  <conditionalFormatting sqref="E146:E150 E152:E203">
    <cfRule type="duplicateValues" dxfId="5114" priority="1723"/>
    <cfRule type="duplicateValues" dxfId="5113" priority="1724"/>
    <cfRule type="duplicateValues" dxfId="5112" priority="1725"/>
    <cfRule type="duplicateValues" dxfId="5111" priority="1726"/>
    <cfRule type="duplicateValues" dxfId="5110" priority="1727"/>
    <cfRule type="duplicateValues" dxfId="5109" priority="1728"/>
    <cfRule type="duplicateValues" dxfId="5108" priority="1729"/>
  </conditionalFormatting>
  <conditionalFormatting sqref="E206">
    <cfRule type="duplicateValues" dxfId="5107" priority="1700"/>
    <cfRule type="duplicateValues" dxfId="5106" priority="1701"/>
    <cfRule type="duplicateValues" dxfId="5105" priority="1702"/>
    <cfRule type="duplicateValues" dxfId="5104" priority="1703"/>
    <cfRule type="duplicateValues" dxfId="5103" priority="1704"/>
    <cfRule type="duplicateValues" dxfId="5102" priority="1705"/>
    <cfRule type="duplicateValues" dxfId="5101" priority="1706"/>
  </conditionalFormatting>
  <conditionalFormatting sqref="E218:E220">
    <cfRule type="duplicateValues" dxfId="5100" priority="1707"/>
    <cfRule type="duplicateValues" dxfId="5099" priority="1708"/>
    <cfRule type="duplicateValues" dxfId="5098" priority="1709"/>
    <cfRule type="duplicateValues" dxfId="5097" priority="1710"/>
    <cfRule type="duplicateValues" dxfId="5096" priority="1711"/>
    <cfRule type="duplicateValues" dxfId="5095" priority="1712"/>
    <cfRule type="duplicateValues" dxfId="5094" priority="1713"/>
  </conditionalFormatting>
  <conditionalFormatting sqref="E221:E262 E207:E217">
    <cfRule type="duplicateValues" dxfId="5093" priority="902459"/>
    <cfRule type="duplicateValues" dxfId="5092" priority="902460"/>
    <cfRule type="duplicateValues" dxfId="5091" priority="902465"/>
    <cfRule type="duplicateValues" dxfId="5090" priority="902466"/>
    <cfRule type="duplicateValues" dxfId="5089" priority="902467"/>
    <cfRule type="duplicateValues" dxfId="5088" priority="902468"/>
    <cfRule type="duplicateValues" dxfId="5087" priority="902477"/>
  </conditionalFormatting>
  <conditionalFormatting sqref="E265:E294 E296">
    <cfRule type="duplicateValues" dxfId="5086" priority="1679"/>
    <cfRule type="duplicateValues" dxfId="5085" priority="1680"/>
    <cfRule type="duplicateValues" dxfId="5084" priority="1688"/>
  </conditionalFormatting>
  <conditionalFormatting sqref="E265:E294 E296:E302 E304:E323">
    <cfRule type="duplicateValues" dxfId="5083" priority="1665"/>
  </conditionalFormatting>
  <conditionalFormatting sqref="E265:E294">
    <cfRule type="duplicateValues" dxfId="5082" priority="1676"/>
    <cfRule type="duplicateValues" dxfId="5081" priority="1677"/>
    <cfRule type="duplicateValues" dxfId="5080" priority="1678"/>
    <cfRule type="duplicateValues" dxfId="5079" priority="1681"/>
    <cfRule type="duplicateValues" dxfId="5078" priority="1682"/>
    <cfRule type="duplicateValues" dxfId="5077" priority="1683"/>
    <cfRule type="duplicateValues" dxfId="5076" priority="1684"/>
    <cfRule type="duplicateValues" dxfId="5075" priority="1685"/>
    <cfRule type="duplicateValues" dxfId="5074" priority="1686"/>
    <cfRule type="duplicateValues" dxfId="5073" priority="1687"/>
  </conditionalFormatting>
  <conditionalFormatting sqref="E297:E302 E304:E323">
    <cfRule type="duplicateValues" dxfId="5072" priority="1689"/>
    <cfRule type="duplicateValues" dxfId="5071" priority="1690"/>
    <cfRule type="duplicateValues" dxfId="5070" priority="1691"/>
    <cfRule type="duplicateValues" dxfId="5069" priority="1692"/>
    <cfRule type="duplicateValues" dxfId="5068" priority="1693"/>
    <cfRule type="duplicateValues" dxfId="5067" priority="1694"/>
    <cfRule type="duplicateValues" dxfId="5066" priority="1695"/>
  </conditionalFormatting>
  <conditionalFormatting sqref="E324 E204:E205 E1:E28 E76 E93 E900 E915 E975 E992 E1020:E1048576">
    <cfRule type="duplicateValues" dxfId="5065" priority="901600"/>
  </conditionalFormatting>
  <conditionalFormatting sqref="E324 E204:E205 E5:E28 E76 E93 E900 E915 E975 E992 E1020:E1075">
    <cfRule type="duplicateValues" dxfId="5064" priority="901612"/>
  </conditionalFormatting>
  <conditionalFormatting sqref="E325:E327 E737:E899 E729:E735 E585:E727 E575:E583 E573 E569:E571 E567 E541:E564 E449:E539 E430:E447 E329:E345 E349:E379 E381:E428">
    <cfRule type="duplicateValues" dxfId="5063" priority="462"/>
  </conditionalFormatting>
  <conditionalFormatting sqref="E332">
    <cfRule type="duplicateValues" dxfId="5062" priority="1573"/>
    <cfRule type="duplicateValues" dxfId="5061" priority="1574"/>
    <cfRule type="duplicateValues" dxfId="5060" priority="1575"/>
    <cfRule type="duplicateValues" dxfId="5059" priority="1576"/>
    <cfRule type="duplicateValues" dxfId="5058" priority="1577"/>
    <cfRule type="duplicateValues" dxfId="5057" priority="1578"/>
    <cfRule type="duplicateValues" dxfId="5056" priority="1579"/>
    <cfRule type="duplicateValues" dxfId="5055" priority="1580"/>
    <cfRule type="duplicateValues" dxfId="5054" priority="1581"/>
    <cfRule type="duplicateValues" dxfId="5053" priority="1582"/>
    <cfRule type="duplicateValues" dxfId="5052" priority="1583"/>
    <cfRule type="duplicateValues" dxfId="5051" priority="1584"/>
    <cfRule type="duplicateValues" dxfId="5050" priority="1585"/>
    <cfRule type="duplicateValues" dxfId="5049" priority="1586"/>
    <cfRule type="duplicateValues" dxfId="5048" priority="1587"/>
    <cfRule type="duplicateValues" dxfId="5047" priority="1588"/>
    <cfRule type="duplicateValues" dxfId="5046" priority="1589"/>
    <cfRule type="duplicateValues" dxfId="5045" priority="1590"/>
    <cfRule type="duplicateValues" dxfId="5044" priority="1591"/>
    <cfRule type="duplicateValues" dxfId="5043" priority="1592"/>
    <cfRule type="duplicateValues" dxfId="5042" priority="1593"/>
    <cfRule type="duplicateValues" dxfId="5041" priority="1594"/>
    <cfRule type="duplicateValues" dxfId="5040" priority="1595"/>
    <cfRule type="duplicateValues" dxfId="5039" priority="1596"/>
    <cfRule type="duplicateValues" dxfId="5038" priority="1597"/>
    <cfRule type="duplicateValues" dxfId="5037" priority="1598"/>
    <cfRule type="duplicateValues" dxfId="5036" priority="1599"/>
    <cfRule type="duplicateValues" dxfId="5035" priority="1600"/>
    <cfRule type="duplicateValues" dxfId="5034" priority="1601"/>
    <cfRule type="duplicateValues" dxfId="5033" priority="1602"/>
    <cfRule type="duplicateValues" dxfId="5032" priority="1603"/>
    <cfRule type="duplicateValues" dxfId="5031" priority="1604"/>
    <cfRule type="duplicateValues" dxfId="5030" priority="1605"/>
    <cfRule type="duplicateValues" dxfId="5029" priority="1606"/>
    <cfRule type="duplicateValues" dxfId="5028" priority="1607"/>
    <cfRule type="duplicateValues" dxfId="5027" priority="1608"/>
    <cfRule type="duplicateValues" dxfId="5026" priority="1609"/>
  </conditionalFormatting>
  <conditionalFormatting sqref="E340:E342">
    <cfRule type="duplicateValues" dxfId="5025" priority="1444"/>
    <cfRule type="duplicateValues" dxfId="5024" priority="1445"/>
    <cfRule type="duplicateValues" dxfId="5023" priority="1446"/>
    <cfRule type="duplicateValues" dxfId="5022" priority="1447"/>
    <cfRule type="duplicateValues" dxfId="5021" priority="1448"/>
    <cfRule type="duplicateValues" dxfId="5020" priority="1449"/>
    <cfRule type="duplicateValues" dxfId="5019" priority="1450"/>
    <cfRule type="duplicateValues" dxfId="5018" priority="1451"/>
    <cfRule type="duplicateValues" dxfId="5017" priority="1452"/>
  </conditionalFormatting>
  <conditionalFormatting sqref="E349:E350">
    <cfRule type="duplicateValues" dxfId="5016" priority="1499"/>
    <cfRule type="duplicateValues" dxfId="5015" priority="1500"/>
    <cfRule type="duplicateValues" dxfId="5014" priority="1501"/>
    <cfRule type="duplicateValues" dxfId="5013" priority="1502"/>
    <cfRule type="duplicateValues" dxfId="5012" priority="1503"/>
    <cfRule type="duplicateValues" dxfId="5011" priority="1504"/>
    <cfRule type="duplicateValues" dxfId="5010" priority="1505"/>
    <cfRule type="duplicateValues" dxfId="5009" priority="1506"/>
    <cfRule type="duplicateValues" dxfId="5008" priority="1507"/>
    <cfRule type="duplicateValues" dxfId="5007" priority="1508"/>
    <cfRule type="duplicateValues" dxfId="5006" priority="1509"/>
    <cfRule type="duplicateValues" dxfId="5005" priority="1510"/>
    <cfRule type="duplicateValues" dxfId="5004" priority="1511"/>
    <cfRule type="duplicateValues" dxfId="5003" priority="1512"/>
    <cfRule type="duplicateValues" dxfId="5002" priority="1513"/>
    <cfRule type="duplicateValues" dxfId="5001" priority="1514"/>
    <cfRule type="duplicateValues" dxfId="5000" priority="1515"/>
    <cfRule type="duplicateValues" dxfId="4999" priority="1516"/>
    <cfRule type="duplicateValues" dxfId="4998" priority="1517"/>
    <cfRule type="duplicateValues" dxfId="4997" priority="1518"/>
    <cfRule type="duplicateValues" dxfId="4996" priority="1519"/>
    <cfRule type="duplicateValues" dxfId="4995" priority="1520"/>
    <cfRule type="duplicateValues" dxfId="4994" priority="1521"/>
    <cfRule type="duplicateValues" dxfId="4993" priority="1522"/>
    <cfRule type="duplicateValues" dxfId="4992" priority="1523"/>
    <cfRule type="duplicateValues" dxfId="4991" priority="1524"/>
    <cfRule type="duplicateValues" dxfId="4990" priority="1525"/>
    <cfRule type="duplicateValues" dxfId="4989" priority="1526"/>
    <cfRule type="duplicateValues" dxfId="4988" priority="1527"/>
    <cfRule type="duplicateValues" dxfId="4987" priority="1528"/>
    <cfRule type="duplicateValues" dxfId="4986" priority="1529"/>
    <cfRule type="duplicateValues" dxfId="4985" priority="1530"/>
    <cfRule type="duplicateValues" dxfId="4984" priority="1531"/>
    <cfRule type="duplicateValues" dxfId="4983" priority="1532"/>
    <cfRule type="duplicateValues" dxfId="4982" priority="1533"/>
    <cfRule type="duplicateValues" dxfId="4981" priority="1534"/>
    <cfRule type="duplicateValues" dxfId="4980" priority="1535"/>
  </conditionalFormatting>
  <conditionalFormatting sqref="E375">
    <cfRule type="duplicateValues" dxfId="4979" priority="1490"/>
    <cfRule type="duplicateValues" dxfId="4978" priority="1491"/>
    <cfRule type="duplicateValues" dxfId="4977" priority="1492"/>
    <cfRule type="duplicateValues" dxfId="4976" priority="1493"/>
    <cfRule type="duplicateValues" dxfId="4975" priority="1494"/>
    <cfRule type="duplicateValues" dxfId="4974" priority="1495"/>
    <cfRule type="duplicateValues" dxfId="4973" priority="1496"/>
    <cfRule type="duplicateValues" dxfId="4972" priority="1497"/>
    <cfRule type="duplicateValues" dxfId="4971" priority="1498"/>
  </conditionalFormatting>
  <conditionalFormatting sqref="E514:E515">
    <cfRule type="duplicateValues" dxfId="4970" priority="1355"/>
    <cfRule type="duplicateValues" dxfId="4969" priority="1356"/>
    <cfRule type="duplicateValues" dxfId="4968" priority="1357"/>
    <cfRule type="duplicateValues" dxfId="4967" priority="1358"/>
    <cfRule type="duplicateValues" dxfId="4966" priority="1359"/>
    <cfRule type="duplicateValues" dxfId="4965" priority="1360"/>
    <cfRule type="duplicateValues" dxfId="4964" priority="1361"/>
    <cfRule type="duplicateValues" dxfId="4963" priority="1362"/>
    <cfRule type="duplicateValues" dxfId="4962" priority="1363"/>
    <cfRule type="duplicateValues" dxfId="4961" priority="1364"/>
    <cfRule type="duplicateValues" dxfId="4960" priority="1365"/>
    <cfRule type="duplicateValues" dxfId="4959" priority="1366"/>
  </conditionalFormatting>
  <conditionalFormatting sqref="E575">
    <cfRule type="duplicateValues" dxfId="4958" priority="1169"/>
    <cfRule type="duplicateValues" dxfId="4957" priority="1170"/>
    <cfRule type="duplicateValues" dxfId="4956" priority="1171"/>
    <cfRule type="duplicateValues" dxfId="4955" priority="1172"/>
    <cfRule type="duplicateValues" dxfId="4954" priority="1173"/>
    <cfRule type="duplicateValues" dxfId="4953" priority="1174"/>
    <cfRule type="duplicateValues" dxfId="4952" priority="1175"/>
    <cfRule type="duplicateValues" dxfId="4951" priority="1176"/>
    <cfRule type="duplicateValues" dxfId="4950" priority="1177"/>
    <cfRule type="duplicateValues" dxfId="4949" priority="1178"/>
    <cfRule type="duplicateValues" dxfId="4948" priority="1179"/>
    <cfRule type="duplicateValues" dxfId="4947" priority="1180"/>
    <cfRule type="duplicateValues" dxfId="4946" priority="1181"/>
    <cfRule type="duplicateValues" dxfId="4945" priority="1182"/>
    <cfRule type="duplicateValues" dxfId="4944" priority="1183"/>
    <cfRule type="duplicateValues" dxfId="4943" priority="1184"/>
    <cfRule type="duplicateValues" dxfId="4942" priority="1185"/>
    <cfRule type="duplicateValues" dxfId="4941" priority="1186"/>
    <cfRule type="duplicateValues" dxfId="4940" priority="1187"/>
    <cfRule type="duplicateValues" dxfId="4939" priority="1188"/>
    <cfRule type="duplicateValues" dxfId="4938" priority="1189"/>
    <cfRule type="duplicateValues" dxfId="4937" priority="1190"/>
    <cfRule type="duplicateValues" dxfId="4936" priority="1191"/>
    <cfRule type="duplicateValues" dxfId="4935" priority="1192"/>
    <cfRule type="duplicateValues" dxfId="4934" priority="1193"/>
    <cfRule type="duplicateValues" dxfId="4933" priority="1194"/>
    <cfRule type="duplicateValues" dxfId="4932" priority="1195"/>
    <cfRule type="duplicateValues" dxfId="4931" priority="1196"/>
    <cfRule type="duplicateValues" dxfId="4930" priority="1197"/>
    <cfRule type="duplicateValues" dxfId="4929" priority="1198"/>
    <cfRule type="duplicateValues" dxfId="4928" priority="1199"/>
    <cfRule type="duplicateValues" dxfId="4927" priority="1200"/>
    <cfRule type="duplicateValues" dxfId="4926" priority="1201"/>
    <cfRule type="duplicateValues" dxfId="4925" priority="1202"/>
    <cfRule type="duplicateValues" dxfId="4924" priority="1203"/>
    <cfRule type="duplicateValues" dxfId="4923" priority="1204"/>
    <cfRule type="duplicateValues" dxfId="4922" priority="1205"/>
  </conditionalFormatting>
  <conditionalFormatting sqref="E640:E643">
    <cfRule type="duplicateValues" dxfId="4921" priority="1095"/>
    <cfRule type="duplicateValues" dxfId="4920" priority="1096"/>
    <cfRule type="duplicateValues" dxfId="4919" priority="1097"/>
    <cfRule type="duplicateValues" dxfId="4918" priority="1098"/>
    <cfRule type="duplicateValues" dxfId="4917" priority="1099"/>
    <cfRule type="duplicateValues" dxfId="4916" priority="1100"/>
    <cfRule type="duplicateValues" dxfId="4915" priority="1101"/>
    <cfRule type="duplicateValues" dxfId="4914" priority="1102"/>
    <cfRule type="duplicateValues" dxfId="4913" priority="1103"/>
    <cfRule type="duplicateValues" dxfId="4912" priority="1104"/>
    <cfRule type="duplicateValues" dxfId="4911" priority="1105"/>
    <cfRule type="duplicateValues" dxfId="4910" priority="1106"/>
    <cfRule type="duplicateValues" dxfId="4909" priority="1107"/>
    <cfRule type="duplicateValues" dxfId="4908" priority="1108"/>
    <cfRule type="duplicateValues" dxfId="4907" priority="1109"/>
    <cfRule type="duplicateValues" dxfId="4906" priority="1110"/>
    <cfRule type="duplicateValues" dxfId="4905" priority="1111"/>
    <cfRule type="duplicateValues" dxfId="4904" priority="1112"/>
    <cfRule type="duplicateValues" dxfId="4903" priority="1113"/>
    <cfRule type="duplicateValues" dxfId="4902" priority="1114"/>
    <cfRule type="duplicateValues" dxfId="4901" priority="1115"/>
    <cfRule type="duplicateValues" dxfId="4900" priority="1116"/>
    <cfRule type="duplicateValues" dxfId="4899" priority="1117"/>
    <cfRule type="duplicateValues" dxfId="4898" priority="1118"/>
    <cfRule type="duplicateValues" dxfId="4897" priority="1119"/>
    <cfRule type="duplicateValues" dxfId="4896" priority="1120"/>
    <cfRule type="duplicateValues" dxfId="4895" priority="1121"/>
    <cfRule type="duplicateValues" dxfId="4894" priority="1122"/>
    <cfRule type="duplicateValues" dxfId="4893" priority="1123"/>
    <cfRule type="duplicateValues" dxfId="4892" priority="1124"/>
    <cfRule type="duplicateValues" dxfId="4891" priority="1125"/>
    <cfRule type="duplicateValues" dxfId="4890" priority="1126"/>
    <cfRule type="duplicateValues" dxfId="4889" priority="1127"/>
    <cfRule type="duplicateValues" dxfId="4888" priority="1128"/>
    <cfRule type="duplicateValues" dxfId="4887" priority="1129"/>
    <cfRule type="duplicateValues" dxfId="4886" priority="1130"/>
    <cfRule type="duplicateValues" dxfId="4885" priority="1131"/>
  </conditionalFormatting>
  <conditionalFormatting sqref="E644:E649 E325:E327 E329:E339 E343:E345 E376:E379 E516:E539 E541:E564 E567 E651:E668 E670:E722 E724:E726 E729:E735 E821:E857 E859:E883 E885:E899 E737:E808 E585:E639 E575:E583 E573 E569:E571 E449:E513 E430:E447 E349:E374 E381:E428">
    <cfRule type="duplicateValues" dxfId="4884" priority="612"/>
  </conditionalFormatting>
  <conditionalFormatting sqref="E650">
    <cfRule type="duplicateValues" dxfId="4883" priority="1058"/>
    <cfRule type="duplicateValues" dxfId="4882" priority="1059"/>
    <cfRule type="duplicateValues" dxfId="4881" priority="1060"/>
    <cfRule type="duplicateValues" dxfId="4880" priority="1061"/>
    <cfRule type="duplicateValues" dxfId="4879" priority="1062"/>
    <cfRule type="duplicateValues" dxfId="4878" priority="1063"/>
    <cfRule type="duplicateValues" dxfId="4877" priority="1064"/>
    <cfRule type="duplicateValues" dxfId="4876" priority="1065"/>
    <cfRule type="duplicateValues" dxfId="4875" priority="1066"/>
    <cfRule type="duplicateValues" dxfId="4874" priority="1067"/>
    <cfRule type="duplicateValues" dxfId="4873" priority="1068"/>
    <cfRule type="duplicateValues" dxfId="4872" priority="1069"/>
    <cfRule type="duplicateValues" dxfId="4871" priority="1070"/>
    <cfRule type="duplicateValues" dxfId="4870" priority="1071"/>
    <cfRule type="duplicateValues" dxfId="4869" priority="1072"/>
    <cfRule type="duplicateValues" dxfId="4868" priority="1073"/>
    <cfRule type="duplicateValues" dxfId="4867" priority="1074"/>
    <cfRule type="duplicateValues" dxfId="4866" priority="1075"/>
    <cfRule type="duplicateValues" dxfId="4865" priority="1076"/>
    <cfRule type="duplicateValues" dxfId="4864" priority="1077"/>
    <cfRule type="duplicateValues" dxfId="4863" priority="1078"/>
    <cfRule type="duplicateValues" dxfId="4862" priority="1079"/>
    <cfRule type="duplicateValues" dxfId="4861" priority="1080"/>
    <cfRule type="duplicateValues" dxfId="4860" priority="1081"/>
    <cfRule type="duplicateValues" dxfId="4859" priority="1082"/>
    <cfRule type="duplicateValues" dxfId="4858" priority="1083"/>
    <cfRule type="duplicateValues" dxfId="4857" priority="1084"/>
    <cfRule type="duplicateValues" dxfId="4856" priority="1085"/>
    <cfRule type="duplicateValues" dxfId="4855" priority="1086"/>
    <cfRule type="duplicateValues" dxfId="4854" priority="1087"/>
    <cfRule type="duplicateValues" dxfId="4853" priority="1088"/>
    <cfRule type="duplicateValues" dxfId="4852" priority="1089"/>
    <cfRule type="duplicateValues" dxfId="4851" priority="1090"/>
    <cfRule type="duplicateValues" dxfId="4850" priority="1091"/>
    <cfRule type="duplicateValues" dxfId="4849" priority="1092"/>
    <cfRule type="duplicateValues" dxfId="4848" priority="1093"/>
    <cfRule type="duplicateValues" dxfId="4847" priority="1094"/>
  </conditionalFormatting>
  <conditionalFormatting sqref="E652">
    <cfRule type="duplicateValues" dxfId="4846" priority="1020"/>
    <cfRule type="duplicateValues" dxfId="4845" priority="1021"/>
    <cfRule type="duplicateValues" dxfId="4844" priority="1022"/>
    <cfRule type="duplicateValues" dxfId="4843" priority="1023"/>
    <cfRule type="duplicateValues" dxfId="4842" priority="1024"/>
    <cfRule type="duplicateValues" dxfId="4841" priority="1025"/>
    <cfRule type="duplicateValues" dxfId="4840" priority="1026"/>
    <cfRule type="duplicateValues" dxfId="4839" priority="1027"/>
    <cfRule type="duplicateValues" dxfId="4838" priority="1028"/>
    <cfRule type="duplicateValues" dxfId="4837" priority="1029"/>
    <cfRule type="duplicateValues" dxfId="4836" priority="1030"/>
    <cfRule type="duplicateValues" dxfId="4835" priority="1031"/>
    <cfRule type="duplicateValues" dxfId="4834" priority="1032"/>
    <cfRule type="duplicateValues" dxfId="4833" priority="1033"/>
    <cfRule type="duplicateValues" dxfId="4832" priority="1034"/>
    <cfRule type="duplicateValues" dxfId="4831" priority="1035"/>
    <cfRule type="duplicateValues" dxfId="4830" priority="1036"/>
    <cfRule type="duplicateValues" dxfId="4829" priority="1037"/>
    <cfRule type="duplicateValues" dxfId="4828" priority="1038"/>
    <cfRule type="duplicateValues" dxfId="4827" priority="1039"/>
    <cfRule type="duplicateValues" dxfId="4826" priority="1040"/>
    <cfRule type="duplicateValues" dxfId="4825" priority="1041"/>
    <cfRule type="duplicateValues" dxfId="4824" priority="1042"/>
    <cfRule type="duplicateValues" dxfId="4823" priority="1043"/>
    <cfRule type="duplicateValues" dxfId="4822" priority="1044"/>
    <cfRule type="duplicateValues" dxfId="4821" priority="1045"/>
    <cfRule type="duplicateValues" dxfId="4820" priority="1046"/>
    <cfRule type="duplicateValues" dxfId="4819" priority="1047"/>
    <cfRule type="duplicateValues" dxfId="4818" priority="1048"/>
    <cfRule type="duplicateValues" dxfId="4817" priority="1049"/>
    <cfRule type="duplicateValues" dxfId="4816" priority="1050"/>
    <cfRule type="duplicateValues" dxfId="4815" priority="1051"/>
    <cfRule type="duplicateValues" dxfId="4814" priority="1052"/>
    <cfRule type="duplicateValues" dxfId="4813" priority="1053"/>
    <cfRule type="duplicateValues" dxfId="4812" priority="1054"/>
    <cfRule type="duplicateValues" dxfId="4811" priority="1055"/>
    <cfRule type="duplicateValues" dxfId="4810" priority="1056"/>
  </conditionalFormatting>
  <conditionalFormatting sqref="E669">
    <cfRule type="duplicateValues" dxfId="4809" priority="1006"/>
    <cfRule type="duplicateValues" dxfId="4808" priority="1007"/>
    <cfRule type="duplicateValues" dxfId="4807" priority="1008"/>
    <cfRule type="duplicateValues" dxfId="4806" priority="1009"/>
    <cfRule type="duplicateValues" dxfId="4805" priority="1010"/>
    <cfRule type="duplicateValues" dxfId="4804" priority="1011"/>
    <cfRule type="duplicateValues" dxfId="4803" priority="1012"/>
    <cfRule type="duplicateValues" dxfId="4802" priority="1013"/>
    <cfRule type="duplicateValues" dxfId="4801" priority="1014"/>
    <cfRule type="duplicateValues" dxfId="4800" priority="1015"/>
    <cfRule type="duplicateValues" dxfId="4799" priority="1016"/>
    <cfRule type="duplicateValues" dxfId="4798" priority="1017"/>
    <cfRule type="duplicateValues" dxfId="4797" priority="1018"/>
    <cfRule type="duplicateValues" dxfId="4796" priority="1019"/>
  </conditionalFormatting>
  <conditionalFormatting sqref="E723">
    <cfRule type="duplicateValues" dxfId="4795" priority="969"/>
    <cfRule type="duplicateValues" dxfId="4794" priority="970"/>
    <cfRule type="duplicateValues" dxfId="4793" priority="971"/>
    <cfRule type="duplicateValues" dxfId="4792" priority="972"/>
    <cfRule type="duplicateValues" dxfId="4791" priority="973"/>
    <cfRule type="duplicateValues" dxfId="4790" priority="974"/>
    <cfRule type="duplicateValues" dxfId="4789" priority="975"/>
    <cfRule type="duplicateValues" dxfId="4788" priority="976"/>
    <cfRule type="duplicateValues" dxfId="4787" priority="977"/>
    <cfRule type="duplicateValues" dxfId="4786" priority="978"/>
    <cfRule type="duplicateValues" dxfId="4785" priority="979"/>
    <cfRule type="duplicateValues" dxfId="4784" priority="980"/>
    <cfRule type="duplicateValues" dxfId="4783" priority="981"/>
    <cfRule type="duplicateValues" dxfId="4782" priority="982"/>
    <cfRule type="duplicateValues" dxfId="4781" priority="983"/>
    <cfRule type="duplicateValues" dxfId="4780" priority="984"/>
    <cfRule type="duplicateValues" dxfId="4779" priority="985"/>
    <cfRule type="duplicateValues" dxfId="4778" priority="986"/>
    <cfRule type="duplicateValues" dxfId="4777" priority="987"/>
    <cfRule type="duplicateValues" dxfId="4776" priority="988"/>
    <cfRule type="duplicateValues" dxfId="4775" priority="989"/>
    <cfRule type="duplicateValues" dxfId="4774" priority="990"/>
    <cfRule type="duplicateValues" dxfId="4773" priority="991"/>
    <cfRule type="duplicateValues" dxfId="4772" priority="992"/>
    <cfRule type="duplicateValues" dxfId="4771" priority="993"/>
    <cfRule type="duplicateValues" dxfId="4770" priority="994"/>
    <cfRule type="duplicateValues" dxfId="4769" priority="995"/>
    <cfRule type="duplicateValues" dxfId="4768" priority="996"/>
    <cfRule type="duplicateValues" dxfId="4767" priority="997"/>
    <cfRule type="duplicateValues" dxfId="4766" priority="998"/>
    <cfRule type="duplicateValues" dxfId="4765" priority="999"/>
    <cfRule type="duplicateValues" dxfId="4764" priority="1000"/>
    <cfRule type="duplicateValues" dxfId="4763" priority="1001"/>
    <cfRule type="duplicateValues" dxfId="4762" priority="1002"/>
    <cfRule type="duplicateValues" dxfId="4761" priority="1003"/>
    <cfRule type="duplicateValues" dxfId="4760" priority="1004"/>
    <cfRule type="duplicateValues" dxfId="4759" priority="1005"/>
  </conditionalFormatting>
  <conditionalFormatting sqref="E727">
    <cfRule type="duplicateValues" dxfId="4758" priority="932"/>
    <cfRule type="duplicateValues" dxfId="4757" priority="933"/>
    <cfRule type="duplicateValues" dxfId="4756" priority="934"/>
    <cfRule type="duplicateValues" dxfId="4755" priority="935"/>
    <cfRule type="duplicateValues" dxfId="4754" priority="936"/>
    <cfRule type="duplicateValues" dxfId="4753" priority="937"/>
    <cfRule type="duplicateValues" dxfId="4752" priority="938"/>
    <cfRule type="duplicateValues" dxfId="4751" priority="939"/>
    <cfRule type="duplicateValues" dxfId="4750" priority="940"/>
    <cfRule type="duplicateValues" dxfId="4749" priority="941"/>
    <cfRule type="duplicateValues" dxfId="4748" priority="942"/>
    <cfRule type="duplicateValues" dxfId="4747" priority="943"/>
    <cfRule type="duplicateValues" dxfId="4746" priority="944"/>
    <cfRule type="duplicateValues" dxfId="4745" priority="945"/>
    <cfRule type="duplicateValues" dxfId="4744" priority="946"/>
    <cfRule type="duplicateValues" dxfId="4743" priority="947"/>
    <cfRule type="duplicateValues" dxfId="4742" priority="948"/>
    <cfRule type="duplicateValues" dxfId="4741" priority="949"/>
    <cfRule type="duplicateValues" dxfId="4740" priority="950"/>
    <cfRule type="duplicateValues" dxfId="4739" priority="951"/>
    <cfRule type="duplicateValues" dxfId="4738" priority="952"/>
    <cfRule type="duplicateValues" dxfId="4737" priority="953"/>
    <cfRule type="duplicateValues" dxfId="4736" priority="954"/>
    <cfRule type="duplicateValues" dxfId="4735" priority="955"/>
    <cfRule type="duplicateValues" dxfId="4734" priority="956"/>
    <cfRule type="duplicateValues" dxfId="4733" priority="957"/>
    <cfRule type="duplicateValues" dxfId="4732" priority="958"/>
    <cfRule type="duplicateValues" dxfId="4731" priority="959"/>
    <cfRule type="duplicateValues" dxfId="4730" priority="960"/>
    <cfRule type="duplicateValues" dxfId="4729" priority="961"/>
    <cfRule type="duplicateValues" dxfId="4728" priority="962"/>
    <cfRule type="duplicateValues" dxfId="4727" priority="963"/>
    <cfRule type="duplicateValues" dxfId="4726" priority="964"/>
    <cfRule type="duplicateValues" dxfId="4725" priority="965"/>
    <cfRule type="duplicateValues" dxfId="4724" priority="966"/>
    <cfRule type="duplicateValues" dxfId="4723" priority="967"/>
    <cfRule type="duplicateValues" dxfId="4722" priority="968"/>
  </conditionalFormatting>
  <conditionalFormatting sqref="E734">
    <cfRule type="duplicateValues" dxfId="4721" priority="853"/>
    <cfRule type="duplicateValues" dxfId="4720" priority="854"/>
    <cfRule type="duplicateValues" dxfId="4719" priority="855"/>
    <cfRule type="duplicateValues" dxfId="4718" priority="856"/>
    <cfRule type="duplicateValues" dxfId="4717" priority="857"/>
    <cfRule type="duplicateValues" dxfId="4716" priority="858"/>
    <cfRule type="duplicateValues" dxfId="4715" priority="859"/>
    <cfRule type="duplicateValues" dxfId="4714" priority="860"/>
    <cfRule type="duplicateValues" dxfId="4713" priority="861"/>
    <cfRule type="duplicateValues" dxfId="4712" priority="862"/>
    <cfRule type="duplicateValues" dxfId="4711" priority="863"/>
    <cfRule type="duplicateValues" dxfId="4710" priority="864"/>
    <cfRule type="duplicateValues" dxfId="4709" priority="865"/>
    <cfRule type="duplicateValues" dxfId="4708" priority="866"/>
    <cfRule type="duplicateValues" dxfId="4707" priority="867"/>
    <cfRule type="duplicateValues" dxfId="4706" priority="868"/>
    <cfRule type="duplicateValues" dxfId="4705" priority="869"/>
    <cfRule type="duplicateValues" dxfId="4704" priority="870"/>
    <cfRule type="duplicateValues" dxfId="4703" priority="871"/>
    <cfRule type="duplicateValues" dxfId="4702" priority="872"/>
    <cfRule type="duplicateValues" dxfId="4701" priority="873"/>
    <cfRule type="duplicateValues" dxfId="4700" priority="874"/>
    <cfRule type="duplicateValues" dxfId="4699" priority="875"/>
    <cfRule type="duplicateValues" dxfId="4698" priority="876"/>
    <cfRule type="duplicateValues" dxfId="4697" priority="877"/>
    <cfRule type="duplicateValues" dxfId="4696" priority="878"/>
    <cfRule type="duplicateValues" dxfId="4695" priority="879"/>
    <cfRule type="duplicateValues" dxfId="4694" priority="880"/>
    <cfRule type="duplicateValues" dxfId="4693" priority="881"/>
    <cfRule type="duplicateValues" dxfId="4692" priority="882"/>
    <cfRule type="duplicateValues" dxfId="4691" priority="883"/>
    <cfRule type="duplicateValues" dxfId="4690" priority="884"/>
    <cfRule type="duplicateValues" dxfId="4689" priority="885"/>
    <cfRule type="duplicateValues" dxfId="4688" priority="886"/>
    <cfRule type="duplicateValues" dxfId="4687" priority="887"/>
    <cfRule type="duplicateValues" dxfId="4686" priority="888"/>
    <cfRule type="duplicateValues" dxfId="4685" priority="889"/>
  </conditionalFormatting>
  <conditionalFormatting sqref="E765">
    <cfRule type="duplicateValues" dxfId="4684" priority="779"/>
    <cfRule type="duplicateValues" dxfId="4683" priority="780"/>
    <cfRule type="duplicateValues" dxfId="4682" priority="781"/>
    <cfRule type="duplicateValues" dxfId="4681" priority="782"/>
    <cfRule type="duplicateValues" dxfId="4680" priority="783"/>
    <cfRule type="duplicateValues" dxfId="4679" priority="784"/>
    <cfRule type="duplicateValues" dxfId="4678" priority="785"/>
    <cfRule type="duplicateValues" dxfId="4677" priority="786"/>
    <cfRule type="duplicateValues" dxfId="4676" priority="787"/>
    <cfRule type="duplicateValues" dxfId="4675" priority="788"/>
    <cfRule type="duplicateValues" dxfId="4674" priority="789"/>
    <cfRule type="duplicateValues" dxfId="4673" priority="790"/>
    <cfRule type="duplicateValues" dxfId="4672" priority="791"/>
    <cfRule type="duplicateValues" dxfId="4671" priority="792"/>
    <cfRule type="duplicateValues" dxfId="4670" priority="793"/>
    <cfRule type="duplicateValues" dxfId="4669" priority="794"/>
    <cfRule type="duplicateValues" dxfId="4668" priority="795"/>
    <cfRule type="duplicateValues" dxfId="4667" priority="796"/>
    <cfRule type="duplicateValues" dxfId="4666" priority="797"/>
    <cfRule type="duplicateValues" dxfId="4665" priority="798"/>
    <cfRule type="duplicateValues" dxfId="4664" priority="799"/>
    <cfRule type="duplicateValues" dxfId="4663" priority="800"/>
    <cfRule type="duplicateValues" dxfId="4662" priority="801"/>
    <cfRule type="duplicateValues" dxfId="4661" priority="802"/>
    <cfRule type="duplicateValues" dxfId="4660" priority="803"/>
    <cfRule type="duplicateValues" dxfId="4659" priority="804"/>
    <cfRule type="duplicateValues" dxfId="4658" priority="805"/>
    <cfRule type="duplicateValues" dxfId="4657" priority="806"/>
    <cfRule type="duplicateValues" dxfId="4656" priority="807"/>
    <cfRule type="duplicateValues" dxfId="4655" priority="808"/>
    <cfRule type="duplicateValues" dxfId="4654" priority="809"/>
    <cfRule type="duplicateValues" dxfId="4653" priority="810"/>
    <cfRule type="duplicateValues" dxfId="4652" priority="811"/>
    <cfRule type="duplicateValues" dxfId="4651" priority="812"/>
    <cfRule type="duplicateValues" dxfId="4650" priority="813"/>
    <cfRule type="duplicateValues" dxfId="4649" priority="814"/>
    <cfRule type="duplicateValues" dxfId="4648" priority="815"/>
  </conditionalFormatting>
  <conditionalFormatting sqref="E777">
    <cfRule type="duplicateValues" dxfId="4647" priority="742"/>
    <cfRule type="duplicateValues" dxfId="4646" priority="743"/>
    <cfRule type="duplicateValues" dxfId="4645" priority="744"/>
    <cfRule type="duplicateValues" dxfId="4644" priority="745"/>
    <cfRule type="duplicateValues" dxfId="4643" priority="746"/>
    <cfRule type="duplicateValues" dxfId="4642" priority="747"/>
    <cfRule type="duplicateValues" dxfId="4641" priority="748"/>
    <cfRule type="duplicateValues" dxfId="4640" priority="749"/>
    <cfRule type="duplicateValues" dxfId="4639" priority="750"/>
    <cfRule type="duplicateValues" dxfId="4638" priority="751"/>
    <cfRule type="duplicateValues" dxfId="4637" priority="752"/>
    <cfRule type="duplicateValues" dxfId="4636" priority="753"/>
    <cfRule type="duplicateValues" dxfId="4635" priority="754"/>
    <cfRule type="duplicateValues" dxfId="4634" priority="755"/>
    <cfRule type="duplicateValues" dxfId="4633" priority="756"/>
    <cfRule type="duplicateValues" dxfId="4632" priority="757"/>
    <cfRule type="duplicateValues" dxfId="4631" priority="758"/>
    <cfRule type="duplicateValues" dxfId="4630" priority="759"/>
    <cfRule type="duplicateValues" dxfId="4629" priority="760"/>
    <cfRule type="duplicateValues" dxfId="4628" priority="761"/>
    <cfRule type="duplicateValues" dxfId="4627" priority="762"/>
    <cfRule type="duplicateValues" dxfId="4626" priority="763"/>
    <cfRule type="duplicateValues" dxfId="4625" priority="764"/>
    <cfRule type="duplicateValues" dxfId="4624" priority="765"/>
    <cfRule type="duplicateValues" dxfId="4623" priority="766"/>
    <cfRule type="duplicateValues" dxfId="4622" priority="767"/>
    <cfRule type="duplicateValues" dxfId="4621" priority="768"/>
    <cfRule type="duplicateValues" dxfId="4620" priority="769"/>
    <cfRule type="duplicateValues" dxfId="4619" priority="770"/>
    <cfRule type="duplicateValues" dxfId="4618" priority="771"/>
    <cfRule type="duplicateValues" dxfId="4617" priority="772"/>
    <cfRule type="duplicateValues" dxfId="4616" priority="773"/>
    <cfRule type="duplicateValues" dxfId="4615" priority="774"/>
    <cfRule type="duplicateValues" dxfId="4614" priority="775"/>
    <cfRule type="duplicateValues" dxfId="4613" priority="776"/>
    <cfRule type="duplicateValues" dxfId="4612" priority="777"/>
    <cfRule type="duplicateValues" dxfId="4611" priority="778"/>
  </conditionalFormatting>
  <conditionalFormatting sqref="E783">
    <cfRule type="duplicateValues" dxfId="4610" priority="705"/>
    <cfRule type="duplicateValues" dxfId="4609" priority="706"/>
    <cfRule type="duplicateValues" dxfId="4608" priority="707"/>
    <cfRule type="duplicateValues" dxfId="4607" priority="708"/>
    <cfRule type="duplicateValues" dxfId="4606" priority="709"/>
    <cfRule type="duplicateValues" dxfId="4605" priority="710"/>
    <cfRule type="duplicateValues" dxfId="4604" priority="711"/>
    <cfRule type="duplicateValues" dxfId="4603" priority="712"/>
    <cfRule type="duplicateValues" dxfId="4602" priority="713"/>
    <cfRule type="duplicateValues" dxfId="4601" priority="714"/>
    <cfRule type="duplicateValues" dxfId="4600" priority="715"/>
    <cfRule type="duplicateValues" dxfId="4599" priority="716"/>
    <cfRule type="duplicateValues" dxfId="4598" priority="717"/>
    <cfRule type="duplicateValues" dxfId="4597" priority="718"/>
    <cfRule type="duplicateValues" dxfId="4596" priority="719"/>
    <cfRule type="duplicateValues" dxfId="4595" priority="720"/>
    <cfRule type="duplicateValues" dxfId="4594" priority="721"/>
    <cfRule type="duplicateValues" dxfId="4593" priority="722"/>
    <cfRule type="duplicateValues" dxfId="4592" priority="723"/>
    <cfRule type="duplicateValues" dxfId="4591" priority="724"/>
    <cfRule type="duplicateValues" dxfId="4590" priority="725"/>
    <cfRule type="duplicateValues" dxfId="4589" priority="726"/>
    <cfRule type="duplicateValues" dxfId="4588" priority="727"/>
    <cfRule type="duplicateValues" dxfId="4587" priority="728"/>
    <cfRule type="duplicateValues" dxfId="4586" priority="729"/>
    <cfRule type="duplicateValues" dxfId="4585" priority="730"/>
    <cfRule type="duplicateValues" dxfId="4584" priority="731"/>
    <cfRule type="duplicateValues" dxfId="4583" priority="732"/>
    <cfRule type="duplicateValues" dxfId="4582" priority="733"/>
    <cfRule type="duplicateValues" dxfId="4581" priority="734"/>
    <cfRule type="duplicateValues" dxfId="4580" priority="735"/>
    <cfRule type="duplicateValues" dxfId="4579" priority="736"/>
    <cfRule type="duplicateValues" dxfId="4578" priority="737"/>
    <cfRule type="duplicateValues" dxfId="4577" priority="738"/>
    <cfRule type="duplicateValues" dxfId="4576" priority="739"/>
    <cfRule type="duplicateValues" dxfId="4575" priority="740"/>
    <cfRule type="duplicateValues" dxfId="4574" priority="741"/>
  </conditionalFormatting>
  <conditionalFormatting sqref="E809">
    <cfRule type="duplicateValues" dxfId="4573" priority="686"/>
    <cfRule type="duplicateValues" dxfId="4572" priority="687"/>
    <cfRule type="duplicateValues" dxfId="4571" priority="688"/>
    <cfRule type="duplicateValues" dxfId="4570" priority="689"/>
    <cfRule type="duplicateValues" dxfId="4569" priority="690"/>
    <cfRule type="duplicateValues" dxfId="4568" priority="691"/>
    <cfRule type="duplicateValues" dxfId="4567" priority="692"/>
    <cfRule type="duplicateValues" dxfId="4566" priority="693"/>
    <cfRule type="duplicateValues" dxfId="4565" priority="694"/>
    <cfRule type="duplicateValues" dxfId="4564" priority="695"/>
    <cfRule type="duplicateValues" dxfId="4563" priority="696"/>
    <cfRule type="duplicateValues" dxfId="4562" priority="697"/>
    <cfRule type="duplicateValues" dxfId="4561" priority="698"/>
    <cfRule type="duplicateValues" dxfId="4560" priority="699"/>
    <cfRule type="duplicateValues" dxfId="4559" priority="700"/>
    <cfRule type="duplicateValues" dxfId="4558" priority="701"/>
    <cfRule type="duplicateValues" dxfId="4557" priority="702"/>
    <cfRule type="duplicateValues" dxfId="4556" priority="703"/>
    <cfRule type="duplicateValues" dxfId="4555" priority="704"/>
  </conditionalFormatting>
  <conditionalFormatting sqref="E810">
    <cfRule type="duplicateValues" dxfId="4554" priority="667"/>
    <cfRule type="duplicateValues" dxfId="4553" priority="668"/>
    <cfRule type="duplicateValues" dxfId="4552" priority="669"/>
    <cfRule type="duplicateValues" dxfId="4551" priority="670"/>
    <cfRule type="duplicateValues" dxfId="4550" priority="671"/>
    <cfRule type="duplicateValues" dxfId="4549" priority="672"/>
    <cfRule type="duplicateValues" dxfId="4548" priority="673"/>
    <cfRule type="duplicateValues" dxfId="4547" priority="674"/>
    <cfRule type="duplicateValues" dxfId="4546" priority="675"/>
    <cfRule type="duplicateValues" dxfId="4545" priority="676"/>
    <cfRule type="duplicateValues" dxfId="4544" priority="677"/>
    <cfRule type="duplicateValues" dxfId="4543" priority="678"/>
    <cfRule type="duplicateValues" dxfId="4542" priority="679"/>
    <cfRule type="duplicateValues" dxfId="4541" priority="680"/>
    <cfRule type="duplicateValues" dxfId="4540" priority="681"/>
    <cfRule type="duplicateValues" dxfId="4539" priority="682"/>
    <cfRule type="duplicateValues" dxfId="4538" priority="683"/>
    <cfRule type="duplicateValues" dxfId="4537" priority="684"/>
    <cfRule type="duplicateValues" dxfId="4536" priority="685"/>
  </conditionalFormatting>
  <conditionalFormatting sqref="E811:E820">
    <cfRule type="duplicateValues" dxfId="4535" priority="613"/>
    <cfRule type="duplicateValues" dxfId="4534" priority="614"/>
    <cfRule type="duplicateValues" dxfId="4533" priority="615"/>
    <cfRule type="duplicateValues" dxfId="4532" priority="616"/>
    <cfRule type="duplicateValues" dxfId="4531" priority="617"/>
    <cfRule type="duplicateValues" dxfId="4530" priority="618"/>
    <cfRule type="duplicateValues" dxfId="4529" priority="619"/>
    <cfRule type="duplicateValues" dxfId="4528" priority="620"/>
    <cfRule type="duplicateValues" dxfId="4527" priority="621"/>
    <cfRule type="duplicateValues" dxfId="4526" priority="622"/>
    <cfRule type="duplicateValues" dxfId="4525" priority="623"/>
    <cfRule type="duplicateValues" dxfId="4524" priority="624"/>
    <cfRule type="duplicateValues" dxfId="4523" priority="625"/>
    <cfRule type="duplicateValues" dxfId="4522" priority="626"/>
    <cfRule type="duplicateValues" dxfId="4521" priority="627"/>
  </conditionalFormatting>
  <conditionalFormatting sqref="E831">
    <cfRule type="duplicateValues" dxfId="4520" priority="575"/>
    <cfRule type="duplicateValues" dxfId="4519" priority="576"/>
    <cfRule type="duplicateValues" dxfId="4518" priority="577"/>
    <cfRule type="duplicateValues" dxfId="4517" priority="578"/>
    <cfRule type="duplicateValues" dxfId="4516" priority="579"/>
    <cfRule type="duplicateValues" dxfId="4515" priority="580"/>
    <cfRule type="duplicateValues" dxfId="4514" priority="581"/>
    <cfRule type="duplicateValues" dxfId="4513" priority="582"/>
    <cfRule type="duplicateValues" dxfId="4512" priority="583"/>
    <cfRule type="duplicateValues" dxfId="4511" priority="584"/>
    <cfRule type="duplicateValues" dxfId="4510" priority="585"/>
    <cfRule type="duplicateValues" dxfId="4509" priority="586"/>
    <cfRule type="duplicateValues" dxfId="4508" priority="587"/>
    <cfRule type="duplicateValues" dxfId="4507" priority="588"/>
    <cfRule type="duplicateValues" dxfId="4506" priority="589"/>
    <cfRule type="duplicateValues" dxfId="4505" priority="590"/>
    <cfRule type="duplicateValues" dxfId="4504" priority="591"/>
    <cfRule type="duplicateValues" dxfId="4503" priority="592"/>
    <cfRule type="duplicateValues" dxfId="4502" priority="593"/>
    <cfRule type="duplicateValues" dxfId="4501" priority="594"/>
    <cfRule type="duplicateValues" dxfId="4500" priority="595"/>
    <cfRule type="duplicateValues" dxfId="4499" priority="596"/>
    <cfRule type="duplicateValues" dxfId="4498" priority="597"/>
    <cfRule type="duplicateValues" dxfId="4497" priority="598"/>
    <cfRule type="duplicateValues" dxfId="4496" priority="599"/>
    <cfRule type="duplicateValues" dxfId="4495" priority="600"/>
    <cfRule type="duplicateValues" dxfId="4494" priority="601"/>
    <cfRule type="duplicateValues" dxfId="4493" priority="602"/>
    <cfRule type="duplicateValues" dxfId="4492" priority="603"/>
    <cfRule type="duplicateValues" dxfId="4491" priority="604"/>
    <cfRule type="duplicateValues" dxfId="4490" priority="605"/>
    <cfRule type="duplicateValues" dxfId="4489" priority="606"/>
    <cfRule type="duplicateValues" dxfId="4488" priority="607"/>
    <cfRule type="duplicateValues" dxfId="4487" priority="608"/>
    <cfRule type="duplicateValues" dxfId="4486" priority="609"/>
    <cfRule type="duplicateValues" dxfId="4485" priority="610"/>
    <cfRule type="duplicateValues" dxfId="4484" priority="611"/>
  </conditionalFormatting>
  <conditionalFormatting sqref="E840">
    <cfRule type="duplicateValues" dxfId="4483" priority="628"/>
    <cfRule type="duplicateValues" dxfId="4482" priority="629"/>
    <cfRule type="duplicateValues" dxfId="4481" priority="630"/>
    <cfRule type="duplicateValues" dxfId="4480" priority="631"/>
    <cfRule type="duplicateValues" dxfId="4479" priority="632"/>
    <cfRule type="duplicateValues" dxfId="4478" priority="633"/>
    <cfRule type="duplicateValues" dxfId="4477" priority="634"/>
    <cfRule type="duplicateValues" dxfId="4476" priority="635"/>
    <cfRule type="duplicateValues" dxfId="4475" priority="636"/>
    <cfRule type="duplicateValues" dxfId="4474" priority="637"/>
    <cfRule type="duplicateValues" dxfId="4473" priority="638"/>
    <cfRule type="duplicateValues" dxfId="4472" priority="639"/>
    <cfRule type="duplicateValues" dxfId="4471" priority="640"/>
    <cfRule type="duplicateValues" dxfId="4470" priority="641"/>
    <cfRule type="duplicateValues" dxfId="4469" priority="642"/>
    <cfRule type="duplicateValues" dxfId="4468" priority="643"/>
    <cfRule type="duplicateValues" dxfId="4467" priority="644"/>
    <cfRule type="duplicateValues" dxfId="4466" priority="645"/>
    <cfRule type="duplicateValues" dxfId="4465" priority="646"/>
    <cfRule type="duplicateValues" dxfId="4464" priority="647"/>
    <cfRule type="duplicateValues" dxfId="4463" priority="648"/>
    <cfRule type="duplicateValues" dxfId="4462" priority="649"/>
    <cfRule type="duplicateValues" dxfId="4461" priority="650"/>
    <cfRule type="duplicateValues" dxfId="4460" priority="651"/>
    <cfRule type="duplicateValues" dxfId="4459" priority="652"/>
    <cfRule type="duplicateValues" dxfId="4458" priority="653"/>
    <cfRule type="duplicateValues" dxfId="4457" priority="654"/>
    <cfRule type="duplicateValues" dxfId="4456" priority="655"/>
    <cfRule type="duplicateValues" dxfId="4455" priority="656"/>
    <cfRule type="duplicateValues" dxfId="4454" priority="657"/>
    <cfRule type="duplicateValues" dxfId="4453" priority="658"/>
    <cfRule type="duplicateValues" dxfId="4452" priority="659"/>
    <cfRule type="duplicateValues" dxfId="4451" priority="660"/>
    <cfRule type="duplicateValues" dxfId="4450" priority="661"/>
    <cfRule type="duplicateValues" dxfId="4449" priority="662"/>
    <cfRule type="duplicateValues" dxfId="4448" priority="663"/>
    <cfRule type="duplicateValues" dxfId="4447" priority="664"/>
  </conditionalFormatting>
  <conditionalFormatting sqref="E858">
    <cfRule type="duplicateValues" dxfId="4446" priority="538"/>
    <cfRule type="duplicateValues" dxfId="4445" priority="539"/>
    <cfRule type="duplicateValues" dxfId="4444" priority="540"/>
    <cfRule type="duplicateValues" dxfId="4443" priority="541"/>
    <cfRule type="duplicateValues" dxfId="4442" priority="542"/>
    <cfRule type="duplicateValues" dxfId="4441" priority="543"/>
    <cfRule type="duplicateValues" dxfId="4440" priority="544"/>
    <cfRule type="duplicateValues" dxfId="4439" priority="545"/>
    <cfRule type="duplicateValues" dxfId="4438" priority="546"/>
    <cfRule type="duplicateValues" dxfId="4437" priority="547"/>
    <cfRule type="duplicateValues" dxfId="4436" priority="548"/>
    <cfRule type="duplicateValues" dxfId="4435" priority="549"/>
    <cfRule type="duplicateValues" dxfId="4434" priority="550"/>
    <cfRule type="duplicateValues" dxfId="4433" priority="551"/>
    <cfRule type="duplicateValues" dxfId="4432" priority="552"/>
    <cfRule type="duplicateValues" dxfId="4431" priority="553"/>
    <cfRule type="duplicateValues" dxfId="4430" priority="554"/>
    <cfRule type="duplicateValues" dxfId="4429" priority="555"/>
    <cfRule type="duplicateValues" dxfId="4428" priority="556"/>
    <cfRule type="duplicateValues" dxfId="4427" priority="557"/>
    <cfRule type="duplicateValues" dxfId="4426" priority="558"/>
    <cfRule type="duplicateValues" dxfId="4425" priority="559"/>
    <cfRule type="duplicateValues" dxfId="4424" priority="560"/>
    <cfRule type="duplicateValues" dxfId="4423" priority="561"/>
    <cfRule type="duplicateValues" dxfId="4422" priority="562"/>
    <cfRule type="duplicateValues" dxfId="4421" priority="563"/>
    <cfRule type="duplicateValues" dxfId="4420" priority="564"/>
    <cfRule type="duplicateValues" dxfId="4419" priority="565"/>
    <cfRule type="duplicateValues" dxfId="4418" priority="566"/>
    <cfRule type="duplicateValues" dxfId="4417" priority="567"/>
    <cfRule type="duplicateValues" dxfId="4416" priority="568"/>
    <cfRule type="duplicateValues" dxfId="4415" priority="569"/>
    <cfRule type="duplicateValues" dxfId="4414" priority="570"/>
    <cfRule type="duplicateValues" dxfId="4413" priority="571"/>
    <cfRule type="duplicateValues" dxfId="4412" priority="572"/>
    <cfRule type="duplicateValues" dxfId="4411" priority="573"/>
    <cfRule type="duplicateValues" dxfId="4410" priority="574"/>
  </conditionalFormatting>
  <conditionalFormatting sqref="E860">
    <cfRule type="duplicateValues" dxfId="4409" priority="500"/>
    <cfRule type="duplicateValues" dxfId="4408" priority="501"/>
    <cfRule type="duplicateValues" dxfId="4407" priority="502"/>
    <cfRule type="duplicateValues" dxfId="4406" priority="503"/>
    <cfRule type="duplicateValues" dxfId="4405" priority="504"/>
    <cfRule type="duplicateValues" dxfId="4404" priority="505"/>
    <cfRule type="duplicateValues" dxfId="4403" priority="506"/>
    <cfRule type="duplicateValues" dxfId="4402" priority="507"/>
    <cfRule type="duplicateValues" dxfId="4401" priority="508"/>
    <cfRule type="duplicateValues" dxfId="4400" priority="509"/>
    <cfRule type="duplicateValues" dxfId="4399" priority="510"/>
    <cfRule type="duplicateValues" dxfId="4398" priority="511"/>
    <cfRule type="duplicateValues" dxfId="4397" priority="512"/>
    <cfRule type="duplicateValues" dxfId="4396" priority="513"/>
    <cfRule type="duplicateValues" dxfId="4395" priority="514"/>
    <cfRule type="duplicateValues" dxfId="4394" priority="515"/>
    <cfRule type="duplicateValues" dxfId="4393" priority="516"/>
    <cfRule type="duplicateValues" dxfId="4392" priority="517"/>
    <cfRule type="duplicateValues" dxfId="4391" priority="518"/>
    <cfRule type="duplicateValues" dxfId="4390" priority="519"/>
    <cfRule type="duplicateValues" dxfId="4389" priority="520"/>
    <cfRule type="duplicateValues" dxfId="4388" priority="521"/>
    <cfRule type="duplicateValues" dxfId="4387" priority="522"/>
    <cfRule type="duplicateValues" dxfId="4386" priority="523"/>
    <cfRule type="duplicateValues" dxfId="4385" priority="524"/>
    <cfRule type="duplicateValues" dxfId="4384" priority="525"/>
    <cfRule type="duplicateValues" dxfId="4383" priority="526"/>
    <cfRule type="duplicateValues" dxfId="4382" priority="527"/>
    <cfRule type="duplicateValues" dxfId="4381" priority="528"/>
    <cfRule type="duplicateValues" dxfId="4380" priority="529"/>
    <cfRule type="duplicateValues" dxfId="4379" priority="530"/>
    <cfRule type="duplicateValues" dxfId="4378" priority="531"/>
    <cfRule type="duplicateValues" dxfId="4377" priority="532"/>
    <cfRule type="duplicateValues" dxfId="4376" priority="533"/>
    <cfRule type="duplicateValues" dxfId="4375" priority="534"/>
    <cfRule type="duplicateValues" dxfId="4374" priority="535"/>
    <cfRule type="duplicateValues" dxfId="4373" priority="536"/>
  </conditionalFormatting>
  <conditionalFormatting sqref="E885:E899 E325:E327 E737:E883 E729:E735 E585:E727 E575:E583 E573 E569:E571 E567 E541:E564 E449:E539 E430:E447 E329:E345 E349:E379 E381:E428">
    <cfRule type="duplicateValues" dxfId="4372" priority="537"/>
  </conditionalFormatting>
  <conditionalFormatting sqref="E885:E899 E325:E327 E821:E857 E859:E883 E737:E808 E729:E735 E585:E727 E575:E583 E573 E569:E571 E567 E541:E564 E449:E539 E430:E447 E329:E345 E349:E379 E381:E428">
    <cfRule type="duplicateValues" dxfId="4371" priority="927"/>
    <cfRule type="duplicateValues" dxfId="4370" priority="928"/>
    <cfRule type="duplicateValues" dxfId="4369" priority="929"/>
    <cfRule type="duplicateValues" dxfId="4368" priority="930"/>
    <cfRule type="duplicateValues" dxfId="4367" priority="931"/>
  </conditionalFormatting>
  <conditionalFormatting sqref="E885:E899 E325:E327 E859:E883 E737:E857 E729:E735 E585:E727 E575:E583 E573 E569:E571 E567 E541:E564 E449:E539 E430:E447 E329:E345 E349:E379 E381:E428">
    <cfRule type="duplicateValues" dxfId="4366" priority="665"/>
    <cfRule type="duplicateValues" dxfId="4365" priority="666"/>
  </conditionalFormatting>
  <conditionalFormatting sqref="E885:E899 E724:E726 E651:E668 E325:E327 E329:E339 E343:E345 E376:E379 E516:E539 E541:E564 E567 E644:E649 E670:E722 E729:E735 E821:E857 E859:E883 E737:E808 E585:E639 E575:E583 E573 E569:E571 E449:E513 E430:E447 E349:E374 E381:E428">
    <cfRule type="duplicateValues" dxfId="4364" priority="1648"/>
    <cfRule type="duplicateValues" dxfId="4363" priority="1649"/>
    <cfRule type="duplicateValues" dxfId="4362" priority="1650"/>
    <cfRule type="duplicateValues" dxfId="4361" priority="1651"/>
    <cfRule type="duplicateValues" dxfId="4360" priority="1652"/>
    <cfRule type="duplicateValues" dxfId="4359" priority="1653"/>
    <cfRule type="duplicateValues" dxfId="4358" priority="1654"/>
  </conditionalFormatting>
  <conditionalFormatting sqref="E885:E899 E724:E726 E651:E668 E325:E327 E343:E345 E376:E379 E516:E539 E541:E564 E567 E644:E649 E670:E722 E729:E735 E821:E857 E859:E883 E737:E808 E585:E639 E575:E583 E573 E569:E571 E449:E513 E430:E447 E329:E339 E349:E374 E381:E428">
    <cfRule type="duplicateValues" dxfId="4357" priority="1610"/>
  </conditionalFormatting>
  <conditionalFormatting sqref="E885:E899 E724:E726 E651:E668 E325:E327 E516:E539 E541:E564 E567 E644:E649 E670:E722 E729:E735 E821:E857 E859:E883 E737:E808 E585:E639 E575:E583 E573 E569:E571 E449:E513 E430:E447 E329:E345 E349:E379 E381:E428">
    <cfRule type="duplicateValues" dxfId="4356" priority="1367"/>
    <cfRule type="duplicateValues" dxfId="4355" priority="1368"/>
    <cfRule type="duplicateValues" dxfId="4354" priority="1369"/>
  </conditionalFormatting>
  <conditionalFormatting sqref="E885:E899 E724:E726 E651:E668 E325:E327 E644:E649 E670:E722 E729:E735 E821:E857 E859:E883 E737:E808 E585:E639 E575:E583 E573 E569:E571 E567 E541:E564 E449:E539 E430:E447 E329:E345 E349:E379 E381:E428">
    <cfRule type="duplicateValues" dxfId="4353" priority="1280"/>
  </conditionalFormatting>
  <conditionalFormatting sqref="E885:E899 E724:E726 E670:E722 E325:E327 E729:E735 E821:E857 E859:E883 E737:E808 E585:E668 E575:E583 E573 E569:E571 E567 E541:E564 E449:E539 E430:E447 E329:E345 E349:E379 E381:E428">
    <cfRule type="duplicateValues" dxfId="4352" priority="1057"/>
  </conditionalFormatting>
  <conditionalFormatting sqref="E891">
    <cfRule type="duplicateValues" dxfId="4351" priority="463"/>
    <cfRule type="duplicateValues" dxfId="4350" priority="464"/>
    <cfRule type="duplicateValues" dxfId="4349" priority="465"/>
    <cfRule type="duplicateValues" dxfId="4348" priority="466"/>
    <cfRule type="duplicateValues" dxfId="4347" priority="467"/>
    <cfRule type="duplicateValues" dxfId="4346" priority="468"/>
    <cfRule type="duplicateValues" dxfId="4345" priority="469"/>
    <cfRule type="duplicateValues" dxfId="4344" priority="470"/>
    <cfRule type="duplicateValues" dxfId="4343" priority="471"/>
    <cfRule type="duplicateValues" dxfId="4342" priority="472"/>
    <cfRule type="duplicateValues" dxfId="4341" priority="473"/>
    <cfRule type="duplicateValues" dxfId="4340" priority="474"/>
    <cfRule type="duplicateValues" dxfId="4339" priority="475"/>
    <cfRule type="duplicateValues" dxfId="4338" priority="476"/>
    <cfRule type="duplicateValues" dxfId="4337" priority="477"/>
    <cfRule type="duplicateValues" dxfId="4336" priority="478"/>
    <cfRule type="duplicateValues" dxfId="4335" priority="479"/>
    <cfRule type="duplicateValues" dxfId="4334" priority="480"/>
    <cfRule type="duplicateValues" dxfId="4333" priority="481"/>
    <cfRule type="duplicateValues" dxfId="4332" priority="482"/>
    <cfRule type="duplicateValues" dxfId="4331" priority="483"/>
    <cfRule type="duplicateValues" dxfId="4330" priority="484"/>
    <cfRule type="duplicateValues" dxfId="4329" priority="485"/>
    <cfRule type="duplicateValues" dxfId="4328" priority="486"/>
    <cfRule type="duplicateValues" dxfId="4327" priority="487"/>
    <cfRule type="duplicateValues" dxfId="4326" priority="488"/>
    <cfRule type="duplicateValues" dxfId="4325" priority="489"/>
    <cfRule type="duplicateValues" dxfId="4324" priority="490"/>
    <cfRule type="duplicateValues" dxfId="4323" priority="491"/>
    <cfRule type="duplicateValues" dxfId="4322" priority="492"/>
    <cfRule type="duplicateValues" dxfId="4321" priority="493"/>
    <cfRule type="duplicateValues" dxfId="4320" priority="494"/>
    <cfRule type="duplicateValues" dxfId="4319" priority="495"/>
    <cfRule type="duplicateValues" dxfId="4318" priority="496"/>
    <cfRule type="duplicateValues" dxfId="4317" priority="497"/>
    <cfRule type="duplicateValues" dxfId="4316" priority="498"/>
    <cfRule type="duplicateValues" dxfId="4315" priority="499"/>
  </conditionalFormatting>
  <conditionalFormatting sqref="E901:E914">
    <cfRule type="duplicateValues" dxfId="4314" priority="439"/>
    <cfRule type="duplicateValues" dxfId="4313" priority="440"/>
    <cfRule type="duplicateValues" dxfId="4312" priority="441"/>
    <cfRule type="duplicateValues" dxfId="4311" priority="442"/>
    <cfRule type="duplicateValues" dxfId="4310" priority="443"/>
    <cfRule type="duplicateValues" dxfId="4309" priority="444"/>
    <cfRule type="duplicateValues" dxfId="4308" priority="445"/>
    <cfRule type="duplicateValues" dxfId="4307" priority="446"/>
    <cfRule type="duplicateValues" dxfId="4306" priority="447"/>
    <cfRule type="duplicateValues" dxfId="4305" priority="448"/>
    <cfRule type="duplicateValues" dxfId="4304" priority="449"/>
    <cfRule type="duplicateValues" dxfId="4303" priority="450"/>
    <cfRule type="duplicateValues" dxfId="4302" priority="451"/>
    <cfRule type="duplicateValues" dxfId="4301" priority="452"/>
    <cfRule type="duplicateValues" dxfId="4300" priority="453"/>
    <cfRule type="duplicateValues" dxfId="4299" priority="454"/>
    <cfRule type="duplicateValues" dxfId="4298" priority="455"/>
    <cfRule type="duplicateValues" dxfId="4297" priority="456"/>
    <cfRule type="duplicateValues" dxfId="4296" priority="457"/>
    <cfRule type="duplicateValues" dxfId="4295" priority="458"/>
    <cfRule type="duplicateValues" dxfId="4294" priority="459"/>
    <cfRule type="duplicateValues" dxfId="4293" priority="460"/>
    <cfRule type="duplicateValues" dxfId="4292" priority="461"/>
  </conditionalFormatting>
  <conditionalFormatting sqref="E1076:E1048576 E1:E4">
    <cfRule type="duplicateValues" dxfId="4291" priority="902061"/>
    <cfRule type="duplicateValues" dxfId="4290" priority="902064"/>
    <cfRule type="duplicateValues" dxfId="4289" priority="902065"/>
    <cfRule type="duplicateValues" dxfId="4288" priority="902066"/>
    <cfRule type="duplicateValues" dxfId="4287" priority="902073"/>
    <cfRule type="duplicateValues" dxfId="4286" priority="902074"/>
    <cfRule type="duplicateValues" dxfId="4285" priority="902079"/>
    <cfRule type="duplicateValues" dxfId="4284" priority="902080"/>
    <cfRule type="duplicateValues" dxfId="4283" priority="902081"/>
    <cfRule type="duplicateValues" dxfId="4282" priority="902082"/>
    <cfRule type="duplicateValues" dxfId="4281" priority="902083"/>
    <cfRule type="duplicateValues" dxfId="4280" priority="902084"/>
    <cfRule type="duplicateValues" dxfId="4279" priority="902085"/>
    <cfRule type="duplicateValues" dxfId="4278" priority="902086"/>
    <cfRule type="duplicateValues" dxfId="4277" priority="902087"/>
    <cfRule type="duplicateValues" dxfId="4276" priority="902088"/>
    <cfRule type="duplicateValues" dxfId="4275" priority="902089"/>
    <cfRule type="duplicateValues" dxfId="4274" priority="902090"/>
    <cfRule type="duplicateValues" dxfId="4273" priority="902091"/>
    <cfRule type="duplicateValues" dxfId="4272" priority="902118"/>
    <cfRule type="duplicateValues" dxfId="4271" priority="902119"/>
    <cfRule type="duplicateValues" dxfId="4270" priority="902120"/>
    <cfRule type="duplicateValues" dxfId="4269" priority="902121"/>
    <cfRule type="duplicateValues" dxfId="4268" priority="902122"/>
    <cfRule type="duplicateValues" dxfId="4267" priority="902123"/>
    <cfRule type="duplicateValues" dxfId="4266" priority="902124"/>
    <cfRule type="duplicateValues" dxfId="4265" priority="902125"/>
    <cfRule type="duplicateValues" dxfId="4264" priority="902126"/>
    <cfRule type="duplicateValues" dxfId="4263" priority="902127"/>
    <cfRule type="duplicateValues" dxfId="4262" priority="902128"/>
    <cfRule type="duplicateValues" dxfId="4261" priority="902129"/>
    <cfRule type="duplicateValues" dxfId="4260" priority="902130"/>
    <cfRule type="duplicateValues" dxfId="4259" priority="902131"/>
    <cfRule type="duplicateValues" dxfId="4258" priority="902132"/>
    <cfRule type="duplicateValues" dxfId="4257" priority="902133"/>
    <cfRule type="duplicateValues" dxfId="4256" priority="902134"/>
    <cfRule type="duplicateValues" dxfId="4255" priority="902135"/>
    <cfRule type="duplicateValues" dxfId="4254" priority="902136"/>
    <cfRule type="duplicateValues" dxfId="4253" priority="902137"/>
    <cfRule type="duplicateValues" dxfId="4252" priority="902178"/>
    <cfRule type="duplicateValues" dxfId="4251" priority="902179"/>
    <cfRule type="duplicateValues" dxfId="4250" priority="902180"/>
    <cfRule type="duplicateValues" dxfId="4249" priority="902181"/>
    <cfRule type="duplicateValues" dxfId="4248" priority="902182"/>
    <cfRule type="duplicateValues" dxfId="4247" priority="902183"/>
    <cfRule type="duplicateValues" dxfId="4246" priority="902184"/>
    <cfRule type="duplicateValues" dxfId="4245" priority="902185"/>
    <cfRule type="duplicateValues" dxfId="4244" priority="902202"/>
    <cfRule type="duplicateValues" dxfId="4243" priority="902203"/>
    <cfRule type="duplicateValues" dxfId="4242" priority="902204"/>
    <cfRule type="duplicateValues" dxfId="4241" priority="902205"/>
    <cfRule type="duplicateValues" dxfId="4240" priority="902220"/>
    <cfRule type="duplicateValues" dxfId="4239" priority="902221"/>
    <cfRule type="duplicateValues" dxfId="4238" priority="902222"/>
    <cfRule type="duplicateValues" dxfId="4237" priority="902223"/>
    <cfRule type="duplicateValues" dxfId="4236" priority="902224"/>
  </conditionalFormatting>
  <conditionalFormatting sqref="E1076:E1048576">
    <cfRule type="duplicateValues" dxfId="4235" priority="902214"/>
    <cfRule type="duplicateValues" dxfId="4234" priority="902215"/>
    <cfRule type="duplicateValues" dxfId="4233" priority="902216"/>
    <cfRule type="duplicateValues" dxfId="4232" priority="902235"/>
    <cfRule type="duplicateValues" dxfId="4231" priority="902237"/>
    <cfRule type="duplicateValues" dxfId="4230" priority="902238"/>
    <cfRule type="duplicateValues" dxfId="4229" priority="902241"/>
    <cfRule type="duplicateValues" dxfId="4228" priority="902242"/>
    <cfRule type="duplicateValues" dxfId="4227" priority="902243"/>
    <cfRule type="duplicateValues" dxfId="4226" priority="902244"/>
  </conditionalFormatting>
  <conditionalFormatting sqref="E960:E974 E916:E958">
    <cfRule type="duplicateValues" dxfId="4225" priority="436"/>
    <cfRule type="duplicateValues" dxfId="4224" priority="437"/>
  </conditionalFormatting>
  <conditionalFormatting sqref="E960:E974 E916:E958">
    <cfRule type="duplicateValues" dxfId="4223" priority="432"/>
    <cfRule type="duplicateValues" dxfId="4222" priority="433"/>
    <cfRule type="duplicateValues" dxfId="4221" priority="434"/>
    <cfRule type="duplicateValues" dxfId="4220" priority="435"/>
  </conditionalFormatting>
  <conditionalFormatting sqref="E960:E974 E916:E958">
    <cfRule type="duplicateValues" dxfId="4219" priority="431"/>
  </conditionalFormatting>
  <conditionalFormatting sqref="E960:E974 E916:E958">
    <cfRule type="duplicateValues" dxfId="4218" priority="430"/>
  </conditionalFormatting>
  <conditionalFormatting sqref="E960:E974 E916:E958">
    <cfRule type="duplicateValues" dxfId="4217" priority="427"/>
    <cfRule type="duplicateValues" dxfId="4216" priority="428"/>
    <cfRule type="duplicateValues" dxfId="4215" priority="429"/>
  </conditionalFormatting>
  <conditionalFormatting sqref="E960:E974 E916:E958">
    <cfRule type="duplicateValues" dxfId="4214" priority="426"/>
  </conditionalFormatting>
  <conditionalFormatting sqref="E960:E974 E916:E958">
    <cfRule type="duplicateValues" dxfId="4213" priority="425"/>
  </conditionalFormatting>
  <conditionalFormatting sqref="E960:E974 E916:E958">
    <cfRule type="duplicateValues" dxfId="4212" priority="420"/>
    <cfRule type="duplicateValues" dxfId="4211" priority="421"/>
    <cfRule type="duplicateValues" dxfId="4210" priority="422"/>
    <cfRule type="duplicateValues" dxfId="4209" priority="423"/>
    <cfRule type="duplicateValues" dxfId="4208" priority="424"/>
  </conditionalFormatting>
  <conditionalFormatting sqref="E960:E974 E916:E958">
    <cfRule type="duplicateValues" dxfId="4207" priority="418"/>
    <cfRule type="duplicateValues" dxfId="4206" priority="419"/>
  </conditionalFormatting>
  <conditionalFormatting sqref="E960:E974 E916:E958">
    <cfRule type="duplicateValues" dxfId="4205" priority="417"/>
  </conditionalFormatting>
  <conditionalFormatting sqref="E960:E974 E916:E958">
    <cfRule type="duplicateValues" dxfId="4204" priority="414"/>
    <cfRule type="duplicateValues" dxfId="4203" priority="415"/>
    <cfRule type="duplicateValues" dxfId="4202" priority="416"/>
  </conditionalFormatting>
  <conditionalFormatting sqref="E919">
    <cfRule type="duplicateValues" dxfId="4201" priority="412"/>
    <cfRule type="duplicateValues" dxfId="4200" priority="413"/>
  </conditionalFormatting>
  <conditionalFormatting sqref="E919">
    <cfRule type="duplicateValues" dxfId="4199" priority="411"/>
  </conditionalFormatting>
  <conditionalFormatting sqref="E919">
    <cfRule type="duplicateValues" dxfId="4198" priority="401"/>
    <cfRule type="duplicateValues" dxfId="4197" priority="402"/>
    <cfRule type="duplicateValues" dxfId="4196" priority="403"/>
    <cfRule type="duplicateValues" dxfId="4195" priority="404"/>
    <cfRule type="duplicateValues" dxfId="4194" priority="405"/>
    <cfRule type="duplicateValues" dxfId="4193" priority="406"/>
    <cfRule type="duplicateValues" dxfId="4192" priority="407"/>
    <cfRule type="duplicateValues" dxfId="4191" priority="408"/>
    <cfRule type="duplicateValues" dxfId="4190" priority="409"/>
    <cfRule type="duplicateValues" dxfId="4189" priority="410"/>
  </conditionalFormatting>
  <conditionalFormatting sqref="E919">
    <cfRule type="duplicateValues" dxfId="4188" priority="398"/>
    <cfRule type="duplicateValues" dxfId="4187" priority="399"/>
    <cfRule type="duplicateValues" dxfId="4186" priority="400"/>
  </conditionalFormatting>
  <conditionalFormatting sqref="E919">
    <cfRule type="duplicateValues" dxfId="4185" priority="393"/>
    <cfRule type="duplicateValues" dxfId="4184" priority="394"/>
    <cfRule type="duplicateValues" dxfId="4183" priority="395"/>
    <cfRule type="duplicateValues" dxfId="4182" priority="396"/>
    <cfRule type="duplicateValues" dxfId="4181" priority="397"/>
  </conditionalFormatting>
  <conditionalFormatting sqref="E919">
    <cfRule type="duplicateValues" dxfId="4180" priority="387"/>
    <cfRule type="duplicateValues" dxfId="4179" priority="388"/>
    <cfRule type="duplicateValues" dxfId="4178" priority="389"/>
    <cfRule type="duplicateValues" dxfId="4177" priority="390"/>
    <cfRule type="duplicateValues" dxfId="4176" priority="391"/>
    <cfRule type="duplicateValues" dxfId="4175" priority="392"/>
  </conditionalFormatting>
  <conditionalFormatting sqref="E919">
    <cfRule type="duplicateValues" dxfId="4174" priority="378"/>
    <cfRule type="duplicateValues" dxfId="4173" priority="379"/>
    <cfRule type="duplicateValues" dxfId="4172" priority="380"/>
    <cfRule type="duplicateValues" dxfId="4171" priority="381"/>
    <cfRule type="duplicateValues" dxfId="4170" priority="382"/>
    <cfRule type="duplicateValues" dxfId="4169" priority="383"/>
    <cfRule type="duplicateValues" dxfId="4168" priority="384"/>
    <cfRule type="duplicateValues" dxfId="4167" priority="385"/>
    <cfRule type="duplicateValues" dxfId="4166" priority="386"/>
  </conditionalFormatting>
  <conditionalFormatting sqref="E919">
    <cfRule type="duplicateValues" dxfId="4165" priority="377"/>
  </conditionalFormatting>
  <conditionalFormatting sqref="E960:E974 E916:E958">
    <cfRule type="duplicateValues" dxfId="4164" priority="376"/>
  </conditionalFormatting>
  <conditionalFormatting sqref="E959">
    <cfRule type="duplicateValues" dxfId="4163" priority="374"/>
    <cfRule type="duplicateValues" dxfId="4162" priority="375"/>
  </conditionalFormatting>
  <conditionalFormatting sqref="E959">
    <cfRule type="duplicateValues" dxfId="4161" priority="370"/>
    <cfRule type="duplicateValues" dxfId="4160" priority="371"/>
    <cfRule type="duplicateValues" dxfId="4159" priority="372"/>
    <cfRule type="duplicateValues" dxfId="4158" priority="373"/>
  </conditionalFormatting>
  <conditionalFormatting sqref="E959">
    <cfRule type="duplicateValues" dxfId="4157" priority="369"/>
  </conditionalFormatting>
  <conditionalFormatting sqref="E959">
    <cfRule type="duplicateValues" dxfId="4156" priority="368"/>
  </conditionalFormatting>
  <conditionalFormatting sqref="E959">
    <cfRule type="duplicateValues" dxfId="4155" priority="365"/>
    <cfRule type="duplicateValues" dxfId="4154" priority="366"/>
    <cfRule type="duplicateValues" dxfId="4153" priority="367"/>
  </conditionalFormatting>
  <conditionalFormatting sqref="E959">
    <cfRule type="duplicateValues" dxfId="4152" priority="364"/>
  </conditionalFormatting>
  <conditionalFormatting sqref="E959">
    <cfRule type="duplicateValues" dxfId="4151" priority="363"/>
  </conditionalFormatting>
  <conditionalFormatting sqref="E959">
    <cfRule type="duplicateValues" dxfId="4150" priority="358"/>
    <cfRule type="duplicateValues" dxfId="4149" priority="359"/>
    <cfRule type="duplicateValues" dxfId="4148" priority="360"/>
    <cfRule type="duplicateValues" dxfId="4147" priority="361"/>
    <cfRule type="duplicateValues" dxfId="4146" priority="362"/>
  </conditionalFormatting>
  <conditionalFormatting sqref="E959">
    <cfRule type="duplicateValues" dxfId="4145" priority="356"/>
    <cfRule type="duplicateValues" dxfId="4144" priority="357"/>
  </conditionalFormatting>
  <conditionalFormatting sqref="E959">
    <cfRule type="duplicateValues" dxfId="4143" priority="355"/>
  </conditionalFormatting>
  <conditionalFormatting sqref="E959">
    <cfRule type="duplicateValues" dxfId="4142" priority="352"/>
    <cfRule type="duplicateValues" dxfId="4141" priority="353"/>
    <cfRule type="duplicateValues" dxfId="4140" priority="354"/>
  </conditionalFormatting>
  <conditionalFormatting sqref="E959">
    <cfRule type="duplicateValues" dxfId="4139" priority="351"/>
  </conditionalFormatting>
  <conditionalFormatting sqref="E1:E34 E992 E36:E975 E1020:E1048576">
    <cfRule type="duplicateValues" dxfId="4138" priority="350"/>
  </conditionalFormatting>
  <conditionalFormatting sqref="E976:E985 E988:E989 E991">
    <cfRule type="duplicateValues" dxfId="4137" priority="348"/>
    <cfRule type="duplicateValues" dxfId="4136" priority="349"/>
  </conditionalFormatting>
  <conditionalFormatting sqref="E976:E985 E988:E989 E991">
    <cfRule type="duplicateValues" dxfId="4135" priority="344"/>
    <cfRule type="duplicateValues" dxfId="4134" priority="345"/>
    <cfRule type="duplicateValues" dxfId="4133" priority="346"/>
    <cfRule type="duplicateValues" dxfId="4132" priority="347"/>
  </conditionalFormatting>
  <conditionalFormatting sqref="E976:E985 E988:E989 E991">
    <cfRule type="duplicateValues" dxfId="4131" priority="343"/>
  </conditionalFormatting>
  <conditionalFormatting sqref="E976:E985 E988:E989 E991">
    <cfRule type="duplicateValues" dxfId="4130" priority="342"/>
  </conditionalFormatting>
  <conditionalFormatting sqref="E976:E985 E988:E989 E991">
    <cfRule type="duplicateValues" dxfId="4129" priority="339"/>
    <cfRule type="duplicateValues" dxfId="4128" priority="340"/>
    <cfRule type="duplicateValues" dxfId="4127" priority="341"/>
  </conditionalFormatting>
  <conditionalFormatting sqref="E976:E985 E988:E989 E991">
    <cfRule type="duplicateValues" dxfId="4126" priority="338"/>
  </conditionalFormatting>
  <conditionalFormatting sqref="E976:E985 E988:E989 E991">
    <cfRule type="duplicateValues" dxfId="4125" priority="337"/>
  </conditionalFormatting>
  <conditionalFormatting sqref="E976:E985 E988:E989 E991">
    <cfRule type="duplicateValues" dxfId="4124" priority="332"/>
    <cfRule type="duplicateValues" dxfId="4123" priority="333"/>
    <cfRule type="duplicateValues" dxfId="4122" priority="334"/>
    <cfRule type="duplicateValues" dxfId="4121" priority="335"/>
    <cfRule type="duplicateValues" dxfId="4120" priority="336"/>
  </conditionalFormatting>
  <conditionalFormatting sqref="E976:E985 E988:E989 E991">
    <cfRule type="duplicateValues" dxfId="4119" priority="330"/>
    <cfRule type="duplicateValues" dxfId="4118" priority="331"/>
  </conditionalFormatting>
  <conditionalFormatting sqref="E976:E985 E988:E989 E991">
    <cfRule type="duplicateValues" dxfId="4117" priority="329"/>
  </conditionalFormatting>
  <conditionalFormatting sqref="E976:E985 E988:E989 E991">
    <cfRule type="duplicateValues" dxfId="4116" priority="326"/>
    <cfRule type="duplicateValues" dxfId="4115" priority="327"/>
    <cfRule type="duplicateValues" dxfId="4114" priority="328"/>
  </conditionalFormatting>
  <conditionalFormatting sqref="E976:E985 E988:E989 E991">
    <cfRule type="duplicateValues" dxfId="4113" priority="325"/>
  </conditionalFormatting>
  <conditionalFormatting sqref="E986:E987">
    <cfRule type="duplicateValues" dxfId="4112" priority="323"/>
    <cfRule type="duplicateValues" dxfId="4111" priority="324"/>
  </conditionalFormatting>
  <conditionalFormatting sqref="E986:E987">
    <cfRule type="duplicateValues" dxfId="4110" priority="322"/>
  </conditionalFormatting>
  <conditionalFormatting sqref="E986:E987">
    <cfRule type="duplicateValues" dxfId="4109" priority="312"/>
    <cfRule type="duplicateValues" dxfId="4108" priority="313"/>
    <cfRule type="duplicateValues" dxfId="4107" priority="314"/>
    <cfRule type="duplicateValues" dxfId="4106" priority="315"/>
    <cfRule type="duplicateValues" dxfId="4105" priority="316"/>
    <cfRule type="duplicateValues" dxfId="4104" priority="317"/>
    <cfRule type="duplicateValues" dxfId="4103" priority="318"/>
    <cfRule type="duplicateValues" dxfId="4102" priority="319"/>
    <cfRule type="duplicateValues" dxfId="4101" priority="320"/>
    <cfRule type="duplicateValues" dxfId="4100" priority="321"/>
  </conditionalFormatting>
  <conditionalFormatting sqref="E986:E987">
    <cfRule type="duplicateValues" dxfId="4099" priority="309"/>
    <cfRule type="duplicateValues" dxfId="4098" priority="310"/>
    <cfRule type="duplicateValues" dxfId="4097" priority="311"/>
  </conditionalFormatting>
  <conditionalFormatting sqref="E986:E987">
    <cfRule type="duplicateValues" dxfId="4096" priority="304"/>
    <cfRule type="duplicateValues" dxfId="4095" priority="305"/>
    <cfRule type="duplicateValues" dxfId="4094" priority="306"/>
    <cfRule type="duplicateValues" dxfId="4093" priority="307"/>
    <cfRule type="duplicateValues" dxfId="4092" priority="308"/>
  </conditionalFormatting>
  <conditionalFormatting sqref="E986:E987">
    <cfRule type="duplicateValues" dxfId="4091" priority="298"/>
    <cfRule type="duplicateValues" dxfId="4090" priority="299"/>
    <cfRule type="duplicateValues" dxfId="4089" priority="300"/>
    <cfRule type="duplicateValues" dxfId="4088" priority="301"/>
    <cfRule type="duplicateValues" dxfId="4087" priority="302"/>
    <cfRule type="duplicateValues" dxfId="4086" priority="303"/>
  </conditionalFormatting>
  <conditionalFormatting sqref="E986:E987">
    <cfRule type="duplicateValues" dxfId="4085" priority="289"/>
    <cfRule type="duplicateValues" dxfId="4084" priority="290"/>
    <cfRule type="duplicateValues" dxfId="4083" priority="291"/>
    <cfRule type="duplicateValues" dxfId="4082" priority="292"/>
    <cfRule type="duplicateValues" dxfId="4081" priority="293"/>
    <cfRule type="duplicateValues" dxfId="4080" priority="294"/>
    <cfRule type="duplicateValues" dxfId="4079" priority="295"/>
    <cfRule type="duplicateValues" dxfId="4078" priority="296"/>
    <cfRule type="duplicateValues" dxfId="4077" priority="297"/>
  </conditionalFormatting>
  <conditionalFormatting sqref="E986:E987">
    <cfRule type="duplicateValues" dxfId="4076" priority="288"/>
  </conditionalFormatting>
  <conditionalFormatting sqref="E990">
    <cfRule type="duplicateValues" dxfId="4075" priority="286"/>
    <cfRule type="duplicateValues" dxfId="4074" priority="287"/>
  </conditionalFormatting>
  <conditionalFormatting sqref="E990">
    <cfRule type="duplicateValues" dxfId="4073" priority="285"/>
  </conditionalFormatting>
  <conditionalFormatting sqref="E990">
    <cfRule type="duplicateValues" dxfId="4072" priority="275"/>
    <cfRule type="duplicateValues" dxfId="4071" priority="276"/>
    <cfRule type="duplicateValues" dxfId="4070" priority="277"/>
    <cfRule type="duplicateValues" dxfId="4069" priority="278"/>
    <cfRule type="duplicateValues" dxfId="4068" priority="279"/>
    <cfRule type="duplicateValues" dxfId="4067" priority="280"/>
    <cfRule type="duplicateValues" dxfId="4066" priority="281"/>
    <cfRule type="duplicateValues" dxfId="4065" priority="282"/>
    <cfRule type="duplicateValues" dxfId="4064" priority="283"/>
    <cfRule type="duplicateValues" dxfId="4063" priority="284"/>
  </conditionalFormatting>
  <conditionalFormatting sqref="E990">
    <cfRule type="duplicateValues" dxfId="4062" priority="272"/>
    <cfRule type="duplicateValues" dxfId="4061" priority="273"/>
    <cfRule type="duplicateValues" dxfId="4060" priority="274"/>
  </conditionalFormatting>
  <conditionalFormatting sqref="E990">
    <cfRule type="duplicateValues" dxfId="4059" priority="267"/>
    <cfRule type="duplicateValues" dxfId="4058" priority="268"/>
    <cfRule type="duplicateValues" dxfId="4057" priority="269"/>
    <cfRule type="duplicateValues" dxfId="4056" priority="270"/>
    <cfRule type="duplicateValues" dxfId="4055" priority="271"/>
  </conditionalFormatting>
  <conditionalFormatting sqref="E990">
    <cfRule type="duplicateValues" dxfId="4054" priority="261"/>
    <cfRule type="duplicateValues" dxfId="4053" priority="262"/>
    <cfRule type="duplicateValues" dxfId="4052" priority="263"/>
    <cfRule type="duplicateValues" dxfId="4051" priority="264"/>
    <cfRule type="duplicateValues" dxfId="4050" priority="265"/>
    <cfRule type="duplicateValues" dxfId="4049" priority="266"/>
  </conditionalFormatting>
  <conditionalFormatting sqref="E990">
    <cfRule type="duplicateValues" dxfId="4048" priority="252"/>
    <cfRule type="duplicateValues" dxfId="4047" priority="253"/>
    <cfRule type="duplicateValues" dxfId="4046" priority="254"/>
    <cfRule type="duplicateValues" dxfId="4045" priority="255"/>
    <cfRule type="duplicateValues" dxfId="4044" priority="256"/>
    <cfRule type="duplicateValues" dxfId="4043" priority="257"/>
    <cfRule type="duplicateValues" dxfId="4042" priority="258"/>
    <cfRule type="duplicateValues" dxfId="4041" priority="259"/>
    <cfRule type="duplicateValues" dxfId="4040" priority="260"/>
  </conditionalFormatting>
  <conditionalFormatting sqref="E990">
    <cfRule type="duplicateValues" dxfId="4039" priority="251"/>
  </conditionalFormatting>
  <conditionalFormatting sqref="E976:E991">
    <cfRule type="duplicateValues" dxfId="4038" priority="250"/>
  </conditionalFormatting>
  <conditionalFormatting sqref="E993:E1019">
    <cfRule type="duplicateValues" dxfId="4037" priority="248"/>
    <cfRule type="duplicateValues" dxfId="4036" priority="249"/>
  </conditionalFormatting>
  <conditionalFormatting sqref="E993:E1019">
    <cfRule type="duplicateValues" dxfId="4035" priority="244"/>
    <cfRule type="duplicateValues" dxfId="4034" priority="245"/>
    <cfRule type="duplicateValues" dxfId="4033" priority="246"/>
    <cfRule type="duplicateValues" dxfId="4032" priority="247"/>
  </conditionalFormatting>
  <conditionalFormatting sqref="E993:E1019">
    <cfRule type="duplicateValues" dxfId="4031" priority="243"/>
  </conditionalFormatting>
  <conditionalFormatting sqref="E993:E1019">
    <cfRule type="duplicateValues" dxfId="4030" priority="242"/>
  </conditionalFormatting>
  <conditionalFormatting sqref="E993:E1019">
    <cfRule type="duplicateValues" dxfId="4029" priority="239"/>
    <cfRule type="duplicateValues" dxfId="4028" priority="240"/>
    <cfRule type="duplicateValues" dxfId="4027" priority="241"/>
  </conditionalFormatting>
  <conditionalFormatting sqref="E993:E1019">
    <cfRule type="duplicateValues" dxfId="4026" priority="238"/>
  </conditionalFormatting>
  <conditionalFormatting sqref="E993:E1019">
    <cfRule type="duplicateValues" dxfId="4025" priority="237"/>
  </conditionalFormatting>
  <conditionalFormatting sqref="E993:E1019">
    <cfRule type="duplicateValues" dxfId="4024" priority="232"/>
    <cfRule type="duplicateValues" dxfId="4023" priority="233"/>
    <cfRule type="duplicateValues" dxfId="4022" priority="234"/>
    <cfRule type="duplicateValues" dxfId="4021" priority="235"/>
    <cfRule type="duplicateValues" dxfId="4020" priority="236"/>
  </conditionalFormatting>
  <conditionalFormatting sqref="E993:E1019">
    <cfRule type="duplicateValues" dxfId="4019" priority="230"/>
    <cfRule type="duplicateValues" dxfId="4018" priority="231"/>
  </conditionalFormatting>
  <conditionalFormatting sqref="E993:E1019">
    <cfRule type="duplicateValues" dxfId="4017" priority="229"/>
  </conditionalFormatting>
  <conditionalFormatting sqref="E993:E1019">
    <cfRule type="duplicateValues" dxfId="4016" priority="226"/>
    <cfRule type="duplicateValues" dxfId="4015" priority="227"/>
    <cfRule type="duplicateValues" dxfId="4014" priority="228"/>
  </conditionalFormatting>
  <conditionalFormatting sqref="E993:E1019">
    <cfRule type="duplicateValues" dxfId="4013" priority="225"/>
  </conditionalFormatting>
  <conditionalFormatting sqref="E993:E1019">
    <cfRule type="duplicateValues" dxfId="4012" priority="223"/>
    <cfRule type="duplicateValues" dxfId="4011" priority="224"/>
  </conditionalFormatting>
  <conditionalFormatting sqref="E993">
    <cfRule type="duplicateValues" dxfId="4010" priority="221"/>
    <cfRule type="duplicateValues" dxfId="4009" priority="222"/>
  </conditionalFormatting>
  <conditionalFormatting sqref="E993">
    <cfRule type="duplicateValues" dxfId="4008" priority="220"/>
  </conditionalFormatting>
  <conditionalFormatting sqref="E993">
    <cfRule type="duplicateValues" dxfId="4007" priority="210"/>
    <cfRule type="duplicateValues" dxfId="4006" priority="211"/>
    <cfRule type="duplicateValues" dxfId="4005" priority="212"/>
    <cfRule type="duplicateValues" dxfId="4004" priority="213"/>
    <cfRule type="duplicateValues" dxfId="4003" priority="214"/>
    <cfRule type="duplicateValues" dxfId="4002" priority="215"/>
    <cfRule type="duplicateValues" dxfId="4001" priority="216"/>
    <cfRule type="duplicateValues" dxfId="4000" priority="217"/>
    <cfRule type="duplicateValues" dxfId="3999" priority="218"/>
    <cfRule type="duplicateValues" dxfId="3998" priority="219"/>
  </conditionalFormatting>
  <conditionalFormatting sqref="E993">
    <cfRule type="duplicateValues" dxfId="3997" priority="207"/>
    <cfRule type="duplicateValues" dxfId="3996" priority="208"/>
    <cfRule type="duplicateValues" dxfId="3995" priority="209"/>
  </conditionalFormatting>
  <conditionalFormatting sqref="E993">
    <cfRule type="duplicateValues" dxfId="3994" priority="202"/>
    <cfRule type="duplicateValues" dxfId="3993" priority="203"/>
    <cfRule type="duplicateValues" dxfId="3992" priority="204"/>
    <cfRule type="duplicateValues" dxfId="3991" priority="205"/>
    <cfRule type="duplicateValues" dxfId="3990" priority="206"/>
  </conditionalFormatting>
  <conditionalFormatting sqref="E993">
    <cfRule type="duplicateValues" dxfId="3989" priority="196"/>
    <cfRule type="duplicateValues" dxfId="3988" priority="197"/>
    <cfRule type="duplicateValues" dxfId="3987" priority="198"/>
    <cfRule type="duplicateValues" dxfId="3986" priority="199"/>
    <cfRule type="duplicateValues" dxfId="3985" priority="200"/>
    <cfRule type="duplicateValues" dxfId="3984" priority="201"/>
  </conditionalFormatting>
  <conditionalFormatting sqref="E993">
    <cfRule type="duplicateValues" dxfId="3983" priority="187"/>
    <cfRule type="duplicateValues" dxfId="3982" priority="188"/>
    <cfRule type="duplicateValues" dxfId="3981" priority="189"/>
    <cfRule type="duplicateValues" dxfId="3980" priority="190"/>
    <cfRule type="duplicateValues" dxfId="3979" priority="191"/>
    <cfRule type="duplicateValues" dxfId="3978" priority="192"/>
    <cfRule type="duplicateValues" dxfId="3977" priority="193"/>
    <cfRule type="duplicateValues" dxfId="3976" priority="194"/>
    <cfRule type="duplicateValues" dxfId="3975" priority="195"/>
  </conditionalFormatting>
  <conditionalFormatting sqref="E993">
    <cfRule type="duplicateValues" dxfId="3974" priority="186"/>
  </conditionalFormatting>
  <conditionalFormatting sqref="E996:E997">
    <cfRule type="duplicateValues" dxfId="3973" priority="184"/>
    <cfRule type="duplicateValues" dxfId="3972" priority="185"/>
  </conditionalFormatting>
  <conditionalFormatting sqref="E996:E997">
    <cfRule type="duplicateValues" dxfId="3971" priority="183"/>
  </conditionalFormatting>
  <conditionalFormatting sqref="E996:E997">
    <cfRule type="duplicateValues" dxfId="3970" priority="173"/>
    <cfRule type="duplicateValues" dxfId="3969" priority="174"/>
    <cfRule type="duplicateValues" dxfId="3968" priority="175"/>
    <cfRule type="duplicateValues" dxfId="3967" priority="176"/>
    <cfRule type="duplicateValues" dxfId="3966" priority="177"/>
    <cfRule type="duplicateValues" dxfId="3965" priority="178"/>
    <cfRule type="duplicateValues" dxfId="3964" priority="179"/>
    <cfRule type="duplicateValues" dxfId="3963" priority="180"/>
    <cfRule type="duplicateValues" dxfId="3962" priority="181"/>
    <cfRule type="duplicateValues" dxfId="3961" priority="182"/>
  </conditionalFormatting>
  <conditionalFormatting sqref="E996:E997">
    <cfRule type="duplicateValues" dxfId="3960" priority="170"/>
    <cfRule type="duplicateValues" dxfId="3959" priority="171"/>
    <cfRule type="duplicateValues" dxfId="3958" priority="172"/>
  </conditionalFormatting>
  <conditionalFormatting sqref="E996:E997">
    <cfRule type="duplicateValues" dxfId="3957" priority="165"/>
    <cfRule type="duplicateValues" dxfId="3956" priority="166"/>
    <cfRule type="duplicateValues" dxfId="3955" priority="167"/>
    <cfRule type="duplicateValues" dxfId="3954" priority="168"/>
    <cfRule type="duplicateValues" dxfId="3953" priority="169"/>
  </conditionalFormatting>
  <conditionalFormatting sqref="E996:E997">
    <cfRule type="duplicateValues" dxfId="3952" priority="159"/>
    <cfRule type="duplicateValues" dxfId="3951" priority="160"/>
    <cfRule type="duplicateValues" dxfId="3950" priority="161"/>
    <cfRule type="duplicateValues" dxfId="3949" priority="162"/>
    <cfRule type="duplicateValues" dxfId="3948" priority="163"/>
    <cfRule type="duplicateValues" dxfId="3947" priority="164"/>
  </conditionalFormatting>
  <conditionalFormatting sqref="E996:E997">
    <cfRule type="duplicateValues" dxfId="3946" priority="150"/>
    <cfRule type="duplicateValues" dxfId="3945" priority="151"/>
    <cfRule type="duplicateValues" dxfId="3944" priority="152"/>
    <cfRule type="duplicateValues" dxfId="3943" priority="153"/>
    <cfRule type="duplicateValues" dxfId="3942" priority="154"/>
    <cfRule type="duplicateValues" dxfId="3941" priority="155"/>
    <cfRule type="duplicateValues" dxfId="3940" priority="156"/>
    <cfRule type="duplicateValues" dxfId="3939" priority="157"/>
    <cfRule type="duplicateValues" dxfId="3938" priority="158"/>
  </conditionalFormatting>
  <conditionalFormatting sqref="E996:E997">
    <cfRule type="duplicateValues" dxfId="3937" priority="149"/>
  </conditionalFormatting>
  <conditionalFormatting sqref="E1000:E1001">
    <cfRule type="duplicateValues" dxfId="3936" priority="147"/>
    <cfRule type="duplicateValues" dxfId="3935" priority="148"/>
  </conditionalFormatting>
  <conditionalFormatting sqref="E1000:E1001">
    <cfRule type="duplicateValues" dxfId="3934" priority="146"/>
  </conditionalFormatting>
  <conditionalFormatting sqref="E1000:E1001">
    <cfRule type="duplicateValues" dxfId="3933" priority="136"/>
    <cfRule type="duplicateValues" dxfId="3932" priority="137"/>
    <cfRule type="duplicateValues" dxfId="3931" priority="138"/>
    <cfRule type="duplicateValues" dxfId="3930" priority="139"/>
    <cfRule type="duplicateValues" dxfId="3929" priority="140"/>
    <cfRule type="duplicateValues" dxfId="3928" priority="141"/>
    <cfRule type="duplicateValues" dxfId="3927" priority="142"/>
    <cfRule type="duplicateValues" dxfId="3926" priority="143"/>
    <cfRule type="duplicateValues" dxfId="3925" priority="144"/>
    <cfRule type="duplicateValues" dxfId="3924" priority="145"/>
  </conditionalFormatting>
  <conditionalFormatting sqref="E1000:E1001">
    <cfRule type="duplicateValues" dxfId="3923" priority="133"/>
    <cfRule type="duplicateValues" dxfId="3922" priority="134"/>
    <cfRule type="duplicateValues" dxfId="3921" priority="135"/>
  </conditionalFormatting>
  <conditionalFormatting sqref="E1000:E1001">
    <cfRule type="duplicateValues" dxfId="3920" priority="128"/>
    <cfRule type="duplicateValues" dxfId="3919" priority="129"/>
    <cfRule type="duplicateValues" dxfId="3918" priority="130"/>
    <cfRule type="duplicateValues" dxfId="3917" priority="131"/>
    <cfRule type="duplicateValues" dxfId="3916" priority="132"/>
  </conditionalFormatting>
  <conditionalFormatting sqref="E1000:E1001">
    <cfRule type="duplicateValues" dxfId="3915" priority="122"/>
    <cfRule type="duplicateValues" dxfId="3914" priority="123"/>
    <cfRule type="duplicateValues" dxfId="3913" priority="124"/>
    <cfRule type="duplicateValues" dxfId="3912" priority="125"/>
    <cfRule type="duplicateValues" dxfId="3911" priority="126"/>
    <cfRule type="duplicateValues" dxfId="3910" priority="127"/>
  </conditionalFormatting>
  <conditionalFormatting sqref="E1000:E1001">
    <cfRule type="duplicateValues" dxfId="3909" priority="113"/>
    <cfRule type="duplicateValues" dxfId="3908" priority="114"/>
    <cfRule type="duplicateValues" dxfId="3907" priority="115"/>
    <cfRule type="duplicateValues" dxfId="3906" priority="116"/>
    <cfRule type="duplicateValues" dxfId="3905" priority="117"/>
    <cfRule type="duplicateValues" dxfId="3904" priority="118"/>
    <cfRule type="duplicateValues" dxfId="3903" priority="119"/>
    <cfRule type="duplicateValues" dxfId="3902" priority="120"/>
    <cfRule type="duplicateValues" dxfId="3901" priority="121"/>
  </conditionalFormatting>
  <conditionalFormatting sqref="E1000:E1001">
    <cfRule type="duplicateValues" dxfId="3900" priority="112"/>
  </conditionalFormatting>
  <conditionalFormatting sqref="E1007">
    <cfRule type="duplicateValues" dxfId="3899" priority="110"/>
    <cfRule type="duplicateValues" dxfId="3898" priority="111"/>
  </conditionalFormatting>
  <conditionalFormatting sqref="E1007">
    <cfRule type="duplicateValues" dxfId="3897" priority="109"/>
  </conditionalFormatting>
  <conditionalFormatting sqref="E1007">
    <cfRule type="duplicateValues" dxfId="3896" priority="99"/>
    <cfRule type="duplicateValues" dxfId="3895" priority="100"/>
    <cfRule type="duplicateValues" dxfId="3894" priority="101"/>
    <cfRule type="duplicateValues" dxfId="3893" priority="102"/>
    <cfRule type="duplicateValues" dxfId="3892" priority="103"/>
    <cfRule type="duplicateValues" dxfId="3891" priority="104"/>
    <cfRule type="duplicateValues" dxfId="3890" priority="105"/>
    <cfRule type="duplicateValues" dxfId="3889" priority="106"/>
    <cfRule type="duplicateValues" dxfId="3888" priority="107"/>
    <cfRule type="duplicateValues" dxfId="3887" priority="108"/>
  </conditionalFormatting>
  <conditionalFormatting sqref="E1007">
    <cfRule type="duplicateValues" dxfId="3886" priority="96"/>
    <cfRule type="duplicateValues" dxfId="3885" priority="97"/>
    <cfRule type="duplicateValues" dxfId="3884" priority="98"/>
  </conditionalFormatting>
  <conditionalFormatting sqref="E1007">
    <cfRule type="duplicateValues" dxfId="3883" priority="91"/>
    <cfRule type="duplicateValues" dxfId="3882" priority="92"/>
    <cfRule type="duplicateValues" dxfId="3881" priority="93"/>
    <cfRule type="duplicateValues" dxfId="3880" priority="94"/>
    <cfRule type="duplicateValues" dxfId="3879" priority="95"/>
  </conditionalFormatting>
  <conditionalFormatting sqref="E1007">
    <cfRule type="duplicateValues" dxfId="3878" priority="85"/>
    <cfRule type="duplicateValues" dxfId="3877" priority="86"/>
    <cfRule type="duplicateValues" dxfId="3876" priority="87"/>
    <cfRule type="duplicateValues" dxfId="3875" priority="88"/>
    <cfRule type="duplicateValues" dxfId="3874" priority="89"/>
    <cfRule type="duplicateValues" dxfId="3873" priority="90"/>
  </conditionalFormatting>
  <conditionalFormatting sqref="E1007">
    <cfRule type="duplicateValues" dxfId="3872" priority="76"/>
    <cfRule type="duplicateValues" dxfId="3871" priority="77"/>
    <cfRule type="duplicateValues" dxfId="3870" priority="78"/>
    <cfRule type="duplicateValues" dxfId="3869" priority="79"/>
    <cfRule type="duplicateValues" dxfId="3868" priority="80"/>
    <cfRule type="duplicateValues" dxfId="3867" priority="81"/>
    <cfRule type="duplicateValues" dxfId="3866" priority="82"/>
    <cfRule type="duplicateValues" dxfId="3865" priority="83"/>
    <cfRule type="duplicateValues" dxfId="3864" priority="84"/>
  </conditionalFormatting>
  <conditionalFormatting sqref="E1007">
    <cfRule type="duplicateValues" dxfId="3863" priority="75"/>
  </conditionalFormatting>
  <conditionalFormatting sqref="E1008">
    <cfRule type="duplicateValues" dxfId="3862" priority="73"/>
    <cfRule type="duplicateValues" dxfId="3861" priority="74"/>
  </conditionalFormatting>
  <conditionalFormatting sqref="E1008">
    <cfRule type="duplicateValues" dxfId="3860" priority="72"/>
  </conditionalFormatting>
  <conditionalFormatting sqref="E1008">
    <cfRule type="duplicateValues" dxfId="3859" priority="62"/>
    <cfRule type="duplicateValues" dxfId="3858" priority="63"/>
    <cfRule type="duplicateValues" dxfId="3857" priority="64"/>
    <cfRule type="duplicateValues" dxfId="3856" priority="65"/>
    <cfRule type="duplicateValues" dxfId="3855" priority="66"/>
    <cfRule type="duplicateValues" dxfId="3854" priority="67"/>
    <cfRule type="duplicateValues" dxfId="3853" priority="68"/>
    <cfRule type="duplicateValues" dxfId="3852" priority="69"/>
    <cfRule type="duplicateValues" dxfId="3851" priority="70"/>
    <cfRule type="duplicateValues" dxfId="3850" priority="71"/>
  </conditionalFormatting>
  <conditionalFormatting sqref="E1008">
    <cfRule type="duplicateValues" dxfId="3849" priority="59"/>
    <cfRule type="duplicateValues" dxfId="3848" priority="60"/>
    <cfRule type="duplicateValues" dxfId="3847" priority="61"/>
  </conditionalFormatting>
  <conditionalFormatting sqref="E1008">
    <cfRule type="duplicateValues" dxfId="3846" priority="54"/>
    <cfRule type="duplicateValues" dxfId="3845" priority="55"/>
    <cfRule type="duplicateValues" dxfId="3844" priority="56"/>
    <cfRule type="duplicateValues" dxfId="3843" priority="57"/>
    <cfRule type="duplicateValues" dxfId="3842" priority="58"/>
  </conditionalFormatting>
  <conditionalFormatting sqref="E1008">
    <cfRule type="duplicateValues" dxfId="3841" priority="48"/>
    <cfRule type="duplicateValues" dxfId="3840" priority="49"/>
    <cfRule type="duplicateValues" dxfId="3839" priority="50"/>
    <cfRule type="duplicateValues" dxfId="3838" priority="51"/>
    <cfRule type="duplicateValues" dxfId="3837" priority="52"/>
    <cfRule type="duplicateValues" dxfId="3836" priority="53"/>
  </conditionalFormatting>
  <conditionalFormatting sqref="E1008">
    <cfRule type="duplicateValues" dxfId="3835" priority="39"/>
    <cfRule type="duplicateValues" dxfId="3834" priority="40"/>
    <cfRule type="duplicateValues" dxfId="3833" priority="41"/>
    <cfRule type="duplicateValues" dxfId="3832" priority="42"/>
    <cfRule type="duplicateValues" dxfId="3831" priority="43"/>
    <cfRule type="duplicateValues" dxfId="3830" priority="44"/>
    <cfRule type="duplicateValues" dxfId="3829" priority="45"/>
    <cfRule type="duplicateValues" dxfId="3828" priority="46"/>
    <cfRule type="duplicateValues" dxfId="3827" priority="47"/>
  </conditionalFormatting>
  <conditionalFormatting sqref="E1008">
    <cfRule type="duplicateValues" dxfId="3826" priority="38"/>
  </conditionalFormatting>
  <conditionalFormatting sqref="E1012">
    <cfRule type="duplicateValues" dxfId="3825" priority="36"/>
    <cfRule type="duplicateValues" dxfId="3824" priority="37"/>
  </conditionalFormatting>
  <conditionalFormatting sqref="E1012">
    <cfRule type="duplicateValues" dxfId="3823" priority="35"/>
  </conditionalFormatting>
  <conditionalFormatting sqref="E1012">
    <cfRule type="duplicateValues" dxfId="3822" priority="25"/>
    <cfRule type="duplicateValues" dxfId="3821" priority="26"/>
    <cfRule type="duplicateValues" dxfId="3820" priority="27"/>
    <cfRule type="duplicateValues" dxfId="3819" priority="28"/>
    <cfRule type="duplicateValues" dxfId="3818" priority="29"/>
    <cfRule type="duplicateValues" dxfId="3817" priority="30"/>
    <cfRule type="duplicateValues" dxfId="3816" priority="31"/>
    <cfRule type="duplicateValues" dxfId="3815" priority="32"/>
    <cfRule type="duplicateValues" dxfId="3814" priority="33"/>
    <cfRule type="duplicateValues" dxfId="3813" priority="34"/>
  </conditionalFormatting>
  <conditionalFormatting sqref="E1012">
    <cfRule type="duplicateValues" dxfId="3812" priority="22"/>
    <cfRule type="duplicateValues" dxfId="3811" priority="23"/>
    <cfRule type="duplicateValues" dxfId="3810" priority="24"/>
  </conditionalFormatting>
  <conditionalFormatting sqref="E1012">
    <cfRule type="duplicateValues" dxfId="3809" priority="17"/>
    <cfRule type="duplicateValues" dxfId="3808" priority="18"/>
    <cfRule type="duplicateValues" dxfId="3807" priority="19"/>
    <cfRule type="duplicateValues" dxfId="3806" priority="20"/>
    <cfRule type="duplicateValues" dxfId="3805" priority="21"/>
  </conditionalFormatting>
  <conditionalFormatting sqref="E1012">
    <cfRule type="duplicateValues" dxfId="3804" priority="11"/>
    <cfRule type="duplicateValues" dxfId="3803" priority="12"/>
    <cfRule type="duplicateValues" dxfId="3802" priority="13"/>
    <cfRule type="duplicateValues" dxfId="3801" priority="14"/>
    <cfRule type="duplicateValues" dxfId="3800" priority="15"/>
    <cfRule type="duplicateValues" dxfId="3799" priority="16"/>
  </conditionalFormatting>
  <conditionalFormatting sqref="E1012">
    <cfRule type="duplicateValues" dxfId="3798" priority="2"/>
    <cfRule type="duplicateValues" dxfId="3797" priority="3"/>
    <cfRule type="duplicateValues" dxfId="3796" priority="4"/>
    <cfRule type="duplicateValues" dxfId="3795" priority="5"/>
    <cfRule type="duplicateValues" dxfId="3794" priority="6"/>
    <cfRule type="duplicateValues" dxfId="3793" priority="7"/>
    <cfRule type="duplicateValues" dxfId="3792" priority="8"/>
    <cfRule type="duplicateValues" dxfId="3791" priority="9"/>
    <cfRule type="duplicateValues" dxfId="3790" priority="10"/>
  </conditionalFormatting>
  <conditionalFormatting sqref="E1012">
    <cfRule type="duplicateValues" dxfId="3789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268"/>
  <sheetViews>
    <sheetView zoomScaleNormal="100" workbookViewId="0">
      <pane xSplit="4" ySplit="2" topLeftCell="E93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A104" sqref="A104:A106"/>
    </sheetView>
  </sheetViews>
  <sheetFormatPr defaultRowHeight="18" customHeight="1"/>
  <cols>
    <col min="1" max="1" width="9" style="409" customWidth="1"/>
    <col min="2" max="2" width="12.85546875" style="22" customWidth="1"/>
    <col min="3" max="3" width="52.85546875" style="339" customWidth="1"/>
    <col min="4" max="4" width="11.28515625" style="340" customWidth="1"/>
    <col min="5" max="5" width="8.7109375" style="361" customWidth="1"/>
    <col min="6" max="6" width="6.5703125" style="122" customWidth="1"/>
    <col min="7" max="7" width="6" style="341" customWidth="1"/>
    <col min="8" max="8" width="6.85546875" style="341" customWidth="1"/>
    <col min="9" max="9" width="6.7109375" style="341" customWidth="1"/>
    <col min="10" max="11" width="6.85546875" style="341" customWidth="1"/>
    <col min="12" max="12" width="6.85546875" style="341" hidden="1" customWidth="1"/>
    <col min="13" max="13" width="7.42578125" style="341" customWidth="1"/>
    <col min="14" max="14" width="6.5703125" style="341" hidden="1" customWidth="1"/>
    <col min="15" max="15" width="8.5703125" style="341" customWidth="1"/>
    <col min="16" max="16" width="6.42578125" style="341" customWidth="1"/>
    <col min="17" max="17" width="7.85546875" style="341" customWidth="1"/>
    <col min="18" max="18" width="6.7109375" style="341" customWidth="1"/>
    <col min="19" max="19" width="6.5703125" style="341" customWidth="1"/>
    <col min="20" max="20" width="7.7109375" style="341" customWidth="1"/>
    <col min="21" max="21" width="6.42578125" style="341" customWidth="1"/>
    <col min="22" max="22" width="6.42578125" style="341" hidden="1" customWidth="1"/>
    <col min="23" max="25" width="6.85546875" style="341" customWidth="1"/>
    <col min="26" max="27" width="6.7109375" style="341" customWidth="1"/>
    <col min="28" max="28" width="8" style="341" customWidth="1"/>
    <col min="29" max="29" width="6.7109375" style="341" customWidth="1"/>
    <col min="30" max="30" width="7.7109375" style="341" customWidth="1"/>
    <col min="31" max="31" width="5.42578125" style="386" hidden="1" customWidth="1"/>
    <col min="32" max="32" width="6.5703125" style="122" hidden="1" customWidth="1"/>
    <col min="33" max="33" width="6" style="122" hidden="1" customWidth="1"/>
    <col min="34" max="34" width="54" style="337" customWidth="1"/>
  </cols>
  <sheetData>
    <row r="1" spans="1:37" s="3" customFormat="1" ht="18" customHeight="1">
      <c r="A1" s="471"/>
      <c r="B1" s="719" t="s">
        <v>2803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K1" s="4"/>
    </row>
    <row r="2" spans="1:37" s="3" customFormat="1" ht="65.25" customHeight="1">
      <c r="A2" s="472" t="s">
        <v>4758</v>
      </c>
      <c r="B2" s="197" t="s">
        <v>3</v>
      </c>
      <c r="C2" s="9" t="s">
        <v>4</v>
      </c>
      <c r="D2" s="9" t="s">
        <v>5</v>
      </c>
      <c r="E2" s="9" t="s">
        <v>6423</v>
      </c>
      <c r="F2" s="450" t="s">
        <v>6426</v>
      </c>
      <c r="G2" s="450" t="s">
        <v>6427</v>
      </c>
      <c r="H2" s="10" t="s">
        <v>16362</v>
      </c>
      <c r="I2" s="50" t="s">
        <v>17148</v>
      </c>
      <c r="J2" s="254" t="s">
        <v>17258</v>
      </c>
      <c r="K2" s="50" t="s">
        <v>16651</v>
      </c>
      <c r="L2" s="552" t="s">
        <v>17260</v>
      </c>
      <c r="M2" s="10" t="s">
        <v>6</v>
      </c>
      <c r="N2" s="254" t="s">
        <v>17131</v>
      </c>
      <c r="O2" s="10" t="s">
        <v>7</v>
      </c>
      <c r="P2" s="10" t="s">
        <v>12</v>
      </c>
      <c r="Q2" s="10" t="s">
        <v>2808</v>
      </c>
      <c r="R2" s="10" t="s">
        <v>2807</v>
      </c>
      <c r="S2" s="10" t="s">
        <v>14</v>
      </c>
      <c r="T2" s="10" t="s">
        <v>15</v>
      </c>
      <c r="U2" s="166" t="s">
        <v>6359</v>
      </c>
      <c r="V2" s="254" t="s">
        <v>17116</v>
      </c>
      <c r="W2" s="166" t="s">
        <v>6360</v>
      </c>
      <c r="X2" s="166" t="s">
        <v>17012</v>
      </c>
      <c r="Y2" s="166" t="s">
        <v>6362</v>
      </c>
      <c r="Z2" s="166" t="s">
        <v>6361</v>
      </c>
      <c r="AA2" s="10" t="s">
        <v>17011</v>
      </c>
      <c r="AB2" s="50" t="s">
        <v>6464</v>
      </c>
      <c r="AC2" s="50" t="s">
        <v>6460</v>
      </c>
      <c r="AD2" s="50" t="s">
        <v>6465</v>
      </c>
      <c r="AE2" s="385" t="s">
        <v>6410</v>
      </c>
      <c r="AF2" s="324" t="s">
        <v>6411</v>
      </c>
      <c r="AG2" s="324" t="s">
        <v>6420</v>
      </c>
      <c r="AH2" s="50" t="s">
        <v>17029</v>
      </c>
      <c r="AK2" s="4"/>
    </row>
    <row r="3" spans="1:37" s="3" customFormat="1" ht="24" hidden="1" customHeight="1">
      <c r="A3" s="473"/>
      <c r="B3" s="194"/>
      <c r="C3" s="452"/>
      <c r="D3" s="452"/>
      <c r="E3" s="456"/>
      <c r="F3" s="170"/>
      <c r="G3" s="170"/>
      <c r="H3" s="452"/>
      <c r="I3" s="453" t="s">
        <v>16666</v>
      </c>
      <c r="J3" s="453" t="s">
        <v>16667</v>
      </c>
      <c r="K3" s="453" t="s">
        <v>16666</v>
      </c>
      <c r="L3" s="453"/>
      <c r="M3" s="452"/>
      <c r="N3" s="452"/>
      <c r="O3" s="452"/>
      <c r="P3" s="452"/>
      <c r="Q3" s="452"/>
      <c r="R3" s="452"/>
      <c r="S3" s="452"/>
      <c r="T3" s="452"/>
      <c r="U3" s="170"/>
      <c r="V3" s="170"/>
      <c r="W3" s="170"/>
      <c r="X3" s="170"/>
      <c r="Y3" s="170"/>
      <c r="Z3" s="170"/>
      <c r="AA3" s="170"/>
      <c r="AB3" s="454"/>
      <c r="AC3" s="50"/>
      <c r="AD3" s="50"/>
      <c r="AE3" s="385"/>
      <c r="AF3" s="324"/>
      <c r="AG3" s="324"/>
      <c r="AH3" s="455"/>
      <c r="AK3" s="4"/>
    </row>
    <row r="4" spans="1:37" ht="18" customHeight="1">
      <c r="A4" s="461"/>
      <c r="B4" s="19"/>
      <c r="C4" s="372" t="s">
        <v>17277</v>
      </c>
      <c r="D4" s="362"/>
      <c r="E4" s="17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19"/>
      <c r="AF4" s="368"/>
      <c r="AG4" s="368"/>
      <c r="AH4" s="380"/>
    </row>
    <row r="5" spans="1:37" ht="18" customHeight="1">
      <c r="A5" s="514">
        <v>45718</v>
      </c>
      <c r="B5" s="398" t="s">
        <v>7139</v>
      </c>
      <c r="C5" s="353" t="str">
        <f>+IFERROR(INDEX('Mã KH'!$C$2:$C$4988,MATCH('Côp+Mega+BigC+Tinh T02'!$B5,'Mã KH'!$A$2:$A$4988,0)),"")</f>
        <v>Số 01, đường Minh Cầu, Phường Phan Đình Phùng, Thành phố Thái Nguyên, Tỉnh Thái Nguyên</v>
      </c>
      <c r="D5" s="362">
        <v>20447</v>
      </c>
      <c r="E5" s="389">
        <v>6851</v>
      </c>
      <c r="F5" s="390"/>
      <c r="G5" s="390"/>
      <c r="H5" s="390"/>
      <c r="I5" s="390"/>
      <c r="J5" s="390"/>
      <c r="K5" s="390"/>
      <c r="L5" s="390"/>
      <c r="M5" s="390"/>
      <c r="N5" s="390"/>
      <c r="O5" s="390">
        <v>60</v>
      </c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1"/>
      <c r="AF5" s="392"/>
      <c r="AG5" s="392"/>
      <c r="AH5" s="380"/>
    </row>
    <row r="6" spans="1:37" ht="18" customHeight="1">
      <c r="A6" s="514">
        <v>45718</v>
      </c>
      <c r="B6" s="398" t="s">
        <v>7141</v>
      </c>
      <c r="C6" s="353" t="str">
        <f>+IFERROR(INDEX('Mã KH'!$C$2:$C$4988,MATCH('Côp+Mega+BigC+Tinh T02'!$B6,'Mã KH'!$A$2:$A$4988,0)),"")</f>
        <v>Minh Cầu Gang Thép - 442 Cách Mạng Tháng 8 , Thái Nguyên</v>
      </c>
      <c r="D6" s="362">
        <v>20450</v>
      </c>
      <c r="E6" s="389">
        <v>6854</v>
      </c>
      <c r="F6" s="390"/>
      <c r="G6" s="390"/>
      <c r="H6" s="390"/>
      <c r="I6" s="390"/>
      <c r="J6" s="390"/>
      <c r="K6" s="390"/>
      <c r="L6" s="390"/>
      <c r="M6" s="390"/>
      <c r="N6" s="390"/>
      <c r="O6" s="390">
        <v>50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1"/>
      <c r="AF6" s="392"/>
      <c r="AG6" s="392"/>
      <c r="AH6" s="380"/>
    </row>
    <row r="7" spans="1:37" ht="18" customHeight="1">
      <c r="A7" s="514">
        <v>45718</v>
      </c>
      <c r="B7" s="398" t="s">
        <v>17039</v>
      </c>
      <c r="C7" s="353" t="str">
        <f>+IFERROR(INDEX('Mã KH'!$C$2:$C$4988,MATCH('Côp+Mega+BigC+Tinh T02'!$B7,'Mã KH'!$A$2:$A$4988,0)),"")</f>
        <v xml:space="preserve">số 889 , đường dương tự minh , phường hoàng văn thụ , thái nguyên </v>
      </c>
      <c r="D7" s="362">
        <v>20449</v>
      </c>
      <c r="E7" s="389">
        <v>6853</v>
      </c>
      <c r="F7" s="390"/>
      <c r="G7" s="390"/>
      <c r="H7" s="390"/>
      <c r="I7" s="390"/>
      <c r="J7" s="390"/>
      <c r="K7" s="390"/>
      <c r="L7" s="390"/>
      <c r="M7" s="390">
        <v>10</v>
      </c>
      <c r="N7" s="390"/>
      <c r="O7" s="390">
        <v>30</v>
      </c>
      <c r="P7" s="390"/>
      <c r="Q7" s="390">
        <v>10</v>
      </c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1"/>
      <c r="AF7" s="392"/>
      <c r="AG7" s="392"/>
      <c r="AH7" s="380"/>
    </row>
    <row r="8" spans="1:37" ht="18" customHeight="1">
      <c r="A8" s="513"/>
      <c r="B8" s="398"/>
      <c r="C8" s="372" t="s">
        <v>17423</v>
      </c>
      <c r="D8" s="362"/>
      <c r="E8" s="389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1"/>
      <c r="AF8" s="392"/>
      <c r="AG8" s="392"/>
      <c r="AH8" s="380"/>
    </row>
    <row r="9" spans="1:37" ht="18" customHeight="1">
      <c r="A9" s="514">
        <v>45810</v>
      </c>
      <c r="B9" s="398" t="s">
        <v>7139</v>
      </c>
      <c r="C9" s="353" t="str">
        <f>+IFERROR(INDEX('Mã KH'!$C$2:$C$4988,MATCH('Côp+Mega+BigC+Tinh T02'!$B9,'Mã KH'!$A$2:$A$4988,0)),"")</f>
        <v>Số 01, đường Minh Cầu, Phường Phan Đình Phùng, Thành phố Thái Nguyên, Tỉnh Thái Nguyên</v>
      </c>
      <c r="D9" s="362">
        <v>20447</v>
      </c>
      <c r="E9" s="389">
        <v>6851</v>
      </c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>
        <v>40</v>
      </c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1"/>
      <c r="AF9" s="392"/>
      <c r="AG9" s="392"/>
      <c r="AH9" s="380"/>
    </row>
    <row r="10" spans="1:37" ht="18" customHeight="1">
      <c r="A10" s="514">
        <v>45810</v>
      </c>
      <c r="B10" s="398" t="s">
        <v>7141</v>
      </c>
      <c r="C10" s="353" t="str">
        <f>+IFERROR(INDEX('Mã KH'!$C$2:$C$4988,MATCH('Côp+Mega+BigC+Tinh T02'!$B10,'Mã KH'!$A$2:$A$4988,0)),"")</f>
        <v>Minh Cầu Gang Thép - 442 Cách Mạng Tháng 8 , Thái Nguyên</v>
      </c>
      <c r="D10" s="362">
        <v>20450</v>
      </c>
      <c r="E10" s="389">
        <v>6854</v>
      </c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>
        <v>20</v>
      </c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1"/>
      <c r="AF10" s="392"/>
      <c r="AG10" s="392"/>
      <c r="AH10" s="380"/>
    </row>
    <row r="11" spans="1:37" ht="18" customHeight="1">
      <c r="A11" s="514">
        <v>45810</v>
      </c>
      <c r="B11" s="398" t="s">
        <v>17039</v>
      </c>
      <c r="C11" s="353" t="str">
        <f>+IFERROR(INDEX('Mã KH'!$C$2:$C$4988,MATCH('Côp+Mega+BigC+Tinh T02'!$B11,'Mã KH'!$A$2:$A$4988,0)),"")</f>
        <v xml:space="preserve">số 889 , đường dương tự minh , phường hoàng văn thụ , thái nguyên </v>
      </c>
      <c r="D11" s="362">
        <v>20449</v>
      </c>
      <c r="E11" s="389">
        <v>6853</v>
      </c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>
        <v>15</v>
      </c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1"/>
      <c r="AF11" s="392"/>
      <c r="AG11" s="392"/>
      <c r="AH11" s="380"/>
    </row>
    <row r="12" spans="1:37" ht="18" customHeight="1">
      <c r="A12" s="514">
        <v>45810</v>
      </c>
      <c r="B12" s="398" t="s">
        <v>17429</v>
      </c>
      <c r="C12" s="353" t="str">
        <f>+IFERROR(INDEX('Mã KH'!$C$2:$C$4988,MATCH('Côp+Mega+BigC+Tinh T02'!$B12,'Mã KH'!$A$2:$A$4988,0)),"")</f>
        <v>601 Nguyễn Văn Linh, TP Hưng Yên, Hưng Yên</v>
      </c>
      <c r="D12" s="362">
        <v>20470</v>
      </c>
      <c r="E12" s="389">
        <v>6864</v>
      </c>
      <c r="F12" s="390"/>
      <c r="G12" s="390"/>
      <c r="H12" s="390"/>
      <c r="I12" s="390"/>
      <c r="J12" s="390"/>
      <c r="K12" s="390"/>
      <c r="L12" s="390"/>
      <c r="M12" s="390">
        <v>15</v>
      </c>
      <c r="N12" s="390"/>
      <c r="O12" s="390">
        <v>20</v>
      </c>
      <c r="P12" s="390">
        <v>10</v>
      </c>
      <c r="Q12" s="390"/>
      <c r="R12" s="390"/>
      <c r="S12" s="390"/>
      <c r="T12" s="390">
        <v>3</v>
      </c>
      <c r="U12" s="390">
        <v>3</v>
      </c>
      <c r="V12" s="390"/>
      <c r="W12" s="390"/>
      <c r="X12" s="390"/>
      <c r="Y12" s="390">
        <v>3</v>
      </c>
      <c r="Z12" s="390"/>
      <c r="AA12" s="390"/>
      <c r="AB12" s="390"/>
      <c r="AC12" s="390"/>
      <c r="AD12" s="390"/>
      <c r="AE12" s="391"/>
      <c r="AF12" s="392"/>
      <c r="AG12" s="392"/>
      <c r="AH12" s="380"/>
    </row>
    <row r="13" spans="1:37" ht="18" customHeight="1">
      <c r="A13" s="514">
        <v>45810</v>
      </c>
      <c r="B13" s="398" t="s">
        <v>7143</v>
      </c>
      <c r="C13" s="353" t="str">
        <f>+IFERROR(INDEX('Mã KH'!$C$2:$C$4988,MATCH('Côp+Mega+BigC+Tinh T02'!$B13,'Mã KH'!$A$2:$A$4988,0)),"")</f>
        <v>Số 01, đường Minh Cầu, Phường Phan Đình Phùng, Thành phố Thái Nguyên, Tỉnh Thái Nguyên</v>
      </c>
      <c r="D13" s="362">
        <v>20451</v>
      </c>
      <c r="E13" s="389">
        <v>6855</v>
      </c>
      <c r="F13" s="390"/>
      <c r="G13" s="390"/>
      <c r="H13" s="390"/>
      <c r="I13" s="390"/>
      <c r="J13" s="390"/>
      <c r="K13" s="390"/>
      <c r="L13" s="390"/>
      <c r="M13" s="390"/>
      <c r="N13" s="390"/>
      <c r="O13" s="390">
        <v>20</v>
      </c>
      <c r="P13" s="390">
        <v>15</v>
      </c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0"/>
      <c r="AE13" s="391"/>
      <c r="AF13" s="392"/>
      <c r="AG13" s="392"/>
      <c r="AH13" s="380"/>
    </row>
    <row r="14" spans="1:37" ht="18" customHeight="1">
      <c r="A14" s="514">
        <v>45810</v>
      </c>
      <c r="B14" s="398" t="s">
        <v>7143</v>
      </c>
      <c r="C14" s="353" t="str">
        <f>+IFERROR(INDEX('Mã KH'!$C$2:$C$4988,MATCH('Côp+Mega+BigC+Tinh T02'!$B14,'Mã KH'!$A$2:$A$4988,0)),"")</f>
        <v>Số 01, đường Minh Cầu, Phường Phan Đình Phùng, Thành phố Thái Nguyên, Tỉnh Thái Nguyên</v>
      </c>
      <c r="D14" s="362">
        <v>20626</v>
      </c>
      <c r="E14" s="389">
        <v>7044</v>
      </c>
      <c r="F14" s="390"/>
      <c r="G14" s="390"/>
      <c r="H14" s="390"/>
      <c r="I14" s="390"/>
      <c r="J14" s="390"/>
      <c r="K14" s="390"/>
      <c r="L14" s="390"/>
      <c r="M14" s="390"/>
      <c r="N14" s="390"/>
      <c r="O14" s="390">
        <v>5</v>
      </c>
      <c r="P14" s="390">
        <v>5</v>
      </c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1"/>
      <c r="AF14" s="392"/>
      <c r="AG14" s="392"/>
      <c r="AH14" s="380"/>
    </row>
    <row r="15" spans="1:37" ht="18" customHeight="1">
      <c r="A15" s="514">
        <v>45810</v>
      </c>
      <c r="B15" s="398" t="s">
        <v>17019</v>
      </c>
      <c r="C15" s="353" t="str">
        <f>+IFERROR(INDEX('Mã KH'!$C$2:$C$4988,MATCH('Côp+Mega+BigC+Tinh T02'!$B15,'Mã KH'!$A$2:$A$4988,0)),"")</f>
        <v xml:space="preserve">chân cầu vượt đán </v>
      </c>
      <c r="D15" s="362">
        <v>20448</v>
      </c>
      <c r="E15" s="389">
        <v>6852</v>
      </c>
      <c r="F15" s="390"/>
      <c r="G15" s="390"/>
      <c r="H15" s="390"/>
      <c r="I15" s="390"/>
      <c r="J15" s="390"/>
      <c r="K15" s="390"/>
      <c r="L15" s="390"/>
      <c r="M15" s="390"/>
      <c r="N15" s="390"/>
      <c r="O15" s="390">
        <v>20</v>
      </c>
      <c r="P15" s="390">
        <v>20</v>
      </c>
      <c r="Q15" s="390">
        <v>5</v>
      </c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1"/>
      <c r="AF15" s="392"/>
      <c r="AG15" s="392"/>
      <c r="AH15" s="380"/>
    </row>
    <row r="16" spans="1:37" ht="18" customHeight="1">
      <c r="A16" s="514">
        <v>45810</v>
      </c>
      <c r="B16" s="398" t="s">
        <v>17430</v>
      </c>
      <c r="C16" s="353" t="str">
        <f>+IFERROR(INDEX('Mã KH'!$C$2:$C$4988,MATCH('Côp+Mega+BigC+Tinh T02'!$B16,'Mã KH'!$A$2:$A$4988,0)),"")</f>
        <v>Trung tâm thương mại HD, đường Phan Chu Trinh, Phường Điện Biên, Thành phố Thanh Hoá, Tỉnh Thanh Hoá, Việt Nam</v>
      </c>
      <c r="D16" s="362">
        <v>20561</v>
      </c>
      <c r="E16" s="389">
        <v>7016</v>
      </c>
      <c r="F16" s="390"/>
      <c r="G16" s="390"/>
      <c r="H16" s="390"/>
      <c r="I16" s="390"/>
      <c r="J16" s="390"/>
      <c r="K16" s="390"/>
      <c r="L16" s="390"/>
      <c r="M16" s="390">
        <v>10</v>
      </c>
      <c r="N16" s="390"/>
      <c r="O16" s="390">
        <v>30</v>
      </c>
      <c r="P16" s="390">
        <v>10</v>
      </c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1"/>
      <c r="AF16" s="392"/>
      <c r="AG16" s="392"/>
      <c r="AH16" s="380"/>
    </row>
    <row r="17" spans="1:34" ht="18" customHeight="1">
      <c r="A17" s="514">
        <v>45810</v>
      </c>
      <c r="B17" s="398" t="s">
        <v>6532</v>
      </c>
      <c r="C17" s="353" t="str">
        <f>+IFERROR(INDEX('Mã KH'!$C$2:$C$4988,MATCH('Côp+Mega+BigC+Tinh T02'!$B17,'Mã KH'!$A$2:$A$4988,0)),"")</f>
        <v>TTTM Phố Nối, Nghĩa Hiệp, Yên Mỹ, Hưng Yên</v>
      </c>
      <c r="D17" s="362">
        <v>20573</v>
      </c>
      <c r="E17" s="389">
        <v>7017</v>
      </c>
      <c r="F17" s="390"/>
      <c r="G17" s="390"/>
      <c r="H17" s="390"/>
      <c r="I17" s="390"/>
      <c r="J17" s="390"/>
      <c r="K17" s="390"/>
      <c r="L17" s="390"/>
      <c r="M17" s="390"/>
      <c r="N17" s="390"/>
      <c r="O17" s="390">
        <v>30</v>
      </c>
      <c r="P17" s="390">
        <v>10</v>
      </c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1"/>
      <c r="AF17" s="392"/>
      <c r="AG17" s="392"/>
      <c r="AH17" s="380"/>
    </row>
    <row r="18" spans="1:34" ht="18" customHeight="1">
      <c r="A18" s="514">
        <v>45810</v>
      </c>
      <c r="B18" s="398" t="s">
        <v>17431</v>
      </c>
      <c r="C18" s="353" t="str">
        <f>+IFERROR(INDEX('Mã KH'!$C$2:$C$4988,MATCH('Côp+Mega+BigC+Tinh T02'!$B18,'Mã KH'!$A$2:$A$4988,0)),"")</f>
        <v>51 Nguyễn Văn Cừ, Phường Ngô Quyền, Thành phố  Bắc Giang, Tỉnh Bắc Giang, Việt Nam</v>
      </c>
      <c r="D18" s="362">
        <v>20560</v>
      </c>
      <c r="E18" s="389">
        <v>7015</v>
      </c>
      <c r="F18" s="390"/>
      <c r="G18" s="390"/>
      <c r="H18" s="390"/>
      <c r="I18" s="390"/>
      <c r="J18" s="390"/>
      <c r="K18" s="390">
        <v>5</v>
      </c>
      <c r="L18" s="390"/>
      <c r="M18" s="390">
        <v>10</v>
      </c>
      <c r="N18" s="390"/>
      <c r="O18" s="390">
        <v>10</v>
      </c>
      <c r="P18" s="390">
        <v>5</v>
      </c>
      <c r="Q18" s="390"/>
      <c r="R18" s="390"/>
      <c r="S18" s="390">
        <v>5</v>
      </c>
      <c r="T18" s="390"/>
      <c r="U18" s="390">
        <v>10</v>
      </c>
      <c r="V18" s="390"/>
      <c r="W18" s="390"/>
      <c r="X18" s="390"/>
      <c r="Y18" s="390">
        <v>10</v>
      </c>
      <c r="Z18" s="390"/>
      <c r="AA18" s="390"/>
      <c r="AB18" s="390"/>
      <c r="AC18" s="390"/>
      <c r="AD18" s="390"/>
      <c r="AE18" s="391"/>
      <c r="AF18" s="392"/>
      <c r="AG18" s="392"/>
      <c r="AH18" s="380"/>
    </row>
    <row r="19" spans="1:34" ht="18" customHeight="1">
      <c r="A19" s="514">
        <v>45810</v>
      </c>
      <c r="B19" s="398" t="s">
        <v>16726</v>
      </c>
      <c r="C19" s="353" t="str">
        <f>+IFERROR(INDEX('Mã KH'!$C$2:$C$4988,MATCH('Côp+Mega+BigC+Tinh T02'!$B19,'Mã KH'!$A$2:$A$4988,0)),"")</f>
        <v xml:space="preserve">Lô 1/20 , Khu đô thị Ngã năm Sân bay Cát Bi , Đằng Giang , Ngô Quyền , Hải Phòng </v>
      </c>
      <c r="D19" s="362">
        <v>20466</v>
      </c>
      <c r="E19" s="389">
        <v>7142</v>
      </c>
      <c r="F19" s="390"/>
      <c r="G19" s="390"/>
      <c r="H19" s="390"/>
      <c r="I19" s="390"/>
      <c r="J19" s="390"/>
      <c r="K19" s="390"/>
      <c r="L19" s="390"/>
      <c r="M19" s="390"/>
      <c r="N19" s="390"/>
      <c r="O19" s="390">
        <v>40</v>
      </c>
      <c r="P19" s="390"/>
      <c r="Q19" s="390"/>
      <c r="R19" s="390"/>
      <c r="S19" s="390"/>
      <c r="T19" s="390">
        <v>1</v>
      </c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1"/>
      <c r="AF19" s="392"/>
      <c r="AG19" s="392"/>
      <c r="AH19" s="380"/>
    </row>
    <row r="20" spans="1:34" ht="18" customHeight="1">
      <c r="A20" s="514">
        <v>45810</v>
      </c>
      <c r="B20" s="398" t="s">
        <v>17102</v>
      </c>
      <c r="C20" s="353" t="str">
        <f>+IFERROR(INDEX('Mã KH'!$C$2:$C$4988,MATCH('Côp+Mega+BigC+Tinh T02'!$B20,'Mã KH'!$A$2:$A$4988,0)),"")</f>
        <v xml:space="preserve">siêu thị chợ hay , cửa đông chợ quán toan , hồng bàng , hải phòng </v>
      </c>
      <c r="D20" s="362">
        <v>20554</v>
      </c>
      <c r="E20" s="389" t="s">
        <v>17506</v>
      </c>
      <c r="F20" s="390"/>
      <c r="G20" s="390"/>
      <c r="H20" s="390"/>
      <c r="I20" s="390"/>
      <c r="J20" s="390"/>
      <c r="K20" s="390"/>
      <c r="L20" s="390"/>
      <c r="M20" s="390">
        <v>10</v>
      </c>
      <c r="N20" s="390"/>
      <c r="O20" s="390">
        <v>15</v>
      </c>
      <c r="P20" s="390"/>
      <c r="Q20" s="390"/>
      <c r="R20" s="390"/>
      <c r="S20" s="390">
        <v>5</v>
      </c>
      <c r="T20" s="390">
        <v>30</v>
      </c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1"/>
      <c r="AF20" s="392"/>
      <c r="AG20" s="392"/>
      <c r="AH20" s="678" t="s">
        <v>17507</v>
      </c>
    </row>
    <row r="21" spans="1:34" ht="18" customHeight="1">
      <c r="A21" s="514">
        <v>45810</v>
      </c>
      <c r="B21" s="398" t="s">
        <v>17503</v>
      </c>
      <c r="C21" s="353" t="str">
        <f>+IFERROR(INDEX('Mã KH'!$C$2:$C$4988,MATCH('Côp+Mega+BigC+Tinh T02'!$B21,'Mã KH'!$A$2:$A$4988,0)),"")</f>
        <v>BH 02-01 dự án Vinhome Imperia Hải Phòng, phường Thượng Lý, Quận Hồng Bàng, thành phố Hải Phòng</v>
      </c>
      <c r="D21" s="362">
        <v>31711</v>
      </c>
      <c r="E21" s="389"/>
      <c r="F21" s="390"/>
      <c r="G21" s="390"/>
      <c r="H21" s="390">
        <v>10</v>
      </c>
      <c r="I21" s="390">
        <v>10</v>
      </c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1"/>
      <c r="AF21" s="392"/>
      <c r="AG21" s="392"/>
      <c r="AH21" s="380"/>
    </row>
    <row r="22" spans="1:34" ht="18" customHeight="1">
      <c r="A22" s="514">
        <v>45810</v>
      </c>
      <c r="B22" s="398" t="s">
        <v>17504</v>
      </c>
      <c r="C22" s="353" t="str">
        <f>+IFERROR(INDEX('Mã KH'!$C$2:$C$4988,MATCH('Côp+Mega+BigC+Tinh T02'!$B22,'Mã KH'!$A$2:$A$4988,0)),"")</f>
        <v>Số 388 +388A Tô Hiệu, phường Hồ Nam, Quận Lê Chân, thành phố Hải Phòng</v>
      </c>
      <c r="D22" s="362">
        <v>31712</v>
      </c>
      <c r="E22" s="389"/>
      <c r="F22" s="390"/>
      <c r="G22" s="390"/>
      <c r="H22" s="390">
        <v>5</v>
      </c>
      <c r="I22" s="390">
        <v>8</v>
      </c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1"/>
      <c r="AF22" s="392"/>
      <c r="AG22" s="392"/>
      <c r="AH22" s="380"/>
    </row>
    <row r="23" spans="1:34" ht="18" customHeight="1">
      <c r="A23" s="514">
        <v>45810</v>
      </c>
      <c r="B23" s="398" t="s">
        <v>17504</v>
      </c>
      <c r="C23" s="353" t="str">
        <f>+IFERROR(INDEX('Mã KH'!$C$2:$C$4988,MATCH('Côp+Mega+BigC+Tinh T02'!$B23,'Mã KH'!$A$2:$A$4988,0)),"")</f>
        <v>Số 388 +388A Tô Hiệu, phường Hồ Nam, Quận Lê Chân, thành phố Hải Phòng</v>
      </c>
      <c r="D23" s="362">
        <v>31713</v>
      </c>
      <c r="E23" s="389"/>
      <c r="F23" s="390"/>
      <c r="G23" s="390"/>
      <c r="H23" s="390">
        <v>5</v>
      </c>
      <c r="I23" s="390">
        <v>10</v>
      </c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1"/>
      <c r="AF23" s="392"/>
      <c r="AG23" s="392"/>
      <c r="AH23" s="380"/>
    </row>
    <row r="24" spans="1:34" ht="18" customHeight="1">
      <c r="A24" s="514">
        <v>45810</v>
      </c>
      <c r="B24" s="398" t="s">
        <v>17505</v>
      </c>
      <c r="C24" s="353" t="str">
        <f>+IFERROR(INDEX('Mã KH'!$C$2:$C$4988,MATCH('Côp+Mega+BigC+Tinh T02'!$B24,'Mã KH'!$A$2:$A$4988,0)),"")</f>
        <v>81 Trần Phú, Phường Cầu Đất, Quận Ngô Quyền, thành phố Hải Phòng</v>
      </c>
      <c r="D24" s="362">
        <v>31710</v>
      </c>
      <c r="E24" s="389"/>
      <c r="F24" s="390"/>
      <c r="G24" s="390"/>
      <c r="H24" s="390">
        <v>4</v>
      </c>
      <c r="I24" s="390">
        <v>10</v>
      </c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1"/>
      <c r="AF24" s="392"/>
      <c r="AG24" s="392"/>
      <c r="AH24" s="380"/>
    </row>
    <row r="25" spans="1:34" ht="18" customHeight="1">
      <c r="A25" s="514">
        <v>45810</v>
      </c>
      <c r="B25" s="398" t="s">
        <v>17505</v>
      </c>
      <c r="C25" s="353" t="str">
        <f>+IFERROR(INDEX('Mã KH'!$C$2:$C$4988,MATCH('Côp+Mega+BigC+Tinh T02'!$B25,'Mã KH'!$A$2:$A$4988,0)),"")</f>
        <v>81 Trần Phú, Phường Cầu Đất, Quận Ngô Quyền, thành phố Hải Phòng</v>
      </c>
      <c r="D25" s="362">
        <v>31709</v>
      </c>
      <c r="E25" s="389"/>
      <c r="F25" s="390"/>
      <c r="G25" s="390"/>
      <c r="H25" s="390">
        <v>10</v>
      </c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1"/>
      <c r="AF25" s="392"/>
      <c r="AG25" s="392"/>
      <c r="AH25" s="380"/>
    </row>
    <row r="26" spans="1:34" ht="18" customHeight="1">
      <c r="A26" s="513"/>
      <c r="B26" s="398"/>
      <c r="C26" s="372" t="s">
        <v>17508</v>
      </c>
      <c r="D26" s="362"/>
      <c r="E26" s="389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1"/>
      <c r="AF26" s="392"/>
      <c r="AG26" s="392"/>
      <c r="AH26" s="380"/>
    </row>
    <row r="27" spans="1:34" ht="18" customHeight="1">
      <c r="A27" s="514">
        <v>45840</v>
      </c>
      <c r="B27" s="398" t="s">
        <v>16738</v>
      </c>
      <c r="C27" s="353" t="str">
        <f>+IFERROR(INDEX('Mã KH'!$C$2:$C$4988,MATCH('Côp+Mega+BigC+Tinh T02'!$B27,'Mã KH'!$A$2:$A$4988,0)),"")</f>
        <v xml:space="preserve">thôn Xuân , Tân tiến , TP.Bắc Giang </v>
      </c>
      <c r="D27" s="362">
        <v>20468</v>
      </c>
      <c r="E27" s="389">
        <v>8106</v>
      </c>
      <c r="F27" s="390"/>
      <c r="G27" s="390"/>
      <c r="H27" s="390"/>
      <c r="I27" s="390"/>
      <c r="J27" s="390"/>
      <c r="K27" s="390"/>
      <c r="L27" s="390"/>
      <c r="M27" s="390"/>
      <c r="N27" s="390"/>
      <c r="O27" s="390">
        <v>40</v>
      </c>
      <c r="P27" s="390"/>
      <c r="Q27" s="390"/>
      <c r="R27" s="390"/>
      <c r="S27" s="390">
        <v>8</v>
      </c>
      <c r="T27" s="390">
        <v>8</v>
      </c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1"/>
      <c r="AF27" s="392"/>
      <c r="AG27" s="392"/>
      <c r="AH27" s="380"/>
    </row>
    <row r="28" spans="1:34" ht="18" customHeight="1">
      <c r="A28" s="514">
        <v>45840</v>
      </c>
      <c r="B28" s="398" t="s">
        <v>16740</v>
      </c>
      <c r="C28" s="353" t="str">
        <f>+IFERROR(INDEX('Mã KH'!$C$2:$C$4988,MATCH('Côp+Mega+BigC+Tinh T02'!$B28,'Mã KH'!$A$2:$A$4988,0)),"")</f>
        <v xml:space="preserve">km6+ 600 , thửa đất HH1 KĐT 13 , Trần Hưng Đạo , p.Bắc Lệnh , tp.Lào Cai </v>
      </c>
      <c r="D28" s="362">
        <v>20469</v>
      </c>
      <c r="E28" s="389">
        <v>8107</v>
      </c>
      <c r="F28" s="390"/>
      <c r="G28" s="390"/>
      <c r="H28" s="390"/>
      <c r="I28" s="390"/>
      <c r="J28" s="390"/>
      <c r="K28" s="390"/>
      <c r="L28" s="390"/>
      <c r="M28" s="390"/>
      <c r="N28" s="390"/>
      <c r="O28" s="390">
        <v>40</v>
      </c>
      <c r="P28" s="390"/>
      <c r="Q28" s="390"/>
      <c r="R28" s="390"/>
      <c r="S28" s="390">
        <v>4</v>
      </c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1"/>
      <c r="AF28" s="392"/>
      <c r="AG28" s="392"/>
      <c r="AH28" s="380"/>
    </row>
    <row r="29" spans="1:34" ht="18" customHeight="1">
      <c r="A29" s="514">
        <v>45840</v>
      </c>
      <c r="B29" s="398" t="s">
        <v>16756</v>
      </c>
      <c r="C29" s="353" t="str">
        <f>+IFERROR(INDEX('Mã KH'!$C$2:$C$4988,MATCH('Côp+Mega+BigC+Tinh T02'!$B29,'Mã KH'!$A$2:$A$4988,0)),"")</f>
        <v xml:space="preserve">khu tttm Vĩnh Phúc , Phường Khai Quang , TP.Vĩnh Yên ,Vĩnh Phúc </v>
      </c>
      <c r="D29" s="362">
        <v>20726</v>
      </c>
      <c r="E29" s="389">
        <v>8108</v>
      </c>
      <c r="F29" s="390"/>
      <c r="G29" s="390"/>
      <c r="H29" s="390"/>
      <c r="I29" s="390"/>
      <c r="J29" s="390"/>
      <c r="K29" s="390"/>
      <c r="L29" s="390"/>
      <c r="M29" s="390"/>
      <c r="N29" s="390"/>
      <c r="O29" s="390">
        <v>20</v>
      </c>
      <c r="P29" s="390"/>
      <c r="Q29" s="390">
        <v>20</v>
      </c>
      <c r="R29" s="390"/>
      <c r="S29" s="390">
        <v>12</v>
      </c>
      <c r="T29" s="390">
        <v>7</v>
      </c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1"/>
      <c r="AF29" s="392"/>
      <c r="AG29" s="392"/>
      <c r="AH29" s="380"/>
    </row>
    <row r="30" spans="1:34" ht="18" customHeight="1">
      <c r="A30" s="514">
        <v>45840</v>
      </c>
      <c r="B30" s="398" t="s">
        <v>16747</v>
      </c>
      <c r="C30" s="353" t="str">
        <f>+IFERROR(INDEX('Mã KH'!$C$2:$C$4988,MATCH('Côp+Mega+BigC+Tinh T02'!$B30,'Mã KH'!$A$2:$A$4988,0)),"")</f>
        <v xml:space="preserve">siêu thị Thiên Trường , Lộc hòa , Nam định </v>
      </c>
      <c r="D30" s="362">
        <v>20727</v>
      </c>
      <c r="E30" s="389">
        <v>8109</v>
      </c>
      <c r="F30" s="390"/>
      <c r="G30" s="390"/>
      <c r="H30" s="390"/>
      <c r="I30" s="390"/>
      <c r="J30" s="390"/>
      <c r="K30" s="390"/>
      <c r="L30" s="390"/>
      <c r="M30" s="390"/>
      <c r="N30" s="390"/>
      <c r="O30" s="390">
        <v>20</v>
      </c>
      <c r="P30" s="390"/>
      <c r="Q30" s="390">
        <v>20</v>
      </c>
      <c r="R30" s="390"/>
      <c r="S30" s="390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1"/>
      <c r="AF30" s="392"/>
      <c r="AG30" s="392"/>
      <c r="AH30" s="380"/>
    </row>
    <row r="31" spans="1:34" ht="18" customHeight="1">
      <c r="A31" s="514">
        <v>45840</v>
      </c>
      <c r="B31" s="398" t="s">
        <v>16737</v>
      </c>
      <c r="C31" s="353" t="str">
        <f>+IFERROR(INDEX('Mã KH'!$C$2:$C$4988,MATCH('Côp+Mega+BigC+Tinh T02'!$B31,'Mã KH'!$A$2:$A$4988,0)),"")</f>
        <v xml:space="preserve">KDC Việt Bắc , p.Tân Lập , TP.Thái Nguyên </v>
      </c>
      <c r="D31" s="362">
        <v>20730</v>
      </c>
      <c r="E31" s="389">
        <v>8112</v>
      </c>
      <c r="F31" s="390"/>
      <c r="G31" s="390"/>
      <c r="H31" s="390"/>
      <c r="I31" s="390"/>
      <c r="J31" s="390"/>
      <c r="K31" s="390">
        <v>5</v>
      </c>
      <c r="L31" s="390"/>
      <c r="M31" s="390"/>
      <c r="N31" s="390"/>
      <c r="O31" s="390">
        <v>20</v>
      </c>
      <c r="P31" s="390"/>
      <c r="Q31" s="390">
        <v>20</v>
      </c>
      <c r="R31" s="390"/>
      <c r="S31" s="390">
        <v>4</v>
      </c>
      <c r="T31" s="390">
        <v>24</v>
      </c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1"/>
      <c r="AF31" s="392"/>
      <c r="AG31" s="392"/>
      <c r="AH31" s="380"/>
    </row>
    <row r="32" spans="1:34" ht="18" customHeight="1">
      <c r="A32" s="514">
        <v>45840</v>
      </c>
      <c r="B32" s="398" t="s">
        <v>16757</v>
      </c>
      <c r="C32" s="353" t="str">
        <f>+IFERROR(INDEX('Mã KH'!$C$2:$C$4988,MATCH('Côp+Mega+BigC+Tinh T02'!$B32,'Mã KH'!$A$2:$A$4988,0)),"")</f>
        <v xml:space="preserve">Đường Trần Nhật Duật , xã Ninh Phúc , TP.Ninh Bình </v>
      </c>
      <c r="D32" s="362">
        <v>20729</v>
      </c>
      <c r="E32" s="389">
        <v>8111</v>
      </c>
      <c r="F32" s="390"/>
      <c r="G32" s="390"/>
      <c r="H32" s="390"/>
      <c r="I32" s="390"/>
      <c r="J32" s="390"/>
      <c r="K32" s="390"/>
      <c r="L32" s="390"/>
      <c r="M32" s="390"/>
      <c r="N32" s="390"/>
      <c r="O32" s="390">
        <v>20</v>
      </c>
      <c r="P32" s="390"/>
      <c r="Q32" s="390">
        <v>20</v>
      </c>
      <c r="R32" s="390"/>
      <c r="S32" s="390">
        <v>4</v>
      </c>
      <c r="T32" s="390">
        <v>6</v>
      </c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1"/>
      <c r="AF32" s="392"/>
      <c r="AG32" s="392"/>
      <c r="AH32" s="380"/>
    </row>
    <row r="33" spans="1:34" ht="18" customHeight="1">
      <c r="A33" s="514">
        <v>45840</v>
      </c>
      <c r="B33" s="398" t="s">
        <v>16753</v>
      </c>
      <c r="C33" s="353" t="str">
        <f>+IFERROR(INDEX('Mã KH'!$C$2:$C$4988,MATCH('Côp+Mega+BigC+Tinh T02'!$B33,'Mã KH'!$A$2:$A$4988,0)),"")</f>
        <v xml:space="preserve">nguyễn tất thành , phường thanh niên , tp. Việt trì , tỉnh Phú Thọ </v>
      </c>
      <c r="D33" s="362">
        <v>20728</v>
      </c>
      <c r="E33" s="389">
        <v>8110</v>
      </c>
      <c r="F33" s="390"/>
      <c r="G33" s="390"/>
      <c r="H33" s="390"/>
      <c r="I33" s="390"/>
      <c r="J33" s="390"/>
      <c r="K33" s="390">
        <v>10</v>
      </c>
      <c r="L33" s="390"/>
      <c r="M33" s="390"/>
      <c r="N33" s="390"/>
      <c r="O33" s="390">
        <v>20</v>
      </c>
      <c r="P33" s="390"/>
      <c r="Q33" s="390"/>
      <c r="R33" s="390"/>
      <c r="S33" s="390"/>
      <c r="T33" s="390"/>
      <c r="U33" s="390"/>
      <c r="V33" s="390"/>
      <c r="W33" s="390"/>
      <c r="X33" s="390"/>
      <c r="Y33" s="390">
        <v>10</v>
      </c>
      <c r="Z33" s="390"/>
      <c r="AA33" s="390"/>
      <c r="AB33" s="390"/>
      <c r="AC33" s="390"/>
      <c r="AD33" s="390"/>
      <c r="AE33" s="391"/>
      <c r="AF33" s="392"/>
      <c r="AG33" s="392"/>
      <c r="AH33" s="380"/>
    </row>
    <row r="34" spans="1:34" ht="18" customHeight="1">
      <c r="A34" s="514">
        <v>45840</v>
      </c>
      <c r="B34" s="398" t="s">
        <v>17514</v>
      </c>
      <c r="C34" s="353" t="str">
        <f>+IFERROR(INDEX('Mã KH'!$C$2:$C$4988,MATCH('Côp+Mega+BigC+Tinh T02'!$B34,'Mã KH'!$A$2:$A$4988,0)),"")</f>
        <v>Tầng 1, Tòa A, khu dịch vụ 7A-8A tòa nhà Lideco Hạ Long, Phường Trần Hưng Đạo, Thành phố Hạ Long, Tỉnh Quảng Ninh</v>
      </c>
      <c r="D34" s="362">
        <v>31715</v>
      </c>
      <c r="E34" s="389"/>
      <c r="F34" s="390"/>
      <c r="G34" s="390"/>
      <c r="H34" s="390"/>
      <c r="I34" s="390">
        <v>20</v>
      </c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1"/>
      <c r="AF34" s="392"/>
      <c r="AG34" s="392"/>
      <c r="AH34" s="380"/>
    </row>
    <row r="35" spans="1:34" ht="18" customHeight="1">
      <c r="A35" s="514">
        <v>45840</v>
      </c>
      <c r="B35" s="398" t="s">
        <v>17515</v>
      </c>
      <c r="C35" s="353" t="str">
        <f>+IFERROR(INDEX('Mã KH'!$C$2:$C$4988,MATCH('Côp+Mega+BigC+Tinh T02'!$B35,'Mã KH'!$A$2:$A$4988,0)),"")</f>
        <v>Số 1 lô A6, KĐT Mới phía đông Hòn Cặp Bè, Tổ 4, khu 4A, Phường Hồng Hải, Thành phố Hạ Long, Tỉnh Quảng Ninh</v>
      </c>
      <c r="D35" s="362">
        <v>31714</v>
      </c>
      <c r="E35" s="389"/>
      <c r="F35" s="390"/>
      <c r="G35" s="390"/>
      <c r="H35" s="390">
        <v>10</v>
      </c>
      <c r="I35" s="390">
        <v>30</v>
      </c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1"/>
      <c r="AF35" s="392"/>
      <c r="AG35" s="392"/>
      <c r="AH35" s="380"/>
    </row>
    <row r="36" spans="1:34" ht="18" customHeight="1">
      <c r="A36" s="514">
        <v>45840</v>
      </c>
      <c r="B36" s="398" t="s">
        <v>16562</v>
      </c>
      <c r="C36" s="353" t="str">
        <f>+IFERROR(INDEX('Mã KH'!$C$2:$C$4988,MATCH('Côp+Mega+BigC+Tinh T02'!$B36,'Mã KH'!$A$2:$A$4988,0)),"")</f>
        <v xml:space="preserve">Số 2 , đường Phan Đình phùng , P.Hà Nam ,TP Hà Tĩnh </v>
      </c>
      <c r="D36" s="362">
        <v>20625</v>
      </c>
      <c r="E36" s="389">
        <v>7101</v>
      </c>
      <c r="F36" s="390"/>
      <c r="G36" s="390"/>
      <c r="H36" s="390"/>
      <c r="I36" s="390"/>
      <c r="J36" s="390"/>
      <c r="K36" s="390"/>
      <c r="L36" s="390"/>
      <c r="M36" s="390">
        <v>15</v>
      </c>
      <c r="N36" s="390"/>
      <c r="O36" s="390">
        <v>20</v>
      </c>
      <c r="P36" s="390">
        <v>15</v>
      </c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1"/>
      <c r="AF36" s="392"/>
      <c r="AG36" s="392"/>
      <c r="AH36" s="380"/>
    </row>
    <row r="37" spans="1:34" ht="18" customHeight="1">
      <c r="A37" s="514">
        <v>45840</v>
      </c>
      <c r="B37" s="398" t="s">
        <v>17634</v>
      </c>
      <c r="C37" s="353" t="str">
        <f>+IFERROR(INDEX('Mã KH'!$C$2:$C$4988,MATCH('Côp+Mega+BigC+Tinh T02'!$B37,'Mã KH'!$A$2:$A$4988,0)),"")</f>
        <v>Siêu Thị Phú Sơn, Xã Kỳ Liên, Huyện Kỳ Anh, Tỉnh Hà Tĩnh</v>
      </c>
      <c r="D37" s="362">
        <v>20756</v>
      </c>
      <c r="E37" s="389"/>
      <c r="F37" s="390"/>
      <c r="G37" s="390"/>
      <c r="H37" s="390"/>
      <c r="I37" s="390"/>
      <c r="J37" s="390"/>
      <c r="K37" s="390"/>
      <c r="L37" s="390"/>
      <c r="M37" s="390"/>
      <c r="N37" s="390"/>
      <c r="O37" s="390">
        <v>30</v>
      </c>
      <c r="P37" s="390"/>
      <c r="Q37" s="390"/>
      <c r="R37" s="390"/>
      <c r="S37" s="390">
        <v>15</v>
      </c>
      <c r="T37" s="390"/>
      <c r="U37" s="390"/>
      <c r="V37" s="390"/>
      <c r="W37" s="390"/>
      <c r="X37" s="390"/>
      <c r="Y37" s="390"/>
      <c r="Z37" s="390">
        <v>20</v>
      </c>
      <c r="AA37" s="390"/>
      <c r="AB37" s="390"/>
      <c r="AC37" s="390"/>
      <c r="AD37" s="390"/>
      <c r="AE37" s="391"/>
      <c r="AF37" s="392"/>
      <c r="AG37" s="392"/>
      <c r="AH37" s="380"/>
    </row>
    <row r="38" spans="1:34" ht="18" customHeight="1">
      <c r="A38" s="514">
        <v>45840</v>
      </c>
      <c r="B38" s="398" t="s">
        <v>10988</v>
      </c>
      <c r="C38" s="353" t="str">
        <f>+IFERROR(INDEX('Mã KH'!$C$2:$C$4988,MATCH('Côp+Mega+BigC+Tinh T02'!$B38,'Mã KH'!$A$2:$A$4988,0)),"")</f>
        <v>34 Nguyễn Biên thị trấn Cẩm xuyên,  thành phố Hà Tĩnh, Tỉnh Hà Tĩnh</v>
      </c>
      <c r="D38" s="362">
        <v>20748</v>
      </c>
      <c r="E38" s="389">
        <v>8163</v>
      </c>
      <c r="F38" s="390"/>
      <c r="G38" s="390"/>
      <c r="H38" s="390"/>
      <c r="I38" s="390"/>
      <c r="J38" s="390"/>
      <c r="K38" s="390"/>
      <c r="L38" s="390"/>
      <c r="M38" s="390">
        <v>5</v>
      </c>
      <c r="N38" s="390"/>
      <c r="O38" s="390">
        <v>10</v>
      </c>
      <c r="P38" s="390">
        <v>5</v>
      </c>
      <c r="Q38" s="390"/>
      <c r="R38" s="390"/>
      <c r="S38" s="390">
        <v>3</v>
      </c>
      <c r="T38" s="390"/>
      <c r="U38" s="390">
        <v>3</v>
      </c>
      <c r="V38" s="390"/>
      <c r="W38" s="390"/>
      <c r="X38" s="390"/>
      <c r="Y38" s="390"/>
      <c r="Z38" s="390"/>
      <c r="AA38" s="390"/>
      <c r="AB38" s="390"/>
      <c r="AC38" s="390"/>
      <c r="AD38" s="390"/>
      <c r="AE38" s="391"/>
      <c r="AF38" s="392"/>
      <c r="AG38" s="392"/>
      <c r="AH38" s="380"/>
    </row>
    <row r="39" spans="1:34" ht="18" customHeight="1">
      <c r="A39" s="514">
        <v>45840</v>
      </c>
      <c r="B39" s="398" t="s">
        <v>16746</v>
      </c>
      <c r="C39" s="353" t="str">
        <f>+IFERROR(INDEX('Mã KH'!$C$2:$C$4988,MATCH('Côp+Mega+BigC+Tinh T02'!$B39,'Mã KH'!$A$2:$A$4988,0)),"")</f>
        <v xml:space="preserve">Số 2 Đường Quang Trung , phường quang trung , thành phố Vinh , tỉnh Nghệ An </v>
      </c>
      <c r="D39" s="362">
        <v>20467</v>
      </c>
      <c r="E39" s="389">
        <v>8105</v>
      </c>
      <c r="F39" s="390"/>
      <c r="G39" s="390"/>
      <c r="H39" s="390"/>
      <c r="I39" s="390"/>
      <c r="J39" s="390"/>
      <c r="K39" s="390"/>
      <c r="L39" s="390"/>
      <c r="M39" s="390"/>
      <c r="N39" s="390"/>
      <c r="O39" s="390">
        <v>20</v>
      </c>
      <c r="P39" s="390"/>
      <c r="Q39" s="390">
        <v>20</v>
      </c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1"/>
      <c r="AF39" s="392"/>
      <c r="AG39" s="392"/>
      <c r="AH39" s="380"/>
    </row>
    <row r="40" spans="1:34" ht="18" customHeight="1">
      <c r="A40" s="513"/>
      <c r="B40" s="398"/>
      <c r="C40" s="372" t="s">
        <v>17635</v>
      </c>
      <c r="D40" s="362"/>
      <c r="E40" s="389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1"/>
      <c r="AF40" s="392"/>
      <c r="AG40" s="392"/>
      <c r="AH40" s="380"/>
    </row>
    <row r="41" spans="1:34" ht="18" customHeight="1">
      <c r="A41" s="514">
        <v>45871</v>
      </c>
      <c r="B41" s="398" t="s">
        <v>17267</v>
      </c>
      <c r="C41" s="353" t="str">
        <f>+IFERROR(INDEX('Mã KH'!$C$2:$C$4988,MATCH('Côp+Mega+BigC+Tinh T02'!$B41,'Mã KH'!$A$2:$A$4988,0)),"")</f>
        <v xml:space="preserve">28 đường lương ngọc quyến , quang trung </v>
      </c>
      <c r="D41" s="362">
        <v>31887</v>
      </c>
      <c r="E41" s="389"/>
      <c r="F41" s="390"/>
      <c r="G41" s="390"/>
      <c r="H41" s="390">
        <v>15</v>
      </c>
      <c r="I41" s="390">
        <v>15</v>
      </c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0"/>
      <c r="AD41" s="390"/>
      <c r="AE41" s="391"/>
      <c r="AF41" s="392"/>
      <c r="AG41" s="392"/>
      <c r="AH41" s="380"/>
    </row>
    <row r="42" spans="1:34" ht="18" customHeight="1">
      <c r="A42" s="514">
        <v>45871</v>
      </c>
      <c r="B42" s="398" t="s">
        <v>17267</v>
      </c>
      <c r="C42" s="353" t="str">
        <f>+IFERROR(INDEX('Mã KH'!$C$2:$C$4988,MATCH('Côp+Mega+BigC+Tinh T02'!$B42,'Mã KH'!$A$2:$A$4988,0)),"")</f>
        <v xml:space="preserve">28 đường lương ngọc quyến , quang trung </v>
      </c>
      <c r="D42" s="362">
        <v>31888</v>
      </c>
      <c r="E42" s="389"/>
      <c r="F42" s="390"/>
      <c r="G42" s="390"/>
      <c r="H42" s="390"/>
      <c r="I42" s="390">
        <v>20</v>
      </c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1"/>
      <c r="AF42" s="392"/>
      <c r="AG42" s="392"/>
      <c r="AH42" s="380"/>
    </row>
    <row r="43" spans="1:34" ht="18" customHeight="1">
      <c r="A43" s="514">
        <v>45871</v>
      </c>
      <c r="B43" s="398" t="s">
        <v>17636</v>
      </c>
      <c r="C43" s="353" t="str">
        <f>+IFERROR(INDEX('Mã KH'!$C$2:$C$4988,MATCH('Côp+Mega+BigC+Tinh T02'!$B43,'Mã KH'!$A$2:$A$4988,0)),"")</f>
        <v>439 lương ngọc quyến , hoàng văn thụ , thái nguyên</v>
      </c>
      <c r="D43" s="362">
        <v>31890</v>
      </c>
      <c r="E43" s="389"/>
      <c r="F43" s="390"/>
      <c r="G43" s="390"/>
      <c r="H43" s="390">
        <v>15</v>
      </c>
      <c r="I43" s="390">
        <v>20</v>
      </c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1"/>
      <c r="AF43" s="392"/>
      <c r="AG43" s="392"/>
      <c r="AH43" s="380"/>
    </row>
    <row r="44" spans="1:34" ht="18" customHeight="1">
      <c r="A44" s="514">
        <v>45871</v>
      </c>
      <c r="B44" s="398" t="s">
        <v>17636</v>
      </c>
      <c r="C44" s="353" t="str">
        <f>+IFERROR(INDEX('Mã KH'!$C$2:$C$4988,MATCH('Côp+Mega+BigC+Tinh T02'!$B44,'Mã KH'!$A$2:$A$4988,0)),"")</f>
        <v>439 lương ngọc quyến , hoàng văn thụ , thái nguyên</v>
      </c>
      <c r="D44" s="362">
        <v>31889</v>
      </c>
      <c r="E44" s="389"/>
      <c r="F44" s="390"/>
      <c r="G44" s="390"/>
      <c r="H44" s="390">
        <v>15</v>
      </c>
      <c r="I44" s="390">
        <v>15</v>
      </c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1"/>
      <c r="AF44" s="392"/>
      <c r="AG44" s="392"/>
      <c r="AH44" s="380"/>
    </row>
    <row r="45" spans="1:34" ht="18" customHeight="1">
      <c r="A45" s="513"/>
      <c r="B45" s="398"/>
      <c r="C45" s="372" t="s">
        <v>17823</v>
      </c>
      <c r="D45" s="362"/>
      <c r="E45" s="389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1"/>
      <c r="AF45" s="392"/>
      <c r="AG45" s="392"/>
      <c r="AH45" s="380"/>
    </row>
    <row r="46" spans="1:34" ht="18" customHeight="1">
      <c r="A46" s="514">
        <v>45932</v>
      </c>
      <c r="B46" s="398" t="s">
        <v>7139</v>
      </c>
      <c r="C46" s="353" t="str">
        <f>+IFERROR(INDEX('Mã KH'!$C$2:$C$4988,MATCH('Côp+Mega+BigC+Tinh T02'!$B46,'Mã KH'!$A$2:$A$4988,0)),"")</f>
        <v>Số 01, đường Minh Cầu, Phường Phan Đình Phùng, Thành phố Thái Nguyên, Tỉnh Thái Nguyên</v>
      </c>
      <c r="D46" s="362">
        <v>20810</v>
      </c>
      <c r="E46" s="389">
        <v>8695</v>
      </c>
      <c r="F46" s="390"/>
      <c r="G46" s="390"/>
      <c r="H46" s="390"/>
      <c r="I46" s="390"/>
      <c r="J46" s="390"/>
      <c r="K46" s="390"/>
      <c r="L46" s="390"/>
      <c r="M46" s="390"/>
      <c r="N46" s="390"/>
      <c r="O46" s="390">
        <v>10</v>
      </c>
      <c r="P46" s="390">
        <v>25</v>
      </c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1"/>
      <c r="AE46" s="392"/>
      <c r="AF46" s="392"/>
      <c r="AG46" s="380"/>
      <c r="AH46" s="380"/>
    </row>
    <row r="47" spans="1:34" ht="18" customHeight="1">
      <c r="A47" s="514">
        <v>45932</v>
      </c>
      <c r="B47" s="398" t="s">
        <v>7139</v>
      </c>
      <c r="C47" s="353" t="str">
        <f>+IFERROR(INDEX('Mã KH'!$C$2:$C$4988,MATCH('Côp+Mega+BigC+Tinh T02'!$B47,'Mã KH'!$A$2:$A$4988,0)),"")</f>
        <v>Số 01, đường Minh Cầu, Phường Phan Đình Phùng, Thành phố Thái Nguyên, Tỉnh Thái Nguyên</v>
      </c>
      <c r="D47" s="362">
        <v>20787</v>
      </c>
      <c r="E47" s="389">
        <v>8674</v>
      </c>
      <c r="F47" s="390"/>
      <c r="G47" s="390"/>
      <c r="H47" s="390"/>
      <c r="I47" s="390"/>
      <c r="J47" s="390"/>
      <c r="K47" s="390"/>
      <c r="L47" s="390"/>
      <c r="M47" s="390">
        <v>20</v>
      </c>
      <c r="N47" s="390"/>
      <c r="O47" s="390">
        <v>50</v>
      </c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1"/>
      <c r="AE47" s="392"/>
      <c r="AF47" s="392"/>
      <c r="AG47" s="380"/>
      <c r="AH47" s="380"/>
    </row>
    <row r="48" spans="1:34" ht="18" customHeight="1">
      <c r="A48" s="514">
        <v>45932</v>
      </c>
      <c r="B48" s="398" t="s">
        <v>6526</v>
      </c>
      <c r="C48" s="353" t="str">
        <f>+IFERROR(INDEX('Mã KH'!$C$2:$C$4988,MATCH('Côp+Mega+BigC+Tinh T02'!$B48,'Mã KH'!$A$2:$A$4988,0)),"")</f>
        <v>Số 1 Nguyễn Lương Bằng, P.Phạm Ngũ Lão, Tp.Hải Dương</v>
      </c>
      <c r="D48" s="362">
        <v>20800</v>
      </c>
      <c r="E48" s="389">
        <v>8696</v>
      </c>
      <c r="F48" s="390"/>
      <c r="G48" s="390"/>
      <c r="H48" s="390"/>
      <c r="I48" s="390"/>
      <c r="J48" s="390"/>
      <c r="K48" s="390">
        <v>3</v>
      </c>
      <c r="L48" s="390"/>
      <c r="M48" s="390">
        <v>5</v>
      </c>
      <c r="N48" s="390"/>
      <c r="O48" s="390">
        <v>10</v>
      </c>
      <c r="P48" s="390">
        <v>6</v>
      </c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1"/>
      <c r="AE48" s="392"/>
      <c r="AF48" s="392"/>
      <c r="AG48" s="380"/>
      <c r="AH48" s="380"/>
    </row>
    <row r="49" spans="1:34" ht="18" customHeight="1">
      <c r="A49" s="514">
        <v>45932</v>
      </c>
      <c r="B49" s="398" t="s">
        <v>6532</v>
      </c>
      <c r="C49" s="353" t="str">
        <f>+IFERROR(INDEX('Mã KH'!$C$2:$C$4988,MATCH('Côp+Mega+BigC+Tinh T02'!$B49,'Mã KH'!$A$2:$A$4988,0)),"")</f>
        <v>TTTM Phố Nối, Nghĩa Hiệp, Yên Mỹ, Hưng Yên</v>
      </c>
      <c r="D49" s="362">
        <v>20801</v>
      </c>
      <c r="E49" s="389">
        <v>8697</v>
      </c>
      <c r="F49" s="390"/>
      <c r="G49" s="390"/>
      <c r="H49" s="390"/>
      <c r="I49" s="390"/>
      <c r="J49" s="390"/>
      <c r="K49" s="390"/>
      <c r="L49" s="390"/>
      <c r="M49" s="390"/>
      <c r="N49" s="390"/>
      <c r="O49" s="390">
        <v>40</v>
      </c>
      <c r="P49" s="390">
        <v>20</v>
      </c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1"/>
      <c r="AE49" s="392"/>
      <c r="AF49" s="392"/>
      <c r="AG49" s="380"/>
      <c r="AH49" s="380"/>
    </row>
    <row r="50" spans="1:34" ht="18" customHeight="1">
      <c r="A50" s="514">
        <v>45932</v>
      </c>
      <c r="B50" s="398" t="s">
        <v>16727</v>
      </c>
      <c r="C50" s="353" t="str">
        <f>+IFERROR(INDEX('Mã KH'!$C$2:$C$4988,MATCH('Côp+Mega+BigC+Tinh T02'!$B50,'Mã KH'!$A$2:$A$4988,0)),"")</f>
        <v xml:space="preserve">Phú Khánh , p,Phúc Khánh , TP.Thái Bình </v>
      </c>
      <c r="D50" s="362">
        <v>20783</v>
      </c>
      <c r="E50" s="389">
        <v>8658</v>
      </c>
      <c r="F50" s="390"/>
      <c r="G50" s="390"/>
      <c r="H50" s="390"/>
      <c r="I50" s="390"/>
      <c r="J50" s="390"/>
      <c r="K50" s="390"/>
      <c r="L50" s="390"/>
      <c r="M50" s="390">
        <v>30</v>
      </c>
      <c r="N50" s="390"/>
      <c r="O50" s="390">
        <v>40</v>
      </c>
      <c r="P50" s="390"/>
      <c r="Q50" s="390">
        <v>20</v>
      </c>
      <c r="R50" s="390"/>
      <c r="S50" s="390">
        <v>8</v>
      </c>
      <c r="T50" s="390">
        <v>15</v>
      </c>
      <c r="U50" s="390"/>
      <c r="V50" s="390"/>
      <c r="W50" s="390"/>
      <c r="X50" s="390"/>
      <c r="Y50" s="390"/>
      <c r="Z50" s="390"/>
      <c r="AA50" s="390"/>
      <c r="AB50" s="390"/>
      <c r="AC50" s="390"/>
      <c r="AD50" s="391"/>
      <c r="AE50" s="392"/>
      <c r="AF50" s="392"/>
      <c r="AG50" s="380"/>
      <c r="AH50" s="380"/>
    </row>
    <row r="51" spans="1:34" ht="18" customHeight="1">
      <c r="A51" s="514">
        <v>45932</v>
      </c>
      <c r="B51" s="398" t="s">
        <v>16740</v>
      </c>
      <c r="C51" s="353" t="str">
        <f>+IFERROR(INDEX('Mã KH'!$C$2:$C$4988,MATCH('Côp+Mega+BigC+Tinh T02'!$B51,'Mã KH'!$A$2:$A$4988,0)),"")</f>
        <v xml:space="preserve">km6+ 600 , thửa đất HH1 KĐT 13 , Trần Hưng Đạo , p.Bắc Lệnh , tp.Lào Cai </v>
      </c>
      <c r="D51" s="362">
        <v>20784</v>
      </c>
      <c r="E51" s="389">
        <v>8659</v>
      </c>
      <c r="F51" s="390"/>
      <c r="G51" s="390"/>
      <c r="H51" s="390"/>
      <c r="I51" s="390"/>
      <c r="J51" s="390"/>
      <c r="K51" s="390"/>
      <c r="L51" s="390"/>
      <c r="M51" s="390"/>
      <c r="N51" s="390"/>
      <c r="O51" s="390">
        <v>40</v>
      </c>
      <c r="P51" s="390"/>
      <c r="Q51" s="390"/>
      <c r="R51" s="390"/>
      <c r="S51" s="390"/>
      <c r="T51" s="390">
        <v>10</v>
      </c>
      <c r="U51" s="390"/>
      <c r="V51" s="390"/>
      <c r="W51" s="390"/>
      <c r="X51" s="390"/>
      <c r="Y51" s="390"/>
      <c r="Z51" s="390"/>
      <c r="AA51" s="390"/>
      <c r="AB51" s="390"/>
      <c r="AC51" s="390"/>
      <c r="AD51" s="391"/>
      <c r="AE51" s="392"/>
      <c r="AF51" s="392"/>
      <c r="AG51" s="380"/>
      <c r="AH51" s="380"/>
    </row>
    <row r="52" spans="1:34" ht="18" customHeight="1">
      <c r="A52" s="514">
        <v>45932</v>
      </c>
      <c r="B52" s="398" t="s">
        <v>16726</v>
      </c>
      <c r="C52" s="353" t="str">
        <f>+IFERROR(INDEX('Mã KH'!$C$2:$C$4988,MATCH('Côp+Mega+BigC+Tinh T02'!$B52,'Mã KH'!$A$2:$A$4988,0)),"")</f>
        <v xml:space="preserve">Lô 1/20 , Khu đô thị Ngã năm Sân bay Cát Bi , Đằng Giang , Ngô Quyền , Hải Phòng </v>
      </c>
      <c r="D52" s="362">
        <v>20782</v>
      </c>
      <c r="E52" s="389">
        <v>8657</v>
      </c>
      <c r="F52" s="390"/>
      <c r="G52" s="390"/>
      <c r="H52" s="390"/>
      <c r="I52" s="390"/>
      <c r="J52" s="390"/>
      <c r="K52" s="390"/>
      <c r="L52" s="390"/>
      <c r="M52" s="390"/>
      <c r="N52" s="390"/>
      <c r="O52" s="390">
        <v>20</v>
      </c>
      <c r="P52" s="390"/>
      <c r="Q52" s="390">
        <v>20</v>
      </c>
      <c r="R52" s="390"/>
      <c r="S52" s="390">
        <v>4</v>
      </c>
      <c r="T52" s="390">
        <v>3</v>
      </c>
      <c r="U52" s="390"/>
      <c r="V52" s="390"/>
      <c r="W52" s="390"/>
      <c r="X52" s="390"/>
      <c r="Y52" s="390"/>
      <c r="Z52" s="390"/>
      <c r="AA52" s="390"/>
      <c r="AB52" s="390"/>
      <c r="AC52" s="390"/>
      <c r="AD52" s="391"/>
      <c r="AE52" s="392"/>
      <c r="AF52" s="392"/>
      <c r="AG52" s="380"/>
      <c r="AH52" s="380"/>
    </row>
    <row r="53" spans="1:34" ht="18" customHeight="1">
      <c r="A53" s="514">
        <v>45932</v>
      </c>
      <c r="B53" s="398" t="s">
        <v>18283</v>
      </c>
      <c r="C53" s="353" t="str">
        <f>+IFERROR(INDEX('Mã KH'!$C$2:$C$4988,MATCH('Côp+Mega+BigC+Tinh T02'!$B53,'Mã KH'!$A$2:$A$4988,0)),"")</f>
        <v xml:space="preserve">341 nguyễn cao , phường võ cường , bắc ninh </v>
      </c>
      <c r="D53" s="362">
        <v>31918</v>
      </c>
      <c r="E53" s="389"/>
      <c r="F53" s="390"/>
      <c r="G53" s="390"/>
      <c r="H53" s="390">
        <v>15</v>
      </c>
      <c r="I53" s="390">
        <v>20</v>
      </c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1"/>
      <c r="AE53" s="392"/>
      <c r="AF53" s="392"/>
      <c r="AG53" s="380"/>
      <c r="AH53" s="380"/>
    </row>
    <row r="54" spans="1:34" ht="18" customHeight="1">
      <c r="A54" s="514">
        <v>45932</v>
      </c>
      <c r="B54" s="398" t="s">
        <v>17167</v>
      </c>
      <c r="C54" s="353" t="str">
        <f>+IFERROR(INDEX('Mã KH'!$C$2:$C$4988,MATCH('Côp+Mega+BigC+Tinh T02'!$B54,'Mã KH'!$A$2:$A$4988,0)),"")</f>
        <v xml:space="preserve">114 đường hạ long , bãi cháy , hạ long , quàng ninh </v>
      </c>
      <c r="D54" s="362">
        <v>31905</v>
      </c>
      <c r="E54" s="389"/>
      <c r="F54" s="390"/>
      <c r="G54" s="390"/>
      <c r="H54" s="390">
        <v>15</v>
      </c>
      <c r="I54" s="390">
        <v>15</v>
      </c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1"/>
      <c r="AE54" s="392"/>
      <c r="AF54" s="392"/>
      <c r="AG54" s="380"/>
      <c r="AH54" s="380"/>
    </row>
    <row r="55" spans="1:34" ht="18" customHeight="1">
      <c r="A55" s="513"/>
      <c r="B55" s="398"/>
      <c r="C55" s="372" t="s">
        <v>17821</v>
      </c>
      <c r="D55" s="362"/>
      <c r="E55" s="389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  <c r="V55" s="390"/>
      <c r="W55" s="390"/>
      <c r="X55" s="390"/>
      <c r="Y55" s="390"/>
      <c r="Z55" s="390"/>
      <c r="AA55" s="390"/>
      <c r="AB55" s="390"/>
      <c r="AC55" s="390"/>
      <c r="AD55" s="391"/>
      <c r="AE55" s="392"/>
      <c r="AF55" s="392"/>
      <c r="AG55" s="380"/>
      <c r="AH55" s="380"/>
    </row>
    <row r="56" spans="1:34" ht="18" customHeight="1">
      <c r="A56" s="514">
        <v>45993</v>
      </c>
      <c r="B56" s="398" t="s">
        <v>16752</v>
      </c>
      <c r="C56" s="353" t="str">
        <f>+IFERROR(INDEX('Mã KH'!$C$2:$C$4988,MATCH('Côp+Mega+BigC+Tinh T02'!$B56,'Mã KH'!$A$2:$A$4988,0)),"")</f>
        <v xml:space="preserve">km 54+100 , quốc lộ 5 , phường nhị châu , thành phố hải Dương </v>
      </c>
      <c r="D56" s="362">
        <v>20841</v>
      </c>
      <c r="E56" s="389">
        <v>8840</v>
      </c>
      <c r="F56" s="390"/>
      <c r="G56" s="390"/>
      <c r="H56" s="390"/>
      <c r="I56" s="390"/>
      <c r="J56" s="390"/>
      <c r="K56" s="390"/>
      <c r="L56" s="390"/>
      <c r="M56" s="390"/>
      <c r="N56" s="390"/>
      <c r="O56" s="390">
        <v>20</v>
      </c>
      <c r="P56" s="390"/>
      <c r="Q56" s="390"/>
      <c r="R56" s="390"/>
      <c r="S56" s="390">
        <v>4</v>
      </c>
      <c r="T56" s="390">
        <v>6</v>
      </c>
      <c r="U56" s="390"/>
      <c r="V56" s="390"/>
      <c r="W56" s="390"/>
      <c r="X56" s="390"/>
      <c r="Y56" s="390"/>
      <c r="Z56" s="390"/>
      <c r="AA56" s="390"/>
      <c r="AB56" s="390"/>
      <c r="AC56" s="390"/>
      <c r="AD56" s="391"/>
      <c r="AE56" s="392"/>
      <c r="AF56" s="392"/>
      <c r="AG56" s="380"/>
      <c r="AH56" s="380"/>
    </row>
    <row r="57" spans="1:34" ht="18" customHeight="1">
      <c r="A57" s="513"/>
      <c r="B57" s="398"/>
      <c r="C57" s="372" t="s">
        <v>17820</v>
      </c>
      <c r="D57" s="362"/>
      <c r="E57" s="389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  <c r="V57" s="390"/>
      <c r="W57" s="390"/>
      <c r="X57" s="390"/>
      <c r="Y57" s="390"/>
      <c r="Z57" s="390"/>
      <c r="AA57" s="390"/>
      <c r="AB57" s="390"/>
      <c r="AC57" s="390"/>
      <c r="AD57" s="391"/>
      <c r="AE57" s="392"/>
      <c r="AF57" s="392"/>
      <c r="AG57" s="380"/>
      <c r="AH57" s="380"/>
    </row>
    <row r="58" spans="1:34" ht="18" customHeight="1">
      <c r="A58" s="514" t="s">
        <v>17839</v>
      </c>
      <c r="B58" s="398" t="s">
        <v>17039</v>
      </c>
      <c r="C58" s="353" t="str">
        <f>+IFERROR(INDEX('Mã KH'!$C$2:$C$4988,MATCH('Côp+Mega+BigC+Tinh T02'!$B58,'Mã KH'!$A$2:$A$4988,0)),"")</f>
        <v xml:space="preserve">số 889 , đường dương tự minh , phường hoàng văn thụ , thái nguyên </v>
      </c>
      <c r="D58" s="362">
        <v>20898</v>
      </c>
      <c r="E58" s="389">
        <v>8959</v>
      </c>
      <c r="F58" s="390"/>
      <c r="G58" s="390"/>
      <c r="H58" s="390"/>
      <c r="I58" s="390"/>
      <c r="J58" s="390"/>
      <c r="K58" s="390"/>
      <c r="L58" s="390"/>
      <c r="M58" s="390"/>
      <c r="N58" s="390"/>
      <c r="O58" s="390">
        <v>30</v>
      </c>
      <c r="P58" s="390"/>
      <c r="Q58" s="390"/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1"/>
      <c r="AE58" s="392"/>
      <c r="AF58" s="392"/>
      <c r="AG58" s="380"/>
      <c r="AH58" s="380"/>
    </row>
    <row r="59" spans="1:34" ht="18" customHeight="1">
      <c r="A59" s="514" t="s">
        <v>17839</v>
      </c>
      <c r="B59" s="398" t="s">
        <v>17019</v>
      </c>
      <c r="C59" s="353" t="str">
        <f>+IFERROR(INDEX('Mã KH'!$C$2:$C$4988,MATCH('Côp+Mega+BigC+Tinh T02'!$B59,'Mã KH'!$A$2:$A$4988,0)),"")</f>
        <v xml:space="preserve">chân cầu vượt đán </v>
      </c>
      <c r="D59" s="362">
        <v>20902</v>
      </c>
      <c r="E59" s="389">
        <v>8966</v>
      </c>
      <c r="F59" s="390"/>
      <c r="G59" s="390"/>
      <c r="H59" s="390"/>
      <c r="I59" s="390"/>
      <c r="J59" s="390"/>
      <c r="K59" s="390"/>
      <c r="L59" s="390"/>
      <c r="M59" s="390">
        <v>15</v>
      </c>
      <c r="N59" s="390"/>
      <c r="O59" s="390">
        <v>30</v>
      </c>
      <c r="P59" s="390">
        <v>10</v>
      </c>
      <c r="Q59" s="390"/>
      <c r="R59" s="390"/>
      <c r="S59" s="390"/>
      <c r="T59" s="390"/>
      <c r="U59" s="390"/>
      <c r="V59" s="390"/>
      <c r="W59" s="390"/>
      <c r="X59" s="390"/>
      <c r="Y59" s="390"/>
      <c r="Z59" s="390"/>
      <c r="AA59" s="390"/>
      <c r="AB59" s="390"/>
      <c r="AC59" s="390"/>
      <c r="AD59" s="391"/>
      <c r="AE59" s="392"/>
      <c r="AF59" s="392"/>
      <c r="AG59" s="380"/>
      <c r="AH59" s="380"/>
    </row>
    <row r="60" spans="1:34" ht="18" customHeight="1">
      <c r="A60" s="514" t="s">
        <v>17839</v>
      </c>
      <c r="B60" s="398" t="s">
        <v>16767</v>
      </c>
      <c r="C60" s="353" t="str">
        <f>+IFERROR(INDEX('Mã KH'!$C$2:$C$4988,MATCH('Côp+Mega+BigC+Tinh T02'!$B60,'Mã KH'!$A$2:$A$4988,0)),"")</f>
        <v xml:space="preserve">phố đông lễ , phường Đông Hải , thành phố Thanh Hóa , tỉnh Thanh Hóa </v>
      </c>
      <c r="D60" s="362">
        <v>20877</v>
      </c>
      <c r="E60" s="389">
        <v>8894</v>
      </c>
      <c r="F60" s="390"/>
      <c r="G60" s="390"/>
      <c r="H60" s="390"/>
      <c r="I60" s="390"/>
      <c r="J60" s="390"/>
      <c r="K60" s="390"/>
      <c r="L60" s="390"/>
      <c r="M60" s="390"/>
      <c r="N60" s="390"/>
      <c r="O60" s="390">
        <v>20</v>
      </c>
      <c r="P60" s="390"/>
      <c r="Q60" s="390"/>
      <c r="R60" s="390"/>
      <c r="S60" s="390"/>
      <c r="T60" s="390">
        <v>12</v>
      </c>
      <c r="U60" s="390"/>
      <c r="V60" s="390"/>
      <c r="W60" s="390"/>
      <c r="X60" s="390"/>
      <c r="Y60" s="390"/>
      <c r="Z60" s="390"/>
      <c r="AA60" s="390"/>
      <c r="AB60" s="390"/>
      <c r="AC60" s="390"/>
      <c r="AD60" s="391"/>
      <c r="AE60" s="392"/>
      <c r="AF60" s="392"/>
      <c r="AG60" s="380"/>
      <c r="AH60" s="380"/>
    </row>
    <row r="61" spans="1:34" ht="18" customHeight="1">
      <c r="A61" s="514" t="s">
        <v>17839</v>
      </c>
      <c r="B61" s="398" t="s">
        <v>16753</v>
      </c>
      <c r="C61" s="353" t="str">
        <f>+IFERROR(INDEX('Mã KH'!$C$2:$C$4988,MATCH('Côp+Mega+BigC+Tinh T02'!$B61,'Mã KH'!$A$2:$A$4988,0)),"")</f>
        <v xml:space="preserve">nguyễn tất thành , phường thanh niên , tp. Việt trì , tỉnh Phú Thọ </v>
      </c>
      <c r="D61" s="362">
        <v>20878</v>
      </c>
      <c r="E61" s="389">
        <v>8895</v>
      </c>
      <c r="F61" s="390"/>
      <c r="G61" s="390"/>
      <c r="H61" s="390"/>
      <c r="I61" s="390"/>
      <c r="J61" s="390"/>
      <c r="K61" s="390">
        <v>15</v>
      </c>
      <c r="L61" s="390"/>
      <c r="M61" s="390"/>
      <c r="N61" s="390"/>
      <c r="O61" s="390">
        <v>20</v>
      </c>
      <c r="P61" s="390"/>
      <c r="Q61" s="390"/>
      <c r="R61" s="390"/>
      <c r="S61" s="390"/>
      <c r="T61" s="390"/>
      <c r="U61" s="390"/>
      <c r="V61" s="390"/>
      <c r="W61" s="390"/>
      <c r="X61" s="390"/>
      <c r="Y61" s="390"/>
      <c r="Z61" s="390"/>
      <c r="AA61" s="390"/>
      <c r="AB61" s="390"/>
      <c r="AC61" s="390"/>
      <c r="AD61" s="391"/>
      <c r="AE61" s="392"/>
      <c r="AF61" s="392"/>
      <c r="AG61" s="380"/>
      <c r="AH61" s="380"/>
    </row>
    <row r="62" spans="1:34" ht="18" customHeight="1">
      <c r="A62" s="514" t="s">
        <v>17839</v>
      </c>
      <c r="B62" s="398" t="s">
        <v>16737</v>
      </c>
      <c r="C62" s="353" t="str">
        <f>+IFERROR(INDEX('Mã KH'!$C$2:$C$4988,MATCH('Côp+Mega+BigC+Tinh T02'!$B62,'Mã KH'!$A$2:$A$4988,0)),"")</f>
        <v xml:space="preserve">KDC Việt Bắc , p.Tân Lập , TP.Thái Nguyên </v>
      </c>
      <c r="D62" s="362">
        <v>20879</v>
      </c>
      <c r="E62" s="389">
        <v>8896</v>
      </c>
      <c r="F62" s="390"/>
      <c r="G62" s="390"/>
      <c r="H62" s="390"/>
      <c r="I62" s="390"/>
      <c r="J62" s="390"/>
      <c r="K62" s="390">
        <v>5</v>
      </c>
      <c r="L62" s="390"/>
      <c r="M62" s="390"/>
      <c r="N62" s="390"/>
      <c r="O62" s="390">
        <v>40</v>
      </c>
      <c r="P62" s="390"/>
      <c r="Q62" s="390"/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1"/>
      <c r="AE62" s="392"/>
      <c r="AF62" s="392"/>
      <c r="AG62" s="380"/>
      <c r="AH62" s="380"/>
    </row>
    <row r="63" spans="1:34" ht="18" customHeight="1">
      <c r="A63" s="514" t="s">
        <v>17839</v>
      </c>
      <c r="B63" s="398" t="s">
        <v>16726</v>
      </c>
      <c r="C63" s="353" t="str">
        <f>+IFERROR(INDEX('Mã KH'!$C$2:$C$4988,MATCH('Côp+Mega+BigC+Tinh T02'!$B63,'Mã KH'!$A$2:$A$4988,0)),"")</f>
        <v xml:space="preserve">Lô 1/20 , Khu đô thị Ngã năm Sân bay Cát Bi , Đằng Giang , Ngô Quyền , Hải Phòng </v>
      </c>
      <c r="D63" s="362">
        <v>20875</v>
      </c>
      <c r="E63" s="389">
        <v>8892</v>
      </c>
      <c r="F63" s="390"/>
      <c r="G63" s="390"/>
      <c r="H63" s="390"/>
      <c r="I63" s="390"/>
      <c r="J63" s="390"/>
      <c r="K63" s="390"/>
      <c r="L63" s="390"/>
      <c r="M63" s="390"/>
      <c r="N63" s="390"/>
      <c r="O63" s="390">
        <v>40</v>
      </c>
      <c r="P63" s="390"/>
      <c r="Q63" s="390"/>
      <c r="R63" s="390"/>
      <c r="S63" s="390">
        <v>16</v>
      </c>
      <c r="T63" s="390">
        <v>3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1"/>
      <c r="AE63" s="392"/>
      <c r="AF63" s="392"/>
      <c r="AG63" s="380"/>
      <c r="AH63" s="380"/>
    </row>
    <row r="64" spans="1:34" ht="18" customHeight="1">
      <c r="A64" s="514" t="s">
        <v>17839</v>
      </c>
      <c r="B64" s="398" t="s">
        <v>16747</v>
      </c>
      <c r="C64" s="353" t="str">
        <f>+IFERROR(INDEX('Mã KH'!$C$2:$C$4988,MATCH('Côp+Mega+BigC+Tinh T02'!$B64,'Mã KH'!$A$2:$A$4988,0)),"")</f>
        <v xml:space="preserve">siêu thị Thiên Trường , Lộc hòa , Nam định </v>
      </c>
      <c r="D64" s="362">
        <v>20876</v>
      </c>
      <c r="E64" s="389">
        <v>8893</v>
      </c>
      <c r="F64" s="390"/>
      <c r="G64" s="390"/>
      <c r="H64" s="390"/>
      <c r="I64" s="390"/>
      <c r="J64" s="390"/>
      <c r="K64" s="390"/>
      <c r="L64" s="390"/>
      <c r="M64" s="390"/>
      <c r="N64" s="390"/>
      <c r="O64" s="390">
        <v>40</v>
      </c>
      <c r="P64" s="390"/>
      <c r="Q64" s="390"/>
      <c r="R64" s="390"/>
      <c r="S64" s="390"/>
      <c r="T64" s="390"/>
      <c r="U64" s="390"/>
      <c r="V64" s="390"/>
      <c r="W64" s="390"/>
      <c r="X64" s="390"/>
      <c r="Y64" s="390"/>
      <c r="Z64" s="390"/>
      <c r="AA64" s="390"/>
      <c r="AB64" s="390"/>
      <c r="AC64" s="390"/>
      <c r="AD64" s="391"/>
      <c r="AE64" s="392"/>
      <c r="AF64" s="392"/>
      <c r="AG64" s="380"/>
      <c r="AH64" s="380"/>
    </row>
    <row r="65" spans="1:34" ht="18" customHeight="1">
      <c r="A65" s="513"/>
      <c r="B65" s="398"/>
      <c r="C65" s="372" t="s">
        <v>18378</v>
      </c>
      <c r="D65" s="362"/>
      <c r="E65" s="389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1"/>
      <c r="AE65" s="392"/>
      <c r="AF65" s="392"/>
      <c r="AG65" s="380"/>
      <c r="AH65" s="380"/>
    </row>
    <row r="66" spans="1:34" ht="18" customHeight="1">
      <c r="A66" s="514" t="s">
        <v>17840</v>
      </c>
      <c r="B66" s="398" t="s">
        <v>18284</v>
      </c>
      <c r="C66" s="353" t="str">
        <f>+IFERROR(INDEX('Mã KH'!$C$2:$C$4988,MATCH('Côp+Mega+BigC+Tinh T02'!$B66,'Mã KH'!$A$2:$A$4988,0)),"")</f>
        <v>Trung tâm thương mại Cát Bi Plaza, số 1 đường Lê Hồng Phong, Phường Lạc Viên, Quận Ngô Quyền, Thành phố Hải Phòng, Việt Nam</v>
      </c>
      <c r="D66" s="362">
        <v>20913</v>
      </c>
      <c r="E66" s="389">
        <v>9904</v>
      </c>
      <c r="F66" s="390"/>
      <c r="G66" s="390"/>
      <c r="H66" s="390"/>
      <c r="I66" s="390"/>
      <c r="J66" s="390"/>
      <c r="K66" s="390"/>
      <c r="L66" s="390"/>
      <c r="M66" s="390"/>
      <c r="N66" s="390"/>
      <c r="O66" s="390">
        <v>40</v>
      </c>
      <c r="P66" s="390">
        <v>10</v>
      </c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1"/>
      <c r="AE66" s="392"/>
      <c r="AF66" s="392"/>
      <c r="AG66" s="380"/>
      <c r="AH66" s="380"/>
    </row>
    <row r="67" spans="1:34" ht="18" customHeight="1">
      <c r="A67" s="514" t="s">
        <v>17840</v>
      </c>
      <c r="B67" s="398" t="s">
        <v>16753</v>
      </c>
      <c r="C67" s="353" t="str">
        <f>+IFERROR(INDEX('Mã KH'!$C$2:$C$4988,MATCH('Côp+Mega+BigC+Tinh T02'!$B67,'Mã KH'!$A$2:$A$4988,0)),"")</f>
        <v xml:space="preserve">nguyễn tất thành , phường thanh niên , tp. Việt trì , tỉnh Phú Thọ </v>
      </c>
      <c r="D67" s="362">
        <v>20928</v>
      </c>
      <c r="E67" s="389">
        <v>10227</v>
      </c>
      <c r="F67" s="390"/>
      <c r="G67" s="390"/>
      <c r="H67" s="390"/>
      <c r="I67" s="390"/>
      <c r="J67" s="390"/>
      <c r="K67" s="390">
        <v>5</v>
      </c>
      <c r="L67" s="390"/>
      <c r="M67" s="390"/>
      <c r="N67" s="390"/>
      <c r="O67" s="390">
        <v>20</v>
      </c>
      <c r="P67" s="390"/>
      <c r="Q67" s="390"/>
      <c r="R67" s="390"/>
      <c r="S67" s="390"/>
      <c r="T67" s="390"/>
      <c r="U67" s="390"/>
      <c r="V67" s="390"/>
      <c r="W67" s="390"/>
      <c r="X67" s="390"/>
      <c r="Y67" s="390">
        <v>10</v>
      </c>
      <c r="Z67" s="390"/>
      <c r="AA67" s="390"/>
      <c r="AB67" s="390"/>
      <c r="AC67" s="390"/>
      <c r="AD67" s="391"/>
      <c r="AE67" s="392"/>
      <c r="AF67" s="392"/>
      <c r="AG67" s="380"/>
      <c r="AH67" s="380"/>
    </row>
    <row r="68" spans="1:34" ht="18" customHeight="1">
      <c r="A68" s="514" t="s">
        <v>17840</v>
      </c>
      <c r="B68" s="398" t="s">
        <v>16738</v>
      </c>
      <c r="C68" s="353" t="str">
        <f>+IFERROR(INDEX('Mã KH'!$C$2:$C$4988,MATCH('Côp+Mega+BigC+Tinh T02'!$B68,'Mã KH'!$A$2:$A$4988,0)),"")</f>
        <v xml:space="preserve">thôn Xuân , Tân tiến , TP.Bắc Giang </v>
      </c>
      <c r="D68" s="362">
        <v>20929</v>
      </c>
      <c r="E68" s="389">
        <v>10228</v>
      </c>
      <c r="F68" s="390"/>
      <c r="G68" s="390"/>
      <c r="H68" s="390"/>
      <c r="I68" s="390"/>
      <c r="J68" s="390"/>
      <c r="K68" s="390"/>
      <c r="L68" s="390"/>
      <c r="M68" s="390"/>
      <c r="N68" s="390"/>
      <c r="O68" s="390">
        <v>20</v>
      </c>
      <c r="P68" s="390"/>
      <c r="Q68" s="390">
        <v>20</v>
      </c>
      <c r="R68" s="390"/>
      <c r="S68" s="390">
        <v>8</v>
      </c>
      <c r="T68" s="390"/>
      <c r="U68" s="390">
        <v>10</v>
      </c>
      <c r="V68" s="390"/>
      <c r="W68" s="390"/>
      <c r="X68" s="390"/>
      <c r="Y68" s="390"/>
      <c r="Z68" s="390"/>
      <c r="AA68" s="390"/>
      <c r="AB68" s="390"/>
      <c r="AC68" s="390"/>
      <c r="AD68" s="391"/>
      <c r="AE68" s="392"/>
      <c r="AF68" s="392"/>
      <c r="AG68" s="380"/>
      <c r="AH68" s="380"/>
    </row>
    <row r="69" spans="1:34" ht="18" customHeight="1">
      <c r="A69" s="514" t="s">
        <v>17840</v>
      </c>
      <c r="B69" s="398" t="s">
        <v>17079</v>
      </c>
      <c r="C69" s="353" t="str">
        <f>+IFERROR(INDEX('Mã KH'!$C$2:$C$4988,MATCH('Côp+Mega+BigC+Tinh T02'!$B69,'Mã KH'!$A$2:$A$4988,0)),"")</f>
        <v xml:space="preserve">tttm go ! Phủ lý , điện biên phủ , p.lam hạ , tp.phủ lý , hnam </v>
      </c>
      <c r="D69" s="362">
        <v>20931</v>
      </c>
      <c r="E69" s="389">
        <v>10230</v>
      </c>
      <c r="F69" s="390"/>
      <c r="G69" s="390"/>
      <c r="H69" s="390"/>
      <c r="I69" s="390"/>
      <c r="J69" s="390"/>
      <c r="K69" s="390"/>
      <c r="L69" s="390"/>
      <c r="M69" s="390">
        <v>10</v>
      </c>
      <c r="N69" s="390"/>
      <c r="O69" s="390">
        <v>20</v>
      </c>
      <c r="P69" s="390">
        <v>20</v>
      </c>
      <c r="Q69" s="390"/>
      <c r="R69" s="390"/>
      <c r="S69" s="390">
        <v>8</v>
      </c>
      <c r="T69" s="390">
        <v>1</v>
      </c>
      <c r="U69" s="390"/>
      <c r="V69" s="390"/>
      <c r="W69" s="390"/>
      <c r="X69" s="390"/>
      <c r="Y69" s="390"/>
      <c r="Z69" s="390"/>
      <c r="AA69" s="390"/>
      <c r="AB69" s="390"/>
      <c r="AC69" s="390"/>
      <c r="AD69" s="391"/>
      <c r="AE69" s="392"/>
      <c r="AF69" s="392"/>
      <c r="AG69" s="380"/>
      <c r="AH69" s="380"/>
    </row>
    <row r="70" spans="1:34" ht="18" customHeight="1">
      <c r="A70" s="514" t="s">
        <v>17840</v>
      </c>
      <c r="B70" s="398" t="s">
        <v>16727</v>
      </c>
      <c r="C70" s="353" t="str">
        <f>+IFERROR(INDEX('Mã KH'!$C$2:$C$4988,MATCH('Côp+Mega+BigC+Tinh T02'!$B70,'Mã KH'!$A$2:$A$4988,0)),"")</f>
        <v xml:space="preserve">Phú Khánh , p,Phúc Khánh , TP.Thái Bình </v>
      </c>
      <c r="D70" s="362">
        <v>20930</v>
      </c>
      <c r="E70" s="389">
        <v>10229</v>
      </c>
      <c r="F70" s="390"/>
      <c r="G70" s="390"/>
      <c r="H70" s="390"/>
      <c r="I70" s="390"/>
      <c r="J70" s="390"/>
      <c r="K70" s="390"/>
      <c r="L70" s="390"/>
      <c r="M70" s="390">
        <v>20</v>
      </c>
      <c r="N70" s="390"/>
      <c r="O70" s="390"/>
      <c r="P70" s="390"/>
      <c r="Q70" s="390">
        <v>20</v>
      </c>
      <c r="R70" s="390"/>
      <c r="S70" s="390">
        <v>8</v>
      </c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1"/>
      <c r="AE70" s="392"/>
      <c r="AF70" s="392"/>
      <c r="AG70" s="380"/>
      <c r="AH70" s="380"/>
    </row>
    <row r="71" spans="1:34" ht="18" customHeight="1">
      <c r="A71" s="514" t="s">
        <v>17840</v>
      </c>
      <c r="B71" s="398" t="s">
        <v>16948</v>
      </c>
      <c r="C71" s="353" t="str">
        <f>+IFERROR(INDEX('Mã KH'!$C$2:$C$4988,MATCH('Côp+Mega+BigC+Tinh T02'!$B71,'Mã KH'!$A$2:$A$4988,0)),"")</f>
        <v xml:space="preserve">số 2 hồ ngọc lân , kinh bắc , bắc ninh </v>
      </c>
      <c r="D71" s="362">
        <v>32085</v>
      </c>
      <c r="E71" s="389"/>
      <c r="F71" s="390"/>
      <c r="G71" s="390"/>
      <c r="H71" s="390">
        <v>15</v>
      </c>
      <c r="I71" s="390">
        <v>10</v>
      </c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1"/>
      <c r="AE71" s="392"/>
      <c r="AF71" s="392"/>
      <c r="AG71" s="380"/>
      <c r="AH71" s="380"/>
    </row>
    <row r="72" spans="1:34" ht="18" customHeight="1">
      <c r="A72" s="514" t="s">
        <v>17840</v>
      </c>
      <c r="B72" s="398" t="s">
        <v>16920</v>
      </c>
      <c r="C72" s="353" t="str">
        <f>+IFERROR(INDEX('Mã KH'!$C$2:$C$4988,MATCH('Côp+Mega+BigC+Tinh T02'!$B72,'Mã KH'!$A$2:$A$4988,0)),"")</f>
        <v xml:space="preserve">125 trần hưng đạo  , khu phố phường tiến an , bắc ninh </v>
      </c>
      <c r="D72" s="362">
        <v>32084</v>
      </c>
      <c r="E72" s="389"/>
      <c r="F72" s="390"/>
      <c r="G72" s="390"/>
      <c r="H72" s="390">
        <v>15</v>
      </c>
      <c r="I72" s="390">
        <v>6</v>
      </c>
      <c r="J72" s="390"/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1"/>
      <c r="AE72" s="392"/>
      <c r="AF72" s="392"/>
      <c r="AG72" s="380"/>
      <c r="AH72" s="380"/>
    </row>
    <row r="73" spans="1:34" ht="18" customHeight="1">
      <c r="A73" s="514" t="s">
        <v>17840</v>
      </c>
      <c r="B73" s="398" t="s">
        <v>16827</v>
      </c>
      <c r="C73" s="353" t="str">
        <f>+IFERROR(INDEX('Mã KH'!$C$2:$C$4988,MATCH('Côp+Mega+BigC+Tinh T02'!$B73,'Mã KH'!$A$2:$A$4988,0)),"")</f>
        <v xml:space="preserve">khu nhà phố vịnh đảo , tt-pt2c .23 ,khu đô thị và thương mại văn giang , hưng yên </v>
      </c>
      <c r="D73" s="362">
        <v>32102</v>
      </c>
      <c r="E73" s="389"/>
      <c r="F73" s="390"/>
      <c r="G73" s="390"/>
      <c r="H73" s="390">
        <v>15</v>
      </c>
      <c r="I73" s="390">
        <v>5</v>
      </c>
      <c r="J73" s="390"/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1"/>
      <c r="AE73" s="392"/>
      <c r="AF73" s="392"/>
      <c r="AG73" s="380"/>
      <c r="AH73" s="380"/>
    </row>
    <row r="74" spans="1:34" ht="18" customHeight="1">
      <c r="A74" s="514" t="s">
        <v>17840</v>
      </c>
      <c r="B74" s="398" t="s">
        <v>16825</v>
      </c>
      <c r="C74" s="353" t="str">
        <f>+IFERROR(INDEX('Mã KH'!$C$2:$C$4988,MATCH('Côp+Mega+BigC+Tinh T02'!$B74,'Mã KH'!$A$2:$A$4988,0)),"")</f>
        <v xml:space="preserve">số mra -095a , đường nội bộ khu biệt thự thủy nguyên , khu đô thị và thương mại văn giang , hưng yên </v>
      </c>
      <c r="D74" s="362">
        <v>32104</v>
      </c>
      <c r="E74" s="389"/>
      <c r="F74" s="390"/>
      <c r="G74" s="390"/>
      <c r="H74" s="390">
        <v>15</v>
      </c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1"/>
      <c r="AE74" s="392"/>
      <c r="AF74" s="392"/>
      <c r="AG74" s="380"/>
      <c r="AH74" s="380"/>
    </row>
    <row r="75" spans="1:34" ht="18" customHeight="1">
      <c r="A75" s="514" t="s">
        <v>17840</v>
      </c>
      <c r="B75" s="398" t="s">
        <v>18285</v>
      </c>
      <c r="C75" s="353" t="str">
        <f>+IFERROR(INDEX('Mã KH'!$C$2:$C$4988,MATCH('Côp+Mega+BigC+Tinh T02'!$B75,'Mã KH'!$A$2:$A$4988,0)),"")</f>
        <v>372-374 Lạch Tray, Phường Đằng Giang, Quận Ngô Quyền, thành phố Hải Phòng</v>
      </c>
      <c r="D75" s="362">
        <v>32105</v>
      </c>
      <c r="E75" s="389"/>
      <c r="F75" s="390"/>
      <c r="G75" s="390"/>
      <c r="H75" s="390">
        <v>10</v>
      </c>
      <c r="I75" s="390">
        <v>20</v>
      </c>
      <c r="J75" s="390"/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1"/>
      <c r="AE75" s="392"/>
      <c r="AF75" s="392"/>
      <c r="AG75" s="380"/>
      <c r="AH75" s="380"/>
    </row>
    <row r="76" spans="1:34" ht="18" customHeight="1">
      <c r="A76" s="514" t="s">
        <v>17840</v>
      </c>
      <c r="B76" s="398" t="s">
        <v>18286</v>
      </c>
      <c r="C76" s="353" t="str">
        <f>+IFERROR(INDEX('Mã KH'!$C$2:$C$4988,MATCH('Côp+Mega+BigC+Tinh T02'!$B76,'Mã KH'!$A$2:$A$4988,0)),"")</f>
        <v>62-64 Kênh Dương, Phường Kênh Dương, Quận Lê Chân, thành phố Hải Phòng</v>
      </c>
      <c r="D76" s="362">
        <v>32107</v>
      </c>
      <c r="E76" s="389"/>
      <c r="F76" s="390"/>
      <c r="G76" s="390"/>
      <c r="H76" s="390">
        <v>5</v>
      </c>
      <c r="I76" s="390">
        <v>10</v>
      </c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0"/>
      <c r="AD76" s="391"/>
      <c r="AE76" s="392"/>
      <c r="AF76" s="392"/>
      <c r="AG76" s="380"/>
      <c r="AH76" s="380"/>
    </row>
    <row r="77" spans="1:34" ht="18" customHeight="1">
      <c r="A77" s="513"/>
      <c r="B77" s="398"/>
      <c r="C77" s="372" t="s">
        <v>17819</v>
      </c>
      <c r="D77" s="362"/>
      <c r="E77" s="389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1"/>
      <c r="AE77" s="392"/>
      <c r="AF77" s="392"/>
      <c r="AG77" s="380"/>
      <c r="AH77" s="380"/>
    </row>
    <row r="78" spans="1:34" ht="18" customHeight="1">
      <c r="A78" s="514" t="s">
        <v>17841</v>
      </c>
      <c r="B78" s="398" t="s">
        <v>17102</v>
      </c>
      <c r="C78" s="353" t="str">
        <f>+IFERROR(INDEX('Mã KH'!$C$2:$C$4988,MATCH('Côp+Mega+BigC+Tinh T02'!$B78,'Mã KH'!$A$2:$A$4988,0)),"")</f>
        <v xml:space="preserve">siêu thị chợ hay , cửa đông chợ quán toan , hồng bàng , hải phòng </v>
      </c>
      <c r="D78" s="362">
        <v>20893</v>
      </c>
      <c r="E78" s="389" t="s">
        <v>18289</v>
      </c>
      <c r="F78" s="390"/>
      <c r="G78" s="390"/>
      <c r="H78" s="390">
        <v>5</v>
      </c>
      <c r="I78" s="390"/>
      <c r="J78" s="390"/>
      <c r="K78" s="390"/>
      <c r="L78" s="390"/>
      <c r="M78" s="390">
        <v>10</v>
      </c>
      <c r="N78" s="390"/>
      <c r="O78" s="390">
        <v>15</v>
      </c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0"/>
      <c r="AD78" s="391"/>
      <c r="AE78" s="392"/>
      <c r="AF78" s="392"/>
      <c r="AG78" s="380" t="s">
        <v>18290</v>
      </c>
      <c r="AH78" s="380"/>
    </row>
    <row r="79" spans="1:34" ht="18" customHeight="1">
      <c r="A79" s="514" t="s">
        <v>17841</v>
      </c>
      <c r="B79" s="398" t="s">
        <v>7139</v>
      </c>
      <c r="C79" s="353" t="str">
        <f>+IFERROR(INDEX('Mã KH'!$C$2:$C$4988,MATCH('Côp+Mega+BigC+Tinh T02'!$B79,'Mã KH'!$A$2:$A$4988,0)),"")</f>
        <v>Số 01, đường Minh Cầu, Phường Phan Đình Phùng, Thành phố Thái Nguyên, Tỉnh Thái Nguyên</v>
      </c>
      <c r="D79" s="362">
        <v>20950</v>
      </c>
      <c r="E79" s="389">
        <v>40487</v>
      </c>
      <c r="F79" s="390"/>
      <c r="G79" s="390"/>
      <c r="H79" s="390"/>
      <c r="I79" s="390"/>
      <c r="J79" s="390"/>
      <c r="K79" s="390"/>
      <c r="L79" s="390"/>
      <c r="M79" s="390"/>
      <c r="N79" s="390"/>
      <c r="O79" s="390">
        <v>60</v>
      </c>
      <c r="P79" s="390">
        <v>20</v>
      </c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0"/>
      <c r="AD79" s="391"/>
      <c r="AE79" s="392"/>
      <c r="AF79" s="392"/>
      <c r="AG79" s="380"/>
      <c r="AH79" s="380"/>
    </row>
    <row r="80" spans="1:34" ht="18" customHeight="1">
      <c r="A80" s="513"/>
      <c r="B80" s="398"/>
      <c r="C80" s="372" t="s">
        <v>17818</v>
      </c>
      <c r="D80" s="362"/>
      <c r="E80" s="389"/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1"/>
      <c r="AE80" s="392"/>
      <c r="AF80" s="392"/>
      <c r="AG80" s="380"/>
      <c r="AH80" s="380"/>
    </row>
    <row r="81" spans="1:34" ht="18" customHeight="1">
      <c r="A81" s="514" t="s">
        <v>17842</v>
      </c>
      <c r="B81" s="398" t="s">
        <v>6526</v>
      </c>
      <c r="C81" s="353" t="str">
        <f>+IFERROR(INDEX('Mã KH'!$C$2:$C$4988,MATCH('Côp+Mega+BigC+Tinh T02'!$B81,'Mã KH'!$A$2:$A$4988,0)),"")</f>
        <v>Số 1 Nguyễn Lương Bằng, P.Phạm Ngũ Lão, Tp.Hải Dương</v>
      </c>
      <c r="D81" s="362">
        <v>20962</v>
      </c>
      <c r="E81" s="389">
        <v>10531</v>
      </c>
      <c r="F81" s="390"/>
      <c r="G81" s="390"/>
      <c r="H81" s="390"/>
      <c r="I81" s="390"/>
      <c r="J81" s="390"/>
      <c r="K81" s="390"/>
      <c r="L81" s="390"/>
      <c r="M81" s="390">
        <v>6</v>
      </c>
      <c r="N81" s="390"/>
      <c r="O81" s="390">
        <v>15</v>
      </c>
      <c r="P81" s="390">
        <v>6</v>
      </c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0"/>
      <c r="AD81" s="391"/>
      <c r="AE81" s="392"/>
      <c r="AF81" s="392"/>
      <c r="AG81" s="380"/>
      <c r="AH81" s="380"/>
    </row>
    <row r="82" spans="1:34" ht="18" customHeight="1">
      <c r="A82" s="514" t="s">
        <v>17842</v>
      </c>
      <c r="B82" s="398" t="s">
        <v>16726</v>
      </c>
      <c r="C82" s="353" t="str">
        <f>+IFERROR(INDEX('Mã KH'!$C$2:$C$4988,MATCH('Côp+Mega+BigC+Tinh T02'!$B82,'Mã KH'!$A$2:$A$4988,0)),"")</f>
        <v xml:space="preserve">Lô 1/20 , Khu đô thị Ngã năm Sân bay Cát Bi , Đằng Giang , Ngô Quyền , Hải Phòng </v>
      </c>
      <c r="D82" s="362">
        <v>20960</v>
      </c>
      <c r="E82" s="389">
        <v>10524</v>
      </c>
      <c r="F82" s="390"/>
      <c r="G82" s="390"/>
      <c r="H82" s="390"/>
      <c r="I82" s="390"/>
      <c r="J82" s="390"/>
      <c r="K82" s="390"/>
      <c r="L82" s="390"/>
      <c r="M82" s="390"/>
      <c r="N82" s="390"/>
      <c r="O82" s="390">
        <v>40</v>
      </c>
      <c r="P82" s="390"/>
      <c r="Q82" s="390"/>
      <c r="R82" s="390"/>
      <c r="S82" s="390">
        <v>4</v>
      </c>
      <c r="T82" s="390"/>
      <c r="U82" s="390"/>
      <c r="V82" s="390"/>
      <c r="W82" s="390"/>
      <c r="X82" s="390"/>
      <c r="Y82" s="390"/>
      <c r="Z82" s="390"/>
      <c r="AA82" s="390"/>
      <c r="AB82" s="390"/>
      <c r="AC82" s="390"/>
      <c r="AD82" s="391"/>
      <c r="AE82" s="392"/>
      <c r="AF82" s="392"/>
      <c r="AG82" s="380"/>
      <c r="AH82" s="380"/>
    </row>
    <row r="83" spans="1:34" ht="18" customHeight="1">
      <c r="A83" s="514" t="s">
        <v>17842</v>
      </c>
      <c r="B83" s="398" t="s">
        <v>17634</v>
      </c>
      <c r="C83" s="353" t="str">
        <f>+IFERROR(INDEX('Mã KH'!$C$2:$C$4988,MATCH('Côp+Mega+BigC+Tinh T02'!$B83,'Mã KH'!$A$2:$A$4988,0)),"")</f>
        <v>Siêu Thị Phú Sơn, Xã Kỳ Liên, Huyện Kỳ Anh, Tỉnh Hà Tĩnh</v>
      </c>
      <c r="D83" s="362">
        <v>20956</v>
      </c>
      <c r="E83" s="389"/>
      <c r="F83" s="390"/>
      <c r="G83" s="390"/>
      <c r="H83" s="390"/>
      <c r="I83" s="390"/>
      <c r="J83" s="390"/>
      <c r="K83" s="390"/>
      <c r="L83" s="390"/>
      <c r="M83" s="390">
        <v>15</v>
      </c>
      <c r="N83" s="390"/>
      <c r="O83" s="390">
        <v>20</v>
      </c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>
        <v>20</v>
      </c>
      <c r="AA83" s="390"/>
      <c r="AB83" s="390"/>
      <c r="AC83" s="390"/>
      <c r="AD83" s="391"/>
      <c r="AE83" s="392"/>
      <c r="AF83" s="392"/>
      <c r="AG83" s="380"/>
      <c r="AH83" s="380"/>
    </row>
    <row r="84" spans="1:34" ht="18" customHeight="1">
      <c r="A84" s="513"/>
      <c r="B84" s="398"/>
      <c r="C84" s="372" t="s">
        <v>18377</v>
      </c>
      <c r="D84" s="362"/>
      <c r="E84" s="389"/>
      <c r="F84" s="390"/>
      <c r="G84" s="390"/>
      <c r="H84" s="390"/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1"/>
      <c r="AE84" s="392"/>
      <c r="AF84" s="392"/>
      <c r="AG84" s="380"/>
      <c r="AH84" s="380"/>
    </row>
    <row r="85" spans="1:34" ht="18" customHeight="1">
      <c r="A85" s="514" t="s">
        <v>18392</v>
      </c>
      <c r="B85" s="398" t="s">
        <v>17430</v>
      </c>
      <c r="C85" s="353" t="str">
        <f>+IFERROR(INDEX('Mã KH'!$C$2:$C$4988,MATCH('Côp+Mega+BigC+Tinh T02'!$B85,'Mã KH'!$A$2:$A$4988,0)),"")</f>
        <v>Trung tâm thương mại HD, đường Phan Chu Trinh, Phường Điện Biên, Thành phố Thanh Hoá, Tỉnh Thanh Hoá, Việt Nam</v>
      </c>
      <c r="D85" s="362">
        <v>20969</v>
      </c>
      <c r="E85" s="389">
        <v>10598</v>
      </c>
      <c r="F85" s="390"/>
      <c r="G85" s="390"/>
      <c r="H85" s="390"/>
      <c r="I85" s="390"/>
      <c r="J85" s="390"/>
      <c r="K85" s="390"/>
      <c r="L85" s="390"/>
      <c r="M85" s="390"/>
      <c r="N85" s="390"/>
      <c r="O85" s="390">
        <v>30</v>
      </c>
      <c r="P85" s="390">
        <v>10</v>
      </c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1"/>
      <c r="AE85" s="392"/>
      <c r="AF85" s="392"/>
      <c r="AG85" s="380"/>
      <c r="AH85" s="380"/>
    </row>
    <row r="86" spans="1:34" ht="18" customHeight="1">
      <c r="A86" s="514" t="s">
        <v>18392</v>
      </c>
      <c r="B86" s="398" t="s">
        <v>16738</v>
      </c>
      <c r="C86" s="353" t="str">
        <f>+IFERROR(INDEX('Mã KH'!$C$2:$C$4988,MATCH('Côp+Mega+BigC+Tinh T02'!$B86,'Mã KH'!$A$2:$A$4988,0)),"")</f>
        <v xml:space="preserve">thôn Xuân , Tân tiến , TP.Bắc Giang </v>
      </c>
      <c r="D86" s="362">
        <v>20994</v>
      </c>
      <c r="E86" s="389">
        <v>10650</v>
      </c>
      <c r="F86" s="390"/>
      <c r="G86" s="390"/>
      <c r="H86" s="390"/>
      <c r="I86" s="390"/>
      <c r="J86" s="390"/>
      <c r="K86" s="390">
        <v>5</v>
      </c>
      <c r="L86" s="390"/>
      <c r="M86" s="390"/>
      <c r="N86" s="390"/>
      <c r="O86" s="390">
        <v>20</v>
      </c>
      <c r="P86" s="390"/>
      <c r="Q86" s="390"/>
      <c r="R86" s="390"/>
      <c r="S86" s="390"/>
      <c r="T86" s="390">
        <v>15</v>
      </c>
      <c r="U86" s="390"/>
      <c r="V86" s="390"/>
      <c r="W86" s="390"/>
      <c r="X86" s="390"/>
      <c r="Y86" s="390">
        <v>10</v>
      </c>
      <c r="Z86" s="390"/>
      <c r="AA86" s="390"/>
      <c r="AB86" s="390"/>
      <c r="AC86" s="390"/>
      <c r="AD86" s="391"/>
      <c r="AE86" s="392"/>
      <c r="AF86" s="392"/>
      <c r="AG86" s="380"/>
      <c r="AH86" s="380"/>
    </row>
    <row r="87" spans="1:34" ht="18" customHeight="1">
      <c r="A87" s="514" t="s">
        <v>18392</v>
      </c>
      <c r="B87" s="398" t="s">
        <v>18287</v>
      </c>
      <c r="C87" s="353" t="str">
        <f>+IFERROR(INDEX('Mã KH'!$C$2:$C$4988,MATCH('Côp+Mega+BigC+Tinh T02'!$B87,'Mã KH'!$A$2:$A$4988,0)),"")</f>
        <v>31 Hồ Sen, Phường Hàng Kênh, Quận Lê Chân, thành phố Hải Phòng</v>
      </c>
      <c r="D87" s="362">
        <v>32259</v>
      </c>
      <c r="E87" s="389"/>
      <c r="F87" s="390"/>
      <c r="G87" s="390"/>
      <c r="H87" s="390">
        <v>20</v>
      </c>
      <c r="I87" s="390">
        <v>20</v>
      </c>
      <c r="J87" s="390"/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1"/>
      <c r="AE87" s="392"/>
      <c r="AF87" s="392"/>
      <c r="AG87" s="380"/>
      <c r="AH87" s="380"/>
    </row>
    <row r="88" spans="1:34" ht="18" customHeight="1">
      <c r="A88" s="514" t="s">
        <v>18392</v>
      </c>
      <c r="B88" s="398" t="s">
        <v>18288</v>
      </c>
      <c r="C88" s="353" t="str">
        <f>+IFERROR(INDEX('Mã KH'!$C$2:$C$4988,MATCH('Côp+Mega+BigC+Tinh T02'!$B88,'Mã KH'!$A$2:$A$4988,0)),"")</f>
        <v xml:space="preserve">550 tổ 3 khu phố 9A , đường hạ long , bãi cháy , quảng ninh </v>
      </c>
      <c r="D88" s="362">
        <v>32258</v>
      </c>
      <c r="E88" s="389"/>
      <c r="F88" s="390"/>
      <c r="G88" s="390"/>
      <c r="H88" s="390">
        <v>15</v>
      </c>
      <c r="I88" s="390">
        <v>15</v>
      </c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1"/>
      <c r="AE88" s="392"/>
      <c r="AF88" s="392"/>
      <c r="AG88" s="380"/>
      <c r="AH88" s="380"/>
    </row>
    <row r="89" spans="1:34" ht="18" customHeight="1">
      <c r="A89" s="513"/>
      <c r="B89" s="398"/>
      <c r="C89" s="372" t="s">
        <v>18394</v>
      </c>
      <c r="D89" s="362"/>
      <c r="E89" s="389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1"/>
      <c r="AF89" s="392"/>
      <c r="AG89" s="392"/>
      <c r="AH89" s="380"/>
    </row>
    <row r="90" spans="1:34" ht="18" customHeight="1">
      <c r="A90" s="514" t="s">
        <v>18447</v>
      </c>
      <c r="B90" s="398" t="s">
        <v>16757</v>
      </c>
      <c r="C90" s="353" t="str">
        <f>+IFERROR(INDEX('Mã KH'!$C$2:$C$4988,MATCH('Côp+Mega+BigC+Tinh T02'!$B90,'Mã KH'!$A$2:$A$4988,0)),"")</f>
        <v xml:space="preserve">Đường Trần Nhật Duật , xã Ninh Phúc , TP.Ninh Bình </v>
      </c>
      <c r="D90" s="362">
        <v>21057</v>
      </c>
      <c r="E90" s="389">
        <v>10765</v>
      </c>
      <c r="F90" s="390"/>
      <c r="G90" s="390"/>
      <c r="H90" s="390"/>
      <c r="I90" s="390"/>
      <c r="J90" s="390"/>
      <c r="K90" s="390"/>
      <c r="L90" s="390"/>
      <c r="M90" s="390"/>
      <c r="N90" s="390"/>
      <c r="O90" s="390">
        <v>40</v>
      </c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1"/>
      <c r="AF90" s="392"/>
      <c r="AG90" s="392"/>
      <c r="AH90" s="380"/>
    </row>
    <row r="91" spans="1:34" ht="18" customHeight="1">
      <c r="A91" s="514" t="s">
        <v>18447</v>
      </c>
      <c r="B91" s="398" t="s">
        <v>16747</v>
      </c>
      <c r="C91" s="353" t="str">
        <f>+IFERROR(INDEX('Mã KH'!$C$2:$C$4988,MATCH('Côp+Mega+BigC+Tinh T02'!$B91,'Mã KH'!$A$2:$A$4988,0)),"")</f>
        <v xml:space="preserve">siêu thị Thiên Trường , Lộc hòa , Nam định </v>
      </c>
      <c r="D91" s="362">
        <v>21056</v>
      </c>
      <c r="E91" s="389">
        <v>10764</v>
      </c>
      <c r="F91" s="390"/>
      <c r="G91" s="390"/>
      <c r="H91" s="390"/>
      <c r="I91" s="390"/>
      <c r="J91" s="390"/>
      <c r="K91" s="390"/>
      <c r="L91" s="390"/>
      <c r="M91" s="390"/>
      <c r="N91" s="390"/>
      <c r="O91" s="390">
        <v>40</v>
      </c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1"/>
      <c r="AF91" s="392"/>
      <c r="AG91" s="392"/>
      <c r="AH91" s="380"/>
    </row>
    <row r="92" spans="1:34" ht="18" customHeight="1">
      <c r="A92" s="514" t="s">
        <v>18447</v>
      </c>
      <c r="B92" s="398" t="s">
        <v>16756</v>
      </c>
      <c r="C92" s="353" t="str">
        <f>+IFERROR(INDEX('Mã KH'!$C$2:$C$4988,MATCH('Côp+Mega+BigC+Tinh T02'!$B92,'Mã KH'!$A$2:$A$4988,0)),"")</f>
        <v xml:space="preserve">khu tttm Vĩnh Phúc , Phường Khai Quang , TP.Vĩnh Yên ,Vĩnh Phúc </v>
      </c>
      <c r="D92" s="362">
        <v>21055</v>
      </c>
      <c r="E92" s="389">
        <v>10763</v>
      </c>
      <c r="F92" s="390"/>
      <c r="G92" s="390"/>
      <c r="H92" s="390"/>
      <c r="I92" s="390"/>
      <c r="J92" s="390"/>
      <c r="K92" s="390"/>
      <c r="L92" s="390"/>
      <c r="M92" s="390"/>
      <c r="N92" s="390"/>
      <c r="O92" s="390">
        <v>20</v>
      </c>
      <c r="P92" s="390"/>
      <c r="Q92" s="390"/>
      <c r="R92" s="390"/>
      <c r="S92" s="390">
        <v>8</v>
      </c>
      <c r="T92" s="390">
        <v>6</v>
      </c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1"/>
      <c r="AF92" s="392"/>
      <c r="AG92" s="392"/>
      <c r="AH92" s="380"/>
    </row>
    <row r="93" spans="1:34" ht="18" customHeight="1">
      <c r="A93" s="514" t="s">
        <v>18447</v>
      </c>
      <c r="B93" s="398" t="s">
        <v>16740</v>
      </c>
      <c r="C93" s="353" t="str">
        <f>+IFERROR(INDEX('Mã KH'!$C$2:$C$4988,MATCH('Côp+Mega+BigC+Tinh T02'!$B93,'Mã KH'!$A$2:$A$4988,0)),"")</f>
        <v xml:space="preserve">km6+ 600 , thửa đất HH1 KĐT 13 , Trần Hưng Đạo , p.Bắc Lệnh , tp.Lào Cai </v>
      </c>
      <c r="D93" s="362">
        <v>21058</v>
      </c>
      <c r="E93" s="389">
        <v>10766</v>
      </c>
      <c r="F93" s="390"/>
      <c r="G93" s="390"/>
      <c r="H93" s="390"/>
      <c r="I93" s="390"/>
      <c r="J93" s="390"/>
      <c r="K93" s="390"/>
      <c r="L93" s="390"/>
      <c r="M93" s="390"/>
      <c r="N93" s="390"/>
      <c r="O93" s="390">
        <v>40</v>
      </c>
      <c r="P93" s="390"/>
      <c r="Q93" s="390"/>
      <c r="R93" s="390"/>
      <c r="S93" s="390"/>
      <c r="T93" s="390"/>
      <c r="U93" s="390"/>
      <c r="V93" s="390"/>
      <c r="W93" s="390"/>
      <c r="X93" s="390"/>
      <c r="Y93" s="390"/>
      <c r="Z93" s="390"/>
      <c r="AA93" s="390"/>
      <c r="AB93" s="390"/>
      <c r="AC93" s="390"/>
      <c r="AD93" s="390"/>
      <c r="AE93" s="391"/>
      <c r="AF93" s="392"/>
      <c r="AG93" s="392"/>
      <c r="AH93" s="380"/>
    </row>
    <row r="94" spans="1:34" ht="18" customHeight="1">
      <c r="A94" s="513"/>
      <c r="B94" s="398"/>
      <c r="C94" s="372" t="s">
        <v>18464</v>
      </c>
      <c r="D94" s="362"/>
      <c r="E94" s="389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1"/>
      <c r="AF94" s="392"/>
      <c r="AG94" s="392"/>
      <c r="AH94" s="380"/>
    </row>
    <row r="95" spans="1:34" ht="18" customHeight="1">
      <c r="A95" s="514" t="s">
        <v>18502</v>
      </c>
      <c r="B95" s="398" t="s">
        <v>18463</v>
      </c>
      <c r="C95" s="353" t="str">
        <f>+IFERROR(INDEX('Mã KH'!$C$2:$C$4988,MATCH('Côp+Mega+BigC+Tinh T02'!$B95,'Mã KH'!$A$2:$A$4988,0)),"")</f>
        <v xml:space="preserve">km 54+100 , quốc lộ 5 , phường nhị châu , thành phố hải Dương </v>
      </c>
      <c r="D95" s="362">
        <v>21084</v>
      </c>
      <c r="E95" s="389">
        <v>10830</v>
      </c>
      <c r="F95" s="390"/>
      <c r="G95" s="390"/>
      <c r="H95" s="390"/>
      <c r="I95" s="390"/>
      <c r="J95" s="390"/>
      <c r="K95" s="390"/>
      <c r="L95" s="390"/>
      <c r="M95" s="390"/>
      <c r="N95" s="390"/>
      <c r="O95" s="390">
        <v>20</v>
      </c>
      <c r="P95" s="390"/>
      <c r="Q95" s="390">
        <v>20</v>
      </c>
      <c r="R95" s="390"/>
      <c r="S95" s="390"/>
      <c r="T95" s="390">
        <v>4</v>
      </c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1"/>
      <c r="AF95" s="392"/>
      <c r="AG95" s="392"/>
      <c r="AH95" s="380"/>
    </row>
    <row r="96" spans="1:34" ht="18" customHeight="1">
      <c r="A96" s="514" t="s">
        <v>18502</v>
      </c>
      <c r="B96" s="398" t="s">
        <v>16726</v>
      </c>
      <c r="C96" s="353" t="str">
        <f>+IFERROR(INDEX('Mã KH'!$C$2:$C$4988,MATCH('Côp+Mega+BigC+Tinh T02'!$B96,'Mã KH'!$A$2:$A$4988,0)),"")</f>
        <v xml:space="preserve">Lô 1/20 , Khu đô thị Ngã năm Sân bay Cát Bi , Đằng Giang , Ngô Quyền , Hải Phòng </v>
      </c>
      <c r="D96" s="362">
        <v>21083</v>
      </c>
      <c r="E96" s="389">
        <v>10829</v>
      </c>
      <c r="F96" s="390"/>
      <c r="G96" s="390"/>
      <c r="H96" s="390"/>
      <c r="I96" s="390"/>
      <c r="J96" s="390"/>
      <c r="K96" s="390"/>
      <c r="L96" s="390"/>
      <c r="M96" s="390"/>
      <c r="N96" s="390"/>
      <c r="O96" s="390">
        <v>40</v>
      </c>
      <c r="P96" s="390"/>
      <c r="Q96" s="390"/>
      <c r="R96" s="390"/>
      <c r="S96" s="390">
        <v>4</v>
      </c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1"/>
      <c r="AF96" s="392"/>
      <c r="AG96" s="392"/>
      <c r="AH96" s="380"/>
    </row>
    <row r="97" spans="1:34" ht="18" customHeight="1">
      <c r="A97" s="513"/>
      <c r="B97" s="398"/>
      <c r="C97" s="372" t="s">
        <v>18506</v>
      </c>
      <c r="D97" s="362"/>
      <c r="E97" s="389"/>
      <c r="F97" s="390"/>
      <c r="G97" s="390"/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1"/>
      <c r="AF97" s="392"/>
      <c r="AG97" s="392"/>
      <c r="AH97" s="380"/>
    </row>
    <row r="98" spans="1:34" ht="18" customHeight="1">
      <c r="A98" s="514" t="s">
        <v>18564</v>
      </c>
      <c r="B98" s="398" t="s">
        <v>17019</v>
      </c>
      <c r="C98" s="353" t="str">
        <f>+IFERROR(INDEX('Mã KH'!$C$2:$C$4988,MATCH('Côp+Mega+BigC+Tinh T02'!$B98,'Mã KH'!$A$2:$A$4988,0)),"")</f>
        <v xml:space="preserve">chân cầu vượt đán </v>
      </c>
      <c r="D98" s="362">
        <v>21096</v>
      </c>
      <c r="E98" s="389">
        <v>12258</v>
      </c>
      <c r="F98" s="390"/>
      <c r="G98" s="390"/>
      <c r="H98" s="390"/>
      <c r="I98" s="390"/>
      <c r="J98" s="390"/>
      <c r="K98" s="390"/>
      <c r="L98" s="390"/>
      <c r="M98" s="390"/>
      <c r="N98" s="390"/>
      <c r="O98" s="390">
        <v>25</v>
      </c>
      <c r="P98" s="390">
        <v>14</v>
      </c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1"/>
      <c r="AF98" s="392"/>
      <c r="AG98" s="392"/>
      <c r="AH98" s="380"/>
    </row>
    <row r="99" spans="1:34" ht="18" customHeight="1">
      <c r="A99" s="514" t="s">
        <v>18564</v>
      </c>
      <c r="B99" s="398" t="s">
        <v>16727</v>
      </c>
      <c r="C99" s="353" t="str">
        <f>+IFERROR(INDEX('Mã KH'!$C$2:$C$4988,MATCH('Côp+Mega+BigC+Tinh T02'!$B99,'Mã KH'!$A$2:$A$4988,0)),"")</f>
        <v xml:space="preserve">Phú Khánh , p,Phúc Khánh , TP.Thái Bình </v>
      </c>
      <c r="D99" s="362">
        <v>21100</v>
      </c>
      <c r="E99" s="389">
        <v>12287</v>
      </c>
      <c r="F99" s="390"/>
      <c r="G99" s="390"/>
      <c r="H99" s="390"/>
      <c r="I99" s="390"/>
      <c r="J99" s="390"/>
      <c r="K99" s="390"/>
      <c r="L99" s="390"/>
      <c r="M99" s="390">
        <v>20</v>
      </c>
      <c r="N99" s="390"/>
      <c r="O99" s="390">
        <v>20</v>
      </c>
      <c r="P99" s="390"/>
      <c r="Q99" s="390"/>
      <c r="R99" s="390"/>
      <c r="S99" s="390">
        <v>4</v>
      </c>
      <c r="T99" s="390">
        <v>5</v>
      </c>
      <c r="U99" s="390"/>
      <c r="V99" s="390"/>
      <c r="W99" s="390"/>
      <c r="X99" s="390"/>
      <c r="Y99" s="390"/>
      <c r="Z99" s="390"/>
      <c r="AA99" s="390"/>
      <c r="AB99" s="390"/>
      <c r="AC99" s="390"/>
      <c r="AD99" s="390"/>
      <c r="AE99" s="391"/>
      <c r="AF99" s="392"/>
      <c r="AG99" s="392"/>
      <c r="AH99" s="380"/>
    </row>
    <row r="100" spans="1:34" ht="18" customHeight="1">
      <c r="A100" s="514" t="s">
        <v>18564</v>
      </c>
      <c r="B100" s="398" t="s">
        <v>18505</v>
      </c>
      <c r="C100" s="353" t="str">
        <f>+IFERROR(INDEX('Mã KH'!$C$2:$C$4988,MATCH('Côp+Mega+BigC+Tinh T02'!$B100,'Mã KH'!$A$2:$A$4988,0)),"")</f>
        <v xml:space="preserve">834 Tần phú , Cẩm Thạch , Cẩm Phả , Quảng Ninh </v>
      </c>
      <c r="D100" s="362">
        <v>21107</v>
      </c>
      <c r="E100" s="389"/>
      <c r="F100" s="390"/>
      <c r="G100" s="390"/>
      <c r="H100" s="390"/>
      <c r="I100" s="390"/>
      <c r="J100" s="390"/>
      <c r="K100" s="390"/>
      <c r="L100" s="390"/>
      <c r="M100" s="390">
        <v>10</v>
      </c>
      <c r="N100" s="390"/>
      <c r="O100" s="390">
        <v>20</v>
      </c>
      <c r="P100" s="390">
        <v>10</v>
      </c>
      <c r="Q100" s="390"/>
      <c r="R100" s="390"/>
      <c r="S100" s="390">
        <v>3</v>
      </c>
      <c r="T100" s="390">
        <v>3</v>
      </c>
      <c r="U100" s="390">
        <v>3</v>
      </c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1"/>
      <c r="AF100" s="392"/>
      <c r="AG100" s="392"/>
      <c r="AH100" s="380"/>
    </row>
    <row r="101" spans="1:34" ht="18" customHeight="1">
      <c r="A101" s="514" t="s">
        <v>18564</v>
      </c>
      <c r="B101" s="398" t="s">
        <v>17247</v>
      </c>
      <c r="C101" s="353" t="str">
        <f>+IFERROR(INDEX('Mã KH'!$C$2:$C$4988,MATCH('Côp+Mega+BigC+Tinh T02'!$B101,'Mã KH'!$A$2:$A$4988,0)),"")</f>
        <v xml:space="preserve">213 đồng hòa , kiến an , hải phòng </v>
      </c>
      <c r="D101" s="362">
        <v>21108</v>
      </c>
      <c r="E101" s="389"/>
      <c r="F101" s="390"/>
      <c r="G101" s="390"/>
      <c r="H101" s="390"/>
      <c r="I101" s="390"/>
      <c r="J101" s="390"/>
      <c r="K101" s="390">
        <v>5</v>
      </c>
      <c r="L101" s="390"/>
      <c r="M101" s="390">
        <v>10</v>
      </c>
      <c r="N101" s="390"/>
      <c r="O101" s="390">
        <v>10</v>
      </c>
      <c r="P101" s="390"/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0"/>
      <c r="AD101" s="390"/>
      <c r="AE101" s="391"/>
      <c r="AF101" s="392"/>
      <c r="AG101" s="392"/>
      <c r="AH101" s="380"/>
    </row>
    <row r="102" spans="1:34" ht="18" customHeight="1">
      <c r="A102" s="514" t="s">
        <v>18564</v>
      </c>
      <c r="B102" s="398" t="s">
        <v>18284</v>
      </c>
      <c r="C102" s="353" t="str">
        <f>+IFERROR(INDEX('Mã KH'!$C$2:$C$4988,MATCH('Côp+Mega+BigC+Tinh T02'!$B102,'Mã KH'!$A$2:$A$4988,0)),"")</f>
        <v>Trung tâm thương mại Cát Bi Plaza, số 1 đường Lê Hồng Phong, Phường Lạc Viên, Quận Ngô Quyền, Thành phố Hải Phòng, Việt Nam</v>
      </c>
      <c r="D102" s="362">
        <v>21104</v>
      </c>
      <c r="E102" s="389">
        <v>12289</v>
      </c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/>
      <c r="T102" s="390"/>
      <c r="U102" s="390"/>
      <c r="V102" s="390"/>
      <c r="W102" s="390"/>
      <c r="X102" s="390"/>
      <c r="Y102" s="390"/>
      <c r="Z102" s="390"/>
      <c r="AA102" s="390"/>
      <c r="AB102" s="390">
        <v>10</v>
      </c>
      <c r="AC102" s="390">
        <v>10</v>
      </c>
      <c r="AD102" s="390"/>
      <c r="AE102" s="391"/>
      <c r="AF102" s="392"/>
      <c r="AG102" s="392"/>
      <c r="AH102" s="380"/>
    </row>
    <row r="103" spans="1:34" ht="18" customHeight="1">
      <c r="A103" s="513"/>
      <c r="B103" s="398"/>
      <c r="C103" s="372" t="s">
        <v>18591</v>
      </c>
      <c r="D103" s="362"/>
      <c r="E103" s="389"/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0"/>
      <c r="AD103" s="390"/>
      <c r="AE103" s="391"/>
      <c r="AF103" s="392"/>
      <c r="AG103" s="392"/>
      <c r="AH103" s="380"/>
    </row>
    <row r="104" spans="1:34" ht="18" customHeight="1">
      <c r="A104" s="399">
        <v>45710</v>
      </c>
      <c r="B104" s="398" t="s">
        <v>17079</v>
      </c>
      <c r="C104" s="353" t="str">
        <f>+IFERROR(INDEX('Mã KH'!$C$2:$C$4988,MATCH('Côp+Mega+BigC+Tinh T02'!$B104,'Mã KH'!$A$2:$A$4988,0)),"")</f>
        <v xml:space="preserve">tttm go ! Phủ lý , điện biên phủ , p.lam hạ , tp.phủ lý , hnam </v>
      </c>
      <c r="D104" s="362">
        <v>21117</v>
      </c>
      <c r="E104" s="389">
        <v>12463</v>
      </c>
      <c r="F104" s="390"/>
      <c r="G104" s="390"/>
      <c r="H104" s="390"/>
      <c r="I104" s="390"/>
      <c r="J104" s="390"/>
      <c r="K104" s="390"/>
      <c r="L104" s="390"/>
      <c r="M104" s="390">
        <v>10</v>
      </c>
      <c r="N104" s="390"/>
      <c r="O104" s="390">
        <v>20</v>
      </c>
      <c r="P104" s="390"/>
      <c r="Q104" s="390"/>
      <c r="R104" s="390"/>
      <c r="S104" s="390">
        <v>4</v>
      </c>
      <c r="T104" s="390">
        <v>8</v>
      </c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1"/>
      <c r="AF104" s="392"/>
      <c r="AG104" s="392"/>
      <c r="AH104" s="380"/>
    </row>
    <row r="105" spans="1:34" ht="18" customHeight="1">
      <c r="A105" s="399">
        <v>45710</v>
      </c>
      <c r="B105" s="398" t="s">
        <v>7139</v>
      </c>
      <c r="C105" s="353" t="str">
        <f>+IFERROR(INDEX('Mã KH'!$C$2:$C$4988,MATCH('Côp+Mega+BigC+Tinh T02'!$B105,'Mã KH'!$A$2:$A$4988,0)),"")</f>
        <v>Số 01, đường Minh Cầu, Phường Phan Đình Phùng, Thành phố Thái Nguyên, Tỉnh Thái Nguyên</v>
      </c>
      <c r="D105" s="362">
        <v>21122</v>
      </c>
      <c r="E105" s="389">
        <v>12469</v>
      </c>
      <c r="F105" s="390"/>
      <c r="G105" s="390"/>
      <c r="H105" s="390"/>
      <c r="I105" s="390"/>
      <c r="J105" s="390"/>
      <c r="K105" s="390"/>
      <c r="L105" s="390"/>
      <c r="M105" s="390">
        <v>20</v>
      </c>
      <c r="N105" s="390"/>
      <c r="O105" s="390">
        <v>50</v>
      </c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1"/>
      <c r="AF105" s="392"/>
      <c r="AG105" s="392"/>
      <c r="AH105" s="380"/>
    </row>
    <row r="106" spans="1:34" ht="18" customHeight="1">
      <c r="A106" s="399">
        <v>45710</v>
      </c>
      <c r="B106" s="398" t="s">
        <v>7141</v>
      </c>
      <c r="C106" s="353" t="str">
        <f>+IFERROR(INDEX('Mã KH'!$C$2:$C$4988,MATCH('Côp+Mega+BigC+Tinh T02'!$B106,'Mã KH'!$A$2:$A$4988,0)),"")</f>
        <v>Minh Cầu Gang Thép - 442 Cách Mạng Tháng 8 , Thái Nguyên</v>
      </c>
      <c r="D106" s="362">
        <v>21124</v>
      </c>
      <c r="E106" s="389">
        <v>12496</v>
      </c>
      <c r="F106" s="390"/>
      <c r="G106" s="390"/>
      <c r="H106" s="390"/>
      <c r="I106" s="390"/>
      <c r="J106" s="390"/>
      <c r="K106" s="390"/>
      <c r="L106" s="390"/>
      <c r="M106" s="390">
        <v>10</v>
      </c>
      <c r="N106" s="390"/>
      <c r="O106" s="390">
        <v>30</v>
      </c>
      <c r="P106" s="390">
        <v>10</v>
      </c>
      <c r="Q106" s="390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1"/>
      <c r="AF106" s="392"/>
      <c r="AG106" s="392"/>
      <c r="AH106" s="380"/>
    </row>
    <row r="107" spans="1:34" ht="18" customHeight="1">
      <c r="A107" s="513"/>
      <c r="B107" s="398"/>
      <c r="C107" s="353" t="str">
        <f>+IFERROR(INDEX('Mã KH'!$C$2:$C$4988,MATCH('Côp+Mega+BigC+Tinh T02'!$B107,'Mã KH'!$A$2:$A$4988,0)),"")</f>
        <v/>
      </c>
      <c r="D107" s="362"/>
      <c r="E107" s="389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  <c r="AB107" s="390"/>
      <c r="AC107" s="390"/>
      <c r="AD107" s="390"/>
      <c r="AE107" s="391"/>
      <c r="AF107" s="392"/>
      <c r="AG107" s="392"/>
      <c r="AH107" s="380"/>
    </row>
    <row r="108" spans="1:34" ht="18" customHeight="1">
      <c r="A108" s="513"/>
      <c r="B108" s="398"/>
      <c r="C108" s="353" t="str">
        <f>+IFERROR(INDEX('Mã KH'!$C$2:$C$4988,MATCH('Côp+Mega+BigC+Tinh T02'!$B108,'Mã KH'!$A$2:$A$4988,0)),"")</f>
        <v/>
      </c>
      <c r="D108" s="362"/>
      <c r="E108" s="389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1"/>
      <c r="AF108" s="392"/>
      <c r="AG108" s="392"/>
      <c r="AH108" s="380"/>
    </row>
    <row r="109" spans="1:34" ht="18" customHeight="1">
      <c r="A109" s="513"/>
      <c r="B109" s="398"/>
      <c r="C109" s="353" t="str">
        <f>+IFERROR(INDEX('Mã KH'!$C$2:$C$4988,MATCH('Côp+Mega+BigC+Tinh T02'!$B109,'Mã KH'!$A$2:$A$4988,0)),"")</f>
        <v/>
      </c>
      <c r="D109" s="362"/>
      <c r="E109" s="389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1"/>
      <c r="AF109" s="392"/>
      <c r="AG109" s="392"/>
      <c r="AH109" s="380"/>
    </row>
    <row r="110" spans="1:34" ht="18" customHeight="1">
      <c r="A110" s="513"/>
      <c r="B110" s="398"/>
      <c r="C110" s="353" t="str">
        <f>+IFERROR(INDEX('Mã KH'!$C$2:$C$4988,MATCH('Côp+Mega+BigC+Tinh T02'!$B110,'Mã KH'!$A$2:$A$4988,0)),"")</f>
        <v/>
      </c>
      <c r="D110" s="362"/>
      <c r="E110" s="389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0"/>
      <c r="AD110" s="390"/>
      <c r="AE110" s="391"/>
      <c r="AF110" s="392"/>
      <c r="AG110" s="392"/>
      <c r="AH110" s="380"/>
    </row>
    <row r="111" spans="1:34" ht="18" customHeight="1">
      <c r="A111" s="513"/>
      <c r="B111" s="398"/>
      <c r="C111" s="353" t="str">
        <f>+IFERROR(INDEX('Mã KH'!$C$2:$C$4988,MATCH('Côp+Mega+BigC+Tinh T02'!$B111,'Mã KH'!$A$2:$A$4988,0)),"")</f>
        <v/>
      </c>
      <c r="D111" s="362"/>
      <c r="E111" s="389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1"/>
      <c r="AF111" s="392"/>
      <c r="AG111" s="392"/>
      <c r="AH111" s="380"/>
    </row>
    <row r="112" spans="1:34" ht="18" customHeight="1">
      <c r="A112" s="513"/>
      <c r="B112" s="398"/>
      <c r="C112" s="353" t="str">
        <f>+IFERROR(INDEX('Mã KH'!$C$2:$C$4988,MATCH('Côp+Mega+BigC+Tinh T02'!$B112,'Mã KH'!$A$2:$A$4988,0)),"")</f>
        <v/>
      </c>
      <c r="D112" s="362"/>
      <c r="E112" s="389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  <c r="AB112" s="390"/>
      <c r="AC112" s="390"/>
      <c r="AD112" s="390"/>
      <c r="AE112" s="391"/>
      <c r="AF112" s="392"/>
      <c r="AG112" s="392"/>
      <c r="AH112" s="380"/>
    </row>
    <row r="113" spans="1:34" ht="18" customHeight="1">
      <c r="A113" s="513"/>
      <c r="B113" s="398"/>
      <c r="C113" s="353" t="str">
        <f>+IFERROR(INDEX('Mã KH'!$C$2:$C$4988,MATCH('Côp+Mega+BigC+Tinh T02'!$B113,'Mã KH'!$A$2:$A$4988,0)),"")</f>
        <v/>
      </c>
      <c r="D113" s="362"/>
      <c r="E113" s="389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1"/>
      <c r="AF113" s="392"/>
      <c r="AG113" s="392"/>
      <c r="AH113" s="380"/>
    </row>
    <row r="114" spans="1:34" ht="18" customHeight="1">
      <c r="A114" s="513"/>
      <c r="B114" s="398"/>
      <c r="C114" s="353" t="str">
        <f>+IFERROR(INDEX('Mã KH'!$C$2:$C$4988,MATCH('Côp+Mega+BigC+Tinh T02'!$B114,'Mã KH'!$A$2:$A$4988,0)),"")</f>
        <v/>
      </c>
      <c r="D114" s="362"/>
      <c r="E114" s="389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1"/>
      <c r="AF114" s="392"/>
      <c r="AG114" s="392"/>
      <c r="AH114" s="380"/>
    </row>
    <row r="115" spans="1:34" ht="18" customHeight="1">
      <c r="A115" s="513"/>
      <c r="B115" s="398"/>
      <c r="C115" s="353" t="str">
        <f>+IFERROR(INDEX('Mã KH'!$C$2:$C$4988,MATCH('Côp+Mega+BigC+Tinh T02'!$B115,'Mã KH'!$A$2:$A$4988,0)),"")</f>
        <v/>
      </c>
      <c r="D115" s="362"/>
      <c r="E115" s="389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1"/>
      <c r="AF115" s="392"/>
      <c r="AG115" s="392"/>
      <c r="AH115" s="380"/>
    </row>
    <row r="116" spans="1:34" ht="18" customHeight="1">
      <c r="A116" s="513"/>
      <c r="B116" s="398"/>
      <c r="C116" s="353" t="str">
        <f>+IFERROR(INDEX('Mã KH'!$C$2:$C$4988,MATCH('Côp+Mega+BigC+Tinh T02'!$B116,'Mã KH'!$A$2:$A$4988,0)),"")</f>
        <v/>
      </c>
      <c r="D116" s="362"/>
      <c r="E116" s="389"/>
      <c r="F116" s="390"/>
      <c r="G116" s="390"/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1"/>
      <c r="AF116" s="392"/>
      <c r="AG116" s="392"/>
      <c r="AH116" s="380"/>
    </row>
    <row r="117" spans="1:34" ht="18" customHeight="1">
      <c r="A117" s="513"/>
      <c r="B117" s="398"/>
      <c r="C117" s="353" t="str">
        <f>+IFERROR(INDEX('Mã KH'!$C$2:$C$4988,MATCH('Côp+Mega+BigC+Tinh T02'!$B117,'Mã KH'!$A$2:$A$4988,0)),"")</f>
        <v/>
      </c>
      <c r="D117" s="362"/>
      <c r="E117" s="389"/>
      <c r="F117" s="390"/>
      <c r="G117" s="390"/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390"/>
      <c r="V117" s="390"/>
      <c r="W117" s="390"/>
      <c r="X117" s="390"/>
      <c r="Y117" s="390"/>
      <c r="Z117" s="390"/>
      <c r="AA117" s="390"/>
      <c r="AB117" s="390"/>
      <c r="AC117" s="390"/>
      <c r="AD117" s="390"/>
      <c r="AE117" s="391"/>
      <c r="AF117" s="392"/>
      <c r="AG117" s="392"/>
      <c r="AH117" s="380"/>
    </row>
    <row r="118" spans="1:34" ht="18" customHeight="1">
      <c r="A118" s="513"/>
      <c r="B118" s="398"/>
      <c r="C118" s="353" t="str">
        <f>+IFERROR(INDEX('Mã KH'!$C$2:$C$4988,MATCH('Côp+Mega+BigC+Tinh T02'!$B118,'Mã KH'!$A$2:$A$4988,0)),"")</f>
        <v/>
      </c>
      <c r="D118" s="362"/>
      <c r="E118" s="389"/>
      <c r="F118" s="390"/>
      <c r="G118" s="390"/>
      <c r="H118" s="390"/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0"/>
      <c r="T118" s="390"/>
      <c r="U118" s="390"/>
      <c r="V118" s="390"/>
      <c r="W118" s="390"/>
      <c r="X118" s="390"/>
      <c r="Y118" s="390"/>
      <c r="Z118" s="390"/>
      <c r="AA118" s="390"/>
      <c r="AB118" s="390"/>
      <c r="AC118" s="390"/>
      <c r="AD118" s="390"/>
      <c r="AE118" s="391"/>
      <c r="AF118" s="392"/>
      <c r="AG118" s="392"/>
      <c r="AH118" s="380"/>
    </row>
    <row r="119" spans="1:34" ht="18" customHeight="1">
      <c r="A119" s="513"/>
      <c r="B119" s="398"/>
      <c r="C119" s="353" t="str">
        <f>+IFERROR(INDEX('Mã KH'!$C$2:$C$4988,MATCH('Côp+Mega+BigC+Tinh T02'!$B119,'Mã KH'!$A$2:$A$4988,0)),"")</f>
        <v/>
      </c>
      <c r="D119" s="362"/>
      <c r="E119" s="389"/>
      <c r="F119" s="390"/>
      <c r="G119" s="390"/>
      <c r="H119" s="390"/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1"/>
      <c r="AF119" s="392"/>
      <c r="AG119" s="392"/>
      <c r="AH119" s="380"/>
    </row>
    <row r="120" spans="1:34" ht="18" customHeight="1">
      <c r="A120" s="513"/>
      <c r="B120" s="398"/>
      <c r="C120" s="353" t="str">
        <f>+IFERROR(INDEX('Mã KH'!$C$2:$C$4988,MATCH('Côp+Mega+BigC+Tinh T02'!$B120,'Mã KH'!$A$2:$A$4988,0)),"")</f>
        <v/>
      </c>
      <c r="D120" s="362"/>
      <c r="E120" s="389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1"/>
      <c r="AF120" s="392"/>
      <c r="AG120" s="392"/>
      <c r="AH120" s="380"/>
    </row>
    <row r="121" spans="1:34" ht="18" customHeight="1">
      <c r="A121" s="513"/>
      <c r="B121" s="398"/>
      <c r="C121" s="353" t="str">
        <f>+IFERROR(INDEX('Mã KH'!$C$2:$C$4988,MATCH('Côp+Mega+BigC+Tinh T02'!$B121,'Mã KH'!$A$2:$A$4988,0)),"")</f>
        <v/>
      </c>
      <c r="D121" s="362"/>
      <c r="E121" s="389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  <c r="W121" s="390"/>
      <c r="X121" s="390"/>
      <c r="Y121" s="390"/>
      <c r="Z121" s="390"/>
      <c r="AA121" s="390"/>
      <c r="AB121" s="390"/>
      <c r="AC121" s="390"/>
      <c r="AD121" s="390"/>
      <c r="AE121" s="391"/>
      <c r="AF121" s="392"/>
      <c r="AG121" s="392"/>
      <c r="AH121" s="380"/>
    </row>
    <row r="122" spans="1:34" ht="18" customHeight="1">
      <c r="A122" s="513"/>
      <c r="B122" s="398"/>
      <c r="C122" s="353" t="str">
        <f>+IFERROR(INDEX('Mã KH'!$C$2:$C$4988,MATCH('Côp+Mega+BigC+Tinh T02'!$B122,'Mã KH'!$A$2:$A$4988,0)),"")</f>
        <v/>
      </c>
      <c r="D122" s="362"/>
      <c r="E122" s="389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1"/>
      <c r="AF122" s="392"/>
      <c r="AG122" s="392"/>
      <c r="AH122" s="380"/>
    </row>
    <row r="123" spans="1:34" ht="18" customHeight="1">
      <c r="A123" s="513"/>
      <c r="B123" s="398"/>
      <c r="C123" s="353" t="str">
        <f>+IFERROR(INDEX('Mã KH'!$C$2:$C$4988,MATCH('Côp+Mega+BigC+Tinh T02'!$B123,'Mã KH'!$A$2:$A$4988,0)),"")</f>
        <v/>
      </c>
      <c r="D123" s="362"/>
      <c r="E123" s="389"/>
      <c r="F123" s="390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390"/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1"/>
      <c r="AF123" s="392"/>
      <c r="AG123" s="392"/>
      <c r="AH123" s="380"/>
    </row>
    <row r="124" spans="1:34" ht="18" customHeight="1">
      <c r="A124" s="513"/>
      <c r="B124" s="398"/>
      <c r="C124" s="353" t="str">
        <f>+IFERROR(INDEX('Mã KH'!$C$2:$C$4988,MATCH('Côp+Mega+BigC+Tinh T02'!$B124,'Mã KH'!$A$2:$A$4988,0)),"")</f>
        <v/>
      </c>
      <c r="D124" s="362"/>
      <c r="E124" s="389"/>
      <c r="F124" s="390"/>
      <c r="G124" s="390"/>
      <c r="H124" s="390"/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1"/>
      <c r="AF124" s="392"/>
      <c r="AG124" s="392"/>
      <c r="AH124" s="380"/>
    </row>
    <row r="125" spans="1:34" ht="18" customHeight="1">
      <c r="A125" s="513"/>
      <c r="B125" s="398"/>
      <c r="C125" s="353" t="str">
        <f>+IFERROR(INDEX('Mã KH'!$C$2:$C$4988,MATCH('Côp+Mega+BigC+Tinh T02'!$B125,'Mã KH'!$A$2:$A$4988,0)),"")</f>
        <v/>
      </c>
      <c r="D125" s="362"/>
      <c r="E125" s="389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1"/>
      <c r="AF125" s="392"/>
      <c r="AG125" s="392"/>
      <c r="AH125" s="380"/>
    </row>
    <row r="126" spans="1:34" ht="18" customHeight="1">
      <c r="A126" s="513"/>
      <c r="B126" s="398"/>
      <c r="C126" s="353" t="str">
        <f>+IFERROR(INDEX('Mã KH'!$C$2:$C$4988,MATCH('Côp+Mega+BigC+Tinh T02'!$B126,'Mã KH'!$A$2:$A$4988,0)),"")</f>
        <v/>
      </c>
      <c r="D126" s="362"/>
      <c r="E126" s="389"/>
      <c r="F126" s="390"/>
      <c r="G126" s="390"/>
      <c r="H126" s="390"/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90"/>
      <c r="AB126" s="390"/>
      <c r="AC126" s="390"/>
      <c r="AD126" s="390"/>
      <c r="AE126" s="391"/>
      <c r="AF126" s="392"/>
      <c r="AG126" s="392"/>
      <c r="AH126" s="380"/>
    </row>
    <row r="127" spans="1:34" ht="18" customHeight="1">
      <c r="A127" s="513"/>
      <c r="B127" s="398"/>
      <c r="C127" s="353" t="str">
        <f>+IFERROR(INDEX('Mã KH'!$C$2:$C$4988,MATCH('Côp+Mega+BigC+Tinh T02'!$B127,'Mã KH'!$A$2:$A$4988,0)),"")</f>
        <v/>
      </c>
      <c r="D127" s="362"/>
      <c r="E127" s="389"/>
      <c r="F127" s="390"/>
      <c r="G127" s="390"/>
      <c r="H127" s="390"/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0"/>
      <c r="T127" s="390"/>
      <c r="U127" s="390"/>
      <c r="V127" s="390"/>
      <c r="W127" s="390"/>
      <c r="X127" s="390"/>
      <c r="Y127" s="390"/>
      <c r="Z127" s="390"/>
      <c r="AA127" s="390"/>
      <c r="AB127" s="390"/>
      <c r="AC127" s="390"/>
      <c r="AD127" s="390"/>
      <c r="AE127" s="391"/>
      <c r="AF127" s="392"/>
      <c r="AG127" s="392"/>
      <c r="AH127" s="380"/>
    </row>
    <row r="128" spans="1:34" ht="18" customHeight="1">
      <c r="A128" s="513"/>
      <c r="B128" s="398"/>
      <c r="C128" s="353" t="str">
        <f>+IFERROR(INDEX('Mã KH'!$C$2:$C$4988,MATCH('Côp+Mega+BigC+Tinh T02'!$B128,'Mã KH'!$A$2:$A$4988,0)),"")</f>
        <v/>
      </c>
      <c r="D128" s="362"/>
      <c r="E128" s="389"/>
      <c r="F128" s="390"/>
      <c r="G128" s="390"/>
      <c r="H128" s="390"/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0"/>
      <c r="T128" s="390"/>
      <c r="U128" s="390"/>
      <c r="V128" s="390"/>
      <c r="W128" s="390"/>
      <c r="X128" s="390"/>
      <c r="Y128" s="390"/>
      <c r="Z128" s="390"/>
      <c r="AA128" s="390"/>
      <c r="AB128" s="390"/>
      <c r="AC128" s="390"/>
      <c r="AD128" s="390"/>
      <c r="AE128" s="391"/>
      <c r="AF128" s="392"/>
      <c r="AG128" s="392"/>
      <c r="AH128" s="380"/>
    </row>
    <row r="129" spans="1:34" ht="18" customHeight="1">
      <c r="A129" s="513"/>
      <c r="B129" s="398"/>
      <c r="C129" s="353" t="str">
        <f>+IFERROR(INDEX('Mã KH'!$C$2:$C$4988,MATCH('Côp+Mega+BigC+Tinh T02'!$B129,'Mã KH'!$A$2:$A$4988,0)),"")</f>
        <v/>
      </c>
      <c r="D129" s="362"/>
      <c r="E129" s="389"/>
      <c r="F129" s="390"/>
      <c r="G129" s="390"/>
      <c r="H129" s="390"/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0"/>
      <c r="T129" s="390"/>
      <c r="U129" s="390"/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1"/>
      <c r="AF129" s="392"/>
      <c r="AG129" s="392"/>
      <c r="AH129" s="380"/>
    </row>
    <row r="130" spans="1:34" ht="18" customHeight="1">
      <c r="A130" s="513"/>
      <c r="B130" s="398"/>
      <c r="C130" s="353" t="str">
        <f>+IFERROR(INDEX('Mã KH'!$C$2:$C$4988,MATCH('Côp+Mega+BigC+Tinh T02'!$B130,'Mã KH'!$A$2:$A$4988,0)),"")</f>
        <v/>
      </c>
      <c r="D130" s="362"/>
      <c r="E130" s="389"/>
      <c r="F130" s="390"/>
      <c r="G130" s="390"/>
      <c r="H130" s="390"/>
      <c r="I130" s="390"/>
      <c r="J130" s="390"/>
      <c r="K130" s="390"/>
      <c r="L130" s="390"/>
      <c r="M130" s="390"/>
      <c r="N130" s="390"/>
      <c r="O130" s="390"/>
      <c r="P130" s="390"/>
      <c r="Q130" s="390"/>
      <c r="R130" s="390"/>
      <c r="S130" s="390"/>
      <c r="T130" s="390"/>
      <c r="U130" s="390"/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1"/>
      <c r="AF130" s="392"/>
      <c r="AG130" s="392"/>
      <c r="AH130" s="380"/>
    </row>
    <row r="131" spans="1:34" ht="18" customHeight="1">
      <c r="A131" s="513"/>
      <c r="B131" s="398"/>
      <c r="C131" s="353" t="str">
        <f>+IFERROR(INDEX('Mã KH'!$C$2:$C$4988,MATCH('Côp+Mega+BigC+Tinh T02'!$B131,'Mã KH'!$A$2:$A$4988,0)),"")</f>
        <v/>
      </c>
      <c r="D131" s="362"/>
      <c r="E131" s="389"/>
      <c r="F131" s="390"/>
      <c r="G131" s="390"/>
      <c r="H131" s="390"/>
      <c r="I131" s="390"/>
      <c r="J131" s="390"/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1"/>
      <c r="AF131" s="392"/>
      <c r="AG131" s="392"/>
      <c r="AH131" s="380"/>
    </row>
    <row r="132" spans="1:34" ht="18" customHeight="1">
      <c r="A132" s="513"/>
      <c r="B132" s="398"/>
      <c r="C132" s="353" t="str">
        <f>+IFERROR(INDEX('Mã KH'!$C$2:$C$4988,MATCH('Côp+Mega+BigC+Tinh T02'!$B132,'Mã KH'!$A$2:$A$4988,0)),"")</f>
        <v/>
      </c>
      <c r="D132" s="362"/>
      <c r="E132" s="389"/>
      <c r="F132" s="390"/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/>
      <c r="U132" s="390"/>
      <c r="V132" s="390"/>
      <c r="W132" s="390"/>
      <c r="X132" s="390"/>
      <c r="Y132" s="390"/>
      <c r="Z132" s="390"/>
      <c r="AA132" s="390"/>
      <c r="AB132" s="390"/>
      <c r="AC132" s="390"/>
      <c r="AD132" s="390"/>
      <c r="AE132" s="391"/>
      <c r="AF132" s="392"/>
      <c r="AG132" s="392"/>
      <c r="AH132" s="380"/>
    </row>
    <row r="133" spans="1:34" ht="18" customHeight="1">
      <c r="A133" s="513"/>
      <c r="B133" s="398"/>
      <c r="C133" s="353" t="str">
        <f>+IFERROR(INDEX('Mã KH'!$C$2:$C$4988,MATCH('Côp+Mega+BigC+Tinh T02'!$B133,'Mã KH'!$A$2:$A$4988,0)),"")</f>
        <v/>
      </c>
      <c r="D133" s="362"/>
      <c r="E133" s="389"/>
      <c r="F133" s="390"/>
      <c r="G133" s="390"/>
      <c r="H133" s="390"/>
      <c r="I133" s="390"/>
      <c r="J133" s="390"/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1"/>
      <c r="AF133" s="392"/>
      <c r="AG133" s="392"/>
      <c r="AH133" s="380"/>
    </row>
    <row r="134" spans="1:34" ht="18" customHeight="1">
      <c r="A134" s="513"/>
      <c r="B134" s="398"/>
      <c r="C134" s="353" t="str">
        <f>+IFERROR(INDEX('Mã KH'!$C$2:$C$4988,MATCH('Côp+Mega+BigC+Tinh T02'!$B134,'Mã KH'!$A$2:$A$4988,0)),"")</f>
        <v/>
      </c>
      <c r="D134" s="362"/>
      <c r="E134" s="389"/>
      <c r="F134" s="390"/>
      <c r="G134" s="390"/>
      <c r="H134" s="390"/>
      <c r="I134" s="390"/>
      <c r="J134" s="390"/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1"/>
      <c r="AF134" s="392"/>
      <c r="AG134" s="392"/>
      <c r="AH134" s="380"/>
    </row>
    <row r="135" spans="1:34" ht="18" customHeight="1">
      <c r="A135" s="513"/>
      <c r="B135" s="398"/>
      <c r="C135" s="353" t="str">
        <f>+IFERROR(INDEX('Mã KH'!$C$2:$C$4988,MATCH('Côp+Mega+BigC+Tinh T02'!$B135,'Mã KH'!$A$2:$A$4988,0)),"")</f>
        <v/>
      </c>
      <c r="D135" s="362"/>
      <c r="E135" s="389"/>
      <c r="F135" s="390"/>
      <c r="G135" s="390"/>
      <c r="H135" s="390"/>
      <c r="I135" s="390"/>
      <c r="J135" s="390"/>
      <c r="K135" s="390"/>
      <c r="L135" s="390"/>
      <c r="M135" s="390"/>
      <c r="N135" s="390"/>
      <c r="O135" s="390"/>
      <c r="P135" s="390"/>
      <c r="Q135" s="390"/>
      <c r="R135" s="390"/>
      <c r="S135" s="390"/>
      <c r="T135" s="390"/>
      <c r="U135" s="390"/>
      <c r="V135" s="390"/>
      <c r="W135" s="390"/>
      <c r="X135" s="390"/>
      <c r="Y135" s="390"/>
      <c r="Z135" s="390"/>
      <c r="AA135" s="390"/>
      <c r="AB135" s="390"/>
      <c r="AC135" s="390"/>
      <c r="AD135" s="390"/>
      <c r="AE135" s="391"/>
      <c r="AF135" s="392"/>
      <c r="AG135" s="392"/>
      <c r="AH135" s="380"/>
    </row>
    <row r="136" spans="1:34" ht="18" customHeight="1">
      <c r="A136" s="513"/>
      <c r="B136" s="398"/>
      <c r="C136" s="353" t="str">
        <f>+IFERROR(INDEX('Mã KH'!$C$2:$C$4988,MATCH('Côp+Mega+BigC+Tinh T02'!$B136,'Mã KH'!$A$2:$A$4988,0)),"")</f>
        <v/>
      </c>
      <c r="D136" s="362"/>
      <c r="E136" s="389"/>
      <c r="F136" s="390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/>
      <c r="Q136" s="390"/>
      <c r="R136" s="390"/>
      <c r="S136" s="390"/>
      <c r="T136" s="390"/>
      <c r="U136" s="390"/>
      <c r="V136" s="390"/>
      <c r="W136" s="390"/>
      <c r="X136" s="390"/>
      <c r="Y136" s="390"/>
      <c r="Z136" s="390"/>
      <c r="AA136" s="390"/>
      <c r="AB136" s="390"/>
      <c r="AC136" s="390"/>
      <c r="AD136" s="390"/>
      <c r="AE136" s="391"/>
      <c r="AF136" s="392"/>
      <c r="AG136" s="392"/>
      <c r="AH136" s="380"/>
    </row>
    <row r="137" spans="1:34" ht="18" customHeight="1">
      <c r="A137" s="513"/>
      <c r="B137" s="398"/>
      <c r="C137" s="353" t="str">
        <f>+IFERROR(INDEX('Mã KH'!$C$2:$C$4988,MATCH('Côp+Mega+BigC+Tinh T02'!$B137,'Mã KH'!$A$2:$A$4988,0)),"")</f>
        <v/>
      </c>
      <c r="D137" s="362"/>
      <c r="E137" s="389"/>
      <c r="F137" s="390"/>
      <c r="G137" s="390"/>
      <c r="H137" s="390"/>
      <c r="I137" s="390"/>
      <c r="J137" s="390"/>
      <c r="K137" s="390"/>
      <c r="L137" s="390"/>
      <c r="M137" s="390"/>
      <c r="N137" s="390"/>
      <c r="O137" s="390"/>
      <c r="P137" s="390"/>
      <c r="Q137" s="390"/>
      <c r="R137" s="390"/>
      <c r="S137" s="390"/>
      <c r="T137" s="390"/>
      <c r="U137" s="390"/>
      <c r="V137" s="390"/>
      <c r="W137" s="390"/>
      <c r="X137" s="390"/>
      <c r="Y137" s="390"/>
      <c r="Z137" s="390"/>
      <c r="AA137" s="390"/>
      <c r="AB137" s="390"/>
      <c r="AC137" s="390"/>
      <c r="AD137" s="390"/>
      <c r="AE137" s="391"/>
      <c r="AF137" s="392"/>
      <c r="AG137" s="392"/>
      <c r="AH137" s="380"/>
    </row>
    <row r="138" spans="1:34" ht="18" customHeight="1">
      <c r="A138" s="513"/>
      <c r="B138" s="398"/>
      <c r="C138" s="353" t="str">
        <f>+IFERROR(INDEX('Mã KH'!$C$2:$C$4988,MATCH('Côp+Mega+BigC+Tinh T02'!$B138,'Mã KH'!$A$2:$A$4988,0)),"")</f>
        <v/>
      </c>
      <c r="D138" s="362"/>
      <c r="E138" s="389"/>
      <c r="F138" s="390"/>
      <c r="G138" s="390"/>
      <c r="H138" s="390"/>
      <c r="I138" s="390"/>
      <c r="J138" s="390"/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1"/>
      <c r="AF138" s="392"/>
      <c r="AG138" s="392"/>
      <c r="AH138" s="380"/>
    </row>
    <row r="139" spans="1:34" ht="18" customHeight="1">
      <c r="A139" s="513"/>
      <c r="B139" s="398"/>
      <c r="C139" s="353" t="str">
        <f>+IFERROR(INDEX('Mã KH'!$C$2:$C$4988,MATCH('Côp+Mega+BigC+Tinh T02'!$B139,'Mã KH'!$A$2:$A$4988,0)),"")</f>
        <v/>
      </c>
      <c r="D139" s="362"/>
      <c r="E139" s="389"/>
      <c r="F139" s="390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/>
      <c r="Q139" s="390"/>
      <c r="R139" s="390"/>
      <c r="S139" s="390"/>
      <c r="T139" s="390"/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1"/>
      <c r="AF139" s="392"/>
      <c r="AG139" s="392"/>
      <c r="AH139" s="380"/>
    </row>
    <row r="140" spans="1:34" ht="18" customHeight="1">
      <c r="A140" s="513"/>
      <c r="B140" s="398"/>
      <c r="C140" s="353" t="str">
        <f>+IFERROR(INDEX('Mã KH'!$C$2:$C$4988,MATCH('Côp+Mega+BigC+Tinh T02'!$B140,'Mã KH'!$A$2:$A$4988,0)),"")</f>
        <v/>
      </c>
      <c r="D140" s="362"/>
      <c r="E140" s="389"/>
      <c r="F140" s="390"/>
      <c r="G140" s="390"/>
      <c r="H140" s="390"/>
      <c r="I140" s="390"/>
      <c r="J140" s="390"/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1"/>
      <c r="AF140" s="392"/>
      <c r="AG140" s="392"/>
      <c r="AH140" s="380"/>
    </row>
    <row r="141" spans="1:34" ht="18" customHeight="1">
      <c r="A141" s="513"/>
      <c r="B141" s="398"/>
      <c r="C141" s="353" t="str">
        <f>+IFERROR(INDEX('Mã KH'!$C$2:$C$4988,MATCH('Côp+Mega+BigC+Tinh T02'!$B141,'Mã KH'!$A$2:$A$4988,0)),"")</f>
        <v/>
      </c>
      <c r="D141" s="362"/>
      <c r="E141" s="389"/>
      <c r="F141" s="390"/>
      <c r="G141" s="390"/>
      <c r="H141" s="390"/>
      <c r="I141" s="390"/>
      <c r="J141" s="390"/>
      <c r="K141" s="390"/>
      <c r="L141" s="390"/>
      <c r="M141" s="390"/>
      <c r="N141" s="390"/>
      <c r="O141" s="390"/>
      <c r="P141" s="390"/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1"/>
      <c r="AF141" s="392"/>
      <c r="AG141" s="392"/>
      <c r="AH141" s="380"/>
    </row>
    <row r="142" spans="1:34" ht="18" customHeight="1">
      <c r="A142" s="513"/>
      <c r="B142" s="398"/>
      <c r="C142" s="353" t="str">
        <f>+IFERROR(INDEX('Mã KH'!$C$2:$C$4988,MATCH('Côp+Mega+BigC+Tinh T02'!$B142,'Mã KH'!$A$2:$A$4988,0)),"")</f>
        <v/>
      </c>
      <c r="D142" s="362"/>
      <c r="E142" s="389"/>
      <c r="F142" s="390"/>
      <c r="G142" s="390"/>
      <c r="H142" s="390"/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1"/>
      <c r="AF142" s="392"/>
      <c r="AG142" s="392"/>
      <c r="AH142" s="380"/>
    </row>
    <row r="143" spans="1:34" ht="18" customHeight="1">
      <c r="A143" s="513"/>
      <c r="B143" s="398"/>
      <c r="C143" s="353" t="str">
        <f>+IFERROR(INDEX('Mã KH'!$C$2:$C$4988,MATCH('Côp+Mega+BigC+Tinh T02'!$B143,'Mã KH'!$A$2:$A$4988,0)),"")</f>
        <v/>
      </c>
      <c r="D143" s="362"/>
      <c r="E143" s="389"/>
      <c r="F143" s="390"/>
      <c r="G143" s="390"/>
      <c r="H143" s="390"/>
      <c r="I143" s="390"/>
      <c r="J143" s="390"/>
      <c r="K143" s="390"/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1"/>
      <c r="AF143" s="392"/>
      <c r="AG143" s="392"/>
      <c r="AH143" s="380"/>
    </row>
    <row r="144" spans="1:34" ht="18" customHeight="1">
      <c r="A144" s="513"/>
      <c r="B144" s="398"/>
      <c r="C144" s="353" t="str">
        <f>+IFERROR(INDEX('Mã KH'!$C$2:$C$4988,MATCH('Côp+Mega+BigC+Tinh T02'!$B144,'Mã KH'!$A$2:$A$4988,0)),"")</f>
        <v/>
      </c>
      <c r="D144" s="362"/>
      <c r="E144" s="389"/>
      <c r="F144" s="390"/>
      <c r="G144" s="390"/>
      <c r="H144" s="390"/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0"/>
      <c r="T144" s="390"/>
      <c r="U144" s="390"/>
      <c r="V144" s="390"/>
      <c r="W144" s="390"/>
      <c r="X144" s="390"/>
      <c r="Y144" s="390"/>
      <c r="Z144" s="390"/>
      <c r="AA144" s="390"/>
      <c r="AB144" s="390"/>
      <c r="AC144" s="390"/>
      <c r="AD144" s="390"/>
      <c r="AE144" s="391"/>
      <c r="AF144" s="392"/>
      <c r="AG144" s="392"/>
      <c r="AH144" s="380"/>
    </row>
    <row r="145" spans="1:34" ht="18" customHeight="1">
      <c r="A145" s="513"/>
      <c r="B145" s="398"/>
      <c r="C145" s="353" t="str">
        <f>+IFERROR(INDEX('Mã KH'!$C$2:$C$4988,MATCH('Côp+Mega+BigC+Tinh T02'!$B145,'Mã KH'!$A$2:$A$4988,0)),"")</f>
        <v/>
      </c>
      <c r="D145" s="362"/>
      <c r="E145" s="389"/>
      <c r="F145" s="390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1"/>
      <c r="AF145" s="392"/>
      <c r="AG145" s="392"/>
      <c r="AH145" s="380"/>
    </row>
    <row r="146" spans="1:34" ht="18" customHeight="1">
      <c r="A146" s="513"/>
      <c r="B146" s="398"/>
      <c r="C146" s="353" t="str">
        <f>+IFERROR(INDEX('Mã KH'!$C$2:$C$4988,MATCH('Côp+Mega+BigC+Tinh T02'!$B146,'Mã KH'!$A$2:$A$4988,0)),"")</f>
        <v/>
      </c>
      <c r="D146" s="362"/>
      <c r="E146" s="389"/>
      <c r="F146" s="390"/>
      <c r="G146" s="390"/>
      <c r="H146" s="390"/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0"/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1"/>
      <c r="AF146" s="392"/>
      <c r="AG146" s="392"/>
      <c r="AH146" s="380"/>
    </row>
    <row r="147" spans="1:34" ht="18" customHeight="1">
      <c r="A147" s="513"/>
      <c r="B147" s="398"/>
      <c r="C147" s="353" t="str">
        <f>+IFERROR(INDEX('Mã KH'!$C$2:$C$4988,MATCH('Côp+Mega+BigC+Tinh T02'!$B147,'Mã KH'!$A$2:$A$4988,0)),"")</f>
        <v/>
      </c>
      <c r="D147" s="362"/>
      <c r="E147" s="389"/>
      <c r="F147" s="390"/>
      <c r="G147" s="390"/>
      <c r="H147" s="390"/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  <c r="AB147" s="390"/>
      <c r="AC147" s="390"/>
      <c r="AD147" s="390"/>
      <c r="AE147" s="391"/>
      <c r="AF147" s="392"/>
      <c r="AG147" s="392"/>
      <c r="AH147" s="380"/>
    </row>
    <row r="148" spans="1:34" ht="18" customHeight="1">
      <c r="A148" s="513"/>
      <c r="B148" s="398"/>
      <c r="C148" s="353" t="str">
        <f>+IFERROR(INDEX('Mã KH'!$C$2:$C$4988,MATCH('Côp+Mega+BigC+Tinh T02'!$B148,'Mã KH'!$A$2:$A$4988,0)),"")</f>
        <v/>
      </c>
      <c r="D148" s="362"/>
      <c r="E148" s="389"/>
      <c r="F148" s="390"/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/>
      <c r="R148" s="390"/>
      <c r="S148" s="390"/>
      <c r="T148" s="390"/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1"/>
      <c r="AF148" s="392"/>
      <c r="AG148" s="392"/>
      <c r="AH148" s="380"/>
    </row>
    <row r="149" spans="1:34" ht="18" customHeight="1">
      <c r="A149" s="513"/>
      <c r="B149" s="398"/>
      <c r="C149" s="353" t="str">
        <f>+IFERROR(INDEX('Mã KH'!$C$2:$C$4988,MATCH('Côp+Mega+BigC+Tinh T02'!$B149,'Mã KH'!$A$2:$A$4988,0)),"")</f>
        <v/>
      </c>
      <c r="D149" s="362"/>
      <c r="E149" s="389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1"/>
      <c r="AF149" s="392"/>
      <c r="AG149" s="392"/>
      <c r="AH149" s="380"/>
    </row>
    <row r="150" spans="1:34" ht="18" customHeight="1">
      <c r="A150" s="513"/>
      <c r="B150" s="398"/>
      <c r="C150" s="353" t="str">
        <f>+IFERROR(INDEX('Mã KH'!$C$2:$C$4988,MATCH('Côp+Mega+BigC+Tinh T02'!$B150,'Mã KH'!$A$2:$A$4988,0)),"")</f>
        <v/>
      </c>
      <c r="D150" s="362"/>
      <c r="E150" s="389"/>
      <c r="F150" s="390"/>
      <c r="G150" s="390"/>
      <c r="H150" s="390"/>
      <c r="I150" s="390"/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1"/>
      <c r="AF150" s="392"/>
      <c r="AG150" s="392"/>
      <c r="AH150" s="380"/>
    </row>
    <row r="151" spans="1:34" ht="18" customHeight="1">
      <c r="A151" s="513"/>
      <c r="B151" s="398"/>
      <c r="C151" s="353" t="str">
        <f>+IFERROR(INDEX('Mã KH'!$C$2:$C$4988,MATCH('Côp+Mega+BigC+Tinh T02'!$B151,'Mã KH'!$A$2:$A$4988,0)),"")</f>
        <v/>
      </c>
      <c r="D151" s="362"/>
      <c r="E151" s="389"/>
      <c r="F151" s="390"/>
      <c r="G151" s="390"/>
      <c r="H151" s="390"/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  <c r="AB151" s="390"/>
      <c r="AC151" s="390"/>
      <c r="AD151" s="390"/>
      <c r="AE151" s="391"/>
      <c r="AF151" s="392"/>
      <c r="AG151" s="392"/>
      <c r="AH151" s="380"/>
    </row>
    <row r="152" spans="1:34" ht="18" customHeight="1">
      <c r="A152" s="513"/>
      <c r="B152" s="398"/>
      <c r="C152" s="353" t="str">
        <f>+IFERROR(INDEX('Mã KH'!$C$2:$C$4988,MATCH('Côp+Mega+BigC+Tinh T02'!$B152,'Mã KH'!$A$2:$A$4988,0)),"")</f>
        <v/>
      </c>
      <c r="D152" s="362"/>
      <c r="E152" s="389"/>
      <c r="F152" s="390"/>
      <c r="G152" s="390"/>
      <c r="H152" s="390"/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1"/>
      <c r="AF152" s="392"/>
      <c r="AG152" s="392"/>
      <c r="AH152" s="380"/>
    </row>
    <row r="153" spans="1:34" ht="18" customHeight="1">
      <c r="A153" s="513"/>
      <c r="B153" s="398"/>
      <c r="C153" s="353" t="str">
        <f>+IFERROR(INDEX('Mã KH'!$C$2:$C$4988,MATCH('Côp+Mega+BigC+Tinh T02'!$B153,'Mã KH'!$A$2:$A$4988,0)),"")</f>
        <v/>
      </c>
      <c r="D153" s="362"/>
      <c r="E153" s="389"/>
      <c r="F153" s="390"/>
      <c r="G153" s="390"/>
      <c r="H153" s="390"/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1"/>
      <c r="AF153" s="392"/>
      <c r="AG153" s="392"/>
      <c r="AH153" s="380"/>
    </row>
    <row r="154" spans="1:34" ht="18" customHeight="1">
      <c r="A154" s="513"/>
      <c r="B154" s="398"/>
      <c r="C154" s="353" t="str">
        <f>+IFERROR(INDEX('Mã KH'!$C$2:$C$4988,MATCH('Côp+Mega+BigC+Tinh T02'!$B154,'Mã KH'!$A$2:$A$4988,0)),"")</f>
        <v/>
      </c>
      <c r="D154" s="362"/>
      <c r="E154" s="389"/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  <c r="AB154" s="390"/>
      <c r="AC154" s="390"/>
      <c r="AD154" s="390"/>
      <c r="AE154" s="391"/>
      <c r="AF154" s="392"/>
      <c r="AG154" s="392"/>
      <c r="AH154" s="380"/>
    </row>
    <row r="155" spans="1:34" ht="18" customHeight="1">
      <c r="A155" s="513"/>
      <c r="B155" s="398"/>
      <c r="C155" s="353" t="str">
        <f>+IFERROR(INDEX('Mã KH'!$C$2:$C$4988,MATCH('Côp+Mega+BigC+Tinh T02'!$B155,'Mã KH'!$A$2:$A$4988,0)),"")</f>
        <v/>
      </c>
      <c r="D155" s="362"/>
      <c r="E155" s="389"/>
      <c r="F155" s="390"/>
      <c r="G155" s="390"/>
      <c r="H155" s="390"/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0"/>
      <c r="T155" s="390"/>
      <c r="U155" s="390"/>
      <c r="V155" s="390"/>
      <c r="W155" s="390"/>
      <c r="X155" s="390"/>
      <c r="Y155" s="390"/>
      <c r="Z155" s="390"/>
      <c r="AA155" s="390"/>
      <c r="AB155" s="390"/>
      <c r="AC155" s="390"/>
      <c r="AD155" s="390"/>
      <c r="AE155" s="391"/>
      <c r="AF155" s="392"/>
      <c r="AG155" s="392"/>
      <c r="AH155" s="380"/>
    </row>
    <row r="156" spans="1:34" ht="18" customHeight="1">
      <c r="A156" s="513"/>
      <c r="B156" s="398"/>
      <c r="C156" s="353" t="str">
        <f>+IFERROR(INDEX('Mã KH'!$C$2:$C$4988,MATCH('Côp+Mega+BigC+Tinh T02'!$B156,'Mã KH'!$A$2:$A$4988,0)),"")</f>
        <v/>
      </c>
      <c r="D156" s="362"/>
      <c r="E156" s="389"/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1"/>
      <c r="AF156" s="392"/>
      <c r="AG156" s="392"/>
      <c r="AH156" s="380"/>
    </row>
    <row r="157" spans="1:34" ht="18" customHeight="1">
      <c r="A157" s="513"/>
      <c r="B157" s="398"/>
      <c r="C157" s="353" t="str">
        <f>+IFERROR(INDEX('Mã KH'!$C$2:$C$4988,MATCH('Côp+Mega+BigC+Tinh T02'!$B157,'Mã KH'!$A$2:$A$4988,0)),"")</f>
        <v/>
      </c>
      <c r="D157" s="362"/>
      <c r="E157" s="389"/>
      <c r="F157" s="390"/>
      <c r="G157" s="390"/>
      <c r="H157" s="390"/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  <c r="AB157" s="390"/>
      <c r="AC157" s="390"/>
      <c r="AD157" s="390"/>
      <c r="AE157" s="391"/>
      <c r="AF157" s="392"/>
      <c r="AG157" s="392"/>
      <c r="AH157" s="380"/>
    </row>
    <row r="158" spans="1:34" ht="18" customHeight="1">
      <c r="A158" s="513"/>
      <c r="B158" s="398"/>
      <c r="C158" s="353" t="str">
        <f>+IFERROR(INDEX('Mã KH'!$C$2:$C$4988,MATCH('Côp+Mega+BigC+Tinh T02'!$B158,'Mã KH'!$A$2:$A$4988,0)),"")</f>
        <v/>
      </c>
      <c r="D158" s="362"/>
      <c r="E158" s="389"/>
      <c r="F158" s="390"/>
      <c r="G158" s="390"/>
      <c r="H158" s="390"/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1"/>
      <c r="AF158" s="392"/>
      <c r="AG158" s="392"/>
      <c r="AH158" s="380"/>
    </row>
    <row r="159" spans="1:34" ht="18" customHeight="1">
      <c r="A159" s="513"/>
      <c r="B159" s="398"/>
      <c r="C159" s="353" t="str">
        <f>+IFERROR(INDEX('Mã KH'!$C$2:$C$4988,MATCH('Côp+Mega+BigC+Tinh T02'!$B159,'Mã KH'!$A$2:$A$4988,0)),"")</f>
        <v/>
      </c>
      <c r="D159" s="362"/>
      <c r="E159" s="389"/>
      <c r="F159" s="390"/>
      <c r="G159" s="390"/>
      <c r="H159" s="390"/>
      <c r="I159" s="390"/>
      <c r="J159" s="390"/>
      <c r="K159" s="390"/>
      <c r="L159" s="390"/>
      <c r="M159" s="390"/>
      <c r="N159" s="390"/>
      <c r="O159" s="390"/>
      <c r="P159" s="390"/>
      <c r="Q159" s="390"/>
      <c r="R159" s="390"/>
      <c r="S159" s="390"/>
      <c r="T159" s="390"/>
      <c r="U159" s="390"/>
      <c r="V159" s="390"/>
      <c r="W159" s="390"/>
      <c r="X159" s="390"/>
      <c r="Y159" s="390"/>
      <c r="Z159" s="390"/>
      <c r="AA159" s="390"/>
      <c r="AB159" s="390"/>
      <c r="AC159" s="390"/>
      <c r="AD159" s="390"/>
      <c r="AE159" s="391"/>
      <c r="AF159" s="392"/>
      <c r="AG159" s="392"/>
      <c r="AH159" s="380"/>
    </row>
    <row r="160" spans="1:34" ht="18" customHeight="1">
      <c r="A160" s="513"/>
      <c r="B160" s="398"/>
      <c r="C160" s="353" t="str">
        <f>+IFERROR(INDEX('Mã KH'!$C$2:$C$4988,MATCH('Côp+Mega+BigC+Tinh T02'!$B160,'Mã KH'!$A$2:$A$4988,0)),"")</f>
        <v/>
      </c>
      <c r="D160" s="362"/>
      <c r="E160" s="389"/>
      <c r="F160" s="390"/>
      <c r="G160" s="390"/>
      <c r="H160" s="390"/>
      <c r="I160" s="390"/>
      <c r="J160" s="390"/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  <c r="AB160" s="390"/>
      <c r="AC160" s="390"/>
      <c r="AD160" s="390"/>
      <c r="AE160" s="391"/>
      <c r="AF160" s="392"/>
      <c r="AG160" s="392"/>
      <c r="AH160" s="380"/>
    </row>
    <row r="161" spans="1:34" ht="18" customHeight="1">
      <c r="A161" s="513"/>
      <c r="B161" s="398"/>
      <c r="C161" s="353" t="str">
        <f>+IFERROR(INDEX('Mã KH'!$C$2:$C$4988,MATCH('Côp+Mega+BigC+Tinh T02'!$B161,'Mã KH'!$A$2:$A$4988,0)),"")</f>
        <v/>
      </c>
      <c r="D161" s="362"/>
      <c r="E161" s="389"/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1"/>
      <c r="AF161" s="392"/>
      <c r="AG161" s="392"/>
      <c r="AH161" s="380"/>
    </row>
    <row r="162" spans="1:34" ht="18" customHeight="1">
      <c r="A162" s="513"/>
      <c r="B162" s="398"/>
      <c r="C162" s="353" t="str">
        <f>+IFERROR(INDEX('Mã KH'!$C$2:$C$4988,MATCH('Côp+Mega+BigC+Tinh T02'!$B162,'Mã KH'!$A$2:$A$4988,0)),"")</f>
        <v/>
      </c>
      <c r="D162" s="362"/>
      <c r="E162" s="389"/>
      <c r="F162" s="390"/>
      <c r="G162" s="390"/>
      <c r="H162" s="390"/>
      <c r="I162" s="390"/>
      <c r="J162" s="390"/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  <c r="AB162" s="390"/>
      <c r="AC162" s="390"/>
      <c r="AD162" s="390"/>
      <c r="AE162" s="391"/>
      <c r="AF162" s="392"/>
      <c r="AG162" s="392"/>
      <c r="AH162" s="380"/>
    </row>
    <row r="163" spans="1:34" ht="18" customHeight="1">
      <c r="A163" s="513"/>
      <c r="B163" s="398"/>
      <c r="C163" s="353" t="str">
        <f>+IFERROR(INDEX('Mã KH'!$C$2:$C$4988,MATCH('Côp+Mega+BigC+Tinh T02'!$B163,'Mã KH'!$A$2:$A$4988,0)),"")</f>
        <v/>
      </c>
      <c r="D163" s="362"/>
      <c r="E163" s="389"/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  <c r="AB163" s="390"/>
      <c r="AC163" s="390"/>
      <c r="AD163" s="390"/>
      <c r="AE163" s="391"/>
      <c r="AF163" s="392"/>
      <c r="AG163" s="392"/>
      <c r="AH163" s="380"/>
    </row>
    <row r="164" spans="1:34" ht="18" customHeight="1">
      <c r="A164" s="513"/>
      <c r="B164" s="398"/>
      <c r="C164" s="353" t="str">
        <f>+IFERROR(INDEX('Mã KH'!$C$2:$C$4988,MATCH('Côp+Mega+BigC+Tinh T02'!$B164,'Mã KH'!$A$2:$A$4988,0)),"")</f>
        <v/>
      </c>
      <c r="D164" s="362"/>
      <c r="E164" s="389"/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0"/>
      <c r="T164" s="390"/>
      <c r="U164" s="390"/>
      <c r="V164" s="390"/>
      <c r="W164" s="390"/>
      <c r="X164" s="390"/>
      <c r="Y164" s="390"/>
      <c r="Z164" s="390"/>
      <c r="AA164" s="390"/>
      <c r="AB164" s="390"/>
      <c r="AC164" s="390"/>
      <c r="AD164" s="390"/>
      <c r="AE164" s="391"/>
      <c r="AF164" s="392"/>
      <c r="AG164" s="392"/>
      <c r="AH164" s="380"/>
    </row>
    <row r="165" spans="1:34" ht="18" customHeight="1">
      <c r="A165" s="513"/>
      <c r="B165" s="398"/>
      <c r="C165" s="353" t="str">
        <f>+IFERROR(INDEX('Mã KH'!$C$2:$C$4988,MATCH('Côp+Mega+BigC+Tinh T02'!$B165,'Mã KH'!$A$2:$A$4988,0)),"")</f>
        <v/>
      </c>
      <c r="D165" s="362"/>
      <c r="E165" s="389"/>
      <c r="F165" s="390"/>
      <c r="G165" s="390"/>
      <c r="H165" s="390"/>
      <c r="I165" s="390"/>
      <c r="J165" s="390"/>
      <c r="K165" s="390"/>
      <c r="L165" s="390"/>
      <c r="M165" s="390"/>
      <c r="N165" s="390"/>
      <c r="O165" s="390"/>
      <c r="P165" s="390"/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  <c r="AB165" s="390"/>
      <c r="AC165" s="390"/>
      <c r="AD165" s="390"/>
      <c r="AE165" s="391"/>
      <c r="AF165" s="392"/>
      <c r="AG165" s="392"/>
      <c r="AH165" s="380"/>
    </row>
    <row r="166" spans="1:34" ht="18" customHeight="1">
      <c r="A166" s="513"/>
      <c r="B166" s="398"/>
      <c r="C166" s="353" t="str">
        <f>+IFERROR(INDEX('Mã KH'!$C$2:$C$4988,MATCH('Côp+Mega+BigC+Tinh T02'!$B166,'Mã KH'!$A$2:$A$4988,0)),"")</f>
        <v/>
      </c>
      <c r="D166" s="362"/>
      <c r="E166" s="389"/>
      <c r="F166" s="390"/>
      <c r="G166" s="390"/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0"/>
      <c r="T166" s="390"/>
      <c r="U166" s="390"/>
      <c r="V166" s="390"/>
      <c r="W166" s="390"/>
      <c r="X166" s="390"/>
      <c r="Y166" s="390"/>
      <c r="Z166" s="390"/>
      <c r="AA166" s="390"/>
      <c r="AB166" s="390"/>
      <c r="AC166" s="390"/>
      <c r="AD166" s="390"/>
      <c r="AE166" s="391"/>
      <c r="AF166" s="392"/>
      <c r="AG166" s="392"/>
      <c r="AH166" s="380"/>
    </row>
    <row r="167" spans="1:34" ht="18" customHeight="1">
      <c r="A167" s="513"/>
      <c r="B167" s="398"/>
      <c r="C167" s="353" t="str">
        <f>+IFERROR(INDEX('Mã KH'!$C$2:$C$4988,MATCH('Côp+Mega+BigC+Tinh T02'!$B167,'Mã KH'!$A$2:$A$4988,0)),"")</f>
        <v/>
      </c>
      <c r="D167" s="362"/>
      <c r="E167" s="389"/>
      <c r="F167" s="390"/>
      <c r="G167" s="390"/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1"/>
      <c r="AF167" s="392"/>
      <c r="AG167" s="392"/>
      <c r="AH167" s="380"/>
    </row>
    <row r="168" spans="1:34" ht="18" customHeight="1">
      <c r="A168" s="513"/>
      <c r="B168" s="398"/>
      <c r="C168" s="353" t="str">
        <f>+IFERROR(INDEX('Mã KH'!$C$2:$C$4988,MATCH('Côp+Mega+BigC+Tinh T02'!$B168,'Mã KH'!$A$2:$A$4988,0)),"")</f>
        <v/>
      </c>
      <c r="D168" s="362"/>
      <c r="E168" s="389"/>
      <c r="F168" s="390"/>
      <c r="G168" s="390"/>
      <c r="H168" s="390"/>
      <c r="I168" s="390"/>
      <c r="J168" s="390"/>
      <c r="K168" s="390"/>
      <c r="L168" s="390"/>
      <c r="M168" s="390"/>
      <c r="N168" s="390"/>
      <c r="O168" s="390"/>
      <c r="P168" s="390"/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  <c r="AB168" s="390"/>
      <c r="AC168" s="390"/>
      <c r="AD168" s="390"/>
      <c r="AE168" s="391"/>
      <c r="AF168" s="392"/>
      <c r="AG168" s="392"/>
      <c r="AH168" s="380"/>
    </row>
    <row r="169" spans="1:34" ht="18" customHeight="1">
      <c r="A169" s="513"/>
      <c r="B169" s="398"/>
      <c r="C169" s="353" t="str">
        <f>+IFERROR(INDEX('Mã KH'!$C$2:$C$4988,MATCH('Côp+Mega+BigC+Tinh T02'!$B169,'Mã KH'!$A$2:$A$4988,0)),"")</f>
        <v/>
      </c>
      <c r="D169" s="362"/>
      <c r="E169" s="389"/>
      <c r="F169" s="390"/>
      <c r="G169" s="390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390"/>
      <c r="V169" s="390"/>
      <c r="W169" s="390"/>
      <c r="X169" s="390"/>
      <c r="Y169" s="390"/>
      <c r="Z169" s="390"/>
      <c r="AA169" s="390"/>
      <c r="AB169" s="390"/>
      <c r="AC169" s="390"/>
      <c r="AD169" s="390"/>
      <c r="AE169" s="391"/>
      <c r="AF169" s="392"/>
      <c r="AG169" s="392"/>
      <c r="AH169" s="380"/>
    </row>
    <row r="170" spans="1:34" ht="18" customHeight="1">
      <c r="A170" s="513"/>
      <c r="B170" s="398"/>
      <c r="C170" s="353" t="str">
        <f>+IFERROR(INDEX('Mã KH'!$C$2:$C$4988,MATCH('Côp+Mega+BigC+Tinh T02'!$B170,'Mã KH'!$A$2:$A$4988,0)),"")</f>
        <v/>
      </c>
      <c r="D170" s="362"/>
      <c r="E170" s="389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  <c r="AB170" s="390"/>
      <c r="AC170" s="390"/>
      <c r="AD170" s="390"/>
      <c r="AE170" s="391"/>
      <c r="AF170" s="392"/>
      <c r="AG170" s="392"/>
      <c r="AH170" s="380"/>
    </row>
    <row r="171" spans="1:34" ht="18" customHeight="1">
      <c r="A171" s="513"/>
      <c r="B171" s="398"/>
      <c r="C171" s="353" t="str">
        <f>+IFERROR(INDEX('Mã KH'!$C$2:$C$4988,MATCH('Côp+Mega+BigC+Tinh T02'!$B171,'Mã KH'!$A$2:$A$4988,0)),"")</f>
        <v/>
      </c>
      <c r="D171" s="362"/>
      <c r="E171" s="389"/>
      <c r="F171" s="390"/>
      <c r="G171" s="390"/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  <c r="AB171" s="390"/>
      <c r="AC171" s="390"/>
      <c r="AD171" s="390"/>
      <c r="AE171" s="391"/>
      <c r="AF171" s="392"/>
      <c r="AG171" s="392"/>
      <c r="AH171" s="380"/>
    </row>
    <row r="172" spans="1:34" ht="18" customHeight="1">
      <c r="A172" s="513"/>
      <c r="B172" s="398"/>
      <c r="C172" s="353" t="str">
        <f>+IFERROR(INDEX('Mã KH'!$C$2:$C$4988,MATCH('Côp+Mega+BigC+Tinh T02'!$B172,'Mã KH'!$A$2:$A$4988,0)),"")</f>
        <v/>
      </c>
      <c r="D172" s="362"/>
      <c r="E172" s="389"/>
      <c r="F172" s="390"/>
      <c r="G172" s="390"/>
      <c r="H172" s="390"/>
      <c r="I172" s="390"/>
      <c r="J172" s="390"/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  <c r="AB172" s="390"/>
      <c r="AC172" s="390"/>
      <c r="AD172" s="390"/>
      <c r="AE172" s="391"/>
      <c r="AF172" s="392"/>
      <c r="AG172" s="392"/>
      <c r="AH172" s="380"/>
    </row>
    <row r="173" spans="1:34" ht="18" customHeight="1">
      <c r="A173" s="513"/>
      <c r="B173" s="398"/>
      <c r="C173" s="353" t="str">
        <f>+IFERROR(INDEX('Mã KH'!$C$2:$C$4988,MATCH('Côp+Mega+BigC+Tinh T02'!$B173,'Mã KH'!$A$2:$A$4988,0)),"")</f>
        <v/>
      </c>
      <c r="D173" s="362"/>
      <c r="E173" s="389"/>
      <c r="F173" s="390"/>
      <c r="G173" s="390"/>
      <c r="H173" s="390"/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0"/>
      <c r="T173" s="390"/>
      <c r="U173" s="390"/>
      <c r="V173" s="390"/>
      <c r="W173" s="390"/>
      <c r="X173" s="390"/>
      <c r="Y173" s="390"/>
      <c r="Z173" s="390"/>
      <c r="AA173" s="390"/>
      <c r="AB173" s="390"/>
      <c r="AC173" s="390"/>
      <c r="AD173" s="390"/>
      <c r="AE173" s="391"/>
      <c r="AF173" s="392"/>
      <c r="AG173" s="392"/>
      <c r="AH173" s="380"/>
    </row>
    <row r="174" spans="1:34" ht="18" customHeight="1">
      <c r="A174" s="513"/>
      <c r="B174" s="398"/>
      <c r="C174" s="353" t="str">
        <f>+IFERROR(INDEX('Mã KH'!$C$2:$C$4988,MATCH('Côp+Mega+BigC+Tinh T02'!$B174,'Mã KH'!$A$2:$A$4988,0)),"")</f>
        <v/>
      </c>
      <c r="D174" s="362"/>
      <c r="E174" s="389"/>
      <c r="F174" s="390"/>
      <c r="G174" s="390"/>
      <c r="H174" s="390"/>
      <c r="I174" s="390"/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  <c r="AB174" s="390"/>
      <c r="AC174" s="390"/>
      <c r="AD174" s="390"/>
      <c r="AE174" s="391"/>
      <c r="AF174" s="392"/>
      <c r="AG174" s="392"/>
      <c r="AH174" s="380"/>
    </row>
    <row r="175" spans="1:34" ht="18" customHeight="1">
      <c r="A175" s="513"/>
      <c r="B175" s="398"/>
      <c r="C175" s="353" t="str">
        <f>+IFERROR(INDEX('Mã KH'!$C$2:$C$4988,MATCH('Côp+Mega+BigC+Tinh T02'!$B175,'Mã KH'!$A$2:$A$4988,0)),"")</f>
        <v/>
      </c>
      <c r="D175" s="362"/>
      <c r="E175" s="389"/>
      <c r="F175" s="390"/>
      <c r="G175" s="390"/>
      <c r="H175" s="390"/>
      <c r="I175" s="390"/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  <c r="AB175" s="390"/>
      <c r="AC175" s="390"/>
      <c r="AD175" s="390"/>
      <c r="AE175" s="391"/>
      <c r="AF175" s="392"/>
      <c r="AG175" s="392"/>
      <c r="AH175" s="380"/>
    </row>
    <row r="176" spans="1:34" ht="18" customHeight="1">
      <c r="A176" s="513"/>
      <c r="B176" s="398"/>
      <c r="C176" s="353" t="str">
        <f>+IFERROR(INDEX('Mã KH'!$C$2:$C$4988,MATCH('Côp+Mega+BigC+Tinh T02'!$B176,'Mã KH'!$A$2:$A$4988,0)),"")</f>
        <v/>
      </c>
      <c r="D176" s="362"/>
      <c r="E176" s="389"/>
      <c r="F176" s="390"/>
      <c r="G176" s="390"/>
      <c r="H176" s="390"/>
      <c r="I176" s="390"/>
      <c r="J176" s="390"/>
      <c r="K176" s="390"/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  <c r="AB176" s="390"/>
      <c r="AC176" s="390"/>
      <c r="AD176" s="390"/>
      <c r="AE176" s="391"/>
      <c r="AF176" s="392"/>
      <c r="AG176" s="392"/>
      <c r="AH176" s="380"/>
    </row>
    <row r="177" spans="1:34" ht="18" customHeight="1">
      <c r="A177" s="513"/>
      <c r="B177" s="398"/>
      <c r="C177" s="353" t="str">
        <f>+IFERROR(INDEX('Mã KH'!$C$2:$C$4988,MATCH('Côp+Mega+BigC+Tinh T02'!$B177,'Mã KH'!$A$2:$A$4988,0)),"")</f>
        <v/>
      </c>
      <c r="D177" s="362"/>
      <c r="E177" s="389"/>
      <c r="F177" s="390"/>
      <c r="G177" s="390"/>
      <c r="H177" s="390"/>
      <c r="I177" s="390"/>
      <c r="J177" s="390"/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  <c r="AB177" s="390"/>
      <c r="AC177" s="390"/>
      <c r="AD177" s="390"/>
      <c r="AE177" s="391"/>
      <c r="AF177" s="392"/>
      <c r="AG177" s="392"/>
      <c r="AH177" s="380"/>
    </row>
    <row r="178" spans="1:34" ht="18" customHeight="1">
      <c r="A178" s="513"/>
      <c r="B178" s="398"/>
      <c r="C178" s="353" t="str">
        <f>+IFERROR(INDEX('Mã KH'!$C$2:$C$4988,MATCH('Côp+Mega+BigC+Tinh T02'!$B178,'Mã KH'!$A$2:$A$4988,0)),"")</f>
        <v/>
      </c>
      <c r="D178" s="362"/>
      <c r="E178" s="389"/>
      <c r="F178" s="390"/>
      <c r="G178" s="390"/>
      <c r="H178" s="390"/>
      <c r="I178" s="390"/>
      <c r="J178" s="390"/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  <c r="AB178" s="390"/>
      <c r="AC178" s="390"/>
      <c r="AD178" s="390"/>
      <c r="AE178" s="391"/>
      <c r="AF178" s="392"/>
      <c r="AG178" s="392"/>
      <c r="AH178" s="380"/>
    </row>
    <row r="179" spans="1:34" ht="18" customHeight="1">
      <c r="A179" s="513"/>
      <c r="B179" s="398"/>
      <c r="C179" s="353" t="str">
        <f>+IFERROR(INDEX('Mã KH'!$C$2:$C$4988,MATCH('Côp+Mega+BigC+Tinh T02'!$B179,'Mã KH'!$A$2:$A$4988,0)),"")</f>
        <v/>
      </c>
      <c r="D179" s="362"/>
      <c r="E179" s="389"/>
      <c r="F179" s="390"/>
      <c r="G179" s="390"/>
      <c r="H179" s="390"/>
      <c r="I179" s="390"/>
      <c r="J179" s="390"/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  <c r="AB179" s="390"/>
      <c r="AC179" s="390"/>
      <c r="AD179" s="390"/>
      <c r="AE179" s="391"/>
      <c r="AF179" s="392"/>
      <c r="AG179" s="392"/>
      <c r="AH179" s="380"/>
    </row>
    <row r="180" spans="1:34" ht="18" customHeight="1">
      <c r="A180" s="513"/>
      <c r="B180" s="398"/>
      <c r="C180" s="353" t="str">
        <f>+IFERROR(INDEX('Mã KH'!$C$2:$C$4988,MATCH('Côp+Mega+BigC+Tinh T02'!$B180,'Mã KH'!$A$2:$A$4988,0)),"")</f>
        <v/>
      </c>
      <c r="D180" s="362"/>
      <c r="E180" s="389"/>
      <c r="F180" s="390"/>
      <c r="G180" s="390"/>
      <c r="H180" s="390"/>
      <c r="I180" s="390"/>
      <c r="J180" s="390"/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  <c r="AB180" s="390"/>
      <c r="AC180" s="390"/>
      <c r="AD180" s="390"/>
      <c r="AE180" s="391"/>
      <c r="AF180" s="392"/>
      <c r="AG180" s="392"/>
      <c r="AH180" s="380"/>
    </row>
    <row r="181" spans="1:34" ht="18" customHeight="1">
      <c r="A181" s="513"/>
      <c r="B181" s="398"/>
      <c r="C181" s="353" t="str">
        <f>+IFERROR(INDEX('Mã KH'!$C$2:$C$4988,MATCH('Côp+Mega+BigC+Tinh T02'!$B181,'Mã KH'!$A$2:$A$4988,0)),"")</f>
        <v/>
      </c>
      <c r="D181" s="362"/>
      <c r="E181" s="389"/>
      <c r="F181" s="390"/>
      <c r="G181" s="390"/>
      <c r="H181" s="390"/>
      <c r="I181" s="390"/>
      <c r="J181" s="390"/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  <c r="AB181" s="390"/>
      <c r="AC181" s="390"/>
      <c r="AD181" s="390"/>
      <c r="AE181" s="391"/>
      <c r="AF181" s="392"/>
      <c r="AG181" s="392"/>
      <c r="AH181" s="380"/>
    </row>
    <row r="182" spans="1:34" ht="18" customHeight="1">
      <c r="A182" s="513"/>
      <c r="B182" s="398"/>
      <c r="C182" s="353" t="str">
        <f>+IFERROR(INDEX('Mã KH'!$C$2:$C$4988,MATCH('Côp+Mega+BigC+Tinh T02'!$B182,'Mã KH'!$A$2:$A$4988,0)),"")</f>
        <v/>
      </c>
      <c r="D182" s="362"/>
      <c r="E182" s="389"/>
      <c r="F182" s="390"/>
      <c r="G182" s="390"/>
      <c r="H182" s="390"/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0"/>
      <c r="T182" s="390"/>
      <c r="U182" s="390"/>
      <c r="V182" s="390"/>
      <c r="W182" s="390"/>
      <c r="X182" s="390"/>
      <c r="Y182" s="390"/>
      <c r="Z182" s="390"/>
      <c r="AA182" s="390"/>
      <c r="AB182" s="390"/>
      <c r="AC182" s="390"/>
      <c r="AD182" s="390"/>
      <c r="AE182" s="391"/>
      <c r="AF182" s="392"/>
      <c r="AG182" s="392"/>
      <c r="AH182" s="380"/>
    </row>
    <row r="183" spans="1:34" ht="18" customHeight="1">
      <c r="A183" s="513"/>
      <c r="B183" s="398"/>
      <c r="C183" s="353" t="str">
        <f>+IFERROR(INDEX('Mã KH'!$C$2:$C$4988,MATCH('Côp+Mega+BigC+Tinh T02'!$B183,'Mã KH'!$A$2:$A$4988,0)),"")</f>
        <v/>
      </c>
      <c r="D183" s="362"/>
      <c r="E183" s="389"/>
      <c r="F183" s="390"/>
      <c r="G183" s="390"/>
      <c r="H183" s="390"/>
      <c r="I183" s="390"/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  <c r="AB183" s="390"/>
      <c r="AC183" s="390"/>
      <c r="AD183" s="390"/>
      <c r="AE183" s="391"/>
      <c r="AF183" s="392"/>
      <c r="AG183" s="392"/>
      <c r="AH183" s="380"/>
    </row>
    <row r="184" spans="1:34" ht="18" customHeight="1">
      <c r="A184" s="513"/>
      <c r="B184" s="398"/>
      <c r="C184" s="353" t="str">
        <f>+IFERROR(INDEX('Mã KH'!$C$2:$C$4988,MATCH('Côp+Mega+BigC+Tinh T02'!$B184,'Mã KH'!$A$2:$A$4988,0)),"")</f>
        <v/>
      </c>
      <c r="D184" s="362"/>
      <c r="E184" s="389"/>
      <c r="F184" s="390"/>
      <c r="G184" s="390"/>
      <c r="H184" s="390"/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  <c r="AB184" s="390"/>
      <c r="AC184" s="390"/>
      <c r="AD184" s="390"/>
      <c r="AE184" s="391"/>
      <c r="AF184" s="392"/>
      <c r="AG184" s="392"/>
      <c r="AH184" s="380"/>
    </row>
    <row r="185" spans="1:34" ht="18" customHeight="1">
      <c r="A185" s="513"/>
      <c r="B185" s="398"/>
      <c r="C185" s="353" t="str">
        <f>+IFERROR(INDEX('Mã KH'!$C$2:$C$4988,MATCH('Côp+Mega+BigC+Tinh T02'!$B185,'Mã KH'!$A$2:$A$4988,0)),"")</f>
        <v/>
      </c>
      <c r="D185" s="362"/>
      <c r="E185" s="389"/>
      <c r="F185" s="390"/>
      <c r="G185" s="390"/>
      <c r="H185" s="390"/>
      <c r="I185" s="390"/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1"/>
      <c r="AF185" s="392"/>
      <c r="AG185" s="392"/>
      <c r="AH185" s="380"/>
    </row>
    <row r="186" spans="1:34" ht="18" customHeight="1">
      <c r="A186" s="513"/>
      <c r="B186" s="398"/>
      <c r="C186" s="353" t="str">
        <f>+IFERROR(INDEX('Mã KH'!$C$2:$C$4988,MATCH('Côp+Mega+BigC+Tinh T02'!$B186,'Mã KH'!$A$2:$A$4988,0)),"")</f>
        <v/>
      </c>
      <c r="D186" s="362"/>
      <c r="E186" s="389"/>
      <c r="F186" s="390"/>
      <c r="G186" s="390"/>
      <c r="H186" s="390"/>
      <c r="I186" s="390"/>
      <c r="J186" s="390"/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  <c r="AB186" s="390"/>
      <c r="AC186" s="390"/>
      <c r="AD186" s="390"/>
      <c r="AE186" s="391"/>
      <c r="AF186" s="392"/>
      <c r="AG186" s="392"/>
      <c r="AH186" s="380"/>
    </row>
    <row r="187" spans="1:34" ht="18" customHeight="1">
      <c r="A187" s="513"/>
      <c r="B187" s="398"/>
      <c r="C187" s="353" t="str">
        <f>+IFERROR(INDEX('Mã KH'!$C$2:$C$4988,MATCH('Côp+Mega+BigC+Tinh T02'!$B187,'Mã KH'!$A$2:$A$4988,0)),"")</f>
        <v/>
      </c>
      <c r="D187" s="362"/>
      <c r="E187" s="389"/>
      <c r="F187" s="390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1"/>
      <c r="AF187" s="392"/>
      <c r="AG187" s="392"/>
      <c r="AH187" s="380"/>
    </row>
    <row r="188" spans="1:34" ht="18" customHeight="1">
      <c r="A188" s="513"/>
      <c r="B188" s="398"/>
      <c r="C188" s="353" t="str">
        <f>+IFERROR(INDEX('Mã KH'!$C$2:$C$4988,MATCH('Côp+Mega+BigC+Tinh T02'!$B188,'Mã KH'!$A$2:$A$4988,0)),"")</f>
        <v/>
      </c>
      <c r="D188" s="362"/>
      <c r="E188" s="389"/>
      <c r="F188" s="390"/>
      <c r="G188" s="390"/>
      <c r="H188" s="390"/>
      <c r="I188" s="390"/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1"/>
      <c r="AF188" s="392"/>
      <c r="AG188" s="392"/>
      <c r="AH188" s="380"/>
    </row>
    <row r="189" spans="1:34" ht="18" customHeight="1">
      <c r="A189" s="513"/>
      <c r="B189" s="398"/>
      <c r="C189" s="353" t="str">
        <f>+IFERROR(INDEX('Mã KH'!$C$2:$C$4988,MATCH('Côp+Mega+BigC+Tinh T02'!$B189,'Mã KH'!$A$2:$A$4988,0)),"")</f>
        <v/>
      </c>
      <c r="D189" s="362"/>
      <c r="E189" s="389"/>
      <c r="F189" s="390"/>
      <c r="G189" s="390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1"/>
      <c r="AF189" s="392"/>
      <c r="AG189" s="392"/>
      <c r="AH189" s="380"/>
    </row>
    <row r="190" spans="1:34" ht="18" customHeight="1">
      <c r="A190" s="513"/>
      <c r="B190" s="398"/>
      <c r="C190" s="353" t="str">
        <f>+IFERROR(INDEX('Mã KH'!$C$2:$C$4988,MATCH('Côp+Mega+BigC+Tinh T02'!$B190,'Mã KH'!$A$2:$A$4988,0)),"")</f>
        <v/>
      </c>
      <c r="D190" s="362"/>
      <c r="E190" s="389"/>
      <c r="F190" s="390"/>
      <c r="G190" s="390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1"/>
      <c r="AF190" s="392"/>
      <c r="AG190" s="392"/>
      <c r="AH190" s="380"/>
    </row>
    <row r="191" spans="1:34" ht="18" customHeight="1">
      <c r="A191" s="513"/>
      <c r="B191" s="398"/>
      <c r="C191" s="353" t="str">
        <f>+IFERROR(INDEX('Mã KH'!$C$2:$C$4988,MATCH('Côp+Mega+BigC+Tinh T02'!$B191,'Mã KH'!$A$2:$A$4988,0)),"")</f>
        <v/>
      </c>
      <c r="D191" s="362"/>
      <c r="E191" s="389"/>
      <c r="F191" s="390"/>
      <c r="G191" s="390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1"/>
      <c r="AF191" s="392"/>
      <c r="AG191" s="392"/>
      <c r="AH191" s="380"/>
    </row>
    <row r="192" spans="1:34" ht="18" customHeight="1">
      <c r="A192" s="513"/>
      <c r="B192" s="398"/>
      <c r="C192" s="353" t="str">
        <f>+IFERROR(INDEX('Mã KH'!$C$2:$C$4988,MATCH('Côp+Mega+BigC+Tinh T02'!$B192,'Mã KH'!$A$2:$A$4988,0)),"")</f>
        <v/>
      </c>
      <c r="D192" s="362"/>
      <c r="E192" s="389"/>
      <c r="F192" s="390"/>
      <c r="G192" s="390"/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1"/>
      <c r="AF192" s="392"/>
      <c r="AG192" s="392"/>
      <c r="AH192" s="380"/>
    </row>
    <row r="193" spans="1:34" ht="18" customHeight="1">
      <c r="A193" s="513"/>
      <c r="B193" s="398"/>
      <c r="C193" s="353" t="str">
        <f>+IFERROR(INDEX('Mã KH'!$C$2:$C$4988,MATCH('Côp+Mega+BigC+Tinh T02'!$B193,'Mã KH'!$A$2:$A$4988,0)),"")</f>
        <v/>
      </c>
      <c r="D193" s="362"/>
      <c r="E193" s="389"/>
      <c r="F193" s="390"/>
      <c r="G193" s="390"/>
      <c r="H193" s="390"/>
      <c r="I193" s="390"/>
      <c r="J193" s="390"/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1"/>
      <c r="AF193" s="392"/>
      <c r="AG193" s="392"/>
      <c r="AH193" s="380"/>
    </row>
    <row r="194" spans="1:34" ht="18" customHeight="1">
      <c r="A194" s="513"/>
      <c r="B194" s="398"/>
      <c r="C194" s="353" t="str">
        <f>+IFERROR(INDEX('Mã KH'!$C$2:$C$4988,MATCH('Côp+Mega+BigC+Tinh T02'!$B194,'Mã KH'!$A$2:$A$4988,0)),"")</f>
        <v/>
      </c>
      <c r="D194" s="362"/>
      <c r="E194" s="389"/>
      <c r="F194" s="390"/>
      <c r="G194" s="390"/>
      <c r="H194" s="390"/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1"/>
      <c r="AF194" s="392"/>
      <c r="AG194" s="392"/>
      <c r="AH194" s="380"/>
    </row>
    <row r="195" spans="1:34" ht="18" customHeight="1">
      <c r="A195" s="513"/>
      <c r="B195" s="398"/>
      <c r="C195" s="353" t="str">
        <f>+IFERROR(INDEX('Mã KH'!$C$2:$C$4988,MATCH('Côp+Mega+BigC+Tinh T02'!$B195,'Mã KH'!$A$2:$A$4988,0)),"")</f>
        <v/>
      </c>
      <c r="D195" s="362"/>
      <c r="E195" s="389"/>
      <c r="F195" s="390"/>
      <c r="G195" s="390"/>
      <c r="H195" s="390"/>
      <c r="I195" s="390"/>
      <c r="J195" s="390"/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1"/>
      <c r="AF195" s="392"/>
      <c r="AG195" s="392"/>
      <c r="AH195" s="380"/>
    </row>
    <row r="196" spans="1:34" ht="18" customHeight="1">
      <c r="A196" s="513"/>
      <c r="B196" s="398"/>
      <c r="C196" s="353" t="str">
        <f>+IFERROR(INDEX('Mã KH'!$C$2:$C$4988,MATCH('Côp+Mega+BigC+Tinh T02'!$B196,'Mã KH'!$A$2:$A$4988,0)),"")</f>
        <v/>
      </c>
      <c r="D196" s="362"/>
      <c r="E196" s="389"/>
      <c r="F196" s="390"/>
      <c r="G196" s="390"/>
      <c r="H196" s="390"/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1"/>
      <c r="AF196" s="392"/>
      <c r="AG196" s="392"/>
      <c r="AH196" s="380"/>
    </row>
    <row r="197" spans="1:34" ht="18" customHeight="1">
      <c r="A197" s="513"/>
      <c r="B197" s="398"/>
      <c r="C197" s="353" t="str">
        <f>+IFERROR(INDEX('Mã KH'!$C$2:$C$4988,MATCH('Côp+Mega+BigC+Tinh T02'!$B197,'Mã KH'!$A$2:$A$4988,0)),"")</f>
        <v/>
      </c>
      <c r="D197" s="362"/>
      <c r="E197" s="389"/>
      <c r="F197" s="390"/>
      <c r="G197" s="390"/>
      <c r="H197" s="390"/>
      <c r="I197" s="390"/>
      <c r="J197" s="390"/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1"/>
      <c r="AF197" s="392"/>
      <c r="AG197" s="392"/>
      <c r="AH197" s="380"/>
    </row>
    <row r="198" spans="1:34" ht="18" customHeight="1">
      <c r="A198" s="513"/>
      <c r="B198" s="398"/>
      <c r="C198" s="353" t="str">
        <f>+IFERROR(INDEX('Mã KH'!$C$2:$C$4988,MATCH('Côp+Mega+BigC+Tinh T02'!$B198,'Mã KH'!$A$2:$A$4988,0)),"")</f>
        <v/>
      </c>
      <c r="D198" s="362"/>
      <c r="E198" s="389"/>
      <c r="F198" s="390"/>
      <c r="G198" s="390"/>
      <c r="H198" s="390"/>
      <c r="I198" s="390"/>
      <c r="J198" s="390"/>
      <c r="K198" s="390"/>
      <c r="L198" s="390"/>
      <c r="M198" s="390"/>
      <c r="N198" s="390"/>
      <c r="O198" s="390"/>
      <c r="P198" s="390"/>
      <c r="Q198" s="390"/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  <c r="AB198" s="390"/>
      <c r="AC198" s="390"/>
      <c r="AD198" s="390"/>
      <c r="AE198" s="391"/>
      <c r="AF198" s="392"/>
      <c r="AG198" s="392"/>
      <c r="AH198" s="380"/>
    </row>
    <row r="199" spans="1:34" ht="18" customHeight="1">
      <c r="A199" s="513"/>
      <c r="B199" s="398"/>
      <c r="C199" s="353" t="str">
        <f>+IFERROR(INDEX('Mã KH'!$C$2:$C$4988,MATCH('Côp+Mega+BigC+Tinh T02'!$B199,'Mã KH'!$A$2:$A$4988,0)),"")</f>
        <v/>
      </c>
      <c r="D199" s="362"/>
      <c r="E199" s="389"/>
      <c r="F199" s="390"/>
      <c r="G199" s="390"/>
      <c r="H199" s="390"/>
      <c r="I199" s="390"/>
      <c r="J199" s="390"/>
      <c r="K199" s="390"/>
      <c r="L199" s="390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1"/>
      <c r="AF199" s="392"/>
      <c r="AG199" s="392"/>
      <c r="AH199" s="380"/>
    </row>
    <row r="200" spans="1:34" ht="18" customHeight="1">
      <c r="A200" s="513"/>
      <c r="B200" s="398"/>
      <c r="C200" s="353" t="str">
        <f>+IFERROR(INDEX('Mã KH'!$C$2:$C$4988,MATCH('Côp+Mega+BigC+Tinh T02'!$B200,'Mã KH'!$A$2:$A$4988,0)),"")</f>
        <v/>
      </c>
      <c r="D200" s="362"/>
      <c r="E200" s="389"/>
      <c r="F200" s="390"/>
      <c r="G200" s="390"/>
      <c r="H200" s="390"/>
      <c r="I200" s="390"/>
      <c r="J200" s="390"/>
      <c r="K200" s="390"/>
      <c r="L200" s="390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1"/>
      <c r="AF200" s="392"/>
      <c r="AG200" s="392"/>
      <c r="AH200" s="380"/>
    </row>
    <row r="201" spans="1:34" ht="18" customHeight="1">
      <c r="A201" s="513"/>
      <c r="B201" s="398"/>
      <c r="C201" s="353" t="str">
        <f>+IFERROR(INDEX('Mã KH'!$C$2:$C$4988,MATCH('Côp+Mega+BigC+Tinh T02'!$B201,'Mã KH'!$A$2:$A$4988,0)),"")</f>
        <v/>
      </c>
      <c r="D201" s="362"/>
      <c r="E201" s="389"/>
      <c r="F201" s="390"/>
      <c r="G201" s="390"/>
      <c r="H201" s="390"/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1"/>
      <c r="AF201" s="392"/>
      <c r="AG201" s="392"/>
      <c r="AH201" s="380"/>
    </row>
    <row r="202" spans="1:34" ht="18" customHeight="1">
      <c r="A202" s="513"/>
      <c r="B202" s="398"/>
      <c r="C202" s="353" t="str">
        <f>+IFERROR(INDEX('Mã KH'!$C$2:$C$4988,MATCH('Côp+Mega+BigC+Tinh T02'!$B202,'Mã KH'!$A$2:$A$4988,0)),"")</f>
        <v/>
      </c>
      <c r="D202" s="362"/>
      <c r="E202" s="389"/>
      <c r="F202" s="390"/>
      <c r="G202" s="390"/>
      <c r="H202" s="390"/>
      <c r="I202" s="390"/>
      <c r="J202" s="390"/>
      <c r="K202" s="390"/>
      <c r="L202" s="390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1"/>
      <c r="AF202" s="392"/>
      <c r="AG202" s="392"/>
      <c r="AH202" s="380"/>
    </row>
    <row r="203" spans="1:34" ht="18" customHeight="1">
      <c r="A203" s="513"/>
      <c r="B203" s="398"/>
      <c r="C203" s="353" t="str">
        <f>+IFERROR(INDEX('Mã KH'!$C$2:$C$4988,MATCH('Côp+Mega+BigC+Tinh T02'!$B203,'Mã KH'!$A$2:$A$4988,0)),"")</f>
        <v/>
      </c>
      <c r="D203" s="362"/>
      <c r="E203" s="389"/>
      <c r="F203" s="390"/>
      <c r="G203" s="390"/>
      <c r="H203" s="390"/>
      <c r="I203" s="390"/>
      <c r="J203" s="390"/>
      <c r="K203" s="390"/>
      <c r="L203" s="390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1"/>
      <c r="AF203" s="392"/>
      <c r="AG203" s="392"/>
      <c r="AH203" s="380"/>
    </row>
    <row r="204" spans="1:34" ht="18" customHeight="1">
      <c r="A204" s="513"/>
      <c r="B204" s="398"/>
      <c r="C204" s="353" t="str">
        <f>+IFERROR(INDEX('Mã KH'!$C$2:$C$4988,MATCH('Côp+Mega+BigC+Tinh T02'!$B204,'Mã KH'!$A$2:$A$4988,0)),"")</f>
        <v/>
      </c>
      <c r="D204" s="362"/>
      <c r="E204" s="389"/>
      <c r="F204" s="390"/>
      <c r="G204" s="390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1"/>
      <c r="AF204" s="392"/>
      <c r="AG204" s="392"/>
      <c r="AH204" s="380"/>
    </row>
    <row r="205" spans="1:34" ht="18" customHeight="1">
      <c r="A205" s="513"/>
      <c r="B205" s="398"/>
      <c r="C205" s="353" t="str">
        <f>+IFERROR(INDEX('Mã KH'!$C$2:$C$4988,MATCH('Côp+Mega+BigC+Tinh T02'!$B205,'Mã KH'!$A$2:$A$4988,0)),"")</f>
        <v/>
      </c>
      <c r="D205" s="362"/>
      <c r="E205" s="389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90"/>
      <c r="T205" s="390"/>
      <c r="U205" s="390"/>
      <c r="V205" s="390"/>
      <c r="W205" s="390"/>
      <c r="X205" s="390"/>
      <c r="Y205" s="390"/>
      <c r="Z205" s="390"/>
      <c r="AA205" s="390"/>
      <c r="AB205" s="390"/>
      <c r="AC205" s="390"/>
      <c r="AD205" s="390"/>
      <c r="AE205" s="391"/>
      <c r="AF205" s="392"/>
      <c r="AG205" s="392"/>
      <c r="AH205" s="380"/>
    </row>
    <row r="206" spans="1:34" ht="18" customHeight="1">
      <c r="A206" s="513"/>
      <c r="B206" s="398"/>
      <c r="C206" s="353" t="str">
        <f>+IFERROR(INDEX('Mã KH'!$C$2:$C$4988,MATCH('Côp+Mega+BigC+Tinh T02'!$B206,'Mã KH'!$A$2:$A$4988,0)),"")</f>
        <v/>
      </c>
      <c r="D206" s="362"/>
      <c r="E206" s="389"/>
      <c r="F206" s="390"/>
      <c r="G206" s="390"/>
      <c r="H206" s="390"/>
      <c r="I206" s="390"/>
      <c r="J206" s="390"/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  <c r="AB206" s="390"/>
      <c r="AC206" s="390"/>
      <c r="AD206" s="390"/>
      <c r="AE206" s="391"/>
      <c r="AF206" s="392"/>
      <c r="AG206" s="392"/>
      <c r="AH206" s="380"/>
    </row>
    <row r="207" spans="1:34" ht="18" customHeight="1">
      <c r="A207" s="513"/>
      <c r="B207" s="398"/>
      <c r="C207" s="353" t="str">
        <f>+IFERROR(INDEX('Mã KH'!$C$2:$C$4988,MATCH('Côp+Mega+BigC+Tinh T02'!$B207,'Mã KH'!$A$2:$A$4988,0)),"")</f>
        <v/>
      </c>
      <c r="D207" s="362"/>
      <c r="E207" s="389"/>
      <c r="F207" s="390"/>
      <c r="G207" s="390"/>
      <c r="H207" s="390"/>
      <c r="I207" s="390"/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1"/>
      <c r="AF207" s="392"/>
      <c r="AG207" s="392"/>
      <c r="AH207" s="380"/>
    </row>
    <row r="208" spans="1:34" ht="18" customHeight="1">
      <c r="A208" s="513"/>
      <c r="B208" s="398"/>
      <c r="C208" s="353" t="str">
        <f>+IFERROR(INDEX('Mã KH'!$C$2:$C$4988,MATCH('Côp+Mega+BigC+Tinh T02'!$B208,'Mã KH'!$A$2:$A$4988,0)),"")</f>
        <v/>
      </c>
      <c r="D208" s="362"/>
      <c r="E208" s="389"/>
      <c r="F208" s="390"/>
      <c r="G208" s="390"/>
      <c r="H208" s="390"/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0"/>
      <c r="T208" s="390"/>
      <c r="U208" s="390"/>
      <c r="V208" s="390"/>
      <c r="W208" s="390"/>
      <c r="X208" s="390"/>
      <c r="Y208" s="390"/>
      <c r="Z208" s="390"/>
      <c r="AA208" s="390"/>
      <c r="AB208" s="390"/>
      <c r="AC208" s="390"/>
      <c r="AD208" s="390"/>
      <c r="AE208" s="391"/>
      <c r="AF208" s="392"/>
      <c r="AG208" s="392"/>
      <c r="AH208" s="380"/>
    </row>
    <row r="209" spans="1:34" ht="18" customHeight="1">
      <c r="A209" s="513"/>
      <c r="B209" s="398"/>
      <c r="C209" s="353" t="str">
        <f>+IFERROR(INDEX('Mã KH'!$C$2:$C$4988,MATCH('Côp+Mega+BigC+Tinh T02'!$B209,'Mã KH'!$A$2:$A$4988,0)),"")</f>
        <v/>
      </c>
      <c r="D209" s="362"/>
      <c r="E209" s="389"/>
      <c r="F209" s="390"/>
      <c r="G209" s="390"/>
      <c r="H209" s="390"/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  <c r="AB209" s="390"/>
      <c r="AC209" s="390"/>
      <c r="AD209" s="390"/>
      <c r="AE209" s="391"/>
      <c r="AF209" s="392"/>
      <c r="AG209" s="392"/>
      <c r="AH209" s="380"/>
    </row>
    <row r="210" spans="1:34" ht="18" customHeight="1">
      <c r="A210" s="513"/>
      <c r="B210" s="398"/>
      <c r="C210" s="353" t="str">
        <f>+IFERROR(INDEX('Mã KH'!$C$2:$C$4988,MATCH('Côp+Mega+BigC+Tinh T02'!$B210,'Mã KH'!$A$2:$A$4988,0)),"")</f>
        <v/>
      </c>
      <c r="D210" s="362"/>
      <c r="E210" s="389"/>
      <c r="F210" s="390"/>
      <c r="G210" s="390"/>
      <c r="H210" s="390"/>
      <c r="I210" s="390"/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  <c r="AB210" s="390"/>
      <c r="AC210" s="390"/>
      <c r="AD210" s="390"/>
      <c r="AE210" s="391"/>
      <c r="AF210" s="392"/>
      <c r="AG210" s="392"/>
      <c r="AH210" s="380"/>
    </row>
    <row r="211" spans="1:34" ht="18" customHeight="1">
      <c r="A211" s="513"/>
      <c r="B211" s="398"/>
      <c r="C211" s="353" t="str">
        <f>+IFERROR(INDEX('Mã KH'!$C$2:$C$4988,MATCH('Côp+Mega+BigC+Tinh T02'!$B211,'Mã KH'!$A$2:$A$4988,0)),"")</f>
        <v/>
      </c>
      <c r="D211" s="362"/>
      <c r="E211" s="389"/>
      <c r="F211" s="390"/>
      <c r="G211" s="390"/>
      <c r="H211" s="390"/>
      <c r="I211" s="390"/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  <c r="AB211" s="390"/>
      <c r="AC211" s="390"/>
      <c r="AD211" s="390"/>
      <c r="AE211" s="391"/>
      <c r="AF211" s="392"/>
      <c r="AG211" s="392"/>
      <c r="AH211" s="380"/>
    </row>
    <row r="212" spans="1:34" ht="18" customHeight="1">
      <c r="A212" s="513"/>
      <c r="B212" s="398"/>
      <c r="C212" s="353" t="str">
        <f>+IFERROR(INDEX('Mã KH'!$C$2:$C$4988,MATCH('Côp+Mega+BigC+Tinh T02'!$B212,'Mã KH'!$A$2:$A$4988,0)),"")</f>
        <v/>
      </c>
      <c r="D212" s="362"/>
      <c r="E212" s="389"/>
      <c r="F212" s="390"/>
      <c r="G212" s="390"/>
      <c r="H212" s="390"/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90"/>
      <c r="AB212" s="390"/>
      <c r="AC212" s="390"/>
      <c r="AD212" s="390"/>
      <c r="AE212" s="391"/>
      <c r="AF212" s="392"/>
      <c r="AG212" s="392"/>
      <c r="AH212" s="380"/>
    </row>
    <row r="213" spans="1:34" ht="18" customHeight="1">
      <c r="A213" s="513"/>
      <c r="B213" s="398"/>
      <c r="C213" s="353" t="str">
        <f>+IFERROR(INDEX('Mã KH'!$C$2:$C$4988,MATCH('Côp+Mega+BigC+Tinh T02'!$B213,'Mã KH'!$A$2:$A$4988,0)),"")</f>
        <v/>
      </c>
      <c r="D213" s="362"/>
      <c r="E213" s="389"/>
      <c r="F213" s="390"/>
      <c r="G213" s="390"/>
      <c r="H213" s="390"/>
      <c r="I213" s="390"/>
      <c r="J213" s="390"/>
      <c r="K213" s="390"/>
      <c r="L213" s="390"/>
      <c r="M213" s="390"/>
      <c r="N213" s="390"/>
      <c r="O213" s="390"/>
      <c r="P213" s="390"/>
      <c r="Q213" s="390"/>
      <c r="R213" s="390"/>
      <c r="S213" s="390"/>
      <c r="T213" s="390"/>
      <c r="U213" s="390"/>
      <c r="V213" s="390"/>
      <c r="W213" s="390"/>
      <c r="X213" s="390"/>
      <c r="Y213" s="390"/>
      <c r="Z213" s="390"/>
      <c r="AA213" s="390"/>
      <c r="AB213" s="390"/>
      <c r="AC213" s="390"/>
      <c r="AD213" s="390"/>
      <c r="AE213" s="391"/>
      <c r="AF213" s="392"/>
      <c r="AG213" s="392"/>
      <c r="AH213" s="380"/>
    </row>
    <row r="214" spans="1:34" ht="18" customHeight="1">
      <c r="A214" s="513"/>
      <c r="B214" s="398"/>
      <c r="C214" s="353" t="str">
        <f>+IFERROR(INDEX('Mã KH'!$C$2:$C$4988,MATCH('Côp+Mega+BigC+Tinh T02'!$B214,'Mã KH'!$A$2:$A$4988,0)),"")</f>
        <v/>
      </c>
      <c r="D214" s="362"/>
      <c r="E214" s="389"/>
      <c r="F214" s="390"/>
      <c r="G214" s="390"/>
      <c r="H214" s="390"/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0"/>
      <c r="T214" s="390"/>
      <c r="U214" s="390"/>
      <c r="V214" s="390"/>
      <c r="W214" s="390"/>
      <c r="X214" s="390"/>
      <c r="Y214" s="390"/>
      <c r="Z214" s="390"/>
      <c r="AA214" s="390"/>
      <c r="AB214" s="390"/>
      <c r="AC214" s="390"/>
      <c r="AD214" s="390"/>
      <c r="AE214" s="391"/>
      <c r="AF214" s="392"/>
      <c r="AG214" s="392"/>
      <c r="AH214" s="380"/>
    </row>
    <row r="215" spans="1:34" ht="18" customHeight="1">
      <c r="A215" s="513"/>
      <c r="B215" s="398"/>
      <c r="C215" s="353" t="str">
        <f>+IFERROR(INDEX('Mã KH'!$C$2:$C$4988,MATCH('Côp+Mega+BigC+Tinh T02'!$B215,'Mã KH'!$A$2:$A$4988,0)),"")</f>
        <v/>
      </c>
      <c r="D215" s="362"/>
      <c r="E215" s="389"/>
      <c r="F215" s="390"/>
      <c r="G215" s="390"/>
      <c r="H215" s="390"/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  <c r="AB215" s="390"/>
      <c r="AC215" s="390"/>
      <c r="AD215" s="390"/>
      <c r="AE215" s="391"/>
      <c r="AF215" s="392"/>
      <c r="AG215" s="392"/>
      <c r="AH215" s="380"/>
    </row>
    <row r="216" spans="1:34" ht="18" customHeight="1">
      <c r="A216" s="513"/>
      <c r="B216" s="398"/>
      <c r="C216" s="353" t="str">
        <f>+IFERROR(INDEX('Mã KH'!$C$2:$C$4988,MATCH('Côp+Mega+BigC+Tinh T02'!$B216,'Mã KH'!$A$2:$A$4988,0)),"")</f>
        <v/>
      </c>
      <c r="D216" s="362"/>
      <c r="E216" s="389"/>
      <c r="F216" s="390"/>
      <c r="G216" s="390"/>
      <c r="H216" s="390"/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0"/>
      <c r="T216" s="390"/>
      <c r="U216" s="390"/>
      <c r="V216" s="390"/>
      <c r="W216" s="390"/>
      <c r="X216" s="390"/>
      <c r="Y216" s="390"/>
      <c r="Z216" s="390"/>
      <c r="AA216" s="390"/>
      <c r="AB216" s="390"/>
      <c r="AC216" s="390"/>
      <c r="AD216" s="390"/>
      <c r="AE216" s="391"/>
      <c r="AF216" s="392"/>
      <c r="AG216" s="392"/>
      <c r="AH216" s="380"/>
    </row>
    <row r="217" spans="1:34" ht="18" customHeight="1">
      <c r="A217" s="513"/>
      <c r="B217" s="398"/>
      <c r="C217" s="353" t="str">
        <f>+IFERROR(INDEX('Mã KH'!$C$2:$C$4988,MATCH('Côp+Mega+BigC+Tinh T02'!$B217,'Mã KH'!$A$2:$A$4988,0)),"")</f>
        <v/>
      </c>
      <c r="D217" s="362"/>
      <c r="E217" s="389"/>
      <c r="F217" s="390"/>
      <c r="G217" s="390"/>
      <c r="H217" s="390"/>
      <c r="I217" s="390"/>
      <c r="J217" s="390"/>
      <c r="K217" s="390"/>
      <c r="L217" s="390"/>
      <c r="M217" s="390"/>
      <c r="N217" s="390"/>
      <c r="O217" s="390"/>
      <c r="P217" s="390"/>
      <c r="Q217" s="390"/>
      <c r="R217" s="390"/>
      <c r="S217" s="390"/>
      <c r="T217" s="390"/>
      <c r="U217" s="390"/>
      <c r="V217" s="390"/>
      <c r="W217" s="390"/>
      <c r="X217" s="390"/>
      <c r="Y217" s="390"/>
      <c r="Z217" s="390"/>
      <c r="AA217" s="390"/>
      <c r="AB217" s="390"/>
      <c r="AC217" s="390"/>
      <c r="AD217" s="390"/>
      <c r="AE217" s="391"/>
      <c r="AF217" s="392"/>
      <c r="AG217" s="392"/>
      <c r="AH217" s="380"/>
    </row>
    <row r="218" spans="1:34" ht="18" customHeight="1">
      <c r="A218" s="513"/>
      <c r="B218" s="398"/>
      <c r="C218" s="353" t="str">
        <f>+IFERROR(INDEX('Mã KH'!$C$2:$C$4988,MATCH('Côp+Mega+BigC+Tinh T02'!$B218,'Mã KH'!$A$2:$A$4988,0)),"")</f>
        <v/>
      </c>
      <c r="D218" s="362"/>
      <c r="E218" s="389"/>
      <c r="F218" s="390"/>
      <c r="G218" s="390"/>
      <c r="H218" s="390"/>
      <c r="I218" s="390"/>
      <c r="J218" s="390"/>
      <c r="K218" s="390"/>
      <c r="L218" s="390"/>
      <c r="M218" s="390"/>
      <c r="N218" s="390"/>
      <c r="O218" s="390"/>
      <c r="P218" s="390"/>
      <c r="Q218" s="390"/>
      <c r="R218" s="390"/>
      <c r="S218" s="390"/>
      <c r="T218" s="390"/>
      <c r="U218" s="390"/>
      <c r="V218" s="390"/>
      <c r="W218" s="390"/>
      <c r="X218" s="390"/>
      <c r="Y218" s="390"/>
      <c r="Z218" s="390"/>
      <c r="AA218" s="390"/>
      <c r="AB218" s="390"/>
      <c r="AC218" s="390"/>
      <c r="AD218" s="390"/>
      <c r="AE218" s="391"/>
      <c r="AF218" s="392"/>
      <c r="AG218" s="392"/>
      <c r="AH218" s="380"/>
    </row>
    <row r="219" spans="1:34" ht="18" customHeight="1">
      <c r="A219" s="513"/>
      <c r="B219" s="398"/>
      <c r="C219" s="353" t="str">
        <f>+IFERROR(INDEX('Mã KH'!$C$2:$C$4988,MATCH('Côp+Mega+BigC+Tinh T02'!$B219,'Mã KH'!$A$2:$A$4988,0)),"")</f>
        <v/>
      </c>
      <c r="D219" s="362"/>
      <c r="E219" s="389"/>
      <c r="F219" s="390"/>
      <c r="G219" s="390"/>
      <c r="H219" s="390"/>
      <c r="I219" s="390"/>
      <c r="J219" s="390"/>
      <c r="K219" s="390"/>
      <c r="L219" s="390"/>
      <c r="M219" s="390"/>
      <c r="N219" s="390"/>
      <c r="O219" s="390"/>
      <c r="P219" s="390"/>
      <c r="Q219" s="390"/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  <c r="AB219" s="390"/>
      <c r="AC219" s="390"/>
      <c r="AD219" s="390"/>
      <c r="AE219" s="391"/>
      <c r="AF219" s="392"/>
      <c r="AG219" s="392"/>
      <c r="AH219" s="380"/>
    </row>
    <row r="220" spans="1:34" ht="18" customHeight="1">
      <c r="A220" s="513"/>
      <c r="B220" s="398"/>
      <c r="C220" s="353" t="str">
        <f>+IFERROR(INDEX('Mã KH'!$C$2:$C$4988,MATCH('Côp+Mega+BigC+Tinh T02'!$B220,'Mã KH'!$A$2:$A$4988,0)),"")</f>
        <v/>
      </c>
      <c r="D220" s="362"/>
      <c r="E220" s="389"/>
      <c r="F220" s="390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/>
      <c r="Q220" s="390"/>
      <c r="R220" s="390"/>
      <c r="S220" s="390"/>
      <c r="T220" s="390"/>
      <c r="U220" s="390"/>
      <c r="V220" s="390"/>
      <c r="W220" s="390"/>
      <c r="X220" s="390"/>
      <c r="Y220" s="390"/>
      <c r="Z220" s="390"/>
      <c r="AA220" s="390"/>
      <c r="AB220" s="390"/>
      <c r="AC220" s="390"/>
      <c r="AD220" s="390"/>
      <c r="AE220" s="391"/>
      <c r="AF220" s="392"/>
      <c r="AG220" s="392"/>
      <c r="AH220" s="380"/>
    </row>
    <row r="221" spans="1:34" ht="18" customHeight="1">
      <c r="A221" s="513"/>
      <c r="B221" s="398"/>
      <c r="C221" s="353" t="str">
        <f>+IFERROR(INDEX('Mã KH'!$C$2:$C$4988,MATCH('Côp+Mega+BigC+Tinh T02'!$B221,'Mã KH'!$A$2:$A$4988,0)),"")</f>
        <v/>
      </c>
      <c r="D221" s="362"/>
      <c r="E221" s="389"/>
      <c r="F221" s="390"/>
      <c r="G221" s="390"/>
      <c r="H221" s="390"/>
      <c r="I221" s="390"/>
      <c r="J221" s="390"/>
      <c r="K221" s="390"/>
      <c r="L221" s="390"/>
      <c r="M221" s="390"/>
      <c r="N221" s="390"/>
      <c r="O221" s="390"/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1"/>
      <c r="AF221" s="392"/>
      <c r="AG221" s="392"/>
      <c r="AH221" s="380"/>
    </row>
    <row r="222" spans="1:34" ht="18" customHeight="1">
      <c r="A222" s="513"/>
      <c r="B222" s="398"/>
      <c r="C222" s="353" t="str">
        <f>+IFERROR(INDEX('Mã KH'!$C$2:$C$4988,MATCH('Côp+Mega+BigC+Tinh T02'!$B222,'Mã KH'!$A$2:$A$4988,0)),"")</f>
        <v/>
      </c>
      <c r="D222" s="362"/>
      <c r="E222" s="389"/>
      <c r="F222" s="390"/>
      <c r="G222" s="390"/>
      <c r="H222" s="390"/>
      <c r="I222" s="390"/>
      <c r="J222" s="390"/>
      <c r="K222" s="390"/>
      <c r="L222" s="390"/>
      <c r="M222" s="390"/>
      <c r="N222" s="390"/>
      <c r="O222" s="390"/>
      <c r="P222" s="390"/>
      <c r="Q222" s="390"/>
      <c r="R222" s="390"/>
      <c r="S222" s="390"/>
      <c r="T222" s="390"/>
      <c r="U222" s="390"/>
      <c r="V222" s="390"/>
      <c r="W222" s="390"/>
      <c r="X222" s="390"/>
      <c r="Y222" s="390"/>
      <c r="Z222" s="390"/>
      <c r="AA222" s="390"/>
      <c r="AB222" s="390"/>
      <c r="AC222" s="390"/>
      <c r="AD222" s="390"/>
      <c r="AE222" s="391"/>
      <c r="AF222" s="392"/>
      <c r="AG222" s="392"/>
      <c r="AH222" s="380"/>
    </row>
    <row r="223" spans="1:34" ht="18" customHeight="1">
      <c r="A223" s="513"/>
      <c r="B223" s="398"/>
      <c r="C223" s="353" t="str">
        <f>+IFERROR(INDEX('Mã KH'!$C$2:$C$4988,MATCH('Côp+Mega+BigC+Tinh T02'!$B223,'Mã KH'!$A$2:$A$4988,0)),"")</f>
        <v/>
      </c>
      <c r="D223" s="362"/>
      <c r="E223" s="389"/>
      <c r="F223" s="390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1"/>
      <c r="AF223" s="392"/>
      <c r="AG223" s="392"/>
      <c r="AH223" s="380"/>
    </row>
    <row r="224" spans="1:34" ht="18" customHeight="1">
      <c r="A224" s="513"/>
      <c r="B224" s="398"/>
      <c r="C224" s="353" t="str">
        <f>+IFERROR(INDEX('Mã KH'!$C$2:$C$4988,MATCH('Côp+Mega+BigC+Tinh T02'!$B224,'Mã KH'!$A$2:$A$4988,0)),"")</f>
        <v/>
      </c>
      <c r="D224" s="362"/>
      <c r="E224" s="389"/>
      <c r="F224" s="390"/>
      <c r="G224" s="390"/>
      <c r="H224" s="390"/>
      <c r="I224" s="390"/>
      <c r="J224" s="390"/>
      <c r="K224" s="390"/>
      <c r="L224" s="390"/>
      <c r="M224" s="390"/>
      <c r="N224" s="390"/>
      <c r="O224" s="390"/>
      <c r="P224" s="390"/>
      <c r="Q224" s="390"/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  <c r="AB224" s="390"/>
      <c r="AC224" s="390"/>
      <c r="AD224" s="390"/>
      <c r="AE224" s="391"/>
      <c r="AF224" s="392"/>
      <c r="AG224" s="392"/>
      <c r="AH224" s="380"/>
    </row>
    <row r="225" spans="1:34" ht="18" customHeight="1">
      <c r="A225" s="513"/>
      <c r="B225" s="398"/>
      <c r="C225" s="353" t="str">
        <f>+IFERROR(INDEX('Mã KH'!$C$2:$C$4988,MATCH('Côp+Mega+BigC+Tinh T02'!$B225,'Mã KH'!$A$2:$A$4988,0)),"")</f>
        <v/>
      </c>
      <c r="D225" s="362"/>
      <c r="E225" s="389"/>
      <c r="F225" s="390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  <c r="AD225" s="390"/>
      <c r="AE225" s="391"/>
      <c r="AF225" s="392"/>
      <c r="AG225" s="392"/>
      <c r="AH225" s="380"/>
    </row>
    <row r="226" spans="1:34" ht="18" customHeight="1">
      <c r="A226" s="513"/>
      <c r="B226" s="398"/>
      <c r="C226" s="353" t="str">
        <f>+IFERROR(INDEX('Mã KH'!$C$2:$C$4988,MATCH('Côp+Mega+BigC+Tinh T02'!$B226,'Mã KH'!$A$2:$A$4988,0)),"")</f>
        <v/>
      </c>
      <c r="D226" s="362"/>
      <c r="E226" s="389"/>
      <c r="F226" s="390"/>
      <c r="G226" s="390"/>
      <c r="H226" s="390"/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1"/>
      <c r="AF226" s="392"/>
      <c r="AG226" s="392"/>
      <c r="AH226" s="380"/>
    </row>
    <row r="227" spans="1:34" ht="18" customHeight="1">
      <c r="A227" s="513"/>
      <c r="B227" s="398"/>
      <c r="C227" s="353" t="str">
        <f>+IFERROR(INDEX('Mã KH'!$C$2:$C$4988,MATCH('Côp+Mega+BigC+Tinh T02'!$B227,'Mã KH'!$A$2:$A$4988,0)),"")</f>
        <v/>
      </c>
      <c r="D227" s="362"/>
      <c r="E227" s="389"/>
      <c r="F227" s="390"/>
      <c r="G227" s="390"/>
      <c r="H227" s="390"/>
      <c r="I227" s="390"/>
      <c r="J227" s="390"/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  <c r="AC227" s="390"/>
      <c r="AD227" s="390"/>
      <c r="AE227" s="391"/>
      <c r="AF227" s="392"/>
      <c r="AG227" s="392"/>
      <c r="AH227" s="380"/>
    </row>
    <row r="228" spans="1:34" ht="18" customHeight="1">
      <c r="A228" s="513"/>
      <c r="B228" s="398"/>
      <c r="C228" s="353" t="str">
        <f>+IFERROR(INDEX('Mã KH'!$C$2:$C$4988,MATCH('Côp+Mega+BigC+Tinh T02'!$B228,'Mã KH'!$A$2:$A$4988,0)),"")</f>
        <v/>
      </c>
      <c r="D228" s="362"/>
      <c r="E228" s="389"/>
      <c r="F228" s="390"/>
      <c r="G228" s="390"/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  <c r="AB228" s="390"/>
      <c r="AC228" s="390"/>
      <c r="AD228" s="390"/>
      <c r="AE228" s="391"/>
      <c r="AF228" s="392"/>
      <c r="AG228" s="392"/>
      <c r="AH228" s="380"/>
    </row>
    <row r="229" spans="1:34" ht="18" customHeight="1">
      <c r="A229" s="513"/>
      <c r="B229" s="398"/>
      <c r="C229" s="353" t="str">
        <f>+IFERROR(INDEX('Mã KH'!$C$2:$C$4988,MATCH('Côp+Mega+BigC+Tinh T02'!$B229,'Mã KH'!$A$2:$A$4988,0)),"")</f>
        <v/>
      </c>
      <c r="D229" s="362"/>
      <c r="E229" s="389"/>
      <c r="F229" s="390"/>
      <c r="G229" s="390"/>
      <c r="H229" s="390"/>
      <c r="I229" s="390"/>
      <c r="J229" s="390"/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  <c r="AB229" s="390"/>
      <c r="AC229" s="390"/>
      <c r="AD229" s="390"/>
      <c r="AE229" s="391"/>
      <c r="AF229" s="392"/>
      <c r="AG229" s="392"/>
      <c r="AH229" s="380"/>
    </row>
    <row r="230" spans="1:34" ht="18" customHeight="1">
      <c r="A230" s="513"/>
      <c r="B230" s="398"/>
      <c r="C230" s="353" t="str">
        <f>+IFERROR(INDEX('Mã KH'!$C$2:$C$4988,MATCH('Côp+Mega+BigC+Tinh T02'!$B230,'Mã KH'!$A$2:$A$4988,0)),"")</f>
        <v/>
      </c>
      <c r="D230" s="362"/>
      <c r="E230" s="389"/>
      <c r="F230" s="390"/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1"/>
      <c r="AF230" s="392"/>
      <c r="AG230" s="392"/>
      <c r="AH230" s="380"/>
    </row>
    <row r="231" spans="1:34" ht="18" customHeight="1">
      <c r="A231" s="513"/>
      <c r="B231" s="398"/>
      <c r="C231" s="353" t="str">
        <f>+IFERROR(INDEX('Mã KH'!$C$2:$C$4988,MATCH('Côp+Mega+BigC+Tinh T02'!$B231,'Mã KH'!$A$2:$A$4988,0)),"")</f>
        <v/>
      </c>
      <c r="D231" s="362"/>
      <c r="E231" s="389"/>
      <c r="F231" s="390"/>
      <c r="G231" s="390"/>
      <c r="H231" s="390"/>
      <c r="I231" s="390"/>
      <c r="J231" s="390"/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  <c r="AB231" s="390"/>
      <c r="AC231" s="390"/>
      <c r="AD231" s="390"/>
      <c r="AE231" s="391"/>
      <c r="AF231" s="392"/>
      <c r="AG231" s="392"/>
      <c r="AH231" s="380"/>
    </row>
    <row r="232" spans="1:34" ht="18" customHeight="1">
      <c r="A232" s="513"/>
      <c r="B232" s="398"/>
      <c r="C232" s="353" t="str">
        <f>+IFERROR(INDEX('Mã KH'!$C$2:$C$4988,MATCH('Côp+Mega+BigC+Tinh T02'!$B232,'Mã KH'!$A$2:$A$4988,0)),"")</f>
        <v/>
      </c>
      <c r="D232" s="362"/>
      <c r="E232" s="389"/>
      <c r="F232" s="390"/>
      <c r="G232" s="390"/>
      <c r="H232" s="390"/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  <c r="AB232" s="390"/>
      <c r="AC232" s="390"/>
      <c r="AD232" s="390"/>
      <c r="AE232" s="391"/>
      <c r="AF232" s="392"/>
      <c r="AG232" s="392"/>
      <c r="AH232" s="380"/>
    </row>
    <row r="233" spans="1:34" ht="18" customHeight="1">
      <c r="A233" s="513"/>
      <c r="B233" s="398"/>
      <c r="C233" s="353" t="str">
        <f>+IFERROR(INDEX('Mã KH'!$C$2:$C$4988,MATCH('Côp+Mega+BigC+Tinh T02'!$B233,'Mã KH'!$A$2:$A$4988,0)),"")</f>
        <v/>
      </c>
      <c r="D233" s="362"/>
      <c r="E233" s="389"/>
      <c r="F233" s="390"/>
      <c r="G233" s="390"/>
      <c r="H233" s="390"/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  <c r="AB233" s="390"/>
      <c r="AC233" s="390"/>
      <c r="AD233" s="390"/>
      <c r="AE233" s="391"/>
      <c r="AF233" s="392"/>
      <c r="AG233" s="392"/>
      <c r="AH233" s="380"/>
    </row>
    <row r="234" spans="1:34" ht="18" customHeight="1">
      <c r="A234" s="513"/>
      <c r="B234" s="398"/>
      <c r="C234" s="353" t="str">
        <f>+IFERROR(INDEX('Mã KH'!$C$2:$C$4988,MATCH('Côp+Mega+BigC+Tinh T02'!$B234,'Mã KH'!$A$2:$A$4988,0)),"")</f>
        <v/>
      </c>
      <c r="D234" s="362"/>
      <c r="E234" s="389"/>
      <c r="F234" s="390"/>
      <c r="G234" s="390"/>
      <c r="H234" s="390"/>
      <c r="I234" s="390"/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  <c r="AB234" s="390"/>
      <c r="AC234" s="390"/>
      <c r="AD234" s="390"/>
      <c r="AE234" s="391"/>
      <c r="AF234" s="392"/>
      <c r="AG234" s="392"/>
      <c r="AH234" s="380"/>
    </row>
    <row r="235" spans="1:34" ht="18" customHeight="1">
      <c r="A235" s="513"/>
      <c r="B235" s="398"/>
      <c r="C235" s="353" t="str">
        <f>+IFERROR(INDEX('Mã KH'!$C$2:$C$4988,MATCH('Côp+Mega+BigC+Tinh T02'!$B235,'Mã KH'!$A$2:$A$4988,0)),"")</f>
        <v/>
      </c>
      <c r="D235" s="362"/>
      <c r="E235" s="389"/>
      <c r="F235" s="390"/>
      <c r="G235" s="390"/>
      <c r="H235" s="390"/>
      <c r="I235" s="390"/>
      <c r="J235" s="390"/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1"/>
      <c r="AF235" s="392"/>
      <c r="AG235" s="392"/>
      <c r="AH235" s="380"/>
    </row>
    <row r="236" spans="1:34" ht="18" customHeight="1">
      <c r="A236" s="513"/>
      <c r="B236" s="398"/>
      <c r="C236" s="353" t="str">
        <f>+IFERROR(INDEX('Mã KH'!$C$2:$C$4988,MATCH('Côp+Mega+BigC+Tinh T02'!$B236,'Mã KH'!$A$2:$A$4988,0)),"")</f>
        <v/>
      </c>
      <c r="D236" s="362"/>
      <c r="E236" s="389"/>
      <c r="F236" s="390"/>
      <c r="G236" s="390"/>
      <c r="H236" s="390"/>
      <c r="I236" s="390"/>
      <c r="J236" s="390"/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  <c r="AB236" s="390"/>
      <c r="AC236" s="390"/>
      <c r="AD236" s="390"/>
      <c r="AE236" s="391"/>
      <c r="AF236" s="392"/>
      <c r="AG236" s="392"/>
      <c r="AH236" s="380"/>
    </row>
    <row r="237" spans="1:34" ht="18" customHeight="1">
      <c r="A237" s="513"/>
      <c r="B237" s="398"/>
      <c r="C237" s="353" t="str">
        <f>+IFERROR(INDEX('Mã KH'!$C$2:$C$4988,MATCH('Côp+Mega+BigC+Tinh T02'!$B237,'Mã KH'!$A$2:$A$4988,0)),"")</f>
        <v/>
      </c>
      <c r="D237" s="362"/>
      <c r="E237" s="389"/>
      <c r="F237" s="390"/>
      <c r="G237" s="390"/>
      <c r="H237" s="390"/>
      <c r="I237" s="390"/>
      <c r="J237" s="390"/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  <c r="AB237" s="390"/>
      <c r="AC237" s="390"/>
      <c r="AD237" s="390"/>
      <c r="AE237" s="391"/>
      <c r="AF237" s="392"/>
      <c r="AG237" s="392"/>
      <c r="AH237" s="380"/>
    </row>
    <row r="238" spans="1:34" ht="18" customHeight="1">
      <c r="A238" s="513"/>
      <c r="B238" s="398"/>
      <c r="C238" s="353" t="str">
        <f>+IFERROR(INDEX('Mã KH'!$C$2:$C$4988,MATCH('Côp+Mega+BigC+Tinh T02'!$B238,'Mã KH'!$A$2:$A$4988,0)),"")</f>
        <v/>
      </c>
      <c r="D238" s="362"/>
      <c r="E238" s="389"/>
      <c r="F238" s="390"/>
      <c r="G238" s="390"/>
      <c r="H238" s="390"/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0"/>
      <c r="T238" s="390"/>
      <c r="U238" s="390"/>
      <c r="V238" s="390"/>
      <c r="W238" s="390"/>
      <c r="X238" s="390"/>
      <c r="Y238" s="390"/>
      <c r="Z238" s="390"/>
      <c r="AA238" s="390"/>
      <c r="AB238" s="390"/>
      <c r="AC238" s="390"/>
      <c r="AD238" s="390"/>
      <c r="AE238" s="391"/>
      <c r="AF238" s="392"/>
      <c r="AG238" s="392"/>
      <c r="AH238" s="380"/>
    </row>
    <row r="239" spans="1:34" ht="18" customHeight="1">
      <c r="A239" s="513"/>
      <c r="B239" s="398"/>
      <c r="C239" s="353" t="str">
        <f>+IFERROR(INDEX('Mã KH'!$C$2:$C$4988,MATCH('Côp+Mega+BigC+Tinh T02'!$B239,'Mã KH'!$A$2:$A$4988,0)),"")</f>
        <v/>
      </c>
      <c r="D239" s="362"/>
      <c r="E239" s="389"/>
      <c r="F239" s="390"/>
      <c r="G239" s="390"/>
      <c r="H239" s="390"/>
      <c r="I239" s="390"/>
      <c r="J239" s="390"/>
      <c r="K239" s="390"/>
      <c r="L239" s="390"/>
      <c r="M239" s="390"/>
      <c r="N239" s="390"/>
      <c r="O239" s="390"/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90"/>
      <c r="AB239" s="390"/>
      <c r="AC239" s="390"/>
      <c r="AD239" s="390"/>
      <c r="AE239" s="391"/>
      <c r="AF239" s="392"/>
      <c r="AG239" s="392"/>
      <c r="AH239" s="380"/>
    </row>
    <row r="240" spans="1:34" ht="18" customHeight="1">
      <c r="A240" s="371"/>
      <c r="B240" s="398"/>
      <c r="C240" s="353" t="str">
        <f>+IFERROR(INDEX('Mã KH'!$C$2:$C$4988,MATCH('Côp+Mega+BigC+Tinh T02'!$B240,'Mã KH'!$A$2:$A$4988,0)),"")</f>
        <v/>
      </c>
      <c r="D240" s="362"/>
      <c r="E240" s="389"/>
      <c r="F240" s="390"/>
      <c r="G240" s="390"/>
      <c r="H240" s="390"/>
      <c r="I240" s="390"/>
      <c r="J240" s="390"/>
      <c r="K240" s="390"/>
      <c r="L240" s="390"/>
      <c r="M240" s="390"/>
      <c r="N240" s="390"/>
      <c r="O240" s="390"/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90"/>
      <c r="AB240" s="390"/>
      <c r="AC240" s="390"/>
      <c r="AD240" s="390"/>
      <c r="AE240" s="391"/>
      <c r="AF240" s="392"/>
      <c r="AG240" s="392"/>
      <c r="AH240" s="380"/>
    </row>
    <row r="241" spans="1:57" ht="18" customHeight="1">
      <c r="A241" s="513"/>
      <c r="B241" s="398"/>
      <c r="C241" s="353" t="str">
        <f>+IFERROR(INDEX('Mã KH'!$C$2:$C$4988,MATCH('Côp+Mega+BigC+Tinh T02'!$B241,'Mã KH'!$A$2:$A$4988,0)),"")</f>
        <v/>
      </c>
      <c r="D241" s="362"/>
      <c r="E241" s="389"/>
      <c r="F241" s="390"/>
      <c r="G241" s="390"/>
      <c r="H241" s="390"/>
      <c r="I241" s="390"/>
      <c r="J241" s="390"/>
      <c r="K241" s="390"/>
      <c r="L241" s="390"/>
      <c r="M241" s="390"/>
      <c r="N241" s="390"/>
      <c r="O241" s="390"/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  <c r="AB241" s="390"/>
      <c r="AC241" s="390"/>
      <c r="AD241" s="390"/>
      <c r="AE241" s="391"/>
      <c r="AF241" s="392"/>
      <c r="AG241" s="392"/>
      <c r="AH241" s="380"/>
    </row>
    <row r="242" spans="1:57" ht="18" customHeight="1">
      <c r="A242" s="513"/>
      <c r="B242" s="398"/>
      <c r="C242" s="353" t="str">
        <f>+IFERROR(INDEX('Mã KH'!$C$2:$C$4988,MATCH('Côp+Mega+BigC+Tinh T02'!$B242,'Mã KH'!$A$2:$A$4988,0)),"")</f>
        <v/>
      </c>
      <c r="D242" s="362"/>
      <c r="E242" s="389"/>
      <c r="F242" s="390"/>
      <c r="G242" s="390"/>
      <c r="H242" s="390"/>
      <c r="I242" s="390"/>
      <c r="J242" s="390"/>
      <c r="K242" s="390"/>
      <c r="L242" s="390"/>
      <c r="M242" s="390"/>
      <c r="N242" s="390"/>
      <c r="O242" s="390"/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  <c r="AB242" s="390"/>
      <c r="AC242" s="390"/>
      <c r="AD242" s="390"/>
      <c r="AE242" s="391"/>
      <c r="AF242" s="392"/>
      <c r="AG242" s="392"/>
      <c r="AH242" s="380"/>
    </row>
    <row r="243" spans="1:57" ht="18" customHeight="1">
      <c r="A243" s="513"/>
      <c r="B243" s="398"/>
      <c r="C243" s="353" t="str">
        <f>+IFERROR(INDEX('Mã KH'!$C$2:$C$4988,MATCH('Côp+Mega+BigC+Tinh T02'!$B243,'Mã KH'!$A$2:$A$4988,0)),"")</f>
        <v/>
      </c>
      <c r="D243" s="362"/>
      <c r="E243" s="389"/>
      <c r="F243" s="390"/>
      <c r="G243" s="390"/>
      <c r="H243" s="390"/>
      <c r="I243" s="390"/>
      <c r="J243" s="390"/>
      <c r="K243" s="390"/>
      <c r="L243" s="390"/>
      <c r="M243" s="390"/>
      <c r="N243" s="390"/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1"/>
      <c r="AF243" s="392"/>
      <c r="AG243" s="392"/>
      <c r="AH243" s="380"/>
    </row>
    <row r="244" spans="1:57" ht="18" customHeight="1">
      <c r="A244" s="513"/>
      <c r="B244" s="398"/>
      <c r="C244" s="353" t="str">
        <f>+IFERROR(INDEX('Mã KH'!$C$2:$C$4988,MATCH('Côp+Mega+BigC+Tinh T02'!$B244,'Mã KH'!$A$2:$A$4988,0)),"")</f>
        <v/>
      </c>
      <c r="D244" s="362"/>
      <c r="E244" s="389"/>
      <c r="F244" s="390"/>
      <c r="G244" s="390"/>
      <c r="H244" s="390"/>
      <c r="I244" s="390"/>
      <c r="J244" s="390"/>
      <c r="K244" s="390"/>
      <c r="L244" s="390"/>
      <c r="M244" s="390"/>
      <c r="N244" s="390"/>
      <c r="O244" s="390"/>
      <c r="P244" s="390"/>
      <c r="Q244" s="390"/>
      <c r="R244" s="390"/>
      <c r="S244" s="390"/>
      <c r="T244" s="390"/>
      <c r="U244" s="390"/>
      <c r="V244" s="390"/>
      <c r="W244" s="390"/>
      <c r="X244" s="390"/>
      <c r="Y244" s="390"/>
      <c r="Z244" s="390"/>
      <c r="AA244" s="390"/>
      <c r="AB244" s="390"/>
      <c r="AC244" s="390"/>
      <c r="AD244" s="390"/>
      <c r="AE244" s="391"/>
      <c r="AF244" s="392"/>
      <c r="AG244" s="392"/>
      <c r="AH244" s="380"/>
    </row>
    <row r="245" spans="1:57" ht="18" customHeight="1">
      <c r="A245" s="513"/>
      <c r="B245" s="398"/>
      <c r="C245" s="353" t="str">
        <f>+IFERROR(INDEX('Mã KH'!$C$2:$C$4988,MATCH('Côp+Mega+BigC+Tinh T02'!$B245,'Mã KH'!$A$2:$A$4988,0)),"")</f>
        <v/>
      </c>
      <c r="D245" s="362"/>
      <c r="E245" s="389"/>
      <c r="F245" s="390"/>
      <c r="G245" s="390"/>
      <c r="H245" s="390"/>
      <c r="I245" s="390"/>
      <c r="J245" s="390"/>
      <c r="K245" s="390"/>
      <c r="L245" s="390"/>
      <c r="M245" s="390"/>
      <c r="N245" s="390"/>
      <c r="O245" s="390"/>
      <c r="P245" s="390"/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  <c r="AB245" s="390"/>
      <c r="AC245" s="390"/>
      <c r="AD245" s="390"/>
      <c r="AE245" s="391"/>
      <c r="AF245" s="392"/>
      <c r="AG245" s="392"/>
      <c r="AH245" s="380"/>
    </row>
    <row r="246" spans="1:57" ht="18" customHeight="1">
      <c r="A246" s="371"/>
      <c r="B246" s="398"/>
      <c r="C246" s="353" t="str">
        <f>+IFERROR(INDEX('Mã KH'!$C$2:$C$4988,MATCH('Côp+Mega+BigC+Tinh T02'!$B246,'Mã KH'!$A$2:$A$4988,0)),"")</f>
        <v/>
      </c>
      <c r="D246" s="362"/>
      <c r="E246" s="389"/>
      <c r="F246" s="390"/>
      <c r="G246" s="390"/>
      <c r="H246" s="390"/>
      <c r="I246" s="390"/>
      <c r="J246" s="390"/>
      <c r="K246" s="390"/>
      <c r="L246" s="390"/>
      <c r="M246" s="390"/>
      <c r="N246" s="390"/>
      <c r="O246" s="390"/>
      <c r="P246" s="390"/>
      <c r="Q246" s="390"/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  <c r="AB246" s="390"/>
      <c r="AC246" s="390"/>
      <c r="AD246" s="390"/>
      <c r="AE246" s="391"/>
      <c r="AF246" s="392"/>
      <c r="AG246" s="392"/>
      <c r="AH246" s="380"/>
    </row>
    <row r="247" spans="1:57" ht="18" customHeight="1">
      <c r="A247" s="461"/>
      <c r="B247" s="398"/>
      <c r="C247" s="353" t="str">
        <f>+IFERROR(INDEX('Mã KH'!$C$2:$C$4988,MATCH('Côp+Mega+BigC+Tinh T02'!$B247,'Mã KH'!$A$2:$A$4988,0)),"")</f>
        <v/>
      </c>
      <c r="D247" s="362"/>
      <c r="E247" s="389"/>
      <c r="F247" s="390"/>
      <c r="G247" s="390"/>
      <c r="H247" s="390"/>
      <c r="I247" s="390"/>
      <c r="J247" s="390"/>
      <c r="K247" s="390"/>
      <c r="L247" s="390"/>
      <c r="M247" s="390"/>
      <c r="N247" s="390"/>
      <c r="O247" s="390"/>
      <c r="P247" s="390"/>
      <c r="Q247" s="390"/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  <c r="AB247" s="390"/>
      <c r="AC247" s="390"/>
      <c r="AD247" s="390"/>
      <c r="AE247" s="391"/>
      <c r="AF247" s="392"/>
      <c r="AG247" s="392"/>
      <c r="AH247" s="380"/>
    </row>
    <row r="248" spans="1:57" ht="18" customHeight="1">
      <c r="A248" s="461"/>
      <c r="B248" s="398"/>
      <c r="C248" s="353" t="str">
        <f>+IFERROR(INDEX('Mã KH'!$C$2:$C$4988,MATCH('Côp+Mega+BigC+Tinh T02'!$B248,'Mã KH'!$A$2:$A$4988,0)),"")</f>
        <v/>
      </c>
      <c r="D248" s="362"/>
      <c r="E248" s="389"/>
      <c r="F248" s="390"/>
      <c r="G248" s="390"/>
      <c r="H248" s="390"/>
      <c r="I248" s="390"/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  <c r="AB248" s="390"/>
      <c r="AC248" s="390"/>
      <c r="AD248" s="390"/>
      <c r="AE248" s="391"/>
      <c r="AF248" s="392"/>
      <c r="AG248" s="392"/>
      <c r="AH248" s="380"/>
    </row>
    <row r="249" spans="1:57" ht="18" customHeight="1">
      <c r="A249" s="483"/>
      <c r="B249" s="721" t="s">
        <v>17297</v>
      </c>
      <c r="C249" s="721"/>
      <c r="D249" s="35"/>
      <c r="E249" s="484"/>
      <c r="F249" s="485">
        <f t="shared" ref="F249:K249" si="0">SUM(F4:F248)</f>
        <v>0</v>
      </c>
      <c r="G249" s="485">
        <f t="shared" si="0"/>
        <v>0</v>
      </c>
      <c r="H249" s="485">
        <f t="shared" si="0"/>
        <v>234</v>
      </c>
      <c r="I249" s="485">
        <f t="shared" si="0"/>
        <v>279</v>
      </c>
      <c r="J249" s="485">
        <f t="shared" si="0"/>
        <v>0</v>
      </c>
      <c r="K249" s="485">
        <f t="shared" si="0"/>
        <v>58</v>
      </c>
      <c r="L249" s="485"/>
      <c r="M249" s="485">
        <f>SUM(M4:M248)</f>
        <v>286</v>
      </c>
      <c r="N249" s="485"/>
      <c r="O249" s="485">
        <f t="shared" ref="O249:W249" si="1">SUM(O4:O248)</f>
        <v>1715</v>
      </c>
      <c r="P249" s="485">
        <f t="shared" si="1"/>
        <v>331</v>
      </c>
      <c r="Q249" s="485">
        <f t="shared" si="1"/>
        <v>215</v>
      </c>
      <c r="R249" s="485">
        <f t="shared" si="1"/>
        <v>0</v>
      </c>
      <c r="S249" s="485">
        <f t="shared" si="1"/>
        <v>143</v>
      </c>
      <c r="T249" s="485">
        <f t="shared" si="1"/>
        <v>170</v>
      </c>
      <c r="U249" s="485">
        <f t="shared" si="1"/>
        <v>29</v>
      </c>
      <c r="V249" s="485">
        <f t="shared" si="1"/>
        <v>0</v>
      </c>
      <c r="W249" s="485">
        <f t="shared" si="1"/>
        <v>0</v>
      </c>
      <c r="X249" s="485"/>
      <c r="Y249" s="485">
        <f>SUM(Y4:Y248)</f>
        <v>43</v>
      </c>
      <c r="Z249" s="485">
        <f>SUM(Z4:Z248)</f>
        <v>40</v>
      </c>
      <c r="AA249" s="485"/>
      <c r="AB249" s="485">
        <f t="shared" ref="AB249:AG249" si="2">SUM(AB5:AB248)</f>
        <v>10</v>
      </c>
      <c r="AC249" s="485">
        <f t="shared" si="2"/>
        <v>10</v>
      </c>
      <c r="AD249" s="485">
        <f t="shared" si="2"/>
        <v>0</v>
      </c>
      <c r="AE249" s="485">
        <f t="shared" si="2"/>
        <v>0</v>
      </c>
      <c r="AF249" s="485">
        <f t="shared" si="2"/>
        <v>0</v>
      </c>
      <c r="AG249" s="485">
        <f t="shared" si="2"/>
        <v>0</v>
      </c>
      <c r="AH249" s="486"/>
    </row>
    <row r="250" spans="1:57" ht="18" customHeight="1">
      <c r="A250" s="487"/>
      <c r="B250" s="768" t="s">
        <v>2848</v>
      </c>
      <c r="C250" s="768"/>
      <c r="D250" s="342"/>
      <c r="E250" s="359"/>
      <c r="F250" s="443">
        <v>101989</v>
      </c>
      <c r="G250" s="448">
        <v>94013</v>
      </c>
      <c r="H250" s="445">
        <v>70000</v>
      </c>
      <c r="I250" s="445">
        <v>24549</v>
      </c>
      <c r="J250" s="445"/>
      <c r="K250" s="445">
        <v>111606</v>
      </c>
      <c r="L250" s="445"/>
      <c r="M250" s="448">
        <v>111058</v>
      </c>
      <c r="N250" s="448"/>
      <c r="O250" s="448">
        <v>73431</v>
      </c>
      <c r="P250" s="448">
        <v>119066</v>
      </c>
      <c r="Q250" s="448">
        <v>55595</v>
      </c>
      <c r="R250" s="448">
        <v>107205</v>
      </c>
      <c r="S250" s="448">
        <v>50182</v>
      </c>
      <c r="T250" s="448">
        <v>46000</v>
      </c>
      <c r="U250" s="448">
        <v>74250</v>
      </c>
      <c r="V250" s="448"/>
      <c r="W250" s="448">
        <v>50400</v>
      </c>
      <c r="X250" s="448"/>
      <c r="Y250" s="448">
        <v>70950</v>
      </c>
      <c r="Z250" s="448">
        <v>49500</v>
      </c>
      <c r="AA250" s="448"/>
      <c r="AB250" s="448">
        <v>110250</v>
      </c>
      <c r="AC250" s="448">
        <v>106050</v>
      </c>
      <c r="AD250" s="448">
        <v>212400</v>
      </c>
      <c r="AE250" s="449">
        <v>60000</v>
      </c>
      <c r="AF250" s="448">
        <v>70000</v>
      </c>
      <c r="AG250" s="443">
        <v>198450</v>
      </c>
      <c r="AH250" s="347"/>
    </row>
    <row r="251" spans="1:57" ht="18" customHeight="1">
      <c r="A251" s="487"/>
      <c r="B251" s="769" t="s">
        <v>2849</v>
      </c>
      <c r="C251" s="769"/>
      <c r="D251" s="25"/>
      <c r="E251" s="360"/>
      <c r="F251" s="273">
        <f t="shared" ref="F251:W251" si="3">F249*F250</f>
        <v>0</v>
      </c>
      <c r="G251" s="273">
        <f t="shared" si="3"/>
        <v>0</v>
      </c>
      <c r="H251" s="273">
        <f t="shared" si="3"/>
        <v>16380000</v>
      </c>
      <c r="I251" s="273">
        <f t="shared" si="3"/>
        <v>6849171</v>
      </c>
      <c r="J251" s="273"/>
      <c r="K251" s="273">
        <f t="shared" si="3"/>
        <v>6473148</v>
      </c>
      <c r="L251" s="273"/>
      <c r="M251" s="273">
        <f t="shared" si="3"/>
        <v>31762588</v>
      </c>
      <c r="N251" s="273"/>
      <c r="O251" s="273">
        <f t="shared" si="3"/>
        <v>125934165</v>
      </c>
      <c r="P251" s="273">
        <f t="shared" si="3"/>
        <v>39410846</v>
      </c>
      <c r="Q251" s="273">
        <f t="shared" si="3"/>
        <v>11952925</v>
      </c>
      <c r="R251" s="273">
        <f t="shared" si="3"/>
        <v>0</v>
      </c>
      <c r="S251" s="273">
        <f t="shared" si="3"/>
        <v>7176026</v>
      </c>
      <c r="T251" s="273">
        <f t="shared" si="3"/>
        <v>7820000</v>
      </c>
      <c r="U251" s="273">
        <f t="shared" si="3"/>
        <v>2153250</v>
      </c>
      <c r="V251" s="273"/>
      <c r="W251" s="273">
        <f t="shared" si="3"/>
        <v>0</v>
      </c>
      <c r="X251" s="273"/>
      <c r="Y251" s="273">
        <f t="shared" ref="Y251:AG251" si="4">Y249*Y250</f>
        <v>3050850</v>
      </c>
      <c r="Z251" s="273">
        <f t="shared" si="4"/>
        <v>1980000</v>
      </c>
      <c r="AA251" s="273"/>
      <c r="AB251" s="273">
        <f t="shared" si="4"/>
        <v>1102500</v>
      </c>
      <c r="AC251" s="273">
        <f t="shared" si="4"/>
        <v>1060500</v>
      </c>
      <c r="AD251" s="273">
        <f t="shared" si="4"/>
        <v>0</v>
      </c>
      <c r="AE251" s="384">
        <f t="shared" si="4"/>
        <v>0</v>
      </c>
      <c r="AF251" s="273">
        <f t="shared" si="4"/>
        <v>0</v>
      </c>
      <c r="AG251" s="273">
        <f t="shared" si="4"/>
        <v>0</v>
      </c>
      <c r="AH251" s="348">
        <f>F251+G251+H251+I251+K251+M251+O251+P251+Q251+R251+S251+T251+U251+W251+Y251+Z251+AB251+AC251+AD251</f>
        <v>263105969</v>
      </c>
    </row>
    <row r="252" spans="1:57" s="26" customFormat="1" ht="18" customHeight="1">
      <c r="A252" s="478"/>
      <c r="B252" s="382"/>
      <c r="C252" s="382"/>
      <c r="D252" s="20"/>
      <c r="E252" s="479"/>
      <c r="F252" s="480"/>
      <c r="G252" s="480"/>
      <c r="H252" s="480"/>
      <c r="I252" s="480"/>
      <c r="J252" s="480"/>
      <c r="K252" s="480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1"/>
      <c r="AF252" s="480"/>
      <c r="AG252" s="480"/>
      <c r="AH252" s="482"/>
    </row>
    <row r="253" spans="1:57" s="477" customFormat="1" ht="33" customHeight="1">
      <c r="A253" s="488"/>
      <c r="B253" s="770" t="s">
        <v>17299</v>
      </c>
      <c r="C253" s="770"/>
      <c r="D253" s="770"/>
      <c r="E253" s="770"/>
      <c r="F253" s="770"/>
      <c r="G253" s="770"/>
      <c r="H253" s="770"/>
      <c r="I253" s="770"/>
      <c r="J253" s="770"/>
      <c r="K253" s="770"/>
      <c r="L253" s="770"/>
      <c r="M253" s="770"/>
      <c r="N253" s="770"/>
      <c r="O253" s="770"/>
      <c r="P253" s="770"/>
      <c r="Q253" s="770"/>
      <c r="R253" s="770"/>
      <c r="S253" s="770"/>
      <c r="T253" s="770"/>
      <c r="U253" s="770"/>
      <c r="V253" s="770"/>
      <c r="W253" s="770"/>
      <c r="X253" s="770"/>
      <c r="Y253" s="770"/>
      <c r="Z253" s="770"/>
      <c r="AA253" s="770"/>
      <c r="AB253" s="770"/>
      <c r="AC253" s="770"/>
      <c r="AD253" s="770"/>
      <c r="AE253" s="770"/>
      <c r="AF253" s="770"/>
      <c r="AG253" s="770"/>
      <c r="AH253" s="770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</row>
    <row r="254" spans="1:57" ht="31.5" customHeight="1">
      <c r="A254" s="763" t="s">
        <v>17298</v>
      </c>
      <c r="B254" s="763"/>
      <c r="C254" s="763"/>
      <c r="D254" s="48"/>
      <c r="E254" s="489"/>
      <c r="F254" s="499">
        <f>'Vin Tỉnh -tháng 02'!F1073</f>
        <v>0</v>
      </c>
      <c r="G254" s="499">
        <f>'Vin Tỉnh -tháng 02'!G1073</f>
        <v>0</v>
      </c>
      <c r="H254" s="499">
        <f>'Vin Tỉnh -tháng 02'!H1073</f>
        <v>0</v>
      </c>
      <c r="I254" s="499">
        <f>'Vin Tỉnh -tháng 02'!I1073</f>
        <v>0</v>
      </c>
      <c r="J254" s="499"/>
      <c r="K254" s="499">
        <f>'Vin Tỉnh -tháng 02'!K1073</f>
        <v>170</v>
      </c>
      <c r="L254" s="499"/>
      <c r="M254" s="499">
        <f>'Vin Tỉnh -tháng 02'!M1073</f>
        <v>7388</v>
      </c>
      <c r="N254" s="499"/>
      <c r="O254" s="499">
        <f>'Vin Tỉnh -tháng 02'!O1073</f>
        <v>10841</v>
      </c>
      <c r="P254" s="499">
        <v>0</v>
      </c>
      <c r="Q254" s="499">
        <f>'Vin Tỉnh -tháng 02'!Q1073</f>
        <v>2262</v>
      </c>
      <c r="R254" s="499">
        <v>0</v>
      </c>
      <c r="S254" s="499">
        <f>'Vin Tỉnh -tháng 02'!S1073</f>
        <v>4914</v>
      </c>
      <c r="T254" s="499">
        <f>'Vin Tỉnh -tháng 02'!T1073</f>
        <v>5125</v>
      </c>
      <c r="U254" s="499">
        <f>'Vin Tỉnh -tháng 02'!U1073</f>
        <v>2929</v>
      </c>
      <c r="V254" s="499">
        <f>'Vin Tỉnh -tháng 02'!V1073</f>
        <v>0</v>
      </c>
      <c r="W254" s="499">
        <f>'Vin Tỉnh -tháng 02'!W1073</f>
        <v>725</v>
      </c>
      <c r="X254" s="499"/>
      <c r="Y254" s="499">
        <f>'Vin Tỉnh -tháng 02'!Y1073</f>
        <v>1424</v>
      </c>
      <c r="Z254" s="499">
        <f>'Vin Tỉnh -tháng 02'!Z1073</f>
        <v>1033</v>
      </c>
      <c r="AA254" s="499"/>
      <c r="AB254" s="499">
        <v>0</v>
      </c>
      <c r="AC254" s="499">
        <v>0</v>
      </c>
      <c r="AD254" s="499">
        <v>0</v>
      </c>
      <c r="AE254" s="491"/>
      <c r="AF254" s="490"/>
      <c r="AG254" s="490"/>
      <c r="AH254" s="492">
        <f>'Vin Tỉnh -tháng 02'!F1075+'Vin Tỉnh -tháng 02'!G1075+'Vin Tỉnh -tháng 02'!H1075+'Vin Tỉnh -tháng 02'!I1075+'Vin Tỉnh -tháng 02'!J1075+'Vin Tỉnh -tháng 02'!K1075+'Vin Tỉnh -tháng 02'!M1075+'Vin Tỉnh -tháng 02'!O1075+'Vin Tỉnh -tháng 02'!P1075+'Vin Tỉnh -tháng 02'!Q1075+'Vin Tỉnh -tháng 02'!S1075+'Vin Tỉnh -tháng 02'!T1075+'Vin Tỉnh -tháng 02'!U1075+'Vin Tỉnh -tháng 02'!W1075+'Vin Tỉnh -tháng 02'!Y1075+'Vin Tỉnh -tháng 02'!Z1075</f>
        <v>2649819783</v>
      </c>
    </row>
    <row r="255" spans="1:57" ht="32.25" customHeight="1">
      <c r="A255" s="762" t="s">
        <v>17300</v>
      </c>
      <c r="B255" s="762"/>
      <c r="C255" s="762"/>
      <c r="D255" s="493"/>
      <c r="E255" s="493"/>
      <c r="F255" s="498">
        <f t="shared" ref="F255:K255" si="5">F249</f>
        <v>0</v>
      </c>
      <c r="G255" s="498">
        <f t="shared" si="5"/>
        <v>0</v>
      </c>
      <c r="H255" s="498">
        <f t="shared" si="5"/>
        <v>234</v>
      </c>
      <c r="I255" s="498">
        <f t="shared" si="5"/>
        <v>279</v>
      </c>
      <c r="J255" s="498">
        <f t="shared" si="5"/>
        <v>0</v>
      </c>
      <c r="K255" s="498">
        <f t="shared" si="5"/>
        <v>58</v>
      </c>
      <c r="L255" s="498"/>
      <c r="M255" s="498">
        <f t="shared" ref="M255:T255" si="6">M249</f>
        <v>286</v>
      </c>
      <c r="N255" s="498"/>
      <c r="O255" s="498">
        <f t="shared" si="6"/>
        <v>1715</v>
      </c>
      <c r="P255" s="498">
        <f t="shared" si="6"/>
        <v>331</v>
      </c>
      <c r="Q255" s="498">
        <f t="shared" si="6"/>
        <v>215</v>
      </c>
      <c r="R255" s="498">
        <f t="shared" si="6"/>
        <v>0</v>
      </c>
      <c r="S255" s="498">
        <f t="shared" si="6"/>
        <v>143</v>
      </c>
      <c r="T255" s="498">
        <f t="shared" si="6"/>
        <v>170</v>
      </c>
      <c r="U255" s="498">
        <f t="shared" ref="U255:AD255" si="7">U249</f>
        <v>29</v>
      </c>
      <c r="V255" s="498">
        <f t="shared" si="7"/>
        <v>0</v>
      </c>
      <c r="W255" s="498">
        <f t="shared" si="7"/>
        <v>0</v>
      </c>
      <c r="X255" s="498"/>
      <c r="Y255" s="498">
        <f t="shared" si="7"/>
        <v>43</v>
      </c>
      <c r="Z255" s="498">
        <f t="shared" si="7"/>
        <v>40</v>
      </c>
      <c r="AA255" s="498"/>
      <c r="AB255" s="498">
        <f t="shared" si="7"/>
        <v>10</v>
      </c>
      <c r="AC255" s="498">
        <f t="shared" si="7"/>
        <v>10</v>
      </c>
      <c r="AD255" s="498">
        <f t="shared" si="7"/>
        <v>0</v>
      </c>
      <c r="AE255" s="495"/>
      <c r="AF255" s="495"/>
      <c r="AG255" s="495"/>
      <c r="AH255" s="496">
        <f>AH251</f>
        <v>263105969</v>
      </c>
    </row>
    <row r="256" spans="1:57" ht="33" customHeight="1">
      <c r="A256" s="726" t="s">
        <v>17297</v>
      </c>
      <c r="B256" s="764"/>
      <c r="C256" s="727"/>
      <c r="D256" s="35"/>
      <c r="E256" s="484"/>
      <c r="F256" s="485">
        <f>SUM(F254:F255)</f>
        <v>0</v>
      </c>
      <c r="G256" s="485">
        <f t="shared" ref="G256:AD256" si="8">SUM(G254:G255)</f>
        <v>0</v>
      </c>
      <c r="H256" s="485">
        <f t="shared" si="8"/>
        <v>234</v>
      </c>
      <c r="I256" s="485">
        <f t="shared" si="8"/>
        <v>279</v>
      </c>
      <c r="J256" s="485">
        <f t="shared" si="8"/>
        <v>0</v>
      </c>
      <c r="K256" s="485">
        <f t="shared" si="8"/>
        <v>228</v>
      </c>
      <c r="L256" s="485"/>
      <c r="M256" s="485">
        <f t="shared" si="8"/>
        <v>7674</v>
      </c>
      <c r="N256" s="485"/>
      <c r="O256" s="485">
        <f t="shared" si="8"/>
        <v>12556</v>
      </c>
      <c r="P256" s="485">
        <f t="shared" si="8"/>
        <v>331</v>
      </c>
      <c r="Q256" s="485">
        <f t="shared" si="8"/>
        <v>2477</v>
      </c>
      <c r="R256" s="485">
        <f t="shared" si="8"/>
        <v>0</v>
      </c>
      <c r="S256" s="485">
        <f t="shared" si="8"/>
        <v>5057</v>
      </c>
      <c r="T256" s="485">
        <f t="shared" si="8"/>
        <v>5295</v>
      </c>
      <c r="U256" s="485">
        <f t="shared" si="8"/>
        <v>2958</v>
      </c>
      <c r="V256" s="485">
        <f t="shared" si="8"/>
        <v>0</v>
      </c>
      <c r="W256" s="485">
        <f t="shared" si="8"/>
        <v>725</v>
      </c>
      <c r="X256" s="485">
        <f t="shared" si="8"/>
        <v>0</v>
      </c>
      <c r="Y256" s="485">
        <f t="shared" si="8"/>
        <v>1467</v>
      </c>
      <c r="Z256" s="485">
        <f t="shared" si="8"/>
        <v>1073</v>
      </c>
      <c r="AA256" s="485">
        <f t="shared" si="8"/>
        <v>0</v>
      </c>
      <c r="AB256" s="485">
        <f t="shared" si="8"/>
        <v>10</v>
      </c>
      <c r="AC256" s="485">
        <f t="shared" si="8"/>
        <v>10</v>
      </c>
      <c r="AD256" s="485">
        <f t="shared" si="8"/>
        <v>0</v>
      </c>
      <c r="AE256" s="485">
        <f>SUM(AE5:AE255)</f>
        <v>60000</v>
      </c>
      <c r="AF256" s="485">
        <f>SUM(AF5:AF255)</f>
        <v>70000</v>
      </c>
      <c r="AG256" s="485">
        <f>SUM(AG5:AG255)</f>
        <v>198450</v>
      </c>
      <c r="AH256" s="486"/>
    </row>
    <row r="257" spans="1:34" ht="27" customHeight="1">
      <c r="A257" s="743" t="s">
        <v>2848</v>
      </c>
      <c r="B257" s="744"/>
      <c r="C257" s="745"/>
      <c r="D257" s="342"/>
      <c r="E257" s="359"/>
      <c r="F257" s="443">
        <v>101989</v>
      </c>
      <c r="G257" s="448">
        <v>94013</v>
      </c>
      <c r="H257" s="445">
        <v>70000</v>
      </c>
      <c r="I257" s="445">
        <v>24549</v>
      </c>
      <c r="J257" s="445"/>
      <c r="K257" s="445">
        <v>111606</v>
      </c>
      <c r="L257" s="445"/>
      <c r="M257" s="448">
        <v>111058</v>
      </c>
      <c r="N257" s="448"/>
      <c r="O257" s="448">
        <v>73431</v>
      </c>
      <c r="P257" s="448">
        <v>119066</v>
      </c>
      <c r="Q257" s="448">
        <v>55595</v>
      </c>
      <c r="R257" s="448">
        <v>107205</v>
      </c>
      <c r="S257" s="448">
        <v>50182</v>
      </c>
      <c r="T257" s="448">
        <v>46000</v>
      </c>
      <c r="U257" s="448">
        <v>74250</v>
      </c>
      <c r="V257" s="448"/>
      <c r="W257" s="448">
        <v>50400</v>
      </c>
      <c r="X257" s="448"/>
      <c r="Y257" s="448">
        <v>70950</v>
      </c>
      <c r="Z257" s="448">
        <v>49500</v>
      </c>
      <c r="AA257" s="448"/>
      <c r="AB257" s="448">
        <v>110250</v>
      </c>
      <c r="AC257" s="448">
        <v>106050</v>
      </c>
      <c r="AD257" s="448">
        <v>212400</v>
      </c>
      <c r="AE257" s="449">
        <v>60000</v>
      </c>
      <c r="AF257" s="448">
        <v>70000</v>
      </c>
      <c r="AG257" s="443">
        <v>198450</v>
      </c>
      <c r="AH257" s="347"/>
    </row>
    <row r="258" spans="1:34" ht="27" customHeight="1">
      <c r="A258" s="765" t="s">
        <v>2849</v>
      </c>
      <c r="B258" s="766"/>
      <c r="C258" s="767"/>
      <c r="D258" s="25"/>
      <c r="E258" s="360"/>
      <c r="F258" s="273">
        <f>F256*F257</f>
        <v>0</v>
      </c>
      <c r="G258" s="273">
        <f>G256*G257</f>
        <v>0</v>
      </c>
      <c r="H258" s="273">
        <f>H256*H257</f>
        <v>16380000</v>
      </c>
      <c r="I258" s="273">
        <f>I256*I257</f>
        <v>6849171</v>
      </c>
      <c r="J258" s="273"/>
      <c r="K258" s="273">
        <f>K256*K257</f>
        <v>25446168</v>
      </c>
      <c r="L258" s="273"/>
      <c r="M258" s="273">
        <f t="shared" ref="M258:AG258" si="9">M256*M257</f>
        <v>852259092</v>
      </c>
      <c r="N258" s="273"/>
      <c r="O258" s="273">
        <f t="shared" si="9"/>
        <v>921999636</v>
      </c>
      <c r="P258" s="273">
        <f t="shared" si="9"/>
        <v>39410846</v>
      </c>
      <c r="Q258" s="273">
        <f t="shared" si="9"/>
        <v>137708815</v>
      </c>
      <c r="R258" s="273">
        <f t="shared" si="9"/>
        <v>0</v>
      </c>
      <c r="S258" s="273">
        <f t="shared" si="9"/>
        <v>253770374</v>
      </c>
      <c r="T258" s="273">
        <f t="shared" si="9"/>
        <v>243570000</v>
      </c>
      <c r="U258" s="273">
        <f t="shared" si="9"/>
        <v>219631500</v>
      </c>
      <c r="V258" s="273"/>
      <c r="W258" s="273">
        <f t="shared" si="9"/>
        <v>36540000</v>
      </c>
      <c r="X258" s="273"/>
      <c r="Y258" s="273">
        <f t="shared" si="9"/>
        <v>104083650</v>
      </c>
      <c r="Z258" s="273">
        <f t="shared" si="9"/>
        <v>53113500</v>
      </c>
      <c r="AA258" s="273"/>
      <c r="AB258" s="273">
        <f t="shared" si="9"/>
        <v>1102500</v>
      </c>
      <c r="AC258" s="273">
        <f t="shared" si="9"/>
        <v>1060500</v>
      </c>
      <c r="AD258" s="273">
        <f t="shared" si="9"/>
        <v>0</v>
      </c>
      <c r="AE258" s="384">
        <f t="shared" si="9"/>
        <v>3600000000</v>
      </c>
      <c r="AF258" s="273">
        <f t="shared" si="9"/>
        <v>4900000000</v>
      </c>
      <c r="AG258" s="273">
        <f t="shared" si="9"/>
        <v>39382402500</v>
      </c>
      <c r="AH258" s="348">
        <f>F258+G258+H258+I258+J258+M258+N258+K258+O258+P258+Q258+R258+S258+T258+U258+W258+Y258+Z258+AB258+AC258+AD258</f>
        <v>2912925752</v>
      </c>
    </row>
    <row r="268" spans="1:34" ht="18" customHeight="1">
      <c r="D268" s="510"/>
    </row>
  </sheetData>
  <mergeCells count="10">
    <mergeCell ref="B1:AH1"/>
    <mergeCell ref="B249:C249"/>
    <mergeCell ref="B250:C250"/>
    <mergeCell ref="B251:C251"/>
    <mergeCell ref="B253:AH253"/>
    <mergeCell ref="A255:C255"/>
    <mergeCell ref="A254:C254"/>
    <mergeCell ref="A256:C256"/>
    <mergeCell ref="A258:C258"/>
    <mergeCell ref="A257:C257"/>
  </mergeCells>
  <conditionalFormatting sqref="A256:A258">
    <cfRule type="colorScale" priority="2843">
      <colorScale>
        <cfvo type="min"/>
        <cfvo type="max"/>
        <color theme="0"/>
        <color theme="0"/>
      </colorScale>
    </cfRule>
    <cfRule type="colorScale" priority="2844">
      <colorScale>
        <cfvo type="min"/>
        <cfvo type="max"/>
        <color rgb="FFFF7128"/>
        <color rgb="FFFFEF9C"/>
      </colorScale>
    </cfRule>
  </conditionalFormatting>
  <conditionalFormatting sqref="B249:B252 B1:B3 B259:B65205">
    <cfRule type="colorScale" priority="9605">
      <colorScale>
        <cfvo type="min"/>
        <cfvo type="max"/>
        <color theme="0"/>
        <color theme="0"/>
      </colorScale>
    </cfRule>
    <cfRule type="colorScale" priority="9606">
      <colorScale>
        <cfvo type="min"/>
        <cfvo type="max"/>
        <color rgb="FFFF7128"/>
        <color rgb="FFFFEF9C"/>
      </colorScale>
    </cfRule>
  </conditionalFormatting>
  <conditionalFormatting sqref="D1:D3">
    <cfRule type="duplicateValues" dxfId="3788" priority="739603" stopIfTrue="1"/>
  </conditionalFormatting>
  <conditionalFormatting sqref="D1:D26 D40 D45 D89 D94 D97 D103 D107:D1048576">
    <cfRule type="duplicateValues" dxfId="3787" priority="192"/>
  </conditionalFormatting>
  <conditionalFormatting sqref="D4">
    <cfRule type="duplicateValues" dxfId="3786" priority="7259" stopIfTrue="1"/>
    <cfRule type="duplicateValues" dxfId="3785" priority="7260" stopIfTrue="1"/>
    <cfRule type="duplicateValues" dxfId="3784" priority="7261" stopIfTrue="1"/>
    <cfRule type="duplicateValues" dxfId="3783" priority="7262" stopIfTrue="1"/>
    <cfRule type="duplicateValues" dxfId="3782" priority="7263" stopIfTrue="1"/>
    <cfRule type="duplicateValues" dxfId="3781" priority="7269" stopIfTrue="1"/>
    <cfRule type="duplicateValues" dxfId="3780" priority="7273" stopIfTrue="1"/>
    <cfRule type="duplicateValues" dxfId="3779" priority="7274" stopIfTrue="1"/>
    <cfRule type="duplicateValues" dxfId="3778" priority="7275" stopIfTrue="1"/>
    <cfRule type="duplicateValues" dxfId="3777" priority="256316"/>
    <cfRule type="duplicateValues" dxfId="3776" priority="256317"/>
  </conditionalFormatting>
  <conditionalFormatting sqref="D5:D8 D26 D40 D45 D89 D94 D97 D103 D107:D246">
    <cfRule type="duplicateValues" dxfId="3775" priority="900346"/>
    <cfRule type="duplicateValues" dxfId="3774" priority="900348" stopIfTrue="1"/>
    <cfRule type="duplicateValues" dxfId="3773" priority="900350"/>
    <cfRule type="duplicateValues" dxfId="3772" priority="900351"/>
    <cfRule type="duplicateValues" dxfId="3771" priority="900356" stopIfTrue="1"/>
    <cfRule type="duplicateValues" dxfId="3770" priority="900357" stopIfTrue="1"/>
    <cfRule type="duplicateValues" dxfId="3769" priority="900362" stopIfTrue="1"/>
    <cfRule type="duplicateValues" dxfId="3768" priority="900363" stopIfTrue="1"/>
    <cfRule type="duplicateValues" dxfId="3767" priority="900364" stopIfTrue="1"/>
  </conditionalFormatting>
  <conditionalFormatting sqref="D9:D11">
    <cfRule type="duplicateValues" dxfId="3766" priority="220" stopIfTrue="1"/>
    <cfRule type="duplicateValues" dxfId="3765" priority="221" stopIfTrue="1"/>
    <cfRule type="duplicateValues" dxfId="3764" priority="222" stopIfTrue="1"/>
    <cfRule type="duplicateValues" dxfId="3763" priority="227" stopIfTrue="1"/>
    <cfRule type="duplicateValues" dxfId="3762" priority="228" stopIfTrue="1"/>
    <cfRule type="duplicateValues" dxfId="3761" priority="233"/>
    <cfRule type="duplicateValues" dxfId="3760" priority="234"/>
    <cfRule type="duplicateValues" dxfId="3759" priority="236" stopIfTrue="1"/>
    <cfRule type="duplicateValues" dxfId="3758" priority="238"/>
  </conditionalFormatting>
  <conditionalFormatting sqref="D12:D18">
    <cfRule type="duplicateValues" dxfId="3757" priority="243" stopIfTrue="1"/>
    <cfRule type="duplicateValues" dxfId="3756" priority="244" stopIfTrue="1"/>
    <cfRule type="duplicateValues" dxfId="3755" priority="245" stopIfTrue="1"/>
    <cfRule type="duplicateValues" dxfId="3754" priority="250" stopIfTrue="1"/>
    <cfRule type="duplicateValues" dxfId="3753" priority="251" stopIfTrue="1"/>
    <cfRule type="duplicateValues" dxfId="3752" priority="256"/>
    <cfRule type="duplicateValues" dxfId="3751" priority="257"/>
    <cfRule type="duplicateValues" dxfId="3750" priority="259" stopIfTrue="1"/>
    <cfRule type="duplicateValues" dxfId="3749" priority="261"/>
  </conditionalFormatting>
  <conditionalFormatting sqref="D19:D25">
    <cfRule type="duplicateValues" dxfId="3748" priority="196" stopIfTrue="1"/>
    <cfRule type="duplicateValues" dxfId="3747" priority="197" stopIfTrue="1"/>
    <cfRule type="duplicateValues" dxfId="3746" priority="198" stopIfTrue="1"/>
    <cfRule type="duplicateValues" dxfId="3745" priority="203" stopIfTrue="1"/>
    <cfRule type="duplicateValues" dxfId="3744" priority="204" stopIfTrue="1"/>
    <cfRule type="duplicateValues" dxfId="3743" priority="209"/>
    <cfRule type="duplicateValues" dxfId="3742" priority="210"/>
    <cfRule type="duplicateValues" dxfId="3741" priority="212" stopIfTrue="1"/>
    <cfRule type="duplicateValues" dxfId="3740" priority="214"/>
  </conditionalFormatting>
  <conditionalFormatting sqref="D27:D35">
    <cfRule type="duplicateValues" dxfId="3739" priority="170" stopIfTrue="1"/>
    <cfRule type="duplicateValues" dxfId="3738" priority="171" stopIfTrue="1"/>
    <cfRule type="duplicateValues" dxfId="3737" priority="172" stopIfTrue="1"/>
    <cfRule type="duplicateValues" dxfId="3736" priority="177" stopIfTrue="1"/>
    <cfRule type="duplicateValues" dxfId="3735" priority="178" stopIfTrue="1"/>
    <cfRule type="duplicateValues" dxfId="3734" priority="183"/>
    <cfRule type="duplicateValues" dxfId="3733" priority="184"/>
    <cfRule type="duplicateValues" dxfId="3732" priority="186" stopIfTrue="1"/>
    <cfRule type="duplicateValues" dxfId="3731" priority="188"/>
  </conditionalFormatting>
  <conditionalFormatting sqref="D36:D39">
    <cfRule type="duplicateValues" dxfId="3730" priority="146" stopIfTrue="1"/>
    <cfRule type="duplicateValues" dxfId="3729" priority="147" stopIfTrue="1"/>
    <cfRule type="duplicateValues" dxfId="3728" priority="148" stopIfTrue="1"/>
    <cfRule type="duplicateValues" dxfId="3727" priority="153" stopIfTrue="1"/>
    <cfRule type="duplicateValues" dxfId="3726" priority="154" stopIfTrue="1"/>
    <cfRule type="duplicateValues" dxfId="3725" priority="159"/>
    <cfRule type="duplicateValues" dxfId="3724" priority="160"/>
    <cfRule type="duplicateValues" dxfId="3723" priority="162" stopIfTrue="1"/>
    <cfRule type="duplicateValues" dxfId="3722" priority="164"/>
  </conditionalFormatting>
  <conditionalFormatting sqref="D41:D44">
    <cfRule type="duplicateValues" dxfId="3721" priority="122" stopIfTrue="1"/>
    <cfRule type="duplicateValues" dxfId="3720" priority="123" stopIfTrue="1"/>
    <cfRule type="duplicateValues" dxfId="3719" priority="124" stopIfTrue="1"/>
    <cfRule type="duplicateValues" dxfId="3718" priority="129" stopIfTrue="1"/>
    <cfRule type="duplicateValues" dxfId="3717" priority="130" stopIfTrue="1"/>
    <cfRule type="duplicateValues" dxfId="3716" priority="135"/>
    <cfRule type="duplicateValues" dxfId="3715" priority="136"/>
    <cfRule type="duplicateValues" dxfId="3714" priority="138" stopIfTrue="1"/>
    <cfRule type="duplicateValues" dxfId="3713" priority="140"/>
  </conditionalFormatting>
  <conditionalFormatting sqref="D46:D88">
    <cfRule type="duplicateValues" dxfId="3712" priority="99" stopIfTrue="1"/>
    <cfRule type="duplicateValues" dxfId="3711" priority="100" stopIfTrue="1"/>
    <cfRule type="duplicateValues" dxfId="3710" priority="101" stopIfTrue="1"/>
    <cfRule type="duplicateValues" dxfId="3709" priority="106" stopIfTrue="1"/>
    <cfRule type="duplicateValues" dxfId="3708" priority="107" stopIfTrue="1"/>
    <cfRule type="duplicateValues" dxfId="3707" priority="112"/>
    <cfRule type="duplicateValues" dxfId="3706" priority="113"/>
    <cfRule type="duplicateValues" dxfId="3705" priority="115" stopIfTrue="1"/>
    <cfRule type="duplicateValues" dxfId="3704" priority="117"/>
  </conditionalFormatting>
  <conditionalFormatting sqref="D90:D93">
    <cfRule type="duplicateValues" dxfId="3703" priority="75" stopIfTrue="1"/>
    <cfRule type="duplicateValues" dxfId="3702" priority="76" stopIfTrue="1"/>
    <cfRule type="duplicateValues" dxfId="3701" priority="77" stopIfTrue="1"/>
    <cfRule type="duplicateValues" dxfId="3700" priority="82" stopIfTrue="1"/>
    <cfRule type="duplicateValues" dxfId="3699" priority="83" stopIfTrue="1"/>
    <cfRule type="duplicateValues" dxfId="3698" priority="88"/>
    <cfRule type="duplicateValues" dxfId="3697" priority="89"/>
    <cfRule type="duplicateValues" dxfId="3696" priority="91" stopIfTrue="1"/>
    <cfRule type="duplicateValues" dxfId="3695" priority="93"/>
  </conditionalFormatting>
  <conditionalFormatting sqref="D247:D248">
    <cfRule type="duplicateValues" dxfId="3694" priority="542835" stopIfTrue="1"/>
    <cfRule type="duplicateValues" dxfId="3693" priority="542836" stopIfTrue="1"/>
    <cfRule type="duplicateValues" dxfId="3692" priority="542837" stopIfTrue="1"/>
    <cfRule type="duplicateValues" dxfId="3691" priority="542839" stopIfTrue="1"/>
    <cfRule type="duplicateValues" dxfId="3690" priority="542840" stopIfTrue="1"/>
    <cfRule type="duplicateValues" dxfId="3689" priority="542841" stopIfTrue="1"/>
  </conditionalFormatting>
  <conditionalFormatting sqref="D249:D252 D1:D3 D259:D65205 D254">
    <cfRule type="duplicateValues" dxfId="3688" priority="9616" stopIfTrue="1"/>
    <cfRule type="duplicateValues" dxfId="3687" priority="9617" stopIfTrue="1"/>
    <cfRule type="duplicateValues" dxfId="3686" priority="9618" stopIfTrue="1"/>
    <cfRule type="duplicateValues" dxfId="3685" priority="9619" stopIfTrue="1"/>
    <cfRule type="duplicateValues" dxfId="3684" priority="9642" stopIfTrue="1"/>
    <cfRule type="duplicateValues" dxfId="3683" priority="9643" stopIfTrue="1"/>
    <cfRule type="duplicateValues" dxfId="3682" priority="9649" stopIfTrue="1"/>
    <cfRule type="duplicateValues" dxfId="3681" priority="9650" stopIfTrue="1"/>
    <cfRule type="duplicateValues" dxfId="3680" priority="9651" stopIfTrue="1"/>
    <cfRule type="duplicateValues" dxfId="3679" priority="9652" stopIfTrue="1"/>
    <cfRule type="duplicateValues" dxfId="3678" priority="9653" stopIfTrue="1"/>
  </conditionalFormatting>
  <conditionalFormatting sqref="D249:D252 D254">
    <cfRule type="duplicateValues" dxfId="3677" priority="9624" stopIfTrue="1"/>
    <cfRule type="duplicateValues" dxfId="3676" priority="9625" stopIfTrue="1"/>
    <cfRule type="duplicateValues" dxfId="3675" priority="9626" stopIfTrue="1"/>
    <cfRule type="duplicateValues" dxfId="3674" priority="9627" stopIfTrue="1"/>
    <cfRule type="duplicateValues" dxfId="3673" priority="9628" stopIfTrue="1"/>
    <cfRule type="duplicateValues" dxfId="3672" priority="9629" stopIfTrue="1"/>
    <cfRule type="duplicateValues" dxfId="3671" priority="9630" stopIfTrue="1"/>
    <cfRule type="duplicateValues" dxfId="3670" priority="9631" stopIfTrue="1"/>
    <cfRule type="duplicateValues" dxfId="3669" priority="9632" stopIfTrue="1"/>
    <cfRule type="duplicateValues" dxfId="3668" priority="9633" stopIfTrue="1"/>
    <cfRule type="duplicateValues" dxfId="3667" priority="9634" stopIfTrue="1"/>
    <cfRule type="duplicateValues" dxfId="3666" priority="9635" stopIfTrue="1"/>
    <cfRule type="duplicateValues" dxfId="3665" priority="9636" stopIfTrue="1"/>
    <cfRule type="duplicateValues" dxfId="3664" priority="9637" stopIfTrue="1"/>
    <cfRule type="duplicateValues" dxfId="3663" priority="9638" stopIfTrue="1"/>
    <cfRule type="duplicateValues" dxfId="3662" priority="9639" stopIfTrue="1"/>
  </conditionalFormatting>
  <conditionalFormatting sqref="D249:D252 D259:D65205 D254">
    <cfRule type="duplicateValues" dxfId="3661" priority="9620" stopIfTrue="1"/>
    <cfRule type="duplicateValues" dxfId="3660" priority="9644" stopIfTrue="1"/>
    <cfRule type="duplicateValues" dxfId="3659" priority="9645" stopIfTrue="1"/>
    <cfRule type="duplicateValues" dxfId="3658" priority="9646" stopIfTrue="1"/>
    <cfRule type="duplicateValues" dxfId="3657" priority="9647" stopIfTrue="1"/>
    <cfRule type="duplicateValues" dxfId="3656" priority="9648" stopIfTrue="1"/>
  </conditionalFormatting>
  <conditionalFormatting sqref="D255">
    <cfRule type="duplicateValues" dxfId="3655" priority="2764" stopIfTrue="1"/>
    <cfRule type="duplicateValues" dxfId="3654" priority="2765" stopIfTrue="1"/>
    <cfRule type="duplicateValues" dxfId="3653" priority="2766" stopIfTrue="1"/>
    <cfRule type="duplicateValues" dxfId="3652" priority="2768" stopIfTrue="1"/>
    <cfRule type="duplicateValues" dxfId="3651" priority="2769" stopIfTrue="1"/>
    <cfRule type="duplicateValues" dxfId="3650" priority="2770" stopIfTrue="1"/>
  </conditionalFormatting>
  <conditionalFormatting sqref="D255:D258">
    <cfRule type="duplicateValues" dxfId="3649" priority="2776" stopIfTrue="1"/>
    <cfRule type="duplicateValues" dxfId="3648" priority="2777" stopIfTrue="1"/>
    <cfRule type="duplicateValues" dxfId="3647" priority="2781" stopIfTrue="1"/>
    <cfRule type="duplicateValues" dxfId="3646" priority="2783" stopIfTrue="1"/>
    <cfRule type="duplicateValues" dxfId="3645" priority="2787"/>
    <cfRule type="duplicateValues" dxfId="3644" priority="2788"/>
    <cfRule type="duplicateValues" dxfId="3643" priority="2790" stopIfTrue="1"/>
    <cfRule type="duplicateValues" dxfId="3642" priority="2792"/>
  </conditionalFormatting>
  <conditionalFormatting sqref="D256:D258">
    <cfRule type="duplicateValues" dxfId="3641" priority="2796" stopIfTrue="1"/>
    <cfRule type="duplicateValues" dxfId="3640" priority="2797" stopIfTrue="1"/>
    <cfRule type="duplicateValues" dxfId="3639" priority="2798" stopIfTrue="1"/>
    <cfRule type="duplicateValues" dxfId="3638" priority="2799" stopIfTrue="1"/>
    <cfRule type="duplicateValues" dxfId="3637" priority="2800" stopIfTrue="1"/>
    <cfRule type="duplicateValues" dxfId="3636" priority="2801" stopIfTrue="1"/>
    <cfRule type="duplicateValues" dxfId="3635" priority="2802" stopIfTrue="1"/>
    <cfRule type="duplicateValues" dxfId="3634" priority="2803" stopIfTrue="1"/>
    <cfRule type="duplicateValues" dxfId="3633" priority="2804" stopIfTrue="1"/>
    <cfRule type="duplicateValues" dxfId="3632" priority="2805" stopIfTrue="1"/>
    <cfRule type="duplicateValues" dxfId="3631" priority="2806" stopIfTrue="1"/>
    <cfRule type="duplicateValues" dxfId="3630" priority="2807" stopIfTrue="1"/>
    <cfRule type="duplicateValues" dxfId="3629" priority="2810" stopIfTrue="1"/>
    <cfRule type="duplicateValues" dxfId="3628" priority="2811" stopIfTrue="1"/>
    <cfRule type="duplicateValues" dxfId="3627" priority="2812" stopIfTrue="1"/>
    <cfRule type="duplicateValues" dxfId="3626" priority="2813" stopIfTrue="1"/>
    <cfRule type="duplicateValues" dxfId="3625" priority="2814" stopIfTrue="1"/>
    <cfRule type="duplicateValues" dxfId="3624" priority="2815" stopIfTrue="1"/>
    <cfRule type="duplicateValues" dxfId="3623" priority="2816" stopIfTrue="1"/>
    <cfRule type="duplicateValues" dxfId="3622" priority="2817" stopIfTrue="1"/>
    <cfRule type="duplicateValues" dxfId="3621" priority="2818" stopIfTrue="1"/>
    <cfRule type="duplicateValues" dxfId="3620" priority="2819" stopIfTrue="1"/>
    <cfRule type="duplicateValues" dxfId="3619" priority="2820" stopIfTrue="1"/>
    <cfRule type="duplicateValues" dxfId="3618" priority="2821" stopIfTrue="1"/>
    <cfRule type="duplicateValues" dxfId="3617" priority="2822" stopIfTrue="1"/>
    <cfRule type="duplicateValues" dxfId="3616" priority="2823" stopIfTrue="1"/>
    <cfRule type="duplicateValues" dxfId="3615" priority="2824" stopIfTrue="1"/>
    <cfRule type="duplicateValues" dxfId="3614" priority="2825" stopIfTrue="1"/>
    <cfRule type="duplicateValues" dxfId="3613" priority="2829" stopIfTrue="1"/>
    <cfRule type="duplicateValues" dxfId="3612" priority="2830" stopIfTrue="1"/>
    <cfRule type="duplicateValues" dxfId="3611" priority="2831" stopIfTrue="1"/>
    <cfRule type="duplicateValues" dxfId="3610" priority="2832" stopIfTrue="1"/>
    <cfRule type="duplicateValues" dxfId="3609" priority="2833" stopIfTrue="1"/>
  </conditionalFormatting>
  <conditionalFormatting sqref="D259:D65205 D1:D3">
    <cfRule type="duplicateValues" dxfId="3608" priority="9660" stopIfTrue="1"/>
    <cfRule type="duplicateValues" dxfId="3607" priority="9661" stopIfTrue="1"/>
    <cfRule type="duplicateValues" dxfId="3606" priority="9662" stopIfTrue="1"/>
    <cfRule type="duplicateValues" dxfId="3605" priority="9663" stopIfTrue="1"/>
    <cfRule type="duplicateValues" dxfId="3604" priority="9664" stopIfTrue="1"/>
    <cfRule type="duplicateValues" dxfId="3603" priority="9665" stopIfTrue="1"/>
    <cfRule type="duplicateValues" dxfId="3602" priority="9666" stopIfTrue="1"/>
    <cfRule type="duplicateValues" dxfId="3601" priority="9667" stopIfTrue="1"/>
    <cfRule type="duplicateValues" dxfId="3600" priority="9668" stopIfTrue="1"/>
    <cfRule type="duplicateValues" dxfId="3599" priority="9669" stopIfTrue="1"/>
    <cfRule type="duplicateValues" dxfId="3598" priority="9670" stopIfTrue="1"/>
    <cfRule type="duplicateValues" dxfId="3597" priority="9671" stopIfTrue="1"/>
    <cfRule type="duplicateValues" dxfId="3596" priority="9672" stopIfTrue="1"/>
    <cfRule type="duplicateValues" dxfId="3595" priority="9677" stopIfTrue="1"/>
    <cfRule type="duplicateValues" dxfId="3594" priority="9680" stopIfTrue="1"/>
    <cfRule type="duplicateValues" dxfId="3593" priority="9681" stopIfTrue="1"/>
  </conditionalFormatting>
  <conditionalFormatting sqref="D259:D65205 D247:D252 D1:D3 D254">
    <cfRule type="duplicateValues" dxfId="3592" priority="476128" stopIfTrue="1"/>
    <cfRule type="duplicateValues" dxfId="3591" priority="476143" stopIfTrue="1"/>
    <cfRule type="duplicateValues" dxfId="3590" priority="476144" stopIfTrue="1"/>
  </conditionalFormatting>
  <conditionalFormatting sqref="D259:D65205 D247:D252 D254">
    <cfRule type="duplicateValues" dxfId="3589" priority="476123" stopIfTrue="1"/>
  </conditionalFormatting>
  <conditionalFormatting sqref="D259:D65205">
    <cfRule type="duplicateValues" dxfId="3588" priority="9673" stopIfTrue="1"/>
    <cfRule type="duplicateValues" dxfId="3587" priority="9678" stopIfTrue="1"/>
    <cfRule type="duplicateValues" dxfId="3586" priority="9679" stopIfTrue="1"/>
  </conditionalFormatting>
  <conditionalFormatting sqref="D259:D1048576 D1:D4 D254 D247:D252">
    <cfRule type="duplicateValues" dxfId="3585" priority="4822"/>
  </conditionalFormatting>
  <conditionalFormatting sqref="D259:D1048576 D247:D252 D1:D3 D254">
    <cfRule type="duplicateValues" dxfId="3584" priority="474644" stopIfTrue="1"/>
    <cfRule type="duplicateValues" dxfId="3583" priority="474711"/>
    <cfRule type="duplicateValues" dxfId="3582" priority="474712"/>
  </conditionalFormatting>
  <conditionalFormatting sqref="D259:E65205 D1:E3 E249:E252 E254">
    <cfRule type="duplicateValues" dxfId="3581" priority="9674" stopIfTrue="1"/>
    <cfRule type="duplicateValues" dxfId="3580" priority="9675" stopIfTrue="1"/>
    <cfRule type="duplicateValues" dxfId="3579" priority="9676" stopIfTrue="1"/>
    <cfRule type="duplicateValues" dxfId="3578" priority="9684" stopIfTrue="1"/>
    <cfRule type="duplicateValues" dxfId="3577" priority="9685" stopIfTrue="1"/>
    <cfRule type="duplicateValues" dxfId="3576" priority="9688" stopIfTrue="1"/>
  </conditionalFormatting>
  <conditionalFormatting sqref="D259:E65205 E249:E252 E254">
    <cfRule type="duplicateValues" dxfId="3575" priority="9682" stopIfTrue="1"/>
    <cfRule type="duplicateValues" dxfId="3574" priority="9683" stopIfTrue="1"/>
    <cfRule type="duplicateValues" dxfId="3573" priority="9686" stopIfTrue="1"/>
  </conditionalFormatting>
  <conditionalFormatting sqref="D259:E65205">
    <cfRule type="duplicateValues" dxfId="3572" priority="9687" stopIfTrue="1"/>
  </conditionalFormatting>
  <conditionalFormatting sqref="E1:E3">
    <cfRule type="duplicateValues" dxfId="3571" priority="739601" stopIfTrue="1"/>
  </conditionalFormatting>
  <conditionalFormatting sqref="E1:E8 E26 E40 E45 E89 E94 E97 E103 E107:E1048576">
    <cfRule type="duplicateValues" dxfId="3570" priority="900342"/>
  </conditionalFormatting>
  <conditionalFormatting sqref="E1:E26 E40 E45 E89 E94 E97 E103 E107:E1048576">
    <cfRule type="duplicateValues" dxfId="3569" priority="191"/>
  </conditionalFormatting>
  <conditionalFormatting sqref="E4">
    <cfRule type="duplicateValues" dxfId="3568" priority="7254" stopIfTrue="1"/>
    <cfRule type="duplicateValues" dxfId="3567" priority="7255" stopIfTrue="1"/>
    <cfRule type="duplicateValues" dxfId="3566" priority="7256" stopIfTrue="1"/>
    <cfRule type="duplicateValues" dxfId="3565" priority="7257" stopIfTrue="1"/>
    <cfRule type="duplicateValues" dxfId="3564" priority="7258" stopIfTrue="1"/>
    <cfRule type="duplicateValues" dxfId="3563" priority="7264" stopIfTrue="1"/>
    <cfRule type="duplicateValues" dxfId="3562" priority="7265" stopIfTrue="1"/>
    <cfRule type="duplicateValues" dxfId="3561" priority="7266" stopIfTrue="1"/>
    <cfRule type="duplicateValues" dxfId="3560" priority="7267" stopIfTrue="1"/>
    <cfRule type="duplicateValues" dxfId="3559" priority="7270" stopIfTrue="1"/>
    <cfRule type="duplicateValues" dxfId="3558" priority="7271" stopIfTrue="1"/>
    <cfRule type="duplicateValues" dxfId="3557" priority="7272" stopIfTrue="1"/>
    <cfRule type="duplicateValues" dxfId="3556" priority="7276" stopIfTrue="1"/>
    <cfRule type="duplicateValues" dxfId="3555" priority="256320"/>
    <cfRule type="duplicateValues" dxfId="3554" priority="256321"/>
  </conditionalFormatting>
  <conditionalFormatting sqref="E5:E8 E26 E40 E45 E89 E94 E97 E103 E107:E246">
    <cfRule type="duplicateValues" dxfId="3553" priority="900347"/>
    <cfRule type="duplicateValues" dxfId="3552" priority="900349" stopIfTrue="1"/>
    <cfRule type="duplicateValues" dxfId="3551" priority="900352"/>
    <cfRule type="duplicateValues" dxfId="3550" priority="900353"/>
    <cfRule type="duplicateValues" dxfId="3549" priority="900354" stopIfTrue="1"/>
    <cfRule type="duplicateValues" dxfId="3548" priority="900355" stopIfTrue="1"/>
    <cfRule type="duplicateValues" dxfId="3547" priority="900358" stopIfTrue="1"/>
    <cfRule type="duplicateValues" dxfId="3546" priority="900359" stopIfTrue="1"/>
    <cfRule type="duplicateValues" dxfId="3545" priority="900360" stopIfTrue="1"/>
    <cfRule type="duplicateValues" dxfId="3544" priority="900361" stopIfTrue="1"/>
    <cfRule type="duplicateValues" dxfId="3543" priority="900365" stopIfTrue="1"/>
    <cfRule type="duplicateValues" dxfId="3542" priority="900366" stopIfTrue="1"/>
    <cfRule type="duplicateValues" dxfId="3541" priority="900367" stopIfTrue="1"/>
  </conditionalFormatting>
  <conditionalFormatting sqref="E9:E11">
    <cfRule type="duplicateValues" dxfId="3540" priority="217" stopIfTrue="1"/>
    <cfRule type="duplicateValues" dxfId="3539" priority="218" stopIfTrue="1"/>
    <cfRule type="duplicateValues" dxfId="3538" priority="219" stopIfTrue="1"/>
    <cfRule type="duplicateValues" dxfId="3537" priority="223" stopIfTrue="1"/>
    <cfRule type="duplicateValues" dxfId="3536" priority="224" stopIfTrue="1"/>
    <cfRule type="duplicateValues" dxfId="3535" priority="225" stopIfTrue="1"/>
    <cfRule type="duplicateValues" dxfId="3534" priority="226" stopIfTrue="1"/>
    <cfRule type="duplicateValues" dxfId="3533" priority="229" stopIfTrue="1"/>
    <cfRule type="duplicateValues" dxfId="3532" priority="230" stopIfTrue="1"/>
    <cfRule type="duplicateValues" dxfId="3531" priority="231"/>
    <cfRule type="duplicateValues" dxfId="3530" priority="232"/>
    <cfRule type="duplicateValues" dxfId="3529" priority="235" stopIfTrue="1"/>
    <cfRule type="duplicateValues" dxfId="3528" priority="237"/>
    <cfRule type="duplicateValues" dxfId="3527" priority="239"/>
  </conditionalFormatting>
  <conditionalFormatting sqref="E12:E18">
    <cfRule type="duplicateValues" dxfId="3526" priority="240" stopIfTrue="1"/>
    <cfRule type="duplicateValues" dxfId="3525" priority="241" stopIfTrue="1"/>
    <cfRule type="duplicateValues" dxfId="3524" priority="242" stopIfTrue="1"/>
    <cfRule type="duplicateValues" dxfId="3523" priority="246" stopIfTrue="1"/>
    <cfRule type="duplicateValues" dxfId="3522" priority="247" stopIfTrue="1"/>
    <cfRule type="duplicateValues" dxfId="3521" priority="248" stopIfTrue="1"/>
    <cfRule type="duplicateValues" dxfId="3520" priority="249" stopIfTrue="1"/>
    <cfRule type="duplicateValues" dxfId="3519" priority="252" stopIfTrue="1"/>
    <cfRule type="duplicateValues" dxfId="3518" priority="253" stopIfTrue="1"/>
    <cfRule type="duplicateValues" dxfId="3517" priority="254"/>
    <cfRule type="duplicateValues" dxfId="3516" priority="255"/>
    <cfRule type="duplicateValues" dxfId="3515" priority="258" stopIfTrue="1"/>
    <cfRule type="duplicateValues" dxfId="3514" priority="260"/>
    <cfRule type="duplicateValues" dxfId="3513" priority="262"/>
  </conditionalFormatting>
  <conditionalFormatting sqref="E19:E25">
    <cfRule type="duplicateValues" dxfId="3512" priority="193" stopIfTrue="1"/>
    <cfRule type="duplicateValues" dxfId="3511" priority="194" stopIfTrue="1"/>
    <cfRule type="duplicateValues" dxfId="3510" priority="195" stopIfTrue="1"/>
    <cfRule type="duplicateValues" dxfId="3509" priority="199" stopIfTrue="1"/>
    <cfRule type="duplicateValues" dxfId="3508" priority="200" stopIfTrue="1"/>
    <cfRule type="duplicateValues" dxfId="3507" priority="201" stopIfTrue="1"/>
    <cfRule type="duplicateValues" dxfId="3506" priority="202" stopIfTrue="1"/>
    <cfRule type="duplicateValues" dxfId="3505" priority="205" stopIfTrue="1"/>
    <cfRule type="duplicateValues" dxfId="3504" priority="206" stopIfTrue="1"/>
    <cfRule type="duplicateValues" dxfId="3503" priority="207"/>
    <cfRule type="duplicateValues" dxfId="3502" priority="208"/>
    <cfRule type="duplicateValues" dxfId="3501" priority="211" stopIfTrue="1"/>
    <cfRule type="duplicateValues" dxfId="3500" priority="213"/>
    <cfRule type="duplicateValues" dxfId="3499" priority="216"/>
  </conditionalFormatting>
  <conditionalFormatting sqref="E27:E35">
    <cfRule type="duplicateValues" dxfId="3498" priority="167" stopIfTrue="1"/>
    <cfRule type="duplicateValues" dxfId="3497" priority="168" stopIfTrue="1"/>
    <cfRule type="duplicateValues" dxfId="3496" priority="169" stopIfTrue="1"/>
    <cfRule type="duplicateValues" dxfId="3495" priority="173" stopIfTrue="1"/>
    <cfRule type="duplicateValues" dxfId="3494" priority="174" stopIfTrue="1"/>
    <cfRule type="duplicateValues" dxfId="3493" priority="175" stopIfTrue="1"/>
    <cfRule type="duplicateValues" dxfId="3492" priority="176" stopIfTrue="1"/>
    <cfRule type="duplicateValues" dxfId="3491" priority="179" stopIfTrue="1"/>
    <cfRule type="duplicateValues" dxfId="3490" priority="180" stopIfTrue="1"/>
    <cfRule type="duplicateValues" dxfId="3489" priority="181"/>
    <cfRule type="duplicateValues" dxfId="3488" priority="182"/>
    <cfRule type="duplicateValues" dxfId="3487" priority="185" stopIfTrue="1"/>
    <cfRule type="duplicateValues" dxfId="3486" priority="187"/>
    <cfRule type="duplicateValues" dxfId="3485" priority="190"/>
  </conditionalFormatting>
  <conditionalFormatting sqref="E36:E39">
    <cfRule type="duplicateValues" dxfId="3484" priority="143" stopIfTrue="1"/>
    <cfRule type="duplicateValues" dxfId="3483" priority="144" stopIfTrue="1"/>
    <cfRule type="duplicateValues" dxfId="3482" priority="145" stopIfTrue="1"/>
    <cfRule type="duplicateValues" dxfId="3481" priority="149" stopIfTrue="1"/>
    <cfRule type="duplicateValues" dxfId="3480" priority="150" stopIfTrue="1"/>
    <cfRule type="duplicateValues" dxfId="3479" priority="151" stopIfTrue="1"/>
    <cfRule type="duplicateValues" dxfId="3478" priority="152" stopIfTrue="1"/>
    <cfRule type="duplicateValues" dxfId="3477" priority="155" stopIfTrue="1"/>
    <cfRule type="duplicateValues" dxfId="3476" priority="156" stopIfTrue="1"/>
    <cfRule type="duplicateValues" dxfId="3475" priority="157"/>
    <cfRule type="duplicateValues" dxfId="3474" priority="158"/>
    <cfRule type="duplicateValues" dxfId="3473" priority="161" stopIfTrue="1"/>
    <cfRule type="duplicateValues" dxfId="3472" priority="163"/>
    <cfRule type="duplicateValues" dxfId="3471" priority="165"/>
  </conditionalFormatting>
  <conditionalFormatting sqref="E41:E44">
    <cfRule type="duplicateValues" dxfId="3470" priority="119" stopIfTrue="1"/>
    <cfRule type="duplicateValues" dxfId="3469" priority="120" stopIfTrue="1"/>
    <cfRule type="duplicateValues" dxfId="3468" priority="121" stopIfTrue="1"/>
    <cfRule type="duplicateValues" dxfId="3467" priority="125" stopIfTrue="1"/>
    <cfRule type="duplicateValues" dxfId="3466" priority="126" stopIfTrue="1"/>
    <cfRule type="duplicateValues" dxfId="3465" priority="127" stopIfTrue="1"/>
    <cfRule type="duplicateValues" dxfId="3464" priority="128" stopIfTrue="1"/>
    <cfRule type="duplicateValues" dxfId="3463" priority="131" stopIfTrue="1"/>
    <cfRule type="duplicateValues" dxfId="3462" priority="132" stopIfTrue="1"/>
    <cfRule type="duplicateValues" dxfId="3461" priority="133"/>
    <cfRule type="duplicateValues" dxfId="3460" priority="134"/>
    <cfRule type="duplicateValues" dxfId="3459" priority="137" stopIfTrue="1"/>
    <cfRule type="duplicateValues" dxfId="3458" priority="139"/>
    <cfRule type="duplicateValues" dxfId="3457" priority="142"/>
  </conditionalFormatting>
  <conditionalFormatting sqref="E46:E88">
    <cfRule type="duplicateValues" dxfId="3456" priority="96" stopIfTrue="1"/>
    <cfRule type="duplicateValues" dxfId="3455" priority="97" stopIfTrue="1"/>
    <cfRule type="duplicateValues" dxfId="3454" priority="98" stopIfTrue="1"/>
    <cfRule type="duplicateValues" dxfId="3453" priority="102" stopIfTrue="1"/>
    <cfRule type="duplicateValues" dxfId="3452" priority="103" stopIfTrue="1"/>
    <cfRule type="duplicateValues" dxfId="3451" priority="104" stopIfTrue="1"/>
    <cfRule type="duplicateValues" dxfId="3450" priority="105" stopIfTrue="1"/>
    <cfRule type="duplicateValues" dxfId="3449" priority="108" stopIfTrue="1"/>
    <cfRule type="duplicateValues" dxfId="3448" priority="109" stopIfTrue="1"/>
    <cfRule type="duplicateValues" dxfId="3447" priority="110"/>
    <cfRule type="duplicateValues" dxfId="3446" priority="111"/>
    <cfRule type="duplicateValues" dxfId="3445" priority="114" stopIfTrue="1"/>
    <cfRule type="duplicateValues" dxfId="3444" priority="116"/>
    <cfRule type="duplicateValues" dxfId="3443" priority="118"/>
  </conditionalFormatting>
  <conditionalFormatting sqref="E90:E93">
    <cfRule type="duplicateValues" dxfId="3442" priority="72" stopIfTrue="1"/>
    <cfRule type="duplicateValues" dxfId="3441" priority="73" stopIfTrue="1"/>
    <cfRule type="duplicateValues" dxfId="3440" priority="74" stopIfTrue="1"/>
    <cfRule type="duplicateValues" dxfId="3439" priority="78" stopIfTrue="1"/>
    <cfRule type="duplicateValues" dxfId="3438" priority="79" stopIfTrue="1"/>
    <cfRule type="duplicateValues" dxfId="3437" priority="80" stopIfTrue="1"/>
    <cfRule type="duplicateValues" dxfId="3436" priority="81" stopIfTrue="1"/>
    <cfRule type="duplicateValues" dxfId="3435" priority="84" stopIfTrue="1"/>
    <cfRule type="duplicateValues" dxfId="3434" priority="85" stopIfTrue="1"/>
    <cfRule type="duplicateValues" dxfId="3433" priority="86"/>
    <cfRule type="duplicateValues" dxfId="3432" priority="87"/>
    <cfRule type="duplicateValues" dxfId="3431" priority="90" stopIfTrue="1"/>
    <cfRule type="duplicateValues" dxfId="3430" priority="92"/>
    <cfRule type="duplicateValues" dxfId="3429" priority="94"/>
  </conditionalFormatting>
  <conditionalFormatting sqref="E247:E248">
    <cfRule type="duplicateValues" dxfId="3428" priority="542838" stopIfTrue="1"/>
    <cfRule type="duplicateValues" dxfId="3427" priority="542842" stopIfTrue="1"/>
    <cfRule type="duplicateValues" dxfId="3426" priority="542843" stopIfTrue="1"/>
  </conditionalFormatting>
  <conditionalFormatting sqref="E249:E252 E1:E3 E259:E65205 E254">
    <cfRule type="duplicateValues" dxfId="3425" priority="9607" stopIfTrue="1"/>
    <cfRule type="duplicateValues" dxfId="3424" priority="9608" stopIfTrue="1"/>
    <cfRule type="duplicateValues" dxfId="3423" priority="9609" stopIfTrue="1"/>
    <cfRule type="duplicateValues" dxfId="3422" priority="9621" stopIfTrue="1"/>
    <cfRule type="duplicateValues" dxfId="3421" priority="9622" stopIfTrue="1"/>
    <cfRule type="duplicateValues" dxfId="3420" priority="9623" stopIfTrue="1"/>
  </conditionalFormatting>
  <conditionalFormatting sqref="E249:E252 E259:E65205 E254">
    <cfRule type="duplicateValues" dxfId="3419" priority="9610" stopIfTrue="1"/>
    <cfRule type="duplicateValues" dxfId="3418" priority="9614" stopIfTrue="1"/>
    <cfRule type="duplicateValues" dxfId="3417" priority="9615" stopIfTrue="1"/>
    <cfRule type="duplicateValues" dxfId="3416" priority="9654" stopIfTrue="1"/>
    <cfRule type="duplicateValues" dxfId="3415" priority="9655" stopIfTrue="1"/>
    <cfRule type="duplicateValues" dxfId="3414" priority="9656" stopIfTrue="1"/>
  </conditionalFormatting>
  <conditionalFormatting sqref="E255">
    <cfRule type="duplicateValues" dxfId="3413" priority="2762" stopIfTrue="1"/>
    <cfRule type="duplicateValues" dxfId="3412" priority="2763" stopIfTrue="1"/>
    <cfRule type="duplicateValues" dxfId="3411" priority="2767" stopIfTrue="1"/>
  </conditionalFormatting>
  <conditionalFormatting sqref="E255:E258">
    <cfRule type="duplicateValues" dxfId="3410" priority="2755" stopIfTrue="1"/>
    <cfRule type="duplicateValues" dxfId="3409" priority="2756" stopIfTrue="1"/>
    <cfRule type="duplicateValues" dxfId="3408" priority="2757" stopIfTrue="1"/>
    <cfRule type="duplicateValues" dxfId="3407" priority="2758" stopIfTrue="1"/>
    <cfRule type="duplicateValues" dxfId="3406" priority="2759" stopIfTrue="1"/>
    <cfRule type="duplicateValues" dxfId="3405" priority="2760" stopIfTrue="1"/>
    <cfRule type="duplicateValues" dxfId="3404" priority="2761" stopIfTrue="1"/>
    <cfRule type="duplicateValues" dxfId="3403" priority="2771" stopIfTrue="1"/>
    <cfRule type="duplicateValues" dxfId="3402" priority="2772" stopIfTrue="1"/>
    <cfRule type="duplicateValues" dxfId="3401" priority="2773" stopIfTrue="1"/>
    <cfRule type="duplicateValues" dxfId="3400" priority="2774" stopIfTrue="1"/>
    <cfRule type="duplicateValues" dxfId="3399" priority="2775" stopIfTrue="1"/>
    <cfRule type="duplicateValues" dxfId="3398" priority="2778" stopIfTrue="1"/>
    <cfRule type="duplicateValues" dxfId="3397" priority="2779" stopIfTrue="1"/>
    <cfRule type="duplicateValues" dxfId="3396" priority="2782" stopIfTrue="1"/>
    <cfRule type="duplicateValues" dxfId="3395" priority="2784"/>
    <cfRule type="duplicateValues" dxfId="3394" priority="2785"/>
    <cfRule type="duplicateValues" dxfId="3393" priority="2786"/>
    <cfRule type="duplicateValues" dxfId="3392" priority="2789" stopIfTrue="1"/>
    <cfRule type="duplicateValues" dxfId="3391" priority="2791"/>
  </conditionalFormatting>
  <conditionalFormatting sqref="E256:E258">
    <cfRule type="duplicateValues" dxfId="3390" priority="2793" stopIfTrue="1"/>
    <cfRule type="duplicateValues" dxfId="3389" priority="2794" stopIfTrue="1"/>
    <cfRule type="duplicateValues" dxfId="3388" priority="2795" stopIfTrue="1"/>
    <cfRule type="duplicateValues" dxfId="3387" priority="2826" stopIfTrue="1"/>
    <cfRule type="duplicateValues" dxfId="3386" priority="2827" stopIfTrue="1"/>
    <cfRule type="duplicateValues" dxfId="3385" priority="2828" stopIfTrue="1"/>
    <cfRule type="duplicateValues" dxfId="3384" priority="2834" stopIfTrue="1"/>
    <cfRule type="duplicateValues" dxfId="3383" priority="2835" stopIfTrue="1"/>
    <cfRule type="duplicateValues" dxfId="3382" priority="2839" stopIfTrue="1"/>
    <cfRule type="duplicateValues" dxfId="3381" priority="2840" stopIfTrue="1"/>
    <cfRule type="duplicateValues" dxfId="3380" priority="2841" stopIfTrue="1"/>
    <cfRule type="duplicateValues" dxfId="3379" priority="2842" stopIfTrue="1"/>
    <cfRule type="duplicateValues" dxfId="3378" priority="2846" stopIfTrue="1"/>
    <cfRule type="duplicateValues" dxfId="3377" priority="2847" stopIfTrue="1"/>
    <cfRule type="duplicateValues" dxfId="3376" priority="2848" stopIfTrue="1"/>
    <cfRule type="duplicateValues" dxfId="3375" priority="2849" stopIfTrue="1"/>
    <cfRule type="duplicateValues" dxfId="3374" priority="2850" stopIfTrue="1"/>
    <cfRule type="duplicateValues" dxfId="3373" priority="2851" stopIfTrue="1"/>
    <cfRule type="duplicateValues" dxfId="3372" priority="2852" stopIfTrue="1"/>
    <cfRule type="duplicateValues" dxfId="3371" priority="2853" stopIfTrue="1"/>
    <cfRule type="duplicateValues" dxfId="3370" priority="2854" stopIfTrue="1"/>
  </conditionalFormatting>
  <conditionalFormatting sqref="E259:E65205 E247:E252 E1:E3 E254">
    <cfRule type="duplicateValues" dxfId="3369" priority="476125" stopIfTrue="1"/>
    <cfRule type="duplicateValues" dxfId="3368" priority="476137" stopIfTrue="1"/>
    <cfRule type="duplicateValues" dxfId="3367" priority="476138" stopIfTrue="1"/>
    <cfRule type="duplicateValues" dxfId="3366" priority="476151" stopIfTrue="1"/>
    <cfRule type="duplicateValues" dxfId="3365" priority="476152" stopIfTrue="1"/>
    <cfRule type="duplicateValues" dxfId="3364" priority="476153" stopIfTrue="1"/>
    <cfRule type="duplicateValues" dxfId="3363" priority="476154" stopIfTrue="1"/>
    <cfRule type="duplicateValues" dxfId="3362" priority="476189" stopIfTrue="1"/>
    <cfRule type="duplicateValues" dxfId="3361" priority="476190" stopIfTrue="1"/>
    <cfRule type="duplicateValues" dxfId="3360" priority="476191" stopIfTrue="1"/>
  </conditionalFormatting>
  <conditionalFormatting sqref="E259:E65205 E247:E252 E254">
    <cfRule type="duplicateValues" dxfId="3359" priority="476149" stopIfTrue="1"/>
    <cfRule type="duplicateValues" dxfId="3358" priority="476181" stopIfTrue="1"/>
    <cfRule type="duplicateValues" dxfId="3357" priority="476182" stopIfTrue="1"/>
    <cfRule type="duplicateValues" dxfId="3356" priority="476183" stopIfTrue="1"/>
    <cfRule type="duplicateValues" dxfId="3355" priority="476184" stopIfTrue="1"/>
  </conditionalFormatting>
  <conditionalFormatting sqref="E259:E1048576 E1:E4 E254 E247:E252">
    <cfRule type="duplicateValues" dxfId="3354" priority="4821"/>
  </conditionalFormatting>
  <conditionalFormatting sqref="E259:E1048576 E247:E252 E1:E3 E254">
    <cfRule type="duplicateValues" dxfId="3353" priority="474647" stopIfTrue="1"/>
    <cfRule type="duplicateValues" dxfId="3352" priority="474721"/>
    <cfRule type="duplicateValues" dxfId="3351" priority="474722"/>
  </conditionalFormatting>
  <conditionalFormatting sqref="AB3">
    <cfRule type="duplicateValues" dxfId="3350" priority="4674" stopIfTrue="1"/>
    <cfRule type="duplicateValues" dxfId="3349" priority="4675"/>
  </conditionalFormatting>
  <conditionalFormatting sqref="AG46:AG88">
    <cfRule type="duplicateValues" dxfId="3348" priority="95" stopIfTrue="1"/>
  </conditionalFormatting>
  <conditionalFormatting sqref="AH4">
    <cfRule type="duplicateValues" dxfId="3347" priority="7268" stopIfTrue="1"/>
  </conditionalFormatting>
  <conditionalFormatting sqref="AH5:AH18 AH26 AH40 AH45:AH97 AH103 AH107:AH246">
    <cfRule type="duplicateValues" dxfId="3346" priority="900345" stopIfTrue="1"/>
  </conditionalFormatting>
  <conditionalFormatting sqref="AH19:AH25">
    <cfRule type="duplicateValues" dxfId="3345" priority="215" stopIfTrue="1"/>
  </conditionalFormatting>
  <conditionalFormatting sqref="AH27:AH35">
    <cfRule type="duplicateValues" dxfId="3344" priority="189" stopIfTrue="1"/>
  </conditionalFormatting>
  <conditionalFormatting sqref="AH36:AH39">
    <cfRule type="duplicateValues" dxfId="3343" priority="166" stopIfTrue="1"/>
  </conditionalFormatting>
  <conditionalFormatting sqref="AH41:AH44">
    <cfRule type="duplicateValues" dxfId="3342" priority="141" stopIfTrue="1"/>
  </conditionalFormatting>
  <conditionalFormatting sqref="AH255:AH258">
    <cfRule type="duplicateValues" dxfId="3341" priority="2780" stopIfTrue="1"/>
    <cfRule type="duplicateValues" dxfId="3340" priority="2808" stopIfTrue="1"/>
    <cfRule type="duplicateValues" dxfId="3339" priority="2809" stopIfTrue="1"/>
    <cfRule type="duplicateValues" dxfId="3338" priority="2836" stopIfTrue="1"/>
    <cfRule type="duplicateValues" dxfId="3337" priority="2837" stopIfTrue="1"/>
    <cfRule type="duplicateValues" dxfId="3336" priority="2838" stopIfTrue="1"/>
    <cfRule type="duplicateValues" dxfId="3335" priority="2845" stopIfTrue="1"/>
  </conditionalFormatting>
  <conditionalFormatting sqref="AH259:AH65204 AH1:AH3 AH247:AH252 AH254">
    <cfRule type="duplicateValues" dxfId="3334" priority="476131" stopIfTrue="1"/>
  </conditionalFormatting>
  <conditionalFormatting sqref="AH259:AH65204 AH249:AH252 AH1:AH3 AH254">
    <cfRule type="duplicateValues" dxfId="3333" priority="9604" stopIfTrue="1"/>
    <cfRule type="duplicateValues" dxfId="3332" priority="9612" stopIfTrue="1"/>
    <cfRule type="duplicateValues" dxfId="3331" priority="9613" stopIfTrue="1"/>
  </conditionalFormatting>
  <conditionalFormatting sqref="AH259:AH65204 AH249:AH252 AH254">
    <cfRule type="duplicateValues" dxfId="3330" priority="9611" stopIfTrue="1"/>
    <cfRule type="duplicateValues" dxfId="3329" priority="9640" stopIfTrue="1"/>
    <cfRule type="duplicateValues" dxfId="3328" priority="9641" stopIfTrue="1"/>
  </conditionalFormatting>
  <conditionalFormatting sqref="E95:E96">
    <cfRule type="duplicateValues" dxfId="3327" priority="71"/>
  </conditionalFormatting>
  <conditionalFormatting sqref="D95:D96">
    <cfRule type="duplicateValues" dxfId="3326" priority="70"/>
  </conditionalFormatting>
  <conditionalFormatting sqref="E95:E96">
    <cfRule type="duplicateValues" dxfId="3325" priority="69"/>
  </conditionalFormatting>
  <conditionalFormatting sqref="D95:D96">
    <cfRule type="duplicateValues" dxfId="3324" priority="68" stopIfTrue="1"/>
  </conditionalFormatting>
  <conditionalFormatting sqref="E95:E96">
    <cfRule type="duplicateValues" dxfId="3323" priority="67" stopIfTrue="1"/>
  </conditionalFormatting>
  <conditionalFormatting sqref="D95:D96">
    <cfRule type="duplicateValues" dxfId="3322" priority="65"/>
    <cfRule type="duplicateValues" dxfId="3321" priority="66"/>
  </conditionalFormatting>
  <conditionalFormatting sqref="E95:E96">
    <cfRule type="duplicateValues" dxfId="3320" priority="63"/>
    <cfRule type="duplicateValues" dxfId="3319" priority="64"/>
  </conditionalFormatting>
  <conditionalFormatting sqref="E95:E96">
    <cfRule type="duplicateValues" dxfId="3318" priority="61" stopIfTrue="1"/>
    <cfRule type="duplicateValues" dxfId="3317" priority="62" stopIfTrue="1"/>
  </conditionalFormatting>
  <conditionalFormatting sqref="D95:D96">
    <cfRule type="duplicateValues" dxfId="3316" priority="59" stopIfTrue="1"/>
    <cfRule type="duplicateValues" dxfId="3315" priority="60" stopIfTrue="1"/>
  </conditionalFormatting>
  <conditionalFormatting sqref="E95:E96">
    <cfRule type="duplicateValues" dxfId="3314" priority="55" stopIfTrue="1"/>
    <cfRule type="duplicateValues" dxfId="3313" priority="56" stopIfTrue="1"/>
    <cfRule type="duplicateValues" dxfId="3312" priority="57" stopIfTrue="1"/>
    <cfRule type="duplicateValues" dxfId="3311" priority="58" stopIfTrue="1"/>
  </conditionalFormatting>
  <conditionalFormatting sqref="D95:D96">
    <cfRule type="duplicateValues" dxfId="3310" priority="52" stopIfTrue="1"/>
    <cfRule type="duplicateValues" dxfId="3309" priority="53" stopIfTrue="1"/>
    <cfRule type="duplicateValues" dxfId="3308" priority="54" stopIfTrue="1"/>
  </conditionalFormatting>
  <conditionalFormatting sqref="E95:E96">
    <cfRule type="duplicateValues" dxfId="3307" priority="49" stopIfTrue="1"/>
    <cfRule type="duplicateValues" dxfId="3306" priority="50" stopIfTrue="1"/>
    <cfRule type="duplicateValues" dxfId="3305" priority="51" stopIfTrue="1"/>
  </conditionalFormatting>
  <conditionalFormatting sqref="E98:E102">
    <cfRule type="duplicateValues" dxfId="3304" priority="48"/>
  </conditionalFormatting>
  <conditionalFormatting sqref="AH98:AH102">
    <cfRule type="duplicateValues" dxfId="3303" priority="47" stopIfTrue="1"/>
  </conditionalFormatting>
  <conditionalFormatting sqref="D98:D102">
    <cfRule type="duplicateValues" dxfId="3302" priority="46"/>
  </conditionalFormatting>
  <conditionalFormatting sqref="E98:E102">
    <cfRule type="duplicateValues" dxfId="3301" priority="45"/>
  </conditionalFormatting>
  <conditionalFormatting sqref="D98:D102">
    <cfRule type="duplicateValues" dxfId="3300" priority="44" stopIfTrue="1"/>
  </conditionalFormatting>
  <conditionalFormatting sqref="E98:E102">
    <cfRule type="duplicateValues" dxfId="3299" priority="43" stopIfTrue="1"/>
  </conditionalFormatting>
  <conditionalFormatting sqref="D98:D102">
    <cfRule type="duplicateValues" dxfId="3298" priority="41"/>
    <cfRule type="duplicateValues" dxfId="3297" priority="42"/>
  </conditionalFormatting>
  <conditionalFormatting sqref="E98:E102">
    <cfRule type="duplicateValues" dxfId="3296" priority="39"/>
    <cfRule type="duplicateValues" dxfId="3295" priority="40"/>
  </conditionalFormatting>
  <conditionalFormatting sqref="E98:E102">
    <cfRule type="duplicateValues" dxfId="3294" priority="37" stopIfTrue="1"/>
    <cfRule type="duplicateValues" dxfId="3293" priority="38" stopIfTrue="1"/>
  </conditionalFormatting>
  <conditionalFormatting sqref="D98:D102">
    <cfRule type="duplicateValues" dxfId="3292" priority="35" stopIfTrue="1"/>
    <cfRule type="duplicateValues" dxfId="3291" priority="36" stopIfTrue="1"/>
  </conditionalFormatting>
  <conditionalFormatting sqref="E98:E102">
    <cfRule type="duplicateValues" dxfId="3290" priority="31" stopIfTrue="1"/>
    <cfRule type="duplicateValues" dxfId="3289" priority="32" stopIfTrue="1"/>
    <cfRule type="duplicateValues" dxfId="3288" priority="33" stopIfTrue="1"/>
    <cfRule type="duplicateValues" dxfId="3287" priority="34" stopIfTrue="1"/>
  </conditionalFormatting>
  <conditionalFormatting sqref="D98:D102">
    <cfRule type="duplicateValues" dxfId="3286" priority="28" stopIfTrue="1"/>
    <cfRule type="duplicateValues" dxfId="3285" priority="29" stopIfTrue="1"/>
    <cfRule type="duplicateValues" dxfId="3284" priority="30" stopIfTrue="1"/>
  </conditionalFormatting>
  <conditionalFormatting sqref="E98:E102">
    <cfRule type="duplicateValues" dxfId="3283" priority="25" stopIfTrue="1"/>
    <cfRule type="duplicateValues" dxfId="3282" priority="26" stopIfTrue="1"/>
    <cfRule type="duplicateValues" dxfId="3281" priority="27" stopIfTrue="1"/>
  </conditionalFormatting>
  <conditionalFormatting sqref="E104:E106">
    <cfRule type="duplicateValues" dxfId="3280" priority="24"/>
  </conditionalFormatting>
  <conditionalFormatting sqref="AH104:AH106">
    <cfRule type="duplicateValues" dxfId="3279" priority="23" stopIfTrue="1"/>
  </conditionalFormatting>
  <conditionalFormatting sqref="D104:D106">
    <cfRule type="duplicateValues" dxfId="3278" priority="22"/>
  </conditionalFormatting>
  <conditionalFormatting sqref="E104:E106">
    <cfRule type="duplicateValues" dxfId="3277" priority="21"/>
  </conditionalFormatting>
  <conditionalFormatting sqref="D104:D106">
    <cfRule type="duplicateValues" dxfId="3276" priority="20" stopIfTrue="1"/>
  </conditionalFormatting>
  <conditionalFormatting sqref="E104:E106">
    <cfRule type="duplicateValues" dxfId="3275" priority="19" stopIfTrue="1"/>
  </conditionalFormatting>
  <conditionalFormatting sqref="D104:D106">
    <cfRule type="duplicateValues" dxfId="3274" priority="17"/>
    <cfRule type="duplicateValues" dxfId="3273" priority="18"/>
  </conditionalFormatting>
  <conditionalFormatting sqref="E104:E106">
    <cfRule type="duplicateValues" dxfId="3272" priority="15"/>
    <cfRule type="duplicateValues" dxfId="3271" priority="16"/>
  </conditionalFormatting>
  <conditionalFormatting sqref="E104:E106">
    <cfRule type="duplicateValues" dxfId="3270" priority="13" stopIfTrue="1"/>
    <cfRule type="duplicateValues" dxfId="3269" priority="14" stopIfTrue="1"/>
  </conditionalFormatting>
  <conditionalFormatting sqref="D104:D106">
    <cfRule type="duplicateValues" dxfId="3268" priority="11" stopIfTrue="1"/>
    <cfRule type="duplicateValues" dxfId="3267" priority="12" stopIfTrue="1"/>
  </conditionalFormatting>
  <conditionalFormatting sqref="E104:E106">
    <cfRule type="duplicateValues" dxfId="3266" priority="7" stopIfTrue="1"/>
    <cfRule type="duplicateValues" dxfId="3265" priority="8" stopIfTrue="1"/>
    <cfRule type="duplicateValues" dxfId="3264" priority="9" stopIfTrue="1"/>
    <cfRule type="duplicateValues" dxfId="3263" priority="10" stopIfTrue="1"/>
  </conditionalFormatting>
  <conditionalFormatting sqref="D104:D106">
    <cfRule type="duplicateValues" dxfId="3262" priority="4" stopIfTrue="1"/>
    <cfRule type="duplicateValues" dxfId="3261" priority="5" stopIfTrue="1"/>
    <cfRule type="duplicateValues" dxfId="3260" priority="6" stopIfTrue="1"/>
  </conditionalFormatting>
  <conditionalFormatting sqref="E104:E106">
    <cfRule type="duplicateValues" dxfId="3259" priority="1" stopIfTrue="1"/>
    <cfRule type="duplicateValues" dxfId="3258" priority="2" stopIfTrue="1"/>
    <cfRule type="duplicateValues" dxfId="3257" priority="3" stopIfTrue="1"/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600"/>
  <sheetViews>
    <sheetView zoomScaleNormal="100" workbookViewId="0">
      <pane xSplit="5" ySplit="4" topLeftCell="F1340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D1360" sqref="D1360"/>
    </sheetView>
  </sheetViews>
  <sheetFormatPr defaultRowHeight="18" customHeight="1"/>
  <cols>
    <col min="1" max="1" width="9.5703125" style="463" customWidth="1"/>
    <col min="2" max="2" width="11" style="337" customWidth="1"/>
    <col min="3" max="3" width="11.85546875" style="538" customWidth="1"/>
    <col min="4" max="4" width="49.85546875" style="339" customWidth="1"/>
    <col min="5" max="5" width="12.85546875" style="340" customWidth="1"/>
    <col min="6" max="6" width="6.85546875" style="122" customWidth="1"/>
    <col min="7" max="7" width="6" style="341" customWidth="1"/>
    <col min="8" max="8" width="5.85546875" style="341" customWidth="1"/>
    <col min="9" max="9" width="6" style="341" customWidth="1"/>
    <col min="10" max="11" width="5.85546875" style="341" customWidth="1"/>
    <col min="12" max="12" width="5.85546875" style="341" hidden="1" customWidth="1"/>
    <col min="13" max="13" width="6.42578125" style="341" customWidth="1"/>
    <col min="14" max="14" width="7" style="341" hidden="1" customWidth="1"/>
    <col min="15" max="16" width="6.42578125" style="341" customWidth="1"/>
    <col min="17" max="17" width="5.85546875" style="341" customWidth="1"/>
    <col min="18" max="18" width="7" style="341" customWidth="1"/>
    <col min="19" max="19" width="6.42578125" style="341" customWidth="1"/>
    <col min="20" max="20" width="6.5703125" style="341" customWidth="1"/>
    <col min="21" max="21" width="6.42578125" style="341" customWidth="1"/>
    <col min="22" max="22" width="6.42578125" style="341" hidden="1" customWidth="1"/>
    <col min="23" max="23" width="6.42578125" style="341" customWidth="1"/>
    <col min="24" max="24" width="6.42578125" style="341" hidden="1" customWidth="1"/>
    <col min="25" max="25" width="6.28515625" style="341" customWidth="1"/>
    <col min="26" max="27" width="5.85546875" style="382" customWidth="1"/>
    <col min="28" max="28" width="63" style="409" customWidth="1"/>
    <col min="29" max="37" width="9.140625" style="26"/>
  </cols>
  <sheetData>
    <row r="1" spans="1:43" s="3" customFormat="1" ht="18" customHeight="1">
      <c r="A1" s="464"/>
      <c r="B1" s="578"/>
      <c r="C1" s="719" t="s">
        <v>2803</v>
      </c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15"/>
      <c r="AD1" s="15"/>
      <c r="AE1" s="15"/>
      <c r="AF1" s="15"/>
      <c r="AG1" s="15"/>
      <c r="AH1" s="15"/>
      <c r="AI1" s="15"/>
      <c r="AJ1" s="15"/>
      <c r="AK1" s="15"/>
    </row>
    <row r="2" spans="1:43" s="3" customFormat="1" ht="1.5" customHeight="1">
      <c r="A2" s="464"/>
      <c r="B2" s="579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15"/>
      <c r="AD2" s="15"/>
      <c r="AE2" s="15"/>
      <c r="AF2" s="15"/>
      <c r="AG2" s="15"/>
      <c r="AH2" s="15"/>
      <c r="AI2" s="15"/>
      <c r="AJ2" s="15"/>
      <c r="AK2" s="15"/>
    </row>
    <row r="3" spans="1:43" s="3" customFormat="1" ht="18" hidden="1" customHeight="1">
      <c r="A3" s="464"/>
      <c r="B3" s="579"/>
      <c r="C3" s="213"/>
      <c r="D3" s="336"/>
      <c r="E3" s="262" t="s">
        <v>1496</v>
      </c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146"/>
      <c r="AA3" s="146"/>
      <c r="AB3" s="407"/>
      <c r="AC3" s="15"/>
      <c r="AD3" s="15"/>
      <c r="AE3" s="15"/>
      <c r="AF3" s="15"/>
      <c r="AG3" s="15"/>
      <c r="AH3" s="15"/>
      <c r="AI3" s="15"/>
      <c r="AJ3" s="15"/>
      <c r="AK3" s="15"/>
    </row>
    <row r="4" spans="1:43" s="3" customFormat="1" ht="79.5" customHeight="1">
      <c r="A4" s="469" t="s">
        <v>6368</v>
      </c>
      <c r="B4" s="580" t="s">
        <v>16576</v>
      </c>
      <c r="C4" s="197" t="s">
        <v>3</v>
      </c>
      <c r="D4" s="9" t="s">
        <v>4</v>
      </c>
      <c r="E4" s="9" t="s">
        <v>5</v>
      </c>
      <c r="F4" s="10" t="s">
        <v>6426</v>
      </c>
      <c r="G4" s="10" t="s">
        <v>6427</v>
      </c>
      <c r="H4" s="50" t="s">
        <v>16362</v>
      </c>
      <c r="I4" s="50" t="s">
        <v>17148</v>
      </c>
      <c r="J4" s="254" t="s">
        <v>17258</v>
      </c>
      <c r="K4" s="50" t="s">
        <v>16651</v>
      </c>
      <c r="L4" s="552" t="s">
        <v>17260</v>
      </c>
      <c r="M4" s="10" t="s">
        <v>6</v>
      </c>
      <c r="N4" s="254" t="s">
        <v>17131</v>
      </c>
      <c r="O4" s="10" t="s">
        <v>7</v>
      </c>
      <c r="P4" s="10" t="s">
        <v>12</v>
      </c>
      <c r="Q4" s="10" t="s">
        <v>2808</v>
      </c>
      <c r="R4" s="10" t="s">
        <v>2807</v>
      </c>
      <c r="S4" s="10" t="s">
        <v>14</v>
      </c>
      <c r="T4" s="50" t="s">
        <v>15</v>
      </c>
      <c r="U4" s="10" t="s">
        <v>6359</v>
      </c>
      <c r="V4" s="254" t="s">
        <v>17116</v>
      </c>
      <c r="W4" s="10" t="s">
        <v>6360</v>
      </c>
      <c r="X4" s="10" t="s">
        <v>17015</v>
      </c>
      <c r="Y4" s="408" t="s">
        <v>6362</v>
      </c>
      <c r="Z4" s="10" t="s">
        <v>6361</v>
      </c>
      <c r="AA4" s="10" t="s">
        <v>17011</v>
      </c>
      <c r="AB4" s="408" t="s">
        <v>17196</v>
      </c>
      <c r="AC4" s="15"/>
      <c r="AD4" s="15"/>
      <c r="AE4" s="15"/>
      <c r="AF4" s="15"/>
      <c r="AG4" s="15"/>
      <c r="AH4" s="15"/>
      <c r="AI4" s="15"/>
      <c r="AJ4" s="15"/>
      <c r="AK4" s="15"/>
    </row>
    <row r="5" spans="1:43" ht="18" customHeight="1">
      <c r="A5" s="466"/>
      <c r="B5" s="578"/>
      <c r="C5" s="414"/>
      <c r="D5" s="372" t="s">
        <v>17277</v>
      </c>
      <c r="E5" s="439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81"/>
      <c r="AB5" s="439"/>
      <c r="AL5" s="26"/>
      <c r="AM5" s="26"/>
      <c r="AN5" s="26"/>
      <c r="AO5" s="26"/>
      <c r="AP5" s="26"/>
      <c r="AQ5" s="26"/>
    </row>
    <row r="6" spans="1:43" ht="18" customHeight="1">
      <c r="A6" s="514">
        <v>45718</v>
      </c>
      <c r="B6" s="613" t="s">
        <v>17278</v>
      </c>
      <c r="C6" s="414" t="s">
        <v>9612</v>
      </c>
      <c r="D6" s="353" t="str">
        <f>+IFERROR(INDEX('Mã KH'!$C$2:$C$4988,MATCH('Vin Hà nội  tháng 02'!$C6,'Mã KH'!$A$2:$A$4988,0)),"")</f>
        <v>Thôn Yến Vỹ, X.Hương Sơn, H.Mỹ Đức, HN</v>
      </c>
      <c r="E6" s="439" t="s">
        <v>17279</v>
      </c>
      <c r="F6" s="390"/>
      <c r="G6" s="390"/>
      <c r="H6" s="390"/>
      <c r="I6" s="390"/>
      <c r="J6" s="390"/>
      <c r="K6" s="390"/>
      <c r="L6" s="390"/>
      <c r="M6" s="390">
        <v>15</v>
      </c>
      <c r="N6" s="390"/>
      <c r="O6" s="390">
        <v>20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614" t="s">
        <v>5926</v>
      </c>
      <c r="AL6" s="26"/>
      <c r="AM6" s="26"/>
      <c r="AN6" s="26"/>
      <c r="AO6" s="26"/>
      <c r="AP6" s="26"/>
      <c r="AQ6" s="26"/>
    </row>
    <row r="7" spans="1:43" ht="18" customHeight="1">
      <c r="A7" s="514">
        <v>45718</v>
      </c>
      <c r="B7" s="645" t="s">
        <v>17314</v>
      </c>
      <c r="C7" s="414" t="s">
        <v>7737</v>
      </c>
      <c r="D7" s="353" t="str">
        <f>+IFERROR(INDEX('Mã KH'!$C$2:$C$4988,MATCH('Vin Hà nội  tháng 02'!$C7,'Mã KH'!$A$2:$A$4988,0)),"")</f>
        <v>Tầng 1- Tòa Bắc RiceCity- KĐT Tây Nam Linh Đàm - Hoàng Liệt- Hoàng Mai- Hà Nội</v>
      </c>
      <c r="E7" s="439">
        <v>4168269675</v>
      </c>
      <c r="F7" s="390"/>
      <c r="G7" s="390"/>
      <c r="H7" s="390"/>
      <c r="I7" s="390"/>
      <c r="J7" s="390"/>
      <c r="K7" s="390">
        <v>6</v>
      </c>
      <c r="L7" s="390"/>
      <c r="M7" s="390">
        <v>5</v>
      </c>
      <c r="N7" s="390"/>
      <c r="O7" s="390"/>
      <c r="P7" s="390"/>
      <c r="Q7" s="390"/>
      <c r="R7" s="390"/>
      <c r="S7" s="390"/>
      <c r="T7" s="390">
        <v>6</v>
      </c>
      <c r="U7" s="390"/>
      <c r="V7" s="390"/>
      <c r="W7" s="390">
        <v>6</v>
      </c>
      <c r="X7" s="390"/>
      <c r="Y7" s="390"/>
      <c r="Z7" s="390">
        <v>3</v>
      </c>
      <c r="AA7" s="390"/>
      <c r="AB7" s="651" t="s">
        <v>17333</v>
      </c>
      <c r="AL7" s="26"/>
      <c r="AM7" s="26"/>
      <c r="AN7" s="26"/>
      <c r="AO7" s="26"/>
      <c r="AP7" s="26"/>
      <c r="AQ7" s="26"/>
    </row>
    <row r="8" spans="1:43" ht="18" customHeight="1">
      <c r="A8" s="514">
        <v>45718</v>
      </c>
      <c r="B8" s="578"/>
      <c r="C8" s="414" t="s">
        <v>17315</v>
      </c>
      <c r="D8" s="353" t="str">
        <f>+IFERROR(INDEX('Mã KH'!$C$2:$C$4988,MATCH('Vin Hà nội  tháng 02'!$C8,'Mã KH'!$A$2:$A$4988,0)),"")</f>
        <v>Lô BT3- ô số 24, KDT mới Pháp vân – Tứ Hiệp, phường Hoàng Liệt, quận Hoàng Mai, HN</v>
      </c>
      <c r="E8" s="439">
        <v>4168255311</v>
      </c>
      <c r="F8" s="390"/>
      <c r="G8" s="390"/>
      <c r="H8" s="390"/>
      <c r="I8" s="390"/>
      <c r="J8" s="390"/>
      <c r="K8" s="390"/>
      <c r="L8" s="390"/>
      <c r="M8" s="390"/>
      <c r="N8" s="390"/>
      <c r="O8" s="390">
        <v>10</v>
      </c>
      <c r="P8" s="390"/>
      <c r="Q8" s="390"/>
      <c r="R8" s="390"/>
      <c r="S8" s="390"/>
      <c r="T8" s="390"/>
      <c r="U8" s="390">
        <v>10</v>
      </c>
      <c r="V8" s="390"/>
      <c r="W8" s="390"/>
      <c r="X8" s="390"/>
      <c r="Y8" s="390">
        <v>10</v>
      </c>
      <c r="Z8" s="390"/>
      <c r="AA8" s="390"/>
      <c r="AB8" s="439"/>
      <c r="AL8" s="26"/>
      <c r="AM8" s="26"/>
      <c r="AN8" s="26"/>
      <c r="AO8" s="26"/>
      <c r="AP8" s="26"/>
      <c r="AQ8" s="26"/>
    </row>
    <row r="9" spans="1:43" ht="18" customHeight="1">
      <c r="A9" s="514">
        <v>45718</v>
      </c>
      <c r="B9" s="578"/>
      <c r="C9" s="414" t="s">
        <v>17316</v>
      </c>
      <c r="D9" s="353" t="str">
        <f>+IFERROR(INDEX('Mã KH'!$C$2:$C$4988,MATCH('Vin Hà nội  tháng 02'!$C9,'Mã KH'!$A$2:$A$4988,0)),"")</f>
        <v>Số 163 phố Tân Mai, P. Tân Mai, Quận Hoàng Mai, Hà Nội</v>
      </c>
      <c r="E9" s="439">
        <v>4168268711</v>
      </c>
      <c r="F9" s="390"/>
      <c r="G9" s="390"/>
      <c r="H9" s="390"/>
      <c r="I9" s="390"/>
      <c r="J9" s="390"/>
      <c r="K9" s="390"/>
      <c r="L9" s="390"/>
      <c r="M9" s="390">
        <v>10</v>
      </c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439"/>
      <c r="AL9" s="26"/>
      <c r="AM9" s="26"/>
      <c r="AN9" s="26"/>
      <c r="AO9" s="26"/>
      <c r="AP9" s="26"/>
      <c r="AQ9" s="26"/>
    </row>
    <row r="10" spans="1:43" ht="18" customHeight="1">
      <c r="A10" s="514">
        <v>45718</v>
      </c>
      <c r="B10" s="578"/>
      <c r="C10" s="414" t="s">
        <v>17317</v>
      </c>
      <c r="D10" s="353" t="str">
        <f>+IFERROR(INDEX('Mã KH'!$C$2:$C$4988,MATCH('Vin Hà nội  tháng 02'!$C10,'Mã KH'!$A$2:$A$4988,0)),"")</f>
        <v>Số 33 đường Lương Khánh Thiện, tổ 62 phường Tương Mai, quận Hoàng Mai, Hà Nội</v>
      </c>
      <c r="E10" s="439">
        <v>4168264867</v>
      </c>
      <c r="F10" s="390"/>
      <c r="G10" s="390"/>
      <c r="H10" s="390"/>
      <c r="I10" s="390"/>
      <c r="J10" s="390"/>
      <c r="K10" s="390"/>
      <c r="L10" s="390"/>
      <c r="M10" s="390">
        <v>10</v>
      </c>
      <c r="N10" s="390"/>
      <c r="O10" s="390">
        <v>10</v>
      </c>
      <c r="P10" s="390"/>
      <c r="Q10" s="390">
        <v>5</v>
      </c>
      <c r="R10" s="390"/>
      <c r="S10" s="390"/>
      <c r="T10" s="390">
        <v>5</v>
      </c>
      <c r="U10" s="390"/>
      <c r="V10" s="390"/>
      <c r="W10" s="390"/>
      <c r="X10" s="390"/>
      <c r="Y10" s="390"/>
      <c r="Z10" s="390"/>
      <c r="AA10" s="390"/>
      <c r="AB10" s="439"/>
      <c r="AL10" s="26"/>
      <c r="AM10" s="26"/>
      <c r="AN10" s="26"/>
      <c r="AO10" s="26"/>
      <c r="AP10" s="26"/>
      <c r="AQ10" s="26"/>
    </row>
    <row r="11" spans="1:43" ht="18" customHeight="1">
      <c r="A11" s="514">
        <v>45718</v>
      </c>
      <c r="B11" s="645" t="s">
        <v>17318</v>
      </c>
      <c r="C11" s="414" t="s">
        <v>17319</v>
      </c>
      <c r="D11" s="353" t="str">
        <f>+IFERROR(INDEX('Mã KH'!$C$2:$C$4988,MATCH('Vin Hà nội  tháng 02'!$C11,'Mã KH'!$A$2:$A$4988,0)),"")</f>
        <v>46 Thanh Nhàn, P.thanh Nhàn, Q.Hai Bà Trưng, Hà Nội</v>
      </c>
      <c r="E11" s="439">
        <v>4168254043</v>
      </c>
      <c r="F11" s="390"/>
      <c r="G11" s="390"/>
      <c r="H11" s="390"/>
      <c r="I11" s="390"/>
      <c r="J11" s="390"/>
      <c r="K11" s="390">
        <v>10</v>
      </c>
      <c r="L11" s="390"/>
      <c r="M11" s="390">
        <v>10</v>
      </c>
      <c r="N11" s="390"/>
      <c r="O11" s="390">
        <v>10</v>
      </c>
      <c r="P11" s="390"/>
      <c r="Q11" s="390"/>
      <c r="R11" s="390"/>
      <c r="S11" s="390">
        <v>10</v>
      </c>
      <c r="T11" s="390"/>
      <c r="U11" s="390"/>
      <c r="V11" s="390"/>
      <c r="W11" s="390"/>
      <c r="X11" s="390"/>
      <c r="Y11" s="390">
        <v>5</v>
      </c>
      <c r="Z11" s="390"/>
      <c r="AA11" s="390"/>
      <c r="AB11" s="439"/>
      <c r="AL11" s="26"/>
      <c r="AM11" s="26"/>
      <c r="AN11" s="26"/>
      <c r="AO11" s="26"/>
      <c r="AP11" s="26"/>
      <c r="AQ11" s="26"/>
    </row>
    <row r="12" spans="1:43" ht="18" customHeight="1">
      <c r="A12" s="514">
        <v>45718</v>
      </c>
      <c r="B12" s="646" t="s">
        <v>17320</v>
      </c>
      <c r="C12" s="414" t="s">
        <v>8591</v>
      </c>
      <c r="D12" s="353" t="str">
        <f>+IFERROR(INDEX('Mã KH'!$C$2:$C$4988,MATCH('Vin Hà nội  tháng 02'!$C12,'Mã KH'!$A$2:$A$4988,0)),"")</f>
        <v>C36-TT9, Khu ĐT Văn Quán- Yên Phúc, phường Văn Quán, quận Hà Đông, HN</v>
      </c>
      <c r="E12" s="439">
        <v>4168263760</v>
      </c>
      <c r="F12" s="390"/>
      <c r="G12" s="390"/>
      <c r="H12" s="390"/>
      <c r="I12" s="390"/>
      <c r="J12" s="390"/>
      <c r="K12" s="390"/>
      <c r="L12" s="390"/>
      <c r="M12" s="390">
        <v>5</v>
      </c>
      <c r="N12" s="390"/>
      <c r="O12" s="390">
        <v>10</v>
      </c>
      <c r="P12" s="390"/>
      <c r="Q12" s="390"/>
      <c r="R12" s="390"/>
      <c r="S12" s="390">
        <v>5</v>
      </c>
      <c r="T12" s="390"/>
      <c r="U12" s="390"/>
      <c r="V12" s="390"/>
      <c r="W12" s="390"/>
      <c r="X12" s="390"/>
      <c r="Y12" s="390"/>
      <c r="Z12" s="390"/>
      <c r="AA12" s="390"/>
      <c r="AB12" s="652" t="s">
        <v>17334</v>
      </c>
      <c r="AL12" s="26"/>
      <c r="AM12" s="26"/>
      <c r="AN12" s="26"/>
      <c r="AO12" s="26"/>
      <c r="AP12" s="26"/>
      <c r="AQ12" s="26"/>
    </row>
    <row r="13" spans="1:43" ht="18" customHeight="1">
      <c r="A13" s="514">
        <v>45718</v>
      </c>
      <c r="B13" s="578"/>
      <c r="C13" s="414" t="s">
        <v>7983</v>
      </c>
      <c r="D13" s="353" t="str">
        <f>+IFERROR(INDEX('Mã KH'!$C$2:$C$4988,MATCH('Vin Hà nội  tháng 02'!$C13,'Mã KH'!$A$2:$A$4988,0)),"")</f>
        <v>Số 23 đường Vạn Phúc, tổ dân số 7, phường Vạn Phúc, quận Hà Đông, Hà Nội</v>
      </c>
      <c r="E13" s="439">
        <v>4168255070</v>
      </c>
      <c r="F13" s="390"/>
      <c r="G13" s="390"/>
      <c r="H13" s="390"/>
      <c r="I13" s="390"/>
      <c r="J13" s="390"/>
      <c r="K13" s="390"/>
      <c r="L13" s="390"/>
      <c r="M13" s="390">
        <v>10</v>
      </c>
      <c r="N13" s="390"/>
      <c r="O13" s="390"/>
      <c r="P13" s="390"/>
      <c r="Q13" s="390"/>
      <c r="R13" s="390"/>
      <c r="S13" s="390">
        <v>5</v>
      </c>
      <c r="T13" s="390"/>
      <c r="U13" s="390"/>
      <c r="V13" s="390"/>
      <c r="W13" s="390"/>
      <c r="X13" s="390"/>
      <c r="Y13" s="390"/>
      <c r="Z13" s="390"/>
      <c r="AA13" s="390"/>
      <c r="AB13" s="439"/>
      <c r="AL13" s="26"/>
      <c r="AM13" s="26"/>
      <c r="AN13" s="26"/>
      <c r="AO13" s="26"/>
      <c r="AP13" s="26"/>
      <c r="AQ13" s="26"/>
    </row>
    <row r="14" spans="1:43" ht="18" customHeight="1">
      <c r="A14" s="514">
        <v>45718</v>
      </c>
      <c r="B14" s="578"/>
      <c r="C14" s="414" t="s">
        <v>8809</v>
      </c>
      <c r="D14" s="353" t="str">
        <f>+IFERROR(INDEX('Mã KH'!$C$2:$C$4988,MATCH('Vin Hà nội  tháng 02'!$C14,'Mã KH'!$A$2:$A$4988,0)),"")</f>
        <v>106 CT2 - KĐT Văn Khê, đường Tố Hữu, phường La Khê, quận Hà Đông, HN</v>
      </c>
      <c r="E14" s="439" t="s">
        <v>17279</v>
      </c>
      <c r="F14" s="390"/>
      <c r="G14" s="390"/>
      <c r="H14" s="390"/>
      <c r="I14" s="390"/>
      <c r="J14" s="390"/>
      <c r="K14" s="390"/>
      <c r="L14" s="390"/>
      <c r="M14" s="390"/>
      <c r="N14" s="390"/>
      <c r="O14" s="390">
        <v>10</v>
      </c>
      <c r="P14" s="390"/>
      <c r="Q14" s="390"/>
      <c r="R14" s="390"/>
      <c r="S14" s="390">
        <v>5</v>
      </c>
      <c r="T14" s="390">
        <v>5</v>
      </c>
      <c r="U14" s="390"/>
      <c r="V14" s="390"/>
      <c r="W14" s="390"/>
      <c r="X14" s="390"/>
      <c r="Y14" s="390"/>
      <c r="Z14" s="390"/>
      <c r="AA14" s="390"/>
      <c r="AB14" s="439"/>
      <c r="AL14" s="26"/>
      <c r="AM14" s="26"/>
      <c r="AN14" s="26"/>
      <c r="AO14" s="26"/>
      <c r="AP14" s="26"/>
      <c r="AQ14" s="26"/>
    </row>
    <row r="15" spans="1:43" ht="18" customHeight="1">
      <c r="A15" s="514">
        <v>45718</v>
      </c>
      <c r="B15" s="578"/>
      <c r="C15" s="414" t="s">
        <v>8325</v>
      </c>
      <c r="D15" s="353" t="str">
        <f>+IFERROR(INDEX('Mã KH'!$C$2:$C$4988,MATCH('Vin Hà nội  tháng 02'!$C15,'Mã KH'!$A$2:$A$4988,0)),"")</f>
        <v>20-22 đường Bia Bà, phường La Khê, quận Hà Đông, Hà Nội</v>
      </c>
      <c r="E15" s="439" t="s">
        <v>17279</v>
      </c>
      <c r="F15" s="390"/>
      <c r="G15" s="390"/>
      <c r="H15" s="390"/>
      <c r="I15" s="390"/>
      <c r="J15" s="390"/>
      <c r="K15" s="390"/>
      <c r="L15" s="390"/>
      <c r="M15" s="390">
        <v>6</v>
      </c>
      <c r="N15" s="390"/>
      <c r="O15" s="390"/>
      <c r="P15" s="390"/>
      <c r="Q15" s="390">
        <v>3</v>
      </c>
      <c r="R15" s="390"/>
      <c r="S15" s="390">
        <v>3</v>
      </c>
      <c r="T15" s="390">
        <v>10</v>
      </c>
      <c r="U15" s="390"/>
      <c r="V15" s="390"/>
      <c r="W15" s="390"/>
      <c r="X15" s="390"/>
      <c r="Y15" s="390"/>
      <c r="Z15" s="390"/>
      <c r="AA15" s="390"/>
      <c r="AB15" s="439"/>
      <c r="AL15" s="26"/>
      <c r="AM15" s="26"/>
      <c r="AN15" s="26"/>
      <c r="AO15" s="26"/>
      <c r="AP15" s="26"/>
      <c r="AQ15" s="26"/>
    </row>
    <row r="16" spans="1:43" ht="18" customHeight="1">
      <c r="A16" s="514">
        <v>45718</v>
      </c>
      <c r="B16" s="578"/>
      <c r="C16" s="414" t="s">
        <v>8371</v>
      </c>
      <c r="D16" s="353" t="str">
        <f>+IFERROR(INDEX('Mã KH'!$C$2:$C$4988,MATCH('Vin Hà nội  tháng 02'!$C16,'Mã KH'!$A$2:$A$4988,0)),"")</f>
        <v>BT8-1, Khu đô thị mới Văn Khê, đường Tố Hữu, phường La Khê, quận Hà Đông, HN</v>
      </c>
      <c r="E16" s="439">
        <v>4168264778</v>
      </c>
      <c r="F16" s="390"/>
      <c r="G16" s="390"/>
      <c r="H16" s="390"/>
      <c r="I16" s="390"/>
      <c r="J16" s="390"/>
      <c r="K16" s="390"/>
      <c r="L16" s="390"/>
      <c r="M16" s="390">
        <v>10</v>
      </c>
      <c r="N16" s="390"/>
      <c r="O16" s="390">
        <v>9</v>
      </c>
      <c r="P16" s="390"/>
      <c r="Q16" s="390"/>
      <c r="R16" s="390"/>
      <c r="S16" s="390">
        <v>10</v>
      </c>
      <c r="T16" s="390">
        <v>10</v>
      </c>
      <c r="U16" s="390"/>
      <c r="V16" s="390"/>
      <c r="W16" s="390"/>
      <c r="X16" s="390"/>
      <c r="Y16" s="390"/>
      <c r="Z16" s="390"/>
      <c r="AA16" s="390"/>
      <c r="AB16" s="439"/>
      <c r="AL16" s="26"/>
      <c r="AM16" s="26"/>
      <c r="AN16" s="26"/>
      <c r="AO16" s="26"/>
      <c r="AP16" s="26"/>
      <c r="AQ16" s="26"/>
    </row>
    <row r="17" spans="1:43" ht="18" customHeight="1">
      <c r="A17" s="514">
        <v>45718</v>
      </c>
      <c r="B17" s="646" t="s">
        <v>17321</v>
      </c>
      <c r="C17" s="414" t="s">
        <v>17322</v>
      </c>
      <c r="D17" s="353" t="str">
        <f>+IFERROR(INDEX('Mã KH'!$C$2:$C$4988,MATCH('Vin Hà nội  tháng 02'!$C17,'Mã KH'!$A$2:$A$4988,0)),"")</f>
        <v>157 Đường Đình Thôn, Phường Mỹ Đình 1, Quận Nam Từ Liêm, HN</v>
      </c>
      <c r="E17" s="439" t="s">
        <v>17279</v>
      </c>
      <c r="F17" s="390"/>
      <c r="G17" s="390"/>
      <c r="H17" s="390"/>
      <c r="I17" s="390"/>
      <c r="J17" s="390"/>
      <c r="K17" s="390"/>
      <c r="L17" s="390"/>
      <c r="M17" s="390">
        <v>10</v>
      </c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439"/>
      <c r="AL17" s="26"/>
      <c r="AM17" s="26"/>
      <c r="AN17" s="26"/>
      <c r="AO17" s="26"/>
      <c r="AP17" s="26"/>
      <c r="AQ17" s="26"/>
    </row>
    <row r="18" spans="1:43" ht="18" customHeight="1">
      <c r="A18" s="514">
        <v>45718</v>
      </c>
      <c r="B18" s="578"/>
      <c r="C18" s="414" t="s">
        <v>17323</v>
      </c>
      <c r="D18" s="353" t="str">
        <f>+IFERROR(INDEX('Mã KH'!$C$2:$C$4988,MATCH('Vin Hà nội  tháng 02'!$C18,'Mã KH'!$A$2:$A$4988,0)),"")</f>
        <v>Ô SH1- t1 tòa nhà CT4, ANTHTM, VP v đ.K2, P.Cầu Diễn, Q.Nam Từ Liêm, HN</v>
      </c>
      <c r="E18" s="439">
        <v>4168270459</v>
      </c>
      <c r="F18" s="390"/>
      <c r="G18" s="390"/>
      <c r="H18" s="390"/>
      <c r="I18" s="390"/>
      <c r="J18" s="390"/>
      <c r="K18" s="390"/>
      <c r="L18" s="390"/>
      <c r="M18" s="390">
        <v>10</v>
      </c>
      <c r="N18" s="390"/>
      <c r="O18" s="390">
        <v>10</v>
      </c>
      <c r="P18" s="390"/>
      <c r="Q18" s="390">
        <v>9</v>
      </c>
      <c r="R18" s="390"/>
      <c r="S18" s="390">
        <v>10</v>
      </c>
      <c r="T18" s="390">
        <v>8</v>
      </c>
      <c r="U18" s="390"/>
      <c r="V18" s="390"/>
      <c r="W18" s="390"/>
      <c r="X18" s="390"/>
      <c r="Y18" s="390">
        <v>5</v>
      </c>
      <c r="Z18" s="390"/>
      <c r="AA18" s="390"/>
      <c r="AB18" s="439"/>
      <c r="AL18" s="26"/>
      <c r="AM18" s="26"/>
      <c r="AN18" s="26"/>
      <c r="AO18" s="26"/>
      <c r="AP18" s="26"/>
      <c r="AQ18" s="26"/>
    </row>
    <row r="19" spans="1:43" ht="18" customHeight="1">
      <c r="A19" s="514">
        <v>45718</v>
      </c>
      <c r="B19" s="578"/>
      <c r="C19" s="414" t="s">
        <v>17324</v>
      </c>
      <c r="D19" s="353" t="str">
        <f>+IFERROR(INDEX('Mã KH'!$C$2:$C$4988,MATCH('Vin Hà nội  tháng 02'!$C19,'Mã KH'!$A$2:$A$4988,0)),"")</f>
        <v>Số 128 Nguyễn Đổng Chi, Phường Cầu Diễn, Quận Nam Từ Liêm, HN</v>
      </c>
      <c r="E19" s="439" t="s">
        <v>17279</v>
      </c>
      <c r="F19" s="390"/>
      <c r="G19" s="390"/>
      <c r="H19" s="390"/>
      <c r="I19" s="390"/>
      <c r="J19" s="390"/>
      <c r="K19" s="390"/>
      <c r="L19" s="390"/>
      <c r="M19" s="390">
        <v>5</v>
      </c>
      <c r="N19" s="390"/>
      <c r="O19" s="390">
        <v>10</v>
      </c>
      <c r="P19" s="390"/>
      <c r="Q19" s="390"/>
      <c r="R19" s="390"/>
      <c r="S19" s="390"/>
      <c r="T19" s="390">
        <v>10</v>
      </c>
      <c r="U19" s="390"/>
      <c r="V19" s="390"/>
      <c r="W19" s="390"/>
      <c r="X19" s="390"/>
      <c r="Y19" s="390"/>
      <c r="Z19" s="390"/>
      <c r="AA19" s="381"/>
      <c r="AB19" s="439"/>
      <c r="AL19" s="26"/>
      <c r="AM19" s="26"/>
      <c r="AN19" s="26"/>
      <c r="AO19" s="26"/>
      <c r="AP19" s="26"/>
      <c r="AQ19" s="26"/>
    </row>
    <row r="20" spans="1:43" ht="18" customHeight="1">
      <c r="A20" s="514">
        <v>45718</v>
      </c>
      <c r="B20" s="647" t="s">
        <v>17325</v>
      </c>
      <c r="C20" s="414" t="s">
        <v>17326</v>
      </c>
      <c r="D20" s="353" t="str">
        <f>+IFERROR(INDEX('Mã KH'!$C$2:$C$4988,MATCH('Vin Hà nội  tháng 02'!$C20,'Mã KH'!$A$2:$A$4988,0)),"")</f>
        <v>Số 30C, Ngõ 477 đường Nguyễn Trãi, phường Thanh Xuân Nam, quận Thanh Xuân, Hà Nội</v>
      </c>
      <c r="E20" s="439" t="s">
        <v>17279</v>
      </c>
      <c r="F20" s="390"/>
      <c r="G20" s="390"/>
      <c r="H20" s="390"/>
      <c r="I20" s="390"/>
      <c r="J20" s="390"/>
      <c r="K20" s="390"/>
      <c r="L20" s="390"/>
      <c r="M20" s="390">
        <v>10</v>
      </c>
      <c r="N20" s="390"/>
      <c r="O20" s="390"/>
      <c r="P20" s="390"/>
      <c r="Q20" s="390">
        <v>5</v>
      </c>
      <c r="R20" s="390"/>
      <c r="S20" s="390"/>
      <c r="T20" s="390"/>
      <c r="U20" s="390"/>
      <c r="V20" s="390"/>
      <c r="W20" s="390"/>
      <c r="X20" s="390"/>
      <c r="Y20" s="390">
        <v>3</v>
      </c>
      <c r="Z20" s="390"/>
      <c r="AA20" s="381"/>
      <c r="AB20" s="653" t="s">
        <v>17335</v>
      </c>
      <c r="AL20" s="26"/>
      <c r="AM20" s="26"/>
      <c r="AN20" s="26"/>
      <c r="AO20" s="26"/>
      <c r="AP20" s="26"/>
      <c r="AQ20" s="26"/>
    </row>
    <row r="21" spans="1:43" ht="18" customHeight="1">
      <c r="A21" s="514">
        <v>45718</v>
      </c>
      <c r="B21" s="578"/>
      <c r="C21" s="414" t="s">
        <v>17327</v>
      </c>
      <c r="D21" s="353" t="str">
        <f>+IFERROR(INDEX('Mã KH'!$C$2:$C$4988,MATCH('Vin Hà nội  tháng 02'!$C21,'Mã KH'!$A$2:$A$4988,0)),"")</f>
        <v>Số 101/1 phố Nguyễn Quý Đức, phường Thanh Xuân Bắc, quận Thanh Xuân, Hà Nội</v>
      </c>
      <c r="E21" s="439">
        <v>4168254177</v>
      </c>
      <c r="F21" s="390"/>
      <c r="G21" s="390"/>
      <c r="H21" s="390"/>
      <c r="I21" s="390"/>
      <c r="J21" s="390"/>
      <c r="K21" s="390"/>
      <c r="L21" s="390"/>
      <c r="M21" s="390">
        <v>6</v>
      </c>
      <c r="N21" s="390"/>
      <c r="O21" s="390">
        <v>15</v>
      </c>
      <c r="P21" s="390"/>
      <c r="Q21" s="390"/>
      <c r="R21" s="390"/>
      <c r="S21" s="390"/>
      <c r="T21" s="390">
        <v>6</v>
      </c>
      <c r="U21" s="390"/>
      <c r="V21" s="390"/>
      <c r="W21" s="390"/>
      <c r="X21" s="390"/>
      <c r="Y21" s="390">
        <v>6</v>
      </c>
      <c r="Z21" s="390"/>
      <c r="AA21" s="381"/>
      <c r="AB21" s="439"/>
      <c r="AL21" s="26"/>
      <c r="AM21" s="26"/>
      <c r="AN21" s="26"/>
      <c r="AO21" s="26"/>
      <c r="AP21" s="26"/>
      <c r="AQ21" s="26"/>
    </row>
    <row r="22" spans="1:43" ht="18" customHeight="1">
      <c r="A22" s="514">
        <v>45718</v>
      </c>
      <c r="B22" s="578"/>
      <c r="C22" s="414" t="s">
        <v>17328</v>
      </c>
      <c r="D22" s="353" t="str">
        <f>+IFERROR(INDEX('Mã KH'!$C$2:$C$4988,MATCH('Vin Hà nội  tháng 02'!$C22,'Mã KH'!$A$2:$A$4988,0)),"")</f>
        <v>Số 639 Vũ Tông Phan, phường Khương Đình, quận Thanh Xuân, Hà Nội</v>
      </c>
      <c r="E22" s="439" t="s">
        <v>17279</v>
      </c>
      <c r="F22" s="390"/>
      <c r="G22" s="390"/>
      <c r="H22" s="390"/>
      <c r="I22" s="390"/>
      <c r="J22" s="390"/>
      <c r="K22" s="390"/>
      <c r="L22" s="390"/>
      <c r="M22" s="390">
        <v>10</v>
      </c>
      <c r="N22" s="390"/>
      <c r="O22" s="390">
        <v>10</v>
      </c>
      <c r="P22" s="390"/>
      <c r="Q22" s="390">
        <v>5</v>
      </c>
      <c r="R22" s="390"/>
      <c r="S22" s="390"/>
      <c r="T22" s="390">
        <v>5</v>
      </c>
      <c r="U22" s="390">
        <v>5</v>
      </c>
      <c r="V22" s="390"/>
      <c r="W22" s="390"/>
      <c r="X22" s="390"/>
      <c r="Y22" s="390"/>
      <c r="Z22" s="390"/>
      <c r="AA22" s="381"/>
      <c r="AB22" s="439"/>
      <c r="AL22" s="26"/>
      <c r="AM22" s="26"/>
      <c r="AN22" s="26"/>
      <c r="AO22" s="26"/>
      <c r="AP22" s="26"/>
      <c r="AQ22" s="26"/>
    </row>
    <row r="23" spans="1:43" ht="18" customHeight="1">
      <c r="A23" s="514">
        <v>45718</v>
      </c>
      <c r="B23" s="647" t="s">
        <v>17329</v>
      </c>
      <c r="C23" s="414" t="s">
        <v>17330</v>
      </c>
      <c r="D23" s="353" t="str">
        <f>+IFERROR(INDEX('Mã KH'!$C$2:$C$4988,MATCH('Vin Hà nội  tháng 02'!$C23,'Mã KH'!$A$2:$A$4988,0)),"")</f>
        <v>Số 18 ngách 1 ngõ 119 Hồ Đắc Di, phường Nam Đồng, quận Đống Đa, Hà Nội</v>
      </c>
      <c r="E23" s="439">
        <v>4168263502</v>
      </c>
      <c r="F23" s="390"/>
      <c r="G23" s="390"/>
      <c r="H23" s="390"/>
      <c r="I23" s="390"/>
      <c r="J23" s="390"/>
      <c r="K23" s="390"/>
      <c r="L23" s="390"/>
      <c r="M23" s="390">
        <v>5</v>
      </c>
      <c r="N23" s="390"/>
      <c r="O23" s="390">
        <v>5</v>
      </c>
      <c r="P23" s="390"/>
      <c r="Q23" s="390"/>
      <c r="R23" s="390"/>
      <c r="S23" s="390">
        <v>10</v>
      </c>
      <c r="T23" s="390">
        <v>5</v>
      </c>
      <c r="U23" s="390"/>
      <c r="V23" s="390"/>
      <c r="W23" s="390"/>
      <c r="X23" s="390"/>
      <c r="Y23" s="390"/>
      <c r="Z23" s="390"/>
      <c r="AA23" s="381"/>
      <c r="AB23" s="439"/>
      <c r="AL23" s="26"/>
      <c r="AM23" s="26"/>
      <c r="AN23" s="26"/>
      <c r="AO23" s="26"/>
      <c r="AP23" s="26"/>
      <c r="AQ23" s="26"/>
    </row>
    <row r="24" spans="1:43" ht="18" customHeight="1">
      <c r="A24" s="514">
        <v>45718</v>
      </c>
      <c r="B24" s="647" t="s">
        <v>4828</v>
      </c>
      <c r="C24" s="414" t="s">
        <v>17331</v>
      </c>
      <c r="D24" s="353" t="str">
        <f>+IFERROR(INDEX('Mã KH'!$C$2:$C$4988,MATCH('Vin Hà nội  tháng 02'!$C24,'Mã KH'!$A$2:$A$4988,0)),"")</f>
        <v>51 Xuân Diệu, P. Tứ Liên,  Quận Tây Hồ, Hà Nội</v>
      </c>
      <c r="E24" s="439">
        <v>4168239614</v>
      </c>
      <c r="F24" s="390"/>
      <c r="G24" s="390"/>
      <c r="H24" s="390"/>
      <c r="I24" s="390"/>
      <c r="J24" s="390"/>
      <c r="K24" s="390"/>
      <c r="L24" s="390"/>
      <c r="M24" s="390">
        <v>20</v>
      </c>
      <c r="N24" s="390"/>
      <c r="O24" s="390">
        <v>10</v>
      </c>
      <c r="P24" s="390"/>
      <c r="Q24" s="390">
        <v>9</v>
      </c>
      <c r="R24" s="390"/>
      <c r="S24" s="390">
        <v>10</v>
      </c>
      <c r="T24" s="390">
        <v>4</v>
      </c>
      <c r="U24" s="390">
        <v>10</v>
      </c>
      <c r="V24" s="390"/>
      <c r="W24" s="390"/>
      <c r="X24" s="390"/>
      <c r="Y24" s="390">
        <v>10</v>
      </c>
      <c r="Z24" s="390"/>
      <c r="AA24" s="381"/>
      <c r="AB24" s="439"/>
      <c r="AL24" s="26"/>
      <c r="AM24" s="26"/>
      <c r="AN24" s="26"/>
      <c r="AO24" s="26"/>
      <c r="AP24" s="26"/>
      <c r="AQ24" s="26"/>
    </row>
    <row r="25" spans="1:43" ht="18" customHeight="1">
      <c r="A25" s="514">
        <v>45718</v>
      </c>
      <c r="B25" s="578"/>
      <c r="C25" s="414" t="s">
        <v>17332</v>
      </c>
      <c r="D25" s="353" t="str">
        <f>+IFERROR(INDEX('Mã KH'!$C$2:$C$4988,MATCH('Vin Hà nội  tháng 02'!$C25,'Mã KH'!$A$2:$A$4988,0)),"")</f>
        <v>Số 117 – 119 Yên Phụ, phường Yên Phụ, quận Tây Hồ, HN</v>
      </c>
      <c r="E25" s="439">
        <v>4168254773</v>
      </c>
      <c r="F25" s="390"/>
      <c r="G25" s="390"/>
      <c r="H25" s="390"/>
      <c r="I25" s="390"/>
      <c r="J25" s="390"/>
      <c r="K25" s="390"/>
      <c r="L25" s="390"/>
      <c r="M25" s="390">
        <v>5</v>
      </c>
      <c r="N25" s="390"/>
      <c r="O25" s="390">
        <v>10</v>
      </c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81"/>
      <c r="AB25" s="439"/>
      <c r="AL25" s="26"/>
      <c r="AM25" s="26"/>
      <c r="AN25" s="26"/>
      <c r="AO25" s="26"/>
      <c r="AP25" s="26"/>
      <c r="AQ25" s="26"/>
    </row>
    <row r="26" spans="1:43" ht="18" customHeight="1">
      <c r="A26" s="648"/>
      <c r="B26" s="649"/>
      <c r="C26" s="650"/>
      <c r="D26" s="657" t="str">
        <f>+IFERROR(INDEX('Mã KH'!$C$2:$C$4988,MATCH('Vin Hà nội  tháng 02'!$C26,'Mã KH'!$A$2:$A$4988,0)),"")</f>
        <v/>
      </c>
      <c r="E26" s="654"/>
      <c r="F26" s="655"/>
      <c r="G26" s="655"/>
      <c r="H26" s="655"/>
      <c r="I26" s="655"/>
      <c r="J26" s="655"/>
      <c r="K26" s="655"/>
      <c r="L26" s="655"/>
      <c r="M26" s="655"/>
      <c r="N26" s="655"/>
      <c r="O26" s="655"/>
      <c r="P26" s="655"/>
      <c r="Q26" s="655"/>
      <c r="R26" s="655"/>
      <c r="S26" s="655"/>
      <c r="T26" s="655"/>
      <c r="U26" s="655"/>
      <c r="V26" s="655"/>
      <c r="W26" s="655"/>
      <c r="X26" s="655"/>
      <c r="Y26" s="655"/>
      <c r="Z26" s="655"/>
      <c r="AA26" s="656"/>
      <c r="AB26" s="654"/>
      <c r="AL26" s="26"/>
      <c r="AM26" s="26"/>
      <c r="AN26" s="26"/>
      <c r="AO26" s="26"/>
      <c r="AP26" s="26"/>
      <c r="AQ26" s="26"/>
    </row>
    <row r="27" spans="1:43" ht="18" customHeight="1">
      <c r="A27" s="466"/>
      <c r="B27" s="578"/>
      <c r="C27" s="414"/>
      <c r="D27" s="372" t="s">
        <v>17336</v>
      </c>
      <c r="E27" s="439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81"/>
      <c r="AB27" s="439"/>
      <c r="AL27" s="26"/>
      <c r="AM27" s="26"/>
      <c r="AN27" s="26"/>
      <c r="AO27" s="26"/>
      <c r="AP27" s="26"/>
      <c r="AQ27" s="26"/>
    </row>
    <row r="28" spans="1:43" ht="18" customHeight="1">
      <c r="A28" s="514">
        <v>45749</v>
      </c>
      <c r="B28" s="645" t="s">
        <v>17314</v>
      </c>
      <c r="C28" s="414" t="s">
        <v>17343</v>
      </c>
      <c r="D28" s="353" t="str">
        <f>+IFERROR(INDEX('Mã KH'!$C$2:$C$4988,MATCH('Vin Hà nội  tháng 02'!$C28,'Mã KH'!$A$2:$A$4988,0)),"")</f>
        <v>Kiot 82, tầng 1, tòa HH3C, Khu DV TH và nhà ở Hồ Linh Đàm, P.Hoàng Liệt, Q.Hoàng Mai, HN</v>
      </c>
      <c r="E28" s="439">
        <v>4168239289</v>
      </c>
      <c r="F28" s="390"/>
      <c r="G28" s="390"/>
      <c r="H28" s="390"/>
      <c r="I28" s="390"/>
      <c r="J28" s="390"/>
      <c r="K28" s="390"/>
      <c r="L28" s="390"/>
      <c r="M28" s="390">
        <v>15</v>
      </c>
      <c r="N28" s="390"/>
      <c r="O28" s="390">
        <v>15</v>
      </c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81"/>
      <c r="AB28" s="651" t="s">
        <v>17356</v>
      </c>
      <c r="AL28" s="26"/>
      <c r="AM28" s="26"/>
      <c r="AN28" s="26"/>
      <c r="AO28" s="26"/>
      <c r="AP28" s="26"/>
      <c r="AQ28" s="26"/>
    </row>
    <row r="29" spans="1:43" ht="18" customHeight="1">
      <c r="A29" s="514">
        <v>45749</v>
      </c>
      <c r="B29" s="578"/>
      <c r="C29" s="414" t="s">
        <v>17344</v>
      </c>
      <c r="D29" s="353" t="str">
        <f>+IFERROR(INDEX('Mã KH'!$C$2:$C$4988,MATCH('Vin Hà nội  tháng 02'!$C29,'Mã KH'!$A$2:$A$4988,0)),"")</f>
        <v>Ki ốt 36, Chung cư HH1C Linh Đàm, Đường Nguyễn Phan Chánh, Phường Hoàng Liệt, Quận Hoàng Mai, HN</v>
      </c>
      <c r="E29" s="439">
        <v>4168271767</v>
      </c>
      <c r="F29" s="390"/>
      <c r="G29" s="390"/>
      <c r="H29" s="390"/>
      <c r="I29" s="390"/>
      <c r="J29" s="390"/>
      <c r="K29" s="390"/>
      <c r="L29" s="390"/>
      <c r="M29" s="390">
        <v>10</v>
      </c>
      <c r="N29" s="390"/>
      <c r="O29" s="390"/>
      <c r="P29" s="390"/>
      <c r="Q29" s="390"/>
      <c r="R29" s="390"/>
      <c r="S29" s="390"/>
      <c r="T29" s="390">
        <v>5</v>
      </c>
      <c r="U29" s="390"/>
      <c r="V29" s="390"/>
      <c r="W29" s="390"/>
      <c r="X29" s="390"/>
      <c r="Y29" s="390"/>
      <c r="Z29" s="390"/>
      <c r="AA29" s="381"/>
      <c r="AB29" s="439"/>
      <c r="AL29" s="26"/>
      <c r="AM29" s="26"/>
      <c r="AN29" s="26"/>
      <c r="AO29" s="26"/>
      <c r="AP29" s="26"/>
      <c r="AQ29" s="26"/>
    </row>
    <row r="30" spans="1:43" ht="18" customHeight="1">
      <c r="A30" s="514">
        <v>45749</v>
      </c>
      <c r="B30" s="578"/>
      <c r="C30" s="414" t="s">
        <v>17345</v>
      </c>
      <c r="D30" s="353" t="str">
        <f>+IFERROR(INDEX('Mã KH'!$C$2:$C$4988,MATCH('Vin Hà nội  tháng 02'!$C30,'Mã KH'!$A$2:$A$4988,0)),"")</f>
        <v>Tầng 1, chung cư Đại Kim, đường Vũ Tông Phan, phường Đại Kim, quận Hoàng Mai, Hà Nội</v>
      </c>
      <c r="E30" s="439">
        <v>4168241463</v>
      </c>
      <c r="F30" s="390"/>
      <c r="G30" s="390"/>
      <c r="H30" s="390"/>
      <c r="I30" s="390"/>
      <c r="J30" s="390"/>
      <c r="K30" s="390"/>
      <c r="L30" s="390"/>
      <c r="M30" s="390">
        <v>3</v>
      </c>
      <c r="N30" s="390"/>
      <c r="O30" s="390">
        <v>8</v>
      </c>
      <c r="P30" s="390"/>
      <c r="Q30" s="390"/>
      <c r="R30" s="390"/>
      <c r="S30" s="390"/>
      <c r="T30" s="390">
        <v>8</v>
      </c>
      <c r="U30" s="390"/>
      <c r="V30" s="390"/>
      <c r="W30" s="390"/>
      <c r="X30" s="390"/>
      <c r="Y30" s="390"/>
      <c r="Z30" s="390"/>
      <c r="AA30" s="381"/>
      <c r="AB30" s="439"/>
      <c r="AL30" s="26"/>
      <c r="AM30" s="26"/>
      <c r="AN30" s="26"/>
      <c r="AO30" s="26"/>
      <c r="AP30" s="26"/>
      <c r="AQ30" s="26"/>
    </row>
    <row r="31" spans="1:43" ht="18" customHeight="1">
      <c r="A31" s="514">
        <v>45749</v>
      </c>
      <c r="B31" s="578"/>
      <c r="C31" s="414" t="s">
        <v>17346</v>
      </c>
      <c r="D31" s="353" t="str">
        <f>+IFERROR(INDEX('Mã KH'!$C$2:$C$4988,MATCH('Vin Hà nội  tháng 02'!$C31,'Mã KH'!$A$2:$A$4988,0)),"")</f>
        <v>Ô 103, tầng 1, Tòa nhà HH An Bình 1, KĐTM Định Công, phường Định Công, quận Hoàng Mai, HN</v>
      </c>
      <c r="E31" s="439">
        <v>4168241158</v>
      </c>
      <c r="F31" s="390"/>
      <c r="G31" s="390"/>
      <c r="H31" s="390"/>
      <c r="I31" s="390"/>
      <c r="J31" s="390"/>
      <c r="K31" s="390"/>
      <c r="L31" s="390"/>
      <c r="M31" s="390">
        <v>5</v>
      </c>
      <c r="N31" s="390"/>
      <c r="O31" s="390">
        <v>5</v>
      </c>
      <c r="P31" s="390"/>
      <c r="Q31" s="390"/>
      <c r="R31" s="390"/>
      <c r="S31" s="390">
        <v>5</v>
      </c>
      <c r="T31" s="390">
        <v>5</v>
      </c>
      <c r="U31" s="390"/>
      <c r="V31" s="390"/>
      <c r="W31" s="390"/>
      <c r="X31" s="390"/>
      <c r="Y31" s="390"/>
      <c r="Z31" s="390"/>
      <c r="AA31" s="381"/>
      <c r="AB31" s="439"/>
      <c r="AL31" s="26"/>
      <c r="AM31" s="26"/>
      <c r="AN31" s="26"/>
      <c r="AO31" s="26"/>
      <c r="AP31" s="26"/>
      <c r="AQ31" s="26"/>
    </row>
    <row r="32" spans="1:43" ht="18" customHeight="1">
      <c r="A32" s="514">
        <v>45749</v>
      </c>
      <c r="B32" s="645" t="s">
        <v>17318</v>
      </c>
      <c r="C32" s="414" t="s">
        <v>17347</v>
      </c>
      <c r="D32" s="353" t="str">
        <f>+IFERROR(INDEX('Mã KH'!$C$2:$C$4988,MATCH('Vin Hà nội  tháng 02'!$C32,'Mã KH'!$A$2:$A$4988,0)),"")</f>
        <v>Số 15 Trần Khánh Dư, tổ 53, phường Bạch Đằng, quận Hai Bà Trưng, HN</v>
      </c>
      <c r="E32" s="439">
        <v>4168266476</v>
      </c>
      <c r="F32" s="390"/>
      <c r="G32" s="390"/>
      <c r="H32" s="390"/>
      <c r="I32" s="390"/>
      <c r="J32" s="390"/>
      <c r="K32" s="390"/>
      <c r="L32" s="390"/>
      <c r="M32" s="390">
        <v>5</v>
      </c>
      <c r="N32" s="390"/>
      <c r="O32" s="390">
        <v>5</v>
      </c>
      <c r="P32" s="390"/>
      <c r="Q32" s="390">
        <v>5</v>
      </c>
      <c r="R32" s="390"/>
      <c r="S32" s="390">
        <v>5</v>
      </c>
      <c r="T32" s="390">
        <v>5</v>
      </c>
      <c r="U32" s="390"/>
      <c r="V32" s="390"/>
      <c r="W32" s="390"/>
      <c r="X32" s="390"/>
      <c r="Y32" s="390"/>
      <c r="Z32" s="390"/>
      <c r="AA32" s="381"/>
      <c r="AB32" s="439"/>
      <c r="AL32" s="26"/>
      <c r="AM32" s="26"/>
      <c r="AN32" s="26"/>
      <c r="AO32" s="26"/>
      <c r="AP32" s="26"/>
      <c r="AQ32" s="26"/>
    </row>
    <row r="33" spans="1:43" ht="18" customHeight="1">
      <c r="A33" s="514">
        <v>45749</v>
      </c>
      <c r="B33" s="578"/>
      <c r="C33" s="414" t="s">
        <v>17348</v>
      </c>
      <c r="D33" s="353" t="str">
        <f>+IFERROR(INDEX('Mã KH'!$C$2:$C$4988,MATCH('Vin Hà nội  tháng 02'!$C33,'Mã KH'!$A$2:$A$4988,0)),"")</f>
        <v>Số 7 phố Nguyễn Cao, tổ 14, phường Đống Mác, quận Hai Bà Trưng, Hà Nội</v>
      </c>
      <c r="E33" s="439">
        <v>4168262910</v>
      </c>
      <c r="F33" s="390"/>
      <c r="G33" s="390"/>
      <c r="H33" s="390"/>
      <c r="I33" s="390"/>
      <c r="J33" s="390"/>
      <c r="K33" s="390"/>
      <c r="L33" s="390"/>
      <c r="M33" s="390">
        <v>10</v>
      </c>
      <c r="N33" s="390"/>
      <c r="O33" s="390">
        <v>6</v>
      </c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81"/>
      <c r="AB33" s="439"/>
      <c r="AL33" s="26"/>
      <c r="AM33" s="26"/>
      <c r="AN33" s="26"/>
      <c r="AO33" s="26"/>
      <c r="AP33" s="26"/>
      <c r="AQ33" s="26"/>
    </row>
    <row r="34" spans="1:43" ht="18" customHeight="1">
      <c r="A34" s="514">
        <v>45749</v>
      </c>
      <c r="B34" s="578"/>
      <c r="C34" s="414" t="s">
        <v>17349</v>
      </c>
      <c r="D34" s="353" t="str">
        <f>+IFERROR(INDEX('Mã KH'!$C$2:$C$4988,MATCH('Vin Hà nội  tháng 02'!$C34,'Mã KH'!$A$2:$A$4988,0)),"")</f>
        <v>Số 79 ngõ 34 đường Vĩnh Tuy, phường Vĩnh Tuy, quận Hai Bà Trưng, Hà Nội</v>
      </c>
      <c r="E34" s="439">
        <v>4168255281</v>
      </c>
      <c r="F34" s="390"/>
      <c r="G34" s="390"/>
      <c r="H34" s="390"/>
      <c r="I34" s="390"/>
      <c r="J34" s="390"/>
      <c r="K34" s="390"/>
      <c r="L34" s="390"/>
      <c r="M34" s="390"/>
      <c r="N34" s="390"/>
      <c r="O34" s="390">
        <v>10</v>
      </c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81"/>
      <c r="AB34" s="439"/>
      <c r="AL34" s="26"/>
      <c r="AM34" s="26"/>
      <c r="AN34" s="26"/>
      <c r="AO34" s="26"/>
      <c r="AP34" s="26"/>
      <c r="AQ34" s="26"/>
    </row>
    <row r="35" spans="1:43" ht="18" customHeight="1">
      <c r="A35" s="514">
        <v>45749</v>
      </c>
      <c r="B35" s="578"/>
      <c r="C35" s="414" t="s">
        <v>17350</v>
      </c>
      <c r="D35" s="353" t="str">
        <f>+IFERROR(INDEX('Mã KH'!$C$2:$C$4988,MATCH('Vin Hà nội  tháng 02'!$C35,'Mã KH'!$A$2:$A$4988,0)),"")</f>
        <v>Tầng B1, Times City, 458 Minh Khai,  Quận Hai Bà Trưng, Hà Nội</v>
      </c>
      <c r="E35" s="439">
        <v>4168266152</v>
      </c>
      <c r="F35" s="390"/>
      <c r="G35" s="390"/>
      <c r="H35" s="390"/>
      <c r="I35" s="390"/>
      <c r="J35" s="390"/>
      <c r="K35" s="390">
        <v>5</v>
      </c>
      <c r="L35" s="390"/>
      <c r="M35" s="390">
        <v>5</v>
      </c>
      <c r="N35" s="390"/>
      <c r="O35" s="390">
        <v>10</v>
      </c>
      <c r="P35" s="390"/>
      <c r="Q35" s="390">
        <v>5</v>
      </c>
      <c r="R35" s="390"/>
      <c r="S35" s="390">
        <v>5</v>
      </c>
      <c r="T35" s="390">
        <v>5</v>
      </c>
      <c r="U35" s="390"/>
      <c r="V35" s="390"/>
      <c r="W35" s="390">
        <v>5</v>
      </c>
      <c r="X35" s="390"/>
      <c r="Y35" s="390">
        <v>5</v>
      </c>
      <c r="Z35" s="390">
        <v>5</v>
      </c>
      <c r="AA35" s="381"/>
      <c r="AB35" s="439"/>
      <c r="AL35" s="26"/>
      <c r="AM35" s="26"/>
      <c r="AN35" s="26"/>
      <c r="AO35" s="26"/>
      <c r="AP35" s="26"/>
      <c r="AQ35" s="26"/>
    </row>
    <row r="36" spans="1:43" ht="18" customHeight="1">
      <c r="A36" s="514">
        <v>45749</v>
      </c>
      <c r="B36" s="578"/>
      <c r="C36" s="414" t="s">
        <v>7664</v>
      </c>
      <c r="D36" s="353" t="str">
        <f>+IFERROR(INDEX('Mã KH'!$C$2:$C$4988,MATCH('Vin Hà nội  tháng 02'!$C36,'Mã KH'!$A$2:$A$4988,0)),"")</f>
        <v>Phố Xa La, P. Phúc La, Hà Đông, Hà Nội</v>
      </c>
      <c r="E36" s="439">
        <v>4168240989</v>
      </c>
      <c r="F36" s="390"/>
      <c r="G36" s="390"/>
      <c r="H36" s="390"/>
      <c r="I36" s="390"/>
      <c r="J36" s="390"/>
      <c r="K36" s="390">
        <v>5</v>
      </c>
      <c r="L36" s="390"/>
      <c r="M36" s="390">
        <v>10</v>
      </c>
      <c r="N36" s="390"/>
      <c r="O36" s="390">
        <v>10</v>
      </c>
      <c r="P36" s="390"/>
      <c r="Q36" s="390"/>
      <c r="R36" s="390"/>
      <c r="S36" s="390"/>
      <c r="T36" s="390">
        <v>5</v>
      </c>
      <c r="U36" s="390"/>
      <c r="V36" s="390"/>
      <c r="W36" s="390"/>
      <c r="X36" s="390"/>
      <c r="Y36" s="390">
        <v>3</v>
      </c>
      <c r="Z36" s="390">
        <v>2</v>
      </c>
      <c r="AA36" s="381"/>
      <c r="AB36" s="439"/>
      <c r="AL36" s="26"/>
      <c r="AM36" s="26"/>
      <c r="AN36" s="26"/>
      <c r="AO36" s="26"/>
      <c r="AP36" s="26"/>
      <c r="AQ36" s="26"/>
    </row>
    <row r="37" spans="1:43" ht="18" customHeight="1">
      <c r="A37" s="514">
        <v>45749</v>
      </c>
      <c r="B37" s="578"/>
      <c r="C37" s="414" t="s">
        <v>7918</v>
      </c>
      <c r="D37" s="353" t="str">
        <f>+IFERROR(INDEX('Mã KH'!$C$2:$C$4988,MATCH('Vin Hà nội  tháng 02'!$C37,'Mã KH'!$A$2:$A$4988,0)),"")</f>
        <v>20 Ngô Thì Nhậm, phường Hà Cầu, quận Hà Đông, thành phố Hà Nội</v>
      </c>
      <c r="E37" s="439">
        <v>4168279436</v>
      </c>
      <c r="F37" s="390"/>
      <c r="G37" s="390"/>
      <c r="H37" s="390"/>
      <c r="I37" s="390"/>
      <c r="J37" s="390"/>
      <c r="K37" s="390"/>
      <c r="L37" s="390"/>
      <c r="M37" s="390">
        <v>5</v>
      </c>
      <c r="N37" s="390"/>
      <c r="O37" s="390">
        <v>10</v>
      </c>
      <c r="P37" s="390"/>
      <c r="Q37" s="390">
        <v>5</v>
      </c>
      <c r="R37" s="390"/>
      <c r="S37" s="390">
        <v>10</v>
      </c>
      <c r="T37" s="390">
        <v>10</v>
      </c>
      <c r="U37" s="390">
        <v>5</v>
      </c>
      <c r="V37" s="390"/>
      <c r="W37" s="390"/>
      <c r="X37" s="390"/>
      <c r="Y37" s="390">
        <v>5</v>
      </c>
      <c r="Z37" s="390"/>
      <c r="AA37" s="381"/>
      <c r="AB37" s="439"/>
      <c r="AL37" s="26"/>
      <c r="AM37" s="26"/>
      <c r="AN37" s="26"/>
      <c r="AO37" s="26"/>
      <c r="AP37" s="26"/>
      <c r="AQ37" s="26"/>
    </row>
    <row r="38" spans="1:43" ht="18" customHeight="1">
      <c r="A38" s="514">
        <v>45749</v>
      </c>
      <c r="B38" s="647" t="s">
        <v>17320</v>
      </c>
      <c r="C38" s="414" t="s">
        <v>9524</v>
      </c>
      <c r="D38" s="353" t="str">
        <f>+IFERROR(INDEX('Mã KH'!$C$2:$C$4988,MATCH('Vin Hà nội  tháng 02'!$C38,'Mã KH'!$A$2:$A$4988,0)),"")</f>
        <v>12 Cổ Bản, Nhân Sơn, Đồng Mai, Hà Đông</v>
      </c>
      <c r="E38" s="439">
        <v>4168271429</v>
      </c>
      <c r="F38" s="390"/>
      <c r="G38" s="390"/>
      <c r="H38" s="390"/>
      <c r="I38" s="390"/>
      <c r="J38" s="390"/>
      <c r="K38" s="390"/>
      <c r="L38" s="390"/>
      <c r="M38" s="390">
        <v>10</v>
      </c>
      <c r="N38" s="390"/>
      <c r="O38" s="390"/>
      <c r="P38" s="390"/>
      <c r="Q38" s="390"/>
      <c r="R38" s="390"/>
      <c r="S38" s="390">
        <v>5</v>
      </c>
      <c r="T38" s="390"/>
      <c r="U38" s="390">
        <v>6</v>
      </c>
      <c r="V38" s="390"/>
      <c r="W38" s="390"/>
      <c r="X38" s="390"/>
      <c r="Y38" s="390"/>
      <c r="Z38" s="390"/>
      <c r="AA38" s="381"/>
      <c r="AB38" s="653" t="s">
        <v>17357</v>
      </c>
      <c r="AL38" s="26"/>
      <c r="AM38" s="26"/>
      <c r="AN38" s="26"/>
      <c r="AO38" s="26"/>
      <c r="AP38" s="26"/>
      <c r="AQ38" s="26"/>
    </row>
    <row r="39" spans="1:43" ht="18" customHeight="1">
      <c r="A39" s="514">
        <v>45749</v>
      </c>
      <c r="B39" s="578"/>
      <c r="C39" s="414" t="s">
        <v>7983</v>
      </c>
      <c r="D39" s="353" t="str">
        <f>+IFERROR(INDEX('Mã KH'!$C$2:$C$4988,MATCH('Vin Hà nội  tháng 02'!$C39,'Mã KH'!$A$2:$A$4988,0)),"")</f>
        <v>Số 23 đường Vạn Phúc, tổ dân số 7, phường Vạn Phúc, quận Hà Đông, Hà Nội</v>
      </c>
      <c r="E39" s="439">
        <v>4168255170</v>
      </c>
      <c r="F39" s="390"/>
      <c r="G39" s="390"/>
      <c r="H39" s="390"/>
      <c r="I39" s="390"/>
      <c r="J39" s="390"/>
      <c r="K39" s="390"/>
      <c r="L39" s="390"/>
      <c r="M39" s="390">
        <v>10</v>
      </c>
      <c r="N39" s="390"/>
      <c r="O39" s="390"/>
      <c r="P39" s="390"/>
      <c r="Q39" s="390"/>
      <c r="R39" s="390"/>
      <c r="S39" s="390">
        <v>5</v>
      </c>
      <c r="T39" s="390"/>
      <c r="U39" s="390"/>
      <c r="V39" s="390"/>
      <c r="W39" s="390"/>
      <c r="X39" s="390"/>
      <c r="Y39" s="390"/>
      <c r="Z39" s="390"/>
      <c r="AA39" s="381"/>
      <c r="AB39" s="439"/>
      <c r="AL39" s="26"/>
      <c r="AM39" s="26"/>
      <c r="AN39" s="26"/>
      <c r="AO39" s="26"/>
      <c r="AP39" s="26"/>
      <c r="AQ39" s="26"/>
    </row>
    <row r="40" spans="1:43" ht="18" customHeight="1">
      <c r="A40" s="514">
        <v>45749</v>
      </c>
      <c r="B40" s="647" t="s">
        <v>17325</v>
      </c>
      <c r="C40" s="414" t="s">
        <v>17351</v>
      </c>
      <c r="D40" s="353" t="str">
        <f>+IFERROR(INDEX('Mã KH'!$C$2:$C$4988,MATCH('Vin Hà nội  tháng 02'!$C40,'Mã KH'!$A$2:$A$4988,0)),"")</f>
        <v>Tầng 1- Toà chung cư và dịch vụ Star Tower, 283 Khương Trung, phường Khương Trung, Quận Thanh Xuân, HN</v>
      </c>
      <c r="E40" s="439">
        <v>4168272763</v>
      </c>
      <c r="F40" s="390"/>
      <c r="G40" s="390"/>
      <c r="H40" s="390"/>
      <c r="I40" s="390"/>
      <c r="J40" s="390"/>
      <c r="K40" s="390"/>
      <c r="L40" s="390"/>
      <c r="M40" s="390">
        <v>10</v>
      </c>
      <c r="N40" s="390"/>
      <c r="O40" s="390">
        <v>5</v>
      </c>
      <c r="P40" s="390"/>
      <c r="Q40" s="390">
        <v>5</v>
      </c>
      <c r="R40" s="390"/>
      <c r="S40" s="390">
        <v>5</v>
      </c>
      <c r="T40" s="390"/>
      <c r="U40" s="390"/>
      <c r="V40" s="390"/>
      <c r="W40" s="390"/>
      <c r="X40" s="390"/>
      <c r="Y40" s="390"/>
      <c r="Z40" s="390"/>
      <c r="AA40" s="381"/>
      <c r="AB40" s="439"/>
      <c r="AL40" s="26"/>
      <c r="AM40" s="26"/>
      <c r="AN40" s="26"/>
      <c r="AO40" s="26"/>
      <c r="AP40" s="26"/>
      <c r="AQ40" s="26"/>
    </row>
    <row r="41" spans="1:43" ht="18" customHeight="1">
      <c r="A41" s="514">
        <v>45749</v>
      </c>
      <c r="B41" s="578"/>
      <c r="C41" s="414" t="s">
        <v>7739</v>
      </c>
      <c r="D41" s="353" t="str">
        <f>+IFERROR(INDEX('Mã KH'!$C$2:$C$4988,MATCH('Vin Hà nội  tháng 02'!$C41,'Mã KH'!$A$2:$A$4988,0)),"")</f>
        <v>81 Vũ Trọng Phụng (Hapulico), Thanh Xuân Trung, Thanh Xuân, Hà Nội</v>
      </c>
      <c r="E41" s="439">
        <v>4168255409</v>
      </c>
      <c r="F41" s="390"/>
      <c r="G41" s="390"/>
      <c r="H41" s="390"/>
      <c r="I41" s="390"/>
      <c r="J41" s="390"/>
      <c r="K41" s="390"/>
      <c r="L41" s="390"/>
      <c r="M41" s="390">
        <v>5</v>
      </c>
      <c r="N41" s="390"/>
      <c r="O41" s="390">
        <v>10</v>
      </c>
      <c r="P41" s="390"/>
      <c r="Q41" s="390"/>
      <c r="R41" s="390"/>
      <c r="S41" s="390">
        <v>5</v>
      </c>
      <c r="T41" s="390">
        <v>5</v>
      </c>
      <c r="U41" s="390"/>
      <c r="V41" s="390"/>
      <c r="W41" s="390">
        <v>5</v>
      </c>
      <c r="X41" s="390"/>
      <c r="Y41" s="390">
        <v>5</v>
      </c>
      <c r="Z41" s="390">
        <v>5</v>
      </c>
      <c r="AA41" s="381"/>
      <c r="AB41" s="439"/>
      <c r="AL41" s="26"/>
      <c r="AM41" s="26"/>
      <c r="AN41" s="26"/>
      <c r="AO41" s="26"/>
      <c r="AP41" s="26"/>
      <c r="AQ41" s="26"/>
    </row>
    <row r="42" spans="1:43" ht="18" customHeight="1">
      <c r="A42" s="514">
        <v>45749</v>
      </c>
      <c r="B42" s="672" t="s">
        <v>17329</v>
      </c>
      <c r="C42" s="414" t="s">
        <v>17352</v>
      </c>
      <c r="D42" s="353" t="str">
        <f>+IFERROR(INDEX('Mã KH'!$C$2:$C$4988,MATCH('Vin Hà nội  tháng 02'!$C42,'Mã KH'!$A$2:$A$4988,0)),"")</f>
        <v>54A Nguyễn Chí Thanh, Quận Đống Đa, HN</v>
      </c>
      <c r="E42" s="439">
        <v>4168272363</v>
      </c>
      <c r="F42" s="390"/>
      <c r="G42" s="390"/>
      <c r="H42" s="390"/>
      <c r="I42" s="390"/>
      <c r="J42" s="390"/>
      <c r="K42" s="390">
        <v>10</v>
      </c>
      <c r="L42" s="390"/>
      <c r="M42" s="390">
        <v>10</v>
      </c>
      <c r="N42" s="390"/>
      <c r="O42" s="390">
        <v>10</v>
      </c>
      <c r="P42" s="390"/>
      <c r="Q42" s="390">
        <v>10</v>
      </c>
      <c r="R42" s="390"/>
      <c r="S42" s="390"/>
      <c r="T42" s="390"/>
      <c r="U42" s="390"/>
      <c r="V42" s="390"/>
      <c r="W42" s="390">
        <v>5</v>
      </c>
      <c r="X42" s="390"/>
      <c r="Y42" s="390"/>
      <c r="Z42" s="390">
        <v>5</v>
      </c>
      <c r="AA42" s="381"/>
      <c r="AB42" s="673" t="s">
        <v>17358</v>
      </c>
      <c r="AL42" s="26"/>
      <c r="AM42" s="26"/>
      <c r="AN42" s="26"/>
      <c r="AO42" s="26"/>
      <c r="AP42" s="26"/>
      <c r="AQ42" s="26"/>
    </row>
    <row r="43" spans="1:43" ht="18" customHeight="1">
      <c r="A43" s="514">
        <v>45749</v>
      </c>
      <c r="B43" s="578"/>
      <c r="C43" s="414" t="s">
        <v>17353</v>
      </c>
      <c r="D43" s="353" t="str">
        <f>+IFERROR(INDEX('Mã KH'!$C$2:$C$4988,MATCH('Vin Hà nội  tháng 02'!$C43,'Mã KH'!$A$2:$A$4988,0)),"")</f>
        <v>Số 129 phố Pháo Đài Láng, phường Láng Thượng, quận Đống Đa, Hà Nội</v>
      </c>
      <c r="E43" s="439">
        <v>4168270299</v>
      </c>
      <c r="F43" s="390"/>
      <c r="G43" s="390"/>
      <c r="H43" s="390"/>
      <c r="I43" s="390"/>
      <c r="J43" s="390"/>
      <c r="K43" s="390"/>
      <c r="L43" s="390"/>
      <c r="M43" s="390">
        <v>5</v>
      </c>
      <c r="N43" s="390"/>
      <c r="O43" s="390"/>
      <c r="P43" s="390"/>
      <c r="Q43" s="390"/>
      <c r="R43" s="390"/>
      <c r="S43" s="390"/>
      <c r="T43" s="390">
        <v>5</v>
      </c>
      <c r="U43" s="390">
        <v>3</v>
      </c>
      <c r="V43" s="390"/>
      <c r="W43" s="390"/>
      <c r="X43" s="390"/>
      <c r="Y43" s="390"/>
      <c r="Z43" s="390"/>
      <c r="AA43" s="381"/>
      <c r="AB43" s="439"/>
      <c r="AL43" s="26"/>
      <c r="AM43" s="26"/>
      <c r="AN43" s="26"/>
      <c r="AO43" s="26"/>
      <c r="AP43" s="26"/>
      <c r="AQ43" s="26"/>
    </row>
    <row r="44" spans="1:43" ht="18" customHeight="1">
      <c r="A44" s="514">
        <v>45749</v>
      </c>
      <c r="B44" s="578"/>
      <c r="C44" s="414" t="s">
        <v>7695</v>
      </c>
      <c r="D44" s="353" t="str">
        <f>+IFERROR(INDEX('Mã KH'!$C$2:$C$4988,MATCH('Vin Hà nội  tháng 02'!$C44,'Mã KH'!$A$2:$A$4988,0)),"")</f>
        <v>Ngõ 34 Hoàng Cầu, Chợ Dừa, Đống Đa, Đống Đa Hà Nội</v>
      </c>
      <c r="E44" s="439">
        <v>4168254641</v>
      </c>
      <c r="F44" s="390"/>
      <c r="G44" s="390"/>
      <c r="H44" s="390"/>
      <c r="I44" s="390"/>
      <c r="J44" s="390"/>
      <c r="K44" s="390"/>
      <c r="L44" s="390"/>
      <c r="M44" s="390">
        <v>5</v>
      </c>
      <c r="N44" s="390"/>
      <c r="O44" s="390">
        <v>5</v>
      </c>
      <c r="P44" s="390"/>
      <c r="Q44" s="390">
        <v>3</v>
      </c>
      <c r="R44" s="390"/>
      <c r="S44" s="390">
        <v>5</v>
      </c>
      <c r="T44" s="390"/>
      <c r="U44" s="390">
        <v>5</v>
      </c>
      <c r="V44" s="390"/>
      <c r="W44" s="390"/>
      <c r="X44" s="390"/>
      <c r="Y44" s="390"/>
      <c r="Z44" s="390">
        <v>5</v>
      </c>
      <c r="AA44" s="381"/>
      <c r="AB44" s="439"/>
      <c r="AL44" s="26"/>
      <c r="AM44" s="26"/>
      <c r="AN44" s="26"/>
      <c r="AO44" s="26"/>
      <c r="AP44" s="26"/>
      <c r="AQ44" s="26"/>
    </row>
    <row r="45" spans="1:43" ht="18" customHeight="1">
      <c r="A45" s="514">
        <v>45749</v>
      </c>
      <c r="B45" s="672" t="s">
        <v>4828</v>
      </c>
      <c r="C45" s="414" t="s">
        <v>17354</v>
      </c>
      <c r="D45" s="353" t="str">
        <f>+IFERROR(INDEX('Mã KH'!$C$2:$C$4988,MATCH('Vin Hà nội  tháng 02'!$C45,'Mã KH'!$A$2:$A$4988,0)),"")</f>
        <v>Lô E khu đất D1 tòa nhà hỗn hợp Vườn Đào, Phường Phú Thượng, Quận Tây Hồ, HN</v>
      </c>
      <c r="E45" s="439">
        <v>4168253325</v>
      </c>
      <c r="F45" s="390"/>
      <c r="G45" s="390"/>
      <c r="H45" s="390"/>
      <c r="I45" s="390"/>
      <c r="J45" s="390"/>
      <c r="K45" s="390">
        <v>3</v>
      </c>
      <c r="L45" s="390"/>
      <c r="M45" s="390">
        <v>5</v>
      </c>
      <c r="N45" s="390"/>
      <c r="O45" s="390">
        <v>5</v>
      </c>
      <c r="P45" s="390"/>
      <c r="Q45" s="390"/>
      <c r="R45" s="390"/>
      <c r="S45" s="390">
        <v>5</v>
      </c>
      <c r="T45" s="390"/>
      <c r="U45" s="390">
        <v>3</v>
      </c>
      <c r="V45" s="390"/>
      <c r="W45" s="390">
        <v>3</v>
      </c>
      <c r="X45" s="390"/>
      <c r="Y45" s="390">
        <v>3</v>
      </c>
      <c r="Z45" s="390">
        <v>3</v>
      </c>
      <c r="AA45" s="381"/>
      <c r="AB45" s="439"/>
      <c r="AL45" s="26"/>
      <c r="AM45" s="26"/>
      <c r="AN45" s="26"/>
      <c r="AO45" s="26"/>
      <c r="AP45" s="26"/>
      <c r="AQ45" s="26"/>
    </row>
    <row r="46" spans="1:43" ht="18" customHeight="1">
      <c r="A46" s="514">
        <v>45749</v>
      </c>
      <c r="B46" s="578"/>
      <c r="C46" s="414" t="s">
        <v>17355</v>
      </c>
      <c r="D46" s="353" t="str">
        <f>+IFERROR(INDEX('Mã KH'!$C$2:$C$4988,MATCH('Vin Hà nội  tháng 02'!$C46,'Mã KH'!$A$2:$A$4988,0)),"")</f>
        <v>Số 11C Ngõ 124 Âu Cơ, Phường Tứ Liên, Quận Tây Hồ, HN</v>
      </c>
      <c r="E46" s="439">
        <v>4168274947</v>
      </c>
      <c r="F46" s="390"/>
      <c r="G46" s="390"/>
      <c r="H46" s="390"/>
      <c r="I46" s="390"/>
      <c r="J46" s="390"/>
      <c r="K46" s="390"/>
      <c r="L46" s="390"/>
      <c r="M46" s="390">
        <v>10</v>
      </c>
      <c r="N46" s="390"/>
      <c r="O46" s="390">
        <v>3</v>
      </c>
      <c r="P46" s="390"/>
      <c r="Q46" s="390"/>
      <c r="R46" s="390"/>
      <c r="S46" s="390"/>
      <c r="T46" s="390">
        <v>5</v>
      </c>
      <c r="U46" s="390"/>
      <c r="V46" s="390"/>
      <c r="W46" s="390"/>
      <c r="X46" s="390"/>
      <c r="Y46" s="390">
        <v>5</v>
      </c>
      <c r="Z46" s="390"/>
      <c r="AA46" s="381"/>
      <c r="AB46" s="439"/>
      <c r="AL46" s="26"/>
      <c r="AM46" s="26"/>
      <c r="AN46" s="26"/>
      <c r="AO46" s="26"/>
      <c r="AP46" s="26"/>
      <c r="AQ46" s="26"/>
    </row>
    <row r="47" spans="1:43" ht="18" customHeight="1">
      <c r="A47" s="648"/>
      <c r="B47" s="649"/>
      <c r="C47" s="650"/>
      <c r="D47" s="657"/>
      <c r="E47" s="654"/>
      <c r="F47" s="655"/>
      <c r="G47" s="655"/>
      <c r="H47" s="655"/>
      <c r="I47" s="655"/>
      <c r="J47" s="655"/>
      <c r="K47" s="655"/>
      <c r="L47" s="655"/>
      <c r="M47" s="655"/>
      <c r="N47" s="655"/>
      <c r="O47" s="655"/>
      <c r="P47" s="655"/>
      <c r="Q47" s="655"/>
      <c r="R47" s="655"/>
      <c r="S47" s="655"/>
      <c r="T47" s="655"/>
      <c r="U47" s="655"/>
      <c r="V47" s="655"/>
      <c r="W47" s="655"/>
      <c r="X47" s="655"/>
      <c r="Y47" s="655"/>
      <c r="Z47" s="655"/>
      <c r="AA47" s="656"/>
      <c r="AB47" s="654"/>
      <c r="AL47" s="26"/>
      <c r="AM47" s="26"/>
      <c r="AN47" s="26"/>
      <c r="AO47" s="26"/>
      <c r="AP47" s="26"/>
      <c r="AQ47" s="26"/>
    </row>
    <row r="48" spans="1:43" ht="18" customHeight="1">
      <c r="A48" s="466"/>
      <c r="B48" s="578"/>
      <c r="C48" s="414"/>
      <c r="D48" s="372" t="s">
        <v>17422</v>
      </c>
      <c r="E48" s="439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81"/>
      <c r="AB48" s="439"/>
      <c r="AL48" s="26"/>
      <c r="AM48" s="26"/>
      <c r="AN48" s="26"/>
      <c r="AO48" s="26"/>
      <c r="AP48" s="26"/>
      <c r="AQ48" s="26"/>
    </row>
    <row r="49" spans="1:43" ht="18" customHeight="1">
      <c r="A49" s="514">
        <v>45779</v>
      </c>
      <c r="B49" s="645" t="s">
        <v>17321</v>
      </c>
      <c r="C49" s="414" t="s">
        <v>17432</v>
      </c>
      <c r="D49" s="353" t="str">
        <f>+IFERROR(INDEX('Mã KH'!$C$2:$C$4988,MATCH('Vin Hà nội  tháng 02'!$C49,'Mã KH'!$A$2:$A$4988,0)),"")</f>
        <v>Số 36 Đình Thôn, Phường Mỹ Đình 1, Quận Nam Từ Liêm, Hà Nội</v>
      </c>
      <c r="E49" s="439">
        <v>4168258725</v>
      </c>
      <c r="F49" s="390"/>
      <c r="G49" s="390"/>
      <c r="H49" s="390"/>
      <c r="I49" s="390"/>
      <c r="J49" s="390"/>
      <c r="K49" s="390"/>
      <c r="L49" s="390"/>
      <c r="M49" s="390">
        <v>2</v>
      </c>
      <c r="N49" s="390"/>
      <c r="O49" s="390"/>
      <c r="P49" s="390"/>
      <c r="Q49" s="390"/>
      <c r="R49" s="390"/>
      <c r="S49" s="390">
        <v>4</v>
      </c>
      <c r="T49" s="390"/>
      <c r="U49" s="390"/>
      <c r="V49" s="390"/>
      <c r="W49" s="390"/>
      <c r="X49" s="390"/>
      <c r="Y49" s="390"/>
      <c r="Z49" s="390"/>
      <c r="AA49" s="381"/>
      <c r="AB49" s="651" t="s">
        <v>17488</v>
      </c>
      <c r="AL49" s="26"/>
      <c r="AM49" s="26"/>
      <c r="AN49" s="26"/>
      <c r="AO49" s="26"/>
      <c r="AP49" s="26"/>
      <c r="AQ49" s="26"/>
    </row>
    <row r="50" spans="1:43" ht="18" customHeight="1">
      <c r="A50" s="514">
        <v>45779</v>
      </c>
      <c r="B50" s="578"/>
      <c r="C50" s="414" t="s">
        <v>17433</v>
      </c>
      <c r="D50" s="353" t="str">
        <f>+IFERROR(INDEX('Mã KH'!$C$2:$C$4988,MATCH('Vin Hà nội  tháng 02'!$C50,'Mã KH'!$A$2:$A$4988,0)),"")</f>
        <v>NV36, Khu đô thị mới Trung Văn, phường Trung Văn, quận Nam Từ Liêm, Hà Nội.</v>
      </c>
      <c r="E50" s="439">
        <v>4168257651</v>
      </c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>
        <v>7</v>
      </c>
      <c r="T50" s="390">
        <v>7</v>
      </c>
      <c r="U50" s="390"/>
      <c r="V50" s="390"/>
      <c r="W50" s="390"/>
      <c r="X50" s="390"/>
      <c r="Y50" s="390"/>
      <c r="Z50" s="390"/>
      <c r="AA50" s="381"/>
      <c r="AB50" s="439"/>
      <c r="AL50" s="26"/>
      <c r="AM50" s="26"/>
      <c r="AN50" s="26"/>
      <c r="AO50" s="26"/>
      <c r="AP50" s="26"/>
      <c r="AQ50" s="26"/>
    </row>
    <row r="51" spans="1:43" ht="18" customHeight="1">
      <c r="A51" s="514">
        <v>45779</v>
      </c>
      <c r="B51" s="578"/>
      <c r="C51" s="414" t="s">
        <v>17434</v>
      </c>
      <c r="D51" s="353" t="str">
        <f>+IFERROR(INDEX('Mã KH'!$C$2:$C$4988,MATCH('Vin Hà nội  tháng 02'!$C51,'Mã KH'!$A$2:$A$4988,0)),"")</f>
        <v>Kiot số 03 và số 04, tầng 1, nhà 23 tầng- CT1, phường Trung Văn, quận Nam Từ Liêm, Hà Nội.</v>
      </c>
      <c r="E51" s="439">
        <v>4168346769</v>
      </c>
      <c r="F51" s="390"/>
      <c r="G51" s="390"/>
      <c r="H51" s="390"/>
      <c r="I51" s="390"/>
      <c r="J51" s="390"/>
      <c r="K51" s="390"/>
      <c r="L51" s="390"/>
      <c r="M51" s="390">
        <v>7</v>
      </c>
      <c r="N51" s="390"/>
      <c r="O51" s="390"/>
      <c r="P51" s="390"/>
      <c r="Q51" s="390">
        <v>3</v>
      </c>
      <c r="R51" s="390"/>
      <c r="S51" s="390">
        <v>3</v>
      </c>
      <c r="T51" s="390">
        <v>4</v>
      </c>
      <c r="U51" s="390"/>
      <c r="V51" s="390"/>
      <c r="W51" s="390"/>
      <c r="X51" s="390"/>
      <c r="Y51" s="390"/>
      <c r="Z51" s="390"/>
      <c r="AA51" s="381"/>
      <c r="AB51" s="439"/>
      <c r="AL51" s="26"/>
      <c r="AM51" s="26"/>
      <c r="AN51" s="26"/>
      <c r="AO51" s="26"/>
      <c r="AP51" s="26"/>
      <c r="AQ51" s="26"/>
    </row>
    <row r="52" spans="1:43" ht="18" customHeight="1">
      <c r="A52" s="514">
        <v>45779</v>
      </c>
      <c r="B52" s="578"/>
      <c r="C52" s="414" t="s">
        <v>17435</v>
      </c>
      <c r="D52" s="353" t="str">
        <f>+IFERROR(INDEX('Mã KH'!$C$2:$C$4988,MATCH('Vin Hà nội  tháng 02'!$C52,'Mã KH'!$A$2:$A$4988,0)),"")</f>
        <v>Số 21-23 Mễ Trì Thượng, Phường Mễ Trì, quận Nam Từ Liêm, Hà Nội.</v>
      </c>
      <c r="E52" s="439">
        <v>4168257456</v>
      </c>
      <c r="F52" s="390"/>
      <c r="G52" s="390"/>
      <c r="H52" s="390"/>
      <c r="I52" s="390"/>
      <c r="J52" s="390"/>
      <c r="K52" s="390"/>
      <c r="L52" s="390"/>
      <c r="M52" s="390">
        <v>2</v>
      </c>
      <c r="N52" s="390"/>
      <c r="O52" s="390"/>
      <c r="P52" s="390"/>
      <c r="Q52" s="390"/>
      <c r="R52" s="390"/>
      <c r="S52" s="390">
        <v>9</v>
      </c>
      <c r="T52" s="390">
        <v>4</v>
      </c>
      <c r="U52" s="390">
        <v>5</v>
      </c>
      <c r="V52" s="390"/>
      <c r="W52" s="390"/>
      <c r="X52" s="390"/>
      <c r="Y52" s="390">
        <v>1</v>
      </c>
      <c r="Z52" s="390"/>
      <c r="AA52" s="381"/>
      <c r="AB52" s="439"/>
      <c r="AL52" s="26"/>
      <c r="AM52" s="26"/>
      <c r="AN52" s="26"/>
      <c r="AO52" s="26"/>
      <c r="AP52" s="26"/>
      <c r="AQ52" s="26"/>
    </row>
    <row r="53" spans="1:43" ht="18" customHeight="1">
      <c r="A53" s="514">
        <v>45779</v>
      </c>
      <c r="B53" s="578"/>
      <c r="C53" s="414" t="s">
        <v>17436</v>
      </c>
      <c r="D53" s="353" t="str">
        <f>+IFERROR(INDEX('Mã KH'!$C$2:$C$4988,MATCH('Vin Hà nội  tháng 02'!$C53,'Mã KH'!$A$2:$A$4988,0)),"")</f>
        <v>Số 2 ngách 8/11 đường Lê Quang Đạo, phường Phú Đô, quận Nam Từ Liêm, HN</v>
      </c>
      <c r="E53" s="439">
        <v>4168258040</v>
      </c>
      <c r="F53" s="390"/>
      <c r="G53" s="390"/>
      <c r="H53" s="390"/>
      <c r="I53" s="390"/>
      <c r="J53" s="390"/>
      <c r="K53" s="390"/>
      <c r="L53" s="390"/>
      <c r="M53" s="390">
        <v>4</v>
      </c>
      <c r="N53" s="390"/>
      <c r="O53" s="390"/>
      <c r="P53" s="390"/>
      <c r="Q53" s="390"/>
      <c r="R53" s="390"/>
      <c r="S53" s="390">
        <v>5</v>
      </c>
      <c r="T53" s="390"/>
      <c r="U53" s="390"/>
      <c r="V53" s="390"/>
      <c r="W53" s="390"/>
      <c r="X53" s="390"/>
      <c r="Y53" s="390"/>
      <c r="Z53" s="390"/>
      <c r="AA53" s="381"/>
      <c r="AB53" s="439"/>
      <c r="AL53" s="26"/>
      <c r="AM53" s="26"/>
      <c r="AN53" s="26"/>
      <c r="AO53" s="26"/>
      <c r="AP53" s="26"/>
      <c r="AQ53" s="26"/>
    </row>
    <row r="54" spans="1:43" ht="18" customHeight="1">
      <c r="A54" s="514">
        <v>45779</v>
      </c>
      <c r="B54" s="578"/>
      <c r="C54" s="414" t="s">
        <v>17437</v>
      </c>
      <c r="D54" s="353" t="str">
        <f>+IFERROR(INDEX('Mã KH'!$C$2:$C$4988,MATCH('Vin Hà nội  tháng 02'!$C54,'Mã KH'!$A$2:$A$4988,0)),"")</f>
        <v>Tổ dân phố số 4, phường Phú Đô, quận Nam Từ Liêm, Hà Nội</v>
      </c>
      <c r="E54" s="439">
        <v>4168257539</v>
      </c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>
        <v>1</v>
      </c>
      <c r="R54" s="390"/>
      <c r="S54" s="390">
        <v>4</v>
      </c>
      <c r="T54" s="390">
        <v>3</v>
      </c>
      <c r="U54" s="390"/>
      <c r="V54" s="390"/>
      <c r="W54" s="390"/>
      <c r="X54" s="390"/>
      <c r="Y54" s="390"/>
      <c r="Z54" s="390"/>
      <c r="AA54" s="381"/>
      <c r="AB54" s="439"/>
      <c r="AL54" s="26"/>
      <c r="AM54" s="26"/>
      <c r="AN54" s="26"/>
      <c r="AO54" s="26"/>
      <c r="AP54" s="26"/>
      <c r="AQ54" s="26"/>
    </row>
    <row r="55" spans="1:43" ht="18" customHeight="1">
      <c r="A55" s="514">
        <v>45779</v>
      </c>
      <c r="B55" s="578"/>
      <c r="C55" s="414" t="s">
        <v>17438</v>
      </c>
      <c r="D55" s="353" t="str">
        <f>+IFERROR(INDEX('Mã KH'!$C$2:$C$4988,MATCH('Vin Hà nội  tháng 02'!$C55,'Mã KH'!$A$2:$A$4988,0)),"")</f>
        <v>Tầng 1, Ô OCT2 tại Khu Chức Năng Đô thị, Phường Xuân Phương, quận Nam Từ Liêm, Hà Nội</v>
      </c>
      <c r="E55" s="439">
        <v>4168280223</v>
      </c>
      <c r="F55" s="390"/>
      <c r="G55" s="390"/>
      <c r="H55" s="390"/>
      <c r="I55" s="390"/>
      <c r="J55" s="390"/>
      <c r="K55" s="390"/>
      <c r="L55" s="390"/>
      <c r="M55" s="390">
        <v>10</v>
      </c>
      <c r="N55" s="390"/>
      <c r="O55" s="390"/>
      <c r="P55" s="390"/>
      <c r="Q55" s="390"/>
      <c r="R55" s="390"/>
      <c r="S55" s="390">
        <v>5</v>
      </c>
      <c r="T55" s="390">
        <v>5</v>
      </c>
      <c r="U55" s="390">
        <v>5</v>
      </c>
      <c r="V55" s="390"/>
      <c r="W55" s="390"/>
      <c r="X55" s="390"/>
      <c r="Y55" s="390"/>
      <c r="Z55" s="390"/>
      <c r="AA55" s="381"/>
      <c r="AB55" s="439"/>
      <c r="AL55" s="26"/>
      <c r="AM55" s="26"/>
      <c r="AN55" s="26"/>
      <c r="AO55" s="26"/>
      <c r="AP55" s="26"/>
      <c r="AQ55" s="26"/>
    </row>
    <row r="56" spans="1:43" ht="18" customHeight="1">
      <c r="A56" s="514">
        <v>45779</v>
      </c>
      <c r="B56" s="578"/>
      <c r="C56" s="414" t="s">
        <v>17439</v>
      </c>
      <c r="D56" s="353" t="str">
        <f>+IFERROR(INDEX('Mã KH'!$C$2:$C$4988,MATCH('Vin Hà nội  tháng 02'!$C56,'Mã KH'!$A$2:$A$4988,0)),"")</f>
        <v>Số 29 đường Tây Mỗ, phường Tây Mỗ, quận Nam Từ Liêm, Hà Nội</v>
      </c>
      <c r="E56" s="439">
        <v>4168257186</v>
      </c>
      <c r="F56" s="390"/>
      <c r="G56" s="390"/>
      <c r="H56" s="390"/>
      <c r="I56" s="390"/>
      <c r="J56" s="390"/>
      <c r="K56" s="390"/>
      <c r="L56" s="390"/>
      <c r="M56" s="390">
        <v>5</v>
      </c>
      <c r="N56" s="390"/>
      <c r="O56" s="390"/>
      <c r="P56" s="390"/>
      <c r="Q56" s="390"/>
      <c r="R56" s="390"/>
      <c r="S56" s="390">
        <v>10</v>
      </c>
      <c r="T56" s="390"/>
      <c r="U56" s="390"/>
      <c r="V56" s="390"/>
      <c r="W56" s="390"/>
      <c r="X56" s="390"/>
      <c r="Y56" s="390"/>
      <c r="Z56" s="390"/>
      <c r="AA56" s="381"/>
      <c r="AB56" s="439"/>
      <c r="AL56" s="26"/>
      <c r="AM56" s="26"/>
      <c r="AN56" s="26"/>
      <c r="AO56" s="26"/>
      <c r="AP56" s="26"/>
      <c r="AQ56" s="26"/>
    </row>
    <row r="57" spans="1:43" ht="18" customHeight="1">
      <c r="A57" s="514">
        <v>45779</v>
      </c>
      <c r="B57" s="578"/>
      <c r="C57" s="414" t="s">
        <v>17440</v>
      </c>
      <c r="D57" s="353" t="str">
        <f>+IFERROR(INDEX('Mã KH'!$C$2:$C$4988,MATCH('Vin Hà nội  tháng 02'!$C57,'Mã KH'!$A$2:$A$4988,0)),"")</f>
        <v>89 Lê Đức Thọ, Mỹ Đình 2, Nam Từ Liêm, Hà Nội</v>
      </c>
      <c r="E57" s="439">
        <v>4168374140</v>
      </c>
      <c r="F57" s="390"/>
      <c r="G57" s="390"/>
      <c r="H57" s="390"/>
      <c r="I57" s="390"/>
      <c r="J57" s="390"/>
      <c r="K57" s="390"/>
      <c r="L57" s="390"/>
      <c r="M57" s="390">
        <v>20</v>
      </c>
      <c r="N57" s="390"/>
      <c r="O57" s="390"/>
      <c r="P57" s="390"/>
      <c r="Q57" s="390"/>
      <c r="R57" s="390"/>
      <c r="S57" s="390"/>
      <c r="T57" s="390">
        <v>6</v>
      </c>
      <c r="U57" s="390">
        <v>15</v>
      </c>
      <c r="V57" s="390"/>
      <c r="W57" s="390"/>
      <c r="X57" s="390"/>
      <c r="Y57" s="390"/>
      <c r="Z57" s="390"/>
      <c r="AA57" s="381"/>
      <c r="AB57" s="439"/>
      <c r="AL57" s="26"/>
      <c r="AM57" s="26"/>
      <c r="AN57" s="26"/>
      <c r="AO57" s="26"/>
      <c r="AP57" s="26"/>
      <c r="AQ57" s="26"/>
    </row>
    <row r="58" spans="1:43" ht="18" customHeight="1">
      <c r="A58" s="514">
        <v>45779</v>
      </c>
      <c r="B58" s="578"/>
      <c r="C58" s="414" t="s">
        <v>17441</v>
      </c>
      <c r="D58" s="353" t="str">
        <f>+IFERROR(INDEX('Mã KH'!$C$2:$C$4988,MATCH('Vin Hà nội  tháng 02'!$C58,'Mã KH'!$A$2:$A$4988,0)),"")</f>
        <v>TT01-05,Tòa NO-CT1, Hải Đăng City, Hàm Nghi, Phường Mỹ Đình 2, Quận Nam Từ Liêm, TP Hà Nội</v>
      </c>
      <c r="E58" s="439">
        <v>4168257877</v>
      </c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>
        <v>8</v>
      </c>
      <c r="T58" s="390">
        <v>6</v>
      </c>
      <c r="U58" s="390"/>
      <c r="V58" s="390"/>
      <c r="W58" s="390"/>
      <c r="X58" s="390"/>
      <c r="Y58" s="390">
        <v>3</v>
      </c>
      <c r="Z58" s="390"/>
      <c r="AA58" s="381"/>
      <c r="AB58" s="439"/>
      <c r="AL58" s="26"/>
      <c r="AM58" s="26"/>
      <c r="AN58" s="26"/>
      <c r="AO58" s="26"/>
      <c r="AP58" s="26"/>
      <c r="AQ58" s="26"/>
    </row>
    <row r="59" spans="1:43" ht="18" customHeight="1">
      <c r="A59" s="514">
        <v>45779</v>
      </c>
      <c r="B59" s="578"/>
      <c r="C59" s="414" t="s">
        <v>17442</v>
      </c>
      <c r="D59" s="353" t="str">
        <f>+IFERROR(INDEX('Mã KH'!$C$2:$C$4988,MATCH('Vin Hà nội  tháng 02'!$C59,'Mã KH'!$A$2:$A$4988,0)),"")</f>
        <v>Kiot C3-2, Chung cư C3, KĐT Mỹ Đình 1, Nguyễn Cơ Thạch, phường Cầu Diễn, quận Nam Từ Liêm, HN</v>
      </c>
      <c r="E59" s="439">
        <v>4168258008</v>
      </c>
      <c r="F59" s="390"/>
      <c r="G59" s="390"/>
      <c r="H59" s="390"/>
      <c r="I59" s="390"/>
      <c r="J59" s="390"/>
      <c r="K59" s="390"/>
      <c r="L59" s="390"/>
      <c r="M59" s="390">
        <v>2</v>
      </c>
      <c r="N59" s="390"/>
      <c r="O59" s="390"/>
      <c r="P59" s="390"/>
      <c r="Q59" s="390">
        <v>1</v>
      </c>
      <c r="R59" s="390"/>
      <c r="S59" s="390">
        <v>5</v>
      </c>
      <c r="T59" s="390">
        <v>1</v>
      </c>
      <c r="U59" s="390">
        <v>3</v>
      </c>
      <c r="V59" s="390"/>
      <c r="W59" s="390"/>
      <c r="X59" s="390"/>
      <c r="Y59" s="390"/>
      <c r="Z59" s="390"/>
      <c r="AA59" s="381"/>
      <c r="AB59" s="439"/>
      <c r="AL59" s="26"/>
      <c r="AM59" s="26"/>
      <c r="AN59" s="26"/>
      <c r="AO59" s="26"/>
      <c r="AP59" s="26"/>
      <c r="AQ59" s="26"/>
    </row>
    <row r="60" spans="1:43" ht="18" customHeight="1">
      <c r="A60" s="514">
        <v>45779</v>
      </c>
      <c r="B60" s="578"/>
      <c r="C60" s="414" t="s">
        <v>17443</v>
      </c>
      <c r="D60" s="353" t="str">
        <f>+IFERROR(INDEX('Mã KH'!$C$2:$C$4988,MATCH('Vin Hà nội  tháng 02'!$C60,'Mã KH'!$A$2:$A$4988,0)),"")</f>
        <v>Số 173 TDP số 4, phường Xuân Phương, quận Nam Từ Liêm, Hà Nội</v>
      </c>
      <c r="E60" s="439">
        <v>4168257592</v>
      </c>
      <c r="F60" s="390"/>
      <c r="G60" s="390"/>
      <c r="H60" s="390"/>
      <c r="I60" s="390"/>
      <c r="J60" s="390"/>
      <c r="K60" s="390"/>
      <c r="L60" s="390"/>
      <c r="M60" s="390">
        <v>10</v>
      </c>
      <c r="N60" s="390"/>
      <c r="O60" s="390"/>
      <c r="P60" s="390"/>
      <c r="Q60" s="390"/>
      <c r="R60" s="390"/>
      <c r="S60" s="390">
        <v>7</v>
      </c>
      <c r="T60" s="390"/>
      <c r="U60" s="390">
        <v>3</v>
      </c>
      <c r="V60" s="390"/>
      <c r="W60" s="390"/>
      <c r="X60" s="390"/>
      <c r="Y60" s="390"/>
      <c r="Z60" s="390"/>
      <c r="AA60" s="381"/>
      <c r="AB60" s="439"/>
      <c r="AL60" s="26"/>
      <c r="AM60" s="26"/>
      <c r="AN60" s="26"/>
      <c r="AO60" s="26"/>
      <c r="AP60" s="26"/>
      <c r="AQ60" s="26"/>
    </row>
    <row r="61" spans="1:43" ht="18" customHeight="1">
      <c r="A61" s="514">
        <v>45779</v>
      </c>
      <c r="B61" s="645" t="s">
        <v>17444</v>
      </c>
      <c r="C61" s="414" t="s">
        <v>8073</v>
      </c>
      <c r="D61" s="353" t="str">
        <f>+IFERROR(INDEX('Mã KH'!$C$2:$C$4988,MATCH('Vin Hà nội  tháng 02'!$C61,'Mã KH'!$A$2:$A$4988,0)),"")</f>
        <v>Số 116-118 đường Cầu Diễn, phường Phúc Diễn, quận Bắc Từ Liêm, HN</v>
      </c>
      <c r="E61" s="439">
        <v>4168258960</v>
      </c>
      <c r="F61" s="390"/>
      <c r="G61" s="390"/>
      <c r="H61" s="390"/>
      <c r="I61" s="390"/>
      <c r="J61" s="390"/>
      <c r="K61" s="390"/>
      <c r="L61" s="390"/>
      <c r="M61" s="390">
        <v>6</v>
      </c>
      <c r="N61" s="390"/>
      <c r="O61" s="390"/>
      <c r="P61" s="390"/>
      <c r="Q61" s="390">
        <v>5</v>
      </c>
      <c r="R61" s="390"/>
      <c r="S61" s="390"/>
      <c r="T61" s="390"/>
      <c r="U61" s="390">
        <v>5</v>
      </c>
      <c r="V61" s="390"/>
      <c r="W61" s="390"/>
      <c r="X61" s="390"/>
      <c r="Y61" s="390">
        <v>5</v>
      </c>
      <c r="Z61" s="390"/>
      <c r="AA61" s="381"/>
      <c r="AB61" s="439"/>
      <c r="AL61" s="26"/>
      <c r="AM61" s="26"/>
      <c r="AN61" s="26"/>
      <c r="AO61" s="26"/>
      <c r="AP61" s="26"/>
      <c r="AQ61" s="26"/>
    </row>
    <row r="62" spans="1:43" ht="18" customHeight="1">
      <c r="A62" s="514">
        <v>45779</v>
      </c>
      <c r="B62" s="578"/>
      <c r="C62" s="414" t="s">
        <v>9744</v>
      </c>
      <c r="D62" s="353" t="str">
        <f>+IFERROR(INDEX('Mã KH'!$C$2:$C$4988,MATCH('Vin Hà nội  tháng 02'!$C62,'Mã KH'!$A$2:$A$4988,0)),"")</f>
        <v>Số 7 Ngõ 12 Đường Phú Minh, Phường Minh Khai, Quận Bắc Từ Liêm, HN</v>
      </c>
      <c r="E62" s="439">
        <v>4168288683</v>
      </c>
      <c r="F62" s="390"/>
      <c r="G62" s="390"/>
      <c r="H62" s="390"/>
      <c r="I62" s="390"/>
      <c r="J62" s="390"/>
      <c r="K62" s="390"/>
      <c r="L62" s="390"/>
      <c r="M62" s="390">
        <v>5</v>
      </c>
      <c r="N62" s="390"/>
      <c r="O62" s="390"/>
      <c r="P62" s="390"/>
      <c r="Q62" s="390">
        <v>3</v>
      </c>
      <c r="R62" s="390"/>
      <c r="S62" s="390"/>
      <c r="T62" s="390">
        <v>5</v>
      </c>
      <c r="U62" s="390"/>
      <c r="V62" s="390"/>
      <c r="W62" s="390"/>
      <c r="X62" s="390"/>
      <c r="Y62" s="390"/>
      <c r="Z62" s="390"/>
      <c r="AA62" s="381"/>
      <c r="AB62" s="439"/>
      <c r="AL62" s="26"/>
      <c r="AM62" s="26"/>
      <c r="AN62" s="26"/>
      <c r="AO62" s="26"/>
      <c r="AP62" s="26"/>
      <c r="AQ62" s="26"/>
    </row>
    <row r="63" spans="1:43" ht="18" customHeight="1">
      <c r="A63" s="514">
        <v>45779</v>
      </c>
      <c r="B63" s="578"/>
      <c r="C63" s="414" t="s">
        <v>8504</v>
      </c>
      <c r="D63" s="353" t="str">
        <f>+IFERROR(INDEX('Mã KH'!$C$2:$C$4988,MATCH('Vin Hà nội  tháng 02'!$C63,'Mã KH'!$A$2:$A$4988,0)),"")</f>
        <v>Tầng 1,tòa nhà 2A, số 136 Hồ Tùng Mậu, phường Phú Diễn, quận Bắc Từ Liêm, Hà Nội</v>
      </c>
      <c r="E63" s="439">
        <v>4168344303</v>
      </c>
      <c r="F63" s="390"/>
      <c r="G63" s="390"/>
      <c r="H63" s="390"/>
      <c r="I63" s="390"/>
      <c r="J63" s="390"/>
      <c r="K63" s="390"/>
      <c r="L63" s="390"/>
      <c r="M63" s="390">
        <v>10</v>
      </c>
      <c r="N63" s="390"/>
      <c r="O63" s="390"/>
      <c r="P63" s="390"/>
      <c r="Q63" s="390"/>
      <c r="R63" s="390"/>
      <c r="S63" s="390"/>
      <c r="T63" s="390">
        <v>10</v>
      </c>
      <c r="U63" s="390">
        <v>5</v>
      </c>
      <c r="V63" s="390"/>
      <c r="W63" s="390"/>
      <c r="X63" s="390"/>
      <c r="Y63" s="390">
        <v>5</v>
      </c>
      <c r="Z63" s="390"/>
      <c r="AA63" s="381"/>
      <c r="AB63" s="439"/>
      <c r="AL63" s="26"/>
      <c r="AM63" s="26"/>
      <c r="AN63" s="26"/>
      <c r="AO63" s="26"/>
      <c r="AP63" s="26"/>
      <c r="AQ63" s="26"/>
    </row>
    <row r="64" spans="1:43" ht="18" customHeight="1">
      <c r="A64" s="514">
        <v>45779</v>
      </c>
      <c r="B64" s="578"/>
      <c r="C64" s="414" t="s">
        <v>17445</v>
      </c>
      <c r="D64" s="353" t="str">
        <f>+IFERROR(INDEX('Mã KH'!$C$2:$C$4988,MATCH('Vin Hà nội  tháng 02'!$C64,'Mã KH'!$A$2:$A$4988,0)),"")</f>
        <v>314 Trần Cung, Phường Cổ Nhuế 1, Quận Bắc Từ Liêm, Hà Nội</v>
      </c>
      <c r="E64" s="439">
        <v>4168265413</v>
      </c>
      <c r="F64" s="390"/>
      <c r="G64" s="390"/>
      <c r="H64" s="390"/>
      <c r="I64" s="390"/>
      <c r="J64" s="390"/>
      <c r="K64" s="390"/>
      <c r="L64" s="390"/>
      <c r="M64" s="390">
        <v>6</v>
      </c>
      <c r="N64" s="390"/>
      <c r="O64" s="390"/>
      <c r="P64" s="390"/>
      <c r="Q64" s="390"/>
      <c r="R64" s="390"/>
      <c r="S64" s="390"/>
      <c r="T64" s="390"/>
      <c r="U64" s="390">
        <v>3</v>
      </c>
      <c r="V64" s="390"/>
      <c r="W64" s="390"/>
      <c r="X64" s="390"/>
      <c r="Y64" s="390"/>
      <c r="Z64" s="390"/>
      <c r="AA64" s="381"/>
      <c r="AB64" s="439"/>
      <c r="AL64" s="26"/>
      <c r="AM64" s="26"/>
      <c r="AN64" s="26"/>
      <c r="AO64" s="26"/>
      <c r="AP64" s="26"/>
      <c r="AQ64" s="26"/>
    </row>
    <row r="65" spans="1:43" ht="18" customHeight="1">
      <c r="A65" s="514">
        <v>45779</v>
      </c>
      <c r="B65" s="578"/>
      <c r="C65" s="414" t="s">
        <v>9233</v>
      </c>
      <c r="D65" s="353" t="str">
        <f>+IFERROR(INDEX('Mã KH'!$C$2:$C$4988,MATCH('Vin Hà nội  tháng 02'!$C65,'Mã KH'!$A$2:$A$4988,0)),"")</f>
        <v>Tầng 1, tòa nhà C2 thuộc Dự án Khu nhà ở Xuân Đỉnh, phường Xuân Đỉnh, Quận Bắc Từ Liêm, Hà Nội</v>
      </c>
      <c r="E65" s="439">
        <v>4168290241</v>
      </c>
      <c r="F65" s="390"/>
      <c r="G65" s="390"/>
      <c r="H65" s="390"/>
      <c r="I65" s="390"/>
      <c r="J65" s="390"/>
      <c r="K65" s="390"/>
      <c r="L65" s="390"/>
      <c r="M65" s="390">
        <v>10</v>
      </c>
      <c r="N65" s="390"/>
      <c r="O65" s="390"/>
      <c r="P65" s="390"/>
      <c r="Q65" s="390"/>
      <c r="R65" s="390"/>
      <c r="S65" s="390">
        <v>5</v>
      </c>
      <c r="T65" s="390">
        <v>5</v>
      </c>
      <c r="U65" s="390"/>
      <c r="V65" s="390"/>
      <c r="W65" s="390"/>
      <c r="X65" s="390"/>
      <c r="Y65" s="390"/>
      <c r="Z65" s="390"/>
      <c r="AA65" s="381"/>
      <c r="AB65" s="439"/>
      <c r="AL65" s="26"/>
      <c r="AM65" s="26"/>
      <c r="AN65" s="26"/>
      <c r="AO65" s="26"/>
      <c r="AP65" s="26"/>
      <c r="AQ65" s="26"/>
    </row>
    <row r="66" spans="1:43" ht="18" customHeight="1">
      <c r="A66" s="514">
        <v>45779</v>
      </c>
      <c r="B66" s="578"/>
      <c r="C66" s="414" t="s">
        <v>17446</v>
      </c>
      <c r="D66" s="353" t="str">
        <f>+IFERROR(INDEX('Mã KH'!$C$2:$C$4988,MATCH('Vin Hà nội  tháng 02'!$C66,'Mã KH'!$A$2:$A$4988,0)),"")</f>
        <v>SHA-110 Tầng 1 Tòa nhà A2, Khu đô thị Nam Thăng Long, Phường Đông Ngạc, Quận Bắc Từ Liêm, HN</v>
      </c>
      <c r="E66" s="439">
        <v>4168263840</v>
      </c>
      <c r="F66" s="390"/>
      <c r="G66" s="390"/>
      <c r="H66" s="390"/>
      <c r="I66" s="390"/>
      <c r="J66" s="390"/>
      <c r="K66" s="390"/>
      <c r="L66" s="390"/>
      <c r="M66" s="390">
        <v>15</v>
      </c>
      <c r="N66" s="390"/>
      <c r="O66" s="390"/>
      <c r="P66" s="390"/>
      <c r="Q66" s="390">
        <v>10</v>
      </c>
      <c r="R66" s="390"/>
      <c r="S66" s="390"/>
      <c r="T66" s="390"/>
      <c r="U66" s="390">
        <v>10</v>
      </c>
      <c r="V66" s="390"/>
      <c r="W66" s="390"/>
      <c r="X66" s="390"/>
      <c r="Y66" s="390">
        <v>5</v>
      </c>
      <c r="Z66" s="390"/>
      <c r="AA66" s="381"/>
      <c r="AB66" s="439"/>
      <c r="AL66" s="26"/>
      <c r="AM66" s="26"/>
      <c r="AN66" s="26"/>
      <c r="AO66" s="26"/>
      <c r="AP66" s="26"/>
      <c r="AQ66" s="26"/>
    </row>
    <row r="67" spans="1:43" ht="18" customHeight="1">
      <c r="A67" s="514">
        <v>45779</v>
      </c>
      <c r="B67" s="578"/>
      <c r="C67" s="414" t="s">
        <v>17447</v>
      </c>
      <c r="D67" s="353" t="str">
        <f>+IFERROR(INDEX('Mã KH'!$C$2:$C$4988,MATCH('Vin Hà nội  tháng 02'!$C67,'Mã KH'!$A$2:$A$4988,0)),"")</f>
        <v>Số 5 phố Nhật Tảo, phường Đông Ngạc, quận Bắc Từ Liêm, Hà Nội</v>
      </c>
      <c r="E67" s="439">
        <v>4168264248</v>
      </c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>
        <v>5</v>
      </c>
      <c r="T67" s="390"/>
      <c r="U67" s="390"/>
      <c r="V67" s="390"/>
      <c r="W67" s="390"/>
      <c r="X67" s="390"/>
      <c r="Y67" s="390">
        <v>2</v>
      </c>
      <c r="Z67" s="390"/>
      <c r="AA67" s="381"/>
      <c r="AB67" s="439"/>
      <c r="AL67" s="26"/>
      <c r="AM67" s="26"/>
      <c r="AN67" s="26"/>
      <c r="AO67" s="26"/>
      <c r="AP67" s="26"/>
      <c r="AQ67" s="26"/>
    </row>
    <row r="68" spans="1:43" ht="18" customHeight="1">
      <c r="A68" s="514">
        <v>45779</v>
      </c>
      <c r="B68" s="578"/>
      <c r="C68" s="414" t="s">
        <v>7782</v>
      </c>
      <c r="D68" s="353" t="str">
        <f>+IFERROR(INDEX('Mã KH'!$C$2:$C$4988,MATCH('Vin Hà nội  tháng 02'!$C68,'Mã KH'!$A$2:$A$4988,0)),"")</f>
        <v>Tầng 1, tòa E4, khu nhà ở xã hội Ecohome 1, khu đô thị Bắc Cổ Nhuế - Chèm, 
phường Đông Ngạc, quận Bắc Từ Liêm, HN</v>
      </c>
      <c r="E68" s="439">
        <v>4168344301</v>
      </c>
      <c r="F68" s="390"/>
      <c r="G68" s="390"/>
      <c r="H68" s="390"/>
      <c r="I68" s="390"/>
      <c r="J68" s="390"/>
      <c r="K68" s="390"/>
      <c r="L68" s="390"/>
      <c r="M68" s="390">
        <v>3</v>
      </c>
      <c r="N68" s="390"/>
      <c r="O68" s="390"/>
      <c r="P68" s="390"/>
      <c r="Q68" s="390"/>
      <c r="R68" s="390"/>
      <c r="S68" s="390">
        <v>3</v>
      </c>
      <c r="T68" s="390">
        <v>2</v>
      </c>
      <c r="U68" s="390">
        <v>2</v>
      </c>
      <c r="V68" s="390"/>
      <c r="W68" s="390"/>
      <c r="X68" s="390"/>
      <c r="Y68" s="390">
        <v>1</v>
      </c>
      <c r="Z68" s="390"/>
      <c r="AA68" s="381"/>
      <c r="AB68" s="439"/>
      <c r="AL68" s="26"/>
      <c r="AM68" s="26"/>
      <c r="AN68" s="26"/>
      <c r="AO68" s="26"/>
      <c r="AP68" s="26"/>
      <c r="AQ68" s="26"/>
    </row>
    <row r="69" spans="1:43" ht="18" customHeight="1">
      <c r="A69" s="514">
        <v>45779</v>
      </c>
      <c r="B69" s="578"/>
      <c r="C69" s="414" t="s">
        <v>9392</v>
      </c>
      <c r="D69" s="353" t="str">
        <f>+IFERROR(INDEX('Mã KH'!$C$2:$C$4988,MATCH('Vin Hà nội  tháng 02'!$C69,'Mã KH'!$A$2:$A$4988,0)),"")</f>
        <v>DVTM-15, tầng 1 đến tầng 2 thuộc Tò tại Ô đất B11-HH2, Bắc Cổ Nhuế-Chèm P.Đông Ngạc, Q.Bắc Từ Liêm, HN</v>
      </c>
      <c r="E69" s="439" t="s">
        <v>17279</v>
      </c>
      <c r="F69" s="390"/>
      <c r="G69" s="390"/>
      <c r="H69" s="390"/>
      <c r="I69" s="390"/>
      <c r="J69" s="390"/>
      <c r="K69" s="390"/>
      <c r="L69" s="390"/>
      <c r="M69" s="390">
        <v>6</v>
      </c>
      <c r="N69" s="390"/>
      <c r="O69" s="390"/>
      <c r="P69" s="390"/>
      <c r="Q69" s="390"/>
      <c r="R69" s="390"/>
      <c r="S69" s="390">
        <v>6</v>
      </c>
      <c r="T69" s="390"/>
      <c r="U69" s="390"/>
      <c r="V69" s="390"/>
      <c r="W69" s="390"/>
      <c r="X69" s="390"/>
      <c r="Y69" s="390"/>
      <c r="Z69" s="390"/>
      <c r="AA69" s="381"/>
      <c r="AB69" s="439"/>
      <c r="AL69" s="26"/>
      <c r="AM69" s="26"/>
      <c r="AN69" s="26"/>
      <c r="AO69" s="26"/>
      <c r="AP69" s="26"/>
      <c r="AQ69" s="26"/>
    </row>
    <row r="70" spans="1:43" ht="18" customHeight="1">
      <c r="A70" s="514">
        <v>45779</v>
      </c>
      <c r="B70" s="645" t="s">
        <v>17448</v>
      </c>
      <c r="C70" s="414" t="s">
        <v>17449</v>
      </c>
      <c r="D70" s="353" t="str">
        <f>+IFERROR(INDEX('Mã KH'!$C$2:$C$4988,MATCH('Vin Hà nội  tháng 02'!$C70,'Mã KH'!$A$2:$A$4988,0)),"")</f>
        <v>96 Trần Bình</v>
      </c>
      <c r="E70" s="439">
        <v>4168264147</v>
      </c>
      <c r="F70" s="390"/>
      <c r="G70" s="390"/>
      <c r="H70" s="390"/>
      <c r="I70" s="390"/>
      <c r="J70" s="390"/>
      <c r="K70" s="390"/>
      <c r="L70" s="390"/>
      <c r="M70" s="390">
        <v>7</v>
      </c>
      <c r="N70" s="390"/>
      <c r="O70" s="390"/>
      <c r="P70" s="390"/>
      <c r="Q70" s="390"/>
      <c r="R70" s="390"/>
      <c r="S70" s="390"/>
      <c r="T70" s="390">
        <v>5</v>
      </c>
      <c r="U70" s="390"/>
      <c r="V70" s="390"/>
      <c r="W70" s="390"/>
      <c r="X70" s="390"/>
      <c r="Y70" s="390"/>
      <c r="Z70" s="390"/>
      <c r="AA70" s="381"/>
      <c r="AB70" s="439"/>
      <c r="AL70" s="26"/>
      <c r="AM70" s="26"/>
      <c r="AN70" s="26"/>
      <c r="AO70" s="26"/>
      <c r="AP70" s="26"/>
      <c r="AQ70" s="26"/>
    </row>
    <row r="71" spans="1:43" ht="18" customHeight="1">
      <c r="A71" s="514">
        <v>45779</v>
      </c>
      <c r="B71" s="578"/>
      <c r="C71" s="414" t="s">
        <v>17450</v>
      </c>
      <c r="D71" s="353" t="str">
        <f>+IFERROR(INDEX('Mã KH'!$C$2:$C$4988,MATCH('Vin Hà nội  tháng 02'!$C71,'Mã KH'!$A$2:$A$4988,0)),"")</f>
        <v>Số 15 Dịch Vọng Hậu, phường Dịch Vọng Hậu, quận Cầu Giấy, HN</v>
      </c>
      <c r="E71" s="439">
        <v>4168241269</v>
      </c>
      <c r="F71" s="390"/>
      <c r="G71" s="390"/>
      <c r="H71" s="390"/>
      <c r="I71" s="390"/>
      <c r="J71" s="390"/>
      <c r="K71" s="390"/>
      <c r="L71" s="390"/>
      <c r="M71" s="390">
        <v>5</v>
      </c>
      <c r="N71" s="390"/>
      <c r="O71" s="390"/>
      <c r="P71" s="390"/>
      <c r="Q71" s="390"/>
      <c r="R71" s="390"/>
      <c r="S71" s="390">
        <v>5</v>
      </c>
      <c r="T71" s="390"/>
      <c r="U71" s="390"/>
      <c r="V71" s="390"/>
      <c r="W71" s="390"/>
      <c r="X71" s="390"/>
      <c r="Y71" s="390"/>
      <c r="Z71" s="390"/>
      <c r="AA71" s="381"/>
      <c r="AB71" s="439"/>
      <c r="AL71" s="26"/>
      <c r="AM71" s="26"/>
      <c r="AN71" s="26"/>
      <c r="AO71" s="26"/>
      <c r="AP71" s="26"/>
      <c r="AQ71" s="26"/>
    </row>
    <row r="72" spans="1:43" ht="18" customHeight="1">
      <c r="A72" s="514">
        <v>45779</v>
      </c>
      <c r="B72" s="578"/>
      <c r="C72" s="414" t="s">
        <v>17451</v>
      </c>
      <c r="D72" s="353" t="str">
        <f>+IFERROR(INDEX('Mã KH'!$C$2:$C$4988,MATCH('Vin Hà nội  tháng 02'!$C72,'Mã KH'!$A$2:$A$4988,0)),"")</f>
        <v>Số 1, tổ 24 Dịch Vọng, phường Dịch Vọng, quận Cầu Giấy, Hà Nội</v>
      </c>
      <c r="E72" s="439">
        <v>4168275612</v>
      </c>
      <c r="F72" s="390"/>
      <c r="G72" s="390"/>
      <c r="H72" s="390"/>
      <c r="I72" s="390"/>
      <c r="J72" s="390"/>
      <c r="K72" s="390"/>
      <c r="L72" s="390"/>
      <c r="M72" s="390">
        <v>5</v>
      </c>
      <c r="N72" s="390"/>
      <c r="O72" s="390"/>
      <c r="P72" s="390"/>
      <c r="Q72" s="390"/>
      <c r="R72" s="390"/>
      <c r="S72" s="390">
        <v>5</v>
      </c>
      <c r="T72" s="390"/>
      <c r="U72" s="390"/>
      <c r="V72" s="390"/>
      <c r="W72" s="390"/>
      <c r="X72" s="390"/>
      <c r="Y72" s="390"/>
      <c r="Z72" s="390"/>
      <c r="AA72" s="381"/>
      <c r="AB72" s="439"/>
      <c r="AL72" s="26"/>
      <c r="AM72" s="26"/>
      <c r="AN72" s="26"/>
      <c r="AO72" s="26"/>
      <c r="AP72" s="26"/>
      <c r="AQ72" s="26"/>
    </row>
    <row r="73" spans="1:43" ht="18" customHeight="1">
      <c r="A73" s="514">
        <v>45779</v>
      </c>
      <c r="B73" s="578"/>
      <c r="C73" s="414" t="s">
        <v>17452</v>
      </c>
      <c r="D73" s="353" t="str">
        <f>+IFERROR(INDEX('Mã KH'!$C$2:$C$4988,MATCH('Vin Hà nội  tháng 02'!$C73,'Mã KH'!$A$2:$A$4988,0)),"")</f>
        <v>Số 15 ngõ 259 Yên Hòa, phường Yên Hòa, quận Cầu Giấy, HN</v>
      </c>
      <c r="E73" s="439">
        <v>4168340045</v>
      </c>
      <c r="F73" s="390"/>
      <c r="G73" s="390"/>
      <c r="H73" s="390"/>
      <c r="I73" s="390"/>
      <c r="J73" s="390"/>
      <c r="K73" s="390"/>
      <c r="L73" s="390"/>
      <c r="M73" s="390">
        <v>10</v>
      </c>
      <c r="N73" s="390"/>
      <c r="O73" s="390"/>
      <c r="P73" s="390"/>
      <c r="Q73" s="390">
        <v>5</v>
      </c>
      <c r="R73" s="390"/>
      <c r="S73" s="390">
        <v>10</v>
      </c>
      <c r="T73" s="390"/>
      <c r="U73" s="390"/>
      <c r="V73" s="390"/>
      <c r="W73" s="390"/>
      <c r="X73" s="390"/>
      <c r="Y73" s="390">
        <v>5</v>
      </c>
      <c r="Z73" s="390"/>
      <c r="AA73" s="381"/>
      <c r="AB73" s="439"/>
      <c r="AL73" s="26"/>
      <c r="AM73" s="26"/>
      <c r="AN73" s="26"/>
      <c r="AO73" s="26"/>
      <c r="AP73" s="26"/>
      <c r="AQ73" s="26"/>
    </row>
    <row r="74" spans="1:43" ht="18" customHeight="1">
      <c r="A74" s="514">
        <v>45779</v>
      </c>
      <c r="B74" s="578"/>
      <c r="C74" s="414" t="s">
        <v>17453</v>
      </c>
      <c r="D74" s="353" t="str">
        <f>+IFERROR(INDEX('Mã KH'!$C$2:$C$4988,MATCH('Vin Hà nội  tháng 02'!$C74,'Mã KH'!$A$2:$A$4988,0)),"")</f>
        <v>Tầng 1, Eurowindow Multicomplex, 27 Trần Duy Hưng, P. Trung Hòa, Q.Cầu Giấy, HN</v>
      </c>
      <c r="E74" s="439">
        <v>4168344185</v>
      </c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>
        <v>5</v>
      </c>
      <c r="T74" s="390">
        <v>10</v>
      </c>
      <c r="U74" s="390">
        <v>5</v>
      </c>
      <c r="V74" s="390"/>
      <c r="W74" s="390"/>
      <c r="X74" s="390"/>
      <c r="Y74" s="390"/>
      <c r="Z74" s="390"/>
      <c r="AA74" s="381"/>
      <c r="AB74" s="439"/>
      <c r="AL74" s="26"/>
      <c r="AM74" s="26"/>
      <c r="AN74" s="26"/>
      <c r="AO74" s="26"/>
      <c r="AP74" s="26"/>
      <c r="AQ74" s="26"/>
    </row>
    <row r="75" spans="1:43" ht="18" customHeight="1">
      <c r="A75" s="514">
        <v>45779</v>
      </c>
      <c r="B75" s="672" t="s">
        <v>17454</v>
      </c>
      <c r="C75" s="414" t="s">
        <v>7681</v>
      </c>
      <c r="D75" s="353" t="str">
        <f>+IFERROR(INDEX('Mã KH'!$C$2:$C$4988,MATCH('Vin Hà nội  tháng 02'!$C75,'Mã KH'!$A$2:$A$4988,0)),"")</f>
        <v>Tầng 1 Nhà CT7A, KĐT Văn Quán,  Quận Hà Đông, Hà Nội</v>
      </c>
      <c r="E75" s="439">
        <v>4168298012</v>
      </c>
      <c r="F75" s="390"/>
      <c r="G75" s="390"/>
      <c r="H75" s="390"/>
      <c r="I75" s="390"/>
      <c r="J75" s="390"/>
      <c r="K75" s="390">
        <v>3</v>
      </c>
      <c r="L75" s="390"/>
      <c r="M75" s="390">
        <v>6</v>
      </c>
      <c r="N75" s="390"/>
      <c r="O75" s="390"/>
      <c r="P75" s="390"/>
      <c r="Q75" s="390">
        <v>3</v>
      </c>
      <c r="R75" s="390"/>
      <c r="S75" s="390">
        <v>6</v>
      </c>
      <c r="T75" s="390">
        <v>10</v>
      </c>
      <c r="U75" s="390">
        <v>3</v>
      </c>
      <c r="V75" s="390"/>
      <c r="W75" s="390">
        <v>3</v>
      </c>
      <c r="X75" s="390"/>
      <c r="Y75" s="390">
        <v>3</v>
      </c>
      <c r="Z75" s="390">
        <v>3</v>
      </c>
      <c r="AA75" s="381"/>
      <c r="AB75" s="673" t="s">
        <v>17489</v>
      </c>
      <c r="AL75" s="26"/>
      <c r="AM75" s="26"/>
      <c r="AN75" s="26"/>
      <c r="AO75" s="26"/>
      <c r="AP75" s="26"/>
      <c r="AQ75" s="26"/>
    </row>
    <row r="76" spans="1:43" ht="18" customHeight="1">
      <c r="A76" s="514">
        <v>45779</v>
      </c>
      <c r="B76" s="578"/>
      <c r="C76" s="414" t="s">
        <v>8371</v>
      </c>
      <c r="D76" s="353" t="str">
        <f>+IFERROR(INDEX('Mã KH'!$C$2:$C$4988,MATCH('Vin Hà nội  tháng 02'!$C76,'Mã KH'!$A$2:$A$4988,0)),"")</f>
        <v>BT8-1, Khu đô thị mới Văn Khê, đường Tố Hữu, phường La Khê, quận Hà Đông, HN</v>
      </c>
      <c r="E76" s="439">
        <v>4168264788</v>
      </c>
      <c r="F76" s="390"/>
      <c r="G76" s="390"/>
      <c r="H76" s="390"/>
      <c r="I76" s="390"/>
      <c r="J76" s="390"/>
      <c r="K76" s="390"/>
      <c r="L76" s="390"/>
      <c r="M76" s="390">
        <v>10</v>
      </c>
      <c r="N76" s="390"/>
      <c r="O76" s="390"/>
      <c r="P76" s="390"/>
      <c r="Q76" s="390"/>
      <c r="R76" s="390"/>
      <c r="S76" s="390">
        <v>10</v>
      </c>
      <c r="T76" s="390">
        <v>10</v>
      </c>
      <c r="U76" s="390"/>
      <c r="V76" s="390"/>
      <c r="W76" s="390"/>
      <c r="X76" s="390"/>
      <c r="Y76" s="390"/>
      <c r="Z76" s="390"/>
      <c r="AA76" s="381"/>
      <c r="AB76" s="439"/>
      <c r="AL76" s="26"/>
      <c r="AM76" s="26"/>
      <c r="AN76" s="26"/>
      <c r="AO76" s="26"/>
      <c r="AP76" s="26"/>
      <c r="AQ76" s="26"/>
    </row>
    <row r="77" spans="1:43" ht="18" customHeight="1">
      <c r="A77" s="514">
        <v>45779</v>
      </c>
      <c r="B77" s="578"/>
      <c r="C77" s="414" t="s">
        <v>17114</v>
      </c>
      <c r="D77" s="353" t="str">
        <f>+IFERROR(INDEX('Mã KH'!$C$2:$C$4988,MATCH('Vin Hà nội  tháng 02'!$C77,'Mã KH'!$A$2:$A$4988,0)),"")</f>
        <v>số nhà 39/41 , ngõ 73 la dương , dương nội , hà đông</v>
      </c>
      <c r="E77" s="439">
        <v>4168265356</v>
      </c>
      <c r="F77" s="390"/>
      <c r="G77" s="390"/>
      <c r="H77" s="390"/>
      <c r="I77" s="390"/>
      <c r="J77" s="390"/>
      <c r="K77" s="390"/>
      <c r="L77" s="390"/>
      <c r="M77" s="390">
        <v>10</v>
      </c>
      <c r="N77" s="390"/>
      <c r="O77" s="390"/>
      <c r="P77" s="390"/>
      <c r="Q77" s="390">
        <v>5</v>
      </c>
      <c r="R77" s="390"/>
      <c r="S77" s="390">
        <v>5</v>
      </c>
      <c r="T77" s="390">
        <v>5</v>
      </c>
      <c r="U77" s="390">
        <v>5</v>
      </c>
      <c r="V77" s="390"/>
      <c r="W77" s="390"/>
      <c r="X77" s="390"/>
      <c r="Y77" s="390">
        <v>5</v>
      </c>
      <c r="Z77" s="390"/>
      <c r="AA77" s="381"/>
      <c r="AB77" s="439"/>
      <c r="AL77" s="26"/>
      <c r="AM77" s="26"/>
      <c r="AN77" s="26"/>
      <c r="AO77" s="26"/>
      <c r="AP77" s="26"/>
      <c r="AQ77" s="26"/>
    </row>
    <row r="78" spans="1:43" ht="18" customHeight="1">
      <c r="A78" s="514">
        <v>45779</v>
      </c>
      <c r="B78" s="578"/>
      <c r="C78" s="414" t="s">
        <v>17406</v>
      </c>
      <c r="D78" s="353" t="str">
        <f>+IFERROR(INDEX('Mã KH'!$C$2:$C$4988,MATCH('Vin Hà nội  tháng 02'!$C78,'Mã KH'!$A$2:$A$4988,0)),"")</f>
        <v>Số 121 Ỷ La, P.Dương Nội, Q. Hà Đông, HN</v>
      </c>
      <c r="E78" s="439">
        <v>4168253008</v>
      </c>
      <c r="F78" s="390"/>
      <c r="G78" s="390"/>
      <c r="H78" s="390"/>
      <c r="I78" s="390"/>
      <c r="J78" s="390"/>
      <c r="K78" s="390"/>
      <c r="L78" s="390"/>
      <c r="M78" s="390">
        <v>20</v>
      </c>
      <c r="N78" s="390"/>
      <c r="O78" s="390"/>
      <c r="P78" s="390"/>
      <c r="Q78" s="390"/>
      <c r="R78" s="390"/>
      <c r="S78" s="390">
        <v>15</v>
      </c>
      <c r="T78" s="390">
        <v>10</v>
      </c>
      <c r="U78" s="390"/>
      <c r="V78" s="390"/>
      <c r="W78" s="390"/>
      <c r="X78" s="390"/>
      <c r="Y78" s="390"/>
      <c r="Z78" s="390"/>
      <c r="AA78" s="381"/>
      <c r="AB78" s="439"/>
      <c r="AL78" s="26"/>
      <c r="AM78" s="26"/>
      <c r="AN78" s="26"/>
      <c r="AO78" s="26"/>
      <c r="AP78" s="26"/>
      <c r="AQ78" s="26"/>
    </row>
    <row r="79" spans="1:43" ht="18" customHeight="1">
      <c r="A79" s="514">
        <v>45779</v>
      </c>
      <c r="B79" s="578"/>
      <c r="C79" s="414" t="s">
        <v>8383</v>
      </c>
      <c r="D79" s="353" t="str">
        <f>+IFERROR(INDEX('Mã KH'!$C$2:$C$4988,MATCH('Vin Hà nội  tháng 02'!$C79,'Mã KH'!$A$2:$A$4988,0)),"")</f>
        <v>tầng 1 thuộc Toà K, Chung cư CT7, Tổ hợp Chung cư cao tầng NCG Residential, Quận Hà Đông, HN</v>
      </c>
      <c r="E79" s="439">
        <v>4168270509</v>
      </c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>
        <v>10</v>
      </c>
      <c r="T79" s="390">
        <v>10</v>
      </c>
      <c r="U79" s="390"/>
      <c r="V79" s="390"/>
      <c r="W79" s="390"/>
      <c r="X79" s="390"/>
      <c r="Y79" s="390"/>
      <c r="Z79" s="390"/>
      <c r="AA79" s="381"/>
      <c r="AB79" s="439"/>
      <c r="AL79" s="26"/>
      <c r="AM79" s="26"/>
      <c r="AN79" s="26"/>
      <c r="AO79" s="26"/>
      <c r="AP79" s="26"/>
      <c r="AQ79" s="26"/>
    </row>
    <row r="80" spans="1:43" ht="18" customHeight="1">
      <c r="A80" s="514">
        <v>45779</v>
      </c>
      <c r="B80" s="578"/>
      <c r="C80" s="414" t="s">
        <v>8603</v>
      </c>
      <c r="D80" s="353" t="str">
        <f>+IFERROR(INDEX('Mã KH'!$C$2:$C$4988,MATCH('Vin Hà nội  tháng 02'!$C80,'Mã KH'!$A$2:$A$4988,0)),"")</f>
        <v>Lô U03-L01, Khu đô thị mới Dương Nội, Phường Yên Nghĩa, quận Hà Đông, HN</v>
      </c>
      <c r="E80" s="439">
        <v>4168265314</v>
      </c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>
        <v>5</v>
      </c>
      <c r="T80" s="390">
        <v>5</v>
      </c>
      <c r="U80" s="390"/>
      <c r="V80" s="390"/>
      <c r="W80" s="390"/>
      <c r="X80" s="390"/>
      <c r="Y80" s="390"/>
      <c r="Z80" s="390"/>
      <c r="AA80" s="381"/>
      <c r="AB80" s="439"/>
      <c r="AL80" s="26"/>
      <c r="AM80" s="26"/>
      <c r="AN80" s="26"/>
      <c r="AO80" s="26"/>
      <c r="AP80" s="26"/>
      <c r="AQ80" s="26"/>
    </row>
    <row r="81" spans="1:43" ht="18" customHeight="1">
      <c r="A81" s="514">
        <v>45779</v>
      </c>
      <c r="B81" s="578"/>
      <c r="C81" s="414" t="s">
        <v>17455</v>
      </c>
      <c r="D81" s="353" t="str">
        <f>+IFERROR(INDEX('Mã KH'!$C$2:$C$4988,MATCH('Vin Hà nội  tháng 02'!$C81,'Mã KH'!$A$2:$A$4988,0)),"")</f>
        <v>Tổ 13 phường Phú Lương, Quận Hà Đông, HN</v>
      </c>
      <c r="E81" s="439">
        <v>4168269875</v>
      </c>
      <c r="F81" s="390"/>
      <c r="G81" s="390"/>
      <c r="H81" s="390"/>
      <c r="I81" s="390"/>
      <c r="J81" s="390"/>
      <c r="K81" s="390"/>
      <c r="L81" s="390"/>
      <c r="M81" s="390">
        <v>15</v>
      </c>
      <c r="N81" s="390"/>
      <c r="O81" s="390"/>
      <c r="P81" s="390"/>
      <c r="Q81" s="390"/>
      <c r="R81" s="390"/>
      <c r="S81" s="390">
        <v>5</v>
      </c>
      <c r="T81" s="390"/>
      <c r="U81" s="390">
        <v>5</v>
      </c>
      <c r="V81" s="390"/>
      <c r="W81" s="390"/>
      <c r="X81" s="390"/>
      <c r="Y81" s="390">
        <v>5</v>
      </c>
      <c r="Z81" s="390"/>
      <c r="AA81" s="381"/>
      <c r="AB81" s="439"/>
      <c r="AL81" s="26"/>
      <c r="AM81" s="26"/>
      <c r="AN81" s="26"/>
      <c r="AO81" s="26"/>
      <c r="AP81" s="26"/>
      <c r="AQ81" s="26"/>
    </row>
    <row r="82" spans="1:43" ht="18" customHeight="1">
      <c r="A82" s="514">
        <v>45779</v>
      </c>
      <c r="B82" s="578"/>
      <c r="C82" s="414" t="s">
        <v>7866</v>
      </c>
      <c r="D82" s="353" t="str">
        <f>+IFERROR(INDEX('Mã KH'!$C$2:$C$4988,MATCH('Vin Hà nội  tháng 02'!$C82,'Mã KH'!$A$2:$A$4988,0)),"")</f>
        <v>LK6C-8 Làng Việt Kiều Châu Âu, Khu, đô thị mới Mỗ Lao, Phường Mộ Lao, Quận Hà Đông, HN</v>
      </c>
      <c r="E82" s="439">
        <v>4168268838</v>
      </c>
      <c r="F82" s="390"/>
      <c r="G82" s="390"/>
      <c r="H82" s="390"/>
      <c r="I82" s="390"/>
      <c r="J82" s="390"/>
      <c r="K82" s="390"/>
      <c r="L82" s="390"/>
      <c r="M82" s="390">
        <v>5</v>
      </c>
      <c r="N82" s="390"/>
      <c r="O82" s="390"/>
      <c r="P82" s="390"/>
      <c r="Q82" s="390">
        <v>5</v>
      </c>
      <c r="R82" s="390"/>
      <c r="S82" s="390">
        <v>5</v>
      </c>
      <c r="T82" s="390"/>
      <c r="U82" s="390"/>
      <c r="V82" s="390"/>
      <c r="W82" s="390"/>
      <c r="X82" s="390"/>
      <c r="Y82" s="390"/>
      <c r="Z82" s="390"/>
      <c r="AA82" s="381"/>
      <c r="AB82" s="439"/>
      <c r="AL82" s="26"/>
      <c r="AM82" s="26"/>
      <c r="AN82" s="26"/>
      <c r="AO82" s="26"/>
      <c r="AP82" s="26"/>
      <c r="AQ82" s="26"/>
    </row>
    <row r="83" spans="1:43" ht="18" customHeight="1">
      <c r="A83" s="514">
        <v>45779</v>
      </c>
      <c r="B83" s="672" t="s">
        <v>17325</v>
      </c>
      <c r="C83" s="414" t="s">
        <v>17456</v>
      </c>
      <c r="D83" s="353" t="str">
        <f>+IFERROR(INDEX('Mã KH'!$C$2:$C$4988,MATCH('Vin Hà nội  tháng 02'!$C83,'Mã KH'!$A$2:$A$4988,0)),"")</f>
        <v>Tầng 1, Tòa nhà Golden West, Số 2 Lê Văn Thiêm, Phường Nhân Chính, Quận Thanh Xuân, HN</v>
      </c>
      <c r="E83" s="439">
        <v>4168240001</v>
      </c>
      <c r="F83" s="390">
        <v>5</v>
      </c>
      <c r="G83" s="390">
        <v>5</v>
      </c>
      <c r="H83" s="390"/>
      <c r="I83" s="390"/>
      <c r="J83" s="390"/>
      <c r="K83" s="390">
        <v>5</v>
      </c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81"/>
      <c r="AB83" s="439"/>
      <c r="AL83" s="26"/>
      <c r="AM83" s="26"/>
      <c r="AN83" s="26"/>
      <c r="AO83" s="26"/>
      <c r="AP83" s="26"/>
      <c r="AQ83" s="26"/>
    </row>
    <row r="84" spans="1:43" ht="18" customHeight="1">
      <c r="A84" s="514">
        <v>45779</v>
      </c>
      <c r="B84" s="578"/>
      <c r="C84" s="414" t="s">
        <v>17457</v>
      </c>
      <c r="D84" s="353" t="str">
        <f>+IFERROR(INDEX('Mã KH'!$C$2:$C$4988,MATCH('Vin Hà nội  tháng 02'!$C84,'Mã KH'!$A$2:$A$4988,0)),"")</f>
        <v>Tầng 1, tòa 17T4, Tòa nhà Hapulico Complex, Số 01 phố Nguyễn Huy Tưởng, 
phường Thanh Xuân Trung, quận Thanh Xuân, thành phố Hà Nội</v>
      </c>
      <c r="E84" s="439">
        <v>4168254776</v>
      </c>
      <c r="F84" s="390"/>
      <c r="G84" s="390"/>
      <c r="H84" s="390"/>
      <c r="I84" s="390"/>
      <c r="J84" s="390"/>
      <c r="K84" s="390"/>
      <c r="L84" s="390"/>
      <c r="M84" s="390">
        <v>3</v>
      </c>
      <c r="N84" s="390"/>
      <c r="O84" s="390"/>
      <c r="P84" s="390"/>
      <c r="Q84" s="390">
        <v>3</v>
      </c>
      <c r="R84" s="390"/>
      <c r="S84" s="390">
        <v>5</v>
      </c>
      <c r="T84" s="390"/>
      <c r="U84" s="390"/>
      <c r="V84" s="390"/>
      <c r="W84" s="390"/>
      <c r="X84" s="390"/>
      <c r="Y84" s="390">
        <v>2</v>
      </c>
      <c r="Z84" s="390"/>
      <c r="AA84" s="381"/>
      <c r="AB84" s="439"/>
      <c r="AL84" s="26"/>
      <c r="AM84" s="26"/>
      <c r="AN84" s="26"/>
      <c r="AO84" s="26"/>
      <c r="AP84" s="26"/>
      <c r="AQ84" s="26"/>
    </row>
    <row r="85" spans="1:43" ht="18" customHeight="1">
      <c r="A85" s="514">
        <v>45779</v>
      </c>
      <c r="B85" s="578"/>
      <c r="C85" s="414" t="s">
        <v>17458</v>
      </c>
      <c r="D85" s="353" t="str">
        <f>+IFERROR(INDEX('Mã KH'!$C$2:$C$4988,MATCH('Vin Hà nội  tháng 02'!$C85,'Mã KH'!$A$2:$A$4988,0)),"")</f>
        <v>86 Quan Nhân, phường Nhân Chính, Quận Thanh Xuân, thành phố Hà Nội</v>
      </c>
      <c r="E85" s="439">
        <v>4168314953</v>
      </c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>
        <v>5</v>
      </c>
      <c r="R85" s="390"/>
      <c r="S85" s="390">
        <v>5</v>
      </c>
      <c r="T85" s="390"/>
      <c r="U85" s="390">
        <v>5</v>
      </c>
      <c r="V85" s="390"/>
      <c r="W85" s="390"/>
      <c r="X85" s="390"/>
      <c r="Y85" s="390"/>
      <c r="Z85" s="390"/>
      <c r="AA85" s="381"/>
      <c r="AB85" s="439"/>
      <c r="AL85" s="26"/>
      <c r="AM85" s="26"/>
      <c r="AN85" s="26"/>
      <c r="AO85" s="26"/>
      <c r="AP85" s="26"/>
      <c r="AQ85" s="26"/>
    </row>
    <row r="86" spans="1:43" ht="18" customHeight="1">
      <c r="A86" s="514">
        <v>45779</v>
      </c>
      <c r="B86" s="578"/>
      <c r="C86" s="414" t="s">
        <v>7670</v>
      </c>
      <c r="D86" s="353" t="str">
        <f>+IFERROR(INDEX('Mã KH'!$C$2:$C$4988,MATCH('Vin Hà nội  tháng 02'!$C86,'Mã KH'!$A$2:$A$4988,0)),"")</f>
        <v>Tầng Hầm 2,  B2 Royal City, 72A Nguyễn Trãi,  Quận Thanh Xuân, Hà Nội</v>
      </c>
      <c r="E86" s="439">
        <v>4168320062</v>
      </c>
      <c r="F86" s="390"/>
      <c r="G86" s="390"/>
      <c r="H86" s="390"/>
      <c r="I86" s="390"/>
      <c r="J86" s="390"/>
      <c r="K86" s="390">
        <v>5</v>
      </c>
      <c r="L86" s="390"/>
      <c r="M86" s="390"/>
      <c r="N86" s="390"/>
      <c r="O86" s="390"/>
      <c r="P86" s="390"/>
      <c r="Q86" s="390">
        <v>10</v>
      </c>
      <c r="R86" s="390"/>
      <c r="S86" s="390"/>
      <c r="T86" s="390">
        <v>10</v>
      </c>
      <c r="U86" s="390">
        <v>10</v>
      </c>
      <c r="V86" s="390"/>
      <c r="W86" s="390"/>
      <c r="X86" s="390"/>
      <c r="Y86" s="390">
        <v>10</v>
      </c>
      <c r="Z86" s="390">
        <v>10</v>
      </c>
      <c r="AA86" s="381"/>
      <c r="AB86" s="439"/>
      <c r="AL86" s="26"/>
      <c r="AM86" s="26"/>
      <c r="AN86" s="26"/>
      <c r="AO86" s="26"/>
      <c r="AP86" s="26"/>
      <c r="AQ86" s="26"/>
    </row>
    <row r="87" spans="1:43" ht="18" customHeight="1">
      <c r="A87" s="514">
        <v>45779</v>
      </c>
      <c r="B87" s="578"/>
      <c r="C87" s="414" t="s">
        <v>17459</v>
      </c>
      <c r="D87" s="353" t="str">
        <f>+IFERROR(INDEX('Mã KH'!$C$2:$C$4988,MATCH('Vin Hà nội  tháng 02'!$C87,'Mã KH'!$A$2:$A$4988,0)),"")</f>
        <v>Số 91 , đường Hoàng Văn Thái, P. Khương Trung, Q.Thanh Xuân, Hà Nội</v>
      </c>
      <c r="E87" s="439" t="s">
        <v>17279</v>
      </c>
      <c r="F87" s="390"/>
      <c r="G87" s="390"/>
      <c r="H87" s="390"/>
      <c r="I87" s="390"/>
      <c r="J87" s="390"/>
      <c r="K87" s="390"/>
      <c r="L87" s="390"/>
      <c r="M87" s="390">
        <v>5</v>
      </c>
      <c r="N87" s="390"/>
      <c r="O87" s="390"/>
      <c r="P87" s="390"/>
      <c r="Q87" s="390">
        <v>5</v>
      </c>
      <c r="R87" s="390"/>
      <c r="S87" s="390"/>
      <c r="T87" s="390"/>
      <c r="U87" s="390"/>
      <c r="V87" s="390"/>
      <c r="W87" s="390"/>
      <c r="X87" s="390"/>
      <c r="Y87" s="390"/>
      <c r="Z87" s="390"/>
      <c r="AA87" s="381"/>
      <c r="AB87" s="439"/>
      <c r="AL87" s="26"/>
      <c r="AM87" s="26"/>
      <c r="AN87" s="26"/>
      <c r="AO87" s="26"/>
      <c r="AP87" s="26"/>
      <c r="AQ87" s="26"/>
    </row>
    <row r="88" spans="1:43" ht="18" customHeight="1">
      <c r="A88" s="514">
        <v>45779</v>
      </c>
      <c r="B88" s="578"/>
      <c r="C88" s="414" t="s">
        <v>17460</v>
      </c>
      <c r="D88" s="353" t="str">
        <f>+IFERROR(INDEX('Mã KH'!$C$2:$C$4988,MATCH('Vin Hà nội  tháng 02'!$C88,'Mã KH'!$A$2:$A$4988,0)),"")</f>
        <v>Số 38A, ngõ 155 Trường Chinh, phường Phương Liệt, quận Thanh Xuân, Hà Nội</v>
      </c>
      <c r="E88" s="439">
        <v>4168243559</v>
      </c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>
        <v>10</v>
      </c>
      <c r="R88" s="390"/>
      <c r="S88" s="390"/>
      <c r="T88" s="390"/>
      <c r="U88" s="390"/>
      <c r="V88" s="390"/>
      <c r="W88" s="390"/>
      <c r="X88" s="390"/>
      <c r="Y88" s="390"/>
      <c r="Z88" s="390"/>
      <c r="AA88" s="381"/>
      <c r="AB88" s="439"/>
      <c r="AL88" s="26"/>
      <c r="AM88" s="26"/>
      <c r="AN88" s="26"/>
      <c r="AO88" s="26"/>
      <c r="AP88" s="26"/>
      <c r="AQ88" s="26"/>
    </row>
    <row r="89" spans="1:43" ht="18" customHeight="1">
      <c r="A89" s="514">
        <v>45779</v>
      </c>
      <c r="B89" s="672" t="s">
        <v>17329</v>
      </c>
      <c r="C89" s="414" t="s">
        <v>17461</v>
      </c>
      <c r="D89" s="353" t="str">
        <f>+IFERROR(INDEX('Mã KH'!$C$2:$C$4988,MATCH('Vin Hà nội  tháng 02'!$C89,'Mã KH'!$A$2:$A$4988,0)),"")</f>
        <v>Tầng B1, Vincom Center Phạm Ngọc Thạch, 2 Phạm Ngọc Thạch,  Quận Đống Đa, Hà Nội</v>
      </c>
      <c r="E89" s="439">
        <v>4168295197</v>
      </c>
      <c r="F89" s="390"/>
      <c r="G89" s="390"/>
      <c r="H89" s="390"/>
      <c r="I89" s="390"/>
      <c r="J89" s="390"/>
      <c r="K89" s="390">
        <v>5</v>
      </c>
      <c r="L89" s="390"/>
      <c r="M89" s="390"/>
      <c r="N89" s="390"/>
      <c r="O89" s="390"/>
      <c r="P89" s="390"/>
      <c r="Q89" s="390">
        <v>5</v>
      </c>
      <c r="R89" s="390"/>
      <c r="S89" s="390"/>
      <c r="T89" s="390"/>
      <c r="U89" s="390"/>
      <c r="V89" s="390"/>
      <c r="W89" s="390">
        <v>5</v>
      </c>
      <c r="X89" s="390"/>
      <c r="Y89" s="390">
        <v>5</v>
      </c>
      <c r="Z89" s="390">
        <v>5</v>
      </c>
      <c r="AA89" s="381"/>
      <c r="AB89" s="439"/>
      <c r="AL89" s="26"/>
      <c r="AM89" s="26"/>
      <c r="AN89" s="26"/>
      <c r="AO89" s="26"/>
      <c r="AP89" s="26"/>
      <c r="AQ89" s="26"/>
    </row>
    <row r="90" spans="1:43" ht="18" customHeight="1">
      <c r="A90" s="514">
        <v>45779</v>
      </c>
      <c r="B90" s="578"/>
      <c r="C90" s="414" t="s">
        <v>17330</v>
      </c>
      <c r="D90" s="353" t="str">
        <f>+IFERROR(INDEX('Mã KH'!$C$2:$C$4988,MATCH('Vin Hà nội  tháng 02'!$C90,'Mã KH'!$A$2:$A$4988,0)),"")</f>
        <v>Số 18 ngách 1 ngõ 119 Hồ Đắc Di, phường Nam Đồng, quận Đống Đa, Hà Nội</v>
      </c>
      <c r="E90" s="439" t="s">
        <v>17490</v>
      </c>
      <c r="F90" s="390"/>
      <c r="G90" s="390"/>
      <c r="H90" s="390"/>
      <c r="I90" s="390"/>
      <c r="J90" s="390"/>
      <c r="K90" s="390"/>
      <c r="L90" s="390"/>
      <c r="M90" s="390">
        <v>5</v>
      </c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81"/>
      <c r="AB90" s="439"/>
      <c r="AL90" s="26"/>
      <c r="AM90" s="26"/>
      <c r="AN90" s="26"/>
      <c r="AO90" s="26"/>
      <c r="AP90" s="26"/>
      <c r="AQ90" s="26"/>
    </row>
    <row r="91" spans="1:43" ht="18" customHeight="1">
      <c r="A91" s="514">
        <v>45779</v>
      </c>
      <c r="B91" s="578"/>
      <c r="C91" s="414" t="s">
        <v>17462</v>
      </c>
      <c r="D91" s="353" t="str">
        <f>+IFERROR(INDEX('Mã KH'!$C$2:$C$4988,MATCH('Vin Hà nội  tháng 02'!$C91,'Mã KH'!$A$2:$A$4988,0)),"")</f>
        <v>Tầng 1, Toàn nhà 170 La Thành, Ô Chợ Dừa, Quận Đống Đa, Hà Nội</v>
      </c>
      <c r="E91" s="439">
        <v>4168274113</v>
      </c>
      <c r="F91" s="390"/>
      <c r="G91" s="390"/>
      <c r="H91" s="390"/>
      <c r="I91" s="390"/>
      <c r="J91" s="390"/>
      <c r="K91" s="390">
        <v>3</v>
      </c>
      <c r="L91" s="390"/>
      <c r="M91" s="390">
        <v>3</v>
      </c>
      <c r="N91" s="390"/>
      <c r="O91" s="390"/>
      <c r="P91" s="390"/>
      <c r="Q91" s="390"/>
      <c r="R91" s="390"/>
      <c r="S91" s="390"/>
      <c r="T91" s="390"/>
      <c r="U91" s="390"/>
      <c r="V91" s="390"/>
      <c r="W91" s="390">
        <v>2</v>
      </c>
      <c r="X91" s="390"/>
      <c r="Y91" s="390"/>
      <c r="Z91" s="390">
        <v>2</v>
      </c>
      <c r="AA91" s="381"/>
      <c r="AB91" s="439"/>
      <c r="AL91" s="26"/>
      <c r="AM91" s="26"/>
      <c r="AN91" s="26"/>
      <c r="AO91" s="26"/>
      <c r="AP91" s="26"/>
      <c r="AQ91" s="26"/>
    </row>
    <row r="92" spans="1:43" ht="18" customHeight="1">
      <c r="A92" s="514">
        <v>45779</v>
      </c>
      <c r="B92" s="578"/>
      <c r="C92" s="414" t="s">
        <v>17463</v>
      </c>
      <c r="D92" s="353" t="str">
        <f>+IFERROR(INDEX('Mã KH'!$C$2:$C$4988,MATCH('Vin Hà nội  tháng 02'!$C92,'Mã KH'!$A$2:$A$4988,0)),"")</f>
        <v>Số 41 Vũ Thạnh, phường Ô Chợ Dừa, quận Đống Đa, HN</v>
      </c>
      <c r="E92" s="439">
        <v>4168272277</v>
      </c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>
        <v>10</v>
      </c>
      <c r="T92" s="390">
        <v>10</v>
      </c>
      <c r="U92" s="390"/>
      <c r="V92" s="390"/>
      <c r="W92" s="390"/>
      <c r="X92" s="390"/>
      <c r="Y92" s="390"/>
      <c r="Z92" s="390"/>
      <c r="AA92" s="381"/>
      <c r="AB92" s="439"/>
      <c r="AL92" s="26"/>
      <c r="AM92" s="26"/>
      <c r="AN92" s="26"/>
      <c r="AO92" s="26"/>
      <c r="AP92" s="26"/>
      <c r="AQ92" s="26"/>
    </row>
    <row r="93" spans="1:43" ht="18" customHeight="1">
      <c r="A93" s="514">
        <v>45779</v>
      </c>
      <c r="B93" s="672" t="s">
        <v>4828</v>
      </c>
      <c r="C93" s="414" t="s">
        <v>17464</v>
      </c>
      <c r="D93" s="353" t="str">
        <f>+IFERROR(INDEX('Mã KH'!$C$2:$C$4988,MATCH('Vin Hà nội  tháng 02'!$C93,'Mã KH'!$A$2:$A$4988,0)),"")</f>
        <v>Tòa nhà Sun Plaza Thụy Khuê, Số nhà 69B đường Thụy Khuê, P. Thụy Khuê, Quận Tây Hồ, Hà Nội</v>
      </c>
      <c r="E93" s="439">
        <v>4168340837</v>
      </c>
      <c r="F93" s="390"/>
      <c r="G93" s="390"/>
      <c r="H93" s="390"/>
      <c r="I93" s="390"/>
      <c r="J93" s="390"/>
      <c r="K93" s="390">
        <v>5</v>
      </c>
      <c r="L93" s="390"/>
      <c r="M93" s="390">
        <v>5</v>
      </c>
      <c r="N93" s="390"/>
      <c r="O93" s="390"/>
      <c r="P93" s="390"/>
      <c r="Q93" s="390"/>
      <c r="R93" s="390"/>
      <c r="S93" s="390">
        <v>5</v>
      </c>
      <c r="T93" s="390"/>
      <c r="U93" s="390"/>
      <c r="V93" s="390"/>
      <c r="W93" s="390"/>
      <c r="X93" s="390"/>
      <c r="Y93" s="390"/>
      <c r="Z93" s="390">
        <v>5</v>
      </c>
      <c r="AA93" s="381"/>
      <c r="AB93" s="439"/>
      <c r="AL93" s="26"/>
      <c r="AM93" s="26"/>
      <c r="AN93" s="26"/>
      <c r="AO93" s="26"/>
      <c r="AP93" s="26"/>
      <c r="AQ93" s="26"/>
    </row>
    <row r="94" spans="1:43" ht="18" customHeight="1">
      <c r="A94" s="514">
        <v>45779</v>
      </c>
      <c r="B94" s="578"/>
      <c r="C94" s="414" t="s">
        <v>17465</v>
      </c>
      <c r="D94" s="353" t="str">
        <f>+IFERROR(INDEX('Mã KH'!$C$2:$C$4988,MATCH('Vin Hà nội  tháng 02'!$C94,'Mã KH'!$A$2:$A$4988,0)),"")</f>
        <v>Số 250 đường Lạc Long Quân, phường Bưởi, quận Tây Hồ, Hà Nội</v>
      </c>
      <c r="E94" s="439" t="s">
        <v>17279</v>
      </c>
      <c r="F94" s="390"/>
      <c r="G94" s="390"/>
      <c r="H94" s="390"/>
      <c r="I94" s="390"/>
      <c r="J94" s="390"/>
      <c r="K94" s="390"/>
      <c r="L94" s="390"/>
      <c r="M94" s="390">
        <v>10</v>
      </c>
      <c r="N94" s="390"/>
      <c r="O94" s="390"/>
      <c r="P94" s="390"/>
      <c r="Q94" s="390"/>
      <c r="R94" s="390"/>
      <c r="S94" s="390">
        <v>10</v>
      </c>
      <c r="T94" s="390"/>
      <c r="U94" s="390"/>
      <c r="V94" s="390"/>
      <c r="W94" s="390"/>
      <c r="X94" s="390"/>
      <c r="Y94" s="390"/>
      <c r="Z94" s="390"/>
      <c r="AA94" s="381"/>
      <c r="AB94" s="439"/>
      <c r="AL94" s="26"/>
      <c r="AM94" s="26"/>
      <c r="AN94" s="26"/>
      <c r="AO94" s="26"/>
      <c r="AP94" s="26"/>
      <c r="AQ94" s="26"/>
    </row>
    <row r="95" spans="1:43" ht="18" customHeight="1">
      <c r="A95" s="514">
        <v>45779</v>
      </c>
      <c r="B95" s="578"/>
      <c r="C95" s="414" t="s">
        <v>17466</v>
      </c>
      <c r="D95" s="353" t="str">
        <f>+IFERROR(INDEX('Mã KH'!$C$2:$C$4988,MATCH('Vin Hà nội  tháng 02'!$C95,'Mã KH'!$A$2:$A$4988,0)),"")</f>
        <v>Dịch vụ tầng 1-CT2A, khu nhà ở Xuân La, phường Xuân La, quận Tây Hồ, Hà Nội</v>
      </c>
      <c r="E95" s="439" t="s">
        <v>17279</v>
      </c>
      <c r="F95" s="390"/>
      <c r="G95" s="390"/>
      <c r="H95" s="390"/>
      <c r="I95" s="390"/>
      <c r="J95" s="390"/>
      <c r="K95" s="390"/>
      <c r="L95" s="390"/>
      <c r="M95" s="390">
        <v>10</v>
      </c>
      <c r="N95" s="390"/>
      <c r="O95" s="390"/>
      <c r="P95" s="390"/>
      <c r="Q95" s="390"/>
      <c r="R95" s="390"/>
      <c r="S95" s="390">
        <v>5</v>
      </c>
      <c r="T95" s="390">
        <v>5</v>
      </c>
      <c r="U95" s="390">
        <v>5</v>
      </c>
      <c r="V95" s="390"/>
      <c r="W95" s="390"/>
      <c r="X95" s="390"/>
      <c r="Y95" s="390"/>
      <c r="Z95" s="390"/>
      <c r="AA95" s="381"/>
      <c r="AB95" s="439"/>
      <c r="AL95" s="26"/>
      <c r="AM95" s="26"/>
      <c r="AN95" s="26"/>
      <c r="AO95" s="26"/>
      <c r="AP95" s="26"/>
      <c r="AQ95" s="26"/>
    </row>
    <row r="96" spans="1:43" ht="18" customHeight="1">
      <c r="A96" s="514">
        <v>45779</v>
      </c>
      <c r="B96" s="578"/>
      <c r="C96" s="414" t="s">
        <v>17467</v>
      </c>
      <c r="D96" s="353" t="str">
        <f>+IFERROR(INDEX('Mã KH'!$C$2:$C$4988,MATCH('Vin Hà nội  tháng 02'!$C96,'Mã KH'!$A$2:$A$4988,0)),"")</f>
        <v>35B đường Xuân La, P. Xuân La, Q.Tây Hồ, Hà Nội</v>
      </c>
      <c r="E96" s="439">
        <v>4168268622</v>
      </c>
      <c r="F96" s="390"/>
      <c r="G96" s="390"/>
      <c r="H96" s="390"/>
      <c r="I96" s="390"/>
      <c r="J96" s="390"/>
      <c r="K96" s="390"/>
      <c r="L96" s="390"/>
      <c r="M96" s="390">
        <v>10</v>
      </c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81"/>
      <c r="AB96" s="439"/>
      <c r="AL96" s="26"/>
      <c r="AM96" s="26"/>
      <c r="AN96" s="26"/>
      <c r="AO96" s="26"/>
      <c r="AP96" s="26"/>
      <c r="AQ96" s="26"/>
    </row>
    <row r="97" spans="1:43" ht="18" customHeight="1">
      <c r="A97" s="514">
        <v>45779</v>
      </c>
      <c r="B97" s="578"/>
      <c r="C97" s="414" t="s">
        <v>17468</v>
      </c>
      <c r="D97" s="353" t="str">
        <f>+IFERROR(INDEX('Mã KH'!$C$2:$C$4988,MATCH('Vin Hà nội  tháng 02'!$C97,'Mã KH'!$A$2:$A$4988,0)),"")</f>
        <v>Số 19B đường Tô Ngọc Vân, phường Quảng An, quận Tây Hồ, Hà Nội</v>
      </c>
      <c r="E97" s="439">
        <v>4168456084</v>
      </c>
      <c r="F97" s="390"/>
      <c r="G97" s="390"/>
      <c r="H97" s="390"/>
      <c r="I97" s="390"/>
      <c r="J97" s="390"/>
      <c r="K97" s="390"/>
      <c r="L97" s="390"/>
      <c r="M97" s="390">
        <v>15</v>
      </c>
      <c r="N97" s="390"/>
      <c r="O97" s="390"/>
      <c r="P97" s="390"/>
      <c r="Q97" s="390"/>
      <c r="R97" s="390"/>
      <c r="S97" s="390">
        <v>15</v>
      </c>
      <c r="T97" s="390">
        <v>5</v>
      </c>
      <c r="U97" s="390"/>
      <c r="V97" s="390"/>
      <c r="W97" s="390"/>
      <c r="X97" s="390"/>
      <c r="Y97" s="390"/>
      <c r="Z97" s="390"/>
      <c r="AA97" s="381"/>
      <c r="AB97" s="439"/>
      <c r="AL97" s="26"/>
      <c r="AM97" s="26"/>
      <c r="AN97" s="26"/>
      <c r="AO97" s="26"/>
      <c r="AP97" s="26"/>
      <c r="AQ97" s="26"/>
    </row>
    <row r="98" spans="1:43" ht="18" customHeight="1">
      <c r="A98" s="514">
        <v>45779</v>
      </c>
      <c r="B98" s="646" t="s">
        <v>17321</v>
      </c>
      <c r="C98" s="414" t="s">
        <v>17469</v>
      </c>
      <c r="D98" s="353" t="str">
        <f>+IFERROR(INDEX('Mã KH'!$C$2:$C$4988,MATCH('Vin Hà nội  tháng 02'!$C98,'Mã KH'!$A$2:$A$4988,0)),"")</f>
        <v>Căn 01-02 SH12, tầng 1 + tầng 2 tòa nhà S1.01, KĐTM Tây Mỗ Đại Mỗ - Vinhomes Park, Q.Nam Từ Liêm, HN</v>
      </c>
      <c r="E98" s="439">
        <v>4168258757</v>
      </c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>
        <v>3</v>
      </c>
      <c r="T98" s="390">
        <v>1</v>
      </c>
      <c r="U98" s="390">
        <v>1</v>
      </c>
      <c r="V98" s="390"/>
      <c r="W98" s="390"/>
      <c r="X98" s="390"/>
      <c r="Y98" s="390">
        <v>5</v>
      </c>
      <c r="Z98" s="390"/>
      <c r="AA98" s="381"/>
      <c r="AB98" s="652" t="s">
        <v>17491</v>
      </c>
      <c r="AL98" s="26"/>
      <c r="AM98" s="26"/>
      <c r="AN98" s="26"/>
      <c r="AO98" s="26"/>
      <c r="AP98" s="26"/>
      <c r="AQ98" s="26"/>
    </row>
    <row r="99" spans="1:43" ht="18" customHeight="1">
      <c r="A99" s="514">
        <v>45779</v>
      </c>
      <c r="B99" s="578"/>
      <c r="C99" s="414" t="s">
        <v>17470</v>
      </c>
      <c r="D99" s="353" t="str">
        <f>+IFERROR(INDEX('Mã KH'!$C$2:$C$4988,MATCH('Vin Hà nội  tháng 02'!$C99,'Mã KH'!$A$2:$A$4988,0)),"")</f>
        <v>01SH01-02 SH01, Tòa S2.03 – Z34.1(F1-CH03-1) Vinhomes Smart City, P.Tây Mỗ, Q.Nam Từ Liêm, HN</v>
      </c>
      <c r="E99" s="439">
        <v>4168258688</v>
      </c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>
        <v>3</v>
      </c>
      <c r="U99" s="390">
        <v>5</v>
      </c>
      <c r="V99" s="390"/>
      <c r="W99" s="390"/>
      <c r="X99" s="390"/>
      <c r="Y99" s="390">
        <v>3</v>
      </c>
      <c r="Z99" s="390"/>
      <c r="AA99" s="381"/>
      <c r="AB99" s="439"/>
      <c r="AL99" s="26"/>
      <c r="AM99" s="26"/>
      <c r="AN99" s="26"/>
      <c r="AO99" s="26"/>
      <c r="AP99" s="26"/>
      <c r="AQ99" s="26"/>
    </row>
    <row r="100" spans="1:43" ht="18" customHeight="1">
      <c r="A100" s="514">
        <v>45779</v>
      </c>
      <c r="B100" s="578"/>
      <c r="C100" s="414" t="s">
        <v>16984</v>
      </c>
      <c r="D100" s="353" t="str">
        <f>+IFERROR(INDEX('Mã KH'!$C$2:$C$4988,MATCH('Vin Hà nội  tháng 02'!$C100,'Mã KH'!$A$2:$A$4988,0)),"")</f>
        <v xml:space="preserve">căn u39 .2.tmdv10 khu chung cư cao tầng f5 -ch02 thuộc dự án mới tây mỗ -đại mỗ -vinhomes park , p.tây mỗ  , q.nam từ liêm </v>
      </c>
      <c r="E100" s="439">
        <v>4168257400</v>
      </c>
      <c r="F100" s="390"/>
      <c r="G100" s="390"/>
      <c r="H100" s="390"/>
      <c r="I100" s="390"/>
      <c r="J100" s="390"/>
      <c r="K100" s="390"/>
      <c r="L100" s="390"/>
      <c r="M100" s="390">
        <v>6</v>
      </c>
      <c r="N100" s="390"/>
      <c r="O100" s="390"/>
      <c r="P100" s="390"/>
      <c r="Q100" s="390"/>
      <c r="R100" s="390"/>
      <c r="S100" s="390">
        <v>6</v>
      </c>
      <c r="T100" s="390">
        <v>9</v>
      </c>
      <c r="U100" s="390">
        <v>1</v>
      </c>
      <c r="V100" s="390"/>
      <c r="W100" s="390"/>
      <c r="X100" s="390"/>
      <c r="Y100" s="390">
        <v>2</v>
      </c>
      <c r="Z100" s="390"/>
      <c r="AA100" s="381"/>
      <c r="AB100" s="439"/>
      <c r="AL100" s="26"/>
      <c r="AM100" s="26"/>
      <c r="AN100" s="26"/>
      <c r="AO100" s="26"/>
      <c r="AP100" s="26"/>
      <c r="AQ100" s="26"/>
    </row>
    <row r="101" spans="1:43" ht="18" customHeight="1">
      <c r="A101" s="514">
        <v>45779</v>
      </c>
      <c r="B101" s="578"/>
      <c r="C101" s="414" t="s">
        <v>17209</v>
      </c>
      <c r="D101" s="353" t="str">
        <f>+IFERROR(INDEX('Mã KH'!$C$2:$C$4988,MATCH('Vin Hà nội  tháng 02'!$C101,'Mã KH'!$A$2:$A$4988,0)),"")</f>
        <v xml:space="preserve">căn thương mại dịch vụ l1 .ch08 , tòa l1 , tầng 1 tại dự án tp hà nội </v>
      </c>
      <c r="E101" s="439">
        <v>4168257941</v>
      </c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>
        <v>1</v>
      </c>
      <c r="R101" s="390"/>
      <c r="S101" s="390">
        <v>4</v>
      </c>
      <c r="T101" s="390">
        <v>5</v>
      </c>
      <c r="U101" s="390">
        <v>2</v>
      </c>
      <c r="V101" s="390"/>
      <c r="W101" s="390"/>
      <c r="X101" s="390"/>
      <c r="Y101" s="390"/>
      <c r="Z101" s="390"/>
      <c r="AA101" s="381"/>
      <c r="AB101" s="439"/>
      <c r="AL101" s="26"/>
      <c r="AM101" s="26"/>
      <c r="AN101" s="26"/>
      <c r="AO101" s="26"/>
      <c r="AP101" s="26"/>
      <c r="AQ101" s="26"/>
    </row>
    <row r="102" spans="1:43" ht="18" customHeight="1">
      <c r="A102" s="514">
        <v>45779</v>
      </c>
      <c r="B102" s="578"/>
      <c r="C102" s="414" t="s">
        <v>17471</v>
      </c>
      <c r="D102" s="353" t="str">
        <f>+IFERROR(INDEX('Mã KH'!$C$2:$C$4988,MATCH('Vin Hà nội  tháng 02'!$C102,'Mã KH'!$A$2:$A$4988,0)),"")</f>
        <v>Gian Hàng Thương Mại 10+ 11, Tầng 1, Tòa Nhà Pearl 1, số 01 đường Châu Văn Liêm, phường Phú Đô, quận Nam Từ Liêm, HN</v>
      </c>
      <c r="E102" s="439">
        <v>4168258393</v>
      </c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>
        <v>5</v>
      </c>
      <c r="T102" s="390">
        <v>3</v>
      </c>
      <c r="U102" s="390">
        <v>4</v>
      </c>
      <c r="V102" s="390"/>
      <c r="W102" s="390"/>
      <c r="X102" s="390"/>
      <c r="Y102" s="390"/>
      <c r="Z102" s="390"/>
      <c r="AA102" s="381"/>
      <c r="AB102" s="439"/>
      <c r="AL102" s="26"/>
      <c r="AM102" s="26"/>
      <c r="AN102" s="26"/>
      <c r="AO102" s="26"/>
      <c r="AP102" s="26"/>
      <c r="AQ102" s="26"/>
    </row>
    <row r="103" spans="1:43" ht="18" customHeight="1">
      <c r="A103" s="514">
        <v>45779</v>
      </c>
      <c r="B103" s="578"/>
      <c r="C103" s="414" t="s">
        <v>17472</v>
      </c>
      <c r="D103" s="353" t="str">
        <f>+IFERROR(INDEX('Mã KH'!$C$2:$C$4988,MATCH('Vin Hà nội  tháng 02'!$C103,'Mã KH'!$A$2:$A$4988,0)),"")</f>
        <v>Số 242 Đường Mỹ Đình, phường Mỹ Đình 2 Q. Nam Từ Liêm, HN</v>
      </c>
      <c r="E103" s="439">
        <v>4168258802</v>
      </c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>
        <v>1</v>
      </c>
      <c r="R103" s="390"/>
      <c r="S103" s="390">
        <v>7</v>
      </c>
      <c r="T103" s="390">
        <v>5</v>
      </c>
      <c r="U103" s="390">
        <v>1</v>
      </c>
      <c r="V103" s="390"/>
      <c r="W103" s="390"/>
      <c r="X103" s="390"/>
      <c r="Y103" s="390"/>
      <c r="Z103" s="390"/>
      <c r="AA103" s="381"/>
      <c r="AB103" s="439"/>
      <c r="AL103" s="26"/>
      <c r="AM103" s="26"/>
      <c r="AN103" s="26"/>
      <c r="AO103" s="26"/>
      <c r="AP103" s="26"/>
      <c r="AQ103" s="26"/>
    </row>
    <row r="104" spans="1:43" ht="18" customHeight="1">
      <c r="A104" s="514">
        <v>45779</v>
      </c>
      <c r="B104" s="578"/>
      <c r="C104" s="414" t="s">
        <v>17473</v>
      </c>
      <c r="D104" s="353" t="str">
        <f>+IFERROR(INDEX('Mã KH'!$C$2:$C$4988,MATCH('Vin Hà nội  tháng 02'!$C104,'Mã KH'!$A$2:$A$4988,0)),"")</f>
        <v>Lô 4, TT19-20 Khu nhà CBNV VP TW Đảng, phường Xuân Phương, quận Nam Từ Liêm, thành phố Hà Nội</v>
      </c>
      <c r="E104" s="439">
        <v>4168278777</v>
      </c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>
        <v>5</v>
      </c>
      <c r="R104" s="390"/>
      <c r="S104" s="390">
        <v>5</v>
      </c>
      <c r="T104" s="390">
        <v>5</v>
      </c>
      <c r="U104" s="390">
        <v>5</v>
      </c>
      <c r="V104" s="390"/>
      <c r="W104" s="390"/>
      <c r="X104" s="390"/>
      <c r="Y104" s="390"/>
      <c r="Z104" s="390"/>
      <c r="AA104" s="381"/>
      <c r="AB104" s="439"/>
      <c r="AL104" s="26"/>
      <c r="AM104" s="26"/>
      <c r="AN104" s="26"/>
      <c r="AO104" s="26"/>
      <c r="AP104" s="26"/>
      <c r="AQ104" s="26"/>
    </row>
    <row r="105" spans="1:43" ht="18" customHeight="1">
      <c r="A105" s="514">
        <v>45779</v>
      </c>
      <c r="B105" s="578"/>
      <c r="C105" s="414" t="s">
        <v>17474</v>
      </c>
      <c r="D105" s="353" t="str">
        <f>+IFERROR(INDEX('Mã KH'!$C$2:$C$4988,MATCH('Vin Hà nội  tháng 02'!$C105,'Mã KH'!$A$2:$A$4988,0)),"")</f>
        <v>Số 15 ngõ 35 Tu Hoàng, phường Phương Canh, quận Nam Từ Liêm, Hà Nội</v>
      </c>
      <c r="E105" s="439">
        <v>4168257483</v>
      </c>
      <c r="F105" s="390"/>
      <c r="G105" s="390"/>
      <c r="H105" s="390"/>
      <c r="I105" s="390"/>
      <c r="J105" s="390"/>
      <c r="K105" s="390"/>
      <c r="L105" s="390"/>
      <c r="M105" s="390">
        <v>5</v>
      </c>
      <c r="N105" s="390"/>
      <c r="O105" s="390"/>
      <c r="P105" s="390"/>
      <c r="Q105" s="390"/>
      <c r="R105" s="390"/>
      <c r="S105" s="390"/>
      <c r="T105" s="390">
        <v>1</v>
      </c>
      <c r="U105" s="390">
        <v>2</v>
      </c>
      <c r="V105" s="390"/>
      <c r="W105" s="390"/>
      <c r="X105" s="390"/>
      <c r="Y105" s="390">
        <v>3</v>
      </c>
      <c r="Z105" s="390"/>
      <c r="AA105" s="381"/>
      <c r="AB105" s="439"/>
      <c r="AL105" s="26"/>
      <c r="AM105" s="26"/>
      <c r="AN105" s="26"/>
      <c r="AO105" s="26"/>
      <c r="AP105" s="26"/>
      <c r="AQ105" s="26"/>
    </row>
    <row r="106" spans="1:43" ht="18" customHeight="1">
      <c r="A106" s="514">
        <v>45779</v>
      </c>
      <c r="B106" s="578"/>
      <c r="C106" s="414" t="s">
        <v>17474</v>
      </c>
      <c r="D106" s="353" t="str">
        <f>+IFERROR(INDEX('Mã KH'!$C$2:$C$4988,MATCH('Vin Hà nội  tháng 02'!$C106,'Mã KH'!$A$2:$A$4988,0)),"")</f>
        <v>Số 15 ngõ 35 Tu Hoàng, phường Phương Canh, quận Nam Từ Liêm, Hà Nội</v>
      </c>
      <c r="E106" s="439">
        <v>4168265349</v>
      </c>
      <c r="F106" s="390"/>
      <c r="G106" s="390"/>
      <c r="H106" s="390"/>
      <c r="I106" s="390"/>
      <c r="J106" s="390"/>
      <c r="K106" s="390"/>
      <c r="L106" s="390"/>
      <c r="M106" s="390">
        <v>10</v>
      </c>
      <c r="N106" s="390"/>
      <c r="O106" s="390"/>
      <c r="P106" s="390"/>
      <c r="Q106" s="390"/>
      <c r="R106" s="390"/>
      <c r="S106" s="390"/>
      <c r="T106" s="390">
        <v>10</v>
      </c>
      <c r="U106" s="390"/>
      <c r="V106" s="390"/>
      <c r="W106" s="390"/>
      <c r="X106" s="390"/>
      <c r="Y106" s="390"/>
      <c r="Z106" s="390"/>
      <c r="AA106" s="381"/>
      <c r="AB106" s="439"/>
      <c r="AL106" s="26"/>
      <c r="AM106" s="26"/>
      <c r="AN106" s="26"/>
      <c r="AO106" s="26"/>
      <c r="AP106" s="26"/>
      <c r="AQ106" s="26"/>
    </row>
    <row r="107" spans="1:43" ht="18" customHeight="1">
      <c r="A107" s="514">
        <v>45779</v>
      </c>
      <c r="B107" s="578"/>
      <c r="C107" s="414" t="s">
        <v>17475</v>
      </c>
      <c r="D107" s="353" t="str">
        <f>+IFERROR(INDEX('Mã KH'!$C$2:$C$4988,MATCH('Vin Hà nội  tháng 02'!$C107,'Mã KH'!$A$2:$A$4988,0)),"")</f>
        <v>W201S05 Tòa Shop và TMDV Vinhomes West Point, Đường Phạm Hùng, P.Mễ Trì, Q.Nam Từ Liêm, HN</v>
      </c>
      <c r="E107" s="439">
        <v>4168258826</v>
      </c>
      <c r="F107" s="390"/>
      <c r="G107" s="390"/>
      <c r="H107" s="390"/>
      <c r="I107" s="390"/>
      <c r="J107" s="390"/>
      <c r="K107" s="390"/>
      <c r="L107" s="390"/>
      <c r="M107" s="390">
        <v>2</v>
      </c>
      <c r="N107" s="390"/>
      <c r="O107" s="390"/>
      <c r="P107" s="390"/>
      <c r="Q107" s="390"/>
      <c r="R107" s="390"/>
      <c r="S107" s="390">
        <v>3</v>
      </c>
      <c r="T107" s="390">
        <v>3</v>
      </c>
      <c r="U107" s="390">
        <v>3</v>
      </c>
      <c r="V107" s="390"/>
      <c r="W107" s="390"/>
      <c r="X107" s="390"/>
      <c r="Y107" s="390"/>
      <c r="Z107" s="390"/>
      <c r="AA107" s="381"/>
      <c r="AB107" s="439"/>
      <c r="AL107" s="26"/>
      <c r="AM107" s="26"/>
      <c r="AN107" s="26"/>
      <c r="AO107" s="26"/>
      <c r="AP107" s="26"/>
      <c r="AQ107" s="26"/>
    </row>
    <row r="108" spans="1:43" ht="18" customHeight="1">
      <c r="A108" s="514">
        <v>45779</v>
      </c>
      <c r="B108" s="578"/>
      <c r="C108" s="414" t="s">
        <v>17476</v>
      </c>
      <c r="D108" s="353" t="str">
        <f>+IFERROR(INDEX('Mã KH'!$C$2:$C$4988,MATCH('Vin Hà nội  tháng 02'!$C108,'Mã KH'!$A$2:$A$4988,0)),"")</f>
        <v>BT25, Lô TT2, Khu nhà ở C37 BCA, Khu đô thị mới Phùng Khoang, Phường Trung Văn, Quận Nam Từ Liêm, HN</v>
      </c>
      <c r="E108" s="439">
        <v>4168254702</v>
      </c>
      <c r="F108" s="390"/>
      <c r="G108" s="390"/>
      <c r="H108" s="390"/>
      <c r="I108" s="390"/>
      <c r="J108" s="390"/>
      <c r="K108" s="390"/>
      <c r="L108" s="390"/>
      <c r="M108" s="390">
        <v>5</v>
      </c>
      <c r="N108" s="390"/>
      <c r="O108" s="390"/>
      <c r="P108" s="390"/>
      <c r="Q108" s="390"/>
      <c r="R108" s="390"/>
      <c r="S108" s="390"/>
      <c r="T108" s="390">
        <v>10</v>
      </c>
      <c r="U108" s="390">
        <v>3</v>
      </c>
      <c r="V108" s="390"/>
      <c r="W108" s="390"/>
      <c r="X108" s="390"/>
      <c r="Y108" s="390"/>
      <c r="Z108" s="390"/>
      <c r="AA108" s="381"/>
      <c r="AB108" s="439"/>
      <c r="AL108" s="26"/>
      <c r="AM108" s="26"/>
      <c r="AN108" s="26"/>
      <c r="AO108" s="26"/>
      <c r="AP108" s="26"/>
      <c r="AQ108" s="26"/>
    </row>
    <row r="109" spans="1:43" ht="18" customHeight="1">
      <c r="A109" s="514">
        <v>45779</v>
      </c>
      <c r="B109" s="578"/>
      <c r="C109" s="414" t="s">
        <v>17477</v>
      </c>
      <c r="D109" s="353" t="str">
        <f>+IFERROR(INDEX('Mã KH'!$C$2:$C$4988,MATCH('Vin Hà nội  tháng 02'!$C109,'Mã KH'!$A$2:$A$4988,0)),"")</f>
        <v>79 Ngọc Đại, Phường Đại Mỗ, Quận Nam Từ Liêm, Hà Nôi</v>
      </c>
      <c r="E109" s="439">
        <v>4168258429</v>
      </c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>
        <v>5</v>
      </c>
      <c r="T109" s="390">
        <v>1</v>
      </c>
      <c r="U109" s="390">
        <v>5</v>
      </c>
      <c r="V109" s="390"/>
      <c r="W109" s="390"/>
      <c r="X109" s="390"/>
      <c r="Y109" s="390">
        <v>3</v>
      </c>
      <c r="Z109" s="390"/>
      <c r="AA109" s="381"/>
      <c r="AB109" s="439"/>
      <c r="AL109" s="26"/>
      <c r="AM109" s="26"/>
      <c r="AN109" s="26"/>
      <c r="AO109" s="26"/>
      <c r="AP109" s="26"/>
      <c r="AQ109" s="26"/>
    </row>
    <row r="110" spans="1:43" ht="18" customHeight="1">
      <c r="A110" s="514">
        <v>45779</v>
      </c>
      <c r="B110" s="578"/>
      <c r="C110" s="414" t="s">
        <v>17478</v>
      </c>
      <c r="D110" s="353" t="str">
        <f>+IFERROR(INDEX('Mã KH'!$C$2:$C$4988,MATCH('Vin Hà nội  tháng 02'!$C110,'Mã KH'!$A$2:$A$4988,0)),"")</f>
        <v>LK02-03, khu C14 Bộ Công an, đường Trung Văn, phường Trung Văn, Quận Nam Từ Liêm, Hà Nội</v>
      </c>
      <c r="E110" s="439">
        <v>4168279341</v>
      </c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>
        <v>5</v>
      </c>
      <c r="R110" s="390"/>
      <c r="S110" s="390"/>
      <c r="T110" s="390">
        <v>10</v>
      </c>
      <c r="U110" s="390">
        <v>5</v>
      </c>
      <c r="V110" s="390"/>
      <c r="W110" s="390"/>
      <c r="X110" s="390"/>
      <c r="Y110" s="390">
        <v>5</v>
      </c>
      <c r="Z110" s="390"/>
      <c r="AA110" s="381"/>
      <c r="AB110" s="439"/>
      <c r="AL110" s="26"/>
      <c r="AM110" s="26"/>
      <c r="AN110" s="26"/>
      <c r="AO110" s="26"/>
      <c r="AP110" s="26"/>
      <c r="AQ110" s="26"/>
    </row>
    <row r="111" spans="1:43" ht="18" customHeight="1">
      <c r="A111" s="514">
        <v>45779</v>
      </c>
      <c r="B111" s="578"/>
      <c r="C111" s="414" t="s">
        <v>17479</v>
      </c>
      <c r="D111" s="353" t="str">
        <f>+IFERROR(INDEX('Mã KH'!$C$2:$C$4988,MATCH('Vin Hà nội  tháng 02'!$C111,'Mã KH'!$A$2:$A$4988,0)),"")</f>
        <v>Số 299, TDP Chợ, phường Đại Mỗ, quận Nam Từ Liêm , Hà Nội</v>
      </c>
      <c r="E111" s="439">
        <v>4168257780</v>
      </c>
      <c r="F111" s="390"/>
      <c r="G111" s="390"/>
      <c r="H111" s="390"/>
      <c r="I111" s="390"/>
      <c r="J111" s="390"/>
      <c r="K111" s="390"/>
      <c r="L111" s="390"/>
      <c r="M111" s="390">
        <v>1</v>
      </c>
      <c r="N111" s="390"/>
      <c r="O111" s="390"/>
      <c r="P111" s="390"/>
      <c r="Q111" s="390"/>
      <c r="R111" s="390"/>
      <c r="S111" s="390">
        <v>4</v>
      </c>
      <c r="T111" s="390">
        <v>5</v>
      </c>
      <c r="U111" s="390">
        <v>3</v>
      </c>
      <c r="V111" s="390"/>
      <c r="W111" s="390"/>
      <c r="X111" s="390"/>
      <c r="Y111" s="390"/>
      <c r="Z111" s="390"/>
      <c r="AA111" s="381"/>
      <c r="AB111" s="439"/>
      <c r="AL111" s="26"/>
      <c r="AM111" s="26"/>
      <c r="AN111" s="26"/>
      <c r="AO111" s="26"/>
      <c r="AP111" s="26"/>
      <c r="AQ111" s="26"/>
    </row>
    <row r="112" spans="1:43" ht="18" customHeight="1">
      <c r="A112" s="514">
        <v>45779</v>
      </c>
      <c r="B112" s="578"/>
      <c r="C112" s="414" t="s">
        <v>17480</v>
      </c>
      <c r="D112" s="353" t="str">
        <f>+IFERROR(INDEX('Mã KH'!$C$2:$C$4988,MATCH('Vin Hà nội  tháng 02'!$C112,'Mã KH'!$A$2:$A$4988,0)),"")</f>
        <v>Số 153 Hữu Hưng, Phường Tây Mỗ, Quận Nam Từ Liêm, HN</v>
      </c>
      <c r="E112" s="439">
        <v>4168270100</v>
      </c>
      <c r="F112" s="390"/>
      <c r="G112" s="390"/>
      <c r="H112" s="390"/>
      <c r="I112" s="390"/>
      <c r="J112" s="390"/>
      <c r="K112" s="390"/>
      <c r="L112" s="390"/>
      <c r="M112" s="390">
        <v>5</v>
      </c>
      <c r="N112" s="390"/>
      <c r="O112" s="390"/>
      <c r="P112" s="390"/>
      <c r="Q112" s="390"/>
      <c r="R112" s="390"/>
      <c r="S112" s="390">
        <v>5</v>
      </c>
      <c r="T112" s="390">
        <v>5</v>
      </c>
      <c r="U112" s="390"/>
      <c r="V112" s="390"/>
      <c r="W112" s="390"/>
      <c r="X112" s="390"/>
      <c r="Y112" s="390"/>
      <c r="Z112" s="390"/>
      <c r="AA112" s="381"/>
      <c r="AB112" s="439"/>
      <c r="AL112" s="26"/>
      <c r="AM112" s="26"/>
      <c r="AN112" s="26"/>
      <c r="AO112" s="26"/>
      <c r="AP112" s="26"/>
      <c r="AQ112" s="26"/>
    </row>
    <row r="113" spans="1:43" ht="18" customHeight="1">
      <c r="A113" s="514">
        <v>45779</v>
      </c>
      <c r="B113" s="578"/>
      <c r="C113" s="414" t="s">
        <v>17481</v>
      </c>
      <c r="D113" s="353" t="str">
        <f>+IFERROR(INDEX('Mã KH'!$C$2:$C$4988,MATCH('Vin Hà nội  tháng 02'!$C113,'Mã KH'!$A$2:$A$4988,0)),"")</f>
        <v>Số 23 ngõ 136 đường Cầu Diễn, Tổ Dân Phố Ngọa Long 1, phường Minh Khai, quận Bắc Từ Liêm, Hà Nội</v>
      </c>
      <c r="E113" s="439">
        <v>4168269800</v>
      </c>
      <c r="F113" s="390"/>
      <c r="G113" s="390"/>
      <c r="H113" s="390"/>
      <c r="I113" s="390"/>
      <c r="J113" s="390"/>
      <c r="K113" s="390"/>
      <c r="L113" s="390"/>
      <c r="M113" s="390">
        <v>10</v>
      </c>
      <c r="N113" s="390"/>
      <c r="O113" s="390"/>
      <c r="P113" s="390"/>
      <c r="Q113" s="390"/>
      <c r="R113" s="390"/>
      <c r="S113" s="390"/>
      <c r="T113" s="390"/>
      <c r="U113" s="390">
        <v>5</v>
      </c>
      <c r="V113" s="390"/>
      <c r="W113" s="390"/>
      <c r="X113" s="390"/>
      <c r="Y113" s="390"/>
      <c r="Z113" s="390"/>
      <c r="AA113" s="381"/>
      <c r="AB113" s="439"/>
      <c r="AL113" s="26"/>
      <c r="AM113" s="26"/>
      <c r="AN113" s="26"/>
      <c r="AO113" s="26"/>
      <c r="AP113" s="26"/>
      <c r="AQ113" s="26"/>
    </row>
    <row r="114" spans="1:43" ht="18" customHeight="1">
      <c r="A114" s="514">
        <v>45779</v>
      </c>
      <c r="B114" s="646" t="s">
        <v>17444</v>
      </c>
      <c r="C114" s="414" t="s">
        <v>9596</v>
      </c>
      <c r="D114" s="353" t="str">
        <f>+IFERROR(INDEX('Mã KH'!$C$2:$C$4988,MATCH('Vin Hà nội  tháng 02'!$C114,'Mã KH'!$A$2:$A$4988,0)),"")</f>
        <v>Số 41 Đường Văn Tiến Dũng, P.Phúc Diễn, Q.Bắc Từ Liêm, HN</v>
      </c>
      <c r="E114" s="439">
        <v>4168265418</v>
      </c>
      <c r="F114" s="390"/>
      <c r="G114" s="390"/>
      <c r="H114" s="390"/>
      <c r="I114" s="390"/>
      <c r="J114" s="390"/>
      <c r="K114" s="390"/>
      <c r="L114" s="390"/>
      <c r="M114" s="390">
        <v>5</v>
      </c>
      <c r="N114" s="390"/>
      <c r="O114" s="390"/>
      <c r="P114" s="390"/>
      <c r="Q114" s="390"/>
      <c r="R114" s="390"/>
      <c r="S114" s="390">
        <v>5</v>
      </c>
      <c r="T114" s="390"/>
      <c r="U114" s="390">
        <v>5</v>
      </c>
      <c r="V114" s="390"/>
      <c r="W114" s="390"/>
      <c r="X114" s="390"/>
      <c r="Y114" s="390">
        <v>5</v>
      </c>
      <c r="Z114" s="390"/>
      <c r="AA114" s="381"/>
      <c r="AB114" s="439"/>
      <c r="AL114" s="26"/>
      <c r="AM114" s="26"/>
      <c r="AN114" s="26"/>
      <c r="AO114" s="26"/>
      <c r="AP114" s="26"/>
      <c r="AQ114" s="26"/>
    </row>
    <row r="115" spans="1:43" ht="18" customHeight="1">
      <c r="A115" s="514">
        <v>45779</v>
      </c>
      <c r="B115" s="578"/>
      <c r="C115" s="414" t="s">
        <v>9319</v>
      </c>
      <c r="D115" s="353" t="str">
        <f>+IFERROR(INDEX('Mã KH'!$C$2:$C$4988,MATCH('Vin Hà nội  tháng 02'!$C115,'Mã KH'!$A$2:$A$4988,0)),"")</f>
        <v>Số 167 Phú Diễn, tổ 13, phường Phú Diễn, quận Bắc Từ Liêm, HN</v>
      </c>
      <c r="E115" s="439">
        <v>4168268988</v>
      </c>
      <c r="F115" s="390"/>
      <c r="G115" s="390"/>
      <c r="H115" s="390"/>
      <c r="I115" s="390"/>
      <c r="J115" s="390"/>
      <c r="K115" s="390"/>
      <c r="L115" s="390"/>
      <c r="M115" s="390">
        <v>7</v>
      </c>
      <c r="N115" s="390"/>
      <c r="O115" s="390"/>
      <c r="P115" s="390"/>
      <c r="Q115" s="390">
        <v>5</v>
      </c>
      <c r="R115" s="390"/>
      <c r="S115" s="390"/>
      <c r="T115" s="390">
        <v>5</v>
      </c>
      <c r="U115" s="390"/>
      <c r="V115" s="390"/>
      <c r="W115" s="390"/>
      <c r="X115" s="390"/>
      <c r="Y115" s="390">
        <v>3</v>
      </c>
      <c r="Z115" s="390"/>
      <c r="AA115" s="381"/>
      <c r="AB115" s="439"/>
      <c r="AL115" s="26"/>
      <c r="AM115" s="26"/>
      <c r="AN115" s="26"/>
      <c r="AO115" s="26"/>
      <c r="AP115" s="26"/>
      <c r="AQ115" s="26"/>
    </row>
    <row r="116" spans="1:43" ht="18" customHeight="1">
      <c r="A116" s="514">
        <v>45779</v>
      </c>
      <c r="B116" s="578"/>
      <c r="C116" s="414" t="s">
        <v>8133</v>
      </c>
      <c r="D116" s="353" t="str">
        <f>+IFERROR(INDEX('Mã KH'!$C$2:$C$4988,MATCH('Vin Hà nội  tháng 02'!$C116,'Mã KH'!$A$2:$A$4988,0)),"")</f>
        <v>Số 24 ngõ 1 phố Đỗ Nhuận, phường Xuân Đỉnh, quận Bắc Từ Liêm, HN</v>
      </c>
      <c r="E116" s="439">
        <v>4168280368</v>
      </c>
      <c r="F116" s="390"/>
      <c r="G116" s="390"/>
      <c r="H116" s="390"/>
      <c r="I116" s="390"/>
      <c r="J116" s="390"/>
      <c r="K116" s="390"/>
      <c r="L116" s="390"/>
      <c r="M116" s="390">
        <v>8</v>
      </c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81"/>
      <c r="AB116" s="439"/>
      <c r="AL116" s="26"/>
      <c r="AM116" s="26"/>
      <c r="AN116" s="26"/>
      <c r="AO116" s="26"/>
      <c r="AP116" s="26"/>
      <c r="AQ116" s="26"/>
    </row>
    <row r="117" spans="1:43" ht="18" customHeight="1">
      <c r="A117" s="514">
        <v>45779</v>
      </c>
      <c r="B117" s="578"/>
      <c r="C117" s="414" t="s">
        <v>17482</v>
      </c>
      <c r="D117" s="353" t="str">
        <f>+IFERROR(INDEX('Mã KH'!$C$2:$C$4988,MATCH('Vin Hà nội  tháng 02'!$C117,'Mã KH'!$A$2:$A$4988,0)),"")</f>
        <v>Số 191 Xuân Đỉnh, phường Xuân Đỉnh, Quận Bắc Từ Liêm, thành phố Hà Nội</v>
      </c>
      <c r="E117" s="439">
        <v>4168240004</v>
      </c>
      <c r="F117" s="390"/>
      <c r="G117" s="390"/>
      <c r="H117" s="390"/>
      <c r="I117" s="390"/>
      <c r="J117" s="390"/>
      <c r="K117" s="390"/>
      <c r="L117" s="390"/>
      <c r="M117" s="390">
        <v>10</v>
      </c>
      <c r="N117" s="390"/>
      <c r="O117" s="390"/>
      <c r="P117" s="390"/>
      <c r="Q117" s="390"/>
      <c r="R117" s="390"/>
      <c r="S117" s="390">
        <v>5</v>
      </c>
      <c r="T117" s="390"/>
      <c r="U117" s="390"/>
      <c r="V117" s="390"/>
      <c r="W117" s="390"/>
      <c r="X117" s="390"/>
      <c r="Y117" s="390"/>
      <c r="Z117" s="390"/>
      <c r="AA117" s="381"/>
      <c r="AB117" s="439"/>
      <c r="AL117" s="26"/>
      <c r="AM117" s="26"/>
      <c r="AN117" s="26"/>
      <c r="AO117" s="26"/>
      <c r="AP117" s="26"/>
      <c r="AQ117" s="26"/>
    </row>
    <row r="118" spans="1:43" ht="18" customHeight="1">
      <c r="A118" s="514">
        <v>45779</v>
      </c>
      <c r="B118" s="578"/>
      <c r="C118" s="414" t="s">
        <v>8895</v>
      </c>
      <c r="D118" s="353" t="str">
        <f>+IFERROR(INDEX('Mã KH'!$C$2:$C$4988,MATCH('Vin Hà nội  tháng 02'!$C118,'Mã KH'!$A$2:$A$4988,0)),"")</f>
        <v>56 ngõ 43 Cổ Nhuế, Phường Cổ Nhuế 2, Q. Bắc Từ Liêm, HN</v>
      </c>
      <c r="E118" s="439">
        <v>4168255539</v>
      </c>
      <c r="F118" s="390"/>
      <c r="G118" s="390"/>
      <c r="H118" s="390"/>
      <c r="I118" s="390"/>
      <c r="J118" s="390"/>
      <c r="K118" s="390"/>
      <c r="L118" s="390"/>
      <c r="M118" s="390">
        <v>10</v>
      </c>
      <c r="N118" s="390"/>
      <c r="O118" s="390"/>
      <c r="P118" s="390"/>
      <c r="Q118" s="390">
        <v>8</v>
      </c>
      <c r="R118" s="390"/>
      <c r="S118" s="390"/>
      <c r="T118" s="390">
        <v>8</v>
      </c>
      <c r="U118" s="390">
        <v>6</v>
      </c>
      <c r="V118" s="390"/>
      <c r="W118" s="390"/>
      <c r="X118" s="390"/>
      <c r="Y118" s="390">
        <v>6</v>
      </c>
      <c r="Z118" s="390"/>
      <c r="AA118" s="381"/>
      <c r="AB118" s="439"/>
      <c r="AL118" s="26"/>
      <c r="AM118" s="26"/>
      <c r="AN118" s="26"/>
      <c r="AO118" s="26"/>
      <c r="AP118" s="26"/>
      <c r="AQ118" s="26"/>
    </row>
    <row r="119" spans="1:43" ht="18" customHeight="1">
      <c r="A119" s="514">
        <v>45779</v>
      </c>
      <c r="B119" s="646" t="s">
        <v>17448</v>
      </c>
      <c r="C119" s="414" t="s">
        <v>17483</v>
      </c>
      <c r="D119" s="353" t="str">
        <f>+IFERROR(INDEX('Mã KH'!$C$2:$C$4988,MATCH('Vin Hà nội  tháng 02'!$C119,'Mã KH'!$A$2:$A$4988,0)),"")</f>
        <v>Số 19 đường Nguyễn Văn Huyên kéo dài, phường Quan Hoa, quận Cầu Giấy, Hà Nội</v>
      </c>
      <c r="E119" s="439">
        <v>4168272935</v>
      </c>
      <c r="F119" s="390"/>
      <c r="G119" s="390"/>
      <c r="H119" s="390"/>
      <c r="I119" s="390"/>
      <c r="J119" s="390"/>
      <c r="K119" s="390"/>
      <c r="L119" s="390"/>
      <c r="M119" s="390">
        <v>5</v>
      </c>
      <c r="N119" s="390"/>
      <c r="O119" s="390"/>
      <c r="P119" s="390"/>
      <c r="Q119" s="390">
        <v>3</v>
      </c>
      <c r="R119" s="390"/>
      <c r="S119" s="390">
        <v>3</v>
      </c>
      <c r="T119" s="390">
        <v>5</v>
      </c>
      <c r="U119" s="390"/>
      <c r="V119" s="390"/>
      <c r="W119" s="390"/>
      <c r="X119" s="390"/>
      <c r="Y119" s="390">
        <v>3</v>
      </c>
      <c r="Z119" s="390"/>
      <c r="AA119" s="381"/>
      <c r="AB119" s="439"/>
      <c r="AL119" s="26"/>
      <c r="AM119" s="26"/>
      <c r="AN119" s="26"/>
      <c r="AO119" s="26"/>
      <c r="AP119" s="26"/>
      <c r="AQ119" s="26"/>
    </row>
    <row r="120" spans="1:43" ht="18" customHeight="1">
      <c r="A120" s="514">
        <v>45779</v>
      </c>
      <c r="B120" s="578"/>
      <c r="C120" s="414" t="s">
        <v>17484</v>
      </c>
      <c r="D120" s="353" t="str">
        <f>+IFERROR(INDEX('Mã KH'!$C$2:$C$4988,MATCH('Vin Hà nội  tháng 02'!$C120,'Mã KH'!$A$2:$A$4988,0)),"")</f>
        <v>Số 10 ngõ 100 Hoàng Quốc Việt, phường Nghĩa Đô, quận Cầu Giấy, Hà Nội</v>
      </c>
      <c r="E120" s="439">
        <v>4168242775</v>
      </c>
      <c r="F120" s="390"/>
      <c r="G120" s="390"/>
      <c r="H120" s="390"/>
      <c r="I120" s="390"/>
      <c r="J120" s="390"/>
      <c r="K120" s="390"/>
      <c r="L120" s="390"/>
      <c r="M120" s="390">
        <v>5</v>
      </c>
      <c r="N120" s="390"/>
      <c r="O120" s="390"/>
      <c r="P120" s="390"/>
      <c r="Q120" s="390"/>
      <c r="R120" s="390"/>
      <c r="S120" s="390">
        <v>5</v>
      </c>
      <c r="T120" s="390">
        <v>5</v>
      </c>
      <c r="U120" s="390"/>
      <c r="V120" s="390"/>
      <c r="W120" s="390"/>
      <c r="X120" s="390"/>
      <c r="Y120" s="390"/>
      <c r="Z120" s="390"/>
      <c r="AA120" s="381"/>
      <c r="AB120" s="439"/>
      <c r="AL120" s="26"/>
      <c r="AM120" s="26"/>
      <c r="AN120" s="26"/>
      <c r="AO120" s="26"/>
      <c r="AP120" s="26"/>
      <c r="AQ120" s="26"/>
    </row>
    <row r="121" spans="1:43" ht="18" customHeight="1">
      <c r="A121" s="514">
        <v>45779</v>
      </c>
      <c r="B121" s="578"/>
      <c r="C121" s="414" t="s">
        <v>17485</v>
      </c>
      <c r="D121" s="353" t="str">
        <f>+IFERROR(INDEX('Mã KH'!$C$2:$C$4988,MATCH('Vin Hà nội  tháng 02'!$C121,'Mã KH'!$A$2:$A$4988,0)),"")</f>
        <v>Số 144 đường Hoa Bằng, phường Yên Hòa, quận Cầu Giấy, HN</v>
      </c>
      <c r="E121" s="439">
        <v>4168271072</v>
      </c>
      <c r="F121" s="390"/>
      <c r="G121" s="390"/>
      <c r="H121" s="390"/>
      <c r="I121" s="390"/>
      <c r="J121" s="390"/>
      <c r="K121" s="390"/>
      <c r="L121" s="390"/>
      <c r="M121" s="390">
        <v>5</v>
      </c>
      <c r="N121" s="390"/>
      <c r="O121" s="390"/>
      <c r="P121" s="390"/>
      <c r="Q121" s="390"/>
      <c r="R121" s="390"/>
      <c r="S121" s="390">
        <v>10</v>
      </c>
      <c r="T121" s="390"/>
      <c r="U121" s="390"/>
      <c r="V121" s="390"/>
      <c r="W121" s="390"/>
      <c r="X121" s="390"/>
      <c r="Y121" s="390"/>
      <c r="Z121" s="390"/>
      <c r="AA121" s="381"/>
      <c r="AB121" s="439"/>
      <c r="AL121" s="26"/>
      <c r="AM121" s="26"/>
      <c r="AN121" s="26"/>
      <c r="AO121" s="26"/>
      <c r="AP121" s="26"/>
      <c r="AQ121" s="26"/>
    </row>
    <row r="122" spans="1:43" ht="18" customHeight="1">
      <c r="A122" s="514">
        <v>45779</v>
      </c>
      <c r="B122" s="578"/>
      <c r="C122" s="414" t="s">
        <v>17486</v>
      </c>
      <c r="D122" s="353" t="str">
        <f>+IFERROR(INDEX('Mã KH'!$C$2:$C$4988,MATCH('Vin Hà nội  tháng 02'!$C122,'Mã KH'!$A$2:$A$4988,0)),"")</f>
        <v>Tầng 1, tòa nhà Chelsea Park, đường Trung Kính, phường Yên Hòa, quận Cầu Giấy, Hà Nội</v>
      </c>
      <c r="E122" s="439">
        <v>4168268088</v>
      </c>
      <c r="F122" s="390"/>
      <c r="G122" s="390"/>
      <c r="H122" s="390"/>
      <c r="I122" s="390"/>
      <c r="J122" s="390"/>
      <c r="K122" s="390"/>
      <c r="L122" s="390"/>
      <c r="M122" s="390">
        <v>5</v>
      </c>
      <c r="N122" s="390"/>
      <c r="O122" s="390"/>
      <c r="P122" s="390"/>
      <c r="Q122" s="390"/>
      <c r="R122" s="390"/>
      <c r="S122" s="390">
        <v>10</v>
      </c>
      <c r="T122" s="390">
        <v>10</v>
      </c>
      <c r="U122" s="390">
        <v>10</v>
      </c>
      <c r="V122" s="390"/>
      <c r="W122" s="390"/>
      <c r="X122" s="390"/>
      <c r="Y122" s="390"/>
      <c r="Z122" s="390"/>
      <c r="AA122" s="381"/>
      <c r="AB122" s="439"/>
      <c r="AL122" s="26"/>
      <c r="AM122" s="26"/>
      <c r="AN122" s="26"/>
      <c r="AO122" s="26"/>
      <c r="AP122" s="26"/>
      <c r="AQ122" s="26"/>
    </row>
    <row r="123" spans="1:43" ht="18" customHeight="1">
      <c r="A123" s="514">
        <v>45779</v>
      </c>
      <c r="B123" s="613" t="s">
        <v>17325</v>
      </c>
      <c r="C123" s="414" t="s">
        <v>17487</v>
      </c>
      <c r="D123" s="353" t="str">
        <f>+IFERROR(INDEX('Mã KH'!$C$2:$C$4988,MATCH('Vin Hà nội  tháng 02'!$C123,'Mã KH'!$A$2:$A$4988,0)),"")</f>
        <v>B2 Dự án Pandora, số 53 Phố Triều Khúc, phường Thanh Xuân Bắc, quận Thanh Xuân, Hà Nội</v>
      </c>
      <c r="E123" s="439">
        <v>4168457839</v>
      </c>
      <c r="F123" s="390"/>
      <c r="G123" s="390"/>
      <c r="H123" s="390"/>
      <c r="I123" s="390"/>
      <c r="J123" s="390"/>
      <c r="K123" s="390"/>
      <c r="L123" s="390"/>
      <c r="M123" s="390">
        <v>10</v>
      </c>
      <c r="N123" s="390"/>
      <c r="O123" s="390"/>
      <c r="P123" s="390"/>
      <c r="Q123" s="390">
        <v>5</v>
      </c>
      <c r="R123" s="390"/>
      <c r="S123" s="390"/>
      <c r="T123" s="390">
        <v>5</v>
      </c>
      <c r="U123" s="390">
        <v>5</v>
      </c>
      <c r="V123" s="390"/>
      <c r="W123" s="390"/>
      <c r="X123" s="390"/>
      <c r="Y123" s="390">
        <v>5</v>
      </c>
      <c r="Z123" s="390"/>
      <c r="AA123" s="381"/>
      <c r="AB123" s="614" t="s">
        <v>17492</v>
      </c>
      <c r="AL123" s="26"/>
      <c r="AM123" s="26"/>
      <c r="AN123" s="26"/>
      <c r="AO123" s="26"/>
      <c r="AP123" s="26"/>
      <c r="AQ123" s="26"/>
    </row>
    <row r="124" spans="1:43" ht="18" customHeight="1">
      <c r="A124" s="648"/>
      <c r="B124" s="649"/>
      <c r="C124" s="650"/>
      <c r="D124" s="657" t="str">
        <f>+IFERROR(INDEX('Mã KH'!$C$2:$C$4988,MATCH('Vin Hà nội  tháng 02'!$C124,'Mã KH'!$A$2:$A$4988,0)),"")</f>
        <v/>
      </c>
      <c r="E124" s="654"/>
      <c r="F124" s="655"/>
      <c r="G124" s="655"/>
      <c r="H124" s="655"/>
      <c r="I124" s="655"/>
      <c r="J124" s="655"/>
      <c r="K124" s="655"/>
      <c r="L124" s="655"/>
      <c r="M124" s="655"/>
      <c r="N124" s="655"/>
      <c r="O124" s="655"/>
      <c r="P124" s="655"/>
      <c r="Q124" s="655"/>
      <c r="R124" s="655"/>
      <c r="S124" s="655"/>
      <c r="T124" s="655"/>
      <c r="U124" s="655"/>
      <c r="V124" s="655"/>
      <c r="W124" s="655"/>
      <c r="X124" s="655"/>
      <c r="Y124" s="655"/>
      <c r="Z124" s="655"/>
      <c r="AA124" s="656"/>
      <c r="AB124" s="654"/>
      <c r="AL124" s="26"/>
      <c r="AM124" s="26"/>
      <c r="AN124" s="26"/>
      <c r="AO124" s="26"/>
      <c r="AP124" s="26"/>
      <c r="AQ124" s="26"/>
    </row>
    <row r="125" spans="1:43" ht="18" customHeight="1">
      <c r="A125" s="466"/>
      <c r="B125" s="578"/>
      <c r="C125" s="414"/>
      <c r="D125" s="372" t="s">
        <v>17423</v>
      </c>
      <c r="E125" s="439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81"/>
      <c r="AB125" s="439"/>
      <c r="AL125" s="26"/>
      <c r="AM125" s="26"/>
      <c r="AN125" s="26"/>
      <c r="AO125" s="26"/>
      <c r="AP125" s="26"/>
      <c r="AQ125" s="26"/>
    </row>
    <row r="126" spans="1:43" ht="18" customHeight="1">
      <c r="A126" s="514">
        <v>45810</v>
      </c>
      <c r="B126" s="645" t="s">
        <v>17516</v>
      </c>
      <c r="C126" s="414" t="s">
        <v>8925</v>
      </c>
      <c r="D126" s="353" t="str">
        <f>+IFERROR(INDEX('Mã KH'!$C$2:$C$4988,MATCH('Vin Hà nội  tháng 02'!$C126,'Mã KH'!$A$2:$A$4988,0)),"")</f>
        <v>Thôn Ngãi Cầu, xã An Khánh, huyện Hoài Đức,TP Hà Nội  (991 đường 72 cũ)</v>
      </c>
      <c r="E126" s="439">
        <v>4168334673</v>
      </c>
      <c r="F126" s="390"/>
      <c r="G126" s="390"/>
      <c r="H126" s="390"/>
      <c r="I126" s="390"/>
      <c r="J126" s="390"/>
      <c r="K126" s="390"/>
      <c r="L126" s="390"/>
      <c r="M126" s="390">
        <v>15</v>
      </c>
      <c r="N126" s="390"/>
      <c r="O126" s="390">
        <v>11</v>
      </c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81"/>
      <c r="AB126" s="651" t="s">
        <v>17559</v>
      </c>
      <c r="AL126" s="26"/>
      <c r="AM126" s="26"/>
      <c r="AN126" s="26"/>
      <c r="AO126" s="26"/>
      <c r="AP126" s="26"/>
      <c r="AQ126" s="26"/>
    </row>
    <row r="127" spans="1:43" ht="18" customHeight="1">
      <c r="A127" s="514">
        <v>45810</v>
      </c>
      <c r="B127" s="578"/>
      <c r="C127" s="414" t="s">
        <v>8670</v>
      </c>
      <c r="D127" s="353" t="str">
        <f>+IFERROR(INDEX('Mã KH'!$C$2:$C$4988,MATCH('Vin Hà nội  tháng 02'!$C127,'Mã KH'!$A$2:$A$4988,0)),"")</f>
        <v>17 Khu 5, Thị trấn Trạm Trôi, huyện Hoài Đức, HN</v>
      </c>
      <c r="E127" s="439">
        <v>4168334617</v>
      </c>
      <c r="F127" s="390"/>
      <c r="G127" s="390"/>
      <c r="H127" s="390"/>
      <c r="I127" s="390"/>
      <c r="J127" s="390"/>
      <c r="K127" s="390"/>
      <c r="L127" s="390"/>
      <c r="M127" s="390">
        <v>11</v>
      </c>
      <c r="N127" s="390"/>
      <c r="O127" s="390">
        <v>14</v>
      </c>
      <c r="P127" s="390"/>
      <c r="Q127" s="390"/>
      <c r="R127" s="390"/>
      <c r="S127" s="390"/>
      <c r="T127" s="390">
        <v>2</v>
      </c>
      <c r="U127" s="390"/>
      <c r="V127" s="390"/>
      <c r="W127" s="390"/>
      <c r="X127" s="390"/>
      <c r="Y127" s="390"/>
      <c r="Z127" s="390"/>
      <c r="AA127" s="381"/>
      <c r="AB127" s="439"/>
      <c r="AL127" s="26"/>
      <c r="AM127" s="26"/>
      <c r="AN127" s="26"/>
      <c r="AO127" s="26"/>
      <c r="AP127" s="26"/>
      <c r="AQ127" s="26"/>
    </row>
    <row r="128" spans="1:43" ht="18" customHeight="1">
      <c r="A128" s="514">
        <v>45810</v>
      </c>
      <c r="B128" s="578"/>
      <c r="C128" s="414" t="s">
        <v>8587</v>
      </c>
      <c r="D128" s="353" t="str">
        <f>+IFERROR(INDEX('Mã KH'!$C$2:$C$4988,MATCH('Vin Hà nội  tháng 02'!$C128,'Mã KH'!$A$2:$A$4988,0)),"")</f>
        <v>Xóm Ngã tư, xã Sơn Đồng, huyện Hoài Đức, HN</v>
      </c>
      <c r="E128" s="439">
        <v>4168334587</v>
      </c>
      <c r="F128" s="390"/>
      <c r="G128" s="390"/>
      <c r="H128" s="390"/>
      <c r="I128" s="390"/>
      <c r="J128" s="390"/>
      <c r="K128" s="390"/>
      <c r="L128" s="390"/>
      <c r="M128" s="390">
        <v>13</v>
      </c>
      <c r="N128" s="390"/>
      <c r="O128" s="390">
        <v>24</v>
      </c>
      <c r="P128" s="390"/>
      <c r="Q128" s="390"/>
      <c r="R128" s="390"/>
      <c r="S128" s="390"/>
      <c r="T128" s="390">
        <v>6</v>
      </c>
      <c r="U128" s="390"/>
      <c r="V128" s="390"/>
      <c r="W128" s="390"/>
      <c r="X128" s="390"/>
      <c r="Y128" s="390"/>
      <c r="Z128" s="390"/>
      <c r="AA128" s="381"/>
      <c r="AB128" s="439"/>
      <c r="AL128" s="26"/>
      <c r="AM128" s="26"/>
      <c r="AN128" s="26"/>
      <c r="AO128" s="26"/>
      <c r="AP128" s="26"/>
      <c r="AQ128" s="26"/>
    </row>
    <row r="129" spans="1:43" ht="18" customHeight="1">
      <c r="A129" s="514">
        <v>45810</v>
      </c>
      <c r="B129" s="578"/>
      <c r="C129" s="414" t="s">
        <v>9283</v>
      </c>
      <c r="D129" s="353" t="str">
        <f>+IFERROR(INDEX('Mã KH'!$C$2:$C$4988,MATCH('Vin Hà nội  tháng 02'!$C129,'Mã KH'!$A$2:$A$4988,0)),"")</f>
        <v>Thôn 2, Xã Lại Yên, Huyện Hoài Đức, HN</v>
      </c>
      <c r="E129" s="439">
        <v>4168334876</v>
      </c>
      <c r="F129" s="390"/>
      <c r="G129" s="390"/>
      <c r="H129" s="390"/>
      <c r="I129" s="390"/>
      <c r="J129" s="390"/>
      <c r="K129" s="390"/>
      <c r="L129" s="390"/>
      <c r="M129" s="390">
        <v>10</v>
      </c>
      <c r="N129" s="390"/>
      <c r="O129" s="390">
        <v>14</v>
      </c>
      <c r="P129" s="390"/>
      <c r="Q129" s="390"/>
      <c r="R129" s="390"/>
      <c r="S129" s="390"/>
      <c r="T129" s="390">
        <v>2</v>
      </c>
      <c r="U129" s="390"/>
      <c r="V129" s="390"/>
      <c r="W129" s="390"/>
      <c r="X129" s="390"/>
      <c r="Y129" s="390"/>
      <c r="Z129" s="390"/>
      <c r="AA129" s="381"/>
      <c r="AB129" s="439"/>
      <c r="AL129" s="26"/>
      <c r="AM129" s="26"/>
      <c r="AN129" s="26"/>
      <c r="AO129" s="26"/>
      <c r="AP129" s="26"/>
      <c r="AQ129" s="26"/>
    </row>
    <row r="130" spans="1:43" ht="18" customHeight="1">
      <c r="A130" s="514">
        <v>45810</v>
      </c>
      <c r="B130" s="578"/>
      <c r="C130" s="414" t="s">
        <v>8672</v>
      </c>
      <c r="D130" s="353" t="str">
        <f>+IFERROR(INDEX('Mã KH'!$C$2:$C$4988,MATCH('Vin Hà nội  tháng 02'!$C130,'Mã KH'!$A$2:$A$4988,0)),"")</f>
        <v>Khu vực Hồ Giềng (Xóm Mới), Ngãi Cầu, xã An Khánh, huyện Hoài Đức, Hà Nội</v>
      </c>
      <c r="E130" s="439">
        <v>4168334618</v>
      </c>
      <c r="F130" s="390"/>
      <c r="G130" s="390"/>
      <c r="H130" s="390"/>
      <c r="I130" s="390"/>
      <c r="J130" s="390"/>
      <c r="K130" s="390"/>
      <c r="L130" s="390"/>
      <c r="M130" s="390">
        <v>10</v>
      </c>
      <c r="N130" s="390"/>
      <c r="O130" s="390">
        <v>15</v>
      </c>
      <c r="P130" s="390"/>
      <c r="Q130" s="390"/>
      <c r="R130" s="390"/>
      <c r="S130" s="381"/>
      <c r="T130" s="381"/>
      <c r="U130" s="381"/>
      <c r="V130" s="381"/>
      <c r="W130" s="381"/>
      <c r="X130" s="381"/>
      <c r="Y130" s="381"/>
      <c r="Z130" s="381"/>
      <c r="AA130" s="381"/>
      <c r="AB130" s="439"/>
      <c r="AL130" s="26"/>
      <c r="AM130" s="26"/>
      <c r="AN130" s="26"/>
      <c r="AO130" s="26"/>
      <c r="AP130" s="26"/>
      <c r="AQ130" s="26"/>
    </row>
    <row r="131" spans="1:43" ht="18" customHeight="1">
      <c r="A131" s="514">
        <v>45810</v>
      </c>
      <c r="B131" s="578"/>
      <c r="C131" s="414" t="s">
        <v>17339</v>
      </c>
      <c r="D131" s="353" t="str">
        <f>+IFERROR(INDEX('Mã KH'!$C$2:$C$4988,MATCH('Vin Hà nội  tháng 02'!$C131,'Mã KH'!$A$2:$A$4988,0)),"")</f>
        <v xml:space="preserve">số 1062 an hạ , an thượng , hoài đức </v>
      </c>
      <c r="E131" s="439">
        <v>4168166685</v>
      </c>
      <c r="F131" s="390"/>
      <c r="G131" s="390"/>
      <c r="H131" s="390"/>
      <c r="I131" s="390"/>
      <c r="J131" s="390"/>
      <c r="K131" s="390"/>
      <c r="L131" s="390"/>
      <c r="M131" s="390">
        <v>10</v>
      </c>
      <c r="N131" s="390"/>
      <c r="O131" s="390">
        <v>10</v>
      </c>
      <c r="P131" s="390"/>
      <c r="Q131" s="390">
        <v>5</v>
      </c>
      <c r="R131" s="390"/>
      <c r="S131" s="381">
        <v>5</v>
      </c>
      <c r="T131" s="381">
        <v>10</v>
      </c>
      <c r="U131" s="381"/>
      <c r="V131" s="381"/>
      <c r="W131" s="381">
        <v>5</v>
      </c>
      <c r="X131" s="381"/>
      <c r="Y131" s="381"/>
      <c r="Z131" s="381">
        <v>5</v>
      </c>
      <c r="AA131" s="381"/>
      <c r="AB131" s="439" t="s">
        <v>17513</v>
      </c>
      <c r="AL131" s="26"/>
      <c r="AM131" s="26"/>
      <c r="AN131" s="26"/>
      <c r="AO131" s="26"/>
      <c r="AP131" s="26"/>
      <c r="AQ131" s="26"/>
    </row>
    <row r="132" spans="1:43" ht="18" customHeight="1">
      <c r="A132" s="514">
        <v>45810</v>
      </c>
      <c r="B132" s="645" t="s">
        <v>17517</v>
      </c>
      <c r="C132" s="414" t="s">
        <v>8766</v>
      </c>
      <c r="D132" s="353" t="str">
        <f>+IFERROR(INDEX('Mã KH'!$C$2:$C$4988,MATCH('Vin Hà nội  tháng 02'!$C132,'Mã KH'!$A$2:$A$4988,0)),"")</f>
        <v>Thôn Đồng Bụt, xã Ngọc Liệp, huyện Quốc Oai, Hà Nội</v>
      </c>
      <c r="E132" s="439">
        <v>4168334637</v>
      </c>
      <c r="F132" s="390"/>
      <c r="G132" s="390"/>
      <c r="H132" s="390"/>
      <c r="I132" s="390"/>
      <c r="J132" s="390"/>
      <c r="K132" s="390"/>
      <c r="L132" s="390"/>
      <c r="M132" s="390">
        <v>11</v>
      </c>
      <c r="N132" s="390"/>
      <c r="O132" s="390">
        <v>11</v>
      </c>
      <c r="P132" s="390"/>
      <c r="Q132" s="390"/>
      <c r="R132" s="390"/>
      <c r="S132" s="381">
        <v>10</v>
      </c>
      <c r="T132" s="381"/>
      <c r="U132" s="381"/>
      <c r="V132" s="381"/>
      <c r="W132" s="381">
        <v>10</v>
      </c>
      <c r="X132" s="381"/>
      <c r="Y132" s="381"/>
      <c r="Z132" s="381"/>
      <c r="AA132" s="381"/>
      <c r="AB132" s="439"/>
      <c r="AL132" s="26"/>
      <c r="AM132" s="26"/>
      <c r="AN132" s="26"/>
      <c r="AO132" s="26"/>
      <c r="AP132" s="26"/>
      <c r="AQ132" s="26"/>
    </row>
    <row r="133" spans="1:43" ht="18" customHeight="1">
      <c r="A133" s="514">
        <v>45810</v>
      </c>
      <c r="B133" s="645" t="s">
        <v>17518</v>
      </c>
      <c r="C133" s="414" t="s">
        <v>9337</v>
      </c>
      <c r="D133" s="353" t="str">
        <f>+IFERROR(INDEX('Mã KH'!$C$2:$C$4988,MATCH('Vin Hà nội  tháng 02'!$C133,'Mã KH'!$A$2:$A$4988,0)),"")</f>
        <v>Thôn Đức Thịnh, xã Tản Lĩnh, huyện Ba Vì, HN</v>
      </c>
      <c r="E133" s="439">
        <v>4168278492</v>
      </c>
      <c r="F133" s="390"/>
      <c r="G133" s="390"/>
      <c r="H133" s="390"/>
      <c r="I133" s="390"/>
      <c r="J133" s="390"/>
      <c r="K133" s="390"/>
      <c r="L133" s="390"/>
      <c r="M133" s="390"/>
      <c r="N133" s="390"/>
      <c r="O133" s="390">
        <v>10</v>
      </c>
      <c r="P133" s="390"/>
      <c r="Q133" s="390"/>
      <c r="R133" s="390"/>
      <c r="S133" s="381">
        <v>5</v>
      </c>
      <c r="T133" s="381">
        <v>10</v>
      </c>
      <c r="U133" s="381"/>
      <c r="V133" s="381"/>
      <c r="W133" s="381">
        <v>5</v>
      </c>
      <c r="X133" s="381"/>
      <c r="Y133" s="381"/>
      <c r="Z133" s="381">
        <v>5</v>
      </c>
      <c r="AA133" s="381"/>
      <c r="AB133" s="439"/>
      <c r="AL133" s="26"/>
      <c r="AM133" s="26"/>
      <c r="AN133" s="26"/>
      <c r="AO133" s="26"/>
      <c r="AP133" s="26"/>
      <c r="AQ133" s="26"/>
    </row>
    <row r="134" spans="1:43" ht="18" customHeight="1">
      <c r="A134" s="514">
        <v>45810</v>
      </c>
      <c r="B134" s="578"/>
      <c r="C134" s="414" t="s">
        <v>9700</v>
      </c>
      <c r="D134" s="353" t="str">
        <f>+IFERROR(INDEX('Mã KH'!$C$2:$C$4988,MATCH('Vin Hà nội  tháng 02'!$C134,'Mã KH'!$A$2:$A$4988,0)),"")</f>
        <v>Thôn Yên Thành, Xã Tản Lĩnh, Huyện Ba Vì, HN</v>
      </c>
      <c r="E134" s="439">
        <v>4168335119</v>
      </c>
      <c r="F134" s="390"/>
      <c r="G134" s="390"/>
      <c r="H134" s="390"/>
      <c r="I134" s="390"/>
      <c r="J134" s="390"/>
      <c r="K134" s="390"/>
      <c r="L134" s="390"/>
      <c r="M134" s="390">
        <v>4</v>
      </c>
      <c r="N134" s="390"/>
      <c r="O134" s="390">
        <v>11</v>
      </c>
      <c r="P134" s="390"/>
      <c r="Q134" s="390"/>
      <c r="R134" s="390"/>
      <c r="S134" s="381"/>
      <c r="T134" s="381"/>
      <c r="U134" s="381"/>
      <c r="V134" s="381"/>
      <c r="W134" s="381"/>
      <c r="X134" s="381"/>
      <c r="Y134" s="381"/>
      <c r="Z134" s="381"/>
      <c r="AA134" s="381"/>
      <c r="AB134" s="439"/>
      <c r="AL134" s="26"/>
      <c r="AM134" s="26"/>
      <c r="AN134" s="26"/>
      <c r="AO134" s="26"/>
      <c r="AP134" s="26"/>
      <c r="AQ134" s="26"/>
    </row>
    <row r="135" spans="1:43" ht="18" customHeight="1">
      <c r="A135" s="514">
        <v>45810</v>
      </c>
      <c r="B135" s="578"/>
      <c r="C135" s="414" t="s">
        <v>9746</v>
      </c>
      <c r="D135" s="353" t="str">
        <f>+IFERROR(INDEX('Mã KH'!$C$2:$C$4988,MATCH('Vin Hà nội  tháng 02'!$C135,'Mã KH'!$A$2:$A$4988,0)),"")</f>
        <v>Thôn 5, Xã Ba Trại, Huyện Ba Vì, HN</v>
      </c>
      <c r="E135" s="439">
        <v>4168335144</v>
      </c>
      <c r="F135" s="390"/>
      <c r="G135" s="390"/>
      <c r="H135" s="390"/>
      <c r="I135" s="390"/>
      <c r="J135" s="390"/>
      <c r="K135" s="390"/>
      <c r="L135" s="390"/>
      <c r="M135" s="390">
        <v>7</v>
      </c>
      <c r="N135" s="390"/>
      <c r="O135" s="390">
        <v>11</v>
      </c>
      <c r="P135" s="390"/>
      <c r="Q135" s="390">
        <v>5</v>
      </c>
      <c r="R135" s="390"/>
      <c r="S135" s="381">
        <v>5</v>
      </c>
      <c r="T135" s="381">
        <v>10</v>
      </c>
      <c r="U135" s="381"/>
      <c r="V135" s="381"/>
      <c r="W135" s="381"/>
      <c r="X135" s="381"/>
      <c r="Y135" s="381"/>
      <c r="Z135" s="381"/>
      <c r="AA135" s="381"/>
      <c r="AB135" s="439"/>
      <c r="AL135" s="26"/>
      <c r="AM135" s="26"/>
      <c r="AN135" s="26"/>
      <c r="AO135" s="26"/>
      <c r="AP135" s="26"/>
      <c r="AQ135" s="26"/>
    </row>
    <row r="136" spans="1:43" ht="18" customHeight="1">
      <c r="A136" s="514">
        <v>45810</v>
      </c>
      <c r="B136" s="578"/>
      <c r="C136" s="414" t="s">
        <v>9752</v>
      </c>
      <c r="D136" s="353" t="str">
        <f>+IFERROR(INDEX('Mã KH'!$C$2:$C$4988,MATCH('Vin Hà nội  tháng 02'!$C136,'Mã KH'!$A$2:$A$4988,0)),"")</f>
        <v>Thôn Ngọc Nhị, Xã Cẩm Lĩnh, Huyện Ba Vì, HN</v>
      </c>
      <c r="E136" s="439">
        <v>4168335148</v>
      </c>
      <c r="F136" s="390"/>
      <c r="G136" s="390"/>
      <c r="H136" s="390"/>
      <c r="I136" s="390"/>
      <c r="J136" s="390"/>
      <c r="K136" s="390"/>
      <c r="L136" s="390"/>
      <c r="M136" s="390">
        <v>10</v>
      </c>
      <c r="N136" s="390"/>
      <c r="O136" s="390">
        <v>10</v>
      </c>
      <c r="P136" s="390"/>
      <c r="Q136" s="390"/>
      <c r="R136" s="390"/>
      <c r="S136" s="381"/>
      <c r="T136" s="381"/>
      <c r="U136" s="381"/>
      <c r="V136" s="381"/>
      <c r="W136" s="381"/>
      <c r="X136" s="381"/>
      <c r="Y136" s="381"/>
      <c r="Z136" s="381"/>
      <c r="AA136" s="381"/>
      <c r="AB136" s="439"/>
      <c r="AL136" s="26"/>
      <c r="AM136" s="26"/>
      <c r="AN136" s="26"/>
      <c r="AO136" s="26"/>
      <c r="AP136" s="26"/>
      <c r="AQ136" s="26"/>
    </row>
    <row r="137" spans="1:43" ht="18" customHeight="1">
      <c r="A137" s="514">
        <v>45810</v>
      </c>
      <c r="B137" s="578"/>
      <c r="C137" s="414" t="s">
        <v>9468</v>
      </c>
      <c r="D137" s="353" t="str">
        <f>+IFERROR(INDEX('Mã KH'!$C$2:$C$4988,MATCH('Vin Hà nội  tháng 02'!$C137,'Mã KH'!$A$2:$A$4988,0)),"")</f>
        <v>Thôn Nhông Nương Tụ, Xã Phú Sơn, Huyện Ba Vì, HN</v>
      </c>
      <c r="E137" s="439">
        <v>4168334974</v>
      </c>
      <c r="F137" s="390"/>
      <c r="G137" s="390"/>
      <c r="H137" s="390"/>
      <c r="I137" s="390"/>
      <c r="J137" s="390"/>
      <c r="K137" s="390"/>
      <c r="L137" s="390"/>
      <c r="M137" s="390">
        <v>11</v>
      </c>
      <c r="N137" s="390"/>
      <c r="O137" s="390">
        <v>11</v>
      </c>
      <c r="P137" s="390"/>
      <c r="Q137" s="390"/>
      <c r="R137" s="390"/>
      <c r="S137" s="381">
        <v>10</v>
      </c>
      <c r="T137" s="381">
        <v>5</v>
      </c>
      <c r="U137" s="381"/>
      <c r="V137" s="381"/>
      <c r="W137" s="381"/>
      <c r="X137" s="381"/>
      <c r="Y137" s="381"/>
      <c r="Z137" s="381"/>
      <c r="AA137" s="381"/>
      <c r="AB137" s="439"/>
      <c r="AL137" s="26"/>
      <c r="AM137" s="26"/>
      <c r="AN137" s="26"/>
      <c r="AO137" s="26"/>
      <c r="AP137" s="26"/>
      <c r="AQ137" s="26"/>
    </row>
    <row r="138" spans="1:43" ht="18" customHeight="1">
      <c r="A138" s="514">
        <v>45810</v>
      </c>
      <c r="B138" s="578"/>
      <c r="C138" s="414" t="s">
        <v>9494</v>
      </c>
      <c r="D138" s="353" t="str">
        <f>+IFERROR(INDEX('Mã KH'!$C$2:$C$4988,MATCH('Vin Hà nội  tháng 02'!$C138,'Mã KH'!$A$2:$A$4988,0)),"")</f>
        <v>Thôn Chợ Mơ, Xã Vạn Thắng, Huyện Ba Vì, HN</v>
      </c>
      <c r="E138" s="439">
        <v>4168273266</v>
      </c>
      <c r="F138" s="390"/>
      <c r="G138" s="390"/>
      <c r="H138" s="390"/>
      <c r="I138" s="390"/>
      <c r="J138" s="390"/>
      <c r="K138" s="390"/>
      <c r="L138" s="390"/>
      <c r="M138" s="390">
        <v>15</v>
      </c>
      <c r="N138" s="390"/>
      <c r="O138" s="390">
        <v>20</v>
      </c>
      <c r="P138" s="390"/>
      <c r="Q138" s="390"/>
      <c r="R138" s="390"/>
      <c r="S138" s="381">
        <v>10</v>
      </c>
      <c r="T138" s="381">
        <v>10</v>
      </c>
      <c r="U138" s="381"/>
      <c r="V138" s="381"/>
      <c r="W138" s="381"/>
      <c r="X138" s="381"/>
      <c r="Y138" s="381"/>
      <c r="Z138" s="381"/>
      <c r="AA138" s="381"/>
      <c r="AB138" s="439"/>
      <c r="AL138" s="26"/>
      <c r="AM138" s="26"/>
      <c r="AN138" s="26"/>
      <c r="AO138" s="26"/>
      <c r="AP138" s="26"/>
      <c r="AQ138" s="26"/>
    </row>
    <row r="139" spans="1:43" ht="18" customHeight="1">
      <c r="A139" s="514">
        <v>45810</v>
      </c>
      <c r="B139" s="578"/>
      <c r="C139" s="414" t="s">
        <v>9580</v>
      </c>
      <c r="D139" s="353" t="str">
        <f>+IFERROR(INDEX('Mã KH'!$C$2:$C$4988,MATCH('Vin Hà nội  tháng 02'!$C139,'Mã KH'!$A$2:$A$4988,0)),"")</f>
        <v>Thôn Tân Phú Mỹ, Xã Vật Lại, Huyện Ba Vì, HN</v>
      </c>
      <c r="E139" s="439">
        <v>4168335023</v>
      </c>
      <c r="F139" s="390"/>
      <c r="G139" s="390"/>
      <c r="H139" s="390"/>
      <c r="I139" s="390"/>
      <c r="J139" s="390"/>
      <c r="K139" s="390"/>
      <c r="L139" s="390"/>
      <c r="M139" s="390"/>
      <c r="N139" s="390"/>
      <c r="O139" s="390">
        <v>10</v>
      </c>
      <c r="P139" s="390"/>
      <c r="Q139" s="390"/>
      <c r="R139" s="390"/>
      <c r="S139" s="381">
        <v>5</v>
      </c>
      <c r="T139" s="381"/>
      <c r="U139" s="381"/>
      <c r="V139" s="381"/>
      <c r="W139" s="381"/>
      <c r="X139" s="381"/>
      <c r="Y139" s="381"/>
      <c r="Z139" s="381"/>
      <c r="AA139" s="381"/>
      <c r="AB139" s="439"/>
      <c r="AL139" s="26"/>
      <c r="AM139" s="26"/>
      <c r="AN139" s="26"/>
      <c r="AO139" s="26"/>
      <c r="AP139" s="26"/>
      <c r="AQ139" s="26"/>
    </row>
    <row r="140" spans="1:43" ht="18" customHeight="1">
      <c r="A140" s="514">
        <v>45810</v>
      </c>
      <c r="B140" s="578"/>
      <c r="C140" s="414" t="s">
        <v>16996</v>
      </c>
      <c r="D140" s="353" t="str">
        <f>+IFERROR(INDEX('Mã KH'!$C$2:$C$4988,MATCH('Vin Hà nội  tháng 02'!$C140,'Mã KH'!$A$2:$A$4988,0)),"")</f>
        <v xml:space="preserve">phú xuyên 1 , phú châu , ba vì </v>
      </c>
      <c r="E140" s="439">
        <v>4168334540</v>
      </c>
      <c r="F140" s="390"/>
      <c r="G140" s="390"/>
      <c r="H140" s="390"/>
      <c r="I140" s="390"/>
      <c r="J140" s="390"/>
      <c r="K140" s="390"/>
      <c r="L140" s="390"/>
      <c r="M140" s="390"/>
      <c r="N140" s="390"/>
      <c r="O140" s="390">
        <v>11</v>
      </c>
      <c r="P140" s="390"/>
      <c r="Q140" s="390"/>
      <c r="R140" s="390"/>
      <c r="S140" s="381">
        <v>5</v>
      </c>
      <c r="T140" s="381">
        <v>5</v>
      </c>
      <c r="U140" s="381"/>
      <c r="V140" s="381"/>
      <c r="W140" s="381"/>
      <c r="X140" s="381"/>
      <c r="Y140" s="381"/>
      <c r="Z140" s="381"/>
      <c r="AA140" s="381"/>
      <c r="AB140" s="439"/>
      <c r="AL140" s="26"/>
      <c r="AM140" s="26"/>
      <c r="AN140" s="26"/>
      <c r="AO140" s="26"/>
      <c r="AP140" s="26"/>
      <c r="AQ140" s="26"/>
    </row>
    <row r="141" spans="1:43" ht="18" customHeight="1">
      <c r="A141" s="514">
        <v>45810</v>
      </c>
      <c r="B141" s="578"/>
      <c r="C141" s="414" t="s">
        <v>9488</v>
      </c>
      <c r="D141" s="353" t="str">
        <f>+IFERROR(INDEX('Mã KH'!$C$2:$C$4988,MATCH('Vin Hà nội  tháng 02'!$C141,'Mã KH'!$A$2:$A$4988,0)),"")</f>
        <v>Số nhà 188 đường Quảng Oai, Thị trấn Tây Đằng, Huyện Ba Vì, HN</v>
      </c>
      <c r="E141" s="439">
        <v>4168334977</v>
      </c>
      <c r="F141" s="390"/>
      <c r="G141" s="390"/>
      <c r="H141" s="390"/>
      <c r="I141" s="390"/>
      <c r="J141" s="390"/>
      <c r="K141" s="390"/>
      <c r="L141" s="390"/>
      <c r="M141" s="390">
        <v>11</v>
      </c>
      <c r="N141" s="390"/>
      <c r="O141" s="390">
        <v>10</v>
      </c>
      <c r="P141" s="390"/>
      <c r="Q141" s="390"/>
      <c r="R141" s="390"/>
      <c r="S141" s="381">
        <v>10</v>
      </c>
      <c r="T141" s="381">
        <v>5</v>
      </c>
      <c r="U141" s="381"/>
      <c r="V141" s="381"/>
      <c r="W141" s="381"/>
      <c r="X141" s="381"/>
      <c r="Y141" s="381"/>
      <c r="Z141" s="381"/>
      <c r="AA141" s="381"/>
      <c r="AB141" s="439"/>
      <c r="AL141" s="26"/>
      <c r="AM141" s="26"/>
      <c r="AN141" s="26"/>
      <c r="AO141" s="26"/>
      <c r="AP141" s="26"/>
      <c r="AQ141" s="26"/>
    </row>
    <row r="142" spans="1:43" ht="18" customHeight="1">
      <c r="A142" s="514">
        <v>45810</v>
      </c>
      <c r="B142" s="578"/>
      <c r="C142" s="414" t="s">
        <v>9380</v>
      </c>
      <c r="D142" s="353" t="str">
        <f>+IFERROR(INDEX('Mã KH'!$C$2:$C$4988,MATCH('Vin Hà nội  tháng 02'!$C142,'Mã KH'!$A$2:$A$4988,0)),"")</f>
        <v>Số 329 Phố Mới, thôn Vĩnh Phệ, xã Chu Minh, huyện Ba Vì, HN</v>
      </c>
      <c r="E142" s="439">
        <v>4168334917</v>
      </c>
      <c r="F142" s="390"/>
      <c r="G142" s="390"/>
      <c r="H142" s="390"/>
      <c r="I142" s="390"/>
      <c r="J142" s="390"/>
      <c r="K142" s="390"/>
      <c r="L142" s="390"/>
      <c r="M142" s="390">
        <v>2</v>
      </c>
      <c r="N142" s="390"/>
      <c r="O142" s="390">
        <v>10</v>
      </c>
      <c r="P142" s="390"/>
      <c r="Q142" s="390"/>
      <c r="R142" s="390"/>
      <c r="S142" s="381">
        <v>10</v>
      </c>
      <c r="T142" s="381">
        <v>5</v>
      </c>
      <c r="U142" s="381"/>
      <c r="V142" s="381"/>
      <c r="W142" s="381"/>
      <c r="X142" s="381"/>
      <c r="Y142" s="381"/>
      <c r="Z142" s="381"/>
      <c r="AA142" s="381"/>
      <c r="AB142" s="439"/>
      <c r="AL142" s="26"/>
      <c r="AM142" s="26"/>
      <c r="AN142" s="26"/>
      <c r="AO142" s="26"/>
      <c r="AP142" s="26"/>
      <c r="AQ142" s="26"/>
    </row>
    <row r="143" spans="1:43" ht="18" customHeight="1">
      <c r="A143" s="514">
        <v>45810</v>
      </c>
      <c r="B143" s="645" t="s">
        <v>17519</v>
      </c>
      <c r="C143" s="414" t="s">
        <v>17520</v>
      </c>
      <c r="D143" s="353" t="str">
        <f>+IFERROR(INDEX('Mã KH'!$C$2:$C$4988,MATCH('Vin Hà nội  tháng 02'!$C143,'Mã KH'!$A$2:$A$4988,0)),"")</f>
        <v>Cụm 6 Thị trấn Phúc Thọ, Huyện Phúc Thọ, HN</v>
      </c>
      <c r="E143" s="439">
        <v>4168334710</v>
      </c>
      <c r="F143" s="390"/>
      <c r="G143" s="390"/>
      <c r="H143" s="390"/>
      <c r="I143" s="390"/>
      <c r="J143" s="390"/>
      <c r="K143" s="390"/>
      <c r="L143" s="390"/>
      <c r="M143" s="390">
        <v>5</v>
      </c>
      <c r="N143" s="390"/>
      <c r="O143" s="390">
        <v>14</v>
      </c>
      <c r="P143" s="390"/>
      <c r="Q143" s="390">
        <v>10</v>
      </c>
      <c r="R143" s="390"/>
      <c r="S143" s="381">
        <v>10</v>
      </c>
      <c r="T143" s="381">
        <v>6</v>
      </c>
      <c r="U143" s="381">
        <v>10</v>
      </c>
      <c r="V143" s="381"/>
      <c r="W143" s="381"/>
      <c r="X143" s="381"/>
      <c r="Y143" s="381"/>
      <c r="Z143" s="381"/>
      <c r="AA143" s="381"/>
      <c r="AB143" s="439"/>
      <c r="AL143" s="26"/>
      <c r="AM143" s="26"/>
      <c r="AN143" s="26"/>
      <c r="AO143" s="26"/>
      <c r="AP143" s="26"/>
      <c r="AQ143" s="26"/>
    </row>
    <row r="144" spans="1:43" ht="18" customHeight="1">
      <c r="A144" s="514">
        <v>45810</v>
      </c>
      <c r="B144" s="645" t="s">
        <v>17521</v>
      </c>
      <c r="C144" s="414" t="s">
        <v>8803</v>
      </c>
      <c r="D144" s="353" t="str">
        <f>+IFERROR(INDEX('Mã KH'!$C$2:$C$4988,MATCH('Vin Hà nội  tháng 02'!$C144,'Mã KH'!$A$2:$A$4988,0)),"")</f>
        <v>429 Chùa Thông, Phường Sơn Lộc, Thị xã Sơn Tây, HN</v>
      </c>
      <c r="E144" s="439">
        <v>4168286916</v>
      </c>
      <c r="F144" s="390"/>
      <c r="G144" s="390"/>
      <c r="H144" s="390"/>
      <c r="I144" s="390"/>
      <c r="J144" s="390"/>
      <c r="K144" s="390"/>
      <c r="L144" s="390"/>
      <c r="M144" s="390">
        <v>5</v>
      </c>
      <c r="N144" s="390"/>
      <c r="O144" s="390">
        <v>5</v>
      </c>
      <c r="P144" s="390"/>
      <c r="Q144" s="390"/>
      <c r="R144" s="390"/>
      <c r="S144" s="381">
        <v>5</v>
      </c>
      <c r="T144" s="381"/>
      <c r="U144" s="381"/>
      <c r="V144" s="381"/>
      <c r="W144" s="381"/>
      <c r="X144" s="381"/>
      <c r="Y144" s="381"/>
      <c r="Z144" s="381"/>
      <c r="AA144" s="381"/>
      <c r="AB144" s="439"/>
      <c r="AL144" s="26"/>
      <c r="AM144" s="26"/>
      <c r="AN144" s="26"/>
      <c r="AO144" s="26"/>
      <c r="AP144" s="26"/>
      <c r="AQ144" s="26"/>
    </row>
    <row r="145" spans="1:43" ht="18" customHeight="1">
      <c r="A145" s="514">
        <v>45810</v>
      </c>
      <c r="B145" s="578"/>
      <c r="C145" s="414" t="s">
        <v>9626</v>
      </c>
      <c r="D145" s="353" t="str">
        <f>+IFERROR(INDEX('Mã KH'!$C$2:$C$4988,MATCH('Vin Hà nội  tháng 02'!$C145,'Mã KH'!$A$2:$A$4988,0)),"")</f>
        <v>288 Đường Xuân Khanh, Phường Xuân Khanh, Thị xã Sơn Tây, HN</v>
      </c>
      <c r="E145" s="439" t="s">
        <v>17279</v>
      </c>
      <c r="F145" s="390"/>
      <c r="G145" s="390"/>
      <c r="H145" s="390"/>
      <c r="I145" s="390"/>
      <c r="J145" s="390"/>
      <c r="K145" s="390"/>
      <c r="L145" s="390"/>
      <c r="M145" s="390">
        <v>10</v>
      </c>
      <c r="N145" s="390"/>
      <c r="O145" s="390">
        <v>10</v>
      </c>
      <c r="P145" s="390"/>
      <c r="Q145" s="390"/>
      <c r="R145" s="390"/>
      <c r="S145" s="381">
        <v>5</v>
      </c>
      <c r="T145" s="381">
        <v>10</v>
      </c>
      <c r="U145" s="381"/>
      <c r="V145" s="381"/>
      <c r="W145" s="381"/>
      <c r="X145" s="381"/>
      <c r="Y145" s="381">
        <v>5</v>
      </c>
      <c r="Z145" s="381"/>
      <c r="AA145" s="381"/>
      <c r="AB145" s="439"/>
      <c r="AL145" s="26"/>
      <c r="AM145" s="26"/>
      <c r="AN145" s="26"/>
      <c r="AO145" s="26"/>
      <c r="AP145" s="26"/>
      <c r="AQ145" s="26"/>
    </row>
    <row r="146" spans="1:43" ht="18" customHeight="1">
      <c r="A146" s="514">
        <v>45810</v>
      </c>
      <c r="B146" s="578"/>
      <c r="C146" s="414" t="s">
        <v>9764</v>
      </c>
      <c r="D146" s="353" t="str">
        <f>+IFERROR(INDEX('Mã KH'!$C$2:$C$4988,MATCH('Vin Hà nội  tháng 02'!$C146,'Mã KH'!$A$2:$A$4988,0)),"")</f>
        <v>Thôn Vị Thuỷ, Xã Thanh Mỹ, Thị xã Sơn Tây TP. Hà Nội</v>
      </c>
      <c r="E146" s="439" t="s">
        <v>17279</v>
      </c>
      <c r="F146" s="390"/>
      <c r="G146" s="390"/>
      <c r="H146" s="390"/>
      <c r="I146" s="390"/>
      <c r="J146" s="390"/>
      <c r="K146" s="390"/>
      <c r="L146" s="390"/>
      <c r="M146" s="390">
        <v>5</v>
      </c>
      <c r="N146" s="390"/>
      <c r="O146" s="390">
        <v>5</v>
      </c>
      <c r="P146" s="390"/>
      <c r="Q146" s="390"/>
      <c r="R146" s="390"/>
      <c r="S146" s="381"/>
      <c r="T146" s="381"/>
      <c r="U146" s="381"/>
      <c r="V146" s="381"/>
      <c r="W146" s="381"/>
      <c r="X146" s="381"/>
      <c r="Y146" s="381"/>
      <c r="Z146" s="381"/>
      <c r="AA146" s="381"/>
      <c r="AB146" s="439"/>
      <c r="AL146" s="26"/>
      <c r="AM146" s="26"/>
      <c r="AN146" s="26"/>
      <c r="AO146" s="26"/>
      <c r="AP146" s="26"/>
      <c r="AQ146" s="26"/>
    </row>
    <row r="147" spans="1:43" ht="18" customHeight="1">
      <c r="A147" s="514">
        <v>45810</v>
      </c>
      <c r="B147" s="578"/>
      <c r="C147" s="414" t="s">
        <v>8979</v>
      </c>
      <c r="D147" s="353" t="str">
        <f>+IFERROR(INDEX('Mã KH'!$C$2:$C$4988,MATCH('Vin Hà nội  tháng 02'!$C147,'Mã KH'!$A$2:$A$4988,0)),"")</f>
        <v>126A Thanh Vị, Phường Sơn Lộc, Thị xã Sơn Tây, HN</v>
      </c>
      <c r="E147" s="439">
        <v>4168270710</v>
      </c>
      <c r="F147" s="390"/>
      <c r="G147" s="390"/>
      <c r="H147" s="390"/>
      <c r="I147" s="390"/>
      <c r="J147" s="390"/>
      <c r="K147" s="390"/>
      <c r="L147" s="390"/>
      <c r="M147" s="390">
        <v>5</v>
      </c>
      <c r="N147" s="390"/>
      <c r="O147" s="390"/>
      <c r="P147" s="390"/>
      <c r="Q147" s="390"/>
      <c r="R147" s="390"/>
      <c r="S147" s="381">
        <v>5</v>
      </c>
      <c r="T147" s="381">
        <v>5</v>
      </c>
      <c r="U147" s="381"/>
      <c r="V147" s="381"/>
      <c r="W147" s="381"/>
      <c r="X147" s="381"/>
      <c r="Y147" s="381"/>
      <c r="Z147" s="381"/>
      <c r="AA147" s="381"/>
      <c r="AB147" s="439"/>
      <c r="AL147" s="26"/>
      <c r="AM147" s="26"/>
      <c r="AN147" s="26"/>
      <c r="AO147" s="26"/>
      <c r="AP147" s="26"/>
      <c r="AQ147" s="26"/>
    </row>
    <row r="148" spans="1:43" ht="18" customHeight="1">
      <c r="A148" s="514">
        <v>45810</v>
      </c>
      <c r="B148" s="578"/>
      <c r="C148" s="414" t="s">
        <v>9446</v>
      </c>
      <c r="D148" s="353" t="str">
        <f>+IFERROR(INDEX('Mã KH'!$C$2:$C$4988,MATCH('Vin Hà nội  tháng 02'!$C148,'Mã KH'!$A$2:$A$4988,0)),"")</f>
        <v>Thôn Khoang Sau, xã Sơn Đông, th xã Sơn Tây, HN</v>
      </c>
      <c r="E148" s="439" t="s">
        <v>17279</v>
      </c>
      <c r="F148" s="390"/>
      <c r="G148" s="390"/>
      <c r="H148" s="390"/>
      <c r="I148" s="390"/>
      <c r="J148" s="390"/>
      <c r="K148" s="390"/>
      <c r="L148" s="390"/>
      <c r="M148" s="390">
        <v>10</v>
      </c>
      <c r="N148" s="390"/>
      <c r="O148" s="390">
        <v>5</v>
      </c>
      <c r="P148" s="390"/>
      <c r="Q148" s="390">
        <v>5</v>
      </c>
      <c r="R148" s="390"/>
      <c r="S148" s="381">
        <v>5</v>
      </c>
      <c r="T148" s="381"/>
      <c r="U148" s="381">
        <v>5</v>
      </c>
      <c r="V148" s="381"/>
      <c r="W148" s="381"/>
      <c r="X148" s="381"/>
      <c r="Y148" s="381"/>
      <c r="Z148" s="381"/>
      <c r="AA148" s="381"/>
      <c r="AB148" s="439"/>
      <c r="AL148" s="26"/>
      <c r="AM148" s="26"/>
      <c r="AN148" s="26"/>
      <c r="AO148" s="26"/>
      <c r="AP148" s="26"/>
      <c r="AQ148" s="26"/>
    </row>
    <row r="149" spans="1:43" ht="18" customHeight="1">
      <c r="A149" s="514">
        <v>45810</v>
      </c>
      <c r="B149" s="578"/>
      <c r="C149" s="414" t="s">
        <v>9500</v>
      </c>
      <c r="D149" s="353" t="str">
        <f>+IFERROR(INDEX('Mã KH'!$C$2:$C$4988,MATCH('Vin Hà nội  tháng 02'!$C149,'Mã KH'!$A$2:$A$4988,0)),"")</f>
        <v>Thôn Liên Minh, Xã Thụy An, Huyện Ba Vì, HN</v>
      </c>
      <c r="E149" s="439">
        <v>4168279374</v>
      </c>
      <c r="F149" s="390"/>
      <c r="G149" s="390"/>
      <c r="H149" s="390"/>
      <c r="I149" s="390"/>
      <c r="J149" s="390"/>
      <c r="K149" s="390"/>
      <c r="L149" s="390"/>
      <c r="M149" s="390">
        <v>5</v>
      </c>
      <c r="N149" s="390"/>
      <c r="O149" s="390">
        <v>5</v>
      </c>
      <c r="P149" s="390"/>
      <c r="Q149" s="390"/>
      <c r="R149" s="390"/>
      <c r="S149" s="381">
        <v>5</v>
      </c>
      <c r="T149" s="381">
        <v>5</v>
      </c>
      <c r="U149" s="381"/>
      <c r="V149" s="381"/>
      <c r="W149" s="381"/>
      <c r="X149" s="381"/>
      <c r="Y149" s="381"/>
      <c r="Z149" s="381"/>
      <c r="AA149" s="381"/>
      <c r="AB149" s="439"/>
      <c r="AL149" s="26"/>
      <c r="AM149" s="26"/>
      <c r="AN149" s="26"/>
      <c r="AO149" s="26"/>
      <c r="AP149" s="26"/>
      <c r="AQ149" s="26"/>
    </row>
    <row r="150" spans="1:43" ht="18" customHeight="1">
      <c r="A150" s="514">
        <v>45810</v>
      </c>
      <c r="B150" s="578"/>
      <c r="C150" s="414" t="s">
        <v>9500</v>
      </c>
      <c r="D150" s="353" t="str">
        <f>+IFERROR(INDEX('Mã KH'!$C$2:$C$4988,MATCH('Vin Hà nội  tháng 02'!$C150,'Mã KH'!$A$2:$A$4988,0)),"")</f>
        <v>Thôn Liên Minh, Xã Thụy An, Huyện Ba Vì, HN</v>
      </c>
      <c r="E150" s="439">
        <v>4168334981</v>
      </c>
      <c r="F150" s="390"/>
      <c r="G150" s="390"/>
      <c r="H150" s="390"/>
      <c r="I150" s="390"/>
      <c r="J150" s="390"/>
      <c r="K150" s="390"/>
      <c r="L150" s="390"/>
      <c r="M150" s="390"/>
      <c r="N150" s="390"/>
      <c r="O150" s="390">
        <v>11</v>
      </c>
      <c r="P150" s="390"/>
      <c r="Q150" s="390"/>
      <c r="R150" s="390"/>
      <c r="S150" s="381"/>
      <c r="T150" s="381"/>
      <c r="U150" s="381"/>
      <c r="V150" s="381"/>
      <c r="W150" s="381"/>
      <c r="X150" s="381"/>
      <c r="Y150" s="381"/>
      <c r="Z150" s="381"/>
      <c r="AA150" s="381"/>
      <c r="AB150" s="439"/>
      <c r="AL150" s="26"/>
      <c r="AM150" s="26"/>
      <c r="AN150" s="26"/>
      <c r="AO150" s="26"/>
      <c r="AP150" s="26"/>
      <c r="AQ150" s="26"/>
    </row>
    <row r="151" spans="1:43" ht="18" customHeight="1">
      <c r="A151" s="514">
        <v>45810</v>
      </c>
      <c r="B151" s="613" t="s">
        <v>17448</v>
      </c>
      <c r="C151" s="414" t="s">
        <v>17522</v>
      </c>
      <c r="D151" s="353" t="str">
        <f>+IFERROR(INDEX('Mã KH'!$C$2:$C$4988,MATCH('Vin Hà nội  tháng 02'!$C151,'Mã KH'!$A$2:$A$4988,0)),"")</f>
        <v>Tòa Nhà 28T Làng QT Thăng Long, Trần Đăng Ninh,  Quận Cầu Giấy, Hà Nội</v>
      </c>
      <c r="E151" s="439">
        <v>4168364468</v>
      </c>
      <c r="F151" s="390"/>
      <c r="G151" s="390"/>
      <c r="H151" s="390"/>
      <c r="I151" s="390"/>
      <c r="J151" s="390"/>
      <c r="K151" s="390">
        <v>8</v>
      </c>
      <c r="L151" s="390"/>
      <c r="M151" s="390">
        <v>10</v>
      </c>
      <c r="N151" s="390"/>
      <c r="O151" s="390">
        <v>20</v>
      </c>
      <c r="P151" s="390"/>
      <c r="Q151" s="390">
        <v>8</v>
      </c>
      <c r="R151" s="390"/>
      <c r="S151" s="381"/>
      <c r="T151" s="381">
        <v>8</v>
      </c>
      <c r="U151" s="381"/>
      <c r="V151" s="381"/>
      <c r="W151" s="381">
        <v>10</v>
      </c>
      <c r="X151" s="381"/>
      <c r="Y151" s="381">
        <v>8</v>
      </c>
      <c r="Z151" s="381">
        <v>10</v>
      </c>
      <c r="AA151" s="381"/>
      <c r="AB151" s="614" t="s">
        <v>17560</v>
      </c>
      <c r="AL151" s="26"/>
      <c r="AM151" s="26"/>
      <c r="AN151" s="26"/>
      <c r="AO151" s="26"/>
      <c r="AP151" s="26"/>
      <c r="AQ151" s="26"/>
    </row>
    <row r="152" spans="1:43" ht="18" customHeight="1">
      <c r="A152" s="514">
        <v>45810</v>
      </c>
      <c r="B152" s="672" t="s">
        <v>17523</v>
      </c>
      <c r="C152" s="414" t="s">
        <v>17524</v>
      </c>
      <c r="D152" s="353" t="str">
        <f>+IFERROR(INDEX('Mã KH'!$C$2:$C$4988,MATCH('Vin Hà nội  tháng 02'!$C152,'Mã KH'!$A$2:$A$4988,0)),"")</f>
        <v>Số 15, Tổ 4, Thị trấn Đông Anh, Huyện Đông Anh, HN</v>
      </c>
      <c r="E152" s="439">
        <v>4168334952</v>
      </c>
      <c r="F152" s="390"/>
      <c r="G152" s="390"/>
      <c r="H152" s="390"/>
      <c r="I152" s="390"/>
      <c r="J152" s="390"/>
      <c r="K152" s="390"/>
      <c r="L152" s="390"/>
      <c r="M152" s="390"/>
      <c r="N152" s="390"/>
      <c r="O152" s="390">
        <v>14</v>
      </c>
      <c r="P152" s="390"/>
      <c r="Q152" s="390"/>
      <c r="R152" s="390"/>
      <c r="S152" s="381"/>
      <c r="T152" s="381">
        <v>6</v>
      </c>
      <c r="U152" s="381"/>
      <c r="V152" s="381"/>
      <c r="W152" s="381">
        <v>1</v>
      </c>
      <c r="X152" s="381"/>
      <c r="Y152" s="381"/>
      <c r="Z152" s="381"/>
      <c r="AA152" s="381"/>
      <c r="AB152" s="673" t="s">
        <v>17561</v>
      </c>
      <c r="AL152" s="26"/>
      <c r="AM152" s="26"/>
      <c r="AN152" s="26"/>
      <c r="AO152" s="26"/>
      <c r="AP152" s="26"/>
      <c r="AQ152" s="26"/>
    </row>
    <row r="153" spans="1:43" ht="18" customHeight="1">
      <c r="A153" s="514">
        <v>45810</v>
      </c>
      <c r="B153" s="578"/>
      <c r="C153" s="414" t="s">
        <v>17525</v>
      </c>
      <c r="D153" s="353" t="str">
        <f>+IFERROR(INDEX('Mã KH'!$C$2:$C$4988,MATCH('Vin Hà nội  tháng 02'!$C153,'Mã KH'!$A$2:$A$4988,0)),"")</f>
        <v>Xóm ngoài, Xã Uy Nỗ, Huyện Đông Anh, Hà Nội</v>
      </c>
      <c r="E153" s="439">
        <v>4168334559</v>
      </c>
      <c r="F153" s="390"/>
      <c r="G153" s="390"/>
      <c r="H153" s="390"/>
      <c r="I153" s="390"/>
      <c r="J153" s="390"/>
      <c r="K153" s="390"/>
      <c r="L153" s="390"/>
      <c r="M153" s="390">
        <v>14</v>
      </c>
      <c r="N153" s="390"/>
      <c r="O153" s="390">
        <v>10</v>
      </c>
      <c r="P153" s="390"/>
      <c r="Q153" s="390"/>
      <c r="R153" s="390"/>
      <c r="S153" s="381"/>
      <c r="T153" s="381"/>
      <c r="U153" s="381"/>
      <c r="V153" s="381"/>
      <c r="W153" s="381"/>
      <c r="X153" s="381"/>
      <c r="Y153" s="381"/>
      <c r="Z153" s="381"/>
      <c r="AA153" s="381"/>
      <c r="AB153" s="439"/>
      <c r="AL153" s="26"/>
      <c r="AM153" s="26"/>
      <c r="AN153" s="26"/>
      <c r="AO153" s="26"/>
      <c r="AP153" s="26"/>
      <c r="AQ153" s="26"/>
    </row>
    <row r="154" spans="1:43" ht="18" customHeight="1">
      <c r="A154" s="514">
        <v>45810</v>
      </c>
      <c r="B154" s="578"/>
      <c r="C154" s="414" t="s">
        <v>8291</v>
      </c>
      <c r="D154" s="353" t="str">
        <f>+IFERROR(INDEX('Mã KH'!$C$2:$C$4988,MATCH('Vin Hà nội  tháng 02'!$C154,'Mã KH'!$A$2:$A$4988,0)),"")</f>
        <v>Số 44 tổ 12 phố Lâm Tiên, thị trấn Đông Anh, huyện Đông Anh, Hà Nội</v>
      </c>
      <c r="E154" s="439" t="s">
        <v>17279</v>
      </c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81">
        <v>8</v>
      </c>
      <c r="T154" s="381">
        <v>9</v>
      </c>
      <c r="U154" s="381"/>
      <c r="V154" s="381"/>
      <c r="W154" s="381"/>
      <c r="X154" s="381"/>
      <c r="Y154" s="381"/>
      <c r="Z154" s="381">
        <v>3</v>
      </c>
      <c r="AA154" s="381"/>
      <c r="AB154" s="439"/>
      <c r="AL154" s="26"/>
      <c r="AM154" s="26"/>
      <c r="AN154" s="26"/>
      <c r="AO154" s="26"/>
      <c r="AP154" s="26"/>
      <c r="AQ154" s="26"/>
    </row>
    <row r="155" spans="1:43" ht="18" customHeight="1">
      <c r="A155" s="514">
        <v>45810</v>
      </c>
      <c r="B155" s="578"/>
      <c r="C155" s="414" t="s">
        <v>8313</v>
      </c>
      <c r="D155" s="353" t="str">
        <f>+IFERROR(INDEX('Mã KH'!$C$2:$C$4988,MATCH('Vin Hà nội  tháng 02'!$C155,'Mã KH'!$A$2:$A$4988,0)),"")</f>
        <v>Số 19, Tổ 22, thị trấn Đông Anh, Huyện Đông Anh, HN</v>
      </c>
      <c r="E155" s="439">
        <v>4168334554</v>
      </c>
      <c r="F155" s="390"/>
      <c r="G155" s="390"/>
      <c r="H155" s="390"/>
      <c r="I155" s="390"/>
      <c r="J155" s="390"/>
      <c r="K155" s="390"/>
      <c r="L155" s="390"/>
      <c r="M155" s="390">
        <v>14</v>
      </c>
      <c r="N155" s="390"/>
      <c r="O155" s="390">
        <v>10</v>
      </c>
      <c r="P155" s="390"/>
      <c r="Q155" s="390"/>
      <c r="R155" s="390"/>
      <c r="S155" s="381">
        <v>5</v>
      </c>
      <c r="T155" s="381">
        <v>5</v>
      </c>
      <c r="U155" s="381"/>
      <c r="V155" s="381"/>
      <c r="W155" s="381">
        <v>5</v>
      </c>
      <c r="X155" s="381"/>
      <c r="Y155" s="381"/>
      <c r="Z155" s="381">
        <v>5</v>
      </c>
      <c r="AA155" s="381"/>
      <c r="AB155" s="439"/>
      <c r="AL155" s="26"/>
      <c r="AM155" s="26"/>
      <c r="AN155" s="26"/>
      <c r="AO155" s="26"/>
      <c r="AP155" s="26"/>
      <c r="AQ155" s="26"/>
    </row>
    <row r="156" spans="1:43" ht="18" customHeight="1">
      <c r="A156" s="514">
        <v>45810</v>
      </c>
      <c r="B156" s="672" t="s">
        <v>17526</v>
      </c>
      <c r="C156" s="414" t="s">
        <v>17527</v>
      </c>
      <c r="D156" s="353" t="str">
        <f>+IFERROR(INDEX('Mã KH'!$C$2:$C$4988,MATCH('Vin Hà nội  tháng 02'!$C156,'Mã KH'!$A$2:$A$4988,0)),"")</f>
        <v>Thôn đường 3, xã Phù Lỗ, Huyện Sóc Sơn, HN</v>
      </c>
      <c r="E156" s="439" t="s">
        <v>17279</v>
      </c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81">
        <v>6</v>
      </c>
      <c r="T156" s="381">
        <v>10</v>
      </c>
      <c r="U156" s="381"/>
      <c r="V156" s="381"/>
      <c r="W156" s="381">
        <v>6</v>
      </c>
      <c r="X156" s="381"/>
      <c r="Y156" s="381"/>
      <c r="Z156" s="381">
        <v>6</v>
      </c>
      <c r="AA156" s="381"/>
      <c r="AB156" s="439"/>
      <c r="AL156" s="26"/>
      <c r="AM156" s="26"/>
      <c r="AN156" s="26"/>
      <c r="AO156" s="26"/>
      <c r="AP156" s="26"/>
      <c r="AQ156" s="26"/>
    </row>
    <row r="157" spans="1:43" ht="18" customHeight="1">
      <c r="A157" s="514">
        <v>45810</v>
      </c>
      <c r="B157" s="578"/>
      <c r="C157" s="414" t="s">
        <v>17528</v>
      </c>
      <c r="D157" s="353" t="str">
        <f>+IFERROR(INDEX('Mã KH'!$C$2:$C$4988,MATCH('Vin Hà nội  tháng 02'!$C157,'Mã KH'!$A$2:$A$4988,0)),"")</f>
        <v>Số nhà 15 Xóm chợ Yêm, Xã Đông Xuân, Huyện Sóc Sơn, HN</v>
      </c>
      <c r="E157" s="439">
        <v>4168334881</v>
      </c>
      <c r="F157" s="390"/>
      <c r="G157" s="390"/>
      <c r="H157" s="390"/>
      <c r="I157" s="390"/>
      <c r="J157" s="390"/>
      <c r="K157" s="390"/>
      <c r="L157" s="390"/>
      <c r="M157" s="390">
        <v>11</v>
      </c>
      <c r="N157" s="390"/>
      <c r="O157" s="390"/>
      <c r="P157" s="390"/>
      <c r="Q157" s="390"/>
      <c r="R157" s="390"/>
      <c r="S157" s="381">
        <v>5</v>
      </c>
      <c r="T157" s="381">
        <v>5</v>
      </c>
      <c r="U157" s="381">
        <v>3</v>
      </c>
      <c r="V157" s="381"/>
      <c r="W157" s="381">
        <v>5</v>
      </c>
      <c r="X157" s="381"/>
      <c r="Y157" s="381"/>
      <c r="Z157" s="381">
        <v>5</v>
      </c>
      <c r="AA157" s="381"/>
      <c r="AB157" s="439"/>
      <c r="AL157" s="26"/>
      <c r="AM157" s="26"/>
      <c r="AN157" s="26"/>
      <c r="AO157" s="26"/>
      <c r="AP157" s="26"/>
      <c r="AQ157" s="26"/>
    </row>
    <row r="158" spans="1:43" ht="18" customHeight="1">
      <c r="A158" s="514">
        <v>45810</v>
      </c>
      <c r="B158" s="578"/>
      <c r="C158" s="414" t="s">
        <v>17529</v>
      </c>
      <c r="D158" s="353" t="str">
        <f>+IFERROR(INDEX('Mã KH'!$C$2:$C$4988,MATCH('Vin Hà nội  tháng 02'!$C158,'Mã KH'!$A$2:$A$4988,0)),"")</f>
        <v>Thôn Cả, Xã Đông Xuân, Huyện Sóc Sơn, HN</v>
      </c>
      <c r="E158" s="439">
        <v>4168334921</v>
      </c>
      <c r="F158" s="390"/>
      <c r="G158" s="390"/>
      <c r="H158" s="390"/>
      <c r="I158" s="390"/>
      <c r="J158" s="390"/>
      <c r="K158" s="390"/>
      <c r="L158" s="390"/>
      <c r="M158" s="390">
        <v>10</v>
      </c>
      <c r="N158" s="390"/>
      <c r="O158" s="390">
        <v>1</v>
      </c>
      <c r="P158" s="390"/>
      <c r="Q158" s="390"/>
      <c r="R158" s="390"/>
      <c r="S158" s="381">
        <v>5</v>
      </c>
      <c r="T158" s="381">
        <v>5</v>
      </c>
      <c r="U158" s="381">
        <v>5</v>
      </c>
      <c r="V158" s="381"/>
      <c r="W158" s="381">
        <v>5</v>
      </c>
      <c r="X158" s="381"/>
      <c r="Y158" s="381"/>
      <c r="Z158" s="381">
        <v>5</v>
      </c>
      <c r="AA158" s="381"/>
      <c r="AB158" s="439"/>
      <c r="AL158" s="26"/>
      <c r="AM158" s="26"/>
      <c r="AN158" s="26"/>
      <c r="AO158" s="26"/>
      <c r="AP158" s="26"/>
      <c r="AQ158" s="26"/>
    </row>
    <row r="159" spans="1:43" ht="18" customHeight="1">
      <c r="A159" s="514">
        <v>45810</v>
      </c>
      <c r="B159" s="578"/>
      <c r="C159" s="414" t="s">
        <v>17530</v>
      </c>
      <c r="D159" s="353" t="str">
        <f>+IFERROR(INDEX('Mã KH'!$C$2:$C$4988,MATCH('Vin Hà nội  tháng 02'!$C159,'Mã KH'!$A$2:$A$4988,0)),"")</f>
        <v>Xóm Mới, thôn Đức Hậu, xã Đức Hòa, huyện Sóc Sơn, Hà Nội</v>
      </c>
      <c r="E159" s="439" t="s">
        <v>17279</v>
      </c>
      <c r="F159" s="390"/>
      <c r="G159" s="390"/>
      <c r="H159" s="390"/>
      <c r="I159" s="390"/>
      <c r="J159" s="390"/>
      <c r="K159" s="390"/>
      <c r="L159" s="390"/>
      <c r="M159" s="390"/>
      <c r="N159" s="390"/>
      <c r="O159" s="390">
        <v>40</v>
      </c>
      <c r="P159" s="390"/>
      <c r="Q159" s="390"/>
      <c r="R159" s="390"/>
      <c r="S159" s="381">
        <v>10</v>
      </c>
      <c r="T159" s="381">
        <v>10</v>
      </c>
      <c r="U159" s="381">
        <v>5</v>
      </c>
      <c r="V159" s="381"/>
      <c r="W159" s="381">
        <v>5</v>
      </c>
      <c r="X159" s="381"/>
      <c r="Y159" s="381"/>
      <c r="Z159" s="381">
        <v>5</v>
      </c>
      <c r="AA159" s="381"/>
      <c r="AB159" s="439"/>
      <c r="AL159" s="26"/>
      <c r="AM159" s="26"/>
      <c r="AN159" s="26"/>
      <c r="AO159" s="26"/>
      <c r="AP159" s="26"/>
      <c r="AQ159" s="26"/>
    </row>
    <row r="160" spans="1:43" ht="18" customHeight="1">
      <c r="A160" s="514">
        <v>45810</v>
      </c>
      <c r="B160" s="578"/>
      <c r="C160" s="414" t="s">
        <v>17531</v>
      </c>
      <c r="D160" s="353" t="str">
        <f>+IFERROR(INDEX('Mã KH'!$C$2:$C$4988,MATCH('Vin Hà nội  tháng 02'!$C160,'Mã KH'!$A$2:$A$4988,0)),"")</f>
        <v>Thôn Xuân Tảo, xã Xuân Giang, huyện Sóc Sơn, HN</v>
      </c>
      <c r="E160" s="439">
        <v>4168334919</v>
      </c>
      <c r="F160" s="390"/>
      <c r="G160" s="390"/>
      <c r="H160" s="390"/>
      <c r="I160" s="390"/>
      <c r="J160" s="390"/>
      <c r="K160" s="390"/>
      <c r="L160" s="390"/>
      <c r="M160" s="390">
        <v>6</v>
      </c>
      <c r="N160" s="390"/>
      <c r="O160" s="390">
        <v>11</v>
      </c>
      <c r="P160" s="390"/>
      <c r="Q160" s="390"/>
      <c r="R160" s="390"/>
      <c r="S160" s="381">
        <v>5</v>
      </c>
      <c r="T160" s="381">
        <v>5</v>
      </c>
      <c r="U160" s="381">
        <v>5</v>
      </c>
      <c r="V160" s="381"/>
      <c r="W160" s="381"/>
      <c r="X160" s="381"/>
      <c r="Y160" s="381"/>
      <c r="Z160" s="381"/>
      <c r="AA160" s="381"/>
      <c r="AB160" s="439"/>
      <c r="AL160" s="26"/>
      <c r="AM160" s="26"/>
      <c r="AN160" s="26"/>
      <c r="AO160" s="26"/>
      <c r="AP160" s="26"/>
      <c r="AQ160" s="26"/>
    </row>
    <row r="161" spans="1:43" ht="18" customHeight="1">
      <c r="A161" s="514">
        <v>45810</v>
      </c>
      <c r="B161" s="578"/>
      <c r="C161" s="414" t="s">
        <v>17532</v>
      </c>
      <c r="D161" s="353" t="str">
        <f>+IFERROR(INDEX('Mã KH'!$C$2:$C$4988,MATCH('Vin Hà nội  tháng 02'!$C161,'Mã KH'!$A$2:$A$4988,0)),"")</f>
        <v>Thôn Đan Tảo, xã Tân Minh, huyện Sóc Sơn, HN</v>
      </c>
      <c r="E161" s="439" t="s">
        <v>17279</v>
      </c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81">
        <v>6</v>
      </c>
      <c r="T161" s="381">
        <v>6</v>
      </c>
      <c r="U161" s="381">
        <v>6</v>
      </c>
      <c r="V161" s="381"/>
      <c r="W161" s="381">
        <v>6</v>
      </c>
      <c r="X161" s="381"/>
      <c r="Y161" s="381"/>
      <c r="Z161" s="381">
        <v>6</v>
      </c>
      <c r="AA161" s="381"/>
      <c r="AB161" s="439"/>
      <c r="AL161" s="26"/>
      <c r="AM161" s="26"/>
      <c r="AN161" s="26"/>
      <c r="AO161" s="26"/>
      <c r="AP161" s="26"/>
      <c r="AQ161" s="26"/>
    </row>
    <row r="162" spans="1:43" ht="18" customHeight="1">
      <c r="A162" s="514">
        <v>45810</v>
      </c>
      <c r="B162" s="578"/>
      <c r="C162" s="414" t="s">
        <v>17533</v>
      </c>
      <c r="D162" s="353" t="str">
        <f>+IFERROR(INDEX('Mã KH'!$C$2:$C$4988,MATCH('Vin Hà nội  tháng 02'!$C162,'Mã KH'!$A$2:$A$4988,0)),"")</f>
        <v>Ngã Ba Yên Tàng, Thôn Yên Tàng, Xã Bắc Phú, Huyện Sóc Sơn, HN</v>
      </c>
      <c r="E162" s="439">
        <v>4168334712</v>
      </c>
      <c r="F162" s="390"/>
      <c r="G162" s="390"/>
      <c r="H162" s="390"/>
      <c r="I162" s="390"/>
      <c r="J162" s="390"/>
      <c r="K162" s="390"/>
      <c r="L162" s="390"/>
      <c r="M162" s="390">
        <v>11</v>
      </c>
      <c r="N162" s="390"/>
      <c r="O162" s="390">
        <v>10</v>
      </c>
      <c r="P162" s="390"/>
      <c r="Q162" s="390"/>
      <c r="R162" s="390"/>
      <c r="S162" s="381"/>
      <c r="T162" s="381"/>
      <c r="U162" s="381"/>
      <c r="V162" s="381"/>
      <c r="W162" s="381"/>
      <c r="X162" s="381"/>
      <c r="Y162" s="381"/>
      <c r="Z162" s="381"/>
      <c r="AA162" s="381"/>
      <c r="AB162" s="439"/>
      <c r="AL162" s="26"/>
      <c r="AM162" s="26"/>
      <c r="AN162" s="26"/>
      <c r="AO162" s="26"/>
      <c r="AP162" s="26"/>
      <c r="AQ162" s="26"/>
    </row>
    <row r="163" spans="1:43" ht="18" customHeight="1">
      <c r="A163" s="514">
        <v>45810</v>
      </c>
      <c r="B163" s="578"/>
      <c r="C163" s="414" t="s">
        <v>17534</v>
      </c>
      <c r="D163" s="353" t="str">
        <f>+IFERROR(INDEX('Mã KH'!$C$2:$C$4988,MATCH('Vin Hà nội  tháng 02'!$C163,'Mã KH'!$A$2:$A$4988,0)),"")</f>
        <v>Phố Nỷ, xã Trung Giã, huyện Sóc Sơn, HN</v>
      </c>
      <c r="E163" s="439" t="s">
        <v>17279</v>
      </c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81">
        <v>5</v>
      </c>
      <c r="T163" s="381">
        <v>5</v>
      </c>
      <c r="U163" s="381"/>
      <c r="V163" s="381"/>
      <c r="W163" s="381">
        <v>5</v>
      </c>
      <c r="X163" s="381"/>
      <c r="Y163" s="381"/>
      <c r="Z163" s="381">
        <v>5</v>
      </c>
      <c r="AA163" s="381"/>
      <c r="AB163" s="439"/>
      <c r="AL163" s="26"/>
      <c r="AM163" s="26"/>
      <c r="AN163" s="26"/>
      <c r="AO163" s="26"/>
      <c r="AP163" s="26"/>
      <c r="AQ163" s="26"/>
    </row>
    <row r="164" spans="1:43" ht="18" customHeight="1">
      <c r="A164" s="514">
        <v>45810</v>
      </c>
      <c r="B164" s="578"/>
      <c r="C164" s="414" t="s">
        <v>16242</v>
      </c>
      <c r="D164" s="353" t="str">
        <f>+IFERROR(INDEX('Mã KH'!$C$2:$C$4988,MATCH('Vin Hà nội  tháng 02'!$C164,'Mã KH'!$A$2:$A$4988,0)),"")</f>
        <v xml:space="preserve"> Đường QL3, Thôn Xuân Sơn, Xã Trung Giã, Huyện Sóc Sơn, TP. Hà Nội</v>
      </c>
      <c r="E164" s="439" t="s">
        <v>17279</v>
      </c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81">
        <v>4</v>
      </c>
      <c r="T164" s="381">
        <v>4</v>
      </c>
      <c r="U164" s="381">
        <v>4</v>
      </c>
      <c r="V164" s="381"/>
      <c r="W164" s="381">
        <v>4</v>
      </c>
      <c r="X164" s="381"/>
      <c r="Y164" s="381"/>
      <c r="Z164" s="381">
        <v>4</v>
      </c>
      <c r="AA164" s="381"/>
      <c r="AB164" s="439"/>
      <c r="AL164" s="26"/>
      <c r="AM164" s="26"/>
      <c r="AN164" s="26"/>
      <c r="AO164" s="26"/>
      <c r="AP164" s="26"/>
      <c r="AQ164" s="26"/>
    </row>
    <row r="165" spans="1:43" ht="18" customHeight="1">
      <c r="A165" s="514">
        <v>45810</v>
      </c>
      <c r="B165" s="578"/>
      <c r="C165" s="414" t="s">
        <v>17535</v>
      </c>
      <c r="D165" s="353" t="str">
        <f>+IFERROR(INDEX('Mã KH'!$C$2:$C$4988,MATCH('Vin Hà nội  tháng 02'!$C165,'Mã KH'!$A$2:$A$4988,0)),"")</f>
        <v>Thôn Nam Lý, xã Bắc Sơn, huyện Sóc Sơn, HN</v>
      </c>
      <c r="E165" s="439">
        <v>4168334918</v>
      </c>
      <c r="F165" s="390"/>
      <c r="G165" s="390"/>
      <c r="H165" s="390"/>
      <c r="I165" s="390"/>
      <c r="J165" s="390"/>
      <c r="K165" s="390"/>
      <c r="L165" s="390"/>
      <c r="M165" s="390">
        <v>8</v>
      </c>
      <c r="N165" s="390"/>
      <c r="O165" s="390">
        <v>9</v>
      </c>
      <c r="P165" s="390"/>
      <c r="Q165" s="390"/>
      <c r="R165" s="390"/>
      <c r="S165" s="381">
        <v>10</v>
      </c>
      <c r="T165" s="381"/>
      <c r="U165" s="381">
        <v>10</v>
      </c>
      <c r="V165" s="381"/>
      <c r="W165" s="381"/>
      <c r="X165" s="381"/>
      <c r="Y165" s="381"/>
      <c r="Z165" s="381"/>
      <c r="AA165" s="381"/>
      <c r="AB165" s="439"/>
      <c r="AL165" s="26"/>
      <c r="AM165" s="26"/>
      <c r="AN165" s="26"/>
      <c r="AO165" s="26"/>
      <c r="AP165" s="26"/>
      <c r="AQ165" s="26"/>
    </row>
    <row r="166" spans="1:43" ht="18" customHeight="1">
      <c r="A166" s="514">
        <v>45810</v>
      </c>
      <c r="B166" s="578"/>
      <c r="C166" s="414" t="s">
        <v>17536</v>
      </c>
      <c r="D166" s="353" t="str">
        <f>+IFERROR(INDEX('Mã KH'!$C$2:$C$4988,MATCH('Vin Hà nội  tháng 02'!$C166,'Mã KH'!$A$2:$A$4988,0)),"")</f>
        <v>Xóm Đồng Thố, Thôn 4, Xã Hồng Kỳ, Huyện Sóc Sơn, HN</v>
      </c>
      <c r="E166" s="439">
        <v>4168335080</v>
      </c>
      <c r="F166" s="390"/>
      <c r="G166" s="390"/>
      <c r="H166" s="390"/>
      <c r="I166" s="390"/>
      <c r="J166" s="390"/>
      <c r="K166" s="390"/>
      <c r="L166" s="390"/>
      <c r="M166" s="390">
        <v>10</v>
      </c>
      <c r="N166" s="390"/>
      <c r="O166" s="390">
        <v>11</v>
      </c>
      <c r="P166" s="390"/>
      <c r="Q166" s="390"/>
      <c r="R166" s="390"/>
      <c r="S166" s="381"/>
      <c r="T166" s="381"/>
      <c r="U166" s="381"/>
      <c r="V166" s="381"/>
      <c r="W166" s="381"/>
      <c r="X166" s="381"/>
      <c r="Y166" s="381"/>
      <c r="Z166" s="381"/>
      <c r="AA166" s="381"/>
      <c r="AB166" s="439"/>
      <c r="AL166" s="26"/>
      <c r="AM166" s="26"/>
      <c r="AN166" s="26"/>
      <c r="AO166" s="26"/>
      <c r="AP166" s="26"/>
      <c r="AQ166" s="26"/>
    </row>
    <row r="167" spans="1:43" ht="18" customHeight="1">
      <c r="A167" s="514">
        <v>45810</v>
      </c>
      <c r="B167" s="578"/>
      <c r="C167" s="414" t="s">
        <v>17537</v>
      </c>
      <c r="D167" s="353" t="str">
        <f>+IFERROR(INDEX('Mã KH'!$C$2:$C$4988,MATCH('Vin Hà nội  tháng 02'!$C167,'Mã KH'!$A$2:$A$4988,0)),"")</f>
        <v>Thôn Bình An, Xã Trung Giã, Huyện Sóc Sơn, HN</v>
      </c>
      <c r="E167" s="439">
        <v>4168334775</v>
      </c>
      <c r="F167" s="390"/>
      <c r="G167" s="390"/>
      <c r="H167" s="390"/>
      <c r="I167" s="390"/>
      <c r="J167" s="390"/>
      <c r="K167" s="390"/>
      <c r="L167" s="390"/>
      <c r="M167" s="390">
        <v>5</v>
      </c>
      <c r="N167" s="390"/>
      <c r="O167" s="390">
        <v>10</v>
      </c>
      <c r="P167" s="390"/>
      <c r="Q167" s="390"/>
      <c r="R167" s="390"/>
      <c r="S167" s="381">
        <v>5</v>
      </c>
      <c r="T167" s="381">
        <v>5</v>
      </c>
      <c r="U167" s="381">
        <v>5</v>
      </c>
      <c r="V167" s="381"/>
      <c r="W167" s="381">
        <v>6</v>
      </c>
      <c r="X167" s="381"/>
      <c r="Y167" s="381"/>
      <c r="Z167" s="381">
        <v>4</v>
      </c>
      <c r="AA167" s="381"/>
      <c r="AB167" s="439"/>
      <c r="AL167" s="26"/>
      <c r="AM167" s="26"/>
      <c r="AN167" s="26"/>
      <c r="AO167" s="26"/>
      <c r="AP167" s="26"/>
      <c r="AQ167" s="26"/>
    </row>
    <row r="168" spans="1:43" ht="18" customHeight="1">
      <c r="A168" s="514">
        <v>45810</v>
      </c>
      <c r="B168" s="578"/>
      <c r="C168" s="414" t="s">
        <v>17538</v>
      </c>
      <c r="D168" s="353" t="str">
        <f>+IFERROR(INDEX('Mã KH'!$C$2:$C$4988,MATCH('Vin Hà nội  tháng 02'!$C168,'Mã KH'!$A$2:$A$4988,0)),"")</f>
        <v>Thôn Thống Nhất, xã trung giã, huyện Sóc sơn, hà nội</v>
      </c>
      <c r="E168" s="439">
        <v>4168334976</v>
      </c>
      <c r="F168" s="390"/>
      <c r="G168" s="390"/>
      <c r="H168" s="390"/>
      <c r="I168" s="390"/>
      <c r="J168" s="390"/>
      <c r="K168" s="390"/>
      <c r="L168" s="390"/>
      <c r="M168" s="390">
        <v>4</v>
      </c>
      <c r="N168" s="390"/>
      <c r="O168" s="390">
        <v>7</v>
      </c>
      <c r="P168" s="390"/>
      <c r="Q168" s="390"/>
      <c r="R168" s="390"/>
      <c r="S168" s="381">
        <v>4</v>
      </c>
      <c r="T168" s="381">
        <v>4</v>
      </c>
      <c r="U168" s="381">
        <v>4</v>
      </c>
      <c r="V168" s="381"/>
      <c r="W168" s="381">
        <v>4</v>
      </c>
      <c r="X168" s="381"/>
      <c r="Y168" s="381"/>
      <c r="Z168" s="381">
        <v>4</v>
      </c>
      <c r="AA168" s="381"/>
      <c r="AB168" s="439"/>
      <c r="AL168" s="26"/>
      <c r="AM168" s="26"/>
      <c r="AN168" s="26"/>
      <c r="AO168" s="26"/>
      <c r="AP168" s="26"/>
      <c r="AQ168" s="26"/>
    </row>
    <row r="169" spans="1:43" ht="18" customHeight="1">
      <c r="A169" s="514">
        <v>45810</v>
      </c>
      <c r="B169" s="578"/>
      <c r="C169" s="414" t="s">
        <v>17539</v>
      </c>
      <c r="D169" s="353" t="str">
        <f>+IFERROR(INDEX('Mã KH'!$C$2:$C$4988,MATCH('Vin Hà nội  tháng 02'!$C169,'Mã KH'!$A$2:$A$4988,0)),"")</f>
        <v>Thôn Vệ Sơn Đông, Xã Tân Minh, Huyện Sóc Sơn, HN</v>
      </c>
      <c r="E169" s="439">
        <v>4168335051</v>
      </c>
      <c r="F169" s="390"/>
      <c r="G169" s="390"/>
      <c r="H169" s="390"/>
      <c r="I169" s="390"/>
      <c r="J169" s="390"/>
      <c r="K169" s="390"/>
      <c r="L169" s="390"/>
      <c r="M169" s="390"/>
      <c r="N169" s="390"/>
      <c r="O169" s="390">
        <v>11</v>
      </c>
      <c r="P169" s="390"/>
      <c r="Q169" s="390"/>
      <c r="R169" s="390"/>
      <c r="S169" s="381">
        <v>5</v>
      </c>
      <c r="T169" s="381"/>
      <c r="U169" s="381"/>
      <c r="V169" s="381"/>
      <c r="W169" s="381"/>
      <c r="X169" s="381"/>
      <c r="Y169" s="381"/>
      <c r="Z169" s="381"/>
      <c r="AA169" s="381"/>
      <c r="AB169" s="439"/>
      <c r="AL169" s="26"/>
      <c r="AM169" s="26"/>
      <c r="AN169" s="26"/>
      <c r="AO169" s="26"/>
      <c r="AP169" s="26"/>
      <c r="AQ169" s="26"/>
    </row>
    <row r="170" spans="1:43" ht="18" customHeight="1">
      <c r="A170" s="514">
        <v>45810</v>
      </c>
      <c r="B170" s="578"/>
      <c r="C170" s="414" t="s">
        <v>17540</v>
      </c>
      <c r="D170" s="353" t="str">
        <f>+IFERROR(INDEX('Mã KH'!$C$2:$C$4988,MATCH('Vin Hà nội  tháng 02'!$C170,'Mã KH'!$A$2:$A$4988,0)),"")</f>
        <v>120 Phố Mã, Phù Linh, Sóc Sơn, Hà Nội</v>
      </c>
      <c r="E170" s="439">
        <v>4168334685</v>
      </c>
      <c r="F170" s="390"/>
      <c r="G170" s="390"/>
      <c r="H170" s="390"/>
      <c r="I170" s="390"/>
      <c r="J170" s="390"/>
      <c r="K170" s="390"/>
      <c r="L170" s="390"/>
      <c r="M170" s="390"/>
      <c r="N170" s="390"/>
      <c r="O170" s="390">
        <v>11</v>
      </c>
      <c r="P170" s="390"/>
      <c r="Q170" s="390"/>
      <c r="R170" s="390"/>
      <c r="S170" s="381">
        <v>5</v>
      </c>
      <c r="T170" s="381"/>
      <c r="U170" s="381">
        <v>5</v>
      </c>
      <c r="V170" s="381"/>
      <c r="W170" s="381"/>
      <c r="X170" s="381"/>
      <c r="Y170" s="381"/>
      <c r="Z170" s="381"/>
      <c r="AA170" s="381"/>
      <c r="AB170" s="439"/>
      <c r="AL170" s="26"/>
      <c r="AM170" s="26"/>
      <c r="AN170" s="26"/>
      <c r="AO170" s="26"/>
      <c r="AP170" s="26"/>
      <c r="AQ170" s="26"/>
    </row>
    <row r="171" spans="1:43" ht="18" customHeight="1">
      <c r="A171" s="514">
        <v>45810</v>
      </c>
      <c r="B171" s="578"/>
      <c r="C171" s="414" t="s">
        <v>17541</v>
      </c>
      <c r="D171" s="353" t="str">
        <f>+IFERROR(INDEX('Mã KH'!$C$2:$C$4988,MATCH('Vin Hà nội  tháng 02'!$C171,'Mã KH'!$A$2:$A$4988,0)),"")</f>
        <v>Phù Mã, Xã Phù Linh, Huyện Sóc Sơn, HN</v>
      </c>
      <c r="E171" s="439">
        <v>4168335017</v>
      </c>
      <c r="F171" s="390"/>
      <c r="G171" s="390"/>
      <c r="H171" s="390"/>
      <c r="I171" s="390"/>
      <c r="J171" s="390"/>
      <c r="K171" s="390"/>
      <c r="L171" s="390"/>
      <c r="M171" s="390"/>
      <c r="N171" s="390"/>
      <c r="O171" s="390">
        <v>11</v>
      </c>
      <c r="P171" s="390"/>
      <c r="Q171" s="390"/>
      <c r="R171" s="390"/>
      <c r="S171" s="381"/>
      <c r="T171" s="381"/>
      <c r="U171" s="381"/>
      <c r="V171" s="381"/>
      <c r="W171" s="381"/>
      <c r="X171" s="381"/>
      <c r="Y171" s="381"/>
      <c r="Z171" s="381"/>
      <c r="AA171" s="381"/>
      <c r="AB171" s="439"/>
      <c r="AL171" s="26"/>
      <c r="AM171" s="26"/>
      <c r="AN171" s="26"/>
      <c r="AO171" s="26"/>
      <c r="AP171" s="26"/>
      <c r="AQ171" s="26"/>
    </row>
    <row r="172" spans="1:43" ht="18" customHeight="1">
      <c r="A172" s="514">
        <v>45810</v>
      </c>
      <c r="B172" s="578"/>
      <c r="C172" s="414" t="s">
        <v>17542</v>
      </c>
      <c r="D172" s="353" t="str">
        <f>+IFERROR(INDEX('Mã KH'!$C$2:$C$4988,MATCH('Vin Hà nội  tháng 02'!$C172,'Mã KH'!$A$2:$A$4988,0)),"")</f>
        <v>Số 103- 105 đường Đa Phúc, thôn Dược Thượng, xã Tiên Dược, huyện Sóc Sơn, HN</v>
      </c>
      <c r="E172" s="439">
        <v>4168334666</v>
      </c>
      <c r="F172" s="390"/>
      <c r="G172" s="390"/>
      <c r="H172" s="390"/>
      <c r="I172" s="390"/>
      <c r="J172" s="390"/>
      <c r="K172" s="390"/>
      <c r="L172" s="390"/>
      <c r="M172" s="390">
        <v>20</v>
      </c>
      <c r="N172" s="390"/>
      <c r="O172" s="390">
        <v>19</v>
      </c>
      <c r="P172" s="390"/>
      <c r="Q172" s="390"/>
      <c r="R172" s="390"/>
      <c r="S172" s="381">
        <v>10</v>
      </c>
      <c r="T172" s="381">
        <v>12</v>
      </c>
      <c r="U172" s="381">
        <v>5</v>
      </c>
      <c r="V172" s="381"/>
      <c r="W172" s="381">
        <v>5</v>
      </c>
      <c r="X172" s="381"/>
      <c r="Y172" s="381"/>
      <c r="Z172" s="381">
        <v>5</v>
      </c>
      <c r="AA172" s="381"/>
      <c r="AB172" s="439"/>
      <c r="AL172" s="26"/>
      <c r="AM172" s="26"/>
      <c r="AN172" s="26"/>
      <c r="AO172" s="26"/>
      <c r="AP172" s="26"/>
      <c r="AQ172" s="26"/>
    </row>
    <row r="173" spans="1:43" ht="18" customHeight="1">
      <c r="A173" s="514">
        <v>45810</v>
      </c>
      <c r="B173" s="578"/>
      <c r="C173" s="414" t="s">
        <v>17543</v>
      </c>
      <c r="D173" s="353" t="str">
        <f>+IFERROR(INDEX('Mã KH'!$C$2:$C$4988,MATCH('Vin Hà nội  tháng 02'!$C173,'Mã KH'!$A$2:$A$4988,0)),"")</f>
        <v>Khu đấu giá Tổ 1 Thị trấn Sóc Sơn, Huyện Sóc Sơn, TP Hà Nội</v>
      </c>
      <c r="E173" s="439">
        <v>4168334777</v>
      </c>
      <c r="F173" s="390"/>
      <c r="G173" s="390"/>
      <c r="H173" s="390"/>
      <c r="I173" s="390"/>
      <c r="J173" s="390"/>
      <c r="K173" s="390"/>
      <c r="L173" s="390"/>
      <c r="M173" s="390"/>
      <c r="N173" s="390"/>
      <c r="O173" s="390">
        <v>11</v>
      </c>
      <c r="P173" s="390"/>
      <c r="Q173" s="390"/>
      <c r="R173" s="390"/>
      <c r="S173" s="381">
        <v>5</v>
      </c>
      <c r="T173" s="381">
        <v>5</v>
      </c>
      <c r="U173" s="381">
        <v>5</v>
      </c>
      <c r="V173" s="381"/>
      <c r="W173" s="381">
        <v>5</v>
      </c>
      <c r="X173" s="381"/>
      <c r="Y173" s="381"/>
      <c r="Z173" s="381">
        <v>5</v>
      </c>
      <c r="AA173" s="381"/>
      <c r="AB173" s="439"/>
      <c r="AL173" s="26"/>
      <c r="AM173" s="26"/>
      <c r="AN173" s="26"/>
      <c r="AO173" s="26"/>
      <c r="AP173" s="26"/>
      <c r="AQ173" s="26"/>
    </row>
    <row r="174" spans="1:43" ht="18" customHeight="1">
      <c r="A174" s="514">
        <v>45810</v>
      </c>
      <c r="B174" s="578"/>
      <c r="C174" s="414" t="s">
        <v>17544</v>
      </c>
      <c r="D174" s="353" t="str">
        <f>+IFERROR(INDEX('Mã KH'!$C$2:$C$4988,MATCH('Vin Hà nội  tháng 02'!$C174,'Mã KH'!$A$2:$A$4988,0)),"")</f>
        <v>số 77, tổ 6, thị trấn Sóc Sơn, huyện Sóc Sơn, HN</v>
      </c>
      <c r="E174" s="439">
        <v>4168334639</v>
      </c>
      <c r="F174" s="390"/>
      <c r="G174" s="390"/>
      <c r="H174" s="390"/>
      <c r="I174" s="390"/>
      <c r="J174" s="390"/>
      <c r="K174" s="390"/>
      <c r="L174" s="390"/>
      <c r="M174" s="390">
        <v>12</v>
      </c>
      <c r="N174" s="390"/>
      <c r="O174" s="390">
        <v>4</v>
      </c>
      <c r="P174" s="390"/>
      <c r="Q174" s="390"/>
      <c r="R174" s="390"/>
      <c r="S174" s="381"/>
      <c r="T174" s="381">
        <v>12</v>
      </c>
      <c r="U174" s="381">
        <v>5</v>
      </c>
      <c r="V174" s="381"/>
      <c r="W174" s="381">
        <v>5</v>
      </c>
      <c r="X174" s="381"/>
      <c r="Y174" s="381"/>
      <c r="Z174" s="381">
        <v>5</v>
      </c>
      <c r="AA174" s="381"/>
      <c r="AB174" s="439"/>
      <c r="AL174" s="26"/>
      <c r="AM174" s="26"/>
      <c r="AN174" s="26"/>
      <c r="AO174" s="26"/>
      <c r="AP174" s="26"/>
      <c r="AQ174" s="26"/>
    </row>
    <row r="175" spans="1:43" ht="18" customHeight="1">
      <c r="A175" s="514">
        <v>45810</v>
      </c>
      <c r="B175" s="578"/>
      <c r="C175" s="414" t="s">
        <v>17545</v>
      </c>
      <c r="D175" s="353" t="str">
        <f>+IFERROR(INDEX('Mã KH'!$C$2:$C$4988,MATCH('Vin Hà nội  tháng 02'!$C175,'Mã KH'!$A$2:$A$4988,0)),"")</f>
        <v>98 Miếu Thờ, Xã Tiên Dược, Huyện Sóc Sơn, Hà Nội</v>
      </c>
      <c r="E175" s="439">
        <v>4168334707</v>
      </c>
      <c r="F175" s="390"/>
      <c r="G175" s="390"/>
      <c r="H175" s="390"/>
      <c r="I175" s="390"/>
      <c r="J175" s="390"/>
      <c r="K175" s="390"/>
      <c r="L175" s="390"/>
      <c r="M175" s="390">
        <v>2</v>
      </c>
      <c r="N175" s="390"/>
      <c r="O175" s="390">
        <v>9</v>
      </c>
      <c r="P175" s="390"/>
      <c r="Q175" s="390"/>
      <c r="R175" s="390"/>
      <c r="S175" s="381">
        <v>5</v>
      </c>
      <c r="T175" s="381">
        <v>5</v>
      </c>
      <c r="U175" s="381">
        <v>3</v>
      </c>
      <c r="V175" s="381"/>
      <c r="W175" s="381">
        <v>3</v>
      </c>
      <c r="X175" s="381"/>
      <c r="Y175" s="381"/>
      <c r="Z175" s="381">
        <v>3</v>
      </c>
      <c r="AA175" s="381"/>
      <c r="AB175" s="439"/>
      <c r="AL175" s="26"/>
      <c r="AM175" s="26"/>
      <c r="AN175" s="26"/>
      <c r="AO175" s="26"/>
      <c r="AP175" s="26"/>
      <c r="AQ175" s="26"/>
    </row>
    <row r="176" spans="1:43" ht="18" customHeight="1">
      <c r="A176" s="514">
        <v>45810</v>
      </c>
      <c r="B176" s="578"/>
      <c r="C176" s="414" t="s">
        <v>17546</v>
      </c>
      <c r="D176" s="353" t="str">
        <f>+IFERROR(INDEX('Mã KH'!$C$2:$C$4988,MATCH('Vin Hà nội  tháng 02'!$C176,'Mã KH'!$A$2:$A$4988,0)),"")</f>
        <v>Thôn Nội Phật, xã Mai Đình, huyện Sóc Sơn, HN</v>
      </c>
      <c r="E176" s="439" t="s">
        <v>17279</v>
      </c>
      <c r="F176" s="390"/>
      <c r="G176" s="390"/>
      <c r="H176" s="390"/>
      <c r="I176" s="390"/>
      <c r="J176" s="390"/>
      <c r="K176" s="390"/>
      <c r="L176" s="390"/>
      <c r="M176" s="390">
        <v>10</v>
      </c>
      <c r="N176" s="390"/>
      <c r="O176" s="390">
        <v>15</v>
      </c>
      <c r="P176" s="390"/>
      <c r="Q176" s="390"/>
      <c r="R176" s="390"/>
      <c r="S176" s="381">
        <v>5</v>
      </c>
      <c r="T176" s="381">
        <v>5</v>
      </c>
      <c r="U176" s="381">
        <v>3</v>
      </c>
      <c r="V176" s="381"/>
      <c r="W176" s="381">
        <v>3</v>
      </c>
      <c r="X176" s="381"/>
      <c r="Y176" s="381"/>
      <c r="Z176" s="381">
        <v>3</v>
      </c>
      <c r="AA176" s="381"/>
      <c r="AB176" s="439"/>
      <c r="AL176" s="26"/>
      <c r="AM176" s="26"/>
      <c r="AN176" s="26"/>
      <c r="AO176" s="26"/>
      <c r="AP176" s="26"/>
      <c r="AQ176" s="26"/>
    </row>
    <row r="177" spans="1:43" ht="18" customHeight="1">
      <c r="A177" s="514">
        <v>45810</v>
      </c>
      <c r="B177" s="578"/>
      <c r="C177" s="414" t="s">
        <v>17547</v>
      </c>
      <c r="D177" s="353" t="str">
        <f>+IFERROR(INDEX('Mã KH'!$C$2:$C$4988,MATCH('Vin Hà nội  tháng 02'!$C177,'Mã KH'!$A$2:$A$4988,0)),"")</f>
        <v>Số 78 đường quốc lộ 3, xã Phù Lỗ, huyện Sóc Sơn, Hà Nội</v>
      </c>
      <c r="E177" s="439">
        <v>4168334670</v>
      </c>
      <c r="F177" s="390"/>
      <c r="G177" s="390"/>
      <c r="H177" s="390"/>
      <c r="I177" s="390"/>
      <c r="J177" s="390"/>
      <c r="K177" s="390"/>
      <c r="L177" s="390"/>
      <c r="M177" s="390">
        <v>3</v>
      </c>
      <c r="N177" s="390"/>
      <c r="O177" s="390">
        <v>7</v>
      </c>
      <c r="P177" s="390"/>
      <c r="Q177" s="390"/>
      <c r="R177" s="390"/>
      <c r="S177" s="381">
        <v>5</v>
      </c>
      <c r="T177" s="381">
        <v>5</v>
      </c>
      <c r="U177" s="381"/>
      <c r="V177" s="381"/>
      <c r="W177" s="381">
        <v>3</v>
      </c>
      <c r="X177" s="381"/>
      <c r="Y177" s="381"/>
      <c r="Z177" s="381">
        <v>3</v>
      </c>
      <c r="AA177" s="381"/>
      <c r="AB177" s="439"/>
      <c r="AL177" s="26"/>
      <c r="AM177" s="26"/>
      <c r="AN177" s="26"/>
      <c r="AO177" s="26"/>
      <c r="AP177" s="26"/>
      <c r="AQ177" s="26"/>
    </row>
    <row r="178" spans="1:43" ht="18" customHeight="1">
      <c r="A178" s="514">
        <v>45810</v>
      </c>
      <c r="B178" s="578"/>
      <c r="C178" s="414" t="s">
        <v>17548</v>
      </c>
      <c r="D178" s="353" t="str">
        <f>+IFERROR(INDEX('Mã KH'!$C$2:$C$4988,MATCH('Vin Hà nội  tháng 02'!$C178,'Mã KH'!$A$2:$A$4988,0)),"")</f>
        <v>47 Quốc Lộ 2, khối 2, Phù Lỗ, Sóc Sơn, Hà Nội</v>
      </c>
      <c r="E178" s="439">
        <v>4168334688</v>
      </c>
      <c r="F178" s="390"/>
      <c r="G178" s="390"/>
      <c r="H178" s="390"/>
      <c r="I178" s="390"/>
      <c r="J178" s="390"/>
      <c r="K178" s="390"/>
      <c r="L178" s="390"/>
      <c r="M178" s="390"/>
      <c r="N178" s="390"/>
      <c r="O178" s="390">
        <v>7</v>
      </c>
      <c r="P178" s="390"/>
      <c r="Q178" s="390"/>
      <c r="R178" s="390"/>
      <c r="S178" s="381">
        <v>5</v>
      </c>
      <c r="T178" s="381">
        <v>10</v>
      </c>
      <c r="U178" s="381">
        <v>3</v>
      </c>
      <c r="V178" s="381"/>
      <c r="W178" s="381">
        <v>3</v>
      </c>
      <c r="X178" s="381"/>
      <c r="Y178" s="381"/>
      <c r="Z178" s="381">
        <v>3</v>
      </c>
      <c r="AA178" s="381"/>
      <c r="AB178" s="439"/>
      <c r="AL178" s="26"/>
      <c r="AM178" s="26"/>
      <c r="AN178" s="26"/>
      <c r="AO178" s="26"/>
      <c r="AP178" s="26"/>
      <c r="AQ178" s="26"/>
    </row>
    <row r="179" spans="1:43" ht="18" customHeight="1">
      <c r="A179" s="514">
        <v>45810</v>
      </c>
      <c r="B179" s="578"/>
      <c r="C179" s="414" t="s">
        <v>17549</v>
      </c>
      <c r="D179" s="353" t="str">
        <f>+IFERROR(INDEX('Mã KH'!$C$2:$C$4988,MATCH('Vin Hà nội  tháng 02'!$C179,'Mã KH'!$A$2:$A$4988,0)),"")</f>
        <v>Số 121 Phú Minh ( khu 1, đường 2 xã Phú Minh), huyện Sóc Sơn, HN</v>
      </c>
      <c r="E179" s="439">
        <v>4168334638</v>
      </c>
      <c r="F179" s="390"/>
      <c r="G179" s="390"/>
      <c r="H179" s="390"/>
      <c r="I179" s="390"/>
      <c r="J179" s="390"/>
      <c r="K179" s="390"/>
      <c r="L179" s="390"/>
      <c r="M179" s="390">
        <v>16</v>
      </c>
      <c r="N179" s="390"/>
      <c r="O179" s="390">
        <v>17</v>
      </c>
      <c r="P179" s="390"/>
      <c r="Q179" s="390"/>
      <c r="R179" s="390"/>
      <c r="S179" s="381">
        <v>5</v>
      </c>
      <c r="T179" s="381">
        <v>5</v>
      </c>
      <c r="U179" s="381">
        <v>3</v>
      </c>
      <c r="V179" s="381"/>
      <c r="W179" s="381">
        <v>3</v>
      </c>
      <c r="X179" s="381"/>
      <c r="Y179" s="381"/>
      <c r="Z179" s="381">
        <v>3</v>
      </c>
      <c r="AA179" s="381"/>
      <c r="AB179" s="439"/>
      <c r="AL179" s="26"/>
      <c r="AM179" s="26"/>
      <c r="AN179" s="26"/>
      <c r="AO179" s="26"/>
      <c r="AP179" s="26"/>
      <c r="AQ179" s="26"/>
    </row>
    <row r="180" spans="1:43" ht="18" customHeight="1">
      <c r="A180" s="514">
        <v>45810</v>
      </c>
      <c r="B180" s="578"/>
      <c r="C180" s="414" t="s">
        <v>17550</v>
      </c>
      <c r="D180" s="353" t="str">
        <f>+IFERROR(INDEX('Mã KH'!$C$2:$C$4988,MATCH('Vin Hà nội  tháng 02'!$C180,'Mã KH'!$A$2:$A$4988,0)),"")</f>
        <v>Số 67 Đường 2, khu 2 xã Phú Minh, huyện Sóc Sơn, HN</v>
      </c>
      <c r="E180" s="439">
        <v>4168334643</v>
      </c>
      <c r="F180" s="390"/>
      <c r="G180" s="390"/>
      <c r="H180" s="390"/>
      <c r="I180" s="390"/>
      <c r="J180" s="390"/>
      <c r="K180" s="390"/>
      <c r="L180" s="390"/>
      <c r="M180" s="390">
        <v>30</v>
      </c>
      <c r="N180" s="390"/>
      <c r="O180" s="390">
        <v>40</v>
      </c>
      <c r="P180" s="390"/>
      <c r="Q180" s="390"/>
      <c r="R180" s="390"/>
      <c r="S180" s="381">
        <v>15</v>
      </c>
      <c r="T180" s="381">
        <v>15</v>
      </c>
      <c r="U180" s="381">
        <v>10</v>
      </c>
      <c r="V180" s="381"/>
      <c r="W180" s="381"/>
      <c r="X180" s="381"/>
      <c r="Y180" s="381"/>
      <c r="Z180" s="381"/>
      <c r="AA180" s="381"/>
      <c r="AB180" s="439"/>
      <c r="AL180" s="26"/>
      <c r="AM180" s="26"/>
      <c r="AN180" s="26"/>
      <c r="AO180" s="26"/>
      <c r="AP180" s="26"/>
      <c r="AQ180" s="26"/>
    </row>
    <row r="181" spans="1:43" ht="18" customHeight="1">
      <c r="A181" s="514">
        <v>45810</v>
      </c>
      <c r="B181" s="578"/>
      <c r="C181" s="414" t="s">
        <v>17551</v>
      </c>
      <c r="D181" s="353" t="str">
        <f>+IFERROR(INDEX('Mã KH'!$C$2:$C$4988,MATCH('Vin Hà nội  tháng 02'!$C181,'Mã KH'!$A$2:$A$4988,0)),"")</f>
        <v>Đội 2, thôn Xuân Bách, xã Quang Tiến, huyện Sóc Sơn, HN</v>
      </c>
      <c r="E181" s="439">
        <v>4168334812</v>
      </c>
      <c r="F181" s="390"/>
      <c r="G181" s="390"/>
      <c r="H181" s="390"/>
      <c r="I181" s="390"/>
      <c r="J181" s="390"/>
      <c r="K181" s="390"/>
      <c r="L181" s="390"/>
      <c r="M181" s="390">
        <v>8</v>
      </c>
      <c r="N181" s="390"/>
      <c r="O181" s="390">
        <v>11</v>
      </c>
      <c r="P181" s="390"/>
      <c r="Q181" s="390"/>
      <c r="R181" s="390"/>
      <c r="S181" s="381">
        <v>5</v>
      </c>
      <c r="T181" s="381">
        <v>5</v>
      </c>
      <c r="U181" s="381">
        <v>5</v>
      </c>
      <c r="V181" s="381"/>
      <c r="W181" s="381">
        <v>5</v>
      </c>
      <c r="X181" s="381"/>
      <c r="Y181" s="381"/>
      <c r="Z181" s="381">
        <v>5</v>
      </c>
      <c r="AA181" s="381"/>
      <c r="AB181" s="439"/>
      <c r="AL181" s="26"/>
      <c r="AM181" s="26"/>
      <c r="AN181" s="26"/>
      <c r="AO181" s="26"/>
      <c r="AP181" s="26"/>
      <c r="AQ181" s="26"/>
    </row>
    <row r="182" spans="1:43" ht="18" customHeight="1">
      <c r="A182" s="514">
        <v>45810</v>
      </c>
      <c r="B182" s="646" t="s">
        <v>17320</v>
      </c>
      <c r="C182" s="414" t="s">
        <v>8383</v>
      </c>
      <c r="D182" s="353" t="str">
        <f>+IFERROR(INDEX('Mã KH'!$C$2:$C$4988,MATCH('Vin Hà nội  tháng 02'!$C182,'Mã KH'!$A$2:$A$4988,0)),"")</f>
        <v>tầng 1 thuộc Toà K, Chung cư CT7, Tổ hợp Chung cư cao tầng NCG Residential, Quận Hà Đông, HN</v>
      </c>
      <c r="E182" s="439">
        <v>4168421292</v>
      </c>
      <c r="F182" s="390"/>
      <c r="G182" s="390"/>
      <c r="H182" s="390"/>
      <c r="I182" s="390"/>
      <c r="J182" s="390"/>
      <c r="K182" s="390"/>
      <c r="L182" s="390"/>
      <c r="M182" s="390">
        <v>10</v>
      </c>
      <c r="N182" s="390"/>
      <c r="O182" s="390">
        <v>5</v>
      </c>
      <c r="P182" s="390"/>
      <c r="Q182" s="390">
        <v>5</v>
      </c>
      <c r="R182" s="390"/>
      <c r="S182" s="381">
        <v>5</v>
      </c>
      <c r="T182" s="381">
        <v>5</v>
      </c>
      <c r="U182" s="381"/>
      <c r="V182" s="381"/>
      <c r="W182" s="381"/>
      <c r="X182" s="381"/>
      <c r="Y182" s="381"/>
      <c r="Z182" s="381"/>
      <c r="AA182" s="381"/>
      <c r="AB182" s="652" t="s">
        <v>17562</v>
      </c>
      <c r="AL182" s="26"/>
      <c r="AM182" s="26"/>
      <c r="AN182" s="26"/>
      <c r="AO182" s="26"/>
      <c r="AP182" s="26"/>
      <c r="AQ182" s="26"/>
    </row>
    <row r="183" spans="1:43" ht="18" customHeight="1">
      <c r="A183" s="514">
        <v>45810</v>
      </c>
      <c r="B183" s="578"/>
      <c r="C183" s="414" t="s">
        <v>8631</v>
      </c>
      <c r="D183" s="353" t="str">
        <f>+IFERROR(INDEX('Mã KH'!$C$2:$C$4988,MATCH('Vin Hà nội  tháng 02'!$C183,'Mã KH'!$A$2:$A$4988,0)),"")</f>
        <v>Số 57 đường La Nội,+L681:L700 phường Dương Nội, quận Hà Đông, Hà Nội.</v>
      </c>
      <c r="E183" s="439">
        <v>4168419556</v>
      </c>
      <c r="F183" s="390"/>
      <c r="G183" s="390"/>
      <c r="H183" s="390"/>
      <c r="I183" s="390"/>
      <c r="J183" s="390"/>
      <c r="K183" s="390"/>
      <c r="L183" s="390"/>
      <c r="M183" s="390">
        <v>5</v>
      </c>
      <c r="N183" s="390"/>
      <c r="O183" s="390">
        <v>10</v>
      </c>
      <c r="P183" s="390"/>
      <c r="Q183" s="390"/>
      <c r="R183" s="390"/>
      <c r="S183" s="381"/>
      <c r="T183" s="381">
        <v>5</v>
      </c>
      <c r="U183" s="381">
        <v>10</v>
      </c>
      <c r="V183" s="381"/>
      <c r="W183" s="381"/>
      <c r="X183" s="381"/>
      <c r="Y183" s="381"/>
      <c r="Z183" s="381"/>
      <c r="AA183" s="381"/>
      <c r="AB183" s="439"/>
      <c r="AL183" s="26"/>
      <c r="AM183" s="26"/>
      <c r="AN183" s="26"/>
      <c r="AO183" s="26"/>
      <c r="AP183" s="26"/>
      <c r="AQ183" s="26"/>
    </row>
    <row r="184" spans="1:43" ht="18" customHeight="1">
      <c r="A184" s="514">
        <v>45810</v>
      </c>
      <c r="B184" s="578"/>
      <c r="C184" s="414" t="s">
        <v>17408</v>
      </c>
      <c r="D184" s="353" t="str">
        <f>+IFERROR(INDEX('Mã KH'!$C$2:$C$4988,MATCH('Vin Hà nội  tháng 02'!$C184,'Mã KH'!$A$2:$A$4988,0)),"")</f>
        <v>Số 42 Đường Nghĩa Lộ, Phường Yên Nghĩa, Quận Hà Đông, HN</v>
      </c>
      <c r="E184" s="439">
        <v>4168438073</v>
      </c>
      <c r="F184" s="390"/>
      <c r="G184" s="390"/>
      <c r="H184" s="390"/>
      <c r="I184" s="390"/>
      <c r="J184" s="390"/>
      <c r="K184" s="390"/>
      <c r="L184" s="390"/>
      <c r="M184" s="390">
        <v>10</v>
      </c>
      <c r="N184" s="390"/>
      <c r="O184" s="390">
        <v>10</v>
      </c>
      <c r="P184" s="390"/>
      <c r="Q184" s="390"/>
      <c r="R184" s="390"/>
      <c r="S184" s="381">
        <v>5</v>
      </c>
      <c r="T184" s="381">
        <v>5</v>
      </c>
      <c r="U184" s="381">
        <v>5</v>
      </c>
      <c r="V184" s="381"/>
      <c r="W184" s="381"/>
      <c r="X184" s="381"/>
      <c r="Y184" s="381"/>
      <c r="Z184" s="381"/>
      <c r="AA184" s="381"/>
      <c r="AB184" s="439"/>
      <c r="AL184" s="26"/>
      <c r="AM184" s="26"/>
      <c r="AN184" s="26"/>
      <c r="AO184" s="26"/>
      <c r="AP184" s="26"/>
      <c r="AQ184" s="26"/>
    </row>
    <row r="185" spans="1:43" ht="18" customHeight="1">
      <c r="A185" s="514">
        <v>45810</v>
      </c>
      <c r="B185" s="646" t="s">
        <v>17552</v>
      </c>
      <c r="C185" s="414" t="s">
        <v>8557</v>
      </c>
      <c r="D185" s="353" t="str">
        <f>+IFERROR(INDEX('Mã KH'!$C$2:$C$4988,MATCH('Vin Hà nội  tháng 02'!$C185,'Mã KH'!$A$2:$A$4988,0)),"")</f>
        <v>"Kiot 60-62, Tầng 1, Toà B1.4-HH01C, KĐT Thanh Hà-Cienco 5, xã Cự Khê, 
huyện Thanh Oai, Hà Nội"</v>
      </c>
      <c r="E185" s="439">
        <v>4168274031</v>
      </c>
      <c r="F185" s="390"/>
      <c r="G185" s="390"/>
      <c r="H185" s="390"/>
      <c r="I185" s="390"/>
      <c r="J185" s="390"/>
      <c r="K185" s="390"/>
      <c r="L185" s="390"/>
      <c r="M185" s="390">
        <v>5</v>
      </c>
      <c r="N185" s="390"/>
      <c r="O185" s="390">
        <v>5</v>
      </c>
      <c r="P185" s="390"/>
      <c r="Q185" s="390"/>
      <c r="R185" s="390"/>
      <c r="S185" s="381">
        <v>5</v>
      </c>
      <c r="T185" s="381"/>
      <c r="U185" s="381"/>
      <c r="V185" s="381"/>
      <c r="W185" s="381"/>
      <c r="X185" s="381"/>
      <c r="Y185" s="381"/>
      <c r="Z185" s="381"/>
      <c r="AA185" s="381"/>
      <c r="AB185" s="439"/>
      <c r="AL185" s="26"/>
      <c r="AM185" s="26"/>
      <c r="AN185" s="26"/>
      <c r="AO185" s="26"/>
      <c r="AP185" s="26"/>
      <c r="AQ185" s="26"/>
    </row>
    <row r="186" spans="1:43" ht="18" customHeight="1">
      <c r="A186" s="514">
        <v>45810</v>
      </c>
      <c r="B186" s="578"/>
      <c r="C186" s="414" t="s">
        <v>8851</v>
      </c>
      <c r="D186" s="353" t="str">
        <f>+IFERROR(INDEX('Mã KH'!$C$2:$C$4988,MATCH('Vin Hà nội  tháng 02'!$C186,'Mã KH'!$A$2:$A$4988,0)),"")</f>
        <v>Ki ốt số: 54-56, tầng 1, tòa nhà B1.4-HH02-2C, Khu đô thị Thanh Hà – 
Cienco5, xã Cự Khê, huyện Thanh Oai, HN</v>
      </c>
      <c r="E186" s="439" t="s">
        <v>17279</v>
      </c>
      <c r="F186" s="390"/>
      <c r="G186" s="390"/>
      <c r="H186" s="390"/>
      <c r="I186" s="390"/>
      <c r="J186" s="390"/>
      <c r="K186" s="390"/>
      <c r="L186" s="390"/>
      <c r="M186" s="390"/>
      <c r="N186" s="390"/>
      <c r="O186" s="390">
        <v>20</v>
      </c>
      <c r="P186" s="390"/>
      <c r="Q186" s="390"/>
      <c r="R186" s="390"/>
      <c r="S186" s="381"/>
      <c r="T186" s="381"/>
      <c r="U186" s="381"/>
      <c r="V186" s="381"/>
      <c r="W186" s="381"/>
      <c r="X186" s="381"/>
      <c r="Y186" s="381"/>
      <c r="Z186" s="381"/>
      <c r="AA186" s="381"/>
      <c r="AB186" s="439"/>
      <c r="AL186" s="26"/>
      <c r="AM186" s="26"/>
      <c r="AN186" s="26"/>
      <c r="AO186" s="26"/>
      <c r="AP186" s="26"/>
      <c r="AQ186" s="26"/>
    </row>
    <row r="187" spans="1:43" ht="18" customHeight="1">
      <c r="A187" s="514">
        <v>45810</v>
      </c>
      <c r="B187" s="578"/>
      <c r="C187" s="414" t="s">
        <v>8831</v>
      </c>
      <c r="D187" s="353" t="str">
        <f>+IFERROR(INDEX('Mã KH'!$C$2:$C$4988,MATCH('Vin Hà nội  tháng 02'!$C187,'Mã KH'!$A$2:$A$4988,0)),"")</f>
        <v>Ki ốt số 38-40, tầng 1 thuộc tòa nhà B2.1.HH03D, Khu đô thị Thanh Hà - 
Cienco5, xã Cự Khê, huyện Thanh Oai, HN</v>
      </c>
      <c r="E187" s="439">
        <v>4168368562</v>
      </c>
      <c r="F187" s="390"/>
      <c r="G187" s="390"/>
      <c r="H187" s="390"/>
      <c r="I187" s="390"/>
      <c r="J187" s="390"/>
      <c r="K187" s="390"/>
      <c r="L187" s="390"/>
      <c r="M187" s="390">
        <v>3</v>
      </c>
      <c r="N187" s="390"/>
      <c r="O187" s="390">
        <v>10</v>
      </c>
      <c r="P187" s="390"/>
      <c r="Q187" s="390"/>
      <c r="R187" s="390"/>
      <c r="S187" s="381">
        <v>10</v>
      </c>
      <c r="T187" s="381">
        <v>5</v>
      </c>
      <c r="U187" s="381">
        <v>5</v>
      </c>
      <c r="V187" s="381"/>
      <c r="W187" s="381"/>
      <c r="X187" s="381"/>
      <c r="Y187" s="381">
        <v>5</v>
      </c>
      <c r="Z187" s="381"/>
      <c r="AA187" s="381"/>
      <c r="AB187" s="439"/>
      <c r="AL187" s="26"/>
      <c r="AM187" s="26"/>
      <c r="AN187" s="26"/>
      <c r="AO187" s="26"/>
      <c r="AP187" s="26"/>
      <c r="AQ187" s="26"/>
    </row>
    <row r="188" spans="1:43" ht="18" customHeight="1">
      <c r="A188" s="514">
        <v>45810</v>
      </c>
      <c r="B188" s="578"/>
      <c r="C188" s="414" t="s">
        <v>8943</v>
      </c>
      <c r="D188" s="353" t="str">
        <f>+IFERROR(INDEX('Mã KH'!$C$2:$C$4988,MATCH('Vin Hà nội  tháng 02'!$C188,'Mã KH'!$A$2:$A$4988,0)),"")</f>
        <v>Ki ốt số 02-04, tầng 1 thuộc tòa nhà B2.1.HH03B, Khu đô thị Thanh Hà - 
Cienco5, xã Cự Khê, huyện Thanh Oai, HN</v>
      </c>
      <c r="E188" s="439" t="s">
        <v>17279</v>
      </c>
      <c r="F188" s="390"/>
      <c r="G188" s="390"/>
      <c r="H188" s="390"/>
      <c r="I188" s="390"/>
      <c r="J188" s="390"/>
      <c r="K188" s="390"/>
      <c r="L188" s="390"/>
      <c r="M188" s="390">
        <v>10</v>
      </c>
      <c r="N188" s="390"/>
      <c r="O188" s="390">
        <v>10</v>
      </c>
      <c r="P188" s="390"/>
      <c r="Q188" s="390">
        <v>5</v>
      </c>
      <c r="R188" s="390"/>
      <c r="S188" s="381">
        <v>5</v>
      </c>
      <c r="T188" s="381">
        <v>5</v>
      </c>
      <c r="U188" s="381">
        <v>5</v>
      </c>
      <c r="V188" s="381"/>
      <c r="W188" s="381"/>
      <c r="X188" s="381"/>
      <c r="Y188" s="381">
        <v>5</v>
      </c>
      <c r="Z188" s="381"/>
      <c r="AA188" s="381"/>
      <c r="AB188" s="439"/>
      <c r="AL188" s="26"/>
      <c r="AM188" s="26"/>
      <c r="AN188" s="26"/>
      <c r="AO188" s="26"/>
      <c r="AP188" s="26"/>
      <c r="AQ188" s="26"/>
    </row>
    <row r="189" spans="1:43" ht="18" customHeight="1">
      <c r="A189" s="514">
        <v>45810</v>
      </c>
      <c r="B189" s="578"/>
      <c r="C189" s="414" t="s">
        <v>17553</v>
      </c>
      <c r="D189" s="353" t="str">
        <f>+IFERROR(INDEX('Mã KH'!$C$2:$C$4988,MATCH('Vin Hà nội  tháng 02'!$C189,'Mã KH'!$A$2:$A$4988,0)),"")</f>
        <v>Số 174 Thôn Thượng , Xã Cự Khê , Huyện Thanh Oai , TP.Hn</v>
      </c>
      <c r="E189" s="439">
        <v>4168334535</v>
      </c>
      <c r="F189" s="390"/>
      <c r="G189" s="390"/>
      <c r="H189" s="390"/>
      <c r="I189" s="390"/>
      <c r="J189" s="390"/>
      <c r="K189" s="390"/>
      <c r="L189" s="390"/>
      <c r="M189" s="390"/>
      <c r="N189" s="390"/>
      <c r="O189" s="390">
        <v>11</v>
      </c>
      <c r="P189" s="390"/>
      <c r="Q189" s="390"/>
      <c r="R189" s="390"/>
      <c r="S189" s="381"/>
      <c r="T189" s="381"/>
      <c r="U189" s="381"/>
      <c r="V189" s="381"/>
      <c r="W189" s="381"/>
      <c r="X189" s="381"/>
      <c r="Y189" s="381"/>
      <c r="Z189" s="381"/>
      <c r="AA189" s="381"/>
      <c r="AB189" s="439"/>
      <c r="AL189" s="26"/>
      <c r="AM189" s="26"/>
      <c r="AN189" s="26"/>
      <c r="AO189" s="26"/>
      <c r="AP189" s="26"/>
      <c r="AQ189" s="26"/>
    </row>
    <row r="190" spans="1:43" ht="18" customHeight="1">
      <c r="A190" s="514">
        <v>45810</v>
      </c>
      <c r="B190" s="578"/>
      <c r="C190" s="414" t="s">
        <v>9748</v>
      </c>
      <c r="D190" s="353" t="str">
        <f>+IFERROR(INDEX('Mã KH'!$C$2:$C$4988,MATCH('Vin Hà nội  tháng 02'!$C190,'Mã KH'!$A$2:$A$4988,0)),"")</f>
        <v>Thôn Thượng, Xã Bích Hòa, Huyện Thanh Oai, HN</v>
      </c>
      <c r="E190" s="439">
        <v>4168335146</v>
      </c>
      <c r="F190" s="390"/>
      <c r="G190" s="390"/>
      <c r="H190" s="390"/>
      <c r="I190" s="390"/>
      <c r="J190" s="390"/>
      <c r="K190" s="390"/>
      <c r="L190" s="390"/>
      <c r="M190" s="390">
        <v>4</v>
      </c>
      <c r="N190" s="390"/>
      <c r="O190" s="390">
        <v>15</v>
      </c>
      <c r="P190" s="390"/>
      <c r="Q190" s="390">
        <v>5</v>
      </c>
      <c r="R190" s="390"/>
      <c r="S190" s="381"/>
      <c r="T190" s="381">
        <v>5</v>
      </c>
      <c r="U190" s="381">
        <v>5</v>
      </c>
      <c r="V190" s="381"/>
      <c r="W190" s="381"/>
      <c r="X190" s="381"/>
      <c r="Y190" s="381"/>
      <c r="Z190" s="381">
        <v>5</v>
      </c>
      <c r="AA190" s="381"/>
      <c r="AB190" s="439"/>
      <c r="AL190" s="26"/>
      <c r="AM190" s="26"/>
      <c r="AN190" s="26"/>
      <c r="AO190" s="26"/>
      <c r="AP190" s="26"/>
      <c r="AQ190" s="26"/>
    </row>
    <row r="191" spans="1:43" ht="18" customHeight="1">
      <c r="A191" s="514">
        <v>45810</v>
      </c>
      <c r="B191" s="578"/>
      <c r="C191" s="414" t="s">
        <v>9215</v>
      </c>
      <c r="D191" s="353" t="str">
        <f>+IFERROR(INDEX('Mã KH'!$C$2:$C$4988,MATCH('Vin Hà nội  tháng 02'!$C191,'Mã KH'!$A$2:$A$4988,0)),"")</f>
        <v>Số 155 Xóm Đậu, Thôn Vỹ, Xã Cao Viên, Huyện Thanh Oai, HN</v>
      </c>
      <c r="E191" s="439">
        <v>4168334835</v>
      </c>
      <c r="F191" s="390"/>
      <c r="G191" s="390"/>
      <c r="H191" s="390"/>
      <c r="I191" s="390"/>
      <c r="J191" s="390"/>
      <c r="K191" s="390"/>
      <c r="L191" s="390"/>
      <c r="M191" s="390">
        <v>10</v>
      </c>
      <c r="N191" s="390"/>
      <c r="O191" s="390">
        <v>10</v>
      </c>
      <c r="P191" s="390"/>
      <c r="Q191" s="390"/>
      <c r="R191" s="390"/>
      <c r="S191" s="381"/>
      <c r="T191" s="381">
        <v>5</v>
      </c>
      <c r="U191" s="381"/>
      <c r="V191" s="381"/>
      <c r="W191" s="381"/>
      <c r="X191" s="381"/>
      <c r="Y191" s="381"/>
      <c r="Z191" s="381"/>
      <c r="AA191" s="381"/>
      <c r="AB191" s="439"/>
      <c r="AL191" s="26"/>
      <c r="AM191" s="26"/>
      <c r="AN191" s="26"/>
      <c r="AO191" s="26"/>
      <c r="AP191" s="26"/>
      <c r="AQ191" s="26"/>
    </row>
    <row r="192" spans="1:43" ht="18" customHeight="1">
      <c r="A192" s="514">
        <v>45810</v>
      </c>
      <c r="B192" s="578"/>
      <c r="C192" s="414" t="s">
        <v>9744</v>
      </c>
      <c r="D192" s="353" t="str">
        <f>+IFERROR(INDEX('Mã KH'!$C$2:$C$4988,MATCH('Vin Hà nội  tháng 02'!$C192,'Mã KH'!$A$2:$A$4988,0)),"")</f>
        <v>Số 7 Ngõ 12 Đường Phú Minh, Phường Minh Khai, Quận Bắc Từ Liêm, HN</v>
      </c>
      <c r="E192" s="439">
        <v>4168335082</v>
      </c>
      <c r="F192" s="390"/>
      <c r="G192" s="390"/>
      <c r="H192" s="390"/>
      <c r="I192" s="390"/>
      <c r="J192" s="390"/>
      <c r="K192" s="390"/>
      <c r="L192" s="390"/>
      <c r="M192" s="390">
        <v>10</v>
      </c>
      <c r="N192" s="390"/>
      <c r="O192" s="390">
        <v>20</v>
      </c>
      <c r="P192" s="390"/>
      <c r="Q192" s="390">
        <v>5</v>
      </c>
      <c r="R192" s="390"/>
      <c r="S192" s="381">
        <v>5</v>
      </c>
      <c r="T192" s="381">
        <v>5</v>
      </c>
      <c r="U192" s="381"/>
      <c r="V192" s="381"/>
      <c r="W192" s="381"/>
      <c r="X192" s="381"/>
      <c r="Y192" s="381"/>
      <c r="Z192" s="381"/>
      <c r="AA192" s="381"/>
      <c r="AB192" s="439"/>
      <c r="AL192" s="26"/>
      <c r="AM192" s="26"/>
      <c r="AN192" s="26"/>
      <c r="AO192" s="26"/>
      <c r="AP192" s="26"/>
      <c r="AQ192" s="26"/>
    </row>
    <row r="193" spans="1:43" ht="18" customHeight="1">
      <c r="A193" s="514">
        <v>45810</v>
      </c>
      <c r="B193" s="578"/>
      <c r="C193" s="414" t="s">
        <v>9083</v>
      </c>
      <c r="D193" s="353" t="str">
        <f>+IFERROR(INDEX('Mã KH'!$C$2:$C$4988,MATCH('Vin Hà nội  tháng 02'!$C193,'Mã KH'!$A$2:$A$4988,0)),"")</f>
        <v>37 Thôn Chằm, Xã Bình Minh, Huyện Thanh Oai, HN</v>
      </c>
      <c r="E193" s="439">
        <v>4168334752</v>
      </c>
      <c r="F193" s="390"/>
      <c r="G193" s="390"/>
      <c r="H193" s="390"/>
      <c r="I193" s="390"/>
      <c r="J193" s="390"/>
      <c r="K193" s="390"/>
      <c r="L193" s="390"/>
      <c r="M193" s="390">
        <v>13</v>
      </c>
      <c r="N193" s="390"/>
      <c r="O193" s="390">
        <v>13</v>
      </c>
      <c r="P193" s="390"/>
      <c r="Q193" s="390">
        <v>5</v>
      </c>
      <c r="R193" s="390"/>
      <c r="S193" s="381">
        <v>5</v>
      </c>
      <c r="T193" s="381"/>
      <c r="U193" s="381"/>
      <c r="V193" s="381"/>
      <c r="W193" s="381"/>
      <c r="X193" s="381"/>
      <c r="Y193" s="381"/>
      <c r="Z193" s="381"/>
      <c r="AA193" s="381"/>
      <c r="AB193" s="439"/>
      <c r="AL193" s="26"/>
      <c r="AM193" s="26"/>
      <c r="AN193" s="26"/>
      <c r="AO193" s="26"/>
      <c r="AP193" s="26"/>
      <c r="AQ193" s="26"/>
    </row>
    <row r="194" spans="1:43" ht="18" customHeight="1">
      <c r="A194" s="514">
        <v>45810</v>
      </c>
      <c r="B194" s="578"/>
      <c r="C194" s="414" t="s">
        <v>9618</v>
      </c>
      <c r="D194" s="353" t="str">
        <f>+IFERROR(INDEX('Mã KH'!$C$2:$C$4988,MATCH('Vin Hà nội  tháng 02'!$C194,'Mã KH'!$A$2:$A$4988,0)),"")</f>
        <v>Chợ Tam Hưng, Thôn Song Khê, x.Tam Hưng, h.Thanh Oai, HN</v>
      </c>
      <c r="E194" s="439">
        <v>4168335049</v>
      </c>
      <c r="F194" s="390"/>
      <c r="G194" s="390"/>
      <c r="H194" s="390"/>
      <c r="I194" s="390"/>
      <c r="J194" s="390"/>
      <c r="K194" s="390"/>
      <c r="L194" s="390"/>
      <c r="M194" s="390">
        <v>15</v>
      </c>
      <c r="N194" s="390"/>
      <c r="O194" s="390">
        <v>30</v>
      </c>
      <c r="P194" s="390"/>
      <c r="Q194" s="390"/>
      <c r="R194" s="390"/>
      <c r="S194" s="381">
        <v>6</v>
      </c>
      <c r="T194" s="381">
        <v>6</v>
      </c>
      <c r="U194" s="381">
        <v>6</v>
      </c>
      <c r="V194" s="381"/>
      <c r="W194" s="381"/>
      <c r="X194" s="381"/>
      <c r="Y194" s="381"/>
      <c r="Z194" s="381"/>
      <c r="AA194" s="381"/>
      <c r="AB194" s="439"/>
      <c r="AL194" s="26"/>
      <c r="AM194" s="26"/>
      <c r="AN194" s="26"/>
      <c r="AO194" s="26"/>
      <c r="AP194" s="26"/>
      <c r="AQ194" s="26"/>
    </row>
    <row r="195" spans="1:43" ht="18" customHeight="1">
      <c r="A195" s="514">
        <v>45810</v>
      </c>
      <c r="B195" s="578"/>
      <c r="C195" s="414" t="s">
        <v>9696</v>
      </c>
      <c r="D195" s="353" t="str">
        <f>+IFERROR(INDEX('Mã KH'!$C$2:$C$4988,MATCH('Vin Hà nội  tháng 02'!$C195,'Mã KH'!$A$2:$A$4988,0)),"")</f>
        <v>Số 94, Thôn Dũng Tiến, Xã Kim Thư, Huyện Thanh Oai, HN</v>
      </c>
      <c r="E195" s="439" t="s">
        <v>17279</v>
      </c>
      <c r="F195" s="390"/>
      <c r="G195" s="390"/>
      <c r="H195" s="390"/>
      <c r="I195" s="390"/>
      <c r="J195" s="390"/>
      <c r="K195" s="390"/>
      <c r="L195" s="390"/>
      <c r="M195" s="390"/>
      <c r="N195" s="390"/>
      <c r="O195" s="390">
        <v>10</v>
      </c>
      <c r="P195" s="390"/>
      <c r="Q195" s="390"/>
      <c r="R195" s="390"/>
      <c r="S195" s="381">
        <v>5</v>
      </c>
      <c r="T195" s="381"/>
      <c r="U195" s="381"/>
      <c r="V195" s="381"/>
      <c r="W195" s="381"/>
      <c r="X195" s="381"/>
      <c r="Y195" s="381"/>
      <c r="Z195" s="381"/>
      <c r="AA195" s="381"/>
      <c r="AB195" s="439"/>
      <c r="AL195" s="26"/>
      <c r="AM195" s="26"/>
      <c r="AN195" s="26"/>
      <c r="AO195" s="26"/>
      <c r="AP195" s="26"/>
      <c r="AQ195" s="26"/>
    </row>
    <row r="196" spans="1:43" ht="18" customHeight="1">
      <c r="A196" s="514">
        <v>45810</v>
      </c>
      <c r="B196" s="578"/>
      <c r="C196" s="414" t="s">
        <v>9079</v>
      </c>
      <c r="D196" s="353" t="str">
        <f>+IFERROR(INDEX('Mã KH'!$C$2:$C$4988,MATCH('Vin Hà nội  tháng 02'!$C196,'Mã KH'!$A$2:$A$4988,0)),"")</f>
        <v>248 Chợ Chiều Chuông, Xã Phương Trung, Huyện Thanh Oai, HN</v>
      </c>
      <c r="E196" s="439">
        <v>4168334750</v>
      </c>
      <c r="F196" s="390"/>
      <c r="G196" s="390"/>
      <c r="H196" s="390"/>
      <c r="I196" s="390"/>
      <c r="J196" s="390"/>
      <c r="K196" s="390"/>
      <c r="L196" s="390"/>
      <c r="M196" s="390">
        <v>11</v>
      </c>
      <c r="N196" s="390"/>
      <c r="O196" s="390">
        <v>11</v>
      </c>
      <c r="P196" s="390"/>
      <c r="Q196" s="390"/>
      <c r="R196" s="390"/>
      <c r="S196" s="381"/>
      <c r="T196" s="381"/>
      <c r="U196" s="381"/>
      <c r="V196" s="381"/>
      <c r="W196" s="381"/>
      <c r="X196" s="381"/>
      <c r="Y196" s="381"/>
      <c r="Z196" s="381"/>
      <c r="AA196" s="381"/>
      <c r="AB196" s="439"/>
      <c r="AL196" s="26"/>
      <c r="AM196" s="26"/>
      <c r="AN196" s="26"/>
      <c r="AO196" s="26"/>
      <c r="AP196" s="26"/>
      <c r="AQ196" s="26"/>
    </row>
    <row r="197" spans="1:43" ht="18" customHeight="1">
      <c r="A197" s="514">
        <v>45810</v>
      </c>
      <c r="B197" s="578"/>
      <c r="C197" s="414" t="s">
        <v>9075</v>
      </c>
      <c r="D197" s="353" t="str">
        <f>+IFERROR(INDEX('Mã KH'!$C$2:$C$4988,MATCH('Vin Hà nội  tháng 02'!$C197,'Mã KH'!$A$2:$A$4988,0)),"")</f>
        <v>Số 168 Thôn Mới, Xã Cao Dương, Huyện Thanh Oai, HN</v>
      </c>
      <c r="E197" s="439">
        <v>4168258951</v>
      </c>
      <c r="F197" s="390"/>
      <c r="G197" s="390"/>
      <c r="H197" s="390"/>
      <c r="I197" s="390"/>
      <c r="J197" s="390"/>
      <c r="K197" s="390"/>
      <c r="L197" s="390"/>
      <c r="M197" s="390">
        <v>15</v>
      </c>
      <c r="N197" s="390"/>
      <c r="O197" s="390">
        <v>30</v>
      </c>
      <c r="P197" s="390"/>
      <c r="Q197" s="390"/>
      <c r="R197" s="390"/>
      <c r="S197" s="381">
        <v>5</v>
      </c>
      <c r="T197" s="381">
        <v>5</v>
      </c>
      <c r="U197" s="381">
        <v>5</v>
      </c>
      <c r="V197" s="381"/>
      <c r="W197" s="381"/>
      <c r="X197" s="381"/>
      <c r="Y197" s="381"/>
      <c r="Z197" s="381"/>
      <c r="AA197" s="381"/>
      <c r="AB197" s="439"/>
      <c r="AL197" s="26"/>
      <c r="AM197" s="26"/>
      <c r="AN197" s="26"/>
      <c r="AO197" s="26"/>
      <c r="AP197" s="26"/>
      <c r="AQ197" s="26"/>
    </row>
    <row r="198" spans="1:43" ht="18" customHeight="1">
      <c r="A198" s="514">
        <v>45810</v>
      </c>
      <c r="B198" s="647" t="s">
        <v>17554</v>
      </c>
      <c r="C198" s="414" t="s">
        <v>8776</v>
      </c>
      <c r="D198" s="353" t="str">
        <f>+IFERROR(INDEX('Mã KH'!$C$2:$C$4988,MATCH('Vin Hà nội  tháng 02'!$C198,'Mã KH'!$A$2:$A$4988,0)),"")</f>
        <v>Tầng 1, tầng 2 thuộc tòa nhà A6, dự án Bình City, Khu đô thị Thành phố Giao Lưu, 
phường Cổ Nhuế 2, quận Bắc Từ Liêm, HN</v>
      </c>
      <c r="E198" s="439">
        <v>4168422400</v>
      </c>
      <c r="F198" s="390"/>
      <c r="G198" s="390"/>
      <c r="H198" s="390"/>
      <c r="I198" s="390"/>
      <c r="J198" s="390"/>
      <c r="K198" s="390"/>
      <c r="L198" s="390"/>
      <c r="M198" s="390">
        <v>5</v>
      </c>
      <c r="N198" s="390"/>
      <c r="O198" s="390">
        <v>5</v>
      </c>
      <c r="P198" s="390"/>
      <c r="Q198" s="390"/>
      <c r="R198" s="390"/>
      <c r="S198" s="390"/>
      <c r="T198" s="390">
        <v>5</v>
      </c>
      <c r="U198" s="390"/>
      <c r="V198" s="390"/>
      <c r="W198" s="390"/>
      <c r="X198" s="390"/>
      <c r="Y198" s="390"/>
      <c r="Z198" s="381"/>
      <c r="AA198" s="381"/>
      <c r="AB198" s="653" t="s">
        <v>17563</v>
      </c>
      <c r="AL198" s="26"/>
      <c r="AM198" s="26"/>
      <c r="AN198" s="26"/>
      <c r="AO198" s="26"/>
      <c r="AP198" s="26"/>
      <c r="AQ198" s="26"/>
    </row>
    <row r="199" spans="1:43" ht="18" customHeight="1">
      <c r="A199" s="514">
        <v>45810</v>
      </c>
      <c r="B199" s="578"/>
      <c r="C199" s="414" t="s">
        <v>7699</v>
      </c>
      <c r="D199" s="353" t="str">
        <f>+IFERROR(INDEX('Mã KH'!$C$2:$C$4988,MATCH('Vin Hà nội  tháng 02'!$C199,'Mã KH'!$A$2:$A$4988,0)),"")</f>
        <v>SO05A. tầng 1. Tòa A3 (CT03). KCH Vinhomes Gardenia. Hàm Nghi phường Cầu Diễn, Từ Liêm, Hà Nội</v>
      </c>
      <c r="E199" s="439">
        <v>4168394645</v>
      </c>
      <c r="F199" s="390"/>
      <c r="G199" s="390"/>
      <c r="H199" s="390"/>
      <c r="I199" s="390"/>
      <c r="J199" s="390"/>
      <c r="K199" s="390">
        <v>5</v>
      </c>
      <c r="L199" s="390"/>
      <c r="M199" s="390">
        <v>3</v>
      </c>
      <c r="N199" s="390"/>
      <c r="O199" s="390">
        <v>3</v>
      </c>
      <c r="P199" s="390"/>
      <c r="Q199" s="390">
        <v>5</v>
      </c>
      <c r="R199" s="390"/>
      <c r="S199" s="390">
        <v>3</v>
      </c>
      <c r="T199" s="390">
        <v>3</v>
      </c>
      <c r="U199" s="390"/>
      <c r="V199" s="390"/>
      <c r="W199" s="390">
        <v>3</v>
      </c>
      <c r="X199" s="390"/>
      <c r="Y199" s="390">
        <v>3</v>
      </c>
      <c r="Z199" s="381">
        <v>3</v>
      </c>
      <c r="AA199" s="381"/>
      <c r="AB199" s="439"/>
      <c r="AL199" s="26"/>
      <c r="AM199" s="26"/>
      <c r="AN199" s="26"/>
      <c r="AO199" s="26"/>
      <c r="AP199" s="26"/>
      <c r="AQ199" s="26"/>
    </row>
    <row r="200" spans="1:43" ht="18" customHeight="1">
      <c r="A200" s="514">
        <v>45810</v>
      </c>
      <c r="B200" s="647" t="s">
        <v>17321</v>
      </c>
      <c r="C200" s="414" t="s">
        <v>17555</v>
      </c>
      <c r="D200" s="353" t="str">
        <f>+IFERROR(INDEX('Mã KH'!$C$2:$C$4988,MATCH('Vin Hà nội  tháng 02'!$C200,'Mã KH'!$A$2:$A$4988,0)),"")</f>
        <v>28 Hòe Thị, Phường Phương Canh, Quận Nam Từ Liêm, Hà Nội</v>
      </c>
      <c r="E200" s="439">
        <v>4168434117</v>
      </c>
      <c r="F200" s="390"/>
      <c r="G200" s="390"/>
      <c r="H200" s="390"/>
      <c r="I200" s="390"/>
      <c r="J200" s="390"/>
      <c r="K200" s="390"/>
      <c r="L200" s="390"/>
      <c r="M200" s="390">
        <v>10</v>
      </c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81"/>
      <c r="AA200" s="381"/>
      <c r="AB200" s="439"/>
      <c r="AL200" s="26"/>
      <c r="AM200" s="26"/>
      <c r="AN200" s="26"/>
      <c r="AO200" s="26"/>
      <c r="AP200" s="26"/>
      <c r="AQ200" s="26"/>
    </row>
    <row r="201" spans="1:43" ht="18" customHeight="1">
      <c r="A201" s="514">
        <v>45810</v>
      </c>
      <c r="B201" s="647" t="s">
        <v>17448</v>
      </c>
      <c r="C201" s="414" t="s">
        <v>17556</v>
      </c>
      <c r="D201" s="353" t="str">
        <f>+IFERROR(INDEX('Mã KH'!$C$2:$C$4988,MATCH('Vin Hà nội  tháng 02'!$C201,'Mã KH'!$A$2:$A$4988,0)),"")</f>
        <v>Ngõ 3 Tôn Thất thuyết, Dịch Vọng Hậu, Cầu Giấy, Hà Nội</v>
      </c>
      <c r="E201" s="439">
        <v>4168367790</v>
      </c>
      <c r="F201" s="390"/>
      <c r="G201" s="390"/>
      <c r="H201" s="390"/>
      <c r="I201" s="390"/>
      <c r="J201" s="390"/>
      <c r="K201" s="390"/>
      <c r="L201" s="390"/>
      <c r="M201" s="390">
        <v>5</v>
      </c>
      <c r="N201" s="390"/>
      <c r="O201" s="390">
        <v>10</v>
      </c>
      <c r="P201" s="390"/>
      <c r="Q201" s="390"/>
      <c r="R201" s="390"/>
      <c r="S201" s="390"/>
      <c r="T201" s="390">
        <v>5</v>
      </c>
      <c r="U201" s="390"/>
      <c r="V201" s="390"/>
      <c r="W201" s="390"/>
      <c r="X201" s="390"/>
      <c r="Y201" s="390"/>
      <c r="Z201" s="381"/>
      <c r="AA201" s="381"/>
      <c r="AB201" s="439"/>
      <c r="AL201" s="26"/>
      <c r="AM201" s="26"/>
      <c r="AN201" s="26"/>
      <c r="AO201" s="26"/>
      <c r="AP201" s="26"/>
      <c r="AQ201" s="26"/>
    </row>
    <row r="202" spans="1:43" ht="18" customHeight="1">
      <c r="A202" s="514">
        <v>45810</v>
      </c>
      <c r="B202" s="578"/>
      <c r="C202" s="414" t="s">
        <v>17557</v>
      </c>
      <c r="D202" s="353" t="str">
        <f>+IFERROR(INDEX('Mã KH'!$C$2:$C$4988,MATCH('Vin Hà nội  tháng 02'!$C202,'Mã KH'!$A$2:$A$4988,0)),"")</f>
        <v>Số 41 phố Nguyễn Ngọc Vũ, phường Trung Hòa, quận Cầu Giấy, Hà Nội</v>
      </c>
      <c r="E202" s="439">
        <v>4168381598</v>
      </c>
      <c r="F202" s="390"/>
      <c r="G202" s="390"/>
      <c r="H202" s="390"/>
      <c r="I202" s="390"/>
      <c r="J202" s="390"/>
      <c r="K202" s="390"/>
      <c r="L202" s="390"/>
      <c r="M202" s="390">
        <v>3</v>
      </c>
      <c r="N202" s="390"/>
      <c r="O202" s="390">
        <v>3</v>
      </c>
      <c r="P202" s="390"/>
      <c r="Q202" s="390"/>
      <c r="R202" s="390"/>
      <c r="S202" s="390">
        <v>5</v>
      </c>
      <c r="T202" s="390"/>
      <c r="U202" s="390"/>
      <c r="V202" s="390"/>
      <c r="W202" s="390"/>
      <c r="X202" s="390"/>
      <c r="Y202" s="390"/>
      <c r="Z202" s="381"/>
      <c r="AA202" s="381"/>
      <c r="AB202" s="439"/>
      <c r="AL202" s="26"/>
      <c r="AM202" s="26"/>
      <c r="AN202" s="26"/>
      <c r="AO202" s="26"/>
      <c r="AP202" s="26"/>
      <c r="AQ202" s="26"/>
    </row>
    <row r="203" spans="1:43" ht="18" customHeight="1">
      <c r="A203" s="514">
        <v>45810</v>
      </c>
      <c r="B203" s="578"/>
      <c r="C203" s="414" t="s">
        <v>17558</v>
      </c>
      <c r="D203" s="353" t="str">
        <f>+IFERROR(INDEX('Mã KH'!$C$2:$C$4988,MATCH('Vin Hà nội  tháng 02'!$C203,'Mã KH'!$A$2:$A$4988,0)),"")</f>
        <v>14/59 Dương khuê</v>
      </c>
      <c r="E203" s="439">
        <v>4168421503</v>
      </c>
      <c r="F203" s="390"/>
      <c r="G203" s="390"/>
      <c r="H203" s="390"/>
      <c r="I203" s="390"/>
      <c r="J203" s="390"/>
      <c r="K203" s="390"/>
      <c r="L203" s="390"/>
      <c r="M203" s="390">
        <v>3</v>
      </c>
      <c r="N203" s="390"/>
      <c r="O203" s="390">
        <v>4</v>
      </c>
      <c r="P203" s="390"/>
      <c r="Q203" s="390"/>
      <c r="R203" s="390"/>
      <c r="S203" s="390">
        <v>5</v>
      </c>
      <c r="T203" s="390">
        <v>5</v>
      </c>
      <c r="U203" s="390">
        <v>5</v>
      </c>
      <c r="V203" s="390"/>
      <c r="W203" s="390"/>
      <c r="X203" s="390"/>
      <c r="Y203" s="390"/>
      <c r="Z203" s="381"/>
      <c r="AA203" s="381"/>
      <c r="AB203" s="439"/>
      <c r="AL203" s="26"/>
      <c r="AM203" s="26"/>
      <c r="AN203" s="26"/>
      <c r="AO203" s="26"/>
      <c r="AP203" s="26"/>
      <c r="AQ203" s="26"/>
    </row>
    <row r="204" spans="1:43" ht="18" customHeight="1">
      <c r="A204" s="648"/>
      <c r="B204" s="649"/>
      <c r="C204" s="650"/>
      <c r="D204" s="657" t="str">
        <f>+IFERROR(INDEX('Mã KH'!$C$2:$C$4988,MATCH('Vin Hà nội  tháng 02'!$C204,'Mã KH'!$A$2:$A$4988,0)),"")</f>
        <v/>
      </c>
      <c r="E204" s="654"/>
      <c r="F204" s="655"/>
      <c r="G204" s="655"/>
      <c r="H204" s="655"/>
      <c r="I204" s="655"/>
      <c r="J204" s="655"/>
      <c r="K204" s="655"/>
      <c r="L204" s="655"/>
      <c r="M204" s="655"/>
      <c r="N204" s="655"/>
      <c r="O204" s="655"/>
      <c r="P204" s="655"/>
      <c r="Q204" s="655"/>
      <c r="R204" s="655"/>
      <c r="S204" s="655"/>
      <c r="T204" s="655"/>
      <c r="U204" s="655"/>
      <c r="V204" s="655"/>
      <c r="W204" s="655"/>
      <c r="X204" s="655"/>
      <c r="Y204" s="655"/>
      <c r="Z204" s="655"/>
      <c r="AA204" s="656"/>
      <c r="AB204" s="654"/>
      <c r="AL204" s="26"/>
      <c r="AM204" s="26"/>
      <c r="AN204" s="26"/>
      <c r="AO204" s="26"/>
      <c r="AP204" s="26"/>
      <c r="AQ204" s="26"/>
    </row>
    <row r="205" spans="1:43" ht="18" customHeight="1">
      <c r="A205" s="466"/>
      <c r="B205" s="578"/>
      <c r="C205" s="414"/>
      <c r="D205" s="372" t="s">
        <v>17508</v>
      </c>
      <c r="E205" s="439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81"/>
      <c r="T205" s="381"/>
      <c r="U205" s="381"/>
      <c r="V205" s="381"/>
      <c r="W205" s="381"/>
      <c r="X205" s="381"/>
      <c r="Y205" s="381"/>
      <c r="Z205" s="381"/>
      <c r="AA205" s="381"/>
      <c r="AB205" s="439"/>
      <c r="AL205" s="26"/>
      <c r="AM205" s="26"/>
      <c r="AN205" s="26"/>
      <c r="AO205" s="26"/>
      <c r="AP205" s="26"/>
      <c r="AQ205" s="26"/>
    </row>
    <row r="206" spans="1:43" ht="18" customHeight="1">
      <c r="A206" s="514">
        <v>45840</v>
      </c>
      <c r="B206" s="647" t="s">
        <v>17314</v>
      </c>
      <c r="C206" s="414" t="s">
        <v>17637</v>
      </c>
      <c r="D206" s="353" t="str">
        <f>+IFERROR(INDEX('Mã KH'!$C$2:$C$4988,MATCH('Vin Hà nội  tháng 02'!$C206,'Mã KH'!$A$2:$A$4988,0)),"")</f>
        <v>Ô 13A, lô Ơ2, khu nhà ở Bán đảo Linh Đàm, Hoàng Liệt, phường Hoàng Liệt , Quận Hoàng Mai, HN</v>
      </c>
      <c r="E206" s="439">
        <v>4168375224</v>
      </c>
      <c r="F206" s="390"/>
      <c r="G206" s="390"/>
      <c r="H206" s="390"/>
      <c r="I206" s="390"/>
      <c r="J206" s="390"/>
      <c r="K206" s="390"/>
      <c r="L206" s="390"/>
      <c r="M206" s="390">
        <v>10</v>
      </c>
      <c r="N206" s="390"/>
      <c r="O206" s="390">
        <v>10</v>
      </c>
      <c r="P206" s="390"/>
      <c r="Q206" s="390"/>
      <c r="R206" s="390"/>
      <c r="S206" s="390"/>
      <c r="T206" s="390">
        <v>5</v>
      </c>
      <c r="U206" s="390"/>
      <c r="V206" s="390"/>
      <c r="W206" s="390"/>
      <c r="X206" s="390"/>
      <c r="Y206" s="390"/>
      <c r="Z206" s="390"/>
      <c r="AA206" s="381"/>
      <c r="AB206" s="653" t="s">
        <v>17681</v>
      </c>
      <c r="AL206" s="26"/>
      <c r="AM206" s="26"/>
      <c r="AN206" s="26"/>
      <c r="AO206" s="26"/>
      <c r="AP206" s="26"/>
      <c r="AQ206" s="26"/>
    </row>
    <row r="207" spans="1:43" ht="18" customHeight="1">
      <c r="A207" s="514">
        <v>45840</v>
      </c>
      <c r="B207" s="578"/>
      <c r="C207" s="414" t="s">
        <v>17638</v>
      </c>
      <c r="D207" s="353" t="str">
        <f>+IFERROR(INDEX('Mã KH'!$C$2:$C$4988,MATCH('Vin Hà nội  tháng 02'!$C207,'Mã KH'!$A$2:$A$4988,0)),"")</f>
        <v>Số 103 đường Thanh Đàm, phường Thanh Trì, quận Hoàng Mai, Hà Nội</v>
      </c>
      <c r="E207" s="439">
        <v>4168347521</v>
      </c>
      <c r="F207" s="390"/>
      <c r="G207" s="390"/>
      <c r="H207" s="390"/>
      <c r="I207" s="390"/>
      <c r="J207" s="390"/>
      <c r="K207" s="390"/>
      <c r="L207" s="390"/>
      <c r="M207" s="390">
        <v>10</v>
      </c>
      <c r="N207" s="390"/>
      <c r="O207" s="390">
        <v>5</v>
      </c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81"/>
      <c r="AB207" s="439"/>
      <c r="AL207" s="26"/>
      <c r="AM207" s="26"/>
      <c r="AN207" s="26"/>
      <c r="AO207" s="26"/>
      <c r="AP207" s="26"/>
      <c r="AQ207" s="26"/>
    </row>
    <row r="208" spans="1:43" ht="18" customHeight="1">
      <c r="A208" s="514">
        <v>45840</v>
      </c>
      <c r="B208" s="613" t="s">
        <v>17639</v>
      </c>
      <c r="C208" s="414" t="s">
        <v>17640</v>
      </c>
      <c r="D208" s="353" t="str">
        <f>+IFERROR(INDEX('Mã KH'!$C$2:$C$4988,MATCH('Vin Hà nội  tháng 02'!$C208,'Mã KH'!$A$2:$A$4988,0)),"")</f>
        <v>64 bạch đằng , chương dương , hoàn kiếm</v>
      </c>
      <c r="E208" s="439">
        <v>4168166714</v>
      </c>
      <c r="F208" s="390"/>
      <c r="G208" s="390"/>
      <c r="H208" s="390"/>
      <c r="I208" s="390"/>
      <c r="J208" s="390"/>
      <c r="K208" s="390"/>
      <c r="L208" s="390"/>
      <c r="M208" s="390">
        <v>5</v>
      </c>
      <c r="N208" s="390"/>
      <c r="O208" s="390">
        <v>5</v>
      </c>
      <c r="P208" s="390"/>
      <c r="Q208" s="390"/>
      <c r="R208" s="390"/>
      <c r="S208" s="390">
        <v>5</v>
      </c>
      <c r="T208" s="390">
        <v>5</v>
      </c>
      <c r="U208" s="390">
        <v>5</v>
      </c>
      <c r="V208" s="390"/>
      <c r="W208" s="390"/>
      <c r="X208" s="390"/>
      <c r="Y208" s="390">
        <v>5</v>
      </c>
      <c r="Z208" s="390"/>
      <c r="AA208" s="381"/>
      <c r="AB208" s="614" t="s">
        <v>17492</v>
      </c>
      <c r="AL208" s="26"/>
      <c r="AM208" s="26"/>
      <c r="AN208" s="26"/>
      <c r="AO208" s="26"/>
      <c r="AP208" s="26"/>
      <c r="AQ208" s="26"/>
    </row>
    <row r="209" spans="1:43" ht="18" customHeight="1">
      <c r="A209" s="514">
        <v>45840</v>
      </c>
      <c r="B209" s="672" t="s">
        <v>17523</v>
      </c>
      <c r="C209" s="414" t="s">
        <v>17641</v>
      </c>
      <c r="D209" s="353" t="str">
        <f>+IFERROR(INDEX('Mã KH'!$C$2:$C$4988,MATCH('Vin Hà nội  tháng 02'!$C209,'Mã KH'!$A$2:$A$4988,0)),"")</f>
        <v>Thôn Đoài, xã Kim Nỗ, huyện Đông Anh, Hà Nội</v>
      </c>
      <c r="E209" s="439">
        <v>4168334591</v>
      </c>
      <c r="F209" s="390"/>
      <c r="G209" s="390"/>
      <c r="H209" s="390"/>
      <c r="I209" s="390"/>
      <c r="J209" s="390"/>
      <c r="K209" s="390"/>
      <c r="L209" s="390"/>
      <c r="M209" s="390">
        <v>6</v>
      </c>
      <c r="N209" s="390"/>
      <c r="O209" s="390">
        <v>11</v>
      </c>
      <c r="P209" s="390"/>
      <c r="Q209" s="390"/>
      <c r="R209" s="390"/>
      <c r="S209" s="390">
        <v>5</v>
      </c>
      <c r="T209" s="390">
        <v>5</v>
      </c>
      <c r="U209" s="390">
        <v>3</v>
      </c>
      <c r="V209" s="390"/>
      <c r="W209" s="390">
        <v>3</v>
      </c>
      <c r="X209" s="390"/>
      <c r="Y209" s="390"/>
      <c r="Z209" s="390">
        <v>3</v>
      </c>
      <c r="AA209" s="381"/>
      <c r="AB209" s="673" t="s">
        <v>17682</v>
      </c>
      <c r="AL209" s="26"/>
      <c r="AM209" s="26"/>
      <c r="AN209" s="26"/>
      <c r="AO209" s="26"/>
      <c r="AP209" s="26"/>
      <c r="AQ209" s="26"/>
    </row>
    <row r="210" spans="1:43" ht="18" customHeight="1">
      <c r="A210" s="514">
        <v>45840</v>
      </c>
      <c r="B210" s="578"/>
      <c r="C210" s="414" t="s">
        <v>17642</v>
      </c>
      <c r="D210" s="353" t="str">
        <f>+IFERROR(INDEX('Mã KH'!$C$2:$C$4988,MATCH('Vin Hà nội  tháng 02'!$C210,'Mã KH'!$A$2:$A$4988,0)),"")</f>
        <v>Số 58, Đường Liên Xã, Thôn Nhuế, Kim Chung, Đông Anh, Hà Nội</v>
      </c>
      <c r="E210" s="439">
        <v>4168334592</v>
      </c>
      <c r="F210" s="390"/>
      <c r="G210" s="390"/>
      <c r="H210" s="390"/>
      <c r="I210" s="390"/>
      <c r="J210" s="390"/>
      <c r="K210" s="390"/>
      <c r="L210" s="390"/>
      <c r="M210" s="390">
        <v>9</v>
      </c>
      <c r="N210" s="390"/>
      <c r="O210" s="390">
        <v>11</v>
      </c>
      <c r="P210" s="390"/>
      <c r="Q210" s="390"/>
      <c r="R210" s="390"/>
      <c r="S210" s="390">
        <v>5</v>
      </c>
      <c r="T210" s="390">
        <v>5</v>
      </c>
      <c r="U210" s="390">
        <v>3</v>
      </c>
      <c r="V210" s="390"/>
      <c r="W210" s="390">
        <v>3</v>
      </c>
      <c r="X210" s="390"/>
      <c r="Y210" s="390"/>
      <c r="Z210" s="390">
        <v>3</v>
      </c>
      <c r="AA210" s="381"/>
      <c r="AB210" s="439"/>
      <c r="AL210" s="26"/>
      <c r="AM210" s="26"/>
      <c r="AN210" s="26"/>
      <c r="AO210" s="26"/>
      <c r="AP210" s="26"/>
      <c r="AQ210" s="26"/>
    </row>
    <row r="211" spans="1:43" ht="18" customHeight="1">
      <c r="A211" s="514">
        <v>45840</v>
      </c>
      <c r="B211" s="578"/>
      <c r="C211" s="414" t="s">
        <v>17643</v>
      </c>
      <c r="D211" s="353" t="str">
        <f>+IFERROR(INDEX('Mã KH'!$C$2:$C$4988,MATCH('Vin Hà nội  tháng 02'!$C211,'Mã KH'!$A$2:$A$4988,0)),"")</f>
        <v>Đội 7, Thôn Bầu, xã Kim Chung, huyện Đông Anh, Hà Nội</v>
      </c>
      <c r="E211" s="439">
        <v>4168334588</v>
      </c>
      <c r="F211" s="390"/>
      <c r="G211" s="390"/>
      <c r="H211" s="390"/>
      <c r="I211" s="390"/>
      <c r="J211" s="390"/>
      <c r="K211" s="390"/>
      <c r="L211" s="390"/>
      <c r="M211" s="390">
        <v>14</v>
      </c>
      <c r="N211" s="390"/>
      <c r="O211" s="390">
        <v>14</v>
      </c>
      <c r="P211" s="390"/>
      <c r="Q211" s="390"/>
      <c r="R211" s="390"/>
      <c r="S211" s="390">
        <v>5</v>
      </c>
      <c r="T211" s="390">
        <v>6</v>
      </c>
      <c r="U211" s="390">
        <v>3</v>
      </c>
      <c r="V211" s="390"/>
      <c r="W211" s="390">
        <v>3</v>
      </c>
      <c r="X211" s="390"/>
      <c r="Y211" s="390"/>
      <c r="Z211" s="390">
        <v>3</v>
      </c>
      <c r="AA211" s="381"/>
      <c r="AB211" s="439"/>
      <c r="AL211" s="26"/>
      <c r="AM211" s="26"/>
      <c r="AN211" s="26"/>
      <c r="AO211" s="26"/>
      <c r="AP211" s="26"/>
      <c r="AQ211" s="26"/>
    </row>
    <row r="212" spans="1:43" ht="18" customHeight="1">
      <c r="A212" s="514">
        <v>45840</v>
      </c>
      <c r="B212" s="578"/>
      <c r="C212" s="414" t="s">
        <v>17644</v>
      </c>
      <c r="D212" s="353" t="str">
        <f>+IFERROR(INDEX('Mã KH'!$C$2:$C$4988,MATCH('Vin Hà nội  tháng 02'!$C212,'Mã KH'!$A$2:$A$4988,0)),"")</f>
        <v>53 Hậu Dưỡng, Xã Kim Chung, Huyện Đông Anh, HN</v>
      </c>
      <c r="E212" s="439">
        <v>4168334808</v>
      </c>
      <c r="F212" s="390"/>
      <c r="G212" s="390"/>
      <c r="H212" s="390"/>
      <c r="I212" s="390"/>
      <c r="J212" s="390"/>
      <c r="K212" s="390"/>
      <c r="L212" s="390"/>
      <c r="M212" s="390">
        <v>10</v>
      </c>
      <c r="N212" s="390"/>
      <c r="O212" s="390">
        <v>11</v>
      </c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81"/>
      <c r="AB212" s="439"/>
      <c r="AL212" s="26"/>
      <c r="AM212" s="26"/>
      <c r="AN212" s="26"/>
      <c r="AO212" s="26"/>
      <c r="AP212" s="26"/>
      <c r="AQ212" s="26"/>
    </row>
    <row r="213" spans="1:43" ht="18" customHeight="1">
      <c r="A213" s="514">
        <v>45840</v>
      </c>
      <c r="B213" s="578"/>
      <c r="C213" s="414" t="s">
        <v>17645</v>
      </c>
      <c r="D213" s="353" t="str">
        <f>+IFERROR(INDEX('Mã KH'!$C$2:$C$4988,MATCH('Vin Hà nội  tháng 02'!$C213,'Mã KH'!$A$2:$A$4988,0)),"")</f>
        <v>32 Sáp Mai, Xã Võng La, Huyện Đông Anh, HN</v>
      </c>
      <c r="E213" s="439">
        <v>4168334782</v>
      </c>
      <c r="F213" s="390"/>
      <c r="G213" s="390"/>
      <c r="H213" s="390"/>
      <c r="I213" s="390"/>
      <c r="J213" s="390"/>
      <c r="K213" s="390"/>
      <c r="L213" s="390"/>
      <c r="M213" s="390">
        <v>10</v>
      </c>
      <c r="N213" s="390"/>
      <c r="O213" s="390">
        <v>10</v>
      </c>
      <c r="P213" s="390"/>
      <c r="Q213" s="390"/>
      <c r="R213" s="390"/>
      <c r="S213" s="390">
        <v>5</v>
      </c>
      <c r="T213" s="390">
        <v>5</v>
      </c>
      <c r="U213" s="390">
        <v>3</v>
      </c>
      <c r="V213" s="390"/>
      <c r="W213" s="390">
        <v>3</v>
      </c>
      <c r="X213" s="390"/>
      <c r="Y213" s="390"/>
      <c r="Z213" s="390">
        <v>3</v>
      </c>
      <c r="AA213" s="381"/>
      <c r="AB213" s="439"/>
      <c r="AL213" s="26"/>
      <c r="AM213" s="26"/>
      <c r="AN213" s="26"/>
      <c r="AO213" s="26"/>
      <c r="AP213" s="26"/>
      <c r="AQ213" s="26"/>
    </row>
    <row r="214" spans="1:43" ht="18" customHeight="1">
      <c r="A214" s="514">
        <v>45840</v>
      </c>
      <c r="B214" s="578"/>
      <c r="C214" s="414" t="s">
        <v>17646</v>
      </c>
      <c r="D214" s="353" t="str">
        <f>+IFERROR(INDEX('Mã KH'!$C$2:$C$4988,MATCH('Vin Hà nội  tháng 02'!$C214,'Mã KH'!$A$2:$A$4988,0)),"")</f>
        <v>Thôn Mai Châu, xã Đại Mạch, huyện Đông Anh, Hà Nội</v>
      </c>
      <c r="E214" s="439">
        <v>4168334640</v>
      </c>
      <c r="F214" s="390"/>
      <c r="G214" s="390"/>
      <c r="H214" s="390"/>
      <c r="I214" s="390"/>
      <c r="J214" s="390"/>
      <c r="K214" s="390"/>
      <c r="L214" s="390"/>
      <c r="M214" s="390">
        <v>10</v>
      </c>
      <c r="N214" s="390"/>
      <c r="O214" s="390">
        <v>19</v>
      </c>
      <c r="P214" s="390"/>
      <c r="Q214" s="390"/>
      <c r="R214" s="390"/>
      <c r="S214" s="390">
        <v>5</v>
      </c>
      <c r="T214" s="390">
        <v>5</v>
      </c>
      <c r="U214" s="390">
        <v>3</v>
      </c>
      <c r="V214" s="390"/>
      <c r="W214" s="390">
        <v>3</v>
      </c>
      <c r="X214" s="390"/>
      <c r="Y214" s="390"/>
      <c r="Z214" s="390">
        <v>3</v>
      </c>
      <c r="AA214" s="381"/>
      <c r="AB214" s="439"/>
      <c r="AL214" s="26"/>
      <c r="AM214" s="26"/>
      <c r="AN214" s="26"/>
      <c r="AO214" s="26"/>
      <c r="AP214" s="26"/>
      <c r="AQ214" s="26"/>
    </row>
    <row r="215" spans="1:43" ht="18" customHeight="1">
      <c r="A215" s="514">
        <v>45840</v>
      </c>
      <c r="B215" s="578"/>
      <c r="C215" s="414" t="s">
        <v>17647</v>
      </c>
      <c r="D215" s="353" t="str">
        <f>+IFERROR(INDEX('Mã KH'!$C$2:$C$4988,MATCH('Vin Hà nội  tháng 02'!$C215,'Mã KH'!$A$2:$A$4988,0)),"")</f>
        <v>Thôn Mạch Lũng, Xã Đại Mạch, Huyện Đông Anh, HN</v>
      </c>
      <c r="E215" s="439" t="s">
        <v>17279</v>
      </c>
      <c r="F215" s="390"/>
      <c r="G215" s="390"/>
      <c r="H215" s="390"/>
      <c r="I215" s="390"/>
      <c r="J215" s="390"/>
      <c r="K215" s="390"/>
      <c r="L215" s="390"/>
      <c r="M215" s="390">
        <v>5</v>
      </c>
      <c r="N215" s="390"/>
      <c r="O215" s="390">
        <v>15</v>
      </c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81"/>
      <c r="AB215" s="439"/>
      <c r="AL215" s="26"/>
      <c r="AM215" s="26"/>
      <c r="AN215" s="26"/>
      <c r="AO215" s="26"/>
      <c r="AP215" s="26"/>
      <c r="AQ215" s="26"/>
    </row>
    <row r="216" spans="1:43" ht="18" customHeight="1">
      <c r="A216" s="514">
        <v>45840</v>
      </c>
      <c r="B216" s="672" t="s">
        <v>17648</v>
      </c>
      <c r="C216" s="414" t="s">
        <v>9105</v>
      </c>
      <c r="D216" s="353" t="str">
        <f>+IFERROR(INDEX('Mã KH'!$C$2:$C$4988,MATCH('Vin Hà nội  tháng 02'!$C216,'Mã KH'!$A$2:$A$4988,0)),"")</f>
        <v>Khu 14 Thôn Yên Nhân, Xã Tiền Phong, Huyện Mê Linh, HN</v>
      </c>
      <c r="E216" s="439">
        <v>4168334776</v>
      </c>
      <c r="F216" s="390"/>
      <c r="G216" s="390"/>
      <c r="H216" s="390"/>
      <c r="I216" s="390"/>
      <c r="J216" s="390"/>
      <c r="K216" s="390"/>
      <c r="L216" s="390"/>
      <c r="M216" s="390">
        <v>10</v>
      </c>
      <c r="N216" s="390"/>
      <c r="O216" s="390">
        <v>16</v>
      </c>
      <c r="P216" s="390"/>
      <c r="Q216" s="390"/>
      <c r="R216" s="390"/>
      <c r="S216" s="390"/>
      <c r="T216" s="390"/>
      <c r="U216" s="390"/>
      <c r="V216" s="390"/>
      <c r="W216" s="390">
        <v>5</v>
      </c>
      <c r="X216" s="390"/>
      <c r="Y216" s="390"/>
      <c r="Z216" s="390">
        <v>5</v>
      </c>
      <c r="AA216" s="381"/>
      <c r="AB216" s="439"/>
      <c r="AL216" s="26"/>
      <c r="AM216" s="26"/>
      <c r="AN216" s="26"/>
      <c r="AO216" s="26"/>
      <c r="AP216" s="26"/>
      <c r="AQ216" s="26"/>
    </row>
    <row r="217" spans="1:43" ht="18" customHeight="1">
      <c r="A217" s="514">
        <v>45840</v>
      </c>
      <c r="B217" s="578"/>
      <c r="C217" s="414" t="s">
        <v>8883</v>
      </c>
      <c r="D217" s="353" t="str">
        <f>+IFERROR(INDEX('Mã KH'!$C$2:$C$4988,MATCH('Vin Hà nội  tháng 02'!$C217,'Mã KH'!$A$2:$A$4988,0)),"")</f>
        <v>Khu 7 - Phố Yên- Tiền Phong- Mê Linh - Hà Nội</v>
      </c>
      <c r="E217" s="439" t="s">
        <v>17279</v>
      </c>
      <c r="F217" s="390"/>
      <c r="G217" s="390"/>
      <c r="H217" s="390"/>
      <c r="I217" s="390"/>
      <c r="J217" s="390"/>
      <c r="K217" s="390"/>
      <c r="L217" s="390"/>
      <c r="M217" s="390">
        <v>15</v>
      </c>
      <c r="N217" s="390"/>
      <c r="O217" s="390">
        <v>20</v>
      </c>
      <c r="P217" s="390"/>
      <c r="Q217" s="390"/>
      <c r="R217" s="390"/>
      <c r="S217" s="390">
        <v>10</v>
      </c>
      <c r="T217" s="390">
        <v>15</v>
      </c>
      <c r="U217" s="390">
        <v>10</v>
      </c>
      <c r="V217" s="390"/>
      <c r="W217" s="390"/>
      <c r="X217" s="390"/>
      <c r="Y217" s="390">
        <v>10</v>
      </c>
      <c r="Z217" s="390"/>
      <c r="AA217" s="381"/>
      <c r="AB217" s="439"/>
      <c r="AL217" s="26"/>
      <c r="AM217" s="26"/>
      <c r="AN217" s="26"/>
      <c r="AO217" s="26"/>
      <c r="AP217" s="26"/>
      <c r="AQ217" s="26"/>
    </row>
    <row r="218" spans="1:43" ht="18" customHeight="1">
      <c r="A218" s="514">
        <v>45840</v>
      </c>
      <c r="B218" s="578"/>
      <c r="C218" s="414" t="s">
        <v>9107</v>
      </c>
      <c r="D218" s="353" t="str">
        <f>+IFERROR(INDEX('Mã KH'!$C$2:$C$4988,MATCH('Vin Hà nội  tháng 02'!$C218,'Mã KH'!$A$2:$A$4988,0)),"")</f>
        <v>Khu 5 Thôn Do Hạ, Xã Tiền Phong, Huyện Mê Linh, HN</v>
      </c>
      <c r="E218" s="439" t="s">
        <v>17279</v>
      </c>
      <c r="F218" s="390"/>
      <c r="G218" s="390"/>
      <c r="H218" s="390"/>
      <c r="I218" s="390"/>
      <c r="J218" s="390"/>
      <c r="K218" s="390"/>
      <c r="L218" s="390"/>
      <c r="M218" s="390">
        <v>5</v>
      </c>
      <c r="N218" s="390"/>
      <c r="O218" s="390">
        <v>10</v>
      </c>
      <c r="P218" s="390"/>
      <c r="Q218" s="390"/>
      <c r="R218" s="390"/>
      <c r="S218" s="390">
        <v>5</v>
      </c>
      <c r="T218" s="390"/>
      <c r="U218" s="390">
        <v>5</v>
      </c>
      <c r="V218" s="390"/>
      <c r="W218" s="390"/>
      <c r="X218" s="390"/>
      <c r="Y218" s="390"/>
      <c r="Z218" s="390"/>
      <c r="AA218" s="381"/>
      <c r="AB218" s="439"/>
      <c r="AL218" s="26"/>
      <c r="AM218" s="26"/>
      <c r="AN218" s="26"/>
      <c r="AO218" s="26"/>
      <c r="AP218" s="26"/>
      <c r="AQ218" s="26"/>
    </row>
    <row r="219" spans="1:43" ht="18" customHeight="1">
      <c r="A219" s="514">
        <v>45840</v>
      </c>
      <c r="B219" s="578"/>
      <c r="C219" s="414" t="s">
        <v>8869</v>
      </c>
      <c r="D219" s="353" t="str">
        <f>+IFERROR(INDEX('Mã KH'!$C$2:$C$4988,MATCH('Vin Hà nội  tháng 02'!$C219,'Mã KH'!$A$2:$A$4988,0)),"")</f>
        <v>Tổ 1, TT Quang Minh, H. Mê Linh, TP Hà Nội</v>
      </c>
      <c r="E219" s="439">
        <v>4168334668</v>
      </c>
      <c r="F219" s="390"/>
      <c r="G219" s="390"/>
      <c r="H219" s="390"/>
      <c r="I219" s="390"/>
      <c r="J219" s="390"/>
      <c r="K219" s="390"/>
      <c r="L219" s="390"/>
      <c r="M219" s="390">
        <v>10</v>
      </c>
      <c r="N219" s="390"/>
      <c r="O219" s="390">
        <v>10</v>
      </c>
      <c r="P219" s="390"/>
      <c r="Q219" s="390"/>
      <c r="R219" s="390"/>
      <c r="S219" s="390">
        <v>5</v>
      </c>
      <c r="T219" s="390">
        <v>5</v>
      </c>
      <c r="U219" s="390">
        <v>3</v>
      </c>
      <c r="V219" s="390"/>
      <c r="W219" s="390">
        <v>3</v>
      </c>
      <c r="X219" s="390"/>
      <c r="Y219" s="390"/>
      <c r="Z219" s="390">
        <v>3</v>
      </c>
      <c r="AA219" s="381"/>
      <c r="AB219" s="439"/>
      <c r="AL219" s="26"/>
      <c r="AM219" s="26"/>
      <c r="AN219" s="26"/>
      <c r="AO219" s="26"/>
      <c r="AP219" s="26"/>
      <c r="AQ219" s="26"/>
    </row>
    <row r="220" spans="1:43" ht="18" customHeight="1">
      <c r="A220" s="514">
        <v>45840</v>
      </c>
      <c r="B220" s="578"/>
      <c r="C220" s="414" t="s">
        <v>8795</v>
      </c>
      <c r="D220" s="353" t="str">
        <f>+IFERROR(INDEX('Mã KH'!$C$2:$C$4988,MATCH('Vin Hà nội  tháng 02'!$C220,'Mã KH'!$A$2:$A$4988,0)),"")</f>
        <v>Tổ dân phố số 6, thị trấn Quang Minh, huyện Mê Linh, Hà Nội</v>
      </c>
      <c r="E220" s="439">
        <v>4168334641</v>
      </c>
      <c r="F220" s="390"/>
      <c r="G220" s="390"/>
      <c r="H220" s="390"/>
      <c r="I220" s="390"/>
      <c r="J220" s="390"/>
      <c r="K220" s="390"/>
      <c r="L220" s="390"/>
      <c r="M220" s="390">
        <v>11</v>
      </c>
      <c r="N220" s="390"/>
      <c r="O220" s="390">
        <v>10</v>
      </c>
      <c r="P220" s="390"/>
      <c r="Q220" s="390">
        <v>6</v>
      </c>
      <c r="R220" s="390"/>
      <c r="S220" s="390"/>
      <c r="T220" s="390"/>
      <c r="U220" s="390">
        <v>6</v>
      </c>
      <c r="V220" s="390"/>
      <c r="W220" s="390"/>
      <c r="X220" s="390"/>
      <c r="Y220" s="390"/>
      <c r="Z220" s="390"/>
      <c r="AA220" s="381"/>
      <c r="AB220" s="439"/>
      <c r="AL220" s="26"/>
      <c r="AM220" s="26"/>
      <c r="AN220" s="26"/>
      <c r="AO220" s="26"/>
      <c r="AP220" s="26"/>
      <c r="AQ220" s="26"/>
    </row>
    <row r="221" spans="1:43" ht="18" customHeight="1">
      <c r="A221" s="514">
        <v>45840</v>
      </c>
      <c r="B221" s="578"/>
      <c r="C221" s="414" t="s">
        <v>17182</v>
      </c>
      <c r="D221" s="353" t="str">
        <f>+IFERROR(INDEX('Mã KH'!$C$2:$C$4988,MATCH('Vin Hà nội  tháng 02'!$C221,'Mã KH'!$A$2:$A$4988,0)),"")</f>
        <v xml:space="preserve">ql35 , thôn phú nhi , xã thanh lâm , mê linh </v>
      </c>
      <c r="E221" s="439">
        <v>4168334510</v>
      </c>
      <c r="F221" s="390"/>
      <c r="G221" s="390"/>
      <c r="H221" s="390"/>
      <c r="I221" s="390"/>
      <c r="J221" s="390"/>
      <c r="K221" s="390"/>
      <c r="L221" s="390"/>
      <c r="M221" s="390">
        <v>20</v>
      </c>
      <c r="N221" s="390"/>
      <c r="O221" s="390">
        <v>15</v>
      </c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81"/>
      <c r="AB221" s="439"/>
      <c r="AL221" s="26"/>
      <c r="AM221" s="26"/>
      <c r="AN221" s="26"/>
      <c r="AO221" s="26"/>
      <c r="AP221" s="26"/>
      <c r="AQ221" s="26"/>
    </row>
    <row r="222" spans="1:43" ht="18" customHeight="1">
      <c r="A222" s="514">
        <v>45840</v>
      </c>
      <c r="B222" s="578"/>
      <c r="C222" s="414" t="s">
        <v>9037</v>
      </c>
      <c r="D222" s="353" t="str">
        <f>+IFERROR(INDEX('Mã KH'!$C$2:$C$4988,MATCH('Vin Hà nội  tháng 02'!$C222,'Mã KH'!$A$2:$A$4988,0)),"")</f>
        <v>Khu 10 Thôn Thường Lệ, Xã Đại Thịnh, Huyện Mê Linh, HN</v>
      </c>
      <c r="E222" s="439" t="s">
        <v>17279</v>
      </c>
      <c r="F222" s="390"/>
      <c r="G222" s="390"/>
      <c r="H222" s="390"/>
      <c r="I222" s="390"/>
      <c r="J222" s="390"/>
      <c r="K222" s="390"/>
      <c r="L222" s="390"/>
      <c r="M222" s="390">
        <v>10</v>
      </c>
      <c r="N222" s="390"/>
      <c r="O222" s="390"/>
      <c r="P222" s="390"/>
      <c r="Q222" s="390">
        <v>10</v>
      </c>
      <c r="R222" s="390"/>
      <c r="S222" s="390">
        <v>10</v>
      </c>
      <c r="T222" s="390"/>
      <c r="U222" s="390"/>
      <c r="V222" s="390"/>
      <c r="W222" s="390"/>
      <c r="X222" s="390"/>
      <c r="Y222" s="390"/>
      <c r="Z222" s="390">
        <v>5</v>
      </c>
      <c r="AA222" s="381"/>
      <c r="AB222" s="439"/>
      <c r="AL222" s="26"/>
      <c r="AM222" s="26"/>
      <c r="AN222" s="26"/>
      <c r="AO222" s="26"/>
      <c r="AP222" s="26"/>
      <c r="AQ222" s="26"/>
    </row>
    <row r="223" spans="1:43" ht="18" customHeight="1">
      <c r="A223" s="514">
        <v>45840</v>
      </c>
      <c r="B223" s="578"/>
      <c r="C223" s="414" t="s">
        <v>16976</v>
      </c>
      <c r="D223" s="353" t="str">
        <f>+IFERROR(INDEX('Mã KH'!$C$2:$C$4988,MATCH('Vin Hà nội  tháng 02'!$C223,'Mã KH'!$A$2:$A$4988,0)),"")</f>
        <v xml:space="preserve">khu 2 văn lôi , mê linh </v>
      </c>
      <c r="E223" s="439">
        <v>4168334542</v>
      </c>
      <c r="F223" s="390"/>
      <c r="G223" s="390"/>
      <c r="H223" s="390"/>
      <c r="I223" s="390"/>
      <c r="J223" s="390"/>
      <c r="K223" s="390"/>
      <c r="L223" s="390"/>
      <c r="M223" s="390">
        <v>8</v>
      </c>
      <c r="N223" s="390"/>
      <c r="O223" s="390">
        <v>7</v>
      </c>
      <c r="P223" s="390"/>
      <c r="Q223" s="390"/>
      <c r="R223" s="390"/>
      <c r="S223" s="390">
        <v>5</v>
      </c>
      <c r="T223" s="390">
        <v>5</v>
      </c>
      <c r="U223" s="390">
        <v>3</v>
      </c>
      <c r="V223" s="390"/>
      <c r="W223" s="390">
        <v>3</v>
      </c>
      <c r="X223" s="390"/>
      <c r="Y223" s="390"/>
      <c r="Z223" s="390">
        <v>3</v>
      </c>
      <c r="AA223" s="381"/>
      <c r="AB223" s="439"/>
      <c r="AL223" s="26"/>
      <c r="AM223" s="26"/>
      <c r="AN223" s="26"/>
      <c r="AO223" s="26"/>
      <c r="AP223" s="26"/>
      <c r="AQ223" s="26"/>
    </row>
    <row r="224" spans="1:43" ht="18" customHeight="1">
      <c r="A224" s="514">
        <v>45840</v>
      </c>
      <c r="B224" s="578"/>
      <c r="C224" s="414" t="s">
        <v>9646</v>
      </c>
      <c r="D224" s="353" t="str">
        <f>+IFERROR(INDEX('Mã KH'!$C$2:$C$4988,MATCH('Vin Hà nội  tháng 02'!$C224,'Mã KH'!$A$2:$A$4988,0)),"")</f>
        <v>Thôn Bạch Trữ, Xã Tiến Thắng, Huyện Mê Linh, HN</v>
      </c>
      <c r="E224" s="439">
        <v>4168335077</v>
      </c>
      <c r="F224" s="390"/>
      <c r="G224" s="390"/>
      <c r="H224" s="390"/>
      <c r="I224" s="390"/>
      <c r="J224" s="390"/>
      <c r="K224" s="390"/>
      <c r="L224" s="390"/>
      <c r="M224" s="390">
        <v>6</v>
      </c>
      <c r="N224" s="390"/>
      <c r="O224" s="390">
        <v>4</v>
      </c>
      <c r="P224" s="390"/>
      <c r="Q224" s="390"/>
      <c r="R224" s="390"/>
      <c r="S224" s="390">
        <v>5</v>
      </c>
      <c r="T224" s="390">
        <v>5</v>
      </c>
      <c r="U224" s="390">
        <v>3</v>
      </c>
      <c r="V224" s="390"/>
      <c r="W224" s="390">
        <v>3</v>
      </c>
      <c r="X224" s="390"/>
      <c r="Y224" s="390"/>
      <c r="Z224" s="390">
        <v>3</v>
      </c>
      <c r="AA224" s="381"/>
      <c r="AB224" s="439"/>
      <c r="AL224" s="26"/>
      <c r="AM224" s="26"/>
      <c r="AN224" s="26"/>
      <c r="AO224" s="26"/>
      <c r="AP224" s="26"/>
      <c r="AQ224" s="26"/>
    </row>
    <row r="225" spans="1:43" ht="18" customHeight="1">
      <c r="A225" s="514">
        <v>45840</v>
      </c>
      <c r="B225" s="578"/>
      <c r="C225" s="414" t="s">
        <v>17649</v>
      </c>
      <c r="D225" s="353" t="str">
        <f>+IFERROR(INDEX('Mã KH'!$C$2:$C$4988,MATCH('Vin Hà nội  tháng 02'!$C225,'Mã KH'!$A$2:$A$4988,0)),"")</f>
        <v>Đường 308, xóm 11 , thôn phú mỹ , xã tự lập , huyện mê linh ,hn</v>
      </c>
      <c r="E225" s="439">
        <v>4168334504</v>
      </c>
      <c r="F225" s="390"/>
      <c r="G225" s="390"/>
      <c r="H225" s="390"/>
      <c r="I225" s="390"/>
      <c r="J225" s="390"/>
      <c r="K225" s="390"/>
      <c r="L225" s="390"/>
      <c r="M225" s="390">
        <v>2</v>
      </c>
      <c r="N225" s="390"/>
      <c r="O225" s="390">
        <v>4</v>
      </c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81"/>
      <c r="AB225" s="439"/>
      <c r="AL225" s="26"/>
      <c r="AM225" s="26"/>
      <c r="AN225" s="26"/>
      <c r="AO225" s="26"/>
      <c r="AP225" s="26"/>
      <c r="AQ225" s="26"/>
    </row>
    <row r="226" spans="1:43" ht="18" customHeight="1">
      <c r="A226" s="514">
        <v>45840</v>
      </c>
      <c r="B226" s="578"/>
      <c r="C226" s="414" t="s">
        <v>9576</v>
      </c>
      <c r="D226" s="353" t="str">
        <f>+IFERROR(INDEX('Mã KH'!$C$2:$C$4988,MATCH('Vin Hà nội  tháng 02'!$C226,'Mã KH'!$A$2:$A$4988,0)),"")</f>
        <v>Thôn Xa Mạc, Xã Liên Mạc, Huyện Mê Linh, HN</v>
      </c>
      <c r="E226" s="439">
        <v>4168335022</v>
      </c>
      <c r="F226" s="390"/>
      <c r="G226" s="390"/>
      <c r="H226" s="390"/>
      <c r="I226" s="390"/>
      <c r="J226" s="390"/>
      <c r="K226" s="390"/>
      <c r="L226" s="390"/>
      <c r="M226" s="390">
        <v>10</v>
      </c>
      <c r="N226" s="390"/>
      <c r="O226" s="390">
        <v>14</v>
      </c>
      <c r="P226" s="390"/>
      <c r="Q226" s="390"/>
      <c r="R226" s="390"/>
      <c r="S226" s="390">
        <v>10</v>
      </c>
      <c r="T226" s="390">
        <v>11</v>
      </c>
      <c r="U226" s="390">
        <v>6</v>
      </c>
      <c r="V226" s="390"/>
      <c r="W226" s="390">
        <v>6</v>
      </c>
      <c r="X226" s="390"/>
      <c r="Y226" s="390"/>
      <c r="Z226" s="390">
        <v>6</v>
      </c>
      <c r="AA226" s="381"/>
      <c r="AB226" s="439"/>
      <c r="AL226" s="26"/>
      <c r="AM226" s="26"/>
      <c r="AN226" s="26"/>
      <c r="AO226" s="26"/>
      <c r="AP226" s="26"/>
      <c r="AQ226" s="26"/>
    </row>
    <row r="227" spans="1:43" ht="18" customHeight="1">
      <c r="A227" s="514">
        <v>45840</v>
      </c>
      <c r="B227" s="578"/>
      <c r="C227" s="414" t="s">
        <v>9720</v>
      </c>
      <c r="D227" s="353" t="str">
        <f>+IFERROR(INDEX('Mã KH'!$C$2:$C$4988,MATCH('Vin Hà nội  tháng 02'!$C227,'Mã KH'!$A$2:$A$4988,0)),"")</f>
        <v>Chợ Đầu Đê, Xã Tiến Thịnh, Huyện Mê Linh, HN</v>
      </c>
      <c r="E227" s="439" t="s">
        <v>17279</v>
      </c>
      <c r="F227" s="390"/>
      <c r="G227" s="390"/>
      <c r="H227" s="390"/>
      <c r="I227" s="390"/>
      <c r="J227" s="390"/>
      <c r="K227" s="390"/>
      <c r="L227" s="390"/>
      <c r="M227" s="390"/>
      <c r="N227" s="390"/>
      <c r="O227" s="390">
        <v>10</v>
      </c>
      <c r="P227" s="390"/>
      <c r="Q227" s="390"/>
      <c r="R227" s="390"/>
      <c r="S227" s="390">
        <v>5</v>
      </c>
      <c r="T227" s="390"/>
      <c r="U227" s="390"/>
      <c r="V227" s="390"/>
      <c r="W227" s="390"/>
      <c r="X227" s="390"/>
      <c r="Y227" s="390"/>
      <c r="Z227" s="390"/>
      <c r="AA227" s="381"/>
      <c r="AB227" s="439"/>
      <c r="AL227" s="26"/>
      <c r="AM227" s="26"/>
      <c r="AN227" s="26"/>
      <c r="AO227" s="26"/>
      <c r="AP227" s="26"/>
      <c r="AQ227" s="26"/>
    </row>
    <row r="228" spans="1:43" ht="18" customHeight="1">
      <c r="A228" s="514">
        <v>45840</v>
      </c>
      <c r="B228" s="578"/>
      <c r="C228" s="414" t="s">
        <v>9349</v>
      </c>
      <c r="D228" s="353" t="str">
        <f>+IFERROR(INDEX('Mã KH'!$C$2:$C$4988,MATCH('Vin Hà nội  tháng 02'!$C228,'Mã KH'!$A$2:$A$4988,0)),"")</f>
        <v>Xóm 8, thôn 2 chợ Thạch Đà, Mê Linh, HN</v>
      </c>
      <c r="E228" s="439">
        <v>4168334882</v>
      </c>
      <c r="F228" s="390"/>
      <c r="G228" s="390"/>
      <c r="H228" s="390"/>
      <c r="I228" s="390"/>
      <c r="J228" s="390"/>
      <c r="K228" s="390"/>
      <c r="L228" s="390"/>
      <c r="M228" s="390">
        <v>8</v>
      </c>
      <c r="N228" s="390"/>
      <c r="O228" s="390">
        <v>5</v>
      </c>
      <c r="P228" s="390"/>
      <c r="Q228" s="390"/>
      <c r="R228" s="390"/>
      <c r="S228" s="390">
        <v>5</v>
      </c>
      <c r="T228" s="390">
        <v>6</v>
      </c>
      <c r="U228" s="390">
        <v>3</v>
      </c>
      <c r="V228" s="390"/>
      <c r="W228" s="390">
        <v>3</v>
      </c>
      <c r="X228" s="390"/>
      <c r="Y228" s="390"/>
      <c r="Z228" s="390">
        <v>3</v>
      </c>
      <c r="AA228" s="381"/>
      <c r="AB228" s="439"/>
      <c r="AL228" s="26"/>
      <c r="AM228" s="26"/>
      <c r="AN228" s="26"/>
      <c r="AO228" s="26"/>
      <c r="AP228" s="26"/>
      <c r="AQ228" s="26"/>
    </row>
    <row r="229" spans="1:43" ht="18" customHeight="1">
      <c r="A229" s="514">
        <v>45840</v>
      </c>
      <c r="B229" s="578"/>
      <c r="C229" s="414" t="s">
        <v>17200</v>
      </c>
      <c r="D229" s="353" t="str">
        <f>+IFERROR(INDEX('Mã KH'!$C$2:$C$4988,MATCH('Vin Hà nội  tháng 02'!$C229,'Mã KH'!$A$2:$A$4988,0)),"")</f>
        <v xml:space="preserve">đội 4 , thôn 1 , xã thạch đà  , huyện mê linh </v>
      </c>
      <c r="E229" s="439">
        <v>4168334511</v>
      </c>
      <c r="F229" s="390"/>
      <c r="G229" s="390"/>
      <c r="H229" s="390"/>
      <c r="I229" s="390"/>
      <c r="J229" s="390"/>
      <c r="K229" s="390"/>
      <c r="L229" s="390"/>
      <c r="M229" s="390">
        <v>4</v>
      </c>
      <c r="N229" s="390"/>
      <c r="O229" s="390">
        <v>4</v>
      </c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81"/>
      <c r="AB229" s="439"/>
      <c r="AL229" s="26"/>
      <c r="AM229" s="26"/>
      <c r="AN229" s="26"/>
      <c r="AO229" s="26"/>
      <c r="AP229" s="26"/>
      <c r="AQ229" s="26"/>
    </row>
    <row r="230" spans="1:43" ht="18" customHeight="1">
      <c r="A230" s="514">
        <v>45840</v>
      </c>
      <c r="B230" s="578"/>
      <c r="C230" s="414" t="s">
        <v>9640</v>
      </c>
      <c r="D230" s="353" t="str">
        <f>+IFERROR(INDEX('Mã KH'!$C$2:$C$4988,MATCH('Vin Hà nội  tháng 02'!$C230,'Mã KH'!$A$2:$A$4988,0)),"")</f>
        <v>Thôn Khê Ngoại 1, Xã Văn Khê, Huyện Mê Linh, HN</v>
      </c>
      <c r="E230" s="439">
        <v>4168335074</v>
      </c>
      <c r="F230" s="390"/>
      <c r="G230" s="390"/>
      <c r="H230" s="390"/>
      <c r="I230" s="390"/>
      <c r="J230" s="390"/>
      <c r="K230" s="390"/>
      <c r="L230" s="390"/>
      <c r="M230" s="390">
        <v>5</v>
      </c>
      <c r="N230" s="390"/>
      <c r="O230" s="390">
        <v>5</v>
      </c>
      <c r="P230" s="390"/>
      <c r="Q230" s="390"/>
      <c r="R230" s="390"/>
      <c r="S230" s="390">
        <v>5</v>
      </c>
      <c r="T230" s="390">
        <v>5</v>
      </c>
      <c r="U230" s="390">
        <v>3</v>
      </c>
      <c r="V230" s="390"/>
      <c r="W230" s="390">
        <v>3</v>
      </c>
      <c r="X230" s="390"/>
      <c r="Y230" s="390"/>
      <c r="Z230" s="390">
        <v>3</v>
      </c>
      <c r="AA230" s="381"/>
      <c r="AB230" s="439"/>
      <c r="AL230" s="26"/>
      <c r="AM230" s="26"/>
      <c r="AN230" s="26"/>
      <c r="AO230" s="26"/>
      <c r="AP230" s="26"/>
      <c r="AQ230" s="26"/>
    </row>
    <row r="231" spans="1:43" ht="18" customHeight="1">
      <c r="A231" s="514">
        <v>45840</v>
      </c>
      <c r="B231" s="578"/>
      <c r="C231" s="414" t="s">
        <v>9017</v>
      </c>
      <c r="D231" s="353" t="str">
        <f>+IFERROR(INDEX('Mã KH'!$C$2:$C$4988,MATCH('Vin Hà nội  tháng 02'!$C231,'Mã KH'!$A$2:$A$4988,0)),"")</f>
        <v>Khu 10 Chợ Phố Hạ, Xã Mê Linh, Huyện Mê Linh, Hà Nội</v>
      </c>
      <c r="E231" s="439">
        <v>4168334709</v>
      </c>
      <c r="F231" s="390"/>
      <c r="G231" s="390"/>
      <c r="H231" s="390"/>
      <c r="I231" s="390"/>
      <c r="J231" s="390"/>
      <c r="K231" s="390"/>
      <c r="L231" s="390"/>
      <c r="M231" s="390">
        <v>18</v>
      </c>
      <c r="N231" s="390"/>
      <c r="O231" s="390">
        <v>20</v>
      </c>
      <c r="P231" s="390"/>
      <c r="Q231" s="390"/>
      <c r="R231" s="390"/>
      <c r="S231" s="390">
        <v>8</v>
      </c>
      <c r="T231" s="390">
        <v>12</v>
      </c>
      <c r="U231" s="390"/>
      <c r="V231" s="390"/>
      <c r="W231" s="390">
        <v>2</v>
      </c>
      <c r="X231" s="390"/>
      <c r="Y231" s="390"/>
      <c r="Z231" s="390">
        <v>5</v>
      </c>
      <c r="AA231" s="381"/>
      <c r="AB231" s="439"/>
      <c r="AL231" s="26"/>
      <c r="AM231" s="26"/>
      <c r="AN231" s="26"/>
      <c r="AO231" s="26"/>
      <c r="AP231" s="26"/>
      <c r="AQ231" s="26"/>
    </row>
    <row r="232" spans="1:43" ht="18" customHeight="1">
      <c r="A232" s="514">
        <v>45840</v>
      </c>
      <c r="B232" s="672" t="s">
        <v>17526</v>
      </c>
      <c r="C232" s="414" t="s">
        <v>17650</v>
      </c>
      <c r="D232" s="353" t="str">
        <f>+IFERROR(INDEX('Mã KH'!$C$2:$C$4988,MATCH('Vin Hà nội  tháng 02'!$C232,'Mã KH'!$A$2:$A$4988,0)),"")</f>
        <v>B12 Chợ Phú Cường, Xã Phú Cường, Huyện Sóc Sơn, Hà Nội</v>
      </c>
      <c r="E232" s="439">
        <v>4168334708</v>
      </c>
      <c r="F232" s="390"/>
      <c r="G232" s="390"/>
      <c r="H232" s="390"/>
      <c r="I232" s="390"/>
      <c r="J232" s="390"/>
      <c r="K232" s="390"/>
      <c r="L232" s="390"/>
      <c r="M232" s="390">
        <v>10</v>
      </c>
      <c r="N232" s="390"/>
      <c r="O232" s="390">
        <v>15</v>
      </c>
      <c r="P232" s="390"/>
      <c r="Q232" s="390"/>
      <c r="R232" s="390"/>
      <c r="S232" s="390">
        <v>5</v>
      </c>
      <c r="T232" s="390">
        <v>5</v>
      </c>
      <c r="U232" s="390">
        <v>3</v>
      </c>
      <c r="V232" s="390"/>
      <c r="W232" s="390">
        <v>3</v>
      </c>
      <c r="X232" s="390"/>
      <c r="Y232" s="390"/>
      <c r="Z232" s="390">
        <v>3</v>
      </c>
      <c r="AA232" s="381"/>
      <c r="AB232" s="439"/>
      <c r="AL232" s="26"/>
      <c r="AM232" s="26"/>
      <c r="AN232" s="26"/>
      <c r="AO232" s="26"/>
      <c r="AP232" s="26"/>
      <c r="AQ232" s="26"/>
    </row>
    <row r="233" spans="1:43" ht="18" customHeight="1">
      <c r="A233" s="514">
        <v>45840</v>
      </c>
      <c r="B233" s="578"/>
      <c r="C233" s="414" t="s">
        <v>17651</v>
      </c>
      <c r="D233" s="353" t="str">
        <f>+IFERROR(INDEX('Mã KH'!$C$2:$C$4988,MATCH('Vin Hà nội  tháng 02'!$C233,'Mã KH'!$A$2:$A$4988,0)),"")</f>
        <v>Thôn Tân Trại, xã Phú Cường, huyện Sóc Sơn, HN</v>
      </c>
      <c r="E233" s="439">
        <v>4168334947</v>
      </c>
      <c r="F233" s="390"/>
      <c r="G233" s="390"/>
      <c r="H233" s="390"/>
      <c r="I233" s="390"/>
      <c r="J233" s="390"/>
      <c r="K233" s="390"/>
      <c r="L233" s="390"/>
      <c r="M233" s="390">
        <v>10</v>
      </c>
      <c r="N233" s="390"/>
      <c r="O233" s="390">
        <v>10</v>
      </c>
      <c r="P233" s="390"/>
      <c r="Q233" s="390"/>
      <c r="R233" s="390"/>
      <c r="S233" s="390">
        <v>5</v>
      </c>
      <c r="T233" s="390">
        <v>5</v>
      </c>
      <c r="U233" s="390"/>
      <c r="V233" s="390"/>
      <c r="W233" s="390">
        <v>3</v>
      </c>
      <c r="X233" s="390"/>
      <c r="Y233" s="390"/>
      <c r="Z233" s="390">
        <v>3</v>
      </c>
      <c r="AA233" s="381"/>
      <c r="AB233" s="439"/>
      <c r="AL233" s="26"/>
      <c r="AM233" s="26"/>
      <c r="AN233" s="26"/>
      <c r="AO233" s="26"/>
      <c r="AP233" s="26"/>
      <c r="AQ233" s="26"/>
    </row>
    <row r="234" spans="1:43" ht="18" customHeight="1">
      <c r="A234" s="514">
        <v>45840</v>
      </c>
      <c r="B234" s="578"/>
      <c r="C234" s="414" t="s">
        <v>17652</v>
      </c>
      <c r="D234" s="353" t="str">
        <f>+IFERROR(INDEX('Mã KH'!$C$2:$C$4988,MATCH('Vin Hà nội  tháng 02'!$C234,'Mã KH'!$A$2:$A$4988,0)),"")</f>
        <v>Khu Chợ, xã Hiền Ninh, huyện Sóc Sơn, HN</v>
      </c>
      <c r="E234" s="439">
        <v>4168334948</v>
      </c>
      <c r="F234" s="390"/>
      <c r="G234" s="390"/>
      <c r="H234" s="390"/>
      <c r="I234" s="390"/>
      <c r="J234" s="390"/>
      <c r="K234" s="390"/>
      <c r="L234" s="390"/>
      <c r="M234" s="390">
        <v>11</v>
      </c>
      <c r="N234" s="390"/>
      <c r="O234" s="390">
        <v>5</v>
      </c>
      <c r="P234" s="390"/>
      <c r="Q234" s="390"/>
      <c r="R234" s="390"/>
      <c r="S234" s="390">
        <v>5</v>
      </c>
      <c r="T234" s="390">
        <v>5</v>
      </c>
      <c r="U234" s="390">
        <v>3</v>
      </c>
      <c r="V234" s="390"/>
      <c r="W234" s="390">
        <v>3</v>
      </c>
      <c r="X234" s="390"/>
      <c r="Y234" s="390"/>
      <c r="Z234" s="390">
        <v>3</v>
      </c>
      <c r="AA234" s="381"/>
      <c r="AB234" s="439"/>
      <c r="AL234" s="26"/>
      <c r="AM234" s="26"/>
      <c r="AN234" s="26"/>
      <c r="AO234" s="26"/>
      <c r="AP234" s="26"/>
      <c r="AQ234" s="26"/>
    </row>
    <row r="235" spans="1:43" ht="18" customHeight="1">
      <c r="A235" s="514">
        <v>45840</v>
      </c>
      <c r="B235" s="578"/>
      <c r="C235" s="414" t="s">
        <v>9474</v>
      </c>
      <c r="D235" s="353" t="str">
        <f>+IFERROR(INDEX('Mã KH'!$C$2:$C$4988,MATCH('Vin Hà nội  tháng 02'!$C235,'Mã KH'!$A$2:$A$4988,0)),"")</f>
        <v>Thôn Thanh Trí, xã Minh Phú, huyện Sóc Sơn, HN</v>
      </c>
      <c r="E235" s="439">
        <v>4168334975</v>
      </c>
      <c r="F235" s="390"/>
      <c r="G235" s="390"/>
      <c r="H235" s="390"/>
      <c r="I235" s="390"/>
      <c r="J235" s="390"/>
      <c r="K235" s="390"/>
      <c r="L235" s="390"/>
      <c r="M235" s="390">
        <v>11</v>
      </c>
      <c r="N235" s="390"/>
      <c r="O235" s="390">
        <v>10</v>
      </c>
      <c r="P235" s="390"/>
      <c r="Q235" s="390"/>
      <c r="R235" s="390"/>
      <c r="S235" s="390">
        <v>5</v>
      </c>
      <c r="T235" s="390">
        <v>5</v>
      </c>
      <c r="U235" s="390">
        <v>3</v>
      </c>
      <c r="V235" s="390"/>
      <c r="W235" s="390">
        <v>3</v>
      </c>
      <c r="X235" s="390"/>
      <c r="Y235" s="390"/>
      <c r="Z235" s="390">
        <v>3</v>
      </c>
      <c r="AA235" s="381"/>
      <c r="AB235" s="439"/>
      <c r="AL235" s="26"/>
      <c r="AM235" s="26"/>
      <c r="AN235" s="26"/>
      <c r="AO235" s="26"/>
      <c r="AP235" s="26"/>
      <c r="AQ235" s="26"/>
    </row>
    <row r="236" spans="1:43" ht="18" customHeight="1">
      <c r="A236" s="514">
        <v>45840</v>
      </c>
      <c r="B236" s="578"/>
      <c r="C236" s="414" t="s">
        <v>17653</v>
      </c>
      <c r="D236" s="353" t="str">
        <f>+IFERROR(INDEX('Mã KH'!$C$2:$C$4988,MATCH('Vin Hà nội  tháng 02'!$C236,'Mã KH'!$A$2:$A$4988,0)),"")</f>
        <v>Thôn Thắng Trí, xã Minh Trí, huyện Sóc Sơn, HN</v>
      </c>
      <c r="E236" s="439">
        <v>4168334944</v>
      </c>
      <c r="F236" s="390"/>
      <c r="G236" s="390"/>
      <c r="H236" s="390"/>
      <c r="I236" s="390"/>
      <c r="J236" s="390"/>
      <c r="K236" s="390"/>
      <c r="L236" s="390"/>
      <c r="M236" s="390">
        <v>8</v>
      </c>
      <c r="N236" s="390"/>
      <c r="O236" s="390">
        <v>9</v>
      </c>
      <c r="P236" s="390"/>
      <c r="Q236" s="390"/>
      <c r="R236" s="390"/>
      <c r="S236" s="390">
        <v>5</v>
      </c>
      <c r="T236" s="390">
        <v>5</v>
      </c>
      <c r="U236" s="390">
        <v>3</v>
      </c>
      <c r="V236" s="390"/>
      <c r="W236" s="390">
        <v>3</v>
      </c>
      <c r="X236" s="390"/>
      <c r="Y236" s="390"/>
      <c r="Z236" s="390">
        <v>3</v>
      </c>
      <c r="AA236" s="381"/>
      <c r="AB236" s="439"/>
      <c r="AL236" s="26"/>
      <c r="AM236" s="26"/>
      <c r="AN236" s="26"/>
      <c r="AO236" s="26"/>
      <c r="AP236" s="26"/>
      <c r="AQ236" s="26"/>
    </row>
    <row r="237" spans="1:43" ht="18" customHeight="1">
      <c r="A237" s="514">
        <v>45840</v>
      </c>
      <c r="B237" s="578"/>
      <c r="C237" s="414" t="s">
        <v>17654</v>
      </c>
      <c r="D237" s="353" t="str">
        <f>+IFERROR(INDEX('Mã KH'!$C$2:$C$4988,MATCH('Vin Hà nội  tháng 02'!$C237,'Mã KH'!$A$2:$A$4988,0)),"")</f>
        <v>Chợ Cầu Xây, thôn Thanh Vân, xã Tân Dân, huyện Sóc Sơn , HN</v>
      </c>
      <c r="E237" s="439">
        <v>4168334806</v>
      </c>
      <c r="F237" s="390"/>
      <c r="G237" s="390"/>
      <c r="H237" s="390"/>
      <c r="I237" s="390"/>
      <c r="J237" s="390"/>
      <c r="K237" s="390"/>
      <c r="L237" s="390"/>
      <c r="M237" s="390">
        <v>20</v>
      </c>
      <c r="N237" s="390"/>
      <c r="O237" s="390">
        <v>10</v>
      </c>
      <c r="P237" s="390"/>
      <c r="Q237" s="390"/>
      <c r="R237" s="390"/>
      <c r="S237" s="390">
        <v>5</v>
      </c>
      <c r="T237" s="390">
        <v>5</v>
      </c>
      <c r="U237" s="390">
        <v>3</v>
      </c>
      <c r="V237" s="390"/>
      <c r="W237" s="390">
        <v>3</v>
      </c>
      <c r="X237" s="390"/>
      <c r="Y237" s="390"/>
      <c r="Z237" s="390">
        <v>3</v>
      </c>
      <c r="AA237" s="381"/>
      <c r="AB237" s="439"/>
      <c r="AL237" s="26"/>
      <c r="AM237" s="26"/>
      <c r="AN237" s="26"/>
      <c r="AO237" s="26"/>
      <c r="AP237" s="26"/>
      <c r="AQ237" s="26"/>
    </row>
    <row r="238" spans="1:43" ht="18" customHeight="1">
      <c r="A238" s="514">
        <v>45840</v>
      </c>
      <c r="B238" s="578"/>
      <c r="C238" s="414" t="s">
        <v>17655</v>
      </c>
      <c r="D238" s="353" t="str">
        <f>+IFERROR(INDEX('Mã KH'!$C$2:$C$4988,MATCH('Vin Hà nội  tháng 02'!$C238,'Mã KH'!$A$2:$A$4988,0)),"")</f>
        <v>Số 150 Phố Kim Anh, Xã Thanh Xuân, Huyện Sóc Sơn, HN</v>
      </c>
      <c r="E238" s="439">
        <v>4168335118</v>
      </c>
      <c r="F238" s="390"/>
      <c r="G238" s="390"/>
      <c r="H238" s="390"/>
      <c r="I238" s="390"/>
      <c r="J238" s="390"/>
      <c r="K238" s="390"/>
      <c r="L238" s="390"/>
      <c r="M238" s="390">
        <v>6</v>
      </c>
      <c r="N238" s="390"/>
      <c r="O238" s="390"/>
      <c r="P238" s="390"/>
      <c r="Q238" s="390"/>
      <c r="R238" s="390"/>
      <c r="S238" s="390">
        <v>5</v>
      </c>
      <c r="T238" s="390">
        <v>5</v>
      </c>
      <c r="U238" s="390">
        <v>3</v>
      </c>
      <c r="V238" s="390"/>
      <c r="W238" s="390">
        <v>3</v>
      </c>
      <c r="X238" s="390"/>
      <c r="Y238" s="390"/>
      <c r="Z238" s="390">
        <v>2</v>
      </c>
      <c r="AA238" s="381"/>
      <c r="AB238" s="439"/>
      <c r="AL238" s="26"/>
      <c r="AM238" s="26"/>
      <c r="AN238" s="26"/>
      <c r="AO238" s="26"/>
      <c r="AP238" s="26"/>
      <c r="AQ238" s="26"/>
    </row>
    <row r="239" spans="1:43" ht="18" customHeight="1">
      <c r="A239" s="514">
        <v>45840</v>
      </c>
      <c r="B239" s="578"/>
      <c r="C239" s="414" t="s">
        <v>17655</v>
      </c>
      <c r="D239" s="353" t="str">
        <f>+IFERROR(INDEX('Mã KH'!$C$2:$C$4988,MATCH('Vin Hà nội  tháng 02'!$C239,'Mã KH'!$A$2:$A$4988,0)),"")</f>
        <v>Số 150 Phố Kim Anh, Xã Thanh Xuân, Huyện Sóc Sơn, HN</v>
      </c>
      <c r="E239" s="439">
        <v>4168372447</v>
      </c>
      <c r="F239" s="390"/>
      <c r="G239" s="390"/>
      <c r="H239" s="390"/>
      <c r="I239" s="390"/>
      <c r="J239" s="390"/>
      <c r="K239" s="390"/>
      <c r="L239" s="390"/>
      <c r="M239" s="390">
        <v>10</v>
      </c>
      <c r="N239" s="390"/>
      <c r="O239" s="390">
        <v>15</v>
      </c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81"/>
      <c r="AB239" s="439"/>
      <c r="AL239" s="26"/>
      <c r="AM239" s="26"/>
      <c r="AN239" s="26"/>
      <c r="AO239" s="26"/>
      <c r="AP239" s="26"/>
      <c r="AQ239" s="26"/>
    </row>
    <row r="240" spans="1:43" ht="18" customHeight="1">
      <c r="A240" s="514">
        <v>45840</v>
      </c>
      <c r="B240" s="645" t="s">
        <v>17516</v>
      </c>
      <c r="C240" s="414" t="s">
        <v>9538</v>
      </c>
      <c r="D240" s="353" t="str">
        <f>+IFERROR(INDEX('Mã KH'!$C$2:$C$4988,MATCH('Vin Hà nội  tháng 02'!$C240,'Mã KH'!$A$2:$A$4988,0)),"")</f>
        <v>Xóm 1, Thôn Đông Nhân, xã Đông La, huyện Hoài Đức, HN</v>
      </c>
      <c r="E240" s="439">
        <v>4168335015</v>
      </c>
      <c r="F240" s="390"/>
      <c r="G240" s="390"/>
      <c r="H240" s="390"/>
      <c r="I240" s="390"/>
      <c r="J240" s="390"/>
      <c r="K240" s="390"/>
      <c r="L240" s="390"/>
      <c r="M240" s="390"/>
      <c r="N240" s="390"/>
      <c r="O240" s="390">
        <v>11</v>
      </c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81"/>
      <c r="AB240" s="651" t="s">
        <v>17683</v>
      </c>
      <c r="AL240" s="26"/>
      <c r="AM240" s="26"/>
      <c r="AN240" s="26"/>
      <c r="AO240" s="26"/>
      <c r="AP240" s="26"/>
      <c r="AQ240" s="26"/>
    </row>
    <row r="241" spans="1:43" ht="18" customHeight="1">
      <c r="A241" s="514">
        <v>45840</v>
      </c>
      <c r="B241" s="578"/>
      <c r="C241" s="414" t="s">
        <v>9644</v>
      </c>
      <c r="D241" s="353" t="str">
        <f>+IFERROR(INDEX('Mã KH'!$C$2:$C$4988,MATCH('Vin Hà nội  tháng 02'!$C241,'Mã KH'!$A$2:$A$4988,0)),"")</f>
        <v>Xóm 4 Tình Lam, Xã Đại Thành, Huyện Quốc Oai, HN</v>
      </c>
      <c r="E241" s="439">
        <v>4168335076</v>
      </c>
      <c r="F241" s="390"/>
      <c r="G241" s="390"/>
      <c r="H241" s="390"/>
      <c r="I241" s="390"/>
      <c r="J241" s="390"/>
      <c r="K241" s="390"/>
      <c r="L241" s="390"/>
      <c r="M241" s="390">
        <v>12</v>
      </c>
      <c r="N241" s="390"/>
      <c r="O241" s="390">
        <v>19</v>
      </c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81"/>
      <c r="AB241" s="439"/>
      <c r="AL241" s="26"/>
      <c r="AM241" s="26"/>
      <c r="AN241" s="26"/>
      <c r="AO241" s="26"/>
      <c r="AP241" s="26"/>
      <c r="AQ241" s="26"/>
    </row>
    <row r="242" spans="1:43" ht="18" customHeight="1">
      <c r="A242" s="514">
        <v>45840</v>
      </c>
      <c r="B242" s="578"/>
      <c r="C242" s="414" t="s">
        <v>9726</v>
      </c>
      <c r="D242" s="353" t="str">
        <f>+IFERROR(INDEX('Mã KH'!$C$2:$C$4988,MATCH('Vin Hà nội  tháng 02'!$C242,'Mã KH'!$A$2:$A$4988,0)),"")</f>
        <v>Số 164 đường 72, Phương Quan, Xã Vân Côn, Huyện Hoài Đức, HN</v>
      </c>
      <c r="E242" s="439">
        <v>4168335122</v>
      </c>
      <c r="F242" s="390"/>
      <c r="G242" s="390"/>
      <c r="H242" s="390"/>
      <c r="I242" s="390"/>
      <c r="J242" s="390"/>
      <c r="K242" s="390"/>
      <c r="L242" s="390"/>
      <c r="M242" s="390">
        <v>6</v>
      </c>
      <c r="N242" s="390"/>
      <c r="O242" s="390">
        <v>5</v>
      </c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81"/>
      <c r="AB242" s="439"/>
      <c r="AL242" s="26"/>
      <c r="AM242" s="26"/>
      <c r="AN242" s="26"/>
      <c r="AO242" s="26"/>
      <c r="AP242" s="26"/>
      <c r="AQ242" s="26"/>
    </row>
    <row r="243" spans="1:43" ht="18" customHeight="1">
      <c r="A243" s="514">
        <v>45840</v>
      </c>
      <c r="B243" s="578"/>
      <c r="C243" s="414" t="s">
        <v>16901</v>
      </c>
      <c r="D243" s="353" t="str">
        <f>+IFERROR(INDEX('Mã KH'!$C$2:$C$4988,MATCH('Vin Hà nội  tháng 02'!$C243,'Mã KH'!$A$2:$A$4988,0)),"")</f>
        <v xml:space="preserve">thôn vân côn , vân côn , hoài đức </v>
      </c>
      <c r="E243" s="439">
        <v>4168334539</v>
      </c>
      <c r="F243" s="390"/>
      <c r="G243" s="390"/>
      <c r="H243" s="390"/>
      <c r="I243" s="390"/>
      <c r="J243" s="390"/>
      <c r="K243" s="390"/>
      <c r="L243" s="390"/>
      <c r="M243" s="390">
        <v>6</v>
      </c>
      <c r="N243" s="390"/>
      <c r="O243" s="390">
        <v>8</v>
      </c>
      <c r="P243" s="390"/>
      <c r="Q243" s="390"/>
      <c r="R243" s="390"/>
      <c r="S243" s="381"/>
      <c r="T243" s="381"/>
      <c r="U243" s="381"/>
      <c r="V243" s="381"/>
      <c r="W243" s="381"/>
      <c r="X243" s="381"/>
      <c r="Y243" s="381"/>
      <c r="Z243" s="381"/>
      <c r="AA243" s="381"/>
      <c r="AB243" s="439"/>
      <c r="AL243" s="26"/>
      <c r="AM243" s="26"/>
      <c r="AN243" s="26"/>
      <c r="AO243" s="26"/>
      <c r="AP243" s="26"/>
      <c r="AQ243" s="26"/>
    </row>
    <row r="244" spans="1:43" ht="18" customHeight="1">
      <c r="A244" s="514">
        <v>45840</v>
      </c>
      <c r="B244" s="645" t="s">
        <v>17517</v>
      </c>
      <c r="C244" s="414" t="s">
        <v>9568</v>
      </c>
      <c r="D244" s="353" t="str">
        <f>+IFERROR(INDEX('Mã KH'!$C$2:$C$4988,MATCH('Vin Hà nội  tháng 02'!$C244,'Mã KH'!$A$2:$A$4988,0)),"")</f>
        <v>Thôn 2, Tân Hòa,Quốc oai</v>
      </c>
      <c r="E244" s="439">
        <v>4168335021</v>
      </c>
      <c r="F244" s="390"/>
      <c r="G244" s="390"/>
      <c r="H244" s="390"/>
      <c r="I244" s="390"/>
      <c r="J244" s="390"/>
      <c r="K244" s="390"/>
      <c r="L244" s="390"/>
      <c r="M244" s="390">
        <v>7</v>
      </c>
      <c r="N244" s="390"/>
      <c r="O244" s="390">
        <v>20</v>
      </c>
      <c r="P244" s="390"/>
      <c r="Q244" s="390"/>
      <c r="R244" s="390"/>
      <c r="S244" s="381"/>
      <c r="T244" s="381"/>
      <c r="U244" s="381"/>
      <c r="V244" s="381"/>
      <c r="W244" s="381"/>
      <c r="X244" s="381"/>
      <c r="Y244" s="381"/>
      <c r="Z244" s="381"/>
      <c r="AA244" s="381"/>
      <c r="AB244" s="439"/>
      <c r="AL244" s="26"/>
      <c r="AM244" s="26"/>
      <c r="AN244" s="26"/>
      <c r="AO244" s="26"/>
      <c r="AP244" s="26"/>
      <c r="AQ244" s="26"/>
    </row>
    <row r="245" spans="1:43" ht="18" customHeight="1">
      <c r="A245" s="514">
        <v>45840</v>
      </c>
      <c r="B245" s="578"/>
      <c r="C245" s="414" t="s">
        <v>9137</v>
      </c>
      <c r="D245" s="353" t="str">
        <f>+IFERROR(INDEX('Mã KH'!$C$2:$C$4988,MATCH('Vin Hà nội  tháng 02'!$C245,'Mã KH'!$A$2:$A$4988,0)),"")</f>
        <v>Thôn 5 Xã Cộng Hòa, Huyện Quốc Oai, HN</v>
      </c>
      <c r="E245" s="439">
        <v>4168334783</v>
      </c>
      <c r="F245" s="390"/>
      <c r="G245" s="390"/>
      <c r="H245" s="390"/>
      <c r="I245" s="390"/>
      <c r="J245" s="390"/>
      <c r="K245" s="390"/>
      <c r="L245" s="390"/>
      <c r="M245" s="390">
        <v>11</v>
      </c>
      <c r="N245" s="390"/>
      <c r="O245" s="390">
        <v>11</v>
      </c>
      <c r="P245" s="390"/>
      <c r="Q245" s="390"/>
      <c r="R245" s="390"/>
      <c r="S245" s="381"/>
      <c r="T245" s="381">
        <v>10</v>
      </c>
      <c r="U245" s="381"/>
      <c r="V245" s="381"/>
      <c r="W245" s="381"/>
      <c r="X245" s="381"/>
      <c r="Y245" s="381"/>
      <c r="Z245" s="381"/>
      <c r="AA245" s="381"/>
      <c r="AB245" s="439"/>
      <c r="AL245" s="26"/>
      <c r="AM245" s="26"/>
      <c r="AN245" s="26"/>
      <c r="AO245" s="26"/>
      <c r="AP245" s="26"/>
      <c r="AQ245" s="26"/>
    </row>
    <row r="246" spans="1:43" ht="18" customHeight="1">
      <c r="A246" s="514">
        <v>45840</v>
      </c>
      <c r="B246" s="578"/>
      <c r="C246" s="414" t="s">
        <v>9177</v>
      </c>
      <c r="D246" s="353" t="str">
        <f>+IFERROR(INDEX('Mã KH'!$C$2:$C$4988,MATCH('Vin Hà nội  tháng 02'!$C246,'Mã KH'!$A$2:$A$4988,0)),"")</f>
        <v>Thôn Đồng Lư, xã Đồng Quang, huyện Quốc Oai, TP Hà Nội</v>
      </c>
      <c r="E246" s="439">
        <v>4168334810</v>
      </c>
      <c r="F246" s="390"/>
      <c r="G246" s="390"/>
      <c r="H246" s="390"/>
      <c r="I246" s="390"/>
      <c r="J246" s="390"/>
      <c r="K246" s="390"/>
      <c r="L246" s="390"/>
      <c r="M246" s="390">
        <v>7</v>
      </c>
      <c r="N246" s="390"/>
      <c r="O246" s="390">
        <v>7</v>
      </c>
      <c r="P246" s="390"/>
      <c r="Q246" s="390"/>
      <c r="R246" s="390"/>
      <c r="S246" s="381"/>
      <c r="T246" s="381"/>
      <c r="U246" s="381"/>
      <c r="V246" s="381"/>
      <c r="W246" s="381"/>
      <c r="X246" s="381"/>
      <c r="Y246" s="381"/>
      <c r="Z246" s="381"/>
      <c r="AA246" s="381"/>
      <c r="AB246" s="439"/>
      <c r="AL246" s="26"/>
      <c r="AM246" s="26"/>
      <c r="AN246" s="26"/>
      <c r="AO246" s="26"/>
      <c r="AP246" s="26"/>
      <c r="AQ246" s="26"/>
    </row>
    <row r="247" spans="1:43" ht="18" customHeight="1">
      <c r="A247" s="514">
        <v>45840</v>
      </c>
      <c r="B247" s="578"/>
      <c r="C247" s="414" t="s">
        <v>9750</v>
      </c>
      <c r="D247" s="353" t="str">
        <f>+IFERROR(INDEX('Mã KH'!$C$2:$C$4988,MATCH('Vin Hà nội  tháng 02'!$C247,'Mã KH'!$A$2:$A$4988,0)),"")</f>
        <v>Đội 6 Quảng Yên, Xã Yên Sơn, Huyện Quốc Oai, HN</v>
      </c>
      <c r="E247" s="439">
        <v>4168335147</v>
      </c>
      <c r="F247" s="390"/>
      <c r="G247" s="390"/>
      <c r="H247" s="390"/>
      <c r="I247" s="390"/>
      <c r="J247" s="390"/>
      <c r="K247" s="390"/>
      <c r="L247" s="390"/>
      <c r="M247" s="390">
        <v>6</v>
      </c>
      <c r="N247" s="390"/>
      <c r="O247" s="390">
        <v>8</v>
      </c>
      <c r="P247" s="390"/>
      <c r="Q247" s="390"/>
      <c r="R247" s="390"/>
      <c r="S247" s="381"/>
      <c r="T247" s="381"/>
      <c r="U247" s="381"/>
      <c r="V247" s="381"/>
      <c r="W247" s="381"/>
      <c r="X247" s="381"/>
      <c r="Y247" s="381"/>
      <c r="Z247" s="381"/>
      <c r="AA247" s="381"/>
      <c r="AB247" s="439"/>
      <c r="AL247" s="26"/>
      <c r="AM247" s="26"/>
      <c r="AN247" s="26"/>
      <c r="AO247" s="26"/>
      <c r="AP247" s="26"/>
      <c r="AQ247" s="26"/>
    </row>
    <row r="248" spans="1:43" ht="18" customHeight="1">
      <c r="A248" s="514">
        <v>45840</v>
      </c>
      <c r="B248" s="578"/>
      <c r="C248" s="414" t="s">
        <v>9590</v>
      </c>
      <c r="D248" s="353" t="str">
        <f>+IFERROR(INDEX('Mã KH'!$C$2:$C$4988,MATCH('Vin Hà nội  tháng 02'!$C248,'Mã KH'!$A$2:$A$4988,0)),"")</f>
        <v>98 Đồng Hương, Thị trấn Quốc Oai, Huyện Quốc Oai, HN</v>
      </c>
      <c r="E248" s="439">
        <v>4168335045</v>
      </c>
      <c r="F248" s="390"/>
      <c r="G248" s="390"/>
      <c r="H248" s="390"/>
      <c r="I248" s="390"/>
      <c r="J248" s="390"/>
      <c r="K248" s="390"/>
      <c r="L248" s="390"/>
      <c r="M248" s="390">
        <v>10</v>
      </c>
      <c r="N248" s="390"/>
      <c r="O248" s="390">
        <v>14</v>
      </c>
      <c r="P248" s="390"/>
      <c r="Q248" s="390"/>
      <c r="R248" s="390"/>
      <c r="S248" s="381"/>
      <c r="T248" s="381"/>
      <c r="U248" s="381"/>
      <c r="V248" s="381"/>
      <c r="W248" s="381"/>
      <c r="X248" s="381"/>
      <c r="Y248" s="381"/>
      <c r="Z248" s="381"/>
      <c r="AA248" s="381"/>
      <c r="AB248" s="439"/>
      <c r="AL248" s="26"/>
      <c r="AM248" s="26"/>
      <c r="AN248" s="26"/>
      <c r="AO248" s="26"/>
      <c r="AP248" s="26"/>
      <c r="AQ248" s="26"/>
    </row>
    <row r="249" spans="1:43" ht="18" customHeight="1">
      <c r="A249" s="514">
        <v>45840</v>
      </c>
      <c r="B249" s="578"/>
      <c r="C249" s="414" t="s">
        <v>8730</v>
      </c>
      <c r="D249" s="353" t="str">
        <f>+IFERROR(INDEX('Mã KH'!$C$2:$C$4988,MATCH('Vin Hà nội  tháng 02'!$C249,'Mã KH'!$A$2:$A$4988,0)),"")</f>
        <v>51 phố Huyện, thị trấn Quốc Oai, huyện Quốc Oai, HN</v>
      </c>
      <c r="E249" s="439">
        <v>4168334621</v>
      </c>
      <c r="F249" s="390"/>
      <c r="G249" s="390"/>
      <c r="H249" s="390"/>
      <c r="I249" s="390"/>
      <c r="J249" s="390"/>
      <c r="K249" s="390"/>
      <c r="L249" s="390"/>
      <c r="M249" s="390">
        <v>10</v>
      </c>
      <c r="N249" s="390"/>
      <c r="O249" s="390">
        <v>20</v>
      </c>
      <c r="P249" s="390"/>
      <c r="Q249" s="390"/>
      <c r="R249" s="390"/>
      <c r="S249" s="381"/>
      <c r="T249" s="381"/>
      <c r="U249" s="381"/>
      <c r="V249" s="381"/>
      <c r="W249" s="381"/>
      <c r="X249" s="381"/>
      <c r="Y249" s="381"/>
      <c r="Z249" s="381"/>
      <c r="AA249" s="381"/>
      <c r="AB249" s="439"/>
      <c r="AL249" s="26"/>
      <c r="AM249" s="26"/>
      <c r="AN249" s="26"/>
      <c r="AO249" s="26"/>
      <c r="AP249" s="26"/>
      <c r="AQ249" s="26"/>
    </row>
    <row r="250" spans="1:43" ht="18" customHeight="1">
      <c r="A250" s="514">
        <v>45840</v>
      </c>
      <c r="B250" s="578"/>
      <c r="C250" s="414" t="s">
        <v>9245</v>
      </c>
      <c r="D250" s="353" t="str">
        <f>+IFERROR(INDEX('Mã KH'!$C$2:$C$4988,MATCH('Vin Hà nội  tháng 02'!$C250,'Mã KH'!$A$2:$A$4988,0)),"")</f>
        <v>Xóm 6,Thôn 3 Xã Thạch Thán, Huyện Quốc Oai, TP Hà Nội</v>
      </c>
      <c r="E250" s="439">
        <v>4168334842</v>
      </c>
      <c r="F250" s="390"/>
      <c r="G250" s="390"/>
      <c r="H250" s="390"/>
      <c r="I250" s="390"/>
      <c r="J250" s="390"/>
      <c r="K250" s="390"/>
      <c r="L250" s="390"/>
      <c r="M250" s="390">
        <v>10</v>
      </c>
      <c r="N250" s="390"/>
      <c r="O250" s="390">
        <v>21</v>
      </c>
      <c r="P250" s="390"/>
      <c r="Q250" s="390"/>
      <c r="R250" s="390"/>
      <c r="S250" s="381"/>
      <c r="T250" s="381"/>
      <c r="U250" s="381"/>
      <c r="V250" s="381"/>
      <c r="W250" s="381"/>
      <c r="X250" s="381"/>
      <c r="Y250" s="381"/>
      <c r="Z250" s="381"/>
      <c r="AA250" s="381"/>
      <c r="AB250" s="439"/>
      <c r="AL250" s="26"/>
      <c r="AM250" s="26"/>
      <c r="AN250" s="26"/>
      <c r="AO250" s="26"/>
      <c r="AP250" s="26"/>
      <c r="AQ250" s="26"/>
    </row>
    <row r="251" spans="1:43" ht="18" customHeight="1">
      <c r="A251" s="514">
        <v>45840</v>
      </c>
      <c r="B251" s="578"/>
      <c r="C251" s="414" t="s">
        <v>9652</v>
      </c>
      <c r="D251" s="353" t="str">
        <f>+IFERROR(INDEX('Mã KH'!$C$2:$C$4988,MATCH('Vin Hà nội  tháng 02'!$C251,'Mã KH'!$A$2:$A$4988,0)),"")</f>
        <v>Chợ Cấn Thượng, Xã Cấn Hữu, Huyện Quốc Oai, HN</v>
      </c>
      <c r="E251" s="439">
        <v>4168252132</v>
      </c>
      <c r="F251" s="390"/>
      <c r="G251" s="390"/>
      <c r="H251" s="390"/>
      <c r="I251" s="390"/>
      <c r="J251" s="390"/>
      <c r="K251" s="390"/>
      <c r="L251" s="390"/>
      <c r="M251" s="390">
        <v>6</v>
      </c>
      <c r="N251" s="390"/>
      <c r="O251" s="390">
        <v>20</v>
      </c>
      <c r="P251" s="390"/>
      <c r="Q251" s="390"/>
      <c r="R251" s="390"/>
      <c r="S251" s="381">
        <v>10</v>
      </c>
      <c r="T251" s="381">
        <v>6</v>
      </c>
      <c r="U251" s="381"/>
      <c r="V251" s="381"/>
      <c r="W251" s="381"/>
      <c r="X251" s="381"/>
      <c r="Y251" s="381"/>
      <c r="Z251" s="381"/>
      <c r="AA251" s="381"/>
      <c r="AB251" s="439"/>
      <c r="AL251" s="26"/>
      <c r="AM251" s="26"/>
      <c r="AN251" s="26"/>
      <c r="AO251" s="26"/>
      <c r="AP251" s="26"/>
      <c r="AQ251" s="26"/>
    </row>
    <row r="252" spans="1:43" ht="18" customHeight="1">
      <c r="A252" s="514">
        <v>45840</v>
      </c>
      <c r="B252" s="578"/>
      <c r="C252" s="414" t="s">
        <v>9512</v>
      </c>
      <c r="D252" s="353" t="str">
        <f>+IFERROR(INDEX('Mã KH'!$C$2:$C$4988,MATCH('Vin Hà nội  tháng 02'!$C252,'Mã KH'!$A$2:$A$4988,0)),"")</f>
        <v>Xóm Đông, Thôn Phú Mỹ, Xã Ngọc Mỹ, H.Quốc Oai, HN</v>
      </c>
      <c r="E252" s="439">
        <v>4168334982</v>
      </c>
      <c r="F252" s="390"/>
      <c r="G252" s="390"/>
      <c r="H252" s="390"/>
      <c r="I252" s="390"/>
      <c r="J252" s="390"/>
      <c r="K252" s="390"/>
      <c r="L252" s="390"/>
      <c r="M252" s="390">
        <v>9</v>
      </c>
      <c r="N252" s="390"/>
      <c r="O252" s="390">
        <v>11</v>
      </c>
      <c r="P252" s="390"/>
      <c r="Q252" s="390"/>
      <c r="R252" s="390"/>
      <c r="S252" s="381"/>
      <c r="T252" s="381"/>
      <c r="U252" s="381"/>
      <c r="V252" s="381"/>
      <c r="W252" s="381"/>
      <c r="X252" s="381"/>
      <c r="Y252" s="381"/>
      <c r="Z252" s="381"/>
      <c r="AA252" s="381"/>
      <c r="AB252" s="439"/>
      <c r="AL252" s="26"/>
      <c r="AM252" s="26"/>
      <c r="AN252" s="26"/>
      <c r="AO252" s="26"/>
      <c r="AP252" s="26"/>
      <c r="AQ252" s="26"/>
    </row>
    <row r="253" spans="1:43" ht="18" customHeight="1">
      <c r="A253" s="514">
        <v>45840</v>
      </c>
      <c r="B253" s="578"/>
      <c r="C253" s="414" t="s">
        <v>8855</v>
      </c>
      <c r="D253" s="353" t="str">
        <f>+IFERROR(INDEX('Mã KH'!$C$2:$C$4988,MATCH('Vin Hà nội  tháng 02'!$C253,'Mã KH'!$A$2:$A$4988,0)),"")</f>
        <v>Xóm Mới, Ngọc Than, xã Ngọc Mỹ, huyện Quốc Oai, Hà Nội</v>
      </c>
      <c r="E253" s="439">
        <v>4168334665</v>
      </c>
      <c r="F253" s="390"/>
      <c r="G253" s="390"/>
      <c r="H253" s="390"/>
      <c r="I253" s="390"/>
      <c r="J253" s="390"/>
      <c r="K253" s="390"/>
      <c r="L253" s="390"/>
      <c r="M253" s="390">
        <v>8</v>
      </c>
      <c r="N253" s="390"/>
      <c r="O253" s="390"/>
      <c r="P253" s="390"/>
      <c r="Q253" s="390"/>
      <c r="R253" s="390"/>
      <c r="S253" s="381"/>
      <c r="T253" s="381"/>
      <c r="U253" s="381"/>
      <c r="V253" s="381"/>
      <c r="W253" s="381"/>
      <c r="X253" s="381"/>
      <c r="Y253" s="381"/>
      <c r="Z253" s="381"/>
      <c r="AA253" s="381"/>
      <c r="AB253" s="439"/>
      <c r="AL253" s="26"/>
      <c r="AM253" s="26"/>
      <c r="AN253" s="26"/>
      <c r="AO253" s="26"/>
      <c r="AP253" s="26"/>
      <c r="AQ253" s="26"/>
    </row>
    <row r="254" spans="1:43" ht="18" customHeight="1">
      <c r="A254" s="514">
        <v>45840</v>
      </c>
      <c r="B254" s="645" t="s">
        <v>17656</v>
      </c>
      <c r="C254" s="414" t="s">
        <v>17657</v>
      </c>
      <c r="D254" s="353" t="str">
        <f>+IFERROR(INDEX('Mã KH'!$C$2:$C$4988,MATCH('Vin Hà nội  tháng 02'!$C254,'Mã KH'!$A$2:$A$4988,0)),"")</f>
        <v>Thôn 4, Xã Hạ Bằng, Huyện Thạch Thất, HN</v>
      </c>
      <c r="E254" s="439">
        <v>4168335050</v>
      </c>
      <c r="F254" s="390"/>
      <c r="G254" s="390"/>
      <c r="H254" s="390"/>
      <c r="I254" s="390"/>
      <c r="J254" s="390"/>
      <c r="K254" s="390"/>
      <c r="L254" s="390"/>
      <c r="M254" s="390">
        <v>3</v>
      </c>
      <c r="N254" s="390"/>
      <c r="O254" s="390">
        <v>11</v>
      </c>
      <c r="P254" s="390"/>
      <c r="Q254" s="390"/>
      <c r="R254" s="390"/>
      <c r="S254" s="381"/>
      <c r="T254" s="381"/>
      <c r="U254" s="381"/>
      <c r="V254" s="381"/>
      <c r="W254" s="381"/>
      <c r="X254" s="381"/>
      <c r="Y254" s="381"/>
      <c r="Z254" s="381"/>
      <c r="AA254" s="381"/>
      <c r="AB254" s="439"/>
      <c r="AL254" s="26"/>
      <c r="AM254" s="26"/>
      <c r="AN254" s="26"/>
      <c r="AO254" s="26"/>
      <c r="AP254" s="26"/>
      <c r="AQ254" s="26"/>
    </row>
    <row r="255" spans="1:43" ht="18" customHeight="1">
      <c r="A255" s="514">
        <v>45840</v>
      </c>
      <c r="B255" s="578"/>
      <c r="C255" s="414" t="s">
        <v>9702</v>
      </c>
      <c r="D255" s="353" t="str">
        <f>+IFERROR(INDEX('Mã KH'!$C$2:$C$4988,MATCH('Vin Hà nội  tháng 02'!$C255,'Mã KH'!$A$2:$A$4988,0)),"")</f>
        <v>Thôn Yên Lạc 1, Xã Cần Kiệm, Huyện Thạch Thất, HN</v>
      </c>
      <c r="E255" s="439">
        <v>4168335120</v>
      </c>
      <c r="F255" s="390"/>
      <c r="G255" s="390"/>
      <c r="H255" s="390"/>
      <c r="I255" s="390"/>
      <c r="J255" s="390"/>
      <c r="K255" s="390"/>
      <c r="L255" s="390"/>
      <c r="M255" s="390">
        <v>1</v>
      </c>
      <c r="N255" s="390"/>
      <c r="O255" s="390">
        <v>11</v>
      </c>
      <c r="P255" s="390"/>
      <c r="Q255" s="390"/>
      <c r="R255" s="390"/>
      <c r="S255" s="381"/>
      <c r="T255" s="381"/>
      <c r="U255" s="381"/>
      <c r="V255" s="381"/>
      <c r="W255" s="381"/>
      <c r="X255" s="381"/>
      <c r="Y255" s="381"/>
      <c r="Z255" s="381"/>
      <c r="AA255" s="381"/>
      <c r="AB255" s="439"/>
      <c r="AL255" s="26"/>
      <c r="AM255" s="26"/>
      <c r="AN255" s="26"/>
      <c r="AO255" s="26"/>
      <c r="AP255" s="26"/>
      <c r="AQ255" s="26"/>
    </row>
    <row r="256" spans="1:43" ht="18" customHeight="1">
      <c r="A256" s="514">
        <v>45840</v>
      </c>
      <c r="B256" s="578"/>
      <c r="C256" s="414" t="s">
        <v>17658</v>
      </c>
      <c r="D256" s="353" t="str">
        <f>+IFERROR(INDEX('Mã KH'!$C$2:$C$4988,MATCH('Vin Hà nội  tháng 02'!$C256,'Mã KH'!$A$2:$A$4988,0)),"")</f>
        <v>161 Khu Phố, Thị trấn Liên Quan, Huyện Thạch Thất, HN</v>
      </c>
      <c r="E256" s="439">
        <v>4168334686</v>
      </c>
      <c r="F256" s="390"/>
      <c r="G256" s="390"/>
      <c r="H256" s="390"/>
      <c r="I256" s="390"/>
      <c r="J256" s="390"/>
      <c r="K256" s="390"/>
      <c r="L256" s="390"/>
      <c r="M256" s="390">
        <v>11</v>
      </c>
      <c r="N256" s="390"/>
      <c r="O256" s="390">
        <v>11</v>
      </c>
      <c r="P256" s="390"/>
      <c r="Q256" s="390"/>
      <c r="R256" s="390"/>
      <c r="S256" s="381">
        <v>3</v>
      </c>
      <c r="T256" s="381"/>
      <c r="U256" s="381"/>
      <c r="V256" s="381"/>
      <c r="W256" s="381"/>
      <c r="X256" s="381"/>
      <c r="Y256" s="381"/>
      <c r="Z256" s="381"/>
      <c r="AA256" s="381"/>
      <c r="AB256" s="439"/>
      <c r="AL256" s="26"/>
      <c r="AM256" s="26"/>
      <c r="AN256" s="26"/>
      <c r="AO256" s="26"/>
      <c r="AP256" s="26"/>
      <c r="AQ256" s="26"/>
    </row>
    <row r="257" spans="1:43" ht="18" customHeight="1">
      <c r="A257" s="514">
        <v>45840</v>
      </c>
      <c r="B257" s="578"/>
      <c r="C257" s="414" t="s">
        <v>17659</v>
      </c>
      <c r="D257" s="353" t="str">
        <f>+IFERROR(INDEX('Mã KH'!$C$2:$C$4988,MATCH('Vin Hà nội  tháng 02'!$C257,'Mã KH'!$A$2:$A$4988,0)),"")</f>
        <v>Số 51, Kim Quan, TL84, huyện Thạch Thất, HN</v>
      </c>
      <c r="E257" s="439">
        <v>4168334979</v>
      </c>
      <c r="F257" s="390"/>
      <c r="G257" s="390"/>
      <c r="H257" s="390"/>
      <c r="I257" s="390"/>
      <c r="J257" s="390"/>
      <c r="K257" s="390"/>
      <c r="L257" s="390"/>
      <c r="M257" s="390">
        <v>10</v>
      </c>
      <c r="N257" s="390"/>
      <c r="O257" s="390">
        <v>11</v>
      </c>
      <c r="P257" s="390"/>
      <c r="Q257" s="390"/>
      <c r="R257" s="390"/>
      <c r="S257" s="381"/>
      <c r="T257" s="381"/>
      <c r="U257" s="381"/>
      <c r="V257" s="381"/>
      <c r="W257" s="381"/>
      <c r="X257" s="381"/>
      <c r="Y257" s="381"/>
      <c r="Z257" s="381"/>
      <c r="AA257" s="381"/>
      <c r="AB257" s="439"/>
      <c r="AL257" s="26"/>
      <c r="AM257" s="26"/>
      <c r="AN257" s="26"/>
      <c r="AO257" s="26"/>
      <c r="AP257" s="26"/>
      <c r="AQ257" s="26"/>
    </row>
    <row r="258" spans="1:43" ht="18" customHeight="1">
      <c r="A258" s="514">
        <v>45840</v>
      </c>
      <c r="B258" s="578"/>
      <c r="C258" s="414" t="s">
        <v>17660</v>
      </c>
      <c r="D258" s="353" t="str">
        <f>+IFERROR(INDEX('Mã KH'!$C$2:$C$4988,MATCH('Vin Hà nội  tháng 02'!$C258,'Mã KH'!$A$2:$A$4988,0)),"")</f>
        <v>Khu phố, thị trấn Liên Quan, Huyện Thạch Thất, HN</v>
      </c>
      <c r="E258" s="439">
        <v>4168334807</v>
      </c>
      <c r="F258" s="390"/>
      <c r="G258" s="390"/>
      <c r="H258" s="390"/>
      <c r="I258" s="390"/>
      <c r="J258" s="390"/>
      <c r="K258" s="390"/>
      <c r="L258" s="390"/>
      <c r="M258" s="390">
        <v>5</v>
      </c>
      <c r="N258" s="390"/>
      <c r="O258" s="390">
        <v>14</v>
      </c>
      <c r="P258" s="390"/>
      <c r="Q258" s="390"/>
      <c r="R258" s="390"/>
      <c r="S258" s="381">
        <v>6</v>
      </c>
      <c r="T258" s="381">
        <v>6</v>
      </c>
      <c r="U258" s="381">
        <v>6</v>
      </c>
      <c r="V258" s="381"/>
      <c r="W258" s="381"/>
      <c r="X258" s="381"/>
      <c r="Y258" s="381"/>
      <c r="Z258" s="381"/>
      <c r="AA258" s="381"/>
      <c r="AB258" s="439"/>
      <c r="AL258" s="26"/>
      <c r="AM258" s="26"/>
      <c r="AN258" s="26"/>
      <c r="AO258" s="26"/>
      <c r="AP258" s="26"/>
      <c r="AQ258" s="26"/>
    </row>
    <row r="259" spans="1:43" ht="18" customHeight="1">
      <c r="A259" s="514">
        <v>45840</v>
      </c>
      <c r="B259" s="578"/>
      <c r="C259" s="414" t="s">
        <v>17661</v>
      </c>
      <c r="D259" s="353" t="str">
        <f>+IFERROR(INDEX('Mã KH'!$C$2:$C$4988,MATCH('Vin Hà nội  tháng 02'!$C259,'Mã KH'!$A$2:$A$4988,0)),"")</f>
        <v>Thôn 6, Xã Thạch Xá, Thạch Thất, HN</v>
      </c>
      <c r="E259" s="439">
        <v>4168334687</v>
      </c>
      <c r="F259" s="390"/>
      <c r="G259" s="390"/>
      <c r="H259" s="390"/>
      <c r="I259" s="390"/>
      <c r="J259" s="390"/>
      <c r="K259" s="390"/>
      <c r="L259" s="390"/>
      <c r="M259" s="390">
        <v>8</v>
      </c>
      <c r="N259" s="390"/>
      <c r="O259" s="390">
        <v>14</v>
      </c>
      <c r="P259" s="390"/>
      <c r="Q259" s="390"/>
      <c r="R259" s="390"/>
      <c r="S259" s="381"/>
      <c r="T259" s="381">
        <v>5</v>
      </c>
      <c r="U259" s="381"/>
      <c r="V259" s="381"/>
      <c r="W259" s="381"/>
      <c r="X259" s="381"/>
      <c r="Y259" s="381"/>
      <c r="Z259" s="381"/>
      <c r="AA259" s="381"/>
      <c r="AB259" s="439"/>
      <c r="AL259" s="26"/>
      <c r="AM259" s="26"/>
      <c r="AN259" s="26"/>
      <c r="AO259" s="26"/>
      <c r="AP259" s="26"/>
      <c r="AQ259" s="26"/>
    </row>
    <row r="260" spans="1:43" ht="18" customHeight="1">
      <c r="A260" s="514">
        <v>45840</v>
      </c>
      <c r="B260" s="578"/>
      <c r="C260" s="414" t="s">
        <v>17662</v>
      </c>
      <c r="D260" s="353" t="str">
        <f>+IFERROR(INDEX('Mã KH'!$C$2:$C$4988,MATCH('Vin Hà nội  tháng 02'!$C260,'Mã KH'!$A$2:$A$4988,0)),"")</f>
        <v>Thôn Bến , Dị Nậu , Thạch Thất ,HN</v>
      </c>
      <c r="E260" s="439">
        <v>4168331663</v>
      </c>
      <c r="F260" s="390"/>
      <c r="G260" s="390"/>
      <c r="H260" s="390"/>
      <c r="I260" s="390"/>
      <c r="J260" s="390"/>
      <c r="K260" s="390"/>
      <c r="L260" s="390"/>
      <c r="M260" s="390">
        <v>4</v>
      </c>
      <c r="N260" s="390"/>
      <c r="O260" s="390">
        <v>10</v>
      </c>
      <c r="P260" s="390"/>
      <c r="Q260" s="390"/>
      <c r="R260" s="390"/>
      <c r="S260" s="381"/>
      <c r="T260" s="381"/>
      <c r="U260" s="381"/>
      <c r="V260" s="381"/>
      <c r="W260" s="381"/>
      <c r="X260" s="381"/>
      <c r="Y260" s="381"/>
      <c r="Z260" s="381"/>
      <c r="AA260" s="381"/>
      <c r="AB260" s="439"/>
      <c r="AL260" s="26"/>
      <c r="AM260" s="26"/>
      <c r="AN260" s="26"/>
      <c r="AO260" s="26"/>
      <c r="AP260" s="26"/>
      <c r="AQ260" s="26"/>
    </row>
    <row r="261" spans="1:43" ht="18" customHeight="1">
      <c r="A261" s="514">
        <v>45840</v>
      </c>
      <c r="B261" s="578"/>
      <c r="C261" s="414" t="s">
        <v>17663</v>
      </c>
      <c r="D261" s="353" t="str">
        <f>+IFERROR(INDEX('Mã KH'!$C$2:$C$4988,MATCH('Vin Hà nội  tháng 02'!$C261,'Mã KH'!$A$2:$A$4988,0)),"")</f>
        <v>Thôn 4, Xã Canh Nậu, Huyện Thạch Thất, HN</v>
      </c>
      <c r="E261" s="439">
        <v>4168334883</v>
      </c>
      <c r="F261" s="390"/>
      <c r="G261" s="390"/>
      <c r="H261" s="390"/>
      <c r="I261" s="390"/>
      <c r="J261" s="390"/>
      <c r="K261" s="390"/>
      <c r="L261" s="390"/>
      <c r="M261" s="390">
        <v>7</v>
      </c>
      <c r="N261" s="390"/>
      <c r="O261" s="390">
        <v>10</v>
      </c>
      <c r="P261" s="390"/>
      <c r="Q261" s="390"/>
      <c r="R261" s="390"/>
      <c r="S261" s="381"/>
      <c r="T261" s="381"/>
      <c r="U261" s="381"/>
      <c r="V261" s="381"/>
      <c r="W261" s="381"/>
      <c r="X261" s="381"/>
      <c r="Y261" s="381"/>
      <c r="Z261" s="381"/>
      <c r="AA261" s="381"/>
      <c r="AB261" s="439"/>
      <c r="AL261" s="26"/>
      <c r="AM261" s="26"/>
      <c r="AN261" s="26"/>
      <c r="AO261" s="26"/>
      <c r="AP261" s="26"/>
      <c r="AQ261" s="26"/>
    </row>
    <row r="262" spans="1:43" ht="18" customHeight="1">
      <c r="A262" s="514">
        <v>45840</v>
      </c>
      <c r="B262" s="578"/>
      <c r="C262" s="414" t="s">
        <v>9065</v>
      </c>
      <c r="D262" s="353" t="str">
        <f>+IFERROR(INDEX('Mã KH'!$C$2:$C$4988,MATCH('Vin Hà nội  tháng 02'!$C262,'Mã KH'!$A$2:$A$4988,0)),"")</f>
        <v>Thôn Thái Hòa, Xã Bình Phú, Huyện Thạch Thất, HN</v>
      </c>
      <c r="E262" s="439">
        <v>4168334747</v>
      </c>
      <c r="F262" s="390"/>
      <c r="G262" s="390"/>
      <c r="H262" s="390"/>
      <c r="I262" s="390"/>
      <c r="J262" s="390"/>
      <c r="K262" s="390"/>
      <c r="L262" s="390"/>
      <c r="M262" s="390">
        <v>9</v>
      </c>
      <c r="N262" s="390"/>
      <c r="O262" s="390">
        <v>21</v>
      </c>
      <c r="P262" s="390"/>
      <c r="Q262" s="390">
        <v>5</v>
      </c>
      <c r="R262" s="390"/>
      <c r="S262" s="381">
        <v>5</v>
      </c>
      <c r="T262" s="381">
        <v>7</v>
      </c>
      <c r="U262" s="381">
        <v>5</v>
      </c>
      <c r="V262" s="381"/>
      <c r="W262" s="381"/>
      <c r="X262" s="381"/>
      <c r="Y262" s="381"/>
      <c r="Z262" s="381"/>
      <c r="AA262" s="381"/>
      <c r="AB262" s="439"/>
      <c r="AL262" s="26"/>
      <c r="AM262" s="26"/>
      <c r="AN262" s="26"/>
      <c r="AO262" s="26"/>
      <c r="AP262" s="26"/>
      <c r="AQ262" s="26"/>
    </row>
    <row r="263" spans="1:43" ht="18" customHeight="1">
      <c r="A263" s="514">
        <v>45840</v>
      </c>
      <c r="B263" s="578"/>
      <c r="C263" s="414" t="s">
        <v>17664</v>
      </c>
      <c r="D263" s="353" t="str">
        <f>+IFERROR(INDEX('Mã KH'!$C$2:$C$4988,MATCH('Vin Hà nội  tháng 02'!$C263,'Mã KH'!$A$2:$A$4988,0)),"")</f>
        <v>Thôn Cống Đặng , xã Bình Phú , Huyện Thạch Thất ,HN</v>
      </c>
      <c r="E263" s="439">
        <v>4168334508</v>
      </c>
      <c r="F263" s="390"/>
      <c r="G263" s="390"/>
      <c r="H263" s="390"/>
      <c r="I263" s="390"/>
      <c r="J263" s="390"/>
      <c r="K263" s="390"/>
      <c r="L263" s="390"/>
      <c r="M263" s="390">
        <v>15</v>
      </c>
      <c r="N263" s="390"/>
      <c r="O263" s="390">
        <v>15</v>
      </c>
      <c r="P263" s="390"/>
      <c r="Q263" s="390"/>
      <c r="R263" s="390"/>
      <c r="S263" s="381"/>
      <c r="T263" s="381">
        <v>10</v>
      </c>
      <c r="U263" s="381">
        <v>6</v>
      </c>
      <c r="V263" s="381"/>
      <c r="W263" s="381"/>
      <c r="X263" s="381"/>
      <c r="Y263" s="381"/>
      <c r="Z263" s="381"/>
      <c r="AA263" s="381"/>
      <c r="AB263" s="439"/>
      <c r="AL263" s="26"/>
      <c r="AM263" s="26"/>
      <c r="AN263" s="26"/>
      <c r="AO263" s="26"/>
      <c r="AP263" s="26"/>
      <c r="AQ263" s="26"/>
    </row>
    <row r="264" spans="1:43" ht="18" customHeight="1">
      <c r="A264" s="514">
        <v>45840</v>
      </c>
      <c r="B264" s="578"/>
      <c r="C264" s="414" t="s">
        <v>8807</v>
      </c>
      <c r="D264" s="353" t="str">
        <f>+IFERROR(INDEX('Mã KH'!$C$2:$C$4988,MATCH('Vin Hà nội  tháng 02'!$C264,'Mã KH'!$A$2:$A$4988,0)),"")</f>
        <v>TM 11-A, Tầng 1, Tòa CT9A (Bamboo Garden), KĐT Quốc Oai, xã Sài Sơn, 
huyện Quốc Oai, HN</v>
      </c>
      <c r="E264" s="439">
        <v>4168466837</v>
      </c>
      <c r="F264" s="390"/>
      <c r="G264" s="390"/>
      <c r="H264" s="390"/>
      <c r="I264" s="390"/>
      <c r="J264" s="390"/>
      <c r="K264" s="390"/>
      <c r="L264" s="390"/>
      <c r="M264" s="390"/>
      <c r="N264" s="390"/>
      <c r="O264" s="390">
        <v>10</v>
      </c>
      <c r="P264" s="390"/>
      <c r="Q264" s="390"/>
      <c r="R264" s="390"/>
      <c r="S264" s="381"/>
      <c r="T264" s="381">
        <v>5</v>
      </c>
      <c r="U264" s="381">
        <v>5</v>
      </c>
      <c r="V264" s="381"/>
      <c r="W264" s="381"/>
      <c r="X264" s="381"/>
      <c r="Y264" s="381">
        <v>5</v>
      </c>
      <c r="Z264" s="381"/>
      <c r="AA264" s="381"/>
      <c r="AB264" s="439"/>
      <c r="AL264" s="26"/>
      <c r="AM264" s="26"/>
      <c r="AN264" s="26"/>
      <c r="AO264" s="26"/>
      <c r="AP264" s="26"/>
      <c r="AQ264" s="26"/>
    </row>
    <row r="265" spans="1:43" ht="18" customHeight="1">
      <c r="A265" s="514">
        <v>45840</v>
      </c>
      <c r="B265" s="578"/>
      <c r="C265" s="414" t="s">
        <v>9145</v>
      </c>
      <c r="D265" s="353" t="str">
        <f>+IFERROR(INDEX('Mã KH'!$C$2:$C$4988,MATCH('Vin Hà nội  tháng 02'!$C265,'Mã KH'!$A$2:$A$4988,0)),"")</f>
        <v>Thôn 3 Xã Phượng Cách, Huyện Quốc Oai, HN</v>
      </c>
      <c r="E265" s="439">
        <v>4168334804</v>
      </c>
      <c r="F265" s="390"/>
      <c r="G265" s="390"/>
      <c r="H265" s="390"/>
      <c r="I265" s="390"/>
      <c r="J265" s="390"/>
      <c r="K265" s="390"/>
      <c r="L265" s="390"/>
      <c r="M265" s="390">
        <v>8</v>
      </c>
      <c r="N265" s="390"/>
      <c r="O265" s="390">
        <v>11</v>
      </c>
      <c r="P265" s="390"/>
      <c r="Q265" s="390"/>
      <c r="R265" s="390"/>
      <c r="S265" s="381"/>
      <c r="T265" s="381"/>
      <c r="U265" s="381"/>
      <c r="V265" s="381"/>
      <c r="W265" s="381"/>
      <c r="X265" s="381"/>
      <c r="Y265" s="381"/>
      <c r="Z265" s="381"/>
      <c r="AA265" s="381"/>
      <c r="AB265" s="439"/>
      <c r="AL265" s="26"/>
      <c r="AM265" s="26"/>
      <c r="AN265" s="26"/>
      <c r="AO265" s="26"/>
      <c r="AP265" s="26"/>
      <c r="AQ265" s="26"/>
    </row>
    <row r="266" spans="1:43" ht="18" customHeight="1">
      <c r="A266" s="514">
        <v>45840</v>
      </c>
      <c r="B266" s="578"/>
      <c r="C266" s="414" t="s">
        <v>8758</v>
      </c>
      <c r="D266" s="353" t="str">
        <f>+IFERROR(INDEX('Mã KH'!$C$2:$C$4988,MATCH('Vin Hà nội  tháng 02'!$C266,'Mã KH'!$A$2:$A$4988,0)),"")</f>
        <v>Xóm 8, thôn Thụy Khuê, xã Sài Sơn, huyện Quốc Oai, HN</v>
      </c>
      <c r="E266" s="439">
        <v>4168334636</v>
      </c>
      <c r="F266" s="390"/>
      <c r="G266" s="390"/>
      <c r="H266" s="390"/>
      <c r="I266" s="390"/>
      <c r="J266" s="390"/>
      <c r="K266" s="390"/>
      <c r="L266" s="390"/>
      <c r="M266" s="390">
        <v>5</v>
      </c>
      <c r="N266" s="390"/>
      <c r="O266" s="390"/>
      <c r="P266" s="390"/>
      <c r="Q266" s="390"/>
      <c r="R266" s="390"/>
      <c r="S266" s="381"/>
      <c r="T266" s="381">
        <v>4</v>
      </c>
      <c r="U266" s="381"/>
      <c r="V266" s="381"/>
      <c r="W266" s="381"/>
      <c r="X266" s="381"/>
      <c r="Y266" s="381"/>
      <c r="Z266" s="381"/>
      <c r="AA266" s="381"/>
      <c r="AB266" s="439"/>
      <c r="AL266" s="26"/>
      <c r="AM266" s="26"/>
      <c r="AN266" s="26"/>
      <c r="AO266" s="26"/>
      <c r="AP266" s="26"/>
      <c r="AQ266" s="26"/>
    </row>
    <row r="267" spans="1:43" ht="18" customHeight="1">
      <c r="A267" s="514">
        <v>45840</v>
      </c>
      <c r="B267" s="578"/>
      <c r="C267" s="414" t="s">
        <v>8758</v>
      </c>
      <c r="D267" s="353" t="str">
        <f>+IFERROR(INDEX('Mã KH'!$C$2:$C$4988,MATCH('Vin Hà nội  tháng 02'!$C267,'Mã KH'!$A$2:$A$4988,0)),"")</f>
        <v>Xóm 8, thôn Thụy Khuê, xã Sài Sơn, huyện Quốc Oai, HN</v>
      </c>
      <c r="E267" s="439" t="s">
        <v>17684</v>
      </c>
      <c r="F267" s="390"/>
      <c r="G267" s="390"/>
      <c r="H267" s="390"/>
      <c r="I267" s="390"/>
      <c r="J267" s="390"/>
      <c r="K267" s="390"/>
      <c r="L267" s="390"/>
      <c r="M267" s="390">
        <v>5</v>
      </c>
      <c r="N267" s="390"/>
      <c r="O267" s="390">
        <v>15</v>
      </c>
      <c r="P267" s="390"/>
      <c r="Q267" s="390"/>
      <c r="R267" s="390"/>
      <c r="S267" s="381"/>
      <c r="T267" s="381">
        <v>5</v>
      </c>
      <c r="U267" s="381"/>
      <c r="V267" s="381"/>
      <c r="W267" s="381"/>
      <c r="X267" s="381"/>
      <c r="Y267" s="381"/>
      <c r="Z267" s="381"/>
      <c r="AA267" s="381"/>
      <c r="AB267" s="439"/>
      <c r="AL267" s="26"/>
      <c r="AM267" s="26"/>
      <c r="AN267" s="26"/>
      <c r="AO267" s="26"/>
      <c r="AP267" s="26"/>
      <c r="AQ267" s="26"/>
    </row>
    <row r="268" spans="1:43" ht="18" customHeight="1">
      <c r="A268" s="514">
        <v>45840</v>
      </c>
      <c r="B268" s="578"/>
      <c r="C268" s="414" t="s">
        <v>17665</v>
      </c>
      <c r="D268" s="353" t="str">
        <f>+IFERROR(INDEX('Mã KH'!$C$2:$C$4988,MATCH('Vin Hà nội  tháng 02'!$C268,'Mã KH'!$A$2:$A$4988,0)),"")</f>
        <v>thôn 9, Cát Quế , Hoài Đức &lt; HN</v>
      </c>
      <c r="E268" s="439" t="s">
        <v>17279</v>
      </c>
      <c r="F268" s="390"/>
      <c r="G268" s="390"/>
      <c r="H268" s="390"/>
      <c r="I268" s="390"/>
      <c r="J268" s="390"/>
      <c r="K268" s="390"/>
      <c r="L268" s="390"/>
      <c r="M268" s="390">
        <v>8</v>
      </c>
      <c r="N268" s="390"/>
      <c r="O268" s="390"/>
      <c r="P268" s="390"/>
      <c r="Q268" s="390"/>
      <c r="R268" s="390"/>
      <c r="S268" s="381"/>
      <c r="T268" s="381"/>
      <c r="U268" s="381"/>
      <c r="V268" s="381"/>
      <c r="W268" s="381"/>
      <c r="X268" s="381"/>
      <c r="Y268" s="381"/>
      <c r="Z268" s="381"/>
      <c r="AA268" s="381"/>
      <c r="AB268" s="439"/>
      <c r="AL268" s="26"/>
      <c r="AM268" s="26"/>
      <c r="AN268" s="26"/>
      <c r="AO268" s="26"/>
      <c r="AP268" s="26"/>
      <c r="AQ268" s="26"/>
    </row>
    <row r="269" spans="1:43" ht="18" customHeight="1">
      <c r="A269" s="514">
        <v>45840</v>
      </c>
      <c r="B269" s="578"/>
      <c r="C269" s="414" t="s">
        <v>17666</v>
      </c>
      <c r="D269" s="353" t="str">
        <f>+IFERROR(INDEX('Mã KH'!$C$2:$C$4988,MATCH('Vin Hà nội  tháng 02'!$C269,'Mã KH'!$A$2:$A$4988,0)),"")</f>
        <v>thôn 01, xã Cát Quế, Huyện Hoài Đức, TP. Hà Nội</v>
      </c>
      <c r="E269" s="439" t="s">
        <v>17279</v>
      </c>
      <c r="F269" s="390"/>
      <c r="G269" s="390"/>
      <c r="H269" s="390"/>
      <c r="I269" s="390"/>
      <c r="J269" s="390"/>
      <c r="K269" s="390"/>
      <c r="L269" s="390"/>
      <c r="M269" s="390"/>
      <c r="N269" s="390"/>
      <c r="O269" s="390">
        <v>9</v>
      </c>
      <c r="P269" s="390"/>
      <c r="Q269" s="390"/>
      <c r="R269" s="390"/>
      <c r="S269" s="381"/>
      <c r="T269" s="381"/>
      <c r="U269" s="381"/>
      <c r="V269" s="381"/>
      <c r="W269" s="381"/>
      <c r="X269" s="381"/>
      <c r="Y269" s="381"/>
      <c r="Z269" s="381"/>
      <c r="AA269" s="381"/>
      <c r="AB269" s="439"/>
      <c r="AL269" s="26"/>
      <c r="AM269" s="26"/>
      <c r="AN269" s="26"/>
      <c r="AO269" s="26"/>
      <c r="AP269" s="26"/>
      <c r="AQ269" s="26"/>
    </row>
    <row r="270" spans="1:43" ht="18" customHeight="1">
      <c r="A270" s="514">
        <v>45840</v>
      </c>
      <c r="B270" s="578"/>
      <c r="C270" s="414" t="s">
        <v>9231</v>
      </c>
      <c r="D270" s="353" t="str">
        <f>+IFERROR(INDEX('Mã KH'!$C$2:$C$4988,MATCH('Vin Hà nội  tháng 02'!$C270,'Mã KH'!$A$2:$A$4988,0)),"")</f>
        <v>Thôn 4 Xã Cát Quế, Huyện Hoài Đức, Hà Nội</v>
      </c>
      <c r="E270" s="439">
        <v>4168334838</v>
      </c>
      <c r="F270" s="390"/>
      <c r="G270" s="390"/>
      <c r="H270" s="390"/>
      <c r="I270" s="390"/>
      <c r="J270" s="390"/>
      <c r="K270" s="390"/>
      <c r="L270" s="390"/>
      <c r="M270" s="390">
        <v>8</v>
      </c>
      <c r="N270" s="390"/>
      <c r="O270" s="390">
        <v>7</v>
      </c>
      <c r="P270" s="390"/>
      <c r="Q270" s="390"/>
      <c r="R270" s="390"/>
      <c r="S270" s="381">
        <v>5</v>
      </c>
      <c r="T270" s="381"/>
      <c r="U270" s="381">
        <v>5</v>
      </c>
      <c r="V270" s="381"/>
      <c r="W270" s="381"/>
      <c r="X270" s="381"/>
      <c r="Y270" s="381"/>
      <c r="Z270" s="381"/>
      <c r="AA270" s="381"/>
      <c r="AB270" s="439"/>
      <c r="AL270" s="26"/>
      <c r="AM270" s="26"/>
      <c r="AN270" s="26"/>
      <c r="AO270" s="26"/>
      <c r="AP270" s="26"/>
      <c r="AQ270" s="26"/>
    </row>
    <row r="271" spans="1:43" ht="18" customHeight="1">
      <c r="A271" s="514">
        <v>45840</v>
      </c>
      <c r="B271" s="578"/>
      <c r="C271" s="414" t="s">
        <v>8927</v>
      </c>
      <c r="D271" s="353" t="str">
        <f>+IFERROR(INDEX('Mã KH'!$C$2:$C$4988,MATCH('Vin Hà nội  tháng 02'!$C271,'Mã KH'!$A$2:$A$4988,0)),"")</f>
        <v>Thôn 06, xã Song Phương, huyện Hoài Đức, HN</v>
      </c>
      <c r="E271" s="439">
        <v>4168334684</v>
      </c>
      <c r="F271" s="390"/>
      <c r="G271" s="390"/>
      <c r="H271" s="390"/>
      <c r="I271" s="390"/>
      <c r="J271" s="390"/>
      <c r="K271" s="390"/>
      <c r="L271" s="390"/>
      <c r="M271" s="390">
        <v>10</v>
      </c>
      <c r="N271" s="390"/>
      <c r="O271" s="390">
        <v>9</v>
      </c>
      <c r="P271" s="390"/>
      <c r="Q271" s="390"/>
      <c r="R271" s="390"/>
      <c r="S271" s="381"/>
      <c r="T271" s="381"/>
      <c r="U271" s="381"/>
      <c r="V271" s="381"/>
      <c r="W271" s="381"/>
      <c r="X271" s="381"/>
      <c r="Y271" s="381"/>
      <c r="Z271" s="381"/>
      <c r="AA271" s="381"/>
      <c r="AB271" s="439"/>
      <c r="AL271" s="26"/>
      <c r="AM271" s="26"/>
      <c r="AN271" s="26"/>
      <c r="AO271" s="26"/>
      <c r="AP271" s="26"/>
      <c r="AQ271" s="26"/>
    </row>
    <row r="272" spans="1:43" ht="18" customHeight="1">
      <c r="A272" s="514">
        <v>45840</v>
      </c>
      <c r="B272" s="578"/>
      <c r="C272" s="414" t="s">
        <v>8563</v>
      </c>
      <c r="D272" s="353" t="str">
        <f>+IFERROR(INDEX('Mã KH'!$C$2:$C$4988,MATCH('Vin Hà nội  tháng 02'!$C272,'Mã KH'!$A$2:$A$4988,0)),"")</f>
        <v>Thôn Vân Lũng, xã An Khánh, huyện Hoài Đức, HN</v>
      </c>
      <c r="E272" s="439">
        <v>4168334585</v>
      </c>
      <c r="F272" s="390"/>
      <c r="G272" s="390"/>
      <c r="H272" s="390"/>
      <c r="I272" s="390"/>
      <c r="J272" s="390"/>
      <c r="K272" s="390"/>
      <c r="L272" s="390"/>
      <c r="M272" s="390">
        <v>6</v>
      </c>
      <c r="N272" s="390"/>
      <c r="O272" s="390">
        <v>9</v>
      </c>
      <c r="P272" s="390"/>
      <c r="Q272" s="390"/>
      <c r="R272" s="390"/>
      <c r="S272" s="381"/>
      <c r="T272" s="381">
        <v>6</v>
      </c>
      <c r="U272" s="381"/>
      <c r="V272" s="381"/>
      <c r="W272" s="381"/>
      <c r="X272" s="381"/>
      <c r="Y272" s="381"/>
      <c r="Z272" s="381"/>
      <c r="AA272" s="381"/>
      <c r="AB272" s="439"/>
      <c r="AL272" s="26"/>
      <c r="AM272" s="26"/>
      <c r="AN272" s="26"/>
      <c r="AO272" s="26"/>
      <c r="AP272" s="26"/>
      <c r="AQ272" s="26"/>
    </row>
    <row r="273" spans="1:43" ht="18" customHeight="1">
      <c r="A273" s="514">
        <v>45840</v>
      </c>
      <c r="B273" s="646" t="s">
        <v>17667</v>
      </c>
      <c r="C273" s="414" t="s">
        <v>17668</v>
      </c>
      <c r="D273" s="353" t="str">
        <f>+IFERROR(INDEX('Mã KH'!$C$2:$C$4988,MATCH('Vin Hà nội  tháng 02'!$C273,'Mã KH'!$A$2:$A$4988,0)),"")</f>
        <v>124 Thanh Ấm, Thị trấn Vân Đình, Huyện Ứng Hòa, HN</v>
      </c>
      <c r="E273" s="439">
        <v>4168334841</v>
      </c>
      <c r="F273" s="390"/>
      <c r="G273" s="390"/>
      <c r="H273" s="390"/>
      <c r="I273" s="390"/>
      <c r="J273" s="390"/>
      <c r="K273" s="390"/>
      <c r="L273" s="390"/>
      <c r="M273" s="390">
        <v>10</v>
      </c>
      <c r="N273" s="390"/>
      <c r="O273" s="390">
        <v>15</v>
      </c>
      <c r="P273" s="390"/>
      <c r="Q273" s="390">
        <v>5</v>
      </c>
      <c r="R273" s="390"/>
      <c r="S273" s="381">
        <v>5</v>
      </c>
      <c r="T273" s="381">
        <v>5</v>
      </c>
      <c r="U273" s="381">
        <v>5</v>
      </c>
      <c r="V273" s="381"/>
      <c r="W273" s="381"/>
      <c r="X273" s="381"/>
      <c r="Y273" s="381"/>
      <c r="Z273" s="381"/>
      <c r="AA273" s="381"/>
      <c r="AB273" s="652" t="s">
        <v>17685</v>
      </c>
      <c r="AL273" s="26"/>
      <c r="AM273" s="26"/>
      <c r="AN273" s="26"/>
      <c r="AO273" s="26"/>
      <c r="AP273" s="26"/>
      <c r="AQ273" s="26"/>
    </row>
    <row r="274" spans="1:43" ht="18" customHeight="1">
      <c r="A274" s="514">
        <v>45840</v>
      </c>
      <c r="B274" s="578"/>
      <c r="C274" s="414" t="s">
        <v>17669</v>
      </c>
      <c r="D274" s="353" t="str">
        <f>+IFERROR(INDEX('Mã KH'!$C$2:$C$4988,MATCH('Vin Hà nội  tháng 02'!$C274,'Mã KH'!$A$2:$A$4988,0)),"")</f>
        <v>Thôn Động Phí, Xã Phương Tú, Huyện Ứng Hòa, HN</v>
      </c>
      <c r="E274" s="439">
        <v>4168335083</v>
      </c>
      <c r="F274" s="390"/>
      <c r="G274" s="390"/>
      <c r="H274" s="390"/>
      <c r="I274" s="390"/>
      <c r="J274" s="390"/>
      <c r="K274" s="390"/>
      <c r="L274" s="390"/>
      <c r="M274" s="390">
        <v>10</v>
      </c>
      <c r="N274" s="390"/>
      <c r="O274" s="390">
        <v>11</v>
      </c>
      <c r="P274" s="390"/>
      <c r="Q274" s="390">
        <v>3</v>
      </c>
      <c r="R274" s="390"/>
      <c r="S274" s="381">
        <v>3</v>
      </c>
      <c r="T274" s="381"/>
      <c r="U274" s="381">
        <v>3</v>
      </c>
      <c r="V274" s="381"/>
      <c r="W274" s="381"/>
      <c r="X274" s="381"/>
      <c r="Y274" s="381"/>
      <c r="Z274" s="381"/>
      <c r="AA274" s="381"/>
      <c r="AB274" s="439"/>
      <c r="AL274" s="26"/>
      <c r="AM274" s="26"/>
      <c r="AN274" s="26"/>
      <c r="AO274" s="26"/>
      <c r="AP274" s="26"/>
      <c r="AQ274" s="26"/>
    </row>
    <row r="275" spans="1:43" ht="18" customHeight="1">
      <c r="A275" s="514">
        <v>45840</v>
      </c>
      <c r="B275" s="578"/>
      <c r="C275" s="414" t="s">
        <v>17670</v>
      </c>
      <c r="D275" s="353" t="str">
        <f>+IFERROR(INDEX('Mã KH'!$C$2:$C$4988,MATCH('Vin Hà nội  tháng 02'!$C275,'Mã KH'!$A$2:$A$4988,0)),"")</f>
        <v>Thôn Chẩn Kỳ, X. Trung Tú, H. Ứng Hòa, HN</v>
      </c>
      <c r="E275" s="439">
        <v>4168335046</v>
      </c>
      <c r="F275" s="390"/>
      <c r="G275" s="390"/>
      <c r="H275" s="390"/>
      <c r="I275" s="390"/>
      <c r="J275" s="390"/>
      <c r="K275" s="390"/>
      <c r="L275" s="390"/>
      <c r="M275" s="390">
        <v>20</v>
      </c>
      <c r="N275" s="390"/>
      <c r="O275" s="390">
        <v>10</v>
      </c>
      <c r="P275" s="390"/>
      <c r="Q275" s="390"/>
      <c r="R275" s="390"/>
      <c r="S275" s="381"/>
      <c r="T275" s="381"/>
      <c r="U275" s="381"/>
      <c r="V275" s="381"/>
      <c r="W275" s="381"/>
      <c r="X275" s="381"/>
      <c r="Y275" s="381"/>
      <c r="Z275" s="381"/>
      <c r="AA275" s="381"/>
      <c r="AB275" s="439"/>
      <c r="AL275" s="26"/>
      <c r="AM275" s="26"/>
      <c r="AN275" s="26"/>
      <c r="AO275" s="26"/>
      <c r="AP275" s="26"/>
      <c r="AQ275" s="26"/>
    </row>
    <row r="276" spans="1:43" ht="18" customHeight="1">
      <c r="A276" s="514">
        <v>45840</v>
      </c>
      <c r="B276" s="578"/>
      <c r="C276" s="414" t="s">
        <v>17671</v>
      </c>
      <c r="D276" s="353" t="str">
        <f>+IFERROR(INDEX('Mã KH'!$C$2:$C$4988,MATCH('Vin Hà nội  tháng 02'!$C276,'Mã KH'!$A$2:$A$4988,0)),"")</f>
        <v>95 Ba Thá, Xã Viên An, Huyện Ứng Hòa, HN</v>
      </c>
      <c r="E276" s="439">
        <v>4168334780</v>
      </c>
      <c r="F276" s="390"/>
      <c r="G276" s="390"/>
      <c r="H276" s="390"/>
      <c r="I276" s="390"/>
      <c r="J276" s="390"/>
      <c r="K276" s="390"/>
      <c r="L276" s="390"/>
      <c r="M276" s="390">
        <v>5</v>
      </c>
      <c r="N276" s="390"/>
      <c r="O276" s="390">
        <v>8</v>
      </c>
      <c r="P276" s="390"/>
      <c r="Q276" s="390"/>
      <c r="R276" s="390"/>
      <c r="S276" s="381"/>
      <c r="T276" s="381"/>
      <c r="U276" s="381"/>
      <c r="V276" s="381"/>
      <c r="W276" s="381"/>
      <c r="X276" s="381"/>
      <c r="Y276" s="381"/>
      <c r="Z276" s="381"/>
      <c r="AA276" s="381"/>
      <c r="AB276" s="439"/>
      <c r="AL276" s="26"/>
      <c r="AM276" s="26"/>
      <c r="AN276" s="26"/>
      <c r="AO276" s="26"/>
      <c r="AP276" s="26"/>
      <c r="AQ276" s="26"/>
    </row>
    <row r="277" spans="1:43" ht="18" customHeight="1">
      <c r="A277" s="514">
        <v>45840</v>
      </c>
      <c r="B277" s="578"/>
      <c r="C277" s="414" t="s">
        <v>17672</v>
      </c>
      <c r="D277" s="353" t="str">
        <f>+IFERROR(INDEX('Mã KH'!$C$2:$C$4988,MATCH('Vin Hà nội  tháng 02'!$C277,'Mã KH'!$A$2:$A$4988,0)),"")</f>
        <v>85 Lê Lợi, Thị Trấn Vân Đình, Huyện Ứng Hòa, HN</v>
      </c>
      <c r="E277" s="439" t="s">
        <v>17279</v>
      </c>
      <c r="F277" s="390"/>
      <c r="G277" s="390"/>
      <c r="H277" s="390"/>
      <c r="I277" s="390"/>
      <c r="J277" s="390"/>
      <c r="K277" s="390"/>
      <c r="L277" s="390"/>
      <c r="M277" s="390"/>
      <c r="N277" s="390"/>
      <c r="O277" s="390">
        <v>20</v>
      </c>
      <c r="P277" s="390"/>
      <c r="Q277" s="390"/>
      <c r="R277" s="390"/>
      <c r="S277" s="381">
        <v>5</v>
      </c>
      <c r="T277" s="381"/>
      <c r="U277" s="381"/>
      <c r="V277" s="381"/>
      <c r="W277" s="381"/>
      <c r="X277" s="381"/>
      <c r="Y277" s="381"/>
      <c r="Z277" s="381"/>
      <c r="AA277" s="381"/>
      <c r="AB277" s="439"/>
      <c r="AL277" s="26"/>
      <c r="AM277" s="26"/>
      <c r="AN277" s="26"/>
      <c r="AO277" s="26"/>
      <c r="AP277" s="26"/>
      <c r="AQ277" s="26"/>
    </row>
    <row r="278" spans="1:43" ht="18" customHeight="1">
      <c r="A278" s="514">
        <v>45840</v>
      </c>
      <c r="B278" s="578"/>
      <c r="C278" s="414" t="s">
        <v>17673</v>
      </c>
      <c r="D278" s="353" t="str">
        <f>+IFERROR(INDEX('Mã KH'!$C$2:$C$4988,MATCH('Vin Hà nội  tháng 02'!$C278,'Mã KH'!$A$2:$A$4988,0)),"")</f>
        <v>Thôn Bặt Ngõ, Xã Liên Bạt, Huyện Ứng Hòa, HN</v>
      </c>
      <c r="E278" s="439">
        <v>4168335116</v>
      </c>
      <c r="F278" s="390"/>
      <c r="G278" s="390"/>
      <c r="H278" s="390"/>
      <c r="I278" s="390"/>
      <c r="J278" s="390"/>
      <c r="K278" s="390"/>
      <c r="L278" s="390"/>
      <c r="M278" s="390">
        <v>7</v>
      </c>
      <c r="N278" s="390"/>
      <c r="O278" s="390">
        <v>15</v>
      </c>
      <c r="P278" s="390"/>
      <c r="Q278" s="390"/>
      <c r="R278" s="390"/>
      <c r="S278" s="381">
        <v>10</v>
      </c>
      <c r="T278" s="381"/>
      <c r="U278" s="381"/>
      <c r="V278" s="381"/>
      <c r="W278" s="381"/>
      <c r="X278" s="381"/>
      <c r="Y278" s="381"/>
      <c r="Z278" s="381"/>
      <c r="AA278" s="381"/>
      <c r="AB278" s="439"/>
      <c r="AL278" s="26"/>
      <c r="AM278" s="26"/>
      <c r="AN278" s="26"/>
      <c r="AO278" s="26"/>
      <c r="AP278" s="26"/>
      <c r="AQ278" s="26"/>
    </row>
    <row r="279" spans="1:43" ht="18" customHeight="1">
      <c r="A279" s="514">
        <v>45840</v>
      </c>
      <c r="B279" s="646" t="s">
        <v>17552</v>
      </c>
      <c r="C279" s="414" t="s">
        <v>9081</v>
      </c>
      <c r="D279" s="353" t="str">
        <f>+IFERROR(INDEX('Mã KH'!$C$2:$C$4988,MATCH('Vin Hà nội  tháng 02'!$C279,'Mã KH'!$A$2:$A$4988,0)),"")</f>
        <v>Số 120 QL21, Thôn Tảo Dương, Xã Hồng Dương, Huyện Thanh Oai, HN</v>
      </c>
      <c r="E279" s="439">
        <v>4168334751</v>
      </c>
      <c r="F279" s="390"/>
      <c r="G279" s="390"/>
      <c r="H279" s="390"/>
      <c r="I279" s="390"/>
      <c r="J279" s="390"/>
      <c r="K279" s="390"/>
      <c r="L279" s="390"/>
      <c r="M279" s="390">
        <v>1</v>
      </c>
      <c r="N279" s="390"/>
      <c r="O279" s="390">
        <v>5</v>
      </c>
      <c r="P279" s="390"/>
      <c r="Q279" s="390"/>
      <c r="R279" s="390"/>
      <c r="S279" s="381"/>
      <c r="T279" s="381"/>
      <c r="U279" s="381"/>
      <c r="V279" s="381"/>
      <c r="W279" s="381"/>
      <c r="X279" s="381"/>
      <c r="Y279" s="381"/>
      <c r="Z279" s="381"/>
      <c r="AA279" s="381"/>
      <c r="AB279" s="439"/>
      <c r="AL279" s="26"/>
      <c r="AM279" s="26"/>
      <c r="AN279" s="26"/>
      <c r="AO279" s="26"/>
      <c r="AP279" s="26"/>
      <c r="AQ279" s="26"/>
    </row>
    <row r="280" spans="1:43" ht="18" customHeight="1">
      <c r="A280" s="514">
        <v>45840</v>
      </c>
      <c r="B280" s="578"/>
      <c r="C280" s="414" t="s">
        <v>9221</v>
      </c>
      <c r="D280" s="353" t="str">
        <f>+IFERROR(INDEX('Mã KH'!$C$2:$C$4988,MATCH('Vin Hà nội  tháng 02'!$C280,'Mã KH'!$A$2:$A$4988,0)),"")</f>
        <v>Số 94 Phố Kim Bài, Thị trấn Kim Bài, Huyện Thanh Oai, HN</v>
      </c>
      <c r="E280" s="439">
        <v>4168334836</v>
      </c>
      <c r="F280" s="390"/>
      <c r="G280" s="390"/>
      <c r="H280" s="390"/>
      <c r="I280" s="390"/>
      <c r="J280" s="390"/>
      <c r="K280" s="390"/>
      <c r="L280" s="390"/>
      <c r="M280" s="390">
        <v>20</v>
      </c>
      <c r="N280" s="390"/>
      <c r="O280" s="390">
        <v>23</v>
      </c>
      <c r="P280" s="390"/>
      <c r="Q280" s="390">
        <v>10</v>
      </c>
      <c r="R280" s="390"/>
      <c r="S280" s="381">
        <v>7</v>
      </c>
      <c r="T280" s="381">
        <v>4</v>
      </c>
      <c r="U280" s="381"/>
      <c r="V280" s="381"/>
      <c r="W280" s="381"/>
      <c r="X280" s="381"/>
      <c r="Y280" s="381"/>
      <c r="Z280" s="381"/>
      <c r="AA280" s="381"/>
      <c r="AB280" s="439"/>
      <c r="AL280" s="26"/>
      <c r="AM280" s="26"/>
      <c r="AN280" s="26"/>
      <c r="AO280" s="26"/>
      <c r="AP280" s="26"/>
      <c r="AQ280" s="26"/>
    </row>
    <row r="281" spans="1:43" ht="18" customHeight="1">
      <c r="A281" s="514">
        <v>45840</v>
      </c>
      <c r="B281" s="646" t="s">
        <v>17674</v>
      </c>
      <c r="C281" s="414" t="s">
        <v>17675</v>
      </c>
      <c r="D281" s="353" t="str">
        <f>+IFERROR(INDEX('Mã KH'!$C$2:$C$4988,MATCH('Vin Hà nội  tháng 02'!$C281,'Mã KH'!$A$2:$A$4988,0)),"")</f>
        <v>Thôn Phượng Đồng, xã Phụng Châu, huyện Chương Mỹ, HN</v>
      </c>
      <c r="E281" s="439">
        <v>4168334983</v>
      </c>
      <c r="F281" s="390"/>
      <c r="G281" s="390"/>
      <c r="H281" s="390"/>
      <c r="I281" s="390"/>
      <c r="J281" s="390"/>
      <c r="K281" s="390"/>
      <c r="L281" s="390"/>
      <c r="M281" s="390">
        <v>8</v>
      </c>
      <c r="N281" s="390"/>
      <c r="O281" s="390">
        <v>11</v>
      </c>
      <c r="P281" s="390"/>
      <c r="Q281" s="390"/>
      <c r="R281" s="390"/>
      <c r="S281" s="381"/>
      <c r="T281" s="381"/>
      <c r="U281" s="381"/>
      <c r="V281" s="381"/>
      <c r="W281" s="381"/>
      <c r="X281" s="381"/>
      <c r="Y281" s="381"/>
      <c r="Z281" s="381"/>
      <c r="AA281" s="381"/>
      <c r="AB281" s="439"/>
      <c r="AL281" s="26"/>
      <c r="AM281" s="26"/>
      <c r="AN281" s="26"/>
      <c r="AO281" s="26"/>
      <c r="AP281" s="26"/>
      <c r="AQ281" s="26"/>
    </row>
    <row r="282" spans="1:43" ht="18" customHeight="1">
      <c r="A282" s="514">
        <v>45840</v>
      </c>
      <c r="B282" s="578"/>
      <c r="C282" s="414" t="s">
        <v>17030</v>
      </c>
      <c r="D282" s="353" t="str">
        <f>+IFERROR(INDEX('Mã KH'!$C$2:$C$4988,MATCH('Vin Hà nội  tháng 02'!$C282,'Mã KH'!$A$2:$A$4988,0)),"")</f>
        <v xml:space="preserve">đội 2 , đồng nanh , tiên phương , chương mỹ , hà nội </v>
      </c>
      <c r="E282" s="439">
        <v>4168334506</v>
      </c>
      <c r="F282" s="390"/>
      <c r="G282" s="390"/>
      <c r="H282" s="390"/>
      <c r="I282" s="390"/>
      <c r="J282" s="390"/>
      <c r="K282" s="390"/>
      <c r="L282" s="390"/>
      <c r="M282" s="390">
        <v>6</v>
      </c>
      <c r="N282" s="390"/>
      <c r="O282" s="390">
        <v>10</v>
      </c>
      <c r="P282" s="390"/>
      <c r="Q282" s="390">
        <v>5</v>
      </c>
      <c r="R282" s="390"/>
      <c r="S282" s="381">
        <v>5</v>
      </c>
      <c r="T282" s="381"/>
      <c r="U282" s="381"/>
      <c r="V282" s="381"/>
      <c r="W282" s="381"/>
      <c r="X282" s="381"/>
      <c r="Y282" s="381"/>
      <c r="Z282" s="381"/>
      <c r="AA282" s="381"/>
      <c r="AB282" s="439"/>
      <c r="AL282" s="26"/>
      <c r="AM282" s="26"/>
      <c r="AN282" s="26"/>
      <c r="AO282" s="26"/>
      <c r="AP282" s="26"/>
      <c r="AQ282" s="26"/>
    </row>
    <row r="283" spans="1:43" ht="18" customHeight="1">
      <c r="A283" s="514">
        <v>45840</v>
      </c>
      <c r="B283" s="578"/>
      <c r="C283" s="414" t="s">
        <v>17676</v>
      </c>
      <c r="D283" s="353" t="str">
        <f>+IFERROR(INDEX('Mã KH'!$C$2:$C$4988,MATCH('Vin Hà nội  tháng 02'!$C283,'Mã KH'!$A$2:$A$4988,0)),"")</f>
        <v>Số 16 Hòa Sơn, Thị trấn Chúc Sơn, Huyện Chương Mỹ, HN</v>
      </c>
      <c r="E283" s="439">
        <v>4168334746</v>
      </c>
      <c r="F283" s="390"/>
      <c r="G283" s="390"/>
      <c r="H283" s="390"/>
      <c r="I283" s="390"/>
      <c r="J283" s="390"/>
      <c r="K283" s="390"/>
      <c r="L283" s="390"/>
      <c r="M283" s="390">
        <v>11</v>
      </c>
      <c r="N283" s="390"/>
      <c r="O283" s="390">
        <v>25</v>
      </c>
      <c r="P283" s="390"/>
      <c r="Q283" s="390"/>
      <c r="R283" s="390"/>
      <c r="S283" s="381"/>
      <c r="T283" s="381"/>
      <c r="U283" s="381"/>
      <c r="V283" s="381"/>
      <c r="W283" s="381"/>
      <c r="X283" s="381"/>
      <c r="Y283" s="381"/>
      <c r="Z283" s="381"/>
      <c r="AA283" s="381"/>
      <c r="AB283" s="439"/>
      <c r="AL283" s="26"/>
      <c r="AM283" s="26"/>
      <c r="AN283" s="26"/>
      <c r="AO283" s="26"/>
      <c r="AP283" s="26"/>
      <c r="AQ283" s="26"/>
    </row>
    <row r="284" spans="1:43" ht="18" customHeight="1">
      <c r="A284" s="514">
        <v>45840</v>
      </c>
      <c r="B284" s="578"/>
      <c r="C284" s="414" t="s">
        <v>17677</v>
      </c>
      <c r="D284" s="353" t="str">
        <f>+IFERROR(INDEX('Mã KH'!$C$2:$C$4988,MATCH('Vin Hà nội  tháng 02'!$C284,'Mã KH'!$A$2:$A$4988,0)),"")</f>
        <v>Số 15 Yên Sơn, Thị Trấn Chúc Sơn, Huyện Chương Mỹ, HN</v>
      </c>
      <c r="E284" s="439" t="s">
        <v>17279</v>
      </c>
      <c r="F284" s="390"/>
      <c r="G284" s="390"/>
      <c r="H284" s="390"/>
      <c r="I284" s="390"/>
      <c r="J284" s="390"/>
      <c r="K284" s="390"/>
      <c r="L284" s="390"/>
      <c r="M284" s="390">
        <v>5</v>
      </c>
      <c r="N284" s="390"/>
      <c r="O284" s="390">
        <v>10</v>
      </c>
      <c r="P284" s="390"/>
      <c r="Q284" s="390"/>
      <c r="R284" s="390"/>
      <c r="S284" s="381">
        <v>5</v>
      </c>
      <c r="T284" s="381"/>
      <c r="U284" s="381"/>
      <c r="V284" s="381"/>
      <c r="W284" s="381"/>
      <c r="X284" s="381"/>
      <c r="Y284" s="381"/>
      <c r="Z284" s="381"/>
      <c r="AA284" s="381"/>
      <c r="AB284" s="439"/>
      <c r="AL284" s="26"/>
      <c r="AM284" s="26"/>
      <c r="AN284" s="26"/>
      <c r="AO284" s="26"/>
      <c r="AP284" s="26"/>
      <c r="AQ284" s="26"/>
    </row>
    <row r="285" spans="1:43" ht="18" customHeight="1">
      <c r="A285" s="514">
        <v>45840</v>
      </c>
      <c r="B285" s="578"/>
      <c r="C285" s="414" t="s">
        <v>17678</v>
      </c>
      <c r="D285" s="353" t="str">
        <f>+IFERROR(INDEX('Mã KH'!$C$2:$C$4988,MATCH('Vin Hà nội  tháng 02'!$C285,'Mã KH'!$A$2:$A$4988,0)),"")</f>
        <v>Số 118 Hòa Sơn, Thị Trấn Chúc Sơn, Huyện Chương Mỹ, HN</v>
      </c>
      <c r="E285" s="439" t="s">
        <v>17279</v>
      </c>
      <c r="F285" s="390"/>
      <c r="G285" s="390"/>
      <c r="H285" s="390"/>
      <c r="I285" s="390"/>
      <c r="J285" s="390"/>
      <c r="K285" s="390"/>
      <c r="L285" s="390"/>
      <c r="M285" s="390">
        <v>10</v>
      </c>
      <c r="N285" s="390"/>
      <c r="O285" s="390">
        <v>10</v>
      </c>
      <c r="P285" s="390"/>
      <c r="Q285" s="390"/>
      <c r="R285" s="390"/>
      <c r="S285" s="381"/>
      <c r="T285" s="381"/>
      <c r="U285" s="381"/>
      <c r="V285" s="381"/>
      <c r="W285" s="381"/>
      <c r="X285" s="381"/>
      <c r="Y285" s="381"/>
      <c r="Z285" s="381"/>
      <c r="AA285" s="381"/>
      <c r="AB285" s="439"/>
      <c r="AL285" s="26"/>
      <c r="AM285" s="26"/>
      <c r="AN285" s="26"/>
      <c r="AO285" s="26"/>
      <c r="AP285" s="26"/>
      <c r="AQ285" s="26"/>
    </row>
    <row r="286" spans="1:43" ht="18" customHeight="1">
      <c r="A286" s="514">
        <v>45840</v>
      </c>
      <c r="B286" s="578"/>
      <c r="C286" s="414" t="s">
        <v>9404</v>
      </c>
      <c r="D286" s="353" t="str">
        <f>+IFERROR(INDEX('Mã KH'!$C$2:$C$4988,MATCH('Vin Hà nội  tháng 02'!$C286,'Mã KH'!$A$2:$A$4988,0)),"")</f>
        <v>Xóm Tân Minh, Thôn Yên Trường 2, Xã Trường Yên, Huyện Chương Mỹ, HN</v>
      </c>
      <c r="E286" s="439">
        <v>4168334922</v>
      </c>
      <c r="F286" s="390"/>
      <c r="G286" s="390"/>
      <c r="H286" s="390"/>
      <c r="I286" s="390"/>
      <c r="J286" s="390"/>
      <c r="K286" s="390"/>
      <c r="L286" s="390"/>
      <c r="M286" s="390">
        <v>7</v>
      </c>
      <c r="N286" s="390"/>
      <c r="O286" s="390">
        <v>8</v>
      </c>
      <c r="P286" s="390"/>
      <c r="Q286" s="390"/>
      <c r="R286" s="390"/>
      <c r="S286" s="381"/>
      <c r="T286" s="381"/>
      <c r="U286" s="381"/>
      <c r="V286" s="381"/>
      <c r="W286" s="381"/>
      <c r="X286" s="381"/>
      <c r="Y286" s="381"/>
      <c r="Z286" s="381"/>
      <c r="AA286" s="381"/>
      <c r="AB286" s="439"/>
      <c r="AL286" s="26"/>
      <c r="AM286" s="26"/>
      <c r="AN286" s="26"/>
      <c r="AO286" s="26"/>
      <c r="AP286" s="26"/>
      <c r="AQ286" s="26"/>
    </row>
    <row r="287" spans="1:43" ht="18" customHeight="1">
      <c r="A287" s="514">
        <v>45840</v>
      </c>
      <c r="B287" s="578"/>
      <c r="C287" s="414" t="s">
        <v>17679</v>
      </c>
      <c r="D287" s="353" t="str">
        <f>+IFERROR(INDEX('Mã KH'!$C$2:$C$4988,MATCH('Vin Hà nội  tháng 02'!$C287,'Mã KH'!$A$2:$A$4988,0)),"")</f>
        <v>Số 13, Tổ 3 Tân Xuân, TT Xuân Mai, Huyện Chương Mỹ, HN</v>
      </c>
      <c r="E287" s="439">
        <v>4168335016</v>
      </c>
      <c r="F287" s="390"/>
      <c r="G287" s="390"/>
      <c r="H287" s="390"/>
      <c r="I287" s="390"/>
      <c r="J287" s="390"/>
      <c r="K287" s="390"/>
      <c r="L287" s="390"/>
      <c r="M287" s="390">
        <v>10</v>
      </c>
      <c r="N287" s="390"/>
      <c r="O287" s="390">
        <v>10</v>
      </c>
      <c r="P287" s="390"/>
      <c r="Q287" s="390"/>
      <c r="R287" s="390"/>
      <c r="S287" s="381"/>
      <c r="T287" s="381">
        <v>5</v>
      </c>
      <c r="U287" s="381">
        <v>5</v>
      </c>
      <c r="V287" s="381"/>
      <c r="W287" s="381"/>
      <c r="X287" s="381"/>
      <c r="Y287" s="381"/>
      <c r="Z287" s="381"/>
      <c r="AA287" s="381"/>
      <c r="AB287" s="439"/>
      <c r="AL287" s="26"/>
      <c r="AM287" s="26"/>
      <c r="AN287" s="26"/>
      <c r="AO287" s="26"/>
      <c r="AP287" s="26"/>
      <c r="AQ287" s="26"/>
    </row>
    <row r="288" spans="1:43" ht="18" customHeight="1">
      <c r="A288" s="514">
        <v>45840</v>
      </c>
      <c r="B288" s="578"/>
      <c r="C288" s="414" t="s">
        <v>17047</v>
      </c>
      <c r="D288" s="353" t="str">
        <f>+IFERROR(INDEX('Mã KH'!$C$2:$C$4988,MATCH('Vin Hà nội  tháng 02'!$C288,'Mã KH'!$A$2:$A$4988,0)),"")</f>
        <v>144 , tổ tự quản 3. tdp tân xuân , tt xuân mai , chương mỹ , hà nội</v>
      </c>
      <c r="E288" s="439">
        <v>4168334505</v>
      </c>
      <c r="F288" s="390"/>
      <c r="G288" s="390"/>
      <c r="H288" s="390"/>
      <c r="I288" s="390"/>
      <c r="J288" s="390"/>
      <c r="K288" s="390"/>
      <c r="L288" s="390"/>
      <c r="M288" s="390">
        <v>15</v>
      </c>
      <c r="N288" s="390"/>
      <c r="O288" s="390">
        <v>14</v>
      </c>
      <c r="P288" s="390"/>
      <c r="Q288" s="390"/>
      <c r="R288" s="390"/>
      <c r="S288" s="381">
        <v>20</v>
      </c>
      <c r="T288" s="381">
        <v>10</v>
      </c>
      <c r="U288" s="381"/>
      <c r="V288" s="381"/>
      <c r="W288" s="381"/>
      <c r="X288" s="381"/>
      <c r="Y288" s="381"/>
      <c r="Z288" s="381"/>
      <c r="AA288" s="381"/>
      <c r="AB288" s="439"/>
      <c r="AL288" s="26"/>
      <c r="AM288" s="26"/>
      <c r="AN288" s="26"/>
      <c r="AO288" s="26"/>
      <c r="AP288" s="26"/>
      <c r="AQ288" s="26"/>
    </row>
    <row r="289" spans="1:43" ht="18" customHeight="1">
      <c r="A289" s="514">
        <v>45840</v>
      </c>
      <c r="B289" s="578"/>
      <c r="C289" s="414" t="s">
        <v>9418</v>
      </c>
      <c r="D289" s="353" t="str">
        <f>+IFERROR(INDEX('Mã KH'!$C$2:$C$4988,MATCH('Vin Hà nội  tháng 02'!$C289,'Mã KH'!$A$2:$A$4988,0)),"")</f>
        <v>Thôn Xuân Trung, Xã Thủy Xuân Tiên, Huyện Chương Mỹ, HN</v>
      </c>
      <c r="E289" s="439">
        <v>4168334946</v>
      </c>
      <c r="F289" s="390"/>
      <c r="G289" s="390"/>
      <c r="H289" s="390"/>
      <c r="I289" s="390"/>
      <c r="J289" s="390"/>
      <c r="K289" s="390"/>
      <c r="L289" s="390"/>
      <c r="M289" s="390">
        <v>6</v>
      </c>
      <c r="N289" s="390"/>
      <c r="O289" s="390">
        <v>19</v>
      </c>
      <c r="P289" s="390"/>
      <c r="Q289" s="390"/>
      <c r="R289" s="390"/>
      <c r="S289" s="381"/>
      <c r="T289" s="381"/>
      <c r="U289" s="381"/>
      <c r="V289" s="381"/>
      <c r="W289" s="381"/>
      <c r="X289" s="381"/>
      <c r="Y289" s="381"/>
      <c r="Z289" s="381"/>
      <c r="AA289" s="381"/>
      <c r="AB289" s="439"/>
      <c r="AL289" s="26"/>
      <c r="AM289" s="26"/>
      <c r="AN289" s="26"/>
      <c r="AO289" s="26"/>
      <c r="AP289" s="26"/>
      <c r="AQ289" s="26"/>
    </row>
    <row r="290" spans="1:43" ht="18" customHeight="1">
      <c r="A290" s="514">
        <v>45840</v>
      </c>
      <c r="B290" s="578"/>
      <c r="C290" s="414" t="s">
        <v>17680</v>
      </c>
      <c r="D290" s="353" t="str">
        <f>+IFERROR(INDEX('Mã KH'!$C$2:$C$4988,MATCH('Vin Hà nội  tháng 02'!$C290,'Mã KH'!$A$2:$A$4988,0)),"")</f>
        <v>thôn đông tiến , huyện chương mỹ ,tp.HN</v>
      </c>
      <c r="E290" s="439">
        <v>4168334536</v>
      </c>
      <c r="F290" s="390"/>
      <c r="G290" s="390"/>
      <c r="H290" s="390"/>
      <c r="I290" s="390"/>
      <c r="J290" s="390"/>
      <c r="K290" s="390"/>
      <c r="L290" s="390"/>
      <c r="M290" s="390"/>
      <c r="N290" s="390"/>
      <c r="O290" s="390">
        <v>15</v>
      </c>
      <c r="P290" s="390"/>
      <c r="Q290" s="390"/>
      <c r="R290" s="390"/>
      <c r="S290" s="381"/>
      <c r="T290" s="381"/>
      <c r="U290" s="381"/>
      <c r="V290" s="381"/>
      <c r="W290" s="381"/>
      <c r="X290" s="381"/>
      <c r="Y290" s="381"/>
      <c r="Z290" s="381"/>
      <c r="AA290" s="381"/>
      <c r="AB290" s="439"/>
      <c r="AL290" s="26"/>
      <c r="AM290" s="26"/>
      <c r="AN290" s="26"/>
      <c r="AO290" s="26"/>
      <c r="AP290" s="26"/>
      <c r="AQ290" s="26"/>
    </row>
    <row r="291" spans="1:43" ht="18" customHeight="1">
      <c r="A291" s="514">
        <v>45840</v>
      </c>
      <c r="B291" s="578"/>
      <c r="C291" s="414" t="s">
        <v>9694</v>
      </c>
      <c r="D291" s="353" t="str">
        <f>+IFERROR(INDEX('Mã KH'!$C$2:$C$4988,MATCH('Vin Hà nội  tháng 02'!$C291,'Mã KH'!$A$2:$A$4988,0)),"")</f>
        <v>Thôn Hòa Bình, Xã Hoàng Văn Thụ, Huyện Chương Mỹ, HN</v>
      </c>
      <c r="E291" s="439" t="s">
        <v>17279</v>
      </c>
      <c r="F291" s="390"/>
      <c r="G291" s="390"/>
      <c r="H291" s="390"/>
      <c r="I291" s="390"/>
      <c r="J291" s="390"/>
      <c r="K291" s="390"/>
      <c r="L291" s="390"/>
      <c r="M291" s="390">
        <v>10</v>
      </c>
      <c r="N291" s="390"/>
      <c r="O291" s="390">
        <v>10</v>
      </c>
      <c r="P291" s="390"/>
      <c r="Q291" s="390"/>
      <c r="R291" s="390"/>
      <c r="S291" s="381"/>
      <c r="T291" s="381"/>
      <c r="U291" s="381"/>
      <c r="V291" s="381"/>
      <c r="W291" s="381"/>
      <c r="X291" s="381"/>
      <c r="Y291" s="381"/>
      <c r="Z291" s="381"/>
      <c r="AA291" s="381"/>
      <c r="AB291" s="439"/>
      <c r="AL291" s="26"/>
      <c r="AM291" s="26"/>
      <c r="AN291" s="26"/>
      <c r="AO291" s="26"/>
      <c r="AP291" s="26"/>
      <c r="AQ291" s="26"/>
    </row>
    <row r="292" spans="1:43" ht="18" customHeight="1">
      <c r="A292" s="514">
        <v>45840</v>
      </c>
      <c r="B292" s="646" t="s">
        <v>17278</v>
      </c>
      <c r="C292" s="414" t="s">
        <v>9632</v>
      </c>
      <c r="D292" s="353" t="str">
        <f>+IFERROR(INDEX('Mã KH'!$C$2:$C$4988,MATCH('Vin Hà nội  tháng 02'!$C292,'Mã KH'!$A$2:$A$4988,0)),"")</f>
        <v>Thôn Trung, Xã Thượng Lâm, Huyện Mỹ Đức, HN</v>
      </c>
      <c r="E292" s="439">
        <v>4168335052</v>
      </c>
      <c r="F292" s="390"/>
      <c r="G292" s="390"/>
      <c r="H292" s="390"/>
      <c r="I292" s="390"/>
      <c r="J292" s="390"/>
      <c r="K292" s="390"/>
      <c r="L292" s="390"/>
      <c r="M292" s="390">
        <v>7</v>
      </c>
      <c r="N292" s="390"/>
      <c r="O292" s="390">
        <v>2</v>
      </c>
      <c r="P292" s="390"/>
      <c r="Q292" s="390"/>
      <c r="R292" s="390"/>
      <c r="S292" s="381"/>
      <c r="T292" s="381"/>
      <c r="U292" s="381"/>
      <c r="V292" s="381"/>
      <c r="W292" s="381"/>
      <c r="X292" s="381"/>
      <c r="Y292" s="381"/>
      <c r="Z292" s="381"/>
      <c r="AA292" s="381"/>
      <c r="AB292" s="439"/>
      <c r="AL292" s="26"/>
      <c r="AM292" s="26"/>
      <c r="AN292" s="26"/>
      <c r="AO292" s="26"/>
      <c r="AP292" s="26"/>
      <c r="AQ292" s="26"/>
    </row>
    <row r="293" spans="1:43" ht="18" customHeight="1">
      <c r="A293" s="514">
        <v>45840</v>
      </c>
      <c r="B293" s="578"/>
      <c r="C293" s="414" t="s">
        <v>9678</v>
      </c>
      <c r="D293" s="353" t="str">
        <f>+IFERROR(INDEX('Mã KH'!$C$2:$C$4988,MATCH('Vin Hà nội  tháng 02'!$C293,'Mã KH'!$A$2:$A$4988,0)),"")</f>
        <v>Thôn Bờ Thồng, Xã Tuy Lai, Huyện Mỹ Đức, HN</v>
      </c>
      <c r="E293" s="439">
        <v>4168335114</v>
      </c>
      <c r="F293" s="390"/>
      <c r="G293" s="390"/>
      <c r="H293" s="390"/>
      <c r="I293" s="390"/>
      <c r="J293" s="390"/>
      <c r="K293" s="390"/>
      <c r="L293" s="390"/>
      <c r="M293" s="390">
        <v>5</v>
      </c>
      <c r="N293" s="390"/>
      <c r="O293" s="390">
        <v>8</v>
      </c>
      <c r="P293" s="390"/>
      <c r="Q293" s="390"/>
      <c r="R293" s="390"/>
      <c r="S293" s="381">
        <v>3</v>
      </c>
      <c r="T293" s="381"/>
      <c r="U293" s="381"/>
      <c r="V293" s="381"/>
      <c r="W293" s="381"/>
      <c r="X293" s="381"/>
      <c r="Y293" s="381"/>
      <c r="Z293" s="381"/>
      <c r="AA293" s="381"/>
      <c r="AB293" s="439"/>
      <c r="AL293" s="26"/>
      <c r="AM293" s="26"/>
      <c r="AN293" s="26"/>
      <c r="AO293" s="26"/>
      <c r="AP293" s="26"/>
      <c r="AQ293" s="26"/>
    </row>
    <row r="294" spans="1:43" ht="18" customHeight="1">
      <c r="A294" s="514">
        <v>45840</v>
      </c>
      <c r="B294" s="578"/>
      <c r="C294" s="414" t="s">
        <v>9361</v>
      </c>
      <c r="D294" s="353" t="str">
        <f>+IFERROR(INDEX('Mã KH'!$C$2:$C$4988,MATCH('Vin Hà nội  tháng 02'!$C294,'Mã KH'!$A$2:$A$4988,0)),"")</f>
        <v>Xóm 4, Thôn Đoan Nữ, Xã An Mỹ, Huyện Mỹ Đức, HN</v>
      </c>
      <c r="E294" s="439">
        <v>4168334914</v>
      </c>
      <c r="F294" s="390"/>
      <c r="G294" s="390"/>
      <c r="H294" s="390"/>
      <c r="I294" s="390"/>
      <c r="J294" s="390"/>
      <c r="K294" s="390"/>
      <c r="L294" s="390"/>
      <c r="M294" s="390">
        <v>9</v>
      </c>
      <c r="N294" s="390"/>
      <c r="O294" s="390">
        <v>8</v>
      </c>
      <c r="P294" s="390"/>
      <c r="Q294" s="390"/>
      <c r="R294" s="390"/>
      <c r="S294" s="381"/>
      <c r="T294" s="381"/>
      <c r="U294" s="381"/>
      <c r="V294" s="381"/>
      <c r="W294" s="381"/>
      <c r="X294" s="381"/>
      <c r="Y294" s="381"/>
      <c r="Z294" s="381"/>
      <c r="AA294" s="381"/>
      <c r="AB294" s="439"/>
      <c r="AL294" s="26"/>
      <c r="AM294" s="26"/>
      <c r="AN294" s="26"/>
      <c r="AO294" s="26"/>
      <c r="AP294" s="26"/>
      <c r="AQ294" s="26"/>
    </row>
    <row r="295" spans="1:43" ht="18" customHeight="1">
      <c r="A295" s="514">
        <v>45840</v>
      </c>
      <c r="B295" s="578"/>
      <c r="C295" s="414" t="s">
        <v>9442</v>
      </c>
      <c r="D295" s="353" t="str">
        <f>+IFERROR(INDEX('Mã KH'!$C$2:$C$4988,MATCH('Vin Hà nội  tháng 02'!$C295,'Mã KH'!$A$2:$A$4988,0)),"")</f>
        <v>Số 99 Đường Đại Nghĩa, Thị Trấn Đại Nghĩa, Huyện Mỹ Đức, HN</v>
      </c>
      <c r="E295" s="439">
        <v>4168334950</v>
      </c>
      <c r="F295" s="390"/>
      <c r="G295" s="390"/>
      <c r="H295" s="390"/>
      <c r="I295" s="390"/>
      <c r="J295" s="390"/>
      <c r="K295" s="390"/>
      <c r="L295" s="390"/>
      <c r="M295" s="390"/>
      <c r="N295" s="390"/>
      <c r="O295" s="390">
        <v>30</v>
      </c>
      <c r="P295" s="390"/>
      <c r="Q295" s="390">
        <v>5</v>
      </c>
      <c r="R295" s="390"/>
      <c r="S295" s="381">
        <v>15</v>
      </c>
      <c r="T295" s="381">
        <v>10</v>
      </c>
      <c r="U295" s="381">
        <v>5</v>
      </c>
      <c r="V295" s="381"/>
      <c r="W295" s="381"/>
      <c r="X295" s="381"/>
      <c r="Y295" s="381"/>
      <c r="Z295" s="381"/>
      <c r="AA295" s="381"/>
      <c r="AB295" s="439"/>
      <c r="AL295" s="26"/>
      <c r="AM295" s="26"/>
      <c r="AN295" s="26"/>
      <c r="AO295" s="26"/>
      <c r="AP295" s="26"/>
      <c r="AQ295" s="26"/>
    </row>
    <row r="296" spans="1:43" ht="18" customHeight="1">
      <c r="A296" s="514">
        <v>45840</v>
      </c>
      <c r="B296" s="578"/>
      <c r="C296" s="414" t="s">
        <v>16236</v>
      </c>
      <c r="D296" s="353" t="str">
        <f>+IFERROR(INDEX('Mã KH'!$C$2:$C$4988,MATCH('Vin Hà nội  tháng 02'!$C296,'Mã KH'!$A$2:$A$4988,0)),"")</f>
        <v>Thôn La Đồng, Xã Hợp Tiến, Huyện Mỹ Đức, TP. HÀ Nội</v>
      </c>
      <c r="E296" s="439">
        <v>4168335151</v>
      </c>
      <c r="F296" s="390"/>
      <c r="G296" s="390"/>
      <c r="H296" s="390"/>
      <c r="I296" s="390"/>
      <c r="J296" s="390"/>
      <c r="K296" s="390"/>
      <c r="L296" s="390"/>
      <c r="M296" s="390"/>
      <c r="N296" s="390"/>
      <c r="O296" s="390">
        <v>11</v>
      </c>
      <c r="P296" s="390"/>
      <c r="Q296" s="390"/>
      <c r="R296" s="390"/>
      <c r="S296" s="381"/>
      <c r="T296" s="381"/>
      <c r="U296" s="381"/>
      <c r="V296" s="381"/>
      <c r="W296" s="381"/>
      <c r="X296" s="381"/>
      <c r="Y296" s="381"/>
      <c r="Z296" s="381"/>
      <c r="AA296" s="381"/>
      <c r="AB296" s="439"/>
      <c r="AL296" s="26"/>
      <c r="AM296" s="26"/>
      <c r="AN296" s="26"/>
      <c r="AO296" s="26"/>
      <c r="AP296" s="26"/>
      <c r="AQ296" s="26"/>
    </row>
    <row r="297" spans="1:43" ht="18" customHeight="1">
      <c r="A297" s="514">
        <v>45840</v>
      </c>
      <c r="B297" s="578"/>
      <c r="C297" s="414" t="s">
        <v>9768</v>
      </c>
      <c r="D297" s="353" t="str">
        <f>+IFERROR(INDEX('Mã KH'!$C$2:$C$4988,MATCH('Vin Hà nội  tháng 02'!$C297,'Mã KH'!$A$2:$A$4988,0)),"")</f>
        <v>Thôn Hạ Sở, Xã Hồng Sơn, Huyện Mỹ Đức, HN</v>
      </c>
      <c r="E297" s="439">
        <v>4168335150</v>
      </c>
      <c r="F297" s="390"/>
      <c r="G297" s="390"/>
      <c r="H297" s="390"/>
      <c r="I297" s="390"/>
      <c r="J297" s="390"/>
      <c r="K297" s="390"/>
      <c r="L297" s="390"/>
      <c r="M297" s="390">
        <v>10</v>
      </c>
      <c r="N297" s="390"/>
      <c r="O297" s="390">
        <v>10</v>
      </c>
      <c r="P297" s="390"/>
      <c r="Q297" s="390"/>
      <c r="R297" s="390"/>
      <c r="S297" s="381"/>
      <c r="T297" s="381"/>
      <c r="U297" s="381"/>
      <c r="V297" s="381"/>
      <c r="W297" s="381"/>
      <c r="X297" s="381"/>
      <c r="Y297" s="381"/>
      <c r="Z297" s="381"/>
      <c r="AA297" s="381"/>
      <c r="AB297" s="439"/>
      <c r="AL297" s="26"/>
      <c r="AM297" s="26"/>
      <c r="AN297" s="26"/>
      <c r="AO297" s="26"/>
      <c r="AP297" s="26"/>
      <c r="AQ297" s="26"/>
    </row>
    <row r="298" spans="1:43" ht="18" customHeight="1">
      <c r="A298" s="514">
        <v>45840</v>
      </c>
      <c r="B298" s="578"/>
      <c r="C298" s="414" t="s">
        <v>9203</v>
      </c>
      <c r="D298" s="353" t="str">
        <f>+IFERROR(INDEX('Mã KH'!$C$2:$C$4988,MATCH('Vin Hà nội  tháng 02'!$C298,'Mã KH'!$A$2:$A$4988,0)),"")</f>
        <v>Thôn Vài, Xã Hợp Thanh, Huyện Mỹ Đức, HN</v>
      </c>
      <c r="E298" s="439">
        <v>4168334813</v>
      </c>
      <c r="F298" s="390"/>
      <c r="G298" s="390"/>
      <c r="H298" s="390"/>
      <c r="I298" s="390"/>
      <c r="J298" s="390"/>
      <c r="K298" s="390"/>
      <c r="L298" s="390"/>
      <c r="M298" s="390">
        <v>10</v>
      </c>
      <c r="N298" s="390"/>
      <c r="O298" s="390">
        <v>15</v>
      </c>
      <c r="P298" s="390"/>
      <c r="Q298" s="390"/>
      <c r="R298" s="390"/>
      <c r="S298" s="381"/>
      <c r="T298" s="381"/>
      <c r="U298" s="381"/>
      <c r="V298" s="381"/>
      <c r="W298" s="381"/>
      <c r="X298" s="381"/>
      <c r="Y298" s="381"/>
      <c r="Z298" s="381"/>
      <c r="AA298" s="381"/>
      <c r="AB298" s="439"/>
      <c r="AL298" s="26"/>
      <c r="AM298" s="26"/>
      <c r="AN298" s="26"/>
      <c r="AO298" s="26"/>
      <c r="AP298" s="26"/>
      <c r="AQ298" s="26"/>
    </row>
    <row r="299" spans="1:43" ht="18" customHeight="1">
      <c r="A299" s="648"/>
      <c r="B299" s="649"/>
      <c r="C299" s="650"/>
      <c r="D299" s="657" t="str">
        <f>+IFERROR(INDEX('Mã KH'!$C$2:$C$4988,MATCH('Vin Hà nội  tháng 02'!$C299,'Mã KH'!$A$2:$A$4988,0)),"")</f>
        <v/>
      </c>
      <c r="E299" s="654"/>
      <c r="F299" s="655"/>
      <c r="G299" s="655"/>
      <c r="H299" s="655"/>
      <c r="I299" s="655"/>
      <c r="J299" s="655"/>
      <c r="K299" s="655"/>
      <c r="L299" s="655"/>
      <c r="M299" s="655"/>
      <c r="N299" s="655"/>
      <c r="O299" s="655"/>
      <c r="P299" s="655"/>
      <c r="Q299" s="655"/>
      <c r="R299" s="655"/>
      <c r="S299" s="656"/>
      <c r="T299" s="656"/>
      <c r="U299" s="656"/>
      <c r="V299" s="656"/>
      <c r="W299" s="656"/>
      <c r="X299" s="656"/>
      <c r="Y299" s="656"/>
      <c r="Z299" s="656"/>
      <c r="AA299" s="656"/>
      <c r="AB299" s="654"/>
      <c r="AL299" s="26"/>
      <c r="AM299" s="26"/>
      <c r="AN299" s="26"/>
      <c r="AO299" s="26"/>
      <c r="AP299" s="26"/>
      <c r="AQ299" s="26"/>
    </row>
    <row r="300" spans="1:43" ht="18" customHeight="1">
      <c r="A300" s="466"/>
      <c r="B300" s="578"/>
      <c r="C300" s="414"/>
      <c r="D300" s="372" t="s">
        <v>17635</v>
      </c>
      <c r="E300" s="439"/>
      <c r="F300" s="390"/>
      <c r="G300" s="390"/>
      <c r="H300" s="390"/>
      <c r="I300" s="390"/>
      <c r="J300" s="390"/>
      <c r="K300" s="390"/>
      <c r="L300" s="390"/>
      <c r="M300" s="390"/>
      <c r="N300" s="390"/>
      <c r="O300" s="390"/>
      <c r="P300" s="390"/>
      <c r="Q300" s="390"/>
      <c r="R300" s="390"/>
      <c r="S300" s="381"/>
      <c r="T300" s="381"/>
      <c r="U300" s="381"/>
      <c r="V300" s="381"/>
      <c r="W300" s="381"/>
      <c r="X300" s="381"/>
      <c r="Y300" s="381"/>
      <c r="Z300" s="381"/>
      <c r="AA300" s="381"/>
      <c r="AB300" s="439"/>
      <c r="AL300" s="26"/>
      <c r="AM300" s="26"/>
      <c r="AN300" s="26"/>
      <c r="AO300" s="26"/>
      <c r="AP300" s="26"/>
      <c r="AQ300" s="26"/>
    </row>
    <row r="301" spans="1:43" ht="18" customHeight="1">
      <c r="A301" s="514">
        <v>45871</v>
      </c>
      <c r="B301" s="647" t="s">
        <v>17953</v>
      </c>
      <c r="C301" s="414" t="s">
        <v>17332</v>
      </c>
      <c r="D301" s="353" t="str">
        <f>+IFERROR(INDEX('Mã KH'!$C$2:$C$4988,MATCH('Vin Hà nội  tháng 02'!$C301,'Mã KH'!$A$2:$A$4988,0)),"")</f>
        <v>Số 117 – 119 Yên Phụ, phường Yên Phụ, quận Tây Hồ, HN</v>
      </c>
      <c r="E301" s="439">
        <v>4168506336</v>
      </c>
      <c r="F301" s="390"/>
      <c r="G301" s="390"/>
      <c r="H301" s="390"/>
      <c r="I301" s="390"/>
      <c r="J301" s="390"/>
      <c r="K301" s="390"/>
      <c r="L301" s="390"/>
      <c r="M301" s="390"/>
      <c r="N301" s="390"/>
      <c r="O301" s="390"/>
      <c r="P301" s="390"/>
      <c r="Q301" s="390"/>
      <c r="R301" s="390"/>
      <c r="S301" s="381">
        <v>5</v>
      </c>
      <c r="T301" s="381">
        <v>10</v>
      </c>
      <c r="U301" s="381"/>
      <c r="V301" s="381"/>
      <c r="W301" s="381"/>
      <c r="X301" s="381"/>
      <c r="Y301" s="381">
        <v>3</v>
      </c>
      <c r="Z301" s="381"/>
      <c r="AA301" s="381"/>
      <c r="AB301" s="653" t="s">
        <v>18260</v>
      </c>
      <c r="AL301" s="26"/>
      <c r="AM301" s="26"/>
      <c r="AN301" s="26"/>
      <c r="AO301" s="26"/>
      <c r="AP301" s="26"/>
      <c r="AQ301" s="26"/>
    </row>
    <row r="302" spans="1:43" ht="18" customHeight="1">
      <c r="A302" s="514">
        <v>45871</v>
      </c>
      <c r="B302" s="647" t="s">
        <v>17639</v>
      </c>
      <c r="C302" s="414" t="s">
        <v>17954</v>
      </c>
      <c r="D302" s="353" t="str">
        <f>+IFERROR(INDEX('Mã KH'!$C$2:$C$4988,MATCH('Vin Hà nội  tháng 02'!$C302,'Mã KH'!$A$2:$A$4988,0)),"")</f>
        <v>265 Bạch Đằng, Phường Chương Dương, Quận Hoàn Kiếm, HN</v>
      </c>
      <c r="E302" s="439" t="s">
        <v>17279</v>
      </c>
      <c r="F302" s="390"/>
      <c r="G302" s="390"/>
      <c r="H302" s="390"/>
      <c r="I302" s="390"/>
      <c r="J302" s="390"/>
      <c r="K302" s="390"/>
      <c r="L302" s="390"/>
      <c r="M302" s="390">
        <v>4</v>
      </c>
      <c r="N302" s="390"/>
      <c r="O302" s="390"/>
      <c r="P302" s="390"/>
      <c r="Q302" s="390">
        <v>10</v>
      </c>
      <c r="R302" s="390"/>
      <c r="S302" s="381">
        <v>5</v>
      </c>
      <c r="T302" s="381">
        <v>5</v>
      </c>
      <c r="U302" s="381">
        <v>5</v>
      </c>
      <c r="V302" s="381"/>
      <c r="W302" s="381"/>
      <c r="X302" s="381"/>
      <c r="Y302" s="381"/>
      <c r="Z302" s="381"/>
      <c r="AA302" s="381"/>
      <c r="AB302" s="439"/>
      <c r="AL302" s="26"/>
      <c r="AM302" s="26"/>
      <c r="AN302" s="26"/>
      <c r="AO302" s="26"/>
      <c r="AP302" s="26"/>
      <c r="AQ302" s="26"/>
    </row>
    <row r="303" spans="1:43" ht="18" customHeight="1">
      <c r="A303" s="514">
        <v>45871</v>
      </c>
      <c r="B303" s="647" t="s">
        <v>17382</v>
      </c>
      <c r="C303" s="414" t="s">
        <v>7697</v>
      </c>
      <c r="D303" s="353" t="str">
        <f>+IFERROR(INDEX('Mã KH'!$C$2:$C$4988,MATCH('Vin Hà nội  tháng 02'!$C303,'Mã KH'!$A$2:$A$4988,0)),"")</f>
        <v>Tầng B1, TTTM VinCom Center Liễu Giai, Số 29 Liễu Giai, Phường Ngọc Khánh, Quận Ba Đình, Hà Nội</v>
      </c>
      <c r="E303" s="439">
        <v>4168485309</v>
      </c>
      <c r="F303" s="390"/>
      <c r="G303" s="390"/>
      <c r="H303" s="390"/>
      <c r="I303" s="390"/>
      <c r="J303" s="390"/>
      <c r="K303" s="390"/>
      <c r="L303" s="390"/>
      <c r="M303" s="390">
        <v>5</v>
      </c>
      <c r="N303" s="390"/>
      <c r="O303" s="390"/>
      <c r="P303" s="390"/>
      <c r="Q303" s="390"/>
      <c r="R303" s="390"/>
      <c r="S303" s="381">
        <v>10</v>
      </c>
      <c r="T303" s="381"/>
      <c r="U303" s="381"/>
      <c r="V303" s="381"/>
      <c r="W303" s="381"/>
      <c r="X303" s="381"/>
      <c r="Y303" s="381"/>
      <c r="Z303" s="381">
        <v>5</v>
      </c>
      <c r="AA303" s="381"/>
      <c r="AB303" s="439"/>
      <c r="AL303" s="26"/>
      <c r="AM303" s="26"/>
      <c r="AN303" s="26"/>
      <c r="AO303" s="26"/>
      <c r="AP303" s="26"/>
      <c r="AQ303" s="26"/>
    </row>
    <row r="304" spans="1:43" ht="18" customHeight="1">
      <c r="A304" s="514">
        <v>45871</v>
      </c>
      <c r="B304" s="647" t="s">
        <v>17376</v>
      </c>
      <c r="C304" s="414" t="s">
        <v>7695</v>
      </c>
      <c r="D304" s="353" t="str">
        <f>+IFERROR(INDEX('Mã KH'!$C$2:$C$4988,MATCH('Vin Hà nội  tháng 02'!$C304,'Mã KH'!$A$2:$A$4988,0)),"")</f>
        <v>Ngõ 34 Hoàng Cầu, Chợ Dừa, Đống Đa, Đống Đa Hà Nội</v>
      </c>
      <c r="E304" s="439">
        <v>4168437853</v>
      </c>
      <c r="F304" s="390"/>
      <c r="G304" s="390"/>
      <c r="H304" s="390"/>
      <c r="I304" s="390"/>
      <c r="J304" s="390"/>
      <c r="K304" s="390">
        <v>5</v>
      </c>
      <c r="L304" s="390"/>
      <c r="M304" s="390"/>
      <c r="N304" s="390"/>
      <c r="O304" s="390"/>
      <c r="P304" s="390"/>
      <c r="Q304" s="390"/>
      <c r="R304" s="390"/>
      <c r="S304" s="381">
        <v>5</v>
      </c>
      <c r="T304" s="381"/>
      <c r="U304" s="381"/>
      <c r="V304" s="381"/>
      <c r="W304" s="381">
        <v>5</v>
      </c>
      <c r="X304" s="381"/>
      <c r="Y304" s="381"/>
      <c r="Z304" s="381">
        <v>5</v>
      </c>
      <c r="AA304" s="381"/>
      <c r="AB304" s="439"/>
      <c r="AL304" s="26"/>
      <c r="AM304" s="26"/>
      <c r="AN304" s="26"/>
      <c r="AO304" s="26"/>
      <c r="AP304" s="26"/>
      <c r="AQ304" s="26"/>
    </row>
    <row r="305" spans="1:43" ht="18" customHeight="1">
      <c r="A305" s="514">
        <v>45871</v>
      </c>
      <c r="B305" s="578"/>
      <c r="C305" s="414" t="s">
        <v>17955</v>
      </c>
      <c r="D305" s="353" t="str">
        <f>+IFERROR(INDEX('Mã KH'!$C$2:$C$4988,MATCH('Vin Hà nội  tháng 02'!$C305,'Mã KH'!$A$2:$A$4988,0)),"")</f>
        <v>Số 45 Ngõ Thịnh Hào 1 Tôn Đức Thắng, phường Hàng Bột, Quận Đống Đa, HN</v>
      </c>
      <c r="E305" s="439" t="s">
        <v>17279</v>
      </c>
      <c r="F305" s="390"/>
      <c r="G305" s="390"/>
      <c r="H305" s="390"/>
      <c r="I305" s="390"/>
      <c r="J305" s="390"/>
      <c r="K305" s="390"/>
      <c r="L305" s="390"/>
      <c r="M305" s="390">
        <v>5</v>
      </c>
      <c r="N305" s="390"/>
      <c r="O305" s="390">
        <v>3</v>
      </c>
      <c r="P305" s="390"/>
      <c r="Q305" s="390">
        <v>2</v>
      </c>
      <c r="R305" s="390"/>
      <c r="S305" s="381">
        <v>4</v>
      </c>
      <c r="T305" s="381"/>
      <c r="U305" s="381"/>
      <c r="V305" s="381"/>
      <c r="W305" s="381"/>
      <c r="X305" s="381"/>
      <c r="Y305" s="381"/>
      <c r="Z305" s="381"/>
      <c r="AA305" s="381"/>
      <c r="AB305" s="439"/>
      <c r="AL305" s="26"/>
      <c r="AM305" s="26"/>
      <c r="AN305" s="26"/>
      <c r="AO305" s="26"/>
      <c r="AP305" s="26"/>
      <c r="AQ305" s="26"/>
    </row>
    <row r="306" spans="1:43" ht="18" customHeight="1">
      <c r="A306" s="514">
        <v>45871</v>
      </c>
      <c r="B306" s="578"/>
      <c r="C306" s="414" t="s">
        <v>17956</v>
      </c>
      <c r="D306" s="353" t="str">
        <f>+IFERROR(INDEX('Mã KH'!$C$2:$C$4988,MATCH('Vin Hà nội  tháng 02'!$C306,'Mã KH'!$A$2:$A$4988,0)),"")</f>
        <v>102 Hoàng Ngọc Phách, Phường Láng Hạ, Quận Đống Đa, HN</v>
      </c>
      <c r="E306" s="439">
        <v>4168450307</v>
      </c>
      <c r="F306" s="390"/>
      <c r="G306" s="390"/>
      <c r="H306" s="390"/>
      <c r="I306" s="390"/>
      <c r="J306" s="390"/>
      <c r="K306" s="390"/>
      <c r="L306" s="390"/>
      <c r="M306" s="390">
        <v>5</v>
      </c>
      <c r="N306" s="390"/>
      <c r="O306" s="390">
        <v>5</v>
      </c>
      <c r="P306" s="390"/>
      <c r="Q306" s="390">
        <v>5</v>
      </c>
      <c r="R306" s="390"/>
      <c r="S306" s="381">
        <v>5</v>
      </c>
      <c r="T306" s="381">
        <v>5</v>
      </c>
      <c r="U306" s="381">
        <v>5</v>
      </c>
      <c r="V306" s="381"/>
      <c r="W306" s="381"/>
      <c r="X306" s="381"/>
      <c r="Y306" s="381">
        <v>5</v>
      </c>
      <c r="Z306" s="381"/>
      <c r="AA306" s="381"/>
      <c r="AB306" s="439"/>
      <c r="AL306" s="26"/>
      <c r="AM306" s="26"/>
      <c r="AN306" s="26"/>
      <c r="AO306" s="26"/>
      <c r="AP306" s="26"/>
      <c r="AQ306" s="26"/>
    </row>
    <row r="307" spans="1:43" ht="18" customHeight="1">
      <c r="A307" s="514">
        <v>45871</v>
      </c>
      <c r="B307" s="645" t="s">
        <v>17325</v>
      </c>
      <c r="C307" s="414" t="s">
        <v>17397</v>
      </c>
      <c r="D307" s="353" t="str">
        <f>+IFERROR(INDEX('Mã KH'!$C$2:$C$4988,MATCH('Vin Hà nội  tháng 02'!$C307,'Mã KH'!$A$2:$A$4988,0)),"")</f>
        <v>P110 nhà G9, 1 ngõ 495 Nguyễn Trãi, Phường Thanh Xuân Nam, Quận Thanh Xuân, HN</v>
      </c>
      <c r="E307" s="439" t="s">
        <v>17279</v>
      </c>
      <c r="F307" s="390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>
        <v>5</v>
      </c>
      <c r="R307" s="390"/>
      <c r="S307" s="390">
        <v>5</v>
      </c>
      <c r="T307" s="390">
        <v>5</v>
      </c>
      <c r="U307" s="390"/>
      <c r="V307" s="390"/>
      <c r="W307" s="390"/>
      <c r="X307" s="390"/>
      <c r="Y307" s="390"/>
      <c r="Z307" s="390"/>
      <c r="AA307" s="381"/>
      <c r="AB307" s="439"/>
      <c r="AL307" s="26"/>
      <c r="AM307" s="26"/>
      <c r="AN307" s="26"/>
      <c r="AO307" s="26"/>
      <c r="AP307" s="26"/>
      <c r="AQ307" s="26"/>
    </row>
    <row r="308" spans="1:43" ht="18" customHeight="1">
      <c r="A308" s="514">
        <v>45871</v>
      </c>
      <c r="B308" s="578"/>
      <c r="C308" s="414" t="s">
        <v>17326</v>
      </c>
      <c r="D308" s="353" t="str">
        <f>+IFERROR(INDEX('Mã KH'!$C$2:$C$4988,MATCH('Vin Hà nội  tháng 02'!$C308,'Mã KH'!$A$2:$A$4988,0)),"")</f>
        <v>Số 30C, Ngõ 477 đường Nguyễn Trãi, phường Thanh Xuân Nam, quận Thanh Xuân, Hà Nội</v>
      </c>
      <c r="E308" s="439" t="s">
        <v>17279</v>
      </c>
      <c r="F308" s="390"/>
      <c r="G308" s="390"/>
      <c r="H308" s="390"/>
      <c r="I308" s="390"/>
      <c r="J308" s="390"/>
      <c r="K308" s="390"/>
      <c r="L308" s="390"/>
      <c r="M308" s="390"/>
      <c r="N308" s="390"/>
      <c r="O308" s="390"/>
      <c r="P308" s="390"/>
      <c r="Q308" s="390"/>
      <c r="R308" s="390"/>
      <c r="S308" s="390">
        <v>5</v>
      </c>
      <c r="T308" s="390">
        <v>5</v>
      </c>
      <c r="U308" s="390"/>
      <c r="V308" s="390"/>
      <c r="W308" s="390"/>
      <c r="X308" s="390"/>
      <c r="Y308" s="390"/>
      <c r="Z308" s="390"/>
      <c r="AA308" s="381"/>
      <c r="AB308" s="439"/>
      <c r="AL308" s="26"/>
      <c r="AM308" s="26"/>
      <c r="AN308" s="26"/>
      <c r="AO308" s="26"/>
      <c r="AP308" s="26"/>
      <c r="AQ308" s="26"/>
    </row>
    <row r="309" spans="1:43" ht="18" customHeight="1">
      <c r="A309" s="514">
        <v>45871</v>
      </c>
      <c r="B309" s="578"/>
      <c r="C309" s="414" t="s">
        <v>17772</v>
      </c>
      <c r="D309" s="353" t="str">
        <f>+IFERROR(INDEX('Mã KH'!$C$2:$C$4988,MATCH('Vin Hà nội  tháng 02'!$C309,'Mã KH'!$A$2:$A$4988,0)),"")</f>
        <v>số 23 ngõ 214 Nguyễn Xiển, Phường Hạ Đình, Quận Thanh Xuân, TP. Hà Nội</v>
      </c>
      <c r="E309" s="439" t="s">
        <v>17279</v>
      </c>
      <c r="F309" s="390"/>
      <c r="G309" s="390"/>
      <c r="H309" s="390"/>
      <c r="I309" s="390"/>
      <c r="J309" s="390"/>
      <c r="K309" s="390"/>
      <c r="L309" s="390"/>
      <c r="M309" s="390">
        <v>10</v>
      </c>
      <c r="N309" s="390"/>
      <c r="O309" s="390"/>
      <c r="P309" s="390"/>
      <c r="Q309" s="390"/>
      <c r="R309" s="390"/>
      <c r="S309" s="390">
        <v>5</v>
      </c>
      <c r="T309" s="390">
        <v>5</v>
      </c>
      <c r="U309" s="390"/>
      <c r="V309" s="390"/>
      <c r="W309" s="390"/>
      <c r="X309" s="390"/>
      <c r="Y309" s="390"/>
      <c r="Z309" s="390"/>
      <c r="AA309" s="381"/>
      <c r="AB309" s="439"/>
      <c r="AL309" s="26"/>
      <c r="AM309" s="26"/>
      <c r="AN309" s="26"/>
      <c r="AO309" s="26"/>
      <c r="AP309" s="26"/>
      <c r="AQ309" s="26"/>
    </row>
    <row r="310" spans="1:43" ht="18" customHeight="1">
      <c r="A310" s="514">
        <v>45871</v>
      </c>
      <c r="B310" s="578"/>
      <c r="C310" s="414" t="s">
        <v>17395</v>
      </c>
      <c r="D310" s="353" t="str">
        <f>+IFERROR(INDEX('Mã KH'!$C$2:$C$4988,MATCH('Vin Hà nội  tháng 02'!$C310,'Mã KH'!$A$2:$A$4988,0)),"")</f>
        <v>Gian hàng 110, tầng 1, Tòa nhà N01C Trung tâm Thương Mại và Dịch vụ Golden Land, 
số 275 Nguyễn Trãi, P. Thanh Xuân Trung, Q. Thanh Xuân, HN</v>
      </c>
      <c r="E310" s="439" t="s">
        <v>17279</v>
      </c>
      <c r="F310" s="390"/>
      <c r="G310" s="390"/>
      <c r="H310" s="390"/>
      <c r="I310" s="390"/>
      <c r="J310" s="390"/>
      <c r="K310" s="390"/>
      <c r="L310" s="390"/>
      <c r="M310" s="390"/>
      <c r="N310" s="390"/>
      <c r="O310" s="390"/>
      <c r="P310" s="390"/>
      <c r="Q310" s="390">
        <v>5</v>
      </c>
      <c r="R310" s="390"/>
      <c r="S310" s="390">
        <v>5</v>
      </c>
      <c r="T310" s="390">
        <v>5</v>
      </c>
      <c r="U310" s="390">
        <v>5</v>
      </c>
      <c r="V310" s="390"/>
      <c r="W310" s="390"/>
      <c r="X310" s="390"/>
      <c r="Y310" s="390"/>
      <c r="Z310" s="390"/>
      <c r="AA310" s="381"/>
      <c r="AB310" s="439"/>
      <c r="AL310" s="26"/>
      <c r="AM310" s="26"/>
      <c r="AN310" s="26"/>
      <c r="AO310" s="26"/>
      <c r="AP310" s="26"/>
      <c r="AQ310" s="26"/>
    </row>
    <row r="311" spans="1:43" ht="18" customHeight="1">
      <c r="A311" s="514">
        <v>45871</v>
      </c>
      <c r="B311" s="578"/>
      <c r="C311" s="414" t="s">
        <v>17778</v>
      </c>
      <c r="D311" s="353" t="str">
        <f>+IFERROR(INDEX('Mã KH'!$C$2:$C$4988,MATCH('Vin Hà nội  tháng 02'!$C311,'Mã KH'!$A$2:$A$4988,0)),"")</f>
        <v>Số 1 Ngõ 12 Chính Kinh, Phường Nhân Chính, Quận Thanh Xuân, Hà Nội</v>
      </c>
      <c r="E311" s="439" t="s">
        <v>17279</v>
      </c>
      <c r="F311" s="390"/>
      <c r="G311" s="390"/>
      <c r="H311" s="390"/>
      <c r="I311" s="390"/>
      <c r="J311" s="390"/>
      <c r="K311" s="390"/>
      <c r="L311" s="390"/>
      <c r="M311" s="390">
        <v>5</v>
      </c>
      <c r="N311" s="390"/>
      <c r="O311" s="390"/>
      <c r="P311" s="390"/>
      <c r="Q311" s="390"/>
      <c r="R311" s="390"/>
      <c r="S311" s="390"/>
      <c r="T311" s="390">
        <v>5</v>
      </c>
      <c r="U311" s="390"/>
      <c r="V311" s="390"/>
      <c r="W311" s="390"/>
      <c r="X311" s="390"/>
      <c r="Y311" s="390"/>
      <c r="Z311" s="390"/>
      <c r="AA311" s="381"/>
      <c r="AB311" s="439"/>
      <c r="AL311" s="26"/>
      <c r="AM311" s="26"/>
      <c r="AN311" s="26"/>
      <c r="AO311" s="26"/>
      <c r="AP311" s="26"/>
      <c r="AQ311" s="26"/>
    </row>
    <row r="312" spans="1:43" ht="18" customHeight="1">
      <c r="A312" s="514">
        <v>45871</v>
      </c>
      <c r="B312" s="578"/>
      <c r="C312" s="414" t="s">
        <v>17957</v>
      </c>
      <c r="D312" s="353" t="str">
        <f>+IFERROR(INDEX('Mã KH'!$C$2:$C$4988,MATCH('Vin Hà nội  tháng 02'!$C312,'Mã KH'!$A$2:$A$4988,0)),"")</f>
        <v>Ô B, Tầng 1, Tòa 17T4 Khu đô thị Trung Hòa – Nhân Chính, Phường Nhân Chính, Quận Thanh Xuân, HN</v>
      </c>
      <c r="E312" s="439" t="s">
        <v>17279</v>
      </c>
      <c r="F312" s="390"/>
      <c r="G312" s="390"/>
      <c r="H312" s="390"/>
      <c r="I312" s="390"/>
      <c r="J312" s="390"/>
      <c r="K312" s="390"/>
      <c r="L312" s="390"/>
      <c r="M312" s="390">
        <v>5</v>
      </c>
      <c r="N312" s="390"/>
      <c r="O312" s="390"/>
      <c r="P312" s="390"/>
      <c r="Q312" s="390">
        <v>5</v>
      </c>
      <c r="R312" s="390"/>
      <c r="S312" s="390">
        <v>8</v>
      </c>
      <c r="T312" s="390"/>
      <c r="U312" s="390"/>
      <c r="V312" s="390"/>
      <c r="W312" s="390"/>
      <c r="X312" s="390"/>
      <c r="Y312" s="390"/>
      <c r="Z312" s="390"/>
      <c r="AA312" s="381"/>
      <c r="AB312" s="439"/>
      <c r="AL312" s="26"/>
      <c r="AM312" s="26"/>
      <c r="AN312" s="26"/>
      <c r="AO312" s="26"/>
      <c r="AP312" s="26"/>
      <c r="AQ312" s="26"/>
    </row>
    <row r="313" spans="1:43" ht="18" customHeight="1">
      <c r="A313" s="514">
        <v>45871</v>
      </c>
      <c r="B313" s="578"/>
      <c r="C313" s="414" t="s">
        <v>17958</v>
      </c>
      <c r="D313" s="353" t="str">
        <f>+IFERROR(INDEX('Mã KH'!$C$2:$C$4988,MATCH('Vin Hà nội  tháng 02'!$C313,'Mã KH'!$A$2:$A$4988,0)),"")</f>
        <v>Số 414 Đường Khương Đình, Phường Hạ Đình, Quận Thanh Xuân, HN</v>
      </c>
      <c r="E313" s="439" t="s">
        <v>17279</v>
      </c>
      <c r="F313" s="390"/>
      <c r="G313" s="390"/>
      <c r="H313" s="390"/>
      <c r="I313" s="390"/>
      <c r="J313" s="390"/>
      <c r="K313" s="390"/>
      <c r="L313" s="390"/>
      <c r="M313" s="390"/>
      <c r="N313" s="390"/>
      <c r="O313" s="390"/>
      <c r="P313" s="390"/>
      <c r="Q313" s="390"/>
      <c r="R313" s="390"/>
      <c r="S313" s="390">
        <v>5</v>
      </c>
      <c r="T313" s="390"/>
      <c r="U313" s="390">
        <v>5</v>
      </c>
      <c r="V313" s="390"/>
      <c r="W313" s="390"/>
      <c r="X313" s="390"/>
      <c r="Y313" s="390">
        <v>5</v>
      </c>
      <c r="Z313" s="390"/>
      <c r="AA313" s="381"/>
      <c r="AB313" s="439"/>
      <c r="AL313" s="26"/>
      <c r="AM313" s="26"/>
      <c r="AN313" s="26"/>
      <c r="AO313" s="26"/>
      <c r="AP313" s="26"/>
      <c r="AQ313" s="26"/>
    </row>
    <row r="314" spans="1:43" ht="18" customHeight="1">
      <c r="A314" s="514">
        <v>45871</v>
      </c>
      <c r="B314" s="645" t="s">
        <v>17314</v>
      </c>
      <c r="C314" s="414" t="s">
        <v>17760</v>
      </c>
      <c r="D314" s="353" t="str">
        <f>+IFERROR(INDEX('Mã KH'!$C$2:$C$4988,MATCH('Vin Hà nội  tháng 02'!$C314,'Mã KH'!$A$2:$A$4988,0)),"")</f>
        <v>Tầng 1, Tòa Trung Yên Smile, Khu A, Lô 19.NO và 20.BT KĐTM Bắc Đại Kim
, Số 1 Nguyễn Cảnh Dị, Phường Định Công, Quận Hoàng Mai, HN</v>
      </c>
      <c r="E314" s="439">
        <v>4168437959</v>
      </c>
      <c r="F314" s="390"/>
      <c r="G314" s="390"/>
      <c r="H314" s="390"/>
      <c r="I314" s="390"/>
      <c r="J314" s="390"/>
      <c r="K314" s="390"/>
      <c r="L314" s="390"/>
      <c r="M314" s="390">
        <v>10</v>
      </c>
      <c r="N314" s="390"/>
      <c r="O314" s="390">
        <v>3</v>
      </c>
      <c r="P314" s="390"/>
      <c r="Q314" s="390"/>
      <c r="R314" s="390"/>
      <c r="S314" s="390"/>
      <c r="T314" s="390"/>
      <c r="U314" s="390">
        <v>3</v>
      </c>
      <c r="V314" s="390"/>
      <c r="W314" s="390"/>
      <c r="X314" s="390"/>
      <c r="Y314" s="390">
        <v>3</v>
      </c>
      <c r="Z314" s="390"/>
      <c r="AA314" s="381"/>
      <c r="AB314" s="439"/>
      <c r="AL314" s="26"/>
      <c r="AM314" s="26"/>
      <c r="AN314" s="26"/>
      <c r="AO314" s="26"/>
      <c r="AP314" s="26"/>
      <c r="AQ314" s="26"/>
    </row>
    <row r="315" spans="1:43" ht="18" customHeight="1">
      <c r="A315" s="514">
        <v>45871</v>
      </c>
      <c r="B315" s="578"/>
      <c r="C315" s="414" t="s">
        <v>17730</v>
      </c>
      <c r="D315" s="353" t="str">
        <f>+IFERROR(INDEX('Mã KH'!$C$2:$C$4988,MATCH('Vin Hà nội  tháng 02'!$C315,'Mã KH'!$A$2:$A$4988,0)),"")</f>
        <v>Số 120A Nguyễn An Ninh, phường Tương Mai, quận Hoàng Mai, Hà Nội</v>
      </c>
      <c r="E315" s="439">
        <v>4168397832</v>
      </c>
      <c r="F315" s="390"/>
      <c r="G315" s="390"/>
      <c r="H315" s="390"/>
      <c r="I315" s="390"/>
      <c r="J315" s="390"/>
      <c r="K315" s="390"/>
      <c r="L315" s="390"/>
      <c r="M315" s="390">
        <v>10</v>
      </c>
      <c r="N315" s="390"/>
      <c r="O315" s="390">
        <v>5</v>
      </c>
      <c r="P315" s="390"/>
      <c r="Q315" s="390">
        <v>5</v>
      </c>
      <c r="R315" s="390"/>
      <c r="S315" s="390"/>
      <c r="T315" s="390"/>
      <c r="U315" s="390"/>
      <c r="V315" s="390"/>
      <c r="W315" s="390"/>
      <c r="X315" s="390"/>
      <c r="Y315" s="390"/>
      <c r="Z315" s="390"/>
      <c r="AA315" s="381"/>
      <c r="AB315" s="439"/>
      <c r="AL315" s="26"/>
      <c r="AM315" s="26"/>
      <c r="AN315" s="26"/>
      <c r="AO315" s="26"/>
      <c r="AP315" s="26"/>
      <c r="AQ315" s="26"/>
    </row>
    <row r="316" spans="1:43" ht="18" customHeight="1">
      <c r="A316" s="514">
        <v>45871</v>
      </c>
      <c r="B316" s="645" t="s">
        <v>17318</v>
      </c>
      <c r="C316" s="414" t="s">
        <v>17959</v>
      </c>
      <c r="D316" s="353" t="str">
        <f>+IFERROR(INDEX('Mã KH'!$C$2:$C$4988,MATCH('Vin Hà nội  tháng 02'!$C316,'Mã KH'!$A$2:$A$4988,0)),"")</f>
        <v>D10+D11 Tầng 1 Khối nhà A, 423 Minh Khai, Phường Vĩnh Tuy, Quận Hai Bà Trưng, HN</v>
      </c>
      <c r="E316" s="439">
        <v>4168282621</v>
      </c>
      <c r="F316" s="390"/>
      <c r="G316" s="390"/>
      <c r="H316" s="390"/>
      <c r="I316" s="390"/>
      <c r="J316" s="390"/>
      <c r="K316" s="390"/>
      <c r="L316" s="390"/>
      <c r="M316" s="390">
        <v>4</v>
      </c>
      <c r="N316" s="390"/>
      <c r="O316" s="390">
        <v>3</v>
      </c>
      <c r="P316" s="390"/>
      <c r="Q316" s="390"/>
      <c r="R316" s="390"/>
      <c r="S316" s="390">
        <v>3</v>
      </c>
      <c r="T316" s="390">
        <v>5</v>
      </c>
      <c r="U316" s="390">
        <v>5</v>
      </c>
      <c r="V316" s="390"/>
      <c r="W316" s="390"/>
      <c r="X316" s="390"/>
      <c r="Y316" s="390"/>
      <c r="Z316" s="390"/>
      <c r="AA316" s="381"/>
      <c r="AB316" s="439"/>
      <c r="AL316" s="26"/>
      <c r="AM316" s="26"/>
      <c r="AN316" s="26"/>
      <c r="AO316" s="26"/>
      <c r="AP316" s="26"/>
      <c r="AQ316" s="26"/>
    </row>
    <row r="317" spans="1:43" ht="18" customHeight="1">
      <c r="A317" s="514">
        <v>45871</v>
      </c>
      <c r="B317" s="578"/>
      <c r="C317" s="414" t="s">
        <v>17960</v>
      </c>
      <c r="D317" s="353" t="str">
        <f>+IFERROR(INDEX('Mã KH'!$C$2:$C$4988,MATCH('Vin Hà nội  tháng 02'!$C317,'Mã KH'!$A$2:$A$4988,0)),"")</f>
        <v>Tầng trệt, Tòa P12, Park Hill, khu chức năng đô thị tại khu đất 8/3 và Hanosimex, số 25, ngõ 13,
 đường Lĩnh Nam, phường Mai Động, quận Hoàng Mai, HN</v>
      </c>
      <c r="E317" s="439">
        <v>4168422573</v>
      </c>
      <c r="F317" s="390"/>
      <c r="G317" s="390"/>
      <c r="H317" s="390"/>
      <c r="I317" s="390"/>
      <c r="J317" s="390"/>
      <c r="K317" s="390"/>
      <c r="L317" s="390"/>
      <c r="M317" s="390"/>
      <c r="N317" s="390"/>
      <c r="O317" s="390">
        <v>5</v>
      </c>
      <c r="P317" s="390"/>
      <c r="Q317" s="390"/>
      <c r="R317" s="390"/>
      <c r="S317" s="390">
        <v>10</v>
      </c>
      <c r="T317" s="390">
        <v>10</v>
      </c>
      <c r="U317" s="390"/>
      <c r="V317" s="390"/>
      <c r="W317" s="390"/>
      <c r="X317" s="390"/>
      <c r="Y317" s="390"/>
      <c r="Z317" s="390"/>
      <c r="AA317" s="381"/>
      <c r="AB317" s="439"/>
      <c r="AL317" s="26"/>
      <c r="AM317" s="26"/>
      <c r="AN317" s="26"/>
      <c r="AO317" s="26"/>
      <c r="AP317" s="26"/>
      <c r="AQ317" s="26"/>
    </row>
    <row r="318" spans="1:43" ht="18" customHeight="1">
      <c r="A318" s="514">
        <v>45871</v>
      </c>
      <c r="B318" s="578"/>
      <c r="C318" s="414" t="s">
        <v>17961</v>
      </c>
      <c r="D318" s="353" t="str">
        <f>+IFERROR(INDEX('Mã KH'!$C$2:$C$4988,MATCH('Vin Hà nội  tháng 02'!$C318,'Mã KH'!$A$2:$A$4988,0)),"")</f>
        <v>Số 81 đường Thanh Nhàn, phường Quỳnh Lôi, quận Hai Bà Trưng, Hà Nội</v>
      </c>
      <c r="E318" s="439">
        <v>4168466594</v>
      </c>
      <c r="F318" s="390"/>
      <c r="G318" s="390"/>
      <c r="H318" s="390"/>
      <c r="I318" s="390"/>
      <c r="J318" s="390"/>
      <c r="K318" s="390"/>
      <c r="L318" s="390"/>
      <c r="M318" s="390">
        <v>5</v>
      </c>
      <c r="N318" s="390"/>
      <c r="O318" s="390">
        <v>5</v>
      </c>
      <c r="P318" s="390"/>
      <c r="Q318" s="390">
        <v>5</v>
      </c>
      <c r="R318" s="390"/>
      <c r="S318" s="390">
        <v>5</v>
      </c>
      <c r="T318" s="390">
        <v>5</v>
      </c>
      <c r="U318" s="390"/>
      <c r="V318" s="390"/>
      <c r="W318" s="390"/>
      <c r="X318" s="390"/>
      <c r="Y318" s="390"/>
      <c r="Z318" s="390"/>
      <c r="AA318" s="381"/>
      <c r="AB318" s="439"/>
      <c r="AL318" s="26"/>
      <c r="AM318" s="26"/>
      <c r="AN318" s="26"/>
      <c r="AO318" s="26"/>
      <c r="AP318" s="26"/>
      <c r="AQ318" s="26"/>
    </row>
    <row r="319" spans="1:43" ht="18" customHeight="1">
      <c r="A319" s="514">
        <v>45871</v>
      </c>
      <c r="B319" s="578"/>
      <c r="C319" s="414" t="s">
        <v>17319</v>
      </c>
      <c r="D319" s="353" t="str">
        <f>+IFERROR(INDEX('Mã KH'!$C$2:$C$4988,MATCH('Vin Hà nội  tháng 02'!$C319,'Mã KH'!$A$2:$A$4988,0)),"")</f>
        <v>46 Thanh Nhàn, P.thanh Nhàn, Q.Hai Bà Trưng, Hà Nội</v>
      </c>
      <c r="E319" s="439">
        <v>4168438046</v>
      </c>
      <c r="F319" s="390"/>
      <c r="G319" s="390"/>
      <c r="H319" s="390"/>
      <c r="I319" s="390"/>
      <c r="J319" s="390"/>
      <c r="K319" s="390">
        <v>10</v>
      </c>
      <c r="L319" s="390"/>
      <c r="M319" s="390">
        <v>10</v>
      </c>
      <c r="N319" s="390"/>
      <c r="O319" s="390">
        <v>10</v>
      </c>
      <c r="P319" s="390"/>
      <c r="Q319" s="390"/>
      <c r="R319" s="390"/>
      <c r="S319" s="390">
        <v>10</v>
      </c>
      <c r="T319" s="390">
        <v>10</v>
      </c>
      <c r="U319" s="390"/>
      <c r="V319" s="390"/>
      <c r="W319" s="390">
        <v>5</v>
      </c>
      <c r="X319" s="390"/>
      <c r="Y319" s="390"/>
      <c r="Z319" s="390"/>
      <c r="AA319" s="381"/>
      <c r="AB319" s="439"/>
      <c r="AL319" s="26"/>
      <c r="AM319" s="26"/>
      <c r="AN319" s="26"/>
      <c r="AO319" s="26"/>
      <c r="AP319" s="26"/>
      <c r="AQ319" s="26"/>
    </row>
    <row r="320" spans="1:43" ht="18" customHeight="1">
      <c r="A320" s="514">
        <v>45871</v>
      </c>
      <c r="B320" s="578"/>
      <c r="C320" s="414" t="s">
        <v>17962</v>
      </c>
      <c r="D320" s="353" t="str">
        <f>+IFERROR(INDEX('Mã KH'!$C$2:$C$4988,MATCH('Vin Hà nội  tháng 02'!$C320,'Mã KH'!$A$2:$A$4988,0)),"")</f>
        <v>Số 191 Bà Triệu, Q.Hai Bà Trưng, Hà Nội</v>
      </c>
      <c r="E320" s="439">
        <v>4168308220</v>
      </c>
      <c r="F320" s="390"/>
      <c r="G320" s="390"/>
      <c r="H320" s="390"/>
      <c r="I320" s="390"/>
      <c r="J320" s="390"/>
      <c r="K320" s="390">
        <v>5</v>
      </c>
      <c r="L320" s="390"/>
      <c r="M320" s="390"/>
      <c r="N320" s="390"/>
      <c r="O320" s="390"/>
      <c r="P320" s="390"/>
      <c r="Q320" s="390"/>
      <c r="R320" s="390"/>
      <c r="S320" s="390"/>
      <c r="T320" s="390"/>
      <c r="U320" s="390">
        <v>6</v>
      </c>
      <c r="V320" s="390"/>
      <c r="W320" s="390"/>
      <c r="X320" s="390"/>
      <c r="Y320" s="390"/>
      <c r="Z320" s="390"/>
      <c r="AA320" s="381"/>
      <c r="AB320" s="439"/>
      <c r="AL320" s="26"/>
      <c r="AM320" s="26"/>
      <c r="AN320" s="26"/>
      <c r="AO320" s="26"/>
      <c r="AP320" s="26"/>
      <c r="AQ320" s="26"/>
    </row>
    <row r="321" spans="1:43" ht="18" customHeight="1">
      <c r="A321" s="514">
        <v>45871</v>
      </c>
      <c r="B321" s="578"/>
      <c r="C321" s="414" t="s">
        <v>17963</v>
      </c>
      <c r="D321" s="353" t="str">
        <f>+IFERROR(INDEX('Mã KH'!$C$2:$C$4988,MATCH('Vin Hà nội  tháng 02'!$C321,'Mã KH'!$A$2:$A$4988,0)),"")</f>
        <v>Số 25 phố Lãng Yên, phường Thanh Lương, quận Hai Bà Trưng, HN</v>
      </c>
      <c r="E321" s="439">
        <v>4168438218</v>
      </c>
      <c r="F321" s="390"/>
      <c r="G321" s="390"/>
      <c r="H321" s="390"/>
      <c r="I321" s="390"/>
      <c r="J321" s="390"/>
      <c r="K321" s="390"/>
      <c r="L321" s="390"/>
      <c r="M321" s="390">
        <v>10</v>
      </c>
      <c r="N321" s="390"/>
      <c r="O321" s="390">
        <v>5</v>
      </c>
      <c r="P321" s="390"/>
      <c r="Q321" s="390">
        <v>5</v>
      </c>
      <c r="R321" s="390"/>
      <c r="S321" s="390">
        <v>5</v>
      </c>
      <c r="T321" s="390"/>
      <c r="U321" s="390"/>
      <c r="V321" s="390"/>
      <c r="W321" s="390"/>
      <c r="X321" s="390"/>
      <c r="Y321" s="390"/>
      <c r="Z321" s="390"/>
      <c r="AA321" s="381"/>
      <c r="AB321" s="439"/>
      <c r="AL321" s="26"/>
      <c r="AM321" s="26"/>
      <c r="AN321" s="26"/>
      <c r="AO321" s="26"/>
      <c r="AP321" s="26"/>
      <c r="AQ321" s="26"/>
    </row>
    <row r="322" spans="1:43" ht="18" customHeight="1">
      <c r="A322" s="514">
        <v>45871</v>
      </c>
      <c r="B322" s="672" t="s">
        <v>17523</v>
      </c>
      <c r="C322" s="414" t="s">
        <v>17173</v>
      </c>
      <c r="D322" s="353" t="str">
        <f>+IFERROR(INDEX('Mã KH'!$C$2:$C$4988,MATCH('Vin Hà nội  tháng 02'!$C322,'Mã KH'!$A$2:$A$4988,0)),"")</f>
        <v xml:space="preserve">thôn đìa , nam đồng , đông anh </v>
      </c>
      <c r="E322" s="439">
        <v>4168334509</v>
      </c>
      <c r="F322" s="390"/>
      <c r="G322" s="390"/>
      <c r="H322" s="390"/>
      <c r="I322" s="390"/>
      <c r="J322" s="390"/>
      <c r="K322" s="390"/>
      <c r="L322" s="390"/>
      <c r="M322" s="390">
        <v>11</v>
      </c>
      <c r="N322" s="390"/>
      <c r="O322" s="390">
        <v>5</v>
      </c>
      <c r="P322" s="390"/>
      <c r="Q322" s="390"/>
      <c r="R322" s="390"/>
      <c r="S322" s="390">
        <v>5</v>
      </c>
      <c r="T322" s="390">
        <v>5</v>
      </c>
      <c r="U322" s="390">
        <v>3</v>
      </c>
      <c r="V322" s="390"/>
      <c r="W322" s="390">
        <v>3</v>
      </c>
      <c r="X322" s="390"/>
      <c r="Y322" s="390"/>
      <c r="Z322" s="390">
        <v>3</v>
      </c>
      <c r="AA322" s="381"/>
      <c r="AB322" s="673" t="s">
        <v>18261</v>
      </c>
      <c r="AL322" s="26"/>
      <c r="AM322" s="26"/>
      <c r="AN322" s="26"/>
      <c r="AO322" s="26"/>
      <c r="AP322" s="26"/>
      <c r="AQ322" s="26"/>
    </row>
    <row r="323" spans="1:43" ht="18" customHeight="1">
      <c r="A323" s="514">
        <v>45871</v>
      </c>
      <c r="B323" s="578"/>
      <c r="C323" s="414" t="s">
        <v>17964</v>
      </c>
      <c r="D323" s="353" t="str">
        <f>+IFERROR(INDEX('Mã KH'!$C$2:$C$4988,MATCH('Vin Hà nội  tháng 02'!$C323,'Mã KH'!$A$2:$A$4988,0)),"")</f>
        <v>Thôn Bến Trung, Xã Bắc Hồng, Huyện Đông Anh, HN</v>
      </c>
      <c r="E323" s="439">
        <v>4168334778</v>
      </c>
      <c r="F323" s="390"/>
      <c r="G323" s="390"/>
      <c r="H323" s="390"/>
      <c r="I323" s="390"/>
      <c r="J323" s="390"/>
      <c r="K323" s="390"/>
      <c r="L323" s="390"/>
      <c r="M323" s="390">
        <v>8</v>
      </c>
      <c r="N323" s="390"/>
      <c r="O323" s="390">
        <v>5</v>
      </c>
      <c r="P323" s="390"/>
      <c r="Q323" s="390"/>
      <c r="R323" s="390"/>
      <c r="S323" s="390">
        <v>5</v>
      </c>
      <c r="T323" s="390">
        <v>5</v>
      </c>
      <c r="U323" s="390">
        <v>3</v>
      </c>
      <c r="V323" s="390"/>
      <c r="W323" s="390">
        <v>3</v>
      </c>
      <c r="X323" s="390"/>
      <c r="Y323" s="390"/>
      <c r="Z323" s="390">
        <v>3</v>
      </c>
      <c r="AA323" s="381"/>
      <c r="AB323" s="439"/>
      <c r="AL323" s="26"/>
      <c r="AM323" s="26"/>
      <c r="AN323" s="26"/>
      <c r="AO323" s="26"/>
      <c r="AP323" s="26"/>
      <c r="AQ323" s="26"/>
    </row>
    <row r="324" spans="1:43" ht="18" customHeight="1">
      <c r="A324" s="514">
        <v>45871</v>
      </c>
      <c r="B324" s="578"/>
      <c r="C324" s="414" t="s">
        <v>17965</v>
      </c>
      <c r="D324" s="353" t="str">
        <f>+IFERROR(INDEX('Mã KH'!$C$2:$C$4988,MATCH('Vin Hà nội  tháng 02'!$C324,'Mã KH'!$A$2:$A$4988,0)),"")</f>
        <v>Thôn Tằng My, Xã Nam Hồng, Huyện Đông Anh, HN</v>
      </c>
      <c r="E324" s="439">
        <v>4168334809</v>
      </c>
      <c r="F324" s="390"/>
      <c r="G324" s="390"/>
      <c r="H324" s="390"/>
      <c r="I324" s="390"/>
      <c r="J324" s="390"/>
      <c r="K324" s="390"/>
      <c r="L324" s="390"/>
      <c r="M324" s="390">
        <v>10</v>
      </c>
      <c r="N324" s="390"/>
      <c r="O324" s="390">
        <v>5</v>
      </c>
      <c r="P324" s="390"/>
      <c r="Q324" s="390"/>
      <c r="R324" s="390"/>
      <c r="S324" s="390">
        <v>5</v>
      </c>
      <c r="T324" s="390">
        <v>5</v>
      </c>
      <c r="U324" s="390">
        <v>3</v>
      </c>
      <c r="V324" s="390"/>
      <c r="W324" s="390">
        <v>3</v>
      </c>
      <c r="X324" s="390"/>
      <c r="Y324" s="390"/>
      <c r="Z324" s="390">
        <v>3</v>
      </c>
      <c r="AA324" s="381"/>
      <c r="AB324" s="439"/>
      <c r="AL324" s="26"/>
      <c r="AM324" s="26"/>
      <c r="AN324" s="26"/>
      <c r="AO324" s="26"/>
      <c r="AP324" s="26"/>
      <c r="AQ324" s="26"/>
    </row>
    <row r="325" spans="1:43" ht="18" customHeight="1">
      <c r="A325" s="514">
        <v>45871</v>
      </c>
      <c r="B325" s="578"/>
      <c r="C325" s="414" t="s">
        <v>17966</v>
      </c>
      <c r="D325" s="353" t="str">
        <f>+IFERROR(INDEX('Mã KH'!$C$2:$C$4988,MATCH('Vin Hà nội  tháng 02'!$C325,'Mã KH'!$A$2:$A$4988,0)),"")</f>
        <v>Phố Vân Trì, xã Vân Nội, huyện Đông Anh, HN</v>
      </c>
      <c r="E325" s="439">
        <v>4168334563</v>
      </c>
      <c r="F325" s="390"/>
      <c r="G325" s="390"/>
      <c r="H325" s="390"/>
      <c r="I325" s="390"/>
      <c r="J325" s="390"/>
      <c r="K325" s="390"/>
      <c r="L325" s="390"/>
      <c r="M325" s="390">
        <v>10</v>
      </c>
      <c r="N325" s="390"/>
      <c r="O325" s="390">
        <v>5</v>
      </c>
      <c r="P325" s="390"/>
      <c r="Q325" s="390"/>
      <c r="R325" s="390"/>
      <c r="S325" s="390">
        <v>5</v>
      </c>
      <c r="T325" s="390">
        <v>5</v>
      </c>
      <c r="U325" s="390">
        <v>3</v>
      </c>
      <c r="V325" s="390"/>
      <c r="W325" s="390">
        <v>3</v>
      </c>
      <c r="X325" s="390"/>
      <c r="Y325" s="390"/>
      <c r="Z325" s="390">
        <v>3</v>
      </c>
      <c r="AA325" s="381"/>
      <c r="AB325" s="439"/>
      <c r="AL325" s="26"/>
      <c r="AM325" s="26"/>
      <c r="AN325" s="26"/>
      <c r="AO325" s="26"/>
      <c r="AP325" s="26"/>
      <c r="AQ325" s="26"/>
    </row>
    <row r="326" spans="1:43" ht="18" customHeight="1">
      <c r="A326" s="514">
        <v>45871</v>
      </c>
      <c r="B326" s="578"/>
      <c r="C326" s="414" t="s">
        <v>17967</v>
      </c>
      <c r="D326" s="353" t="str">
        <f>+IFERROR(INDEX('Mã KH'!$C$2:$C$4988,MATCH('Vin Hà nội  tháng 02'!$C326,'Mã KH'!$A$2:$A$4988,0)),"")</f>
        <v>Xóm Tây, xã Vân Nội, Huyện Đông Anh, HN</v>
      </c>
      <c r="E326" s="439">
        <v>4168334664</v>
      </c>
      <c r="F326" s="390"/>
      <c r="G326" s="390"/>
      <c r="H326" s="390"/>
      <c r="I326" s="390"/>
      <c r="J326" s="390"/>
      <c r="K326" s="390"/>
      <c r="L326" s="390"/>
      <c r="M326" s="390">
        <v>7</v>
      </c>
      <c r="N326" s="390"/>
      <c r="O326" s="390">
        <v>4</v>
      </c>
      <c r="P326" s="390"/>
      <c r="Q326" s="390"/>
      <c r="R326" s="390"/>
      <c r="S326" s="390">
        <v>5</v>
      </c>
      <c r="T326" s="390">
        <v>5</v>
      </c>
      <c r="U326" s="390">
        <v>3</v>
      </c>
      <c r="V326" s="390"/>
      <c r="W326" s="390">
        <v>3</v>
      </c>
      <c r="X326" s="390"/>
      <c r="Y326" s="390"/>
      <c r="Z326" s="390">
        <v>3</v>
      </c>
      <c r="AA326" s="381"/>
      <c r="AB326" s="439"/>
      <c r="AL326" s="26"/>
      <c r="AM326" s="26"/>
      <c r="AN326" s="26"/>
      <c r="AO326" s="26"/>
      <c r="AP326" s="26"/>
      <c r="AQ326" s="26"/>
    </row>
    <row r="327" spans="1:43" ht="18" customHeight="1">
      <c r="A327" s="514">
        <v>45871</v>
      </c>
      <c r="B327" s="578"/>
      <c r="C327" s="414" t="s">
        <v>17968</v>
      </c>
      <c r="D327" s="353" t="str">
        <f>+IFERROR(INDEX('Mã KH'!$C$2:$C$4988,MATCH('Vin Hà nội  tháng 02'!$C327,'Mã KH'!$A$2:$A$4988,0)),"")</f>
        <v>Thôn Phương Trạch, xã Vĩnh Ngọc, huyện Đông Anh, HN</v>
      </c>
      <c r="E327" s="439">
        <v>4168334623</v>
      </c>
      <c r="F327" s="390"/>
      <c r="G327" s="390"/>
      <c r="H327" s="390"/>
      <c r="I327" s="390"/>
      <c r="J327" s="390"/>
      <c r="K327" s="390"/>
      <c r="L327" s="390"/>
      <c r="M327" s="390">
        <v>7</v>
      </c>
      <c r="N327" s="390"/>
      <c r="O327" s="390">
        <v>5</v>
      </c>
      <c r="P327" s="390"/>
      <c r="Q327" s="390"/>
      <c r="R327" s="390"/>
      <c r="S327" s="390">
        <v>5</v>
      </c>
      <c r="T327" s="390">
        <v>5</v>
      </c>
      <c r="U327" s="390">
        <v>3</v>
      </c>
      <c r="V327" s="390"/>
      <c r="W327" s="390">
        <v>3</v>
      </c>
      <c r="X327" s="390"/>
      <c r="Y327" s="390"/>
      <c r="Z327" s="390">
        <v>3</v>
      </c>
      <c r="AA327" s="381"/>
      <c r="AB327" s="439"/>
      <c r="AL327" s="26"/>
      <c r="AM327" s="26"/>
      <c r="AN327" s="26"/>
      <c r="AO327" s="26"/>
      <c r="AP327" s="26"/>
      <c r="AQ327" s="26"/>
    </row>
    <row r="328" spans="1:43" ht="18" customHeight="1">
      <c r="A328" s="514">
        <v>45871</v>
      </c>
      <c r="B328" s="578"/>
      <c r="C328" s="414" t="s">
        <v>17969</v>
      </c>
      <c r="D328" s="353" t="str">
        <f>+IFERROR(INDEX('Mã KH'!$C$2:$C$4988,MATCH('Vin Hà nội  tháng 02'!$C328,'Mã KH'!$A$2:$A$4988,0)),"")</f>
        <v>Thôn Đông, Xã Tầm Xá, Huyện Đông Anh, HN</v>
      </c>
      <c r="E328" s="439">
        <v>4168334953</v>
      </c>
      <c r="F328" s="390"/>
      <c r="G328" s="390"/>
      <c r="H328" s="390"/>
      <c r="I328" s="390"/>
      <c r="J328" s="390"/>
      <c r="K328" s="390"/>
      <c r="L328" s="390"/>
      <c r="M328" s="390"/>
      <c r="N328" s="390"/>
      <c r="O328" s="390">
        <v>5</v>
      </c>
      <c r="P328" s="390"/>
      <c r="Q328" s="390"/>
      <c r="R328" s="390"/>
      <c r="S328" s="390"/>
      <c r="T328" s="390"/>
      <c r="U328" s="390"/>
      <c r="V328" s="390"/>
      <c r="W328" s="390"/>
      <c r="X328" s="390"/>
      <c r="Y328" s="390"/>
      <c r="Z328" s="390"/>
      <c r="AA328" s="381"/>
      <c r="AB328" s="439"/>
      <c r="AL328" s="26"/>
      <c r="AM328" s="26"/>
      <c r="AN328" s="26"/>
      <c r="AO328" s="26"/>
      <c r="AP328" s="26"/>
      <c r="AQ328" s="26"/>
    </row>
    <row r="329" spans="1:43" ht="18" customHeight="1">
      <c r="A329" s="514">
        <v>45871</v>
      </c>
      <c r="B329" s="578"/>
      <c r="C329" s="414" t="s">
        <v>7752</v>
      </c>
      <c r="D329" s="353" t="str">
        <f>+IFERROR(INDEX('Mã KH'!$C$2:$C$4988,MATCH('Vin Hà nội  tháng 02'!$C329,'Mã KH'!$A$2:$A$4988,0)),"")</f>
        <v>Eurowindow River Park, khu tái định cư Đông Hội, xã Đông Hội, H.Đông Anh, HN</v>
      </c>
      <c r="E329" s="439">
        <v>4168482527</v>
      </c>
      <c r="F329" s="390"/>
      <c r="G329" s="390"/>
      <c r="H329" s="390"/>
      <c r="I329" s="390"/>
      <c r="J329" s="390"/>
      <c r="K329" s="390"/>
      <c r="L329" s="390"/>
      <c r="M329" s="390">
        <v>3</v>
      </c>
      <c r="N329" s="390"/>
      <c r="O329" s="390"/>
      <c r="P329" s="390"/>
      <c r="Q329" s="390"/>
      <c r="R329" s="390"/>
      <c r="S329" s="390"/>
      <c r="T329" s="390"/>
      <c r="U329" s="390"/>
      <c r="V329" s="390"/>
      <c r="W329" s="390"/>
      <c r="X329" s="390"/>
      <c r="Y329" s="390"/>
      <c r="Z329" s="390">
        <v>10</v>
      </c>
      <c r="AA329" s="381"/>
      <c r="AB329" s="439"/>
      <c r="AL329" s="26"/>
      <c r="AM329" s="26"/>
      <c r="AN329" s="26"/>
      <c r="AO329" s="26"/>
      <c r="AP329" s="26"/>
      <c r="AQ329" s="26"/>
    </row>
    <row r="330" spans="1:43" ht="18" customHeight="1">
      <c r="A330" s="514">
        <v>45871</v>
      </c>
      <c r="B330" s="578"/>
      <c r="C330" s="414" t="s">
        <v>7752</v>
      </c>
      <c r="D330" s="353" t="str">
        <f>+IFERROR(INDEX('Mã KH'!$C$2:$C$4988,MATCH('Vin Hà nội  tháng 02'!$C330,'Mã KH'!$A$2:$A$4988,0)),"")</f>
        <v>Eurowindow River Park, khu tái định cư Đông Hội, xã Đông Hội, H.Đông Anh, HN</v>
      </c>
      <c r="E330" s="439">
        <v>4168286072</v>
      </c>
      <c r="F330" s="390"/>
      <c r="G330" s="390"/>
      <c r="H330" s="390"/>
      <c r="I330" s="390"/>
      <c r="J330" s="390"/>
      <c r="K330" s="390">
        <v>6</v>
      </c>
      <c r="L330" s="390"/>
      <c r="M330" s="390"/>
      <c r="N330" s="390"/>
      <c r="O330" s="390">
        <v>5</v>
      </c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  <c r="Z330" s="390"/>
      <c r="AA330" s="381"/>
      <c r="AB330" s="439"/>
      <c r="AL330" s="26"/>
      <c r="AM330" s="26"/>
      <c r="AN330" s="26"/>
      <c r="AO330" s="26"/>
      <c r="AP330" s="26"/>
      <c r="AQ330" s="26"/>
    </row>
    <row r="331" spans="1:43" ht="18" customHeight="1">
      <c r="A331" s="514">
        <v>45871</v>
      </c>
      <c r="B331" s="578"/>
      <c r="C331" s="414" t="s">
        <v>17970</v>
      </c>
      <c r="D331" s="353" t="str">
        <f>+IFERROR(INDEX('Mã KH'!$C$2:$C$4988,MATCH('Vin Hà nội  tháng 02'!$C331,'Mã KH'!$A$2:$A$4988,0)),"")</f>
        <v>SH P2-07, Tòa nhà Park 2 Khu Tái Định Cư Đông Hội, xã Đông Hội, huyện Đông Anh, HN</v>
      </c>
      <c r="E331" s="439">
        <v>4168471225</v>
      </c>
      <c r="F331" s="390"/>
      <c r="G331" s="390"/>
      <c r="H331" s="390"/>
      <c r="I331" s="390"/>
      <c r="J331" s="390"/>
      <c r="K331" s="390"/>
      <c r="L331" s="390"/>
      <c r="M331" s="390">
        <v>10</v>
      </c>
      <c r="N331" s="390"/>
      <c r="O331" s="390">
        <v>5</v>
      </c>
      <c r="P331" s="390"/>
      <c r="Q331" s="390"/>
      <c r="R331" s="390"/>
      <c r="S331" s="390"/>
      <c r="T331" s="390"/>
      <c r="U331" s="390">
        <v>5</v>
      </c>
      <c r="V331" s="390"/>
      <c r="W331" s="390"/>
      <c r="X331" s="390"/>
      <c r="Y331" s="390"/>
      <c r="Z331" s="390"/>
      <c r="AA331" s="381"/>
      <c r="AB331" s="439"/>
      <c r="AL331" s="26"/>
      <c r="AM331" s="26"/>
      <c r="AN331" s="26"/>
      <c r="AO331" s="26"/>
      <c r="AP331" s="26"/>
      <c r="AQ331" s="26"/>
    </row>
    <row r="332" spans="1:43" ht="18" customHeight="1">
      <c r="A332" s="514">
        <v>45871</v>
      </c>
      <c r="B332" s="578"/>
      <c r="C332" s="414" t="s">
        <v>17971</v>
      </c>
      <c r="D332" s="353" t="str">
        <f>+IFERROR(INDEX('Mã KH'!$C$2:$C$4988,MATCH('Vin Hà nội  tháng 02'!$C332,'Mã KH'!$A$2:$A$4988,0)),"")</f>
        <v>Số 83, Ngõ 384, Đường Đông Hội, Xã Đông Hội, Huyện Đông Anh, Hà Nội</v>
      </c>
      <c r="E332" s="439">
        <v>4168334748</v>
      </c>
      <c r="F332" s="390"/>
      <c r="G332" s="390"/>
      <c r="H332" s="390"/>
      <c r="I332" s="390"/>
      <c r="J332" s="390"/>
      <c r="K332" s="390"/>
      <c r="L332" s="390"/>
      <c r="M332" s="390">
        <v>9</v>
      </c>
      <c r="N332" s="390"/>
      <c r="O332" s="390">
        <v>4</v>
      </c>
      <c r="P332" s="390"/>
      <c r="Q332" s="390"/>
      <c r="R332" s="390"/>
      <c r="S332" s="390"/>
      <c r="T332" s="390"/>
      <c r="U332" s="390"/>
      <c r="V332" s="390"/>
      <c r="W332" s="390"/>
      <c r="X332" s="390"/>
      <c r="Y332" s="390"/>
      <c r="Z332" s="390"/>
      <c r="AA332" s="381"/>
      <c r="AB332" s="439"/>
      <c r="AL332" s="26"/>
      <c r="AM332" s="26"/>
      <c r="AN332" s="26"/>
      <c r="AO332" s="26"/>
      <c r="AP332" s="26"/>
      <c r="AQ332" s="26"/>
    </row>
    <row r="333" spans="1:43" ht="18" customHeight="1">
      <c r="A333" s="514">
        <v>45871</v>
      </c>
      <c r="B333" s="578"/>
      <c r="C333" s="414" t="s">
        <v>17972</v>
      </c>
      <c r="D333" s="353" t="str">
        <f>+IFERROR(INDEX('Mã KH'!$C$2:$C$4988,MATCH('Vin Hà nội  tháng 02'!$C333,'Mã KH'!$A$2:$A$4988,0)),"")</f>
        <v>Xóm Chợ, Xã Cổ Loa, Huyện Đông Anh, HN</v>
      </c>
      <c r="E333" s="439">
        <v>4168335047</v>
      </c>
      <c r="F333" s="390"/>
      <c r="G333" s="390"/>
      <c r="H333" s="390"/>
      <c r="I333" s="390"/>
      <c r="J333" s="390"/>
      <c r="K333" s="390"/>
      <c r="L333" s="390"/>
      <c r="M333" s="390">
        <v>11</v>
      </c>
      <c r="N333" s="390"/>
      <c r="O333" s="390">
        <v>5</v>
      </c>
      <c r="P333" s="390"/>
      <c r="Q333" s="390"/>
      <c r="R333" s="390"/>
      <c r="S333" s="390"/>
      <c r="T333" s="390"/>
      <c r="U333" s="390"/>
      <c r="V333" s="390"/>
      <c r="W333" s="390"/>
      <c r="X333" s="390"/>
      <c r="Y333" s="390"/>
      <c r="Z333" s="390"/>
      <c r="AA333" s="381"/>
      <c r="AB333" s="439"/>
      <c r="AL333" s="26"/>
      <c r="AM333" s="26"/>
      <c r="AN333" s="26"/>
      <c r="AO333" s="26"/>
      <c r="AP333" s="26"/>
      <c r="AQ333" s="26"/>
    </row>
    <row r="334" spans="1:43" ht="18" customHeight="1">
      <c r="A334" s="514">
        <v>45871</v>
      </c>
      <c r="B334" s="578"/>
      <c r="C334" s="414" t="s">
        <v>17973</v>
      </c>
      <c r="D334" s="353" t="str">
        <f>+IFERROR(INDEX('Mã KH'!$C$2:$C$4988,MATCH('Vin Hà nội  tháng 02'!$C334,'Mã KH'!$A$2:$A$4988,0)),"")</f>
        <v>QL3 Phố Lộc Hà, Xã Mai Lâm, Huyện Đông Anh, Hà Nội</v>
      </c>
      <c r="E334" s="439">
        <v>4168334711</v>
      </c>
      <c r="F334" s="390"/>
      <c r="G334" s="390"/>
      <c r="H334" s="390"/>
      <c r="I334" s="390"/>
      <c r="J334" s="390"/>
      <c r="K334" s="390"/>
      <c r="L334" s="390"/>
      <c r="M334" s="390">
        <v>11</v>
      </c>
      <c r="N334" s="390"/>
      <c r="O334" s="390">
        <v>5</v>
      </c>
      <c r="P334" s="390"/>
      <c r="Q334" s="390"/>
      <c r="R334" s="390"/>
      <c r="S334" s="390"/>
      <c r="T334" s="390"/>
      <c r="U334" s="390"/>
      <c r="V334" s="390"/>
      <c r="W334" s="390"/>
      <c r="X334" s="390"/>
      <c r="Y334" s="390"/>
      <c r="Z334" s="390"/>
      <c r="AA334" s="381"/>
      <c r="AB334" s="439"/>
      <c r="AL334" s="26"/>
      <c r="AM334" s="26"/>
      <c r="AN334" s="26"/>
      <c r="AO334" s="26"/>
      <c r="AP334" s="26"/>
      <c r="AQ334" s="26"/>
    </row>
    <row r="335" spans="1:43" ht="18" customHeight="1">
      <c r="A335" s="514">
        <v>45871</v>
      </c>
      <c r="B335" s="578"/>
      <c r="C335" s="414" t="s">
        <v>17974</v>
      </c>
      <c r="D335" s="353" t="str">
        <f>+IFERROR(INDEX('Mã KH'!$C$2:$C$4988,MATCH('Vin Hà nội  tháng 02'!$C335,'Mã KH'!$A$2:$A$4988,0)),"")</f>
        <v>11 Dốc Vân, Thôn Du Ngoại, xã Mai Lâm, huyện Đông Anh, Hà Nội</v>
      </c>
      <c r="E335" s="439">
        <v>4168334589</v>
      </c>
      <c r="F335" s="390"/>
      <c r="G335" s="390"/>
      <c r="H335" s="390"/>
      <c r="I335" s="390"/>
      <c r="J335" s="390"/>
      <c r="K335" s="390"/>
      <c r="L335" s="390"/>
      <c r="M335" s="390">
        <v>10</v>
      </c>
      <c r="N335" s="390"/>
      <c r="O335" s="390">
        <v>5</v>
      </c>
      <c r="P335" s="390"/>
      <c r="Q335" s="390"/>
      <c r="R335" s="390"/>
      <c r="S335" s="390"/>
      <c r="T335" s="390"/>
      <c r="U335" s="390"/>
      <c r="V335" s="390"/>
      <c r="W335" s="390"/>
      <c r="X335" s="390"/>
      <c r="Y335" s="390"/>
      <c r="Z335" s="390"/>
      <c r="AA335" s="381"/>
      <c r="AB335" s="439"/>
      <c r="AL335" s="26"/>
      <c r="AM335" s="26"/>
      <c r="AN335" s="26"/>
      <c r="AO335" s="26"/>
      <c r="AP335" s="26"/>
      <c r="AQ335" s="26"/>
    </row>
    <row r="336" spans="1:43" ht="18" customHeight="1">
      <c r="A336" s="514">
        <v>45871</v>
      </c>
      <c r="B336" s="578"/>
      <c r="C336" s="414" t="s">
        <v>17975</v>
      </c>
      <c r="D336" s="353" t="str">
        <f>+IFERROR(INDEX('Mã KH'!$C$2:$C$4988,MATCH('Vin Hà nội  tháng 02'!$C336,'Mã KH'!$A$2:$A$4988,0)),"")</f>
        <v>Thôn Dục Tú, Xã Dục Tú, Huyện Đông Anh, HN</v>
      </c>
      <c r="E336" s="439">
        <v>4168335014</v>
      </c>
      <c r="F336" s="390"/>
      <c r="G336" s="390"/>
      <c r="H336" s="390"/>
      <c r="I336" s="390"/>
      <c r="J336" s="390"/>
      <c r="K336" s="390"/>
      <c r="L336" s="390"/>
      <c r="M336" s="390">
        <v>3</v>
      </c>
      <c r="N336" s="390"/>
      <c r="O336" s="390">
        <v>5</v>
      </c>
      <c r="P336" s="390"/>
      <c r="Q336" s="390"/>
      <c r="R336" s="390"/>
      <c r="S336" s="390"/>
      <c r="T336" s="390"/>
      <c r="U336" s="390"/>
      <c r="V336" s="390"/>
      <c r="W336" s="390"/>
      <c r="X336" s="390"/>
      <c r="Y336" s="390"/>
      <c r="Z336" s="390"/>
      <c r="AA336" s="381"/>
      <c r="AB336" s="439"/>
      <c r="AL336" s="26"/>
      <c r="AM336" s="26"/>
      <c r="AN336" s="26"/>
      <c r="AO336" s="26"/>
      <c r="AP336" s="26"/>
      <c r="AQ336" s="26"/>
    </row>
    <row r="337" spans="1:43" ht="18" customHeight="1">
      <c r="A337" s="514">
        <v>45871</v>
      </c>
      <c r="B337" s="578"/>
      <c r="C337" s="414" t="s">
        <v>17976</v>
      </c>
      <c r="D337" s="353" t="str">
        <f>+IFERROR(INDEX('Mã KH'!$C$2:$C$4988,MATCH('Vin Hà nội  tháng 02'!$C337,'Mã KH'!$A$2:$A$4988,0)),"")</f>
        <v>Thôn Thiết Úng, Xã Vân Hà, Huyện Đông Anh, HN</v>
      </c>
      <c r="E337" s="439">
        <v>4168334837</v>
      </c>
      <c r="F337" s="390"/>
      <c r="G337" s="390"/>
      <c r="H337" s="390"/>
      <c r="I337" s="390"/>
      <c r="J337" s="390"/>
      <c r="K337" s="390"/>
      <c r="L337" s="390"/>
      <c r="M337" s="390">
        <v>5</v>
      </c>
      <c r="N337" s="390"/>
      <c r="O337" s="390">
        <v>5</v>
      </c>
      <c r="P337" s="390"/>
      <c r="Q337" s="390">
        <v>3</v>
      </c>
      <c r="R337" s="390"/>
      <c r="S337" s="390">
        <v>5</v>
      </c>
      <c r="T337" s="390">
        <v>3</v>
      </c>
      <c r="U337" s="390"/>
      <c r="V337" s="390"/>
      <c r="W337" s="390"/>
      <c r="X337" s="390"/>
      <c r="Y337" s="390"/>
      <c r="Z337" s="381"/>
      <c r="AA337" s="381"/>
      <c r="AB337" s="439"/>
      <c r="AL337" s="26"/>
      <c r="AM337" s="26"/>
      <c r="AN337" s="26"/>
      <c r="AO337" s="26"/>
      <c r="AP337" s="26"/>
      <c r="AQ337" s="26"/>
    </row>
    <row r="338" spans="1:43" ht="18" customHeight="1">
      <c r="A338" s="514">
        <v>45871</v>
      </c>
      <c r="B338" s="578"/>
      <c r="C338" s="414" t="s">
        <v>17977</v>
      </c>
      <c r="D338" s="353" t="str">
        <f>+IFERROR(INDEX('Mã KH'!$C$2:$C$4988,MATCH('Vin Hà nội  tháng 02'!$C338,'Mã KH'!$A$2:$A$4988,0)),"")</f>
        <v>Số nhà 07-09 đường Cổ Vân, thôn Dục Nội, xã Việt Hùng, huyện Đông Anh, HN</v>
      </c>
      <c r="E338" s="439">
        <v>4168334877</v>
      </c>
      <c r="F338" s="390"/>
      <c r="G338" s="390"/>
      <c r="H338" s="390"/>
      <c r="I338" s="390"/>
      <c r="J338" s="390"/>
      <c r="K338" s="390"/>
      <c r="L338" s="390"/>
      <c r="M338" s="390">
        <v>12</v>
      </c>
      <c r="N338" s="390"/>
      <c r="O338" s="390"/>
      <c r="P338" s="390"/>
      <c r="Q338" s="390"/>
      <c r="R338" s="390"/>
      <c r="S338" s="390"/>
      <c r="T338" s="390"/>
      <c r="U338" s="390"/>
      <c r="V338" s="390"/>
      <c r="W338" s="390"/>
      <c r="X338" s="390"/>
      <c r="Y338" s="390"/>
      <c r="Z338" s="381"/>
      <c r="AA338" s="381"/>
      <c r="AB338" s="439"/>
      <c r="AL338" s="26"/>
      <c r="AM338" s="26"/>
      <c r="AN338" s="26"/>
      <c r="AO338" s="26"/>
      <c r="AP338" s="26"/>
      <c r="AQ338" s="26"/>
    </row>
    <row r="339" spans="1:43" ht="18" customHeight="1">
      <c r="A339" s="514">
        <v>45871</v>
      </c>
      <c r="B339" s="578"/>
      <c r="C339" s="414" t="s">
        <v>8289</v>
      </c>
      <c r="D339" s="353" t="str">
        <f>+IFERROR(INDEX('Mã KH'!$C$2:$C$4988,MATCH('Vin Hà nội  tháng 02'!$C339,'Mã KH'!$A$2:$A$4988,0)),"")</f>
        <v>Tổ 37 Đào Cam Mộc, xã Việt Hùng, huyện Đông Anh, Tp. Hà Nội.</v>
      </c>
      <c r="E339" s="439">
        <v>4168334543</v>
      </c>
      <c r="F339" s="390"/>
      <c r="G339" s="390"/>
      <c r="H339" s="390"/>
      <c r="I339" s="390"/>
      <c r="J339" s="390"/>
      <c r="K339" s="390"/>
      <c r="L339" s="390"/>
      <c r="M339" s="390">
        <v>6</v>
      </c>
      <c r="N339" s="390"/>
      <c r="O339" s="390">
        <v>5</v>
      </c>
      <c r="P339" s="390"/>
      <c r="Q339" s="390"/>
      <c r="R339" s="390"/>
      <c r="S339" s="390"/>
      <c r="T339" s="390"/>
      <c r="U339" s="390"/>
      <c r="V339" s="390"/>
      <c r="W339" s="390"/>
      <c r="X339" s="390"/>
      <c r="Y339" s="390"/>
      <c r="Z339" s="381"/>
      <c r="AA339" s="381"/>
      <c r="AB339" s="439"/>
      <c r="AL339" s="26"/>
      <c r="AM339" s="26"/>
      <c r="AN339" s="26"/>
      <c r="AO339" s="26"/>
      <c r="AP339" s="26"/>
      <c r="AQ339" s="26"/>
    </row>
    <row r="340" spans="1:43" ht="18" customHeight="1">
      <c r="A340" s="514">
        <v>45871</v>
      </c>
      <c r="B340" s="578"/>
      <c r="C340" s="414" t="s">
        <v>17978</v>
      </c>
      <c r="D340" s="353" t="str">
        <f>+IFERROR(INDEX('Mã KH'!$C$2:$C$4988,MATCH('Vin Hà nội  tháng 02'!$C340,'Mã KH'!$A$2:$A$4988,0)),"")</f>
        <v>Thôn Ấp Tó, Xã Uy Nỗ, Huyện Đông Anh, HN</v>
      </c>
      <c r="E340" s="439">
        <v>4168335117</v>
      </c>
      <c r="F340" s="390"/>
      <c r="G340" s="390"/>
      <c r="H340" s="390"/>
      <c r="I340" s="390"/>
      <c r="J340" s="390"/>
      <c r="K340" s="390"/>
      <c r="L340" s="390"/>
      <c r="M340" s="390">
        <v>9</v>
      </c>
      <c r="N340" s="390"/>
      <c r="O340" s="390"/>
      <c r="P340" s="390"/>
      <c r="Q340" s="390"/>
      <c r="R340" s="390"/>
      <c r="S340" s="390"/>
      <c r="T340" s="390"/>
      <c r="U340" s="390"/>
      <c r="V340" s="390"/>
      <c r="W340" s="390"/>
      <c r="X340" s="390"/>
      <c r="Y340" s="390"/>
      <c r="Z340" s="381"/>
      <c r="AA340" s="381"/>
      <c r="AB340" s="439"/>
      <c r="AL340" s="26"/>
      <c r="AM340" s="26"/>
      <c r="AN340" s="26"/>
      <c r="AO340" s="26"/>
      <c r="AP340" s="26"/>
      <c r="AQ340" s="26"/>
    </row>
    <row r="341" spans="1:43" ht="18" customHeight="1">
      <c r="A341" s="514">
        <v>45871</v>
      </c>
      <c r="B341" s="578"/>
      <c r="C341" s="414" t="s">
        <v>17979</v>
      </c>
      <c r="D341" s="353" t="str">
        <f>+IFERROR(INDEX('Mã KH'!$C$2:$C$4988,MATCH('Vin Hà nội  tháng 02'!$C341,'Mã KH'!$A$2:$A$4988,0)),"")</f>
        <v>Ngã Ba Lương Quy, Xuân Nộn, Đông Anh, Hà Nội</v>
      </c>
      <c r="E341" s="439">
        <v>4168334615</v>
      </c>
      <c r="F341" s="390"/>
      <c r="G341" s="390"/>
      <c r="H341" s="390"/>
      <c r="I341" s="390"/>
      <c r="J341" s="390"/>
      <c r="K341" s="390"/>
      <c r="L341" s="390"/>
      <c r="M341" s="390">
        <v>11</v>
      </c>
      <c r="N341" s="390"/>
      <c r="O341" s="390">
        <v>5</v>
      </c>
      <c r="P341" s="390"/>
      <c r="Q341" s="390"/>
      <c r="R341" s="390"/>
      <c r="S341" s="390"/>
      <c r="T341" s="390"/>
      <c r="U341" s="390"/>
      <c r="V341" s="390"/>
      <c r="W341" s="390"/>
      <c r="X341" s="390"/>
      <c r="Y341" s="390"/>
      <c r="Z341" s="381"/>
      <c r="AA341" s="381"/>
      <c r="AB341" s="439"/>
      <c r="AL341" s="26"/>
      <c r="AM341" s="26"/>
      <c r="AN341" s="26"/>
      <c r="AO341" s="26"/>
      <c r="AP341" s="26"/>
      <c r="AQ341" s="26"/>
    </row>
    <row r="342" spans="1:43" ht="18" customHeight="1">
      <c r="A342" s="514">
        <v>45871</v>
      </c>
      <c r="B342" s="578"/>
      <c r="C342" s="414" t="s">
        <v>17980</v>
      </c>
      <c r="D342" s="353" t="str">
        <f>+IFERROR(INDEX('Mã KH'!$C$2:$C$4988,MATCH('Vin Hà nội  tháng 02'!$C342,'Mã KH'!$A$2:$A$4988,0)),"")</f>
        <v>Khu Chợ Kim, Xã Xuân Nộn, Huyện Đông Anh, HN</v>
      </c>
      <c r="E342" s="439">
        <v>4168334671</v>
      </c>
      <c r="F342" s="390"/>
      <c r="G342" s="390"/>
      <c r="H342" s="390"/>
      <c r="I342" s="390"/>
      <c r="J342" s="390"/>
      <c r="K342" s="390"/>
      <c r="L342" s="390"/>
      <c r="M342" s="390">
        <v>7</v>
      </c>
      <c r="N342" s="390"/>
      <c r="O342" s="390">
        <v>5</v>
      </c>
      <c r="P342" s="390"/>
      <c r="Q342" s="390"/>
      <c r="R342" s="390"/>
      <c r="S342" s="390"/>
      <c r="T342" s="390"/>
      <c r="U342" s="390"/>
      <c r="V342" s="390"/>
      <c r="W342" s="390"/>
      <c r="X342" s="390"/>
      <c r="Y342" s="390"/>
      <c r="Z342" s="381"/>
      <c r="AA342" s="381"/>
      <c r="AB342" s="439"/>
      <c r="AL342" s="26"/>
      <c r="AM342" s="26"/>
      <c r="AN342" s="26"/>
      <c r="AO342" s="26"/>
      <c r="AP342" s="26"/>
      <c r="AQ342" s="26"/>
    </row>
    <row r="343" spans="1:43" ht="18" customHeight="1">
      <c r="A343" s="514">
        <v>45871</v>
      </c>
      <c r="B343" s="578"/>
      <c r="C343" s="414" t="s">
        <v>8315</v>
      </c>
      <c r="D343" s="353" t="str">
        <f>+IFERROR(INDEX('Mã KH'!$C$2:$C$4988,MATCH('Vin Hà nội  tháng 02'!$C343,'Mã KH'!$A$2:$A$4988,0)),"")</f>
        <v>Tổ dân phố 25, thị trấn Đông Anh , Huyện Đông Anh, HN</v>
      </c>
      <c r="E343" s="439">
        <v>4168334555</v>
      </c>
      <c r="F343" s="390"/>
      <c r="G343" s="390"/>
      <c r="H343" s="390"/>
      <c r="I343" s="390"/>
      <c r="J343" s="390"/>
      <c r="K343" s="390"/>
      <c r="L343" s="390"/>
      <c r="M343" s="390">
        <v>11</v>
      </c>
      <c r="N343" s="390"/>
      <c r="O343" s="390">
        <v>5</v>
      </c>
      <c r="P343" s="390"/>
      <c r="Q343" s="390"/>
      <c r="R343" s="390"/>
      <c r="S343" s="381"/>
      <c r="T343" s="381"/>
      <c r="U343" s="381"/>
      <c r="V343" s="381"/>
      <c r="W343" s="381"/>
      <c r="X343" s="381"/>
      <c r="Y343" s="381"/>
      <c r="Z343" s="381"/>
      <c r="AA343" s="381"/>
      <c r="AB343" s="439"/>
      <c r="AL343" s="26"/>
      <c r="AM343" s="26"/>
      <c r="AN343" s="26"/>
      <c r="AO343" s="26"/>
      <c r="AP343" s="26"/>
      <c r="AQ343" s="26"/>
    </row>
    <row r="344" spans="1:43" ht="18" customHeight="1">
      <c r="A344" s="514">
        <v>45871</v>
      </c>
      <c r="B344" s="578"/>
      <c r="C344" s="414" t="s">
        <v>17981</v>
      </c>
      <c r="D344" s="353" t="str">
        <f>+IFERROR(INDEX('Mã KH'!$C$2:$C$4988,MATCH('Vin Hà nội  tháng 02'!$C344,'Mã KH'!$A$2:$A$4988,0)),"")</f>
        <v>Số 371 Cao Lỗ, xã Uy Nỗ, huyện Đông Anh, HN</v>
      </c>
      <c r="E344" s="439">
        <v>4168334560</v>
      </c>
      <c r="F344" s="390"/>
      <c r="G344" s="390"/>
      <c r="H344" s="390"/>
      <c r="I344" s="390"/>
      <c r="J344" s="390"/>
      <c r="K344" s="390"/>
      <c r="L344" s="390"/>
      <c r="M344" s="390">
        <v>9</v>
      </c>
      <c r="N344" s="390"/>
      <c r="O344" s="390">
        <v>11</v>
      </c>
      <c r="P344" s="390"/>
      <c r="Q344" s="390"/>
      <c r="R344" s="390"/>
      <c r="S344" s="381"/>
      <c r="T344" s="381"/>
      <c r="U344" s="381"/>
      <c r="V344" s="381"/>
      <c r="W344" s="381"/>
      <c r="X344" s="381"/>
      <c r="Y344" s="381"/>
      <c r="Z344" s="381"/>
      <c r="AA344" s="381"/>
      <c r="AB344" s="439"/>
      <c r="AL344" s="26"/>
      <c r="AM344" s="26"/>
      <c r="AN344" s="26"/>
      <c r="AO344" s="26"/>
      <c r="AP344" s="26"/>
      <c r="AQ344" s="26"/>
    </row>
    <row r="345" spans="1:43" ht="18" customHeight="1">
      <c r="A345" s="514">
        <v>45871</v>
      </c>
      <c r="B345" s="578"/>
      <c r="C345" s="414" t="s">
        <v>17982</v>
      </c>
      <c r="D345" s="353" t="str">
        <f>+IFERROR(INDEX('Mã KH'!$C$2:$C$4988,MATCH('Vin Hà nội  tháng 02'!$C345,'Mã KH'!$A$2:$A$4988,0)),"")</f>
        <v>Thôn Cổ Dương, Xã Tiên Dương, Huyện Đông Anh, HN</v>
      </c>
      <c r="E345" s="439">
        <v>4168334753</v>
      </c>
      <c r="F345" s="390"/>
      <c r="G345" s="390"/>
      <c r="H345" s="390"/>
      <c r="I345" s="390"/>
      <c r="J345" s="390"/>
      <c r="K345" s="390"/>
      <c r="L345" s="390"/>
      <c r="M345" s="390">
        <v>4</v>
      </c>
      <c r="N345" s="390"/>
      <c r="O345" s="390">
        <v>2</v>
      </c>
      <c r="P345" s="390"/>
      <c r="Q345" s="390"/>
      <c r="R345" s="390"/>
      <c r="S345" s="381"/>
      <c r="T345" s="381"/>
      <c r="U345" s="381"/>
      <c r="V345" s="381"/>
      <c r="W345" s="381"/>
      <c r="X345" s="381"/>
      <c r="Y345" s="381"/>
      <c r="Z345" s="381"/>
      <c r="AA345" s="381"/>
      <c r="AB345" s="439"/>
      <c r="AL345" s="26"/>
      <c r="AM345" s="26"/>
      <c r="AN345" s="26"/>
      <c r="AO345" s="26"/>
      <c r="AP345" s="26"/>
      <c r="AQ345" s="26"/>
    </row>
    <row r="346" spans="1:43" ht="18" customHeight="1">
      <c r="A346" s="514">
        <v>45871</v>
      </c>
      <c r="B346" s="578"/>
      <c r="C346" s="414" t="s">
        <v>17983</v>
      </c>
      <c r="D346" s="353" t="str">
        <f>+IFERROR(INDEX('Mã KH'!$C$2:$C$4988,MATCH('Vin Hà nội  tháng 02'!$C346,'Mã KH'!$A$2:$A$4988,0)),"")</f>
        <v>Thôn Ngọc Chi ( Ngã tư Chợ Ngọc Chi), Xã Vĩnh Ngọc, Huyện Đông Anh, HN</v>
      </c>
      <c r="E346" s="439">
        <v>4168334774</v>
      </c>
      <c r="F346" s="390"/>
      <c r="G346" s="390"/>
      <c r="H346" s="390"/>
      <c r="I346" s="390"/>
      <c r="J346" s="390"/>
      <c r="K346" s="390"/>
      <c r="L346" s="390"/>
      <c r="M346" s="390">
        <v>6</v>
      </c>
      <c r="N346" s="390"/>
      <c r="O346" s="390">
        <v>4</v>
      </c>
      <c r="P346" s="390"/>
      <c r="Q346" s="390"/>
      <c r="R346" s="390"/>
      <c r="S346" s="381"/>
      <c r="T346" s="381"/>
      <c r="U346" s="381"/>
      <c r="V346" s="381"/>
      <c r="W346" s="381"/>
      <c r="X346" s="381"/>
      <c r="Y346" s="381"/>
      <c r="Z346" s="381"/>
      <c r="AA346" s="381"/>
      <c r="AB346" s="439"/>
      <c r="AL346" s="26"/>
      <c r="AM346" s="26"/>
      <c r="AN346" s="26"/>
      <c r="AO346" s="26"/>
      <c r="AP346" s="26"/>
      <c r="AQ346" s="26"/>
    </row>
    <row r="347" spans="1:43" ht="18" customHeight="1">
      <c r="A347" s="514">
        <v>45871</v>
      </c>
      <c r="B347" s="646" t="s">
        <v>17321</v>
      </c>
      <c r="C347" s="414" t="s">
        <v>17984</v>
      </c>
      <c r="D347" s="353" t="str">
        <f>+IFERROR(INDEX('Mã KH'!$C$2:$C$4988,MATCH('Vin Hà nội  tháng 02'!$C347,'Mã KH'!$A$2:$A$4988,0)),"")</f>
        <v>Tầng 1, tòa nhà Viglacera, số 1 đại lộ Thăng Long, phường Mễ Trì, quận Nam Từ Liêm, Hà Nội</v>
      </c>
      <c r="E347" s="439">
        <v>4168434979</v>
      </c>
      <c r="F347" s="390"/>
      <c r="G347" s="390"/>
      <c r="H347" s="390"/>
      <c r="I347" s="390"/>
      <c r="J347" s="390"/>
      <c r="K347" s="390"/>
      <c r="L347" s="390"/>
      <c r="M347" s="390">
        <v>5</v>
      </c>
      <c r="N347" s="390"/>
      <c r="O347" s="390">
        <v>5</v>
      </c>
      <c r="P347" s="390"/>
      <c r="Q347" s="390"/>
      <c r="R347" s="390"/>
      <c r="S347" s="390">
        <v>10</v>
      </c>
      <c r="T347" s="390">
        <v>5</v>
      </c>
      <c r="U347" s="390">
        <v>5</v>
      </c>
      <c r="V347" s="390"/>
      <c r="W347" s="390"/>
      <c r="X347" s="381"/>
      <c r="Y347" s="381">
        <v>5</v>
      </c>
      <c r="Z347" s="381"/>
      <c r="AA347" s="381"/>
      <c r="AB347" s="652" t="s">
        <v>18262</v>
      </c>
      <c r="AL347" s="26"/>
      <c r="AM347" s="26"/>
      <c r="AN347" s="26"/>
      <c r="AO347" s="26"/>
      <c r="AP347" s="26"/>
      <c r="AQ347" s="26"/>
    </row>
    <row r="348" spans="1:43" ht="18" customHeight="1">
      <c r="A348" s="514">
        <v>45871</v>
      </c>
      <c r="B348" s="646" t="s">
        <v>17448</v>
      </c>
      <c r="C348" s="414" t="s">
        <v>17483</v>
      </c>
      <c r="D348" s="353" t="str">
        <f>+IFERROR(INDEX('Mã KH'!$C$2:$C$4988,MATCH('Vin Hà nội  tháng 02'!$C348,'Mã KH'!$A$2:$A$4988,0)),"")</f>
        <v>Số 19 đường Nguyễn Văn Huyên kéo dài, phường Quan Hoa, quận Cầu Giấy, Hà Nội</v>
      </c>
      <c r="E348" s="439">
        <v>4168505944</v>
      </c>
      <c r="F348" s="390"/>
      <c r="G348" s="390"/>
      <c r="H348" s="390"/>
      <c r="I348" s="390"/>
      <c r="J348" s="390"/>
      <c r="K348" s="390"/>
      <c r="L348" s="390"/>
      <c r="M348" s="390"/>
      <c r="N348" s="390"/>
      <c r="O348" s="390"/>
      <c r="P348" s="390"/>
      <c r="Q348" s="390">
        <v>5</v>
      </c>
      <c r="R348" s="390"/>
      <c r="S348" s="390">
        <v>5</v>
      </c>
      <c r="T348" s="390">
        <v>5</v>
      </c>
      <c r="U348" s="390">
        <v>3</v>
      </c>
      <c r="V348" s="390"/>
      <c r="W348" s="390"/>
      <c r="X348" s="381"/>
      <c r="Y348" s="381"/>
      <c r="Z348" s="381"/>
      <c r="AA348" s="381"/>
      <c r="AB348" s="439"/>
      <c r="AL348" s="26"/>
      <c r="AM348" s="26"/>
      <c r="AN348" s="26"/>
      <c r="AO348" s="26"/>
      <c r="AP348" s="26"/>
      <c r="AQ348" s="26"/>
    </row>
    <row r="349" spans="1:43" ht="18" customHeight="1">
      <c r="A349" s="514">
        <v>45871</v>
      </c>
      <c r="B349" s="646" t="s">
        <v>17444</v>
      </c>
      <c r="C349" s="414" t="s">
        <v>8442</v>
      </c>
      <c r="D349" s="353" t="str">
        <f>+IFERROR(INDEX('Mã KH'!$C$2:$C$4988,MATCH('Vin Hà nội  tháng 02'!$C349,'Mã KH'!$A$2:$A$4988,0)),"")</f>
        <v>Số 105-107 Tân Xuân, phường Xuân Đỉnh, quận Bắc Từ Liêm, Hà Nội</v>
      </c>
      <c r="E349" s="439">
        <v>4168444517</v>
      </c>
      <c r="F349" s="390"/>
      <c r="G349" s="390"/>
      <c r="H349" s="390"/>
      <c r="I349" s="390"/>
      <c r="J349" s="390"/>
      <c r="K349" s="390"/>
      <c r="L349" s="390"/>
      <c r="M349" s="390">
        <v>6</v>
      </c>
      <c r="N349" s="390"/>
      <c r="O349" s="390"/>
      <c r="P349" s="390"/>
      <c r="Q349" s="390"/>
      <c r="R349" s="390"/>
      <c r="S349" s="381"/>
      <c r="T349" s="381">
        <v>5</v>
      </c>
      <c r="U349" s="381">
        <v>5</v>
      </c>
      <c r="V349" s="381"/>
      <c r="W349" s="381"/>
      <c r="X349" s="381"/>
      <c r="Y349" s="381"/>
      <c r="Z349" s="381"/>
      <c r="AA349" s="381"/>
      <c r="AB349" s="439"/>
      <c r="AL349" s="26"/>
      <c r="AM349" s="26"/>
      <c r="AN349" s="26"/>
      <c r="AO349" s="26"/>
      <c r="AP349" s="26"/>
      <c r="AQ349" s="26"/>
    </row>
    <row r="350" spans="1:43" ht="18" customHeight="1">
      <c r="A350" s="648"/>
      <c r="B350" s="649"/>
      <c r="C350" s="650"/>
      <c r="D350" s="657" t="str">
        <f>+IFERROR(INDEX('Mã KH'!$C$2:$C$4988,MATCH('Vin Hà nội  tháng 02'!$C350,'Mã KH'!$A$2:$A$4988,0)),"")</f>
        <v/>
      </c>
      <c r="E350" s="654"/>
      <c r="F350" s="655"/>
      <c r="G350" s="655"/>
      <c r="H350" s="655"/>
      <c r="I350" s="655"/>
      <c r="J350" s="655"/>
      <c r="K350" s="655"/>
      <c r="L350" s="655"/>
      <c r="M350" s="655"/>
      <c r="N350" s="655"/>
      <c r="O350" s="655"/>
      <c r="P350" s="655"/>
      <c r="Q350" s="655"/>
      <c r="R350" s="655"/>
      <c r="S350" s="655"/>
      <c r="T350" s="655"/>
      <c r="U350" s="655"/>
      <c r="V350" s="655"/>
      <c r="W350" s="655"/>
      <c r="X350" s="655"/>
      <c r="Y350" s="655"/>
      <c r="Z350" s="655"/>
      <c r="AA350" s="655"/>
      <c r="AB350" s="654"/>
      <c r="AL350" s="26"/>
      <c r="AM350" s="26"/>
      <c r="AN350" s="26"/>
      <c r="AO350" s="26"/>
      <c r="AP350" s="26"/>
      <c r="AQ350" s="26"/>
    </row>
    <row r="351" spans="1:43" ht="18" customHeight="1">
      <c r="A351" s="466"/>
      <c r="B351" s="578"/>
      <c r="C351" s="414"/>
      <c r="D351" s="372" t="s">
        <v>17823</v>
      </c>
      <c r="E351" s="439"/>
      <c r="F351" s="390"/>
      <c r="G351" s="390"/>
      <c r="H351" s="390"/>
      <c r="I351" s="390"/>
      <c r="J351" s="390"/>
      <c r="K351" s="390"/>
      <c r="L351" s="390"/>
      <c r="M351" s="390"/>
      <c r="N351" s="390"/>
      <c r="O351" s="390"/>
      <c r="P351" s="390"/>
      <c r="Q351" s="390"/>
      <c r="R351" s="390"/>
      <c r="S351" s="390"/>
      <c r="T351" s="390"/>
      <c r="U351" s="390"/>
      <c r="V351" s="390"/>
      <c r="W351" s="390"/>
      <c r="X351" s="390"/>
      <c r="Y351" s="390"/>
      <c r="Z351" s="390"/>
      <c r="AA351" s="390"/>
      <c r="AB351" s="439"/>
      <c r="AL351" s="26"/>
      <c r="AM351" s="26"/>
      <c r="AN351" s="26"/>
      <c r="AO351" s="26"/>
      <c r="AP351" s="26"/>
      <c r="AQ351" s="26"/>
    </row>
    <row r="352" spans="1:43" ht="18" customHeight="1">
      <c r="A352" s="514">
        <v>45932</v>
      </c>
      <c r="B352" s="613" t="s">
        <v>17985</v>
      </c>
      <c r="C352" s="414" t="s">
        <v>9640</v>
      </c>
      <c r="D352" s="353" t="str">
        <f>+IFERROR(INDEX('Mã KH'!$C$2:$C$4988,MATCH('Vin Hà nội  tháng 02'!$C352,'Mã KH'!$A$2:$A$4988,0)),"")</f>
        <v>Thôn Khê Ngoại 1, Xã Văn Khê, Huyện Mê Linh, HN</v>
      </c>
      <c r="E352" s="439" t="s">
        <v>17279</v>
      </c>
      <c r="F352" s="390"/>
      <c r="G352" s="390"/>
      <c r="H352" s="390"/>
      <c r="I352" s="390"/>
      <c r="J352" s="390"/>
      <c r="K352" s="390"/>
      <c r="L352" s="390"/>
      <c r="M352" s="390"/>
      <c r="N352" s="390"/>
      <c r="O352" s="390">
        <v>50</v>
      </c>
      <c r="P352" s="390"/>
      <c r="Q352" s="390"/>
      <c r="R352" s="390"/>
      <c r="S352" s="390"/>
      <c r="T352" s="390"/>
      <c r="U352" s="390"/>
      <c r="V352" s="390"/>
      <c r="W352" s="390"/>
      <c r="X352" s="390"/>
      <c r="Y352" s="390"/>
      <c r="Z352" s="390"/>
      <c r="AA352" s="390"/>
      <c r="AB352" s="614" t="s">
        <v>5926</v>
      </c>
      <c r="AL352" s="26"/>
      <c r="AM352" s="26"/>
      <c r="AN352" s="26"/>
      <c r="AO352" s="26"/>
      <c r="AP352" s="26"/>
      <c r="AQ352" s="26"/>
    </row>
    <row r="353" spans="1:43" ht="18" customHeight="1">
      <c r="A353" s="514">
        <v>45932</v>
      </c>
      <c r="B353" s="645" t="s">
        <v>17516</v>
      </c>
      <c r="C353" s="414" t="s">
        <v>8587</v>
      </c>
      <c r="D353" s="353" t="str">
        <f>+IFERROR(INDEX('Mã KH'!$C$2:$C$4988,MATCH('Vin Hà nội  tháng 02'!$C353,'Mã KH'!$A$2:$A$4988,0)),"")</f>
        <v>Xóm Ngã tư, xã Sơn Đồng, huyện Hoài Đức, HN</v>
      </c>
      <c r="E353" s="439" t="s">
        <v>17279</v>
      </c>
      <c r="F353" s="390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>
        <v>2</v>
      </c>
      <c r="V353" s="390"/>
      <c r="W353" s="390"/>
      <c r="X353" s="390"/>
      <c r="Y353" s="390"/>
      <c r="Z353" s="390"/>
      <c r="AA353" s="390"/>
      <c r="AB353" s="651" t="s">
        <v>18263</v>
      </c>
      <c r="AL353" s="26"/>
      <c r="AM353" s="26"/>
      <c r="AN353" s="26"/>
      <c r="AO353" s="26"/>
      <c r="AP353" s="26"/>
      <c r="AQ353" s="26"/>
    </row>
    <row r="354" spans="1:43" ht="18" customHeight="1">
      <c r="A354" s="514">
        <v>45932</v>
      </c>
      <c r="B354" s="578"/>
      <c r="C354" s="414" t="s">
        <v>7689</v>
      </c>
      <c r="D354" s="353" t="str">
        <f>+IFERROR(INDEX('Mã KH'!$C$2:$C$4988,MATCH('Vin Hà nội  tháng 02'!$C354,'Mã KH'!$A$2:$A$4988,0)),"")</f>
        <v>Khu đô thị Tân Tây Đô, Xã Tân Lập, HN</v>
      </c>
      <c r="E354" s="439">
        <v>4168328226</v>
      </c>
      <c r="F354" s="390"/>
      <c r="G354" s="390"/>
      <c r="H354" s="390"/>
      <c r="I354" s="390"/>
      <c r="J354" s="390"/>
      <c r="K354" s="390">
        <v>5</v>
      </c>
      <c r="L354" s="390"/>
      <c r="M354" s="390">
        <v>10</v>
      </c>
      <c r="N354" s="390"/>
      <c r="O354" s="390">
        <v>10</v>
      </c>
      <c r="P354" s="390"/>
      <c r="Q354" s="390">
        <v>10</v>
      </c>
      <c r="R354" s="390"/>
      <c r="S354" s="390">
        <v>5</v>
      </c>
      <c r="T354" s="390">
        <v>10</v>
      </c>
      <c r="U354" s="390">
        <v>5</v>
      </c>
      <c r="V354" s="390"/>
      <c r="W354" s="390">
        <v>5</v>
      </c>
      <c r="X354" s="390"/>
      <c r="Y354" s="390">
        <v>5</v>
      </c>
      <c r="Z354" s="390">
        <v>5</v>
      </c>
      <c r="AA354" s="390"/>
      <c r="AB354" s="439"/>
      <c r="AL354" s="26"/>
      <c r="AM354" s="26"/>
      <c r="AN354" s="26"/>
      <c r="AO354" s="26"/>
      <c r="AP354" s="26"/>
      <c r="AQ354" s="26"/>
    </row>
    <row r="355" spans="1:43" ht="18" customHeight="1">
      <c r="A355" s="514">
        <v>45932</v>
      </c>
      <c r="B355" s="578"/>
      <c r="C355" s="414" t="s">
        <v>8579</v>
      </c>
      <c r="D355" s="353" t="str">
        <f>+IFERROR(INDEX('Mã KH'!$C$2:$C$4988,MATCH('Vin Hà nội  tháng 02'!$C355,'Mã KH'!$A$2:$A$4988,0)),"")</f>
        <v>số 107 Lai Xá, Khu TĐC Lai Xá – Xã Kim Chung , Huyện Hoài Đức , HN</v>
      </c>
      <c r="E355" s="439">
        <v>4168334586</v>
      </c>
      <c r="F355" s="390"/>
      <c r="G355" s="390"/>
      <c r="H355" s="390"/>
      <c r="I355" s="390"/>
      <c r="J355" s="390"/>
      <c r="K355" s="390"/>
      <c r="L355" s="390"/>
      <c r="M355" s="390">
        <v>14</v>
      </c>
      <c r="N355" s="390"/>
      <c r="O355" s="390">
        <v>14</v>
      </c>
      <c r="P355" s="390"/>
      <c r="Q355" s="390"/>
      <c r="R355" s="390"/>
      <c r="S355" s="390"/>
      <c r="T355" s="390"/>
      <c r="U355" s="390"/>
      <c r="V355" s="390"/>
      <c r="W355" s="390"/>
      <c r="X355" s="390"/>
      <c r="Y355" s="390"/>
      <c r="Z355" s="390"/>
      <c r="AA355" s="390"/>
      <c r="AB355" s="439"/>
      <c r="AL355" s="26"/>
      <c r="AM355" s="26"/>
      <c r="AN355" s="26"/>
      <c r="AO355" s="26"/>
      <c r="AP355" s="26"/>
      <c r="AQ355" s="26"/>
    </row>
    <row r="356" spans="1:43" ht="18" customHeight="1">
      <c r="A356" s="514">
        <v>45932</v>
      </c>
      <c r="B356" s="578"/>
      <c r="C356" s="414" t="s">
        <v>8579</v>
      </c>
      <c r="D356" s="353" t="str">
        <f>+IFERROR(INDEX('Mã KH'!$C$2:$C$4988,MATCH('Vin Hà nội  tháng 02'!$C356,'Mã KH'!$A$2:$A$4988,0)),"")</f>
        <v>số 107 Lai Xá, Khu TĐC Lai Xá – Xã Kim Chung , Huyện Hoài Đức , HN</v>
      </c>
      <c r="E356" s="439">
        <v>4168347147</v>
      </c>
      <c r="F356" s="390"/>
      <c r="G356" s="390"/>
      <c r="H356" s="390"/>
      <c r="I356" s="390"/>
      <c r="J356" s="390"/>
      <c r="K356" s="390"/>
      <c r="L356" s="390"/>
      <c r="M356" s="390"/>
      <c r="N356" s="390"/>
      <c r="O356" s="390"/>
      <c r="P356" s="390"/>
      <c r="Q356" s="390">
        <v>8</v>
      </c>
      <c r="R356" s="390"/>
      <c r="S356" s="390">
        <v>10</v>
      </c>
      <c r="T356" s="390"/>
      <c r="U356" s="390"/>
      <c r="V356" s="390"/>
      <c r="W356" s="390"/>
      <c r="X356" s="390"/>
      <c r="Y356" s="390"/>
      <c r="Z356" s="390"/>
      <c r="AA356" s="390"/>
      <c r="AB356" s="439"/>
      <c r="AL356" s="26"/>
      <c r="AM356" s="26"/>
      <c r="AN356" s="26"/>
      <c r="AO356" s="26"/>
      <c r="AP356" s="26"/>
      <c r="AQ356" s="26"/>
    </row>
    <row r="357" spans="1:43" ht="18" customHeight="1">
      <c r="A357" s="514">
        <v>45932</v>
      </c>
      <c r="B357" s="578"/>
      <c r="C357" s="414" t="s">
        <v>9498</v>
      </c>
      <c r="D357" s="353" t="str">
        <f>+IFERROR(INDEX('Mã KH'!$C$2:$C$4988,MATCH('Vin Hà nội  tháng 02'!$C357,'Mã KH'!$A$2:$A$4988,0)),"")</f>
        <v>Số 74 Thôn Yên Vĩnh, Xã Kim Chung, Huyện Hoài Đức, HN</v>
      </c>
      <c r="E357" s="439">
        <v>4168334980</v>
      </c>
      <c r="F357" s="390"/>
      <c r="G357" s="390"/>
      <c r="H357" s="390"/>
      <c r="I357" s="390"/>
      <c r="J357" s="390"/>
      <c r="K357" s="390"/>
      <c r="L357" s="390"/>
      <c r="M357" s="390">
        <v>10</v>
      </c>
      <c r="N357" s="390"/>
      <c r="O357" s="390">
        <v>11</v>
      </c>
      <c r="P357" s="390"/>
      <c r="Q357" s="390"/>
      <c r="R357" s="390"/>
      <c r="S357" s="390">
        <v>5</v>
      </c>
      <c r="T357" s="390">
        <v>5</v>
      </c>
      <c r="U357" s="390"/>
      <c r="V357" s="390"/>
      <c r="W357" s="390"/>
      <c r="X357" s="390"/>
      <c r="Y357" s="390"/>
      <c r="Z357" s="390"/>
      <c r="AA357" s="390"/>
      <c r="AB357" s="439"/>
      <c r="AL357" s="26"/>
      <c r="AM357" s="26"/>
      <c r="AN357" s="26"/>
      <c r="AO357" s="26"/>
      <c r="AP357" s="26"/>
      <c r="AQ357" s="26"/>
    </row>
    <row r="358" spans="1:43" ht="18" customHeight="1">
      <c r="A358" s="514">
        <v>45932</v>
      </c>
      <c r="B358" s="578"/>
      <c r="C358" s="414" t="s">
        <v>9035</v>
      </c>
      <c r="D358" s="353" t="str">
        <f>+IFERROR(INDEX('Mã KH'!$C$2:$C$4988,MATCH('Vin Hà nội  tháng 02'!$C358,'Mã KH'!$A$2:$A$4988,0)),"")</f>
        <v>Xóm Dền, Xã Di Trạch, Huyện Hoài Đức, HN</v>
      </c>
      <c r="E358" s="439">
        <v>4168272024</v>
      </c>
      <c r="F358" s="390"/>
      <c r="G358" s="390"/>
      <c r="H358" s="390"/>
      <c r="I358" s="390"/>
      <c r="J358" s="390"/>
      <c r="K358" s="390"/>
      <c r="L358" s="390"/>
      <c r="M358" s="390"/>
      <c r="N358" s="390"/>
      <c r="O358" s="390">
        <v>20</v>
      </c>
      <c r="P358" s="390"/>
      <c r="Q358" s="390"/>
      <c r="R358" s="390"/>
      <c r="S358" s="390"/>
      <c r="T358" s="390"/>
      <c r="U358" s="390"/>
      <c r="V358" s="390"/>
      <c r="W358" s="390"/>
      <c r="X358" s="390"/>
      <c r="Y358" s="390"/>
      <c r="Z358" s="390"/>
      <c r="AA358" s="390"/>
      <c r="AB358" s="439"/>
      <c r="AL358" s="26"/>
      <c r="AM358" s="26"/>
      <c r="AN358" s="26"/>
      <c r="AO358" s="26"/>
      <c r="AP358" s="26"/>
      <c r="AQ358" s="26"/>
    </row>
    <row r="359" spans="1:43" ht="18" customHeight="1">
      <c r="A359" s="514">
        <v>45932</v>
      </c>
      <c r="B359" s="645" t="s">
        <v>17519</v>
      </c>
      <c r="C359" s="414" t="s">
        <v>17986</v>
      </c>
      <c r="D359" s="353" t="str">
        <f>+IFERROR(INDEX('Mã KH'!$C$2:$C$4988,MATCH('Vin Hà nội  tháng 02'!$C359,'Mã KH'!$A$2:$A$4988,0)),"")</f>
        <v>Cụm 11, Xã Võng Xuyên, H.Phúc Thọ, HN</v>
      </c>
      <c r="E359" s="439">
        <v>4168335075</v>
      </c>
      <c r="F359" s="390"/>
      <c r="G359" s="390"/>
      <c r="H359" s="390"/>
      <c r="I359" s="390"/>
      <c r="J359" s="390"/>
      <c r="K359" s="390"/>
      <c r="L359" s="390"/>
      <c r="M359" s="390">
        <v>3</v>
      </c>
      <c r="N359" s="390"/>
      <c r="O359" s="390">
        <v>19</v>
      </c>
      <c r="P359" s="390"/>
      <c r="Q359" s="390">
        <v>5</v>
      </c>
      <c r="R359" s="390"/>
      <c r="S359" s="390">
        <v>5</v>
      </c>
      <c r="T359" s="390">
        <v>6</v>
      </c>
      <c r="U359" s="390">
        <v>5</v>
      </c>
      <c r="V359" s="390"/>
      <c r="W359" s="390"/>
      <c r="X359" s="390"/>
      <c r="Y359" s="390"/>
      <c r="Z359" s="390"/>
      <c r="AA359" s="390"/>
      <c r="AB359" s="439"/>
      <c r="AL359" s="26"/>
      <c r="AM359" s="26"/>
      <c r="AN359" s="26"/>
      <c r="AO359" s="26"/>
      <c r="AP359" s="26"/>
      <c r="AQ359" s="26"/>
    </row>
    <row r="360" spans="1:43" ht="18" customHeight="1">
      <c r="A360" s="514">
        <v>45932</v>
      </c>
      <c r="B360" s="578"/>
      <c r="C360" s="414" t="s">
        <v>17987</v>
      </c>
      <c r="D360" s="353" t="str">
        <f>+IFERROR(INDEX('Mã KH'!$C$2:$C$4988,MATCH('Vin Hà nội  tháng 02'!$C360,'Mã KH'!$A$2:$A$4988,0)),"")</f>
        <v>Thôn 5, Xã Vân Phúc, Huyện Phúc Thọ, HN</v>
      </c>
      <c r="E360" s="439">
        <v>4168335081</v>
      </c>
      <c r="F360" s="390"/>
      <c r="G360" s="390"/>
      <c r="H360" s="390"/>
      <c r="I360" s="390"/>
      <c r="J360" s="390"/>
      <c r="K360" s="390"/>
      <c r="L360" s="390"/>
      <c r="M360" s="390">
        <v>10</v>
      </c>
      <c r="N360" s="390"/>
      <c r="O360" s="390">
        <v>11</v>
      </c>
      <c r="P360" s="390"/>
      <c r="Q360" s="390"/>
      <c r="R360" s="390"/>
      <c r="S360" s="390"/>
      <c r="T360" s="390">
        <v>6</v>
      </c>
      <c r="U360" s="390">
        <v>6</v>
      </c>
      <c r="V360" s="390"/>
      <c r="W360" s="390"/>
      <c r="X360" s="390"/>
      <c r="Y360" s="390"/>
      <c r="Z360" s="390"/>
      <c r="AA360" s="390"/>
      <c r="AB360" s="439"/>
      <c r="AL360" s="26"/>
      <c r="AM360" s="26"/>
      <c r="AN360" s="26"/>
      <c r="AO360" s="26"/>
      <c r="AP360" s="26"/>
      <c r="AQ360" s="26"/>
    </row>
    <row r="361" spans="1:43" ht="18" customHeight="1">
      <c r="A361" s="514">
        <v>45932</v>
      </c>
      <c r="B361" s="578"/>
      <c r="C361" s="414" t="s">
        <v>17988</v>
      </c>
      <c r="D361" s="353" t="str">
        <f>+IFERROR(INDEX('Mã KH'!$C$2:$C$4988,MATCH('Vin Hà nội  tháng 02'!$C361,'Mã KH'!$A$2:$A$4988,0)),"")</f>
        <v>136 Phố Hát, Xã Hát Môn, Huyện Phúc Thọ, TP. Hà Nội H. Phúc Thọ, HN</v>
      </c>
      <c r="E361" s="439">
        <v>4168335053</v>
      </c>
      <c r="F361" s="390"/>
      <c r="G361" s="390"/>
      <c r="H361" s="390"/>
      <c r="I361" s="390"/>
      <c r="J361" s="390"/>
      <c r="K361" s="390"/>
      <c r="L361" s="390"/>
      <c r="M361" s="390">
        <v>7</v>
      </c>
      <c r="N361" s="390"/>
      <c r="O361" s="390">
        <v>9</v>
      </c>
      <c r="P361" s="390"/>
      <c r="Q361" s="390"/>
      <c r="R361" s="390"/>
      <c r="S361" s="390"/>
      <c r="T361" s="390"/>
      <c r="U361" s="390"/>
      <c r="V361" s="390"/>
      <c r="W361" s="390"/>
      <c r="X361" s="390"/>
      <c r="Y361" s="390"/>
      <c r="Z361" s="390"/>
      <c r="AA361" s="390"/>
      <c r="AB361" s="439"/>
      <c r="AL361" s="26"/>
      <c r="AM361" s="26"/>
      <c r="AN361" s="26"/>
      <c r="AO361" s="26"/>
      <c r="AP361" s="26"/>
      <c r="AQ361" s="26"/>
    </row>
    <row r="362" spans="1:43" ht="18" customHeight="1">
      <c r="A362" s="514">
        <v>45932</v>
      </c>
      <c r="B362" s="578"/>
      <c r="C362" s="414" t="s">
        <v>17989</v>
      </c>
      <c r="D362" s="353" t="str">
        <f>+IFERROR(INDEX('Mã KH'!$C$2:$C$4988,MATCH('Vin Hà nội  tháng 02'!$C362,'Mã KH'!$A$2:$A$4988,0)),"")</f>
        <v>Thôn 6 xã Tam Hiệp, huyện Phúc Thọ Thành phố Hà Nội Việt Nam</v>
      </c>
      <c r="E362" s="439">
        <v>4168334916</v>
      </c>
      <c r="F362" s="390"/>
      <c r="G362" s="390"/>
      <c r="H362" s="390"/>
      <c r="I362" s="390"/>
      <c r="J362" s="390"/>
      <c r="K362" s="390"/>
      <c r="L362" s="390"/>
      <c r="M362" s="390">
        <v>2</v>
      </c>
      <c r="N362" s="390"/>
      <c r="O362" s="390">
        <v>11</v>
      </c>
      <c r="P362" s="390"/>
      <c r="Q362" s="390"/>
      <c r="R362" s="390"/>
      <c r="S362" s="390"/>
      <c r="T362" s="390"/>
      <c r="U362" s="390"/>
      <c r="V362" s="390"/>
      <c r="W362" s="390"/>
      <c r="X362" s="390"/>
      <c r="Y362" s="390"/>
      <c r="Z362" s="390"/>
      <c r="AA362" s="390"/>
      <c r="AB362" s="439"/>
      <c r="AL362" s="26"/>
      <c r="AM362" s="26"/>
      <c r="AN362" s="26"/>
      <c r="AO362" s="26"/>
      <c r="AP362" s="26"/>
      <c r="AQ362" s="26"/>
    </row>
    <row r="363" spans="1:43" ht="18" customHeight="1">
      <c r="A363" s="514">
        <v>45932</v>
      </c>
      <c r="B363" s="645" t="s">
        <v>17656</v>
      </c>
      <c r="C363" s="414" t="s">
        <v>17990</v>
      </c>
      <c r="D363" s="353" t="str">
        <f>+IFERROR(INDEX('Mã KH'!$C$2:$C$4988,MATCH('Vin Hà nội  tháng 02'!$C363,'Mã KH'!$A$2:$A$4988,0)),"")</f>
        <v>Số 57 Đại Đồng, Xã Đại Đồng, Huyện Thạch Thất, HN</v>
      </c>
      <c r="E363" s="439">
        <v>4168335018</v>
      </c>
      <c r="F363" s="390"/>
      <c r="G363" s="390"/>
      <c r="H363" s="390"/>
      <c r="I363" s="390"/>
      <c r="J363" s="390"/>
      <c r="K363" s="390"/>
      <c r="L363" s="390"/>
      <c r="M363" s="390">
        <v>8</v>
      </c>
      <c r="N363" s="390"/>
      <c r="O363" s="390">
        <v>9</v>
      </c>
      <c r="P363" s="390"/>
      <c r="Q363" s="390"/>
      <c r="R363" s="390"/>
      <c r="S363" s="390"/>
      <c r="T363" s="390"/>
      <c r="U363" s="390"/>
      <c r="V363" s="390"/>
      <c r="W363" s="390"/>
      <c r="X363" s="390"/>
      <c r="Y363" s="390"/>
      <c r="Z363" s="390"/>
      <c r="AA363" s="390"/>
      <c r="AB363" s="439"/>
      <c r="AL363" s="26"/>
      <c r="AM363" s="26"/>
      <c r="AN363" s="26"/>
      <c r="AO363" s="26"/>
      <c r="AP363" s="26"/>
      <c r="AQ363" s="26"/>
    </row>
    <row r="364" spans="1:43" ht="18" customHeight="1">
      <c r="A364" s="514">
        <v>45932</v>
      </c>
      <c r="B364" s="645" t="s">
        <v>17991</v>
      </c>
      <c r="C364" s="414" t="s">
        <v>9650</v>
      </c>
      <c r="D364" s="353" t="str">
        <f>+IFERROR(INDEX('Mã KH'!$C$2:$C$4988,MATCH('Vin Hà nội  tháng 02'!$C364,'Mã KH'!$A$2:$A$4988,0)),"")</f>
        <v>42 Đường Trung Tâm, Xã Thọ An, Huyện Đan Phượng, HN</v>
      </c>
      <c r="E364" s="439">
        <v>4168335078</v>
      </c>
      <c r="F364" s="390"/>
      <c r="G364" s="390"/>
      <c r="H364" s="390"/>
      <c r="I364" s="390"/>
      <c r="J364" s="390"/>
      <c r="K364" s="390"/>
      <c r="L364" s="390"/>
      <c r="M364" s="390">
        <v>8</v>
      </c>
      <c r="N364" s="390"/>
      <c r="O364" s="390">
        <v>10</v>
      </c>
      <c r="P364" s="390"/>
      <c r="Q364" s="390">
        <v>3</v>
      </c>
      <c r="R364" s="390"/>
      <c r="S364" s="390">
        <v>3</v>
      </c>
      <c r="T364" s="390"/>
      <c r="U364" s="390">
        <v>3</v>
      </c>
      <c r="V364" s="390"/>
      <c r="W364" s="390"/>
      <c r="X364" s="390"/>
      <c r="Y364" s="390"/>
      <c r="Z364" s="390"/>
      <c r="AA364" s="390"/>
      <c r="AB364" s="439"/>
      <c r="AL364" s="26"/>
      <c r="AM364" s="26"/>
      <c r="AN364" s="26"/>
      <c r="AO364" s="26"/>
      <c r="AP364" s="26"/>
      <c r="AQ364" s="26"/>
    </row>
    <row r="365" spans="1:43" ht="18" customHeight="1">
      <c r="A365" s="514">
        <v>45932</v>
      </c>
      <c r="B365" s="578"/>
      <c r="C365" s="414" t="s">
        <v>9766</v>
      </c>
      <c r="D365" s="353" t="str">
        <f>+IFERROR(INDEX('Mã KH'!$C$2:$C$4988,MATCH('Vin Hà nội  tháng 02'!$C365,'Mã KH'!$A$2:$A$4988,0)),"")</f>
        <v>Số 42 Nguyễn Đăng Phi, Thôn La Thạch, Xã Phương Đình, H. Đan Phượng, HN</v>
      </c>
      <c r="E365" s="439">
        <v>4168335149</v>
      </c>
      <c r="F365" s="390"/>
      <c r="G365" s="390"/>
      <c r="H365" s="390"/>
      <c r="I365" s="390"/>
      <c r="J365" s="390"/>
      <c r="K365" s="390"/>
      <c r="L365" s="390"/>
      <c r="M365" s="390">
        <v>4</v>
      </c>
      <c r="N365" s="390"/>
      <c r="O365" s="390">
        <v>6</v>
      </c>
      <c r="P365" s="390"/>
      <c r="Q365" s="390"/>
      <c r="R365" s="390"/>
      <c r="S365" s="390"/>
      <c r="T365" s="390">
        <v>3</v>
      </c>
      <c r="U365" s="390"/>
      <c r="V365" s="390"/>
      <c r="W365" s="390"/>
      <c r="X365" s="390"/>
      <c r="Y365" s="390"/>
      <c r="Z365" s="390">
        <v>3</v>
      </c>
      <c r="AA365" s="390"/>
      <c r="AB365" s="439"/>
      <c r="AL365" s="26"/>
      <c r="AM365" s="26"/>
      <c r="AN365" s="26"/>
      <c r="AO365" s="26"/>
      <c r="AP365" s="26"/>
      <c r="AQ365" s="26"/>
    </row>
    <row r="366" spans="1:43" ht="18" customHeight="1">
      <c r="A366" s="514">
        <v>45932</v>
      </c>
      <c r="B366" s="578"/>
      <c r="C366" s="414" t="s">
        <v>17237</v>
      </c>
      <c r="D366" s="353" t="str">
        <f>+IFERROR(INDEX('Mã KH'!$C$2:$C$4988,MATCH('Vin Hà nội  tháng 02'!$C366,'Mã KH'!$A$2:$A$4988,0)),"")</f>
        <v xml:space="preserve">thôn 6 , xã trung châu , đan phượng , </v>
      </c>
      <c r="E366" s="439">
        <v>4168334534</v>
      </c>
      <c r="F366" s="390"/>
      <c r="G366" s="390"/>
      <c r="H366" s="390"/>
      <c r="I366" s="390"/>
      <c r="J366" s="390"/>
      <c r="K366" s="390"/>
      <c r="L366" s="390"/>
      <c r="M366" s="390">
        <v>7</v>
      </c>
      <c r="N366" s="390"/>
      <c r="O366" s="390">
        <v>7</v>
      </c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  <c r="AB366" s="439"/>
      <c r="AL366" s="26"/>
      <c r="AM366" s="26"/>
      <c r="AN366" s="26"/>
      <c r="AO366" s="26"/>
      <c r="AP366" s="26"/>
      <c r="AQ366" s="26"/>
    </row>
    <row r="367" spans="1:43" ht="18" customHeight="1">
      <c r="A367" s="514">
        <v>45932</v>
      </c>
      <c r="B367" s="578"/>
      <c r="C367" s="414" t="s">
        <v>9742</v>
      </c>
      <c r="D367" s="353" t="str">
        <f>+IFERROR(INDEX('Mã KH'!$C$2:$C$4988,MATCH('Vin Hà nội  tháng 02'!$C367,'Mã KH'!$A$2:$A$4988,0)),"")</f>
        <v>158 Nguyễn Thái Học, Thị trấn Phùng, Huyện Đan Phượng, HN</v>
      </c>
      <c r="E367" s="439">
        <v>4168335123</v>
      </c>
      <c r="F367" s="390"/>
      <c r="G367" s="390"/>
      <c r="H367" s="390"/>
      <c r="I367" s="390"/>
      <c r="J367" s="390"/>
      <c r="K367" s="390"/>
      <c r="L367" s="390"/>
      <c r="M367" s="390">
        <v>2</v>
      </c>
      <c r="N367" s="390"/>
      <c r="O367" s="390">
        <v>8</v>
      </c>
      <c r="P367" s="390"/>
      <c r="Q367" s="390"/>
      <c r="R367" s="390"/>
      <c r="S367" s="390"/>
      <c r="T367" s="390"/>
      <c r="U367" s="390"/>
      <c r="V367" s="390"/>
      <c r="W367" s="390"/>
      <c r="X367" s="390"/>
      <c r="Y367" s="390"/>
      <c r="Z367" s="390"/>
      <c r="AA367" s="390"/>
      <c r="AB367" s="439"/>
      <c r="AL367" s="26"/>
      <c r="AM367" s="26"/>
      <c r="AN367" s="26"/>
      <c r="AO367" s="26"/>
      <c r="AP367" s="26"/>
      <c r="AQ367" s="26"/>
    </row>
    <row r="368" spans="1:43" ht="18" customHeight="1">
      <c r="A368" s="514">
        <v>45932</v>
      </c>
      <c r="B368" s="578"/>
      <c r="C368" s="414" t="s">
        <v>9490</v>
      </c>
      <c r="D368" s="353" t="str">
        <f>+IFERROR(INDEX('Mã KH'!$C$2:$C$4988,MATCH('Vin Hà nội  tháng 02'!$C368,'Mã KH'!$A$2:$A$4988,0)),"")</f>
        <v>Số 8, ngõ 62, phố Thụy Ứng, Thị trấn Phùng, Huyện Đan Phượng, HN</v>
      </c>
      <c r="E368" s="439">
        <v>4168334978</v>
      </c>
      <c r="F368" s="390"/>
      <c r="G368" s="390"/>
      <c r="H368" s="390"/>
      <c r="I368" s="390"/>
      <c r="J368" s="390"/>
      <c r="K368" s="390"/>
      <c r="L368" s="390"/>
      <c r="M368" s="390">
        <v>3</v>
      </c>
      <c r="N368" s="390"/>
      <c r="O368" s="390">
        <v>15</v>
      </c>
      <c r="P368" s="390"/>
      <c r="Q368" s="390"/>
      <c r="R368" s="390"/>
      <c r="S368" s="390"/>
      <c r="T368" s="390"/>
      <c r="U368" s="390"/>
      <c r="V368" s="390"/>
      <c r="W368" s="390"/>
      <c r="X368" s="390"/>
      <c r="Y368" s="390"/>
      <c r="Z368" s="390"/>
      <c r="AA368" s="390"/>
      <c r="AB368" s="439"/>
      <c r="AL368" s="26"/>
      <c r="AM368" s="26"/>
      <c r="AN368" s="26"/>
      <c r="AO368" s="26"/>
      <c r="AP368" s="26"/>
      <c r="AQ368" s="26"/>
    </row>
    <row r="369" spans="1:43" ht="18" customHeight="1">
      <c r="A369" s="514">
        <v>45932</v>
      </c>
      <c r="B369" s="578"/>
      <c r="C369" s="414" t="s">
        <v>9680</v>
      </c>
      <c r="D369" s="353" t="str">
        <f>+IFERROR(INDEX('Mã KH'!$C$2:$C$4988,MATCH('Vin Hà nội  tháng 02'!$C369,'Mã KH'!$A$2:$A$4988,0)),"")</f>
        <v>Số 35 Đông Khê, Cụm 3, Xã Đan Phượng, Huyện Đan Phượng, HN</v>
      </c>
      <c r="E369" s="439">
        <v>4168335115</v>
      </c>
      <c r="F369" s="390"/>
      <c r="G369" s="390"/>
      <c r="H369" s="390"/>
      <c r="I369" s="390"/>
      <c r="J369" s="390"/>
      <c r="K369" s="390"/>
      <c r="L369" s="390"/>
      <c r="M369" s="390">
        <v>3</v>
      </c>
      <c r="N369" s="390"/>
      <c r="O369" s="390">
        <v>8</v>
      </c>
      <c r="P369" s="390"/>
      <c r="Q369" s="390"/>
      <c r="R369" s="390"/>
      <c r="S369" s="390"/>
      <c r="T369" s="390"/>
      <c r="U369" s="390"/>
      <c r="V369" s="390"/>
      <c r="W369" s="390"/>
      <c r="X369" s="390"/>
      <c r="Y369" s="390"/>
      <c r="Z369" s="390"/>
      <c r="AA369" s="390"/>
      <c r="AB369" s="439"/>
      <c r="AL369" s="26"/>
      <c r="AM369" s="26"/>
      <c r="AN369" s="26"/>
      <c r="AO369" s="26"/>
      <c r="AP369" s="26"/>
      <c r="AQ369" s="26"/>
    </row>
    <row r="370" spans="1:43" ht="18" customHeight="1">
      <c r="A370" s="514">
        <v>45932</v>
      </c>
      <c r="B370" s="578"/>
      <c r="C370" s="414" t="s">
        <v>7685</v>
      </c>
      <c r="D370" s="353" t="str">
        <f>+IFERROR(INDEX('Mã KH'!$C$2:$C$4988,MATCH('Vin Hà nội  tháng 02'!$C370,'Mã KH'!$A$2:$A$4988,0)),"")</f>
        <v>Số 188 phố Tây Sơn, TT.Phùng, H.Đan Phượng, HN</v>
      </c>
      <c r="E370" s="439">
        <v>4168275362</v>
      </c>
      <c r="F370" s="390"/>
      <c r="G370" s="390"/>
      <c r="H370" s="390"/>
      <c r="I370" s="390"/>
      <c r="J370" s="390"/>
      <c r="K370" s="390">
        <v>6</v>
      </c>
      <c r="L370" s="390"/>
      <c r="M370" s="390">
        <v>6</v>
      </c>
      <c r="N370" s="390"/>
      <c r="O370" s="390">
        <v>5</v>
      </c>
      <c r="P370" s="390"/>
      <c r="Q370" s="390"/>
      <c r="R370" s="390"/>
      <c r="S370" s="390">
        <v>5</v>
      </c>
      <c r="T370" s="390">
        <v>5</v>
      </c>
      <c r="U370" s="390">
        <v>5</v>
      </c>
      <c r="V370" s="390"/>
      <c r="W370" s="390">
        <v>5</v>
      </c>
      <c r="X370" s="390"/>
      <c r="Y370" s="390"/>
      <c r="Z370" s="390">
        <v>3</v>
      </c>
      <c r="AA370" s="390"/>
      <c r="AB370" s="439"/>
      <c r="AL370" s="26"/>
      <c r="AM370" s="26"/>
      <c r="AN370" s="26"/>
      <c r="AO370" s="26"/>
      <c r="AP370" s="26"/>
      <c r="AQ370" s="26"/>
    </row>
    <row r="371" spans="1:43" ht="18" customHeight="1">
      <c r="A371" s="514">
        <v>45932</v>
      </c>
      <c r="B371" s="578"/>
      <c r="C371" s="414" t="s">
        <v>17221</v>
      </c>
      <c r="D371" s="353" t="str">
        <f>+IFERROR(INDEX('Mã KH'!$C$2:$C$4988,MATCH('Vin Hà nội  tháng 02'!$C371,'Mã KH'!$A$2:$A$4988,0)),"")</f>
        <v>150 tân thành , xã thượng mỗ , đan phượng</v>
      </c>
      <c r="E371" s="439">
        <v>4168334512</v>
      </c>
      <c r="F371" s="390"/>
      <c r="G371" s="390"/>
      <c r="H371" s="390"/>
      <c r="I371" s="390"/>
      <c r="J371" s="390"/>
      <c r="K371" s="390"/>
      <c r="L371" s="390"/>
      <c r="M371" s="390">
        <v>3</v>
      </c>
      <c r="N371" s="390"/>
      <c r="O371" s="390">
        <v>8</v>
      </c>
      <c r="P371" s="390"/>
      <c r="Q371" s="390"/>
      <c r="R371" s="390"/>
      <c r="S371" s="390"/>
      <c r="T371" s="390"/>
      <c r="U371" s="390"/>
      <c r="V371" s="390"/>
      <c r="W371" s="390"/>
      <c r="X371" s="390"/>
      <c r="Y371" s="390"/>
      <c r="Z371" s="390"/>
      <c r="AA371" s="390"/>
      <c r="AB371" s="439"/>
      <c r="AL371" s="26"/>
      <c r="AM371" s="26"/>
      <c r="AN371" s="26"/>
      <c r="AO371" s="26"/>
      <c r="AP371" s="26"/>
      <c r="AQ371" s="26"/>
    </row>
    <row r="372" spans="1:43" ht="18" customHeight="1">
      <c r="A372" s="514">
        <v>45932</v>
      </c>
      <c r="B372" s="578"/>
      <c r="C372" s="414" t="s">
        <v>17221</v>
      </c>
      <c r="D372" s="353" t="str">
        <f>+IFERROR(INDEX('Mã KH'!$C$2:$C$4988,MATCH('Vin Hà nội  tháng 02'!$C372,'Mã KH'!$A$2:$A$4988,0)),"")</f>
        <v>150 tân thành , xã thượng mỗ , đan phượng</v>
      </c>
      <c r="E372" s="439">
        <v>4168515930</v>
      </c>
      <c r="F372" s="390"/>
      <c r="G372" s="390"/>
      <c r="H372" s="390"/>
      <c r="I372" s="390"/>
      <c r="J372" s="390"/>
      <c r="K372" s="390"/>
      <c r="L372" s="390"/>
      <c r="M372" s="390"/>
      <c r="N372" s="390"/>
      <c r="O372" s="390"/>
      <c r="P372" s="390"/>
      <c r="Q372" s="390"/>
      <c r="R372" s="390"/>
      <c r="S372" s="390">
        <v>5</v>
      </c>
      <c r="T372" s="390"/>
      <c r="U372" s="390">
        <v>5</v>
      </c>
      <c r="V372" s="390"/>
      <c r="W372" s="390"/>
      <c r="X372" s="390"/>
      <c r="Y372" s="390"/>
      <c r="Z372" s="390"/>
      <c r="AA372" s="390"/>
      <c r="AB372" s="439"/>
      <c r="AL372" s="26"/>
      <c r="AM372" s="26"/>
      <c r="AN372" s="26"/>
      <c r="AO372" s="26"/>
      <c r="AP372" s="26"/>
      <c r="AQ372" s="26"/>
    </row>
    <row r="373" spans="1:43" ht="18" customHeight="1">
      <c r="A373" s="514">
        <v>45932</v>
      </c>
      <c r="B373" s="578"/>
      <c r="C373" s="414" t="s">
        <v>17992</v>
      </c>
      <c r="D373" s="353" t="str">
        <f>+IFERROR(INDEX('Mã KH'!$C$2:$C$4988,MATCH('Vin Hà nội  tháng 02'!$C373,'Mã KH'!$A$2:$A$4988,0)),"")</f>
        <v xml:space="preserve">khu dộc toản hạ mỗ đan phượng </v>
      </c>
      <c r="E373" s="439">
        <v>4168334513</v>
      </c>
      <c r="F373" s="390"/>
      <c r="G373" s="390"/>
      <c r="H373" s="390"/>
      <c r="I373" s="390"/>
      <c r="J373" s="390"/>
      <c r="K373" s="390"/>
      <c r="L373" s="390"/>
      <c r="M373" s="390">
        <v>4</v>
      </c>
      <c r="N373" s="390"/>
      <c r="O373" s="390">
        <v>6</v>
      </c>
      <c r="P373" s="390"/>
      <c r="Q373" s="390"/>
      <c r="R373" s="390"/>
      <c r="S373" s="381"/>
      <c r="T373" s="381"/>
      <c r="U373" s="381"/>
      <c r="V373" s="381"/>
      <c r="W373" s="381"/>
      <c r="X373" s="381"/>
      <c r="Y373" s="381"/>
      <c r="Z373" s="381"/>
      <c r="AA373" s="381"/>
      <c r="AB373" s="439"/>
      <c r="AL373" s="26"/>
      <c r="AM373" s="26"/>
      <c r="AN373" s="26"/>
      <c r="AO373" s="26"/>
      <c r="AP373" s="26"/>
      <c r="AQ373" s="26"/>
    </row>
    <row r="374" spans="1:43" ht="18" customHeight="1">
      <c r="A374" s="514">
        <v>45932</v>
      </c>
      <c r="B374" s="578"/>
      <c r="C374" s="414" t="s">
        <v>9656</v>
      </c>
      <c r="D374" s="353" t="str">
        <f>+IFERROR(INDEX('Mã KH'!$C$2:$C$4988,MATCH('Vin Hà nội  tháng 02'!$C374,'Mã KH'!$A$2:$A$4988,0)),"")</f>
        <v>Số 165 Đường Hồng Hà, Xã Hồng Hà, Huyện Đan Phượng, TP. Hà Nội</v>
      </c>
      <c r="E374" s="439">
        <v>4168335079</v>
      </c>
      <c r="F374" s="390"/>
      <c r="G374" s="390"/>
      <c r="H374" s="390"/>
      <c r="I374" s="390"/>
      <c r="J374" s="390"/>
      <c r="K374" s="390"/>
      <c r="L374" s="390"/>
      <c r="M374" s="390"/>
      <c r="N374" s="390"/>
      <c r="O374" s="390">
        <v>10</v>
      </c>
      <c r="P374" s="390"/>
      <c r="Q374" s="390"/>
      <c r="R374" s="390"/>
      <c r="S374" s="381"/>
      <c r="T374" s="381"/>
      <c r="U374" s="381"/>
      <c r="V374" s="381"/>
      <c r="W374" s="381"/>
      <c r="X374" s="381"/>
      <c r="Y374" s="381"/>
      <c r="Z374" s="381"/>
      <c r="AA374" s="381"/>
      <c r="AB374" s="439"/>
      <c r="AL374" s="26"/>
      <c r="AM374" s="26"/>
      <c r="AN374" s="26"/>
      <c r="AO374" s="26"/>
      <c r="AP374" s="26"/>
      <c r="AQ374" s="26"/>
    </row>
    <row r="375" spans="1:43" ht="18" customHeight="1">
      <c r="A375" s="514">
        <v>45932</v>
      </c>
      <c r="B375" s="578"/>
      <c r="C375" s="414" t="s">
        <v>9271</v>
      </c>
      <c r="D375" s="353" t="str">
        <f>+IFERROR(INDEX('Mã KH'!$C$2:$C$4988,MATCH('Vin Hà nội  tháng 02'!$C375,'Mã KH'!$A$2:$A$4988,0)),"")</f>
        <v>43-45 Phan Xích, Xã Tân Hội, Huyện Đan Phương, HN</v>
      </c>
      <c r="E375" s="439">
        <v>4168334875</v>
      </c>
      <c r="F375" s="390"/>
      <c r="G375" s="390"/>
      <c r="H375" s="390"/>
      <c r="I375" s="390"/>
      <c r="J375" s="390"/>
      <c r="K375" s="390"/>
      <c r="L375" s="390"/>
      <c r="M375" s="390">
        <v>13</v>
      </c>
      <c r="N375" s="390"/>
      <c r="O375" s="390">
        <v>14</v>
      </c>
      <c r="P375" s="390"/>
      <c r="Q375" s="390"/>
      <c r="R375" s="390"/>
      <c r="S375" s="381">
        <v>5</v>
      </c>
      <c r="T375" s="381">
        <v>6</v>
      </c>
      <c r="U375" s="381">
        <v>5</v>
      </c>
      <c r="V375" s="381"/>
      <c r="W375" s="381"/>
      <c r="X375" s="381"/>
      <c r="Y375" s="381"/>
      <c r="Z375" s="381"/>
      <c r="AA375" s="381"/>
      <c r="AB375" s="439"/>
      <c r="AL375" s="26"/>
      <c r="AM375" s="26"/>
      <c r="AN375" s="26"/>
      <c r="AO375" s="26"/>
      <c r="AP375" s="26"/>
      <c r="AQ375" s="26"/>
    </row>
    <row r="376" spans="1:43" ht="18" customHeight="1">
      <c r="A376" s="514">
        <v>45932</v>
      </c>
      <c r="B376" s="578"/>
      <c r="C376" s="414" t="s">
        <v>9239</v>
      </c>
      <c r="D376" s="353" t="str">
        <f>+IFERROR(INDEX('Mã KH'!$C$2:$C$4988,MATCH('Vin Hà nội  tháng 02'!$C376,'Mã KH'!$A$2:$A$4988,0)),"")</f>
        <v>174 – 176 Hạ Hội, Xã Tân Lập, Huyện Đan Phượng, HN</v>
      </c>
      <c r="E376" s="439">
        <v>4168334840</v>
      </c>
      <c r="F376" s="390"/>
      <c r="G376" s="390"/>
      <c r="H376" s="390"/>
      <c r="I376" s="390"/>
      <c r="J376" s="390"/>
      <c r="K376" s="390"/>
      <c r="L376" s="390"/>
      <c r="M376" s="390">
        <v>4</v>
      </c>
      <c r="N376" s="390"/>
      <c r="O376" s="390">
        <v>11</v>
      </c>
      <c r="P376" s="390"/>
      <c r="Q376" s="390"/>
      <c r="R376" s="390"/>
      <c r="S376" s="381"/>
      <c r="T376" s="381"/>
      <c r="U376" s="381"/>
      <c r="V376" s="381"/>
      <c r="W376" s="381"/>
      <c r="X376" s="381"/>
      <c r="Y376" s="381"/>
      <c r="Z376" s="381"/>
      <c r="AA376" s="381"/>
      <c r="AB376" s="439"/>
      <c r="AL376" s="26"/>
      <c r="AM376" s="26"/>
      <c r="AN376" s="26"/>
      <c r="AO376" s="26"/>
      <c r="AP376" s="26"/>
      <c r="AQ376" s="26"/>
    </row>
    <row r="377" spans="1:43" ht="18" customHeight="1">
      <c r="A377" s="514">
        <v>45932</v>
      </c>
      <c r="B377" s="578"/>
      <c r="C377" s="414" t="s">
        <v>9716</v>
      </c>
      <c r="D377" s="353" t="str">
        <f>+IFERROR(INDEX('Mã KH'!$C$2:$C$4988,MATCH('Vin Hà nội  tháng 02'!$C377,'Mã KH'!$A$2:$A$4988,0)),"")</f>
        <v>Số 55 Đường 422 Xã Tân Lập, Huyện Đan Phượng, HN</v>
      </c>
      <c r="E377" s="439">
        <v>4168335121</v>
      </c>
      <c r="F377" s="390"/>
      <c r="G377" s="390"/>
      <c r="H377" s="390"/>
      <c r="I377" s="390"/>
      <c r="J377" s="390"/>
      <c r="K377" s="390"/>
      <c r="L377" s="390"/>
      <c r="M377" s="390">
        <v>5</v>
      </c>
      <c r="N377" s="390"/>
      <c r="O377" s="390">
        <v>8</v>
      </c>
      <c r="P377" s="390"/>
      <c r="Q377" s="390"/>
      <c r="R377" s="390"/>
      <c r="S377" s="381"/>
      <c r="T377" s="381"/>
      <c r="U377" s="381"/>
      <c r="V377" s="381"/>
      <c r="W377" s="381"/>
      <c r="X377" s="381"/>
      <c r="Y377" s="381"/>
      <c r="Z377" s="381"/>
      <c r="AA377" s="381"/>
      <c r="AB377" s="439"/>
      <c r="AL377" s="26"/>
      <c r="AM377" s="26"/>
      <c r="AN377" s="26"/>
      <c r="AO377" s="26"/>
      <c r="AP377" s="26"/>
      <c r="AQ377" s="26"/>
    </row>
    <row r="378" spans="1:43" ht="18" customHeight="1">
      <c r="A378" s="514">
        <v>45932</v>
      </c>
      <c r="B378" s="647" t="s">
        <v>17564</v>
      </c>
      <c r="C378" s="414" t="s">
        <v>17993</v>
      </c>
      <c r="D378" s="353" t="str">
        <f>+IFERROR(INDEX('Mã KH'!$C$2:$C$4988,MATCH('Vin Hà nội  tháng 02'!$C378,'Mã KH'!$A$2:$A$4988,0)),"")</f>
        <v>256 Giang Cao bát tràng</v>
      </c>
      <c r="E378" s="439">
        <v>4168334879</v>
      </c>
      <c r="F378" s="390"/>
      <c r="G378" s="390"/>
      <c r="H378" s="390"/>
      <c r="I378" s="390"/>
      <c r="J378" s="390"/>
      <c r="K378" s="390"/>
      <c r="L378" s="390"/>
      <c r="M378" s="390">
        <v>3</v>
      </c>
      <c r="N378" s="390"/>
      <c r="O378" s="390">
        <v>20</v>
      </c>
      <c r="P378" s="390"/>
      <c r="Q378" s="390"/>
      <c r="R378" s="390"/>
      <c r="S378" s="381"/>
      <c r="T378" s="381"/>
      <c r="U378" s="381">
        <v>5</v>
      </c>
      <c r="V378" s="381"/>
      <c r="W378" s="381"/>
      <c r="X378" s="381"/>
      <c r="Y378" s="381"/>
      <c r="Z378" s="381"/>
      <c r="AA378" s="381"/>
      <c r="AB378" s="653" t="s">
        <v>18264</v>
      </c>
      <c r="AL378" s="26"/>
      <c r="AM378" s="26"/>
      <c r="AN378" s="26"/>
      <c r="AO378" s="26"/>
      <c r="AP378" s="26"/>
      <c r="AQ378" s="26"/>
    </row>
    <row r="379" spans="1:43" ht="18" customHeight="1">
      <c r="A379" s="514">
        <v>45932</v>
      </c>
      <c r="B379" s="578"/>
      <c r="C379" s="414" t="s">
        <v>17994</v>
      </c>
      <c r="D379" s="353" t="str">
        <f>+IFERROR(INDEX('Mã KH'!$C$2:$C$4988,MATCH('Vin Hà nội  tháng 02'!$C379,'Mã KH'!$A$2:$A$4988,0)),"")</f>
        <v>số 211 thôn 3 giang cao bát tràng, gia lâm</v>
      </c>
      <c r="E379" s="439" t="s">
        <v>17279</v>
      </c>
      <c r="F379" s="390"/>
      <c r="G379" s="390"/>
      <c r="H379" s="390"/>
      <c r="I379" s="390"/>
      <c r="J379" s="390"/>
      <c r="K379" s="390"/>
      <c r="L379" s="390"/>
      <c r="M379" s="390"/>
      <c r="N379" s="390"/>
      <c r="O379" s="390">
        <v>10</v>
      </c>
      <c r="P379" s="390"/>
      <c r="Q379" s="390">
        <v>5</v>
      </c>
      <c r="R379" s="390"/>
      <c r="S379" s="381">
        <v>5</v>
      </c>
      <c r="T379" s="381">
        <v>5</v>
      </c>
      <c r="U379" s="381">
        <v>5</v>
      </c>
      <c r="V379" s="381"/>
      <c r="W379" s="381"/>
      <c r="X379" s="381"/>
      <c r="Y379" s="381"/>
      <c r="Z379" s="381"/>
      <c r="AA379" s="381"/>
      <c r="AB379" s="439"/>
      <c r="AL379" s="26"/>
      <c r="AM379" s="26"/>
      <c r="AN379" s="26"/>
      <c r="AO379" s="26"/>
      <c r="AP379" s="26"/>
      <c r="AQ379" s="26"/>
    </row>
    <row r="380" spans="1:43" ht="18" customHeight="1">
      <c r="A380" s="514">
        <v>45932</v>
      </c>
      <c r="B380" s="578"/>
      <c r="C380" s="414" t="s">
        <v>17995</v>
      </c>
      <c r="D380" s="353" t="str">
        <f>+IFERROR(INDEX('Mã KH'!$C$2:$C$4988,MATCH('Vin Hà nội  tháng 02'!$C380,'Mã KH'!$A$2:$A$4988,0)),"")</f>
        <v>Thôn 3, Xã Kim Lan, Huyện Gia Lâm, HN</v>
      </c>
      <c r="E380" s="439">
        <v>4168335020</v>
      </c>
      <c r="F380" s="390"/>
      <c r="G380" s="390"/>
      <c r="H380" s="390"/>
      <c r="I380" s="390"/>
      <c r="J380" s="390"/>
      <c r="K380" s="390"/>
      <c r="L380" s="390"/>
      <c r="M380" s="390">
        <v>7</v>
      </c>
      <c r="N380" s="390"/>
      <c r="O380" s="390">
        <v>20</v>
      </c>
      <c r="P380" s="390"/>
      <c r="Q380" s="390">
        <v>5</v>
      </c>
      <c r="R380" s="390"/>
      <c r="S380" s="381">
        <v>5</v>
      </c>
      <c r="T380" s="381">
        <v>5</v>
      </c>
      <c r="U380" s="381"/>
      <c r="V380" s="381"/>
      <c r="W380" s="381"/>
      <c r="X380" s="381"/>
      <c r="Y380" s="381"/>
      <c r="Z380" s="381"/>
      <c r="AA380" s="381"/>
      <c r="AB380" s="439"/>
      <c r="AL380" s="26"/>
      <c r="AM380" s="26"/>
      <c r="AN380" s="26"/>
      <c r="AO380" s="26"/>
      <c r="AP380" s="26"/>
      <c r="AQ380" s="26"/>
    </row>
    <row r="381" spans="1:43" ht="18" customHeight="1">
      <c r="A381" s="514">
        <v>45932</v>
      </c>
      <c r="B381" s="578"/>
      <c r="C381" s="414" t="s">
        <v>17996</v>
      </c>
      <c r="D381" s="353" t="str">
        <f>+IFERROR(INDEX('Mã KH'!$C$2:$C$4988,MATCH('Vin Hà nội  tháng 02'!$C381,'Mã KH'!$A$2:$A$4988,0)),"")</f>
        <v>Thôn Đào Xuyên, xã Đa Tốn, Huyện Gia Lâm, HN</v>
      </c>
      <c r="E381" s="439">
        <v>4168334557</v>
      </c>
      <c r="F381" s="390"/>
      <c r="G381" s="390"/>
      <c r="H381" s="390"/>
      <c r="I381" s="390"/>
      <c r="J381" s="390"/>
      <c r="K381" s="390"/>
      <c r="L381" s="390"/>
      <c r="M381" s="390"/>
      <c r="N381" s="390"/>
      <c r="O381" s="390">
        <v>7</v>
      </c>
      <c r="P381" s="390"/>
      <c r="Q381" s="390"/>
      <c r="R381" s="390"/>
      <c r="S381" s="381"/>
      <c r="T381" s="381">
        <v>10</v>
      </c>
      <c r="U381" s="381">
        <v>5</v>
      </c>
      <c r="V381" s="381"/>
      <c r="W381" s="381">
        <v>5</v>
      </c>
      <c r="X381" s="381"/>
      <c r="Y381" s="381"/>
      <c r="Z381" s="381">
        <v>10</v>
      </c>
      <c r="AA381" s="381"/>
      <c r="AB381" s="439"/>
      <c r="AL381" s="26"/>
      <c r="AM381" s="26"/>
      <c r="AN381" s="26"/>
      <c r="AO381" s="26"/>
      <c r="AP381" s="26"/>
      <c r="AQ381" s="26"/>
    </row>
    <row r="382" spans="1:43" ht="18" customHeight="1">
      <c r="A382" s="514">
        <v>45932</v>
      </c>
      <c r="B382" s="578"/>
      <c r="C382" s="414" t="s">
        <v>17997</v>
      </c>
      <c r="D382" s="353" t="str">
        <f>+IFERROR(INDEX('Mã KH'!$C$2:$C$4988,MATCH('Vin Hà nội  tháng 02'!$C382,'Mã KH'!$A$2:$A$4988,0)),"")</f>
        <v>R1.05 Ocean park</v>
      </c>
      <c r="E382" s="439" t="s">
        <v>17279</v>
      </c>
      <c r="F382" s="390"/>
      <c r="G382" s="390"/>
      <c r="H382" s="390"/>
      <c r="I382" s="390"/>
      <c r="J382" s="390"/>
      <c r="K382" s="390"/>
      <c r="L382" s="390"/>
      <c r="M382" s="390"/>
      <c r="N382" s="390"/>
      <c r="O382" s="390">
        <v>6</v>
      </c>
      <c r="P382" s="390"/>
      <c r="Q382" s="390"/>
      <c r="R382" s="390"/>
      <c r="S382" s="381">
        <v>6</v>
      </c>
      <c r="T382" s="381"/>
      <c r="U382" s="381"/>
      <c r="V382" s="381"/>
      <c r="W382" s="381"/>
      <c r="X382" s="381"/>
      <c r="Y382" s="381"/>
      <c r="Z382" s="381"/>
      <c r="AA382" s="381"/>
      <c r="AB382" s="439"/>
      <c r="AL382" s="26"/>
      <c r="AM382" s="26"/>
      <c r="AN382" s="26"/>
      <c r="AO382" s="26"/>
      <c r="AP382" s="26"/>
      <c r="AQ382" s="26"/>
    </row>
    <row r="383" spans="1:43" ht="18" customHeight="1">
      <c r="A383" s="514">
        <v>45932</v>
      </c>
      <c r="B383" s="578"/>
      <c r="C383" s="414" t="s">
        <v>17998</v>
      </c>
      <c r="D383" s="353" t="str">
        <f>+IFERROR(INDEX('Mã KH'!$C$2:$C$4988,MATCH('Vin Hà nội  tháng 02'!$C383,'Mã KH'!$A$2:$A$4988,0)),"")</f>
        <v>S1,11 Ocean park, tầng 1 tòa nhà S1,11 dự an vinhomes oceanpark đa tốn gia lâm</v>
      </c>
      <c r="E383" s="439">
        <v>4168493017</v>
      </c>
      <c r="F383" s="390"/>
      <c r="G383" s="390"/>
      <c r="H383" s="390"/>
      <c r="I383" s="390"/>
      <c r="J383" s="390"/>
      <c r="K383" s="390"/>
      <c r="L383" s="390"/>
      <c r="M383" s="390">
        <v>10</v>
      </c>
      <c r="N383" s="390"/>
      <c r="O383" s="390"/>
      <c r="P383" s="390"/>
      <c r="Q383" s="390">
        <v>5</v>
      </c>
      <c r="R383" s="390"/>
      <c r="S383" s="381"/>
      <c r="T383" s="381"/>
      <c r="U383" s="381"/>
      <c r="V383" s="381"/>
      <c r="W383" s="381"/>
      <c r="X383" s="381"/>
      <c r="Y383" s="381"/>
      <c r="Z383" s="381"/>
      <c r="AA383" s="381"/>
      <c r="AB383" s="439"/>
      <c r="AL383" s="26"/>
      <c r="AM383" s="26"/>
      <c r="AN383" s="26"/>
      <c r="AO383" s="26"/>
      <c r="AP383" s="26"/>
      <c r="AQ383" s="26"/>
    </row>
    <row r="384" spans="1:43" ht="18" customHeight="1">
      <c r="A384" s="514">
        <v>45932</v>
      </c>
      <c r="B384" s="578"/>
      <c r="C384" s="414" t="s">
        <v>7749</v>
      </c>
      <c r="D384" s="353" t="str">
        <f>+IFERROR(INDEX('Mã KH'!$C$2:$C$4988,MATCH('Vin Hà nội  tháng 02'!$C384,'Mã KH'!$A$2:$A$4988,0)),"")</f>
        <v>Tầng 2 và Tầng 3, TTTM Vincom Mega Mall Ocean Park, Lô đất số CCTP-10 thuộc DA KĐT Gia Lâm, TT Trâu Quỳ và các xã Dương Xá, Kiêu Kỵ, Hà Nội</v>
      </c>
      <c r="E384" s="439">
        <v>4168252661</v>
      </c>
      <c r="F384" s="390"/>
      <c r="G384" s="390"/>
      <c r="H384" s="390"/>
      <c r="I384" s="390"/>
      <c r="J384" s="390"/>
      <c r="K384" s="390"/>
      <c r="L384" s="390"/>
      <c r="M384" s="390">
        <v>10</v>
      </c>
      <c r="N384" s="390"/>
      <c r="O384" s="390">
        <v>20</v>
      </c>
      <c r="P384" s="390"/>
      <c r="Q384" s="390">
        <v>10</v>
      </c>
      <c r="R384" s="390"/>
      <c r="S384" s="381">
        <v>10</v>
      </c>
      <c r="T384" s="381"/>
      <c r="U384" s="381"/>
      <c r="V384" s="381"/>
      <c r="W384" s="381"/>
      <c r="X384" s="381"/>
      <c r="Y384" s="381"/>
      <c r="Z384" s="381"/>
      <c r="AA384" s="381"/>
      <c r="AB384" s="439"/>
      <c r="AL384" s="26"/>
      <c r="AM384" s="26"/>
      <c r="AN384" s="26"/>
      <c r="AO384" s="26"/>
      <c r="AP384" s="26"/>
      <c r="AQ384" s="26"/>
    </row>
    <row r="385" spans="1:43" ht="18" customHeight="1">
      <c r="A385" s="514">
        <v>45932</v>
      </c>
      <c r="B385" s="578"/>
      <c r="C385" s="414" t="s">
        <v>7749</v>
      </c>
      <c r="D385" s="353" t="str">
        <f>+IFERROR(INDEX('Mã KH'!$C$2:$C$4988,MATCH('Vin Hà nội  tháng 02'!$C385,'Mã KH'!$A$2:$A$4988,0)),"")</f>
        <v>Tầng 2 và Tầng 3, TTTM Vincom Mega Mall Ocean Park, Lô đất số CCTP-10 thuộc DA KĐT Gia Lâm, TT Trâu Quỳ và các xã Dương Xá, Kiêu Kỵ, Hà Nội</v>
      </c>
      <c r="E385" s="439">
        <v>4168478674</v>
      </c>
      <c r="F385" s="390"/>
      <c r="G385" s="390"/>
      <c r="H385" s="390"/>
      <c r="I385" s="390"/>
      <c r="J385" s="390"/>
      <c r="K385" s="390"/>
      <c r="L385" s="390"/>
      <c r="M385" s="390"/>
      <c r="N385" s="390"/>
      <c r="O385" s="390"/>
      <c r="P385" s="390"/>
      <c r="Q385" s="390"/>
      <c r="R385" s="390"/>
      <c r="S385" s="381"/>
      <c r="T385" s="381">
        <v>10</v>
      </c>
      <c r="U385" s="381"/>
      <c r="V385" s="381"/>
      <c r="W385" s="381">
        <v>10</v>
      </c>
      <c r="X385" s="381"/>
      <c r="Y385" s="381"/>
      <c r="Z385" s="381"/>
      <c r="AA385" s="381"/>
      <c r="AB385" s="439"/>
      <c r="AL385" s="26"/>
      <c r="AM385" s="26"/>
      <c r="AN385" s="26"/>
      <c r="AO385" s="26"/>
      <c r="AP385" s="26"/>
      <c r="AQ385" s="26"/>
    </row>
    <row r="386" spans="1:43" ht="18" customHeight="1">
      <c r="A386" s="514">
        <v>45932</v>
      </c>
      <c r="B386" s="578"/>
      <c r="C386" s="414" t="s">
        <v>17999</v>
      </c>
      <c r="D386" s="353" t="str">
        <f>+IFERROR(INDEX('Mã KH'!$C$2:$C$4988,MATCH('Vin Hà nội  tháng 02'!$C386,'Mã KH'!$A$2:$A$4988,0)),"")</f>
        <v>Số 2 ngõ 239 đường Trâu Quỳ, TDP An Đào, thị trấn Trâu Quỳ, huyện Gia Lâm, Hà Nội</v>
      </c>
      <c r="E386" s="439">
        <v>4168334706</v>
      </c>
      <c r="F386" s="390"/>
      <c r="G386" s="390"/>
      <c r="H386" s="390"/>
      <c r="I386" s="390"/>
      <c r="J386" s="390"/>
      <c r="K386" s="390"/>
      <c r="L386" s="390"/>
      <c r="M386" s="390">
        <v>9</v>
      </c>
      <c r="N386" s="390"/>
      <c r="O386" s="390">
        <v>1</v>
      </c>
      <c r="P386" s="390"/>
      <c r="Q386" s="390"/>
      <c r="R386" s="390"/>
      <c r="S386" s="381">
        <v>5</v>
      </c>
      <c r="T386" s="381"/>
      <c r="U386" s="381"/>
      <c r="V386" s="381"/>
      <c r="W386" s="381"/>
      <c r="X386" s="381"/>
      <c r="Y386" s="381"/>
      <c r="Z386" s="381">
        <v>5</v>
      </c>
      <c r="AA386" s="381"/>
      <c r="AB386" s="439"/>
      <c r="AL386" s="26"/>
      <c r="AM386" s="26"/>
      <c r="AN386" s="26"/>
      <c r="AO386" s="26"/>
      <c r="AP386" s="26"/>
      <c r="AQ386" s="26"/>
    </row>
    <row r="387" spans="1:43" ht="18" customHeight="1">
      <c r="A387" s="514">
        <v>45932</v>
      </c>
      <c r="B387" s="578"/>
      <c r="C387" s="414" t="s">
        <v>16598</v>
      </c>
      <c r="D387" s="353" t="str">
        <f>+IFERROR(INDEX('Mã KH'!$C$2:$C$4988,MATCH('Vin Hà nội  tháng 02'!$C387,'Mã KH'!$A$2:$A$4988,0)),"")</f>
        <v>Kiốt số T1-TM3, Tầng 01, Toà T1, Dự án Nhà ở chung cư cao tầng tại ô đất CT2, Thị trấn Trâu Quỳ, gl</v>
      </c>
      <c r="E387" s="439" t="s">
        <v>17279</v>
      </c>
      <c r="F387" s="390"/>
      <c r="G387" s="390"/>
      <c r="H387" s="390"/>
      <c r="I387" s="390"/>
      <c r="J387" s="390"/>
      <c r="K387" s="390"/>
      <c r="L387" s="390"/>
      <c r="M387" s="390"/>
      <c r="N387" s="390"/>
      <c r="O387" s="390">
        <v>10</v>
      </c>
      <c r="P387" s="390"/>
      <c r="Q387" s="390"/>
      <c r="R387" s="390"/>
      <c r="S387" s="381">
        <v>5</v>
      </c>
      <c r="T387" s="381">
        <v>5</v>
      </c>
      <c r="U387" s="381"/>
      <c r="V387" s="381"/>
      <c r="W387" s="381"/>
      <c r="X387" s="381"/>
      <c r="Y387" s="381"/>
      <c r="Z387" s="381"/>
      <c r="AA387" s="381"/>
      <c r="AB387" s="439"/>
      <c r="AL387" s="26"/>
      <c r="AM387" s="26"/>
      <c r="AN387" s="26"/>
      <c r="AO387" s="26"/>
      <c r="AP387" s="26"/>
      <c r="AQ387" s="26"/>
    </row>
    <row r="388" spans="1:43" ht="18" customHeight="1">
      <c r="A388" s="514">
        <v>45932</v>
      </c>
      <c r="B388" s="578"/>
      <c r="C388" s="414" t="s">
        <v>18000</v>
      </c>
      <c r="D388" s="353" t="str">
        <f>+IFERROR(INDEX('Mã KH'!$C$2:$C$4988,MATCH('Vin Hà nội  tháng 02'!$C388,'Mã KH'!$A$2:$A$4988,0)),"")</f>
        <v>Số 254 đưởng Cổ Bi, xã Cổ Bi, huyện Gia Lâm, Hà Nội</v>
      </c>
      <c r="E388" s="439">
        <v>4168334558</v>
      </c>
      <c r="F388" s="390"/>
      <c r="G388" s="390"/>
      <c r="H388" s="390"/>
      <c r="I388" s="390"/>
      <c r="J388" s="390"/>
      <c r="K388" s="390"/>
      <c r="L388" s="390"/>
      <c r="M388" s="390">
        <v>2</v>
      </c>
      <c r="N388" s="390"/>
      <c r="O388" s="390">
        <v>14</v>
      </c>
      <c r="P388" s="390"/>
      <c r="Q388" s="390"/>
      <c r="R388" s="390"/>
      <c r="S388" s="381"/>
      <c r="T388" s="381">
        <v>4</v>
      </c>
      <c r="U388" s="381"/>
      <c r="V388" s="381"/>
      <c r="W388" s="381"/>
      <c r="X388" s="381"/>
      <c r="Y388" s="381"/>
      <c r="Z388" s="381"/>
      <c r="AA388" s="381"/>
      <c r="AB388" s="439"/>
      <c r="AL388" s="26"/>
      <c r="AM388" s="26"/>
      <c r="AN388" s="26"/>
      <c r="AO388" s="26"/>
      <c r="AP388" s="26"/>
      <c r="AQ388" s="26"/>
    </row>
    <row r="389" spans="1:43" ht="18" customHeight="1">
      <c r="A389" s="514">
        <v>45932</v>
      </c>
      <c r="B389" s="578"/>
      <c r="C389" s="414" t="s">
        <v>18001</v>
      </c>
      <c r="D389" s="353" t="str">
        <f>+IFERROR(INDEX('Mã KH'!$C$2:$C$4988,MATCH('Vin Hà nội  tháng 02'!$C389,'Mã KH'!$A$2:$A$4988,0)),"")</f>
        <v>BT4-B-1.3-7-Khu đô thị mới Đặng Xá II, Gia Lâm, Hà Nội</v>
      </c>
      <c r="E389" s="439" t="s">
        <v>17279</v>
      </c>
      <c r="F389" s="390"/>
      <c r="G389" s="390"/>
      <c r="H389" s="390"/>
      <c r="I389" s="390"/>
      <c r="J389" s="390"/>
      <c r="K389" s="390"/>
      <c r="L389" s="390"/>
      <c r="M389" s="390">
        <v>6</v>
      </c>
      <c r="N389" s="390"/>
      <c r="O389" s="390">
        <v>15</v>
      </c>
      <c r="P389" s="390"/>
      <c r="Q389" s="390"/>
      <c r="R389" s="390"/>
      <c r="S389" s="381">
        <v>10</v>
      </c>
      <c r="T389" s="381"/>
      <c r="U389" s="381"/>
      <c r="V389" s="381"/>
      <c r="W389" s="381"/>
      <c r="X389" s="381"/>
      <c r="Y389" s="381"/>
      <c r="Z389" s="381"/>
      <c r="AA389" s="381"/>
      <c r="AB389" s="439"/>
      <c r="AL389" s="26"/>
      <c r="AM389" s="26"/>
      <c r="AN389" s="26"/>
      <c r="AO389" s="26"/>
      <c r="AP389" s="26"/>
      <c r="AQ389" s="26"/>
    </row>
    <row r="390" spans="1:43" ht="18" customHeight="1">
      <c r="A390" s="514">
        <v>45932</v>
      </c>
      <c r="B390" s="578"/>
      <c r="C390" s="414" t="s">
        <v>18002</v>
      </c>
      <c r="D390" s="353" t="str">
        <f>+IFERROR(INDEX('Mã KH'!$C$2:$C$4988,MATCH('Vin Hà nội  tháng 02'!$C390,'Mã KH'!$A$2:$A$4988,0)),"")</f>
        <v>BT1.SH-A(07), Khu đô thị mới Đặng Xá, Xã Đặng Xá, Huyện Gia Lâm, HN</v>
      </c>
      <c r="E390" s="439">
        <v>4168377459</v>
      </c>
      <c r="F390" s="390"/>
      <c r="G390" s="390"/>
      <c r="H390" s="390"/>
      <c r="I390" s="390"/>
      <c r="J390" s="390"/>
      <c r="K390" s="390"/>
      <c r="L390" s="390"/>
      <c r="M390" s="390">
        <v>10</v>
      </c>
      <c r="N390" s="390"/>
      <c r="O390" s="390">
        <v>5</v>
      </c>
      <c r="P390" s="390"/>
      <c r="Q390" s="390"/>
      <c r="R390" s="390"/>
      <c r="S390" s="381">
        <v>5</v>
      </c>
      <c r="T390" s="381"/>
      <c r="U390" s="381">
        <v>5</v>
      </c>
      <c r="V390" s="381"/>
      <c r="W390" s="381"/>
      <c r="X390" s="381"/>
      <c r="Y390" s="381"/>
      <c r="Z390" s="381"/>
      <c r="AA390" s="381"/>
      <c r="AB390" s="439"/>
      <c r="AL390" s="26"/>
      <c r="AM390" s="26"/>
      <c r="AN390" s="26"/>
      <c r="AO390" s="26"/>
      <c r="AP390" s="26"/>
      <c r="AQ390" s="26"/>
    </row>
    <row r="391" spans="1:43" ht="18" customHeight="1">
      <c r="A391" s="514">
        <v>45932</v>
      </c>
      <c r="B391" s="578"/>
      <c r="C391" s="414" t="s">
        <v>8181</v>
      </c>
      <c r="D391" s="353" t="str">
        <f>+IFERROR(INDEX('Mã KH'!$C$2:$C$4988,MATCH('Vin Hà nội  tháng 02'!$C391,'Mã KH'!$A$2:$A$4988,0)),"")</f>
        <v>Số 42, phố Sủi, xã Phú Thị, huyện Gia Lâm, Hà Nội</v>
      </c>
      <c r="E391" s="439">
        <v>4168331661</v>
      </c>
      <c r="F391" s="390"/>
      <c r="G391" s="390"/>
      <c r="H391" s="390"/>
      <c r="I391" s="390"/>
      <c r="J391" s="390"/>
      <c r="K391" s="390"/>
      <c r="L391" s="390"/>
      <c r="M391" s="390"/>
      <c r="N391" s="390"/>
      <c r="O391" s="390">
        <v>20</v>
      </c>
      <c r="P391" s="390"/>
      <c r="Q391" s="390"/>
      <c r="R391" s="390"/>
      <c r="S391" s="381"/>
      <c r="T391" s="381"/>
      <c r="U391" s="381"/>
      <c r="V391" s="381"/>
      <c r="W391" s="381"/>
      <c r="X391" s="381"/>
      <c r="Y391" s="381"/>
      <c r="Z391" s="381"/>
      <c r="AA391" s="381"/>
      <c r="AB391" s="439"/>
      <c r="AL391" s="26"/>
      <c r="AM391" s="26"/>
      <c r="AN391" s="26"/>
      <c r="AO391" s="26"/>
      <c r="AP391" s="26"/>
      <c r="AQ391" s="26"/>
    </row>
    <row r="392" spans="1:43" ht="18" customHeight="1">
      <c r="A392" s="514">
        <v>45932</v>
      </c>
      <c r="B392" s="578"/>
      <c r="C392" s="414" t="s">
        <v>18003</v>
      </c>
      <c r="D392" s="353" t="str">
        <f>+IFERROR(INDEX('Mã KH'!$C$2:$C$4988,MATCH('Vin Hà nội  tháng 02'!$C392,'Mã KH'!$A$2:$A$4988,0)),"")</f>
        <v>thôn dương đá, xã dương xá , gia lâm</v>
      </c>
      <c r="E392" s="439">
        <v>4168334880</v>
      </c>
      <c r="F392" s="390"/>
      <c r="G392" s="390"/>
      <c r="H392" s="390"/>
      <c r="I392" s="390"/>
      <c r="J392" s="390"/>
      <c r="K392" s="390"/>
      <c r="L392" s="390"/>
      <c r="M392" s="390">
        <v>6</v>
      </c>
      <c r="N392" s="390"/>
      <c r="O392" s="390">
        <v>11</v>
      </c>
      <c r="P392" s="390"/>
      <c r="Q392" s="390"/>
      <c r="R392" s="390"/>
      <c r="S392" s="381"/>
      <c r="T392" s="381"/>
      <c r="U392" s="381"/>
      <c r="V392" s="381"/>
      <c r="W392" s="381"/>
      <c r="X392" s="381"/>
      <c r="Y392" s="381"/>
      <c r="Z392" s="381"/>
      <c r="AA392" s="381"/>
      <c r="AB392" s="439"/>
      <c r="AL392" s="26"/>
      <c r="AM392" s="26"/>
      <c r="AN392" s="26"/>
      <c r="AO392" s="26"/>
      <c r="AP392" s="26"/>
      <c r="AQ392" s="26"/>
    </row>
    <row r="393" spans="1:43" ht="18" customHeight="1">
      <c r="A393" s="514">
        <v>45932</v>
      </c>
      <c r="B393" s="578"/>
      <c r="C393" s="414" t="s">
        <v>18004</v>
      </c>
      <c r="D393" s="353" t="str">
        <f>+IFERROR(INDEX('Mã KH'!$C$2:$C$4988,MATCH('Vin Hà nội  tháng 02'!$C393,'Mã KH'!$A$2:$A$4988,0)),"")</f>
        <v>Phố Keo, xã Kim Sơn, huyện Gia Lâm, HN</v>
      </c>
      <c r="E393" s="439" t="s">
        <v>17279</v>
      </c>
      <c r="F393" s="390"/>
      <c r="G393" s="390"/>
      <c r="H393" s="390"/>
      <c r="I393" s="390"/>
      <c r="J393" s="390"/>
      <c r="K393" s="390"/>
      <c r="L393" s="390"/>
      <c r="M393" s="390">
        <v>5</v>
      </c>
      <c r="N393" s="390"/>
      <c r="O393" s="390">
        <v>30</v>
      </c>
      <c r="P393" s="390"/>
      <c r="Q393" s="390">
        <v>5</v>
      </c>
      <c r="R393" s="390"/>
      <c r="S393" s="381">
        <v>10</v>
      </c>
      <c r="T393" s="381"/>
      <c r="U393" s="381"/>
      <c r="V393" s="381"/>
      <c r="W393" s="381"/>
      <c r="X393" s="381"/>
      <c r="Y393" s="381"/>
      <c r="Z393" s="381"/>
      <c r="AA393" s="381"/>
      <c r="AB393" s="439"/>
      <c r="AL393" s="26"/>
      <c r="AM393" s="26"/>
      <c r="AN393" s="26"/>
      <c r="AO393" s="26"/>
      <c r="AP393" s="26"/>
      <c r="AQ393" s="26"/>
    </row>
    <row r="394" spans="1:43" ht="18" customHeight="1">
      <c r="A394" s="514">
        <v>45932</v>
      </c>
      <c r="B394" s="578"/>
      <c r="C394" s="414" t="s">
        <v>18005</v>
      </c>
      <c r="D394" s="353" t="str">
        <f>+IFERROR(INDEX('Mã KH'!$C$2:$C$4988,MATCH('Vin Hà nội  tháng 02'!$C394,'Mã KH'!$A$2:$A$4988,0)),"")</f>
        <v>TDP TOÀN THẮNG XÃ LỆ CHI, GIA LÂM</v>
      </c>
      <c r="E394" s="439">
        <v>4168335019</v>
      </c>
      <c r="F394" s="390"/>
      <c r="G394" s="390"/>
      <c r="H394" s="390"/>
      <c r="I394" s="390"/>
      <c r="J394" s="390"/>
      <c r="K394" s="390"/>
      <c r="L394" s="390"/>
      <c r="M394" s="390">
        <v>10</v>
      </c>
      <c r="N394" s="390"/>
      <c r="O394" s="390">
        <v>30</v>
      </c>
      <c r="P394" s="390"/>
      <c r="Q394" s="390"/>
      <c r="R394" s="390"/>
      <c r="S394" s="381">
        <v>5</v>
      </c>
      <c r="T394" s="381"/>
      <c r="U394" s="381"/>
      <c r="V394" s="381"/>
      <c r="W394" s="381"/>
      <c r="X394" s="381"/>
      <c r="Y394" s="381"/>
      <c r="Z394" s="381"/>
      <c r="AA394" s="381"/>
      <c r="AB394" s="439"/>
      <c r="AL394" s="26"/>
      <c r="AM394" s="26"/>
      <c r="AN394" s="26"/>
      <c r="AO394" s="26"/>
      <c r="AP394" s="26"/>
      <c r="AQ394" s="26"/>
    </row>
    <row r="395" spans="1:43" ht="18" customHeight="1">
      <c r="A395" s="514">
        <v>45932</v>
      </c>
      <c r="B395" s="578"/>
      <c r="C395" s="414" t="s">
        <v>18006</v>
      </c>
      <c r="D395" s="353" t="str">
        <f>+IFERROR(INDEX('Mã KH'!$C$2:$C$4988,MATCH('Vin Hà nội  tháng 02'!$C395,'Mã KH'!$A$2:$A$4988,0)),"")</f>
        <v>69 Ngô Xuân Quảng, Thị trấn Trâu Quỳ, Huyện Gia Lâm TP. Hà Nội</v>
      </c>
      <c r="E395" s="439">
        <v>4168335152</v>
      </c>
      <c r="F395" s="390"/>
      <c r="G395" s="390"/>
      <c r="H395" s="390"/>
      <c r="I395" s="390"/>
      <c r="J395" s="390"/>
      <c r="K395" s="390"/>
      <c r="L395" s="390"/>
      <c r="M395" s="390">
        <v>6</v>
      </c>
      <c r="N395" s="390"/>
      <c r="O395" s="390">
        <v>8</v>
      </c>
      <c r="P395" s="390"/>
      <c r="Q395" s="390">
        <v>10</v>
      </c>
      <c r="R395" s="390"/>
      <c r="S395" s="381"/>
      <c r="T395" s="381">
        <v>5</v>
      </c>
      <c r="U395" s="381"/>
      <c r="V395" s="381"/>
      <c r="W395" s="381"/>
      <c r="X395" s="381"/>
      <c r="Y395" s="381"/>
      <c r="Z395" s="381"/>
      <c r="AA395" s="381"/>
      <c r="AB395" s="439"/>
      <c r="AL395" s="26"/>
      <c r="AM395" s="26"/>
      <c r="AN395" s="26"/>
      <c r="AO395" s="26"/>
      <c r="AP395" s="26"/>
      <c r="AQ395" s="26"/>
    </row>
    <row r="396" spans="1:43" ht="18" customHeight="1">
      <c r="A396" s="514">
        <v>45932</v>
      </c>
      <c r="B396" s="578"/>
      <c r="C396" s="414" t="s">
        <v>18007</v>
      </c>
      <c r="D396" s="353" t="str">
        <f>+IFERROR(INDEX('Mã KH'!$C$2:$C$4988,MATCH('Vin Hà nội  tháng 02'!$C396,'Mã KH'!$A$2:$A$4988,0)),"")</f>
        <v>Xóm Tự, Thôn Phù Đổng, Xã Phù Đổng, Huyện Gia Lâm, HN</v>
      </c>
      <c r="E396" s="439">
        <v>4168334667</v>
      </c>
      <c r="F396" s="390"/>
      <c r="G396" s="390"/>
      <c r="H396" s="390"/>
      <c r="I396" s="390"/>
      <c r="J396" s="390"/>
      <c r="K396" s="390"/>
      <c r="L396" s="390"/>
      <c r="M396" s="390">
        <v>10</v>
      </c>
      <c r="N396" s="390"/>
      <c r="O396" s="390">
        <v>20</v>
      </c>
      <c r="P396" s="390"/>
      <c r="Q396" s="390"/>
      <c r="R396" s="390"/>
      <c r="S396" s="381"/>
      <c r="T396" s="381"/>
      <c r="U396" s="381"/>
      <c r="V396" s="381"/>
      <c r="W396" s="381"/>
      <c r="X396" s="381"/>
      <c r="Y396" s="381"/>
      <c r="Z396" s="381"/>
      <c r="AA396" s="381"/>
      <c r="AB396" s="439"/>
      <c r="AL396" s="26"/>
      <c r="AM396" s="26"/>
      <c r="AN396" s="26"/>
      <c r="AO396" s="26"/>
      <c r="AP396" s="26"/>
      <c r="AQ396" s="26"/>
    </row>
    <row r="397" spans="1:43" ht="18" customHeight="1">
      <c r="A397" s="514">
        <v>45932</v>
      </c>
      <c r="B397" s="578"/>
      <c r="C397" s="414" t="s">
        <v>18008</v>
      </c>
      <c r="D397" s="353" t="str">
        <f>+IFERROR(INDEX('Mã KH'!$C$2:$C$4988,MATCH('Vin Hà nội  tháng 02'!$C397,'Mã KH'!$A$2:$A$4988,0)),"")</f>
        <v>Khu Ao ông Sáu, Xã Trung Mầu, Huyện Gia Lâm, HN</v>
      </c>
      <c r="E397" s="439">
        <v>4168334805</v>
      </c>
      <c r="F397" s="390"/>
      <c r="G397" s="390"/>
      <c r="H397" s="390"/>
      <c r="I397" s="390"/>
      <c r="J397" s="390"/>
      <c r="K397" s="390"/>
      <c r="L397" s="390"/>
      <c r="M397" s="390">
        <v>11</v>
      </c>
      <c r="N397" s="390"/>
      <c r="O397" s="390">
        <v>15</v>
      </c>
      <c r="P397" s="390"/>
      <c r="Q397" s="390"/>
      <c r="R397" s="390"/>
      <c r="S397" s="381"/>
      <c r="T397" s="381"/>
      <c r="U397" s="381"/>
      <c r="V397" s="381"/>
      <c r="W397" s="381"/>
      <c r="X397" s="381"/>
      <c r="Y397" s="381"/>
      <c r="Z397" s="381"/>
      <c r="AA397" s="381"/>
      <c r="AB397" s="439"/>
      <c r="AL397" s="26"/>
      <c r="AM397" s="26"/>
      <c r="AN397" s="26"/>
      <c r="AO397" s="26"/>
      <c r="AP397" s="26"/>
      <c r="AQ397" s="26"/>
    </row>
    <row r="398" spans="1:43" ht="18" customHeight="1">
      <c r="A398" s="514">
        <v>45932</v>
      </c>
      <c r="B398" s="578"/>
      <c r="C398" s="414" t="s">
        <v>18009</v>
      </c>
      <c r="D398" s="353" t="str">
        <f>+IFERROR(INDEX('Mã KH'!$C$2:$C$4988,MATCH('Vin Hà nội  tháng 02'!$C398,'Mã KH'!$A$2:$A$4988,0)),"")</f>
        <v>xóm 8, Ninh Hiệp, Huyện Gia Lâm, HN</v>
      </c>
      <c r="E398" s="439">
        <v>4168334584</v>
      </c>
      <c r="F398" s="390"/>
      <c r="G398" s="390"/>
      <c r="H398" s="390"/>
      <c r="I398" s="390"/>
      <c r="J398" s="390"/>
      <c r="K398" s="390"/>
      <c r="L398" s="390"/>
      <c r="M398" s="390"/>
      <c r="N398" s="390"/>
      <c r="O398" s="390">
        <v>15</v>
      </c>
      <c r="P398" s="390"/>
      <c r="Q398" s="390"/>
      <c r="R398" s="390"/>
      <c r="S398" s="381"/>
      <c r="T398" s="381"/>
      <c r="U398" s="381">
        <v>5</v>
      </c>
      <c r="V398" s="381"/>
      <c r="W398" s="381"/>
      <c r="X398" s="381"/>
      <c r="Y398" s="381"/>
      <c r="Z398" s="381"/>
      <c r="AA398" s="381"/>
      <c r="AB398" s="439"/>
      <c r="AL398" s="26"/>
      <c r="AM398" s="26"/>
      <c r="AN398" s="26"/>
      <c r="AO398" s="26"/>
      <c r="AP398" s="26"/>
      <c r="AQ398" s="26"/>
    </row>
    <row r="399" spans="1:43" ht="18" customHeight="1">
      <c r="A399" s="514">
        <v>45932</v>
      </c>
      <c r="B399" s="578"/>
      <c r="C399" s="414" t="s">
        <v>18010</v>
      </c>
      <c r="D399" s="353" t="str">
        <f>+IFERROR(INDEX('Mã KH'!$C$2:$C$4988,MATCH('Vin Hà nội  tháng 02'!$C399,'Mã KH'!$A$2:$A$4988,0)),"")</f>
        <v>Thôn Công Đình, xã Đình Xuyên, huyện Gia Lâm, HN</v>
      </c>
      <c r="E399" s="439">
        <v>4168334635</v>
      </c>
      <c r="F399" s="390"/>
      <c r="G399" s="390"/>
      <c r="H399" s="390"/>
      <c r="I399" s="390"/>
      <c r="J399" s="390"/>
      <c r="K399" s="390"/>
      <c r="L399" s="390"/>
      <c r="M399" s="390"/>
      <c r="N399" s="390"/>
      <c r="O399" s="390">
        <v>11</v>
      </c>
      <c r="P399" s="390"/>
      <c r="Q399" s="390"/>
      <c r="R399" s="390"/>
      <c r="S399" s="381"/>
      <c r="T399" s="381"/>
      <c r="U399" s="381"/>
      <c r="V399" s="381"/>
      <c r="W399" s="381"/>
      <c r="X399" s="381"/>
      <c r="Y399" s="381"/>
      <c r="Z399" s="381"/>
      <c r="AA399" s="381"/>
      <c r="AB399" s="439"/>
      <c r="AL399" s="26"/>
      <c r="AM399" s="26"/>
      <c r="AN399" s="26"/>
      <c r="AO399" s="26"/>
      <c r="AP399" s="26"/>
      <c r="AQ399" s="26"/>
    </row>
    <row r="400" spans="1:43" ht="18" customHeight="1">
      <c r="A400" s="514">
        <v>45932</v>
      </c>
      <c r="B400" s="578"/>
      <c r="C400" s="414" t="s">
        <v>8347</v>
      </c>
      <c r="D400" s="353" t="str">
        <f>+IFERROR(INDEX('Mã KH'!$C$2:$C$4988,MATCH('Vin Hà nội  tháng 02'!$C400,'Mã KH'!$A$2:$A$4988,0)),"")</f>
        <v>Thôn 2, Xã Ninh Hiệp, Huyện Gia Lâm, HN</v>
      </c>
      <c r="E400" s="439">
        <v>4168334556</v>
      </c>
      <c r="F400" s="390"/>
      <c r="G400" s="390"/>
      <c r="H400" s="390"/>
      <c r="I400" s="390"/>
      <c r="J400" s="390"/>
      <c r="K400" s="390"/>
      <c r="L400" s="390"/>
      <c r="M400" s="390">
        <v>15</v>
      </c>
      <c r="N400" s="390"/>
      <c r="O400" s="390">
        <v>15</v>
      </c>
      <c r="P400" s="390"/>
      <c r="Q400" s="390">
        <v>5</v>
      </c>
      <c r="R400" s="390"/>
      <c r="S400" s="381">
        <v>5</v>
      </c>
      <c r="T400" s="381">
        <v>10</v>
      </c>
      <c r="U400" s="381">
        <v>5</v>
      </c>
      <c r="V400" s="381"/>
      <c r="W400" s="381"/>
      <c r="X400" s="381"/>
      <c r="Y400" s="381"/>
      <c r="Z400" s="381"/>
      <c r="AA400" s="381"/>
      <c r="AB400" s="439"/>
      <c r="AL400" s="26"/>
      <c r="AM400" s="26"/>
      <c r="AN400" s="26"/>
      <c r="AO400" s="26"/>
      <c r="AP400" s="26"/>
      <c r="AQ400" s="26"/>
    </row>
    <row r="401" spans="1:43" ht="18" customHeight="1">
      <c r="A401" s="514">
        <v>45932</v>
      </c>
      <c r="B401" s="578"/>
      <c r="C401" s="414" t="s">
        <v>18011</v>
      </c>
      <c r="D401" s="353" t="str">
        <f>+IFERROR(INDEX('Mã KH'!$C$2:$C$4988,MATCH('Vin Hà nội  tháng 02'!$C401,'Mã KH'!$A$2:$A$4988,0)),"")</f>
        <v>Thôn 7, Xã Ninh Hiệp, Huyện Gia Lâm, HN</v>
      </c>
      <c r="E401" s="439">
        <v>4168334590</v>
      </c>
      <c r="F401" s="390"/>
      <c r="G401" s="390"/>
      <c r="H401" s="390"/>
      <c r="I401" s="390"/>
      <c r="J401" s="390"/>
      <c r="K401" s="390"/>
      <c r="L401" s="390"/>
      <c r="M401" s="390">
        <v>10</v>
      </c>
      <c r="N401" s="390"/>
      <c r="O401" s="390">
        <v>10</v>
      </c>
      <c r="P401" s="390"/>
      <c r="Q401" s="390"/>
      <c r="R401" s="390"/>
      <c r="S401" s="381"/>
      <c r="T401" s="381"/>
      <c r="U401" s="381"/>
      <c r="V401" s="381"/>
      <c r="W401" s="381"/>
      <c r="X401" s="381"/>
      <c r="Y401" s="381"/>
      <c r="Z401" s="381"/>
      <c r="AA401" s="381"/>
      <c r="AB401" s="439"/>
      <c r="AL401" s="26"/>
      <c r="AM401" s="26"/>
      <c r="AN401" s="26"/>
      <c r="AO401" s="26"/>
      <c r="AP401" s="26"/>
      <c r="AQ401" s="26"/>
    </row>
    <row r="402" spans="1:43" ht="18" customHeight="1">
      <c r="A402" s="514">
        <v>45932</v>
      </c>
      <c r="B402" s="578"/>
      <c r="C402" s="414" t="s">
        <v>18012</v>
      </c>
      <c r="D402" s="353" t="str">
        <f>+IFERROR(INDEX('Mã KH'!$C$2:$C$4988,MATCH('Vin Hà nội  tháng 02'!$C402,'Mã KH'!$A$2:$A$4988,0)),"")</f>
        <v>18 Dốc Lã, Xã Yên Thường, Huyện Gia Lâm, TP.Hà Nội</v>
      </c>
      <c r="E402" s="439">
        <v>4168334642</v>
      </c>
      <c r="F402" s="390"/>
      <c r="G402" s="390"/>
      <c r="H402" s="390"/>
      <c r="I402" s="390"/>
      <c r="J402" s="390"/>
      <c r="K402" s="390"/>
      <c r="L402" s="390"/>
      <c r="M402" s="390">
        <v>1</v>
      </c>
      <c r="N402" s="390"/>
      <c r="O402" s="390">
        <v>15</v>
      </c>
      <c r="P402" s="390"/>
      <c r="Q402" s="390"/>
      <c r="R402" s="390"/>
      <c r="S402" s="381">
        <v>5</v>
      </c>
      <c r="T402" s="381"/>
      <c r="U402" s="381"/>
      <c r="V402" s="381"/>
      <c r="W402" s="381"/>
      <c r="X402" s="381"/>
      <c r="Y402" s="381"/>
      <c r="Z402" s="381"/>
      <c r="AA402" s="381"/>
      <c r="AB402" s="439"/>
      <c r="AL402" s="26"/>
      <c r="AM402" s="26"/>
      <c r="AN402" s="26"/>
      <c r="AO402" s="26"/>
      <c r="AP402" s="26"/>
      <c r="AQ402" s="26"/>
    </row>
    <row r="403" spans="1:43" ht="18" customHeight="1">
      <c r="A403" s="514">
        <v>45932</v>
      </c>
      <c r="B403" s="578"/>
      <c r="C403" s="414" t="s">
        <v>18013</v>
      </c>
      <c r="D403" s="353" t="str">
        <f>+IFERROR(INDEX('Mã KH'!$C$2:$C$4988,MATCH('Vin Hà nội  tháng 02'!$C403,'Mã KH'!$A$2:$A$4988,0)),"")</f>
        <v>Thôn Lã Côi, Xã Yên Viên, Huyện Gia Lâm, HN</v>
      </c>
      <c r="E403" s="439">
        <v>4168334779</v>
      </c>
      <c r="F403" s="390"/>
      <c r="G403" s="390"/>
      <c r="H403" s="390"/>
      <c r="I403" s="390"/>
      <c r="J403" s="390"/>
      <c r="K403" s="390"/>
      <c r="L403" s="390"/>
      <c r="M403" s="390"/>
      <c r="N403" s="390"/>
      <c r="O403" s="390">
        <v>21</v>
      </c>
      <c r="P403" s="390"/>
      <c r="Q403" s="390">
        <v>5</v>
      </c>
      <c r="R403" s="390"/>
      <c r="S403" s="381">
        <v>5</v>
      </c>
      <c r="T403" s="381"/>
      <c r="U403" s="381"/>
      <c r="V403" s="381"/>
      <c r="W403" s="381"/>
      <c r="X403" s="381"/>
      <c r="Y403" s="381"/>
      <c r="Z403" s="381"/>
      <c r="AA403" s="381"/>
      <c r="AB403" s="439"/>
      <c r="AL403" s="26"/>
      <c r="AM403" s="26"/>
      <c r="AN403" s="26"/>
      <c r="AO403" s="26"/>
      <c r="AP403" s="26"/>
      <c r="AQ403" s="26"/>
    </row>
    <row r="404" spans="1:43" ht="18" customHeight="1">
      <c r="A404" s="514">
        <v>45932</v>
      </c>
      <c r="B404" s="578"/>
      <c r="C404" s="414" t="s">
        <v>18014</v>
      </c>
      <c r="D404" s="353" t="str">
        <f>+IFERROR(INDEX('Mã KH'!$C$2:$C$4988,MATCH('Vin Hà nội  tháng 02'!$C404,'Mã KH'!$A$2:$A$4988,0)),"")</f>
        <v>173 Hà Huy Tập , TT Yên Viên, huyện Gia Lâm, HN</v>
      </c>
      <c r="E404" s="439">
        <v>4168334593</v>
      </c>
      <c r="F404" s="390"/>
      <c r="G404" s="390"/>
      <c r="H404" s="390"/>
      <c r="I404" s="390"/>
      <c r="J404" s="390"/>
      <c r="K404" s="390"/>
      <c r="L404" s="390"/>
      <c r="M404" s="390">
        <v>10</v>
      </c>
      <c r="N404" s="390"/>
      <c r="O404" s="390">
        <v>30</v>
      </c>
      <c r="P404" s="390"/>
      <c r="Q404" s="390"/>
      <c r="R404" s="390"/>
      <c r="S404" s="381">
        <v>5</v>
      </c>
      <c r="T404" s="381"/>
      <c r="U404" s="381"/>
      <c r="V404" s="381"/>
      <c r="W404" s="381"/>
      <c r="X404" s="381"/>
      <c r="Y404" s="381"/>
      <c r="Z404" s="381"/>
      <c r="AA404" s="381"/>
      <c r="AB404" s="439"/>
      <c r="AL404" s="26"/>
      <c r="AM404" s="26"/>
      <c r="AN404" s="26"/>
      <c r="AO404" s="26"/>
      <c r="AP404" s="26"/>
      <c r="AQ404" s="26"/>
    </row>
    <row r="405" spans="1:43" ht="18" customHeight="1">
      <c r="A405" s="514">
        <v>45932</v>
      </c>
      <c r="B405" s="578"/>
      <c r="C405" s="414" t="s">
        <v>16951</v>
      </c>
      <c r="D405" s="353" t="str">
        <f>+IFERROR(INDEX('Mã KH'!$C$2:$C$4988,MATCH('Vin Hà nội  tháng 02'!$C405,'Mã KH'!$A$2:$A$4988,0)),"")</f>
        <v xml:space="preserve">số 381 -383 kiêu kỵ , gia lâm </v>
      </c>
      <c r="E405" s="439">
        <v>4168334541</v>
      </c>
      <c r="F405" s="390"/>
      <c r="G405" s="390"/>
      <c r="H405" s="390"/>
      <c r="I405" s="390"/>
      <c r="J405" s="390"/>
      <c r="K405" s="390"/>
      <c r="L405" s="390"/>
      <c r="M405" s="390">
        <v>5</v>
      </c>
      <c r="N405" s="390"/>
      <c r="O405" s="390">
        <v>8</v>
      </c>
      <c r="P405" s="390"/>
      <c r="Q405" s="390">
        <v>3</v>
      </c>
      <c r="R405" s="390"/>
      <c r="S405" s="381">
        <v>3</v>
      </c>
      <c r="T405" s="381">
        <v>3</v>
      </c>
      <c r="U405" s="381">
        <v>3</v>
      </c>
      <c r="V405" s="381"/>
      <c r="W405" s="381"/>
      <c r="X405" s="381"/>
      <c r="Y405" s="381"/>
      <c r="Z405" s="381"/>
      <c r="AA405" s="381"/>
      <c r="AB405" s="439"/>
      <c r="AL405" s="26"/>
      <c r="AM405" s="26"/>
      <c r="AN405" s="26"/>
      <c r="AO405" s="26"/>
      <c r="AP405" s="26"/>
      <c r="AQ405" s="26"/>
    </row>
    <row r="406" spans="1:43" ht="18" customHeight="1">
      <c r="A406" s="514">
        <v>45932</v>
      </c>
      <c r="B406" s="578"/>
      <c r="C406" s="414" t="s">
        <v>18015</v>
      </c>
      <c r="D406" s="353" t="str">
        <f>+IFERROR(INDEX('Mã KH'!$C$2:$C$4988,MATCH('Vin Hà nội  tháng 02'!$C406,'Mã KH'!$A$2:$A$4988,0)),"")</f>
        <v>Thôn Kiêu Kỵ, Xã Kiêu Kỵ, Huyện Gia Lâm, HN</v>
      </c>
      <c r="E406" s="439">
        <v>4168334669</v>
      </c>
      <c r="F406" s="390"/>
      <c r="G406" s="390"/>
      <c r="H406" s="390"/>
      <c r="I406" s="390"/>
      <c r="J406" s="390"/>
      <c r="K406" s="390"/>
      <c r="L406" s="390"/>
      <c r="M406" s="390">
        <v>10</v>
      </c>
      <c r="N406" s="390"/>
      <c r="O406" s="390">
        <v>10</v>
      </c>
      <c r="P406" s="390"/>
      <c r="Q406" s="390"/>
      <c r="R406" s="390"/>
      <c r="S406" s="381">
        <v>5</v>
      </c>
      <c r="T406" s="381"/>
      <c r="U406" s="381"/>
      <c r="V406" s="381"/>
      <c r="W406" s="381"/>
      <c r="X406" s="381"/>
      <c r="Y406" s="381"/>
      <c r="Z406" s="381"/>
      <c r="AA406" s="381"/>
      <c r="AB406" s="439"/>
      <c r="AL406" s="26"/>
      <c r="AM406" s="26"/>
      <c r="AN406" s="26"/>
      <c r="AO406" s="26"/>
      <c r="AP406" s="26"/>
      <c r="AQ406" s="26"/>
    </row>
    <row r="407" spans="1:43" ht="18" customHeight="1">
      <c r="A407" s="514">
        <v>45932</v>
      </c>
      <c r="B407" s="578"/>
      <c r="C407" s="414" t="s">
        <v>18016</v>
      </c>
      <c r="D407" s="353" t="str">
        <f>+IFERROR(INDEX('Mã KH'!$C$2:$C$4988,MATCH('Vin Hà nội  tháng 02'!$C407,'Mã KH'!$A$2:$A$4988,0)),"")</f>
        <v>Xóm 4, Xã Đông Dư, Huyện Gia Lâm, HN</v>
      </c>
      <c r="E407" s="439">
        <v>4168334672</v>
      </c>
      <c r="F407" s="390"/>
      <c r="G407" s="390"/>
      <c r="H407" s="390"/>
      <c r="I407" s="390"/>
      <c r="J407" s="390"/>
      <c r="K407" s="390"/>
      <c r="L407" s="390"/>
      <c r="M407" s="390"/>
      <c r="N407" s="390"/>
      <c r="O407" s="390">
        <v>14</v>
      </c>
      <c r="P407" s="390"/>
      <c r="Q407" s="390">
        <v>10</v>
      </c>
      <c r="R407" s="390"/>
      <c r="S407" s="381">
        <v>10</v>
      </c>
      <c r="T407" s="381"/>
      <c r="U407" s="381"/>
      <c r="V407" s="381"/>
      <c r="W407" s="381"/>
      <c r="X407" s="381"/>
      <c r="Y407" s="381"/>
      <c r="Z407" s="381">
        <v>10</v>
      </c>
      <c r="AA407" s="381"/>
      <c r="AB407" s="439"/>
      <c r="AL407" s="26"/>
      <c r="AM407" s="26"/>
      <c r="AN407" s="26"/>
      <c r="AO407" s="26"/>
      <c r="AP407" s="26"/>
      <c r="AQ407" s="26"/>
    </row>
    <row r="408" spans="1:43" ht="18" customHeight="1">
      <c r="A408" s="514">
        <v>45932</v>
      </c>
      <c r="B408" s="672" t="s">
        <v>17320</v>
      </c>
      <c r="C408" s="414" t="s">
        <v>18017</v>
      </c>
      <c r="D408" s="353" t="str">
        <f>+IFERROR(INDEX('Mã KH'!$C$2:$C$4988,MATCH('Vin Hà nội  tháng 02'!$C408,'Mã KH'!$A$2:$A$4988,0)),"")</f>
        <v>Số 38 Khu Tái Định Cư Ngô Thì Nhậm, Đường Phan Đình Giót, Phường La Khê, Quận Hà Đông, HN</v>
      </c>
      <c r="E408" s="439" t="s">
        <v>17279</v>
      </c>
      <c r="F408" s="390"/>
      <c r="G408" s="390"/>
      <c r="H408" s="390"/>
      <c r="I408" s="390"/>
      <c r="J408" s="390"/>
      <c r="K408" s="390"/>
      <c r="L408" s="390"/>
      <c r="M408" s="390">
        <v>10</v>
      </c>
      <c r="N408" s="390"/>
      <c r="O408" s="390">
        <v>10</v>
      </c>
      <c r="P408" s="390"/>
      <c r="Q408" s="390"/>
      <c r="R408" s="390"/>
      <c r="S408" s="390"/>
      <c r="T408" s="390"/>
      <c r="U408" s="381"/>
      <c r="V408" s="381"/>
      <c r="W408" s="381"/>
      <c r="X408" s="381"/>
      <c r="Y408" s="381"/>
      <c r="Z408" s="381"/>
      <c r="AA408" s="381"/>
      <c r="AB408" s="673" t="s">
        <v>18265</v>
      </c>
      <c r="AL408" s="26"/>
      <c r="AM408" s="26"/>
      <c r="AN408" s="26"/>
      <c r="AO408" s="26"/>
      <c r="AP408" s="26"/>
      <c r="AQ408" s="26"/>
    </row>
    <row r="409" spans="1:43" ht="18" customHeight="1">
      <c r="A409" s="514">
        <v>45932</v>
      </c>
      <c r="B409" s="578"/>
      <c r="C409" s="414" t="s">
        <v>17781</v>
      </c>
      <c r="D409" s="353" t="str">
        <f>+IFERROR(INDEX('Mã KH'!$C$2:$C$4988,MATCH('Vin Hà nội  tháng 02'!$C409,'Mã KH'!$A$2:$A$4988,0)),"")</f>
        <v>Số 67+69 Đường Ngô Đình Mẫn, Phường La Khê, Quận Hà Đông, HN</v>
      </c>
      <c r="E409" s="439">
        <v>4168212820</v>
      </c>
      <c r="F409" s="390"/>
      <c r="G409" s="390"/>
      <c r="H409" s="390"/>
      <c r="I409" s="390"/>
      <c r="J409" s="390"/>
      <c r="K409" s="390"/>
      <c r="L409" s="390"/>
      <c r="M409" s="390">
        <v>5</v>
      </c>
      <c r="N409" s="390"/>
      <c r="O409" s="390">
        <v>10</v>
      </c>
      <c r="P409" s="390"/>
      <c r="Q409" s="390">
        <v>5</v>
      </c>
      <c r="R409" s="390"/>
      <c r="S409" s="390">
        <v>5</v>
      </c>
      <c r="T409" s="390">
        <v>5</v>
      </c>
      <c r="U409" s="381">
        <v>5</v>
      </c>
      <c r="V409" s="381"/>
      <c r="W409" s="381"/>
      <c r="X409" s="381"/>
      <c r="Y409" s="381"/>
      <c r="Z409" s="381"/>
      <c r="AA409" s="381"/>
      <c r="AB409" s="439"/>
      <c r="AL409" s="26"/>
      <c r="AM409" s="26"/>
      <c r="AN409" s="26"/>
      <c r="AO409" s="26"/>
      <c r="AP409" s="26"/>
      <c r="AQ409" s="26"/>
    </row>
    <row r="410" spans="1:43" ht="18" customHeight="1">
      <c r="A410" s="514">
        <v>45932</v>
      </c>
      <c r="B410" s="578"/>
      <c r="C410" s="414" t="s">
        <v>17114</v>
      </c>
      <c r="D410" s="353" t="str">
        <f>+IFERROR(INDEX('Mã KH'!$C$2:$C$4988,MATCH('Vin Hà nội  tháng 02'!$C410,'Mã KH'!$A$2:$A$4988,0)),"")</f>
        <v>số nhà 39/41 , ngõ 73 la dương , dương nội , hà đông</v>
      </c>
      <c r="E410" s="439">
        <v>4168514841</v>
      </c>
      <c r="F410" s="390"/>
      <c r="G410" s="390"/>
      <c r="H410" s="390"/>
      <c r="I410" s="390"/>
      <c r="J410" s="390"/>
      <c r="K410" s="390"/>
      <c r="L410" s="390"/>
      <c r="M410" s="390">
        <v>5</v>
      </c>
      <c r="N410" s="390"/>
      <c r="O410" s="390">
        <v>10</v>
      </c>
      <c r="P410" s="390"/>
      <c r="Q410" s="390"/>
      <c r="R410" s="390"/>
      <c r="S410" s="390"/>
      <c r="T410" s="390">
        <v>10</v>
      </c>
      <c r="U410" s="381"/>
      <c r="V410" s="381"/>
      <c r="W410" s="381"/>
      <c r="X410" s="381"/>
      <c r="Y410" s="381"/>
      <c r="Z410" s="381"/>
      <c r="AA410" s="381"/>
      <c r="AB410" s="439"/>
      <c r="AL410" s="26"/>
      <c r="AM410" s="26"/>
      <c r="AN410" s="26"/>
      <c r="AO410" s="26"/>
      <c r="AP410" s="26"/>
      <c r="AQ410" s="26"/>
    </row>
    <row r="411" spans="1:43" ht="18" customHeight="1">
      <c r="A411" s="514">
        <v>45932</v>
      </c>
      <c r="B411" s="578"/>
      <c r="C411" s="414" t="s">
        <v>8603</v>
      </c>
      <c r="D411" s="353" t="str">
        <f>+IFERROR(INDEX('Mã KH'!$C$2:$C$4988,MATCH('Vin Hà nội  tháng 02'!$C411,'Mã KH'!$A$2:$A$4988,0)),"")</f>
        <v>Lô U03-L01, Khu đô thị mới Dương Nội, Phường Yên Nghĩa, quận Hà Đông, HN</v>
      </c>
      <c r="E411" s="439">
        <v>4168458601</v>
      </c>
      <c r="F411" s="390"/>
      <c r="G411" s="390"/>
      <c r="H411" s="390"/>
      <c r="I411" s="390"/>
      <c r="J411" s="390"/>
      <c r="K411" s="390"/>
      <c r="L411" s="390"/>
      <c r="M411" s="390"/>
      <c r="N411" s="390"/>
      <c r="O411" s="390">
        <v>10</v>
      </c>
      <c r="P411" s="390"/>
      <c r="Q411" s="390"/>
      <c r="R411" s="390"/>
      <c r="S411" s="390"/>
      <c r="T411" s="390">
        <v>10</v>
      </c>
      <c r="U411" s="381"/>
      <c r="V411" s="381"/>
      <c r="W411" s="381"/>
      <c r="X411" s="381"/>
      <c r="Y411" s="381">
        <v>5</v>
      </c>
      <c r="Z411" s="381"/>
      <c r="AA411" s="381"/>
      <c r="AB411" s="439"/>
      <c r="AL411" s="26"/>
      <c r="AM411" s="26"/>
      <c r="AN411" s="26"/>
      <c r="AO411" s="26"/>
      <c r="AP411" s="26"/>
      <c r="AQ411" s="26"/>
    </row>
    <row r="412" spans="1:43" ht="18" customHeight="1">
      <c r="A412" s="514">
        <v>45932</v>
      </c>
      <c r="B412" s="578"/>
      <c r="C412" s="414" t="s">
        <v>8309</v>
      </c>
      <c r="D412" s="353" t="str">
        <f>+IFERROR(INDEX('Mã KH'!$C$2:$C$4988,MATCH('Vin Hà nội  tháng 02'!$C412,'Mã KH'!$A$2:$A$4988,0)),"")</f>
        <v>Tầng 1 ,Tòa FLC Star Tower, 418 Quang Trung, phường La Khê, quận Hà Đông, Hà Nội</v>
      </c>
      <c r="E412" s="439" t="s">
        <v>17279</v>
      </c>
      <c r="F412" s="390"/>
      <c r="G412" s="390"/>
      <c r="H412" s="390"/>
      <c r="I412" s="390"/>
      <c r="J412" s="390"/>
      <c r="K412" s="390"/>
      <c r="L412" s="390"/>
      <c r="M412" s="390"/>
      <c r="N412" s="390"/>
      <c r="O412" s="390">
        <v>10</v>
      </c>
      <c r="P412" s="390"/>
      <c r="Q412" s="390"/>
      <c r="R412" s="390"/>
      <c r="S412" s="390">
        <v>5</v>
      </c>
      <c r="T412" s="390">
        <v>5</v>
      </c>
      <c r="U412" s="381">
        <v>5</v>
      </c>
      <c r="V412" s="381"/>
      <c r="W412" s="381"/>
      <c r="X412" s="381"/>
      <c r="Y412" s="381"/>
      <c r="Z412" s="381"/>
      <c r="AA412" s="381"/>
      <c r="AB412" s="439"/>
      <c r="AL412" s="26"/>
      <c r="AM412" s="26"/>
      <c r="AN412" s="26"/>
      <c r="AO412" s="26"/>
      <c r="AP412" s="26"/>
      <c r="AQ412" s="26"/>
    </row>
    <row r="413" spans="1:43" ht="18" customHeight="1">
      <c r="A413" s="514">
        <v>45932</v>
      </c>
      <c r="B413" s="578"/>
      <c r="C413" s="414" t="s">
        <v>8778</v>
      </c>
      <c r="D413" s="353" t="str">
        <f>+IFERROR(INDEX('Mã KH'!$C$2:$C$4988,MATCH('Vin Hà nội  tháng 02'!$C413,'Mã KH'!$A$2:$A$4988,0)),"")</f>
        <v>Tổ 6 ,Thanh Lãm, phường Phú Lãm, quận Hà Đông, HN</v>
      </c>
      <c r="E413" s="439" t="s">
        <v>17279</v>
      </c>
      <c r="F413" s="390"/>
      <c r="G413" s="390"/>
      <c r="H413" s="390"/>
      <c r="I413" s="390"/>
      <c r="J413" s="390"/>
      <c r="K413" s="390"/>
      <c r="L413" s="390"/>
      <c r="M413" s="390"/>
      <c r="N413" s="390"/>
      <c r="O413" s="390">
        <v>6</v>
      </c>
      <c r="P413" s="390"/>
      <c r="Q413" s="390"/>
      <c r="R413" s="390"/>
      <c r="S413" s="390"/>
      <c r="T413" s="390">
        <v>3</v>
      </c>
      <c r="U413" s="381">
        <v>3</v>
      </c>
      <c r="V413" s="381"/>
      <c r="W413" s="381"/>
      <c r="X413" s="381"/>
      <c r="Y413" s="381"/>
      <c r="Z413" s="381"/>
      <c r="AA413" s="381"/>
      <c r="AB413" s="439"/>
      <c r="AL413" s="26"/>
      <c r="AM413" s="26"/>
      <c r="AN413" s="26"/>
      <c r="AO413" s="26"/>
      <c r="AP413" s="26"/>
      <c r="AQ413" s="26"/>
    </row>
    <row r="414" spans="1:43" ht="18" customHeight="1">
      <c r="A414" s="514">
        <v>45932</v>
      </c>
      <c r="B414" s="578"/>
      <c r="C414" s="414" t="s">
        <v>8277</v>
      </c>
      <c r="D414" s="353" t="str">
        <f>+IFERROR(INDEX('Mã KH'!$C$2:$C$4988,MATCH('Vin Hà nội  tháng 02'!$C414,'Mã KH'!$A$2:$A$4988,0)),"")</f>
        <v>Số 131 Ba La, phường Phú Lương, Hà Đông, Hà Nội</v>
      </c>
      <c r="E414" s="439" t="s">
        <v>17279</v>
      </c>
      <c r="F414" s="390"/>
      <c r="G414" s="390"/>
      <c r="H414" s="390"/>
      <c r="I414" s="390"/>
      <c r="J414" s="390"/>
      <c r="K414" s="390"/>
      <c r="L414" s="390"/>
      <c r="M414" s="390">
        <v>5</v>
      </c>
      <c r="N414" s="390"/>
      <c r="O414" s="390">
        <v>10</v>
      </c>
      <c r="P414" s="390"/>
      <c r="Q414" s="390"/>
      <c r="R414" s="390"/>
      <c r="S414" s="390"/>
      <c r="T414" s="390">
        <v>5</v>
      </c>
      <c r="U414" s="381">
        <v>5</v>
      </c>
      <c r="V414" s="381"/>
      <c r="W414" s="381"/>
      <c r="X414" s="381"/>
      <c r="Y414" s="381"/>
      <c r="Z414" s="381"/>
      <c r="AA414" s="381"/>
      <c r="AB414" s="439"/>
      <c r="AL414" s="26"/>
      <c r="AM414" s="26"/>
      <c r="AN414" s="26"/>
      <c r="AO414" s="26"/>
      <c r="AP414" s="26"/>
      <c r="AQ414" s="26"/>
    </row>
    <row r="415" spans="1:43" ht="18" customHeight="1">
      <c r="A415" s="514">
        <v>45932</v>
      </c>
      <c r="B415" s="578"/>
      <c r="C415" s="414" t="s">
        <v>8508</v>
      </c>
      <c r="D415" s="353" t="str">
        <f>+IFERROR(INDEX('Mã KH'!$C$2:$C$4988,MATCH('Vin Hà nội  tháng 02'!$C415,'Mã KH'!$A$2:$A$4988,0)),"")</f>
        <v>TT7-7 Khu đô thị mới Văn Phú, phường Phú La, quận Hà Đông, HN</v>
      </c>
      <c r="E415" s="439" t="s">
        <v>17279</v>
      </c>
      <c r="F415" s="390"/>
      <c r="G415" s="390"/>
      <c r="H415" s="390"/>
      <c r="I415" s="390"/>
      <c r="J415" s="390"/>
      <c r="K415" s="390"/>
      <c r="L415" s="390"/>
      <c r="M415" s="390"/>
      <c r="N415" s="390"/>
      <c r="O415" s="390"/>
      <c r="P415" s="390"/>
      <c r="Q415" s="390">
        <v>5</v>
      </c>
      <c r="R415" s="390"/>
      <c r="S415" s="390">
        <v>5</v>
      </c>
      <c r="T415" s="390">
        <v>5</v>
      </c>
      <c r="U415" s="381">
        <v>5</v>
      </c>
      <c r="V415" s="381"/>
      <c r="W415" s="381"/>
      <c r="X415" s="381"/>
      <c r="Y415" s="381">
        <v>5</v>
      </c>
      <c r="Z415" s="381"/>
      <c r="AA415" s="381"/>
      <c r="AB415" s="439"/>
      <c r="AL415" s="26"/>
      <c r="AM415" s="26"/>
      <c r="AN415" s="26"/>
      <c r="AO415" s="26"/>
      <c r="AP415" s="26"/>
      <c r="AQ415" s="26"/>
    </row>
    <row r="416" spans="1:43" ht="18" customHeight="1">
      <c r="A416" s="514">
        <v>45932</v>
      </c>
      <c r="B416" s="578"/>
      <c r="C416" s="414" t="s">
        <v>16842</v>
      </c>
      <c r="D416" s="353" t="str">
        <f>+IFERROR(INDEX('Mã KH'!$C$2:$C$4988,MATCH('Vin Hà nội  tháng 02'!$C416,'Mã KH'!$A$2:$A$4988,0)),"")</f>
        <v xml:space="preserve">16-TT11 khu đô thị Văn Phú , Phường PHÚC La , Hà đông </v>
      </c>
      <c r="E416" s="439" t="s">
        <v>17279</v>
      </c>
      <c r="F416" s="390"/>
      <c r="G416" s="390"/>
      <c r="H416" s="390"/>
      <c r="I416" s="390"/>
      <c r="J416" s="390"/>
      <c r="K416" s="390"/>
      <c r="L416" s="390"/>
      <c r="M416" s="390">
        <v>5</v>
      </c>
      <c r="N416" s="390"/>
      <c r="O416" s="390">
        <v>5</v>
      </c>
      <c r="P416" s="390"/>
      <c r="Q416" s="390"/>
      <c r="R416" s="390"/>
      <c r="S416" s="390"/>
      <c r="T416" s="390"/>
      <c r="U416" s="381"/>
      <c r="V416" s="381"/>
      <c r="W416" s="381"/>
      <c r="X416" s="381"/>
      <c r="Y416" s="381"/>
      <c r="Z416" s="381"/>
      <c r="AA416" s="381"/>
      <c r="AB416" s="439"/>
      <c r="AL416" s="26"/>
      <c r="AM416" s="26"/>
      <c r="AN416" s="26"/>
      <c r="AO416" s="26"/>
      <c r="AP416" s="26"/>
      <c r="AQ416" s="26"/>
    </row>
    <row r="417" spans="1:43" ht="18" customHeight="1">
      <c r="A417" s="514">
        <v>45932</v>
      </c>
      <c r="B417" s="578"/>
      <c r="C417" s="414" t="s">
        <v>17598</v>
      </c>
      <c r="D417" s="353" t="str">
        <f>+IFERROR(INDEX('Mã KH'!$C$2:$C$4988,MATCH('Vin Hà nội  tháng 02'!$C417,'Mã KH'!$A$2:$A$4988,0)),"")</f>
        <v>20 Văn Phú, phường Phú La, quận Hà Đông, HN</v>
      </c>
      <c r="E417" s="439" t="s">
        <v>17279</v>
      </c>
      <c r="F417" s="390"/>
      <c r="G417" s="390"/>
      <c r="H417" s="390"/>
      <c r="I417" s="390"/>
      <c r="J417" s="390"/>
      <c r="K417" s="390"/>
      <c r="L417" s="390"/>
      <c r="M417" s="390">
        <v>5</v>
      </c>
      <c r="N417" s="390"/>
      <c r="O417" s="390">
        <v>5</v>
      </c>
      <c r="P417" s="390"/>
      <c r="Q417" s="390"/>
      <c r="R417" s="390"/>
      <c r="S417" s="390">
        <v>5</v>
      </c>
      <c r="T417" s="390">
        <v>5</v>
      </c>
      <c r="U417" s="381">
        <v>5</v>
      </c>
      <c r="V417" s="381"/>
      <c r="W417" s="381"/>
      <c r="X417" s="381"/>
      <c r="Y417" s="381"/>
      <c r="Z417" s="381"/>
      <c r="AA417" s="381"/>
      <c r="AB417" s="439"/>
      <c r="AL417" s="26"/>
      <c r="AM417" s="26"/>
      <c r="AN417" s="26"/>
      <c r="AO417" s="26"/>
      <c r="AP417" s="26"/>
      <c r="AQ417" s="26"/>
    </row>
    <row r="418" spans="1:43" ht="18" customHeight="1">
      <c r="A418" s="514">
        <v>45932</v>
      </c>
      <c r="B418" s="578"/>
      <c r="C418" s="414" t="s">
        <v>8127</v>
      </c>
      <c r="D418" s="353" t="str">
        <f>+IFERROR(INDEX('Mã KH'!$C$2:$C$4988,MATCH('Vin Hà nội  tháng 02'!$C418,'Mã KH'!$A$2:$A$4988,0)),"")</f>
        <v>Lô 11, liền kề 19 khu đấu giá Mậu Lương, Phường Kiến Hưng, quận Hà Đông, Hà Nội</v>
      </c>
      <c r="E418" s="439">
        <v>4168514747</v>
      </c>
      <c r="F418" s="390"/>
      <c r="G418" s="390"/>
      <c r="H418" s="390"/>
      <c r="I418" s="390"/>
      <c r="J418" s="390"/>
      <c r="K418" s="390"/>
      <c r="L418" s="390"/>
      <c r="M418" s="390">
        <v>5</v>
      </c>
      <c r="N418" s="390"/>
      <c r="O418" s="390">
        <v>6</v>
      </c>
      <c r="P418" s="390"/>
      <c r="Q418" s="390"/>
      <c r="R418" s="390"/>
      <c r="S418" s="390">
        <v>5</v>
      </c>
      <c r="T418" s="390">
        <v>5</v>
      </c>
      <c r="U418" s="381"/>
      <c r="V418" s="381"/>
      <c r="W418" s="381"/>
      <c r="X418" s="381"/>
      <c r="Y418" s="381"/>
      <c r="Z418" s="381"/>
      <c r="AA418" s="381"/>
      <c r="AB418" s="439"/>
      <c r="AL418" s="26"/>
      <c r="AM418" s="26"/>
      <c r="AN418" s="26"/>
      <c r="AO418" s="26"/>
      <c r="AP418" s="26"/>
      <c r="AQ418" s="26"/>
    </row>
    <row r="419" spans="1:43" ht="18" customHeight="1">
      <c r="A419" s="514">
        <v>45932</v>
      </c>
      <c r="B419" s="578"/>
      <c r="C419" s="414" t="s">
        <v>17745</v>
      </c>
      <c r="D419" s="353" t="str">
        <f>+IFERROR(INDEX('Mã KH'!$C$2:$C$4988,MATCH('Vin Hà nội  tháng 02'!$C419,'Mã KH'!$A$2:$A$4988,0)),"")</f>
        <v>M7-108 Mipec City View, đường Hoàng Công, Kiến Hưng, Hà Đông, HN</v>
      </c>
      <c r="E419" s="439" t="s">
        <v>17279</v>
      </c>
      <c r="F419" s="390"/>
      <c r="G419" s="390"/>
      <c r="H419" s="390"/>
      <c r="I419" s="390"/>
      <c r="J419" s="390"/>
      <c r="K419" s="390"/>
      <c r="L419" s="390"/>
      <c r="M419" s="390">
        <v>10</v>
      </c>
      <c r="N419" s="390"/>
      <c r="O419" s="390">
        <v>5</v>
      </c>
      <c r="P419" s="390"/>
      <c r="Q419" s="390">
        <v>5</v>
      </c>
      <c r="R419" s="390"/>
      <c r="S419" s="390">
        <v>5</v>
      </c>
      <c r="T419" s="390">
        <v>5</v>
      </c>
      <c r="U419" s="381"/>
      <c r="V419" s="381"/>
      <c r="W419" s="381"/>
      <c r="X419" s="381"/>
      <c r="Y419" s="381">
        <v>5</v>
      </c>
      <c r="Z419" s="381"/>
      <c r="AA419" s="381"/>
      <c r="AB419" s="439"/>
      <c r="AL419" s="26"/>
      <c r="AM419" s="26"/>
      <c r="AN419" s="26"/>
      <c r="AO419" s="26"/>
      <c r="AP419" s="26"/>
      <c r="AQ419" s="26"/>
    </row>
    <row r="420" spans="1:43" ht="18" customHeight="1">
      <c r="A420" s="514">
        <v>45932</v>
      </c>
      <c r="B420" s="672" t="s">
        <v>17325</v>
      </c>
      <c r="C420" s="414" t="s">
        <v>7670</v>
      </c>
      <c r="D420" s="353" t="str">
        <f>+IFERROR(INDEX('Mã KH'!$C$2:$C$4988,MATCH('Vin Hà nội  tháng 02'!$C420,'Mã KH'!$A$2:$A$4988,0)),"")</f>
        <v>Tầng Hầm 2,  B2 Royal City, 72A Nguyễn Trãi,  Quận Thanh Xuân, Hà Nội</v>
      </c>
      <c r="E420" s="439">
        <v>4168478181</v>
      </c>
      <c r="F420" s="390"/>
      <c r="G420" s="390"/>
      <c r="H420" s="390"/>
      <c r="I420" s="390"/>
      <c r="J420" s="390"/>
      <c r="K420" s="390">
        <v>3</v>
      </c>
      <c r="L420" s="390"/>
      <c r="M420" s="390"/>
      <c r="N420" s="390"/>
      <c r="O420" s="390">
        <v>20</v>
      </c>
      <c r="P420" s="390"/>
      <c r="Q420" s="390"/>
      <c r="R420" s="390"/>
      <c r="S420" s="390">
        <v>10</v>
      </c>
      <c r="T420" s="390"/>
      <c r="U420" s="381"/>
      <c r="V420" s="381"/>
      <c r="W420" s="381">
        <v>5</v>
      </c>
      <c r="X420" s="381"/>
      <c r="Y420" s="381"/>
      <c r="Z420" s="381">
        <v>10</v>
      </c>
      <c r="AA420" s="381"/>
      <c r="AB420" s="439"/>
      <c r="AL420" s="26"/>
      <c r="AM420" s="26"/>
      <c r="AN420" s="26"/>
      <c r="AO420" s="26"/>
      <c r="AP420" s="26"/>
      <c r="AQ420" s="26"/>
    </row>
    <row r="421" spans="1:43" ht="18" customHeight="1">
      <c r="A421" s="514">
        <v>45932</v>
      </c>
      <c r="B421" s="578"/>
      <c r="C421" s="414" t="s">
        <v>16857</v>
      </c>
      <c r="D421" s="353" t="str">
        <f>+IFERROR(INDEX('Mã KH'!$C$2:$C$4988,MATCH('Vin Hà nội  tháng 02'!$C421,'Mã KH'!$A$2:$A$4988,0)),"")</f>
        <v xml:space="preserve">35 lê văn thiêm , phường thanh xuân trung , thanh xuân , hà nội </v>
      </c>
      <c r="E421" s="439">
        <v>4168437112</v>
      </c>
      <c r="F421" s="390"/>
      <c r="G421" s="390"/>
      <c r="H421" s="390"/>
      <c r="I421" s="390"/>
      <c r="J421" s="390"/>
      <c r="K421" s="390">
        <v>5</v>
      </c>
      <c r="L421" s="390"/>
      <c r="M421" s="390"/>
      <c r="N421" s="390"/>
      <c r="O421" s="390">
        <v>3</v>
      </c>
      <c r="P421" s="390"/>
      <c r="Q421" s="390"/>
      <c r="R421" s="390"/>
      <c r="S421" s="390">
        <v>10</v>
      </c>
      <c r="T421" s="390"/>
      <c r="U421" s="381"/>
      <c r="V421" s="381"/>
      <c r="W421" s="381"/>
      <c r="X421" s="381"/>
      <c r="Y421" s="381">
        <v>5</v>
      </c>
      <c r="Z421" s="381"/>
      <c r="AA421" s="381"/>
      <c r="AB421" s="439"/>
      <c r="AL421" s="26"/>
      <c r="AM421" s="26"/>
      <c r="AN421" s="26"/>
      <c r="AO421" s="26"/>
      <c r="AP421" s="26"/>
      <c r="AQ421" s="26"/>
    </row>
    <row r="422" spans="1:43" ht="18" customHeight="1">
      <c r="A422" s="514">
        <v>45932</v>
      </c>
      <c r="B422" s="578"/>
      <c r="C422" s="414" t="s">
        <v>18018</v>
      </c>
      <c r="D422" s="353" t="str">
        <f>+IFERROR(INDEX('Mã KH'!$C$2:$C$4988,MATCH('Vin Hà nội  tháng 02'!$C422,'Mã KH'!$A$2:$A$4988,0)),"")</f>
        <v>N2-L1-04, Tầng 1, Tòa NƠ2, Gold Season, 47 Nguyễn Tuân, Phường Thanh Xuân Trung, Quận Thanh Xuân, HN</v>
      </c>
      <c r="E422" s="439">
        <v>4168296014</v>
      </c>
      <c r="F422" s="390"/>
      <c r="G422" s="390"/>
      <c r="H422" s="390"/>
      <c r="I422" s="390"/>
      <c r="J422" s="390"/>
      <c r="K422" s="390"/>
      <c r="L422" s="390"/>
      <c r="M422" s="390"/>
      <c r="N422" s="390"/>
      <c r="O422" s="390">
        <v>10</v>
      </c>
      <c r="P422" s="390"/>
      <c r="Q422" s="390"/>
      <c r="R422" s="390"/>
      <c r="S422" s="381"/>
      <c r="T422" s="381"/>
      <c r="U422" s="381"/>
      <c r="V422" s="381"/>
      <c r="W422" s="381"/>
      <c r="X422" s="381"/>
      <c r="Y422" s="381"/>
      <c r="Z422" s="381"/>
      <c r="AA422" s="381"/>
      <c r="AB422" s="439"/>
      <c r="AL422" s="26"/>
      <c r="AM422" s="26"/>
      <c r="AN422" s="26"/>
      <c r="AO422" s="26"/>
      <c r="AP422" s="26"/>
      <c r="AQ422" s="26"/>
    </row>
    <row r="423" spans="1:43" ht="18" customHeight="1">
      <c r="A423" s="514">
        <v>45932</v>
      </c>
      <c r="B423" s="578"/>
      <c r="C423" s="414" t="s">
        <v>18019</v>
      </c>
      <c r="D423" s="353" t="str">
        <f>+IFERROR(INDEX('Mã KH'!$C$2:$C$4988,MATCH('Vin Hà nội  tháng 02'!$C423,'Mã KH'!$A$2:$A$4988,0)),"")</f>
        <v>Số 101B13 Tập thể Thanh Xuân Bắc, phường Thanh Xuân Bắc, quận Thanh Xuân, Hà Nội</v>
      </c>
      <c r="E423" s="439">
        <v>4168496016</v>
      </c>
      <c r="F423" s="390"/>
      <c r="G423" s="390"/>
      <c r="H423" s="390"/>
      <c r="I423" s="390"/>
      <c r="J423" s="390"/>
      <c r="K423" s="390"/>
      <c r="L423" s="390"/>
      <c r="M423" s="390">
        <v>5</v>
      </c>
      <c r="N423" s="390"/>
      <c r="O423" s="390">
        <v>5</v>
      </c>
      <c r="P423" s="390"/>
      <c r="Q423" s="390"/>
      <c r="R423" s="390"/>
      <c r="S423" s="381">
        <v>2</v>
      </c>
      <c r="T423" s="381">
        <v>2</v>
      </c>
      <c r="U423" s="381"/>
      <c r="V423" s="381"/>
      <c r="W423" s="381"/>
      <c r="X423" s="381"/>
      <c r="Y423" s="381"/>
      <c r="Z423" s="381"/>
      <c r="AA423" s="381"/>
      <c r="AB423" s="439"/>
      <c r="AL423" s="26"/>
      <c r="AM423" s="26"/>
      <c r="AN423" s="26"/>
      <c r="AO423" s="26"/>
      <c r="AP423" s="26"/>
      <c r="AQ423" s="26"/>
    </row>
    <row r="424" spans="1:43" ht="18" customHeight="1">
      <c r="A424" s="514">
        <v>45932</v>
      </c>
      <c r="B424" s="578"/>
      <c r="C424" s="414" t="s">
        <v>17487</v>
      </c>
      <c r="D424" s="353" t="str">
        <f>+IFERROR(INDEX('Mã KH'!$C$2:$C$4988,MATCH('Vin Hà nội  tháng 02'!$C424,'Mã KH'!$A$2:$A$4988,0)),"")</f>
        <v>B2 Dự án Pandora, số 53 Phố Triều Khúc, phường Thanh Xuân Bắc, quận Thanh Xuân, Hà Nội</v>
      </c>
      <c r="E424" s="439" t="s">
        <v>17279</v>
      </c>
      <c r="F424" s="390"/>
      <c r="G424" s="390"/>
      <c r="H424" s="390"/>
      <c r="I424" s="390"/>
      <c r="J424" s="390"/>
      <c r="K424" s="390"/>
      <c r="L424" s="390"/>
      <c r="M424" s="390"/>
      <c r="N424" s="390"/>
      <c r="O424" s="390">
        <v>15</v>
      </c>
      <c r="P424" s="390"/>
      <c r="Q424" s="390"/>
      <c r="R424" s="390"/>
      <c r="S424" s="381"/>
      <c r="T424" s="381"/>
      <c r="U424" s="381"/>
      <c r="V424" s="381"/>
      <c r="W424" s="381"/>
      <c r="X424" s="381"/>
      <c r="Y424" s="381"/>
      <c r="Z424" s="381"/>
      <c r="AA424" s="381"/>
      <c r="AB424" s="439"/>
      <c r="AL424" s="26"/>
      <c r="AM424" s="26"/>
      <c r="AN424" s="26"/>
      <c r="AO424" s="26"/>
      <c r="AP424" s="26"/>
      <c r="AQ424" s="26"/>
    </row>
    <row r="425" spans="1:43" ht="18" customHeight="1">
      <c r="A425" s="514">
        <v>45932</v>
      </c>
      <c r="B425" s="578"/>
      <c r="C425" s="414" t="s">
        <v>17327</v>
      </c>
      <c r="D425" s="353" t="str">
        <f>+IFERROR(INDEX('Mã KH'!$C$2:$C$4988,MATCH('Vin Hà nội  tháng 02'!$C425,'Mã KH'!$A$2:$A$4988,0)),"")</f>
        <v>Số 101/1 phố Nguyễn Quý Đức, phường Thanh Xuân Bắc, quận Thanh Xuân, Hà Nội</v>
      </c>
      <c r="E425" s="439">
        <v>4168432197</v>
      </c>
      <c r="F425" s="390"/>
      <c r="G425" s="390"/>
      <c r="H425" s="390"/>
      <c r="I425" s="390"/>
      <c r="J425" s="390"/>
      <c r="K425" s="390"/>
      <c r="L425" s="390"/>
      <c r="M425" s="390">
        <v>6</v>
      </c>
      <c r="N425" s="390"/>
      <c r="O425" s="390">
        <v>15</v>
      </c>
      <c r="P425" s="390"/>
      <c r="Q425" s="390"/>
      <c r="R425" s="390"/>
      <c r="S425" s="381"/>
      <c r="T425" s="381">
        <v>10</v>
      </c>
      <c r="U425" s="381"/>
      <c r="V425" s="381"/>
      <c r="W425" s="381"/>
      <c r="X425" s="381"/>
      <c r="Y425" s="381"/>
      <c r="Z425" s="381"/>
      <c r="AA425" s="381"/>
      <c r="AB425" s="439"/>
      <c r="AL425" s="26"/>
      <c r="AM425" s="26"/>
      <c r="AN425" s="26"/>
      <c r="AO425" s="26"/>
      <c r="AP425" s="26"/>
      <c r="AQ425" s="26"/>
    </row>
    <row r="426" spans="1:43" ht="18" customHeight="1">
      <c r="A426" s="514">
        <v>45932</v>
      </c>
      <c r="B426" s="578"/>
      <c r="C426" s="414" t="s">
        <v>17456</v>
      </c>
      <c r="D426" s="353" t="str">
        <f>+IFERROR(INDEX('Mã KH'!$C$2:$C$4988,MATCH('Vin Hà nội  tháng 02'!$C426,'Mã KH'!$A$2:$A$4988,0)),"")</f>
        <v>Tầng 1, Tòa nhà Golden West, Số 2 Lê Văn Thiêm, Phường Nhân Chính, Quận Thanh Xuân, HN</v>
      </c>
      <c r="E426" s="439">
        <v>4168500090</v>
      </c>
      <c r="F426" s="390"/>
      <c r="G426" s="390"/>
      <c r="H426" s="390"/>
      <c r="I426" s="390"/>
      <c r="J426" s="390"/>
      <c r="K426" s="390"/>
      <c r="L426" s="390"/>
      <c r="M426" s="390"/>
      <c r="N426" s="390"/>
      <c r="O426" s="390">
        <v>10</v>
      </c>
      <c r="P426" s="390"/>
      <c r="Q426" s="390">
        <v>10</v>
      </c>
      <c r="R426" s="390"/>
      <c r="S426" s="381"/>
      <c r="T426" s="381">
        <v>10</v>
      </c>
      <c r="U426" s="381"/>
      <c r="V426" s="381"/>
      <c r="W426" s="381"/>
      <c r="X426" s="381"/>
      <c r="Y426" s="381"/>
      <c r="Z426" s="381"/>
      <c r="AA426" s="381"/>
      <c r="AB426" s="439"/>
      <c r="AL426" s="26"/>
      <c r="AM426" s="26"/>
      <c r="AN426" s="26"/>
      <c r="AO426" s="26"/>
      <c r="AP426" s="26"/>
      <c r="AQ426" s="26"/>
    </row>
    <row r="427" spans="1:43" ht="18" customHeight="1">
      <c r="A427" s="514">
        <v>45932</v>
      </c>
      <c r="B427" s="578"/>
      <c r="C427" s="414" t="s">
        <v>18020</v>
      </c>
      <c r="D427" s="353" t="str">
        <f>+IFERROR(INDEX('Mã KH'!$C$2:$C$4988,MATCH('Vin Hà nội  tháng 02'!$C427,'Mã KH'!$A$2:$A$4988,0)),"")</f>
        <v>Tầng 1, Khu trung tâm thương mại – Tòa nhà Five Star Garden, số 2 Kim Giang , phường Kim Giang, quận Thanh Xuân, Hà Nội</v>
      </c>
      <c r="E427" s="439" t="s">
        <v>17279</v>
      </c>
      <c r="F427" s="390"/>
      <c r="G427" s="390"/>
      <c r="H427" s="390"/>
      <c r="I427" s="390"/>
      <c r="J427" s="390"/>
      <c r="K427" s="390"/>
      <c r="L427" s="390"/>
      <c r="M427" s="390">
        <v>5</v>
      </c>
      <c r="N427" s="390"/>
      <c r="O427" s="390">
        <v>10</v>
      </c>
      <c r="P427" s="390"/>
      <c r="Q427" s="390">
        <v>5</v>
      </c>
      <c r="R427" s="390"/>
      <c r="S427" s="381">
        <v>5</v>
      </c>
      <c r="T427" s="381">
        <v>5</v>
      </c>
      <c r="U427" s="381">
        <v>5</v>
      </c>
      <c r="V427" s="381"/>
      <c r="W427" s="381"/>
      <c r="X427" s="381"/>
      <c r="Y427" s="381">
        <v>5</v>
      </c>
      <c r="Z427" s="381"/>
      <c r="AA427" s="381"/>
      <c r="AB427" s="439"/>
      <c r="AL427" s="26"/>
      <c r="AM427" s="26"/>
      <c r="AN427" s="26"/>
      <c r="AO427" s="26"/>
      <c r="AP427" s="26"/>
      <c r="AQ427" s="26"/>
    </row>
    <row r="428" spans="1:43" ht="18" customHeight="1">
      <c r="A428" s="514">
        <v>45932</v>
      </c>
      <c r="B428" s="578"/>
      <c r="C428" s="414" t="s">
        <v>18021</v>
      </c>
      <c r="D428" s="353" t="str">
        <f>+IFERROR(INDEX('Mã KH'!$C$2:$C$4988,MATCH('Vin Hà nội  tháng 02'!$C428,'Mã KH'!$A$2:$A$4988,0)),"")</f>
        <v>102 Hoàng Đạo Thành, kim giang, Thanh Xuân, Hà nội</v>
      </c>
      <c r="E428" s="439" t="s">
        <v>17279</v>
      </c>
      <c r="F428" s="390"/>
      <c r="G428" s="390"/>
      <c r="H428" s="390"/>
      <c r="I428" s="390"/>
      <c r="J428" s="390"/>
      <c r="K428" s="390"/>
      <c r="L428" s="390"/>
      <c r="M428" s="390">
        <v>10</v>
      </c>
      <c r="N428" s="390"/>
      <c r="O428" s="390">
        <v>10</v>
      </c>
      <c r="P428" s="390"/>
      <c r="Q428" s="390">
        <v>5</v>
      </c>
      <c r="R428" s="390"/>
      <c r="S428" s="381">
        <v>5</v>
      </c>
      <c r="T428" s="381">
        <v>5</v>
      </c>
      <c r="U428" s="381">
        <v>5</v>
      </c>
      <c r="V428" s="381"/>
      <c r="W428" s="381"/>
      <c r="X428" s="381"/>
      <c r="Y428" s="381">
        <v>5</v>
      </c>
      <c r="Z428" s="381"/>
      <c r="AA428" s="381"/>
      <c r="AB428" s="439"/>
      <c r="AL428" s="26"/>
      <c r="AM428" s="26"/>
      <c r="AN428" s="26"/>
      <c r="AO428" s="26"/>
      <c r="AP428" s="26"/>
      <c r="AQ428" s="26"/>
    </row>
    <row r="429" spans="1:43" ht="18" customHeight="1">
      <c r="A429" s="514">
        <v>45932</v>
      </c>
      <c r="B429" s="578"/>
      <c r="C429" s="414" t="s">
        <v>17401</v>
      </c>
      <c r="D429" s="353" t="str">
        <f>+IFERROR(INDEX('Mã KH'!$C$2:$C$4988,MATCH('Vin Hà nội  tháng 02'!$C429,'Mã KH'!$A$2:$A$4988,0)),"")</f>
        <v>347 Vũ Tông Phan, Phường Khương Đình,Quận Thanh Xuân, Thành phố Hà Nội</v>
      </c>
      <c r="E429" s="439" t="s">
        <v>17279</v>
      </c>
      <c r="F429" s="390"/>
      <c r="G429" s="390"/>
      <c r="H429" s="390"/>
      <c r="I429" s="390"/>
      <c r="J429" s="390"/>
      <c r="K429" s="390"/>
      <c r="L429" s="390"/>
      <c r="M429" s="390">
        <v>6</v>
      </c>
      <c r="N429" s="390"/>
      <c r="O429" s="390">
        <v>6</v>
      </c>
      <c r="P429" s="390"/>
      <c r="Q429" s="390"/>
      <c r="R429" s="390"/>
      <c r="S429" s="381"/>
      <c r="T429" s="381"/>
      <c r="U429" s="381"/>
      <c r="V429" s="381"/>
      <c r="W429" s="381"/>
      <c r="X429" s="381"/>
      <c r="Y429" s="381"/>
      <c r="Z429" s="381"/>
      <c r="AA429" s="381"/>
      <c r="AB429" s="439"/>
      <c r="AL429" s="26"/>
      <c r="AM429" s="26"/>
      <c r="AN429" s="26"/>
      <c r="AO429" s="26"/>
      <c r="AP429" s="26"/>
      <c r="AQ429" s="26"/>
    </row>
    <row r="430" spans="1:43" ht="18" customHeight="1">
      <c r="A430" s="514">
        <v>45932</v>
      </c>
      <c r="B430" s="578"/>
      <c r="C430" s="414" t="s">
        <v>18022</v>
      </c>
      <c r="D430" s="353" t="str">
        <f>+IFERROR(INDEX('Mã KH'!$C$2:$C$4988,MATCH('Vin Hà nội  tháng 02'!$C430,'Mã KH'!$A$2:$A$4988,0)),"")</f>
        <v>96 phố Định Công, P. Phương Liệt, Quận Thanh Xuân, HN</v>
      </c>
      <c r="E430" s="439" t="s">
        <v>17279</v>
      </c>
      <c r="F430" s="390"/>
      <c r="G430" s="390"/>
      <c r="H430" s="390"/>
      <c r="I430" s="390"/>
      <c r="J430" s="390"/>
      <c r="K430" s="390"/>
      <c r="L430" s="390"/>
      <c r="M430" s="390">
        <v>10</v>
      </c>
      <c r="N430" s="390"/>
      <c r="O430" s="390">
        <v>10</v>
      </c>
      <c r="P430" s="390"/>
      <c r="Q430" s="390">
        <v>5</v>
      </c>
      <c r="R430" s="390"/>
      <c r="S430" s="381"/>
      <c r="T430" s="381">
        <v>6</v>
      </c>
      <c r="U430" s="381"/>
      <c r="V430" s="381"/>
      <c r="W430" s="381"/>
      <c r="X430" s="381"/>
      <c r="Y430" s="381"/>
      <c r="Z430" s="381"/>
      <c r="AA430" s="381"/>
      <c r="AB430" s="439"/>
      <c r="AL430" s="26"/>
      <c r="AM430" s="26"/>
      <c r="AN430" s="26"/>
      <c r="AO430" s="26"/>
      <c r="AP430" s="26"/>
      <c r="AQ430" s="26"/>
    </row>
    <row r="431" spans="1:43" ht="18" customHeight="1">
      <c r="A431" s="514">
        <v>45932</v>
      </c>
      <c r="B431" s="578"/>
      <c r="C431" s="414" t="s">
        <v>17399</v>
      </c>
      <c r="D431" s="353" t="str">
        <f>+IFERROR(INDEX('Mã KH'!$C$2:$C$4988,MATCH('Vin Hà nội  tháng 02'!$C431,'Mã KH'!$A$2:$A$4988,0)),"")</f>
        <v>32 Phan Đình Giót, Phường Phương Liệt, Quận Thanh Xuân, TP Hà Nội</v>
      </c>
      <c r="E431" s="439" t="s">
        <v>17279</v>
      </c>
      <c r="F431" s="390"/>
      <c r="G431" s="390"/>
      <c r="H431" s="390"/>
      <c r="I431" s="390"/>
      <c r="J431" s="390"/>
      <c r="K431" s="390"/>
      <c r="L431" s="390"/>
      <c r="M431" s="390"/>
      <c r="N431" s="390"/>
      <c r="O431" s="390">
        <v>10</v>
      </c>
      <c r="P431" s="390"/>
      <c r="Q431" s="390">
        <v>6</v>
      </c>
      <c r="R431" s="390"/>
      <c r="S431" s="381">
        <v>6</v>
      </c>
      <c r="T431" s="381"/>
      <c r="U431" s="381"/>
      <c r="V431" s="381"/>
      <c r="W431" s="381"/>
      <c r="X431" s="381"/>
      <c r="Y431" s="381"/>
      <c r="Z431" s="381"/>
      <c r="AA431" s="381"/>
      <c r="AB431" s="439"/>
      <c r="AL431" s="26"/>
      <c r="AM431" s="26"/>
      <c r="AN431" s="26"/>
      <c r="AO431" s="26"/>
      <c r="AP431" s="26"/>
      <c r="AQ431" s="26"/>
    </row>
    <row r="432" spans="1:43" ht="18" customHeight="1">
      <c r="A432" s="514">
        <v>45932</v>
      </c>
      <c r="B432" s="578"/>
      <c r="C432" s="414" t="s">
        <v>17404</v>
      </c>
      <c r="D432" s="353" t="str">
        <f>+IFERROR(INDEX('Mã KH'!$C$2:$C$4988,MATCH('Vin Hà nội  tháng 02'!$C432,'Mã KH'!$A$2:$A$4988,0)),"")</f>
        <v>Số 142 phố Phương Liệt, phường Phương Liệt, quận Thanh Xuân, Hà Nội</v>
      </c>
      <c r="E432" s="439" t="s">
        <v>17279</v>
      </c>
      <c r="F432" s="390"/>
      <c r="G432" s="390"/>
      <c r="H432" s="390"/>
      <c r="I432" s="390"/>
      <c r="J432" s="390"/>
      <c r="K432" s="390"/>
      <c r="L432" s="390"/>
      <c r="M432" s="390"/>
      <c r="N432" s="390"/>
      <c r="O432" s="390">
        <v>5</v>
      </c>
      <c r="P432" s="390"/>
      <c r="Q432" s="390">
        <v>3</v>
      </c>
      <c r="R432" s="390"/>
      <c r="S432" s="381">
        <v>3</v>
      </c>
      <c r="T432" s="381">
        <v>5</v>
      </c>
      <c r="U432" s="381"/>
      <c r="V432" s="381"/>
      <c r="W432" s="381"/>
      <c r="X432" s="381"/>
      <c r="Y432" s="381">
        <v>5</v>
      </c>
      <c r="Z432" s="381"/>
      <c r="AA432" s="381"/>
      <c r="AB432" s="439"/>
      <c r="AL432" s="26"/>
      <c r="AM432" s="26"/>
      <c r="AN432" s="26"/>
      <c r="AO432" s="26"/>
      <c r="AP432" s="26"/>
      <c r="AQ432" s="26"/>
    </row>
    <row r="433" spans="1:43" ht="18" customHeight="1">
      <c r="A433" s="514">
        <v>45932</v>
      </c>
      <c r="B433" s="578"/>
      <c r="C433" s="414" t="s">
        <v>7764</v>
      </c>
      <c r="D433" s="353" t="str">
        <f>+IFERROR(INDEX('Mã KH'!$C$2:$C$4988,MATCH('Vin Hà nội  tháng 02'!$C433,'Mã KH'!$A$2:$A$4988,0)),"")</f>
        <v>R3 - L1 - 08B, tổ hợp TTTM, giáo dục và căn hộ Royal City</v>
      </c>
      <c r="E433" s="439">
        <v>4168437981</v>
      </c>
      <c r="F433" s="390"/>
      <c r="G433" s="390"/>
      <c r="H433" s="390"/>
      <c r="I433" s="390"/>
      <c r="J433" s="390"/>
      <c r="K433" s="390"/>
      <c r="L433" s="390"/>
      <c r="M433" s="390"/>
      <c r="N433" s="390"/>
      <c r="O433" s="390"/>
      <c r="P433" s="390"/>
      <c r="Q433" s="390"/>
      <c r="R433" s="390"/>
      <c r="S433" s="381">
        <v>15</v>
      </c>
      <c r="T433" s="381">
        <v>10</v>
      </c>
      <c r="U433" s="381"/>
      <c r="V433" s="381"/>
      <c r="W433" s="381"/>
      <c r="X433" s="381"/>
      <c r="Y433" s="381">
        <v>10</v>
      </c>
      <c r="Z433" s="381"/>
      <c r="AA433" s="381"/>
      <c r="AB433" s="439"/>
      <c r="AL433" s="26"/>
      <c r="AM433" s="26"/>
      <c r="AN433" s="26"/>
      <c r="AO433" s="26"/>
      <c r="AP433" s="26"/>
      <c r="AQ433" s="26"/>
    </row>
    <row r="434" spans="1:43" ht="18" customHeight="1">
      <c r="A434" s="514">
        <v>45932</v>
      </c>
      <c r="B434" s="578"/>
      <c r="C434" s="414" t="s">
        <v>18023</v>
      </c>
      <c r="D434" s="353" t="str">
        <f>+IFERROR(INDEX('Mã KH'!$C$2:$C$4988,MATCH('Vin Hà nội  tháng 02'!$C434,'Mã KH'!$A$2:$A$4988,0)),"")</f>
        <v>25I Ngõ 358 Bùi Xương Trạch, phường Khương Đình, quận Thanh Xuân, Hà Nội</v>
      </c>
      <c r="E434" s="439" t="s">
        <v>17279</v>
      </c>
      <c r="F434" s="390"/>
      <c r="G434" s="390"/>
      <c r="H434" s="390"/>
      <c r="I434" s="390"/>
      <c r="J434" s="390"/>
      <c r="K434" s="390"/>
      <c r="L434" s="390"/>
      <c r="M434" s="390"/>
      <c r="N434" s="390"/>
      <c r="O434" s="390">
        <v>6</v>
      </c>
      <c r="P434" s="390"/>
      <c r="Q434" s="390"/>
      <c r="R434" s="390"/>
      <c r="S434" s="381">
        <v>3</v>
      </c>
      <c r="T434" s="381">
        <v>3</v>
      </c>
      <c r="U434" s="381"/>
      <c r="V434" s="381"/>
      <c r="W434" s="381"/>
      <c r="X434" s="381"/>
      <c r="Y434" s="381"/>
      <c r="Z434" s="381"/>
      <c r="AA434" s="381"/>
      <c r="AB434" s="439"/>
      <c r="AL434" s="26"/>
      <c r="AM434" s="26"/>
      <c r="AN434" s="26"/>
      <c r="AO434" s="26"/>
      <c r="AP434" s="26"/>
      <c r="AQ434" s="26"/>
    </row>
    <row r="435" spans="1:43" ht="18" customHeight="1">
      <c r="A435" s="648"/>
      <c r="B435" s="649"/>
      <c r="C435" s="650"/>
      <c r="D435" s="657" t="str">
        <f>+IFERROR(INDEX('Mã KH'!$C$2:$C$4988,MATCH('Vin Hà nội  tháng 02'!$C435,'Mã KH'!$A$2:$A$4988,0)),"")</f>
        <v/>
      </c>
      <c r="E435" s="654"/>
      <c r="F435" s="655"/>
      <c r="G435" s="655"/>
      <c r="H435" s="655"/>
      <c r="I435" s="655"/>
      <c r="J435" s="655"/>
      <c r="K435" s="655"/>
      <c r="L435" s="655"/>
      <c r="M435" s="655"/>
      <c r="N435" s="655"/>
      <c r="O435" s="655"/>
      <c r="P435" s="655"/>
      <c r="Q435" s="655"/>
      <c r="R435" s="655"/>
      <c r="S435" s="655"/>
      <c r="T435" s="655"/>
      <c r="U435" s="655"/>
      <c r="V435" s="655"/>
      <c r="W435" s="655"/>
      <c r="X435" s="655"/>
      <c r="Y435" s="655"/>
      <c r="Z435" s="655"/>
      <c r="AA435" s="655"/>
      <c r="AB435" s="654"/>
      <c r="AL435" s="26"/>
      <c r="AM435" s="26"/>
      <c r="AN435" s="26"/>
      <c r="AO435" s="26"/>
      <c r="AP435" s="26"/>
      <c r="AQ435" s="26"/>
    </row>
    <row r="436" spans="1:43" ht="18" customHeight="1">
      <c r="A436" s="466"/>
      <c r="B436" s="578"/>
      <c r="C436" s="414"/>
      <c r="D436" s="372" t="s">
        <v>17822</v>
      </c>
      <c r="E436" s="439"/>
      <c r="F436" s="390"/>
      <c r="G436" s="390"/>
      <c r="H436" s="390"/>
      <c r="I436" s="390"/>
      <c r="J436" s="390"/>
      <c r="K436" s="390"/>
      <c r="L436" s="390"/>
      <c r="M436" s="390"/>
      <c r="N436" s="390"/>
      <c r="O436" s="390"/>
      <c r="P436" s="390"/>
      <c r="Q436" s="390"/>
      <c r="R436" s="390"/>
      <c r="S436" s="390"/>
      <c r="T436" s="390"/>
      <c r="U436" s="390"/>
      <c r="V436" s="390"/>
      <c r="W436" s="390"/>
      <c r="X436" s="390"/>
      <c r="Y436" s="390"/>
      <c r="Z436" s="390"/>
      <c r="AA436" s="390"/>
      <c r="AB436" s="439"/>
      <c r="AL436" s="26"/>
      <c r="AM436" s="26"/>
      <c r="AN436" s="26"/>
      <c r="AO436" s="26"/>
      <c r="AP436" s="26"/>
      <c r="AQ436" s="26"/>
    </row>
    <row r="437" spans="1:43" ht="18" customHeight="1">
      <c r="A437" s="514">
        <v>45963</v>
      </c>
      <c r="B437" s="647" t="s">
        <v>4760</v>
      </c>
      <c r="C437" s="414" t="s">
        <v>18024</v>
      </c>
      <c r="D437" s="353" t="str">
        <f>+IFERROR(INDEX('Mã KH'!$C$2:$C$4988,MATCH('Vin Hà nội  tháng 02'!$C437,'Mã KH'!$A$2:$A$4988,0)),"")</f>
        <v>Số 72 ngõ 56 Thạch Cầu, Quận Long Biên, HN</v>
      </c>
      <c r="E437" s="439">
        <v>4168527699</v>
      </c>
      <c r="F437" s="390"/>
      <c r="G437" s="390"/>
      <c r="H437" s="390"/>
      <c r="I437" s="390"/>
      <c r="J437" s="390"/>
      <c r="K437" s="390"/>
      <c r="L437" s="390"/>
      <c r="M437" s="390"/>
      <c r="N437" s="390"/>
      <c r="O437" s="390">
        <v>5</v>
      </c>
      <c r="P437" s="390"/>
      <c r="Q437" s="390">
        <v>3</v>
      </c>
      <c r="R437" s="390"/>
      <c r="S437" s="390"/>
      <c r="T437" s="390">
        <v>5</v>
      </c>
      <c r="U437" s="390"/>
      <c r="V437" s="390"/>
      <c r="W437" s="390"/>
      <c r="X437" s="390"/>
      <c r="Y437" s="390">
        <v>7</v>
      </c>
      <c r="Z437" s="390"/>
      <c r="AA437" s="390"/>
      <c r="AB437" s="653" t="s">
        <v>18266</v>
      </c>
      <c r="AL437" s="26"/>
      <c r="AM437" s="26"/>
      <c r="AN437" s="26"/>
      <c r="AO437" s="26"/>
      <c r="AP437" s="26"/>
      <c r="AQ437" s="26"/>
    </row>
    <row r="438" spans="1:43" ht="18" customHeight="1">
      <c r="A438" s="514">
        <v>45963</v>
      </c>
      <c r="B438" s="578"/>
      <c r="C438" s="414" t="s">
        <v>18025</v>
      </c>
      <c r="D438" s="353" t="str">
        <f>+IFERROR(INDEX('Mã KH'!$C$2:$C$4988,MATCH('Vin Hà nội  tháng 02'!$C438,'Mã KH'!$A$2:$A$4988,0)),"")</f>
        <v>Lô góc tầng 1, Tòa B1, Chung cư Ruby CT3 Phúc Lợi, Quận Long Biên, HN</v>
      </c>
      <c r="E438" s="439">
        <v>4168527747</v>
      </c>
      <c r="F438" s="390"/>
      <c r="G438" s="390"/>
      <c r="H438" s="390"/>
      <c r="I438" s="390"/>
      <c r="J438" s="390"/>
      <c r="K438" s="390"/>
      <c r="L438" s="390"/>
      <c r="M438" s="390"/>
      <c r="N438" s="390"/>
      <c r="O438" s="390"/>
      <c r="P438" s="390"/>
      <c r="Q438" s="390"/>
      <c r="R438" s="390"/>
      <c r="S438" s="390"/>
      <c r="T438" s="390"/>
      <c r="U438" s="390"/>
      <c r="V438" s="390"/>
      <c r="W438" s="390"/>
      <c r="X438" s="390"/>
      <c r="Y438" s="390">
        <v>7</v>
      </c>
      <c r="Z438" s="390"/>
      <c r="AA438" s="390"/>
      <c r="AB438" s="439"/>
      <c r="AL438" s="26"/>
      <c r="AM438" s="26"/>
      <c r="AN438" s="26"/>
      <c r="AO438" s="26"/>
      <c r="AP438" s="26"/>
      <c r="AQ438" s="26"/>
    </row>
    <row r="439" spans="1:43" ht="18" customHeight="1">
      <c r="A439" s="514">
        <v>45963</v>
      </c>
      <c r="B439" s="578"/>
      <c r="C439" s="414" t="s">
        <v>18025</v>
      </c>
      <c r="D439" s="353" t="str">
        <f>+IFERROR(INDEX('Mã KH'!$C$2:$C$4988,MATCH('Vin Hà nội  tháng 02'!$C439,'Mã KH'!$A$2:$A$4988,0)),"")</f>
        <v>Lô góc tầng 1, Tòa B1, Chung cư Ruby CT3 Phúc Lợi, Quận Long Biên, HN</v>
      </c>
      <c r="E439" s="439">
        <v>4168416468</v>
      </c>
      <c r="F439" s="390"/>
      <c r="G439" s="390"/>
      <c r="H439" s="390"/>
      <c r="I439" s="390"/>
      <c r="J439" s="390"/>
      <c r="K439" s="390"/>
      <c r="L439" s="390"/>
      <c r="M439" s="390">
        <v>9</v>
      </c>
      <c r="N439" s="390"/>
      <c r="O439" s="390">
        <v>10</v>
      </c>
      <c r="P439" s="390"/>
      <c r="Q439" s="390"/>
      <c r="R439" s="390"/>
      <c r="S439" s="390"/>
      <c r="T439" s="390"/>
      <c r="U439" s="390"/>
      <c r="V439" s="390"/>
      <c r="W439" s="390"/>
      <c r="X439" s="390"/>
      <c r="Y439" s="390"/>
      <c r="Z439" s="390"/>
      <c r="AA439" s="390"/>
      <c r="AB439" s="439"/>
      <c r="AL439" s="26"/>
      <c r="AM439" s="26"/>
      <c r="AN439" s="26"/>
      <c r="AO439" s="26"/>
      <c r="AP439" s="26"/>
      <c r="AQ439" s="26"/>
    </row>
    <row r="440" spans="1:43" ht="18" customHeight="1">
      <c r="A440" s="514">
        <v>45963</v>
      </c>
      <c r="B440" s="578"/>
      <c r="C440" s="414" t="s">
        <v>18026</v>
      </c>
      <c r="D440" s="353" t="str">
        <f>+IFERROR(INDEX('Mã KH'!$C$2:$C$4988,MATCH('Vin Hà nội  tháng 02'!$C440,'Mã KH'!$A$2:$A$4988,0)),"")</f>
        <v>103 Sài Đồng, Phường Sài Đồng, Quận Long Biên, HN</v>
      </c>
      <c r="E440" s="439">
        <v>4168527820</v>
      </c>
      <c r="F440" s="390"/>
      <c r="G440" s="390"/>
      <c r="H440" s="390"/>
      <c r="I440" s="390"/>
      <c r="J440" s="390"/>
      <c r="K440" s="390"/>
      <c r="L440" s="390"/>
      <c r="M440" s="390">
        <v>4</v>
      </c>
      <c r="N440" s="390"/>
      <c r="O440" s="390">
        <v>10</v>
      </c>
      <c r="P440" s="390"/>
      <c r="Q440" s="390">
        <v>2</v>
      </c>
      <c r="R440" s="390"/>
      <c r="S440" s="390">
        <v>5</v>
      </c>
      <c r="T440" s="390">
        <v>5</v>
      </c>
      <c r="U440" s="390"/>
      <c r="V440" s="390"/>
      <c r="W440" s="390"/>
      <c r="X440" s="390"/>
      <c r="Y440" s="390"/>
      <c r="Z440" s="390"/>
      <c r="AA440" s="390"/>
      <c r="AB440" s="439"/>
      <c r="AL440" s="26"/>
      <c r="AM440" s="26"/>
      <c r="AN440" s="26"/>
      <c r="AO440" s="26"/>
      <c r="AP440" s="26"/>
      <c r="AQ440" s="26"/>
    </row>
    <row r="441" spans="1:43" ht="18" customHeight="1">
      <c r="A441" s="514">
        <v>45963</v>
      </c>
      <c r="B441" s="578"/>
      <c r="C441" s="414" t="s">
        <v>16658</v>
      </c>
      <c r="D441" s="353" t="str">
        <f>+IFERROR(INDEX('Mã KH'!$C$2:$C$4988,MATCH('Vin Hà nội  tháng 02'!$C441,'Mã KH'!$A$2:$A$4988,0)),"")</f>
        <v xml:space="preserve">TM10,11 Tầng 1+2 Tòa H# , khu nhà ở xã hội tại Ô đất B8 , NXH khu Công viên công nghệ phần mềm HN, Long Biên </v>
      </c>
      <c r="E441" s="439">
        <v>4168527833</v>
      </c>
      <c r="F441" s="390"/>
      <c r="G441" s="390"/>
      <c r="H441" s="390"/>
      <c r="I441" s="390"/>
      <c r="J441" s="390"/>
      <c r="K441" s="390"/>
      <c r="L441" s="390"/>
      <c r="M441" s="390">
        <v>5</v>
      </c>
      <c r="N441" s="390"/>
      <c r="O441" s="390">
        <v>5</v>
      </c>
      <c r="P441" s="390"/>
      <c r="Q441" s="390"/>
      <c r="R441" s="390"/>
      <c r="S441" s="390">
        <v>5</v>
      </c>
      <c r="T441" s="390"/>
      <c r="U441" s="390"/>
      <c r="V441" s="390"/>
      <c r="W441" s="390"/>
      <c r="X441" s="390"/>
      <c r="Y441" s="390"/>
      <c r="Z441" s="390"/>
      <c r="AA441" s="390"/>
      <c r="AB441" s="439"/>
      <c r="AL441" s="26"/>
      <c r="AM441" s="26"/>
      <c r="AN441" s="26"/>
      <c r="AO441" s="26"/>
      <c r="AP441" s="26"/>
      <c r="AQ441" s="26"/>
    </row>
    <row r="442" spans="1:43" ht="18" customHeight="1">
      <c r="A442" s="514">
        <v>45963</v>
      </c>
      <c r="B442" s="578"/>
      <c r="C442" s="414" t="s">
        <v>18027</v>
      </c>
      <c r="D442" s="353" t="str">
        <f>+IFERROR(INDEX('Mã KH'!$C$2:$C$4988,MATCH('Vin Hà nội  tháng 02'!$C442,'Mã KH'!$A$2:$A$4988,0)),"")</f>
        <v>M17, Tầng 1+2 Tòa H1, P.Phúc Đồng, q. Long Biên, HN</v>
      </c>
      <c r="E442" s="439">
        <v>4168527808</v>
      </c>
      <c r="F442" s="390"/>
      <c r="G442" s="390"/>
      <c r="H442" s="390"/>
      <c r="I442" s="390"/>
      <c r="J442" s="390"/>
      <c r="K442" s="390"/>
      <c r="L442" s="390"/>
      <c r="M442" s="390">
        <v>5</v>
      </c>
      <c r="N442" s="390"/>
      <c r="O442" s="390">
        <v>5</v>
      </c>
      <c r="P442" s="390"/>
      <c r="Q442" s="390"/>
      <c r="R442" s="390"/>
      <c r="S442" s="390">
        <v>5</v>
      </c>
      <c r="T442" s="390">
        <v>5</v>
      </c>
      <c r="U442" s="390"/>
      <c r="V442" s="390"/>
      <c r="W442" s="390"/>
      <c r="X442" s="390"/>
      <c r="Y442" s="390"/>
      <c r="Z442" s="390"/>
      <c r="AA442" s="390"/>
      <c r="AB442" s="439"/>
      <c r="AL442" s="26"/>
      <c r="AM442" s="26"/>
      <c r="AN442" s="26"/>
      <c r="AO442" s="26"/>
      <c r="AP442" s="26"/>
      <c r="AQ442" s="26"/>
    </row>
    <row r="443" spans="1:43" ht="18" customHeight="1">
      <c r="A443" s="514">
        <v>45963</v>
      </c>
      <c r="B443" s="578"/>
      <c r="C443" s="414" t="s">
        <v>18028</v>
      </c>
      <c r="D443" s="353" t="str">
        <f>+IFERROR(INDEX('Mã KH'!$C$2:$C$4988,MATCH('Vin Hà nội  tháng 02'!$C443,'Mã KH'!$A$2:$A$4988,0)),"")</f>
        <v>Căn hộ A2 – Lô BT04 – Đô thị mới Việt Hưng, phường Giang Biên, quận Long Biên , Hà Nội</v>
      </c>
      <c r="E443" s="439">
        <v>4168527669</v>
      </c>
      <c r="F443" s="390"/>
      <c r="G443" s="390"/>
      <c r="H443" s="390"/>
      <c r="I443" s="390"/>
      <c r="J443" s="390"/>
      <c r="K443" s="390"/>
      <c r="L443" s="390"/>
      <c r="M443" s="390">
        <v>5</v>
      </c>
      <c r="N443" s="390"/>
      <c r="O443" s="390">
        <v>5</v>
      </c>
      <c r="P443" s="390"/>
      <c r="Q443" s="390">
        <v>2</v>
      </c>
      <c r="R443" s="390"/>
      <c r="S443" s="390"/>
      <c r="T443" s="390"/>
      <c r="U443" s="390"/>
      <c r="V443" s="390"/>
      <c r="W443" s="390"/>
      <c r="X443" s="390"/>
      <c r="Y443" s="390"/>
      <c r="Z443" s="390"/>
      <c r="AA443" s="390"/>
      <c r="AB443" s="439"/>
      <c r="AL443" s="26"/>
      <c r="AM443" s="26"/>
      <c r="AN443" s="26"/>
      <c r="AO443" s="26"/>
      <c r="AP443" s="26"/>
      <c r="AQ443" s="26"/>
    </row>
    <row r="444" spans="1:43" ht="18" customHeight="1">
      <c r="A444" s="514">
        <v>45963</v>
      </c>
      <c r="B444" s="578"/>
      <c r="C444" s="414" t="s">
        <v>18029</v>
      </c>
      <c r="D444" s="353" t="str">
        <f>+IFERROR(INDEX('Mã KH'!$C$2:$C$4988,MATCH('Vin Hà nội  tháng 02'!$C444,'Mã KH'!$A$2:$A$4988,0)),"")</f>
        <v>Tầng 1, tòa 18T2, CT15 Khu Đô Thị Mới Việt Hưng, Phường Giang Biên, Quận Long Biên, Hà Nội</v>
      </c>
      <c r="E444" s="439">
        <v>4168536537</v>
      </c>
      <c r="F444" s="390"/>
      <c r="G444" s="390"/>
      <c r="H444" s="390"/>
      <c r="I444" s="390"/>
      <c r="J444" s="390"/>
      <c r="K444" s="390"/>
      <c r="L444" s="390"/>
      <c r="M444" s="390">
        <v>3</v>
      </c>
      <c r="N444" s="390"/>
      <c r="O444" s="390"/>
      <c r="P444" s="390"/>
      <c r="Q444" s="390">
        <v>3</v>
      </c>
      <c r="R444" s="390"/>
      <c r="S444" s="390"/>
      <c r="T444" s="390">
        <v>5</v>
      </c>
      <c r="U444" s="390">
        <v>3</v>
      </c>
      <c r="V444" s="390"/>
      <c r="W444" s="390"/>
      <c r="X444" s="390"/>
      <c r="Y444" s="390"/>
      <c r="Z444" s="390"/>
      <c r="AA444" s="390"/>
      <c r="AB444" s="439"/>
      <c r="AL444" s="26"/>
      <c r="AM444" s="26"/>
      <c r="AN444" s="26"/>
      <c r="AO444" s="26"/>
      <c r="AP444" s="26"/>
      <c r="AQ444" s="26"/>
    </row>
    <row r="445" spans="1:43" ht="18" customHeight="1">
      <c r="A445" s="514">
        <v>45963</v>
      </c>
      <c r="B445" s="578"/>
      <c r="C445" s="414" t="s">
        <v>18030</v>
      </c>
      <c r="D445" s="353" t="str">
        <f>+IFERROR(INDEX('Mã KH'!$C$2:$C$4988,MATCH('Vin Hà nội  tháng 02'!$C445,'Mã KH'!$A$2:$A$4988,0)),"")</f>
        <v>Tầng 1, Tòa A, Lô CT-21B, KĐTM Việt Hưng, Đào Văn Tập
, phường Giang Biên, quận Long Biên, HN</v>
      </c>
      <c r="E445" s="439">
        <v>4168505083</v>
      </c>
      <c r="F445" s="390"/>
      <c r="G445" s="390"/>
      <c r="H445" s="390"/>
      <c r="I445" s="390"/>
      <c r="J445" s="390"/>
      <c r="K445" s="390"/>
      <c r="L445" s="390"/>
      <c r="M445" s="390">
        <v>3</v>
      </c>
      <c r="N445" s="390"/>
      <c r="O445" s="390">
        <v>10</v>
      </c>
      <c r="P445" s="390"/>
      <c r="Q445" s="390"/>
      <c r="R445" s="390"/>
      <c r="S445" s="390">
        <v>2</v>
      </c>
      <c r="T445" s="390">
        <v>10</v>
      </c>
      <c r="U445" s="390">
        <v>10</v>
      </c>
      <c r="V445" s="390"/>
      <c r="W445" s="390"/>
      <c r="X445" s="390"/>
      <c r="Y445" s="390"/>
      <c r="Z445" s="390"/>
      <c r="AA445" s="390"/>
      <c r="AB445" s="439"/>
      <c r="AL445" s="26"/>
      <c r="AM445" s="26"/>
      <c r="AN445" s="26"/>
      <c r="AO445" s="26"/>
      <c r="AP445" s="26"/>
      <c r="AQ445" s="26"/>
    </row>
    <row r="446" spans="1:43" ht="18" customHeight="1">
      <c r="A446" s="514">
        <v>45963</v>
      </c>
      <c r="B446" s="578"/>
      <c r="C446" s="414" t="s">
        <v>18031</v>
      </c>
      <c r="D446" s="353" t="str">
        <f>+IFERROR(INDEX('Mã KH'!$C$2:$C$4988,MATCH('Vin Hà nội  tháng 02'!$C446,'Mã KH'!$A$2:$A$4988,0)),"")</f>
        <v>Nhà 1, tổ 7, khu đấu giá Giang Biên, phường Giang Biên, quận Long Biên, Hà Nội</v>
      </c>
      <c r="E446" s="439">
        <v>4168458409</v>
      </c>
      <c r="F446" s="390"/>
      <c r="G446" s="390"/>
      <c r="H446" s="390"/>
      <c r="I446" s="390"/>
      <c r="J446" s="390"/>
      <c r="K446" s="390"/>
      <c r="L446" s="390"/>
      <c r="M446" s="390"/>
      <c r="N446" s="390"/>
      <c r="O446" s="390"/>
      <c r="P446" s="390"/>
      <c r="Q446" s="390"/>
      <c r="R446" s="390"/>
      <c r="S446" s="390"/>
      <c r="T446" s="390">
        <v>6</v>
      </c>
      <c r="U446" s="390">
        <v>5</v>
      </c>
      <c r="V446" s="390"/>
      <c r="W446" s="390"/>
      <c r="X446" s="390"/>
      <c r="Y446" s="390">
        <v>5</v>
      </c>
      <c r="Z446" s="390"/>
      <c r="AA446" s="390"/>
      <c r="AB446" s="439"/>
      <c r="AL446" s="26"/>
      <c r="AM446" s="26"/>
      <c r="AN446" s="26"/>
      <c r="AO446" s="26"/>
      <c r="AP446" s="26"/>
      <c r="AQ446" s="26"/>
    </row>
    <row r="447" spans="1:43" ht="18" customHeight="1">
      <c r="A447" s="514">
        <v>45963</v>
      </c>
      <c r="B447" s="578"/>
      <c r="C447" s="414" t="s">
        <v>18032</v>
      </c>
      <c r="D447" s="353" t="str">
        <f>+IFERROR(INDEX('Mã KH'!$C$2:$C$4988,MATCH('Vin Hà nội  tháng 02'!$C447,'Mã KH'!$A$2:$A$4988,0)),"")</f>
        <v>Lô BT1-18 Đường Phúc Lợi , Phường Phúc Lợi, Quận Long Biên , Thành Phố Hà Nội.</v>
      </c>
      <c r="E447" s="439">
        <v>4168527535</v>
      </c>
      <c r="F447" s="390"/>
      <c r="G447" s="390"/>
      <c r="H447" s="390"/>
      <c r="I447" s="390"/>
      <c r="J447" s="390"/>
      <c r="K447" s="390"/>
      <c r="L447" s="390"/>
      <c r="M447" s="390">
        <v>5</v>
      </c>
      <c r="N447" s="390"/>
      <c r="O447" s="390">
        <v>5</v>
      </c>
      <c r="P447" s="390"/>
      <c r="Q447" s="390"/>
      <c r="R447" s="390"/>
      <c r="S447" s="390">
        <v>5</v>
      </c>
      <c r="T447" s="390">
        <v>5</v>
      </c>
      <c r="U447" s="390">
        <v>7</v>
      </c>
      <c r="V447" s="390"/>
      <c r="W447" s="390"/>
      <c r="X447" s="390"/>
      <c r="Y447" s="390"/>
      <c r="Z447" s="390"/>
      <c r="AA447" s="390"/>
      <c r="AB447" s="439"/>
      <c r="AL447" s="26"/>
      <c r="AM447" s="26"/>
      <c r="AN447" s="26"/>
      <c r="AO447" s="26"/>
      <c r="AP447" s="26"/>
      <c r="AQ447" s="26"/>
    </row>
    <row r="448" spans="1:43" ht="18" customHeight="1">
      <c r="A448" s="514">
        <v>45963</v>
      </c>
      <c r="B448" s="578"/>
      <c r="C448" s="414" t="s">
        <v>18033</v>
      </c>
      <c r="D448" s="353" t="str">
        <f>+IFERROR(INDEX('Mã KH'!$C$2:$C$4988,MATCH('Vin Hà nội  tháng 02'!$C448,'Mã KH'!$A$2:$A$4988,0)),"")</f>
        <v>Tổ 6, Phường Phúc Lợi, Quận Long Biên, HN</v>
      </c>
      <c r="E448" s="439">
        <v>4168527423</v>
      </c>
      <c r="F448" s="390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>
        <v>5</v>
      </c>
      <c r="T448" s="390">
        <v>5</v>
      </c>
      <c r="U448" s="390">
        <v>7</v>
      </c>
      <c r="V448" s="390"/>
      <c r="W448" s="390"/>
      <c r="X448" s="390"/>
      <c r="Y448" s="390"/>
      <c r="Z448" s="390"/>
      <c r="AA448" s="390"/>
      <c r="AB448" s="439"/>
      <c r="AL448" s="26"/>
      <c r="AM448" s="26"/>
      <c r="AN448" s="26"/>
      <c r="AO448" s="26"/>
      <c r="AP448" s="26"/>
      <c r="AQ448" s="26"/>
    </row>
    <row r="449" spans="1:43" ht="18" customHeight="1">
      <c r="A449" s="514">
        <v>45963</v>
      </c>
      <c r="B449" s="578"/>
      <c r="C449" s="414" t="s">
        <v>18034</v>
      </c>
      <c r="D449" s="353" t="str">
        <f>+IFERROR(INDEX('Mã KH'!$C$2:$C$4988,MATCH('Vin Hà nội  tháng 02'!$C449,'Mã KH'!$A$2:$A$4988,0)),"")</f>
        <v>PL01-11 Dự án Khu đô thị Vinhomes Riverside 2, khu Phong Lan 1
, đường Nguyễn Lam, phường Phúc Đồng, quận Long Biên, HN</v>
      </c>
      <c r="E449" s="439">
        <v>4168527609</v>
      </c>
      <c r="F449" s="390"/>
      <c r="G449" s="390"/>
      <c r="H449" s="390"/>
      <c r="I449" s="390"/>
      <c r="J449" s="390"/>
      <c r="K449" s="390"/>
      <c r="L449" s="390"/>
      <c r="M449" s="390">
        <v>5</v>
      </c>
      <c r="N449" s="390"/>
      <c r="O449" s="390">
        <v>5</v>
      </c>
      <c r="P449" s="390"/>
      <c r="Q449" s="390"/>
      <c r="R449" s="390"/>
      <c r="S449" s="390"/>
      <c r="T449" s="390"/>
      <c r="U449" s="390"/>
      <c r="V449" s="390"/>
      <c r="W449" s="390"/>
      <c r="X449" s="390"/>
      <c r="Y449" s="390"/>
      <c r="Z449" s="390"/>
      <c r="AA449" s="390"/>
      <c r="AB449" s="439"/>
      <c r="AL449" s="26"/>
      <c r="AM449" s="26"/>
      <c r="AN449" s="26"/>
      <c r="AO449" s="26"/>
      <c r="AP449" s="26"/>
      <c r="AQ449" s="26"/>
    </row>
    <row r="450" spans="1:43" ht="18" customHeight="1">
      <c r="A450" s="514">
        <v>45963</v>
      </c>
      <c r="B450" s="578"/>
      <c r="C450" s="414" t="s">
        <v>18035</v>
      </c>
      <c r="D450" s="353" t="str">
        <f>+IFERROR(INDEX('Mã KH'!$C$2:$C$4988,MATCH('Vin Hà nội  tháng 02'!$C450,'Mã KH'!$A$2:$A$4988,0)),"")</f>
        <v>Số 195 phố Hoa Lâm, phường Việt Hưng, quận Long Biên, Hà Nội</v>
      </c>
      <c r="E450" s="439">
        <v>4168527245</v>
      </c>
      <c r="F450" s="390"/>
      <c r="G450" s="390"/>
      <c r="H450" s="390"/>
      <c r="I450" s="390"/>
      <c r="J450" s="390"/>
      <c r="K450" s="390"/>
      <c r="L450" s="390"/>
      <c r="M450" s="390"/>
      <c r="N450" s="390"/>
      <c r="O450" s="390"/>
      <c r="P450" s="390"/>
      <c r="Q450" s="390">
        <v>2</v>
      </c>
      <c r="R450" s="390"/>
      <c r="S450" s="390"/>
      <c r="T450" s="390">
        <v>5</v>
      </c>
      <c r="U450" s="390">
        <v>7</v>
      </c>
      <c r="V450" s="390"/>
      <c r="W450" s="390"/>
      <c r="X450" s="390"/>
      <c r="Y450" s="390"/>
      <c r="Z450" s="390"/>
      <c r="AA450" s="390"/>
      <c r="AB450" s="439"/>
      <c r="AL450" s="26"/>
      <c r="AM450" s="26"/>
      <c r="AN450" s="26"/>
      <c r="AO450" s="26"/>
      <c r="AP450" s="26"/>
      <c r="AQ450" s="26"/>
    </row>
    <row r="451" spans="1:43" ht="18" customHeight="1">
      <c r="A451" s="514">
        <v>45963</v>
      </c>
      <c r="B451" s="578"/>
      <c r="C451" s="414" t="s">
        <v>18036</v>
      </c>
      <c r="D451" s="353" t="str">
        <f>+IFERROR(INDEX('Mã KH'!$C$2:$C$4988,MATCH('Vin Hà nội  tháng 02'!$C451,'Mã KH'!$A$2:$A$4988,0)),"")</f>
        <v>Số 18 phố Lệ Mật, phường Việt Hưng, quận Long Biên, Hà Nội</v>
      </c>
      <c r="E451" s="439">
        <v>4168527314</v>
      </c>
      <c r="F451" s="390"/>
      <c r="G451" s="390"/>
      <c r="H451" s="390"/>
      <c r="I451" s="390"/>
      <c r="J451" s="390"/>
      <c r="K451" s="390"/>
      <c r="L451" s="390"/>
      <c r="M451" s="390">
        <v>10</v>
      </c>
      <c r="N451" s="390"/>
      <c r="O451" s="390">
        <v>5</v>
      </c>
      <c r="P451" s="390"/>
      <c r="Q451" s="390"/>
      <c r="R451" s="390"/>
      <c r="S451" s="390">
        <v>5</v>
      </c>
      <c r="T451" s="390"/>
      <c r="U451" s="390"/>
      <c r="V451" s="390"/>
      <c r="W451" s="390"/>
      <c r="X451" s="390"/>
      <c r="Y451" s="390">
        <v>7</v>
      </c>
      <c r="Z451" s="390"/>
      <c r="AA451" s="390"/>
      <c r="AB451" s="439"/>
      <c r="AL451" s="26"/>
      <c r="AM451" s="26"/>
      <c r="AN451" s="26"/>
      <c r="AO451" s="26"/>
      <c r="AP451" s="26"/>
      <c r="AQ451" s="26"/>
    </row>
    <row r="452" spans="1:43" ht="18" customHeight="1">
      <c r="A452" s="514">
        <v>45963</v>
      </c>
      <c r="B452" s="578"/>
      <c r="C452" s="414" t="s">
        <v>18037</v>
      </c>
      <c r="D452" s="353" t="str">
        <f>+IFERROR(INDEX('Mã KH'!$C$2:$C$4988,MATCH('Vin Hà nội  tháng 02'!$C452,'Mã KH'!$A$2:$A$4988,0)),"")</f>
        <v>Số 29 ngách 32 ngõ 564 Nguyễn Văn Cừ, phường Gia Thụy, quận Long Biên, Hà Nội</v>
      </c>
      <c r="E452" s="439">
        <v>4168527315</v>
      </c>
      <c r="F452" s="390"/>
      <c r="G452" s="390"/>
      <c r="H452" s="390"/>
      <c r="I452" s="390"/>
      <c r="J452" s="390"/>
      <c r="K452" s="390"/>
      <c r="L452" s="390"/>
      <c r="M452" s="390"/>
      <c r="N452" s="390"/>
      <c r="O452" s="390">
        <v>5</v>
      </c>
      <c r="P452" s="390"/>
      <c r="Q452" s="390"/>
      <c r="R452" s="390"/>
      <c r="S452" s="390">
        <v>5</v>
      </c>
      <c r="T452" s="390">
        <v>5</v>
      </c>
      <c r="U452" s="390"/>
      <c r="V452" s="390"/>
      <c r="W452" s="390"/>
      <c r="X452" s="390"/>
      <c r="Y452" s="390"/>
      <c r="Z452" s="390"/>
      <c r="AA452" s="390"/>
      <c r="AB452" s="439"/>
      <c r="AL452" s="26"/>
      <c r="AM452" s="26"/>
      <c r="AN452" s="26"/>
      <c r="AO452" s="26"/>
      <c r="AP452" s="26"/>
      <c r="AQ452" s="26"/>
    </row>
    <row r="453" spans="1:43" ht="18" customHeight="1">
      <c r="A453" s="514">
        <v>45963</v>
      </c>
      <c r="B453" s="578"/>
      <c r="C453" s="414" t="s">
        <v>18038</v>
      </c>
      <c r="D453" s="353" t="str">
        <f>+IFERROR(INDEX('Mã KH'!$C$2:$C$4988,MATCH('Vin Hà nội  tháng 02'!$C453,'Mã KH'!$A$2:$A$4988,0)),"")</f>
        <v>Số 140-142 Nguyễn Sơn, phường Bồ Đề, Quận Long Biên, HN</v>
      </c>
      <c r="E453" s="439">
        <v>4168527447</v>
      </c>
      <c r="F453" s="390"/>
      <c r="G453" s="390"/>
      <c r="H453" s="390"/>
      <c r="I453" s="390"/>
      <c r="J453" s="390"/>
      <c r="K453" s="390"/>
      <c r="L453" s="390"/>
      <c r="M453" s="390"/>
      <c r="N453" s="390"/>
      <c r="O453" s="390"/>
      <c r="P453" s="390"/>
      <c r="Q453" s="390">
        <v>2</v>
      </c>
      <c r="R453" s="390"/>
      <c r="S453" s="390">
        <v>10</v>
      </c>
      <c r="T453" s="390"/>
      <c r="U453" s="390"/>
      <c r="V453" s="390"/>
      <c r="W453" s="390"/>
      <c r="X453" s="390"/>
      <c r="Y453" s="390">
        <v>7</v>
      </c>
      <c r="Z453" s="390"/>
      <c r="AA453" s="390"/>
      <c r="AB453" s="439"/>
      <c r="AL453" s="26"/>
      <c r="AM453" s="26"/>
      <c r="AN453" s="26"/>
      <c r="AO453" s="26"/>
      <c r="AP453" s="26"/>
      <c r="AQ453" s="26"/>
    </row>
    <row r="454" spans="1:43" ht="18" customHeight="1">
      <c r="A454" s="514">
        <v>45963</v>
      </c>
      <c r="B454" s="578"/>
      <c r="C454" s="414" t="s">
        <v>17178</v>
      </c>
      <c r="D454" s="353" t="str">
        <f>+IFERROR(INDEX('Mã KH'!$C$2:$C$4988,MATCH('Vin Hà nội  tháng 02'!$C454,'Mã KH'!$A$2:$A$4988,0)),"")</f>
        <v>số 28 ngách 158/38 nguyễn sơn  , tổ 21  , phường bồ đề , long biên</v>
      </c>
      <c r="E454" s="439">
        <v>4168527339</v>
      </c>
      <c r="F454" s="390"/>
      <c r="G454" s="390"/>
      <c r="H454" s="390"/>
      <c r="I454" s="390"/>
      <c r="J454" s="390"/>
      <c r="K454" s="390"/>
      <c r="L454" s="390"/>
      <c r="M454" s="390"/>
      <c r="N454" s="390"/>
      <c r="O454" s="390"/>
      <c r="P454" s="390"/>
      <c r="Q454" s="390"/>
      <c r="R454" s="390"/>
      <c r="S454" s="390">
        <v>5</v>
      </c>
      <c r="T454" s="390">
        <v>5</v>
      </c>
      <c r="U454" s="390">
        <v>7</v>
      </c>
      <c r="V454" s="390"/>
      <c r="W454" s="390"/>
      <c r="X454" s="390"/>
      <c r="Y454" s="390"/>
      <c r="Z454" s="390"/>
      <c r="AA454" s="390"/>
      <c r="AB454" s="439"/>
      <c r="AL454" s="26"/>
      <c r="AM454" s="26"/>
      <c r="AN454" s="26"/>
      <c r="AO454" s="26"/>
      <c r="AP454" s="26"/>
      <c r="AQ454" s="26"/>
    </row>
    <row r="455" spans="1:43" ht="18" customHeight="1">
      <c r="A455" s="514">
        <v>45963</v>
      </c>
      <c r="B455" s="578"/>
      <c r="C455" s="414" t="s">
        <v>18039</v>
      </c>
      <c r="D455" s="353" t="str">
        <f>+IFERROR(INDEX('Mã KH'!$C$2:$C$4988,MATCH('Vin Hà nội  tháng 02'!$C455,'Mã KH'!$A$2:$A$4988,0)),"")</f>
        <v>Số 184 Phố Bồ Đề, tổ 12, phường Bồ Đề, quận Long Biên, HN</v>
      </c>
      <c r="E455" s="439">
        <v>4168527481</v>
      </c>
      <c r="F455" s="390"/>
      <c r="G455" s="390"/>
      <c r="H455" s="390"/>
      <c r="I455" s="390"/>
      <c r="J455" s="390"/>
      <c r="K455" s="390"/>
      <c r="L455" s="390"/>
      <c r="M455" s="390">
        <v>5</v>
      </c>
      <c r="N455" s="390"/>
      <c r="O455" s="390"/>
      <c r="P455" s="390"/>
      <c r="Q455" s="390">
        <v>2</v>
      </c>
      <c r="R455" s="390"/>
      <c r="S455" s="390">
        <v>10</v>
      </c>
      <c r="T455" s="390">
        <v>5</v>
      </c>
      <c r="U455" s="390"/>
      <c r="V455" s="390"/>
      <c r="W455" s="390"/>
      <c r="X455" s="390"/>
      <c r="Y455" s="390"/>
      <c r="Z455" s="390"/>
      <c r="AA455" s="390"/>
      <c r="AB455" s="439"/>
      <c r="AL455" s="26"/>
      <c r="AM455" s="26"/>
      <c r="AN455" s="26"/>
      <c r="AO455" s="26"/>
      <c r="AP455" s="26"/>
      <c r="AQ455" s="26"/>
    </row>
    <row r="456" spans="1:43" ht="18" customHeight="1">
      <c r="A456" s="514">
        <v>45963</v>
      </c>
      <c r="B456" s="578"/>
      <c r="C456" s="414" t="s">
        <v>18040</v>
      </c>
      <c r="D456" s="353" t="str">
        <f>+IFERROR(INDEX('Mã KH'!$C$2:$C$4988,MATCH('Vin Hà nội  tháng 02'!$C456,'Mã KH'!$A$2:$A$4988,0)),"")</f>
        <v>Số 166 Ái Mộ, phường Bồ Đề, quận Long Biên, Hà Nội</v>
      </c>
      <c r="E456" s="439">
        <v>4168527268</v>
      </c>
      <c r="F456" s="390"/>
      <c r="G456" s="390"/>
      <c r="H456" s="390"/>
      <c r="I456" s="390"/>
      <c r="J456" s="390"/>
      <c r="K456" s="390"/>
      <c r="L456" s="390"/>
      <c r="M456" s="390">
        <v>5</v>
      </c>
      <c r="N456" s="390"/>
      <c r="O456" s="390"/>
      <c r="P456" s="390"/>
      <c r="Q456" s="390">
        <v>2</v>
      </c>
      <c r="R456" s="390"/>
      <c r="S456" s="390">
        <v>5</v>
      </c>
      <c r="T456" s="390">
        <v>5</v>
      </c>
      <c r="U456" s="390"/>
      <c r="V456" s="390"/>
      <c r="W456" s="390"/>
      <c r="X456" s="390"/>
      <c r="Y456" s="390"/>
      <c r="Z456" s="390"/>
      <c r="AA456" s="390"/>
      <c r="AB456" s="439"/>
      <c r="AL456" s="26"/>
      <c r="AM456" s="26"/>
      <c r="AN456" s="26"/>
      <c r="AO456" s="26"/>
      <c r="AP456" s="26"/>
      <c r="AQ456" s="26"/>
    </row>
    <row r="457" spans="1:43" ht="18" customHeight="1">
      <c r="A457" s="514">
        <v>45963</v>
      </c>
      <c r="B457" s="578"/>
      <c r="C457" s="414" t="s">
        <v>18041</v>
      </c>
      <c r="D457" s="353" t="str">
        <f>+IFERROR(INDEX('Mã KH'!$C$2:$C$4988,MATCH('Vin Hà nội  tháng 02'!$C457,'Mã KH'!$A$2:$A$4988,0)),"")</f>
        <v>Số 69 Bắc Cầu, phường Ngọc Thụy, quận Long Biên, Hà Nội</v>
      </c>
      <c r="E457" s="439">
        <v>4168530299</v>
      </c>
      <c r="F457" s="390"/>
      <c r="G457" s="390"/>
      <c r="H457" s="390"/>
      <c r="I457" s="390"/>
      <c r="J457" s="390"/>
      <c r="K457" s="390"/>
      <c r="L457" s="390"/>
      <c r="M457" s="390">
        <v>4</v>
      </c>
      <c r="N457" s="390"/>
      <c r="O457" s="390"/>
      <c r="P457" s="390"/>
      <c r="Q457" s="390"/>
      <c r="R457" s="390"/>
      <c r="S457" s="390"/>
      <c r="T457" s="390"/>
      <c r="U457" s="390"/>
      <c r="V457" s="390"/>
      <c r="W457" s="390"/>
      <c r="X457" s="390"/>
      <c r="Y457" s="390"/>
      <c r="Z457" s="390"/>
      <c r="AA457" s="390"/>
      <c r="AB457" s="439"/>
      <c r="AL457" s="26"/>
      <c r="AM457" s="26"/>
      <c r="AN457" s="26"/>
      <c r="AO457" s="26"/>
      <c r="AP457" s="26"/>
      <c r="AQ457" s="26"/>
    </row>
    <row r="458" spans="1:43" ht="18" customHeight="1">
      <c r="A458" s="514">
        <v>45963</v>
      </c>
      <c r="B458" s="578"/>
      <c r="C458" s="414" t="s">
        <v>18041</v>
      </c>
      <c r="D458" s="353" t="str">
        <f>+IFERROR(INDEX('Mã KH'!$C$2:$C$4988,MATCH('Vin Hà nội  tháng 02'!$C458,'Mã KH'!$A$2:$A$4988,0)),"")</f>
        <v>Số 69 Bắc Cầu, phường Ngọc Thụy, quận Long Biên, Hà Nội</v>
      </c>
      <c r="E458" s="439">
        <v>4168254110</v>
      </c>
      <c r="F458" s="390"/>
      <c r="G458" s="390"/>
      <c r="H458" s="390"/>
      <c r="I458" s="390"/>
      <c r="J458" s="390"/>
      <c r="K458" s="390"/>
      <c r="L458" s="390"/>
      <c r="M458" s="390"/>
      <c r="N458" s="390"/>
      <c r="O458" s="390">
        <v>20</v>
      </c>
      <c r="P458" s="390"/>
      <c r="Q458" s="390"/>
      <c r="R458" s="390"/>
      <c r="S458" s="390"/>
      <c r="T458" s="390">
        <v>10</v>
      </c>
      <c r="U458" s="390"/>
      <c r="V458" s="390"/>
      <c r="W458" s="390"/>
      <c r="X458" s="390"/>
      <c r="Y458" s="390"/>
      <c r="Z458" s="390"/>
      <c r="AA458" s="390"/>
      <c r="AB458" s="439"/>
      <c r="AL458" s="26"/>
      <c r="AM458" s="26"/>
      <c r="AN458" s="26"/>
      <c r="AO458" s="26"/>
      <c r="AP458" s="26"/>
      <c r="AQ458" s="26"/>
    </row>
    <row r="459" spans="1:43" ht="18" customHeight="1">
      <c r="A459" s="514">
        <v>45963</v>
      </c>
      <c r="B459" s="578"/>
      <c r="C459" s="414" t="s">
        <v>18042</v>
      </c>
      <c r="D459" s="353" t="str">
        <f>+IFERROR(INDEX('Mã KH'!$C$2:$C$4988,MATCH('Vin Hà nội  tháng 02'!$C459,'Mã KH'!$A$2:$A$4988,0)),"")</f>
        <v>Số 24, ngõ 476 đường Ngọc Thụy, phường Ngọc Thụy, quận Long Biên , Hà Nội.</v>
      </c>
      <c r="E459" s="439">
        <v>4168346768</v>
      </c>
      <c r="F459" s="390"/>
      <c r="G459" s="390"/>
      <c r="H459" s="390"/>
      <c r="I459" s="390"/>
      <c r="J459" s="390"/>
      <c r="K459" s="390"/>
      <c r="L459" s="390"/>
      <c r="M459" s="390">
        <v>10</v>
      </c>
      <c r="N459" s="390"/>
      <c r="O459" s="390">
        <v>10</v>
      </c>
      <c r="P459" s="390"/>
      <c r="Q459" s="390">
        <v>2</v>
      </c>
      <c r="R459" s="390"/>
      <c r="S459" s="390"/>
      <c r="T459" s="390"/>
      <c r="U459" s="390"/>
      <c r="V459" s="390"/>
      <c r="W459" s="390"/>
      <c r="X459" s="390"/>
      <c r="Y459" s="390"/>
      <c r="Z459" s="390"/>
      <c r="AA459" s="390"/>
      <c r="AB459" s="439"/>
      <c r="AL459" s="26"/>
      <c r="AM459" s="26"/>
      <c r="AN459" s="26"/>
      <c r="AO459" s="26"/>
      <c r="AP459" s="26"/>
      <c r="AQ459" s="26"/>
    </row>
    <row r="460" spans="1:43" ht="18" customHeight="1">
      <c r="A460" s="514">
        <v>45963</v>
      </c>
      <c r="B460" s="578"/>
      <c r="C460" s="414" t="s">
        <v>18043</v>
      </c>
      <c r="D460" s="353" t="str">
        <f>+IFERROR(INDEX('Mã KH'!$C$2:$C$4988,MATCH('Vin Hà nội  tháng 02'!$C460,'Mã KH'!$A$2:$A$4988,0)),"")</f>
        <v>Số 70 ngõ 268 phố Ngọc Thụy, phường Ngọc Thụy, quận Long Biên, Hà Nội</v>
      </c>
      <c r="E460" s="439" t="s">
        <v>17279</v>
      </c>
      <c r="F460" s="390"/>
      <c r="G460" s="390"/>
      <c r="H460" s="390"/>
      <c r="I460" s="390"/>
      <c r="J460" s="390"/>
      <c r="K460" s="390"/>
      <c r="L460" s="390"/>
      <c r="M460" s="390">
        <v>10</v>
      </c>
      <c r="N460" s="390"/>
      <c r="O460" s="390">
        <v>5</v>
      </c>
      <c r="P460" s="390"/>
      <c r="Q460" s="390"/>
      <c r="R460" s="390"/>
      <c r="S460" s="390">
        <v>5</v>
      </c>
      <c r="T460" s="390"/>
      <c r="U460" s="390"/>
      <c r="V460" s="390"/>
      <c r="W460" s="390"/>
      <c r="X460" s="390"/>
      <c r="Y460" s="390"/>
      <c r="Z460" s="390"/>
      <c r="AA460" s="390"/>
      <c r="AB460" s="439"/>
      <c r="AL460" s="26"/>
      <c r="AM460" s="26"/>
      <c r="AN460" s="26"/>
      <c r="AO460" s="26"/>
      <c r="AP460" s="26"/>
      <c r="AQ460" s="26"/>
    </row>
    <row r="461" spans="1:43" ht="18" customHeight="1">
      <c r="A461" s="514">
        <v>45963</v>
      </c>
      <c r="B461" s="578"/>
      <c r="C461" s="414" t="s">
        <v>18044</v>
      </c>
      <c r="D461" s="353" t="str">
        <f>+IFERROR(INDEX('Mã KH'!$C$2:$C$4988,MATCH('Vin Hà nội  tháng 02'!$C461,'Mã KH'!$A$2:$A$4988,0)),"")</f>
        <v>Số 227 đường Ngọc Lâm, phường Ngọc Lâm, Long Biên - Hà Nội</v>
      </c>
      <c r="E461" s="439">
        <v>4168492868</v>
      </c>
      <c r="F461" s="390"/>
      <c r="G461" s="390"/>
      <c r="H461" s="390"/>
      <c r="I461" s="390"/>
      <c r="J461" s="390"/>
      <c r="K461" s="390"/>
      <c r="L461" s="390"/>
      <c r="M461" s="390"/>
      <c r="N461" s="390"/>
      <c r="O461" s="390">
        <v>10</v>
      </c>
      <c r="P461" s="390"/>
      <c r="Q461" s="390">
        <v>2</v>
      </c>
      <c r="R461" s="390"/>
      <c r="S461" s="390"/>
      <c r="T461" s="390"/>
      <c r="U461" s="390">
        <v>10</v>
      </c>
      <c r="V461" s="390"/>
      <c r="W461" s="390"/>
      <c r="X461" s="390"/>
      <c r="Y461" s="390"/>
      <c r="Z461" s="390"/>
      <c r="AA461" s="390"/>
      <c r="AB461" s="439"/>
      <c r="AL461" s="26"/>
      <c r="AM461" s="26"/>
      <c r="AN461" s="26"/>
      <c r="AO461" s="26"/>
      <c r="AP461" s="26"/>
      <c r="AQ461" s="26"/>
    </row>
    <row r="462" spans="1:43" ht="18" customHeight="1">
      <c r="A462" s="514">
        <v>45963</v>
      </c>
      <c r="B462" s="578"/>
      <c r="C462" s="414" t="s">
        <v>7741</v>
      </c>
      <c r="D462" s="353" t="str">
        <f>+IFERROR(INDEX('Mã KH'!$C$2:$C$4988,MATCH('Vin Hà nội  tháng 02'!$C462,'Mã KH'!$A$2:$A$4988,0)),"")</f>
        <v>131 Đ. Nguyễn Văn Cừ, Ngọc Lâm, Long Biên, Hà Nội</v>
      </c>
      <c r="E462" s="439">
        <v>4168483104</v>
      </c>
      <c r="F462" s="390"/>
      <c r="G462" s="390"/>
      <c r="H462" s="390"/>
      <c r="I462" s="390"/>
      <c r="J462" s="390"/>
      <c r="K462" s="390"/>
      <c r="L462" s="390"/>
      <c r="M462" s="390">
        <v>12</v>
      </c>
      <c r="N462" s="390"/>
      <c r="O462" s="390"/>
      <c r="P462" s="390"/>
      <c r="Q462" s="390"/>
      <c r="R462" s="390"/>
      <c r="S462" s="390">
        <v>10</v>
      </c>
      <c r="T462" s="390"/>
      <c r="U462" s="390"/>
      <c r="V462" s="390"/>
      <c r="W462" s="390"/>
      <c r="X462" s="390"/>
      <c r="Y462" s="390"/>
      <c r="Z462" s="390"/>
      <c r="AA462" s="390"/>
      <c r="AB462" s="439"/>
      <c r="AL462" s="26"/>
      <c r="AM462" s="26"/>
      <c r="AN462" s="26"/>
      <c r="AO462" s="26"/>
      <c r="AP462" s="26"/>
      <c r="AQ462" s="26"/>
    </row>
    <row r="463" spans="1:43" ht="18" customHeight="1">
      <c r="A463" s="514">
        <v>45963</v>
      </c>
      <c r="B463" s="578"/>
      <c r="C463" s="414" t="s">
        <v>7741</v>
      </c>
      <c r="D463" s="353" t="str">
        <f>+IFERROR(INDEX('Mã KH'!$C$2:$C$4988,MATCH('Vin Hà nội  tháng 02'!$C463,'Mã KH'!$A$2:$A$4988,0)),"")</f>
        <v>131 Đ. Nguyễn Văn Cừ, Ngọc Lâm, Long Biên, Hà Nội</v>
      </c>
      <c r="E463" s="439">
        <v>4168536096</v>
      </c>
      <c r="F463" s="390"/>
      <c r="G463" s="390"/>
      <c r="H463" s="390"/>
      <c r="I463" s="390"/>
      <c r="J463" s="390"/>
      <c r="K463" s="390"/>
      <c r="L463" s="390"/>
      <c r="M463" s="390"/>
      <c r="N463" s="390"/>
      <c r="O463" s="390">
        <v>12</v>
      </c>
      <c r="P463" s="390"/>
      <c r="Q463" s="390"/>
      <c r="R463" s="390"/>
      <c r="S463" s="390"/>
      <c r="T463" s="390"/>
      <c r="U463" s="390"/>
      <c r="V463" s="390"/>
      <c r="W463" s="390"/>
      <c r="X463" s="390"/>
      <c r="Y463" s="390"/>
      <c r="Z463" s="390"/>
      <c r="AA463" s="390"/>
      <c r="AB463" s="439"/>
      <c r="AL463" s="26"/>
      <c r="AM463" s="26"/>
      <c r="AN463" s="26"/>
      <c r="AO463" s="26"/>
      <c r="AP463" s="26"/>
      <c r="AQ463" s="26"/>
    </row>
    <row r="464" spans="1:43" ht="18" customHeight="1">
      <c r="A464" s="514">
        <v>45963</v>
      </c>
      <c r="B464" s="578"/>
      <c r="C464" s="414" t="s">
        <v>7678</v>
      </c>
      <c r="D464" s="353" t="str">
        <f>+IFERROR(INDEX('Mã KH'!$C$2:$C$4988,MATCH('Vin Hà nội  tháng 02'!$C464,'Mã KH'!$A$2:$A$4988,0)),"")</f>
        <v>Trung tâm thương mại Vincom Plaza Long Biên. Đường Chu Huy Mân, Phường Việt Hưng, Long Biên, Hà Nội</v>
      </c>
      <c r="E464" s="439">
        <v>4168278199</v>
      </c>
      <c r="F464" s="390"/>
      <c r="G464" s="390"/>
      <c r="H464" s="390"/>
      <c r="I464" s="390"/>
      <c r="J464" s="390"/>
      <c r="K464" s="390">
        <v>3</v>
      </c>
      <c r="L464" s="390"/>
      <c r="M464" s="390">
        <v>6</v>
      </c>
      <c r="N464" s="390"/>
      <c r="O464" s="390">
        <v>6</v>
      </c>
      <c r="P464" s="390"/>
      <c r="Q464" s="390"/>
      <c r="R464" s="390"/>
      <c r="S464" s="390">
        <v>6</v>
      </c>
      <c r="T464" s="390">
        <v>3</v>
      </c>
      <c r="U464" s="390"/>
      <c r="V464" s="390"/>
      <c r="W464" s="390"/>
      <c r="X464" s="390"/>
      <c r="Y464" s="390">
        <v>3</v>
      </c>
      <c r="Z464" s="390"/>
      <c r="AA464" s="390"/>
      <c r="AB464" s="439"/>
      <c r="AL464" s="26"/>
      <c r="AM464" s="26"/>
      <c r="AN464" s="26"/>
      <c r="AO464" s="26"/>
      <c r="AP464" s="26"/>
      <c r="AQ464" s="26"/>
    </row>
    <row r="465" spans="1:43" ht="18" customHeight="1">
      <c r="A465" s="514">
        <v>45963</v>
      </c>
      <c r="B465" s="646" t="s">
        <v>17907</v>
      </c>
      <c r="C465" s="414" t="s">
        <v>18045</v>
      </c>
      <c r="D465" s="353" t="str">
        <f>+IFERROR(INDEX('Mã KH'!$C$2:$C$4988,MATCH('Vin Hà nội  tháng 02'!$C465,'Mã KH'!$A$2:$A$4988,0)),"")</f>
        <v>Thôn Yên Ngưu, Xã Tam Hiệp, Huyện Thanh Trì, HN</v>
      </c>
      <c r="E465" s="439">
        <v>4168334749</v>
      </c>
      <c r="F465" s="390"/>
      <c r="G465" s="390"/>
      <c r="H465" s="390"/>
      <c r="I465" s="390"/>
      <c r="J465" s="390"/>
      <c r="K465" s="390"/>
      <c r="L465" s="390"/>
      <c r="M465" s="390">
        <v>8</v>
      </c>
      <c r="N465" s="390"/>
      <c r="O465" s="390">
        <v>15</v>
      </c>
      <c r="P465" s="390"/>
      <c r="Q465" s="390"/>
      <c r="R465" s="390"/>
      <c r="S465" s="390"/>
      <c r="T465" s="390">
        <v>6</v>
      </c>
      <c r="U465" s="390"/>
      <c r="V465" s="390"/>
      <c r="W465" s="390"/>
      <c r="X465" s="390"/>
      <c r="Y465" s="390"/>
      <c r="Z465" s="390"/>
      <c r="AA465" s="390"/>
      <c r="AB465" s="685" t="s">
        <v>18267</v>
      </c>
      <c r="AL465" s="26"/>
      <c r="AM465" s="26"/>
      <c r="AN465" s="26"/>
      <c r="AO465" s="26"/>
      <c r="AP465" s="26"/>
      <c r="AQ465" s="26"/>
    </row>
    <row r="466" spans="1:43" ht="18" customHeight="1">
      <c r="A466" s="514">
        <v>45963</v>
      </c>
      <c r="B466" s="578"/>
      <c r="C466" s="414" t="s">
        <v>18046</v>
      </c>
      <c r="D466" s="353" t="str">
        <f>+IFERROR(INDEX('Mã KH'!$C$2:$C$4988,MATCH('Vin Hà nội  tháng 02'!$C466,'Mã KH'!$A$2:$A$4988,0)),"")</f>
        <v>284 Tựu Liệt, xã Tam Hiệp, Thanh Trì, Hà Nội</v>
      </c>
      <c r="E466" s="439">
        <v>4168334634</v>
      </c>
      <c r="F466" s="390"/>
      <c r="G466" s="390"/>
      <c r="H466" s="390"/>
      <c r="I466" s="390"/>
      <c r="J466" s="390"/>
      <c r="K466" s="390"/>
      <c r="L466" s="390"/>
      <c r="M466" s="390">
        <v>10</v>
      </c>
      <c r="N466" s="390"/>
      <c r="O466" s="390">
        <v>20</v>
      </c>
      <c r="P466" s="390"/>
      <c r="Q466" s="390"/>
      <c r="R466" s="390"/>
      <c r="S466" s="390">
        <v>5</v>
      </c>
      <c r="T466" s="390">
        <v>5</v>
      </c>
      <c r="U466" s="390"/>
      <c r="V466" s="390"/>
      <c r="W466" s="390"/>
      <c r="X466" s="390"/>
      <c r="Y466" s="390"/>
      <c r="Z466" s="390"/>
      <c r="AA466" s="390"/>
      <c r="AB466" s="390"/>
      <c r="AL466" s="26"/>
      <c r="AM466" s="26"/>
      <c r="AN466" s="26"/>
      <c r="AO466" s="26"/>
      <c r="AP466" s="26"/>
      <c r="AQ466" s="26"/>
    </row>
    <row r="467" spans="1:43" ht="18" customHeight="1">
      <c r="A467" s="514">
        <v>45963</v>
      </c>
      <c r="B467" s="578"/>
      <c r="C467" s="414" t="s">
        <v>18047</v>
      </c>
      <c r="D467" s="353" t="str">
        <f>+IFERROR(INDEX('Mã KH'!$C$2:$C$4988,MATCH('Vin Hà nội  tháng 02'!$C467,'Mã KH'!$A$2:$A$4988,0)),"")</f>
        <v>Chân cầu Tự Khoát, Xã Ngũ Hiệp, Huyện Thanh Trì, HN</v>
      </c>
      <c r="E467" s="439">
        <v>4168334690</v>
      </c>
      <c r="F467" s="390"/>
      <c r="G467" s="390"/>
      <c r="H467" s="390"/>
      <c r="I467" s="390"/>
      <c r="J467" s="390"/>
      <c r="K467" s="390"/>
      <c r="L467" s="390"/>
      <c r="M467" s="390">
        <v>11</v>
      </c>
      <c r="N467" s="390"/>
      <c r="O467" s="390">
        <v>16</v>
      </c>
      <c r="P467" s="390"/>
      <c r="Q467" s="390"/>
      <c r="R467" s="390"/>
      <c r="S467" s="390"/>
      <c r="T467" s="390"/>
      <c r="U467" s="390"/>
      <c r="V467" s="390"/>
      <c r="W467" s="390"/>
      <c r="X467" s="390"/>
      <c r="Y467" s="390"/>
      <c r="Z467" s="390"/>
      <c r="AA467" s="390"/>
      <c r="AB467" s="390"/>
      <c r="AL467" s="26"/>
      <c r="AM467" s="26"/>
      <c r="AN467" s="26"/>
      <c r="AO467" s="26"/>
      <c r="AP467" s="26"/>
      <c r="AQ467" s="26"/>
    </row>
    <row r="468" spans="1:43" ht="18" customHeight="1">
      <c r="A468" s="514">
        <v>45963</v>
      </c>
      <c r="B468" s="578"/>
      <c r="C468" s="414" t="s">
        <v>18048</v>
      </c>
      <c r="D468" s="353" t="str">
        <f>+IFERROR(INDEX('Mã KH'!$C$2:$C$4988,MATCH('Vin Hà nội  tháng 02'!$C468,'Mã KH'!$A$2:$A$4988,0)),"")</f>
        <v>Thôn Tương Chúc (Chân cầu Tự Khoát), Xã Ngũ Hiệp, Huyện Thanh Trì, HN</v>
      </c>
      <c r="E468" s="439">
        <v>4168334691</v>
      </c>
      <c r="F468" s="390"/>
      <c r="G468" s="390"/>
      <c r="H468" s="390"/>
      <c r="I468" s="390"/>
      <c r="J468" s="390"/>
      <c r="K468" s="390"/>
      <c r="L468" s="390"/>
      <c r="M468" s="390">
        <v>3</v>
      </c>
      <c r="N468" s="390"/>
      <c r="O468" s="390">
        <v>10</v>
      </c>
      <c r="P468" s="390"/>
      <c r="Q468" s="390"/>
      <c r="R468" s="390"/>
      <c r="S468" s="390"/>
      <c r="T468" s="390"/>
      <c r="U468" s="390"/>
      <c r="V468" s="390"/>
      <c r="W468" s="390"/>
      <c r="X468" s="390"/>
      <c r="Y468" s="390"/>
      <c r="Z468" s="390"/>
      <c r="AA468" s="390"/>
      <c r="AB468" s="390"/>
      <c r="AL468" s="26"/>
      <c r="AM468" s="26"/>
      <c r="AN468" s="26"/>
      <c r="AO468" s="26"/>
      <c r="AP468" s="26"/>
      <c r="AQ468" s="26"/>
    </row>
    <row r="469" spans="1:43" ht="18" customHeight="1">
      <c r="A469" s="514">
        <v>45963</v>
      </c>
      <c r="B469" s="578"/>
      <c r="C469" s="414" t="s">
        <v>18049</v>
      </c>
      <c r="D469" s="353" t="str">
        <f>+IFERROR(INDEX('Mã KH'!$C$2:$C$4988,MATCH('Vin Hà nội  tháng 02'!$C469,'Mã KH'!$A$2:$A$4988,0)),"")</f>
        <v>125 đường Đông Mỹ, Xã Đông Mỹ, Huyện Thanh Trì, HN</v>
      </c>
      <c r="E469" s="439">
        <v>4168334843</v>
      </c>
      <c r="F469" s="390"/>
      <c r="G469" s="390"/>
      <c r="H469" s="390"/>
      <c r="I469" s="390"/>
      <c r="J469" s="390"/>
      <c r="K469" s="390"/>
      <c r="L469" s="390"/>
      <c r="M469" s="390">
        <v>8</v>
      </c>
      <c r="N469" s="390"/>
      <c r="O469" s="390">
        <v>11</v>
      </c>
      <c r="P469" s="390"/>
      <c r="Q469" s="390"/>
      <c r="R469" s="390"/>
      <c r="S469" s="390"/>
      <c r="T469" s="390"/>
      <c r="U469" s="390"/>
      <c r="V469" s="390"/>
      <c r="W469" s="390"/>
      <c r="X469" s="390"/>
      <c r="Y469" s="390"/>
      <c r="Z469" s="390"/>
      <c r="AA469" s="390"/>
      <c r="AB469" s="390"/>
      <c r="AL469" s="26"/>
      <c r="AM469" s="26"/>
      <c r="AN469" s="26"/>
      <c r="AO469" s="26"/>
      <c r="AP469" s="26"/>
      <c r="AQ469" s="26"/>
    </row>
    <row r="470" spans="1:43" ht="18" customHeight="1">
      <c r="A470" s="514">
        <v>45963</v>
      </c>
      <c r="B470" s="578"/>
      <c r="C470" s="414" t="s">
        <v>18050</v>
      </c>
      <c r="D470" s="353" t="str">
        <f>+IFERROR(INDEX('Mã KH'!$C$2:$C$4988,MATCH('Vin Hà nội  tháng 02'!$C470,'Mã KH'!$A$2:$A$4988,0)),"")</f>
        <v>Thôn 3, xã Vạn Phúc, huyện Thanh Trì, Hà Nội</v>
      </c>
      <c r="E470" s="439">
        <v>4168334614</v>
      </c>
      <c r="F470" s="390"/>
      <c r="G470" s="390"/>
      <c r="H470" s="390"/>
      <c r="I470" s="390"/>
      <c r="J470" s="390"/>
      <c r="K470" s="390"/>
      <c r="L470" s="390"/>
      <c r="M470" s="390">
        <v>6</v>
      </c>
      <c r="N470" s="390"/>
      <c r="O470" s="390">
        <v>14</v>
      </c>
      <c r="P470" s="390"/>
      <c r="Q470" s="390"/>
      <c r="R470" s="390"/>
      <c r="S470" s="390"/>
      <c r="T470" s="390">
        <v>4</v>
      </c>
      <c r="U470" s="390"/>
      <c r="V470" s="390"/>
      <c r="W470" s="390"/>
      <c r="X470" s="390"/>
      <c r="Y470" s="390"/>
      <c r="Z470" s="390"/>
      <c r="AA470" s="390"/>
      <c r="AB470" s="390"/>
      <c r="AL470" s="26"/>
      <c r="AM470" s="26"/>
      <c r="AN470" s="26"/>
      <c r="AO470" s="26"/>
      <c r="AP470" s="26"/>
      <c r="AQ470" s="26"/>
    </row>
    <row r="471" spans="1:43" ht="18" customHeight="1">
      <c r="A471" s="514">
        <v>45963</v>
      </c>
      <c r="B471" s="646" t="s">
        <v>18051</v>
      </c>
      <c r="C471" s="414" t="s">
        <v>18052</v>
      </c>
      <c r="D471" s="353" t="str">
        <f>+IFERROR(INDEX('Mã KH'!$C$2:$C$4988,MATCH('Vin Hà nội  tháng 02'!$C471,'Mã KH'!$A$2:$A$4988,0)),"")</f>
        <v>Thôn Xâm Dương 3, xã Ninh Sở, huyện Thường Tín, HN</v>
      </c>
      <c r="E471" s="439">
        <v>4168334693</v>
      </c>
      <c r="F471" s="390"/>
      <c r="G471" s="390"/>
      <c r="H471" s="390"/>
      <c r="I471" s="390"/>
      <c r="J471" s="390"/>
      <c r="K471" s="390"/>
      <c r="L471" s="390"/>
      <c r="M471" s="390">
        <v>3</v>
      </c>
      <c r="N471" s="390"/>
      <c r="O471" s="390">
        <v>11</v>
      </c>
      <c r="P471" s="390"/>
      <c r="Q471" s="390"/>
      <c r="R471" s="390"/>
      <c r="S471" s="390"/>
      <c r="T471" s="390"/>
      <c r="U471" s="390"/>
      <c r="V471" s="390"/>
      <c r="W471" s="390"/>
      <c r="X471" s="390"/>
      <c r="Y471" s="390"/>
      <c r="Z471" s="390"/>
      <c r="AA471" s="390"/>
      <c r="AB471" s="390"/>
      <c r="AL471" s="26"/>
      <c r="AM471" s="26"/>
      <c r="AN471" s="26"/>
      <c r="AO471" s="26"/>
      <c r="AP471" s="26"/>
      <c r="AQ471" s="26"/>
    </row>
    <row r="472" spans="1:43" ht="18" customHeight="1">
      <c r="A472" s="514">
        <v>45963</v>
      </c>
      <c r="B472" s="578"/>
      <c r="C472" s="414" t="s">
        <v>18053</v>
      </c>
      <c r="D472" s="353" t="str">
        <f>+IFERROR(INDEX('Mã KH'!$C$2:$C$4988,MATCH('Vin Hà nội  tháng 02'!$C472,'Mã KH'!$A$2:$A$4988,0)),"")</f>
        <v>chợ Giường, xóm gốc gạo, thôn Duyên Trường, Duyên thái, Thường Tín</v>
      </c>
      <c r="E472" s="439">
        <v>4168334920</v>
      </c>
      <c r="F472" s="390"/>
      <c r="G472" s="390"/>
      <c r="H472" s="390"/>
      <c r="I472" s="390"/>
      <c r="J472" s="390"/>
      <c r="K472" s="390"/>
      <c r="L472" s="390"/>
      <c r="M472" s="390">
        <v>12</v>
      </c>
      <c r="N472" s="390"/>
      <c r="O472" s="390">
        <v>14</v>
      </c>
      <c r="P472" s="390"/>
      <c r="Q472" s="390"/>
      <c r="R472" s="390"/>
      <c r="S472" s="381"/>
      <c r="T472" s="381">
        <v>6</v>
      </c>
      <c r="U472" s="381"/>
      <c r="V472" s="381"/>
      <c r="W472" s="381"/>
      <c r="X472" s="381"/>
      <c r="Y472" s="381"/>
      <c r="Z472" s="381"/>
      <c r="AA472" s="381"/>
      <c r="AB472" s="439"/>
      <c r="AL472" s="26"/>
      <c r="AM472" s="26"/>
      <c r="AN472" s="26"/>
      <c r="AO472" s="26"/>
      <c r="AP472" s="26"/>
      <c r="AQ472" s="26"/>
    </row>
    <row r="473" spans="1:43" ht="18" customHeight="1">
      <c r="A473" s="514">
        <v>45963</v>
      </c>
      <c r="B473" s="578"/>
      <c r="C473" s="414" t="s">
        <v>18054</v>
      </c>
      <c r="D473" s="353" t="str">
        <f>+IFERROR(INDEX('Mã KH'!$C$2:$C$4988,MATCH('Vin Hà nội  tháng 02'!$C473,'Mã KH'!$A$2:$A$4988,0)),"")</f>
        <v>Đội 2, Xã Tự Nhiên, Huyện Thường Tín, HN</v>
      </c>
      <c r="E473" s="439">
        <v>4168334704</v>
      </c>
      <c r="F473" s="390"/>
      <c r="G473" s="390"/>
      <c r="H473" s="390"/>
      <c r="I473" s="390"/>
      <c r="J473" s="390"/>
      <c r="K473" s="390"/>
      <c r="L473" s="390"/>
      <c r="M473" s="390">
        <v>9</v>
      </c>
      <c r="N473" s="390"/>
      <c r="O473" s="390">
        <v>11</v>
      </c>
      <c r="P473" s="390"/>
      <c r="Q473" s="390"/>
      <c r="R473" s="390"/>
      <c r="S473" s="381"/>
      <c r="T473" s="381">
        <v>5</v>
      </c>
      <c r="U473" s="381"/>
      <c r="V473" s="381"/>
      <c r="W473" s="381"/>
      <c r="X473" s="381"/>
      <c r="Y473" s="381"/>
      <c r="Z473" s="381"/>
      <c r="AA473" s="381"/>
      <c r="AB473" s="439"/>
      <c r="AL473" s="26"/>
      <c r="AM473" s="26"/>
      <c r="AN473" s="26"/>
      <c r="AO473" s="26"/>
      <c r="AP473" s="26"/>
      <c r="AQ473" s="26"/>
    </row>
    <row r="474" spans="1:43" ht="18" customHeight="1">
      <c r="A474" s="514">
        <v>45963</v>
      </c>
      <c r="B474" s="578"/>
      <c r="C474" s="414" t="s">
        <v>18055</v>
      </c>
      <c r="D474" s="353" t="str">
        <f>+IFERROR(INDEX('Mã KH'!$C$2:$C$4988,MATCH('Vin Hà nội  tháng 02'!$C474,'Mã KH'!$A$2:$A$4988,0)),"")</f>
        <v>132 Trần Phú, Thị trấn Thường Tín, Huyện Thường Tín, HN</v>
      </c>
      <c r="E474" s="439">
        <v>4168334878</v>
      </c>
      <c r="F474" s="390"/>
      <c r="G474" s="390"/>
      <c r="H474" s="390"/>
      <c r="I474" s="390"/>
      <c r="J474" s="390"/>
      <c r="K474" s="390"/>
      <c r="L474" s="390"/>
      <c r="M474" s="390">
        <v>20</v>
      </c>
      <c r="N474" s="390"/>
      <c r="O474" s="390">
        <v>14</v>
      </c>
      <c r="P474" s="390"/>
      <c r="Q474" s="390"/>
      <c r="R474" s="390"/>
      <c r="S474" s="381"/>
      <c r="T474" s="381"/>
      <c r="U474" s="381"/>
      <c r="V474" s="381"/>
      <c r="W474" s="381"/>
      <c r="X474" s="381"/>
      <c r="Y474" s="381"/>
      <c r="Z474" s="381"/>
      <c r="AA474" s="381"/>
      <c r="AB474" s="439"/>
      <c r="AL474" s="26"/>
      <c r="AM474" s="26"/>
      <c r="AN474" s="26"/>
      <c r="AO474" s="26"/>
      <c r="AP474" s="26"/>
      <c r="AQ474" s="26"/>
    </row>
    <row r="475" spans="1:43" ht="18" customHeight="1">
      <c r="A475" s="514">
        <v>45963</v>
      </c>
      <c r="B475" s="578"/>
      <c r="C475" s="414" t="s">
        <v>18056</v>
      </c>
      <c r="D475" s="353" t="str">
        <f>+IFERROR(INDEX('Mã KH'!$C$2:$C$4988,MATCH('Vin Hà nội  tháng 02'!$C475,'Mã KH'!$A$2:$A$4988,0)),"")</f>
        <v>Xóm 5 văn phú ,thường tín, hà nội</v>
      </c>
      <c r="E475" s="439">
        <v>4168334692</v>
      </c>
      <c r="F475" s="390"/>
      <c r="G475" s="390"/>
      <c r="H475" s="390"/>
      <c r="I475" s="390"/>
      <c r="J475" s="390"/>
      <c r="K475" s="390"/>
      <c r="L475" s="390"/>
      <c r="M475" s="390">
        <v>7</v>
      </c>
      <c r="N475" s="390"/>
      <c r="O475" s="390">
        <v>20</v>
      </c>
      <c r="P475" s="390"/>
      <c r="Q475" s="390"/>
      <c r="R475" s="390"/>
      <c r="S475" s="381"/>
      <c r="T475" s="381"/>
      <c r="U475" s="381"/>
      <c r="V475" s="381"/>
      <c r="W475" s="381"/>
      <c r="X475" s="381"/>
      <c r="Y475" s="381"/>
      <c r="Z475" s="381"/>
      <c r="AA475" s="381"/>
      <c r="AB475" s="439"/>
      <c r="AL475" s="26"/>
      <c r="AM475" s="26"/>
      <c r="AN475" s="26"/>
      <c r="AO475" s="26"/>
      <c r="AP475" s="26"/>
      <c r="AQ475" s="26"/>
    </row>
    <row r="476" spans="1:43" ht="18" customHeight="1">
      <c r="A476" s="514">
        <v>45963</v>
      </c>
      <c r="B476" s="578"/>
      <c r="C476" s="414" t="s">
        <v>18057</v>
      </c>
      <c r="D476" s="353" t="str">
        <f>+IFERROR(INDEX('Mã KH'!$C$2:$C$4988,MATCH('Vin Hà nội  tháng 02'!$C476,'Mã KH'!$A$2:$A$4988,0)),"")</f>
        <v>Thôn Thọ Giáo, Xã Tân Minh, Huyện Thường Tín, HN</v>
      </c>
      <c r="E476" s="439">
        <v>4168334745</v>
      </c>
      <c r="F476" s="390"/>
      <c r="G476" s="390"/>
      <c r="H476" s="390"/>
      <c r="I476" s="390"/>
      <c r="J476" s="390"/>
      <c r="K476" s="390"/>
      <c r="L476" s="390"/>
      <c r="M476" s="390">
        <v>10</v>
      </c>
      <c r="N476" s="390"/>
      <c r="O476" s="390">
        <v>15</v>
      </c>
      <c r="P476" s="390"/>
      <c r="Q476" s="390"/>
      <c r="R476" s="390"/>
      <c r="S476" s="381"/>
      <c r="T476" s="381"/>
      <c r="U476" s="381"/>
      <c r="V476" s="381"/>
      <c r="W476" s="381"/>
      <c r="X476" s="381"/>
      <c r="Y476" s="381"/>
      <c r="Z476" s="381"/>
      <c r="AA476" s="381"/>
      <c r="AB476" s="439"/>
      <c r="AL476" s="26"/>
      <c r="AM476" s="26"/>
      <c r="AN476" s="26"/>
      <c r="AO476" s="26"/>
      <c r="AP476" s="26"/>
      <c r="AQ476" s="26"/>
    </row>
    <row r="477" spans="1:43" ht="18" customHeight="1">
      <c r="A477" s="514">
        <v>45963</v>
      </c>
      <c r="B477" s="578"/>
      <c r="C477" s="414" t="s">
        <v>18058</v>
      </c>
      <c r="D477" s="353" t="str">
        <f>+IFERROR(INDEX('Mã KH'!$C$2:$C$4988,MATCH('Vin Hà nội  tháng 02'!$C477,'Mã KH'!$A$2:$A$4988,0)),"")</f>
        <v>Số 7 Xóm Đinh Tiên Hoàng, Xã Hà Hồi, Huyện Thường Tín, HN</v>
      </c>
      <c r="E477" s="439">
        <v>4168334705</v>
      </c>
      <c r="F477" s="390"/>
      <c r="G477" s="390"/>
      <c r="H477" s="390"/>
      <c r="I477" s="390"/>
      <c r="J477" s="390"/>
      <c r="K477" s="390"/>
      <c r="L477" s="390"/>
      <c r="M477" s="390">
        <v>4</v>
      </c>
      <c r="N477" s="390"/>
      <c r="O477" s="390">
        <v>6</v>
      </c>
      <c r="P477" s="390"/>
      <c r="Q477" s="390"/>
      <c r="R477" s="390"/>
      <c r="S477" s="381"/>
      <c r="T477" s="381"/>
      <c r="U477" s="381"/>
      <c r="V477" s="381"/>
      <c r="W477" s="381"/>
      <c r="X477" s="381"/>
      <c r="Y477" s="381"/>
      <c r="Z477" s="381"/>
      <c r="AA477" s="381"/>
      <c r="AB477" s="439"/>
      <c r="AL477" s="26"/>
      <c r="AM477" s="26"/>
      <c r="AN477" s="26"/>
      <c r="AO477" s="26"/>
      <c r="AP477" s="26"/>
      <c r="AQ477" s="26"/>
    </row>
    <row r="478" spans="1:43" ht="18" customHeight="1">
      <c r="A478" s="514">
        <v>45963</v>
      </c>
      <c r="B478" s="578"/>
      <c r="C478" s="414" t="s">
        <v>18059</v>
      </c>
      <c r="D478" s="353" t="str">
        <f>+IFERROR(INDEX('Mã KH'!$C$2:$C$4988,MATCH('Vin Hà nội  tháng 02'!$C478,'Mã KH'!$A$2:$A$4988,0)),"")</f>
        <v>Thôn Quất Động, Xã Quất Động, Huyện Thường Tín, HN</v>
      </c>
      <c r="E478" s="439">
        <v>4168334744</v>
      </c>
      <c r="F478" s="390"/>
      <c r="G478" s="390"/>
      <c r="H478" s="390"/>
      <c r="I478" s="390"/>
      <c r="J478" s="390"/>
      <c r="K478" s="390"/>
      <c r="L478" s="390"/>
      <c r="M478" s="390">
        <v>1</v>
      </c>
      <c r="N478" s="390"/>
      <c r="O478" s="390">
        <v>11</v>
      </c>
      <c r="P478" s="390"/>
      <c r="Q478" s="390"/>
      <c r="R478" s="390"/>
      <c r="S478" s="381"/>
      <c r="T478" s="381"/>
      <c r="U478" s="381"/>
      <c r="V478" s="381"/>
      <c r="W478" s="381"/>
      <c r="X478" s="381"/>
      <c r="Y478" s="381"/>
      <c r="Z478" s="381"/>
      <c r="AA478" s="381"/>
      <c r="AB478" s="439"/>
      <c r="AL478" s="26"/>
      <c r="AM478" s="26"/>
      <c r="AN478" s="26"/>
      <c r="AO478" s="26"/>
      <c r="AP478" s="26"/>
      <c r="AQ478" s="26"/>
    </row>
    <row r="479" spans="1:43" ht="18" customHeight="1">
      <c r="A479" s="514">
        <v>45963</v>
      </c>
      <c r="B479" s="578"/>
      <c r="C479" s="414" t="s">
        <v>18060</v>
      </c>
      <c r="D479" s="353" t="str">
        <f>+IFERROR(INDEX('Mã KH'!$C$2:$C$4988,MATCH('Vin Hà nội  tháng 02'!$C479,'Mã KH'!$A$2:$A$4988,0)),"")</f>
        <v>số 79 quán chè , khoái nội, thắng lợi, thường tín</v>
      </c>
      <c r="E479" s="439">
        <v>4168334949</v>
      </c>
      <c r="F479" s="390"/>
      <c r="G479" s="390"/>
      <c r="H479" s="390"/>
      <c r="I479" s="390"/>
      <c r="J479" s="390"/>
      <c r="K479" s="390"/>
      <c r="L479" s="390"/>
      <c r="M479" s="390">
        <v>3</v>
      </c>
      <c r="N479" s="390"/>
      <c r="O479" s="390">
        <v>7</v>
      </c>
      <c r="P479" s="390"/>
      <c r="Q479" s="390"/>
      <c r="R479" s="390"/>
      <c r="S479" s="381"/>
      <c r="T479" s="381"/>
      <c r="U479" s="381"/>
      <c r="V479" s="381"/>
      <c r="W479" s="381"/>
      <c r="X479" s="381"/>
      <c r="Y479" s="381"/>
      <c r="Z479" s="381"/>
      <c r="AA479" s="381"/>
      <c r="AB479" s="439"/>
      <c r="AL479" s="26"/>
      <c r="AM479" s="26"/>
      <c r="AN479" s="26"/>
      <c r="AO479" s="26"/>
      <c r="AP479" s="26"/>
      <c r="AQ479" s="26"/>
    </row>
    <row r="480" spans="1:43" ht="18" customHeight="1">
      <c r="A480" s="514">
        <v>45963</v>
      </c>
      <c r="B480" s="578"/>
      <c r="C480" s="414" t="s">
        <v>18061</v>
      </c>
      <c r="D480" s="353" t="str">
        <f>+IFERROR(INDEX('Mã KH'!$C$2:$C$4988,MATCH('Vin Hà nội  tháng 02'!$C480,'Mã KH'!$A$2:$A$4988,0)),"")</f>
        <v>Xóm Bùng, Xã Dũng Tiến, Huyện Thường Tín, HN</v>
      </c>
      <c r="E480" s="439">
        <v>4168334945</v>
      </c>
      <c r="F480" s="390"/>
      <c r="G480" s="390"/>
      <c r="H480" s="390"/>
      <c r="I480" s="390"/>
      <c r="J480" s="390"/>
      <c r="K480" s="390"/>
      <c r="L480" s="390"/>
      <c r="M480" s="390">
        <v>5</v>
      </c>
      <c r="N480" s="390"/>
      <c r="O480" s="390">
        <v>11</v>
      </c>
      <c r="P480" s="390"/>
      <c r="Q480" s="390"/>
      <c r="R480" s="390"/>
      <c r="S480" s="381"/>
      <c r="T480" s="381"/>
      <c r="U480" s="381"/>
      <c r="V480" s="381"/>
      <c r="W480" s="381"/>
      <c r="X480" s="381"/>
      <c r="Y480" s="381"/>
      <c r="Z480" s="381"/>
      <c r="AA480" s="381"/>
      <c r="AB480" s="439"/>
      <c r="AL480" s="26"/>
      <c r="AM480" s="26"/>
      <c r="AN480" s="26"/>
      <c r="AO480" s="26"/>
      <c r="AP480" s="26"/>
      <c r="AQ480" s="26"/>
    </row>
    <row r="481" spans="1:43" ht="18" customHeight="1">
      <c r="A481" s="514">
        <v>45963</v>
      </c>
      <c r="B481" s="578"/>
      <c r="C481" s="414" t="s">
        <v>18062</v>
      </c>
      <c r="D481" s="353" t="str">
        <f>+IFERROR(INDEX('Mã KH'!$C$2:$C$4988,MATCH('Vin Hà nội  tháng 02'!$C481,'Mã KH'!$A$2:$A$4988,0)),"")</f>
        <v>Thôn An Duyên, Xã Tô Hiệu, Huyện Thường Tín, HN</v>
      </c>
      <c r="E481" s="439">
        <v>4168334834</v>
      </c>
      <c r="F481" s="390"/>
      <c r="G481" s="390"/>
      <c r="H481" s="390"/>
      <c r="I481" s="390"/>
      <c r="J481" s="390"/>
      <c r="K481" s="390"/>
      <c r="L481" s="390"/>
      <c r="M481" s="390">
        <v>7</v>
      </c>
      <c r="N481" s="390"/>
      <c r="O481" s="390">
        <v>10</v>
      </c>
      <c r="P481" s="390"/>
      <c r="Q481" s="390"/>
      <c r="R481" s="390"/>
      <c r="S481" s="381"/>
      <c r="T481" s="381"/>
      <c r="U481" s="381"/>
      <c r="V481" s="381"/>
      <c r="W481" s="381"/>
      <c r="X481" s="381"/>
      <c r="Y481" s="381"/>
      <c r="Z481" s="381"/>
      <c r="AA481" s="381"/>
      <c r="AB481" s="439"/>
      <c r="AL481" s="26"/>
      <c r="AM481" s="26"/>
      <c r="AN481" s="26"/>
      <c r="AO481" s="26"/>
      <c r="AP481" s="26"/>
      <c r="AQ481" s="26"/>
    </row>
    <row r="482" spans="1:43" ht="18" customHeight="1">
      <c r="A482" s="514">
        <v>45963</v>
      </c>
      <c r="B482" s="578"/>
      <c r="C482" s="414" t="s">
        <v>18063</v>
      </c>
      <c r="D482" s="353" t="str">
        <f>+IFERROR(INDEX('Mã KH'!$C$2:$C$4988,MATCH('Vin Hà nội  tháng 02'!$C482,'Mã KH'!$A$2:$A$4988,0)),"")</f>
        <v>50 phố tía , tô hiệu, thường tín, hà nội</v>
      </c>
      <c r="E482" s="439">
        <v>4168334689</v>
      </c>
      <c r="F482" s="390"/>
      <c r="G482" s="390"/>
      <c r="H482" s="390"/>
      <c r="I482" s="390"/>
      <c r="J482" s="390"/>
      <c r="K482" s="390"/>
      <c r="L482" s="390"/>
      <c r="M482" s="390">
        <v>6</v>
      </c>
      <c r="N482" s="390"/>
      <c r="O482" s="390">
        <v>11</v>
      </c>
      <c r="P482" s="390"/>
      <c r="Q482" s="390"/>
      <c r="R482" s="390"/>
      <c r="S482" s="381"/>
      <c r="T482" s="381"/>
      <c r="U482" s="381"/>
      <c r="V482" s="381"/>
      <c r="W482" s="381"/>
      <c r="X482" s="381"/>
      <c r="Y482" s="381"/>
      <c r="Z482" s="381"/>
      <c r="AA482" s="381"/>
      <c r="AB482" s="439"/>
      <c r="AL482" s="26"/>
      <c r="AM482" s="26"/>
      <c r="AN482" s="26"/>
      <c r="AO482" s="26"/>
      <c r="AP482" s="26"/>
      <c r="AQ482" s="26"/>
    </row>
    <row r="483" spans="1:43" ht="18" customHeight="1">
      <c r="A483" s="514">
        <v>45963</v>
      </c>
      <c r="B483" s="578"/>
      <c r="C483" s="414" t="s">
        <v>18064</v>
      </c>
      <c r="D483" s="353" t="str">
        <f>+IFERROR(INDEX('Mã KH'!$C$2:$C$4988,MATCH('Vin Hà nội  tháng 02'!$C483,'Mã KH'!$A$2:$A$4988,0)),"")</f>
        <v>Đội 7, Thôn Đỗ Xá, Xã Vạn Điểm, Huyện Thường Tín, HN</v>
      </c>
      <c r="E483" s="439">
        <v>4168334839</v>
      </c>
      <c r="F483" s="390"/>
      <c r="G483" s="390"/>
      <c r="H483" s="390"/>
      <c r="I483" s="390"/>
      <c r="J483" s="390"/>
      <c r="K483" s="390"/>
      <c r="L483" s="390"/>
      <c r="M483" s="390">
        <v>10</v>
      </c>
      <c r="N483" s="390"/>
      <c r="O483" s="390">
        <v>10</v>
      </c>
      <c r="P483" s="390"/>
      <c r="Q483" s="390"/>
      <c r="R483" s="390"/>
      <c r="S483" s="381"/>
      <c r="T483" s="381"/>
      <c r="U483" s="381"/>
      <c r="V483" s="381"/>
      <c r="W483" s="381"/>
      <c r="X483" s="381"/>
      <c r="Y483" s="381"/>
      <c r="Z483" s="381"/>
      <c r="AA483" s="381"/>
      <c r="AB483" s="439"/>
      <c r="AL483" s="26"/>
      <c r="AM483" s="26"/>
      <c r="AN483" s="26"/>
      <c r="AO483" s="26"/>
      <c r="AP483" s="26"/>
      <c r="AQ483" s="26"/>
    </row>
    <row r="484" spans="1:43" ht="18" customHeight="1">
      <c r="A484" s="514">
        <v>45963</v>
      </c>
      <c r="B484" s="646" t="s">
        <v>18065</v>
      </c>
      <c r="C484" s="414" t="s">
        <v>9125</v>
      </c>
      <c r="D484" s="353" t="str">
        <f>+IFERROR(INDEX('Mã KH'!$C$2:$C$4988,MATCH('Vin Hà nội  tháng 02'!$C484,'Mã KH'!$A$2:$A$4988,0)),"")</f>
        <v>Số 158 Tiểu khu Phú Thịnh, Thị trấn Phú Minh, Huyện Phú Xuyên, HN</v>
      </c>
      <c r="E484" s="439">
        <v>4168334781</v>
      </c>
      <c r="F484" s="390"/>
      <c r="G484" s="390"/>
      <c r="H484" s="390"/>
      <c r="I484" s="390"/>
      <c r="J484" s="390"/>
      <c r="K484" s="390"/>
      <c r="L484" s="390"/>
      <c r="M484" s="390">
        <v>7</v>
      </c>
      <c r="N484" s="390"/>
      <c r="O484" s="390">
        <v>11</v>
      </c>
      <c r="P484" s="390"/>
      <c r="Q484" s="390"/>
      <c r="R484" s="390"/>
      <c r="S484" s="381"/>
      <c r="T484" s="381"/>
      <c r="U484" s="381"/>
      <c r="V484" s="381"/>
      <c r="W484" s="381"/>
      <c r="X484" s="381"/>
      <c r="Y484" s="381"/>
      <c r="Z484" s="381"/>
      <c r="AA484" s="381"/>
      <c r="AB484" s="439"/>
      <c r="AL484" s="26"/>
      <c r="AM484" s="26"/>
      <c r="AN484" s="26"/>
      <c r="AO484" s="26"/>
      <c r="AP484" s="26"/>
      <c r="AQ484" s="26"/>
    </row>
    <row r="485" spans="1:43" ht="18" customHeight="1">
      <c r="A485" s="514">
        <v>45963</v>
      </c>
      <c r="B485" s="578"/>
      <c r="C485" s="414" t="s">
        <v>9363</v>
      </c>
      <c r="D485" s="353" t="str">
        <f>+IFERROR(INDEX('Mã KH'!$C$2:$C$4988,MATCH('Vin Hà nội  tháng 02'!$C485,'Mã KH'!$A$2:$A$4988,0)),"")</f>
        <v>Thôn Tri Lễ, xã quang trung, Huyện Phú Xuyên, HN</v>
      </c>
      <c r="E485" s="439">
        <v>4168334915</v>
      </c>
      <c r="F485" s="390"/>
      <c r="G485" s="390"/>
      <c r="H485" s="390"/>
      <c r="I485" s="390"/>
      <c r="J485" s="390"/>
      <c r="K485" s="390"/>
      <c r="L485" s="390"/>
      <c r="M485" s="390">
        <v>10</v>
      </c>
      <c r="N485" s="390"/>
      <c r="O485" s="390">
        <v>15</v>
      </c>
      <c r="P485" s="390"/>
      <c r="Q485" s="390">
        <v>5</v>
      </c>
      <c r="R485" s="390"/>
      <c r="S485" s="381"/>
      <c r="T485" s="381"/>
      <c r="U485" s="381"/>
      <c r="V485" s="381"/>
      <c r="W485" s="381"/>
      <c r="X485" s="381"/>
      <c r="Y485" s="381"/>
      <c r="Z485" s="381"/>
      <c r="AA485" s="381"/>
      <c r="AB485" s="439"/>
      <c r="AL485" s="26"/>
      <c r="AM485" s="26"/>
      <c r="AN485" s="26"/>
      <c r="AO485" s="26"/>
      <c r="AP485" s="26"/>
      <c r="AQ485" s="26"/>
    </row>
    <row r="486" spans="1:43" ht="18" customHeight="1">
      <c r="A486" s="514">
        <v>45963</v>
      </c>
      <c r="B486" s="578"/>
      <c r="C486" s="414" t="s">
        <v>9406</v>
      </c>
      <c r="D486" s="353" t="str">
        <f>+IFERROR(INDEX('Mã KH'!$C$2:$C$4988,MATCH('Vin Hà nội  tháng 02'!$C486,'Mã KH'!$A$2:$A$4988,0)),"")</f>
        <v>Thôn Đại Nghiệp, Xã Tân Dân, Huyện Phú Xuyên, HN</v>
      </c>
      <c r="E486" s="439">
        <v>4168334923</v>
      </c>
      <c r="F486" s="390"/>
      <c r="G486" s="390"/>
      <c r="H486" s="390"/>
      <c r="I486" s="390"/>
      <c r="J486" s="390"/>
      <c r="K486" s="390"/>
      <c r="L486" s="390"/>
      <c r="M486" s="390">
        <v>5</v>
      </c>
      <c r="N486" s="390"/>
      <c r="O486" s="390">
        <v>6</v>
      </c>
      <c r="P486" s="390"/>
      <c r="Q486" s="390">
        <v>5</v>
      </c>
      <c r="R486" s="390"/>
      <c r="S486" s="381">
        <v>5</v>
      </c>
      <c r="T486" s="381"/>
      <c r="U486" s="381"/>
      <c r="V486" s="381"/>
      <c r="W486" s="381"/>
      <c r="X486" s="381"/>
      <c r="Y486" s="381"/>
      <c r="Z486" s="381"/>
      <c r="AA486" s="381"/>
      <c r="AB486" s="439"/>
      <c r="AL486" s="26"/>
      <c r="AM486" s="26"/>
      <c r="AN486" s="26"/>
      <c r="AO486" s="26"/>
      <c r="AP486" s="26"/>
      <c r="AQ486" s="26"/>
    </row>
    <row r="487" spans="1:43" ht="18" customHeight="1">
      <c r="A487" s="514">
        <v>45963</v>
      </c>
      <c r="B487" s="578"/>
      <c r="C487" s="414" t="s">
        <v>9181</v>
      </c>
      <c r="D487" s="353" t="str">
        <f>+IFERROR(INDEX('Mã KH'!$C$2:$C$4988,MATCH('Vin Hà nội  tháng 02'!$C487,'Mã KH'!$A$2:$A$4988,0)),"")</f>
        <v>Xóm Cầu, Thôn Hòa Mỹ, Xã Hồng Minh, Huyện Phú Xuyên, HN</v>
      </c>
      <c r="E487" s="439">
        <v>4168334811</v>
      </c>
      <c r="F487" s="390"/>
      <c r="G487" s="390"/>
      <c r="H487" s="390"/>
      <c r="I487" s="390"/>
      <c r="J487" s="390"/>
      <c r="K487" s="390"/>
      <c r="L487" s="390"/>
      <c r="M487" s="390">
        <v>9</v>
      </c>
      <c r="N487" s="390"/>
      <c r="O487" s="390">
        <v>10</v>
      </c>
      <c r="P487" s="390"/>
      <c r="Q487" s="390"/>
      <c r="R487" s="390"/>
      <c r="S487" s="381"/>
      <c r="T487" s="381"/>
      <c r="U487" s="381"/>
      <c r="V487" s="381"/>
      <c r="W487" s="381"/>
      <c r="X487" s="381"/>
      <c r="Y487" s="381"/>
      <c r="Z487" s="381"/>
      <c r="AA487" s="381"/>
      <c r="AB487" s="439"/>
      <c r="AL487" s="26"/>
      <c r="AM487" s="26"/>
      <c r="AN487" s="26"/>
      <c r="AO487" s="26"/>
      <c r="AP487" s="26"/>
      <c r="AQ487" s="26"/>
    </row>
    <row r="488" spans="1:43" ht="18" customHeight="1">
      <c r="A488" s="514">
        <v>45963</v>
      </c>
      <c r="B488" s="578"/>
      <c r="C488" s="414" t="s">
        <v>9452</v>
      </c>
      <c r="D488" s="353" t="str">
        <f>+IFERROR(INDEX('Mã KH'!$C$2:$C$4988,MATCH('Vin Hà nội  tháng 02'!$C488,'Mã KH'!$A$2:$A$4988,0)),"")</f>
        <v>Thôn Giẽ Thượng, Xã Phú Yên, Huyện Phú Xuyên, HN</v>
      </c>
      <c r="E488" s="439">
        <v>4168334951</v>
      </c>
      <c r="F488" s="390"/>
      <c r="G488" s="390"/>
      <c r="H488" s="390"/>
      <c r="I488" s="390"/>
      <c r="J488" s="390"/>
      <c r="K488" s="390"/>
      <c r="L488" s="390"/>
      <c r="M488" s="390">
        <v>15</v>
      </c>
      <c r="N488" s="390"/>
      <c r="O488" s="390">
        <v>20</v>
      </c>
      <c r="P488" s="390"/>
      <c r="Q488" s="390"/>
      <c r="R488" s="390"/>
      <c r="S488" s="381"/>
      <c r="T488" s="381"/>
      <c r="U488" s="381"/>
      <c r="V488" s="381"/>
      <c r="W488" s="381"/>
      <c r="X488" s="381"/>
      <c r="Y488" s="381"/>
      <c r="Z488" s="381"/>
      <c r="AA488" s="381"/>
      <c r="AB488" s="439"/>
      <c r="AL488" s="26"/>
      <c r="AM488" s="26"/>
      <c r="AN488" s="26"/>
      <c r="AO488" s="26"/>
      <c r="AP488" s="26"/>
      <c r="AQ488" s="26"/>
    </row>
    <row r="489" spans="1:43" ht="18" customHeight="1">
      <c r="A489" s="514">
        <v>45963</v>
      </c>
      <c r="B489" s="672" t="s">
        <v>17321</v>
      </c>
      <c r="C489" s="414" t="s">
        <v>17436</v>
      </c>
      <c r="D489" s="353" t="str">
        <f>+IFERROR(INDEX('Mã KH'!$C$2:$C$4988,MATCH('Vin Hà nội  tháng 02'!$C489,'Mã KH'!$A$2:$A$4988,0)),"")</f>
        <v>Số 2 ngách 8/11 đường Lê Quang Đạo, phường Phú Đô, quận Nam Từ Liêm, HN</v>
      </c>
      <c r="E489" s="439" t="s">
        <v>17279</v>
      </c>
      <c r="F489" s="390"/>
      <c r="G489" s="390"/>
      <c r="H489" s="390"/>
      <c r="I489" s="390"/>
      <c r="J489" s="390"/>
      <c r="K489" s="390"/>
      <c r="L489" s="390"/>
      <c r="M489" s="390">
        <v>5</v>
      </c>
      <c r="N489" s="390"/>
      <c r="O489" s="390">
        <v>10</v>
      </c>
      <c r="P489" s="390"/>
      <c r="Q489" s="390">
        <v>3</v>
      </c>
      <c r="R489" s="390"/>
      <c r="S489" s="381"/>
      <c r="T489" s="381"/>
      <c r="U489" s="381"/>
      <c r="V489" s="381"/>
      <c r="W489" s="381"/>
      <c r="X489" s="381"/>
      <c r="Y489" s="381">
        <v>3</v>
      </c>
      <c r="Z489" s="381"/>
      <c r="AA489" s="381"/>
      <c r="AB489" s="673" t="s">
        <v>18268</v>
      </c>
      <c r="AL489" s="26"/>
      <c r="AM489" s="26"/>
      <c r="AN489" s="26"/>
      <c r="AO489" s="26"/>
      <c r="AP489" s="26"/>
      <c r="AQ489" s="26"/>
    </row>
    <row r="490" spans="1:43" ht="18" customHeight="1">
      <c r="A490" s="514">
        <v>45963</v>
      </c>
      <c r="B490" s="578"/>
      <c r="C490" s="414" t="s">
        <v>18066</v>
      </c>
      <c r="D490" s="353" t="str">
        <f>+IFERROR(INDEX('Mã KH'!$C$2:$C$4988,MATCH('Vin Hà nội  tháng 02'!$C490,'Mã KH'!$A$2:$A$4988,0)),"")</f>
        <v>Số 57 , p. phú đô , q. nam từ liêm , tp.hn</v>
      </c>
      <c r="E490" s="439">
        <v>4168511477</v>
      </c>
      <c r="F490" s="390"/>
      <c r="G490" s="390"/>
      <c r="H490" s="390"/>
      <c r="I490" s="390"/>
      <c r="J490" s="390"/>
      <c r="K490" s="390"/>
      <c r="L490" s="390"/>
      <c r="M490" s="390">
        <v>5</v>
      </c>
      <c r="N490" s="390"/>
      <c r="O490" s="390">
        <v>8</v>
      </c>
      <c r="P490" s="390"/>
      <c r="Q490" s="390"/>
      <c r="R490" s="390"/>
      <c r="S490" s="381"/>
      <c r="T490" s="381">
        <v>5</v>
      </c>
      <c r="U490" s="381">
        <v>3</v>
      </c>
      <c r="V490" s="381"/>
      <c r="W490" s="381"/>
      <c r="X490" s="381"/>
      <c r="Y490" s="381"/>
      <c r="Z490" s="381"/>
      <c r="AA490" s="381"/>
      <c r="AB490" s="439"/>
      <c r="AL490" s="26"/>
      <c r="AM490" s="26"/>
      <c r="AN490" s="26"/>
      <c r="AO490" s="26"/>
      <c r="AP490" s="26"/>
      <c r="AQ490" s="26"/>
    </row>
    <row r="491" spans="1:43" ht="18" customHeight="1">
      <c r="A491" s="514">
        <v>45963</v>
      </c>
      <c r="B491" s="578"/>
      <c r="C491" s="414" t="s">
        <v>18067</v>
      </c>
      <c r="D491" s="353" t="str">
        <f>+IFERROR(INDEX('Mã KH'!$C$2:$C$4988,MATCH('Vin Hà nội  tháng 02'!$C491,'Mã KH'!$A$2:$A$4988,0)),"")</f>
        <v>Số 354-356 Mỹ Đình, phường Mỹ Đình 1, quận Nam Từ Liêm, Hà Nội</v>
      </c>
      <c r="E491" s="439">
        <v>4168496835</v>
      </c>
      <c r="F491" s="390"/>
      <c r="G491" s="390"/>
      <c r="H491" s="390"/>
      <c r="I491" s="390"/>
      <c r="J491" s="390"/>
      <c r="K491" s="390"/>
      <c r="L491" s="390"/>
      <c r="M491" s="390">
        <v>10</v>
      </c>
      <c r="N491" s="390"/>
      <c r="O491" s="390">
        <v>10</v>
      </c>
      <c r="P491" s="390"/>
      <c r="Q491" s="390">
        <v>5</v>
      </c>
      <c r="R491" s="390"/>
      <c r="S491" s="381"/>
      <c r="T491" s="381"/>
      <c r="U491" s="381"/>
      <c r="V491" s="381"/>
      <c r="W491" s="381"/>
      <c r="X491" s="381"/>
      <c r="Y491" s="381"/>
      <c r="Z491" s="381"/>
      <c r="AA491" s="381"/>
      <c r="AB491" s="439"/>
      <c r="AL491" s="26"/>
      <c r="AM491" s="26"/>
      <c r="AN491" s="26"/>
      <c r="AO491" s="26"/>
      <c r="AP491" s="26"/>
      <c r="AQ491" s="26"/>
    </row>
    <row r="492" spans="1:43" ht="18" customHeight="1">
      <c r="A492" s="514">
        <v>45963</v>
      </c>
      <c r="B492" s="578"/>
      <c r="C492" s="414" t="s">
        <v>17738</v>
      </c>
      <c r="D492" s="353" t="str">
        <f>+IFERROR(INDEX('Mã KH'!$C$2:$C$4988,MATCH('Vin Hà nội  tháng 02'!$C492,'Mã KH'!$A$2:$A$4988,0)),"")</f>
        <v>55 Cầu Cốc, Phường Tây Mỗ, Nam Từ Liêm, Hà Nội</v>
      </c>
      <c r="E492" s="439" t="s">
        <v>17279</v>
      </c>
      <c r="F492" s="390"/>
      <c r="G492" s="390"/>
      <c r="H492" s="390"/>
      <c r="I492" s="390"/>
      <c r="J492" s="390"/>
      <c r="K492" s="390"/>
      <c r="L492" s="390"/>
      <c r="M492" s="390"/>
      <c r="N492" s="390"/>
      <c r="O492" s="390">
        <v>5</v>
      </c>
      <c r="P492" s="390"/>
      <c r="Q492" s="390"/>
      <c r="R492" s="390"/>
      <c r="S492" s="381">
        <v>3</v>
      </c>
      <c r="T492" s="381">
        <v>3</v>
      </c>
      <c r="U492" s="381"/>
      <c r="V492" s="381"/>
      <c r="W492" s="381"/>
      <c r="X492" s="381"/>
      <c r="Y492" s="381"/>
      <c r="Z492" s="381"/>
      <c r="AA492" s="381"/>
      <c r="AB492" s="439"/>
      <c r="AL492" s="26"/>
      <c r="AM492" s="26"/>
      <c r="AN492" s="26"/>
      <c r="AO492" s="26"/>
      <c r="AP492" s="26"/>
      <c r="AQ492" s="26"/>
    </row>
    <row r="493" spans="1:43" ht="18" customHeight="1">
      <c r="A493" s="514">
        <v>45963</v>
      </c>
      <c r="B493" s="578"/>
      <c r="C493" s="414" t="s">
        <v>17438</v>
      </c>
      <c r="D493" s="353" t="str">
        <f>+IFERROR(INDEX('Mã KH'!$C$2:$C$4988,MATCH('Vin Hà nội  tháng 02'!$C493,'Mã KH'!$A$2:$A$4988,0)),"")</f>
        <v>Tầng 1, Ô OCT2 tại Khu Chức Năng Đô thị, Phường Xuân Phương, quận Nam Từ Liêm, Hà Nội</v>
      </c>
      <c r="E493" s="439" t="s">
        <v>17279</v>
      </c>
      <c r="F493" s="390"/>
      <c r="G493" s="390"/>
      <c r="H493" s="390"/>
      <c r="I493" s="390"/>
      <c r="J493" s="390"/>
      <c r="K493" s="390"/>
      <c r="L493" s="390"/>
      <c r="M493" s="390"/>
      <c r="N493" s="390"/>
      <c r="O493" s="390">
        <v>10</v>
      </c>
      <c r="P493" s="390"/>
      <c r="Q493" s="390"/>
      <c r="R493" s="390"/>
      <c r="S493" s="381"/>
      <c r="T493" s="381"/>
      <c r="U493" s="381"/>
      <c r="V493" s="381"/>
      <c r="W493" s="381"/>
      <c r="X493" s="381"/>
      <c r="Y493" s="381"/>
      <c r="Z493" s="381"/>
      <c r="AA493" s="381"/>
      <c r="AB493" s="439"/>
      <c r="AL493" s="26"/>
      <c r="AM493" s="26"/>
      <c r="AN493" s="26"/>
      <c r="AO493" s="26"/>
      <c r="AP493" s="26"/>
      <c r="AQ493" s="26"/>
    </row>
    <row r="494" spans="1:43" ht="18" customHeight="1">
      <c r="A494" s="514">
        <v>45963</v>
      </c>
      <c r="B494" s="578"/>
      <c r="C494" s="414" t="s">
        <v>17439</v>
      </c>
      <c r="D494" s="353" t="str">
        <f>+IFERROR(INDEX('Mã KH'!$C$2:$C$4988,MATCH('Vin Hà nội  tháng 02'!$C494,'Mã KH'!$A$2:$A$4988,0)),"")</f>
        <v>Số 29 đường Tây Mỗ, phường Tây Mỗ, quận Nam Từ Liêm, Hà Nội</v>
      </c>
      <c r="E494" s="439">
        <v>4168522346</v>
      </c>
      <c r="F494" s="390"/>
      <c r="G494" s="390"/>
      <c r="H494" s="390"/>
      <c r="I494" s="390"/>
      <c r="J494" s="390"/>
      <c r="K494" s="390"/>
      <c r="L494" s="390"/>
      <c r="M494" s="390">
        <v>10</v>
      </c>
      <c r="N494" s="390"/>
      <c r="O494" s="390">
        <v>15</v>
      </c>
      <c r="P494" s="390"/>
      <c r="Q494" s="390">
        <v>5</v>
      </c>
      <c r="R494" s="390"/>
      <c r="S494" s="381"/>
      <c r="T494" s="381">
        <v>5</v>
      </c>
      <c r="U494" s="381">
        <v>5</v>
      </c>
      <c r="V494" s="381"/>
      <c r="W494" s="381"/>
      <c r="X494" s="381"/>
      <c r="Y494" s="381"/>
      <c r="Z494" s="381"/>
      <c r="AA494" s="381"/>
      <c r="AB494" s="439"/>
      <c r="AL494" s="26"/>
      <c r="AM494" s="26"/>
      <c r="AN494" s="26"/>
      <c r="AO494" s="26"/>
      <c r="AP494" s="26"/>
      <c r="AQ494" s="26"/>
    </row>
    <row r="495" spans="1:43" ht="18" customHeight="1">
      <c r="A495" s="514">
        <v>45963</v>
      </c>
      <c r="B495" s="578"/>
      <c r="C495" s="414" t="s">
        <v>18068</v>
      </c>
      <c r="D495" s="353" t="str">
        <f>+IFERROR(INDEX('Mã KH'!$C$2:$C$4988,MATCH('Vin Hà nội  tháng 02'!$C495,'Mã KH'!$A$2:$A$4988,0)),"")</f>
        <v>Tầng 1, TTTM Vincom Mega Mall Smart City, Khu vực ô GS-CCTP1 thuộc DA KĐTM Tây Mỗ - Đại Mỗ - Vinhomes P.Tây Mỗ, Q.Nam Từ Liêm, Hà Nội</v>
      </c>
      <c r="E495" s="439">
        <v>4168282561</v>
      </c>
      <c r="F495" s="390"/>
      <c r="G495" s="390"/>
      <c r="H495" s="390"/>
      <c r="I495" s="390"/>
      <c r="J495" s="390"/>
      <c r="K495" s="390"/>
      <c r="L495" s="390"/>
      <c r="M495" s="390">
        <v>5</v>
      </c>
      <c r="N495" s="390"/>
      <c r="O495" s="390">
        <v>15</v>
      </c>
      <c r="P495" s="390"/>
      <c r="Q495" s="390">
        <v>3</v>
      </c>
      <c r="R495" s="390"/>
      <c r="S495" s="381">
        <v>5</v>
      </c>
      <c r="T495" s="381">
        <v>5</v>
      </c>
      <c r="U495" s="381"/>
      <c r="V495" s="381"/>
      <c r="W495" s="381"/>
      <c r="X495" s="381"/>
      <c r="Y495" s="381"/>
      <c r="Z495" s="381">
        <v>5</v>
      </c>
      <c r="AA495" s="381"/>
      <c r="AB495" s="439"/>
      <c r="AL495" s="26"/>
      <c r="AM495" s="26"/>
      <c r="AN495" s="26"/>
      <c r="AO495" s="26"/>
      <c r="AP495" s="26"/>
      <c r="AQ495" s="26"/>
    </row>
    <row r="496" spans="1:43" ht="18" customHeight="1">
      <c r="A496" s="514">
        <v>45963</v>
      </c>
      <c r="B496" s="578"/>
      <c r="C496" s="414" t="s">
        <v>18069</v>
      </c>
      <c r="D496" s="353" t="str">
        <f>+IFERROR(INDEX('Mã KH'!$C$2:$C$4988,MATCH('Vin Hà nội  tháng 02'!$C496,'Mã KH'!$A$2:$A$4988,0)),"")</f>
        <v>83 Quang Tiến, Phường Đại Mỗ, Quận Nam Từ Liêm, HN</v>
      </c>
      <c r="E496" s="439">
        <v>4168524705</v>
      </c>
      <c r="F496" s="390"/>
      <c r="G496" s="390"/>
      <c r="H496" s="390"/>
      <c r="I496" s="390"/>
      <c r="J496" s="390"/>
      <c r="K496" s="390"/>
      <c r="L496" s="390"/>
      <c r="M496" s="390"/>
      <c r="N496" s="390"/>
      <c r="O496" s="390">
        <v>5</v>
      </c>
      <c r="P496" s="390"/>
      <c r="Q496" s="390">
        <v>5</v>
      </c>
      <c r="R496" s="390"/>
      <c r="S496" s="381">
        <v>5</v>
      </c>
      <c r="T496" s="381">
        <v>5</v>
      </c>
      <c r="U496" s="381"/>
      <c r="V496" s="381"/>
      <c r="W496" s="381"/>
      <c r="X496" s="381"/>
      <c r="Y496" s="381"/>
      <c r="Z496" s="381"/>
      <c r="AA496" s="381"/>
      <c r="AB496" s="439"/>
      <c r="AL496" s="26"/>
      <c r="AM496" s="26"/>
      <c r="AN496" s="26"/>
      <c r="AO496" s="26"/>
      <c r="AP496" s="26"/>
      <c r="AQ496" s="26"/>
    </row>
    <row r="497" spans="1:43" ht="18" customHeight="1">
      <c r="A497" s="514">
        <v>45963</v>
      </c>
      <c r="B497" s="578"/>
      <c r="C497" s="414" t="s">
        <v>18070</v>
      </c>
      <c r="D497" s="353" t="str">
        <f>+IFERROR(INDEX('Mã KH'!$C$2:$C$4988,MATCH('Vin Hà nội  tháng 02'!$C497,'Mã KH'!$A$2:$A$4988,0)),"")</f>
        <v>"Kiot số 11,12 và số 13, tầng 1, tòa nhà chung cư 17T1-CT2, khu nhà ở Trung Văn, đường Cương Kiên ,
 phường Trung Văn, quận Nam Từ Liêm, Hà Nội</v>
      </c>
      <c r="E497" s="439" t="s">
        <v>17279</v>
      </c>
      <c r="F497" s="390"/>
      <c r="G497" s="390"/>
      <c r="H497" s="390"/>
      <c r="I497" s="390"/>
      <c r="J497" s="390"/>
      <c r="K497" s="390"/>
      <c r="L497" s="390"/>
      <c r="M497" s="390">
        <v>10</v>
      </c>
      <c r="N497" s="390"/>
      <c r="O497" s="390">
        <v>10</v>
      </c>
      <c r="P497" s="390"/>
      <c r="Q497" s="390">
        <v>3</v>
      </c>
      <c r="R497" s="390"/>
      <c r="S497" s="381">
        <v>5</v>
      </c>
      <c r="T497" s="381">
        <v>5</v>
      </c>
      <c r="U497" s="381">
        <v>5</v>
      </c>
      <c r="V497" s="381"/>
      <c r="W497" s="381"/>
      <c r="X497" s="381"/>
      <c r="Y497" s="381">
        <v>3</v>
      </c>
      <c r="Z497" s="381"/>
      <c r="AA497" s="381"/>
      <c r="AB497" s="439"/>
      <c r="AL497" s="26"/>
      <c r="AM497" s="26"/>
      <c r="AN497" s="26"/>
      <c r="AO497" s="26"/>
      <c r="AP497" s="26"/>
      <c r="AQ497" s="26"/>
    </row>
    <row r="498" spans="1:43" ht="18" customHeight="1">
      <c r="A498" s="514">
        <v>45963</v>
      </c>
      <c r="B498" s="578"/>
      <c r="C498" s="414" t="s">
        <v>17476</v>
      </c>
      <c r="D498" s="353" t="str">
        <f>+IFERROR(INDEX('Mã KH'!$C$2:$C$4988,MATCH('Vin Hà nội  tháng 02'!$C498,'Mã KH'!$A$2:$A$4988,0)),"")</f>
        <v>BT25, Lô TT2, Khu nhà ở C37 BCA, Khu đô thị mới Phùng Khoang, Phường Trung Văn, Quận Nam Từ Liêm, HN</v>
      </c>
      <c r="E498" s="439" t="s">
        <v>17279</v>
      </c>
      <c r="F498" s="390"/>
      <c r="G498" s="390"/>
      <c r="H498" s="390"/>
      <c r="I498" s="390"/>
      <c r="J498" s="390"/>
      <c r="K498" s="390"/>
      <c r="L498" s="390"/>
      <c r="M498" s="390"/>
      <c r="N498" s="390"/>
      <c r="O498" s="390">
        <v>10</v>
      </c>
      <c r="P498" s="390"/>
      <c r="Q498" s="390">
        <v>5</v>
      </c>
      <c r="R498" s="390"/>
      <c r="S498" s="381"/>
      <c r="T498" s="381"/>
      <c r="U498" s="381"/>
      <c r="V498" s="381"/>
      <c r="W498" s="381"/>
      <c r="X498" s="381"/>
      <c r="Y498" s="381">
        <v>5</v>
      </c>
      <c r="Z498" s="381"/>
      <c r="AA498" s="381"/>
      <c r="AB498" s="439"/>
      <c r="AL498" s="26"/>
      <c r="AM498" s="26"/>
      <c r="AN498" s="26"/>
      <c r="AO498" s="26"/>
      <c r="AP498" s="26"/>
      <c r="AQ498" s="26"/>
    </row>
    <row r="499" spans="1:43" ht="18" customHeight="1">
      <c r="A499" s="514">
        <v>45963</v>
      </c>
      <c r="B499" s="578"/>
      <c r="C499" s="414" t="s">
        <v>17706</v>
      </c>
      <c r="D499" s="353" t="str">
        <f>+IFERROR(INDEX('Mã KH'!$C$2:$C$4988,MATCH('Vin Hà nội  tháng 02'!$C499,'Mã KH'!$A$2:$A$4988,0)),"")</f>
        <v>Số 66 đường Trung Văn, Phường Trung Văn, Quận Nam Từ Liêm, Hà Nội</v>
      </c>
      <c r="E499" s="439" t="s">
        <v>17279</v>
      </c>
      <c r="F499" s="390"/>
      <c r="G499" s="390"/>
      <c r="H499" s="390"/>
      <c r="I499" s="390"/>
      <c r="J499" s="390"/>
      <c r="K499" s="390"/>
      <c r="L499" s="390"/>
      <c r="M499" s="390"/>
      <c r="N499" s="390"/>
      <c r="O499" s="390">
        <v>5</v>
      </c>
      <c r="P499" s="390"/>
      <c r="Q499" s="390"/>
      <c r="R499" s="390"/>
      <c r="S499" s="381"/>
      <c r="T499" s="381">
        <v>5</v>
      </c>
      <c r="U499" s="381">
        <v>5</v>
      </c>
      <c r="V499" s="381"/>
      <c r="W499" s="381"/>
      <c r="X499" s="381"/>
      <c r="Y499" s="381"/>
      <c r="Z499" s="381"/>
      <c r="AA499" s="381"/>
      <c r="AB499" s="439"/>
      <c r="AL499" s="26"/>
      <c r="AM499" s="26"/>
      <c r="AN499" s="26"/>
      <c r="AO499" s="26"/>
      <c r="AP499" s="26"/>
      <c r="AQ499" s="26"/>
    </row>
    <row r="500" spans="1:43" ht="18" customHeight="1">
      <c r="A500" s="514">
        <v>45963</v>
      </c>
      <c r="B500" s="578"/>
      <c r="C500" s="414" t="s">
        <v>17704</v>
      </c>
      <c r="D500" s="353" t="str">
        <f>+IFERROR(INDEX('Mã KH'!$C$2:$C$4988,MATCH('Vin Hà nội  tháng 02'!$C500,'Mã KH'!$A$2:$A$4988,0)),"")</f>
        <v>LK11-Lô 6, Dự án nhà ở Phùng Khoang, Phường Trung Văn, Quận Nam Từ Liêm, Hà Nội</v>
      </c>
      <c r="E500" s="439" t="s">
        <v>17279</v>
      </c>
      <c r="F500" s="390"/>
      <c r="G500" s="390"/>
      <c r="H500" s="390"/>
      <c r="I500" s="390"/>
      <c r="J500" s="390"/>
      <c r="K500" s="390"/>
      <c r="L500" s="390"/>
      <c r="M500" s="390">
        <v>10</v>
      </c>
      <c r="N500" s="390"/>
      <c r="O500" s="390">
        <v>10</v>
      </c>
      <c r="P500" s="390"/>
      <c r="Q500" s="390"/>
      <c r="R500" s="390"/>
      <c r="S500" s="381">
        <v>5</v>
      </c>
      <c r="T500" s="381">
        <v>5</v>
      </c>
      <c r="U500" s="381"/>
      <c r="V500" s="381"/>
      <c r="W500" s="381"/>
      <c r="X500" s="381"/>
      <c r="Y500" s="381">
        <v>5</v>
      </c>
      <c r="Z500" s="381"/>
      <c r="AA500" s="381"/>
      <c r="AB500" s="439"/>
      <c r="AL500" s="26"/>
      <c r="AM500" s="26"/>
      <c r="AN500" s="26"/>
      <c r="AO500" s="26"/>
      <c r="AP500" s="26"/>
      <c r="AQ500" s="26"/>
    </row>
    <row r="501" spans="1:43" ht="18" customHeight="1">
      <c r="A501" s="514">
        <v>45963</v>
      </c>
      <c r="B501" s="578"/>
      <c r="C501" s="414" t="s">
        <v>18071</v>
      </c>
      <c r="D501" s="353" t="str">
        <f>+IFERROR(INDEX('Mã KH'!$C$2:$C$4988,MATCH('Vin Hà nội  tháng 02'!$C501,'Mã KH'!$A$2:$A$4988,0)),"")</f>
        <v>Số 63, TDP 1 , Ngọc Trục, phường Đại Mỗ, quận Nam Từ Liêm, Hà Nội</v>
      </c>
      <c r="E501" s="439">
        <v>4168527394</v>
      </c>
      <c r="F501" s="390"/>
      <c r="G501" s="390"/>
      <c r="H501" s="390"/>
      <c r="I501" s="390"/>
      <c r="J501" s="390"/>
      <c r="K501" s="390"/>
      <c r="L501" s="390"/>
      <c r="M501" s="390">
        <v>10</v>
      </c>
      <c r="N501" s="390"/>
      <c r="O501" s="390">
        <v>5</v>
      </c>
      <c r="P501" s="390"/>
      <c r="Q501" s="390">
        <v>5</v>
      </c>
      <c r="R501" s="390"/>
      <c r="S501" s="381">
        <v>5</v>
      </c>
      <c r="T501" s="381">
        <v>5</v>
      </c>
      <c r="U501" s="381">
        <v>5</v>
      </c>
      <c r="V501" s="381"/>
      <c r="W501" s="381"/>
      <c r="X501" s="381"/>
      <c r="Y501" s="381">
        <v>3</v>
      </c>
      <c r="Z501" s="381"/>
      <c r="AA501" s="381"/>
      <c r="AB501" s="439"/>
      <c r="AL501" s="26"/>
      <c r="AM501" s="26"/>
      <c r="AN501" s="26"/>
      <c r="AO501" s="26"/>
      <c r="AP501" s="26"/>
      <c r="AQ501" s="26"/>
    </row>
    <row r="502" spans="1:43" ht="18" customHeight="1">
      <c r="A502" s="514">
        <v>45963</v>
      </c>
      <c r="B502" s="578"/>
      <c r="C502" s="414" t="s">
        <v>17761</v>
      </c>
      <c r="D502" s="353" t="str">
        <f>+IFERROR(INDEX('Mã KH'!$C$2:$C$4988,MATCH('Vin Hà nội  tháng 02'!$C502,'Mã KH'!$A$2:$A$4988,0)),"")</f>
        <v>Số 70 Đại Linh, TDP 18, phường Trung Văn, quận Nam Từ Liêm , Thành phố Hà Nội</v>
      </c>
      <c r="E502" s="439">
        <v>4168539490</v>
      </c>
      <c r="F502" s="390"/>
      <c r="G502" s="390"/>
      <c r="H502" s="390"/>
      <c r="I502" s="390"/>
      <c r="J502" s="390"/>
      <c r="K502" s="390"/>
      <c r="L502" s="390"/>
      <c r="M502" s="390">
        <v>10</v>
      </c>
      <c r="N502" s="390"/>
      <c r="O502" s="390">
        <v>10</v>
      </c>
      <c r="P502" s="390"/>
      <c r="Q502" s="390">
        <v>10</v>
      </c>
      <c r="R502" s="390"/>
      <c r="S502" s="381"/>
      <c r="T502" s="381"/>
      <c r="U502" s="381"/>
      <c r="V502" s="381"/>
      <c r="W502" s="381"/>
      <c r="X502" s="381"/>
      <c r="Y502" s="381"/>
      <c r="Z502" s="381"/>
      <c r="AA502" s="381"/>
      <c r="AB502" s="439"/>
      <c r="AL502" s="26"/>
      <c r="AM502" s="26"/>
      <c r="AN502" s="26"/>
      <c r="AO502" s="26"/>
      <c r="AP502" s="26"/>
      <c r="AQ502" s="26"/>
    </row>
    <row r="503" spans="1:43" ht="18" customHeight="1">
      <c r="A503" s="514">
        <v>45963</v>
      </c>
      <c r="B503" s="578"/>
      <c r="C503" s="414" t="s">
        <v>18072</v>
      </c>
      <c r="D503" s="353" t="str">
        <f>+IFERROR(INDEX('Mã KH'!$C$2:$C$4988,MATCH('Vin Hà nội  tháng 02'!$C503,'Mã KH'!$A$2:$A$4988,0)),"")</f>
        <v>90 Phạm Hùng, Mỹ Đình, Từ Liêm, Hà Nội</v>
      </c>
      <c r="E503" s="439">
        <v>4168274174</v>
      </c>
      <c r="F503" s="390"/>
      <c r="G503" s="390"/>
      <c r="H503" s="390"/>
      <c r="I503" s="390"/>
      <c r="J503" s="390"/>
      <c r="K503" s="390"/>
      <c r="L503" s="390"/>
      <c r="M503" s="390">
        <v>3</v>
      </c>
      <c r="N503" s="390"/>
      <c r="O503" s="390">
        <v>6</v>
      </c>
      <c r="P503" s="390"/>
      <c r="Q503" s="390"/>
      <c r="R503" s="390"/>
      <c r="S503" s="381">
        <v>4</v>
      </c>
      <c r="T503" s="381"/>
      <c r="U503" s="381"/>
      <c r="V503" s="381"/>
      <c r="W503" s="381"/>
      <c r="X503" s="381"/>
      <c r="Y503" s="381"/>
      <c r="Z503" s="381"/>
      <c r="AA503" s="381"/>
      <c r="AB503" s="439"/>
      <c r="AL503" s="26"/>
      <c r="AM503" s="26"/>
      <c r="AN503" s="26"/>
      <c r="AO503" s="26"/>
      <c r="AP503" s="26"/>
      <c r="AQ503" s="26"/>
    </row>
    <row r="504" spans="1:43" ht="18" customHeight="1">
      <c r="A504" s="514">
        <v>45963</v>
      </c>
      <c r="B504" s="672" t="s">
        <v>17448</v>
      </c>
      <c r="C504" s="414" t="s">
        <v>18073</v>
      </c>
      <c r="D504" s="353" t="str">
        <f>+IFERROR(INDEX('Mã KH'!$C$2:$C$4988,MATCH('Vin Hà nội  tháng 02'!$C504,'Mã KH'!$A$2:$A$4988,0)),"")</f>
        <v>Tầng 1 Tháp B, Tòa nhà Central Point, 219 Trung Kính, Phường Yên Hòa, Quận Cầu Giấy, HN</v>
      </c>
      <c r="E504" s="439">
        <v>4168495771</v>
      </c>
      <c r="F504" s="390"/>
      <c r="G504" s="390"/>
      <c r="H504" s="390"/>
      <c r="I504" s="390"/>
      <c r="J504" s="390"/>
      <c r="K504" s="390"/>
      <c r="L504" s="390"/>
      <c r="M504" s="390">
        <v>10</v>
      </c>
      <c r="N504" s="390"/>
      <c r="O504" s="390">
        <v>10</v>
      </c>
      <c r="P504" s="390"/>
      <c r="Q504" s="390">
        <v>10</v>
      </c>
      <c r="R504" s="390"/>
      <c r="S504" s="381">
        <v>10</v>
      </c>
      <c r="T504" s="381">
        <v>10</v>
      </c>
      <c r="U504" s="381">
        <v>10</v>
      </c>
      <c r="V504" s="381"/>
      <c r="W504" s="381"/>
      <c r="X504" s="381"/>
      <c r="Y504" s="381">
        <v>10</v>
      </c>
      <c r="Z504" s="381"/>
      <c r="AA504" s="381"/>
      <c r="AB504" s="439"/>
      <c r="AL504" s="26"/>
      <c r="AM504" s="26"/>
      <c r="AN504" s="26"/>
      <c r="AO504" s="26"/>
      <c r="AP504" s="26"/>
      <c r="AQ504" s="26"/>
    </row>
    <row r="505" spans="1:43" ht="18" customHeight="1">
      <c r="A505" s="514">
        <v>45963</v>
      </c>
      <c r="B505" s="578"/>
      <c r="C505" s="414" t="s">
        <v>18074</v>
      </c>
      <c r="D505" s="353" t="str">
        <f>+IFERROR(INDEX('Mã KH'!$C$2:$C$4988,MATCH('Vin Hà nội  tháng 02'!$C505,'Mã KH'!$A$2:$A$4988,0)),"")</f>
        <v>Số 152 phố Yên Hòa, Phường Yên Hòa, Quận Cầu Giấy, Hà Nội</v>
      </c>
      <c r="E505" s="439">
        <v>4168526997</v>
      </c>
      <c r="F505" s="390"/>
      <c r="G505" s="390"/>
      <c r="H505" s="390"/>
      <c r="I505" s="390"/>
      <c r="J505" s="390"/>
      <c r="K505" s="390"/>
      <c r="L505" s="390"/>
      <c r="M505" s="390">
        <v>3</v>
      </c>
      <c r="N505" s="390"/>
      <c r="O505" s="390">
        <v>3</v>
      </c>
      <c r="P505" s="390"/>
      <c r="Q505" s="390"/>
      <c r="R505" s="390"/>
      <c r="S505" s="381">
        <v>3</v>
      </c>
      <c r="T505" s="381"/>
      <c r="U505" s="381">
        <v>3</v>
      </c>
      <c r="V505" s="381"/>
      <c r="W505" s="381"/>
      <c r="X505" s="381"/>
      <c r="Y505" s="381">
        <v>3</v>
      </c>
      <c r="Z505" s="381"/>
      <c r="AA505" s="381"/>
      <c r="AB505" s="439"/>
      <c r="AL505" s="26"/>
      <c r="AM505" s="26"/>
      <c r="AN505" s="26"/>
      <c r="AO505" s="26"/>
      <c r="AP505" s="26"/>
      <c r="AQ505" s="26"/>
    </row>
    <row r="506" spans="1:43" ht="18" customHeight="1">
      <c r="A506" s="514">
        <v>45963</v>
      </c>
      <c r="B506" s="578"/>
      <c r="C506" s="414" t="s">
        <v>17485</v>
      </c>
      <c r="D506" s="353" t="str">
        <f>+IFERROR(INDEX('Mã KH'!$C$2:$C$4988,MATCH('Vin Hà nội  tháng 02'!$C506,'Mã KH'!$A$2:$A$4988,0)),"")</f>
        <v>Số 144 đường Hoa Bằng, phường Yên Hòa, quận Cầu Giấy, HN</v>
      </c>
      <c r="E506" s="439">
        <v>4168559767</v>
      </c>
      <c r="F506" s="390"/>
      <c r="G506" s="390"/>
      <c r="H506" s="390"/>
      <c r="I506" s="390"/>
      <c r="J506" s="390"/>
      <c r="K506" s="390"/>
      <c r="L506" s="390"/>
      <c r="M506" s="390"/>
      <c r="N506" s="390"/>
      <c r="O506" s="390">
        <v>10</v>
      </c>
      <c r="P506" s="390"/>
      <c r="Q506" s="390"/>
      <c r="R506" s="390"/>
      <c r="S506" s="381"/>
      <c r="T506" s="381"/>
      <c r="U506" s="381">
        <v>5</v>
      </c>
      <c r="V506" s="381"/>
      <c r="W506" s="381"/>
      <c r="X506" s="381"/>
      <c r="Y506" s="381">
        <v>5</v>
      </c>
      <c r="Z506" s="381"/>
      <c r="AA506" s="381"/>
      <c r="AB506" s="439"/>
      <c r="AL506" s="26"/>
      <c r="AM506" s="26"/>
      <c r="AN506" s="26"/>
      <c r="AO506" s="26"/>
      <c r="AP506" s="26"/>
      <c r="AQ506" s="26"/>
    </row>
    <row r="507" spans="1:43" ht="18" customHeight="1">
      <c r="A507" s="514">
        <v>45963</v>
      </c>
      <c r="B507" s="578"/>
      <c r="C507" s="414" t="s">
        <v>17449</v>
      </c>
      <c r="D507" s="353" t="str">
        <f>+IFERROR(INDEX('Mã KH'!$C$2:$C$4988,MATCH('Vin Hà nội  tháng 02'!$C507,'Mã KH'!$A$2:$A$4988,0)),"")</f>
        <v>96 Trần Bình</v>
      </c>
      <c r="E507" s="439">
        <v>4168527883</v>
      </c>
      <c r="F507" s="390"/>
      <c r="G507" s="390"/>
      <c r="H507" s="390"/>
      <c r="I507" s="390"/>
      <c r="J507" s="390"/>
      <c r="K507" s="390"/>
      <c r="L507" s="390"/>
      <c r="M507" s="390"/>
      <c r="N507" s="390"/>
      <c r="O507" s="390">
        <v>7</v>
      </c>
      <c r="P507" s="390"/>
      <c r="Q507" s="390"/>
      <c r="R507" s="390"/>
      <c r="S507" s="381">
        <v>5</v>
      </c>
      <c r="T507" s="381"/>
      <c r="U507" s="381"/>
      <c r="V507" s="381"/>
      <c r="W507" s="381"/>
      <c r="X507" s="381"/>
      <c r="Y507" s="381"/>
      <c r="Z507" s="381"/>
      <c r="AA507" s="381"/>
      <c r="AB507" s="439"/>
      <c r="AL507" s="26"/>
      <c r="AM507" s="26"/>
      <c r="AN507" s="26"/>
      <c r="AO507" s="26"/>
      <c r="AP507" s="26"/>
      <c r="AQ507" s="26"/>
    </row>
    <row r="508" spans="1:43" ht="18" customHeight="1">
      <c r="A508" s="514">
        <v>45963</v>
      </c>
      <c r="B508" s="578"/>
      <c r="C508" s="414" t="s">
        <v>18075</v>
      </c>
      <c r="D508" s="353" t="str">
        <f>+IFERROR(INDEX('Mã KH'!$C$2:$C$4988,MATCH('Vin Hà nội  tháng 02'!$C508,'Mã KH'!$A$2:$A$4988,0)),"")</f>
        <v>Số 26 ngõ 58 Trần Bình, phường Mai Dịch, Q. Cầu Giấy, Hà Nội</v>
      </c>
      <c r="E508" s="439">
        <v>4168480873</v>
      </c>
      <c r="F508" s="390"/>
      <c r="G508" s="390"/>
      <c r="H508" s="390"/>
      <c r="I508" s="390"/>
      <c r="J508" s="390"/>
      <c r="K508" s="390"/>
      <c r="L508" s="390"/>
      <c r="M508" s="390">
        <v>3</v>
      </c>
      <c r="N508" s="390"/>
      <c r="O508" s="390">
        <v>5</v>
      </c>
      <c r="P508" s="390"/>
      <c r="Q508" s="390"/>
      <c r="R508" s="390"/>
      <c r="S508" s="381">
        <v>5</v>
      </c>
      <c r="T508" s="381">
        <v>3</v>
      </c>
      <c r="U508" s="381"/>
      <c r="V508" s="381"/>
      <c r="W508" s="381"/>
      <c r="X508" s="381"/>
      <c r="Y508" s="381"/>
      <c r="Z508" s="381"/>
      <c r="AA508" s="381"/>
      <c r="AB508" s="439"/>
      <c r="AL508" s="26"/>
      <c r="AM508" s="26"/>
      <c r="AN508" s="26"/>
      <c r="AO508" s="26"/>
      <c r="AP508" s="26"/>
      <c r="AQ508" s="26"/>
    </row>
    <row r="509" spans="1:43" ht="18" customHeight="1">
      <c r="A509" s="514">
        <v>45963</v>
      </c>
      <c r="B509" s="578"/>
      <c r="C509" s="414" t="s">
        <v>17450</v>
      </c>
      <c r="D509" s="353" t="str">
        <f>+IFERROR(INDEX('Mã KH'!$C$2:$C$4988,MATCH('Vin Hà nội  tháng 02'!$C509,'Mã KH'!$A$2:$A$4988,0)),"")</f>
        <v>Số 15 Dịch Vọng Hậu, phường Dịch Vọng Hậu, quận Cầu Giấy, HN</v>
      </c>
      <c r="E509" s="439" t="s">
        <v>17279</v>
      </c>
      <c r="F509" s="390"/>
      <c r="G509" s="390"/>
      <c r="H509" s="390"/>
      <c r="I509" s="390"/>
      <c r="J509" s="390"/>
      <c r="K509" s="390"/>
      <c r="L509" s="390"/>
      <c r="M509" s="390"/>
      <c r="N509" s="390"/>
      <c r="O509" s="390">
        <v>5</v>
      </c>
      <c r="P509" s="390"/>
      <c r="Q509" s="390"/>
      <c r="R509" s="390"/>
      <c r="S509" s="381"/>
      <c r="T509" s="381"/>
      <c r="U509" s="381"/>
      <c r="V509" s="381"/>
      <c r="W509" s="381"/>
      <c r="X509" s="381"/>
      <c r="Y509" s="381"/>
      <c r="Z509" s="381"/>
      <c r="AA509" s="381"/>
      <c r="AB509" s="439"/>
      <c r="AL509" s="26"/>
      <c r="AM509" s="26"/>
      <c r="AN509" s="26"/>
      <c r="AO509" s="26"/>
      <c r="AP509" s="26"/>
      <c r="AQ509" s="26"/>
    </row>
    <row r="510" spans="1:43" ht="18" customHeight="1">
      <c r="A510" s="514">
        <v>45963</v>
      </c>
      <c r="B510" s="578"/>
      <c r="C510" s="414" t="s">
        <v>18076</v>
      </c>
      <c r="D510" s="353" t="str">
        <f>+IFERROR(INDEX('Mã KH'!$C$2:$C$4988,MATCH('Vin Hà nội  tháng 02'!$C510,'Mã KH'!$A$2:$A$4988,0)),"")</f>
        <v>Số 104C phố Ngọc Hà, phường , quận Ba Đình, Hà Nội</v>
      </c>
      <c r="E510" s="439" t="s">
        <v>17279</v>
      </c>
      <c r="F510" s="390"/>
      <c r="G510" s="390"/>
      <c r="H510" s="390"/>
      <c r="I510" s="390"/>
      <c r="J510" s="390"/>
      <c r="K510" s="390"/>
      <c r="L510" s="390"/>
      <c r="M510" s="390"/>
      <c r="N510" s="390"/>
      <c r="O510" s="390">
        <v>5</v>
      </c>
      <c r="P510" s="390"/>
      <c r="Q510" s="390"/>
      <c r="R510" s="390"/>
      <c r="S510" s="381"/>
      <c r="T510" s="381"/>
      <c r="U510" s="381"/>
      <c r="V510" s="381"/>
      <c r="W510" s="381"/>
      <c r="X510" s="381"/>
      <c r="Y510" s="381"/>
      <c r="Z510" s="381"/>
      <c r="AA510" s="381"/>
      <c r="AB510" s="439"/>
      <c r="AL510" s="26"/>
      <c r="AM510" s="26"/>
      <c r="AN510" s="26"/>
      <c r="AO510" s="26"/>
      <c r="AP510" s="26"/>
      <c r="AQ510" s="26"/>
    </row>
    <row r="511" spans="1:43" ht="18" customHeight="1">
      <c r="A511" s="514">
        <v>45963</v>
      </c>
      <c r="B511" s="578"/>
      <c r="C511" s="414" t="s">
        <v>18077</v>
      </c>
      <c r="D511" s="353" t="str">
        <f>+IFERROR(INDEX('Mã KH'!$C$2:$C$4988,MATCH('Vin Hà nội  tháng 02'!$C511,'Mã KH'!$A$2:$A$4988,0)),"")</f>
        <v>Số 28, ngõ 68 đường Cầu Giấy, Phường Quan Hoa, quận Cầu Giấy, Tp. Hà Nội</v>
      </c>
      <c r="E511" s="439">
        <v>4168559973</v>
      </c>
      <c r="F511" s="390"/>
      <c r="G511" s="390"/>
      <c r="H511" s="390"/>
      <c r="I511" s="390"/>
      <c r="J511" s="390"/>
      <c r="K511" s="390"/>
      <c r="L511" s="390"/>
      <c r="M511" s="390">
        <v>5</v>
      </c>
      <c r="N511" s="390"/>
      <c r="O511" s="390">
        <v>5</v>
      </c>
      <c r="P511" s="390"/>
      <c r="Q511" s="390"/>
      <c r="R511" s="390"/>
      <c r="S511" s="381">
        <v>5</v>
      </c>
      <c r="T511" s="381">
        <v>5</v>
      </c>
      <c r="U511" s="381"/>
      <c r="V511" s="381"/>
      <c r="W511" s="381"/>
      <c r="X511" s="381"/>
      <c r="Y511" s="381"/>
      <c r="Z511" s="381"/>
      <c r="AA511" s="381"/>
      <c r="AB511" s="439"/>
      <c r="AL511" s="26"/>
      <c r="AM511" s="26"/>
      <c r="AN511" s="26"/>
      <c r="AO511" s="26"/>
      <c r="AP511" s="26"/>
      <c r="AQ511" s="26"/>
    </row>
    <row r="512" spans="1:43" ht="18" customHeight="1">
      <c r="A512" s="514">
        <v>45963</v>
      </c>
      <c r="B512" s="578"/>
      <c r="C512" s="414" t="s">
        <v>18078</v>
      </c>
      <c r="D512" s="353" t="str">
        <f>+IFERROR(INDEX('Mã KH'!$C$2:$C$4988,MATCH('Vin Hà nội  tháng 02'!$C512,'Mã KH'!$A$2:$A$4988,0)),"")</f>
        <v>Số 1, TT Tổng Công ty Dược Việt Nam, tổ 1, phường Quan Hoa, quận Cầu Giấy, Hà Nội</v>
      </c>
      <c r="E512" s="439">
        <v>4168533567</v>
      </c>
      <c r="F512" s="390"/>
      <c r="G512" s="390"/>
      <c r="H512" s="390"/>
      <c r="I512" s="390"/>
      <c r="J512" s="390"/>
      <c r="K512" s="390"/>
      <c r="L512" s="390"/>
      <c r="M512" s="390">
        <v>15</v>
      </c>
      <c r="N512" s="390"/>
      <c r="O512" s="390">
        <v>10</v>
      </c>
      <c r="P512" s="390"/>
      <c r="Q512" s="390"/>
      <c r="R512" s="390"/>
      <c r="S512" s="381">
        <v>5</v>
      </c>
      <c r="T512" s="381">
        <v>5</v>
      </c>
      <c r="U512" s="381"/>
      <c r="V512" s="381"/>
      <c r="W512" s="381"/>
      <c r="X512" s="381"/>
      <c r="Y512" s="381"/>
      <c r="Z512" s="381"/>
      <c r="AA512" s="381"/>
      <c r="AB512" s="439"/>
      <c r="AL512" s="26"/>
      <c r="AM512" s="26"/>
      <c r="AN512" s="26"/>
      <c r="AO512" s="26"/>
      <c r="AP512" s="26"/>
      <c r="AQ512" s="26"/>
    </row>
    <row r="513" spans="1:43" ht="18" customHeight="1">
      <c r="A513" s="514">
        <v>45963</v>
      </c>
      <c r="B513" s="578"/>
      <c r="C513" s="414" t="s">
        <v>18079</v>
      </c>
      <c r="D513" s="353" t="str">
        <f>+IFERROR(INDEX('Mã KH'!$C$2:$C$4988,MATCH('Vin Hà nội  tháng 02'!$C513,'Mã KH'!$A$2:$A$4988,0)),"")</f>
        <v>Số 23-25 đường Nguyễn Khả Trạc, phường Mai Dịch, Quận Cầu Giấy, thành phố Hà Nội</v>
      </c>
      <c r="E513" s="439">
        <v>4168454293</v>
      </c>
      <c r="F513" s="390"/>
      <c r="G513" s="390"/>
      <c r="H513" s="390"/>
      <c r="I513" s="390"/>
      <c r="J513" s="390"/>
      <c r="K513" s="390"/>
      <c r="L513" s="390"/>
      <c r="M513" s="390">
        <v>5</v>
      </c>
      <c r="N513" s="390"/>
      <c r="O513" s="390">
        <v>5</v>
      </c>
      <c r="P513" s="390"/>
      <c r="Q513" s="390">
        <v>4</v>
      </c>
      <c r="R513" s="390"/>
      <c r="S513" s="381">
        <v>5</v>
      </c>
      <c r="T513" s="381">
        <v>5</v>
      </c>
      <c r="U513" s="381">
        <v>5</v>
      </c>
      <c r="V513" s="381"/>
      <c r="W513" s="381"/>
      <c r="X513" s="381"/>
      <c r="Y513" s="381">
        <v>5</v>
      </c>
      <c r="Z513" s="381"/>
      <c r="AA513" s="381"/>
      <c r="AB513" s="439"/>
      <c r="AL513" s="26"/>
      <c r="AM513" s="26"/>
      <c r="AN513" s="26"/>
      <c r="AO513" s="26"/>
      <c r="AP513" s="26"/>
      <c r="AQ513" s="26"/>
    </row>
    <row r="514" spans="1:43" ht="18" customHeight="1">
      <c r="A514" s="514">
        <v>45963</v>
      </c>
      <c r="B514" s="578"/>
      <c r="C514" s="414" t="s">
        <v>18080</v>
      </c>
      <c r="D514" s="353" t="str">
        <f>+IFERROR(INDEX('Mã KH'!$C$2:$C$4988,MATCH('Vin Hà nội  tháng 02'!$C514,'Mã KH'!$A$2:$A$4988,0)),"")</f>
        <v>01 nhà B1, khu tập thể Quân đội Mai Dịch, phường Mai Dịch, quận Cầu Giấy, HN</v>
      </c>
      <c r="E514" s="439">
        <v>4168434765</v>
      </c>
      <c r="F514" s="390"/>
      <c r="G514" s="390"/>
      <c r="H514" s="390"/>
      <c r="I514" s="390"/>
      <c r="J514" s="390"/>
      <c r="K514" s="390"/>
      <c r="L514" s="390"/>
      <c r="M514" s="390">
        <v>10</v>
      </c>
      <c r="N514" s="390"/>
      <c r="O514" s="390">
        <v>6</v>
      </c>
      <c r="P514" s="390"/>
      <c r="Q514" s="390"/>
      <c r="R514" s="390"/>
      <c r="S514" s="381">
        <v>5</v>
      </c>
      <c r="T514" s="381"/>
      <c r="U514" s="381"/>
      <c r="V514" s="381"/>
      <c r="W514" s="381"/>
      <c r="X514" s="381"/>
      <c r="Y514" s="381"/>
      <c r="Z514" s="381"/>
      <c r="AA514" s="381"/>
      <c r="AB514" s="439"/>
      <c r="AL514" s="26"/>
      <c r="AM514" s="26"/>
      <c r="AN514" s="26"/>
      <c r="AO514" s="26"/>
      <c r="AP514" s="26"/>
      <c r="AQ514" s="26"/>
    </row>
    <row r="515" spans="1:43" ht="18" customHeight="1">
      <c r="A515" s="514">
        <v>45963</v>
      </c>
      <c r="B515" s="578"/>
      <c r="C515" s="414" t="s">
        <v>18081</v>
      </c>
      <c r="D515" s="353" t="str">
        <f>+IFERROR(INDEX('Mã KH'!$C$2:$C$4988,MATCH('Vin Hà nội  tháng 02'!$C515,'Mã KH'!$A$2:$A$4988,0)),"")</f>
        <v>77 Trần Quốc Vượng, phường Dịch vọng Hậu, Cầu Giấy, Hà Nội</v>
      </c>
      <c r="E515" s="439">
        <v>4168517784</v>
      </c>
      <c r="F515" s="390"/>
      <c r="G515" s="390"/>
      <c r="H515" s="390"/>
      <c r="I515" s="390"/>
      <c r="J515" s="390"/>
      <c r="K515" s="390"/>
      <c r="L515" s="390"/>
      <c r="M515" s="390">
        <v>10</v>
      </c>
      <c r="N515" s="390"/>
      <c r="O515" s="390"/>
      <c r="P515" s="390"/>
      <c r="Q515" s="390"/>
      <c r="R515" s="390"/>
      <c r="S515" s="381"/>
      <c r="T515" s="381"/>
      <c r="U515" s="381"/>
      <c r="V515" s="381"/>
      <c r="W515" s="381"/>
      <c r="X515" s="381"/>
      <c r="Y515" s="381"/>
      <c r="Z515" s="381"/>
      <c r="AA515" s="381"/>
      <c r="AB515" s="439"/>
      <c r="AL515" s="26"/>
      <c r="AM515" s="26"/>
      <c r="AN515" s="26"/>
      <c r="AO515" s="26"/>
      <c r="AP515" s="26"/>
      <c r="AQ515" s="26"/>
    </row>
    <row r="516" spans="1:43" ht="18" customHeight="1">
      <c r="A516" s="514">
        <v>45963</v>
      </c>
      <c r="B516" s="578"/>
      <c r="C516" s="414" t="s">
        <v>17522</v>
      </c>
      <c r="D516" s="353" t="str">
        <f>+IFERROR(INDEX('Mã KH'!$C$2:$C$4988,MATCH('Vin Hà nội  tháng 02'!$C516,'Mã KH'!$A$2:$A$4988,0)),"")</f>
        <v>Tòa Nhà 28T Làng QT Thăng Long, Trần Đăng Ninh,  Quận Cầu Giấy, Hà Nội</v>
      </c>
      <c r="E516" s="439">
        <v>4168551386</v>
      </c>
      <c r="F516" s="390"/>
      <c r="G516" s="390"/>
      <c r="H516" s="390"/>
      <c r="I516" s="390"/>
      <c r="J516" s="390"/>
      <c r="K516" s="390">
        <v>8</v>
      </c>
      <c r="L516" s="390"/>
      <c r="M516" s="390">
        <v>15</v>
      </c>
      <c r="N516" s="390"/>
      <c r="O516" s="390">
        <v>15</v>
      </c>
      <c r="P516" s="390"/>
      <c r="Q516" s="390">
        <v>10</v>
      </c>
      <c r="R516" s="390"/>
      <c r="S516" s="381"/>
      <c r="T516" s="381"/>
      <c r="U516" s="381"/>
      <c r="V516" s="381"/>
      <c r="W516" s="381"/>
      <c r="X516" s="381"/>
      <c r="Y516" s="381"/>
      <c r="Z516" s="381">
        <v>10</v>
      </c>
      <c r="AA516" s="381"/>
      <c r="AB516" s="439"/>
      <c r="AL516" s="26"/>
      <c r="AM516" s="26"/>
      <c r="AN516" s="26"/>
      <c r="AO516" s="26"/>
      <c r="AP516" s="26"/>
      <c r="AQ516" s="26"/>
    </row>
    <row r="517" spans="1:43" ht="18" customHeight="1">
      <c r="A517" s="514">
        <v>45963</v>
      </c>
      <c r="B517" s="672" t="s">
        <v>17444</v>
      </c>
      <c r="C517" s="414" t="s">
        <v>7693</v>
      </c>
      <c r="D517" s="353" t="str">
        <f>+IFERROR(INDEX('Mã KH'!$C$2:$C$4988,MATCH('Vin Hà nội  tháng 02'!$C517,'Mã KH'!$A$2:$A$4988,0)),"")</f>
        <v>Tầng B1, TTTM Vincom Plaza Bắc Từ Liêm, CC Green Stars, 234 Phạm Văn Đồng,  Quận Bắc Từ Liêm, Hà Nội</v>
      </c>
      <c r="E517" s="439">
        <v>4168272294</v>
      </c>
      <c r="F517" s="390"/>
      <c r="G517" s="390"/>
      <c r="H517" s="390"/>
      <c r="I517" s="390"/>
      <c r="J517" s="390"/>
      <c r="K517" s="390">
        <v>5</v>
      </c>
      <c r="L517" s="390"/>
      <c r="M517" s="390">
        <v>10</v>
      </c>
      <c r="N517" s="390"/>
      <c r="O517" s="390">
        <v>15</v>
      </c>
      <c r="P517" s="390"/>
      <c r="Q517" s="390"/>
      <c r="R517" s="390"/>
      <c r="S517" s="381"/>
      <c r="T517" s="381">
        <v>5</v>
      </c>
      <c r="U517" s="381"/>
      <c r="V517" s="381"/>
      <c r="W517" s="381"/>
      <c r="X517" s="381"/>
      <c r="Y517" s="381"/>
      <c r="Z517" s="381"/>
      <c r="AA517" s="381"/>
      <c r="AB517" s="439"/>
      <c r="AL517" s="26"/>
      <c r="AM517" s="26"/>
      <c r="AN517" s="26"/>
      <c r="AO517" s="26"/>
      <c r="AP517" s="26"/>
      <c r="AQ517" s="26"/>
    </row>
    <row r="518" spans="1:43" ht="18" customHeight="1">
      <c r="A518" s="514">
        <v>45963</v>
      </c>
      <c r="B518" s="578"/>
      <c r="C518" s="414" t="s">
        <v>7693</v>
      </c>
      <c r="D518" s="353" t="str">
        <f>+IFERROR(INDEX('Mã KH'!$C$2:$C$4988,MATCH('Vin Hà nội  tháng 02'!$C518,'Mã KH'!$A$2:$A$4988,0)),"")</f>
        <v>Tầng B1, TTTM Vincom Plaza Bắc Từ Liêm, CC Green Stars, 234 Phạm Văn Đồng,  Quận Bắc Từ Liêm, Hà Nội</v>
      </c>
      <c r="E518" s="439">
        <v>4168554985</v>
      </c>
      <c r="F518" s="390"/>
      <c r="G518" s="390"/>
      <c r="H518" s="390"/>
      <c r="I518" s="390"/>
      <c r="J518" s="390"/>
      <c r="K518" s="390"/>
      <c r="L518" s="390"/>
      <c r="M518" s="390"/>
      <c r="N518" s="390"/>
      <c r="O518" s="390"/>
      <c r="P518" s="390"/>
      <c r="Q518" s="390"/>
      <c r="R518" s="390"/>
      <c r="S518" s="381"/>
      <c r="T518" s="381"/>
      <c r="U518" s="381">
        <v>6</v>
      </c>
      <c r="V518" s="381"/>
      <c r="W518" s="381">
        <v>6</v>
      </c>
      <c r="X518" s="381"/>
      <c r="Y518" s="381"/>
      <c r="Z518" s="381"/>
      <c r="AA518" s="381"/>
      <c r="AB518" s="439"/>
      <c r="AL518" s="26"/>
      <c r="AM518" s="26"/>
      <c r="AN518" s="26"/>
      <c r="AO518" s="26"/>
      <c r="AP518" s="26"/>
      <c r="AQ518" s="26"/>
    </row>
    <row r="519" spans="1:43" ht="18" customHeight="1">
      <c r="A519" s="514">
        <v>45963</v>
      </c>
      <c r="B519" s="578"/>
      <c r="C519" s="414" t="s">
        <v>18082</v>
      </c>
      <c r="D519" s="353" t="str">
        <f>+IFERROR(INDEX('Mã KH'!$C$2:$C$4988,MATCH('Vin Hà nội  tháng 02'!$C519,'Mã KH'!$A$2:$A$4988,0)),"")</f>
        <v>Lô 04, Tầng 1, nhà chung cư số CT1, 
phường Cổ Nhuế 2, quận Bắc Từ Liêm, HN</v>
      </c>
      <c r="E519" s="439">
        <v>4168403405</v>
      </c>
      <c r="F519" s="390"/>
      <c r="G519" s="390"/>
      <c r="H519" s="390"/>
      <c r="I519" s="390"/>
      <c r="J519" s="390"/>
      <c r="K519" s="390"/>
      <c r="L519" s="390"/>
      <c r="M519" s="390"/>
      <c r="N519" s="390"/>
      <c r="O519" s="390">
        <v>5</v>
      </c>
      <c r="P519" s="390"/>
      <c r="Q519" s="390">
        <v>5</v>
      </c>
      <c r="R519" s="390"/>
      <c r="S519" s="381"/>
      <c r="T519" s="381">
        <v>5</v>
      </c>
      <c r="U519" s="381">
        <v>5</v>
      </c>
      <c r="V519" s="381"/>
      <c r="W519" s="381"/>
      <c r="X519" s="381"/>
      <c r="Y519" s="381">
        <v>5</v>
      </c>
      <c r="Z519" s="381"/>
      <c r="AA519" s="381"/>
      <c r="AB519" s="439"/>
      <c r="AL519" s="26"/>
      <c r="AM519" s="26"/>
      <c r="AN519" s="26"/>
      <c r="AO519" s="26"/>
      <c r="AP519" s="26"/>
      <c r="AQ519" s="26"/>
    </row>
    <row r="520" spans="1:43" ht="18" customHeight="1">
      <c r="A520" s="514">
        <v>45963</v>
      </c>
      <c r="B520" s="578"/>
      <c r="C520" s="414" t="s">
        <v>18083</v>
      </c>
      <c r="D520" s="353" t="str">
        <f>+IFERROR(INDEX('Mã KH'!$C$2:$C$4988,MATCH('Vin Hà nội  tháng 02'!$C520,'Mã KH'!$A$2:$A$4988,0)),"")</f>
        <v>Số 2 Kỳ Vũ, Phường Thượng Cát, Quận Bắc Từ Liêm, TP.Hà Nội</v>
      </c>
      <c r="E520" s="439">
        <v>4168472402</v>
      </c>
      <c r="F520" s="390"/>
      <c r="G520" s="390"/>
      <c r="H520" s="390"/>
      <c r="I520" s="390"/>
      <c r="J520" s="390"/>
      <c r="K520" s="390"/>
      <c r="L520" s="390"/>
      <c r="M520" s="390">
        <v>10</v>
      </c>
      <c r="N520" s="390"/>
      <c r="O520" s="390">
        <v>10</v>
      </c>
      <c r="P520" s="390"/>
      <c r="Q520" s="390"/>
      <c r="R520" s="390"/>
      <c r="S520" s="381">
        <v>6</v>
      </c>
      <c r="T520" s="381">
        <v>6</v>
      </c>
      <c r="U520" s="381">
        <v>6</v>
      </c>
      <c r="V520" s="381"/>
      <c r="W520" s="381"/>
      <c r="X520" s="381"/>
      <c r="Y520" s="381"/>
      <c r="Z520" s="381"/>
      <c r="AA520" s="381"/>
      <c r="AB520" s="439"/>
      <c r="AL520" s="26"/>
      <c r="AM520" s="26"/>
      <c r="AN520" s="26"/>
      <c r="AO520" s="26"/>
      <c r="AP520" s="26"/>
      <c r="AQ520" s="26"/>
    </row>
    <row r="521" spans="1:43" ht="18" customHeight="1">
      <c r="A521" s="514">
        <v>45963</v>
      </c>
      <c r="B521" s="578"/>
      <c r="C521" s="414" t="s">
        <v>9744</v>
      </c>
      <c r="D521" s="353" t="str">
        <f>+IFERROR(INDEX('Mã KH'!$C$2:$C$4988,MATCH('Vin Hà nội  tháng 02'!$C521,'Mã KH'!$A$2:$A$4988,0)),"")</f>
        <v>Số 7 Ngõ 12 Đường Phú Minh, Phường Minh Khai, Quận Bắc Từ Liêm, HN</v>
      </c>
      <c r="E521" s="439" t="s">
        <v>17279</v>
      </c>
      <c r="F521" s="390"/>
      <c r="G521" s="390"/>
      <c r="H521" s="390"/>
      <c r="I521" s="390"/>
      <c r="J521" s="390"/>
      <c r="K521" s="390"/>
      <c r="L521" s="390"/>
      <c r="M521" s="390"/>
      <c r="N521" s="390"/>
      <c r="O521" s="390">
        <v>5</v>
      </c>
      <c r="P521" s="390"/>
      <c r="Q521" s="390"/>
      <c r="R521" s="390"/>
      <c r="S521" s="381"/>
      <c r="T521" s="381"/>
      <c r="U521" s="381"/>
      <c r="V521" s="381"/>
      <c r="W521" s="381"/>
      <c r="X521" s="381"/>
      <c r="Y521" s="381"/>
      <c r="Z521" s="381"/>
      <c r="AA521" s="381"/>
      <c r="AB521" s="439"/>
      <c r="AL521" s="26"/>
      <c r="AM521" s="26"/>
      <c r="AN521" s="26"/>
      <c r="AO521" s="26"/>
      <c r="AP521" s="26"/>
      <c r="AQ521" s="26"/>
    </row>
    <row r="522" spans="1:43" ht="18" customHeight="1">
      <c r="A522" s="514">
        <v>45963</v>
      </c>
      <c r="B522" s="578"/>
      <c r="C522" s="414" t="s">
        <v>8073</v>
      </c>
      <c r="D522" s="353" t="str">
        <f>+IFERROR(INDEX('Mã KH'!$C$2:$C$4988,MATCH('Vin Hà nội  tháng 02'!$C522,'Mã KH'!$A$2:$A$4988,0)),"")</f>
        <v>Số 116-118 đường Cầu Diễn, phường Phúc Diễn, quận Bắc Từ Liêm, HN</v>
      </c>
      <c r="E522" s="439" t="s">
        <v>17279</v>
      </c>
      <c r="F522" s="390"/>
      <c r="G522" s="390"/>
      <c r="H522" s="390"/>
      <c r="I522" s="390"/>
      <c r="J522" s="390"/>
      <c r="K522" s="390"/>
      <c r="L522" s="390"/>
      <c r="M522" s="390"/>
      <c r="N522" s="390"/>
      <c r="O522" s="390">
        <v>10</v>
      </c>
      <c r="P522" s="390"/>
      <c r="Q522" s="390"/>
      <c r="R522" s="390"/>
      <c r="S522" s="381"/>
      <c r="T522" s="381"/>
      <c r="U522" s="381"/>
      <c r="V522" s="381"/>
      <c r="W522" s="381"/>
      <c r="X522" s="381"/>
      <c r="Y522" s="381"/>
      <c r="Z522" s="381"/>
      <c r="AA522" s="381"/>
      <c r="AB522" s="439"/>
      <c r="AL522" s="26"/>
      <c r="AM522" s="26"/>
      <c r="AN522" s="26"/>
      <c r="AO522" s="26"/>
      <c r="AP522" s="26"/>
      <c r="AQ522" s="26"/>
    </row>
    <row r="523" spans="1:43" ht="18" customHeight="1">
      <c r="A523" s="514">
        <v>45963</v>
      </c>
      <c r="B523" s="578"/>
      <c r="C523" s="414" t="s">
        <v>8381</v>
      </c>
      <c r="D523" s="353" t="str">
        <f>+IFERROR(INDEX('Mã KH'!$C$2:$C$4988,MATCH('Vin Hà nội  tháng 02'!$C523,'Mã KH'!$A$2:$A$4988,0)),"")</f>
        <v>Số 44-46 Kiều Mai, phường Phúc Diễn, quận Bắc Từ Liêm, HN</v>
      </c>
      <c r="E523" s="439">
        <v>4168494849</v>
      </c>
      <c r="F523" s="390"/>
      <c r="G523" s="390"/>
      <c r="H523" s="390"/>
      <c r="I523" s="390"/>
      <c r="J523" s="390"/>
      <c r="K523" s="390"/>
      <c r="L523" s="390"/>
      <c r="M523" s="390">
        <v>15</v>
      </c>
      <c r="N523" s="390"/>
      <c r="O523" s="390">
        <v>15</v>
      </c>
      <c r="P523" s="390"/>
      <c r="Q523" s="390"/>
      <c r="R523" s="390"/>
      <c r="S523" s="381">
        <v>10</v>
      </c>
      <c r="T523" s="381"/>
      <c r="U523" s="381"/>
      <c r="V523" s="381"/>
      <c r="W523" s="381"/>
      <c r="X523" s="381"/>
      <c r="Y523" s="381">
        <v>10</v>
      </c>
      <c r="Z523" s="381"/>
      <c r="AA523" s="381"/>
      <c r="AB523" s="439"/>
      <c r="AL523" s="26"/>
      <c r="AM523" s="26"/>
      <c r="AN523" s="26"/>
      <c r="AO523" s="26"/>
      <c r="AP523" s="26"/>
      <c r="AQ523" s="26"/>
    </row>
    <row r="524" spans="1:43" ht="18" customHeight="1">
      <c r="A524" s="514">
        <v>45963</v>
      </c>
      <c r="B524" s="578"/>
      <c r="C524" s="414" t="s">
        <v>7822</v>
      </c>
      <c r="D524" s="353" t="str">
        <f>+IFERROR(INDEX('Mã KH'!$C$2:$C$4988,MATCH('Vin Hà nội  tháng 02'!$C524,'Mã KH'!$A$2:$A$4988,0)),"")</f>
        <v>Số 138 Phú Diễn, phường Phú Diễn, Quận Bắc Từ Liêm, Hà Nội</v>
      </c>
      <c r="E524" s="439" t="s">
        <v>17279</v>
      </c>
      <c r="F524" s="390"/>
      <c r="G524" s="390"/>
      <c r="H524" s="390"/>
      <c r="I524" s="390"/>
      <c r="J524" s="390"/>
      <c r="K524" s="390"/>
      <c r="L524" s="390"/>
      <c r="M524" s="390">
        <v>10</v>
      </c>
      <c r="N524" s="390"/>
      <c r="O524" s="390"/>
      <c r="P524" s="390"/>
      <c r="Q524" s="390"/>
      <c r="R524" s="390"/>
      <c r="S524" s="381"/>
      <c r="T524" s="381"/>
      <c r="U524" s="381"/>
      <c r="V524" s="381"/>
      <c r="W524" s="381"/>
      <c r="X524" s="381"/>
      <c r="Y524" s="381">
        <v>5</v>
      </c>
      <c r="Z524" s="381"/>
      <c r="AA524" s="381"/>
      <c r="AB524" s="439"/>
      <c r="AL524" s="26"/>
      <c r="AM524" s="26"/>
      <c r="AN524" s="26"/>
      <c r="AO524" s="26"/>
      <c r="AP524" s="26"/>
      <c r="AQ524" s="26"/>
    </row>
    <row r="525" spans="1:43" ht="18" customHeight="1">
      <c r="A525" s="514">
        <v>45963</v>
      </c>
      <c r="B525" s="578"/>
      <c r="C525" s="414" t="s">
        <v>8504</v>
      </c>
      <c r="D525" s="353" t="str">
        <f>+IFERROR(INDEX('Mã KH'!$C$2:$C$4988,MATCH('Vin Hà nội  tháng 02'!$C525,'Mã KH'!$A$2:$A$4988,0)),"")</f>
        <v>Tầng 1,tòa nhà 2A, số 136 Hồ Tùng Mậu, phường Phú Diễn, quận Bắc Từ Liêm, Hà Nội</v>
      </c>
      <c r="E525" s="439" t="s">
        <v>17279</v>
      </c>
      <c r="F525" s="390"/>
      <c r="G525" s="390"/>
      <c r="H525" s="390"/>
      <c r="I525" s="390"/>
      <c r="J525" s="390"/>
      <c r="K525" s="390"/>
      <c r="L525" s="390"/>
      <c r="M525" s="390"/>
      <c r="N525" s="390"/>
      <c r="O525" s="390">
        <v>10</v>
      </c>
      <c r="P525" s="390"/>
      <c r="Q525" s="390"/>
      <c r="R525" s="390"/>
      <c r="S525" s="381"/>
      <c r="T525" s="381"/>
      <c r="U525" s="381"/>
      <c r="V525" s="381"/>
      <c r="W525" s="381"/>
      <c r="X525" s="381"/>
      <c r="Y525" s="381"/>
      <c r="Z525" s="381"/>
      <c r="AA525" s="381"/>
      <c r="AB525" s="439"/>
      <c r="AL525" s="26"/>
      <c r="AM525" s="26"/>
      <c r="AN525" s="26"/>
      <c r="AO525" s="26"/>
      <c r="AP525" s="26"/>
      <c r="AQ525" s="26"/>
    </row>
    <row r="526" spans="1:43" ht="18" customHeight="1">
      <c r="A526" s="514">
        <v>45963</v>
      </c>
      <c r="B526" s="578"/>
      <c r="C526" s="414" t="s">
        <v>18084</v>
      </c>
      <c r="D526" s="353" t="str">
        <f>+IFERROR(INDEX('Mã KH'!$C$2:$C$4988,MATCH('Vin Hà nội  tháng 02'!$C526,'Mã KH'!$A$2:$A$4988,0)),"")</f>
        <v>Tầng 1, tòa nhà CT2B, phường Cổ Nhuế 1, quận Bắc Từ Liêm, Hà Nội</v>
      </c>
      <c r="E526" s="439">
        <v>4168422250</v>
      </c>
      <c r="F526" s="390"/>
      <c r="G526" s="390"/>
      <c r="H526" s="390"/>
      <c r="I526" s="390"/>
      <c r="J526" s="390"/>
      <c r="K526" s="390"/>
      <c r="L526" s="390"/>
      <c r="M526" s="390">
        <v>5</v>
      </c>
      <c r="N526" s="390"/>
      <c r="O526" s="390">
        <v>10</v>
      </c>
      <c r="P526" s="390"/>
      <c r="Q526" s="390"/>
      <c r="R526" s="390"/>
      <c r="S526" s="381"/>
      <c r="T526" s="381">
        <v>5</v>
      </c>
      <c r="U526" s="381">
        <v>3</v>
      </c>
      <c r="V526" s="381"/>
      <c r="W526" s="381"/>
      <c r="X526" s="381"/>
      <c r="Y526" s="381"/>
      <c r="Z526" s="381"/>
      <c r="AA526" s="381"/>
      <c r="AB526" s="439"/>
      <c r="AL526" s="26"/>
      <c r="AM526" s="26"/>
      <c r="AN526" s="26"/>
      <c r="AO526" s="26"/>
      <c r="AP526" s="26"/>
      <c r="AQ526" s="26"/>
    </row>
    <row r="527" spans="1:43" ht="18" customHeight="1">
      <c r="A527" s="514">
        <v>45963</v>
      </c>
      <c r="B527" s="578"/>
      <c r="C527" s="414" t="s">
        <v>17445</v>
      </c>
      <c r="D527" s="353" t="str">
        <f>+IFERROR(INDEX('Mã KH'!$C$2:$C$4988,MATCH('Vin Hà nội  tháng 02'!$C527,'Mã KH'!$A$2:$A$4988,0)),"")</f>
        <v>314 Trần Cung, Phường Cổ Nhuế 1, Quận Bắc Từ Liêm, Hà Nội</v>
      </c>
      <c r="E527" s="439">
        <v>4168523450</v>
      </c>
      <c r="F527" s="390"/>
      <c r="G527" s="390"/>
      <c r="H527" s="390"/>
      <c r="I527" s="390"/>
      <c r="J527" s="390"/>
      <c r="K527" s="390"/>
      <c r="L527" s="390"/>
      <c r="M527" s="390">
        <v>8</v>
      </c>
      <c r="N527" s="390"/>
      <c r="O527" s="390">
        <v>6</v>
      </c>
      <c r="P527" s="390"/>
      <c r="Q527" s="390">
        <v>6</v>
      </c>
      <c r="R527" s="390"/>
      <c r="S527" s="381"/>
      <c r="T527" s="381"/>
      <c r="U527" s="381"/>
      <c r="V527" s="381"/>
      <c r="W527" s="381"/>
      <c r="X527" s="381"/>
      <c r="Y527" s="381">
        <v>6</v>
      </c>
      <c r="Z527" s="381"/>
      <c r="AA527" s="381"/>
      <c r="AB527" s="439"/>
      <c r="AL527" s="26"/>
      <c r="AM527" s="26"/>
      <c r="AN527" s="26"/>
      <c r="AO527" s="26"/>
      <c r="AP527" s="26"/>
      <c r="AQ527" s="26"/>
    </row>
    <row r="528" spans="1:43" ht="18" customHeight="1">
      <c r="A528" s="514">
        <v>45963</v>
      </c>
      <c r="B528" s="578"/>
      <c r="C528" s="414" t="s">
        <v>8301</v>
      </c>
      <c r="D528" s="353" t="str">
        <f>+IFERROR(INDEX('Mã KH'!$C$2:$C$4988,MATCH('Vin Hà nội  tháng 02'!$C528,'Mã KH'!$A$2:$A$4988,0)),"")</f>
        <v>Tầng 1, tòa N04-T1, lô N04B, Khu Đoàn Ngoại Giao tại Hà Nội, 
đường Nguyễn Văn Huyên kéo dài, phường Xuân Đỉnh, quận Bắc Từ Liêm, HN</v>
      </c>
      <c r="E528" s="439">
        <v>4168434873</v>
      </c>
      <c r="F528" s="390"/>
      <c r="G528" s="390"/>
      <c r="H528" s="390"/>
      <c r="I528" s="390"/>
      <c r="J528" s="390"/>
      <c r="K528" s="390"/>
      <c r="L528" s="390"/>
      <c r="M528" s="390">
        <v>5</v>
      </c>
      <c r="N528" s="390"/>
      <c r="O528" s="390">
        <v>5</v>
      </c>
      <c r="P528" s="390"/>
      <c r="Q528" s="390"/>
      <c r="R528" s="390"/>
      <c r="S528" s="381"/>
      <c r="T528" s="381">
        <v>5</v>
      </c>
      <c r="U528" s="381">
        <v>5</v>
      </c>
      <c r="V528" s="381"/>
      <c r="W528" s="381"/>
      <c r="X528" s="381"/>
      <c r="Y528" s="381">
        <v>3</v>
      </c>
      <c r="Z528" s="381"/>
      <c r="AA528" s="381"/>
      <c r="AB528" s="439"/>
      <c r="AL528" s="26"/>
      <c r="AM528" s="26"/>
      <c r="AN528" s="26"/>
      <c r="AO528" s="26"/>
      <c r="AP528" s="26"/>
      <c r="AQ528" s="26"/>
    </row>
    <row r="529" spans="1:43" ht="18" customHeight="1">
      <c r="A529" s="514">
        <v>45963</v>
      </c>
      <c r="B529" s="578"/>
      <c r="C529" s="414" t="s">
        <v>8133</v>
      </c>
      <c r="D529" s="353" t="str">
        <f>+IFERROR(INDEX('Mã KH'!$C$2:$C$4988,MATCH('Vin Hà nội  tháng 02'!$C529,'Mã KH'!$A$2:$A$4988,0)),"")</f>
        <v>Số 24 ngõ 1 phố Đỗ Nhuận, phường Xuân Đỉnh, quận Bắc Từ Liêm, HN</v>
      </c>
      <c r="E529" s="439">
        <v>4168511691</v>
      </c>
      <c r="F529" s="390"/>
      <c r="G529" s="390"/>
      <c r="H529" s="390"/>
      <c r="I529" s="390"/>
      <c r="J529" s="390"/>
      <c r="K529" s="390"/>
      <c r="L529" s="390"/>
      <c r="M529" s="390"/>
      <c r="N529" s="390"/>
      <c r="O529" s="390">
        <v>10</v>
      </c>
      <c r="P529" s="390"/>
      <c r="Q529" s="390"/>
      <c r="R529" s="390"/>
      <c r="S529" s="381">
        <v>8</v>
      </c>
      <c r="T529" s="381">
        <v>5</v>
      </c>
      <c r="U529" s="381">
        <v>5</v>
      </c>
      <c r="V529" s="381"/>
      <c r="W529" s="381"/>
      <c r="X529" s="381"/>
      <c r="Y529" s="381"/>
      <c r="Z529" s="381"/>
      <c r="AA529" s="381"/>
      <c r="AB529" s="439"/>
      <c r="AL529" s="26"/>
      <c r="AM529" s="26"/>
      <c r="AN529" s="26"/>
      <c r="AO529" s="26"/>
      <c r="AP529" s="26"/>
      <c r="AQ529" s="26"/>
    </row>
    <row r="530" spans="1:43" ht="18" customHeight="1">
      <c r="A530" s="514">
        <v>45963</v>
      </c>
      <c r="B530" s="578"/>
      <c r="C530" s="414" t="s">
        <v>9233</v>
      </c>
      <c r="D530" s="353" t="str">
        <f>+IFERROR(INDEX('Mã KH'!$C$2:$C$4988,MATCH('Vin Hà nội  tháng 02'!$C530,'Mã KH'!$A$2:$A$4988,0)),"")</f>
        <v>Tầng 1, tòa nhà C2 thuộc Dự án Khu nhà ở Xuân Đỉnh, phường Xuân Đỉnh, Quận Bắc Từ Liêm, Hà Nội</v>
      </c>
      <c r="E530" s="439" t="s">
        <v>17279</v>
      </c>
      <c r="F530" s="390"/>
      <c r="G530" s="390"/>
      <c r="H530" s="390"/>
      <c r="I530" s="390"/>
      <c r="J530" s="390"/>
      <c r="K530" s="390"/>
      <c r="L530" s="390"/>
      <c r="M530" s="390"/>
      <c r="N530" s="390"/>
      <c r="O530" s="390">
        <v>10</v>
      </c>
      <c r="P530" s="390"/>
      <c r="Q530" s="390"/>
      <c r="R530" s="390"/>
      <c r="S530" s="381"/>
      <c r="T530" s="381"/>
      <c r="U530" s="381"/>
      <c r="V530" s="381"/>
      <c r="W530" s="381"/>
      <c r="X530" s="381"/>
      <c r="Y530" s="381"/>
      <c r="Z530" s="381"/>
      <c r="AA530" s="381"/>
      <c r="AB530" s="439"/>
      <c r="AL530" s="26"/>
      <c r="AM530" s="26"/>
      <c r="AN530" s="26"/>
      <c r="AO530" s="26"/>
      <c r="AP530" s="26"/>
      <c r="AQ530" s="26"/>
    </row>
    <row r="531" spans="1:43" ht="18" customHeight="1">
      <c r="A531" s="514">
        <v>45963</v>
      </c>
      <c r="B531" s="578"/>
      <c r="C531" s="414" t="s">
        <v>17482</v>
      </c>
      <c r="D531" s="353" t="str">
        <f>+IFERROR(INDEX('Mã KH'!$C$2:$C$4988,MATCH('Vin Hà nội  tháng 02'!$C531,'Mã KH'!$A$2:$A$4988,0)),"")</f>
        <v>Số 191 Xuân Đỉnh, phường Xuân Đỉnh, Quận Bắc Từ Liêm, thành phố Hà Nội</v>
      </c>
      <c r="E531" s="439">
        <v>4168421675</v>
      </c>
      <c r="F531" s="390"/>
      <c r="G531" s="390"/>
      <c r="H531" s="390"/>
      <c r="I531" s="390"/>
      <c r="J531" s="390"/>
      <c r="K531" s="390"/>
      <c r="L531" s="390"/>
      <c r="M531" s="390">
        <v>5</v>
      </c>
      <c r="N531" s="390"/>
      <c r="O531" s="390">
        <v>10</v>
      </c>
      <c r="P531" s="390"/>
      <c r="Q531" s="390"/>
      <c r="R531" s="390"/>
      <c r="S531" s="381">
        <v>5</v>
      </c>
      <c r="T531" s="381">
        <v>5</v>
      </c>
      <c r="U531" s="381"/>
      <c r="V531" s="381"/>
      <c r="W531" s="381"/>
      <c r="X531" s="381"/>
      <c r="Y531" s="381"/>
      <c r="Z531" s="381"/>
      <c r="AA531" s="381"/>
      <c r="AB531" s="439"/>
      <c r="AL531" s="26"/>
      <c r="AM531" s="26"/>
      <c r="AN531" s="26"/>
      <c r="AO531" s="26"/>
      <c r="AP531" s="26"/>
      <c r="AQ531" s="26"/>
    </row>
    <row r="532" spans="1:43" ht="18" customHeight="1">
      <c r="A532" s="514">
        <v>45963</v>
      </c>
      <c r="B532" s="578"/>
      <c r="C532" s="414" t="s">
        <v>8569</v>
      </c>
      <c r="D532" s="353" t="str">
        <f>+IFERROR(INDEX('Mã KH'!$C$2:$C$4988,MATCH('Vin Hà nội  tháng 02'!$C532,'Mã KH'!$A$2:$A$4988,0)),"")</f>
        <v>Số 492 Xuân Đỉnh, TDP 4 Cáo ĐỈnh phường Xuân Đỉnh, Quận Bắc Từ Liêm, Hà Nội</v>
      </c>
      <c r="E532" s="439">
        <v>4168368559</v>
      </c>
      <c r="F532" s="390"/>
      <c r="G532" s="390"/>
      <c r="H532" s="390"/>
      <c r="I532" s="390"/>
      <c r="J532" s="390"/>
      <c r="K532" s="390"/>
      <c r="L532" s="390"/>
      <c r="M532" s="390">
        <v>10</v>
      </c>
      <c r="N532" s="390"/>
      <c r="O532" s="390">
        <v>15</v>
      </c>
      <c r="P532" s="390"/>
      <c r="Q532" s="390"/>
      <c r="R532" s="390"/>
      <c r="S532" s="381">
        <v>8</v>
      </c>
      <c r="T532" s="381">
        <v>5</v>
      </c>
      <c r="U532" s="381">
        <v>5</v>
      </c>
      <c r="V532" s="381"/>
      <c r="W532" s="381"/>
      <c r="X532" s="381"/>
      <c r="Y532" s="381"/>
      <c r="Z532" s="381"/>
      <c r="AA532" s="381"/>
      <c r="AB532" s="439"/>
      <c r="AL532" s="26"/>
      <c r="AM532" s="26"/>
      <c r="AN532" s="26"/>
      <c r="AO532" s="26"/>
      <c r="AP532" s="26"/>
      <c r="AQ532" s="26"/>
    </row>
    <row r="533" spans="1:43" ht="18" customHeight="1">
      <c r="A533" s="514">
        <v>45963</v>
      </c>
      <c r="B533" s="578"/>
      <c r="C533" s="414" t="s">
        <v>17446</v>
      </c>
      <c r="D533" s="353" t="str">
        <f>+IFERROR(INDEX('Mã KH'!$C$2:$C$4988,MATCH('Vin Hà nội  tháng 02'!$C533,'Mã KH'!$A$2:$A$4988,0)),"")</f>
        <v>SHA-110 Tầng 1 Tòa nhà A2, Khu đô thị Nam Thăng Long, Phường Đông Ngạc, Quận Bắc Từ Liêm, HN</v>
      </c>
      <c r="E533" s="439" t="s">
        <v>17279</v>
      </c>
      <c r="F533" s="390"/>
      <c r="G533" s="390"/>
      <c r="H533" s="390"/>
      <c r="I533" s="390"/>
      <c r="J533" s="390"/>
      <c r="K533" s="390"/>
      <c r="L533" s="390"/>
      <c r="M533" s="390"/>
      <c r="N533" s="390"/>
      <c r="O533" s="390">
        <v>10</v>
      </c>
      <c r="P533" s="390"/>
      <c r="Q533" s="390"/>
      <c r="R533" s="390"/>
      <c r="S533" s="381"/>
      <c r="T533" s="381"/>
      <c r="U533" s="381"/>
      <c r="V533" s="381"/>
      <c r="W533" s="381"/>
      <c r="X533" s="381"/>
      <c r="Y533" s="381"/>
      <c r="Z533" s="381"/>
      <c r="AA533" s="381"/>
      <c r="AB533" s="439"/>
      <c r="AL533" s="26"/>
      <c r="AM533" s="26"/>
      <c r="AN533" s="26"/>
      <c r="AO533" s="26"/>
      <c r="AP533" s="26"/>
      <c r="AQ533" s="26"/>
    </row>
    <row r="534" spans="1:43" ht="18" customHeight="1">
      <c r="A534" s="514">
        <v>45963</v>
      </c>
      <c r="B534" s="578"/>
      <c r="C534" s="414" t="s">
        <v>17447</v>
      </c>
      <c r="D534" s="353" t="str">
        <f>+IFERROR(INDEX('Mã KH'!$C$2:$C$4988,MATCH('Vin Hà nội  tháng 02'!$C534,'Mã KH'!$A$2:$A$4988,0)),"")</f>
        <v>Số 5 phố Nhật Tảo, phường Đông Ngạc, quận Bắc Từ Liêm, Hà Nội</v>
      </c>
      <c r="E534" s="439" t="s">
        <v>17279</v>
      </c>
      <c r="F534" s="390"/>
      <c r="G534" s="390"/>
      <c r="H534" s="390"/>
      <c r="I534" s="390"/>
      <c r="J534" s="390"/>
      <c r="K534" s="390"/>
      <c r="L534" s="390"/>
      <c r="M534" s="390"/>
      <c r="N534" s="390"/>
      <c r="O534" s="390">
        <v>7</v>
      </c>
      <c r="P534" s="390"/>
      <c r="Q534" s="390"/>
      <c r="R534" s="390"/>
      <c r="S534" s="381"/>
      <c r="T534" s="381"/>
      <c r="U534" s="381"/>
      <c r="V534" s="381"/>
      <c r="W534" s="381"/>
      <c r="X534" s="381"/>
      <c r="Y534" s="381"/>
      <c r="Z534" s="381"/>
      <c r="AA534" s="381"/>
      <c r="AB534" s="439"/>
      <c r="AL534" s="26"/>
      <c r="AM534" s="26"/>
      <c r="AN534" s="26"/>
      <c r="AO534" s="26"/>
      <c r="AP534" s="26"/>
      <c r="AQ534" s="26"/>
    </row>
    <row r="535" spans="1:43" ht="18" customHeight="1">
      <c r="A535" s="514">
        <v>45963</v>
      </c>
      <c r="B535" s="578"/>
      <c r="C535" s="414" t="s">
        <v>9392</v>
      </c>
      <c r="D535" s="353" t="str">
        <f>+IFERROR(INDEX('Mã KH'!$C$2:$C$4988,MATCH('Vin Hà nội  tháng 02'!$C535,'Mã KH'!$A$2:$A$4988,0)),"")</f>
        <v>DVTM-15, tầng 1 đến tầng 2 thuộc Tò tại Ô đất B11-HH2, Bắc Cổ Nhuế-Chèm P.Đông Ngạc, Q.Bắc Từ Liêm, HN</v>
      </c>
      <c r="E535" s="439" t="s">
        <v>17279</v>
      </c>
      <c r="F535" s="390"/>
      <c r="G535" s="390"/>
      <c r="H535" s="390"/>
      <c r="I535" s="390"/>
      <c r="J535" s="390"/>
      <c r="K535" s="390"/>
      <c r="L535" s="390"/>
      <c r="M535" s="390"/>
      <c r="N535" s="390"/>
      <c r="O535" s="390">
        <v>10</v>
      </c>
      <c r="P535" s="390"/>
      <c r="Q535" s="390"/>
      <c r="R535" s="390"/>
      <c r="S535" s="381"/>
      <c r="T535" s="381"/>
      <c r="U535" s="381"/>
      <c r="V535" s="381"/>
      <c r="W535" s="381"/>
      <c r="X535" s="381"/>
      <c r="Y535" s="381"/>
      <c r="Z535" s="381"/>
      <c r="AA535" s="381"/>
      <c r="AB535" s="439"/>
      <c r="AL535" s="26"/>
      <c r="AM535" s="26"/>
      <c r="AN535" s="26"/>
      <c r="AO535" s="26"/>
      <c r="AP535" s="26"/>
      <c r="AQ535" s="26"/>
    </row>
    <row r="536" spans="1:43" ht="18" customHeight="1">
      <c r="A536" s="514">
        <v>45963</v>
      </c>
      <c r="B536" s="578"/>
      <c r="C536" s="414" t="s">
        <v>7782</v>
      </c>
      <c r="D536" s="353" t="str">
        <f>+IFERROR(INDEX('Mã KH'!$C$2:$C$4988,MATCH('Vin Hà nội  tháng 02'!$C536,'Mã KH'!$A$2:$A$4988,0)),"")</f>
        <v>Tầng 1, tòa E4, khu nhà ở xã hội Ecohome 1, khu đô thị Bắc Cổ Nhuế - Chèm, 
phường Đông Ngạc, quận Bắc Từ Liêm, HN</v>
      </c>
      <c r="E536" s="439" t="s">
        <v>17279</v>
      </c>
      <c r="F536" s="390"/>
      <c r="G536" s="390"/>
      <c r="H536" s="390"/>
      <c r="I536" s="390"/>
      <c r="J536" s="390"/>
      <c r="K536" s="390"/>
      <c r="L536" s="390"/>
      <c r="M536" s="390">
        <v>2</v>
      </c>
      <c r="N536" s="390"/>
      <c r="O536" s="390">
        <v>14</v>
      </c>
      <c r="P536" s="390"/>
      <c r="Q536" s="390"/>
      <c r="R536" s="390"/>
      <c r="S536" s="381"/>
      <c r="T536" s="381"/>
      <c r="U536" s="381"/>
      <c r="V536" s="381"/>
      <c r="W536" s="381"/>
      <c r="X536" s="381"/>
      <c r="Y536" s="381"/>
      <c r="Z536" s="381"/>
      <c r="AA536" s="381"/>
      <c r="AB536" s="439"/>
      <c r="AL536" s="26"/>
      <c r="AM536" s="26"/>
      <c r="AN536" s="26"/>
      <c r="AO536" s="26"/>
      <c r="AP536" s="26"/>
      <c r="AQ536" s="26"/>
    </row>
    <row r="537" spans="1:43" ht="18" customHeight="1">
      <c r="A537" s="514">
        <v>45963</v>
      </c>
      <c r="B537" s="578"/>
      <c r="C537" s="414" t="s">
        <v>8548</v>
      </c>
      <c r="D537" s="353" t="str">
        <f>+IFERROR(INDEX('Mã KH'!$C$2:$C$4988,MATCH('Vin Hà nội  tháng 02'!$C537,'Mã KH'!$A$2:$A$4988,0)),"")</f>
        <v>36 Đức Thắng, phường Đức Thắng, quận Bắc Từ Liêm, Hà Nội</v>
      </c>
      <c r="E537" s="439">
        <v>4168280610</v>
      </c>
      <c r="F537" s="390"/>
      <c r="G537" s="390"/>
      <c r="H537" s="390"/>
      <c r="I537" s="390"/>
      <c r="J537" s="390"/>
      <c r="K537" s="390"/>
      <c r="L537" s="390"/>
      <c r="M537" s="390"/>
      <c r="N537" s="390"/>
      <c r="O537" s="390">
        <v>15</v>
      </c>
      <c r="P537" s="390"/>
      <c r="Q537" s="390"/>
      <c r="R537" s="390"/>
      <c r="S537" s="381"/>
      <c r="T537" s="381"/>
      <c r="U537" s="381"/>
      <c r="V537" s="381"/>
      <c r="W537" s="381"/>
      <c r="X537" s="381"/>
      <c r="Y537" s="381"/>
      <c r="Z537" s="381"/>
      <c r="AA537" s="381"/>
      <c r="AB537" s="439"/>
      <c r="AL537" s="26"/>
      <c r="AM537" s="26"/>
      <c r="AN537" s="26"/>
      <c r="AO537" s="26"/>
      <c r="AP537" s="26"/>
      <c r="AQ537" s="26"/>
    </row>
    <row r="538" spans="1:43" ht="18" customHeight="1">
      <c r="A538" s="514">
        <v>45963</v>
      </c>
      <c r="B538" s="578"/>
      <c r="C538" s="414" t="s">
        <v>8458</v>
      </c>
      <c r="D538" s="353" t="str">
        <f>+IFERROR(INDEX('Mã KH'!$C$2:$C$4988,MATCH('Vin Hà nội  tháng 02'!$C538,'Mã KH'!$A$2:$A$4988,0)),"")</f>
        <v>TDP Viên 5, phường Cổ Nhuế 2, quận Bắc Từ Liêm, HN</v>
      </c>
      <c r="E538" s="439">
        <v>4168535809</v>
      </c>
      <c r="F538" s="390"/>
      <c r="G538" s="390"/>
      <c r="H538" s="390"/>
      <c r="I538" s="390"/>
      <c r="J538" s="390"/>
      <c r="K538" s="390"/>
      <c r="L538" s="390"/>
      <c r="M538" s="390">
        <v>5</v>
      </c>
      <c r="N538" s="390"/>
      <c r="O538" s="390">
        <v>5</v>
      </c>
      <c r="P538" s="390"/>
      <c r="Q538" s="390">
        <v>8</v>
      </c>
      <c r="R538" s="390"/>
      <c r="S538" s="381">
        <v>5</v>
      </c>
      <c r="T538" s="381"/>
      <c r="U538" s="381"/>
      <c r="V538" s="381"/>
      <c r="W538" s="381"/>
      <c r="X538" s="381"/>
      <c r="Y538" s="381">
        <v>5</v>
      </c>
      <c r="Z538" s="381"/>
      <c r="AA538" s="381"/>
      <c r="AB538" s="439"/>
      <c r="AL538" s="26"/>
      <c r="AM538" s="26"/>
      <c r="AN538" s="26"/>
      <c r="AO538" s="26"/>
      <c r="AP538" s="26"/>
      <c r="AQ538" s="26"/>
    </row>
    <row r="539" spans="1:43" ht="18" customHeight="1">
      <c r="A539" s="514">
        <v>45963</v>
      </c>
      <c r="B539" s="645" t="s">
        <v>17314</v>
      </c>
      <c r="C539" s="414" t="s">
        <v>18085</v>
      </c>
      <c r="D539" s="353" t="str">
        <f>+IFERROR(INDEX('Mã KH'!$C$2:$C$4988,MATCH('Vin Hà nội  tháng 02'!$C539,'Mã KH'!$A$2:$A$4988,0)),"")</f>
        <v>Số 1 ngõ 250 đường Kim Giang, phường Đại Kim, quận Hoàng Mai, Hà Nội</v>
      </c>
      <c r="E539" s="439">
        <v>4168527074</v>
      </c>
      <c r="F539" s="390"/>
      <c r="G539" s="390"/>
      <c r="H539" s="390"/>
      <c r="I539" s="390"/>
      <c r="J539" s="390"/>
      <c r="K539" s="390"/>
      <c r="L539" s="390"/>
      <c r="M539" s="390">
        <v>7</v>
      </c>
      <c r="N539" s="390"/>
      <c r="O539" s="390"/>
      <c r="P539" s="390"/>
      <c r="Q539" s="390"/>
      <c r="R539" s="390"/>
      <c r="S539" s="390"/>
      <c r="T539" s="390">
        <v>2</v>
      </c>
      <c r="U539" s="390"/>
      <c r="V539" s="390"/>
      <c r="W539" s="390"/>
      <c r="X539" s="390"/>
      <c r="Y539" s="390"/>
      <c r="Z539" s="390"/>
      <c r="AA539" s="390"/>
      <c r="AB539" s="651" t="s">
        <v>18269</v>
      </c>
      <c r="AL539" s="26"/>
      <c r="AM539" s="26"/>
      <c r="AN539" s="26"/>
      <c r="AO539" s="26"/>
      <c r="AP539" s="26"/>
      <c r="AQ539" s="26"/>
    </row>
    <row r="540" spans="1:43" ht="18" customHeight="1">
      <c r="A540" s="514">
        <v>45963</v>
      </c>
      <c r="B540" s="578"/>
      <c r="C540" s="414" t="s">
        <v>18085</v>
      </c>
      <c r="D540" s="353" t="str">
        <f>+IFERROR(INDEX('Mã KH'!$C$2:$C$4988,MATCH('Vin Hà nội  tháng 02'!$C540,'Mã KH'!$A$2:$A$4988,0)),"")</f>
        <v>Số 1 ngõ 250 đường Kim Giang, phường Đại Kim, quận Hoàng Mai, Hà Nội</v>
      </c>
      <c r="E540" s="439">
        <v>4168527208</v>
      </c>
      <c r="F540" s="390"/>
      <c r="G540" s="390"/>
      <c r="H540" s="390"/>
      <c r="I540" s="390"/>
      <c r="J540" s="390"/>
      <c r="K540" s="390"/>
      <c r="L540" s="390"/>
      <c r="M540" s="390"/>
      <c r="N540" s="390"/>
      <c r="O540" s="390">
        <v>4</v>
      </c>
      <c r="P540" s="390"/>
      <c r="Q540" s="390"/>
      <c r="R540" s="390"/>
      <c r="S540" s="390"/>
      <c r="T540" s="390">
        <v>5</v>
      </c>
      <c r="U540" s="390"/>
      <c r="V540" s="390"/>
      <c r="W540" s="390"/>
      <c r="X540" s="390"/>
      <c r="Y540" s="390"/>
      <c r="Z540" s="390"/>
      <c r="AA540" s="390"/>
      <c r="AB540" s="439"/>
      <c r="AL540" s="26"/>
      <c r="AM540" s="26"/>
      <c r="AN540" s="26"/>
      <c r="AO540" s="26"/>
      <c r="AP540" s="26"/>
      <c r="AQ540" s="26"/>
    </row>
    <row r="541" spans="1:43" ht="18" customHeight="1">
      <c r="A541" s="514">
        <v>45963</v>
      </c>
      <c r="B541" s="578"/>
      <c r="C541" s="414" t="s">
        <v>17599</v>
      </c>
      <c r="D541" s="353" t="str">
        <f>+IFERROR(INDEX('Mã KH'!$C$2:$C$4988,MATCH('Vin Hà nội  tháng 02'!$C541,'Mã KH'!$A$2:$A$4988,0)),"")</f>
        <v>SH-5B tại tầng trệt tòa nhà thuộc dự án tại khu c1 , đường Pháp Vân , Hoàng Mai,HN</v>
      </c>
      <c r="E541" s="439">
        <v>4168527329</v>
      </c>
      <c r="F541" s="390"/>
      <c r="G541" s="390"/>
      <c r="H541" s="390"/>
      <c r="I541" s="390"/>
      <c r="J541" s="390"/>
      <c r="K541" s="390"/>
      <c r="L541" s="390"/>
      <c r="M541" s="390"/>
      <c r="N541" s="390"/>
      <c r="O541" s="390">
        <v>5</v>
      </c>
      <c r="P541" s="390"/>
      <c r="Q541" s="390"/>
      <c r="R541" s="390"/>
      <c r="S541" s="390"/>
      <c r="T541" s="390">
        <v>5</v>
      </c>
      <c r="U541" s="390">
        <v>7</v>
      </c>
      <c r="V541" s="390"/>
      <c r="W541" s="390"/>
      <c r="X541" s="390"/>
      <c r="Y541" s="390">
        <v>5</v>
      </c>
      <c r="Z541" s="390"/>
      <c r="AA541" s="390"/>
      <c r="AB541" s="439"/>
      <c r="AL541" s="26"/>
      <c r="AM541" s="26"/>
      <c r="AN541" s="26"/>
      <c r="AO541" s="26"/>
      <c r="AP541" s="26"/>
      <c r="AQ541" s="26"/>
    </row>
    <row r="542" spans="1:43" ht="18" customHeight="1">
      <c r="A542" s="514">
        <v>45963</v>
      </c>
      <c r="B542" s="578"/>
      <c r="C542" s="414" t="s">
        <v>17599</v>
      </c>
      <c r="D542" s="353" t="str">
        <f>+IFERROR(INDEX('Mã KH'!$C$2:$C$4988,MATCH('Vin Hà nội  tháng 02'!$C542,'Mã KH'!$A$2:$A$4988,0)),"")</f>
        <v>SH-5B tại tầng trệt tòa nhà thuộc dự án tại khu c1 , đường Pháp Vân , Hoàng Mai,HN</v>
      </c>
      <c r="E542" s="439" t="s">
        <v>17279</v>
      </c>
      <c r="F542" s="390"/>
      <c r="G542" s="390"/>
      <c r="H542" s="390"/>
      <c r="I542" s="390"/>
      <c r="J542" s="390"/>
      <c r="K542" s="390"/>
      <c r="L542" s="390"/>
      <c r="M542" s="390">
        <v>5</v>
      </c>
      <c r="N542" s="390"/>
      <c r="O542" s="390"/>
      <c r="P542" s="390"/>
      <c r="Q542" s="390"/>
      <c r="R542" s="390"/>
      <c r="S542" s="390">
        <v>5</v>
      </c>
      <c r="T542" s="390"/>
      <c r="U542" s="390"/>
      <c r="V542" s="390"/>
      <c r="W542" s="390"/>
      <c r="X542" s="390"/>
      <c r="Y542" s="390"/>
      <c r="Z542" s="390"/>
      <c r="AA542" s="390"/>
      <c r="AB542" s="439"/>
      <c r="AL542" s="26"/>
      <c r="AM542" s="26"/>
      <c r="AN542" s="26"/>
      <c r="AO542" s="26"/>
      <c r="AP542" s="26"/>
      <c r="AQ542" s="26"/>
    </row>
    <row r="543" spans="1:43" ht="18" customHeight="1">
      <c r="A543" s="514">
        <v>45963</v>
      </c>
      <c r="B543" s="578"/>
      <c r="C543" s="414" t="s">
        <v>18086</v>
      </c>
      <c r="D543" s="353" t="str">
        <f>+IFERROR(INDEX('Mã KH'!$C$2:$C$4988,MATCH('Vin Hà nội  tháng 02'!$C543,'Mã KH'!$A$2:$A$4988,0)),"")</f>
        <v>Số 90 ngõ 24 phố Kim Đồng, phường Giáp Bát, quận Hoàng Mai, Hà Nội</v>
      </c>
      <c r="E543" s="439">
        <v>4168527317</v>
      </c>
      <c r="F543" s="390"/>
      <c r="G543" s="390"/>
      <c r="H543" s="390"/>
      <c r="I543" s="390"/>
      <c r="J543" s="390"/>
      <c r="K543" s="390"/>
      <c r="L543" s="390"/>
      <c r="M543" s="390">
        <v>5</v>
      </c>
      <c r="N543" s="390"/>
      <c r="O543" s="390">
        <v>5</v>
      </c>
      <c r="P543" s="390"/>
      <c r="Q543" s="390"/>
      <c r="R543" s="390"/>
      <c r="S543" s="390"/>
      <c r="T543" s="390">
        <v>5</v>
      </c>
      <c r="U543" s="390"/>
      <c r="V543" s="390"/>
      <c r="W543" s="390"/>
      <c r="X543" s="390"/>
      <c r="Y543" s="390"/>
      <c r="Z543" s="390"/>
      <c r="AA543" s="390"/>
      <c r="AB543" s="439"/>
      <c r="AL543" s="26"/>
      <c r="AM543" s="26"/>
      <c r="AN543" s="26"/>
      <c r="AO543" s="26"/>
      <c r="AP543" s="26"/>
      <c r="AQ543" s="26"/>
    </row>
    <row r="544" spans="1:43" ht="18" customHeight="1">
      <c r="A544" s="514">
        <v>45963</v>
      </c>
      <c r="B544" s="578"/>
      <c r="C544" s="414" t="s">
        <v>18087</v>
      </c>
      <c r="D544" s="353" t="str">
        <f>+IFERROR(INDEX('Mã KH'!$C$2:$C$4988,MATCH('Vin Hà nội  tháng 02'!$C544,'Mã KH'!$A$2:$A$4988,0)),"")</f>
        <v>Số 56 ngõ 143 đường Nguyễn Chính, phường Thịnh Liệt, quận Hoàng Mai, Hà Nội</v>
      </c>
      <c r="E544" s="439">
        <v>4168527215</v>
      </c>
      <c r="F544" s="390"/>
      <c r="G544" s="390"/>
      <c r="H544" s="390"/>
      <c r="I544" s="390"/>
      <c r="J544" s="390"/>
      <c r="K544" s="390"/>
      <c r="L544" s="390"/>
      <c r="M544" s="390">
        <v>5</v>
      </c>
      <c r="N544" s="390"/>
      <c r="O544" s="390"/>
      <c r="P544" s="390"/>
      <c r="Q544" s="390"/>
      <c r="R544" s="390"/>
      <c r="S544" s="390">
        <v>5</v>
      </c>
      <c r="T544" s="390">
        <v>5</v>
      </c>
      <c r="U544" s="390">
        <v>7</v>
      </c>
      <c r="V544" s="390"/>
      <c r="W544" s="390"/>
      <c r="X544" s="390"/>
      <c r="Y544" s="390"/>
      <c r="Z544" s="390"/>
      <c r="AA544" s="390"/>
      <c r="AB544" s="439"/>
      <c r="AL544" s="26"/>
      <c r="AM544" s="26"/>
      <c r="AN544" s="26"/>
      <c r="AO544" s="26"/>
      <c r="AP544" s="26"/>
      <c r="AQ544" s="26"/>
    </row>
    <row r="545" spans="1:43" ht="18" customHeight="1">
      <c r="A545" s="514">
        <v>45963</v>
      </c>
      <c r="B545" s="578"/>
      <c r="C545" s="414" t="s">
        <v>17723</v>
      </c>
      <c r="D545" s="353" t="str">
        <f>+IFERROR(INDEX('Mã KH'!$C$2:$C$4988,MATCH('Vin Hà nội  tháng 02'!$C545,'Mã KH'!$A$2:$A$4988,0)),"")</f>
        <v>Số 62 Nguyễn Đức Cảnh, phường Tương Mai, Hoàng Mai, Hà Nội</v>
      </c>
      <c r="E545" s="439">
        <v>4168527385</v>
      </c>
      <c r="F545" s="390"/>
      <c r="G545" s="390"/>
      <c r="H545" s="390"/>
      <c r="I545" s="390"/>
      <c r="J545" s="390"/>
      <c r="K545" s="390"/>
      <c r="L545" s="390"/>
      <c r="M545" s="390">
        <v>5</v>
      </c>
      <c r="N545" s="390"/>
      <c r="O545" s="390">
        <v>5</v>
      </c>
      <c r="P545" s="390"/>
      <c r="Q545" s="390"/>
      <c r="R545" s="390"/>
      <c r="S545" s="390">
        <v>10</v>
      </c>
      <c r="T545" s="390">
        <v>10</v>
      </c>
      <c r="U545" s="390">
        <v>7</v>
      </c>
      <c r="V545" s="390"/>
      <c r="W545" s="390"/>
      <c r="X545" s="390"/>
      <c r="Y545" s="390"/>
      <c r="Z545" s="390"/>
      <c r="AA545" s="390"/>
      <c r="AB545" s="439"/>
      <c r="AL545" s="26"/>
      <c r="AM545" s="26"/>
      <c r="AN545" s="26"/>
      <c r="AO545" s="26"/>
      <c r="AP545" s="26"/>
      <c r="AQ545" s="26"/>
    </row>
    <row r="546" spans="1:43" ht="18" customHeight="1">
      <c r="A546" s="514">
        <v>45963</v>
      </c>
      <c r="B546" s="578"/>
      <c r="C546" s="414" t="s">
        <v>18088</v>
      </c>
      <c r="D546" s="353" t="str">
        <f>+IFERROR(INDEX('Mã KH'!$C$2:$C$4988,MATCH('Vin Hà nội  tháng 02'!$C546,'Mã KH'!$A$2:$A$4988,0)),"")</f>
        <v>Số 304 Hoàng Mai, phường Hoàng Văn Thụ, quận Hoàng Mai, Hà Nội</v>
      </c>
      <c r="E546" s="439">
        <v>4168520210</v>
      </c>
      <c r="F546" s="390"/>
      <c r="G546" s="390"/>
      <c r="H546" s="390"/>
      <c r="I546" s="390"/>
      <c r="J546" s="390"/>
      <c r="K546" s="390"/>
      <c r="L546" s="390"/>
      <c r="M546" s="390">
        <v>5</v>
      </c>
      <c r="N546" s="390"/>
      <c r="O546" s="390">
        <v>5</v>
      </c>
      <c r="P546" s="390"/>
      <c r="Q546" s="390"/>
      <c r="R546" s="390"/>
      <c r="S546" s="390">
        <v>5</v>
      </c>
      <c r="T546" s="390">
        <v>5</v>
      </c>
      <c r="U546" s="390"/>
      <c r="V546" s="390"/>
      <c r="W546" s="390"/>
      <c r="X546" s="390"/>
      <c r="Y546" s="390"/>
      <c r="Z546" s="390"/>
      <c r="AA546" s="390"/>
      <c r="AB546" s="439"/>
      <c r="AL546" s="26"/>
      <c r="AM546" s="26"/>
      <c r="AN546" s="26"/>
      <c r="AO546" s="26"/>
      <c r="AP546" s="26"/>
      <c r="AQ546" s="26"/>
    </row>
    <row r="547" spans="1:43" ht="18" customHeight="1">
      <c r="A547" s="514">
        <v>45963</v>
      </c>
      <c r="B547" s="578"/>
      <c r="C547" s="414" t="s">
        <v>18089</v>
      </c>
      <c r="D547" s="353" t="str">
        <f>+IFERROR(INDEX('Mã KH'!$C$2:$C$4988,MATCH('Vin Hà nội  tháng 02'!$C547,'Mã KH'!$A$2:$A$4988,0)),"")</f>
        <v>Số 198 đường Hoàng Mai, phường Hoàng Văn Thụ, quận Hoàng Mai, Hà Nội</v>
      </c>
      <c r="E547" s="439">
        <v>4168527310</v>
      </c>
      <c r="F547" s="390"/>
      <c r="G547" s="390"/>
      <c r="H547" s="390"/>
      <c r="I547" s="390"/>
      <c r="J547" s="390"/>
      <c r="K547" s="390"/>
      <c r="L547" s="390"/>
      <c r="M547" s="390">
        <v>5</v>
      </c>
      <c r="N547" s="390"/>
      <c r="O547" s="390">
        <v>5</v>
      </c>
      <c r="P547" s="390"/>
      <c r="Q547" s="390"/>
      <c r="R547" s="390"/>
      <c r="S547" s="390">
        <v>5</v>
      </c>
      <c r="T547" s="390">
        <v>5</v>
      </c>
      <c r="U547" s="390">
        <v>7</v>
      </c>
      <c r="V547" s="390"/>
      <c r="W547" s="390"/>
      <c r="X547" s="390"/>
      <c r="Y547" s="390"/>
      <c r="Z547" s="390"/>
      <c r="AA547" s="390"/>
      <c r="AB547" s="439"/>
      <c r="AL547" s="26"/>
      <c r="AM547" s="26"/>
      <c r="AN547" s="26"/>
      <c r="AO547" s="26"/>
      <c r="AP547" s="26"/>
      <c r="AQ547" s="26"/>
    </row>
    <row r="548" spans="1:43" ht="18" customHeight="1">
      <c r="A548" s="514">
        <v>45963</v>
      </c>
      <c r="B548" s="578"/>
      <c r="C548" s="414" t="s">
        <v>18090</v>
      </c>
      <c r="D548" s="353" t="str">
        <f>+IFERROR(INDEX('Mã KH'!$C$2:$C$4988,MATCH('Vin Hà nội  tháng 02'!$C548,'Mã KH'!$A$2:$A$4988,0)),"")</f>
        <v>75 Tam Trinh, phường Mai Động, quận Hoàng Mai, Hà Nội
 (Đ/c cũ: Tầng 1, tháp B, tòa nhà Helios tower số 75 Tam Trinh, phường Mai Động, quận Hoàng Mai, HN</v>
      </c>
      <c r="E548" s="439">
        <v>4168527415</v>
      </c>
      <c r="F548" s="390"/>
      <c r="G548" s="390"/>
      <c r="H548" s="390"/>
      <c r="I548" s="390"/>
      <c r="J548" s="390"/>
      <c r="K548" s="390"/>
      <c r="L548" s="390"/>
      <c r="M548" s="390"/>
      <c r="N548" s="390"/>
      <c r="O548" s="390"/>
      <c r="P548" s="390"/>
      <c r="Q548" s="390"/>
      <c r="R548" s="390"/>
      <c r="S548" s="390"/>
      <c r="T548" s="390"/>
      <c r="U548" s="390"/>
      <c r="V548" s="390"/>
      <c r="W548" s="390"/>
      <c r="X548" s="390"/>
      <c r="Y548" s="390">
        <v>7</v>
      </c>
      <c r="Z548" s="390"/>
      <c r="AA548" s="390"/>
      <c r="AB548" s="439"/>
      <c r="AL548" s="26"/>
      <c r="AM548" s="26"/>
      <c r="AN548" s="26"/>
      <c r="AO548" s="26"/>
      <c r="AP548" s="26"/>
      <c r="AQ548" s="26"/>
    </row>
    <row r="549" spans="1:43" ht="18" customHeight="1">
      <c r="A549" s="514">
        <v>45963</v>
      </c>
      <c r="B549" s="578"/>
      <c r="C549" s="414" t="s">
        <v>18090</v>
      </c>
      <c r="D549" s="353" t="str">
        <f>+IFERROR(INDEX('Mã KH'!$C$2:$C$4988,MATCH('Vin Hà nội  tháng 02'!$C549,'Mã KH'!$A$2:$A$4988,0)),"")</f>
        <v>75 Tam Trinh, phường Mai Động, quận Hoàng Mai, Hà Nội
 (Đ/c cũ: Tầng 1, tháp B, tòa nhà Helios tower số 75 Tam Trinh, phường Mai Động, quận Hoàng Mai, HN</v>
      </c>
      <c r="E549" s="439">
        <v>4168522867</v>
      </c>
      <c r="F549" s="390"/>
      <c r="G549" s="390"/>
      <c r="H549" s="390"/>
      <c r="I549" s="390"/>
      <c r="J549" s="390"/>
      <c r="K549" s="390"/>
      <c r="L549" s="390"/>
      <c r="M549" s="390">
        <v>10</v>
      </c>
      <c r="N549" s="390"/>
      <c r="O549" s="390">
        <v>5</v>
      </c>
      <c r="P549" s="390"/>
      <c r="Q549" s="390"/>
      <c r="R549" s="390"/>
      <c r="S549" s="390">
        <v>5</v>
      </c>
      <c r="T549" s="390"/>
      <c r="U549" s="390"/>
      <c r="V549" s="390"/>
      <c r="W549" s="390"/>
      <c r="X549" s="390"/>
      <c r="Y549" s="390"/>
      <c r="Z549" s="390"/>
      <c r="AA549" s="390"/>
      <c r="AB549" s="439"/>
      <c r="AL549" s="26"/>
      <c r="AM549" s="26"/>
      <c r="AN549" s="26"/>
      <c r="AO549" s="26"/>
      <c r="AP549" s="26"/>
      <c r="AQ549" s="26"/>
    </row>
    <row r="550" spans="1:43" ht="18" customHeight="1">
      <c r="A550" s="514">
        <v>45963</v>
      </c>
      <c r="B550" s="578"/>
      <c r="C550" s="414" t="s">
        <v>18091</v>
      </c>
      <c r="D550" s="353" t="str">
        <f>+IFERROR(INDEX('Mã KH'!$C$2:$C$4988,MATCH('Vin Hà nội  tháng 02'!$C550,'Mã KH'!$A$2:$A$4988,0)),"")</f>
        <v>30 ngách 33A ngõ 107 Lĩnh Nam, Phường Vĩnh Hưng, Quận Hoàng Mai, HN</v>
      </c>
      <c r="E550" s="439">
        <v>4168346780</v>
      </c>
      <c r="F550" s="390"/>
      <c r="G550" s="390"/>
      <c r="H550" s="390"/>
      <c r="I550" s="390"/>
      <c r="J550" s="390"/>
      <c r="K550" s="390"/>
      <c r="L550" s="390"/>
      <c r="M550" s="390">
        <v>5</v>
      </c>
      <c r="N550" s="390"/>
      <c r="O550" s="390">
        <v>10</v>
      </c>
      <c r="P550" s="390"/>
      <c r="Q550" s="390"/>
      <c r="R550" s="390"/>
      <c r="S550" s="390"/>
      <c r="T550" s="390"/>
      <c r="U550" s="390"/>
      <c r="V550" s="390"/>
      <c r="W550" s="390"/>
      <c r="X550" s="390"/>
      <c r="Y550" s="390"/>
      <c r="Z550" s="390"/>
      <c r="AA550" s="390"/>
      <c r="AB550" s="439"/>
      <c r="AL550" s="26"/>
      <c r="AM550" s="26"/>
      <c r="AN550" s="26"/>
      <c r="AO550" s="26"/>
      <c r="AP550" s="26"/>
      <c r="AQ550" s="26"/>
    </row>
    <row r="551" spans="1:43" ht="18" customHeight="1">
      <c r="A551" s="514">
        <v>45963</v>
      </c>
      <c r="B551" s="578"/>
      <c r="C551" s="414" t="s">
        <v>18091</v>
      </c>
      <c r="D551" s="353" t="str">
        <f>+IFERROR(INDEX('Mã KH'!$C$2:$C$4988,MATCH('Vin Hà nội  tháng 02'!$C551,'Mã KH'!$A$2:$A$4988,0)),"")</f>
        <v>30 ngách 33A ngõ 107 Lĩnh Nam, Phường Vĩnh Hưng, Quận Hoàng Mai, HN</v>
      </c>
      <c r="E551" s="439">
        <v>4168527575</v>
      </c>
      <c r="F551" s="390"/>
      <c r="G551" s="390"/>
      <c r="H551" s="390"/>
      <c r="I551" s="390"/>
      <c r="J551" s="390"/>
      <c r="K551" s="390"/>
      <c r="L551" s="390"/>
      <c r="M551" s="390"/>
      <c r="N551" s="390"/>
      <c r="O551" s="390"/>
      <c r="P551" s="390"/>
      <c r="Q551" s="390"/>
      <c r="R551" s="390"/>
      <c r="S551" s="390"/>
      <c r="T551" s="390">
        <v>5</v>
      </c>
      <c r="U551" s="390">
        <v>7</v>
      </c>
      <c r="V551" s="390"/>
      <c r="W551" s="390"/>
      <c r="X551" s="390"/>
      <c r="Y551" s="390"/>
      <c r="Z551" s="390"/>
      <c r="AA551" s="390"/>
      <c r="AB551" s="439"/>
      <c r="AL551" s="26"/>
      <c r="AM551" s="26"/>
      <c r="AN551" s="26"/>
      <c r="AO551" s="26"/>
      <c r="AP551" s="26"/>
      <c r="AQ551" s="26"/>
    </row>
    <row r="552" spans="1:43" ht="18" customHeight="1">
      <c r="A552" s="514">
        <v>45963</v>
      </c>
      <c r="B552" s="578"/>
      <c r="C552" s="414" t="s">
        <v>18092</v>
      </c>
      <c r="D552" s="353" t="str">
        <f>+IFERROR(INDEX('Mã KH'!$C$2:$C$4988,MATCH('Vin Hà nội  tháng 02'!$C552,'Mã KH'!$A$2:$A$4988,0)),"")</f>
        <v>Số 9 Nam Dư, Phường Lĩnh Nam, Quận Hoàng Mai, HN</v>
      </c>
      <c r="E552" s="439">
        <v>4168454428</v>
      </c>
      <c r="F552" s="390"/>
      <c r="G552" s="390"/>
      <c r="H552" s="390"/>
      <c r="I552" s="390"/>
      <c r="J552" s="390"/>
      <c r="K552" s="390"/>
      <c r="L552" s="390"/>
      <c r="M552" s="390">
        <v>10</v>
      </c>
      <c r="N552" s="390"/>
      <c r="O552" s="390">
        <v>10</v>
      </c>
      <c r="P552" s="390"/>
      <c r="Q552" s="390"/>
      <c r="R552" s="390"/>
      <c r="S552" s="390"/>
      <c r="T552" s="390"/>
      <c r="U552" s="390"/>
      <c r="V552" s="390"/>
      <c r="W552" s="390"/>
      <c r="X552" s="390"/>
      <c r="Y552" s="390"/>
      <c r="Z552" s="390"/>
      <c r="AA552" s="390"/>
      <c r="AB552" s="439"/>
      <c r="AL552" s="26"/>
      <c r="AM552" s="26"/>
      <c r="AN552" s="26"/>
      <c r="AO552" s="26"/>
      <c r="AP552" s="26"/>
      <c r="AQ552" s="26"/>
    </row>
    <row r="553" spans="1:43" ht="18" customHeight="1">
      <c r="A553" s="514">
        <v>45963</v>
      </c>
      <c r="B553" s="578"/>
      <c r="C553" s="414" t="s">
        <v>18093</v>
      </c>
      <c r="D553" s="353" t="str">
        <f>+IFERROR(INDEX('Mã KH'!$C$2:$C$4988,MATCH('Vin Hà nội  tháng 02'!$C553,'Mã KH'!$A$2:$A$4988,0)),"")</f>
        <v>số 50 Thúy lĩnh, Hoàng Mai hà nội</v>
      </c>
      <c r="E553" s="439">
        <v>4168466591</v>
      </c>
      <c r="F553" s="390"/>
      <c r="G553" s="390"/>
      <c r="H553" s="390"/>
      <c r="I553" s="390"/>
      <c r="J553" s="390"/>
      <c r="K553" s="390"/>
      <c r="L553" s="390"/>
      <c r="M553" s="390">
        <v>5</v>
      </c>
      <c r="N553" s="390"/>
      <c r="O553" s="390">
        <v>10</v>
      </c>
      <c r="P553" s="390"/>
      <c r="Q553" s="390"/>
      <c r="R553" s="390"/>
      <c r="S553" s="390"/>
      <c r="T553" s="390"/>
      <c r="U553" s="390"/>
      <c r="V553" s="390"/>
      <c r="W553" s="390"/>
      <c r="X553" s="390"/>
      <c r="Y553" s="390"/>
      <c r="Z553" s="390"/>
      <c r="AA553" s="390"/>
      <c r="AB553" s="439"/>
      <c r="AL553" s="26"/>
      <c r="AM553" s="26"/>
      <c r="AN553" s="26"/>
      <c r="AO553" s="26"/>
      <c r="AP553" s="26"/>
      <c r="AQ553" s="26"/>
    </row>
    <row r="554" spans="1:43" ht="18" customHeight="1">
      <c r="A554" s="514">
        <v>45963</v>
      </c>
      <c r="B554" s="578"/>
      <c r="C554" s="414" t="s">
        <v>17176</v>
      </c>
      <c r="D554" s="353" t="str">
        <f>+IFERROR(INDEX('Mã KH'!$C$2:$C$4988,MATCH('Vin Hà nội  tháng 02'!$C554,'Mã KH'!$A$2:$A$4988,0)),"")</f>
        <v xml:space="preserve">số 1 , ngách 22/163 , đường khuyến lương , phường trần phú , hoàng mai </v>
      </c>
      <c r="E554" s="439">
        <v>4168527344</v>
      </c>
      <c r="F554" s="390"/>
      <c r="G554" s="390"/>
      <c r="H554" s="390"/>
      <c r="I554" s="390"/>
      <c r="J554" s="390"/>
      <c r="K554" s="390"/>
      <c r="L554" s="390"/>
      <c r="M554" s="390"/>
      <c r="N554" s="390"/>
      <c r="O554" s="390">
        <v>5</v>
      </c>
      <c r="P554" s="390"/>
      <c r="Q554" s="390"/>
      <c r="R554" s="390"/>
      <c r="S554" s="390"/>
      <c r="T554" s="390">
        <v>5</v>
      </c>
      <c r="U554" s="390"/>
      <c r="V554" s="390"/>
      <c r="W554" s="390"/>
      <c r="X554" s="390"/>
      <c r="Y554" s="390">
        <v>7</v>
      </c>
      <c r="Z554" s="390"/>
      <c r="AA554" s="390"/>
      <c r="AB554" s="439"/>
      <c r="AL554" s="26"/>
      <c r="AM554" s="26"/>
      <c r="AN554" s="26"/>
      <c r="AO554" s="26"/>
      <c r="AP554" s="26"/>
      <c r="AQ554" s="26"/>
    </row>
    <row r="555" spans="1:43" ht="18" customHeight="1">
      <c r="A555" s="514">
        <v>45963</v>
      </c>
      <c r="B555" s="578"/>
      <c r="C555" s="414" t="s">
        <v>17725</v>
      </c>
      <c r="D555" s="353" t="str">
        <f>+IFERROR(INDEX('Mã KH'!$C$2:$C$4988,MATCH('Vin Hà nội  tháng 02'!$C555,'Mã KH'!$A$2:$A$4988,0)),"")</f>
        <v>Lô N2C khu tái định cư X2A, phường Yên Sở, quận Hoàng Mai, HN</v>
      </c>
      <c r="E555" s="439">
        <v>4168519131</v>
      </c>
      <c r="F555" s="390"/>
      <c r="G555" s="390"/>
      <c r="H555" s="390"/>
      <c r="I555" s="390"/>
      <c r="J555" s="390"/>
      <c r="K555" s="390"/>
      <c r="L555" s="390"/>
      <c r="M555" s="390">
        <v>10</v>
      </c>
      <c r="N555" s="390"/>
      <c r="O555" s="390">
        <v>15</v>
      </c>
      <c r="P555" s="390"/>
      <c r="Q555" s="390"/>
      <c r="R555" s="390"/>
      <c r="S555" s="390"/>
      <c r="T555" s="390">
        <v>5</v>
      </c>
      <c r="U555" s="390">
        <v>5</v>
      </c>
      <c r="V555" s="390"/>
      <c r="W555" s="390"/>
      <c r="X555" s="390"/>
      <c r="Y555" s="390"/>
      <c r="Z555" s="390"/>
      <c r="AA555" s="390"/>
      <c r="AB555" s="439"/>
      <c r="AL555" s="26"/>
      <c r="AM555" s="26"/>
      <c r="AN555" s="26"/>
      <c r="AO555" s="26"/>
      <c r="AP555" s="26"/>
      <c r="AQ555" s="26"/>
    </row>
    <row r="556" spans="1:43" ht="18" customHeight="1">
      <c r="A556" s="514">
        <v>45963</v>
      </c>
      <c r="B556" s="578"/>
      <c r="C556" s="414" t="s">
        <v>18094</v>
      </c>
      <c r="D556" s="353" t="str">
        <f>+IFERROR(INDEX('Mã KH'!$C$2:$C$4988,MATCH('Vin Hà nội  tháng 02'!$C556,'Mã KH'!$A$2:$A$4988,0)),"")</f>
        <v>Kiot DV-17 tầng 1, Nhà Chung cư @Home, số 987 tam Trinh, phường Yên Sở, Hoàng Mai, Hà Nội</v>
      </c>
      <c r="E556" s="439">
        <v>4168539532</v>
      </c>
      <c r="F556" s="390"/>
      <c r="G556" s="390"/>
      <c r="H556" s="390"/>
      <c r="I556" s="390"/>
      <c r="J556" s="390"/>
      <c r="K556" s="390"/>
      <c r="L556" s="390"/>
      <c r="M556" s="390">
        <v>5</v>
      </c>
      <c r="N556" s="390"/>
      <c r="O556" s="390">
        <v>8</v>
      </c>
      <c r="P556" s="390"/>
      <c r="Q556" s="390"/>
      <c r="R556" s="390"/>
      <c r="S556" s="390"/>
      <c r="T556" s="390">
        <v>5</v>
      </c>
      <c r="U556" s="390">
        <v>3</v>
      </c>
      <c r="V556" s="390"/>
      <c r="W556" s="390"/>
      <c r="X556" s="390"/>
      <c r="Y556" s="390"/>
      <c r="Z556" s="390"/>
      <c r="AA556" s="390"/>
      <c r="AB556" s="439"/>
      <c r="AL556" s="26"/>
      <c r="AM556" s="26"/>
      <c r="AN556" s="26"/>
      <c r="AO556" s="26"/>
      <c r="AP556" s="26"/>
      <c r="AQ556" s="26"/>
    </row>
    <row r="557" spans="1:43" ht="18" customHeight="1">
      <c r="A557" s="514">
        <v>45963</v>
      </c>
      <c r="B557" s="578"/>
      <c r="C557" s="414" t="s">
        <v>18095</v>
      </c>
      <c r="D557" s="353" t="str">
        <f>+IFERROR(INDEX('Mã KH'!$C$2:$C$4988,MATCH('Vin Hà nội  tháng 02'!$C557,'Mã KH'!$A$2:$A$4988,0)),"")</f>
        <v>Lô 01, Tầng 1 Tòa NO-DV02 CC Rose Town, Km 9 Ngọc Hồi, Phường Hoàng Liệt, quận Hoàng Mai, HN</v>
      </c>
      <c r="E557" s="439" t="s">
        <v>17279</v>
      </c>
      <c r="F557" s="390"/>
      <c r="G557" s="390"/>
      <c r="H557" s="390"/>
      <c r="I557" s="390"/>
      <c r="J557" s="390"/>
      <c r="K557" s="390"/>
      <c r="L557" s="390"/>
      <c r="M557" s="390">
        <v>10</v>
      </c>
      <c r="N557" s="390"/>
      <c r="O557" s="390"/>
      <c r="P557" s="390"/>
      <c r="Q557" s="390"/>
      <c r="R557" s="390"/>
      <c r="S557" s="390">
        <v>5</v>
      </c>
      <c r="T557" s="390"/>
      <c r="U557" s="390">
        <v>5</v>
      </c>
      <c r="V557" s="390"/>
      <c r="W557" s="390"/>
      <c r="X557" s="390"/>
      <c r="Y557" s="390">
        <v>5</v>
      </c>
      <c r="Z557" s="390"/>
      <c r="AA557" s="390"/>
      <c r="AB557" s="439"/>
      <c r="AL557" s="26"/>
      <c r="AM557" s="26"/>
      <c r="AN557" s="26"/>
      <c r="AO557" s="26"/>
      <c r="AP557" s="26"/>
      <c r="AQ557" s="26"/>
    </row>
    <row r="558" spans="1:43" ht="18" customHeight="1">
      <c r="A558" s="514">
        <v>45963</v>
      </c>
      <c r="B558" s="578"/>
      <c r="C558" s="414" t="s">
        <v>17343</v>
      </c>
      <c r="D558" s="353" t="str">
        <f>+IFERROR(INDEX('Mã KH'!$C$2:$C$4988,MATCH('Vin Hà nội  tháng 02'!$C558,'Mã KH'!$A$2:$A$4988,0)),"")</f>
        <v>Kiot 82, tầng 1, tòa HH3C, Khu DV TH và nhà ở Hồ Linh Đàm, P.Hoàng Liệt, Q.Hoàng Mai, HN</v>
      </c>
      <c r="E558" s="439">
        <v>4168239299</v>
      </c>
      <c r="F558" s="390"/>
      <c r="G558" s="390"/>
      <c r="H558" s="390"/>
      <c r="I558" s="390"/>
      <c r="J558" s="390"/>
      <c r="K558" s="390"/>
      <c r="L558" s="390"/>
      <c r="M558" s="390">
        <v>15</v>
      </c>
      <c r="N558" s="390"/>
      <c r="O558" s="390">
        <v>15</v>
      </c>
      <c r="P558" s="390"/>
      <c r="Q558" s="390"/>
      <c r="R558" s="390"/>
      <c r="S558" s="390"/>
      <c r="T558" s="390"/>
      <c r="U558" s="390"/>
      <c r="V558" s="390"/>
      <c r="W558" s="390"/>
      <c r="X558" s="390"/>
      <c r="Y558" s="390"/>
      <c r="Z558" s="390"/>
      <c r="AA558" s="390"/>
      <c r="AB558" s="439"/>
      <c r="AL558" s="26"/>
      <c r="AM558" s="26"/>
      <c r="AN558" s="26"/>
      <c r="AO558" s="26"/>
      <c r="AP558" s="26"/>
      <c r="AQ558" s="26"/>
    </row>
    <row r="559" spans="1:43" ht="18" customHeight="1">
      <c r="A559" s="514">
        <v>45963</v>
      </c>
      <c r="B559" s="578"/>
      <c r="C559" s="414" t="s">
        <v>17343</v>
      </c>
      <c r="D559" s="353" t="str">
        <f>+IFERROR(INDEX('Mã KH'!$C$2:$C$4988,MATCH('Vin Hà nội  tháng 02'!$C559,'Mã KH'!$A$2:$A$4988,0)),"")</f>
        <v>Kiot 82, tầng 1, tòa HH3C, Khu DV TH và nhà ở Hồ Linh Đàm, P.Hoàng Liệt, Q.Hoàng Mai, HN</v>
      </c>
      <c r="E559" s="439">
        <v>4168527613</v>
      </c>
      <c r="F559" s="390"/>
      <c r="G559" s="390"/>
      <c r="H559" s="390"/>
      <c r="I559" s="390"/>
      <c r="J559" s="390"/>
      <c r="K559" s="390"/>
      <c r="L559" s="390"/>
      <c r="M559" s="390"/>
      <c r="N559" s="390"/>
      <c r="O559" s="390"/>
      <c r="P559" s="390"/>
      <c r="Q559" s="390"/>
      <c r="R559" s="390"/>
      <c r="S559" s="390"/>
      <c r="T559" s="390">
        <v>5</v>
      </c>
      <c r="U559" s="390">
        <v>7</v>
      </c>
      <c r="V559" s="390"/>
      <c r="W559" s="390"/>
      <c r="X559" s="390"/>
      <c r="Y559" s="390">
        <v>7</v>
      </c>
      <c r="Z559" s="390"/>
      <c r="AA559" s="390"/>
      <c r="AB559" s="439"/>
      <c r="AL559" s="26"/>
      <c r="AM559" s="26"/>
      <c r="AN559" s="26"/>
      <c r="AO559" s="26"/>
      <c r="AP559" s="26"/>
      <c r="AQ559" s="26"/>
    </row>
    <row r="560" spans="1:43" ht="18" customHeight="1">
      <c r="A560" s="514">
        <v>45963</v>
      </c>
      <c r="B560" s="578"/>
      <c r="C560" s="414" t="s">
        <v>17757</v>
      </c>
      <c r="D560" s="353" t="str">
        <f>+IFERROR(INDEX('Mã KH'!$C$2:$C$4988,MATCH('Vin Hà nội  tháng 02'!$C560,'Mã KH'!$A$2:$A$4988,0)),"")</f>
        <v>Kiot 30 -32, tầng 1 tòa nhà Văn phòng Hồ Linh Đàm, phường Hoàng Liệt, quận Hoàng Mai, HN</v>
      </c>
      <c r="E560" s="439">
        <v>4168304017</v>
      </c>
      <c r="F560" s="390"/>
      <c r="G560" s="390"/>
      <c r="H560" s="390"/>
      <c r="I560" s="390"/>
      <c r="J560" s="390"/>
      <c r="K560" s="390"/>
      <c r="L560" s="390"/>
      <c r="M560" s="390">
        <v>5</v>
      </c>
      <c r="N560" s="390"/>
      <c r="O560" s="390">
        <v>5</v>
      </c>
      <c r="P560" s="390"/>
      <c r="Q560" s="390"/>
      <c r="R560" s="390"/>
      <c r="S560" s="390"/>
      <c r="T560" s="390"/>
      <c r="U560" s="390"/>
      <c r="V560" s="390"/>
      <c r="W560" s="390"/>
      <c r="X560" s="390"/>
      <c r="Y560" s="390"/>
      <c r="Z560" s="390"/>
      <c r="AA560" s="390"/>
      <c r="AB560" s="439"/>
      <c r="AL560" s="26"/>
      <c r="AM560" s="26"/>
      <c r="AN560" s="26"/>
      <c r="AO560" s="26"/>
      <c r="AP560" s="26"/>
      <c r="AQ560" s="26"/>
    </row>
    <row r="561" spans="1:43" ht="18" customHeight="1">
      <c r="A561" s="514">
        <v>45963</v>
      </c>
      <c r="B561" s="578"/>
      <c r="C561" s="414" t="s">
        <v>17757</v>
      </c>
      <c r="D561" s="353" t="str">
        <f>+IFERROR(INDEX('Mã KH'!$C$2:$C$4988,MATCH('Vin Hà nội  tháng 02'!$C561,'Mã KH'!$A$2:$A$4988,0)),"")</f>
        <v>Kiot 30 -32, tầng 1 tòa nhà Văn phòng Hồ Linh Đàm, phường Hoàng Liệt, quận Hoàng Mai, HN</v>
      </c>
      <c r="E561" s="439">
        <v>4168527641</v>
      </c>
      <c r="F561" s="390"/>
      <c r="G561" s="390"/>
      <c r="H561" s="390"/>
      <c r="I561" s="390"/>
      <c r="J561" s="390"/>
      <c r="K561" s="390"/>
      <c r="L561" s="390"/>
      <c r="M561" s="390"/>
      <c r="N561" s="390"/>
      <c r="O561" s="390"/>
      <c r="P561" s="390"/>
      <c r="Q561" s="390"/>
      <c r="R561" s="390"/>
      <c r="S561" s="381">
        <v>5</v>
      </c>
      <c r="T561" s="381">
        <v>5</v>
      </c>
      <c r="U561" s="381"/>
      <c r="V561" s="381"/>
      <c r="W561" s="381"/>
      <c r="X561" s="381"/>
      <c r="Y561" s="381"/>
      <c r="Z561" s="381"/>
      <c r="AA561" s="381"/>
      <c r="AB561" s="439"/>
      <c r="AL561" s="26"/>
      <c r="AM561" s="26"/>
      <c r="AN561" s="26"/>
      <c r="AO561" s="26"/>
      <c r="AP561" s="26"/>
      <c r="AQ561" s="26"/>
    </row>
    <row r="562" spans="1:43" ht="18" customHeight="1">
      <c r="A562" s="514">
        <v>45963</v>
      </c>
      <c r="B562" s="578"/>
      <c r="C562" s="414" t="s">
        <v>17721</v>
      </c>
      <c r="D562" s="353" t="str">
        <f>+IFERROR(INDEX('Mã KH'!$C$2:$C$4988,MATCH('Vin Hà nội  tháng 02'!$C562,'Mã KH'!$A$2:$A$4988,0)),"")</f>
        <v>Số 10 tổ 30 phố Thịnh Liệt - KĐT Đồng Tàu, P.Thịnh Liệt, Q.Hoàng Mai, Hà Nội</v>
      </c>
      <c r="E562" s="439" t="s">
        <v>17279</v>
      </c>
      <c r="F562" s="390"/>
      <c r="G562" s="390"/>
      <c r="H562" s="390"/>
      <c r="I562" s="390"/>
      <c r="J562" s="390"/>
      <c r="K562" s="390"/>
      <c r="L562" s="390"/>
      <c r="M562" s="390"/>
      <c r="N562" s="390"/>
      <c r="O562" s="390">
        <v>5</v>
      </c>
      <c r="P562" s="390"/>
      <c r="Q562" s="390"/>
      <c r="R562" s="390"/>
      <c r="S562" s="381">
        <v>3</v>
      </c>
      <c r="T562" s="381">
        <v>3</v>
      </c>
      <c r="U562" s="381">
        <v>3</v>
      </c>
      <c r="V562" s="381"/>
      <c r="W562" s="381"/>
      <c r="X562" s="381"/>
      <c r="Y562" s="381">
        <v>3</v>
      </c>
      <c r="Z562" s="381"/>
      <c r="AA562" s="381"/>
      <c r="AB562" s="439"/>
      <c r="AL562" s="26"/>
      <c r="AM562" s="26"/>
      <c r="AN562" s="26"/>
      <c r="AO562" s="26"/>
      <c r="AP562" s="26"/>
      <c r="AQ562" s="26"/>
    </row>
    <row r="563" spans="1:43" ht="18" customHeight="1">
      <c r="A563" s="514">
        <v>45963</v>
      </c>
      <c r="B563" s="578"/>
      <c r="C563" s="414" t="s">
        <v>7711</v>
      </c>
      <c r="D563" s="353" t="str">
        <f>+IFERROR(INDEX('Mã KH'!$C$2:$C$4988,MATCH('Vin Hà nội  tháng 02'!$C563,'Mã KH'!$A$2:$A$4988,0)),"")</f>
        <v>Tầng 1, số 609 đường Trương Định, Quận Hoàng Mai, Hà Nội</v>
      </c>
      <c r="E563" s="439">
        <v>4168347629</v>
      </c>
      <c r="F563" s="390"/>
      <c r="G563" s="390"/>
      <c r="H563" s="390"/>
      <c r="I563" s="390"/>
      <c r="J563" s="390"/>
      <c r="K563" s="390"/>
      <c r="L563" s="390"/>
      <c r="M563" s="390"/>
      <c r="N563" s="390"/>
      <c r="O563" s="390"/>
      <c r="P563" s="390"/>
      <c r="Q563" s="390">
        <v>5</v>
      </c>
      <c r="R563" s="390"/>
      <c r="S563" s="381">
        <v>10</v>
      </c>
      <c r="T563" s="381">
        <v>5</v>
      </c>
      <c r="U563" s="381"/>
      <c r="V563" s="381"/>
      <c r="W563" s="381"/>
      <c r="X563" s="381"/>
      <c r="Y563" s="381"/>
      <c r="Z563" s="381">
        <v>5</v>
      </c>
      <c r="AA563" s="381"/>
      <c r="AB563" s="439"/>
      <c r="AL563" s="26"/>
      <c r="AM563" s="26"/>
      <c r="AN563" s="26"/>
      <c r="AO563" s="26"/>
      <c r="AP563" s="26"/>
      <c r="AQ563" s="26"/>
    </row>
    <row r="564" spans="1:43" ht="18" customHeight="1">
      <c r="A564" s="514">
        <v>45963</v>
      </c>
      <c r="B564" s="578"/>
      <c r="C564" s="414" t="s">
        <v>17748</v>
      </c>
      <c r="D564" s="353" t="str">
        <f>+IFERROR(INDEX('Mã KH'!$C$2:$C$4988,MATCH('Vin Hà nội  tháng 02'!$C564,'Mã KH'!$A$2:$A$4988,0)),"")</f>
        <v>Shophouse CH02-20, Số 2 Gamuda Gardens 2-2, Phường Trần Phú, Quận Hoàng Mai, Hà Nội</v>
      </c>
      <c r="E564" s="439">
        <v>4168519421</v>
      </c>
      <c r="F564" s="390"/>
      <c r="G564" s="390"/>
      <c r="H564" s="390"/>
      <c r="I564" s="390"/>
      <c r="J564" s="390"/>
      <c r="K564" s="390"/>
      <c r="L564" s="390"/>
      <c r="M564" s="390">
        <v>5</v>
      </c>
      <c r="N564" s="390"/>
      <c r="O564" s="390">
        <v>5</v>
      </c>
      <c r="P564" s="390"/>
      <c r="Q564" s="390"/>
      <c r="R564" s="390"/>
      <c r="S564" s="381"/>
      <c r="T564" s="381">
        <v>5</v>
      </c>
      <c r="U564" s="381"/>
      <c r="V564" s="381"/>
      <c r="W564" s="381"/>
      <c r="X564" s="381"/>
      <c r="Y564" s="381">
        <v>5</v>
      </c>
      <c r="Z564" s="381"/>
      <c r="AA564" s="381"/>
      <c r="AB564" s="439"/>
      <c r="AL564" s="26"/>
      <c r="AM564" s="26"/>
      <c r="AN564" s="26"/>
      <c r="AO564" s="26"/>
      <c r="AP564" s="26"/>
      <c r="AQ564" s="26"/>
    </row>
    <row r="565" spans="1:43" ht="18" customHeight="1">
      <c r="A565" s="514">
        <v>45963</v>
      </c>
      <c r="B565" s="578"/>
      <c r="C565" s="414" t="s">
        <v>7703</v>
      </c>
      <c r="D565" s="353" t="str">
        <f>+IFERROR(INDEX('Mã KH'!$C$2:$C$4988,MATCH('Vin Hà nội  tháng 02'!$C565,'Mã KH'!$A$2:$A$4988,0)),"")</f>
        <v>Tầng 1, tòa CT2, khu đô thị Gamuda Gardens, phường Trần Phú, quận Hoàng Mai, Hà Nội</v>
      </c>
      <c r="E565" s="439">
        <v>4168416323</v>
      </c>
      <c r="F565" s="390"/>
      <c r="G565" s="390"/>
      <c r="H565" s="390"/>
      <c r="I565" s="390"/>
      <c r="J565" s="390"/>
      <c r="K565" s="390"/>
      <c r="L565" s="390"/>
      <c r="M565" s="390">
        <v>20</v>
      </c>
      <c r="N565" s="390"/>
      <c r="O565" s="390">
        <v>10</v>
      </c>
      <c r="P565" s="390"/>
      <c r="Q565" s="390"/>
      <c r="R565" s="390"/>
      <c r="S565" s="381"/>
      <c r="T565" s="381"/>
      <c r="U565" s="381"/>
      <c r="V565" s="381"/>
      <c r="W565" s="381"/>
      <c r="X565" s="381"/>
      <c r="Y565" s="381"/>
      <c r="Z565" s="381"/>
      <c r="AA565" s="381"/>
      <c r="AB565" s="439"/>
      <c r="AL565" s="26"/>
      <c r="AM565" s="26"/>
      <c r="AN565" s="26"/>
      <c r="AO565" s="26"/>
      <c r="AP565" s="26"/>
      <c r="AQ565" s="26"/>
    </row>
    <row r="566" spans="1:43" ht="18" customHeight="1">
      <c r="A566" s="514">
        <v>45963</v>
      </c>
      <c r="B566" s="578"/>
      <c r="C566" s="414" t="s">
        <v>18096</v>
      </c>
      <c r="D566" s="353" t="str">
        <f>+IFERROR(INDEX('Mã KH'!$C$2:$C$4988,MATCH('Vin Hà nội  tháng 02'!$C566,'Mã KH'!$A$2:$A$4988,0)),"")</f>
        <v>Số 228 đường Vĩnh Hưng, phường Vĩnh Hưng, quận Hoàng Mai, Hà Nội</v>
      </c>
      <c r="E566" s="439">
        <v>4168450927</v>
      </c>
      <c r="F566" s="390"/>
      <c r="G566" s="390"/>
      <c r="H566" s="390"/>
      <c r="I566" s="390"/>
      <c r="J566" s="390"/>
      <c r="K566" s="390"/>
      <c r="L566" s="390"/>
      <c r="M566" s="390"/>
      <c r="N566" s="390"/>
      <c r="O566" s="390">
        <v>10</v>
      </c>
      <c r="P566" s="390"/>
      <c r="Q566" s="390"/>
      <c r="R566" s="390"/>
      <c r="S566" s="381">
        <v>5</v>
      </c>
      <c r="T566" s="381">
        <v>5</v>
      </c>
      <c r="U566" s="381"/>
      <c r="V566" s="381"/>
      <c r="W566" s="381"/>
      <c r="X566" s="381"/>
      <c r="Y566" s="381"/>
      <c r="Z566" s="381"/>
      <c r="AA566" s="381"/>
      <c r="AB566" s="439"/>
      <c r="AL566" s="26"/>
      <c r="AM566" s="26"/>
      <c r="AN566" s="26"/>
      <c r="AO566" s="26"/>
      <c r="AP566" s="26"/>
      <c r="AQ566" s="26"/>
    </row>
    <row r="567" spans="1:43" ht="18" customHeight="1">
      <c r="A567" s="514">
        <v>45963</v>
      </c>
      <c r="B567" s="645" t="s">
        <v>17318</v>
      </c>
      <c r="C567" s="414" t="s">
        <v>18097</v>
      </c>
      <c r="D567" s="353" t="str">
        <f>+IFERROR(INDEX('Mã KH'!$C$2:$C$4988,MATCH('Vin Hà nội  tháng 02'!$C567,'Mã KH'!$A$2:$A$4988,0)),"")</f>
        <v>Tầng 1, Khối CT1, khu văn phòng và nhà ở, số 536A Minh Khai, Phường Vĩnh Tuy, Quận Hai Bà Trưng, HN</v>
      </c>
      <c r="E567" s="439">
        <v>4168539712</v>
      </c>
      <c r="F567" s="390"/>
      <c r="G567" s="390"/>
      <c r="H567" s="390"/>
      <c r="I567" s="390"/>
      <c r="J567" s="390"/>
      <c r="K567" s="390"/>
      <c r="L567" s="390"/>
      <c r="M567" s="390">
        <v>5</v>
      </c>
      <c r="N567" s="390"/>
      <c r="O567" s="390">
        <v>10</v>
      </c>
      <c r="P567" s="390"/>
      <c r="Q567" s="390"/>
      <c r="R567" s="390"/>
      <c r="S567" s="381">
        <v>5</v>
      </c>
      <c r="T567" s="381"/>
      <c r="U567" s="381"/>
      <c r="V567" s="381"/>
      <c r="W567" s="381"/>
      <c r="X567" s="381"/>
      <c r="Y567" s="381"/>
      <c r="Z567" s="381"/>
      <c r="AA567" s="381"/>
      <c r="AB567" s="439"/>
      <c r="AL567" s="26"/>
      <c r="AM567" s="26"/>
      <c r="AN567" s="26"/>
      <c r="AO567" s="26"/>
      <c r="AP567" s="26"/>
      <c r="AQ567" s="26"/>
    </row>
    <row r="568" spans="1:43" ht="18" customHeight="1">
      <c r="A568" s="514">
        <v>45963</v>
      </c>
      <c r="B568" s="578"/>
      <c r="C568" s="414" t="s">
        <v>17350</v>
      </c>
      <c r="D568" s="353" t="str">
        <f>+IFERROR(INDEX('Mã KH'!$C$2:$C$4988,MATCH('Vin Hà nội  tháng 02'!$C568,'Mã KH'!$A$2:$A$4988,0)),"")</f>
        <v>Tầng B1, Times City, 458 Minh Khai,  Quận Hai Bà Trưng, Hà Nội</v>
      </c>
      <c r="E568" s="439">
        <v>4168560219</v>
      </c>
      <c r="F568" s="390"/>
      <c r="G568" s="390"/>
      <c r="H568" s="390"/>
      <c r="I568" s="390"/>
      <c r="J568" s="390"/>
      <c r="K568" s="390">
        <v>5</v>
      </c>
      <c r="L568" s="390"/>
      <c r="M568" s="390">
        <v>10</v>
      </c>
      <c r="N568" s="390"/>
      <c r="O568" s="390"/>
      <c r="P568" s="390"/>
      <c r="Q568" s="390">
        <v>5</v>
      </c>
      <c r="R568" s="390"/>
      <c r="S568" s="381">
        <v>5</v>
      </c>
      <c r="T568" s="381"/>
      <c r="U568" s="381"/>
      <c r="V568" s="381"/>
      <c r="W568" s="381"/>
      <c r="X568" s="381"/>
      <c r="Y568" s="381"/>
      <c r="Z568" s="381"/>
      <c r="AA568" s="381"/>
      <c r="AB568" s="439"/>
      <c r="AL568" s="26"/>
      <c r="AM568" s="26"/>
      <c r="AN568" s="26"/>
      <c r="AO568" s="26"/>
      <c r="AP568" s="26"/>
      <c r="AQ568" s="26"/>
    </row>
    <row r="569" spans="1:43" ht="18" customHeight="1">
      <c r="A569" s="514">
        <v>45963</v>
      </c>
      <c r="B569" s="578"/>
      <c r="C569" s="414" t="s">
        <v>18098</v>
      </c>
      <c r="D569" s="353" t="str">
        <f>+IFERROR(INDEX('Mã KH'!$C$2:$C$4988,MATCH('Vin Hà nội  tháng 02'!$C569,'Mã KH'!$A$2:$A$4988,0)),"")</f>
        <v>Tầng 1 tòa nhà CT1 - Khu nhà ở cao cấp Skylight, 125D phố Minh Khai, phường Minh Khai, quận Hai Bà Trưng, HN</v>
      </c>
      <c r="E569" s="439">
        <v>4168527408</v>
      </c>
      <c r="F569" s="390"/>
      <c r="G569" s="390"/>
      <c r="H569" s="390"/>
      <c r="I569" s="390"/>
      <c r="J569" s="390"/>
      <c r="K569" s="390"/>
      <c r="L569" s="390"/>
      <c r="M569" s="390"/>
      <c r="N569" s="390"/>
      <c r="O569" s="390"/>
      <c r="P569" s="390"/>
      <c r="Q569" s="390"/>
      <c r="R569" s="390"/>
      <c r="S569" s="381"/>
      <c r="T569" s="381">
        <v>5</v>
      </c>
      <c r="U569" s="381"/>
      <c r="V569" s="381"/>
      <c r="W569" s="381"/>
      <c r="X569" s="381"/>
      <c r="Y569" s="381"/>
      <c r="Z569" s="381"/>
      <c r="AA569" s="381"/>
      <c r="AB569" s="439"/>
      <c r="AL569" s="26"/>
      <c r="AM569" s="26"/>
      <c r="AN569" s="26"/>
      <c r="AO569" s="26"/>
      <c r="AP569" s="26"/>
      <c r="AQ569" s="26"/>
    </row>
    <row r="570" spans="1:43" ht="18" customHeight="1">
      <c r="A570" s="514">
        <v>45963</v>
      </c>
      <c r="B570" s="578"/>
      <c r="C570" s="414" t="s">
        <v>18098</v>
      </c>
      <c r="D570" s="353" t="str">
        <f>+IFERROR(INDEX('Mã KH'!$C$2:$C$4988,MATCH('Vin Hà nội  tháng 02'!$C570,'Mã KH'!$A$2:$A$4988,0)),"")</f>
        <v>Tầng 1 tòa nhà CT1 - Khu nhà ở cao cấp Skylight, 125D phố Minh Khai, phường Minh Khai, quận Hai Bà Trưng, HN</v>
      </c>
      <c r="E570" s="439">
        <v>4168523124</v>
      </c>
      <c r="F570" s="390"/>
      <c r="G570" s="390"/>
      <c r="H570" s="390"/>
      <c r="I570" s="390"/>
      <c r="J570" s="390"/>
      <c r="K570" s="390"/>
      <c r="L570" s="390"/>
      <c r="M570" s="390">
        <v>5</v>
      </c>
      <c r="N570" s="390"/>
      <c r="O570" s="390">
        <v>5</v>
      </c>
      <c r="P570" s="390"/>
      <c r="Q570" s="390"/>
      <c r="R570" s="390"/>
      <c r="S570" s="381">
        <v>10</v>
      </c>
      <c r="T570" s="381"/>
      <c r="U570" s="381">
        <v>5</v>
      </c>
      <c r="V570" s="381"/>
      <c r="W570" s="381"/>
      <c r="X570" s="381"/>
      <c r="Y570" s="381">
        <v>8</v>
      </c>
      <c r="Z570" s="381"/>
      <c r="AA570" s="381"/>
      <c r="AB570" s="439"/>
      <c r="AL570" s="26"/>
      <c r="AM570" s="26"/>
      <c r="AN570" s="26"/>
      <c r="AO570" s="26"/>
      <c r="AP570" s="26"/>
      <c r="AQ570" s="26"/>
    </row>
    <row r="571" spans="1:43" ht="18" customHeight="1">
      <c r="A571" s="514">
        <v>45963</v>
      </c>
      <c r="B571" s="578"/>
      <c r="C571" s="414" t="s">
        <v>17319</v>
      </c>
      <c r="D571" s="353" t="str">
        <f>+IFERROR(INDEX('Mã KH'!$C$2:$C$4988,MATCH('Vin Hà nội  tháng 02'!$C571,'Mã KH'!$A$2:$A$4988,0)),"")</f>
        <v>46 Thanh Nhàn, P.thanh Nhàn, Q.Hai Bà Trưng, Hà Nội</v>
      </c>
      <c r="E571" s="439">
        <v>4168534341</v>
      </c>
      <c r="F571" s="390"/>
      <c r="G571" s="390"/>
      <c r="H571" s="390"/>
      <c r="I571" s="390"/>
      <c r="J571" s="390"/>
      <c r="K571" s="390"/>
      <c r="L571" s="390"/>
      <c r="M571" s="390">
        <v>10</v>
      </c>
      <c r="N571" s="390"/>
      <c r="O571" s="390">
        <v>10</v>
      </c>
      <c r="P571" s="390"/>
      <c r="Q571" s="390"/>
      <c r="R571" s="390"/>
      <c r="S571" s="381">
        <v>10</v>
      </c>
      <c r="T571" s="381"/>
      <c r="U571" s="381">
        <v>5</v>
      </c>
      <c r="V571" s="381"/>
      <c r="W571" s="381"/>
      <c r="X571" s="381"/>
      <c r="Y571" s="381">
        <v>5</v>
      </c>
      <c r="Z571" s="381"/>
      <c r="AA571" s="381"/>
      <c r="AB571" s="439"/>
      <c r="AL571" s="26"/>
      <c r="AM571" s="26"/>
      <c r="AN571" s="26"/>
      <c r="AO571" s="26"/>
      <c r="AP571" s="26"/>
      <c r="AQ571" s="26"/>
    </row>
    <row r="572" spans="1:43" ht="18" customHeight="1">
      <c r="A572" s="514">
        <v>45963</v>
      </c>
      <c r="B572" s="578"/>
      <c r="C572" s="414" t="s">
        <v>18099</v>
      </c>
      <c r="D572" s="353" t="str">
        <f>+IFERROR(INDEX('Mã KH'!$C$2:$C$4988,MATCH('Vin Hà nội  tháng 02'!$C572,'Mã KH'!$A$2:$A$4988,0)),"")</f>
        <v>Số 47 ngõ 187 phố Hồng Mai, phường Quỳnh Lôi, quận Hai Bà Trưng, Hà Nội</v>
      </c>
      <c r="E572" s="439">
        <v>4168515944</v>
      </c>
      <c r="F572" s="390"/>
      <c r="G572" s="390"/>
      <c r="H572" s="390"/>
      <c r="I572" s="390"/>
      <c r="J572" s="390"/>
      <c r="K572" s="390"/>
      <c r="L572" s="390"/>
      <c r="M572" s="390">
        <v>6</v>
      </c>
      <c r="N572" s="390"/>
      <c r="O572" s="390"/>
      <c r="P572" s="390"/>
      <c r="Q572" s="390"/>
      <c r="R572" s="390"/>
      <c r="S572" s="381">
        <v>5</v>
      </c>
      <c r="T572" s="381">
        <v>5</v>
      </c>
      <c r="U572" s="381"/>
      <c r="V572" s="381"/>
      <c r="W572" s="381"/>
      <c r="X572" s="381"/>
      <c r="Y572" s="381"/>
      <c r="Z572" s="381"/>
      <c r="AA572" s="381"/>
      <c r="AB572" s="439"/>
      <c r="AL572" s="26"/>
      <c r="AM572" s="26"/>
      <c r="AN572" s="26"/>
      <c r="AO572" s="26"/>
      <c r="AP572" s="26"/>
      <c r="AQ572" s="26"/>
    </row>
    <row r="573" spans="1:43" ht="18" customHeight="1">
      <c r="A573" s="514">
        <v>45963</v>
      </c>
      <c r="B573" s="578"/>
      <c r="C573" s="414" t="s">
        <v>18100</v>
      </c>
      <c r="D573" s="353" t="str">
        <f>+IFERROR(INDEX('Mã KH'!$C$2:$C$4988,MATCH('Vin Hà nội  tháng 02'!$C573,'Mã KH'!$A$2:$A$4988,0)),"")</f>
        <v>Căn 22 Lô 1 khu Lạc Trung, Phường Vĩnh Tuy, quận Hai Bà Trưng, Hà Nội (Số 2, Ngõ 61 Lạc Trung)</v>
      </c>
      <c r="E573" s="439">
        <v>4168492688</v>
      </c>
      <c r="F573" s="390"/>
      <c r="G573" s="390"/>
      <c r="H573" s="390"/>
      <c r="I573" s="390"/>
      <c r="J573" s="390"/>
      <c r="K573" s="390"/>
      <c r="L573" s="390"/>
      <c r="M573" s="390">
        <v>10</v>
      </c>
      <c r="N573" s="390"/>
      <c r="O573" s="390">
        <v>10</v>
      </c>
      <c r="P573" s="390"/>
      <c r="Q573" s="390"/>
      <c r="R573" s="390"/>
      <c r="S573" s="381">
        <v>10</v>
      </c>
      <c r="T573" s="381"/>
      <c r="U573" s="381"/>
      <c r="V573" s="381"/>
      <c r="W573" s="381"/>
      <c r="X573" s="381"/>
      <c r="Y573" s="381"/>
      <c r="Z573" s="381"/>
      <c r="AA573" s="381"/>
      <c r="AB573" s="439"/>
      <c r="AL573" s="26"/>
      <c r="AM573" s="26"/>
      <c r="AN573" s="26"/>
      <c r="AO573" s="26"/>
      <c r="AP573" s="26"/>
      <c r="AQ573" s="26"/>
    </row>
    <row r="574" spans="1:43" ht="18" customHeight="1">
      <c r="A574" s="514">
        <v>45963</v>
      </c>
      <c r="B574" s="578"/>
      <c r="C574" s="414" t="s">
        <v>18101</v>
      </c>
      <c r="D574" s="353" t="str">
        <f>+IFERROR(INDEX('Mã KH'!$C$2:$C$4988,MATCH('Vin Hà nội  tháng 02'!$C574,'Mã KH'!$A$2:$A$4988,0)),"")</f>
        <v>Số 70 phố Vạn Kiếp, tổ 58A, phường Bạch Đằng, quận Hai Bà Trưng, Hà Nội</v>
      </c>
      <c r="E574" s="439">
        <v>4168520447</v>
      </c>
      <c r="F574" s="390"/>
      <c r="G574" s="390"/>
      <c r="H574" s="390"/>
      <c r="I574" s="390"/>
      <c r="J574" s="390"/>
      <c r="K574" s="390"/>
      <c r="L574" s="390"/>
      <c r="M574" s="390">
        <v>5</v>
      </c>
      <c r="N574" s="390"/>
      <c r="O574" s="390">
        <v>4</v>
      </c>
      <c r="P574" s="390"/>
      <c r="Q574" s="390">
        <v>5</v>
      </c>
      <c r="R574" s="390"/>
      <c r="S574" s="381">
        <v>5</v>
      </c>
      <c r="T574" s="381"/>
      <c r="U574" s="381"/>
      <c r="V574" s="381"/>
      <c r="W574" s="381"/>
      <c r="X574" s="381"/>
      <c r="Y574" s="381"/>
      <c r="Z574" s="381"/>
      <c r="AA574" s="381"/>
      <c r="AB574" s="439"/>
      <c r="AL574" s="26"/>
      <c r="AM574" s="26"/>
      <c r="AN574" s="26"/>
      <c r="AO574" s="26"/>
      <c r="AP574" s="26"/>
      <c r="AQ574" s="26"/>
    </row>
    <row r="575" spans="1:43" ht="18" customHeight="1">
      <c r="A575" s="514">
        <v>45963</v>
      </c>
      <c r="B575" s="578"/>
      <c r="C575" s="414" t="s">
        <v>18101</v>
      </c>
      <c r="D575" s="353" t="str">
        <f>+IFERROR(INDEX('Mã KH'!$C$2:$C$4988,MATCH('Vin Hà nội  tháng 02'!$C575,'Mã KH'!$A$2:$A$4988,0)),"")</f>
        <v>Số 70 phố Vạn Kiếp, tổ 58A, phường Bạch Đằng, quận Hai Bà Trưng, Hà Nội</v>
      </c>
      <c r="E575" s="439">
        <v>4168527195</v>
      </c>
      <c r="F575" s="390"/>
      <c r="G575" s="390"/>
      <c r="H575" s="390"/>
      <c r="I575" s="390"/>
      <c r="J575" s="390"/>
      <c r="K575" s="390"/>
      <c r="L575" s="390"/>
      <c r="M575" s="390"/>
      <c r="N575" s="390"/>
      <c r="O575" s="390"/>
      <c r="P575" s="390"/>
      <c r="Q575" s="390"/>
      <c r="R575" s="390"/>
      <c r="S575" s="381"/>
      <c r="T575" s="381">
        <v>5</v>
      </c>
      <c r="U575" s="381"/>
      <c r="V575" s="381"/>
      <c r="W575" s="381"/>
      <c r="X575" s="381"/>
      <c r="Y575" s="381"/>
      <c r="Z575" s="381"/>
      <c r="AA575" s="381"/>
      <c r="AB575" s="439"/>
      <c r="AL575" s="26"/>
      <c r="AM575" s="26"/>
      <c r="AN575" s="26"/>
      <c r="AO575" s="26"/>
      <c r="AP575" s="26"/>
      <c r="AQ575" s="26"/>
    </row>
    <row r="576" spans="1:43" ht="18" customHeight="1">
      <c r="A576" s="514">
        <v>45963</v>
      </c>
      <c r="B576" s="578"/>
      <c r="C576" s="414" t="s">
        <v>18102</v>
      </c>
      <c r="D576" s="353" t="str">
        <f>+IFERROR(INDEX('Mã KH'!$C$2:$C$4988,MATCH('Vin Hà nội  tháng 02'!$C576,'Mã KH'!$A$2:$A$4988,0)),"")</f>
        <v>Số 65B Nguyễn Công Trứ, phường Đồng Nhân, quận Hai Bà Trưng, HN</v>
      </c>
      <c r="E576" s="439">
        <v>4168527643</v>
      </c>
      <c r="F576" s="390"/>
      <c r="G576" s="390"/>
      <c r="H576" s="390"/>
      <c r="I576" s="390"/>
      <c r="J576" s="390"/>
      <c r="K576" s="390"/>
      <c r="L576" s="390"/>
      <c r="M576" s="390">
        <v>5</v>
      </c>
      <c r="N576" s="390"/>
      <c r="O576" s="390"/>
      <c r="P576" s="390"/>
      <c r="Q576" s="390">
        <v>5</v>
      </c>
      <c r="R576" s="390"/>
      <c r="S576" s="381">
        <v>5</v>
      </c>
      <c r="T576" s="381">
        <v>5</v>
      </c>
      <c r="U576" s="381"/>
      <c r="V576" s="381"/>
      <c r="W576" s="381"/>
      <c r="X576" s="381"/>
      <c r="Y576" s="381"/>
      <c r="Z576" s="381"/>
      <c r="AA576" s="381"/>
      <c r="AB576" s="439"/>
      <c r="AL576" s="26"/>
      <c r="AM576" s="26"/>
      <c r="AN576" s="26"/>
      <c r="AO576" s="26"/>
      <c r="AP576" s="26"/>
      <c r="AQ576" s="26"/>
    </row>
    <row r="577" spans="1:43" ht="18" customHeight="1">
      <c r="A577" s="514">
        <v>45963</v>
      </c>
      <c r="B577" s="578"/>
      <c r="C577" s="414" t="s">
        <v>18103</v>
      </c>
      <c r="D577" s="353" t="str">
        <f>+IFERROR(INDEX('Mã KH'!$C$2:$C$4988,MATCH('Vin Hà nội  tháng 02'!$C577,'Mã KH'!$A$2:$A$4988,0)),"")</f>
        <v>Số 150 Bạch Mai, phường Cầu Dền, quận Hai Bà Trưng, Hà Nội (CN02015 Bạch Mai)</v>
      </c>
      <c r="E577" s="439">
        <v>4168525629</v>
      </c>
      <c r="F577" s="390"/>
      <c r="G577" s="390"/>
      <c r="H577" s="390"/>
      <c r="I577" s="390"/>
      <c r="J577" s="390"/>
      <c r="K577" s="390"/>
      <c r="L577" s="390"/>
      <c r="M577" s="390">
        <v>5</v>
      </c>
      <c r="N577" s="390"/>
      <c r="O577" s="390">
        <v>5</v>
      </c>
      <c r="P577" s="390"/>
      <c r="Q577" s="390"/>
      <c r="R577" s="390"/>
      <c r="S577" s="381"/>
      <c r="T577" s="381">
        <v>5</v>
      </c>
      <c r="U577" s="381">
        <v>7</v>
      </c>
      <c r="V577" s="381"/>
      <c r="W577" s="381"/>
      <c r="X577" s="381"/>
      <c r="Y577" s="381">
        <v>7</v>
      </c>
      <c r="Z577" s="381"/>
      <c r="AA577" s="381"/>
      <c r="AB577" s="439"/>
      <c r="AL577" s="26"/>
      <c r="AM577" s="26"/>
      <c r="AN577" s="26"/>
      <c r="AO577" s="26"/>
      <c r="AP577" s="26"/>
      <c r="AQ577" s="26"/>
    </row>
    <row r="578" spans="1:43" ht="18" customHeight="1">
      <c r="A578" s="514">
        <v>45963</v>
      </c>
      <c r="B578" s="578"/>
      <c r="C578" s="414" t="s">
        <v>18104</v>
      </c>
      <c r="D578" s="353" t="str">
        <f>+IFERROR(INDEX('Mã KH'!$C$2:$C$4988,MATCH('Vin Hà nội  tháng 02'!$C578,'Mã KH'!$A$2:$A$4988,0)),"")</f>
        <v>Số 347 đường Bạch Mai, phường Bạch Mai, quận Hai Bà Trưng, Hà Nội</v>
      </c>
      <c r="E578" s="439">
        <v>4168534263</v>
      </c>
      <c r="F578" s="390"/>
      <c r="G578" s="390"/>
      <c r="H578" s="390"/>
      <c r="I578" s="390"/>
      <c r="J578" s="390"/>
      <c r="K578" s="390"/>
      <c r="L578" s="390"/>
      <c r="M578" s="390">
        <v>5</v>
      </c>
      <c r="N578" s="390"/>
      <c r="O578" s="390">
        <v>10</v>
      </c>
      <c r="P578" s="390"/>
      <c r="Q578" s="390"/>
      <c r="R578" s="390"/>
      <c r="S578" s="381">
        <v>5</v>
      </c>
      <c r="T578" s="381">
        <v>5</v>
      </c>
      <c r="U578" s="381"/>
      <c r="V578" s="381"/>
      <c r="W578" s="381"/>
      <c r="X578" s="381"/>
      <c r="Y578" s="381"/>
      <c r="Z578" s="381"/>
      <c r="AA578" s="381"/>
      <c r="AB578" s="439"/>
      <c r="AL578" s="26"/>
      <c r="AM578" s="26"/>
      <c r="AN578" s="26"/>
      <c r="AO578" s="26"/>
      <c r="AP578" s="26"/>
      <c r="AQ578" s="26"/>
    </row>
    <row r="579" spans="1:43" ht="18" customHeight="1">
      <c r="A579" s="514">
        <v>45963</v>
      </c>
      <c r="B579" s="578"/>
      <c r="C579" s="414" t="s">
        <v>18105</v>
      </c>
      <c r="D579" s="353" t="str">
        <f>+IFERROR(INDEX('Mã KH'!$C$2:$C$4988,MATCH('Vin Hà nội  tháng 02'!$C579,'Mã KH'!$A$2:$A$4988,0)),"")</f>
        <v>102E Lê Thanh Nghị, Phường Bách Khoa, Quận Hai Bà Trưng, HN</v>
      </c>
      <c r="E579" s="439">
        <v>4168527814</v>
      </c>
      <c r="F579" s="390"/>
      <c r="G579" s="390"/>
      <c r="H579" s="390"/>
      <c r="I579" s="390"/>
      <c r="J579" s="390"/>
      <c r="K579" s="390"/>
      <c r="L579" s="390"/>
      <c r="M579" s="390"/>
      <c r="N579" s="390"/>
      <c r="O579" s="390"/>
      <c r="P579" s="390"/>
      <c r="Q579" s="390"/>
      <c r="R579" s="390"/>
      <c r="S579" s="381"/>
      <c r="T579" s="381">
        <v>5</v>
      </c>
      <c r="U579" s="381"/>
      <c r="V579" s="381"/>
      <c r="W579" s="381"/>
      <c r="X579" s="381"/>
      <c r="Y579" s="381">
        <v>7</v>
      </c>
      <c r="Z579" s="381"/>
      <c r="AA579" s="381"/>
      <c r="AB579" s="439"/>
      <c r="AL579" s="26"/>
      <c r="AM579" s="26"/>
      <c r="AN579" s="26"/>
      <c r="AO579" s="26"/>
      <c r="AP579" s="26"/>
      <c r="AQ579" s="26"/>
    </row>
    <row r="580" spans="1:43" ht="18" customHeight="1">
      <c r="A580" s="514">
        <v>45963</v>
      </c>
      <c r="B580" s="578"/>
      <c r="C580" s="414" t="s">
        <v>18105</v>
      </c>
      <c r="D580" s="353" t="str">
        <f>+IFERROR(INDEX('Mã KH'!$C$2:$C$4988,MATCH('Vin Hà nội  tháng 02'!$C580,'Mã KH'!$A$2:$A$4988,0)),"")</f>
        <v>102E Lê Thanh Nghị, Phường Bách Khoa, Quận Hai Bà Trưng, HN</v>
      </c>
      <c r="E580" s="439">
        <v>4168528121</v>
      </c>
      <c r="F580" s="390"/>
      <c r="G580" s="390"/>
      <c r="H580" s="390"/>
      <c r="I580" s="390"/>
      <c r="J580" s="390"/>
      <c r="K580" s="390"/>
      <c r="L580" s="390"/>
      <c r="M580" s="390">
        <v>10</v>
      </c>
      <c r="N580" s="390"/>
      <c r="O580" s="390"/>
      <c r="P580" s="390"/>
      <c r="Q580" s="390"/>
      <c r="R580" s="390"/>
      <c r="S580" s="381"/>
      <c r="T580" s="381"/>
      <c r="U580" s="381"/>
      <c r="V580" s="381"/>
      <c r="W580" s="381"/>
      <c r="X580" s="381"/>
      <c r="Y580" s="381"/>
      <c r="Z580" s="381"/>
      <c r="AA580" s="381"/>
      <c r="AB580" s="439"/>
      <c r="AL580" s="26"/>
      <c r="AM580" s="26"/>
      <c r="AN580" s="26"/>
      <c r="AO580" s="26"/>
      <c r="AP580" s="26"/>
      <c r="AQ580" s="26"/>
    </row>
    <row r="581" spans="1:43" ht="18" customHeight="1">
      <c r="A581" s="514">
        <v>45963</v>
      </c>
      <c r="B581" s="578"/>
      <c r="C581" s="414" t="s">
        <v>18106</v>
      </c>
      <c r="D581" s="353" t="str">
        <f>+IFERROR(INDEX('Mã KH'!$C$2:$C$4988,MATCH('Vin Hà nội  tháng 02'!$C581,'Mã KH'!$A$2:$A$4988,0)),"")</f>
        <v>Số 167 đườngTrần Đại Nghĩa, phường Bách Khoa, quận Hai Bà Trưng, thành phố Hà Nội</v>
      </c>
      <c r="E581" s="439">
        <v>4168543960</v>
      </c>
      <c r="F581" s="390"/>
      <c r="G581" s="390"/>
      <c r="H581" s="390"/>
      <c r="I581" s="390"/>
      <c r="J581" s="390"/>
      <c r="K581" s="390"/>
      <c r="L581" s="390"/>
      <c r="M581" s="390">
        <v>3</v>
      </c>
      <c r="N581" s="390"/>
      <c r="O581" s="390">
        <v>4</v>
      </c>
      <c r="P581" s="390"/>
      <c r="Q581" s="390">
        <v>4</v>
      </c>
      <c r="R581" s="390"/>
      <c r="S581" s="381"/>
      <c r="T581" s="381"/>
      <c r="U581" s="381"/>
      <c r="V581" s="381"/>
      <c r="W581" s="381"/>
      <c r="X581" s="381"/>
      <c r="Y581" s="381"/>
      <c r="Z581" s="381"/>
      <c r="AA581" s="381"/>
      <c r="AB581" s="439"/>
      <c r="AL581" s="26"/>
      <c r="AM581" s="26"/>
      <c r="AN581" s="26"/>
      <c r="AO581" s="26"/>
      <c r="AP581" s="26"/>
      <c r="AQ581" s="26"/>
    </row>
    <row r="582" spans="1:43" ht="18" customHeight="1">
      <c r="A582" s="648"/>
      <c r="B582" s="649"/>
      <c r="C582" s="650"/>
      <c r="D582" s="657" t="str">
        <f>+IFERROR(INDEX('Mã KH'!$C$2:$C$4988,MATCH('Vin Hà nội  tháng 02'!$C582,'Mã KH'!$A$2:$A$4988,0)),"")</f>
        <v/>
      </c>
      <c r="E582" s="654"/>
      <c r="F582" s="655"/>
      <c r="G582" s="655"/>
      <c r="H582" s="655"/>
      <c r="I582" s="655"/>
      <c r="J582" s="655"/>
      <c r="K582" s="655"/>
      <c r="L582" s="655"/>
      <c r="M582" s="655"/>
      <c r="N582" s="655"/>
      <c r="O582" s="655"/>
      <c r="P582" s="655"/>
      <c r="Q582" s="655"/>
      <c r="R582" s="655"/>
      <c r="S582" s="655"/>
      <c r="T582" s="655"/>
      <c r="U582" s="655"/>
      <c r="V582" s="655"/>
      <c r="W582" s="655"/>
      <c r="X582" s="656"/>
      <c r="Y582" s="656"/>
      <c r="Z582" s="656"/>
      <c r="AA582" s="656"/>
      <c r="AB582" s="654"/>
      <c r="AL582" s="26"/>
      <c r="AM582" s="26"/>
      <c r="AN582" s="26"/>
      <c r="AO582" s="26"/>
      <c r="AP582" s="26"/>
      <c r="AQ582" s="26"/>
    </row>
    <row r="583" spans="1:43" ht="18" customHeight="1">
      <c r="A583" s="466"/>
      <c r="B583" s="578"/>
      <c r="C583" s="414"/>
      <c r="D583" s="372" t="s">
        <v>17821</v>
      </c>
      <c r="E583" s="439"/>
      <c r="F583" s="390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81"/>
      <c r="Y583" s="381"/>
      <c r="Z583" s="381"/>
      <c r="AA583" s="381"/>
      <c r="AB583" s="439"/>
      <c r="AL583" s="26"/>
      <c r="AM583" s="26"/>
      <c r="AN583" s="26"/>
      <c r="AO583" s="26"/>
      <c r="AP583" s="26"/>
      <c r="AQ583" s="26"/>
    </row>
    <row r="584" spans="1:43" ht="18" customHeight="1">
      <c r="A584" s="514">
        <v>45993</v>
      </c>
      <c r="B584" s="672" t="s">
        <v>17843</v>
      </c>
      <c r="C584" s="414" t="s">
        <v>18107</v>
      </c>
      <c r="D584" s="353" t="str">
        <f>+IFERROR(INDEX('Mã KH'!$C$2:$C$4988,MATCH('Vin Hà nội  tháng 02'!$C584,'Mã KH'!$A$2:$A$4988,0)),"")</f>
        <v>Số 16 ngõ 67 Tô Ngọc Vân, Quảng An, Tây Hồ, Hà Nội</v>
      </c>
      <c r="E584" s="439" t="s">
        <v>17279</v>
      </c>
      <c r="F584" s="390"/>
      <c r="G584" s="390"/>
      <c r="H584" s="390"/>
      <c r="I584" s="390"/>
      <c r="J584" s="390"/>
      <c r="K584" s="390"/>
      <c r="L584" s="390"/>
      <c r="M584" s="390">
        <v>5</v>
      </c>
      <c r="N584" s="390"/>
      <c r="O584" s="390">
        <v>5</v>
      </c>
      <c r="P584" s="390"/>
      <c r="Q584" s="390"/>
      <c r="R584" s="390"/>
      <c r="S584" s="390"/>
      <c r="T584" s="390">
        <v>5</v>
      </c>
      <c r="U584" s="390"/>
      <c r="V584" s="390"/>
      <c r="W584" s="390"/>
      <c r="X584" s="381"/>
      <c r="Y584" s="381">
        <v>5</v>
      </c>
      <c r="Z584" s="381"/>
      <c r="AA584" s="381"/>
      <c r="AB584" s="673" t="s">
        <v>18270</v>
      </c>
      <c r="AL584" s="26"/>
      <c r="AM584" s="26"/>
      <c r="AN584" s="26"/>
      <c r="AO584" s="26"/>
      <c r="AP584" s="26"/>
      <c r="AQ584" s="26"/>
    </row>
    <row r="585" spans="1:43" ht="18" customHeight="1">
      <c r="A585" s="514">
        <v>45993</v>
      </c>
      <c r="B585" s="578"/>
      <c r="C585" s="414" t="s">
        <v>17332</v>
      </c>
      <c r="D585" s="353" t="str">
        <f>+IFERROR(INDEX('Mã KH'!$C$2:$C$4988,MATCH('Vin Hà nội  tháng 02'!$C585,'Mã KH'!$A$2:$A$4988,0)),"")</f>
        <v>Số 117 – 119 Yên Phụ, phường Yên Phụ, quận Tây Hồ, HN</v>
      </c>
      <c r="E585" s="439">
        <v>4168254763</v>
      </c>
      <c r="F585" s="390"/>
      <c r="G585" s="390"/>
      <c r="H585" s="390"/>
      <c r="I585" s="390"/>
      <c r="J585" s="390"/>
      <c r="K585" s="390"/>
      <c r="L585" s="390"/>
      <c r="M585" s="390">
        <v>5</v>
      </c>
      <c r="N585" s="390"/>
      <c r="O585" s="390">
        <v>10</v>
      </c>
      <c r="P585" s="390"/>
      <c r="Q585" s="390"/>
      <c r="R585" s="390"/>
      <c r="S585" s="390"/>
      <c r="T585" s="390"/>
      <c r="U585" s="390"/>
      <c r="V585" s="390"/>
      <c r="W585" s="390"/>
      <c r="X585" s="381"/>
      <c r="Y585" s="381"/>
      <c r="Z585" s="381"/>
      <c r="AA585" s="381"/>
      <c r="AB585" s="439"/>
      <c r="AL585" s="26"/>
      <c r="AM585" s="26"/>
      <c r="AN585" s="26"/>
      <c r="AO585" s="26"/>
      <c r="AP585" s="26"/>
      <c r="AQ585" s="26"/>
    </row>
    <row r="586" spans="1:43" ht="18" customHeight="1">
      <c r="A586" s="514">
        <v>45993</v>
      </c>
      <c r="B586" s="578"/>
      <c r="C586" s="414" t="s">
        <v>17354</v>
      </c>
      <c r="D586" s="353" t="str">
        <f>+IFERROR(INDEX('Mã KH'!$C$2:$C$4988,MATCH('Vin Hà nội  tháng 02'!$C586,'Mã KH'!$A$2:$A$4988,0)),"")</f>
        <v>Lô E khu đất D1 tòa nhà hỗn hợp Vườn Đào, Phường Phú Thượng, Quận Tây Hồ, HN</v>
      </c>
      <c r="E586" s="439">
        <v>4168500036</v>
      </c>
      <c r="F586" s="390"/>
      <c r="G586" s="390"/>
      <c r="H586" s="390"/>
      <c r="I586" s="390"/>
      <c r="J586" s="390"/>
      <c r="K586" s="390"/>
      <c r="L586" s="390"/>
      <c r="M586" s="390">
        <v>5</v>
      </c>
      <c r="N586" s="390"/>
      <c r="O586" s="390">
        <v>5</v>
      </c>
      <c r="P586" s="390"/>
      <c r="Q586" s="390"/>
      <c r="R586" s="390"/>
      <c r="S586" s="381"/>
      <c r="T586" s="381">
        <v>5</v>
      </c>
      <c r="U586" s="381"/>
      <c r="V586" s="381"/>
      <c r="W586" s="381"/>
      <c r="X586" s="381"/>
      <c r="Y586" s="381">
        <v>3</v>
      </c>
      <c r="Z586" s="381"/>
      <c r="AA586" s="381"/>
      <c r="AB586" s="439"/>
      <c r="AL586" s="26"/>
      <c r="AM586" s="26"/>
      <c r="AN586" s="26"/>
      <c r="AO586" s="26"/>
      <c r="AP586" s="26"/>
      <c r="AQ586" s="26"/>
    </row>
    <row r="587" spans="1:43" ht="18" customHeight="1">
      <c r="A587" s="514">
        <v>45993</v>
      </c>
      <c r="B587" s="578"/>
      <c r="C587" s="414" t="s">
        <v>18108</v>
      </c>
      <c r="D587" s="353" t="str">
        <f>+IFERROR(INDEX('Mã KH'!$C$2:$C$4988,MATCH('Vin Hà nội  tháng 02'!$C587,'Mã KH'!$A$2:$A$4988,0)),"")</f>
        <v>Tòa nhà Packexim, số 49/15 An Dương, phường Phú Thượng, quận Tây Hồ, Hà Nội</v>
      </c>
      <c r="E587" s="439">
        <v>4168437907</v>
      </c>
      <c r="F587" s="390"/>
      <c r="G587" s="390"/>
      <c r="H587" s="390"/>
      <c r="I587" s="390"/>
      <c r="J587" s="390"/>
      <c r="K587" s="390"/>
      <c r="L587" s="390"/>
      <c r="M587" s="390">
        <v>10</v>
      </c>
      <c r="N587" s="390"/>
      <c r="O587" s="390">
        <v>10</v>
      </c>
      <c r="P587" s="390"/>
      <c r="Q587" s="390"/>
      <c r="R587" s="390"/>
      <c r="S587" s="381">
        <v>5</v>
      </c>
      <c r="T587" s="381">
        <v>10</v>
      </c>
      <c r="U587" s="381">
        <v>10</v>
      </c>
      <c r="V587" s="381"/>
      <c r="W587" s="381"/>
      <c r="X587" s="381"/>
      <c r="Y587" s="381"/>
      <c r="Z587" s="381"/>
      <c r="AA587" s="381"/>
      <c r="AB587" s="439"/>
      <c r="AL587" s="26"/>
      <c r="AM587" s="26"/>
      <c r="AN587" s="26"/>
      <c r="AO587" s="26"/>
      <c r="AP587" s="26"/>
      <c r="AQ587" s="26"/>
    </row>
    <row r="588" spans="1:43" ht="18" customHeight="1">
      <c r="A588" s="514">
        <v>45993</v>
      </c>
      <c r="B588" s="578"/>
      <c r="C588" s="414" t="s">
        <v>18109</v>
      </c>
      <c r="D588" s="353" t="str">
        <f>+IFERROR(INDEX('Mã KH'!$C$2:$C$4988,MATCH('Vin Hà nội  tháng 02'!$C588,'Mã KH'!$A$2:$A$4988,0)),"")</f>
        <v>Lô số 7-628, đường Hoàng Hoa Thám, phường Bưởi, quận Tây Hồ, HN</v>
      </c>
      <c r="E588" s="439" t="s">
        <v>17279</v>
      </c>
      <c r="F588" s="390"/>
      <c r="G588" s="390"/>
      <c r="H588" s="390"/>
      <c r="I588" s="390"/>
      <c r="J588" s="390"/>
      <c r="K588" s="390"/>
      <c r="L588" s="390"/>
      <c r="M588" s="390">
        <v>6</v>
      </c>
      <c r="N588" s="390"/>
      <c r="O588" s="390">
        <v>10</v>
      </c>
      <c r="P588" s="390"/>
      <c r="Q588" s="390"/>
      <c r="R588" s="390"/>
      <c r="S588" s="381"/>
      <c r="T588" s="381"/>
      <c r="U588" s="381"/>
      <c r="V588" s="381"/>
      <c r="W588" s="381"/>
      <c r="X588" s="381"/>
      <c r="Y588" s="381"/>
      <c r="Z588" s="381"/>
      <c r="AA588" s="381"/>
      <c r="AB588" s="439"/>
      <c r="AL588" s="26"/>
      <c r="AM588" s="26"/>
      <c r="AN588" s="26"/>
      <c r="AO588" s="26"/>
      <c r="AP588" s="26"/>
      <c r="AQ588" s="26"/>
    </row>
    <row r="589" spans="1:43" ht="18" customHeight="1">
      <c r="A589" s="514">
        <v>45993</v>
      </c>
      <c r="B589" s="578"/>
      <c r="C589" s="414" t="s">
        <v>18110</v>
      </c>
      <c r="D589" s="353" t="str">
        <f>+IFERROR(INDEX('Mã KH'!$C$2:$C$4988,MATCH('Vin Hà nội  tháng 02'!$C589,'Mã KH'!$A$2:$A$4988,0)),"")</f>
        <v>55 Thụy Khuê, phường Thụy Khuê, quận Tây Hồ, Hà Nội</v>
      </c>
      <c r="E589" s="439" t="s">
        <v>17279</v>
      </c>
      <c r="F589" s="390"/>
      <c r="G589" s="390"/>
      <c r="H589" s="390"/>
      <c r="I589" s="390"/>
      <c r="J589" s="390"/>
      <c r="K589" s="390"/>
      <c r="L589" s="390"/>
      <c r="M589" s="390">
        <v>3</v>
      </c>
      <c r="N589" s="390"/>
      <c r="O589" s="390">
        <v>5</v>
      </c>
      <c r="P589" s="390"/>
      <c r="Q589" s="390"/>
      <c r="R589" s="390"/>
      <c r="S589" s="381">
        <v>5</v>
      </c>
      <c r="T589" s="381">
        <v>5</v>
      </c>
      <c r="U589" s="381"/>
      <c r="V589" s="381"/>
      <c r="W589" s="381"/>
      <c r="X589" s="381"/>
      <c r="Y589" s="381"/>
      <c r="Z589" s="381"/>
      <c r="AA589" s="381"/>
      <c r="AB589" s="439"/>
      <c r="AL589" s="26"/>
      <c r="AM589" s="26"/>
      <c r="AN589" s="26"/>
      <c r="AO589" s="26"/>
      <c r="AP589" s="26"/>
      <c r="AQ589" s="26"/>
    </row>
    <row r="590" spans="1:43" ht="18" customHeight="1">
      <c r="A590" s="514">
        <v>45993</v>
      </c>
      <c r="B590" s="672" t="s">
        <v>17376</v>
      </c>
      <c r="C590" s="414" t="s">
        <v>18111</v>
      </c>
      <c r="D590" s="353" t="str">
        <f>+IFERROR(INDEX('Mã KH'!$C$2:$C$4988,MATCH('Vin Hà nội  tháng 02'!$C590,'Mã KH'!$A$2:$A$4988,0)),"")</f>
        <v>Số 11 phố Ngô Sỹ Liên, phường Văn Miếu, quận Đống Đa, Hà Nội</v>
      </c>
      <c r="E590" s="439">
        <v>4168524837</v>
      </c>
      <c r="F590" s="390"/>
      <c r="G590" s="390"/>
      <c r="H590" s="390"/>
      <c r="I590" s="390"/>
      <c r="J590" s="390"/>
      <c r="K590" s="390"/>
      <c r="L590" s="390"/>
      <c r="M590" s="390">
        <v>5</v>
      </c>
      <c r="N590" s="390"/>
      <c r="O590" s="390">
        <v>6</v>
      </c>
      <c r="P590" s="390"/>
      <c r="Q590" s="390"/>
      <c r="R590" s="390"/>
      <c r="S590" s="381">
        <v>6</v>
      </c>
      <c r="T590" s="381"/>
      <c r="U590" s="381"/>
      <c r="V590" s="381"/>
      <c r="W590" s="381"/>
      <c r="X590" s="381"/>
      <c r="Y590" s="381"/>
      <c r="Z590" s="381"/>
      <c r="AA590" s="381"/>
      <c r="AB590" s="439"/>
      <c r="AL590" s="26"/>
      <c r="AM590" s="26"/>
      <c r="AN590" s="26"/>
      <c r="AO590" s="26"/>
      <c r="AP590" s="26"/>
      <c r="AQ590" s="26"/>
    </row>
    <row r="591" spans="1:43" ht="18" customHeight="1">
      <c r="A591" s="514">
        <v>45993</v>
      </c>
      <c r="B591" s="578"/>
      <c r="C591" s="414" t="s">
        <v>18112</v>
      </c>
      <c r="D591" s="353" t="str">
        <f>+IFERROR(INDEX('Mã KH'!$C$2:$C$4988,MATCH('Vin Hà nội  tháng 02'!$C591,'Mã KH'!$A$2:$A$4988,0)),"")</f>
        <v>98 Thái Thịnh, Ngã Tư Sở, Đống Đa, Hà Nội</v>
      </c>
      <c r="E591" s="439">
        <v>4168266467</v>
      </c>
      <c r="F591" s="390"/>
      <c r="G591" s="390"/>
      <c r="H591" s="390"/>
      <c r="I591" s="390"/>
      <c r="J591" s="390"/>
      <c r="K591" s="390"/>
      <c r="L591" s="390"/>
      <c r="M591" s="390"/>
      <c r="N591" s="390"/>
      <c r="O591" s="390">
        <v>20</v>
      </c>
      <c r="P591" s="390"/>
      <c r="Q591" s="390"/>
      <c r="R591" s="390"/>
      <c r="S591" s="381">
        <v>5</v>
      </c>
      <c r="T591" s="381"/>
      <c r="U591" s="381"/>
      <c r="V591" s="381"/>
      <c r="W591" s="381"/>
      <c r="X591" s="381"/>
      <c r="Y591" s="381"/>
      <c r="Z591" s="381">
        <v>5</v>
      </c>
      <c r="AA591" s="381"/>
      <c r="AB591" s="439"/>
      <c r="AL591" s="26"/>
      <c r="AM591" s="26"/>
      <c r="AN591" s="26"/>
      <c r="AO591" s="26"/>
      <c r="AP591" s="26"/>
      <c r="AQ591" s="26"/>
    </row>
    <row r="592" spans="1:43" ht="18" customHeight="1">
      <c r="A592" s="514">
        <v>45993</v>
      </c>
      <c r="B592" s="578"/>
      <c r="C592" s="414" t="s">
        <v>18112</v>
      </c>
      <c r="D592" s="353" t="str">
        <f>+IFERROR(INDEX('Mã KH'!$C$2:$C$4988,MATCH('Vin Hà nội  tháng 02'!$C592,'Mã KH'!$A$2:$A$4988,0)),"")</f>
        <v>98 Thái Thịnh, Ngã Tư Sở, Đống Đa, Hà Nội</v>
      </c>
      <c r="E592" s="439">
        <v>4168578709</v>
      </c>
      <c r="F592" s="390"/>
      <c r="G592" s="390"/>
      <c r="H592" s="390"/>
      <c r="I592" s="390"/>
      <c r="J592" s="390"/>
      <c r="K592" s="390"/>
      <c r="L592" s="390"/>
      <c r="M592" s="390"/>
      <c r="N592" s="390"/>
      <c r="O592" s="390">
        <v>10</v>
      </c>
      <c r="P592" s="390"/>
      <c r="Q592" s="390"/>
      <c r="R592" s="390"/>
      <c r="S592" s="381">
        <v>5</v>
      </c>
      <c r="T592" s="381">
        <v>5</v>
      </c>
      <c r="U592" s="381">
        <v>5</v>
      </c>
      <c r="V592" s="381"/>
      <c r="W592" s="381">
        <v>5</v>
      </c>
      <c r="X592" s="381"/>
      <c r="Y592" s="381">
        <v>5</v>
      </c>
      <c r="Z592" s="381"/>
      <c r="AA592" s="381"/>
      <c r="AB592" s="439"/>
      <c r="AL592" s="26"/>
      <c r="AM592" s="26"/>
      <c r="AN592" s="26"/>
      <c r="AO592" s="26"/>
      <c r="AP592" s="26"/>
      <c r="AQ592" s="26"/>
    </row>
    <row r="593" spans="1:43" ht="18" customHeight="1">
      <c r="A593" s="514">
        <v>45993</v>
      </c>
      <c r="B593" s="578"/>
      <c r="C593" s="414" t="s">
        <v>18113</v>
      </c>
      <c r="D593" s="353" t="str">
        <f>+IFERROR(INDEX('Mã KH'!$C$2:$C$4988,MATCH('Vin Hà nội  tháng 02'!$C593,'Mã KH'!$A$2:$A$4988,0)),"")</f>
        <v>Số 71 phố Khương Thượng, phường Trung Liệt, quận Đống Đa, Hà Nội</v>
      </c>
      <c r="E593" s="439">
        <v>4168415968</v>
      </c>
      <c r="F593" s="390"/>
      <c r="G593" s="390"/>
      <c r="H593" s="390"/>
      <c r="I593" s="390"/>
      <c r="J593" s="390"/>
      <c r="K593" s="390"/>
      <c r="L593" s="390"/>
      <c r="M593" s="390">
        <v>5</v>
      </c>
      <c r="N593" s="390"/>
      <c r="O593" s="390">
        <v>5</v>
      </c>
      <c r="P593" s="390"/>
      <c r="Q593" s="390"/>
      <c r="R593" s="390"/>
      <c r="S593" s="381">
        <v>5</v>
      </c>
      <c r="T593" s="381">
        <v>5</v>
      </c>
      <c r="U593" s="381"/>
      <c r="V593" s="381"/>
      <c r="W593" s="381"/>
      <c r="X593" s="381"/>
      <c r="Y593" s="381">
        <v>3</v>
      </c>
      <c r="Z593" s="381"/>
      <c r="AA593" s="381"/>
      <c r="AB593" s="439"/>
      <c r="AL593" s="26"/>
      <c r="AM593" s="26"/>
      <c r="AN593" s="26"/>
      <c r="AO593" s="26"/>
      <c r="AP593" s="26"/>
      <c r="AQ593" s="26"/>
    </row>
    <row r="594" spans="1:43" ht="18" customHeight="1">
      <c r="A594" s="514">
        <v>45993</v>
      </c>
      <c r="B594" s="578"/>
      <c r="C594" s="414" t="s">
        <v>17394</v>
      </c>
      <c r="D594" s="353" t="str">
        <f>+IFERROR(INDEX('Mã KH'!$C$2:$C$4988,MATCH('Vin Hà nội  tháng 02'!$C594,'Mã KH'!$A$2:$A$4988,0)),"")</f>
        <v>Số 55 ngách 159 ngõ 354 Trường Chinh, P.Khương Thượng, Q.Đống Đa, HN</v>
      </c>
      <c r="E594" s="439">
        <v>4168592481</v>
      </c>
      <c r="F594" s="390"/>
      <c r="G594" s="390"/>
      <c r="H594" s="390"/>
      <c r="I594" s="390"/>
      <c r="J594" s="390"/>
      <c r="K594" s="390"/>
      <c r="L594" s="390"/>
      <c r="M594" s="390">
        <v>5</v>
      </c>
      <c r="N594" s="390"/>
      <c r="O594" s="390">
        <v>5</v>
      </c>
      <c r="P594" s="390"/>
      <c r="Q594" s="390"/>
      <c r="R594" s="390"/>
      <c r="S594" s="381">
        <v>5</v>
      </c>
      <c r="T594" s="381">
        <v>5</v>
      </c>
      <c r="U594" s="381"/>
      <c r="V594" s="381"/>
      <c r="W594" s="381"/>
      <c r="X594" s="381"/>
      <c r="Y594" s="381"/>
      <c r="Z594" s="381"/>
      <c r="AA594" s="381"/>
      <c r="AB594" s="439"/>
      <c r="AL594" s="26"/>
      <c r="AM594" s="26"/>
      <c r="AN594" s="26"/>
      <c r="AO594" s="26"/>
      <c r="AP594" s="26"/>
      <c r="AQ594" s="26"/>
    </row>
    <row r="595" spans="1:43" ht="18" customHeight="1">
      <c r="A595" s="514">
        <v>45993</v>
      </c>
      <c r="B595" s="578"/>
      <c r="C595" s="414" t="s">
        <v>17461</v>
      </c>
      <c r="D595" s="353" t="str">
        <f>+IFERROR(INDEX('Mã KH'!$C$2:$C$4988,MATCH('Vin Hà nội  tháng 02'!$C595,'Mã KH'!$A$2:$A$4988,0)),"")</f>
        <v>Tầng B1, Vincom Center Phạm Ngọc Thạch, 2 Phạm Ngọc Thạch,  Quận Đống Đa, Hà Nội</v>
      </c>
      <c r="E595" s="439">
        <v>4168558753</v>
      </c>
      <c r="F595" s="390"/>
      <c r="G595" s="390"/>
      <c r="H595" s="390"/>
      <c r="I595" s="390"/>
      <c r="J595" s="390"/>
      <c r="K595" s="390"/>
      <c r="L595" s="390"/>
      <c r="M595" s="390">
        <v>3</v>
      </c>
      <c r="N595" s="390"/>
      <c r="O595" s="390"/>
      <c r="P595" s="390"/>
      <c r="Q595" s="390"/>
      <c r="R595" s="390"/>
      <c r="S595" s="381">
        <v>3</v>
      </c>
      <c r="T595" s="381"/>
      <c r="U595" s="381">
        <v>6</v>
      </c>
      <c r="V595" s="381"/>
      <c r="W595" s="381"/>
      <c r="X595" s="381"/>
      <c r="Y595" s="381">
        <v>3</v>
      </c>
      <c r="Z595" s="381"/>
      <c r="AA595" s="381"/>
      <c r="AB595" s="439"/>
      <c r="AL595" s="26"/>
      <c r="AM595" s="26"/>
      <c r="AN595" s="26"/>
      <c r="AO595" s="26"/>
      <c r="AP595" s="26"/>
      <c r="AQ595" s="26"/>
    </row>
    <row r="596" spans="1:43" ht="18" customHeight="1">
      <c r="A596" s="514">
        <v>45993</v>
      </c>
      <c r="B596" s="578"/>
      <c r="C596" s="414" t="s">
        <v>18114</v>
      </c>
      <c r="D596" s="353" t="str">
        <f>+IFERROR(INDEX('Mã KH'!$C$2:$C$4988,MATCH('Vin Hà nội  tháng 02'!$C596,'Mã KH'!$A$2:$A$4988,0)),"")</f>
        <v>Số 19 phố Lương Định Của, phường Kim Liên, quận Đống Đa, Hà Nội</v>
      </c>
      <c r="E596" s="439" t="s">
        <v>17279</v>
      </c>
      <c r="F596" s="390"/>
      <c r="G596" s="390"/>
      <c r="H596" s="390"/>
      <c r="I596" s="390"/>
      <c r="J596" s="390"/>
      <c r="K596" s="390"/>
      <c r="L596" s="390"/>
      <c r="M596" s="390"/>
      <c r="N596" s="390"/>
      <c r="O596" s="390">
        <v>10</v>
      </c>
      <c r="P596" s="390"/>
      <c r="Q596" s="390"/>
      <c r="R596" s="390"/>
      <c r="S596" s="381">
        <v>5</v>
      </c>
      <c r="T596" s="381">
        <v>5</v>
      </c>
      <c r="U596" s="381"/>
      <c r="V596" s="381"/>
      <c r="W596" s="381"/>
      <c r="X596" s="381"/>
      <c r="Y596" s="381">
        <v>5</v>
      </c>
      <c r="Z596" s="381"/>
      <c r="AA596" s="381"/>
      <c r="AB596" s="439"/>
      <c r="AL596" s="26"/>
      <c r="AM596" s="26"/>
      <c r="AN596" s="26"/>
      <c r="AO596" s="26"/>
      <c r="AP596" s="26"/>
      <c r="AQ596" s="26"/>
    </row>
    <row r="597" spans="1:43" ht="18" customHeight="1">
      <c r="A597" s="514">
        <v>45993</v>
      </c>
      <c r="B597" s="578"/>
      <c r="C597" s="414" t="s">
        <v>9706</v>
      </c>
      <c r="D597" s="353" t="str">
        <f>+IFERROR(INDEX('Mã KH'!$C$2:$C$4988,MATCH('Vin Hà nội  tháng 02'!$C597,'Mã KH'!$A$2:$A$4988,0)),"")</f>
        <v>Số 4 Ngõ 167 Phương Mai, Phường Phương Mai, Quận Đống Đa, HN</v>
      </c>
      <c r="E597" s="439" t="s">
        <v>17279</v>
      </c>
      <c r="F597" s="390"/>
      <c r="G597" s="390"/>
      <c r="H597" s="390"/>
      <c r="I597" s="390"/>
      <c r="J597" s="390"/>
      <c r="K597" s="390"/>
      <c r="L597" s="390"/>
      <c r="M597" s="390"/>
      <c r="N597" s="390"/>
      <c r="O597" s="390">
        <v>5</v>
      </c>
      <c r="P597" s="390"/>
      <c r="Q597" s="390"/>
      <c r="R597" s="390"/>
      <c r="S597" s="381"/>
      <c r="T597" s="381"/>
      <c r="U597" s="381"/>
      <c r="V597" s="381"/>
      <c r="W597" s="381"/>
      <c r="X597" s="381"/>
      <c r="Y597" s="381"/>
      <c r="Z597" s="381"/>
      <c r="AA597" s="381"/>
      <c r="AB597" s="439"/>
      <c r="AL597" s="26"/>
      <c r="AM597" s="26"/>
      <c r="AN597" s="26"/>
      <c r="AO597" s="26"/>
      <c r="AP597" s="26"/>
      <c r="AQ597" s="26"/>
    </row>
    <row r="598" spans="1:43" ht="18" customHeight="1">
      <c r="A598" s="514">
        <v>45993</v>
      </c>
      <c r="B598" s="578"/>
      <c r="C598" s="414" t="s">
        <v>18115</v>
      </c>
      <c r="D598" s="353" t="str">
        <f>+IFERROR(INDEX('Mã KH'!$C$2:$C$4988,MATCH('Vin Hà nội  tháng 02'!$C598,'Mã KH'!$A$2:$A$4988,0)),"")</f>
        <v>Số 116 đường Đê La Thành, phường Phương Liên, quận Đống Đa, Hà Nội</v>
      </c>
      <c r="E598" s="439">
        <v>4168494996</v>
      </c>
      <c r="F598" s="390"/>
      <c r="G598" s="390"/>
      <c r="H598" s="390"/>
      <c r="I598" s="390"/>
      <c r="J598" s="390"/>
      <c r="K598" s="390"/>
      <c r="L598" s="390"/>
      <c r="M598" s="390">
        <v>6</v>
      </c>
      <c r="N598" s="390"/>
      <c r="O598" s="390">
        <v>6</v>
      </c>
      <c r="P598" s="390"/>
      <c r="Q598" s="390"/>
      <c r="R598" s="390"/>
      <c r="S598" s="381"/>
      <c r="T598" s="381"/>
      <c r="U598" s="381"/>
      <c r="V598" s="381"/>
      <c r="W598" s="381"/>
      <c r="X598" s="381"/>
      <c r="Y598" s="381"/>
      <c r="Z598" s="381"/>
      <c r="AA598" s="381"/>
      <c r="AB598" s="439"/>
      <c r="AL598" s="26"/>
      <c r="AM598" s="26"/>
      <c r="AN598" s="26"/>
      <c r="AO598" s="26"/>
      <c r="AP598" s="26"/>
      <c r="AQ598" s="26"/>
    </row>
    <row r="599" spans="1:43" ht="18" customHeight="1">
      <c r="A599" s="514">
        <v>45993</v>
      </c>
      <c r="B599" s="578"/>
      <c r="C599" s="414" t="s">
        <v>18116</v>
      </c>
      <c r="D599" s="353" t="str">
        <f>+IFERROR(INDEX('Mã KH'!$C$2:$C$4988,MATCH('Vin Hà nội  tháng 02'!$C599,'Mã KH'!$A$2:$A$4988,0)),"")</f>
        <v>153-155 Đê La Thành, phường Nam Đồng, Quận Đống Đa, HN</v>
      </c>
      <c r="E599" s="439" t="s">
        <v>17279</v>
      </c>
      <c r="F599" s="390"/>
      <c r="G599" s="390"/>
      <c r="H599" s="390"/>
      <c r="I599" s="390"/>
      <c r="J599" s="390"/>
      <c r="K599" s="390"/>
      <c r="L599" s="390"/>
      <c r="M599" s="390">
        <v>10</v>
      </c>
      <c r="N599" s="390"/>
      <c r="O599" s="390">
        <v>5</v>
      </c>
      <c r="P599" s="390"/>
      <c r="Q599" s="390"/>
      <c r="R599" s="390"/>
      <c r="S599" s="381"/>
      <c r="T599" s="381"/>
      <c r="U599" s="381"/>
      <c r="V599" s="381"/>
      <c r="W599" s="381"/>
      <c r="X599" s="381"/>
      <c r="Y599" s="381"/>
      <c r="Z599" s="381"/>
      <c r="AA599" s="381"/>
      <c r="AB599" s="439"/>
      <c r="AL599" s="26"/>
      <c r="AM599" s="26"/>
      <c r="AN599" s="26"/>
      <c r="AO599" s="26"/>
      <c r="AP599" s="26"/>
      <c r="AQ599" s="26"/>
    </row>
    <row r="600" spans="1:43" ht="18" customHeight="1">
      <c r="A600" s="514">
        <v>45993</v>
      </c>
      <c r="B600" s="578"/>
      <c r="C600" s="414" t="s">
        <v>18117</v>
      </c>
      <c r="D600" s="353" t="str">
        <f>+IFERROR(INDEX('Mã KH'!$C$2:$C$4988,MATCH('Vin Hà nội  tháng 02'!$C600,'Mã KH'!$A$2:$A$4988,0)),"")</f>
        <v>Số 16 Võ Văn Dũng, phường Ô Chợ Dừa, quận Đống Đa, Hà Nội</v>
      </c>
      <c r="E600" s="439">
        <v>4168438502</v>
      </c>
      <c r="F600" s="390"/>
      <c r="G600" s="390"/>
      <c r="H600" s="390"/>
      <c r="I600" s="390"/>
      <c r="J600" s="390"/>
      <c r="K600" s="390"/>
      <c r="L600" s="390"/>
      <c r="M600" s="390">
        <v>5</v>
      </c>
      <c r="N600" s="390"/>
      <c r="O600" s="390">
        <v>5</v>
      </c>
      <c r="P600" s="390"/>
      <c r="Q600" s="390"/>
      <c r="R600" s="390"/>
      <c r="S600" s="381">
        <v>5</v>
      </c>
      <c r="T600" s="381">
        <v>5</v>
      </c>
      <c r="U600" s="381"/>
      <c r="V600" s="381"/>
      <c r="W600" s="381"/>
      <c r="X600" s="381"/>
      <c r="Y600" s="381"/>
      <c r="Z600" s="381"/>
      <c r="AA600" s="381"/>
      <c r="AB600" s="439"/>
      <c r="AL600" s="26"/>
      <c r="AM600" s="26"/>
      <c r="AN600" s="26"/>
      <c r="AO600" s="26"/>
      <c r="AP600" s="26"/>
      <c r="AQ600" s="26"/>
    </row>
    <row r="601" spans="1:43" ht="18" customHeight="1">
      <c r="A601" s="514">
        <v>45993</v>
      </c>
      <c r="B601" s="578"/>
      <c r="C601" s="414" t="s">
        <v>17463</v>
      </c>
      <c r="D601" s="353" t="str">
        <f>+IFERROR(INDEX('Mã KH'!$C$2:$C$4988,MATCH('Vin Hà nội  tháng 02'!$C601,'Mã KH'!$A$2:$A$4988,0)),"")</f>
        <v>Số 41 Vũ Thạnh, phường Ô Chợ Dừa, quận Đống Đa, HN</v>
      </c>
      <c r="E601" s="439">
        <v>4168524271</v>
      </c>
      <c r="F601" s="390"/>
      <c r="G601" s="390"/>
      <c r="H601" s="390"/>
      <c r="I601" s="390"/>
      <c r="J601" s="390"/>
      <c r="K601" s="390"/>
      <c r="L601" s="390"/>
      <c r="M601" s="390">
        <v>3</v>
      </c>
      <c r="N601" s="390"/>
      <c r="O601" s="390">
        <v>5</v>
      </c>
      <c r="P601" s="390"/>
      <c r="Q601" s="390"/>
      <c r="R601" s="390"/>
      <c r="S601" s="381"/>
      <c r="T601" s="381"/>
      <c r="U601" s="381">
        <v>5</v>
      </c>
      <c r="V601" s="381"/>
      <c r="W601" s="381"/>
      <c r="X601" s="381"/>
      <c r="Y601" s="381"/>
      <c r="Z601" s="381"/>
      <c r="AA601" s="381"/>
      <c r="AB601" s="439"/>
      <c r="AL601" s="26"/>
      <c r="AM601" s="26"/>
      <c r="AN601" s="26"/>
      <c r="AO601" s="26"/>
      <c r="AP601" s="26"/>
      <c r="AQ601" s="26"/>
    </row>
    <row r="602" spans="1:43" ht="18" customHeight="1">
      <c r="A602" s="514">
        <v>45993</v>
      </c>
      <c r="B602" s="672" t="s">
        <v>17382</v>
      </c>
      <c r="C602" s="414" t="s">
        <v>18118</v>
      </c>
      <c r="D602" s="353" t="str">
        <f>+IFERROR(INDEX('Mã KH'!$C$2:$C$4988,MATCH('Vin Hà nội  tháng 02'!$C602,'Mã KH'!$A$2:$A$4988,0)),"")</f>
        <v>số 8 núi trúc ba đình hà nội</v>
      </c>
      <c r="E602" s="439">
        <v>4168527804</v>
      </c>
      <c r="F602" s="390"/>
      <c r="G602" s="390"/>
      <c r="H602" s="390"/>
      <c r="I602" s="390"/>
      <c r="J602" s="390"/>
      <c r="K602" s="390"/>
      <c r="L602" s="390"/>
      <c r="M602" s="390">
        <v>10</v>
      </c>
      <c r="N602" s="390"/>
      <c r="O602" s="390">
        <v>10</v>
      </c>
      <c r="P602" s="390"/>
      <c r="Q602" s="390"/>
      <c r="R602" s="390"/>
      <c r="S602" s="381"/>
      <c r="T602" s="381"/>
      <c r="U602" s="381"/>
      <c r="V602" s="381"/>
      <c r="W602" s="381"/>
      <c r="X602" s="381"/>
      <c r="Y602" s="381">
        <v>7</v>
      </c>
      <c r="Z602" s="381"/>
      <c r="AA602" s="381"/>
      <c r="AB602" s="439"/>
      <c r="AL602" s="26"/>
      <c r="AM602" s="26"/>
      <c r="AN602" s="26"/>
      <c r="AO602" s="26"/>
      <c r="AP602" s="26"/>
      <c r="AQ602" s="26"/>
    </row>
    <row r="603" spans="1:43" ht="18" customHeight="1">
      <c r="A603" s="514">
        <v>45993</v>
      </c>
      <c r="B603" s="578"/>
      <c r="C603" s="414" t="s">
        <v>7832</v>
      </c>
      <c r="D603" s="353" t="str">
        <f>+IFERROR(INDEX('Mã KH'!$C$2:$C$4988,MATCH('Vin Hà nội  tháng 02'!$C603,'Mã KH'!$A$2:$A$4988,0)),"")</f>
        <v>Số 210 Đội Cấn, phường , quận Ba Đình, Hà Nội</v>
      </c>
      <c r="E603" s="439">
        <v>4168527124</v>
      </c>
      <c r="F603" s="390"/>
      <c r="G603" s="390"/>
      <c r="H603" s="390"/>
      <c r="I603" s="390"/>
      <c r="J603" s="390"/>
      <c r="K603" s="390"/>
      <c r="L603" s="390"/>
      <c r="M603" s="390">
        <v>5</v>
      </c>
      <c r="N603" s="390"/>
      <c r="O603" s="390">
        <v>5</v>
      </c>
      <c r="P603" s="390"/>
      <c r="Q603" s="390"/>
      <c r="R603" s="390"/>
      <c r="S603" s="381">
        <v>5</v>
      </c>
      <c r="T603" s="381">
        <v>5</v>
      </c>
      <c r="U603" s="381"/>
      <c r="V603" s="381"/>
      <c r="W603" s="381"/>
      <c r="X603" s="381"/>
      <c r="Y603" s="381"/>
      <c r="Z603" s="381"/>
      <c r="AA603" s="381"/>
      <c r="AB603" s="439"/>
      <c r="AL603" s="26"/>
      <c r="AM603" s="26"/>
      <c r="AN603" s="26"/>
      <c r="AO603" s="26"/>
      <c r="AP603" s="26"/>
      <c r="AQ603" s="26"/>
    </row>
    <row r="604" spans="1:43" ht="18" customHeight="1">
      <c r="A604" s="514">
        <v>45993</v>
      </c>
      <c r="B604" s="578"/>
      <c r="C604" s="414" t="s">
        <v>18119</v>
      </c>
      <c r="D604" s="353" t="str">
        <f>+IFERROR(INDEX('Mã KH'!$C$2:$C$4988,MATCH('Vin Hà nội  tháng 02'!$C604,'Mã KH'!$A$2:$A$4988,0)),"")</f>
        <v>Số 91 Đốc Ngữ, phường Liễu Giai, quận Ba Đình, Hà Nội</v>
      </c>
      <c r="E604" s="439">
        <v>4168527451</v>
      </c>
      <c r="F604" s="390"/>
      <c r="G604" s="390"/>
      <c r="H604" s="390"/>
      <c r="I604" s="390"/>
      <c r="J604" s="390"/>
      <c r="K604" s="390"/>
      <c r="L604" s="390"/>
      <c r="M604" s="390">
        <v>5</v>
      </c>
      <c r="N604" s="390"/>
      <c r="O604" s="390"/>
      <c r="P604" s="390"/>
      <c r="Q604" s="390"/>
      <c r="R604" s="390"/>
      <c r="S604" s="381">
        <v>5</v>
      </c>
      <c r="T604" s="381">
        <v>5</v>
      </c>
      <c r="U604" s="381">
        <v>7</v>
      </c>
      <c r="V604" s="381"/>
      <c r="W604" s="381"/>
      <c r="X604" s="381"/>
      <c r="Y604" s="381"/>
      <c r="Z604" s="381"/>
      <c r="AA604" s="381"/>
      <c r="AB604" s="439"/>
      <c r="AL604" s="26"/>
      <c r="AM604" s="26"/>
      <c r="AN604" s="26"/>
      <c r="AO604" s="26"/>
      <c r="AP604" s="26"/>
      <c r="AQ604" s="26"/>
    </row>
    <row r="605" spans="1:43" ht="18" customHeight="1">
      <c r="A605" s="514">
        <v>45993</v>
      </c>
      <c r="B605" s="578"/>
      <c r="C605" s="414" t="s">
        <v>18120</v>
      </c>
      <c r="D605" s="353" t="str">
        <f>+IFERROR(INDEX('Mã KH'!$C$2:$C$4988,MATCH('Vin Hà nội  tháng 02'!$C605,'Mã KH'!$A$2:$A$4988,0)),"")</f>
        <v>Số 38 phố Linh Lang, phường Cống Vị, quận Ba Đình, Hà Nội</v>
      </c>
      <c r="E605" s="439">
        <v>4168527163</v>
      </c>
      <c r="F605" s="390"/>
      <c r="G605" s="390"/>
      <c r="H605" s="390"/>
      <c r="I605" s="390"/>
      <c r="J605" s="390"/>
      <c r="K605" s="390"/>
      <c r="L605" s="390"/>
      <c r="M605" s="390">
        <v>5</v>
      </c>
      <c r="N605" s="390"/>
      <c r="O605" s="390">
        <v>5</v>
      </c>
      <c r="P605" s="390"/>
      <c r="Q605" s="390"/>
      <c r="R605" s="390"/>
      <c r="S605" s="381"/>
      <c r="T605" s="381">
        <v>5</v>
      </c>
      <c r="U605" s="381"/>
      <c r="V605" s="381"/>
      <c r="W605" s="381"/>
      <c r="X605" s="381"/>
      <c r="Y605" s="381"/>
      <c r="Z605" s="381"/>
      <c r="AA605" s="381"/>
      <c r="AB605" s="439"/>
      <c r="AL605" s="26"/>
      <c r="AM605" s="26"/>
      <c r="AN605" s="26"/>
      <c r="AO605" s="26"/>
      <c r="AP605" s="26"/>
      <c r="AQ605" s="26"/>
    </row>
    <row r="606" spans="1:43" ht="18" customHeight="1">
      <c r="A606" s="514">
        <v>45993</v>
      </c>
      <c r="B606" s="578"/>
      <c r="C606" s="414" t="s">
        <v>7802</v>
      </c>
      <c r="D606" s="353" t="str">
        <f>+IFERROR(INDEX('Mã KH'!$C$2:$C$4988,MATCH('Vin Hà nội  tháng 02'!$C606,'Mã KH'!$A$2:$A$4988,0)),"")</f>
        <v>Số 105 nhà K2, đường khu TT 7,2ha phường Vĩnh Phúc, quận Ba Đình, HN</v>
      </c>
      <c r="E606" s="439">
        <v>4168527106</v>
      </c>
      <c r="F606" s="390"/>
      <c r="G606" s="390"/>
      <c r="H606" s="390"/>
      <c r="I606" s="390"/>
      <c r="J606" s="390"/>
      <c r="K606" s="390"/>
      <c r="L606" s="390"/>
      <c r="M606" s="390">
        <v>5</v>
      </c>
      <c r="N606" s="390"/>
      <c r="O606" s="390">
        <v>15</v>
      </c>
      <c r="P606" s="390"/>
      <c r="Q606" s="390"/>
      <c r="R606" s="390"/>
      <c r="S606" s="381">
        <v>5</v>
      </c>
      <c r="T606" s="381"/>
      <c r="U606" s="381"/>
      <c r="V606" s="381"/>
      <c r="W606" s="381"/>
      <c r="X606" s="381"/>
      <c r="Y606" s="381"/>
      <c r="Z606" s="381"/>
      <c r="AA606" s="381"/>
      <c r="AB606" s="439"/>
      <c r="AL606" s="26"/>
      <c r="AM606" s="26"/>
      <c r="AN606" s="26"/>
      <c r="AO606" s="26"/>
      <c r="AP606" s="26"/>
      <c r="AQ606" s="26"/>
    </row>
    <row r="607" spans="1:43" ht="18" customHeight="1">
      <c r="A607" s="514">
        <v>45993</v>
      </c>
      <c r="B607" s="578"/>
      <c r="C607" s="414" t="s">
        <v>18121</v>
      </c>
      <c r="D607" s="353" t="str">
        <f>+IFERROR(INDEX('Mã KH'!$C$2:$C$4988,MATCH('Vin Hà nội  tháng 02'!$C607,'Mã KH'!$A$2:$A$4988,0)),"")</f>
        <v>Số 20 phố Nghĩa Dũng, phường Phúc Xá, quận Ba Đình, Hà Nội (31 đường Bờ Sông)</v>
      </c>
      <c r="E607" s="439">
        <v>4168527204</v>
      </c>
      <c r="F607" s="390"/>
      <c r="G607" s="390"/>
      <c r="H607" s="390"/>
      <c r="I607" s="390"/>
      <c r="J607" s="390"/>
      <c r="K607" s="390"/>
      <c r="L607" s="390"/>
      <c r="M607" s="390">
        <v>5</v>
      </c>
      <c r="N607" s="390"/>
      <c r="O607" s="390">
        <v>5</v>
      </c>
      <c r="P607" s="390"/>
      <c r="Q607" s="390"/>
      <c r="R607" s="390"/>
      <c r="S607" s="381">
        <v>5</v>
      </c>
      <c r="T607" s="381">
        <v>5</v>
      </c>
      <c r="U607" s="381"/>
      <c r="V607" s="381"/>
      <c r="W607" s="381"/>
      <c r="X607" s="381"/>
      <c r="Y607" s="381"/>
      <c r="Z607" s="381"/>
      <c r="AA607" s="381"/>
      <c r="AB607" s="439"/>
      <c r="AL607" s="26"/>
      <c r="AM607" s="26"/>
      <c r="AN607" s="26"/>
      <c r="AO607" s="26"/>
      <c r="AP607" s="26"/>
      <c r="AQ607" s="26"/>
    </row>
    <row r="608" spans="1:43" ht="18" customHeight="1">
      <c r="A608" s="514">
        <v>45993</v>
      </c>
      <c r="B608" s="578"/>
      <c r="C608" s="414" t="s">
        <v>7826</v>
      </c>
      <c r="D608" s="353" t="str">
        <f>+IFERROR(INDEX('Mã KH'!$C$2:$C$4988,MATCH('Vin Hà nội  tháng 02'!$C608,'Mã KH'!$A$2:$A$4988,0)),"")</f>
        <v>Số 47 Phó Đức Chính, phường Trúc Bạch, quận Ba Đình, HN</v>
      </c>
      <c r="E608" s="439">
        <v>4168527119</v>
      </c>
      <c r="F608" s="390"/>
      <c r="G608" s="390"/>
      <c r="H608" s="390"/>
      <c r="I608" s="390"/>
      <c r="J608" s="390"/>
      <c r="K608" s="390"/>
      <c r="L608" s="390"/>
      <c r="M608" s="390">
        <v>5</v>
      </c>
      <c r="N608" s="390"/>
      <c r="O608" s="390">
        <v>5</v>
      </c>
      <c r="P608" s="390"/>
      <c r="Q608" s="390"/>
      <c r="R608" s="390"/>
      <c r="S608" s="381">
        <v>5</v>
      </c>
      <c r="T608" s="381"/>
      <c r="U608" s="381"/>
      <c r="V608" s="381"/>
      <c r="W608" s="381"/>
      <c r="X608" s="381"/>
      <c r="Y608" s="381"/>
      <c r="Z608" s="381"/>
      <c r="AA608" s="381"/>
      <c r="AB608" s="439"/>
      <c r="AL608" s="26"/>
      <c r="AM608" s="26"/>
      <c r="AN608" s="26"/>
      <c r="AO608" s="26"/>
      <c r="AP608" s="26"/>
      <c r="AQ608" s="26"/>
    </row>
    <row r="609" spans="1:43" ht="18" customHeight="1">
      <c r="A609" s="514">
        <v>45993</v>
      </c>
      <c r="B609" s="578"/>
      <c r="C609" s="414" t="s">
        <v>17711</v>
      </c>
      <c r="D609" s="353" t="str">
        <f>+IFERROR(INDEX('Mã KH'!$C$2:$C$4988,MATCH('Vin Hà nội  tháng 02'!$C609,'Mã KH'!$A$2:$A$4988,0)),"")</f>
        <v>Số 18B Nguyễn Biểu, P. Quán Thánh, Q. Ba Đình, Hà Nội</v>
      </c>
      <c r="E609" s="439">
        <v>4168527130</v>
      </c>
      <c r="F609" s="390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81"/>
      <c r="T609" s="381">
        <v>5</v>
      </c>
      <c r="U609" s="381">
        <v>7</v>
      </c>
      <c r="V609" s="381"/>
      <c r="W609" s="381"/>
      <c r="X609" s="381"/>
      <c r="Y609" s="381">
        <v>7</v>
      </c>
      <c r="Z609" s="381"/>
      <c r="AA609" s="381"/>
      <c r="AB609" s="439"/>
      <c r="AL609" s="26"/>
      <c r="AM609" s="26"/>
      <c r="AN609" s="26"/>
      <c r="AO609" s="26"/>
      <c r="AP609" s="26"/>
      <c r="AQ609" s="26"/>
    </row>
    <row r="610" spans="1:43" ht="18" customHeight="1">
      <c r="A610" s="514">
        <v>45993</v>
      </c>
      <c r="B610" s="578"/>
      <c r="C610" s="414" t="s">
        <v>9710</v>
      </c>
      <c r="D610" s="353" t="str">
        <f>+IFERROR(INDEX('Mã KH'!$C$2:$C$4988,MATCH('Vin Hà nội  tháng 02'!$C610,'Mã KH'!$A$2:$A$4988,0)),"")</f>
        <v>18 Hàng Than, Phường Nguyễn Trung Trực, Quận Ba Đình, HN</v>
      </c>
      <c r="E610" s="439" t="s">
        <v>17279</v>
      </c>
      <c r="F610" s="390"/>
      <c r="G610" s="390"/>
      <c r="H610" s="390"/>
      <c r="I610" s="390"/>
      <c r="J610" s="390"/>
      <c r="K610" s="390"/>
      <c r="L610" s="390"/>
      <c r="M610" s="390">
        <v>6</v>
      </c>
      <c r="N610" s="390"/>
      <c r="O610" s="390">
        <v>10</v>
      </c>
      <c r="P610" s="390"/>
      <c r="Q610" s="390"/>
      <c r="R610" s="390"/>
      <c r="S610" s="381">
        <v>5</v>
      </c>
      <c r="T610" s="381"/>
      <c r="U610" s="381"/>
      <c r="V610" s="381"/>
      <c r="W610" s="381"/>
      <c r="X610" s="381"/>
      <c r="Y610" s="381"/>
      <c r="Z610" s="381"/>
      <c r="AA610" s="381"/>
      <c r="AB610" s="439"/>
      <c r="AL610" s="26"/>
      <c r="AM610" s="26"/>
      <c r="AN610" s="26"/>
      <c r="AO610" s="26"/>
      <c r="AP610" s="26"/>
      <c r="AQ610" s="26"/>
    </row>
    <row r="611" spans="1:43" ht="18" customHeight="1">
      <c r="A611" s="514">
        <v>45993</v>
      </c>
      <c r="B611" s="647" t="s">
        <v>17564</v>
      </c>
      <c r="C611" s="414" t="s">
        <v>18122</v>
      </c>
      <c r="D611" s="353" t="str">
        <f>+IFERROR(INDEX('Mã KH'!$C$2:$C$4988,MATCH('Vin Hà nội  tháng 02'!$C611,'Mã KH'!$A$2:$A$4988,0)),"")</f>
        <v>1S5A tầng 1 tòa s2.16 vin homes ocean park gia lâm</v>
      </c>
      <c r="E611" s="439">
        <v>4168527777</v>
      </c>
      <c r="F611" s="390"/>
      <c r="G611" s="390"/>
      <c r="H611" s="390"/>
      <c r="I611" s="390"/>
      <c r="J611" s="390"/>
      <c r="K611" s="390"/>
      <c r="L611" s="390"/>
      <c r="M611" s="390">
        <v>5</v>
      </c>
      <c r="N611" s="390"/>
      <c r="O611" s="390">
        <v>10</v>
      </c>
      <c r="P611" s="390"/>
      <c r="Q611" s="390"/>
      <c r="R611" s="390"/>
      <c r="S611" s="390">
        <v>5</v>
      </c>
      <c r="T611" s="390">
        <v>5</v>
      </c>
      <c r="U611" s="390"/>
      <c r="V611" s="390"/>
      <c r="W611" s="390"/>
      <c r="X611" s="390"/>
      <c r="Y611" s="390"/>
      <c r="Z611" s="390"/>
      <c r="AA611" s="390"/>
      <c r="AB611" s="653" t="s">
        <v>18271</v>
      </c>
      <c r="AL611" s="26"/>
      <c r="AM611" s="26"/>
      <c r="AN611" s="26"/>
      <c r="AO611" s="26"/>
      <c r="AP611" s="26"/>
      <c r="AQ611" s="26"/>
    </row>
    <row r="612" spans="1:43" ht="18" customHeight="1">
      <c r="A612" s="514">
        <v>45993</v>
      </c>
      <c r="B612" s="578"/>
      <c r="C612" s="414" t="s">
        <v>18123</v>
      </c>
      <c r="D612" s="353" t="str">
        <f>+IFERROR(INDEX('Mã KH'!$C$2:$C$4988,MATCH('Vin Hà nội  tháng 02'!$C612,'Mã KH'!$A$2:$A$4988,0)),"")</f>
        <v>1S17, Tầng 1 Tòa nhà số S2.10, Dự án Vinhomes Ocean Park, Xã Đa Tốn, Huyện Gia Lâm, HN</v>
      </c>
      <c r="E612" s="439">
        <v>4168527784</v>
      </c>
      <c r="F612" s="390"/>
      <c r="G612" s="390"/>
      <c r="H612" s="390"/>
      <c r="I612" s="390"/>
      <c r="J612" s="390"/>
      <c r="K612" s="390"/>
      <c r="L612" s="390"/>
      <c r="M612" s="390">
        <v>5</v>
      </c>
      <c r="N612" s="390"/>
      <c r="O612" s="390">
        <v>5</v>
      </c>
      <c r="P612" s="390"/>
      <c r="Q612" s="390"/>
      <c r="R612" s="390"/>
      <c r="S612" s="390">
        <v>5</v>
      </c>
      <c r="T612" s="390"/>
      <c r="U612" s="390"/>
      <c r="V612" s="390"/>
      <c r="W612" s="390"/>
      <c r="X612" s="390"/>
      <c r="Y612" s="390"/>
      <c r="Z612" s="390"/>
      <c r="AA612" s="390"/>
      <c r="AB612" s="439"/>
      <c r="AL612" s="26"/>
      <c r="AM612" s="26"/>
      <c r="AN612" s="26"/>
      <c r="AO612" s="26"/>
      <c r="AP612" s="26"/>
      <c r="AQ612" s="26"/>
    </row>
    <row r="613" spans="1:43" ht="18" customHeight="1">
      <c r="A613" s="514">
        <v>45993</v>
      </c>
      <c r="B613" s="578"/>
      <c r="C613" s="414" t="s">
        <v>18124</v>
      </c>
      <c r="D613" s="353" t="str">
        <f>+IFERROR(INDEX('Mã KH'!$C$2:$C$4988,MATCH('Vin Hà nội  tháng 02'!$C613,'Mã KH'!$A$2:$A$4988,0)),"")</f>
        <v>1 S16 tầng 1 tòa s2,01 dự ánvinhomes oceanpark đa tốn gia lâm</v>
      </c>
      <c r="E613" s="439">
        <v>4168527781</v>
      </c>
      <c r="F613" s="390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>
        <v>5</v>
      </c>
      <c r="T613" s="390"/>
      <c r="U613" s="390"/>
      <c r="V613" s="390"/>
      <c r="W613" s="390"/>
      <c r="X613" s="390"/>
      <c r="Y613" s="390">
        <v>7</v>
      </c>
      <c r="Z613" s="390"/>
      <c r="AA613" s="390"/>
      <c r="AB613" s="439"/>
      <c r="AL613" s="26"/>
      <c r="AM613" s="26"/>
      <c r="AN613" s="26"/>
      <c r="AO613" s="26"/>
      <c r="AP613" s="26"/>
      <c r="AQ613" s="26"/>
    </row>
    <row r="614" spans="1:43" ht="18" customHeight="1">
      <c r="A614" s="514">
        <v>45993</v>
      </c>
      <c r="B614" s="578"/>
      <c r="C614" s="414" t="s">
        <v>17998</v>
      </c>
      <c r="D614" s="353" t="str">
        <f>+IFERROR(INDEX('Mã KH'!$C$2:$C$4988,MATCH('Vin Hà nội  tháng 02'!$C614,'Mã KH'!$A$2:$A$4988,0)),"")</f>
        <v>S1,11 Ocean park, tầng 1 tòa nhà S1,11 dự an vinhomes oceanpark đa tốn gia lâm</v>
      </c>
      <c r="E614" s="439">
        <v>4168527787</v>
      </c>
      <c r="F614" s="390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>
        <v>5</v>
      </c>
      <c r="T614" s="390"/>
      <c r="U614" s="390"/>
      <c r="V614" s="390"/>
      <c r="W614" s="390"/>
      <c r="X614" s="390"/>
      <c r="Y614" s="390">
        <v>7</v>
      </c>
      <c r="Z614" s="390"/>
      <c r="AA614" s="390"/>
      <c r="AB614" s="439"/>
      <c r="AL614" s="26"/>
      <c r="AM614" s="26"/>
      <c r="AN614" s="26"/>
      <c r="AO614" s="26"/>
      <c r="AP614" s="26"/>
      <c r="AQ614" s="26"/>
    </row>
    <row r="615" spans="1:43" ht="18" customHeight="1">
      <c r="A615" s="514">
        <v>45993</v>
      </c>
      <c r="B615" s="578"/>
      <c r="C615" s="414" t="s">
        <v>18125</v>
      </c>
      <c r="D615" s="353" t="str">
        <f>+IFERROR(INDEX('Mã KH'!$C$2:$C$4988,MATCH('Vin Hà nội  tháng 02'!$C615,'Mã KH'!$A$2:$A$4988,0)),"")</f>
        <v>1S18 tầng 1 tòa S1.09 vinhomes Ocean park đa tốn gia lâm</v>
      </c>
      <c r="E615" s="439">
        <v>4168527790</v>
      </c>
      <c r="F615" s="390"/>
      <c r="G615" s="390"/>
      <c r="H615" s="390"/>
      <c r="I615" s="390"/>
      <c r="J615" s="390"/>
      <c r="K615" s="390"/>
      <c r="L615" s="390"/>
      <c r="M615" s="390"/>
      <c r="N615" s="390"/>
      <c r="O615" s="390">
        <v>5</v>
      </c>
      <c r="P615" s="390"/>
      <c r="Q615" s="390"/>
      <c r="R615" s="390"/>
      <c r="S615" s="390">
        <v>5</v>
      </c>
      <c r="T615" s="390">
        <v>5</v>
      </c>
      <c r="U615" s="390"/>
      <c r="V615" s="390"/>
      <c r="W615" s="390"/>
      <c r="X615" s="390"/>
      <c r="Y615" s="390"/>
      <c r="Z615" s="390"/>
      <c r="AA615" s="390"/>
      <c r="AB615" s="439"/>
      <c r="AL615" s="26"/>
      <c r="AM615" s="26"/>
      <c r="AN615" s="26"/>
      <c r="AO615" s="26"/>
      <c r="AP615" s="26"/>
      <c r="AQ615" s="26"/>
    </row>
    <row r="616" spans="1:43" ht="18" customHeight="1">
      <c r="A616" s="514">
        <v>45993</v>
      </c>
      <c r="B616" s="578"/>
      <c r="C616" s="414" t="s">
        <v>17213</v>
      </c>
      <c r="D616" s="353" t="str">
        <f>+IFERROR(INDEX('Mã KH'!$C$2:$C$4988,MATCH('Vin Hà nội  tháng 02'!$C616,'Mã KH'!$A$2:$A$4988,0)),"")</f>
        <v xml:space="preserve">căn l26m .tmdv15a tại cụm nhà chung cư lô đất b3 -ct03 , dự án khu đô thị gia lâm , xã đa tốn gia lâm </v>
      </c>
      <c r="E616" s="439">
        <v>4168527347</v>
      </c>
      <c r="F616" s="390"/>
      <c r="G616" s="390"/>
      <c r="H616" s="390"/>
      <c r="I616" s="390"/>
      <c r="J616" s="390"/>
      <c r="K616" s="390"/>
      <c r="L616" s="390"/>
      <c r="M616" s="390">
        <v>5</v>
      </c>
      <c r="N616" s="390"/>
      <c r="O616" s="390"/>
      <c r="P616" s="390"/>
      <c r="Q616" s="390"/>
      <c r="R616" s="390"/>
      <c r="S616" s="390">
        <v>5</v>
      </c>
      <c r="T616" s="390"/>
      <c r="U616" s="390"/>
      <c r="V616" s="390"/>
      <c r="W616" s="390"/>
      <c r="X616" s="390"/>
      <c r="Y616" s="390"/>
      <c r="Z616" s="390"/>
      <c r="AA616" s="390"/>
      <c r="AB616" s="439"/>
      <c r="AL616" s="26"/>
      <c r="AM616" s="26"/>
      <c r="AN616" s="26"/>
      <c r="AO616" s="26"/>
      <c r="AP616" s="26"/>
      <c r="AQ616" s="26"/>
    </row>
    <row r="617" spans="1:43" ht="18" customHeight="1">
      <c r="A617" s="514">
        <v>45993</v>
      </c>
      <c r="B617" s="647" t="s">
        <v>4760</v>
      </c>
      <c r="C617" s="414" t="s">
        <v>18126</v>
      </c>
      <c r="D617" s="353" t="str">
        <f>+IFERROR(INDEX('Mã KH'!$C$2:$C$4988,MATCH('Vin Hà nội  tháng 02'!$C617,'Mã KH'!$A$2:$A$4988,0)),"")</f>
        <v>186 và 188 Tư Đình, Phường Long Biên, Quận Long Biên, Hà Nội</v>
      </c>
      <c r="E617" s="439">
        <v>4168527739</v>
      </c>
      <c r="F617" s="390"/>
      <c r="G617" s="390"/>
      <c r="H617" s="390"/>
      <c r="I617" s="390"/>
      <c r="J617" s="390"/>
      <c r="K617" s="390"/>
      <c r="L617" s="390"/>
      <c r="M617" s="390"/>
      <c r="N617" s="390"/>
      <c r="O617" s="390">
        <v>5</v>
      </c>
      <c r="P617" s="390"/>
      <c r="Q617" s="390"/>
      <c r="R617" s="390"/>
      <c r="S617" s="390">
        <v>5</v>
      </c>
      <c r="T617" s="390"/>
      <c r="U617" s="390"/>
      <c r="V617" s="390"/>
      <c r="W617" s="390"/>
      <c r="X617" s="390"/>
      <c r="Y617" s="390">
        <v>4</v>
      </c>
      <c r="Z617" s="390"/>
      <c r="AA617" s="390"/>
      <c r="AB617" s="439"/>
      <c r="AL617" s="26"/>
      <c r="AM617" s="26"/>
      <c r="AN617" s="26"/>
      <c r="AO617" s="26"/>
      <c r="AP617" s="26"/>
      <c r="AQ617" s="26"/>
    </row>
    <row r="618" spans="1:43" ht="18" customHeight="1">
      <c r="A618" s="514">
        <v>45993</v>
      </c>
      <c r="B618" s="578"/>
      <c r="C618" s="414" t="s">
        <v>18127</v>
      </c>
      <c r="D618" s="353" t="str">
        <f>+IFERROR(INDEX('Mã KH'!$C$2:$C$4988,MATCH('Vin Hà nội  tháng 02'!$C618,'Mã KH'!$A$2:$A$4988,0)),"")</f>
        <v>Số 48 Phố Trạm, P. Long Biên, Q. Long Biên, Hà Nội</v>
      </c>
      <c r="E618" s="439">
        <v>4168527141</v>
      </c>
      <c r="F618" s="390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>
        <v>5</v>
      </c>
      <c r="U618" s="390"/>
      <c r="V618" s="390"/>
      <c r="W618" s="390"/>
      <c r="X618" s="390"/>
      <c r="Y618" s="390">
        <v>7</v>
      </c>
      <c r="Z618" s="390"/>
      <c r="AA618" s="390"/>
      <c r="AB618" s="439"/>
      <c r="AL618" s="26"/>
      <c r="AM618" s="26"/>
      <c r="AN618" s="26"/>
      <c r="AO618" s="26"/>
      <c r="AP618" s="26"/>
      <c r="AQ618" s="26"/>
    </row>
    <row r="619" spans="1:43" ht="18" customHeight="1">
      <c r="A619" s="514">
        <v>45993</v>
      </c>
      <c r="B619" s="578"/>
      <c r="C619" s="414" t="s">
        <v>18127</v>
      </c>
      <c r="D619" s="353" t="str">
        <f>+IFERROR(INDEX('Mã KH'!$C$2:$C$4988,MATCH('Vin Hà nội  tháng 02'!$C619,'Mã KH'!$A$2:$A$4988,0)),"")</f>
        <v>Số 48 Phố Trạm, P. Long Biên, Q. Long Biên, Hà Nội</v>
      </c>
      <c r="E619" s="439">
        <v>4168411581</v>
      </c>
      <c r="F619" s="390"/>
      <c r="G619" s="390"/>
      <c r="H619" s="390"/>
      <c r="I619" s="390"/>
      <c r="J619" s="390"/>
      <c r="K619" s="390"/>
      <c r="L619" s="390"/>
      <c r="M619" s="390">
        <v>10</v>
      </c>
      <c r="N619" s="390"/>
      <c r="O619" s="390">
        <v>5</v>
      </c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  <c r="AB619" s="439"/>
      <c r="AL619" s="26"/>
      <c r="AM619" s="26"/>
      <c r="AN619" s="26"/>
      <c r="AO619" s="26"/>
      <c r="AP619" s="26"/>
      <c r="AQ619" s="26"/>
    </row>
    <row r="620" spans="1:43" ht="18" customHeight="1">
      <c r="A620" s="514">
        <v>45993</v>
      </c>
      <c r="B620" s="578"/>
      <c r="C620" s="414" t="s">
        <v>17106</v>
      </c>
      <c r="D620" s="353" t="str">
        <f>+IFERROR(INDEX('Mã KH'!$C$2:$C$4988,MATCH('Vin Hà nội  tháng 02'!$C620,'Mã KH'!$A$2:$A$4988,0)),"")</f>
        <v xml:space="preserve">82 phố xuân đỗ , p.cự khối , long biên </v>
      </c>
      <c r="E620" s="439">
        <v>4168336077</v>
      </c>
      <c r="F620" s="390"/>
      <c r="G620" s="390"/>
      <c r="H620" s="390"/>
      <c r="I620" s="390"/>
      <c r="J620" s="390"/>
      <c r="K620" s="390"/>
      <c r="L620" s="390"/>
      <c r="M620" s="390">
        <v>2</v>
      </c>
      <c r="N620" s="390"/>
      <c r="O620" s="390">
        <v>10</v>
      </c>
      <c r="P620" s="390"/>
      <c r="Q620" s="390"/>
      <c r="R620" s="390"/>
      <c r="S620" s="390"/>
      <c r="T620" s="390"/>
      <c r="U620" s="390">
        <v>5</v>
      </c>
      <c r="V620" s="390"/>
      <c r="W620" s="390"/>
      <c r="X620" s="390"/>
      <c r="Y620" s="390"/>
      <c r="Z620" s="390"/>
      <c r="AA620" s="390"/>
      <c r="AB620" s="439"/>
      <c r="AL620" s="26"/>
      <c r="AM620" s="26"/>
      <c r="AN620" s="26"/>
      <c r="AO620" s="26"/>
      <c r="AP620" s="26"/>
      <c r="AQ620" s="26"/>
    </row>
    <row r="621" spans="1:43" ht="18" customHeight="1">
      <c r="A621" s="514">
        <v>45993</v>
      </c>
      <c r="B621" s="578"/>
      <c r="C621" s="414" t="s">
        <v>18128</v>
      </c>
      <c r="D621" s="353" t="str">
        <f>+IFERROR(INDEX('Mã KH'!$C$2:$C$4988,MATCH('Vin Hà nội  tháng 02'!$C621,'Mã KH'!$A$2:$A$4988,0)),"")</f>
        <v>DV01 , Nhà CT1, khu nhà Thạch Bàn, phường Thạch Bàn, quận Long Biên, HN</v>
      </c>
      <c r="E621" s="439">
        <v>4168527506</v>
      </c>
      <c r="F621" s="390"/>
      <c r="G621" s="390"/>
      <c r="H621" s="390"/>
      <c r="I621" s="390"/>
      <c r="J621" s="390"/>
      <c r="K621" s="390"/>
      <c r="L621" s="390"/>
      <c r="M621" s="390">
        <v>5</v>
      </c>
      <c r="N621" s="390"/>
      <c r="O621" s="390"/>
      <c r="P621" s="390"/>
      <c r="Q621" s="390"/>
      <c r="R621" s="390"/>
      <c r="S621" s="390">
        <v>5</v>
      </c>
      <c r="T621" s="390"/>
      <c r="U621" s="390"/>
      <c r="V621" s="390"/>
      <c r="W621" s="390"/>
      <c r="X621" s="390"/>
      <c r="Y621" s="390"/>
      <c r="Z621" s="390"/>
      <c r="AA621" s="390"/>
      <c r="AB621" s="439"/>
      <c r="AL621" s="26"/>
      <c r="AM621" s="26"/>
      <c r="AN621" s="26"/>
      <c r="AO621" s="26"/>
      <c r="AP621" s="26"/>
      <c r="AQ621" s="26"/>
    </row>
    <row r="622" spans="1:43" ht="18" customHeight="1">
      <c r="A622" s="514">
        <v>45993</v>
      </c>
      <c r="B622" s="578"/>
      <c r="C622" s="414" t="s">
        <v>18129</v>
      </c>
      <c r="D622" s="353" t="str">
        <f>+IFERROR(INDEX('Mã KH'!$C$2:$C$4988,MATCH('Vin Hà nội  tháng 02'!$C622,'Mã KH'!$A$2:$A$4988,0)),"")</f>
        <v>Số 68 Hoàng Như Tiếp, phường Bồ Đề, quận Long Biên, Hà Nội</v>
      </c>
      <c r="E622" s="439" t="s">
        <v>17279</v>
      </c>
      <c r="F622" s="390"/>
      <c r="G622" s="390"/>
      <c r="H622" s="390"/>
      <c r="I622" s="390"/>
      <c r="J622" s="390"/>
      <c r="K622" s="390"/>
      <c r="L622" s="390"/>
      <c r="M622" s="390"/>
      <c r="N622" s="390"/>
      <c r="O622" s="390">
        <v>10</v>
      </c>
      <c r="P622" s="390"/>
      <c r="Q622" s="390"/>
      <c r="R622" s="390"/>
      <c r="S622" s="390"/>
      <c r="T622" s="390">
        <v>10</v>
      </c>
      <c r="U622" s="390"/>
      <c r="V622" s="390"/>
      <c r="W622" s="390"/>
      <c r="X622" s="390"/>
      <c r="Y622" s="390"/>
      <c r="Z622" s="390"/>
      <c r="AA622" s="390"/>
      <c r="AB622" s="439"/>
      <c r="AL622" s="26"/>
      <c r="AM622" s="26"/>
      <c r="AN622" s="26"/>
      <c r="AO622" s="26"/>
      <c r="AP622" s="26"/>
      <c r="AQ622" s="26"/>
    </row>
    <row r="623" spans="1:43" ht="18" customHeight="1">
      <c r="A623" s="514">
        <v>45993</v>
      </c>
      <c r="B623" s="578"/>
      <c r="C623" s="414" t="s">
        <v>18130</v>
      </c>
      <c r="D623" s="353" t="str">
        <f>+IFERROR(INDEX('Mã KH'!$C$2:$C$4988,MATCH('Vin Hà nội  tháng 02'!$C623,'Mã KH'!$A$2:$A$4988,0)),"")</f>
        <v>344 Ngọc Thụy, Phường Ngọc Thụy, Quận Long Biên, HN</v>
      </c>
      <c r="E623" s="439">
        <v>4168527735</v>
      </c>
      <c r="F623" s="390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>
        <v>5</v>
      </c>
      <c r="T623" s="390"/>
      <c r="U623" s="390">
        <v>7</v>
      </c>
      <c r="V623" s="390"/>
      <c r="W623" s="390"/>
      <c r="X623" s="390"/>
      <c r="Y623" s="390"/>
      <c r="Z623" s="390"/>
      <c r="AA623" s="390"/>
      <c r="AB623" s="439"/>
      <c r="AL623" s="26"/>
      <c r="AM623" s="26"/>
      <c r="AN623" s="26"/>
      <c r="AO623" s="26"/>
      <c r="AP623" s="26"/>
      <c r="AQ623" s="26"/>
    </row>
    <row r="624" spans="1:43" ht="18" customHeight="1">
      <c r="A624" s="514">
        <v>45993</v>
      </c>
      <c r="B624" s="578"/>
      <c r="C624" s="414" t="s">
        <v>18131</v>
      </c>
      <c r="D624" s="353" t="str">
        <f>+IFERROR(INDEX('Mã KH'!$C$2:$C$4988,MATCH('Vin Hà nội  tháng 02'!$C624,'Mã KH'!$A$2:$A$4988,0)),"")</f>
        <v>Số 01+01A GA, Dự án Nhà phố Rice City Sông Hồng, 139 Gia Quất, phường Thượng Thanh, Long Biên, Hà Nội</v>
      </c>
      <c r="E624" s="439">
        <v>4168527512</v>
      </c>
      <c r="F624" s="390"/>
      <c r="G624" s="390"/>
      <c r="H624" s="390"/>
      <c r="I624" s="390"/>
      <c r="J624" s="390"/>
      <c r="K624" s="390"/>
      <c r="L624" s="390"/>
      <c r="M624" s="390">
        <v>5</v>
      </c>
      <c r="N624" s="390"/>
      <c r="O624" s="390">
        <v>10</v>
      </c>
      <c r="P624" s="390"/>
      <c r="Q624" s="390"/>
      <c r="R624" s="390"/>
      <c r="S624" s="390">
        <v>5</v>
      </c>
      <c r="T624" s="390">
        <v>5</v>
      </c>
      <c r="U624" s="390">
        <v>7</v>
      </c>
      <c r="V624" s="390"/>
      <c r="W624" s="390"/>
      <c r="X624" s="390"/>
      <c r="Y624" s="390">
        <v>3</v>
      </c>
      <c r="Z624" s="390"/>
      <c r="AA624" s="390"/>
      <c r="AB624" s="439"/>
      <c r="AL624" s="26"/>
      <c r="AM624" s="26"/>
      <c r="AN624" s="26"/>
      <c r="AO624" s="26"/>
      <c r="AP624" s="26"/>
      <c r="AQ624" s="26"/>
    </row>
    <row r="625" spans="1:43" ht="18" customHeight="1">
      <c r="A625" s="514">
        <v>45993</v>
      </c>
      <c r="B625" s="578"/>
      <c r="C625" s="414" t="s">
        <v>9712</v>
      </c>
      <c r="D625" s="353" t="str">
        <f>+IFERROR(INDEX('Mã KH'!$C$2:$C$4988,MATCH('Vin Hà nội  tháng 02'!$C625,'Mã KH'!$A$2:$A$4988,0)),"")</f>
        <v>Kiot 01,02,25,26, Tầng 1 - Tòa CT1B, trục đường 5 kéo dài, Phường Thượng Thanh, Quận Long Biên, HN</v>
      </c>
      <c r="E625" s="439">
        <v>4168310107</v>
      </c>
      <c r="F625" s="390"/>
      <c r="G625" s="390"/>
      <c r="H625" s="390"/>
      <c r="I625" s="390"/>
      <c r="J625" s="390"/>
      <c r="K625" s="390"/>
      <c r="L625" s="390"/>
      <c r="M625" s="390"/>
      <c r="N625" s="390"/>
      <c r="O625" s="390">
        <v>15</v>
      </c>
      <c r="P625" s="390"/>
      <c r="Q625" s="390"/>
      <c r="R625" s="390"/>
      <c r="S625" s="390">
        <v>3</v>
      </c>
      <c r="T625" s="390">
        <v>5</v>
      </c>
      <c r="U625" s="390">
        <v>3</v>
      </c>
      <c r="V625" s="390"/>
      <c r="W625" s="390"/>
      <c r="X625" s="390"/>
      <c r="Y625" s="390"/>
      <c r="Z625" s="390"/>
      <c r="AA625" s="390"/>
      <c r="AB625" s="439"/>
      <c r="AL625" s="26"/>
      <c r="AM625" s="26"/>
      <c r="AN625" s="26"/>
      <c r="AO625" s="26"/>
      <c r="AP625" s="26"/>
      <c r="AQ625" s="26"/>
    </row>
    <row r="626" spans="1:43" ht="18" customHeight="1">
      <c r="A626" s="514">
        <v>45993</v>
      </c>
      <c r="B626" s="578"/>
      <c r="C626" s="414" t="s">
        <v>18132</v>
      </c>
      <c r="D626" s="353" t="str">
        <f>+IFERROR(INDEX('Mã KH'!$C$2:$C$4988,MATCH('Vin Hà nội  tháng 02'!$C626,'Mã KH'!$A$2:$A$4988,0)),"")</f>
        <v>Số 79 ngõ 94 Thượng Thanh, Tổ 14 Phường Thượng Thanh, Quận Long Biên, HN</v>
      </c>
      <c r="E626" s="439">
        <v>4168527765</v>
      </c>
      <c r="F626" s="390"/>
      <c r="G626" s="390"/>
      <c r="H626" s="390"/>
      <c r="I626" s="390"/>
      <c r="J626" s="390"/>
      <c r="K626" s="390"/>
      <c r="L626" s="390"/>
      <c r="M626" s="390">
        <v>15</v>
      </c>
      <c r="N626" s="390"/>
      <c r="O626" s="390">
        <v>5</v>
      </c>
      <c r="P626" s="390"/>
      <c r="Q626" s="390"/>
      <c r="R626" s="390"/>
      <c r="S626" s="390"/>
      <c r="T626" s="390">
        <v>5</v>
      </c>
      <c r="U626" s="390"/>
      <c r="V626" s="390"/>
      <c r="W626" s="390"/>
      <c r="X626" s="390"/>
      <c r="Y626" s="390"/>
      <c r="Z626" s="390"/>
      <c r="AA626" s="390"/>
      <c r="AB626" s="439"/>
      <c r="AL626" s="26"/>
      <c r="AM626" s="26"/>
      <c r="AN626" s="26"/>
      <c r="AO626" s="26"/>
      <c r="AP626" s="26"/>
      <c r="AQ626" s="26"/>
    </row>
    <row r="627" spans="1:43" ht="18" customHeight="1">
      <c r="A627" s="514">
        <v>45993</v>
      </c>
      <c r="B627" s="578"/>
      <c r="C627" s="414" t="s">
        <v>18133</v>
      </c>
      <c r="D627" s="353" t="str">
        <f>+IFERROR(INDEX('Mã KH'!$C$2:$C$4988,MATCH('Vin Hà nội  tháng 02'!$C627,'Mã KH'!$A$2:$A$4988,0)),"")</f>
        <v>Số 102, nhà K9, đô thị mới Việt Hưn, g, Phường Giang Biên, Quận Long Biê, n, Hà Nội, TP. Hà Nội Việt Nam</v>
      </c>
      <c r="E627" s="439">
        <v>4168527206</v>
      </c>
      <c r="F627" s="390"/>
      <c r="G627" s="390"/>
      <c r="H627" s="390"/>
      <c r="I627" s="390"/>
      <c r="J627" s="390"/>
      <c r="K627" s="390"/>
      <c r="L627" s="390"/>
      <c r="M627" s="390">
        <v>5</v>
      </c>
      <c r="N627" s="390"/>
      <c r="O627" s="390">
        <v>5</v>
      </c>
      <c r="P627" s="390"/>
      <c r="Q627" s="390"/>
      <c r="R627" s="390"/>
      <c r="S627" s="390">
        <v>5</v>
      </c>
      <c r="T627" s="390"/>
      <c r="U627" s="390"/>
      <c r="V627" s="390"/>
      <c r="W627" s="390"/>
      <c r="X627" s="390"/>
      <c r="Y627" s="390">
        <v>7</v>
      </c>
      <c r="Z627" s="390"/>
      <c r="AA627" s="390"/>
      <c r="AB627" s="439"/>
      <c r="AL627" s="26"/>
      <c r="AM627" s="26"/>
      <c r="AN627" s="26"/>
      <c r="AO627" s="26"/>
      <c r="AP627" s="26"/>
      <c r="AQ627" s="26"/>
    </row>
    <row r="628" spans="1:43" ht="18" customHeight="1">
      <c r="A628" s="514">
        <v>45993</v>
      </c>
      <c r="B628" s="578"/>
      <c r="C628" s="414" t="s">
        <v>17005</v>
      </c>
      <c r="D628" s="353" t="str">
        <f>+IFERROR(INDEX('Mã KH'!$C$2:$C$4988,MATCH('Vin Hà nội  tháng 02'!$C628,'Mã KH'!$A$2:$A$4988,0)),"")</f>
        <v xml:space="preserve">sh -09b , tầng 1 , số 93 đức giang , long biên </v>
      </c>
      <c r="E628" s="439">
        <v>4168527371</v>
      </c>
      <c r="F628" s="390"/>
      <c r="G628" s="390"/>
      <c r="H628" s="390"/>
      <c r="I628" s="390"/>
      <c r="J628" s="390"/>
      <c r="K628" s="390"/>
      <c r="L628" s="390"/>
      <c r="M628" s="390">
        <v>10</v>
      </c>
      <c r="N628" s="390"/>
      <c r="O628" s="390"/>
      <c r="P628" s="390"/>
      <c r="Q628" s="390"/>
      <c r="R628" s="390"/>
      <c r="S628" s="390">
        <v>5</v>
      </c>
      <c r="T628" s="390"/>
      <c r="U628" s="390"/>
      <c r="V628" s="390"/>
      <c r="W628" s="390"/>
      <c r="X628" s="390"/>
      <c r="Y628" s="390">
        <v>7</v>
      </c>
      <c r="Z628" s="390"/>
      <c r="AA628" s="390"/>
      <c r="AB628" s="439"/>
      <c r="AL628" s="26"/>
      <c r="AM628" s="26"/>
      <c r="AN628" s="26"/>
      <c r="AO628" s="26"/>
      <c r="AP628" s="26"/>
      <c r="AQ628" s="26"/>
    </row>
    <row r="629" spans="1:43" ht="18" customHeight="1">
      <c r="A629" s="514">
        <v>45993</v>
      </c>
      <c r="B629" s="578"/>
      <c r="C629" s="414" t="s">
        <v>18134</v>
      </c>
      <c r="D629" s="353" t="str">
        <f>+IFERROR(INDEX('Mã KH'!$C$2:$C$4988,MATCH('Vin Hà nội  tháng 02'!$C629,'Mã KH'!$A$2:$A$4988,0)),"")</f>
        <v>48 ngõ 99 Đức Giang, P.Thượng Thanh, Q.Long Biên, HN</v>
      </c>
      <c r="E629" s="439">
        <v>4168527606</v>
      </c>
      <c r="F629" s="390"/>
      <c r="G629" s="390"/>
      <c r="H629" s="390"/>
      <c r="I629" s="390"/>
      <c r="J629" s="390"/>
      <c r="K629" s="390"/>
      <c r="L629" s="390"/>
      <c r="M629" s="390">
        <v>5</v>
      </c>
      <c r="N629" s="390"/>
      <c r="O629" s="390">
        <v>5</v>
      </c>
      <c r="P629" s="390"/>
      <c r="Q629" s="390"/>
      <c r="R629" s="390"/>
      <c r="S629" s="381"/>
      <c r="T629" s="381"/>
      <c r="U629" s="381">
        <v>7</v>
      </c>
      <c r="V629" s="381"/>
      <c r="W629" s="381"/>
      <c r="X629" s="381"/>
      <c r="Y629" s="381"/>
      <c r="Z629" s="381"/>
      <c r="AA629" s="381"/>
      <c r="AB629" s="439"/>
      <c r="AL629" s="26"/>
      <c r="AM629" s="26"/>
      <c r="AN629" s="26"/>
      <c r="AO629" s="26"/>
      <c r="AP629" s="26"/>
      <c r="AQ629" s="26"/>
    </row>
    <row r="630" spans="1:43" ht="18" customHeight="1">
      <c r="A630" s="514">
        <v>45993</v>
      </c>
      <c r="B630" s="578"/>
      <c r="C630" s="414" t="s">
        <v>18135</v>
      </c>
      <c r="D630" s="353" t="str">
        <f>+IFERROR(INDEX('Mã KH'!$C$2:$C$4988,MATCH('Vin Hà nội  tháng 02'!$C630,'Mã KH'!$A$2:$A$4988,0)),"")</f>
        <v>Số 10 phố Đức Giang, phường Đức Giang, quận Long Biên, Hà Nội</v>
      </c>
      <c r="E630" s="439" t="s">
        <v>17279</v>
      </c>
      <c r="F630" s="390"/>
      <c r="G630" s="390"/>
      <c r="H630" s="390"/>
      <c r="I630" s="390"/>
      <c r="J630" s="390"/>
      <c r="K630" s="390"/>
      <c r="L630" s="390"/>
      <c r="M630" s="390">
        <v>10</v>
      </c>
      <c r="N630" s="390"/>
      <c r="O630" s="390"/>
      <c r="P630" s="390"/>
      <c r="Q630" s="390">
        <v>1</v>
      </c>
      <c r="R630" s="390"/>
      <c r="S630" s="381">
        <v>6</v>
      </c>
      <c r="T630" s="381"/>
      <c r="U630" s="381"/>
      <c r="V630" s="381"/>
      <c r="W630" s="381"/>
      <c r="X630" s="381"/>
      <c r="Y630" s="381">
        <v>6</v>
      </c>
      <c r="Z630" s="381"/>
      <c r="AA630" s="381"/>
      <c r="AB630" s="439"/>
      <c r="AL630" s="26"/>
      <c r="AM630" s="26"/>
      <c r="AN630" s="26"/>
      <c r="AO630" s="26"/>
      <c r="AP630" s="26"/>
      <c r="AQ630" s="26"/>
    </row>
    <row r="631" spans="1:43" ht="18" customHeight="1">
      <c r="A631" s="514">
        <v>45993</v>
      </c>
      <c r="B631" s="578"/>
      <c r="C631" s="414" t="s">
        <v>18136</v>
      </c>
      <c r="D631" s="353" t="str">
        <f>+IFERROR(INDEX('Mã KH'!$C$2:$C$4988,MATCH('Vin Hà nội  tháng 02'!$C631,'Mã KH'!$A$2:$A$4988,0)),"")</f>
        <v>Số 38 Ô Cách, phường Đức Giang, Long Biên, Hà Nội.</v>
      </c>
      <c r="E631" s="439">
        <v>4168595596</v>
      </c>
      <c r="F631" s="390"/>
      <c r="G631" s="390"/>
      <c r="H631" s="390"/>
      <c r="I631" s="390"/>
      <c r="J631" s="390"/>
      <c r="K631" s="390"/>
      <c r="L631" s="390"/>
      <c r="M631" s="390"/>
      <c r="N631" s="390"/>
      <c r="O631" s="390">
        <v>20</v>
      </c>
      <c r="P631" s="390"/>
      <c r="Q631" s="390"/>
      <c r="R631" s="390"/>
      <c r="S631" s="381"/>
      <c r="T631" s="381"/>
      <c r="U631" s="381"/>
      <c r="V631" s="381"/>
      <c r="W631" s="381"/>
      <c r="X631" s="381"/>
      <c r="Y631" s="381"/>
      <c r="Z631" s="381"/>
      <c r="AA631" s="381"/>
      <c r="AB631" s="439"/>
      <c r="AL631" s="26"/>
      <c r="AM631" s="26"/>
      <c r="AN631" s="26"/>
      <c r="AO631" s="26"/>
      <c r="AP631" s="26"/>
      <c r="AQ631" s="26"/>
    </row>
    <row r="632" spans="1:43" ht="18" customHeight="1">
      <c r="A632" s="514">
        <v>45993</v>
      </c>
      <c r="B632" s="578"/>
      <c r="C632" s="414" t="s">
        <v>18137</v>
      </c>
      <c r="D632" s="353" t="str">
        <f>+IFERROR(INDEX('Mã KH'!$C$2:$C$4988,MATCH('Vin Hà nội  tháng 02'!$C632,'Mã KH'!$A$2:$A$4988,0)),"")</f>
        <v>Số 153 - 155 phố Thanh Am, Tổ 23, P.Thượng Thanh, Q.Long Biên, HN</v>
      </c>
      <c r="E632" s="439">
        <v>4168527638</v>
      </c>
      <c r="F632" s="390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81">
        <v>5</v>
      </c>
      <c r="T632" s="381"/>
      <c r="U632" s="381">
        <v>7</v>
      </c>
      <c r="V632" s="381"/>
      <c r="W632" s="381"/>
      <c r="X632" s="381"/>
      <c r="Y632" s="381"/>
      <c r="Z632" s="381"/>
      <c r="AA632" s="381"/>
      <c r="AB632" s="439"/>
      <c r="AL632" s="26"/>
      <c r="AM632" s="26"/>
      <c r="AN632" s="26"/>
      <c r="AO632" s="26"/>
      <c r="AP632" s="26"/>
      <c r="AQ632" s="26"/>
    </row>
    <row r="633" spans="1:43" ht="18" customHeight="1">
      <c r="A633" s="514">
        <v>45993</v>
      </c>
      <c r="B633" s="578"/>
      <c r="C633" s="414" t="s">
        <v>18138</v>
      </c>
      <c r="D633" s="353" t="str">
        <f>+IFERROR(INDEX('Mã KH'!$C$2:$C$4988,MATCH('Vin Hà nội  tháng 02'!$C633,'Mã KH'!$A$2:$A$4988,0)),"")</f>
        <v>Số 20 tổ 3, phường Giang Biên, Q.Long Biên, HN</v>
      </c>
      <c r="E633" s="439">
        <v>4168527666</v>
      </c>
      <c r="F633" s="390"/>
      <c r="G633" s="390"/>
      <c r="H633" s="390"/>
      <c r="I633" s="390"/>
      <c r="J633" s="390"/>
      <c r="K633" s="390"/>
      <c r="L633" s="390"/>
      <c r="M633" s="390">
        <v>5</v>
      </c>
      <c r="N633" s="390"/>
      <c r="O633" s="390">
        <v>10</v>
      </c>
      <c r="P633" s="390"/>
      <c r="Q633" s="390"/>
      <c r="R633" s="390"/>
      <c r="S633" s="381">
        <v>5</v>
      </c>
      <c r="T633" s="381">
        <v>5</v>
      </c>
      <c r="U633" s="381"/>
      <c r="V633" s="381"/>
      <c r="W633" s="381"/>
      <c r="X633" s="381"/>
      <c r="Y633" s="381">
        <v>7</v>
      </c>
      <c r="Z633" s="381"/>
      <c r="AA633" s="381"/>
      <c r="AB633" s="439"/>
      <c r="AL633" s="26"/>
      <c r="AM633" s="26"/>
      <c r="AN633" s="26"/>
      <c r="AO633" s="26"/>
      <c r="AP633" s="26"/>
      <c r="AQ633" s="26"/>
    </row>
    <row r="634" spans="1:43" ht="18" customHeight="1">
      <c r="A634" s="514">
        <v>45993</v>
      </c>
      <c r="B634" s="578"/>
      <c r="C634" s="414" t="s">
        <v>18139</v>
      </c>
      <c r="D634" s="353" t="str">
        <f>+IFERROR(INDEX('Mã KH'!$C$2:$C$4988,MATCH('Vin Hà nội  tháng 02'!$C634,'Mã KH'!$A$2:$A$4988,0)),"")</f>
        <v>Số 12 ngõ 253 phố Nguyễn Văn Linh, phường Phúc Đồng, quận Long Biên, Hà Nội</v>
      </c>
      <c r="E634" s="439">
        <v>4168527324</v>
      </c>
      <c r="F634" s="390"/>
      <c r="G634" s="390"/>
      <c r="H634" s="390"/>
      <c r="I634" s="390"/>
      <c r="J634" s="390"/>
      <c r="K634" s="390"/>
      <c r="L634" s="390"/>
      <c r="M634" s="390">
        <v>10</v>
      </c>
      <c r="N634" s="390"/>
      <c r="O634" s="390">
        <v>5</v>
      </c>
      <c r="P634" s="390"/>
      <c r="Q634" s="390"/>
      <c r="R634" s="390"/>
      <c r="S634" s="381"/>
      <c r="T634" s="381">
        <v>5</v>
      </c>
      <c r="U634" s="381">
        <v>7</v>
      </c>
      <c r="V634" s="381"/>
      <c r="W634" s="381"/>
      <c r="X634" s="381"/>
      <c r="Y634" s="381"/>
      <c r="Z634" s="381"/>
      <c r="AA634" s="381"/>
      <c r="AB634" s="439"/>
      <c r="AL634" s="26"/>
      <c r="AM634" s="26"/>
      <c r="AN634" s="26"/>
      <c r="AO634" s="26"/>
      <c r="AP634" s="26"/>
      <c r="AQ634" s="26"/>
    </row>
    <row r="635" spans="1:43" ht="18" customHeight="1">
      <c r="A635" s="514">
        <v>45993</v>
      </c>
      <c r="B635" s="578"/>
      <c r="C635" s="414" t="s">
        <v>18140</v>
      </c>
      <c r="D635" s="353" t="str">
        <f>+IFERROR(INDEX('Mã KH'!$C$2:$C$4988,MATCH('Vin Hà nội  tháng 02'!$C635,'Mã KH'!$A$2:$A$4988,0)),"")</f>
        <v>Số 1 ngõ 206 đường Cổ Linh, phường Long Biên, quận Long Biên, Hà Nội</v>
      </c>
      <c r="E635" s="439">
        <v>4168269729</v>
      </c>
      <c r="F635" s="390"/>
      <c r="G635" s="390"/>
      <c r="H635" s="390"/>
      <c r="I635" s="390"/>
      <c r="J635" s="390"/>
      <c r="K635" s="390"/>
      <c r="L635" s="390"/>
      <c r="M635" s="390">
        <v>10</v>
      </c>
      <c r="N635" s="390"/>
      <c r="O635" s="390">
        <v>10</v>
      </c>
      <c r="P635" s="390"/>
      <c r="Q635" s="390">
        <v>5</v>
      </c>
      <c r="R635" s="390"/>
      <c r="S635" s="381">
        <v>5</v>
      </c>
      <c r="T635" s="381">
        <v>5</v>
      </c>
      <c r="U635" s="381"/>
      <c r="V635" s="381"/>
      <c r="W635" s="381"/>
      <c r="X635" s="381"/>
      <c r="Y635" s="381"/>
      <c r="Z635" s="381"/>
      <c r="AA635" s="381"/>
      <c r="AB635" s="439"/>
      <c r="AL635" s="26"/>
      <c r="AM635" s="26"/>
      <c r="AN635" s="26"/>
      <c r="AO635" s="26"/>
      <c r="AP635" s="26"/>
      <c r="AQ635" s="26"/>
    </row>
    <row r="636" spans="1:43" ht="18" customHeight="1">
      <c r="A636" s="514">
        <v>45993</v>
      </c>
      <c r="B636" s="578"/>
      <c r="C636" s="414" t="s">
        <v>18141</v>
      </c>
      <c r="D636" s="353" t="str">
        <f>+IFERROR(INDEX('Mã KH'!$C$2:$C$4988,MATCH('Vin Hà nội  tháng 02'!$C636,'Mã KH'!$A$2:$A$4988,0)),"")</f>
        <v>Số 211, đường Thạch Bàn, phường Thạch Bàn, quận Long Biên, Hà Nội</v>
      </c>
      <c r="E636" s="439">
        <v>4168527213</v>
      </c>
      <c r="F636" s="390"/>
      <c r="G636" s="390"/>
      <c r="H636" s="390"/>
      <c r="I636" s="390"/>
      <c r="J636" s="390"/>
      <c r="K636" s="390"/>
      <c r="L636" s="390"/>
      <c r="M636" s="390"/>
      <c r="N636" s="390"/>
      <c r="O636" s="390">
        <v>10</v>
      </c>
      <c r="P636" s="390"/>
      <c r="Q636" s="390">
        <v>5</v>
      </c>
      <c r="R636" s="390"/>
      <c r="S636" s="381">
        <v>10</v>
      </c>
      <c r="T636" s="381">
        <v>5</v>
      </c>
      <c r="U636" s="381">
        <v>7</v>
      </c>
      <c r="V636" s="381"/>
      <c r="W636" s="381"/>
      <c r="X636" s="381"/>
      <c r="Y636" s="381">
        <v>7</v>
      </c>
      <c r="Z636" s="381"/>
      <c r="AA636" s="381"/>
      <c r="AB636" s="439"/>
      <c r="AL636" s="26"/>
      <c r="AM636" s="26"/>
      <c r="AN636" s="26"/>
      <c r="AO636" s="26"/>
      <c r="AP636" s="26"/>
      <c r="AQ636" s="26"/>
    </row>
    <row r="637" spans="1:43" ht="18" customHeight="1">
      <c r="A637" s="514">
        <v>45993</v>
      </c>
      <c r="B637" s="578"/>
      <c r="C637" s="414" t="s">
        <v>18142</v>
      </c>
      <c r="D637" s="353" t="str">
        <f>+IFERROR(INDEX('Mã KH'!$C$2:$C$4988,MATCH('Vin Hà nội  tháng 02'!$C637,'Mã KH'!$A$2:$A$4988,0)),"")</f>
        <v>Tổ 10, Phường Thạch Bàn, Quận Long Biên, HN</v>
      </c>
      <c r="E637" s="439">
        <v>4168527749</v>
      </c>
      <c r="F637" s="390"/>
      <c r="G637" s="390"/>
      <c r="H637" s="390"/>
      <c r="I637" s="390"/>
      <c r="J637" s="390"/>
      <c r="K637" s="390"/>
      <c r="L637" s="390"/>
      <c r="M637" s="390">
        <v>5</v>
      </c>
      <c r="N637" s="390"/>
      <c r="O637" s="390"/>
      <c r="P637" s="390"/>
      <c r="Q637" s="390"/>
      <c r="R637" s="390"/>
      <c r="S637" s="381">
        <v>5</v>
      </c>
      <c r="T637" s="381"/>
      <c r="U637" s="381"/>
      <c r="V637" s="381"/>
      <c r="W637" s="381"/>
      <c r="X637" s="381"/>
      <c r="Y637" s="381"/>
      <c r="Z637" s="381"/>
      <c r="AA637" s="381"/>
      <c r="AB637" s="439"/>
      <c r="AL637" s="26"/>
      <c r="AM637" s="26"/>
      <c r="AN637" s="26"/>
      <c r="AO637" s="26"/>
      <c r="AP637" s="26"/>
      <c r="AQ637" s="26"/>
    </row>
    <row r="638" spans="1:43" ht="18" customHeight="1">
      <c r="A638" s="514">
        <v>45993</v>
      </c>
      <c r="B638" s="578"/>
      <c r="C638" s="414" t="s">
        <v>18143</v>
      </c>
      <c r="D638" s="353" t="str">
        <f>+IFERROR(INDEX('Mã KH'!$C$2:$C$4988,MATCH('Vin Hà nội  tháng 02'!$C638,'Mã KH'!$A$2:$A$4988,0)),"")</f>
        <v>Số 42 Vũ Xuân Thiều, phường Sài Đồng, quận Long Biên, HN</v>
      </c>
      <c r="E638" s="439">
        <v>4168265930</v>
      </c>
      <c r="F638" s="390"/>
      <c r="G638" s="390"/>
      <c r="H638" s="390"/>
      <c r="I638" s="390"/>
      <c r="J638" s="390"/>
      <c r="K638" s="390"/>
      <c r="L638" s="390"/>
      <c r="M638" s="390">
        <v>10</v>
      </c>
      <c r="N638" s="390"/>
      <c r="O638" s="390">
        <v>15</v>
      </c>
      <c r="P638" s="390"/>
      <c r="Q638" s="390"/>
      <c r="R638" s="390"/>
      <c r="S638" s="381"/>
      <c r="T638" s="381">
        <v>5</v>
      </c>
      <c r="U638" s="381"/>
      <c r="V638" s="381"/>
      <c r="W638" s="381"/>
      <c r="X638" s="381"/>
      <c r="Y638" s="381"/>
      <c r="Z638" s="381"/>
      <c r="AA638" s="381"/>
      <c r="AB638" s="439"/>
      <c r="AL638" s="26"/>
      <c r="AM638" s="26"/>
      <c r="AN638" s="26"/>
      <c r="AO638" s="26"/>
      <c r="AP638" s="26"/>
      <c r="AQ638" s="26"/>
    </row>
    <row r="639" spans="1:43" ht="18" customHeight="1">
      <c r="A639" s="514">
        <v>45993</v>
      </c>
      <c r="B639" s="578"/>
      <c r="C639" s="414" t="s">
        <v>18144</v>
      </c>
      <c r="D639" s="353" t="str">
        <f>+IFERROR(INDEX('Mã KH'!$C$2:$C$4988,MATCH('Vin Hà nội  tháng 02'!$C639,'Mã KH'!$A$2:$A$4988,0)),"")</f>
        <v>Số 8 nhà 01B Đô thị mới Sài Đồng, phường Phúc Đồng, quận Long Biên, Hà Nội</v>
      </c>
      <c r="E639" s="439" t="s">
        <v>17279</v>
      </c>
      <c r="F639" s="390"/>
      <c r="G639" s="390"/>
      <c r="H639" s="390"/>
      <c r="I639" s="390"/>
      <c r="J639" s="390"/>
      <c r="K639" s="390"/>
      <c r="L639" s="390"/>
      <c r="M639" s="390">
        <v>5</v>
      </c>
      <c r="N639" s="390"/>
      <c r="O639" s="390">
        <v>10</v>
      </c>
      <c r="P639" s="390"/>
      <c r="Q639" s="390"/>
      <c r="R639" s="390"/>
      <c r="S639" s="381"/>
      <c r="T639" s="381"/>
      <c r="U639" s="381"/>
      <c r="V639" s="381"/>
      <c r="W639" s="381"/>
      <c r="X639" s="381"/>
      <c r="Y639" s="381"/>
      <c r="Z639" s="381"/>
      <c r="AA639" s="381"/>
      <c r="AB639" s="439"/>
      <c r="AL639" s="26"/>
      <c r="AM639" s="26"/>
      <c r="AN639" s="26"/>
      <c r="AO639" s="26"/>
      <c r="AP639" s="26"/>
      <c r="AQ639" s="26"/>
    </row>
    <row r="640" spans="1:43" ht="18" customHeight="1">
      <c r="A640" s="514">
        <v>45993</v>
      </c>
      <c r="B640" s="578"/>
      <c r="C640" s="414" t="s">
        <v>18144</v>
      </c>
      <c r="D640" s="353" t="str">
        <f>+IFERROR(INDEX('Mã KH'!$C$2:$C$4988,MATCH('Vin Hà nội  tháng 02'!$C640,'Mã KH'!$A$2:$A$4988,0)),"")</f>
        <v>Số 8 nhà 01B Đô thị mới Sài Đồng, phường Phúc Đồng, quận Long Biên, Hà Nội</v>
      </c>
      <c r="E640" s="439">
        <v>4168527285</v>
      </c>
      <c r="F640" s="390"/>
      <c r="G640" s="390"/>
      <c r="H640" s="390"/>
      <c r="I640" s="390"/>
      <c r="J640" s="390"/>
      <c r="K640" s="390"/>
      <c r="L640" s="390"/>
      <c r="M640" s="390">
        <v>5</v>
      </c>
      <c r="N640" s="390"/>
      <c r="O640" s="390"/>
      <c r="P640" s="390"/>
      <c r="Q640" s="390"/>
      <c r="R640" s="390"/>
      <c r="S640" s="381"/>
      <c r="T640" s="381">
        <v>5</v>
      </c>
      <c r="U640" s="381">
        <v>7</v>
      </c>
      <c r="V640" s="381"/>
      <c r="W640" s="381"/>
      <c r="X640" s="381"/>
      <c r="Y640" s="381">
        <v>7</v>
      </c>
      <c r="Z640" s="381"/>
      <c r="AA640" s="381"/>
      <c r="AB640" s="439"/>
      <c r="AL640" s="26"/>
      <c r="AM640" s="26"/>
      <c r="AN640" s="26"/>
      <c r="AO640" s="26"/>
      <c r="AP640" s="26"/>
      <c r="AQ640" s="26"/>
    </row>
    <row r="641" spans="1:43" ht="18" customHeight="1">
      <c r="A641" s="514">
        <v>45993</v>
      </c>
      <c r="B641" s="646" t="s">
        <v>17907</v>
      </c>
      <c r="C641" s="414" t="s">
        <v>8425</v>
      </c>
      <c r="D641" s="353" t="str">
        <f>+IFERROR(INDEX('Mã KH'!$C$2:$C$4988,MATCH('Vin Hà nội  tháng 02'!$C641,'Mã KH'!$A$2:$A$4988,0)),"")</f>
        <v>E13, đường Yên Xá, Khu đấu giá quyền sử dụng đất, xã Tân Triều, Thanh Trì, Hà Nội</v>
      </c>
      <c r="E641" s="439" t="s">
        <v>17279</v>
      </c>
      <c r="F641" s="390"/>
      <c r="G641" s="390"/>
      <c r="H641" s="390"/>
      <c r="I641" s="390"/>
      <c r="J641" s="390"/>
      <c r="K641" s="390"/>
      <c r="L641" s="390"/>
      <c r="M641" s="390"/>
      <c r="N641" s="390"/>
      <c r="O641" s="390">
        <v>10</v>
      </c>
      <c r="P641" s="390"/>
      <c r="Q641" s="390"/>
      <c r="R641" s="390"/>
      <c r="S641" s="390">
        <v>5</v>
      </c>
      <c r="T641" s="390">
        <v>5</v>
      </c>
      <c r="U641" s="390">
        <v>5</v>
      </c>
      <c r="V641" s="381"/>
      <c r="W641" s="381"/>
      <c r="X641" s="381"/>
      <c r="Y641" s="381"/>
      <c r="Z641" s="381"/>
      <c r="AA641" s="381"/>
      <c r="AB641" s="652" t="s">
        <v>18272</v>
      </c>
      <c r="AL641" s="26"/>
      <c r="AM641" s="26"/>
      <c r="AN641" s="26"/>
      <c r="AO641" s="26"/>
      <c r="AP641" s="26"/>
      <c r="AQ641" s="26"/>
    </row>
    <row r="642" spans="1:43" ht="18" customHeight="1">
      <c r="A642" s="514">
        <v>45993</v>
      </c>
      <c r="B642" s="578"/>
      <c r="C642" s="414" t="s">
        <v>18145</v>
      </c>
      <c r="D642" s="353" t="str">
        <f>+IFERROR(INDEX('Mã KH'!$C$2:$C$4988,MATCH('Vin Hà nội  tháng 02'!$C642,'Mã KH'!$A$2:$A$4988,0)),"")</f>
        <v>60 Tứ Hiệp, xã Tứ Hiệp, huyện Thanh Trì, HN</v>
      </c>
      <c r="E642" s="439">
        <v>4168334619</v>
      </c>
      <c r="F642" s="390"/>
      <c r="G642" s="390"/>
      <c r="H642" s="390"/>
      <c r="I642" s="390"/>
      <c r="J642" s="390"/>
      <c r="K642" s="390"/>
      <c r="L642" s="390"/>
      <c r="M642" s="390">
        <v>6</v>
      </c>
      <c r="N642" s="390"/>
      <c r="O642" s="390">
        <v>10</v>
      </c>
      <c r="P642" s="390"/>
      <c r="Q642" s="390"/>
      <c r="R642" s="390"/>
      <c r="S642" s="390"/>
      <c r="T642" s="390"/>
      <c r="U642" s="390"/>
      <c r="V642" s="381"/>
      <c r="W642" s="381"/>
      <c r="X642" s="381"/>
      <c r="Y642" s="381"/>
      <c r="Z642" s="381"/>
      <c r="AA642" s="381"/>
      <c r="AB642" s="439"/>
      <c r="AL642" s="26"/>
      <c r="AM642" s="26"/>
      <c r="AN642" s="26"/>
      <c r="AO642" s="26"/>
      <c r="AP642" s="26"/>
      <c r="AQ642" s="26"/>
    </row>
    <row r="643" spans="1:43" ht="18" customHeight="1">
      <c r="A643" s="514">
        <v>45993</v>
      </c>
      <c r="B643" s="578"/>
      <c r="C643" s="414" t="s">
        <v>9660</v>
      </c>
      <c r="D643" s="353" t="str">
        <f>+IFERROR(INDEX('Mã KH'!$C$2:$C$4988,MATCH('Vin Hà nội  tháng 02'!$C643,'Mã KH'!$A$2:$A$4988,0)),"")</f>
        <v>Shophouse CT3DV-TM24,25 IEC Residences, Xã Tứ Hiệp, Huyện Thanh Trì, HN</v>
      </c>
      <c r="E643" s="439" t="s">
        <v>17279</v>
      </c>
      <c r="F643" s="390"/>
      <c r="G643" s="390"/>
      <c r="H643" s="390"/>
      <c r="I643" s="390"/>
      <c r="J643" s="390"/>
      <c r="K643" s="390"/>
      <c r="L643" s="390"/>
      <c r="M643" s="390"/>
      <c r="N643" s="390"/>
      <c r="O643" s="390">
        <v>10</v>
      </c>
      <c r="P643" s="390"/>
      <c r="Q643" s="390"/>
      <c r="R643" s="390"/>
      <c r="S643" s="390">
        <v>5</v>
      </c>
      <c r="T643" s="390">
        <v>5</v>
      </c>
      <c r="U643" s="390">
        <v>5</v>
      </c>
      <c r="V643" s="381"/>
      <c r="W643" s="381"/>
      <c r="X643" s="381"/>
      <c r="Y643" s="381">
        <v>5</v>
      </c>
      <c r="Z643" s="381"/>
      <c r="AA643" s="381"/>
      <c r="AB643" s="439"/>
      <c r="AL643" s="26"/>
      <c r="AM643" s="26"/>
      <c r="AN643" s="26"/>
      <c r="AO643" s="26"/>
      <c r="AP643" s="26"/>
      <c r="AQ643" s="26"/>
    </row>
    <row r="644" spans="1:43" ht="18" customHeight="1">
      <c r="A644" s="514">
        <v>45993</v>
      </c>
      <c r="B644" s="578"/>
      <c r="C644" s="414" t="s">
        <v>17072</v>
      </c>
      <c r="D644" s="353" t="str">
        <f>+IFERROR(INDEX('Mã KH'!$C$2:$C$4988,MATCH('Vin Hà nội  tháng 02'!$C644,'Mã KH'!$A$2:$A$4988,0)),"")</f>
        <v>thôn tự khoát , ngũ hiệp , thanh trì</v>
      </c>
      <c r="E644" s="439">
        <v>4168334507</v>
      </c>
      <c r="F644" s="390"/>
      <c r="G644" s="390"/>
      <c r="H644" s="390"/>
      <c r="I644" s="390"/>
      <c r="J644" s="390"/>
      <c r="K644" s="390"/>
      <c r="L644" s="390"/>
      <c r="M644" s="390">
        <v>6</v>
      </c>
      <c r="N644" s="390"/>
      <c r="O644" s="390">
        <v>4</v>
      </c>
      <c r="P644" s="390"/>
      <c r="Q644" s="390"/>
      <c r="R644" s="390"/>
      <c r="S644" s="390"/>
      <c r="T644" s="390"/>
      <c r="U644" s="390"/>
      <c r="V644" s="381"/>
      <c r="W644" s="381"/>
      <c r="X644" s="381"/>
      <c r="Y644" s="381"/>
      <c r="Z644" s="381"/>
      <c r="AA644" s="381"/>
      <c r="AB644" s="439"/>
      <c r="AL644" s="26"/>
      <c r="AM644" s="26"/>
      <c r="AN644" s="26"/>
      <c r="AO644" s="26"/>
      <c r="AP644" s="26"/>
      <c r="AQ644" s="26"/>
    </row>
    <row r="645" spans="1:43" ht="18" customHeight="1">
      <c r="A645" s="514">
        <v>45993</v>
      </c>
      <c r="B645" s="578"/>
      <c r="C645" s="414" t="s">
        <v>18146</v>
      </c>
      <c r="D645" s="353" t="str">
        <f>+IFERROR(INDEX('Mã KH'!$C$2:$C$4988,MATCH('Vin Hà nội  tháng 02'!$C645,'Mã KH'!$A$2:$A$4988,0)),"")</f>
        <v>Số 75 Thôn Yên Xá, xã Tân Triều, huyện Thanh Trì, Hà Nội</v>
      </c>
      <c r="E645" s="439" t="s">
        <v>17279</v>
      </c>
      <c r="F645" s="390"/>
      <c r="G645" s="390"/>
      <c r="H645" s="390"/>
      <c r="I645" s="390"/>
      <c r="J645" s="390"/>
      <c r="K645" s="390"/>
      <c r="L645" s="390"/>
      <c r="M645" s="390">
        <v>10</v>
      </c>
      <c r="N645" s="390"/>
      <c r="O645" s="390"/>
      <c r="P645" s="390"/>
      <c r="Q645" s="390"/>
      <c r="R645" s="390"/>
      <c r="S645" s="390">
        <v>6</v>
      </c>
      <c r="T645" s="390">
        <v>3</v>
      </c>
      <c r="U645" s="390">
        <v>3</v>
      </c>
      <c r="V645" s="381"/>
      <c r="W645" s="381"/>
      <c r="X645" s="381"/>
      <c r="Y645" s="381"/>
      <c r="Z645" s="381"/>
      <c r="AA645" s="381"/>
      <c r="AB645" s="439"/>
      <c r="AL645" s="26"/>
      <c r="AM645" s="26"/>
      <c r="AN645" s="26"/>
      <c r="AO645" s="26"/>
      <c r="AP645" s="26"/>
      <c r="AQ645" s="26"/>
    </row>
    <row r="646" spans="1:43" ht="18" customHeight="1">
      <c r="A646" s="514">
        <v>45993</v>
      </c>
      <c r="B646" s="578"/>
      <c r="C646" s="414" t="s">
        <v>18147</v>
      </c>
      <c r="D646" s="353" t="str">
        <f>+IFERROR(INDEX('Mã KH'!$C$2:$C$4988,MATCH('Vin Hà nội  tháng 02'!$C646,'Mã KH'!$A$2:$A$4988,0)),"")</f>
        <v xml:space="preserve">tầng 1 , tòa nhà ct8b , khu đô thị đại thanh , xã tả thanh oai </v>
      </c>
      <c r="E646" s="439">
        <v>4168333871</v>
      </c>
      <c r="F646" s="390"/>
      <c r="G646" s="390"/>
      <c r="H646" s="390"/>
      <c r="I646" s="390"/>
      <c r="J646" s="390"/>
      <c r="K646" s="390"/>
      <c r="L646" s="390"/>
      <c r="M646" s="390">
        <v>10</v>
      </c>
      <c r="N646" s="390"/>
      <c r="O646" s="390">
        <v>15</v>
      </c>
      <c r="P646" s="390"/>
      <c r="Q646" s="390"/>
      <c r="R646" s="390"/>
      <c r="S646" s="390"/>
      <c r="T646" s="390"/>
      <c r="U646" s="390"/>
      <c r="V646" s="381"/>
      <c r="W646" s="381"/>
      <c r="X646" s="381"/>
      <c r="Y646" s="381"/>
      <c r="Z646" s="381"/>
      <c r="AA646" s="381"/>
      <c r="AB646" s="439"/>
      <c r="AL646" s="26"/>
      <c r="AM646" s="26"/>
      <c r="AN646" s="26"/>
      <c r="AO646" s="26"/>
      <c r="AP646" s="26"/>
      <c r="AQ646" s="26"/>
    </row>
    <row r="647" spans="1:43" ht="18" customHeight="1">
      <c r="A647" s="514">
        <v>45993</v>
      </c>
      <c r="B647" s="578"/>
      <c r="C647" s="414" t="s">
        <v>18148</v>
      </c>
      <c r="D647" s="353" t="str">
        <f>+IFERROR(INDEX('Mã KH'!$C$2:$C$4988,MATCH('Vin Hà nội  tháng 02'!$C647,'Mã KH'!$A$2:$A$4988,0)),"")</f>
        <v>Ngõ 12 , đội 1 , xã tá thanh oai , thanh trì , tp.hn</v>
      </c>
      <c r="E647" s="439">
        <v>4168334537</v>
      </c>
      <c r="F647" s="390"/>
      <c r="G647" s="390"/>
      <c r="H647" s="390"/>
      <c r="I647" s="390"/>
      <c r="J647" s="390"/>
      <c r="K647" s="390"/>
      <c r="L647" s="390"/>
      <c r="M647" s="390">
        <v>11</v>
      </c>
      <c r="N647" s="390"/>
      <c r="O647" s="390">
        <v>14</v>
      </c>
      <c r="P647" s="390"/>
      <c r="Q647" s="390"/>
      <c r="R647" s="390"/>
      <c r="S647" s="390"/>
      <c r="T647" s="390">
        <v>6</v>
      </c>
      <c r="U647" s="390"/>
      <c r="V647" s="381"/>
      <c r="W647" s="381"/>
      <c r="X647" s="381"/>
      <c r="Y647" s="381"/>
      <c r="Z647" s="381"/>
      <c r="AA647" s="381"/>
      <c r="AB647" s="439"/>
      <c r="AL647" s="26"/>
      <c r="AM647" s="26"/>
      <c r="AN647" s="26"/>
      <c r="AO647" s="26"/>
      <c r="AP647" s="26"/>
      <c r="AQ647" s="26"/>
    </row>
    <row r="648" spans="1:43" ht="18" customHeight="1">
      <c r="A648" s="514">
        <v>45993</v>
      </c>
      <c r="B648" s="578"/>
      <c r="C648" s="414" t="s">
        <v>9586</v>
      </c>
      <c r="D648" s="353" t="str">
        <f>+IFERROR(INDEX('Mã KH'!$C$2:$C$4988,MATCH('Vin Hà nội  tháng 02'!$C648,'Mã KH'!$A$2:$A$4988,0)),"")</f>
        <v>Thôn Quỳnh Đô, Xã Vĩnh Quỳnh, Huyện Thanh Trì, HN</v>
      </c>
      <c r="E648" s="439">
        <v>4168335044</v>
      </c>
      <c r="F648" s="390"/>
      <c r="G648" s="390"/>
      <c r="H648" s="390"/>
      <c r="I648" s="390"/>
      <c r="J648" s="390"/>
      <c r="K648" s="390"/>
      <c r="L648" s="390"/>
      <c r="M648" s="390">
        <v>10</v>
      </c>
      <c r="N648" s="390"/>
      <c r="O648" s="390">
        <v>20</v>
      </c>
      <c r="P648" s="390"/>
      <c r="Q648" s="390"/>
      <c r="R648" s="390"/>
      <c r="S648" s="390">
        <v>5</v>
      </c>
      <c r="T648" s="390"/>
      <c r="U648" s="390"/>
      <c r="V648" s="381"/>
      <c r="W648" s="381"/>
      <c r="X648" s="381"/>
      <c r="Y648" s="381"/>
      <c r="Z648" s="381"/>
      <c r="AA648" s="381"/>
      <c r="AB648" s="439"/>
      <c r="AL648" s="26"/>
      <c r="AM648" s="26"/>
      <c r="AN648" s="26"/>
      <c r="AO648" s="26"/>
      <c r="AP648" s="26"/>
      <c r="AQ648" s="26"/>
    </row>
    <row r="649" spans="1:43" ht="18" customHeight="1">
      <c r="A649" s="514">
        <v>45993</v>
      </c>
      <c r="B649" s="578"/>
      <c r="C649" s="414" t="s">
        <v>18149</v>
      </c>
      <c r="D649" s="353" t="str">
        <f>+IFERROR(INDEX('Mã KH'!$C$2:$C$4988,MATCH('Vin Hà nội  tháng 02'!$C649,'Mã KH'!$A$2:$A$4988,0)),"")</f>
        <v>Đội 3, thôn Lạc Thị, xã Ngọc Hồi, huyện Thanh trì, HN</v>
      </c>
      <c r="E649" s="439">
        <v>4168334562</v>
      </c>
      <c r="F649" s="390"/>
      <c r="G649" s="390"/>
      <c r="H649" s="390"/>
      <c r="I649" s="390"/>
      <c r="J649" s="390"/>
      <c r="K649" s="390"/>
      <c r="L649" s="390"/>
      <c r="M649" s="390">
        <v>10</v>
      </c>
      <c r="N649" s="390"/>
      <c r="O649" s="390">
        <v>11</v>
      </c>
      <c r="P649" s="390"/>
      <c r="Q649" s="390"/>
      <c r="R649" s="390"/>
      <c r="S649" s="381">
        <v>5</v>
      </c>
      <c r="T649" s="381">
        <v>5</v>
      </c>
      <c r="U649" s="381"/>
      <c r="V649" s="381"/>
      <c r="W649" s="381">
        <v>5</v>
      </c>
      <c r="X649" s="381"/>
      <c r="Y649" s="381"/>
      <c r="Z649" s="381">
        <v>5</v>
      </c>
      <c r="AA649" s="381"/>
      <c r="AB649" s="439"/>
      <c r="AL649" s="26"/>
      <c r="AM649" s="26"/>
      <c r="AN649" s="26"/>
      <c r="AO649" s="26"/>
      <c r="AP649" s="26"/>
      <c r="AQ649" s="26"/>
    </row>
    <row r="650" spans="1:43" ht="18" customHeight="1">
      <c r="A650" s="514">
        <v>45993</v>
      </c>
      <c r="B650" s="578"/>
      <c r="C650" s="414" t="s">
        <v>18150</v>
      </c>
      <c r="D650" s="353" t="str">
        <f>+IFERROR(INDEX('Mã KH'!$C$2:$C$4988,MATCH('Vin Hà nội  tháng 02'!$C650,'Mã KH'!$A$2:$A$4988,0)),"")</f>
        <v>Thôn vĩnh Ninh, Xã Vĩnh Quỳnh, Huyện Thanh Trì, TP.Hà Nội</v>
      </c>
      <c r="E650" s="439">
        <v>4168331662</v>
      </c>
      <c r="F650" s="390"/>
      <c r="G650" s="390"/>
      <c r="H650" s="390"/>
      <c r="I650" s="390"/>
      <c r="J650" s="390"/>
      <c r="K650" s="390"/>
      <c r="L650" s="390"/>
      <c r="M650" s="390">
        <v>4</v>
      </c>
      <c r="N650" s="390"/>
      <c r="O650" s="390">
        <v>11</v>
      </c>
      <c r="P650" s="390"/>
      <c r="Q650" s="390"/>
      <c r="R650" s="390"/>
      <c r="S650" s="381">
        <v>3</v>
      </c>
      <c r="T650" s="381"/>
      <c r="U650" s="381">
        <v>3</v>
      </c>
      <c r="V650" s="381"/>
      <c r="W650" s="381"/>
      <c r="X650" s="381"/>
      <c r="Y650" s="381"/>
      <c r="Z650" s="381"/>
      <c r="AA650" s="381"/>
      <c r="AB650" s="439"/>
      <c r="AL650" s="26"/>
      <c r="AM650" s="26"/>
      <c r="AN650" s="26"/>
      <c r="AO650" s="26"/>
      <c r="AP650" s="26"/>
      <c r="AQ650" s="26"/>
    </row>
    <row r="651" spans="1:43" ht="18" customHeight="1">
      <c r="A651" s="514">
        <v>45993</v>
      </c>
      <c r="B651" s="578"/>
      <c r="C651" s="414" t="s">
        <v>18151</v>
      </c>
      <c r="D651" s="353" t="str">
        <f>+IFERROR(INDEX('Mã KH'!$C$2:$C$4988,MATCH('Vin Hà nội  tháng 02'!$C651,'Mã KH'!$A$2:$A$4988,0)),"")</f>
        <v>Đường mới Tứ Hiệp, Ngũ Hiệp- Tự Khoát, xã Ngũ Hiệp, huyện Thanh Trì, HN</v>
      </c>
      <c r="E651" s="439">
        <v>4168334620</v>
      </c>
      <c r="F651" s="390"/>
      <c r="G651" s="390"/>
      <c r="H651" s="390"/>
      <c r="I651" s="390"/>
      <c r="J651" s="390"/>
      <c r="K651" s="390"/>
      <c r="L651" s="390"/>
      <c r="M651" s="390">
        <v>7</v>
      </c>
      <c r="N651" s="390"/>
      <c r="O651" s="390">
        <v>11</v>
      </c>
      <c r="P651" s="390"/>
      <c r="Q651" s="390"/>
      <c r="R651" s="390"/>
      <c r="S651" s="381"/>
      <c r="T651" s="381"/>
      <c r="U651" s="381"/>
      <c r="V651" s="381"/>
      <c r="W651" s="381"/>
      <c r="X651" s="381"/>
      <c r="Y651" s="381"/>
      <c r="Z651" s="381"/>
      <c r="AA651" s="381"/>
      <c r="AB651" s="439"/>
      <c r="AL651" s="26"/>
      <c r="AM651" s="26"/>
      <c r="AN651" s="26"/>
      <c r="AO651" s="26"/>
      <c r="AP651" s="26"/>
      <c r="AQ651" s="26"/>
    </row>
    <row r="652" spans="1:43" ht="18" customHeight="1">
      <c r="A652" s="514">
        <v>45993</v>
      </c>
      <c r="B652" s="578"/>
      <c r="C652" s="414" t="s">
        <v>18152</v>
      </c>
      <c r="D652" s="353" t="str">
        <f>+IFERROR(INDEX('Mã KH'!$C$2:$C$4988,MATCH('Vin Hà nội  tháng 02'!$C652,'Mã KH'!$A$2:$A$4988,0)),"")</f>
        <v>Đội 5, thôn Yên Kiện, xã Ngọc Hồi, Thanh trì, HN</v>
      </c>
      <c r="E652" s="439" t="s">
        <v>17279</v>
      </c>
      <c r="F652" s="390"/>
      <c r="G652" s="390"/>
      <c r="H652" s="390"/>
      <c r="I652" s="390"/>
      <c r="J652" s="390"/>
      <c r="K652" s="390"/>
      <c r="L652" s="390"/>
      <c r="M652" s="390">
        <v>5</v>
      </c>
      <c r="N652" s="390"/>
      <c r="O652" s="390">
        <v>8</v>
      </c>
      <c r="P652" s="390"/>
      <c r="Q652" s="390"/>
      <c r="R652" s="390"/>
      <c r="S652" s="381">
        <v>3</v>
      </c>
      <c r="T652" s="381"/>
      <c r="U652" s="381"/>
      <c r="V652" s="381"/>
      <c r="W652" s="381"/>
      <c r="X652" s="381"/>
      <c r="Y652" s="381"/>
      <c r="Z652" s="381"/>
      <c r="AA652" s="381"/>
      <c r="AB652" s="439"/>
      <c r="AL652" s="26"/>
      <c r="AM652" s="26"/>
      <c r="AN652" s="26"/>
      <c r="AO652" s="26"/>
      <c r="AP652" s="26"/>
      <c r="AQ652" s="26"/>
    </row>
    <row r="653" spans="1:43" ht="18" customHeight="1">
      <c r="A653" s="514">
        <v>45993</v>
      </c>
      <c r="B653" s="578"/>
      <c r="C653" s="414" t="s">
        <v>18153</v>
      </c>
      <c r="D653" s="353" t="str">
        <f>+IFERROR(INDEX('Mã KH'!$C$2:$C$4988,MATCH('Vin Hà nội  tháng 02'!$C653,'Mã KH'!$A$2:$A$4988,0)),"")</f>
        <v>Tầng 1 Khu căn hộ Tecco Skyville Tower, Xã Tứ Hiệp, Huyện Thanh Trì, HN</v>
      </c>
      <c r="E653" s="439">
        <v>4168514970</v>
      </c>
      <c r="F653" s="390"/>
      <c r="G653" s="390"/>
      <c r="H653" s="390"/>
      <c r="I653" s="390"/>
      <c r="J653" s="390"/>
      <c r="K653" s="390"/>
      <c r="L653" s="390"/>
      <c r="M653" s="390"/>
      <c r="N653" s="390"/>
      <c r="O653" s="390">
        <v>6</v>
      </c>
      <c r="P653" s="390"/>
      <c r="Q653" s="390"/>
      <c r="R653" s="390"/>
      <c r="S653" s="381">
        <v>6</v>
      </c>
      <c r="T653" s="381">
        <v>6</v>
      </c>
      <c r="U653" s="381">
        <v>6</v>
      </c>
      <c r="V653" s="381"/>
      <c r="W653" s="381"/>
      <c r="X653" s="381"/>
      <c r="Y653" s="381">
        <v>6</v>
      </c>
      <c r="Z653" s="381"/>
      <c r="AA653" s="381"/>
      <c r="AB653" s="439"/>
      <c r="AL653" s="26"/>
      <c r="AM653" s="26"/>
      <c r="AN653" s="26"/>
      <c r="AO653" s="26"/>
      <c r="AP653" s="26"/>
      <c r="AQ653" s="26"/>
    </row>
    <row r="654" spans="1:43" ht="18" customHeight="1">
      <c r="A654" s="514">
        <v>45993</v>
      </c>
      <c r="B654" s="578"/>
      <c r="C654" s="414" t="s">
        <v>18154</v>
      </c>
      <c r="D654" s="353" t="str">
        <f>+IFERROR(INDEX('Mã KH'!$C$2:$C$4988,MATCH('Vin Hà nội  tháng 02'!$C654,'Mã KH'!$A$2:$A$4988,0)),"")</f>
        <v>Thôn Lưu Phái, Xã Ngũ Hiệp, Huyện Thanh Trì, HN</v>
      </c>
      <c r="E654" s="439" t="s">
        <v>17279</v>
      </c>
      <c r="F654" s="390"/>
      <c r="G654" s="390"/>
      <c r="H654" s="390"/>
      <c r="I654" s="390"/>
      <c r="J654" s="390"/>
      <c r="K654" s="390"/>
      <c r="L654" s="390"/>
      <c r="M654" s="390">
        <v>10</v>
      </c>
      <c r="N654" s="390"/>
      <c r="O654" s="390">
        <v>10</v>
      </c>
      <c r="P654" s="390"/>
      <c r="Q654" s="390">
        <v>5</v>
      </c>
      <c r="R654" s="390"/>
      <c r="S654" s="381">
        <v>5</v>
      </c>
      <c r="T654" s="381">
        <v>5</v>
      </c>
      <c r="U654" s="381">
        <v>5</v>
      </c>
      <c r="V654" s="381"/>
      <c r="W654" s="381"/>
      <c r="X654" s="381"/>
      <c r="Y654" s="381">
        <v>5</v>
      </c>
      <c r="Z654" s="381"/>
      <c r="AA654" s="381"/>
      <c r="AB654" s="439"/>
      <c r="AL654" s="26"/>
      <c r="AM654" s="26"/>
      <c r="AN654" s="26"/>
      <c r="AO654" s="26"/>
      <c r="AP654" s="26"/>
      <c r="AQ654" s="26"/>
    </row>
    <row r="655" spans="1:43" ht="18" customHeight="1">
      <c r="A655" s="514">
        <v>45993</v>
      </c>
      <c r="B655" s="578"/>
      <c r="C655" s="414" t="s">
        <v>8429</v>
      </c>
      <c r="D655" s="353" t="str">
        <f>+IFERROR(INDEX('Mã KH'!$C$2:$C$4988,MATCH('Vin Hà nội  tháng 02'!$C655,'Mã KH'!$A$2:$A$4988,0)),"")</f>
        <v>Số 2-NV1, xã Tân Triều, huyện Thanh Trì, Hà Nội</v>
      </c>
      <c r="E655" s="439" t="s">
        <v>17279</v>
      </c>
      <c r="F655" s="390"/>
      <c r="G655" s="390"/>
      <c r="H655" s="390"/>
      <c r="I655" s="390"/>
      <c r="J655" s="390"/>
      <c r="K655" s="390"/>
      <c r="L655" s="390"/>
      <c r="M655" s="390">
        <v>5</v>
      </c>
      <c r="N655" s="390"/>
      <c r="O655" s="390">
        <v>5</v>
      </c>
      <c r="P655" s="390"/>
      <c r="Q655" s="390"/>
      <c r="R655" s="390"/>
      <c r="S655" s="381">
        <v>5</v>
      </c>
      <c r="T655" s="381"/>
      <c r="U655" s="381"/>
      <c r="V655" s="381"/>
      <c r="W655" s="381"/>
      <c r="X655" s="381"/>
      <c r="Y655" s="381"/>
      <c r="Z655" s="381"/>
      <c r="AA655" s="381"/>
      <c r="AB655" s="439"/>
      <c r="AL655" s="26"/>
      <c r="AM655" s="26"/>
      <c r="AN655" s="26"/>
      <c r="AO655" s="26"/>
      <c r="AP655" s="26"/>
      <c r="AQ655" s="26"/>
    </row>
    <row r="656" spans="1:43" ht="18" customHeight="1">
      <c r="A656" s="514">
        <v>45993</v>
      </c>
      <c r="B656" s="578"/>
      <c r="C656" s="414" t="s">
        <v>8077</v>
      </c>
      <c r="D656" s="353" t="str">
        <f>+IFERROR(INDEX('Mã KH'!$C$2:$C$4988,MATCH('Vin Hà nội  tháng 02'!$C656,'Mã KH'!$A$2:$A$4988,0)),"")</f>
        <v>Số 139 đường Chiến Thắng, xã Tân Triều, huyện Thanh Trì, Hà Nội</v>
      </c>
      <c r="E656" s="439" t="s">
        <v>17279</v>
      </c>
      <c r="F656" s="390"/>
      <c r="G656" s="390"/>
      <c r="H656" s="390"/>
      <c r="I656" s="390"/>
      <c r="J656" s="390"/>
      <c r="K656" s="390"/>
      <c r="L656" s="390"/>
      <c r="M656" s="390">
        <v>10</v>
      </c>
      <c r="N656" s="390"/>
      <c r="O656" s="390"/>
      <c r="P656" s="390"/>
      <c r="Q656" s="390"/>
      <c r="R656" s="390"/>
      <c r="S656" s="381"/>
      <c r="T656" s="381"/>
      <c r="U656" s="381"/>
      <c r="V656" s="381"/>
      <c r="W656" s="381"/>
      <c r="X656" s="381"/>
      <c r="Y656" s="381"/>
      <c r="Z656" s="381"/>
      <c r="AA656" s="381"/>
      <c r="AB656" s="439"/>
      <c r="AL656" s="26"/>
      <c r="AM656" s="26"/>
      <c r="AN656" s="26"/>
      <c r="AO656" s="26"/>
      <c r="AP656" s="26"/>
      <c r="AQ656" s="26"/>
    </row>
    <row r="657" spans="1:43" ht="18" customHeight="1">
      <c r="A657" s="514">
        <v>45993</v>
      </c>
      <c r="B657" s="645" t="s">
        <v>17314</v>
      </c>
      <c r="C657" s="414" t="s">
        <v>18155</v>
      </c>
      <c r="D657" s="353" t="str">
        <f>+IFERROR(INDEX('Mã KH'!$C$2:$C$4988,MATCH('Vin Hà nội  tháng 02'!$C657,'Mã KH'!$A$2:$A$4988,0)),"")</f>
        <v>Số 97  ngõ 168 Đường Kim Giang , Q. Hoàng Mai,HN</v>
      </c>
      <c r="E657" s="439">
        <v>4168527337</v>
      </c>
      <c r="F657" s="390"/>
      <c r="G657" s="390"/>
      <c r="H657" s="390"/>
      <c r="I657" s="390"/>
      <c r="J657" s="390"/>
      <c r="K657" s="390"/>
      <c r="L657" s="390"/>
      <c r="M657" s="390"/>
      <c r="N657" s="390"/>
      <c r="O657" s="390">
        <v>5</v>
      </c>
      <c r="P657" s="390"/>
      <c r="Q657" s="390"/>
      <c r="R657" s="390"/>
      <c r="S657" s="390">
        <v>5</v>
      </c>
      <c r="T657" s="390"/>
      <c r="U657" s="390"/>
      <c r="V657" s="390"/>
      <c r="W657" s="390"/>
      <c r="X657" s="390"/>
      <c r="Y657" s="390"/>
      <c r="Z657" s="390"/>
      <c r="AA657" s="381"/>
      <c r="AB657" s="651" t="s">
        <v>18273</v>
      </c>
      <c r="AL657" s="26"/>
      <c r="AM657" s="26"/>
      <c r="AN657" s="26"/>
      <c r="AO657" s="26"/>
      <c r="AP657" s="26"/>
      <c r="AQ657" s="26"/>
    </row>
    <row r="658" spans="1:43" ht="18" customHeight="1">
      <c r="A658" s="514">
        <v>45993</v>
      </c>
      <c r="B658" s="578"/>
      <c r="C658" s="414" t="s">
        <v>18156</v>
      </c>
      <c r="D658" s="353" t="str">
        <f>+IFERROR(INDEX('Mã KH'!$C$2:$C$4988,MATCH('Vin Hà nội  tháng 02'!$C658,'Mã KH'!$A$2:$A$4988,0)),"")</f>
        <v>Số 848 đường Trương Định, Phường Giáp Bát, Quận Hoàng Mai, HN</v>
      </c>
      <c r="E658" s="439">
        <v>4168455762</v>
      </c>
      <c r="F658" s="390"/>
      <c r="G658" s="390"/>
      <c r="H658" s="390"/>
      <c r="I658" s="390"/>
      <c r="J658" s="390"/>
      <c r="K658" s="390"/>
      <c r="L658" s="390"/>
      <c r="M658" s="390">
        <v>5</v>
      </c>
      <c r="N658" s="390"/>
      <c r="O658" s="390">
        <v>10</v>
      </c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81"/>
      <c r="AB658" s="439"/>
      <c r="AL658" s="26"/>
      <c r="AM658" s="26"/>
      <c r="AN658" s="26"/>
      <c r="AO658" s="26"/>
      <c r="AP658" s="26"/>
      <c r="AQ658" s="26"/>
    </row>
    <row r="659" spans="1:43" ht="18" customHeight="1">
      <c r="A659" s="514">
        <v>45993</v>
      </c>
      <c r="B659" s="578"/>
      <c r="C659" s="414" t="s">
        <v>18157</v>
      </c>
      <c r="D659" s="353" t="str">
        <f>+IFERROR(INDEX('Mã KH'!$C$2:$C$4988,MATCH('Vin Hà nội  tháng 02'!$C659,'Mã KH'!$A$2:$A$4988,0)),"")</f>
        <v>Số 58, lô 6, tổ 44 Đền Lừ II, phường Hoàng Văn Thụ, quận Hoàng Mai, Hà Nội</v>
      </c>
      <c r="E659" s="439">
        <v>4168527166</v>
      </c>
      <c r="F659" s="390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>
        <v>5</v>
      </c>
      <c r="U659" s="390">
        <v>7</v>
      </c>
      <c r="V659" s="390"/>
      <c r="W659" s="390"/>
      <c r="X659" s="390"/>
      <c r="Y659" s="390"/>
      <c r="Z659" s="390"/>
      <c r="AA659" s="381"/>
      <c r="AB659" s="439"/>
      <c r="AL659" s="26"/>
      <c r="AM659" s="26"/>
      <c r="AN659" s="26"/>
      <c r="AO659" s="26"/>
      <c r="AP659" s="26"/>
      <c r="AQ659" s="26"/>
    </row>
    <row r="660" spans="1:43" ht="18" customHeight="1">
      <c r="A660" s="514">
        <v>45993</v>
      </c>
      <c r="B660" s="578"/>
      <c r="C660" s="414" t="s">
        <v>18158</v>
      </c>
      <c r="D660" s="353" t="str">
        <f>+IFERROR(INDEX('Mã KH'!$C$2:$C$4988,MATCH('Vin Hà nội  tháng 02'!$C660,'Mã KH'!$A$2:$A$4988,0)),"")</f>
        <v>Số 9 ngõ 293 đường Tam Trinh, phường Hoàng Văn Thụ, quận Hoàng Mai, Hà Nội</v>
      </c>
      <c r="E660" s="439">
        <v>4168527304</v>
      </c>
      <c r="F660" s="390"/>
      <c r="G660" s="390"/>
      <c r="H660" s="390"/>
      <c r="I660" s="390"/>
      <c r="J660" s="390"/>
      <c r="K660" s="390"/>
      <c r="L660" s="390"/>
      <c r="M660" s="390">
        <v>5</v>
      </c>
      <c r="N660" s="390"/>
      <c r="O660" s="390">
        <v>5</v>
      </c>
      <c r="P660" s="390"/>
      <c r="Q660" s="390"/>
      <c r="R660" s="390"/>
      <c r="S660" s="390">
        <v>5</v>
      </c>
      <c r="T660" s="390"/>
      <c r="U660" s="390"/>
      <c r="V660" s="390"/>
      <c r="W660" s="390"/>
      <c r="X660" s="390"/>
      <c r="Y660" s="390"/>
      <c r="Z660" s="390"/>
      <c r="AA660" s="381"/>
      <c r="AB660" s="439"/>
      <c r="AL660" s="26"/>
      <c r="AM660" s="26"/>
      <c r="AN660" s="26"/>
      <c r="AO660" s="26"/>
      <c r="AP660" s="26"/>
      <c r="AQ660" s="26"/>
    </row>
    <row r="661" spans="1:43" ht="18" customHeight="1">
      <c r="A661" s="514">
        <v>45993</v>
      </c>
      <c r="B661" s="578"/>
      <c r="C661" s="414" t="s">
        <v>18159</v>
      </c>
      <c r="D661" s="353" t="str">
        <f>+IFERROR(INDEX('Mã KH'!$C$2:$C$4988,MATCH('Vin Hà nội  tháng 02'!$C661,'Mã KH'!$A$2:$A$4988,0)),"")</f>
        <v>262 Lĩnh Nam, phường Lĩnh Nam, quận Hoàng Mai, HN</v>
      </c>
      <c r="E661" s="439">
        <v>4168527582</v>
      </c>
      <c r="F661" s="390"/>
      <c r="G661" s="390"/>
      <c r="H661" s="390"/>
      <c r="I661" s="390"/>
      <c r="J661" s="390"/>
      <c r="K661" s="390"/>
      <c r="L661" s="390"/>
      <c r="M661" s="390">
        <v>5</v>
      </c>
      <c r="N661" s="390"/>
      <c r="O661" s="390">
        <v>10</v>
      </c>
      <c r="P661" s="390"/>
      <c r="Q661" s="390"/>
      <c r="R661" s="390"/>
      <c r="S661" s="390">
        <v>5</v>
      </c>
      <c r="T661" s="390"/>
      <c r="U661" s="390"/>
      <c r="V661" s="390"/>
      <c r="W661" s="390"/>
      <c r="X661" s="390"/>
      <c r="Y661" s="390"/>
      <c r="Z661" s="390"/>
      <c r="AA661" s="381"/>
      <c r="AB661" s="439"/>
      <c r="AL661" s="26"/>
      <c r="AM661" s="26"/>
      <c r="AN661" s="26"/>
      <c r="AO661" s="26"/>
      <c r="AP661" s="26"/>
      <c r="AQ661" s="26"/>
    </row>
    <row r="662" spans="1:43" ht="18" customHeight="1">
      <c r="A662" s="514">
        <v>45993</v>
      </c>
      <c r="B662" s="578"/>
      <c r="C662" s="414" t="s">
        <v>18160</v>
      </c>
      <c r="D662" s="353" t="str">
        <f>+IFERROR(INDEX('Mã KH'!$C$2:$C$4988,MATCH('Vin Hà nội  tháng 02'!$C662,'Mã KH'!$A$2:$A$4988,0)),"")</f>
        <v>359 Lĩnh Nam, phường Vĩnh Hưng, quận Hoàng Mai, tp. Hà Nội</v>
      </c>
      <c r="E662" s="439">
        <v>4168527476</v>
      </c>
      <c r="F662" s="390"/>
      <c r="G662" s="390"/>
      <c r="H662" s="390"/>
      <c r="I662" s="390"/>
      <c r="J662" s="390"/>
      <c r="K662" s="390"/>
      <c r="L662" s="390"/>
      <c r="M662" s="390"/>
      <c r="N662" s="390"/>
      <c r="O662" s="390">
        <v>5</v>
      </c>
      <c r="P662" s="390"/>
      <c r="Q662" s="390"/>
      <c r="R662" s="390"/>
      <c r="S662" s="390">
        <v>5</v>
      </c>
      <c r="T662" s="390"/>
      <c r="U662" s="390">
        <v>7</v>
      </c>
      <c r="V662" s="390"/>
      <c r="W662" s="390"/>
      <c r="X662" s="390"/>
      <c r="Y662" s="390"/>
      <c r="Z662" s="390"/>
      <c r="AA662" s="381"/>
      <c r="AB662" s="439"/>
      <c r="AL662" s="26"/>
      <c r="AM662" s="26"/>
      <c r="AN662" s="26"/>
      <c r="AO662" s="26"/>
      <c r="AP662" s="26"/>
      <c r="AQ662" s="26"/>
    </row>
    <row r="663" spans="1:43" ht="18" customHeight="1">
      <c r="A663" s="514">
        <v>45993</v>
      </c>
      <c r="B663" s="645" t="s">
        <v>17318</v>
      </c>
      <c r="C663" s="414" t="s">
        <v>18161</v>
      </c>
      <c r="D663" s="353" t="str">
        <f>+IFERROR(INDEX('Mã KH'!$C$2:$C$4988,MATCH('Vin Hà nội  tháng 02'!$C663,'Mã KH'!$A$2:$A$4988,0)),"")</f>
        <v>T2-L1-03, tổ hợp TTTM, giáo dục và căn hộ Times City, số 458 đường Minh Khai, phường Vĩnh Tuy, quận Hai Bà Trưng, Hà Nội</v>
      </c>
      <c r="E663" s="439">
        <v>4168525633</v>
      </c>
      <c r="F663" s="390"/>
      <c r="G663" s="390"/>
      <c r="H663" s="390"/>
      <c r="I663" s="390"/>
      <c r="J663" s="390"/>
      <c r="K663" s="390"/>
      <c r="L663" s="390"/>
      <c r="M663" s="390">
        <v>5</v>
      </c>
      <c r="N663" s="390"/>
      <c r="O663" s="390">
        <v>5</v>
      </c>
      <c r="P663" s="390"/>
      <c r="Q663" s="390"/>
      <c r="R663" s="390"/>
      <c r="S663" s="390">
        <v>5</v>
      </c>
      <c r="T663" s="390">
        <v>5</v>
      </c>
      <c r="U663" s="390"/>
      <c r="V663" s="390"/>
      <c r="W663" s="390"/>
      <c r="X663" s="390"/>
      <c r="Y663" s="390"/>
      <c r="Z663" s="390"/>
      <c r="AA663" s="381"/>
      <c r="AB663" s="439"/>
      <c r="AL663" s="26"/>
      <c r="AM663" s="26"/>
      <c r="AN663" s="26"/>
      <c r="AO663" s="26"/>
      <c r="AP663" s="26"/>
      <c r="AQ663" s="26"/>
    </row>
    <row r="664" spans="1:43" ht="18" customHeight="1">
      <c r="A664" s="514">
        <v>45993</v>
      </c>
      <c r="B664" s="578"/>
      <c r="C664" s="414" t="s">
        <v>18162</v>
      </c>
      <c r="D664" s="353" t="str">
        <f>+IFERROR(INDEX('Mã KH'!$C$2:$C$4988,MATCH('Vin Hà nội  tháng 02'!$C664,'Mã KH'!$A$2:$A$4988,0)),"")</f>
        <v>4-TT2A, Khu nhà liền kề 622 Minh Khai, phường Vĩnh Tuy, quận Hai Bà Trưng, HN</v>
      </c>
      <c r="E664" s="439">
        <v>4168527541</v>
      </c>
      <c r="F664" s="390"/>
      <c r="G664" s="390"/>
      <c r="H664" s="390"/>
      <c r="I664" s="390"/>
      <c r="J664" s="390"/>
      <c r="K664" s="390"/>
      <c r="L664" s="390"/>
      <c r="M664" s="390"/>
      <c r="N664" s="390"/>
      <c r="O664" s="390">
        <v>5</v>
      </c>
      <c r="P664" s="390"/>
      <c r="Q664" s="390"/>
      <c r="R664" s="390"/>
      <c r="S664" s="390"/>
      <c r="T664" s="390">
        <v>5</v>
      </c>
      <c r="U664" s="390"/>
      <c r="V664" s="390"/>
      <c r="W664" s="390"/>
      <c r="X664" s="390"/>
      <c r="Y664" s="390">
        <v>7</v>
      </c>
      <c r="Z664" s="390"/>
      <c r="AA664" s="381"/>
      <c r="AB664" s="439"/>
      <c r="AL664" s="26"/>
      <c r="AM664" s="26"/>
      <c r="AN664" s="26"/>
      <c r="AO664" s="26"/>
      <c r="AP664" s="26"/>
      <c r="AQ664" s="26"/>
    </row>
    <row r="665" spans="1:43" ht="18" customHeight="1">
      <c r="A665" s="514">
        <v>45993</v>
      </c>
      <c r="B665" s="578"/>
      <c r="C665" s="414" t="s">
        <v>18163</v>
      </c>
      <c r="D665" s="353" t="str">
        <f>+IFERROR(INDEX('Mã KH'!$C$2:$C$4988,MATCH('Vin Hà nội  tháng 02'!$C665,'Mã KH'!$A$2:$A$4988,0)),"")</f>
        <v>Số 31 Mạc Thị Bưởi, P. Vĩnh Tuy, Q., Quận Hai Bà Trưng, TP. Hà Nội Việt Nam</v>
      </c>
      <c r="E665" s="439">
        <v>4168527218</v>
      </c>
      <c r="F665" s="390"/>
      <c r="G665" s="390"/>
      <c r="H665" s="390"/>
      <c r="I665" s="390"/>
      <c r="J665" s="390"/>
      <c r="K665" s="390"/>
      <c r="L665" s="390"/>
      <c r="M665" s="390"/>
      <c r="N665" s="390"/>
      <c r="O665" s="390">
        <v>10</v>
      </c>
      <c r="P665" s="390"/>
      <c r="Q665" s="390"/>
      <c r="R665" s="390"/>
      <c r="S665" s="390"/>
      <c r="T665" s="390">
        <v>5</v>
      </c>
      <c r="U665" s="390"/>
      <c r="V665" s="390"/>
      <c r="W665" s="390"/>
      <c r="X665" s="390"/>
      <c r="Y665" s="390"/>
      <c r="Z665" s="390"/>
      <c r="AA665" s="381"/>
      <c r="AB665" s="439"/>
      <c r="AL665" s="26"/>
      <c r="AM665" s="26"/>
      <c r="AN665" s="26"/>
      <c r="AO665" s="26"/>
      <c r="AP665" s="26"/>
      <c r="AQ665" s="26"/>
    </row>
    <row r="666" spans="1:43" ht="18" customHeight="1">
      <c r="A666" s="514">
        <v>45993</v>
      </c>
      <c r="B666" s="578"/>
      <c r="C666" s="414" t="s">
        <v>18164</v>
      </c>
      <c r="D666" s="353" t="str">
        <f>+IFERROR(INDEX('Mã KH'!$C$2:$C$4988,MATCH('Vin Hà nội  tháng 02'!$C666,'Mã KH'!$A$2:$A$4988,0)),"")</f>
        <v>92 Lạc Trung, Phường Vĩnh Tuy, Quận Hai Bà Trưng, HN</v>
      </c>
      <c r="E666" s="439">
        <v>4168527810</v>
      </c>
      <c r="F666" s="390"/>
      <c r="G666" s="390"/>
      <c r="H666" s="390"/>
      <c r="I666" s="390"/>
      <c r="J666" s="390"/>
      <c r="K666" s="390"/>
      <c r="L666" s="390"/>
      <c r="M666" s="390">
        <v>5</v>
      </c>
      <c r="N666" s="390"/>
      <c r="O666" s="390">
        <v>5</v>
      </c>
      <c r="P666" s="390"/>
      <c r="Q666" s="390"/>
      <c r="R666" s="390"/>
      <c r="S666" s="390"/>
      <c r="T666" s="390">
        <v>5</v>
      </c>
      <c r="U666" s="390"/>
      <c r="V666" s="390"/>
      <c r="W666" s="390"/>
      <c r="X666" s="390"/>
      <c r="Y666" s="390">
        <v>7</v>
      </c>
      <c r="Z666" s="390"/>
      <c r="AA666" s="381"/>
      <c r="AB666" s="439"/>
      <c r="AL666" s="26"/>
      <c r="AM666" s="26"/>
      <c r="AN666" s="26"/>
      <c r="AO666" s="26"/>
      <c r="AP666" s="26"/>
      <c r="AQ666" s="26"/>
    </row>
    <row r="667" spans="1:43" ht="18" customHeight="1">
      <c r="A667" s="514">
        <v>45993</v>
      </c>
      <c r="B667" s="578"/>
      <c r="C667" s="414" t="s">
        <v>18165</v>
      </c>
      <c r="D667" s="353" t="str">
        <f>+IFERROR(INDEX('Mã KH'!$C$2:$C$4988,MATCH('Vin Hà nội  tháng 02'!$C667,'Mã KH'!$A$2:$A$4988,0)),"")</f>
        <v>Số 57 Phố 8/3, P. Minh Khai, Q. Hai Bà Trưng, Hà Nội</v>
      </c>
      <c r="E667" s="439">
        <v>4168527126</v>
      </c>
      <c r="F667" s="390"/>
      <c r="G667" s="390"/>
      <c r="H667" s="390"/>
      <c r="I667" s="390"/>
      <c r="J667" s="390"/>
      <c r="K667" s="390"/>
      <c r="L667" s="390"/>
      <c r="M667" s="390">
        <v>5</v>
      </c>
      <c r="N667" s="390"/>
      <c r="O667" s="390">
        <v>5</v>
      </c>
      <c r="P667" s="390"/>
      <c r="Q667" s="390"/>
      <c r="R667" s="390"/>
      <c r="S667" s="390">
        <v>5</v>
      </c>
      <c r="T667" s="390">
        <v>5</v>
      </c>
      <c r="U667" s="390"/>
      <c r="V667" s="390"/>
      <c r="W667" s="390"/>
      <c r="X667" s="390"/>
      <c r="Y667" s="390">
        <v>5</v>
      </c>
      <c r="Z667" s="390"/>
      <c r="AA667" s="381"/>
      <c r="AB667" s="439"/>
      <c r="AL667" s="26"/>
      <c r="AM667" s="26"/>
      <c r="AN667" s="26"/>
      <c r="AO667" s="26"/>
      <c r="AP667" s="26"/>
      <c r="AQ667" s="26"/>
    </row>
    <row r="668" spans="1:43" ht="18" customHeight="1">
      <c r="A668" s="514">
        <v>45993</v>
      </c>
      <c r="B668" s="578"/>
      <c r="C668" s="414" t="s">
        <v>18166</v>
      </c>
      <c r="D668" s="353" t="str">
        <f>+IFERROR(INDEX('Mã KH'!$C$2:$C$4988,MATCH('Vin Hà nội  tháng 02'!$C668,'Mã KH'!$A$2:$A$4988,0)),"")</f>
        <v>Số 118 Ngõ Hòa Bình 7, phường Minh Khai, quận Hai Bà Trưng, Hà Nội</v>
      </c>
      <c r="E668" s="439">
        <v>4168527266</v>
      </c>
      <c r="F668" s="390"/>
      <c r="G668" s="390"/>
      <c r="H668" s="390"/>
      <c r="I668" s="390"/>
      <c r="J668" s="390"/>
      <c r="K668" s="390"/>
      <c r="L668" s="390"/>
      <c r="M668" s="390">
        <v>5</v>
      </c>
      <c r="N668" s="390"/>
      <c r="O668" s="390">
        <v>5</v>
      </c>
      <c r="P668" s="390"/>
      <c r="Q668" s="390"/>
      <c r="R668" s="390"/>
      <c r="S668" s="381">
        <v>5</v>
      </c>
      <c r="T668" s="381">
        <v>5</v>
      </c>
      <c r="U668" s="381"/>
      <c r="V668" s="381"/>
      <c r="W668" s="381"/>
      <c r="X668" s="381"/>
      <c r="Y668" s="381"/>
      <c r="Z668" s="381"/>
      <c r="AA668" s="381"/>
      <c r="AB668" s="439"/>
      <c r="AL668" s="26"/>
      <c r="AM668" s="26"/>
      <c r="AN668" s="26"/>
      <c r="AO668" s="26"/>
      <c r="AP668" s="26"/>
      <c r="AQ668" s="26"/>
    </row>
    <row r="669" spans="1:43" ht="18" customHeight="1">
      <c r="A669" s="514">
        <v>45993</v>
      </c>
      <c r="B669" s="578"/>
      <c r="C669" s="414" t="s">
        <v>18167</v>
      </c>
      <c r="D669" s="353" t="str">
        <f>+IFERROR(INDEX('Mã KH'!$C$2:$C$4988,MATCH('Vin Hà nội  tháng 02'!$C669,'Mã KH'!$A$2:$A$4988,0)),"")</f>
        <v>Số 194 phố Minh Khai, tổ 14, phường Minh Khai, quận Hai Bà Trưng, Hà Nội</v>
      </c>
      <c r="E669" s="439">
        <v>4168527109</v>
      </c>
      <c r="F669" s="390"/>
      <c r="G669" s="390"/>
      <c r="H669" s="390"/>
      <c r="I669" s="390"/>
      <c r="J669" s="390"/>
      <c r="K669" s="390"/>
      <c r="L669" s="390"/>
      <c r="M669" s="390">
        <v>5</v>
      </c>
      <c r="N669" s="390"/>
      <c r="O669" s="390">
        <v>10</v>
      </c>
      <c r="P669" s="390"/>
      <c r="Q669" s="390"/>
      <c r="R669" s="390"/>
      <c r="S669" s="381">
        <v>5</v>
      </c>
      <c r="T669" s="381">
        <v>5</v>
      </c>
      <c r="U669" s="381"/>
      <c r="V669" s="381"/>
      <c r="W669" s="381"/>
      <c r="X669" s="381"/>
      <c r="Y669" s="381">
        <v>5</v>
      </c>
      <c r="Z669" s="381"/>
      <c r="AA669" s="381"/>
      <c r="AB669" s="439"/>
      <c r="AL669" s="26"/>
      <c r="AM669" s="26"/>
      <c r="AN669" s="26"/>
      <c r="AO669" s="26"/>
      <c r="AP669" s="26"/>
      <c r="AQ669" s="26"/>
    </row>
    <row r="670" spans="1:43" ht="18" customHeight="1">
      <c r="A670" s="514">
        <v>45993</v>
      </c>
      <c r="B670" s="578"/>
      <c r="C670" s="414" t="s">
        <v>17734</v>
      </c>
      <c r="D670" s="353" t="str">
        <f>+IFERROR(INDEX('Mã KH'!$C$2:$C$4988,MATCH('Vin Hà nội  tháng 02'!$C670,'Mã KH'!$A$2:$A$4988,0)),"")</f>
        <v>Số 164 đường Trương Định, phường Trương Định, quận Hai Bà Trưng, Hà Nội</v>
      </c>
      <c r="E670" s="439">
        <v>4168527169</v>
      </c>
      <c r="F670" s="390"/>
      <c r="G670" s="390"/>
      <c r="H670" s="390"/>
      <c r="I670" s="390"/>
      <c r="J670" s="390"/>
      <c r="K670" s="390"/>
      <c r="L670" s="390"/>
      <c r="M670" s="390"/>
      <c r="N670" s="390"/>
      <c r="O670" s="390">
        <v>5</v>
      </c>
      <c r="P670" s="390"/>
      <c r="Q670" s="390"/>
      <c r="R670" s="390"/>
      <c r="S670" s="381"/>
      <c r="T670" s="381"/>
      <c r="U670" s="381"/>
      <c r="V670" s="381"/>
      <c r="W670" s="381"/>
      <c r="X670" s="381"/>
      <c r="Y670" s="381">
        <v>7</v>
      </c>
      <c r="Z670" s="381"/>
      <c r="AA670" s="381"/>
      <c r="AB670" s="439"/>
      <c r="AL670" s="26"/>
      <c r="AM670" s="26"/>
      <c r="AN670" s="26"/>
      <c r="AO670" s="26"/>
      <c r="AP670" s="26"/>
      <c r="AQ670" s="26"/>
    </row>
    <row r="671" spans="1:43" ht="18" customHeight="1">
      <c r="A671" s="514">
        <v>45993</v>
      </c>
      <c r="B671" s="578"/>
      <c r="C671" s="414" t="s">
        <v>18168</v>
      </c>
      <c r="D671" s="353" t="str">
        <f>+IFERROR(INDEX('Mã KH'!$C$2:$C$4988,MATCH('Vin Hà nội  tháng 02'!$C671,'Mã KH'!$A$2:$A$4988,0)),"")</f>
        <v>Sun Plaza - số 3 Lương Yên, Bạch Đằng, Hai Bà Trưng, Hà Nội.</v>
      </c>
      <c r="E671" s="439">
        <v>4168541261</v>
      </c>
      <c r="F671" s="390"/>
      <c r="G671" s="390"/>
      <c r="H671" s="390"/>
      <c r="I671" s="390"/>
      <c r="J671" s="390"/>
      <c r="K671" s="390">
        <v>5</v>
      </c>
      <c r="L671" s="390"/>
      <c r="M671" s="390"/>
      <c r="N671" s="390"/>
      <c r="O671" s="390">
        <v>5</v>
      </c>
      <c r="P671" s="390"/>
      <c r="Q671" s="390"/>
      <c r="R671" s="390"/>
      <c r="S671" s="381">
        <v>12</v>
      </c>
      <c r="T671" s="381"/>
      <c r="U671" s="381"/>
      <c r="V671" s="381"/>
      <c r="W671" s="381"/>
      <c r="X671" s="381"/>
      <c r="Y671" s="381"/>
      <c r="Z671" s="381"/>
      <c r="AA671" s="381"/>
      <c r="AB671" s="439"/>
      <c r="AL671" s="26"/>
      <c r="AM671" s="26"/>
      <c r="AN671" s="26"/>
      <c r="AO671" s="26"/>
      <c r="AP671" s="26"/>
      <c r="AQ671" s="26"/>
    </row>
    <row r="672" spans="1:43" ht="18" customHeight="1">
      <c r="A672" s="514">
        <v>45993</v>
      </c>
      <c r="B672" s="578"/>
      <c r="C672" s="414" t="s">
        <v>18169</v>
      </c>
      <c r="D672" s="353" t="str">
        <f>+IFERROR(INDEX('Mã KH'!$C$2:$C$4988,MATCH('Vin Hà nội  tháng 02'!$C672,'Mã KH'!$A$2:$A$4988,0)),"")</f>
        <v>Số 17A Phố Hàn Thuyên, Tổ 2, Phường Phạm Đình Hổ, Quận Hai Bà Trưng, Hà Nội</v>
      </c>
      <c r="E672" s="439">
        <v>4168527117</v>
      </c>
      <c r="F672" s="390"/>
      <c r="G672" s="390"/>
      <c r="H672" s="390"/>
      <c r="I672" s="390"/>
      <c r="J672" s="390"/>
      <c r="K672" s="390"/>
      <c r="L672" s="390"/>
      <c r="M672" s="390">
        <v>3</v>
      </c>
      <c r="N672" s="390"/>
      <c r="O672" s="390">
        <v>5</v>
      </c>
      <c r="P672" s="390"/>
      <c r="Q672" s="390"/>
      <c r="R672" s="390"/>
      <c r="S672" s="381">
        <v>5</v>
      </c>
      <c r="T672" s="381">
        <v>5</v>
      </c>
      <c r="U672" s="381">
        <v>5</v>
      </c>
      <c r="V672" s="381"/>
      <c r="W672" s="381"/>
      <c r="X672" s="381"/>
      <c r="Y672" s="381">
        <v>5</v>
      </c>
      <c r="Z672" s="381"/>
      <c r="AA672" s="381"/>
      <c r="AB672" s="439"/>
      <c r="AL672" s="26"/>
      <c r="AM672" s="26"/>
      <c r="AN672" s="26"/>
      <c r="AO672" s="26"/>
      <c r="AP672" s="26"/>
      <c r="AQ672" s="26"/>
    </row>
    <row r="673" spans="1:43" ht="18" customHeight="1">
      <c r="A673" s="514">
        <v>45993</v>
      </c>
      <c r="B673" s="578"/>
      <c r="C673" s="414" t="s">
        <v>18170</v>
      </c>
      <c r="D673" s="353" t="str">
        <f>+IFERROR(INDEX('Mã KH'!$C$2:$C$4988,MATCH('Vin Hà nội  tháng 02'!$C673,'Mã KH'!$A$2:$A$4988,0)),"")</f>
        <v>Số 101 phố Hương Viên, phường Đống Mác, quận Hai Bà Trưng, Hà Nội</v>
      </c>
      <c r="E673" s="439">
        <v>4168527221</v>
      </c>
      <c r="F673" s="390"/>
      <c r="G673" s="390"/>
      <c r="H673" s="390"/>
      <c r="I673" s="390"/>
      <c r="J673" s="390"/>
      <c r="K673" s="390"/>
      <c r="L673" s="390"/>
      <c r="M673" s="390">
        <v>5</v>
      </c>
      <c r="N673" s="390"/>
      <c r="O673" s="390"/>
      <c r="P673" s="390"/>
      <c r="Q673" s="390"/>
      <c r="R673" s="390"/>
      <c r="S673" s="381">
        <v>5</v>
      </c>
      <c r="T673" s="381"/>
      <c r="U673" s="381"/>
      <c r="V673" s="381"/>
      <c r="W673" s="381"/>
      <c r="X673" s="381"/>
      <c r="Y673" s="381"/>
      <c r="Z673" s="381"/>
      <c r="AA673" s="381"/>
      <c r="AB673" s="439"/>
      <c r="AL673" s="26"/>
      <c r="AM673" s="26"/>
      <c r="AN673" s="26"/>
      <c r="AO673" s="26"/>
      <c r="AP673" s="26"/>
      <c r="AQ673" s="26"/>
    </row>
    <row r="674" spans="1:43" ht="18" customHeight="1">
      <c r="A674" s="514">
        <v>45993</v>
      </c>
      <c r="B674" s="578"/>
      <c r="C674" s="414" t="s">
        <v>18171</v>
      </c>
      <c r="D674" s="353" t="str">
        <f>+IFERROR(INDEX('Mã KH'!$C$2:$C$4988,MATCH('Vin Hà nội  tháng 02'!$C674,'Mã KH'!$A$2:$A$4988,0)),"")</f>
        <v>Số 27 phố Ngô Thì Nhậm, phường Ngô Thì Nhậm, quận Hai Bà Trưng, Hà Nội</v>
      </c>
      <c r="E674" s="439">
        <v>4168527171</v>
      </c>
      <c r="F674" s="390"/>
      <c r="G674" s="390"/>
      <c r="H674" s="390"/>
      <c r="I674" s="390"/>
      <c r="J674" s="390"/>
      <c r="K674" s="390"/>
      <c r="L674" s="390"/>
      <c r="M674" s="390">
        <v>5</v>
      </c>
      <c r="N674" s="390"/>
      <c r="O674" s="390">
        <v>5</v>
      </c>
      <c r="P674" s="390"/>
      <c r="Q674" s="390"/>
      <c r="R674" s="390"/>
      <c r="S674" s="381"/>
      <c r="T674" s="381"/>
      <c r="U674" s="381"/>
      <c r="V674" s="381"/>
      <c r="W674" s="381"/>
      <c r="X674" s="381"/>
      <c r="Y674" s="381"/>
      <c r="Z674" s="381"/>
      <c r="AA674" s="381"/>
      <c r="AB674" s="439"/>
      <c r="AL674" s="26"/>
      <c r="AM674" s="26"/>
      <c r="AN674" s="26"/>
      <c r="AO674" s="26"/>
      <c r="AP674" s="26"/>
      <c r="AQ674" s="26"/>
    </row>
    <row r="675" spans="1:43" ht="18" customHeight="1">
      <c r="A675" s="514">
        <v>45993</v>
      </c>
      <c r="B675" s="578"/>
      <c r="C675" s="414" t="s">
        <v>18172</v>
      </c>
      <c r="D675" s="353" t="str">
        <f>+IFERROR(INDEX('Mã KH'!$C$2:$C$4988,MATCH('Vin Hà nội  tháng 02'!$C675,'Mã KH'!$A$2:$A$4988,0)),"")</f>
        <v>Số 35B Phố Nguyễn Bỉnh Khiêm, P. Lê Đại Hành, Q. Hai Bà Trưng, Hà Nội</v>
      </c>
      <c r="E675" s="439">
        <v>4168527156</v>
      </c>
      <c r="F675" s="390"/>
      <c r="G675" s="390"/>
      <c r="H675" s="390"/>
      <c r="I675" s="390"/>
      <c r="J675" s="390"/>
      <c r="K675" s="390"/>
      <c r="L675" s="390"/>
      <c r="M675" s="390"/>
      <c r="N675" s="390"/>
      <c r="O675" s="390">
        <v>5</v>
      </c>
      <c r="P675" s="390"/>
      <c r="Q675" s="390"/>
      <c r="R675" s="390"/>
      <c r="S675" s="381">
        <v>5</v>
      </c>
      <c r="T675" s="381">
        <v>5</v>
      </c>
      <c r="U675" s="381"/>
      <c r="V675" s="381"/>
      <c r="W675" s="381"/>
      <c r="X675" s="381"/>
      <c r="Y675" s="381"/>
      <c r="Z675" s="381"/>
      <c r="AA675" s="381"/>
      <c r="AB675" s="439"/>
      <c r="AL675" s="26"/>
      <c r="AM675" s="26"/>
      <c r="AN675" s="26"/>
      <c r="AO675" s="26"/>
      <c r="AP675" s="26"/>
      <c r="AQ675" s="26"/>
    </row>
    <row r="676" spans="1:43" ht="18" customHeight="1">
      <c r="A676" s="514">
        <v>45993</v>
      </c>
      <c r="B676" s="578"/>
      <c r="C676" s="414" t="s">
        <v>17962</v>
      </c>
      <c r="D676" s="353" t="str">
        <f>+IFERROR(INDEX('Mã KH'!$C$2:$C$4988,MATCH('Vin Hà nội  tháng 02'!$C676,'Mã KH'!$A$2:$A$4988,0)),"")</f>
        <v>Số 191 Bà Triệu, Q.Hai Bà Trưng, Hà Nội</v>
      </c>
      <c r="E676" s="439">
        <v>4168492775</v>
      </c>
      <c r="F676" s="390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81">
        <v>5</v>
      </c>
      <c r="T676" s="381"/>
      <c r="U676" s="381"/>
      <c r="V676" s="381"/>
      <c r="W676" s="381"/>
      <c r="X676" s="381"/>
      <c r="Y676" s="381">
        <v>5</v>
      </c>
      <c r="Z676" s="381">
        <v>5</v>
      </c>
      <c r="AA676" s="381"/>
      <c r="AB676" s="439"/>
      <c r="AL676" s="26"/>
      <c r="AM676" s="26"/>
      <c r="AN676" s="26"/>
      <c r="AO676" s="26"/>
      <c r="AP676" s="26"/>
      <c r="AQ676" s="26"/>
    </row>
    <row r="677" spans="1:43" ht="18" customHeight="1">
      <c r="A677" s="514">
        <v>45993</v>
      </c>
      <c r="B677" s="578"/>
      <c r="C677" s="414" t="s">
        <v>18173</v>
      </c>
      <c r="D677" s="353" t="str">
        <f>+IFERROR(INDEX('Mã KH'!$C$2:$C$4988,MATCH('Vin Hà nội  tháng 02'!$C677,'Mã KH'!$A$2:$A$4988,0)),"")</f>
        <v>Số 38 Đê Tô Hoàng, phường Cầu Dền, quận Hai Bà Trưng, Hà Nội</v>
      </c>
      <c r="E677" s="439">
        <v>4168527270</v>
      </c>
      <c r="F677" s="390"/>
      <c r="G677" s="390"/>
      <c r="H677" s="390"/>
      <c r="I677" s="390"/>
      <c r="J677" s="390"/>
      <c r="K677" s="390"/>
      <c r="L677" s="390"/>
      <c r="M677" s="390">
        <v>5</v>
      </c>
      <c r="N677" s="390"/>
      <c r="O677" s="390">
        <v>5</v>
      </c>
      <c r="P677" s="390"/>
      <c r="Q677" s="390"/>
      <c r="R677" s="390"/>
      <c r="S677" s="381">
        <v>5</v>
      </c>
      <c r="T677" s="381"/>
      <c r="U677" s="381">
        <v>7</v>
      </c>
      <c r="V677" s="381"/>
      <c r="W677" s="381"/>
      <c r="X677" s="381"/>
      <c r="Y677" s="381"/>
      <c r="Z677" s="381"/>
      <c r="AA677" s="381"/>
      <c r="AB677" s="439"/>
      <c r="AL677" s="26"/>
      <c r="AM677" s="26"/>
      <c r="AN677" s="26"/>
      <c r="AO677" s="26"/>
      <c r="AP677" s="26"/>
      <c r="AQ677" s="26"/>
    </row>
    <row r="678" spans="1:43" ht="18" customHeight="1">
      <c r="A678" s="514">
        <v>45993</v>
      </c>
      <c r="B678" s="578"/>
      <c r="C678" s="414" t="s">
        <v>18174</v>
      </c>
      <c r="D678" s="353" t="str">
        <f>+IFERROR(INDEX('Mã KH'!$C$2:$C$4988,MATCH('Vin Hà nội  tháng 02'!$C678,'Mã KH'!$A$2:$A$4988,0)),"")</f>
        <v>Số 69 phố Hồng Mai, phường Bạch Mai, quận Hai Bà Trưng, Hà Nội</v>
      </c>
      <c r="E678" s="439">
        <v>4168527191</v>
      </c>
      <c r="F678" s="390"/>
      <c r="G678" s="390"/>
      <c r="H678" s="390"/>
      <c r="I678" s="390"/>
      <c r="J678" s="390"/>
      <c r="K678" s="390"/>
      <c r="L678" s="390"/>
      <c r="M678" s="390">
        <v>5</v>
      </c>
      <c r="N678" s="390"/>
      <c r="O678" s="390">
        <v>5</v>
      </c>
      <c r="P678" s="390"/>
      <c r="Q678" s="390"/>
      <c r="R678" s="390"/>
      <c r="S678" s="381"/>
      <c r="T678" s="381"/>
      <c r="U678" s="381"/>
      <c r="V678" s="381"/>
      <c r="W678" s="381"/>
      <c r="X678" s="381"/>
      <c r="Y678" s="381"/>
      <c r="Z678" s="381"/>
      <c r="AA678" s="381"/>
      <c r="AB678" s="439"/>
      <c r="AL678" s="26"/>
      <c r="AM678" s="26"/>
      <c r="AN678" s="26"/>
      <c r="AO678" s="26"/>
      <c r="AP678" s="26"/>
      <c r="AQ678" s="26"/>
    </row>
    <row r="679" spans="1:43" ht="18" customHeight="1">
      <c r="A679" s="514">
        <v>45993</v>
      </c>
      <c r="B679" s="578"/>
      <c r="C679" s="414" t="s">
        <v>7723</v>
      </c>
      <c r="D679" s="353" t="str">
        <f>+IFERROR(INDEX('Mã KH'!$C$2:$C$4988,MATCH('Vin Hà nội  tháng 02'!$C679,'Mã KH'!$A$2:$A$4988,0)),"")</f>
        <v>163 VinMart Đại La</v>
      </c>
      <c r="E679" s="439">
        <v>4168458993</v>
      </c>
      <c r="F679" s="390"/>
      <c r="G679" s="390"/>
      <c r="H679" s="390"/>
      <c r="I679" s="390"/>
      <c r="J679" s="390"/>
      <c r="K679" s="390"/>
      <c r="L679" s="390"/>
      <c r="M679" s="390"/>
      <c r="N679" s="390"/>
      <c r="O679" s="390">
        <v>10</v>
      </c>
      <c r="P679" s="390"/>
      <c r="Q679" s="390"/>
      <c r="R679" s="390"/>
      <c r="S679" s="381">
        <v>5</v>
      </c>
      <c r="T679" s="381"/>
      <c r="U679" s="381"/>
      <c r="V679" s="381"/>
      <c r="W679" s="381"/>
      <c r="X679" s="381"/>
      <c r="Y679" s="381"/>
      <c r="Z679" s="381">
        <v>10</v>
      </c>
      <c r="AA679" s="381"/>
      <c r="AB679" s="439"/>
      <c r="AL679" s="26"/>
      <c r="AM679" s="26"/>
      <c r="AN679" s="26"/>
      <c r="AO679" s="26"/>
      <c r="AP679" s="26"/>
      <c r="AQ679" s="26"/>
    </row>
    <row r="680" spans="1:43" ht="18" customHeight="1">
      <c r="A680" s="514">
        <v>45993</v>
      </c>
      <c r="B680" s="578"/>
      <c r="C680" s="414" t="s">
        <v>18175</v>
      </c>
      <c r="D680" s="353" t="str">
        <f>+IFERROR(INDEX('Mã KH'!$C$2:$C$4988,MATCH('Vin Hà nội  tháng 02'!$C680,'Mã KH'!$A$2:$A$4988,0)),"")</f>
        <v>106 Nguyễn Hiền, phường Bách Khoa, quận Hai Bà Trưng, HN</v>
      </c>
      <c r="E680" s="439">
        <v>4168527737</v>
      </c>
      <c r="F680" s="390"/>
      <c r="G680" s="390"/>
      <c r="H680" s="390"/>
      <c r="I680" s="390"/>
      <c r="J680" s="390"/>
      <c r="K680" s="390"/>
      <c r="L680" s="390"/>
      <c r="M680" s="390">
        <v>5</v>
      </c>
      <c r="N680" s="390"/>
      <c r="O680" s="390">
        <v>5</v>
      </c>
      <c r="P680" s="390"/>
      <c r="Q680" s="390"/>
      <c r="R680" s="390"/>
      <c r="S680" s="381"/>
      <c r="T680" s="381"/>
      <c r="U680" s="381"/>
      <c r="V680" s="381"/>
      <c r="W680" s="381"/>
      <c r="X680" s="381"/>
      <c r="Y680" s="381"/>
      <c r="Z680" s="381"/>
      <c r="AA680" s="381"/>
      <c r="AB680" s="439"/>
      <c r="AL680" s="26"/>
      <c r="AM680" s="26"/>
      <c r="AN680" s="26"/>
      <c r="AO680" s="26"/>
      <c r="AP680" s="26"/>
      <c r="AQ680" s="26"/>
    </row>
    <row r="681" spans="1:43" ht="18" customHeight="1">
      <c r="A681" s="514">
        <v>45993</v>
      </c>
      <c r="B681" s="578"/>
      <c r="C681" s="414" t="s">
        <v>18176</v>
      </c>
      <c r="D681" s="353" t="str">
        <f>+IFERROR(INDEX('Mã KH'!$C$2:$C$4988,MATCH('Vin Hà nội  tháng 02'!$C681,'Mã KH'!$A$2:$A$4988,0)),"")</f>
        <v>Số 110 ngõ 553 Đường Giải Phóng, Phường Giáp Bát, Quận Hoàng Mai, HN</v>
      </c>
      <c r="E681" s="439">
        <v>4168527745</v>
      </c>
      <c r="F681" s="390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81">
        <v>5</v>
      </c>
      <c r="T681" s="381">
        <v>5</v>
      </c>
      <c r="U681" s="381">
        <v>7</v>
      </c>
      <c r="V681" s="381"/>
      <c r="W681" s="381"/>
      <c r="X681" s="381"/>
      <c r="Y681" s="381">
        <v>7</v>
      </c>
      <c r="Z681" s="381"/>
      <c r="AA681" s="381"/>
      <c r="AB681" s="439"/>
      <c r="AL681" s="26"/>
      <c r="AM681" s="26"/>
      <c r="AN681" s="26"/>
      <c r="AO681" s="26"/>
      <c r="AP681" s="26"/>
      <c r="AQ681" s="26"/>
    </row>
    <row r="682" spans="1:43" ht="18" customHeight="1">
      <c r="A682" s="514">
        <v>45993</v>
      </c>
      <c r="B682" s="578"/>
      <c r="C682" s="414" t="s">
        <v>17729</v>
      </c>
      <c r="D682" s="353" t="str">
        <f>+IFERROR(INDEX('Mã KH'!$C$2:$C$4988,MATCH('Vin Hà nội  tháng 02'!$C682,'Mã KH'!$A$2:$A$4988,0)),"")</f>
        <v>10 tổ 30 Thịnh Liệt - KĐT Đồng Tàu, P.Thịnh Liệt, Q.Hoàng Mai, Hà Nội</v>
      </c>
      <c r="E682" s="439">
        <v>4168527230</v>
      </c>
      <c r="F682" s="390"/>
      <c r="G682" s="390"/>
      <c r="H682" s="390"/>
      <c r="I682" s="390"/>
      <c r="J682" s="390"/>
      <c r="K682" s="390"/>
      <c r="L682" s="390"/>
      <c r="M682" s="390">
        <v>5</v>
      </c>
      <c r="N682" s="390"/>
      <c r="O682" s="390">
        <v>5</v>
      </c>
      <c r="P682" s="390"/>
      <c r="Q682" s="390"/>
      <c r="R682" s="390"/>
      <c r="S682" s="381"/>
      <c r="T682" s="381">
        <v>5</v>
      </c>
      <c r="U682" s="381"/>
      <c r="V682" s="381"/>
      <c r="W682" s="381"/>
      <c r="X682" s="381"/>
      <c r="Y682" s="381"/>
      <c r="Z682" s="381"/>
      <c r="AA682" s="381"/>
      <c r="AB682" s="439"/>
      <c r="AL682" s="26"/>
      <c r="AM682" s="26"/>
      <c r="AN682" s="26"/>
      <c r="AO682" s="26"/>
      <c r="AP682" s="26"/>
      <c r="AQ682" s="26"/>
    </row>
    <row r="683" spans="1:43" ht="18" customHeight="1">
      <c r="A683" s="514">
        <v>45993</v>
      </c>
      <c r="B683" s="578"/>
      <c r="C683" s="414" t="s">
        <v>18177</v>
      </c>
      <c r="D683" s="353" t="str">
        <f>+IFERROR(INDEX('Mã KH'!$C$2:$C$4988,MATCH('Vin Hà nội  tháng 02'!$C683,'Mã KH'!$A$2:$A$4988,0)),"")</f>
        <v>Số 9, phố Thịnh Liệt, phường Thịnh Liệt, quận Hoàng Mai, Hà Nội</v>
      </c>
      <c r="E683" s="439">
        <v>4168527254</v>
      </c>
      <c r="F683" s="390"/>
      <c r="G683" s="390"/>
      <c r="H683" s="390"/>
      <c r="I683" s="390"/>
      <c r="J683" s="390"/>
      <c r="K683" s="390"/>
      <c r="L683" s="390"/>
      <c r="M683" s="390">
        <v>5</v>
      </c>
      <c r="N683" s="390"/>
      <c r="O683" s="390">
        <v>5</v>
      </c>
      <c r="P683" s="390"/>
      <c r="Q683" s="390"/>
      <c r="R683" s="390"/>
      <c r="S683" s="381"/>
      <c r="T683" s="381"/>
      <c r="U683" s="381">
        <v>7</v>
      </c>
      <c r="V683" s="381"/>
      <c r="W683" s="381"/>
      <c r="X683" s="381"/>
      <c r="Y683" s="381"/>
      <c r="Z683" s="381"/>
      <c r="AA683" s="381"/>
      <c r="AB683" s="439"/>
      <c r="AL683" s="26"/>
      <c r="AM683" s="26"/>
      <c r="AN683" s="26"/>
      <c r="AO683" s="26"/>
      <c r="AP683" s="26"/>
      <c r="AQ683" s="26"/>
    </row>
    <row r="684" spans="1:43" ht="18" customHeight="1">
      <c r="A684" s="514">
        <v>45993</v>
      </c>
      <c r="B684" s="578"/>
      <c r="C684" s="414" t="s">
        <v>7737</v>
      </c>
      <c r="D684" s="353" t="str">
        <f>+IFERROR(INDEX('Mã KH'!$C$2:$C$4988,MATCH('Vin Hà nội  tháng 02'!$C684,'Mã KH'!$A$2:$A$4988,0)),"")</f>
        <v>Tầng 1- Tòa Bắc RiceCity- KĐT Tây Nam Linh Đàm - Hoàng Liệt- Hoàng Mai- Hà Nội</v>
      </c>
      <c r="E684" s="439">
        <v>4168512116</v>
      </c>
      <c r="F684" s="390"/>
      <c r="G684" s="390"/>
      <c r="H684" s="390"/>
      <c r="I684" s="390"/>
      <c r="J684" s="390"/>
      <c r="K684" s="390"/>
      <c r="L684" s="390"/>
      <c r="M684" s="390">
        <v>10</v>
      </c>
      <c r="N684" s="390"/>
      <c r="O684" s="390"/>
      <c r="P684" s="390"/>
      <c r="Q684" s="390"/>
      <c r="R684" s="390"/>
      <c r="S684" s="381"/>
      <c r="T684" s="381"/>
      <c r="U684" s="381">
        <v>6</v>
      </c>
      <c r="V684" s="381"/>
      <c r="W684" s="381">
        <v>6</v>
      </c>
      <c r="X684" s="381"/>
      <c r="Y684" s="381">
        <v>6</v>
      </c>
      <c r="Z684" s="381">
        <v>6</v>
      </c>
      <c r="AA684" s="381"/>
      <c r="AB684" s="439"/>
      <c r="AL684" s="26"/>
      <c r="AM684" s="26"/>
      <c r="AN684" s="26"/>
      <c r="AO684" s="26"/>
      <c r="AP684" s="26"/>
      <c r="AQ684" s="26"/>
    </row>
    <row r="685" spans="1:43" ht="18" customHeight="1">
      <c r="A685" s="514">
        <v>45993</v>
      </c>
      <c r="B685" s="578"/>
      <c r="C685" s="414" t="s">
        <v>17344</v>
      </c>
      <c r="D685" s="353" t="str">
        <f>+IFERROR(INDEX('Mã KH'!$C$2:$C$4988,MATCH('Vin Hà nội  tháng 02'!$C685,'Mã KH'!$A$2:$A$4988,0)),"")</f>
        <v>Ki ốt 36, Chung cư HH1C Linh Đàm, Đường Nguyễn Phan Chánh, Phường Hoàng Liệt, Quận Hoàng Mai, HN</v>
      </c>
      <c r="E685" s="439">
        <v>4168527817</v>
      </c>
      <c r="F685" s="390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81">
        <v>5</v>
      </c>
      <c r="T685" s="381"/>
      <c r="U685" s="381">
        <v>7</v>
      </c>
      <c r="V685" s="381"/>
      <c r="W685" s="381"/>
      <c r="X685" s="381"/>
      <c r="Y685" s="381"/>
      <c r="Z685" s="381"/>
      <c r="AA685" s="381"/>
      <c r="AB685" s="439"/>
      <c r="AL685" s="26"/>
      <c r="AM685" s="26"/>
      <c r="AN685" s="26"/>
      <c r="AO685" s="26"/>
      <c r="AP685" s="26"/>
      <c r="AQ685" s="26"/>
    </row>
    <row r="686" spans="1:43" ht="18" customHeight="1">
      <c r="A686" s="514">
        <v>45993</v>
      </c>
      <c r="B686" s="578"/>
      <c r="C686" s="414" t="s">
        <v>17754</v>
      </c>
      <c r="D686" s="353" t="str">
        <f>+IFERROR(INDEX('Mã KH'!$C$2:$C$4988,MATCH('Vin Hà nội  tháng 02'!$C686,'Mã KH'!$A$2:$A$4988,0)),"")</f>
        <v>số 237 Định Công , P.Định Công ,Q.Hoàng Mai ,HN</v>
      </c>
      <c r="E686" s="439">
        <v>4168527332</v>
      </c>
      <c r="F686" s="390"/>
      <c r="G686" s="390"/>
      <c r="H686" s="390"/>
      <c r="I686" s="390"/>
      <c r="J686" s="390"/>
      <c r="K686" s="390"/>
      <c r="L686" s="390"/>
      <c r="M686" s="390">
        <v>5</v>
      </c>
      <c r="N686" s="390"/>
      <c r="O686" s="390"/>
      <c r="P686" s="390"/>
      <c r="Q686" s="390"/>
      <c r="R686" s="390"/>
      <c r="S686" s="381">
        <v>5</v>
      </c>
      <c r="T686" s="381"/>
      <c r="U686" s="381"/>
      <c r="V686" s="381"/>
      <c r="W686" s="381"/>
      <c r="X686" s="381"/>
      <c r="Y686" s="381"/>
      <c r="Z686" s="381"/>
      <c r="AA686" s="381"/>
      <c r="AB686" s="439"/>
      <c r="AL686" s="26"/>
      <c r="AM686" s="26"/>
      <c r="AN686" s="26"/>
      <c r="AO686" s="26"/>
      <c r="AP686" s="26"/>
      <c r="AQ686" s="26"/>
    </row>
    <row r="687" spans="1:43" ht="18" customHeight="1">
      <c r="A687" s="514">
        <v>45993</v>
      </c>
      <c r="B687" s="578"/>
      <c r="C687" s="414" t="s">
        <v>18178</v>
      </c>
      <c r="D687" s="353" t="str">
        <f>+IFERROR(INDEX('Mã KH'!$C$2:$C$4988,MATCH('Vin Hà nội  tháng 02'!$C687,'Mã KH'!$A$2:$A$4988,0)),"")</f>
        <v>88,90 kim Giang, hoàng Mai</v>
      </c>
      <c r="E687" s="439">
        <v>4168527772</v>
      </c>
      <c r="F687" s="390"/>
      <c r="G687" s="390"/>
      <c r="H687" s="390"/>
      <c r="I687" s="390"/>
      <c r="J687" s="390"/>
      <c r="K687" s="390"/>
      <c r="L687" s="390"/>
      <c r="M687" s="390">
        <v>5</v>
      </c>
      <c r="N687" s="390"/>
      <c r="O687" s="390">
        <v>5</v>
      </c>
      <c r="P687" s="390"/>
      <c r="Q687" s="390"/>
      <c r="R687" s="390"/>
      <c r="S687" s="381"/>
      <c r="T687" s="381"/>
      <c r="U687" s="381"/>
      <c r="V687" s="381"/>
      <c r="W687" s="381"/>
      <c r="X687" s="381"/>
      <c r="Y687" s="381"/>
      <c r="Z687" s="381"/>
      <c r="AA687" s="381"/>
      <c r="AB687" s="439"/>
      <c r="AL687" s="26"/>
      <c r="AM687" s="26"/>
      <c r="AN687" s="26"/>
      <c r="AO687" s="26"/>
      <c r="AP687" s="26"/>
      <c r="AQ687" s="26"/>
    </row>
    <row r="688" spans="1:43" ht="18" customHeight="1">
      <c r="A688" s="514">
        <v>45993</v>
      </c>
      <c r="B688" s="578"/>
      <c r="C688" s="414" t="s">
        <v>7703</v>
      </c>
      <c r="D688" s="353" t="str">
        <f>+IFERROR(INDEX('Mã KH'!$C$2:$C$4988,MATCH('Vin Hà nội  tháng 02'!$C688,'Mã KH'!$A$2:$A$4988,0)),"")</f>
        <v>Tầng 1, tòa CT2, khu đô thị Gamuda Gardens, phường Trần Phú, quận Hoàng Mai, Hà Nội</v>
      </c>
      <c r="E688" s="439">
        <v>4168540930</v>
      </c>
      <c r="F688" s="390"/>
      <c r="G688" s="390"/>
      <c r="H688" s="390"/>
      <c r="I688" s="390"/>
      <c r="J688" s="390"/>
      <c r="K688" s="390">
        <v>10</v>
      </c>
      <c r="L688" s="390"/>
      <c r="M688" s="390"/>
      <c r="N688" s="390"/>
      <c r="O688" s="390"/>
      <c r="P688" s="390"/>
      <c r="Q688" s="390"/>
      <c r="R688" s="390"/>
      <c r="S688" s="381">
        <v>10</v>
      </c>
      <c r="T688" s="381"/>
      <c r="U688" s="381"/>
      <c r="V688" s="381"/>
      <c r="W688" s="381"/>
      <c r="X688" s="381"/>
      <c r="Y688" s="381"/>
      <c r="Z688" s="381"/>
      <c r="AA688" s="381"/>
      <c r="AB688" s="439"/>
      <c r="AL688" s="26"/>
      <c r="AM688" s="26"/>
      <c r="AN688" s="26"/>
      <c r="AO688" s="26"/>
      <c r="AP688" s="26"/>
      <c r="AQ688" s="26"/>
    </row>
    <row r="689" spans="1:43" ht="18" customHeight="1">
      <c r="A689" s="648"/>
      <c r="B689" s="649"/>
      <c r="C689" s="650"/>
      <c r="D689" s="657" t="str">
        <f>+IFERROR(INDEX('Mã KH'!$C$2:$C$4988,MATCH('Vin Hà nội  tháng 02'!$C689,'Mã KH'!$A$2:$A$4988,0)),"")</f>
        <v/>
      </c>
      <c r="E689" s="654"/>
      <c r="F689" s="655"/>
      <c r="G689" s="655"/>
      <c r="H689" s="655"/>
      <c r="I689" s="655"/>
      <c r="J689" s="655"/>
      <c r="K689" s="655"/>
      <c r="L689" s="655"/>
      <c r="M689" s="655"/>
      <c r="N689" s="655"/>
      <c r="O689" s="655"/>
      <c r="P689" s="655"/>
      <c r="Q689" s="655"/>
      <c r="R689" s="655"/>
      <c r="S689" s="655"/>
      <c r="T689" s="655"/>
      <c r="U689" s="655"/>
      <c r="V689" s="655"/>
      <c r="W689" s="655"/>
      <c r="X689" s="655"/>
      <c r="Y689" s="655"/>
      <c r="Z689" s="655"/>
      <c r="AA689" s="656"/>
      <c r="AB689" s="654"/>
      <c r="AL689" s="26"/>
      <c r="AM689" s="26"/>
      <c r="AN689" s="26"/>
      <c r="AO689" s="26"/>
      <c r="AP689" s="26"/>
      <c r="AQ689" s="26"/>
    </row>
    <row r="690" spans="1:43" ht="18" customHeight="1">
      <c r="A690" s="466"/>
      <c r="B690" s="578"/>
      <c r="C690" s="414"/>
      <c r="D690" s="372" t="s">
        <v>17820</v>
      </c>
      <c r="E690" s="439"/>
      <c r="F690" s="390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81"/>
      <c r="AB690" s="439"/>
      <c r="AL690" s="26"/>
      <c r="AM690" s="26"/>
      <c r="AN690" s="26"/>
      <c r="AO690" s="26"/>
      <c r="AP690" s="26"/>
      <c r="AQ690" s="26"/>
    </row>
    <row r="691" spans="1:43" ht="18" customHeight="1">
      <c r="A691" s="514" t="s">
        <v>17839</v>
      </c>
      <c r="B691" s="672" t="s">
        <v>17325</v>
      </c>
      <c r="C691" s="414" t="s">
        <v>17458</v>
      </c>
      <c r="D691" s="353" t="str">
        <f>+IFERROR(INDEX('Mã KH'!$C$2:$C$4988,MATCH('Vin Hà nội  tháng 02'!$C691,'Mã KH'!$A$2:$A$4988,0)),"")</f>
        <v>86 Quan Nhân, phường Nhân Chính, Quận Thanh Xuân, thành phố Hà Nội</v>
      </c>
      <c r="E691" s="439">
        <v>4168527758</v>
      </c>
      <c r="F691" s="390"/>
      <c r="G691" s="390"/>
      <c r="H691" s="390"/>
      <c r="I691" s="390"/>
      <c r="J691" s="390"/>
      <c r="K691" s="390"/>
      <c r="L691" s="390"/>
      <c r="M691" s="390"/>
      <c r="N691" s="390"/>
      <c r="O691" s="390">
        <v>10</v>
      </c>
      <c r="P691" s="390"/>
      <c r="Q691" s="390"/>
      <c r="R691" s="390"/>
      <c r="S691" s="390">
        <v>5</v>
      </c>
      <c r="T691" s="390">
        <v>5</v>
      </c>
      <c r="U691" s="390"/>
      <c r="V691" s="390"/>
      <c r="W691" s="390"/>
      <c r="X691" s="390"/>
      <c r="Y691" s="390"/>
      <c r="Z691" s="390"/>
      <c r="AA691" s="381"/>
      <c r="AB691" s="673" t="s">
        <v>18274</v>
      </c>
      <c r="AL691" s="26"/>
      <c r="AM691" s="26"/>
      <c r="AN691" s="26"/>
      <c r="AO691" s="26"/>
      <c r="AP691" s="26"/>
      <c r="AQ691" s="26"/>
    </row>
    <row r="692" spans="1:43" ht="18" customHeight="1">
      <c r="A692" s="514" t="s">
        <v>17839</v>
      </c>
      <c r="B692" s="578"/>
      <c r="C692" s="414" t="s">
        <v>7739</v>
      </c>
      <c r="D692" s="353" t="str">
        <f>+IFERROR(INDEX('Mã KH'!$C$2:$C$4988,MATCH('Vin Hà nội  tháng 02'!$C692,'Mã KH'!$A$2:$A$4988,0)),"")</f>
        <v>81 Vũ Trọng Phụng (Hapulico), Thanh Xuân Trung, Thanh Xuân, Hà Nội</v>
      </c>
      <c r="E692" s="439">
        <v>4168558221</v>
      </c>
      <c r="F692" s="390"/>
      <c r="G692" s="390"/>
      <c r="H692" s="390"/>
      <c r="I692" s="390"/>
      <c r="J692" s="390"/>
      <c r="K692" s="390"/>
      <c r="L692" s="390"/>
      <c r="M692" s="390">
        <v>5</v>
      </c>
      <c r="N692" s="390"/>
      <c r="O692" s="390"/>
      <c r="P692" s="390"/>
      <c r="Q692" s="390"/>
      <c r="R692" s="390"/>
      <c r="S692" s="390">
        <v>5</v>
      </c>
      <c r="T692" s="390">
        <v>5</v>
      </c>
      <c r="U692" s="390"/>
      <c r="V692" s="390"/>
      <c r="W692" s="390"/>
      <c r="X692" s="390"/>
      <c r="Y692" s="390"/>
      <c r="Z692" s="390"/>
      <c r="AA692" s="381"/>
      <c r="AB692" s="439"/>
      <c r="AL692" s="26"/>
      <c r="AM692" s="26"/>
      <c r="AN692" s="26"/>
      <c r="AO692" s="26"/>
      <c r="AP692" s="26"/>
      <c r="AQ692" s="26"/>
    </row>
    <row r="693" spans="1:43" ht="18" customHeight="1">
      <c r="A693" s="514" t="s">
        <v>17839</v>
      </c>
      <c r="B693" s="578"/>
      <c r="C693" s="414" t="s">
        <v>17459</v>
      </c>
      <c r="D693" s="353" t="str">
        <f>+IFERROR(INDEX('Mã KH'!$C$2:$C$4988,MATCH('Vin Hà nội  tháng 02'!$C693,'Mã KH'!$A$2:$A$4988,0)),"")</f>
        <v>Số 91 , đường Hoàng Văn Thái, P. Khương Trung, Q.Thanh Xuân, Hà Nội</v>
      </c>
      <c r="E693" s="439" t="s">
        <v>17279</v>
      </c>
      <c r="F693" s="390"/>
      <c r="G693" s="390"/>
      <c r="H693" s="390"/>
      <c r="I693" s="390"/>
      <c r="J693" s="390"/>
      <c r="K693" s="390"/>
      <c r="L693" s="390"/>
      <c r="M693" s="390">
        <v>5</v>
      </c>
      <c r="N693" s="390"/>
      <c r="O693" s="390">
        <v>10</v>
      </c>
      <c r="P693" s="390"/>
      <c r="Q693" s="390"/>
      <c r="R693" s="390"/>
      <c r="S693" s="390"/>
      <c r="T693" s="390">
        <v>5</v>
      </c>
      <c r="U693" s="390"/>
      <c r="V693" s="390"/>
      <c r="W693" s="390"/>
      <c r="X693" s="390"/>
      <c r="Y693" s="390"/>
      <c r="Z693" s="390"/>
      <c r="AA693" s="381"/>
      <c r="AB693" s="439"/>
      <c r="AL693" s="26"/>
      <c r="AM693" s="26"/>
      <c r="AN693" s="26"/>
      <c r="AO693" s="26"/>
      <c r="AP693" s="26"/>
      <c r="AQ693" s="26"/>
    </row>
    <row r="694" spans="1:43" ht="18" customHeight="1">
      <c r="A694" s="514" t="s">
        <v>17839</v>
      </c>
      <c r="B694" s="578"/>
      <c r="C694" s="414" t="s">
        <v>18179</v>
      </c>
      <c r="D694" s="353" t="str">
        <f>+IFERROR(INDEX('Mã KH'!$C$2:$C$4988,MATCH('Vin Hà nội  tháng 02'!$C694,'Mã KH'!$A$2:$A$4988,0)),"")</f>
        <v>Số 60 Lê Trọng Tấn, Phường Khương Mai, Quận Thanh Xuân, HN</v>
      </c>
      <c r="E694" s="439" t="s">
        <v>17279</v>
      </c>
      <c r="F694" s="390"/>
      <c r="G694" s="390"/>
      <c r="H694" s="390"/>
      <c r="I694" s="390"/>
      <c r="J694" s="390"/>
      <c r="K694" s="390"/>
      <c r="L694" s="390"/>
      <c r="M694" s="390">
        <v>5</v>
      </c>
      <c r="N694" s="390"/>
      <c r="O694" s="390">
        <v>5</v>
      </c>
      <c r="P694" s="390"/>
      <c r="Q694" s="390">
        <v>2</v>
      </c>
      <c r="R694" s="390"/>
      <c r="S694" s="390">
        <v>5</v>
      </c>
      <c r="T694" s="390">
        <v>5</v>
      </c>
      <c r="U694" s="390"/>
      <c r="V694" s="390"/>
      <c r="W694" s="390"/>
      <c r="X694" s="390"/>
      <c r="Y694" s="390"/>
      <c r="Z694" s="390"/>
      <c r="AA694" s="381"/>
      <c r="AB694" s="439"/>
      <c r="AL694" s="26"/>
      <c r="AM694" s="26"/>
      <c r="AN694" s="26"/>
      <c r="AO694" s="26"/>
      <c r="AP694" s="26"/>
      <c r="AQ694" s="26"/>
    </row>
    <row r="695" spans="1:43" ht="18" customHeight="1">
      <c r="A695" s="514" t="s">
        <v>17839</v>
      </c>
      <c r="B695" s="578"/>
      <c r="C695" s="414" t="s">
        <v>17608</v>
      </c>
      <c r="D695" s="353" t="str">
        <f>+IFERROR(INDEX('Mã KH'!$C$2:$C$4988,MATCH('Vin Hà nội  tháng 02'!$C695,'Mã KH'!$A$2:$A$4988,0)),"")</f>
        <v>Số 232 Khương Đình, phường Hạ Đình, quận Thanh Xuân, Hà Nội</v>
      </c>
      <c r="E695" s="439" t="s">
        <v>17279</v>
      </c>
      <c r="F695" s="390"/>
      <c r="G695" s="390"/>
      <c r="H695" s="390"/>
      <c r="I695" s="390"/>
      <c r="J695" s="390"/>
      <c r="K695" s="390"/>
      <c r="L695" s="390"/>
      <c r="M695" s="390">
        <v>5</v>
      </c>
      <c r="N695" s="390"/>
      <c r="O695" s="390"/>
      <c r="P695" s="390"/>
      <c r="Q695" s="390"/>
      <c r="R695" s="390"/>
      <c r="S695" s="381"/>
      <c r="T695" s="381">
        <v>5</v>
      </c>
      <c r="U695" s="381"/>
      <c r="V695" s="381"/>
      <c r="W695" s="381"/>
      <c r="X695" s="381"/>
      <c r="Y695" s="381"/>
      <c r="Z695" s="381"/>
      <c r="AA695" s="381"/>
      <c r="AB695" s="439"/>
      <c r="AL695" s="26"/>
      <c r="AM695" s="26"/>
      <c r="AN695" s="26"/>
      <c r="AO695" s="26"/>
      <c r="AP695" s="26"/>
      <c r="AQ695" s="26"/>
    </row>
    <row r="696" spans="1:43" ht="18" customHeight="1">
      <c r="A696" s="514" t="s">
        <v>17839</v>
      </c>
      <c r="B696" s="578"/>
      <c r="C696" s="414" t="s">
        <v>17457</v>
      </c>
      <c r="D696" s="353" t="str">
        <f>+IFERROR(INDEX('Mã KH'!$C$2:$C$4988,MATCH('Vin Hà nội  tháng 02'!$C696,'Mã KH'!$A$2:$A$4988,0)),"")</f>
        <v>Tầng 1, tòa 17T4, Tòa nhà Hapulico Complex, Số 01 phố Nguyễn Huy Tưởng, 
phường Thanh Xuân Trung, quận Thanh Xuân, thành phố Hà Nội</v>
      </c>
      <c r="E696" s="439">
        <v>4168622893</v>
      </c>
      <c r="F696" s="390"/>
      <c r="G696" s="390"/>
      <c r="H696" s="390"/>
      <c r="I696" s="390"/>
      <c r="J696" s="390"/>
      <c r="K696" s="390"/>
      <c r="L696" s="390"/>
      <c r="M696" s="390">
        <v>5</v>
      </c>
      <c r="N696" s="390"/>
      <c r="O696" s="390">
        <v>10</v>
      </c>
      <c r="P696" s="390"/>
      <c r="Q696" s="390"/>
      <c r="R696" s="390"/>
      <c r="S696" s="381">
        <v>5</v>
      </c>
      <c r="T696" s="381">
        <v>3</v>
      </c>
      <c r="U696" s="381"/>
      <c r="V696" s="381"/>
      <c r="W696" s="381"/>
      <c r="X696" s="381"/>
      <c r="Y696" s="381"/>
      <c r="Z696" s="381"/>
      <c r="AA696" s="381"/>
      <c r="AB696" s="439"/>
      <c r="AL696" s="26"/>
      <c r="AM696" s="26"/>
      <c r="AN696" s="26"/>
      <c r="AO696" s="26"/>
      <c r="AP696" s="26"/>
      <c r="AQ696" s="26"/>
    </row>
    <row r="697" spans="1:43" ht="18" customHeight="1">
      <c r="A697" s="514" t="s">
        <v>17839</v>
      </c>
      <c r="B697" s="578"/>
      <c r="C697" s="414" t="s">
        <v>18180</v>
      </c>
      <c r="D697" s="353" t="str">
        <f>+IFERROR(INDEX('Mã KH'!$C$2:$C$4988,MATCH('Vin Hà nội  tháng 02'!$C697,'Mã KH'!$A$2:$A$4988,0)),"")</f>
        <v>Tầng 1, Khu A, tòa Viet Duc Complex, ngõ 164 Khuất Duy Tiến, phường Nhân Chính, quận Thanh Xuân, Hà Nội</v>
      </c>
      <c r="E697" s="439">
        <v>4168596188</v>
      </c>
      <c r="F697" s="390"/>
      <c r="G697" s="390"/>
      <c r="H697" s="390"/>
      <c r="I697" s="390"/>
      <c r="J697" s="390"/>
      <c r="K697" s="390"/>
      <c r="L697" s="390"/>
      <c r="M697" s="390">
        <v>3</v>
      </c>
      <c r="N697" s="390"/>
      <c r="O697" s="390">
        <v>5</v>
      </c>
      <c r="P697" s="390"/>
      <c r="Q697" s="390">
        <v>2</v>
      </c>
      <c r="R697" s="390"/>
      <c r="S697" s="381">
        <v>5</v>
      </c>
      <c r="T697" s="381">
        <v>5</v>
      </c>
      <c r="U697" s="381">
        <v>5</v>
      </c>
      <c r="V697" s="381"/>
      <c r="W697" s="381"/>
      <c r="X697" s="381"/>
      <c r="Y697" s="381">
        <v>5</v>
      </c>
      <c r="Z697" s="381"/>
      <c r="AA697" s="381"/>
      <c r="AB697" s="439"/>
      <c r="AL697" s="26"/>
      <c r="AM697" s="26"/>
      <c r="AN697" s="26"/>
      <c r="AO697" s="26"/>
      <c r="AP697" s="26"/>
      <c r="AQ697" s="26"/>
    </row>
    <row r="698" spans="1:43" ht="18" customHeight="1">
      <c r="A698" s="514" t="s">
        <v>17839</v>
      </c>
      <c r="B698" s="578"/>
      <c r="C698" s="414" t="s">
        <v>17487</v>
      </c>
      <c r="D698" s="353" t="str">
        <f>+IFERROR(INDEX('Mã KH'!$C$2:$C$4988,MATCH('Vin Hà nội  tháng 02'!$C698,'Mã KH'!$A$2:$A$4988,0)),"")</f>
        <v>B2 Dự án Pandora, số 53 Phố Triều Khúc, phường Thanh Xuân Bắc, quận Thanh Xuân, Hà Nội</v>
      </c>
      <c r="E698" s="439">
        <v>4168524589</v>
      </c>
      <c r="F698" s="390"/>
      <c r="G698" s="390"/>
      <c r="H698" s="390"/>
      <c r="I698" s="390"/>
      <c r="J698" s="390"/>
      <c r="K698" s="390"/>
      <c r="L698" s="390"/>
      <c r="M698" s="390"/>
      <c r="N698" s="390"/>
      <c r="O698" s="390">
        <v>10</v>
      </c>
      <c r="P698" s="390"/>
      <c r="Q698" s="390"/>
      <c r="R698" s="390"/>
      <c r="S698" s="381">
        <v>10</v>
      </c>
      <c r="T698" s="381">
        <v>10</v>
      </c>
      <c r="U698" s="381"/>
      <c r="V698" s="381"/>
      <c r="W698" s="381"/>
      <c r="X698" s="381"/>
      <c r="Y698" s="381"/>
      <c r="Z698" s="381"/>
      <c r="AA698" s="381"/>
      <c r="AB698" s="439"/>
      <c r="AL698" s="26"/>
      <c r="AM698" s="26"/>
      <c r="AN698" s="26"/>
      <c r="AO698" s="26"/>
      <c r="AP698" s="26"/>
      <c r="AQ698" s="26"/>
    </row>
    <row r="699" spans="1:43" ht="18" customHeight="1">
      <c r="A699" s="514" t="s">
        <v>17839</v>
      </c>
      <c r="B699" s="672" t="s">
        <v>17376</v>
      </c>
      <c r="C699" s="414" t="s">
        <v>18181</v>
      </c>
      <c r="D699" s="353" t="str">
        <f>+IFERROR(INDEX('Mã KH'!$C$2:$C$4988,MATCH('Vin Hà nội  tháng 02'!$C699,'Mã KH'!$A$2:$A$4988,0)),"")</f>
        <v>19 Trúc Khê - P. Láng Hạ. Q. Đống Đa. Hà Nội</v>
      </c>
      <c r="E699" s="439">
        <v>4168555376</v>
      </c>
      <c r="F699" s="390"/>
      <c r="G699" s="390"/>
      <c r="H699" s="390"/>
      <c r="I699" s="390"/>
      <c r="J699" s="390"/>
      <c r="K699" s="390"/>
      <c r="L699" s="390"/>
      <c r="M699" s="390">
        <v>5</v>
      </c>
      <c r="N699" s="390"/>
      <c r="O699" s="390">
        <v>10</v>
      </c>
      <c r="P699" s="390"/>
      <c r="Q699" s="390">
        <v>2</v>
      </c>
      <c r="R699" s="390"/>
      <c r="S699" s="381"/>
      <c r="T699" s="381"/>
      <c r="U699" s="381"/>
      <c r="V699" s="381"/>
      <c r="W699" s="381">
        <v>3</v>
      </c>
      <c r="X699" s="381"/>
      <c r="Y699" s="381"/>
      <c r="Z699" s="381"/>
      <c r="AA699" s="381"/>
      <c r="AB699" s="439"/>
      <c r="AL699" s="26"/>
      <c r="AM699" s="26"/>
      <c r="AN699" s="26"/>
      <c r="AO699" s="26"/>
      <c r="AP699" s="26"/>
      <c r="AQ699" s="26"/>
    </row>
    <row r="700" spans="1:43" ht="18" customHeight="1">
      <c r="A700" s="514" t="s">
        <v>17839</v>
      </c>
      <c r="B700" s="578"/>
      <c r="C700" s="414" t="s">
        <v>17352</v>
      </c>
      <c r="D700" s="353" t="str">
        <f>+IFERROR(INDEX('Mã KH'!$C$2:$C$4988,MATCH('Vin Hà nội  tháng 02'!$C700,'Mã KH'!$A$2:$A$4988,0)),"")</f>
        <v>54A Nguyễn Chí Thanh, Quận Đống Đa, HN</v>
      </c>
      <c r="E700" s="439">
        <v>4168552255</v>
      </c>
      <c r="F700" s="390"/>
      <c r="G700" s="390"/>
      <c r="H700" s="390"/>
      <c r="I700" s="390"/>
      <c r="J700" s="390"/>
      <c r="K700" s="390"/>
      <c r="L700" s="390"/>
      <c r="M700" s="390"/>
      <c r="N700" s="390"/>
      <c r="O700" s="390">
        <v>10</v>
      </c>
      <c r="P700" s="390"/>
      <c r="Q700" s="390">
        <v>2</v>
      </c>
      <c r="R700" s="390"/>
      <c r="S700" s="381"/>
      <c r="T700" s="381"/>
      <c r="U700" s="381"/>
      <c r="V700" s="381"/>
      <c r="W700" s="381"/>
      <c r="X700" s="381"/>
      <c r="Y700" s="381"/>
      <c r="Z700" s="381"/>
      <c r="AA700" s="381"/>
      <c r="AB700" s="439"/>
      <c r="AL700" s="26"/>
      <c r="AM700" s="26"/>
      <c r="AN700" s="26"/>
      <c r="AO700" s="26"/>
      <c r="AP700" s="26"/>
      <c r="AQ700" s="26"/>
    </row>
    <row r="701" spans="1:43" ht="18" customHeight="1">
      <c r="A701" s="514" t="s">
        <v>17839</v>
      </c>
      <c r="B701" s="578"/>
      <c r="C701" s="414" t="s">
        <v>17462</v>
      </c>
      <c r="D701" s="353" t="str">
        <f>+IFERROR(INDEX('Mã KH'!$C$2:$C$4988,MATCH('Vin Hà nội  tháng 02'!$C701,'Mã KH'!$A$2:$A$4988,0)),"")</f>
        <v>Tầng 1, Toàn nhà 170 La Thành, Ô Chợ Dừa, Quận Đống Đa, Hà Nội</v>
      </c>
      <c r="E701" s="439">
        <v>4168611672</v>
      </c>
      <c r="F701" s="390"/>
      <c r="G701" s="390"/>
      <c r="H701" s="390"/>
      <c r="I701" s="390"/>
      <c r="J701" s="390"/>
      <c r="K701" s="390">
        <v>2</v>
      </c>
      <c r="L701" s="390"/>
      <c r="M701" s="390">
        <v>1</v>
      </c>
      <c r="N701" s="390"/>
      <c r="O701" s="390">
        <v>3</v>
      </c>
      <c r="P701" s="390"/>
      <c r="Q701" s="390"/>
      <c r="R701" s="390"/>
      <c r="S701" s="381"/>
      <c r="T701" s="381"/>
      <c r="U701" s="381"/>
      <c r="V701" s="381"/>
      <c r="W701" s="381">
        <v>2</v>
      </c>
      <c r="X701" s="381"/>
      <c r="Y701" s="381"/>
      <c r="Z701" s="381">
        <v>2</v>
      </c>
      <c r="AA701" s="381"/>
      <c r="AB701" s="439"/>
      <c r="AL701" s="26"/>
      <c r="AM701" s="26"/>
      <c r="AN701" s="26"/>
      <c r="AO701" s="26"/>
      <c r="AP701" s="26"/>
      <c r="AQ701" s="26"/>
    </row>
    <row r="702" spans="1:43" ht="18" customHeight="1">
      <c r="A702" s="514" t="s">
        <v>17839</v>
      </c>
      <c r="B702" s="578"/>
      <c r="C702" s="414" t="s">
        <v>18182</v>
      </c>
      <c r="D702" s="353" t="str">
        <f>+IFERROR(INDEX('Mã KH'!$C$2:$C$4988,MATCH('Vin Hà nội  tháng 02'!$C702,'Mã KH'!$A$2:$A$4988,0)),"")</f>
        <v>Số 166 phố Kim Hoa, phường Phương Liên, quận Đống Đa, Hà Nội</v>
      </c>
      <c r="E702" s="439" t="s">
        <v>17279</v>
      </c>
      <c r="F702" s="390"/>
      <c r="G702" s="390"/>
      <c r="H702" s="390"/>
      <c r="I702" s="390"/>
      <c r="J702" s="390"/>
      <c r="K702" s="390"/>
      <c r="L702" s="390"/>
      <c r="M702" s="390">
        <v>5</v>
      </c>
      <c r="N702" s="390"/>
      <c r="O702" s="390">
        <v>5</v>
      </c>
      <c r="P702" s="390"/>
      <c r="Q702" s="390">
        <v>2</v>
      </c>
      <c r="R702" s="390"/>
      <c r="S702" s="381">
        <v>5</v>
      </c>
      <c r="T702" s="381">
        <v>5</v>
      </c>
      <c r="U702" s="381"/>
      <c r="V702" s="381"/>
      <c r="W702" s="381"/>
      <c r="X702" s="381"/>
      <c r="Y702" s="381">
        <v>3</v>
      </c>
      <c r="Z702" s="381"/>
      <c r="AA702" s="381"/>
      <c r="AB702" s="439"/>
      <c r="AL702" s="26"/>
      <c r="AM702" s="26"/>
      <c r="AN702" s="26"/>
      <c r="AO702" s="26"/>
      <c r="AP702" s="26"/>
      <c r="AQ702" s="26"/>
    </row>
    <row r="703" spans="1:43" ht="18" customHeight="1">
      <c r="A703" s="514" t="s">
        <v>17839</v>
      </c>
      <c r="B703" s="578"/>
      <c r="C703" s="414" t="s">
        <v>18183</v>
      </c>
      <c r="D703" s="353" t="str">
        <f>+IFERROR(INDEX('Mã KH'!$C$2:$C$4988,MATCH('Vin Hà nội  tháng 02'!$C703,'Mã KH'!$A$2:$A$4988,0)),"")</f>
        <v>114 Ngõ Văn Chương 2, Phường Văn Chương, Quận Đống Đa, Hà Nội</v>
      </c>
      <c r="E703" s="439">
        <v>4168622201</v>
      </c>
      <c r="F703" s="390"/>
      <c r="G703" s="390"/>
      <c r="H703" s="390"/>
      <c r="I703" s="390"/>
      <c r="J703" s="390"/>
      <c r="K703" s="390"/>
      <c r="L703" s="390"/>
      <c r="M703" s="390">
        <v>5</v>
      </c>
      <c r="N703" s="390"/>
      <c r="O703" s="390">
        <v>5</v>
      </c>
      <c r="P703" s="390"/>
      <c r="Q703" s="390"/>
      <c r="R703" s="390"/>
      <c r="S703" s="381">
        <v>5</v>
      </c>
      <c r="T703" s="381">
        <v>5</v>
      </c>
      <c r="U703" s="381"/>
      <c r="V703" s="381"/>
      <c r="W703" s="381"/>
      <c r="X703" s="381"/>
      <c r="Y703" s="381"/>
      <c r="Z703" s="381"/>
      <c r="AA703" s="381"/>
      <c r="AB703" s="439"/>
      <c r="AL703" s="26"/>
      <c r="AM703" s="26"/>
      <c r="AN703" s="26"/>
      <c r="AO703" s="26"/>
      <c r="AP703" s="26"/>
      <c r="AQ703" s="26"/>
    </row>
    <row r="704" spans="1:43" ht="18" customHeight="1">
      <c r="A704" s="514" t="s">
        <v>17839</v>
      </c>
      <c r="B704" s="578"/>
      <c r="C704" s="414" t="s">
        <v>18184</v>
      </c>
      <c r="D704" s="353" t="str">
        <f>+IFERROR(INDEX('Mã KH'!$C$2:$C$4988,MATCH('Vin Hà nội  tháng 02'!$C704,'Mã KH'!$A$2:$A$4988,0)),"")</f>
        <v>Số 230 ngõ Văn Chương, phố Khâm Thiên, phường Văn Chương, quận Đống Đa, Hà Nội</v>
      </c>
      <c r="E704" s="439" t="s">
        <v>17279</v>
      </c>
      <c r="F704" s="390"/>
      <c r="G704" s="390"/>
      <c r="H704" s="390"/>
      <c r="I704" s="390"/>
      <c r="J704" s="390"/>
      <c r="K704" s="390"/>
      <c r="L704" s="390"/>
      <c r="M704" s="390">
        <v>5</v>
      </c>
      <c r="N704" s="390"/>
      <c r="O704" s="390">
        <v>5</v>
      </c>
      <c r="P704" s="390"/>
      <c r="Q704" s="390">
        <v>2</v>
      </c>
      <c r="R704" s="390"/>
      <c r="S704" s="381"/>
      <c r="T704" s="381"/>
      <c r="U704" s="381"/>
      <c r="V704" s="381"/>
      <c r="W704" s="381"/>
      <c r="X704" s="381"/>
      <c r="Y704" s="381">
        <v>5</v>
      </c>
      <c r="Z704" s="381"/>
      <c r="AA704" s="381"/>
      <c r="AB704" s="439"/>
      <c r="AL704" s="26"/>
      <c r="AM704" s="26"/>
      <c r="AN704" s="26"/>
      <c r="AO704" s="26"/>
      <c r="AP704" s="26"/>
      <c r="AQ704" s="26"/>
    </row>
    <row r="705" spans="1:43" ht="18" customHeight="1">
      <c r="A705" s="514" t="s">
        <v>17839</v>
      </c>
      <c r="B705" s="578"/>
      <c r="C705" s="414" t="s">
        <v>18185</v>
      </c>
      <c r="D705" s="353" t="str">
        <f>+IFERROR(INDEX('Mã KH'!$C$2:$C$4988,MATCH('Vin Hà nội  tháng 02'!$C705,'Mã KH'!$A$2:$A$4988,0)),"")</f>
        <v>F209-F209 FWMP Hào Nam -40 Hào Nam, Phường Ô Chợ Dừa, Quận Đống Đa, TP. Hà Nội</v>
      </c>
      <c r="E705" s="439">
        <v>4168467502</v>
      </c>
      <c r="F705" s="390"/>
      <c r="G705" s="390"/>
      <c r="H705" s="390"/>
      <c r="I705" s="390"/>
      <c r="J705" s="390"/>
      <c r="K705" s="390"/>
      <c r="L705" s="390"/>
      <c r="M705" s="390"/>
      <c r="N705" s="390"/>
      <c r="O705" s="390">
        <v>5</v>
      </c>
      <c r="P705" s="390"/>
      <c r="Q705" s="390">
        <v>2</v>
      </c>
      <c r="R705" s="390"/>
      <c r="S705" s="381">
        <v>5</v>
      </c>
      <c r="T705" s="381"/>
      <c r="U705" s="381">
        <v>5</v>
      </c>
      <c r="V705" s="381"/>
      <c r="W705" s="381"/>
      <c r="X705" s="381"/>
      <c r="Y705" s="381">
        <v>5</v>
      </c>
      <c r="Z705" s="381"/>
      <c r="AA705" s="381"/>
      <c r="AB705" s="439"/>
      <c r="AL705" s="26"/>
      <c r="AM705" s="26"/>
      <c r="AN705" s="26"/>
      <c r="AO705" s="26"/>
      <c r="AP705" s="26"/>
      <c r="AQ705" s="26"/>
    </row>
    <row r="706" spans="1:43" ht="18" customHeight="1">
      <c r="A706" s="514" t="s">
        <v>17839</v>
      </c>
      <c r="B706" s="578"/>
      <c r="C706" s="414" t="s">
        <v>18186</v>
      </c>
      <c r="D706" s="353" t="str">
        <f>+IFERROR(INDEX('Mã KH'!$C$2:$C$4988,MATCH('Vin Hà nội  tháng 02'!$C706,'Mã KH'!$A$2:$A$4988,0)),"")</f>
        <v>83 An Trạch, phường Quốc Tử Giám, Quận Đống Đa, Hà Nội</v>
      </c>
      <c r="E706" s="439">
        <v>4168460844</v>
      </c>
      <c r="F706" s="390"/>
      <c r="G706" s="390"/>
      <c r="H706" s="390"/>
      <c r="I706" s="390"/>
      <c r="J706" s="390"/>
      <c r="K706" s="390"/>
      <c r="L706" s="390"/>
      <c r="M706" s="390">
        <v>5</v>
      </c>
      <c r="N706" s="390"/>
      <c r="O706" s="390">
        <v>5</v>
      </c>
      <c r="P706" s="390"/>
      <c r="Q706" s="390">
        <v>2</v>
      </c>
      <c r="R706" s="390"/>
      <c r="S706" s="381"/>
      <c r="T706" s="381">
        <v>5</v>
      </c>
      <c r="U706" s="381"/>
      <c r="V706" s="381"/>
      <c r="W706" s="381"/>
      <c r="X706" s="381"/>
      <c r="Y706" s="381"/>
      <c r="Z706" s="381"/>
      <c r="AA706" s="381"/>
      <c r="AB706" s="439"/>
      <c r="AL706" s="26"/>
      <c r="AM706" s="26"/>
      <c r="AN706" s="26"/>
      <c r="AO706" s="26"/>
      <c r="AP706" s="26"/>
      <c r="AQ706" s="26"/>
    </row>
    <row r="707" spans="1:43" ht="18" customHeight="1">
      <c r="A707" s="514" t="s">
        <v>17839</v>
      </c>
      <c r="B707" s="672" t="s">
        <v>17843</v>
      </c>
      <c r="C707" s="414" t="s">
        <v>18187</v>
      </c>
      <c r="D707" s="353" t="str">
        <f>+IFERROR(INDEX('Mã KH'!$C$2:$C$4988,MATCH('Vin Hà nội  tháng 02'!$C707,'Mã KH'!$A$2:$A$4988,0)),"")</f>
        <v>Số 31, ngõ 310 đường Nghi Tàm, phường Yên Phụ, quận Tây Hồ, Hà Nội</v>
      </c>
      <c r="E707" s="439">
        <v>4168325846</v>
      </c>
      <c r="F707" s="390"/>
      <c r="G707" s="390"/>
      <c r="H707" s="390"/>
      <c r="I707" s="390"/>
      <c r="J707" s="390"/>
      <c r="K707" s="390"/>
      <c r="L707" s="390"/>
      <c r="M707" s="390">
        <v>6</v>
      </c>
      <c r="N707" s="390"/>
      <c r="O707" s="390">
        <v>15</v>
      </c>
      <c r="P707" s="390"/>
      <c r="Q707" s="390">
        <v>2</v>
      </c>
      <c r="R707" s="390"/>
      <c r="S707" s="381">
        <v>1</v>
      </c>
      <c r="T707" s="381">
        <v>1</v>
      </c>
      <c r="U707" s="381"/>
      <c r="V707" s="381"/>
      <c r="W707" s="381"/>
      <c r="X707" s="381"/>
      <c r="Y707" s="381"/>
      <c r="Z707" s="381"/>
      <c r="AA707" s="381"/>
      <c r="AB707" s="439"/>
      <c r="AL707" s="26"/>
      <c r="AM707" s="26"/>
      <c r="AN707" s="26"/>
      <c r="AO707" s="26"/>
      <c r="AP707" s="26"/>
      <c r="AQ707" s="26"/>
    </row>
    <row r="708" spans="1:43" ht="18" customHeight="1">
      <c r="A708" s="514" t="s">
        <v>17839</v>
      </c>
      <c r="B708" s="578"/>
      <c r="C708" s="414" t="s">
        <v>18188</v>
      </c>
      <c r="D708" s="353" t="str">
        <f>+IFERROR(INDEX('Mã KH'!$C$2:$C$4988,MATCH('Vin Hà nội  tháng 02'!$C708,'Mã KH'!$A$2:$A$4988,0)),"")</f>
        <v>Số 98 Xuân Diệu, Tổ 30, Cụm 4, Phường Tứ Liên, Quận Tây Hồ, HN</v>
      </c>
      <c r="E708" s="439" t="s">
        <v>17279</v>
      </c>
      <c r="F708" s="390"/>
      <c r="G708" s="390"/>
      <c r="H708" s="390"/>
      <c r="I708" s="390"/>
      <c r="J708" s="390"/>
      <c r="K708" s="390"/>
      <c r="L708" s="390"/>
      <c r="M708" s="390">
        <v>5</v>
      </c>
      <c r="N708" s="390"/>
      <c r="O708" s="390">
        <v>5</v>
      </c>
      <c r="P708" s="390"/>
      <c r="Q708" s="390">
        <v>2</v>
      </c>
      <c r="R708" s="390"/>
      <c r="S708" s="381">
        <v>5</v>
      </c>
      <c r="T708" s="381">
        <v>5</v>
      </c>
      <c r="U708" s="381"/>
      <c r="V708" s="381"/>
      <c r="W708" s="381"/>
      <c r="X708" s="381"/>
      <c r="Y708" s="381">
        <v>5</v>
      </c>
      <c r="Z708" s="381"/>
      <c r="AA708" s="381"/>
      <c r="AB708" s="439"/>
      <c r="AL708" s="26"/>
      <c r="AM708" s="26"/>
      <c r="AN708" s="26"/>
      <c r="AO708" s="26"/>
      <c r="AP708" s="26"/>
      <c r="AQ708" s="26"/>
    </row>
    <row r="709" spans="1:43" ht="18" customHeight="1">
      <c r="A709" s="514" t="s">
        <v>17839</v>
      </c>
      <c r="B709" s="578"/>
      <c r="C709" s="414" t="s">
        <v>18189</v>
      </c>
      <c r="D709" s="353" t="str">
        <f>+IFERROR(INDEX('Mã KH'!$C$2:$C$4988,MATCH('Vin Hà nội  tháng 02'!$C709,'Mã KH'!$A$2:$A$4988,0)),"")</f>
        <v>Số 688 đường Lạc Long Quân, Tổ 13 cụm 2 phường Nhật Tân, quận Tây Hồ, HN</v>
      </c>
      <c r="E709" s="439" t="s">
        <v>17279</v>
      </c>
      <c r="F709" s="390"/>
      <c r="G709" s="390"/>
      <c r="H709" s="390"/>
      <c r="I709" s="390"/>
      <c r="J709" s="390"/>
      <c r="K709" s="390"/>
      <c r="L709" s="390"/>
      <c r="M709" s="390">
        <v>10</v>
      </c>
      <c r="N709" s="390"/>
      <c r="O709" s="390">
        <v>10</v>
      </c>
      <c r="P709" s="390"/>
      <c r="Q709" s="390">
        <v>2</v>
      </c>
      <c r="R709" s="390"/>
      <c r="S709" s="381">
        <v>10</v>
      </c>
      <c r="T709" s="381"/>
      <c r="U709" s="381"/>
      <c r="V709" s="381"/>
      <c r="W709" s="381"/>
      <c r="X709" s="381"/>
      <c r="Y709" s="381">
        <v>5</v>
      </c>
      <c r="Z709" s="381"/>
      <c r="AA709" s="381"/>
      <c r="AB709" s="439"/>
      <c r="AL709" s="26"/>
      <c r="AM709" s="26"/>
      <c r="AN709" s="26"/>
      <c r="AO709" s="26"/>
      <c r="AP709" s="26"/>
      <c r="AQ709" s="26"/>
    </row>
    <row r="710" spans="1:43" ht="18" customHeight="1">
      <c r="A710" s="514" t="s">
        <v>17839</v>
      </c>
      <c r="B710" s="578"/>
      <c r="C710" s="414" t="s">
        <v>18190</v>
      </c>
      <c r="D710" s="353" t="str">
        <f>+IFERROR(INDEX('Mã KH'!$C$2:$C$4988,MATCH('Vin Hà nội  tháng 02'!$C710,'Mã KH'!$A$2:$A$4988,0)),"")</f>
        <v>Kiot TM02 - Tầng 1, 
số 50 ngõ 28 đường Xuân La, Phường Xuân La, Quận Tây Hồ, Hà Nội</v>
      </c>
      <c r="E710" s="439" t="s">
        <v>17279</v>
      </c>
      <c r="F710" s="390"/>
      <c r="G710" s="390"/>
      <c r="H710" s="390"/>
      <c r="I710" s="390"/>
      <c r="J710" s="390"/>
      <c r="K710" s="390"/>
      <c r="L710" s="390"/>
      <c r="M710" s="390"/>
      <c r="N710" s="390"/>
      <c r="O710" s="390">
        <v>10</v>
      </c>
      <c r="P710" s="390"/>
      <c r="Q710" s="390"/>
      <c r="R710" s="390"/>
      <c r="S710" s="381"/>
      <c r="T710" s="381"/>
      <c r="U710" s="381"/>
      <c r="V710" s="381"/>
      <c r="W710" s="381"/>
      <c r="X710" s="381"/>
      <c r="Y710" s="381"/>
      <c r="Z710" s="381"/>
      <c r="AA710" s="381"/>
      <c r="AB710" s="439"/>
      <c r="AL710" s="26"/>
      <c r="AM710" s="26"/>
      <c r="AN710" s="26"/>
      <c r="AO710" s="26"/>
      <c r="AP710" s="26"/>
      <c r="AQ710" s="26"/>
    </row>
    <row r="711" spans="1:43" ht="18" customHeight="1">
      <c r="A711" s="514" t="s">
        <v>17839</v>
      </c>
      <c r="B711" s="672" t="s">
        <v>17448</v>
      </c>
      <c r="C711" s="414" t="s">
        <v>18191</v>
      </c>
      <c r="D711" s="353" t="str">
        <f>+IFERROR(INDEX('Mã KH'!$C$2:$C$4988,MATCH('Vin Hà nội  tháng 02'!$C711,'Mã KH'!$A$2:$A$4988,0)),"")</f>
        <v>Số 2 nhà B20 đường Nghĩa Tân, phường Nghĩa Tân, quận Cầu Giấy Hà Nội (Số 2 Đường Nghĩa Tân)</v>
      </c>
      <c r="E711" s="439">
        <v>4168584473</v>
      </c>
      <c r="F711" s="390"/>
      <c r="G711" s="390"/>
      <c r="H711" s="390"/>
      <c r="I711" s="390"/>
      <c r="J711" s="390"/>
      <c r="K711" s="390"/>
      <c r="L711" s="390"/>
      <c r="M711" s="390">
        <v>2</v>
      </c>
      <c r="N711" s="390"/>
      <c r="O711" s="390">
        <v>4</v>
      </c>
      <c r="P711" s="390"/>
      <c r="Q711" s="390"/>
      <c r="R711" s="390"/>
      <c r="S711" s="381">
        <v>2</v>
      </c>
      <c r="T711" s="381"/>
      <c r="U711" s="381"/>
      <c r="V711" s="381"/>
      <c r="W711" s="381"/>
      <c r="X711" s="381"/>
      <c r="Y711" s="381">
        <v>3</v>
      </c>
      <c r="Z711" s="381"/>
      <c r="AA711" s="381"/>
      <c r="AB711" s="439"/>
      <c r="AL711" s="26"/>
      <c r="AM711" s="26"/>
      <c r="AN711" s="26"/>
      <c r="AO711" s="26"/>
      <c r="AP711" s="26"/>
      <c r="AQ711" s="26"/>
    </row>
    <row r="712" spans="1:43" ht="18" customHeight="1">
      <c r="A712" s="514" t="s">
        <v>17839</v>
      </c>
      <c r="B712" s="578"/>
      <c r="C712" s="414" t="s">
        <v>18192</v>
      </c>
      <c r="D712" s="353" t="str">
        <f>+IFERROR(INDEX('Mã KH'!$C$2:$C$4988,MATCH('Vin Hà nội  tháng 02'!$C712,'Mã KH'!$A$2:$A$4988,0)),"")</f>
        <v>Số 10 ngõ 118 Nguyễn Khánh Toàn, P. Quan Hoa, Q.Cầu Giấy, Hà Nội</v>
      </c>
      <c r="E712" s="439">
        <v>4168623729</v>
      </c>
      <c r="F712" s="390"/>
      <c r="G712" s="390"/>
      <c r="H712" s="390"/>
      <c r="I712" s="390"/>
      <c r="J712" s="390"/>
      <c r="K712" s="390"/>
      <c r="L712" s="390"/>
      <c r="M712" s="390"/>
      <c r="N712" s="390"/>
      <c r="O712" s="390">
        <v>10</v>
      </c>
      <c r="P712" s="390"/>
      <c r="Q712" s="390"/>
      <c r="R712" s="390"/>
      <c r="S712" s="381">
        <v>5</v>
      </c>
      <c r="T712" s="381"/>
      <c r="U712" s="381"/>
      <c r="V712" s="381"/>
      <c r="W712" s="381"/>
      <c r="X712" s="381"/>
      <c r="Y712" s="381"/>
      <c r="Z712" s="381"/>
      <c r="AA712" s="381"/>
      <c r="AB712" s="439"/>
      <c r="AL712" s="26"/>
      <c r="AM712" s="26"/>
      <c r="AN712" s="26"/>
      <c r="AO712" s="26"/>
      <c r="AP712" s="26"/>
      <c r="AQ712" s="26"/>
    </row>
    <row r="713" spans="1:43" ht="18" customHeight="1">
      <c r="A713" s="514" t="s">
        <v>17839</v>
      </c>
      <c r="B713" s="578"/>
      <c r="C713" s="414" t="s">
        <v>18193</v>
      </c>
      <c r="D713" s="353" t="str">
        <f>+IFERROR(INDEX('Mã KH'!$C$2:$C$4988,MATCH('Vin Hà nội  tháng 02'!$C713,'Mã KH'!$A$2:$A$4988,0)),"")</f>
        <v>Số 35 ngõ 381 Nguyễn Khang, Tổ 17, P. Yên Hòa, Q. Cầu Giấy, HN</v>
      </c>
      <c r="E713" s="439">
        <v>4168590200</v>
      </c>
      <c r="F713" s="390"/>
      <c r="G713" s="390"/>
      <c r="H713" s="390"/>
      <c r="I713" s="390"/>
      <c r="J713" s="390"/>
      <c r="K713" s="390"/>
      <c r="L713" s="390"/>
      <c r="M713" s="390">
        <v>5</v>
      </c>
      <c r="N713" s="390"/>
      <c r="O713" s="390">
        <v>5</v>
      </c>
      <c r="P713" s="390"/>
      <c r="Q713" s="390"/>
      <c r="R713" s="390"/>
      <c r="S713" s="381">
        <v>5</v>
      </c>
      <c r="T713" s="381"/>
      <c r="U713" s="381"/>
      <c r="V713" s="381"/>
      <c r="W713" s="381"/>
      <c r="X713" s="381"/>
      <c r="Y713" s="381"/>
      <c r="Z713" s="381"/>
      <c r="AA713" s="381"/>
      <c r="AB713" s="439"/>
      <c r="AL713" s="26"/>
      <c r="AM713" s="26"/>
      <c r="AN713" s="26"/>
      <c r="AO713" s="26"/>
      <c r="AP713" s="26"/>
      <c r="AQ713" s="26"/>
    </row>
    <row r="714" spans="1:43" ht="18" customHeight="1">
      <c r="A714" s="514" t="s">
        <v>17839</v>
      </c>
      <c r="B714" s="578"/>
      <c r="C714" s="414" t="s">
        <v>18194</v>
      </c>
      <c r="D714" s="353" t="str">
        <f>+IFERROR(INDEX('Mã KH'!$C$2:$C$4988,MATCH('Vin Hà nội  tháng 02'!$C714,'Mã KH'!$A$2:$A$4988,0)),"")</f>
        <v>Tháp G, 
Khu đô thị Đông Nam đường Trần Duy Hưng, phường Trung Hòa, quận Cầu Giấy, HN</v>
      </c>
      <c r="E714" s="439" t="s">
        <v>17279</v>
      </c>
      <c r="F714" s="390"/>
      <c r="G714" s="390"/>
      <c r="H714" s="390"/>
      <c r="I714" s="390"/>
      <c r="J714" s="390"/>
      <c r="K714" s="390"/>
      <c r="L714" s="390"/>
      <c r="M714" s="390">
        <v>6</v>
      </c>
      <c r="N714" s="390"/>
      <c r="O714" s="390"/>
      <c r="P714" s="390"/>
      <c r="Q714" s="390"/>
      <c r="R714" s="390"/>
      <c r="S714" s="381">
        <v>5</v>
      </c>
      <c r="T714" s="381"/>
      <c r="U714" s="381"/>
      <c r="V714" s="381"/>
      <c r="W714" s="381"/>
      <c r="X714" s="381"/>
      <c r="Y714" s="381"/>
      <c r="Z714" s="381"/>
      <c r="AA714" s="381"/>
      <c r="AB714" s="439"/>
      <c r="AL714" s="26"/>
      <c r="AM714" s="26"/>
      <c r="AN714" s="26"/>
      <c r="AO714" s="26"/>
      <c r="AP714" s="26"/>
      <c r="AQ714" s="26"/>
    </row>
    <row r="715" spans="1:43" ht="18" customHeight="1">
      <c r="A715" s="514" t="s">
        <v>17839</v>
      </c>
      <c r="B715" s="578"/>
      <c r="C715" s="414" t="s">
        <v>17453</v>
      </c>
      <c r="D715" s="353" t="str">
        <f>+IFERROR(INDEX('Mã KH'!$C$2:$C$4988,MATCH('Vin Hà nội  tháng 02'!$C715,'Mã KH'!$A$2:$A$4988,0)),"")</f>
        <v>Tầng 1, Eurowindow Multicomplex, 27 Trần Duy Hưng, P. Trung Hòa, Q.Cầu Giấy, HN</v>
      </c>
      <c r="E715" s="439" t="s">
        <v>17279</v>
      </c>
      <c r="F715" s="390"/>
      <c r="G715" s="390"/>
      <c r="H715" s="390"/>
      <c r="I715" s="390"/>
      <c r="J715" s="390"/>
      <c r="K715" s="390"/>
      <c r="L715" s="390"/>
      <c r="M715" s="390"/>
      <c r="N715" s="390"/>
      <c r="O715" s="390">
        <v>10</v>
      </c>
      <c r="P715" s="390"/>
      <c r="Q715" s="390"/>
      <c r="R715" s="390"/>
      <c r="S715" s="381"/>
      <c r="T715" s="381"/>
      <c r="U715" s="381"/>
      <c r="V715" s="381"/>
      <c r="W715" s="381"/>
      <c r="X715" s="381"/>
      <c r="Y715" s="381"/>
      <c r="Z715" s="381"/>
      <c r="AA715" s="381"/>
      <c r="AB715" s="439"/>
      <c r="AL715" s="26"/>
      <c r="AM715" s="26"/>
      <c r="AN715" s="26"/>
      <c r="AO715" s="26"/>
      <c r="AP715" s="26"/>
      <c r="AQ715" s="26"/>
    </row>
    <row r="716" spans="1:43" ht="18" customHeight="1">
      <c r="A716" s="514" t="s">
        <v>17839</v>
      </c>
      <c r="B716" s="672" t="s">
        <v>17320</v>
      </c>
      <c r="C716" s="414" t="s">
        <v>8762</v>
      </c>
      <c r="D716" s="353" t="str">
        <f>+IFERROR(INDEX('Mã KH'!$C$2:$C$4988,MATCH('Vin Hà nội  tháng 02'!$C716,'Mã KH'!$A$2:$A$4988,0)),"")</f>
        <v>SH43, tầng 1, tòa K2, CT2, Khu Hi Brand, KĐTM Văn Phú (the K-Park), phường Phú La, quận Hà Đông, HN</v>
      </c>
      <c r="E716" s="439">
        <v>4168560125</v>
      </c>
      <c r="F716" s="390"/>
      <c r="G716" s="390"/>
      <c r="H716" s="390"/>
      <c r="I716" s="390"/>
      <c r="J716" s="390"/>
      <c r="K716" s="390"/>
      <c r="L716" s="390"/>
      <c r="M716" s="390">
        <v>5</v>
      </c>
      <c r="N716" s="390"/>
      <c r="O716" s="390">
        <v>10</v>
      </c>
      <c r="P716" s="390"/>
      <c r="Q716" s="390"/>
      <c r="R716" s="390"/>
      <c r="S716" s="381"/>
      <c r="T716" s="381"/>
      <c r="U716" s="381"/>
      <c r="V716" s="381"/>
      <c r="W716" s="381"/>
      <c r="X716" s="381"/>
      <c r="Y716" s="381"/>
      <c r="Z716" s="381"/>
      <c r="AA716" s="381"/>
      <c r="AB716" s="439"/>
      <c r="AL716" s="26"/>
      <c r="AM716" s="26"/>
      <c r="AN716" s="26"/>
      <c r="AO716" s="26"/>
      <c r="AP716" s="26"/>
      <c r="AQ716" s="26"/>
    </row>
    <row r="717" spans="1:43" ht="18" customHeight="1">
      <c r="A717" s="514" t="s">
        <v>17839</v>
      </c>
      <c r="B717" s="647" t="s">
        <v>17382</v>
      </c>
      <c r="C717" s="414" t="s">
        <v>18195</v>
      </c>
      <c r="D717" s="353" t="str">
        <f>+IFERROR(INDEX('Mã KH'!$C$2:$C$4988,MATCH('Vin Hà nội  tháng 02'!$C717,'Mã KH'!$A$2:$A$4988,0)),"")</f>
        <v>Số 8 Ngõ 140 Giảng Võ, phường Giảng Võ, quận Ba Đình, Hà Nội</v>
      </c>
      <c r="E717" s="439">
        <v>4168527240</v>
      </c>
      <c r="F717" s="390"/>
      <c r="G717" s="390"/>
      <c r="H717" s="390"/>
      <c r="I717" s="390"/>
      <c r="J717" s="390"/>
      <c r="K717" s="390"/>
      <c r="L717" s="390"/>
      <c r="M717" s="390">
        <v>5</v>
      </c>
      <c r="N717" s="390"/>
      <c r="O717" s="390"/>
      <c r="P717" s="390"/>
      <c r="Q717" s="390">
        <v>2</v>
      </c>
      <c r="R717" s="390"/>
      <c r="S717" s="390"/>
      <c r="T717" s="390"/>
      <c r="U717" s="390"/>
      <c r="V717" s="390"/>
      <c r="W717" s="390"/>
      <c r="X717" s="390"/>
      <c r="Y717" s="390"/>
      <c r="Z717" s="381"/>
      <c r="AA717" s="381"/>
      <c r="AB717" s="653" t="s">
        <v>18275</v>
      </c>
      <c r="AL717" s="26"/>
      <c r="AM717" s="26"/>
      <c r="AN717" s="26"/>
      <c r="AO717" s="26"/>
      <c r="AP717" s="26"/>
      <c r="AQ717" s="26"/>
    </row>
    <row r="718" spans="1:43" ht="18" customHeight="1">
      <c r="A718" s="514" t="s">
        <v>17839</v>
      </c>
      <c r="B718" s="578"/>
      <c r="C718" s="414" t="s">
        <v>18196</v>
      </c>
      <c r="D718" s="353" t="str">
        <f>+IFERROR(INDEX('Mã KH'!$C$2:$C$4988,MATCH('Vin Hà nội  tháng 02'!$C718,'Mã KH'!$A$2:$A$4988,0)),"")</f>
        <v>Số 70B Đội cấn , phường , quận Ba Đình, Hà Nội</v>
      </c>
      <c r="E718" s="439">
        <v>4168527237</v>
      </c>
      <c r="F718" s="390"/>
      <c r="G718" s="390"/>
      <c r="H718" s="390"/>
      <c r="I718" s="390"/>
      <c r="J718" s="390"/>
      <c r="K718" s="390"/>
      <c r="L718" s="390"/>
      <c r="M718" s="390">
        <v>5</v>
      </c>
      <c r="N718" s="390"/>
      <c r="O718" s="390"/>
      <c r="P718" s="390"/>
      <c r="Q718" s="390">
        <v>2</v>
      </c>
      <c r="R718" s="390"/>
      <c r="S718" s="390">
        <v>5</v>
      </c>
      <c r="T718" s="390">
        <v>5</v>
      </c>
      <c r="U718" s="390"/>
      <c r="V718" s="390"/>
      <c r="W718" s="390"/>
      <c r="X718" s="390"/>
      <c r="Y718" s="390">
        <v>7</v>
      </c>
      <c r="Z718" s="381"/>
      <c r="AA718" s="381"/>
      <c r="AB718" s="439"/>
      <c r="AL718" s="26"/>
      <c r="AM718" s="26"/>
      <c r="AN718" s="26"/>
      <c r="AO718" s="26"/>
      <c r="AP718" s="26"/>
      <c r="AQ718" s="26"/>
    </row>
    <row r="719" spans="1:43" ht="18" customHeight="1">
      <c r="A719" s="514" t="s">
        <v>17839</v>
      </c>
      <c r="B719" s="647" t="s">
        <v>17639</v>
      </c>
      <c r="C719" s="414" t="s">
        <v>18197</v>
      </c>
      <c r="D719" s="353" t="str">
        <f>+IFERROR(INDEX('Mã KH'!$C$2:$C$4988,MATCH('Vin Hà nội  tháng 02'!$C719,'Mã KH'!$A$2:$A$4988,0)),"")</f>
        <v>Số 29 Đường Thành, Phường Cửa Đông, Quận Hoàn Kiếm, HN</v>
      </c>
      <c r="E719" s="439">
        <v>4168527825</v>
      </c>
      <c r="F719" s="390"/>
      <c r="G719" s="390"/>
      <c r="H719" s="390"/>
      <c r="I719" s="390"/>
      <c r="J719" s="390"/>
      <c r="K719" s="390"/>
      <c r="L719" s="390"/>
      <c r="M719" s="390">
        <v>5</v>
      </c>
      <c r="N719" s="390"/>
      <c r="O719" s="390"/>
      <c r="P719" s="390"/>
      <c r="Q719" s="390"/>
      <c r="R719" s="390"/>
      <c r="S719" s="390">
        <v>5</v>
      </c>
      <c r="T719" s="390"/>
      <c r="U719" s="390"/>
      <c r="V719" s="390"/>
      <c r="W719" s="390"/>
      <c r="X719" s="390"/>
      <c r="Y719" s="390"/>
      <c r="Z719" s="381"/>
      <c r="AA719" s="381"/>
      <c r="AB719" s="439"/>
      <c r="AL719" s="26"/>
      <c r="AM719" s="26"/>
      <c r="AN719" s="26"/>
      <c r="AO719" s="26"/>
      <c r="AP719" s="26"/>
      <c r="AQ719" s="26"/>
    </row>
    <row r="720" spans="1:43" ht="18" customHeight="1">
      <c r="A720" s="514" t="s">
        <v>17839</v>
      </c>
      <c r="B720" s="578"/>
      <c r="C720" s="414" t="s">
        <v>18198</v>
      </c>
      <c r="D720" s="353" t="str">
        <f>+IFERROR(INDEX('Mã KH'!$C$2:$C$4988,MATCH('Vin Hà nội  tháng 02'!$C720,'Mã KH'!$A$2:$A$4988,0)),"")</f>
        <v>Số 36C Lý Nam Đế, Phường Cửa Đông, Quận Hoàn Kiếm, HN</v>
      </c>
      <c r="E720" s="439">
        <v>4168524701</v>
      </c>
      <c r="F720" s="390"/>
      <c r="G720" s="390"/>
      <c r="H720" s="390"/>
      <c r="I720" s="390"/>
      <c r="J720" s="390"/>
      <c r="K720" s="390"/>
      <c r="L720" s="390"/>
      <c r="M720" s="390">
        <v>5</v>
      </c>
      <c r="N720" s="390"/>
      <c r="O720" s="390">
        <v>6</v>
      </c>
      <c r="P720" s="390"/>
      <c r="Q720" s="390"/>
      <c r="R720" s="390"/>
      <c r="S720" s="390">
        <v>6</v>
      </c>
      <c r="T720" s="390"/>
      <c r="U720" s="390"/>
      <c r="V720" s="390"/>
      <c r="W720" s="390"/>
      <c r="X720" s="390"/>
      <c r="Y720" s="390"/>
      <c r="Z720" s="381"/>
      <c r="AA720" s="381"/>
      <c r="AB720" s="439"/>
      <c r="AL720" s="26"/>
      <c r="AM720" s="26"/>
      <c r="AN720" s="26"/>
      <c r="AO720" s="26"/>
      <c r="AP720" s="26"/>
      <c r="AQ720" s="26"/>
    </row>
    <row r="721" spans="1:43" ht="18" customHeight="1">
      <c r="A721" s="514" t="s">
        <v>17839</v>
      </c>
      <c r="B721" s="578"/>
      <c r="C721" s="414" t="s">
        <v>18199</v>
      </c>
      <c r="D721" s="353" t="str">
        <f>+IFERROR(INDEX('Mã KH'!$C$2:$C$4988,MATCH('Vin Hà nội  tháng 02'!$C721,'Mã KH'!$A$2:$A$4988,0)),"")</f>
        <v>Số 4A đường Hàng Chiếu, phường Đồng Xuân, quận Hoàn Kiếm, Hà Nội</v>
      </c>
      <c r="E721" s="439">
        <v>4168527096</v>
      </c>
      <c r="F721" s="390"/>
      <c r="G721" s="390"/>
      <c r="H721" s="390"/>
      <c r="I721" s="390"/>
      <c r="J721" s="390"/>
      <c r="K721" s="390"/>
      <c r="L721" s="390"/>
      <c r="M721" s="390">
        <v>5</v>
      </c>
      <c r="N721" s="390"/>
      <c r="O721" s="390">
        <v>5</v>
      </c>
      <c r="P721" s="390"/>
      <c r="Q721" s="390"/>
      <c r="R721" s="390"/>
      <c r="S721" s="390"/>
      <c r="T721" s="390">
        <v>5</v>
      </c>
      <c r="U721" s="390"/>
      <c r="V721" s="390"/>
      <c r="W721" s="390"/>
      <c r="X721" s="390"/>
      <c r="Y721" s="390"/>
      <c r="Z721" s="381"/>
      <c r="AA721" s="381"/>
      <c r="AB721" s="439"/>
      <c r="AL721" s="26"/>
      <c r="AM721" s="26"/>
      <c r="AN721" s="26"/>
      <c r="AO721" s="26"/>
      <c r="AP721" s="26"/>
      <c r="AQ721" s="26"/>
    </row>
    <row r="722" spans="1:43" ht="18" customHeight="1">
      <c r="A722" s="514" t="s">
        <v>17839</v>
      </c>
      <c r="B722" s="578"/>
      <c r="C722" s="414" t="s">
        <v>9710</v>
      </c>
      <c r="D722" s="353" t="str">
        <f>+IFERROR(INDEX('Mã KH'!$C$2:$C$4988,MATCH('Vin Hà nội  tháng 02'!$C722,'Mã KH'!$A$2:$A$4988,0)),"")</f>
        <v>18 Hàng Than, Phường Nguyễn Trung Trực, Quận Ba Đình, HN</v>
      </c>
      <c r="E722" s="439">
        <v>4168527830</v>
      </c>
      <c r="F722" s="390"/>
      <c r="G722" s="390"/>
      <c r="H722" s="390"/>
      <c r="I722" s="390"/>
      <c r="J722" s="390"/>
      <c r="K722" s="390"/>
      <c r="L722" s="390"/>
      <c r="M722" s="390"/>
      <c r="N722" s="390"/>
      <c r="O722" s="390">
        <v>5</v>
      </c>
      <c r="P722" s="390"/>
      <c r="Q722" s="390">
        <v>2</v>
      </c>
      <c r="R722" s="390"/>
      <c r="S722" s="390"/>
      <c r="T722" s="390">
        <v>5</v>
      </c>
      <c r="U722" s="390"/>
      <c r="V722" s="390"/>
      <c r="W722" s="390"/>
      <c r="X722" s="390"/>
      <c r="Y722" s="390"/>
      <c r="Z722" s="381"/>
      <c r="AA722" s="381"/>
      <c r="AB722" s="439"/>
      <c r="AL722" s="26"/>
      <c r="AM722" s="26"/>
      <c r="AN722" s="26"/>
      <c r="AO722" s="26"/>
      <c r="AP722" s="26"/>
      <c r="AQ722" s="26"/>
    </row>
    <row r="723" spans="1:43" ht="18" customHeight="1">
      <c r="A723" s="514" t="s">
        <v>17839</v>
      </c>
      <c r="B723" s="578"/>
      <c r="C723" s="414" t="s">
        <v>18200</v>
      </c>
      <c r="D723" s="353" t="str">
        <f>+IFERROR(INDEX('Mã KH'!$C$2:$C$4988,MATCH('Vin Hà nội  tháng 02'!$C723,'Mã KH'!$A$2:$A$4988,0)),"")</f>
        <v>Số 27 phố Phạm Hồng Thái, phường Trúc Bạch, quận Ba Đình, Hà Nội</v>
      </c>
      <c r="E723" s="439">
        <v>4168527306</v>
      </c>
      <c r="F723" s="390"/>
      <c r="G723" s="390"/>
      <c r="H723" s="390"/>
      <c r="I723" s="390"/>
      <c r="J723" s="390"/>
      <c r="K723" s="390"/>
      <c r="L723" s="390"/>
      <c r="M723" s="390">
        <v>5</v>
      </c>
      <c r="N723" s="390"/>
      <c r="O723" s="390">
        <v>5</v>
      </c>
      <c r="P723" s="390"/>
      <c r="Q723" s="390">
        <v>2</v>
      </c>
      <c r="R723" s="390"/>
      <c r="S723" s="390">
        <v>5</v>
      </c>
      <c r="T723" s="390">
        <v>5</v>
      </c>
      <c r="U723" s="390"/>
      <c r="V723" s="390"/>
      <c r="W723" s="390"/>
      <c r="X723" s="390"/>
      <c r="Y723" s="390"/>
      <c r="Z723" s="381"/>
      <c r="AA723" s="381"/>
      <c r="AB723" s="439"/>
      <c r="AL723" s="26"/>
      <c r="AM723" s="26"/>
      <c r="AN723" s="26"/>
      <c r="AO723" s="26"/>
      <c r="AP723" s="26"/>
      <c r="AQ723" s="26"/>
    </row>
    <row r="724" spans="1:43" ht="18" customHeight="1">
      <c r="A724" s="514" t="s">
        <v>17839</v>
      </c>
      <c r="B724" s="578"/>
      <c r="C724" s="414" t="s">
        <v>17711</v>
      </c>
      <c r="D724" s="353" t="str">
        <f>+IFERROR(INDEX('Mã KH'!$C$2:$C$4988,MATCH('Vin Hà nội  tháng 02'!$C724,'Mã KH'!$A$2:$A$4988,0)),"")</f>
        <v>Số 18B Nguyễn Biểu, P. Quán Thánh, Q. Ba Đình, Hà Nội</v>
      </c>
      <c r="E724" s="439" t="s">
        <v>17279</v>
      </c>
      <c r="F724" s="390"/>
      <c r="G724" s="390"/>
      <c r="H724" s="390"/>
      <c r="I724" s="390"/>
      <c r="J724" s="390"/>
      <c r="K724" s="390"/>
      <c r="L724" s="390"/>
      <c r="M724" s="390">
        <v>10</v>
      </c>
      <c r="N724" s="390"/>
      <c r="O724" s="390">
        <v>10</v>
      </c>
      <c r="P724" s="390"/>
      <c r="Q724" s="390">
        <v>2</v>
      </c>
      <c r="R724" s="390"/>
      <c r="S724" s="390">
        <v>10</v>
      </c>
      <c r="T724" s="390">
        <v>10</v>
      </c>
      <c r="U724" s="390">
        <v>5</v>
      </c>
      <c r="V724" s="390"/>
      <c r="W724" s="390"/>
      <c r="X724" s="390"/>
      <c r="Y724" s="390">
        <v>5</v>
      </c>
      <c r="Z724" s="381"/>
      <c r="AA724" s="381"/>
      <c r="AB724" s="439"/>
      <c r="AL724" s="26"/>
      <c r="AM724" s="26"/>
      <c r="AN724" s="26"/>
      <c r="AO724" s="26"/>
      <c r="AP724" s="26"/>
      <c r="AQ724" s="26"/>
    </row>
    <row r="725" spans="1:43" ht="18" customHeight="1">
      <c r="A725" s="514" t="s">
        <v>17839</v>
      </c>
      <c r="B725" s="578"/>
      <c r="C725" s="414" t="s">
        <v>18201</v>
      </c>
      <c r="D725" s="353" t="str">
        <f>+IFERROR(INDEX('Mã KH'!$C$2:$C$4988,MATCH('Vin Hà nội  tháng 02'!$C725,'Mã KH'!$A$2:$A$4988,0)),"")</f>
        <v>Số 31 Tân Ấp, phường Phúc Xá, quận Ba Đình, Hà Nội</v>
      </c>
      <c r="E725" s="439" t="s">
        <v>17279</v>
      </c>
      <c r="F725" s="390"/>
      <c r="G725" s="390"/>
      <c r="H725" s="390"/>
      <c r="I725" s="390"/>
      <c r="J725" s="390"/>
      <c r="K725" s="390"/>
      <c r="L725" s="390"/>
      <c r="M725" s="390">
        <v>5</v>
      </c>
      <c r="N725" s="390"/>
      <c r="O725" s="390">
        <v>5</v>
      </c>
      <c r="P725" s="390"/>
      <c r="Q725" s="390">
        <v>2</v>
      </c>
      <c r="R725" s="390"/>
      <c r="S725" s="390"/>
      <c r="T725" s="390">
        <v>5</v>
      </c>
      <c r="U725" s="390"/>
      <c r="V725" s="390"/>
      <c r="W725" s="390"/>
      <c r="X725" s="390"/>
      <c r="Y725" s="390"/>
      <c r="Z725" s="381"/>
      <c r="AA725" s="381"/>
      <c r="AB725" s="439"/>
      <c r="AL725" s="26"/>
      <c r="AM725" s="26"/>
      <c r="AN725" s="26"/>
      <c r="AO725" s="26"/>
      <c r="AP725" s="26"/>
      <c r="AQ725" s="26"/>
    </row>
    <row r="726" spans="1:43" ht="18" customHeight="1">
      <c r="A726" s="514" t="s">
        <v>17839</v>
      </c>
      <c r="B726" s="578"/>
      <c r="C726" s="414" t="s">
        <v>18202</v>
      </c>
      <c r="D726" s="353" t="str">
        <f>+IFERROR(INDEX('Mã KH'!$C$2:$C$4988,MATCH('Vin Hà nội  tháng 02'!$C726,'Mã KH'!$A$2:$A$4988,0)),"")</f>
        <v>Số 25 phố Phúc Tân, phường Phúc Tân, quận Hoàn Kiếm, HN</v>
      </c>
      <c r="E726" s="439" t="s">
        <v>17279</v>
      </c>
      <c r="F726" s="390"/>
      <c r="G726" s="390"/>
      <c r="H726" s="390"/>
      <c r="I726" s="390"/>
      <c r="J726" s="390"/>
      <c r="K726" s="390"/>
      <c r="L726" s="390"/>
      <c r="M726" s="390">
        <v>10</v>
      </c>
      <c r="N726" s="390"/>
      <c r="O726" s="390"/>
      <c r="P726" s="390"/>
      <c r="Q726" s="390">
        <v>2</v>
      </c>
      <c r="R726" s="390"/>
      <c r="S726" s="390">
        <v>5</v>
      </c>
      <c r="T726" s="390"/>
      <c r="U726" s="390"/>
      <c r="V726" s="390"/>
      <c r="W726" s="390"/>
      <c r="X726" s="390"/>
      <c r="Y726" s="390">
        <v>5</v>
      </c>
      <c r="Z726" s="381"/>
      <c r="AA726" s="381"/>
      <c r="AB726" s="439"/>
      <c r="AL726" s="26"/>
      <c r="AM726" s="26"/>
      <c r="AN726" s="26"/>
      <c r="AO726" s="26"/>
      <c r="AP726" s="26"/>
      <c r="AQ726" s="26"/>
    </row>
    <row r="727" spans="1:43" ht="18" customHeight="1">
      <c r="A727" s="514" t="s">
        <v>17839</v>
      </c>
      <c r="B727" s="578"/>
      <c r="C727" s="414" t="s">
        <v>18202</v>
      </c>
      <c r="D727" s="353" t="str">
        <f>+IFERROR(INDEX('Mã KH'!$C$2:$C$4988,MATCH('Vin Hà nội  tháng 02'!$C727,'Mã KH'!$A$2:$A$4988,0)),"")</f>
        <v>Số 25 phố Phúc Tân, phường Phúc Tân, quận Hoàn Kiếm, HN</v>
      </c>
      <c r="E727" s="439">
        <v>4168527673</v>
      </c>
      <c r="F727" s="390"/>
      <c r="G727" s="390"/>
      <c r="H727" s="390"/>
      <c r="I727" s="390"/>
      <c r="J727" s="390"/>
      <c r="K727" s="390"/>
      <c r="L727" s="390"/>
      <c r="M727" s="390"/>
      <c r="N727" s="390"/>
      <c r="O727" s="390">
        <v>10</v>
      </c>
      <c r="P727" s="390"/>
      <c r="Q727" s="390"/>
      <c r="R727" s="390"/>
      <c r="S727" s="390"/>
      <c r="T727" s="390">
        <v>5</v>
      </c>
      <c r="U727" s="390"/>
      <c r="V727" s="390"/>
      <c r="W727" s="390"/>
      <c r="X727" s="390"/>
      <c r="Y727" s="390"/>
      <c r="Z727" s="381"/>
      <c r="AA727" s="381"/>
      <c r="AB727" s="439"/>
      <c r="AL727" s="26"/>
      <c r="AM727" s="26"/>
      <c r="AN727" s="26"/>
      <c r="AO727" s="26"/>
      <c r="AP727" s="26"/>
      <c r="AQ727" s="26"/>
    </row>
    <row r="728" spans="1:43" ht="18" customHeight="1">
      <c r="A728" s="514" t="s">
        <v>17839</v>
      </c>
      <c r="B728" s="578"/>
      <c r="C728" s="414" t="s">
        <v>17709</v>
      </c>
      <c r="D728" s="353" t="str">
        <f>+IFERROR(INDEX('Mã KH'!$C$2:$C$4988,MATCH('Vin Hà nội  tháng 02'!$C728,'Mã KH'!$A$2:$A$4988,0)),"")</f>
        <v>Số 453 phố Bạch Đằng, phường Chương Dương, quận Hoàn Kiếm, thành phố Hà Nội</v>
      </c>
      <c r="E728" s="439">
        <v>4168527257</v>
      </c>
      <c r="F728" s="390"/>
      <c r="G728" s="390"/>
      <c r="H728" s="390"/>
      <c r="I728" s="390"/>
      <c r="J728" s="390"/>
      <c r="K728" s="390"/>
      <c r="L728" s="390"/>
      <c r="M728" s="390">
        <v>10</v>
      </c>
      <c r="N728" s="390"/>
      <c r="O728" s="390">
        <v>5</v>
      </c>
      <c r="P728" s="390"/>
      <c r="Q728" s="390">
        <v>5</v>
      </c>
      <c r="R728" s="390"/>
      <c r="S728" s="390">
        <v>5</v>
      </c>
      <c r="T728" s="390"/>
      <c r="U728" s="390"/>
      <c r="V728" s="390"/>
      <c r="W728" s="390"/>
      <c r="X728" s="390"/>
      <c r="Y728" s="390">
        <v>7</v>
      </c>
      <c r="Z728" s="381"/>
      <c r="AA728" s="381"/>
      <c r="AB728" s="439"/>
      <c r="AL728" s="26"/>
      <c r="AM728" s="26"/>
      <c r="AN728" s="26"/>
      <c r="AO728" s="26"/>
      <c r="AP728" s="26"/>
      <c r="AQ728" s="26"/>
    </row>
    <row r="729" spans="1:43" ht="18" customHeight="1">
      <c r="A729" s="514" t="s">
        <v>17839</v>
      </c>
      <c r="B729" s="578"/>
      <c r="C729" s="414" t="s">
        <v>17710</v>
      </c>
      <c r="D729" s="353" t="str">
        <f>+IFERROR(INDEX('Mã KH'!$C$2:$C$4988,MATCH('Vin Hà nội  tháng 02'!$C729,'Mã KH'!$A$2:$A$4988,0)),"")</f>
        <v>Số 384 đường Bạch Đằng, phường Chương Dương, quận Hoàn Kiếm, Hà Nội</v>
      </c>
      <c r="E729" s="439" t="s">
        <v>17279</v>
      </c>
      <c r="F729" s="390"/>
      <c r="G729" s="390"/>
      <c r="H729" s="390"/>
      <c r="I729" s="390"/>
      <c r="J729" s="390"/>
      <c r="K729" s="390"/>
      <c r="L729" s="390"/>
      <c r="M729" s="390">
        <v>5</v>
      </c>
      <c r="N729" s="390"/>
      <c r="O729" s="390">
        <v>5</v>
      </c>
      <c r="P729" s="390"/>
      <c r="Q729" s="390">
        <v>2</v>
      </c>
      <c r="R729" s="390"/>
      <c r="S729" s="390">
        <v>5</v>
      </c>
      <c r="T729" s="390"/>
      <c r="U729" s="390"/>
      <c r="V729" s="390"/>
      <c r="W729" s="390"/>
      <c r="X729" s="390"/>
      <c r="Y729" s="390"/>
      <c r="Z729" s="381"/>
      <c r="AA729" s="381"/>
      <c r="AB729" s="439"/>
      <c r="AL729" s="26"/>
      <c r="AM729" s="26"/>
      <c r="AN729" s="26"/>
      <c r="AO729" s="26"/>
      <c r="AP729" s="26"/>
      <c r="AQ729" s="26"/>
    </row>
    <row r="730" spans="1:43" ht="18" customHeight="1">
      <c r="A730" s="514" t="s">
        <v>17839</v>
      </c>
      <c r="B730" s="578"/>
      <c r="C730" s="414" t="s">
        <v>18203</v>
      </c>
      <c r="D730" s="353" t="str">
        <f>+IFERROR(INDEX('Mã KH'!$C$2:$C$4988,MATCH('Vin Hà nội  tháng 02'!$C730,'Mã KH'!$A$2:$A$4988,0)),"")</f>
        <v>Số 27 ngách 1 ngõ 254 đường Bưởi, Cống Vị, Ba Đình, Hà Nội</v>
      </c>
      <c r="E730" s="439">
        <v>4168471935</v>
      </c>
      <c r="F730" s="390"/>
      <c r="G730" s="390"/>
      <c r="H730" s="390"/>
      <c r="I730" s="390"/>
      <c r="J730" s="390"/>
      <c r="K730" s="390"/>
      <c r="L730" s="390"/>
      <c r="M730" s="390">
        <v>10</v>
      </c>
      <c r="N730" s="390"/>
      <c r="O730" s="390">
        <v>5</v>
      </c>
      <c r="P730" s="390"/>
      <c r="Q730" s="390">
        <v>3</v>
      </c>
      <c r="R730" s="390"/>
      <c r="S730" s="390">
        <v>5</v>
      </c>
      <c r="T730" s="390">
        <v>5</v>
      </c>
      <c r="U730" s="390">
        <v>5</v>
      </c>
      <c r="V730" s="390"/>
      <c r="W730" s="390"/>
      <c r="X730" s="390"/>
      <c r="Y730" s="390"/>
      <c r="Z730" s="381"/>
      <c r="AA730" s="381"/>
      <c r="AB730" s="439"/>
      <c r="AL730" s="26"/>
      <c r="AM730" s="26"/>
      <c r="AN730" s="26"/>
      <c r="AO730" s="26"/>
      <c r="AP730" s="26"/>
      <c r="AQ730" s="26"/>
    </row>
    <row r="731" spans="1:43" ht="18" customHeight="1">
      <c r="A731" s="514" t="s">
        <v>17839</v>
      </c>
      <c r="B731" s="645" t="s">
        <v>17314</v>
      </c>
      <c r="C731" s="414" t="s">
        <v>18204</v>
      </c>
      <c r="D731" s="353" t="str">
        <f>+IFERROR(INDEX('Mã KH'!$C$2:$C$4988,MATCH('Vin Hà nội  tháng 02'!$C731,'Mã KH'!$A$2:$A$4988,0)),"")</f>
        <v>Số 17 ngõ 77 phố Đặng Xuân Bảng, phường Đại Kim, quận Hoàng Mai, Hà Nội</v>
      </c>
      <c r="E731" s="439">
        <v>4168527227</v>
      </c>
      <c r="F731" s="390"/>
      <c r="G731" s="390"/>
      <c r="H731" s="390"/>
      <c r="I731" s="390"/>
      <c r="J731" s="390"/>
      <c r="K731" s="390"/>
      <c r="L731" s="390"/>
      <c r="M731" s="390"/>
      <c r="N731" s="390"/>
      <c r="O731" s="390">
        <v>4</v>
      </c>
      <c r="P731" s="390"/>
      <c r="Q731" s="390">
        <v>2</v>
      </c>
      <c r="R731" s="390"/>
      <c r="S731" s="390"/>
      <c r="T731" s="390">
        <v>5</v>
      </c>
      <c r="U731" s="390"/>
      <c r="V731" s="390"/>
      <c r="W731" s="390"/>
      <c r="X731" s="390"/>
      <c r="Y731" s="390"/>
      <c r="Z731" s="381"/>
      <c r="AA731" s="381"/>
      <c r="AB731" s="651" t="s">
        <v>18276</v>
      </c>
      <c r="AL731" s="26"/>
      <c r="AM731" s="26"/>
      <c r="AN731" s="26"/>
      <c r="AO731" s="26"/>
      <c r="AP731" s="26"/>
      <c r="AQ731" s="26"/>
    </row>
    <row r="732" spans="1:43" ht="18" customHeight="1">
      <c r="A732" s="514" t="s">
        <v>17839</v>
      </c>
      <c r="B732" s="578"/>
      <c r="C732" s="414" t="s">
        <v>18205</v>
      </c>
      <c r="D732" s="353" t="str">
        <f>+IFERROR(INDEX('Mã KH'!$C$2:$C$4988,MATCH('Vin Hà nội  tháng 02'!$C732,'Mã KH'!$A$2:$A$4988,0)),"")</f>
        <v>Số 777 đường Bạch Đằng, Phường Bạch Đằng, Hai Bà Trưng, Hà Nội</v>
      </c>
      <c r="E732" s="439">
        <v>4168527449</v>
      </c>
      <c r="F732" s="390"/>
      <c r="G732" s="390"/>
      <c r="H732" s="390"/>
      <c r="I732" s="390"/>
      <c r="J732" s="390"/>
      <c r="K732" s="390"/>
      <c r="L732" s="390"/>
      <c r="M732" s="390"/>
      <c r="N732" s="390"/>
      <c r="O732" s="390">
        <v>5</v>
      </c>
      <c r="P732" s="390"/>
      <c r="Q732" s="390">
        <v>2</v>
      </c>
      <c r="R732" s="390"/>
      <c r="S732" s="390">
        <v>5</v>
      </c>
      <c r="T732" s="390">
        <v>5</v>
      </c>
      <c r="U732" s="390"/>
      <c r="V732" s="390"/>
      <c r="W732" s="390"/>
      <c r="X732" s="390"/>
      <c r="Y732" s="390">
        <v>7</v>
      </c>
      <c r="Z732" s="381"/>
      <c r="AA732" s="381"/>
      <c r="AB732" s="439"/>
      <c r="AL732" s="26"/>
      <c r="AM732" s="26"/>
      <c r="AN732" s="26"/>
      <c r="AO732" s="26"/>
      <c r="AP732" s="26"/>
      <c r="AQ732" s="26"/>
    </row>
    <row r="733" spans="1:43" ht="18" customHeight="1">
      <c r="A733" s="514" t="s">
        <v>17839</v>
      </c>
      <c r="B733" s="578"/>
      <c r="C733" s="414" t="s">
        <v>16962</v>
      </c>
      <c r="D733" s="353" t="str">
        <f>+IFERROR(INDEX('Mã KH'!$C$2:$C$4988,MATCH('Vin Hà nội  tháng 02'!$C733,'Mã KH'!$A$2:$A$4988,0)),"")</f>
        <v xml:space="preserve">số 254 phố đại từ , đại kim , hoàng mai </v>
      </c>
      <c r="E733" s="439">
        <v>4168527351</v>
      </c>
      <c r="F733" s="390"/>
      <c r="G733" s="390"/>
      <c r="H733" s="390"/>
      <c r="I733" s="390"/>
      <c r="J733" s="390"/>
      <c r="K733" s="390"/>
      <c r="L733" s="390"/>
      <c r="M733" s="390">
        <v>4</v>
      </c>
      <c r="N733" s="390"/>
      <c r="O733" s="390">
        <v>5</v>
      </c>
      <c r="P733" s="390"/>
      <c r="Q733" s="390">
        <v>2</v>
      </c>
      <c r="R733" s="390"/>
      <c r="S733" s="390">
        <v>5</v>
      </c>
      <c r="T733" s="390">
        <v>5</v>
      </c>
      <c r="U733" s="390"/>
      <c r="V733" s="390"/>
      <c r="W733" s="390"/>
      <c r="X733" s="390"/>
      <c r="Y733" s="390"/>
      <c r="Z733" s="381"/>
      <c r="AA733" s="381"/>
      <c r="AB733" s="439"/>
      <c r="AL733" s="26"/>
      <c r="AM733" s="26"/>
      <c r="AN733" s="26"/>
      <c r="AO733" s="26"/>
      <c r="AP733" s="26"/>
      <c r="AQ733" s="26"/>
    </row>
    <row r="734" spans="1:43" ht="18" customHeight="1">
      <c r="A734" s="514" t="s">
        <v>17839</v>
      </c>
      <c r="B734" s="645" t="s">
        <v>17318</v>
      </c>
      <c r="C734" s="414" t="s">
        <v>18206</v>
      </c>
      <c r="D734" s="353" t="str">
        <f>+IFERROR(INDEX('Mã KH'!$C$2:$C$4988,MATCH('Vin Hà nội  tháng 02'!$C734,'Mã KH'!$A$2:$A$4988,0)),"")</f>
        <v>Số 250 Minh Khai, phường Minh Khai, quận Hai Bà Trưng, Hà Nội</v>
      </c>
      <c r="E734" s="439">
        <v>4168600266</v>
      </c>
      <c r="F734" s="390"/>
      <c r="G734" s="390"/>
      <c r="H734" s="390"/>
      <c r="I734" s="390"/>
      <c r="J734" s="390"/>
      <c r="K734" s="390"/>
      <c r="L734" s="390"/>
      <c r="M734" s="390">
        <v>5</v>
      </c>
      <c r="N734" s="390"/>
      <c r="O734" s="390">
        <v>6</v>
      </c>
      <c r="P734" s="390"/>
      <c r="Q734" s="390"/>
      <c r="R734" s="390"/>
      <c r="S734" s="390"/>
      <c r="T734" s="390"/>
      <c r="U734" s="390"/>
      <c r="V734" s="390"/>
      <c r="W734" s="390"/>
      <c r="X734" s="390"/>
      <c r="Y734" s="390"/>
      <c r="Z734" s="381"/>
      <c r="AA734" s="381"/>
      <c r="AB734" s="439"/>
      <c r="AL734" s="26"/>
      <c r="AM734" s="26"/>
      <c r="AN734" s="26"/>
      <c r="AO734" s="26"/>
      <c r="AP734" s="26"/>
      <c r="AQ734" s="26"/>
    </row>
    <row r="735" spans="1:43" ht="18" customHeight="1">
      <c r="A735" s="514" t="s">
        <v>17839</v>
      </c>
      <c r="B735" s="578"/>
      <c r="C735" s="414" t="s">
        <v>18207</v>
      </c>
      <c r="D735" s="353" t="str">
        <f>+IFERROR(INDEX('Mã KH'!$C$2:$C$4988,MATCH('Vin Hà nội  tháng 02'!$C735,'Mã KH'!$A$2:$A$4988,0)),"")</f>
        <v>Số 409 Bạch Mai, P. Bạch Mai, Q. Hai Bà Trưng, Hà Nội</v>
      </c>
      <c r="E735" s="439">
        <v>4168527128</v>
      </c>
      <c r="F735" s="390"/>
      <c r="G735" s="390"/>
      <c r="H735" s="390"/>
      <c r="I735" s="390"/>
      <c r="J735" s="390"/>
      <c r="K735" s="390"/>
      <c r="L735" s="390"/>
      <c r="M735" s="390"/>
      <c r="N735" s="390"/>
      <c r="O735" s="390">
        <v>5</v>
      </c>
      <c r="P735" s="390"/>
      <c r="Q735" s="390">
        <v>2</v>
      </c>
      <c r="R735" s="390"/>
      <c r="S735" s="390"/>
      <c r="T735" s="390">
        <v>5</v>
      </c>
      <c r="U735" s="390"/>
      <c r="V735" s="390"/>
      <c r="W735" s="390"/>
      <c r="X735" s="390"/>
      <c r="Y735" s="390"/>
      <c r="Z735" s="381"/>
      <c r="AA735" s="381"/>
      <c r="AB735" s="439"/>
      <c r="AL735" s="26"/>
      <c r="AM735" s="26"/>
      <c r="AN735" s="26"/>
      <c r="AO735" s="26"/>
      <c r="AP735" s="26"/>
      <c r="AQ735" s="26"/>
    </row>
    <row r="736" spans="1:43" ht="18" customHeight="1">
      <c r="A736" s="514" t="s">
        <v>17839</v>
      </c>
      <c r="B736" s="578"/>
      <c r="C736" s="414" t="s">
        <v>18208</v>
      </c>
      <c r="D736" s="353" t="str">
        <f>+IFERROR(INDEX('Mã KH'!$C$2:$C$4988,MATCH('Vin Hà nội  tháng 02'!$C736,'Mã KH'!$A$2:$A$4988,0)),"")</f>
        <v>59 phố Mai Hắc Đế, P. Bùi Thị Xuân, Q. Hai Bà Trưng, Hà Nội</v>
      </c>
      <c r="E736" s="439">
        <v>4168527134</v>
      </c>
      <c r="F736" s="390"/>
      <c r="G736" s="390"/>
      <c r="H736" s="390"/>
      <c r="I736" s="390"/>
      <c r="J736" s="390"/>
      <c r="K736" s="390"/>
      <c r="L736" s="390"/>
      <c r="M736" s="390">
        <v>5</v>
      </c>
      <c r="N736" s="390"/>
      <c r="O736" s="390">
        <v>5</v>
      </c>
      <c r="P736" s="390"/>
      <c r="Q736" s="390">
        <v>2</v>
      </c>
      <c r="R736" s="390"/>
      <c r="S736" s="390"/>
      <c r="T736" s="390"/>
      <c r="U736" s="390"/>
      <c r="V736" s="390"/>
      <c r="W736" s="390"/>
      <c r="X736" s="390"/>
      <c r="Y736" s="390"/>
      <c r="Z736" s="381"/>
      <c r="AA736" s="381"/>
      <c r="AB736" s="439"/>
      <c r="AL736" s="26"/>
      <c r="AM736" s="26"/>
      <c r="AN736" s="26"/>
      <c r="AO736" s="26"/>
      <c r="AP736" s="26"/>
      <c r="AQ736" s="26"/>
    </row>
    <row r="737" spans="1:43" ht="18" customHeight="1">
      <c r="A737" s="514" t="s">
        <v>17839</v>
      </c>
      <c r="B737" s="578"/>
      <c r="C737" s="414" t="s">
        <v>18209</v>
      </c>
      <c r="D737" s="353" t="str">
        <f>+IFERROR(INDEX('Mã KH'!$C$2:$C$4988,MATCH('Vin Hà nội  tháng 02'!$C737,'Mã KH'!$A$2:$A$4988,0)),"")</f>
        <v>134 Lò Đúc, phường Đống Mác, quận Hai Bà Trưng, HN</v>
      </c>
      <c r="E737" s="439">
        <v>4168527578</v>
      </c>
      <c r="F737" s="390"/>
      <c r="G737" s="390"/>
      <c r="H737" s="390"/>
      <c r="I737" s="390"/>
      <c r="J737" s="390"/>
      <c r="K737" s="390"/>
      <c r="L737" s="390"/>
      <c r="M737" s="390">
        <v>5</v>
      </c>
      <c r="N737" s="390"/>
      <c r="O737" s="390"/>
      <c r="P737" s="390"/>
      <c r="Q737" s="390">
        <v>2</v>
      </c>
      <c r="R737" s="390"/>
      <c r="S737" s="390">
        <v>5</v>
      </c>
      <c r="T737" s="390"/>
      <c r="U737" s="390"/>
      <c r="V737" s="390"/>
      <c r="W737" s="390"/>
      <c r="X737" s="390"/>
      <c r="Y737" s="390"/>
      <c r="Z737" s="381"/>
      <c r="AA737" s="381"/>
      <c r="AB737" s="439"/>
      <c r="AL737" s="26"/>
      <c r="AM737" s="26"/>
      <c r="AN737" s="26"/>
      <c r="AO737" s="26"/>
      <c r="AP737" s="26"/>
      <c r="AQ737" s="26"/>
    </row>
    <row r="738" spans="1:43" ht="18" customHeight="1">
      <c r="A738" s="514" t="s">
        <v>17839</v>
      </c>
      <c r="B738" s="578"/>
      <c r="C738" s="414" t="s">
        <v>18092</v>
      </c>
      <c r="D738" s="353" t="str">
        <f>+IFERROR(INDEX('Mã KH'!$C$2:$C$4988,MATCH('Vin Hà nội  tháng 02'!$C738,'Mã KH'!$A$2:$A$4988,0)),"")</f>
        <v>Số 9 Nam Dư, Phường Lĩnh Nam, Quận Hoàng Mai, HN</v>
      </c>
      <c r="E738" s="439">
        <v>4168621068</v>
      </c>
      <c r="F738" s="390"/>
      <c r="G738" s="390"/>
      <c r="H738" s="390"/>
      <c r="I738" s="390"/>
      <c r="J738" s="390"/>
      <c r="K738" s="390"/>
      <c r="L738" s="390"/>
      <c r="M738" s="390">
        <v>10</v>
      </c>
      <c r="N738" s="390"/>
      <c r="O738" s="390">
        <v>10</v>
      </c>
      <c r="P738" s="390"/>
      <c r="Q738" s="390"/>
      <c r="R738" s="390"/>
      <c r="S738" s="390"/>
      <c r="T738" s="390">
        <v>5</v>
      </c>
      <c r="U738" s="390"/>
      <c r="V738" s="390"/>
      <c r="W738" s="390"/>
      <c r="X738" s="390"/>
      <c r="Y738" s="390"/>
      <c r="Z738" s="381"/>
      <c r="AA738" s="381"/>
      <c r="AB738" s="439"/>
      <c r="AL738" s="26"/>
      <c r="AM738" s="26"/>
      <c r="AN738" s="26"/>
      <c r="AO738" s="26"/>
      <c r="AP738" s="26"/>
      <c r="AQ738" s="26"/>
    </row>
    <row r="739" spans="1:43" ht="18" customHeight="1">
      <c r="A739" s="514" t="s">
        <v>17839</v>
      </c>
      <c r="B739" s="578"/>
      <c r="C739" s="414" t="s">
        <v>18210</v>
      </c>
      <c r="D739" s="353" t="str">
        <f>+IFERROR(INDEX('Mã KH'!$C$2:$C$4988,MATCH('Vin Hà nội  tháng 02'!$C739,'Mã KH'!$A$2:$A$4988,0)),"")</f>
        <v>Số 353 đường Nam Dư, phường Trần Phú, quận Hoàng Mai, Hà Nội</v>
      </c>
      <c r="E739" s="439">
        <v>4168527203</v>
      </c>
      <c r="F739" s="390"/>
      <c r="G739" s="390"/>
      <c r="H739" s="390"/>
      <c r="I739" s="390"/>
      <c r="J739" s="390"/>
      <c r="K739" s="390"/>
      <c r="L739" s="390"/>
      <c r="M739" s="390">
        <v>10</v>
      </c>
      <c r="N739" s="390"/>
      <c r="O739" s="390">
        <v>10</v>
      </c>
      <c r="P739" s="390"/>
      <c r="Q739" s="390">
        <v>2</v>
      </c>
      <c r="R739" s="390"/>
      <c r="S739" s="390">
        <v>5</v>
      </c>
      <c r="T739" s="390">
        <v>5</v>
      </c>
      <c r="U739" s="390"/>
      <c r="V739" s="390"/>
      <c r="W739" s="390"/>
      <c r="X739" s="390"/>
      <c r="Y739" s="390">
        <v>5</v>
      </c>
      <c r="Z739" s="381"/>
      <c r="AA739" s="381"/>
      <c r="AB739" s="439"/>
      <c r="AL739" s="26"/>
      <c r="AM739" s="26"/>
      <c r="AN739" s="26"/>
      <c r="AO739" s="26"/>
      <c r="AP739" s="26"/>
      <c r="AQ739" s="26"/>
    </row>
    <row r="740" spans="1:43" ht="18" customHeight="1">
      <c r="A740" s="514" t="s">
        <v>17839</v>
      </c>
      <c r="B740" s="578"/>
      <c r="C740" s="414" t="s">
        <v>18211</v>
      </c>
      <c r="D740" s="353" t="str">
        <f>+IFERROR(INDEX('Mã KH'!$C$2:$C$4988,MATCH('Vin Hà nội  tháng 02'!$C740,'Mã KH'!$A$2:$A$4988,0)),"")</f>
        <v>DVTM-05, tầng 1+2 tòa nhà CT1 Khu đô thị Gelexia Riverside
, 885 Tam Trinh, phường Yên Sở, quận Hoàng Mai, HN</v>
      </c>
      <c r="E740" s="439" t="s">
        <v>17279</v>
      </c>
      <c r="F740" s="390"/>
      <c r="G740" s="390"/>
      <c r="H740" s="390"/>
      <c r="I740" s="390"/>
      <c r="J740" s="390"/>
      <c r="K740" s="390"/>
      <c r="L740" s="390"/>
      <c r="M740" s="390">
        <v>15</v>
      </c>
      <c r="N740" s="390"/>
      <c r="O740" s="390">
        <v>5</v>
      </c>
      <c r="P740" s="390"/>
      <c r="Q740" s="390"/>
      <c r="R740" s="390"/>
      <c r="S740" s="390">
        <v>5</v>
      </c>
      <c r="T740" s="390"/>
      <c r="U740" s="390"/>
      <c r="V740" s="390"/>
      <c r="W740" s="390"/>
      <c r="X740" s="390"/>
      <c r="Y740" s="390"/>
      <c r="Z740" s="381"/>
      <c r="AA740" s="381"/>
      <c r="AB740" s="439"/>
      <c r="AL740" s="26"/>
      <c r="AM740" s="26"/>
      <c r="AN740" s="26"/>
      <c r="AO740" s="26"/>
      <c r="AP740" s="26"/>
      <c r="AQ740" s="26"/>
    </row>
    <row r="741" spans="1:43" ht="18" customHeight="1">
      <c r="A741" s="514" t="s">
        <v>17839</v>
      </c>
      <c r="B741" s="578"/>
      <c r="C741" s="414" t="s">
        <v>7711</v>
      </c>
      <c r="D741" s="353" t="str">
        <f>+IFERROR(INDEX('Mã KH'!$C$2:$C$4988,MATCH('Vin Hà nội  tháng 02'!$C741,'Mã KH'!$A$2:$A$4988,0)),"")</f>
        <v>Tầng 1, số 609 đường Trương Định, Quận Hoàng Mai, Hà Nội</v>
      </c>
      <c r="E741" s="439">
        <v>4168600220</v>
      </c>
      <c r="F741" s="390"/>
      <c r="G741" s="390"/>
      <c r="H741" s="390"/>
      <c r="I741" s="390"/>
      <c r="J741" s="390"/>
      <c r="K741" s="390">
        <v>5</v>
      </c>
      <c r="L741" s="390"/>
      <c r="M741" s="390">
        <v>10</v>
      </c>
      <c r="N741" s="390"/>
      <c r="O741" s="390"/>
      <c r="P741" s="390"/>
      <c r="Q741" s="390"/>
      <c r="R741" s="390"/>
      <c r="S741" s="390"/>
      <c r="T741" s="390"/>
      <c r="U741" s="390"/>
      <c r="V741" s="390"/>
      <c r="W741" s="390"/>
      <c r="X741" s="390"/>
      <c r="Y741" s="390"/>
      <c r="Z741" s="381"/>
      <c r="AA741" s="381"/>
      <c r="AB741" s="439"/>
      <c r="AL741" s="26"/>
      <c r="AM741" s="26"/>
      <c r="AN741" s="26"/>
      <c r="AO741" s="26"/>
      <c r="AP741" s="26"/>
      <c r="AQ741" s="26"/>
    </row>
    <row r="742" spans="1:43" ht="18" customHeight="1">
      <c r="A742" s="514" t="s">
        <v>17839</v>
      </c>
      <c r="B742" s="578"/>
      <c r="C742" s="414" t="s">
        <v>17316</v>
      </c>
      <c r="D742" s="353" t="str">
        <f>+IFERROR(INDEX('Mã KH'!$C$2:$C$4988,MATCH('Vin Hà nội  tháng 02'!$C742,'Mã KH'!$A$2:$A$4988,0)),"")</f>
        <v>Số 163 phố Tân Mai, P. Tân Mai, Quận Hoàng Mai, Hà Nội</v>
      </c>
      <c r="E742" s="439">
        <v>4168527136</v>
      </c>
      <c r="F742" s="390"/>
      <c r="G742" s="390"/>
      <c r="H742" s="390"/>
      <c r="I742" s="390"/>
      <c r="J742" s="390"/>
      <c r="K742" s="390"/>
      <c r="L742" s="390"/>
      <c r="M742" s="390"/>
      <c r="N742" s="390"/>
      <c r="O742" s="390">
        <v>5</v>
      </c>
      <c r="P742" s="390"/>
      <c r="Q742" s="390">
        <v>2</v>
      </c>
      <c r="R742" s="390"/>
      <c r="S742" s="390"/>
      <c r="T742" s="390">
        <v>5</v>
      </c>
      <c r="U742" s="390"/>
      <c r="V742" s="390"/>
      <c r="W742" s="390"/>
      <c r="X742" s="390"/>
      <c r="Y742" s="390">
        <v>2</v>
      </c>
      <c r="Z742" s="381"/>
      <c r="AA742" s="381"/>
      <c r="AB742" s="439"/>
      <c r="AL742" s="26"/>
      <c r="AM742" s="26"/>
      <c r="AN742" s="26"/>
      <c r="AO742" s="26"/>
      <c r="AP742" s="26"/>
      <c r="AQ742" s="26"/>
    </row>
    <row r="743" spans="1:43" ht="18" customHeight="1">
      <c r="A743" s="514" t="s">
        <v>17839</v>
      </c>
      <c r="B743" s="578"/>
      <c r="C743" s="414" t="s">
        <v>17730</v>
      </c>
      <c r="D743" s="353" t="str">
        <f>+IFERROR(INDEX('Mã KH'!$C$2:$C$4988,MATCH('Vin Hà nội  tháng 02'!$C743,'Mã KH'!$A$2:$A$4988,0)),"")</f>
        <v>Số 120A Nguyễn An Ninh, phường Tương Mai, quận Hoàng Mai, Hà Nội</v>
      </c>
      <c r="E743" s="439">
        <v>4168527289</v>
      </c>
      <c r="F743" s="390"/>
      <c r="G743" s="390"/>
      <c r="H743" s="390"/>
      <c r="I743" s="390"/>
      <c r="J743" s="390"/>
      <c r="K743" s="390"/>
      <c r="L743" s="390"/>
      <c r="M743" s="390">
        <v>5</v>
      </c>
      <c r="N743" s="390"/>
      <c r="O743" s="390">
        <v>5</v>
      </c>
      <c r="P743" s="390"/>
      <c r="Q743" s="390">
        <v>2</v>
      </c>
      <c r="R743" s="390"/>
      <c r="S743" s="390"/>
      <c r="T743" s="390">
        <v>5</v>
      </c>
      <c r="U743" s="390"/>
      <c r="V743" s="390"/>
      <c r="W743" s="390"/>
      <c r="X743" s="390"/>
      <c r="Y743" s="390"/>
      <c r="Z743" s="381"/>
      <c r="AA743" s="381"/>
      <c r="AB743" s="439"/>
      <c r="AL743" s="26"/>
      <c r="AM743" s="26"/>
      <c r="AN743" s="26"/>
      <c r="AO743" s="26"/>
      <c r="AP743" s="26"/>
      <c r="AQ743" s="26"/>
    </row>
    <row r="744" spans="1:43" ht="18" customHeight="1">
      <c r="A744" s="514" t="s">
        <v>17839</v>
      </c>
      <c r="B744" s="578"/>
      <c r="C744" s="414" t="s">
        <v>17732</v>
      </c>
      <c r="D744" s="353" t="str">
        <f>+IFERROR(INDEX('Mã KH'!$C$2:$C$4988,MATCH('Vin Hà nội  tháng 02'!$C744,'Mã KH'!$A$2:$A$4988,0)),"")</f>
        <v>Số 317 Phố Vọng, tổ 64B, phường Đồng Tâm, quận Hai Bà Trưng, Hà Nội</v>
      </c>
      <c r="E744" s="439">
        <v>4168527187</v>
      </c>
      <c r="F744" s="390"/>
      <c r="G744" s="390"/>
      <c r="H744" s="390"/>
      <c r="I744" s="390"/>
      <c r="J744" s="390"/>
      <c r="K744" s="390"/>
      <c r="L744" s="390"/>
      <c r="M744" s="390">
        <v>5</v>
      </c>
      <c r="N744" s="390"/>
      <c r="O744" s="390"/>
      <c r="P744" s="390"/>
      <c r="Q744" s="390">
        <v>2</v>
      </c>
      <c r="R744" s="390"/>
      <c r="S744" s="390">
        <v>5</v>
      </c>
      <c r="T744" s="390"/>
      <c r="U744" s="390"/>
      <c r="V744" s="390"/>
      <c r="W744" s="390"/>
      <c r="X744" s="390"/>
      <c r="Y744" s="390"/>
      <c r="Z744" s="381"/>
      <c r="AA744" s="381"/>
      <c r="AB744" s="439"/>
      <c r="AL744" s="26"/>
      <c r="AM744" s="26"/>
      <c r="AN744" s="26"/>
      <c r="AO744" s="26"/>
      <c r="AP744" s="26"/>
      <c r="AQ744" s="26"/>
    </row>
    <row r="745" spans="1:43" ht="18" customHeight="1">
      <c r="A745" s="514" t="s">
        <v>17839</v>
      </c>
      <c r="B745" s="578"/>
      <c r="C745" s="414" t="s">
        <v>7723</v>
      </c>
      <c r="D745" s="353" t="str">
        <f>+IFERROR(INDEX('Mã KH'!$C$2:$C$4988,MATCH('Vin Hà nội  tháng 02'!$C745,'Mã KH'!$A$2:$A$4988,0)),"")</f>
        <v>163 VinMart Đại La</v>
      </c>
      <c r="E745" s="439">
        <v>4168614727</v>
      </c>
      <c r="F745" s="390"/>
      <c r="G745" s="390"/>
      <c r="H745" s="390"/>
      <c r="I745" s="390"/>
      <c r="J745" s="390"/>
      <c r="K745" s="390"/>
      <c r="L745" s="390"/>
      <c r="M745" s="390"/>
      <c r="N745" s="390"/>
      <c r="O745" s="390">
        <v>5</v>
      </c>
      <c r="P745" s="390"/>
      <c r="Q745" s="390"/>
      <c r="R745" s="390"/>
      <c r="S745" s="381">
        <v>5</v>
      </c>
      <c r="T745" s="381"/>
      <c r="U745" s="381"/>
      <c r="V745" s="381"/>
      <c r="W745" s="381"/>
      <c r="X745" s="381"/>
      <c r="Y745" s="381"/>
      <c r="Z745" s="381">
        <v>5</v>
      </c>
      <c r="AA745" s="381"/>
      <c r="AB745" s="439"/>
      <c r="AL745" s="26"/>
      <c r="AM745" s="26"/>
      <c r="AN745" s="26"/>
      <c r="AO745" s="26"/>
      <c r="AP745" s="26"/>
      <c r="AQ745" s="26"/>
    </row>
    <row r="746" spans="1:43" ht="18" customHeight="1">
      <c r="A746" s="514" t="s">
        <v>17839</v>
      </c>
      <c r="B746" s="578"/>
      <c r="C746" s="414" t="s">
        <v>17758</v>
      </c>
      <c r="D746" s="353" t="str">
        <f>+IFERROR(INDEX('Mã KH'!$C$2:$C$4988,MATCH('Vin Hà nội  tháng 02'!$C746,'Mã KH'!$A$2:$A$4988,0)),"")</f>
        <v>Liền kề C15 NƠ 19, khu đô thị mới định Công, phường Định Công, quận Hoàng Mai, Hà Nội</v>
      </c>
      <c r="E746" s="439">
        <v>4168527251</v>
      </c>
      <c r="F746" s="390"/>
      <c r="G746" s="390"/>
      <c r="H746" s="390"/>
      <c r="I746" s="390"/>
      <c r="J746" s="390"/>
      <c r="K746" s="390"/>
      <c r="L746" s="390"/>
      <c r="M746" s="390">
        <v>5</v>
      </c>
      <c r="N746" s="390"/>
      <c r="O746" s="390">
        <v>5</v>
      </c>
      <c r="P746" s="390"/>
      <c r="Q746" s="390">
        <v>2</v>
      </c>
      <c r="R746" s="390"/>
      <c r="S746" s="381">
        <v>5</v>
      </c>
      <c r="T746" s="381"/>
      <c r="U746" s="381"/>
      <c r="V746" s="381"/>
      <c r="W746" s="381"/>
      <c r="X746" s="381"/>
      <c r="Y746" s="381"/>
      <c r="Z746" s="381"/>
      <c r="AA746" s="381"/>
      <c r="AB746" s="439"/>
      <c r="AL746" s="26"/>
      <c r="AM746" s="26"/>
      <c r="AN746" s="26"/>
      <c r="AO746" s="26"/>
      <c r="AP746" s="26"/>
      <c r="AQ746" s="26"/>
    </row>
    <row r="747" spans="1:43" ht="18" customHeight="1">
      <c r="A747" s="514" t="s">
        <v>17839</v>
      </c>
      <c r="B747" s="578"/>
      <c r="C747" s="414" t="s">
        <v>17403</v>
      </c>
      <c r="D747" s="353" t="str">
        <f>+IFERROR(INDEX('Mã KH'!$C$2:$C$4988,MATCH('Vin Hà nội  tháng 02'!$C747,'Mã KH'!$A$2:$A$4988,0)),"")</f>
        <v>Số 345 phố Bùi Xương Trạch, phường Định Công, quận Hoàng Mai, Hà Nội</v>
      </c>
      <c r="E747" s="439">
        <v>4168527182</v>
      </c>
      <c r="F747" s="390"/>
      <c r="G747" s="390"/>
      <c r="H747" s="390"/>
      <c r="I747" s="390"/>
      <c r="J747" s="390"/>
      <c r="K747" s="390"/>
      <c r="L747" s="390"/>
      <c r="M747" s="390"/>
      <c r="N747" s="390"/>
      <c r="O747" s="390"/>
      <c r="P747" s="390"/>
      <c r="Q747" s="390">
        <v>2</v>
      </c>
      <c r="R747" s="390"/>
      <c r="S747" s="381"/>
      <c r="T747" s="381"/>
      <c r="U747" s="381"/>
      <c r="V747" s="381"/>
      <c r="W747" s="381"/>
      <c r="X747" s="381"/>
      <c r="Y747" s="381">
        <v>5</v>
      </c>
      <c r="Z747" s="381"/>
      <c r="AA747" s="381"/>
      <c r="AB747" s="439"/>
      <c r="AL747" s="26"/>
      <c r="AM747" s="26"/>
      <c r="AN747" s="26"/>
      <c r="AO747" s="26"/>
      <c r="AP747" s="26"/>
      <c r="AQ747" s="26"/>
    </row>
    <row r="748" spans="1:43" ht="18" customHeight="1">
      <c r="A748" s="514" t="s">
        <v>17839</v>
      </c>
      <c r="B748" s="578"/>
      <c r="C748" s="414" t="s">
        <v>17747</v>
      </c>
      <c r="D748" s="353" t="str">
        <f>+IFERROR(INDEX('Mã KH'!$C$2:$C$4988,MATCH('Vin Hà nội  tháng 02'!$C748,'Mã KH'!$A$2:$A$4988,0)),"")</f>
        <v>Số 402 đường Kim Giang, phường Đại Kim, quận Hoàng Mai, Hà Nội</v>
      </c>
      <c r="E748" s="439">
        <v>4168527308</v>
      </c>
      <c r="F748" s="390"/>
      <c r="G748" s="390"/>
      <c r="H748" s="390"/>
      <c r="I748" s="390"/>
      <c r="J748" s="390"/>
      <c r="K748" s="390"/>
      <c r="L748" s="390"/>
      <c r="M748" s="390"/>
      <c r="N748" s="390"/>
      <c r="O748" s="390">
        <v>5</v>
      </c>
      <c r="P748" s="390"/>
      <c r="Q748" s="390">
        <v>2</v>
      </c>
      <c r="R748" s="390"/>
      <c r="S748" s="381">
        <v>5</v>
      </c>
      <c r="T748" s="381"/>
      <c r="U748" s="381"/>
      <c r="V748" s="381"/>
      <c r="W748" s="381"/>
      <c r="X748" s="381"/>
      <c r="Y748" s="381"/>
      <c r="Z748" s="381"/>
      <c r="AA748" s="381"/>
      <c r="AB748" s="439"/>
      <c r="AL748" s="26"/>
      <c r="AM748" s="26"/>
      <c r="AN748" s="26"/>
      <c r="AO748" s="26"/>
      <c r="AP748" s="26"/>
      <c r="AQ748" s="26"/>
    </row>
    <row r="749" spans="1:43" ht="18" customHeight="1">
      <c r="A749" s="514" t="s">
        <v>17839</v>
      </c>
      <c r="B749" s="578"/>
      <c r="C749" s="414" t="s">
        <v>17180</v>
      </c>
      <c r="D749" s="353" t="str">
        <f>+IFERROR(INDEX('Mã KH'!$C$2:$C$4988,MATCH('Vin Hà nội  tháng 02'!$C749,'Mã KH'!$A$2:$A$4988,0)),"")</f>
        <v xml:space="preserve">lk4-9 , khu nhà ở thấp tầng tt1 , khu đô thị mới kim văn kim lũ , q.hoàng mai </v>
      </c>
      <c r="E749" s="439">
        <v>4168527341</v>
      </c>
      <c r="F749" s="390"/>
      <c r="G749" s="390"/>
      <c r="H749" s="390"/>
      <c r="I749" s="390"/>
      <c r="J749" s="390"/>
      <c r="K749" s="390"/>
      <c r="L749" s="390"/>
      <c r="M749" s="390"/>
      <c r="N749" s="390"/>
      <c r="O749" s="390"/>
      <c r="P749" s="390"/>
      <c r="Q749" s="390">
        <v>2</v>
      </c>
      <c r="R749" s="390"/>
      <c r="S749" s="381">
        <v>5</v>
      </c>
      <c r="T749" s="381">
        <v>5</v>
      </c>
      <c r="U749" s="381"/>
      <c r="V749" s="381"/>
      <c r="W749" s="381"/>
      <c r="X749" s="381"/>
      <c r="Y749" s="381">
        <v>7</v>
      </c>
      <c r="Z749" s="381"/>
      <c r="AA749" s="381"/>
      <c r="AB749" s="439"/>
      <c r="AL749" s="26"/>
      <c r="AM749" s="26"/>
      <c r="AN749" s="26"/>
      <c r="AO749" s="26"/>
      <c r="AP749" s="26"/>
      <c r="AQ749" s="26"/>
    </row>
    <row r="750" spans="1:43" ht="18" customHeight="1">
      <c r="A750" s="514" t="s">
        <v>17839</v>
      </c>
      <c r="B750" s="645" t="s">
        <v>18212</v>
      </c>
      <c r="C750" s="414" t="s">
        <v>7664</v>
      </c>
      <c r="D750" s="353" t="str">
        <f>+IFERROR(INDEX('Mã KH'!$C$2:$C$4988,MATCH('Vin Hà nội  tháng 02'!$C750,'Mã KH'!$A$2:$A$4988,0)),"")</f>
        <v>Phố Xa La, P. Phúc La, Hà Đông, Hà Nội</v>
      </c>
      <c r="E750" s="439">
        <v>4168560919</v>
      </c>
      <c r="F750" s="390"/>
      <c r="G750" s="390"/>
      <c r="H750" s="390"/>
      <c r="I750" s="390"/>
      <c r="J750" s="390"/>
      <c r="K750" s="390"/>
      <c r="L750" s="390"/>
      <c r="M750" s="390"/>
      <c r="N750" s="390"/>
      <c r="O750" s="390">
        <v>15</v>
      </c>
      <c r="P750" s="390"/>
      <c r="Q750" s="390"/>
      <c r="R750" s="390"/>
      <c r="S750" s="381">
        <v>3</v>
      </c>
      <c r="T750" s="381">
        <v>3</v>
      </c>
      <c r="U750" s="381"/>
      <c r="V750" s="381"/>
      <c r="W750" s="381"/>
      <c r="X750" s="381"/>
      <c r="Y750" s="381"/>
      <c r="Z750" s="381"/>
      <c r="AA750" s="381"/>
      <c r="AB750" s="439"/>
      <c r="AL750" s="26"/>
      <c r="AM750" s="26"/>
      <c r="AN750" s="26"/>
      <c r="AO750" s="26"/>
      <c r="AP750" s="26"/>
      <c r="AQ750" s="26"/>
    </row>
    <row r="751" spans="1:43" ht="18" customHeight="1">
      <c r="A751" s="514" t="s">
        <v>17839</v>
      </c>
      <c r="B751" s="578"/>
      <c r="C751" s="414" t="s">
        <v>9600</v>
      </c>
      <c r="D751" s="353" t="str">
        <f>+IFERROR(INDEX('Mã KH'!$C$2:$C$4988,MATCH('Vin Hà nội  tháng 02'!$C751,'Mã KH'!$A$2:$A$4988,0)),"")</f>
        <v>Số 136 Yên Phúc, P. Phúc La, Q. Hà Đông, HN</v>
      </c>
      <c r="E751" s="439">
        <v>4168511758</v>
      </c>
      <c r="F751" s="390"/>
      <c r="G751" s="390"/>
      <c r="H751" s="390"/>
      <c r="I751" s="390"/>
      <c r="J751" s="390"/>
      <c r="K751" s="390"/>
      <c r="L751" s="390"/>
      <c r="M751" s="390">
        <v>15</v>
      </c>
      <c r="N751" s="390"/>
      <c r="O751" s="390">
        <v>5</v>
      </c>
      <c r="P751" s="390"/>
      <c r="Q751" s="390">
        <v>2</v>
      </c>
      <c r="R751" s="390"/>
      <c r="S751" s="381"/>
      <c r="T751" s="381"/>
      <c r="U751" s="381"/>
      <c r="V751" s="381"/>
      <c r="W751" s="381"/>
      <c r="X751" s="381"/>
      <c r="Y751" s="381"/>
      <c r="Z751" s="381"/>
      <c r="AA751" s="381"/>
      <c r="AB751" s="439"/>
      <c r="AL751" s="26"/>
      <c r="AM751" s="26"/>
      <c r="AN751" s="26"/>
      <c r="AO751" s="26"/>
      <c r="AP751" s="26"/>
      <c r="AQ751" s="26"/>
    </row>
    <row r="752" spans="1:43" ht="18" customHeight="1">
      <c r="A752" s="514" t="s">
        <v>17839</v>
      </c>
      <c r="B752" s="578"/>
      <c r="C752" s="414" t="s">
        <v>17742</v>
      </c>
      <c r="D752" s="353" t="str">
        <f>+IFERROR(INDEX('Mã KH'!$C$2:$C$4988,MATCH('Vin Hà nội  tháng 02'!$C752,'Mã KH'!$A$2:$A$4988,0)),"")</f>
        <v>BT01-6 , Khu Cổ Ngựa, KĐT Mỗ Lao, P.Mộ Lao, HN</v>
      </c>
      <c r="E752" s="439" t="s">
        <v>17279</v>
      </c>
      <c r="F752" s="390"/>
      <c r="G752" s="390"/>
      <c r="H752" s="390"/>
      <c r="I752" s="390"/>
      <c r="J752" s="390"/>
      <c r="K752" s="390"/>
      <c r="L752" s="390"/>
      <c r="M752" s="390">
        <v>5</v>
      </c>
      <c r="N752" s="390"/>
      <c r="O752" s="390">
        <v>5</v>
      </c>
      <c r="P752" s="390"/>
      <c r="Q752" s="390"/>
      <c r="R752" s="390"/>
      <c r="S752" s="381">
        <v>5</v>
      </c>
      <c r="T752" s="381">
        <v>5</v>
      </c>
      <c r="U752" s="381">
        <v>5</v>
      </c>
      <c r="V752" s="381"/>
      <c r="W752" s="381"/>
      <c r="X752" s="381"/>
      <c r="Y752" s="381"/>
      <c r="Z752" s="381"/>
      <c r="AA752" s="381"/>
      <c r="AB752" s="439"/>
      <c r="AL752" s="26"/>
      <c r="AM752" s="26"/>
      <c r="AN752" s="26"/>
      <c r="AO752" s="26"/>
      <c r="AP752" s="26"/>
      <c r="AQ752" s="26"/>
    </row>
    <row r="753" spans="1:43" ht="18" customHeight="1">
      <c r="A753" s="514" t="s">
        <v>17839</v>
      </c>
      <c r="B753" s="578"/>
      <c r="C753" s="414" t="s">
        <v>8450</v>
      </c>
      <c r="D753" s="353" t="str">
        <f>+IFERROR(INDEX('Mã KH'!$C$2:$C$4988,MATCH('Vin Hà nội  tháng 02'!$C753,'Mã KH'!$A$2:$A$4988,0)),"")</f>
        <v>Số 204 đường Thanh Bình, phường Mộ Lao, quận Hà Đông, Hà Nội</v>
      </c>
      <c r="E753" s="439" t="s">
        <v>17279</v>
      </c>
      <c r="F753" s="390"/>
      <c r="G753" s="390"/>
      <c r="H753" s="390"/>
      <c r="I753" s="390"/>
      <c r="J753" s="390"/>
      <c r="K753" s="390"/>
      <c r="L753" s="390"/>
      <c r="M753" s="390">
        <v>3</v>
      </c>
      <c r="N753" s="390"/>
      <c r="O753" s="390">
        <v>8</v>
      </c>
      <c r="P753" s="390"/>
      <c r="Q753" s="390"/>
      <c r="R753" s="390"/>
      <c r="S753" s="381"/>
      <c r="T753" s="381"/>
      <c r="U753" s="381"/>
      <c r="V753" s="381"/>
      <c r="W753" s="381"/>
      <c r="X753" s="381"/>
      <c r="Y753" s="381"/>
      <c r="Z753" s="381"/>
      <c r="AA753" s="381"/>
      <c r="AB753" s="439"/>
      <c r="AL753" s="26"/>
      <c r="AM753" s="26"/>
      <c r="AN753" s="26"/>
      <c r="AO753" s="26"/>
      <c r="AP753" s="26"/>
      <c r="AQ753" s="26"/>
    </row>
    <row r="754" spans="1:43" ht="18" customHeight="1">
      <c r="A754" s="514" t="s">
        <v>17839</v>
      </c>
      <c r="B754" s="578"/>
      <c r="C754" s="414" t="s">
        <v>8135</v>
      </c>
      <c r="D754" s="353" t="str">
        <f>+IFERROR(INDEX('Mã KH'!$C$2:$C$4988,MATCH('Vin Hà nội  tháng 02'!$C754,'Mã KH'!$A$2:$A$4988,0)),"")</f>
        <v>Số 121-123 phố Tô Hiệu, phường Nguyễn Trãi, quận Hà Đông, Hà Nội</v>
      </c>
      <c r="E754" s="439" t="s">
        <v>17279</v>
      </c>
      <c r="F754" s="390"/>
      <c r="G754" s="390"/>
      <c r="H754" s="390"/>
      <c r="I754" s="390"/>
      <c r="J754" s="390"/>
      <c r="K754" s="390"/>
      <c r="L754" s="390"/>
      <c r="M754" s="390">
        <v>5</v>
      </c>
      <c r="N754" s="390"/>
      <c r="O754" s="390">
        <v>5</v>
      </c>
      <c r="P754" s="390"/>
      <c r="Q754" s="390"/>
      <c r="R754" s="390"/>
      <c r="S754" s="381"/>
      <c r="T754" s="381"/>
      <c r="U754" s="381"/>
      <c r="V754" s="381"/>
      <c r="W754" s="381"/>
      <c r="X754" s="381"/>
      <c r="Y754" s="381"/>
      <c r="Z754" s="381"/>
      <c r="AA754" s="381"/>
      <c r="AB754" s="439"/>
      <c r="AL754" s="26"/>
      <c r="AM754" s="26"/>
      <c r="AN754" s="26"/>
      <c r="AO754" s="26"/>
      <c r="AP754" s="26"/>
      <c r="AQ754" s="26"/>
    </row>
    <row r="755" spans="1:43" ht="18" customHeight="1">
      <c r="A755" s="514" t="s">
        <v>17839</v>
      </c>
      <c r="B755" s="578"/>
      <c r="C755" s="414" t="s">
        <v>8309</v>
      </c>
      <c r="D755" s="353" t="str">
        <f>+IFERROR(INDEX('Mã KH'!$C$2:$C$4988,MATCH('Vin Hà nội  tháng 02'!$C755,'Mã KH'!$A$2:$A$4988,0)),"")</f>
        <v>Tầng 1 ,Tòa FLC Star Tower, 418 Quang Trung, phường La Khê, quận Hà Đông, Hà Nội</v>
      </c>
      <c r="E755" s="439">
        <v>4168626953</v>
      </c>
      <c r="F755" s="390"/>
      <c r="G755" s="390"/>
      <c r="H755" s="390"/>
      <c r="I755" s="390"/>
      <c r="J755" s="390"/>
      <c r="K755" s="390"/>
      <c r="L755" s="390"/>
      <c r="M755" s="390"/>
      <c r="N755" s="390"/>
      <c r="O755" s="390"/>
      <c r="P755" s="390"/>
      <c r="Q755" s="390"/>
      <c r="R755" s="390"/>
      <c r="S755" s="381"/>
      <c r="T755" s="381"/>
      <c r="U755" s="381"/>
      <c r="V755" s="381"/>
      <c r="W755" s="381"/>
      <c r="X755" s="381"/>
      <c r="Y755" s="381">
        <v>10</v>
      </c>
      <c r="Z755" s="381"/>
      <c r="AA755" s="381"/>
      <c r="AB755" s="439"/>
      <c r="AL755" s="26"/>
      <c r="AM755" s="26"/>
      <c r="AN755" s="26"/>
      <c r="AO755" s="26"/>
      <c r="AP755" s="26"/>
      <c r="AQ755" s="26"/>
    </row>
    <row r="756" spans="1:43" ht="18" customHeight="1">
      <c r="A756" s="514" t="s">
        <v>17839</v>
      </c>
      <c r="B756" s="578"/>
      <c r="C756" s="414" t="s">
        <v>7918</v>
      </c>
      <c r="D756" s="353" t="str">
        <f>+IFERROR(INDEX('Mã KH'!$C$2:$C$4988,MATCH('Vin Hà nội  tháng 02'!$C756,'Mã KH'!$A$2:$A$4988,0)),"")</f>
        <v>20 Ngô Thì Nhậm, phường Hà Cầu, quận Hà Đông, thành phố Hà Nội</v>
      </c>
      <c r="E756" s="439">
        <v>4168540840</v>
      </c>
      <c r="F756" s="390"/>
      <c r="G756" s="390"/>
      <c r="H756" s="390"/>
      <c r="I756" s="390"/>
      <c r="J756" s="390"/>
      <c r="K756" s="390"/>
      <c r="L756" s="390"/>
      <c r="M756" s="390">
        <v>10</v>
      </c>
      <c r="N756" s="390"/>
      <c r="O756" s="390">
        <v>10</v>
      </c>
      <c r="P756" s="390"/>
      <c r="Q756" s="390">
        <v>2</v>
      </c>
      <c r="R756" s="390"/>
      <c r="S756" s="381">
        <v>5</v>
      </c>
      <c r="T756" s="381"/>
      <c r="U756" s="381"/>
      <c r="V756" s="381"/>
      <c r="W756" s="381"/>
      <c r="X756" s="381"/>
      <c r="Y756" s="381"/>
      <c r="Z756" s="381"/>
      <c r="AA756" s="381"/>
      <c r="AB756" s="439"/>
      <c r="AL756" s="26"/>
      <c r="AM756" s="26"/>
      <c r="AN756" s="26"/>
      <c r="AO756" s="26"/>
      <c r="AP756" s="26"/>
      <c r="AQ756" s="26"/>
    </row>
    <row r="757" spans="1:43" ht="18" customHeight="1">
      <c r="A757" s="648"/>
      <c r="B757" s="649"/>
      <c r="C757" s="650"/>
      <c r="D757" s="657" t="str">
        <f>+IFERROR(INDEX('Mã KH'!$C$2:$C$4988,MATCH('Vin Hà nội  tháng 02'!$C757,'Mã KH'!$A$2:$A$4988,0)),"")</f>
        <v/>
      </c>
      <c r="E757" s="654"/>
      <c r="F757" s="655"/>
      <c r="G757" s="655"/>
      <c r="H757" s="655"/>
      <c r="I757" s="655"/>
      <c r="J757" s="655"/>
      <c r="K757" s="655"/>
      <c r="L757" s="655"/>
      <c r="M757" s="655"/>
      <c r="N757" s="655"/>
      <c r="O757" s="655"/>
      <c r="P757" s="655"/>
      <c r="Q757" s="655"/>
      <c r="R757" s="655"/>
      <c r="S757" s="655"/>
      <c r="T757" s="655"/>
      <c r="U757" s="655"/>
      <c r="V757" s="655"/>
      <c r="W757" s="655"/>
      <c r="X757" s="655"/>
      <c r="Y757" s="655"/>
      <c r="Z757" s="655"/>
      <c r="AA757" s="656"/>
      <c r="AB757" s="654"/>
      <c r="AL757" s="26"/>
      <c r="AM757" s="26"/>
      <c r="AN757" s="26"/>
      <c r="AO757" s="26"/>
      <c r="AP757" s="26"/>
      <c r="AQ757" s="26"/>
    </row>
    <row r="758" spans="1:43" ht="18" customHeight="1">
      <c r="A758" s="466"/>
      <c r="B758" s="578"/>
      <c r="C758" s="414"/>
      <c r="D758" s="372" t="s">
        <v>18378</v>
      </c>
      <c r="E758" s="439"/>
      <c r="F758" s="390"/>
      <c r="G758" s="390"/>
      <c r="H758" s="390"/>
      <c r="I758" s="390"/>
      <c r="J758" s="390"/>
      <c r="K758" s="390"/>
      <c r="L758" s="390"/>
      <c r="M758" s="390"/>
      <c r="N758" s="390"/>
      <c r="O758" s="390"/>
      <c r="P758" s="390"/>
      <c r="Q758" s="390"/>
      <c r="R758" s="390"/>
      <c r="S758" s="390"/>
      <c r="T758" s="390"/>
      <c r="U758" s="390"/>
      <c r="V758" s="390"/>
      <c r="W758" s="390"/>
      <c r="X758" s="390"/>
      <c r="Y758" s="390"/>
      <c r="Z758" s="390"/>
      <c r="AA758" s="381"/>
      <c r="AB758" s="439"/>
      <c r="AL758" s="26"/>
      <c r="AM758" s="26"/>
      <c r="AN758" s="26"/>
      <c r="AO758" s="26"/>
      <c r="AP758" s="26"/>
      <c r="AQ758" s="26"/>
    </row>
    <row r="759" spans="1:43" ht="18" customHeight="1">
      <c r="A759" s="514" t="s">
        <v>17840</v>
      </c>
      <c r="B759" s="672" t="s">
        <v>17448</v>
      </c>
      <c r="C759" s="414" t="s">
        <v>18213</v>
      </c>
      <c r="D759" s="353" t="str">
        <f>+IFERROR(INDEX('Mã KH'!$C$2:$C$4988,MATCH('Vin Hà nội  tháng 02'!$C759,'Mã KH'!$A$2:$A$4988,0)),"")</f>
        <v>Số 41, Tổ 5, Phố Trung Kính, Phường Trung Hòa, Quận Cầu Giấy, Hà Nội (41 Trung Kính)</v>
      </c>
      <c r="E759" s="439">
        <v>4168682285</v>
      </c>
      <c r="F759" s="390"/>
      <c r="G759" s="390"/>
      <c r="H759" s="390"/>
      <c r="I759" s="390"/>
      <c r="J759" s="390"/>
      <c r="K759" s="390"/>
      <c r="L759" s="390"/>
      <c r="M759" s="390">
        <v>5</v>
      </c>
      <c r="N759" s="390"/>
      <c r="O759" s="390"/>
      <c r="P759" s="390"/>
      <c r="Q759" s="390"/>
      <c r="R759" s="390"/>
      <c r="S759" s="390">
        <v>8</v>
      </c>
      <c r="T759" s="390">
        <v>5</v>
      </c>
      <c r="U759" s="390"/>
      <c r="V759" s="390"/>
      <c r="W759" s="390"/>
      <c r="X759" s="390"/>
      <c r="Y759" s="390"/>
      <c r="Z759" s="390"/>
      <c r="AA759" s="381"/>
      <c r="AB759" s="673" t="s">
        <v>18277</v>
      </c>
      <c r="AL759" s="26"/>
      <c r="AM759" s="26"/>
      <c r="AN759" s="26"/>
      <c r="AO759" s="26"/>
      <c r="AP759" s="26"/>
      <c r="AQ759" s="26"/>
    </row>
    <row r="760" spans="1:43" ht="18" customHeight="1">
      <c r="A760" s="514" t="s">
        <v>17840</v>
      </c>
      <c r="B760" s="578"/>
      <c r="C760" s="414" t="s">
        <v>17556</v>
      </c>
      <c r="D760" s="353" t="str">
        <f>+IFERROR(INDEX('Mã KH'!$C$2:$C$4988,MATCH('Vin Hà nội  tháng 02'!$C760,'Mã KH'!$A$2:$A$4988,0)),"")</f>
        <v>Ngõ 3 Tôn Thất thuyết, Dịch Vọng Hậu, Cầu Giấy, Hà Nội</v>
      </c>
      <c r="E760" s="439">
        <v>4168592671</v>
      </c>
      <c r="F760" s="390"/>
      <c r="G760" s="390"/>
      <c r="H760" s="390"/>
      <c r="I760" s="390"/>
      <c r="J760" s="390"/>
      <c r="K760" s="390"/>
      <c r="L760" s="390"/>
      <c r="M760" s="390"/>
      <c r="N760" s="390"/>
      <c r="O760" s="390">
        <v>5</v>
      </c>
      <c r="P760" s="390"/>
      <c r="Q760" s="390">
        <v>5</v>
      </c>
      <c r="R760" s="390"/>
      <c r="S760" s="390">
        <v>5</v>
      </c>
      <c r="T760" s="390">
        <v>5</v>
      </c>
      <c r="U760" s="390"/>
      <c r="V760" s="390"/>
      <c r="W760" s="390"/>
      <c r="X760" s="390"/>
      <c r="Y760" s="390"/>
      <c r="Z760" s="390"/>
      <c r="AA760" s="381"/>
      <c r="AB760" s="439"/>
      <c r="AL760" s="26"/>
      <c r="AM760" s="26"/>
      <c r="AN760" s="26"/>
      <c r="AO760" s="26"/>
      <c r="AP760" s="26"/>
      <c r="AQ760" s="26"/>
    </row>
    <row r="761" spans="1:43" ht="18" customHeight="1">
      <c r="A761" s="514" t="s">
        <v>17840</v>
      </c>
      <c r="B761" s="578"/>
      <c r="C761" s="414" t="s">
        <v>18214</v>
      </c>
      <c r="D761" s="353" t="str">
        <f>+IFERROR(INDEX('Mã KH'!$C$2:$C$4988,MATCH('Vin Hà nội  tháng 02'!$C761,'Mã KH'!$A$2:$A$4988,0)),"")</f>
        <v>Số 12 phố Phạm Tuấn Tài, phường Dịch Vọng Hậu, quận Cầu Giấy, Hà Nội</v>
      </c>
      <c r="E761" s="439">
        <v>4168584860</v>
      </c>
      <c r="F761" s="390"/>
      <c r="G761" s="390"/>
      <c r="H761" s="390"/>
      <c r="I761" s="390"/>
      <c r="J761" s="390"/>
      <c r="K761" s="390"/>
      <c r="L761" s="390"/>
      <c r="M761" s="390">
        <v>2</v>
      </c>
      <c r="N761" s="390"/>
      <c r="O761" s="390">
        <v>10</v>
      </c>
      <c r="P761" s="390"/>
      <c r="Q761" s="390"/>
      <c r="R761" s="390"/>
      <c r="S761" s="390"/>
      <c r="T761" s="390">
        <v>5</v>
      </c>
      <c r="U761" s="390">
        <v>3</v>
      </c>
      <c r="V761" s="390"/>
      <c r="W761" s="390"/>
      <c r="X761" s="390"/>
      <c r="Y761" s="390"/>
      <c r="Z761" s="390"/>
      <c r="AA761" s="381"/>
      <c r="AB761" s="439"/>
      <c r="AL761" s="26"/>
      <c r="AM761" s="26"/>
      <c r="AN761" s="26"/>
      <c r="AO761" s="26"/>
      <c r="AP761" s="26"/>
      <c r="AQ761" s="26"/>
    </row>
    <row r="762" spans="1:43" ht="18" customHeight="1">
      <c r="A762" s="514" t="s">
        <v>17840</v>
      </c>
      <c r="B762" s="672" t="s">
        <v>17321</v>
      </c>
      <c r="C762" s="414" t="s">
        <v>17477</v>
      </c>
      <c r="D762" s="353" t="str">
        <f>+IFERROR(INDEX('Mã KH'!$C$2:$C$4988,MATCH('Vin Hà nội  tháng 02'!$C762,'Mã KH'!$A$2:$A$4988,0)),"")</f>
        <v>79 Ngọc Đại, Phường Đại Mỗ, Quận Nam Từ Liêm, Hà Nôi</v>
      </c>
      <c r="E762" s="439">
        <v>4168532168</v>
      </c>
      <c r="F762" s="390"/>
      <c r="G762" s="390"/>
      <c r="H762" s="390"/>
      <c r="I762" s="390"/>
      <c r="J762" s="390"/>
      <c r="K762" s="390"/>
      <c r="L762" s="390"/>
      <c r="M762" s="390">
        <v>2</v>
      </c>
      <c r="N762" s="390"/>
      <c r="O762" s="390">
        <v>5</v>
      </c>
      <c r="P762" s="390"/>
      <c r="Q762" s="390"/>
      <c r="R762" s="390"/>
      <c r="S762" s="390">
        <v>1</v>
      </c>
      <c r="T762" s="390">
        <v>1</v>
      </c>
      <c r="U762" s="390">
        <v>1</v>
      </c>
      <c r="V762" s="390"/>
      <c r="W762" s="390"/>
      <c r="X762" s="390"/>
      <c r="Y762" s="390">
        <v>2</v>
      </c>
      <c r="Z762" s="390"/>
      <c r="AA762" s="381"/>
      <c r="AB762" s="439"/>
      <c r="AL762" s="26"/>
      <c r="AM762" s="26"/>
      <c r="AN762" s="26"/>
      <c r="AO762" s="26"/>
      <c r="AP762" s="26"/>
      <c r="AQ762" s="26"/>
    </row>
    <row r="763" spans="1:43" ht="18" customHeight="1">
      <c r="A763" s="514" t="s">
        <v>17840</v>
      </c>
      <c r="B763" s="578"/>
      <c r="C763" s="414" t="s">
        <v>17479</v>
      </c>
      <c r="D763" s="353" t="str">
        <f>+IFERROR(INDEX('Mã KH'!$C$2:$C$4988,MATCH('Vin Hà nội  tháng 02'!$C763,'Mã KH'!$A$2:$A$4988,0)),"")</f>
        <v>Số 299, TDP Chợ, phường Đại Mỗ, quận Nam Từ Liêm , Hà Nội</v>
      </c>
      <c r="E763" s="439">
        <v>4168531720</v>
      </c>
      <c r="F763" s="390"/>
      <c r="G763" s="390"/>
      <c r="H763" s="390"/>
      <c r="I763" s="390"/>
      <c r="J763" s="390"/>
      <c r="K763" s="390"/>
      <c r="L763" s="390"/>
      <c r="M763" s="390">
        <v>10</v>
      </c>
      <c r="N763" s="390"/>
      <c r="O763" s="390">
        <v>15</v>
      </c>
      <c r="P763" s="390"/>
      <c r="Q763" s="390">
        <v>10</v>
      </c>
      <c r="R763" s="390"/>
      <c r="S763" s="390">
        <v>8</v>
      </c>
      <c r="T763" s="390">
        <v>3</v>
      </c>
      <c r="U763" s="390"/>
      <c r="V763" s="390"/>
      <c r="W763" s="390"/>
      <c r="X763" s="390"/>
      <c r="Y763" s="390">
        <v>5</v>
      </c>
      <c r="Z763" s="390"/>
      <c r="AA763" s="381"/>
      <c r="AB763" s="439"/>
      <c r="AL763" s="26"/>
      <c r="AM763" s="26"/>
      <c r="AN763" s="26"/>
      <c r="AO763" s="26"/>
      <c r="AP763" s="26"/>
      <c r="AQ763" s="26"/>
    </row>
    <row r="764" spans="1:43" ht="18" customHeight="1">
      <c r="A764" s="514" t="s">
        <v>17840</v>
      </c>
      <c r="B764" s="578"/>
      <c r="C764" s="414" t="s">
        <v>7983</v>
      </c>
      <c r="D764" s="353" t="str">
        <f>+IFERROR(INDEX('Mã KH'!$C$2:$C$4988,MATCH('Vin Hà nội  tháng 02'!$C764,'Mã KH'!$A$2:$A$4988,0)),"")</f>
        <v>Số 23 đường Vạn Phúc, tổ dân số 7, phường Vạn Phúc, quận Hà Đông, Hà Nội</v>
      </c>
      <c r="E764" s="439" t="s">
        <v>17279</v>
      </c>
      <c r="F764" s="390"/>
      <c r="G764" s="390"/>
      <c r="H764" s="390"/>
      <c r="I764" s="390"/>
      <c r="J764" s="390"/>
      <c r="K764" s="390"/>
      <c r="L764" s="390"/>
      <c r="M764" s="390"/>
      <c r="N764" s="390"/>
      <c r="O764" s="390">
        <v>11</v>
      </c>
      <c r="P764" s="390"/>
      <c r="Q764" s="390"/>
      <c r="R764" s="390"/>
      <c r="S764" s="390"/>
      <c r="T764" s="390"/>
      <c r="U764" s="390"/>
      <c r="V764" s="390"/>
      <c r="W764" s="390"/>
      <c r="X764" s="390"/>
      <c r="Y764" s="390"/>
      <c r="Z764" s="390"/>
      <c r="AA764" s="381"/>
      <c r="AB764" s="439"/>
      <c r="AL764" s="26"/>
      <c r="AM764" s="26"/>
      <c r="AN764" s="26"/>
      <c r="AO764" s="26"/>
      <c r="AP764" s="26"/>
      <c r="AQ764" s="26"/>
    </row>
    <row r="765" spans="1:43" ht="18" customHeight="1">
      <c r="A765" s="514" t="s">
        <v>17840</v>
      </c>
      <c r="B765" s="578"/>
      <c r="C765" s="414" t="s">
        <v>17469</v>
      </c>
      <c r="D765" s="353" t="str">
        <f>+IFERROR(INDEX('Mã KH'!$C$2:$C$4988,MATCH('Vin Hà nội  tháng 02'!$C765,'Mã KH'!$A$2:$A$4988,0)),"")</f>
        <v>Căn 01-02 SH12, tầng 1 + tầng 2 tòa nhà S1.01, KĐTM Tây Mỗ Đại Mỗ - Vinhomes Park, Q.Nam Từ Liêm, HN</v>
      </c>
      <c r="E765" s="439">
        <v>4168532332</v>
      </c>
      <c r="F765" s="390"/>
      <c r="G765" s="390"/>
      <c r="H765" s="390"/>
      <c r="I765" s="390"/>
      <c r="J765" s="390"/>
      <c r="K765" s="390"/>
      <c r="L765" s="390"/>
      <c r="M765" s="390"/>
      <c r="N765" s="390"/>
      <c r="O765" s="390">
        <v>3</v>
      </c>
      <c r="P765" s="390"/>
      <c r="Q765" s="390"/>
      <c r="R765" s="390"/>
      <c r="S765" s="390"/>
      <c r="T765" s="390">
        <v>2</v>
      </c>
      <c r="U765" s="390">
        <v>5</v>
      </c>
      <c r="V765" s="390"/>
      <c r="W765" s="390"/>
      <c r="X765" s="390"/>
      <c r="Y765" s="390">
        <v>1</v>
      </c>
      <c r="Z765" s="390"/>
      <c r="AA765" s="381"/>
      <c r="AB765" s="439"/>
      <c r="AL765" s="26"/>
      <c r="AM765" s="26"/>
      <c r="AN765" s="26"/>
      <c r="AO765" s="26"/>
      <c r="AP765" s="26"/>
      <c r="AQ765" s="26"/>
    </row>
    <row r="766" spans="1:43" ht="18" customHeight="1">
      <c r="A766" s="514" t="s">
        <v>17840</v>
      </c>
      <c r="B766" s="578"/>
      <c r="C766" s="414" t="s">
        <v>17738</v>
      </c>
      <c r="D766" s="353" t="str">
        <f>+IFERROR(INDEX('Mã KH'!$C$2:$C$4988,MATCH('Vin Hà nội  tháng 02'!$C766,'Mã KH'!$A$2:$A$4988,0)),"")</f>
        <v>55 Cầu Cốc, Phường Tây Mỗ, Nam Từ Liêm, Hà Nội</v>
      </c>
      <c r="E766" s="439">
        <v>4168532240</v>
      </c>
      <c r="F766" s="390"/>
      <c r="G766" s="390"/>
      <c r="H766" s="390"/>
      <c r="I766" s="390"/>
      <c r="J766" s="390"/>
      <c r="K766" s="390"/>
      <c r="L766" s="390"/>
      <c r="M766" s="390">
        <v>6</v>
      </c>
      <c r="N766" s="390"/>
      <c r="O766" s="390">
        <v>1</v>
      </c>
      <c r="P766" s="390"/>
      <c r="Q766" s="390"/>
      <c r="R766" s="390"/>
      <c r="S766" s="381">
        <v>3</v>
      </c>
      <c r="T766" s="381">
        <v>5</v>
      </c>
      <c r="U766" s="381">
        <v>1</v>
      </c>
      <c r="V766" s="381"/>
      <c r="W766" s="381"/>
      <c r="X766" s="381"/>
      <c r="Y766" s="381">
        <v>1</v>
      </c>
      <c r="Z766" s="381"/>
      <c r="AA766" s="381"/>
      <c r="AB766" s="439"/>
      <c r="AL766" s="26"/>
      <c r="AM766" s="26"/>
      <c r="AN766" s="26"/>
      <c r="AO766" s="26"/>
      <c r="AP766" s="26"/>
      <c r="AQ766" s="26"/>
    </row>
    <row r="767" spans="1:43" ht="18" customHeight="1">
      <c r="A767" s="514" t="s">
        <v>17840</v>
      </c>
      <c r="B767" s="578"/>
      <c r="C767" s="414" t="s">
        <v>17764</v>
      </c>
      <c r="D767" s="353" t="str">
        <f>+IFERROR(INDEX('Mã KH'!$C$2:$C$4988,MATCH('Vin Hà nội  tháng 02'!$C767,'Mã KH'!$A$2:$A$4988,0)),"")</f>
        <v>Lô số 06, tầng 1, tòa nhà CT1- AB, Mễ trì, Q.Nam Từ Liêm, Hà Nội</v>
      </c>
      <c r="E767" s="439" t="s">
        <v>17279</v>
      </c>
      <c r="F767" s="390"/>
      <c r="G767" s="390"/>
      <c r="H767" s="390"/>
      <c r="I767" s="390"/>
      <c r="J767" s="390"/>
      <c r="K767" s="390"/>
      <c r="L767" s="390"/>
      <c r="M767" s="390"/>
      <c r="N767" s="390"/>
      <c r="O767" s="390">
        <v>5</v>
      </c>
      <c r="P767" s="390"/>
      <c r="Q767" s="390"/>
      <c r="R767" s="390"/>
      <c r="S767" s="381"/>
      <c r="T767" s="381">
        <v>5</v>
      </c>
      <c r="U767" s="381"/>
      <c r="V767" s="381"/>
      <c r="W767" s="381"/>
      <c r="X767" s="381"/>
      <c r="Y767" s="381"/>
      <c r="Z767" s="381"/>
      <c r="AA767" s="381"/>
      <c r="AB767" s="439"/>
      <c r="AL767" s="26"/>
      <c r="AM767" s="26"/>
      <c r="AN767" s="26"/>
      <c r="AO767" s="26"/>
      <c r="AP767" s="26"/>
      <c r="AQ767" s="26"/>
    </row>
    <row r="768" spans="1:43" ht="18" customHeight="1">
      <c r="A768" s="514" t="s">
        <v>17840</v>
      </c>
      <c r="B768" s="578"/>
      <c r="C768" s="414" t="s">
        <v>17768</v>
      </c>
      <c r="D768" s="353" t="str">
        <f>+IFERROR(INDEX('Mã KH'!$C$2:$C$4988,MATCH('Vin Hà nội  tháng 02'!$C768,'Mã KH'!$A$2:$A$4988,0)),"")</f>
        <v>Gian hàng kinh doanh số 115 tại tầng 1 thuộc nhà chung cư số G2, phường Mễ Trì, quận Nam Từ Liêm, Hà Nội</v>
      </c>
      <c r="E768" s="439">
        <v>4168531811</v>
      </c>
      <c r="F768" s="390"/>
      <c r="G768" s="390"/>
      <c r="H768" s="390"/>
      <c r="I768" s="390"/>
      <c r="J768" s="390"/>
      <c r="K768" s="390"/>
      <c r="L768" s="390"/>
      <c r="M768" s="390"/>
      <c r="N768" s="390"/>
      <c r="O768" s="390">
        <v>3</v>
      </c>
      <c r="P768" s="390"/>
      <c r="Q768" s="390"/>
      <c r="R768" s="390"/>
      <c r="S768" s="381"/>
      <c r="T768" s="381">
        <v>5</v>
      </c>
      <c r="U768" s="381">
        <v>4</v>
      </c>
      <c r="V768" s="381"/>
      <c r="W768" s="381"/>
      <c r="X768" s="381"/>
      <c r="Y768" s="381">
        <v>1</v>
      </c>
      <c r="Z768" s="381"/>
      <c r="AA768" s="381"/>
      <c r="AB768" s="439"/>
      <c r="AL768" s="26"/>
      <c r="AM768" s="26"/>
      <c r="AN768" s="26"/>
      <c r="AO768" s="26"/>
      <c r="AP768" s="26"/>
      <c r="AQ768" s="26"/>
    </row>
    <row r="769" spans="1:43" ht="18" customHeight="1">
      <c r="A769" s="514" t="s">
        <v>17840</v>
      </c>
      <c r="B769" s="578"/>
      <c r="C769" s="414" t="s">
        <v>17435</v>
      </c>
      <c r="D769" s="353" t="str">
        <f>+IFERROR(INDEX('Mã KH'!$C$2:$C$4988,MATCH('Vin Hà nội  tháng 02'!$C769,'Mã KH'!$A$2:$A$4988,0)),"")</f>
        <v>Số 21-23 Mễ Trì Thượng, Phường Mễ Trì, quận Nam Từ Liêm, Hà Nội.</v>
      </c>
      <c r="E769" s="439">
        <v>4168531433</v>
      </c>
      <c r="F769" s="390"/>
      <c r="G769" s="390"/>
      <c r="H769" s="390"/>
      <c r="I769" s="390"/>
      <c r="J769" s="390"/>
      <c r="K769" s="390"/>
      <c r="L769" s="390"/>
      <c r="M769" s="390">
        <v>3</v>
      </c>
      <c r="N769" s="390"/>
      <c r="O769" s="390">
        <v>4</v>
      </c>
      <c r="P769" s="390"/>
      <c r="Q769" s="390"/>
      <c r="R769" s="390"/>
      <c r="S769" s="381">
        <v>3</v>
      </c>
      <c r="T769" s="381">
        <v>5</v>
      </c>
      <c r="U769" s="381"/>
      <c r="V769" s="381"/>
      <c r="W769" s="381"/>
      <c r="X769" s="381"/>
      <c r="Y769" s="381">
        <v>1</v>
      </c>
      <c r="Z769" s="381"/>
      <c r="AA769" s="381"/>
      <c r="AB769" s="439"/>
      <c r="AL769" s="26"/>
      <c r="AM769" s="26"/>
      <c r="AN769" s="26"/>
      <c r="AO769" s="26"/>
      <c r="AP769" s="26"/>
      <c r="AQ769" s="26"/>
    </row>
    <row r="770" spans="1:43" ht="18" customHeight="1">
      <c r="A770" s="514" t="s">
        <v>17840</v>
      </c>
      <c r="B770" s="578"/>
      <c r="C770" s="414" t="s">
        <v>18215</v>
      </c>
      <c r="D770" s="353" t="str">
        <f>+IFERROR(INDEX('Mã KH'!$C$2:$C$4988,MATCH('Vin Hà nội  tháng 02'!$C770,'Mã KH'!$A$2:$A$4988,0)),"")</f>
        <v>BT1- Lô 8, Khu đô thị Mễ Trì Hạ, đường Mễ Trì Hạ, Phường Mễ Trì, quận Nam Từ Liêm</v>
      </c>
      <c r="E770" s="439">
        <v>4168530551</v>
      </c>
      <c r="F770" s="390"/>
      <c r="G770" s="390"/>
      <c r="H770" s="390"/>
      <c r="I770" s="390"/>
      <c r="J770" s="390"/>
      <c r="K770" s="390"/>
      <c r="L770" s="390"/>
      <c r="M770" s="390">
        <v>2</v>
      </c>
      <c r="N770" s="390"/>
      <c r="O770" s="390"/>
      <c r="P770" s="390"/>
      <c r="Q770" s="390"/>
      <c r="R770" s="390"/>
      <c r="S770" s="381">
        <v>1</v>
      </c>
      <c r="T770" s="381">
        <v>5</v>
      </c>
      <c r="U770" s="381">
        <v>3</v>
      </c>
      <c r="V770" s="381"/>
      <c r="W770" s="381"/>
      <c r="X770" s="381"/>
      <c r="Y770" s="381">
        <v>1</v>
      </c>
      <c r="Z770" s="381"/>
      <c r="AA770" s="381"/>
      <c r="AB770" s="439"/>
      <c r="AL770" s="26"/>
      <c r="AM770" s="26"/>
      <c r="AN770" s="26"/>
      <c r="AO770" s="26"/>
      <c r="AP770" s="26"/>
      <c r="AQ770" s="26"/>
    </row>
    <row r="771" spans="1:43" ht="18" customHeight="1">
      <c r="A771" s="514" t="s">
        <v>17840</v>
      </c>
      <c r="B771" s="578"/>
      <c r="C771" s="414" t="s">
        <v>18216</v>
      </c>
      <c r="D771" s="353" t="str">
        <f>+IFERROR(INDEX('Mã KH'!$C$2:$C$4988,MATCH('Vin Hà nội  tháng 02'!$C771,'Mã KH'!$A$2:$A$4988,0)),"")</f>
        <v>Số TT4&amp;TT5- Khu nhà ở XH và TM, BTL Tăng thiết giáp, Phường Mỹ Đình 1, Quận Nam Từ Liêm, HN</v>
      </c>
      <c r="E771" s="439">
        <v>4168557411</v>
      </c>
      <c r="F771" s="390"/>
      <c r="G771" s="390"/>
      <c r="H771" s="390"/>
      <c r="I771" s="390"/>
      <c r="J771" s="390"/>
      <c r="K771" s="390"/>
      <c r="L771" s="390"/>
      <c r="M771" s="390">
        <v>6</v>
      </c>
      <c r="N771" s="390"/>
      <c r="O771" s="390">
        <v>6</v>
      </c>
      <c r="P771" s="390"/>
      <c r="Q771" s="390">
        <v>3</v>
      </c>
      <c r="R771" s="390"/>
      <c r="S771" s="381">
        <v>3</v>
      </c>
      <c r="T771" s="381">
        <v>5</v>
      </c>
      <c r="U771" s="381">
        <v>3</v>
      </c>
      <c r="V771" s="381"/>
      <c r="W771" s="381"/>
      <c r="X771" s="381"/>
      <c r="Y771" s="381"/>
      <c r="Z771" s="381"/>
      <c r="AA771" s="381"/>
      <c r="AB771" s="439"/>
      <c r="AL771" s="26"/>
      <c r="AM771" s="26"/>
      <c r="AN771" s="26"/>
      <c r="AO771" s="26"/>
      <c r="AP771" s="26"/>
      <c r="AQ771" s="26"/>
    </row>
    <row r="772" spans="1:43" ht="18" customHeight="1">
      <c r="A772" s="514" t="s">
        <v>17840</v>
      </c>
      <c r="B772" s="578"/>
      <c r="C772" s="414" t="s">
        <v>17436</v>
      </c>
      <c r="D772" s="353" t="str">
        <f>+IFERROR(INDEX('Mã KH'!$C$2:$C$4988,MATCH('Vin Hà nội  tháng 02'!$C772,'Mã KH'!$A$2:$A$4988,0)),"")</f>
        <v>Số 2 ngách 8/11 đường Lê Quang Đạo, phường Phú Đô, quận Nam Từ Liêm, HN</v>
      </c>
      <c r="E772" s="439">
        <v>4168530510</v>
      </c>
      <c r="F772" s="390"/>
      <c r="G772" s="390"/>
      <c r="H772" s="390"/>
      <c r="I772" s="390"/>
      <c r="J772" s="390"/>
      <c r="K772" s="390"/>
      <c r="L772" s="390"/>
      <c r="M772" s="390">
        <v>4</v>
      </c>
      <c r="N772" s="390"/>
      <c r="O772" s="390">
        <v>8</v>
      </c>
      <c r="P772" s="390"/>
      <c r="Q772" s="390"/>
      <c r="R772" s="390"/>
      <c r="S772" s="381">
        <v>1</v>
      </c>
      <c r="T772" s="381">
        <v>5</v>
      </c>
      <c r="U772" s="381"/>
      <c r="V772" s="381"/>
      <c r="W772" s="381"/>
      <c r="X772" s="381"/>
      <c r="Y772" s="381"/>
      <c r="Z772" s="381"/>
      <c r="AA772" s="381"/>
      <c r="AB772" s="439"/>
      <c r="AL772" s="26"/>
      <c r="AM772" s="26"/>
      <c r="AN772" s="26"/>
      <c r="AO772" s="26"/>
      <c r="AP772" s="26"/>
      <c r="AQ772" s="26"/>
    </row>
    <row r="773" spans="1:43" ht="18" customHeight="1">
      <c r="A773" s="514" t="s">
        <v>17840</v>
      </c>
      <c r="B773" s="578"/>
      <c r="C773" s="414" t="s">
        <v>17762</v>
      </c>
      <c r="D773" s="353" t="str">
        <f>+IFERROR(INDEX('Mã KH'!$C$2:$C$4988,MATCH('Vin Hà nội  tháng 02'!$C773,'Mã KH'!$A$2:$A$4988,0)),"")</f>
        <v xml:space="preserve">ô số 44 , khu giãn dân phú đô , phú đô </v>
      </c>
      <c r="E773" s="439" t="s">
        <v>17279</v>
      </c>
      <c r="F773" s="390"/>
      <c r="G773" s="390"/>
      <c r="H773" s="390"/>
      <c r="I773" s="390"/>
      <c r="J773" s="390"/>
      <c r="K773" s="390"/>
      <c r="L773" s="390"/>
      <c r="M773" s="390"/>
      <c r="N773" s="390"/>
      <c r="O773" s="390">
        <v>5</v>
      </c>
      <c r="P773" s="390"/>
      <c r="Q773" s="390"/>
      <c r="R773" s="390"/>
      <c r="S773" s="381">
        <v>5</v>
      </c>
      <c r="T773" s="381">
        <v>5</v>
      </c>
      <c r="U773" s="381">
        <v>5</v>
      </c>
      <c r="V773" s="381"/>
      <c r="W773" s="381"/>
      <c r="X773" s="381"/>
      <c r="Y773" s="381"/>
      <c r="Z773" s="381"/>
      <c r="AA773" s="381"/>
      <c r="AB773" s="439"/>
      <c r="AL773" s="26"/>
      <c r="AM773" s="26"/>
      <c r="AN773" s="26"/>
      <c r="AO773" s="26"/>
      <c r="AP773" s="26"/>
      <c r="AQ773" s="26"/>
    </row>
    <row r="774" spans="1:43" ht="18" customHeight="1">
      <c r="A774" s="514" t="s">
        <v>17840</v>
      </c>
      <c r="B774" s="578"/>
      <c r="C774" s="414" t="s">
        <v>17437</v>
      </c>
      <c r="D774" s="353" t="str">
        <f>+IFERROR(INDEX('Mã KH'!$C$2:$C$4988,MATCH('Vin Hà nội  tháng 02'!$C774,'Mã KH'!$A$2:$A$4988,0)),"")</f>
        <v>Tổ dân phố số 4, phường Phú Đô, quận Nam Từ Liêm, Hà Nội</v>
      </c>
      <c r="E774" s="439">
        <v>4168531523</v>
      </c>
      <c r="F774" s="390"/>
      <c r="G774" s="390"/>
      <c r="H774" s="390"/>
      <c r="I774" s="390"/>
      <c r="J774" s="390"/>
      <c r="K774" s="390"/>
      <c r="L774" s="390"/>
      <c r="M774" s="390">
        <v>6</v>
      </c>
      <c r="N774" s="390"/>
      <c r="O774" s="390">
        <v>5</v>
      </c>
      <c r="P774" s="390"/>
      <c r="Q774" s="390"/>
      <c r="R774" s="390"/>
      <c r="S774" s="381">
        <v>1</v>
      </c>
      <c r="T774" s="381">
        <v>1</v>
      </c>
      <c r="U774" s="381"/>
      <c r="V774" s="381"/>
      <c r="W774" s="381"/>
      <c r="X774" s="381"/>
      <c r="Y774" s="381"/>
      <c r="Z774" s="381"/>
      <c r="AA774" s="381"/>
      <c r="AB774" s="439"/>
      <c r="AL774" s="26"/>
      <c r="AM774" s="26"/>
      <c r="AN774" s="26"/>
      <c r="AO774" s="26"/>
      <c r="AP774" s="26"/>
      <c r="AQ774" s="26"/>
    </row>
    <row r="775" spans="1:43" ht="18" customHeight="1">
      <c r="A775" s="514" t="s">
        <v>17840</v>
      </c>
      <c r="B775" s="578"/>
      <c r="C775" s="414" t="s">
        <v>17443</v>
      </c>
      <c r="D775" s="353" t="str">
        <f>+IFERROR(INDEX('Mã KH'!$C$2:$C$4988,MATCH('Vin Hà nội  tháng 02'!$C775,'Mã KH'!$A$2:$A$4988,0)),"")</f>
        <v>Số 173 TDP số 4, phường Xuân Phương, quận Nam Từ Liêm, Hà Nội</v>
      </c>
      <c r="E775" s="439">
        <v>4168531582</v>
      </c>
      <c r="F775" s="390"/>
      <c r="G775" s="390"/>
      <c r="H775" s="390"/>
      <c r="I775" s="390"/>
      <c r="J775" s="390"/>
      <c r="K775" s="390"/>
      <c r="L775" s="390"/>
      <c r="M775" s="390"/>
      <c r="N775" s="390"/>
      <c r="O775" s="390">
        <v>10</v>
      </c>
      <c r="P775" s="390"/>
      <c r="Q775" s="390"/>
      <c r="R775" s="390"/>
      <c r="S775" s="381">
        <v>4</v>
      </c>
      <c r="T775" s="381">
        <v>9</v>
      </c>
      <c r="U775" s="381">
        <v>3</v>
      </c>
      <c r="V775" s="381"/>
      <c r="W775" s="381"/>
      <c r="X775" s="381"/>
      <c r="Y775" s="381">
        <v>2</v>
      </c>
      <c r="Z775" s="381"/>
      <c r="AA775" s="381"/>
      <c r="AB775" s="439"/>
      <c r="AL775" s="26"/>
      <c r="AM775" s="26"/>
      <c r="AN775" s="26"/>
      <c r="AO775" s="26"/>
      <c r="AP775" s="26"/>
      <c r="AQ775" s="26"/>
    </row>
    <row r="776" spans="1:43" ht="18" customHeight="1">
      <c r="A776" s="514" t="s">
        <v>17840</v>
      </c>
      <c r="B776" s="578"/>
      <c r="C776" s="414" t="s">
        <v>18217</v>
      </c>
      <c r="D776" s="353" t="str">
        <f>+IFERROR(INDEX('Mã KH'!$C$2:$C$4988,MATCH('Vin Hà nội  tháng 02'!$C776,'Mã KH'!$A$2:$A$4988,0)),"")</f>
        <v>Số 39 đường Đỗ Xuân Hợp, phường Mỹ Đình 1, quận Nam Từ Liêm, Hà Nội</v>
      </c>
      <c r="E776" s="439" t="s">
        <v>17279</v>
      </c>
      <c r="F776" s="390"/>
      <c r="G776" s="390"/>
      <c r="H776" s="390"/>
      <c r="I776" s="390"/>
      <c r="J776" s="390"/>
      <c r="K776" s="390"/>
      <c r="L776" s="390"/>
      <c r="M776" s="390"/>
      <c r="N776" s="390"/>
      <c r="O776" s="390">
        <v>10</v>
      </c>
      <c r="P776" s="390"/>
      <c r="Q776" s="390"/>
      <c r="R776" s="390"/>
      <c r="S776" s="381"/>
      <c r="T776" s="381"/>
      <c r="U776" s="381"/>
      <c r="V776" s="381"/>
      <c r="W776" s="381"/>
      <c r="X776" s="381"/>
      <c r="Y776" s="381"/>
      <c r="Z776" s="381"/>
      <c r="AA776" s="381"/>
      <c r="AB776" s="439"/>
      <c r="AL776" s="26"/>
      <c r="AM776" s="26"/>
      <c r="AN776" s="26"/>
      <c r="AO776" s="26"/>
      <c r="AP776" s="26"/>
      <c r="AQ776" s="26"/>
    </row>
    <row r="777" spans="1:43" ht="18" customHeight="1">
      <c r="A777" s="514" t="s">
        <v>17840</v>
      </c>
      <c r="B777" s="578"/>
      <c r="C777" s="414" t="s">
        <v>17472</v>
      </c>
      <c r="D777" s="353" t="str">
        <f>+IFERROR(INDEX('Mã KH'!$C$2:$C$4988,MATCH('Vin Hà nội  tháng 02'!$C777,'Mã KH'!$A$2:$A$4988,0)),"")</f>
        <v>Số 242 Đường Mỹ Đình, phường Mỹ Đình 2 Q. Nam Từ Liêm, HN</v>
      </c>
      <c r="E777" s="439">
        <v>4168532348</v>
      </c>
      <c r="F777" s="390"/>
      <c r="G777" s="390"/>
      <c r="H777" s="390"/>
      <c r="I777" s="390"/>
      <c r="J777" s="390"/>
      <c r="K777" s="390"/>
      <c r="L777" s="390"/>
      <c r="M777" s="390">
        <v>2</v>
      </c>
      <c r="N777" s="390"/>
      <c r="O777" s="390">
        <v>7</v>
      </c>
      <c r="P777" s="390"/>
      <c r="Q777" s="390">
        <v>1</v>
      </c>
      <c r="R777" s="390"/>
      <c r="S777" s="381">
        <v>1</v>
      </c>
      <c r="T777" s="381">
        <v>7</v>
      </c>
      <c r="U777" s="381">
        <v>5</v>
      </c>
      <c r="V777" s="381"/>
      <c r="W777" s="381"/>
      <c r="X777" s="381"/>
      <c r="Y777" s="381">
        <v>2</v>
      </c>
      <c r="Z777" s="381"/>
      <c r="AA777" s="381"/>
      <c r="AB777" s="439"/>
      <c r="AL777" s="26"/>
      <c r="AM777" s="26"/>
      <c r="AN777" s="26"/>
      <c r="AO777" s="26"/>
      <c r="AP777" s="26"/>
      <c r="AQ777" s="26"/>
    </row>
    <row r="778" spans="1:43" ht="18" customHeight="1">
      <c r="A778" s="514" t="s">
        <v>17840</v>
      </c>
      <c r="B778" s="578"/>
      <c r="C778" s="414" t="s">
        <v>17441</v>
      </c>
      <c r="D778" s="353" t="str">
        <f>+IFERROR(INDEX('Mã KH'!$C$2:$C$4988,MATCH('Vin Hà nội  tháng 02'!$C778,'Mã KH'!$A$2:$A$4988,0)),"")</f>
        <v>TT01-05,Tòa NO-CT1, Hải Đăng City, Hàm Nghi, Phường Mỹ Đình 2, Quận Nam Từ Liêm, TP Hà Nội</v>
      </c>
      <c r="E778" s="439">
        <v>4168531782</v>
      </c>
      <c r="F778" s="390"/>
      <c r="G778" s="390"/>
      <c r="H778" s="390"/>
      <c r="I778" s="390"/>
      <c r="J778" s="390"/>
      <c r="K778" s="390"/>
      <c r="L778" s="390"/>
      <c r="M778" s="390">
        <v>2</v>
      </c>
      <c r="N778" s="390"/>
      <c r="O778" s="390">
        <v>3</v>
      </c>
      <c r="P778" s="390"/>
      <c r="Q778" s="390"/>
      <c r="R778" s="390"/>
      <c r="S778" s="381">
        <v>1</v>
      </c>
      <c r="T778" s="381">
        <v>1</v>
      </c>
      <c r="U778" s="381">
        <v>4</v>
      </c>
      <c r="V778" s="381"/>
      <c r="W778" s="381"/>
      <c r="X778" s="381"/>
      <c r="Y778" s="381">
        <v>1</v>
      </c>
      <c r="Z778" s="381"/>
      <c r="AA778" s="381"/>
      <c r="AB778" s="439"/>
      <c r="AL778" s="26"/>
      <c r="AM778" s="26"/>
      <c r="AN778" s="26"/>
      <c r="AO778" s="26"/>
      <c r="AP778" s="26"/>
      <c r="AQ778" s="26"/>
    </row>
    <row r="779" spans="1:43" ht="18" customHeight="1">
      <c r="A779" s="514" t="s">
        <v>17840</v>
      </c>
      <c r="B779" s="578"/>
      <c r="C779" s="414" t="s">
        <v>17442</v>
      </c>
      <c r="D779" s="353" t="str">
        <f>+IFERROR(INDEX('Mã KH'!$C$2:$C$4988,MATCH('Vin Hà nội  tháng 02'!$C779,'Mã KH'!$A$2:$A$4988,0)),"")</f>
        <v>Kiot C3-2, Chung cư C3, KĐT Mỹ Đình 1, Nguyễn Cơ Thạch, phường Cầu Diễn, quận Nam Từ Liêm, HN</v>
      </c>
      <c r="E779" s="439">
        <v>4168531838</v>
      </c>
      <c r="F779" s="390"/>
      <c r="G779" s="390"/>
      <c r="H779" s="390"/>
      <c r="I779" s="390"/>
      <c r="J779" s="390"/>
      <c r="K779" s="390"/>
      <c r="L779" s="390"/>
      <c r="M779" s="390">
        <v>4</v>
      </c>
      <c r="N779" s="390"/>
      <c r="O779" s="390">
        <v>3</v>
      </c>
      <c r="P779" s="390"/>
      <c r="Q779" s="390"/>
      <c r="R779" s="390"/>
      <c r="S779" s="381"/>
      <c r="T779" s="381">
        <v>1</v>
      </c>
      <c r="U779" s="381">
        <v>2</v>
      </c>
      <c r="V779" s="381"/>
      <c r="W779" s="381"/>
      <c r="X779" s="381"/>
      <c r="Y779" s="381">
        <v>1</v>
      </c>
      <c r="Z779" s="381"/>
      <c r="AA779" s="381"/>
      <c r="AB779" s="439"/>
      <c r="AL779" s="26"/>
      <c r="AM779" s="26"/>
      <c r="AN779" s="26"/>
      <c r="AO779" s="26"/>
      <c r="AP779" s="26"/>
      <c r="AQ779" s="26"/>
    </row>
    <row r="780" spans="1:43" ht="18" customHeight="1">
      <c r="A780" s="514" t="s">
        <v>17840</v>
      </c>
      <c r="B780" s="578"/>
      <c r="C780" s="414" t="s">
        <v>18218</v>
      </c>
      <c r="D780" s="353" t="str">
        <f>+IFERROR(INDEX('Mã KH'!$C$2:$C$4988,MATCH('Vin Hà nội  tháng 02'!$C780,'Mã KH'!$A$2:$A$4988,0)),"")</f>
        <v>Tầng 1 Tòa nhà Cowa Tower, 199 Hồ Tùng Mậu, Phường Cầu Diễn, Quận Nam Từ Liêm, HN</v>
      </c>
      <c r="E780" s="439">
        <v>4168531884</v>
      </c>
      <c r="F780" s="390"/>
      <c r="G780" s="390"/>
      <c r="H780" s="390"/>
      <c r="I780" s="390"/>
      <c r="J780" s="390"/>
      <c r="K780" s="390"/>
      <c r="L780" s="390"/>
      <c r="M780" s="390"/>
      <c r="N780" s="390"/>
      <c r="O780" s="390">
        <v>6</v>
      </c>
      <c r="P780" s="390"/>
      <c r="Q780" s="390"/>
      <c r="R780" s="390"/>
      <c r="S780" s="381"/>
      <c r="T780" s="381">
        <v>3</v>
      </c>
      <c r="U780" s="381">
        <v>2</v>
      </c>
      <c r="V780" s="381"/>
      <c r="W780" s="381"/>
      <c r="X780" s="381"/>
      <c r="Y780" s="381">
        <v>2</v>
      </c>
      <c r="Z780" s="381"/>
      <c r="AA780" s="381"/>
      <c r="AB780" s="439"/>
      <c r="AL780" s="26"/>
      <c r="AM780" s="26"/>
      <c r="AN780" s="26"/>
      <c r="AO780" s="26"/>
      <c r="AP780" s="26"/>
      <c r="AQ780" s="26"/>
    </row>
    <row r="781" spans="1:43" ht="18" customHeight="1">
      <c r="A781" s="514" t="s">
        <v>17840</v>
      </c>
      <c r="B781" s="578"/>
      <c r="C781" s="414" t="s">
        <v>18072</v>
      </c>
      <c r="D781" s="353" t="str">
        <f>+IFERROR(INDEX('Mã KH'!$C$2:$C$4988,MATCH('Vin Hà nội  tháng 02'!$C781,'Mã KH'!$A$2:$A$4988,0)),"")</f>
        <v>90 Phạm Hùng, Mỹ Đình, Từ Liêm, Hà Nội</v>
      </c>
      <c r="E781" s="439">
        <v>4168589675</v>
      </c>
      <c r="F781" s="390"/>
      <c r="G781" s="390"/>
      <c r="H781" s="390"/>
      <c r="I781" s="390"/>
      <c r="J781" s="390"/>
      <c r="K781" s="390"/>
      <c r="L781" s="390"/>
      <c r="M781" s="390">
        <v>3</v>
      </c>
      <c r="N781" s="390"/>
      <c r="O781" s="390">
        <v>6</v>
      </c>
      <c r="P781" s="390"/>
      <c r="Q781" s="390"/>
      <c r="R781" s="390"/>
      <c r="S781" s="381">
        <v>8</v>
      </c>
      <c r="T781" s="381">
        <v>5</v>
      </c>
      <c r="U781" s="381"/>
      <c r="V781" s="381"/>
      <c r="W781" s="381"/>
      <c r="X781" s="381"/>
      <c r="Y781" s="381"/>
      <c r="Z781" s="381"/>
      <c r="AA781" s="381"/>
      <c r="AB781" s="439"/>
      <c r="AL781" s="26"/>
      <c r="AM781" s="26"/>
      <c r="AN781" s="26"/>
      <c r="AO781" s="26"/>
      <c r="AP781" s="26"/>
      <c r="AQ781" s="26"/>
    </row>
    <row r="782" spans="1:43" ht="18" customHeight="1">
      <c r="A782" s="514" t="s">
        <v>17840</v>
      </c>
      <c r="B782" s="578"/>
      <c r="C782" s="414" t="s">
        <v>7699</v>
      </c>
      <c r="D782" s="353" t="str">
        <f>+IFERROR(INDEX('Mã KH'!$C$2:$C$4988,MATCH('Vin Hà nội  tháng 02'!$C782,'Mã KH'!$A$2:$A$4988,0)),"")</f>
        <v>SO05A. tầng 1. Tòa A3 (CT03). KCH Vinhomes Gardenia. Hàm Nghi phường Cầu Diễn, Từ Liêm, Hà Nội</v>
      </c>
      <c r="E782" s="439">
        <v>4168662198</v>
      </c>
      <c r="F782" s="390"/>
      <c r="G782" s="390"/>
      <c r="H782" s="390"/>
      <c r="I782" s="390"/>
      <c r="J782" s="390"/>
      <c r="K782" s="390"/>
      <c r="L782" s="390"/>
      <c r="M782" s="390">
        <v>3</v>
      </c>
      <c r="N782" s="390"/>
      <c r="O782" s="390">
        <v>3</v>
      </c>
      <c r="P782" s="390"/>
      <c r="Q782" s="390"/>
      <c r="R782" s="390"/>
      <c r="S782" s="381"/>
      <c r="T782" s="381">
        <v>3</v>
      </c>
      <c r="U782" s="381">
        <v>3</v>
      </c>
      <c r="V782" s="381"/>
      <c r="W782" s="381">
        <v>3</v>
      </c>
      <c r="X782" s="381"/>
      <c r="Y782" s="381"/>
      <c r="Z782" s="381"/>
      <c r="AA782" s="381"/>
      <c r="AB782" s="439"/>
      <c r="AL782" s="26"/>
      <c r="AM782" s="26"/>
      <c r="AN782" s="26"/>
      <c r="AO782" s="26"/>
      <c r="AP782" s="26"/>
      <c r="AQ782" s="26"/>
    </row>
    <row r="783" spans="1:43" ht="18" customHeight="1">
      <c r="A783" s="514" t="s">
        <v>17840</v>
      </c>
      <c r="B783" s="578"/>
      <c r="C783" s="414" t="s">
        <v>17440</v>
      </c>
      <c r="D783" s="353" t="str">
        <f>+IFERROR(INDEX('Mã KH'!$C$2:$C$4988,MATCH('Vin Hà nội  tháng 02'!$C783,'Mã KH'!$A$2:$A$4988,0)),"")</f>
        <v>89 Lê Đức Thọ, Mỹ Đình 2, Nam Từ Liêm, Hà Nội</v>
      </c>
      <c r="E783" s="439">
        <v>4168590558</v>
      </c>
      <c r="F783" s="390"/>
      <c r="G783" s="390"/>
      <c r="H783" s="390"/>
      <c r="I783" s="390"/>
      <c r="J783" s="390"/>
      <c r="K783" s="390">
        <v>5</v>
      </c>
      <c r="L783" s="390"/>
      <c r="M783" s="390">
        <v>20</v>
      </c>
      <c r="N783" s="390"/>
      <c r="O783" s="390">
        <v>20</v>
      </c>
      <c r="P783" s="390"/>
      <c r="Q783" s="390">
        <v>10</v>
      </c>
      <c r="R783" s="390"/>
      <c r="S783" s="381">
        <v>20</v>
      </c>
      <c r="T783" s="381">
        <v>20</v>
      </c>
      <c r="U783" s="381">
        <v>10</v>
      </c>
      <c r="V783" s="381"/>
      <c r="W783" s="381"/>
      <c r="X783" s="381"/>
      <c r="Y783" s="381">
        <v>5</v>
      </c>
      <c r="Z783" s="381"/>
      <c r="AA783" s="381"/>
      <c r="AB783" s="439"/>
      <c r="AL783" s="26"/>
      <c r="AM783" s="26"/>
      <c r="AN783" s="26"/>
      <c r="AO783" s="26"/>
      <c r="AP783" s="26"/>
      <c r="AQ783" s="26"/>
    </row>
    <row r="784" spans="1:43" ht="18" customHeight="1">
      <c r="A784" s="514" t="s">
        <v>17840</v>
      </c>
      <c r="B784" s="578"/>
      <c r="C784" s="414" t="s">
        <v>17471</v>
      </c>
      <c r="D784" s="353" t="str">
        <f>+IFERROR(INDEX('Mã KH'!$C$2:$C$4988,MATCH('Vin Hà nội  tháng 02'!$C784,'Mã KH'!$A$2:$A$4988,0)),"")</f>
        <v>Gian Hàng Thương Mại 10+ 11, Tầng 1, Tòa Nhà Pearl 1, số 01 đường Châu Văn Liêm, phường Phú Đô, quận Nam Từ Liêm, HN</v>
      </c>
      <c r="E784" s="439">
        <v>4168530777</v>
      </c>
      <c r="F784" s="390"/>
      <c r="G784" s="390"/>
      <c r="H784" s="390"/>
      <c r="I784" s="390"/>
      <c r="J784" s="390"/>
      <c r="K784" s="390"/>
      <c r="L784" s="390"/>
      <c r="M784" s="390"/>
      <c r="N784" s="390"/>
      <c r="O784" s="390">
        <v>6</v>
      </c>
      <c r="P784" s="390"/>
      <c r="Q784" s="390"/>
      <c r="R784" s="390"/>
      <c r="S784" s="381">
        <v>3</v>
      </c>
      <c r="T784" s="381">
        <v>2</v>
      </c>
      <c r="U784" s="381"/>
      <c r="V784" s="381"/>
      <c r="W784" s="381"/>
      <c r="X784" s="381"/>
      <c r="Y784" s="381">
        <v>2</v>
      </c>
      <c r="Z784" s="381"/>
      <c r="AA784" s="381"/>
      <c r="AB784" s="439"/>
      <c r="AL784" s="26"/>
      <c r="AM784" s="26"/>
      <c r="AN784" s="26"/>
      <c r="AO784" s="26"/>
      <c r="AP784" s="26"/>
      <c r="AQ784" s="26"/>
    </row>
    <row r="785" spans="1:43" ht="18" customHeight="1">
      <c r="A785" s="514" t="s">
        <v>17840</v>
      </c>
      <c r="B785" s="647" t="s">
        <v>4760</v>
      </c>
      <c r="C785" s="414" t="s">
        <v>7678</v>
      </c>
      <c r="D785" s="353" t="str">
        <f>+IFERROR(INDEX('Mã KH'!$C$2:$C$4988,MATCH('Vin Hà nội  tháng 02'!$C785,'Mã KH'!$A$2:$A$4988,0)),"")</f>
        <v>Trung tâm thương mại Vincom Plaza Long Biên. Đường Chu Huy Mân, Phường Việt Hưng, Long Biên, Hà Nội</v>
      </c>
      <c r="E785" s="439">
        <v>4168649566</v>
      </c>
      <c r="F785" s="390"/>
      <c r="G785" s="390"/>
      <c r="H785" s="390"/>
      <c r="I785" s="390"/>
      <c r="J785" s="390"/>
      <c r="K785" s="390">
        <v>6</v>
      </c>
      <c r="L785" s="390"/>
      <c r="M785" s="390">
        <v>6</v>
      </c>
      <c r="N785" s="390"/>
      <c r="O785" s="390">
        <v>6</v>
      </c>
      <c r="P785" s="390"/>
      <c r="Q785" s="390">
        <v>6</v>
      </c>
      <c r="R785" s="390"/>
      <c r="S785" s="390">
        <v>6</v>
      </c>
      <c r="T785" s="390">
        <v>6</v>
      </c>
      <c r="U785" s="390">
        <v>6</v>
      </c>
      <c r="V785" s="390"/>
      <c r="W785" s="390">
        <v>6</v>
      </c>
      <c r="X785" s="390"/>
      <c r="Y785" s="390">
        <v>6</v>
      </c>
      <c r="Z785" s="390">
        <v>6</v>
      </c>
      <c r="AA785" s="390"/>
      <c r="AB785" s="653" t="s">
        <v>17357</v>
      </c>
      <c r="AL785" s="26"/>
      <c r="AM785" s="26"/>
      <c r="AN785" s="26"/>
      <c r="AO785" s="26"/>
      <c r="AP785" s="26"/>
      <c r="AQ785" s="26"/>
    </row>
    <row r="786" spans="1:43" ht="18" customHeight="1">
      <c r="A786" s="514" t="s">
        <v>17840</v>
      </c>
      <c r="B786" s="578"/>
      <c r="C786" s="414" t="s">
        <v>17106</v>
      </c>
      <c r="D786" s="353" t="str">
        <f>+IFERROR(INDEX('Mã KH'!$C$2:$C$4988,MATCH('Vin Hà nội  tháng 02'!$C786,'Mã KH'!$A$2:$A$4988,0)),"")</f>
        <v xml:space="preserve">82 phố xuân đỗ , p.cự khối , long biên </v>
      </c>
      <c r="E786" s="439">
        <v>4168527327</v>
      </c>
      <c r="F786" s="390"/>
      <c r="G786" s="390"/>
      <c r="H786" s="390"/>
      <c r="I786" s="390"/>
      <c r="J786" s="390"/>
      <c r="K786" s="390"/>
      <c r="L786" s="390"/>
      <c r="M786" s="390">
        <v>5</v>
      </c>
      <c r="N786" s="390"/>
      <c r="O786" s="390">
        <v>5</v>
      </c>
      <c r="P786" s="390"/>
      <c r="Q786" s="390"/>
      <c r="R786" s="390"/>
      <c r="S786" s="390"/>
      <c r="T786" s="390"/>
      <c r="U786" s="390"/>
      <c r="V786" s="390"/>
      <c r="W786" s="390"/>
      <c r="X786" s="390"/>
      <c r="Y786" s="390"/>
      <c r="Z786" s="390"/>
      <c r="AA786" s="390"/>
      <c r="AB786" s="439"/>
      <c r="AL786" s="26"/>
      <c r="AM786" s="26"/>
      <c r="AN786" s="26"/>
      <c r="AO786" s="26"/>
      <c r="AP786" s="26"/>
      <c r="AQ786" s="26"/>
    </row>
    <row r="787" spans="1:43" ht="18" customHeight="1">
      <c r="A787" s="514" t="s">
        <v>17840</v>
      </c>
      <c r="B787" s="647" t="s">
        <v>17564</v>
      </c>
      <c r="C787" s="414" t="s">
        <v>18001</v>
      </c>
      <c r="D787" s="353" t="str">
        <f>+IFERROR(INDEX('Mã KH'!$C$2:$C$4988,MATCH('Vin Hà nội  tháng 02'!$C787,'Mã KH'!$A$2:$A$4988,0)),"")</f>
        <v>BT4-B-1.3-7-Khu đô thị mới Đặng Xá II, Gia Lâm, Hà Nội</v>
      </c>
      <c r="E787" s="439">
        <v>4168527697</v>
      </c>
      <c r="F787" s="390"/>
      <c r="G787" s="390"/>
      <c r="H787" s="390"/>
      <c r="I787" s="390"/>
      <c r="J787" s="390"/>
      <c r="K787" s="390"/>
      <c r="L787" s="390"/>
      <c r="M787" s="390">
        <v>5</v>
      </c>
      <c r="N787" s="390"/>
      <c r="O787" s="390">
        <v>5</v>
      </c>
      <c r="P787" s="390"/>
      <c r="Q787" s="390"/>
      <c r="R787" s="390"/>
      <c r="S787" s="390">
        <v>5</v>
      </c>
      <c r="T787" s="390">
        <v>5</v>
      </c>
      <c r="U787" s="390"/>
      <c r="V787" s="390"/>
      <c r="W787" s="390"/>
      <c r="X787" s="390"/>
      <c r="Y787" s="390"/>
      <c r="Z787" s="390"/>
      <c r="AA787" s="390"/>
      <c r="AB787" s="439"/>
      <c r="AL787" s="26"/>
      <c r="AM787" s="26"/>
      <c r="AN787" s="26"/>
      <c r="AO787" s="26"/>
      <c r="AP787" s="26"/>
      <c r="AQ787" s="26"/>
    </row>
    <row r="788" spans="1:43" ht="18" customHeight="1">
      <c r="A788" s="514" t="s">
        <v>17840</v>
      </c>
      <c r="B788" s="578"/>
      <c r="C788" s="414" t="s">
        <v>16598</v>
      </c>
      <c r="D788" s="353" t="str">
        <f>+IFERROR(INDEX('Mã KH'!$C$2:$C$4988,MATCH('Vin Hà nội  tháng 02'!$C788,'Mã KH'!$A$2:$A$4988,0)),"")</f>
        <v>Kiốt số T1-TM3, Tầng 01, Toà T1, Dự án Nhà ở chung cư cao tầng tại ô đất CT2, Thị trấn Trâu Quỳ, gl</v>
      </c>
      <c r="E788" s="439">
        <v>4168527839</v>
      </c>
      <c r="F788" s="390"/>
      <c r="G788" s="390"/>
      <c r="H788" s="390"/>
      <c r="I788" s="390"/>
      <c r="J788" s="390"/>
      <c r="K788" s="390"/>
      <c r="L788" s="390"/>
      <c r="M788" s="390"/>
      <c r="N788" s="390"/>
      <c r="O788" s="390">
        <v>5</v>
      </c>
      <c r="P788" s="390"/>
      <c r="Q788" s="390"/>
      <c r="R788" s="390"/>
      <c r="S788" s="390">
        <v>5</v>
      </c>
      <c r="T788" s="390">
        <v>5</v>
      </c>
      <c r="U788" s="390">
        <v>7</v>
      </c>
      <c r="V788" s="390"/>
      <c r="W788" s="390"/>
      <c r="X788" s="390"/>
      <c r="Y788" s="390">
        <v>7</v>
      </c>
      <c r="Z788" s="390"/>
      <c r="AA788" s="390"/>
      <c r="AB788" s="439"/>
      <c r="AL788" s="26"/>
      <c r="AM788" s="26"/>
      <c r="AN788" s="26"/>
      <c r="AO788" s="26"/>
      <c r="AP788" s="26"/>
      <c r="AQ788" s="26"/>
    </row>
    <row r="789" spans="1:43" ht="18" customHeight="1">
      <c r="A789" s="514" t="s">
        <v>17840</v>
      </c>
      <c r="B789" s="578"/>
      <c r="C789" s="414" t="s">
        <v>7749</v>
      </c>
      <c r="D789" s="353" t="str">
        <f>+IFERROR(INDEX('Mã KH'!$C$2:$C$4988,MATCH('Vin Hà nội  tháng 02'!$C789,'Mã KH'!$A$2:$A$4988,0)),"")</f>
        <v>Tầng 2 và Tầng 3, TTTM Vincom Mega Mall Ocean Park, Lô đất số CCTP-10 thuộc DA KĐT Gia Lâm, TT Trâu Quỳ và các xã Dương Xá, Kiêu Kỵ, Hà Nội</v>
      </c>
      <c r="E789" s="439">
        <v>4168558201</v>
      </c>
      <c r="F789" s="390"/>
      <c r="G789" s="390"/>
      <c r="H789" s="390"/>
      <c r="I789" s="390"/>
      <c r="J789" s="390"/>
      <c r="K789" s="390"/>
      <c r="L789" s="390"/>
      <c r="M789" s="390">
        <v>15</v>
      </c>
      <c r="N789" s="390"/>
      <c r="O789" s="390">
        <v>20</v>
      </c>
      <c r="P789" s="390"/>
      <c r="Q789" s="390">
        <v>10</v>
      </c>
      <c r="R789" s="390"/>
      <c r="S789" s="390">
        <v>10</v>
      </c>
      <c r="T789" s="390"/>
      <c r="U789" s="390"/>
      <c r="V789" s="390"/>
      <c r="W789" s="390"/>
      <c r="X789" s="390"/>
      <c r="Y789" s="390">
        <v>10</v>
      </c>
      <c r="Z789" s="390"/>
      <c r="AA789" s="390"/>
      <c r="AB789" s="439"/>
      <c r="AL789" s="26"/>
      <c r="AM789" s="26"/>
      <c r="AN789" s="26"/>
      <c r="AO789" s="26"/>
      <c r="AP789" s="26"/>
      <c r="AQ789" s="26"/>
    </row>
    <row r="790" spans="1:43" ht="18" customHeight="1">
      <c r="A790" s="514" t="s">
        <v>17840</v>
      </c>
      <c r="B790" s="578"/>
      <c r="C790" s="414" t="s">
        <v>17997</v>
      </c>
      <c r="D790" s="353" t="str">
        <f>+IFERROR(INDEX('Mã KH'!$C$2:$C$4988,MATCH('Vin Hà nội  tháng 02'!$C790,'Mã KH'!$A$2:$A$4988,0)),"")</f>
        <v>R1.05 Ocean park</v>
      </c>
      <c r="E790" s="439">
        <v>4168527365</v>
      </c>
      <c r="F790" s="390"/>
      <c r="G790" s="390"/>
      <c r="H790" s="390"/>
      <c r="I790" s="390"/>
      <c r="J790" s="390"/>
      <c r="K790" s="390"/>
      <c r="L790" s="390"/>
      <c r="M790" s="390"/>
      <c r="N790" s="390"/>
      <c r="O790" s="390">
        <v>5</v>
      </c>
      <c r="P790" s="390"/>
      <c r="Q790" s="390"/>
      <c r="R790" s="390"/>
      <c r="S790" s="390">
        <v>5</v>
      </c>
      <c r="T790" s="390"/>
      <c r="U790" s="390"/>
      <c r="V790" s="390"/>
      <c r="W790" s="390"/>
      <c r="X790" s="390"/>
      <c r="Y790" s="390">
        <v>7</v>
      </c>
      <c r="Z790" s="390"/>
      <c r="AA790" s="390"/>
      <c r="AB790" s="439"/>
      <c r="AL790" s="26"/>
      <c r="AM790" s="26"/>
      <c r="AN790" s="26"/>
      <c r="AO790" s="26"/>
      <c r="AP790" s="26"/>
      <c r="AQ790" s="26"/>
    </row>
    <row r="791" spans="1:43" ht="18" customHeight="1">
      <c r="A791" s="514" t="s">
        <v>17840</v>
      </c>
      <c r="B791" s="645" t="s">
        <v>17320</v>
      </c>
      <c r="C791" s="414" t="s">
        <v>17406</v>
      </c>
      <c r="D791" s="353" t="str">
        <f>+IFERROR(INDEX('Mã KH'!$C$2:$C$4988,MATCH('Vin Hà nội  tháng 02'!$C791,'Mã KH'!$A$2:$A$4988,0)),"")</f>
        <v>Số 121 Ỷ La, P.Dương Nội, Q. Hà Đông, HN</v>
      </c>
      <c r="E791" s="439">
        <v>4168629958</v>
      </c>
      <c r="F791" s="390"/>
      <c r="G791" s="390"/>
      <c r="H791" s="390"/>
      <c r="I791" s="390"/>
      <c r="J791" s="390"/>
      <c r="K791" s="390"/>
      <c r="L791" s="390"/>
      <c r="M791" s="390"/>
      <c r="N791" s="390"/>
      <c r="O791" s="390">
        <v>10</v>
      </c>
      <c r="P791" s="390"/>
      <c r="Q791" s="390"/>
      <c r="R791" s="390"/>
      <c r="S791" s="390"/>
      <c r="T791" s="390"/>
      <c r="U791" s="390">
        <v>5</v>
      </c>
      <c r="V791" s="390"/>
      <c r="W791" s="390"/>
      <c r="X791" s="390"/>
      <c r="Y791" s="390"/>
      <c r="Z791" s="390"/>
      <c r="AA791" s="390"/>
      <c r="AB791" s="651" t="s">
        <v>18278</v>
      </c>
      <c r="AL791" s="26"/>
      <c r="AM791" s="26"/>
      <c r="AN791" s="26"/>
      <c r="AO791" s="26"/>
      <c r="AP791" s="26"/>
      <c r="AQ791" s="26"/>
    </row>
    <row r="792" spans="1:43" ht="18" customHeight="1">
      <c r="A792" s="514" t="s">
        <v>17840</v>
      </c>
      <c r="B792" s="578"/>
      <c r="C792" s="414" t="s">
        <v>7664</v>
      </c>
      <c r="D792" s="353" t="str">
        <f>+IFERROR(INDEX('Mã KH'!$C$2:$C$4988,MATCH('Vin Hà nội  tháng 02'!$C792,'Mã KH'!$A$2:$A$4988,0)),"")</f>
        <v>Phố Xa La, P. Phúc La, Hà Đông, Hà Nội</v>
      </c>
      <c r="E792" s="439">
        <v>4168654495</v>
      </c>
      <c r="F792" s="390"/>
      <c r="G792" s="390"/>
      <c r="H792" s="390"/>
      <c r="I792" s="390"/>
      <c r="J792" s="390"/>
      <c r="K792" s="390"/>
      <c r="L792" s="390"/>
      <c r="M792" s="390">
        <v>5</v>
      </c>
      <c r="N792" s="390"/>
      <c r="O792" s="390">
        <v>10</v>
      </c>
      <c r="P792" s="390"/>
      <c r="Q792" s="390"/>
      <c r="R792" s="390"/>
      <c r="S792" s="390"/>
      <c r="T792" s="390"/>
      <c r="U792" s="390"/>
      <c r="V792" s="390"/>
      <c r="W792" s="390"/>
      <c r="X792" s="390"/>
      <c r="Y792" s="390"/>
      <c r="Z792" s="390"/>
      <c r="AA792" s="390"/>
      <c r="AB792" s="439"/>
      <c r="AL792" s="26"/>
      <c r="AM792" s="26"/>
      <c r="AN792" s="26"/>
      <c r="AO792" s="26"/>
      <c r="AP792" s="26"/>
      <c r="AQ792" s="26"/>
    </row>
    <row r="793" spans="1:43" ht="18" customHeight="1">
      <c r="A793" s="514" t="s">
        <v>17840</v>
      </c>
      <c r="B793" s="578"/>
      <c r="C793" s="414" t="s">
        <v>7681</v>
      </c>
      <c r="D793" s="353" t="str">
        <f>+IFERROR(INDEX('Mã KH'!$C$2:$C$4988,MATCH('Vin Hà nội  tháng 02'!$C793,'Mã KH'!$A$2:$A$4988,0)),"")</f>
        <v>Tầng 1 Nhà CT7A, KĐT Văn Quán,  Quận Hà Đông, Hà Nội</v>
      </c>
      <c r="E793" s="439">
        <v>4168643196</v>
      </c>
      <c r="F793" s="390"/>
      <c r="G793" s="390"/>
      <c r="H793" s="390"/>
      <c r="I793" s="390"/>
      <c r="J793" s="390"/>
      <c r="K793" s="390">
        <v>6</v>
      </c>
      <c r="L793" s="390"/>
      <c r="M793" s="390">
        <v>6</v>
      </c>
      <c r="N793" s="390"/>
      <c r="O793" s="390">
        <v>10</v>
      </c>
      <c r="P793" s="390"/>
      <c r="Q793" s="390">
        <v>3</v>
      </c>
      <c r="R793" s="390"/>
      <c r="S793" s="390">
        <v>6</v>
      </c>
      <c r="T793" s="390">
        <v>6</v>
      </c>
      <c r="U793" s="390"/>
      <c r="V793" s="390"/>
      <c r="W793" s="390"/>
      <c r="X793" s="390"/>
      <c r="Y793" s="390">
        <v>6</v>
      </c>
      <c r="Z793" s="390">
        <v>3</v>
      </c>
      <c r="AA793" s="390"/>
      <c r="AB793" s="439"/>
      <c r="AL793" s="26"/>
      <c r="AM793" s="26"/>
      <c r="AN793" s="26"/>
      <c r="AO793" s="26"/>
      <c r="AP793" s="26"/>
      <c r="AQ793" s="26"/>
    </row>
    <row r="794" spans="1:43" ht="18" customHeight="1">
      <c r="A794" s="514" t="s">
        <v>17840</v>
      </c>
      <c r="B794" s="645" t="s">
        <v>17325</v>
      </c>
      <c r="C794" s="414" t="s">
        <v>18219</v>
      </c>
      <c r="D794" s="353" t="str">
        <f>+IFERROR(INDEX('Mã KH'!$C$2:$C$4988,MATCH('Vin Hà nội  tháng 02'!$C794,'Mã KH'!$A$2:$A$4988,0)),"")</f>
        <v>Số 77, Phố Bùi Xương Trạch, Phường Khương Đình, Quận Thanh Xuân, HN</v>
      </c>
      <c r="E794" s="439">
        <v>4168661947</v>
      </c>
      <c r="F794" s="390"/>
      <c r="G794" s="390"/>
      <c r="H794" s="390"/>
      <c r="I794" s="390"/>
      <c r="J794" s="390"/>
      <c r="K794" s="390"/>
      <c r="L794" s="390"/>
      <c r="M794" s="390">
        <v>12</v>
      </c>
      <c r="N794" s="390"/>
      <c r="O794" s="390">
        <v>7</v>
      </c>
      <c r="P794" s="390"/>
      <c r="Q794" s="390"/>
      <c r="R794" s="390"/>
      <c r="S794" s="390">
        <v>7</v>
      </c>
      <c r="T794" s="390"/>
      <c r="U794" s="390"/>
      <c r="V794" s="390"/>
      <c r="W794" s="390"/>
      <c r="X794" s="390"/>
      <c r="Y794" s="390"/>
      <c r="Z794" s="390"/>
      <c r="AA794" s="390"/>
      <c r="AB794" s="439"/>
      <c r="AL794" s="26"/>
      <c r="AM794" s="26"/>
      <c r="AN794" s="26"/>
      <c r="AO794" s="26"/>
      <c r="AP794" s="26"/>
      <c r="AQ794" s="26"/>
    </row>
    <row r="795" spans="1:43" ht="18" customHeight="1">
      <c r="A795" s="514" t="s">
        <v>17840</v>
      </c>
      <c r="B795" s="578"/>
      <c r="C795" s="414" t="s">
        <v>17773</v>
      </c>
      <c r="D795" s="353" t="str">
        <f>+IFERROR(INDEX('Mã KH'!$C$2:$C$4988,MATCH('Vin Hà nội  tháng 02'!$C795,'Mã KH'!$A$2:$A$4988,0)),"")</f>
        <v>Sàn TM D1.1, Khối nhà B, Số203 Nguyễn Huy Tưởng P.Thanh Xuân Trung, Q. Thanh Xuân, HN</v>
      </c>
      <c r="E795" s="439">
        <v>4168660701</v>
      </c>
      <c r="F795" s="390"/>
      <c r="G795" s="390"/>
      <c r="H795" s="390"/>
      <c r="I795" s="390"/>
      <c r="J795" s="390"/>
      <c r="K795" s="390"/>
      <c r="L795" s="390"/>
      <c r="M795" s="390">
        <v>5</v>
      </c>
      <c r="N795" s="390"/>
      <c r="O795" s="390">
        <v>5</v>
      </c>
      <c r="P795" s="390"/>
      <c r="Q795" s="390">
        <v>5</v>
      </c>
      <c r="R795" s="390"/>
      <c r="S795" s="390">
        <v>5</v>
      </c>
      <c r="T795" s="390">
        <v>5</v>
      </c>
      <c r="U795" s="390">
        <v>5</v>
      </c>
      <c r="V795" s="390"/>
      <c r="W795" s="390"/>
      <c r="X795" s="390"/>
      <c r="Y795" s="390">
        <v>5</v>
      </c>
      <c r="Z795" s="390"/>
      <c r="AA795" s="390"/>
      <c r="AB795" s="439"/>
      <c r="AL795" s="26"/>
      <c r="AM795" s="26"/>
      <c r="AN795" s="26"/>
      <c r="AO795" s="26"/>
      <c r="AP795" s="26"/>
      <c r="AQ795" s="26"/>
    </row>
    <row r="796" spans="1:43" ht="18" customHeight="1">
      <c r="A796" s="514" t="s">
        <v>17840</v>
      </c>
      <c r="B796" s="645" t="s">
        <v>17318</v>
      </c>
      <c r="C796" s="414" t="s">
        <v>7723</v>
      </c>
      <c r="D796" s="353" t="str">
        <f>+IFERROR(INDEX('Mã KH'!$C$2:$C$4988,MATCH('Vin Hà nội  tháng 02'!$C796,'Mã KH'!$A$2:$A$4988,0)),"")</f>
        <v>163 VinMart Đại La</v>
      </c>
      <c r="E796" s="439">
        <v>4168653822</v>
      </c>
      <c r="F796" s="390"/>
      <c r="G796" s="390"/>
      <c r="H796" s="390"/>
      <c r="I796" s="390"/>
      <c r="J796" s="390"/>
      <c r="K796" s="390">
        <v>5</v>
      </c>
      <c r="L796" s="390"/>
      <c r="M796" s="390"/>
      <c r="N796" s="390"/>
      <c r="O796" s="390">
        <v>10</v>
      </c>
      <c r="P796" s="390"/>
      <c r="Q796" s="390"/>
      <c r="R796" s="390"/>
      <c r="S796" s="390">
        <v>10</v>
      </c>
      <c r="T796" s="390"/>
      <c r="U796" s="390"/>
      <c r="V796" s="390"/>
      <c r="W796" s="390"/>
      <c r="X796" s="390"/>
      <c r="Y796" s="390"/>
      <c r="Z796" s="390">
        <v>5</v>
      </c>
      <c r="AA796" s="390"/>
      <c r="AB796" s="439"/>
      <c r="AL796" s="26"/>
      <c r="AM796" s="26"/>
      <c r="AN796" s="26"/>
      <c r="AO796" s="26"/>
      <c r="AP796" s="26"/>
      <c r="AQ796" s="26"/>
    </row>
    <row r="797" spans="1:43" ht="18" customHeight="1">
      <c r="A797" s="514" t="s">
        <v>17840</v>
      </c>
      <c r="B797" s="578"/>
      <c r="C797" s="414" t="s">
        <v>18104</v>
      </c>
      <c r="D797" s="353" t="str">
        <f>+IFERROR(INDEX('Mã KH'!$C$2:$C$4988,MATCH('Vin Hà nội  tháng 02'!$C797,'Mã KH'!$A$2:$A$4988,0)),"")</f>
        <v>Số 347 đường Bạch Mai, phường Bạch Mai, quận Hai Bà Trưng, Hà Nội</v>
      </c>
      <c r="E797" s="439">
        <v>4168527113</v>
      </c>
      <c r="F797" s="390"/>
      <c r="G797" s="390"/>
      <c r="H797" s="390"/>
      <c r="I797" s="390"/>
      <c r="J797" s="390"/>
      <c r="K797" s="390"/>
      <c r="L797" s="390"/>
      <c r="M797" s="390">
        <v>5</v>
      </c>
      <c r="N797" s="390"/>
      <c r="O797" s="390">
        <v>5</v>
      </c>
      <c r="P797" s="390"/>
      <c r="Q797" s="390"/>
      <c r="R797" s="390"/>
      <c r="S797" s="390">
        <v>5</v>
      </c>
      <c r="T797" s="390">
        <v>5</v>
      </c>
      <c r="U797" s="390"/>
      <c r="V797" s="390"/>
      <c r="W797" s="390"/>
      <c r="X797" s="390"/>
      <c r="Y797" s="390"/>
      <c r="Z797" s="390"/>
      <c r="AA797" s="390"/>
      <c r="AB797" s="439"/>
      <c r="AL797" s="26"/>
      <c r="AM797" s="26"/>
      <c r="AN797" s="26"/>
      <c r="AO797" s="26"/>
      <c r="AP797" s="26"/>
      <c r="AQ797" s="26"/>
    </row>
    <row r="798" spans="1:43" ht="18" customHeight="1">
      <c r="A798" s="514" t="s">
        <v>17840</v>
      </c>
      <c r="B798" s="578"/>
      <c r="C798" s="414" t="s">
        <v>18099</v>
      </c>
      <c r="D798" s="353" t="str">
        <f>+IFERROR(INDEX('Mã KH'!$C$2:$C$4988,MATCH('Vin Hà nội  tháng 02'!$C798,'Mã KH'!$A$2:$A$4988,0)),"")</f>
        <v>Số 47 ngõ 187 phố Hồng Mai, phường Quỳnh Lôi, quận Hai Bà Trưng, Hà Nội</v>
      </c>
      <c r="E798" s="439">
        <v>4168527189</v>
      </c>
      <c r="F798" s="390"/>
      <c r="G798" s="390"/>
      <c r="H798" s="390"/>
      <c r="I798" s="390"/>
      <c r="J798" s="390"/>
      <c r="K798" s="390"/>
      <c r="L798" s="390"/>
      <c r="M798" s="390">
        <v>5</v>
      </c>
      <c r="N798" s="390"/>
      <c r="O798" s="390"/>
      <c r="P798" s="390"/>
      <c r="Q798" s="390"/>
      <c r="R798" s="390"/>
      <c r="S798" s="390"/>
      <c r="T798" s="390">
        <v>5</v>
      </c>
      <c r="U798" s="390"/>
      <c r="V798" s="390"/>
      <c r="W798" s="390"/>
      <c r="X798" s="390"/>
      <c r="Y798" s="390"/>
      <c r="Z798" s="390"/>
      <c r="AA798" s="390"/>
      <c r="AB798" s="439"/>
      <c r="AL798" s="26"/>
      <c r="AM798" s="26"/>
      <c r="AN798" s="26"/>
      <c r="AO798" s="26"/>
      <c r="AP798" s="26"/>
      <c r="AQ798" s="26"/>
    </row>
    <row r="799" spans="1:43" ht="18" customHeight="1">
      <c r="A799" s="514" t="s">
        <v>17840</v>
      </c>
      <c r="B799" s="578"/>
      <c r="C799" s="414" t="s">
        <v>18097</v>
      </c>
      <c r="D799" s="353" t="str">
        <f>+IFERROR(INDEX('Mã KH'!$C$2:$C$4988,MATCH('Vin Hà nội  tháng 02'!$C799,'Mã KH'!$A$2:$A$4988,0)),"")</f>
        <v>Tầng 1, Khối CT1, khu văn phòng và nhà ở, số 536A Minh Khai, Phường Vĩnh Tuy, Quận Hai Bà Trưng, HN</v>
      </c>
      <c r="E799" s="439">
        <v>4168527508</v>
      </c>
      <c r="F799" s="390"/>
      <c r="G799" s="390"/>
      <c r="H799" s="390"/>
      <c r="I799" s="390"/>
      <c r="J799" s="390"/>
      <c r="K799" s="390"/>
      <c r="L799" s="390"/>
      <c r="M799" s="390">
        <v>5</v>
      </c>
      <c r="N799" s="390"/>
      <c r="O799" s="390">
        <v>5</v>
      </c>
      <c r="P799" s="390"/>
      <c r="Q799" s="390"/>
      <c r="R799" s="390"/>
      <c r="S799" s="390">
        <v>5</v>
      </c>
      <c r="T799" s="390"/>
      <c r="U799" s="390"/>
      <c r="V799" s="390"/>
      <c r="W799" s="390"/>
      <c r="X799" s="390"/>
      <c r="Y799" s="390"/>
      <c r="Z799" s="390"/>
      <c r="AA799" s="390"/>
      <c r="AB799" s="439"/>
      <c r="AL799" s="26"/>
      <c r="AM799" s="26"/>
      <c r="AN799" s="26"/>
      <c r="AO799" s="26"/>
      <c r="AP799" s="26"/>
      <c r="AQ799" s="26"/>
    </row>
    <row r="800" spans="1:43" ht="18" customHeight="1">
      <c r="A800" s="514" t="s">
        <v>17840</v>
      </c>
      <c r="B800" s="578"/>
      <c r="C800" s="414" t="s">
        <v>18220</v>
      </c>
      <c r="D800" s="353" t="str">
        <f>+IFERROR(INDEX('Mã KH'!$C$2:$C$4988,MATCH('Vin Hà nội  tháng 02'!$C800,'Mã KH'!$A$2:$A$4988,0)),"")</f>
        <v>42 Vĩnh Tuy, phường Vĩnh Tuy, quận Hai Bà Trưng, HN</v>
      </c>
      <c r="E800" s="439">
        <v>4168527537</v>
      </c>
      <c r="F800" s="390"/>
      <c r="G800" s="390"/>
      <c r="H800" s="390"/>
      <c r="I800" s="390"/>
      <c r="J800" s="390"/>
      <c r="K800" s="390"/>
      <c r="L800" s="390"/>
      <c r="M800" s="390">
        <v>5</v>
      </c>
      <c r="N800" s="390"/>
      <c r="O800" s="390">
        <v>5</v>
      </c>
      <c r="P800" s="390"/>
      <c r="Q800" s="390">
        <v>5</v>
      </c>
      <c r="R800" s="390"/>
      <c r="S800" s="390">
        <v>5</v>
      </c>
      <c r="T800" s="390"/>
      <c r="U800" s="390">
        <v>7</v>
      </c>
      <c r="V800" s="390"/>
      <c r="W800" s="390"/>
      <c r="X800" s="390"/>
      <c r="Y800" s="390"/>
      <c r="Z800" s="381"/>
      <c r="AA800" s="381"/>
      <c r="AB800" s="439"/>
      <c r="AL800" s="26"/>
      <c r="AM800" s="26"/>
      <c r="AN800" s="26"/>
      <c r="AO800" s="26"/>
      <c r="AP800" s="26"/>
      <c r="AQ800" s="26"/>
    </row>
    <row r="801" spans="1:43" ht="18" customHeight="1">
      <c r="A801" s="514" t="s">
        <v>17840</v>
      </c>
      <c r="B801" s="645" t="s">
        <v>17314</v>
      </c>
      <c r="C801" s="414" t="s">
        <v>17638</v>
      </c>
      <c r="D801" s="353" t="str">
        <f>+IFERROR(INDEX('Mã KH'!$C$2:$C$4988,MATCH('Vin Hà nội  tháng 02'!$C801,'Mã KH'!$A$2:$A$4988,0)),"")</f>
        <v>Số 103 đường Thanh Đàm, phường Thanh Trì, quận Hoàng Mai, Hà Nội</v>
      </c>
      <c r="E801" s="439">
        <v>4168527198</v>
      </c>
      <c r="F801" s="390"/>
      <c r="G801" s="390"/>
      <c r="H801" s="390"/>
      <c r="I801" s="390"/>
      <c r="J801" s="390"/>
      <c r="K801" s="390"/>
      <c r="L801" s="390"/>
      <c r="M801" s="390">
        <v>5</v>
      </c>
      <c r="N801" s="390"/>
      <c r="O801" s="390">
        <v>5</v>
      </c>
      <c r="P801" s="390"/>
      <c r="Q801" s="390"/>
      <c r="R801" s="390"/>
      <c r="S801" s="390">
        <v>5</v>
      </c>
      <c r="T801" s="390"/>
      <c r="U801" s="390"/>
      <c r="V801" s="390"/>
      <c r="W801" s="390"/>
      <c r="X801" s="390"/>
      <c r="Y801" s="390"/>
      <c r="Z801" s="381"/>
      <c r="AA801" s="381"/>
      <c r="AB801" s="439"/>
      <c r="AL801" s="26"/>
      <c r="AM801" s="26"/>
      <c r="AN801" s="26"/>
      <c r="AO801" s="26"/>
      <c r="AP801" s="26"/>
      <c r="AQ801" s="26"/>
    </row>
    <row r="802" spans="1:43" ht="18" customHeight="1">
      <c r="A802" s="514" t="s">
        <v>17840</v>
      </c>
      <c r="B802" s="578"/>
      <c r="C802" s="414" t="s">
        <v>18221</v>
      </c>
      <c r="D802" s="353" t="str">
        <f>+IFERROR(INDEX('Mã KH'!$C$2:$C$4988,MATCH('Vin Hà nội  tháng 02'!$C802,'Mã KH'!$A$2:$A$4988,0)),"")</f>
        <v>Tầng 1, Nhà HH Cao tầng Đồng Phát Hoàng Mai, phường Vĩnh Hưng, quận Hoàng Mai, HN</v>
      </c>
      <c r="E802" s="439">
        <v>4168661661</v>
      </c>
      <c r="F802" s="390"/>
      <c r="G802" s="390"/>
      <c r="H802" s="390"/>
      <c r="I802" s="390"/>
      <c r="J802" s="390"/>
      <c r="K802" s="390"/>
      <c r="L802" s="390"/>
      <c r="M802" s="390">
        <v>5</v>
      </c>
      <c r="N802" s="390"/>
      <c r="O802" s="390">
        <v>5</v>
      </c>
      <c r="P802" s="390"/>
      <c r="Q802" s="390"/>
      <c r="R802" s="390"/>
      <c r="S802" s="390">
        <v>3</v>
      </c>
      <c r="T802" s="390"/>
      <c r="U802" s="390">
        <v>3</v>
      </c>
      <c r="V802" s="390"/>
      <c r="W802" s="390"/>
      <c r="X802" s="390"/>
      <c r="Y802" s="390"/>
      <c r="Z802" s="381"/>
      <c r="AA802" s="381"/>
      <c r="AB802" s="439"/>
      <c r="AL802" s="26"/>
      <c r="AM802" s="26"/>
      <c r="AN802" s="26"/>
      <c r="AO802" s="26"/>
      <c r="AP802" s="26"/>
      <c r="AQ802" s="26"/>
    </row>
    <row r="803" spans="1:43" ht="18" customHeight="1">
      <c r="A803" s="514" t="s">
        <v>17840</v>
      </c>
      <c r="B803" s="578"/>
      <c r="C803" s="414" t="s">
        <v>17759</v>
      </c>
      <c r="D803" s="353" t="str">
        <f>+IFERROR(INDEX('Mã KH'!$C$2:$C$4988,MATCH('Vin Hà nội  tháng 02'!$C803,'Mã KH'!$A$2:$A$4988,0)),"")</f>
        <v>Số 1B đường Nguyễn Duy Trinh, phường Hoàng Liệt, quận Hoàng Mai, Hà Nội</v>
      </c>
      <c r="E803" s="439">
        <v>4168527413</v>
      </c>
      <c r="F803" s="390"/>
      <c r="G803" s="390"/>
      <c r="H803" s="390"/>
      <c r="I803" s="390"/>
      <c r="J803" s="390"/>
      <c r="K803" s="390"/>
      <c r="L803" s="390"/>
      <c r="M803" s="390">
        <v>5</v>
      </c>
      <c r="N803" s="390"/>
      <c r="O803" s="390"/>
      <c r="P803" s="390"/>
      <c r="Q803" s="390">
        <v>5</v>
      </c>
      <c r="R803" s="390"/>
      <c r="S803" s="390">
        <v>5</v>
      </c>
      <c r="T803" s="390">
        <v>5</v>
      </c>
      <c r="U803" s="390">
        <v>7</v>
      </c>
      <c r="V803" s="390"/>
      <c r="W803" s="390"/>
      <c r="X803" s="390"/>
      <c r="Y803" s="390">
        <v>7</v>
      </c>
      <c r="Z803" s="381"/>
      <c r="AA803" s="381"/>
      <c r="AB803" s="439"/>
      <c r="AL803" s="26"/>
      <c r="AM803" s="26"/>
      <c r="AN803" s="26"/>
      <c r="AO803" s="26"/>
      <c r="AP803" s="26"/>
      <c r="AQ803" s="26"/>
    </row>
    <row r="804" spans="1:43" ht="18" customHeight="1">
      <c r="A804" s="648"/>
      <c r="B804" s="649"/>
      <c r="C804" s="650"/>
      <c r="D804" s="657" t="str">
        <f>+IFERROR(INDEX('Mã KH'!$C$2:$C$4988,MATCH('Vin Hà nội  tháng 02'!$C804,'Mã KH'!$A$2:$A$4988,0)),"")</f>
        <v/>
      </c>
      <c r="E804" s="654"/>
      <c r="F804" s="655"/>
      <c r="G804" s="655"/>
      <c r="H804" s="655"/>
      <c r="I804" s="655"/>
      <c r="J804" s="655"/>
      <c r="K804" s="655"/>
      <c r="L804" s="655"/>
      <c r="M804" s="655"/>
      <c r="N804" s="655"/>
      <c r="O804" s="655"/>
      <c r="P804" s="655"/>
      <c r="Q804" s="655"/>
      <c r="R804" s="655"/>
      <c r="S804" s="655"/>
      <c r="T804" s="655"/>
      <c r="U804" s="655"/>
      <c r="V804" s="655"/>
      <c r="W804" s="655"/>
      <c r="X804" s="655"/>
      <c r="Y804" s="655"/>
      <c r="Z804" s="655"/>
      <c r="AA804" s="656"/>
      <c r="AB804" s="654"/>
      <c r="AL804" s="26"/>
      <c r="AM804" s="26"/>
      <c r="AN804" s="26"/>
      <c r="AO804" s="26"/>
      <c r="AP804" s="26"/>
      <c r="AQ804" s="26"/>
    </row>
    <row r="805" spans="1:43" ht="18" customHeight="1">
      <c r="A805" s="466"/>
      <c r="B805" s="578"/>
      <c r="C805" s="414"/>
      <c r="D805" s="372" t="s">
        <v>17819</v>
      </c>
      <c r="E805" s="439"/>
      <c r="F805" s="390"/>
      <c r="G805" s="390"/>
      <c r="H805" s="390"/>
      <c r="I805" s="390"/>
      <c r="J805" s="390"/>
      <c r="K805" s="390"/>
      <c r="L805" s="390"/>
      <c r="M805" s="390"/>
      <c r="N805" s="390"/>
      <c r="O805" s="390"/>
      <c r="P805" s="390"/>
      <c r="Q805" s="390"/>
      <c r="R805" s="390"/>
      <c r="S805" s="390"/>
      <c r="T805" s="390"/>
      <c r="U805" s="390"/>
      <c r="V805" s="390"/>
      <c r="W805" s="390"/>
      <c r="X805" s="390"/>
      <c r="Y805" s="390"/>
      <c r="Z805" s="390"/>
      <c r="AA805" s="381"/>
      <c r="AB805" s="439"/>
      <c r="AL805" s="26"/>
      <c r="AM805" s="26"/>
      <c r="AN805" s="26"/>
      <c r="AO805" s="26"/>
      <c r="AP805" s="26"/>
      <c r="AQ805" s="26"/>
    </row>
    <row r="806" spans="1:43" ht="18" customHeight="1">
      <c r="A806" s="514" t="s">
        <v>17841</v>
      </c>
      <c r="B806" s="672" t="s">
        <v>17523</v>
      </c>
      <c r="C806" s="414" t="s">
        <v>17970</v>
      </c>
      <c r="D806" s="353" t="str">
        <f>+IFERROR(INDEX('Mã KH'!$C$2:$C$4988,MATCH('Vin Hà nội  tháng 02'!$C806,'Mã KH'!$A$2:$A$4988,0)),"")</f>
        <v>SH P2-07, Tòa nhà Park 2 Khu Tái Định Cư Đông Hội, xã Đông Hội, huyện Đông Anh, HN</v>
      </c>
      <c r="E806" s="439">
        <v>4168713958</v>
      </c>
      <c r="F806" s="390"/>
      <c r="G806" s="390"/>
      <c r="H806" s="390"/>
      <c r="I806" s="390"/>
      <c r="J806" s="390"/>
      <c r="K806" s="390"/>
      <c r="L806" s="390"/>
      <c r="M806" s="390"/>
      <c r="N806" s="390"/>
      <c r="O806" s="390">
        <v>6</v>
      </c>
      <c r="P806" s="390"/>
      <c r="Q806" s="390"/>
      <c r="R806" s="390"/>
      <c r="S806" s="390"/>
      <c r="T806" s="390">
        <v>6</v>
      </c>
      <c r="U806" s="390"/>
      <c r="V806" s="390"/>
      <c r="W806" s="390"/>
      <c r="X806" s="390"/>
      <c r="Y806" s="390"/>
      <c r="Z806" s="390"/>
      <c r="AA806" s="381"/>
      <c r="AB806" s="673" t="s">
        <v>18279</v>
      </c>
      <c r="AL806" s="26"/>
      <c r="AM806" s="26"/>
      <c r="AN806" s="26"/>
      <c r="AO806" s="26"/>
      <c r="AP806" s="26"/>
      <c r="AQ806" s="26"/>
    </row>
    <row r="807" spans="1:43" ht="18" customHeight="1">
      <c r="A807" s="514" t="s">
        <v>17841</v>
      </c>
      <c r="B807" s="578"/>
      <c r="C807" s="414" t="s">
        <v>7752</v>
      </c>
      <c r="D807" s="353" t="str">
        <f>+IFERROR(INDEX('Mã KH'!$C$2:$C$4988,MATCH('Vin Hà nội  tháng 02'!$C807,'Mã KH'!$A$2:$A$4988,0)),"")</f>
        <v>Eurowindow River Park, khu tái định cư Đông Hội, xã Đông Hội, H.Đông Anh, HN</v>
      </c>
      <c r="E807" s="439">
        <v>4168571059</v>
      </c>
      <c r="F807" s="390"/>
      <c r="G807" s="390"/>
      <c r="H807" s="390"/>
      <c r="I807" s="390"/>
      <c r="J807" s="390"/>
      <c r="K807" s="390"/>
      <c r="L807" s="390"/>
      <c r="M807" s="390">
        <v>5</v>
      </c>
      <c r="N807" s="390"/>
      <c r="O807" s="390">
        <v>5</v>
      </c>
      <c r="P807" s="390"/>
      <c r="Q807" s="390"/>
      <c r="R807" s="390"/>
      <c r="S807" s="390">
        <v>5</v>
      </c>
      <c r="T807" s="390"/>
      <c r="U807" s="390"/>
      <c r="V807" s="390"/>
      <c r="W807" s="390"/>
      <c r="X807" s="390"/>
      <c r="Y807" s="390"/>
      <c r="Z807" s="390"/>
      <c r="AA807" s="381"/>
      <c r="AB807" s="439"/>
      <c r="AL807" s="26"/>
      <c r="AM807" s="26"/>
      <c r="AN807" s="26"/>
      <c r="AO807" s="26"/>
      <c r="AP807" s="26"/>
      <c r="AQ807" s="26"/>
    </row>
    <row r="808" spans="1:43" ht="18" customHeight="1">
      <c r="A808" s="514" t="s">
        <v>17841</v>
      </c>
      <c r="B808" s="578"/>
      <c r="C808" s="414" t="s">
        <v>17971</v>
      </c>
      <c r="D808" s="353" t="str">
        <f>+IFERROR(INDEX('Mã KH'!$C$2:$C$4988,MATCH('Vin Hà nội  tháng 02'!$C808,'Mã KH'!$A$2:$A$4988,0)),"")</f>
        <v>Số 83, Ngõ 384, Đường Đông Hội, Xã Đông Hội, Huyện Đông Anh, Hà Nội</v>
      </c>
      <c r="E808" s="439" t="s">
        <v>17279</v>
      </c>
      <c r="F808" s="390"/>
      <c r="G808" s="390"/>
      <c r="H808" s="390"/>
      <c r="I808" s="390"/>
      <c r="J808" s="390"/>
      <c r="K808" s="390"/>
      <c r="L808" s="390"/>
      <c r="M808" s="390"/>
      <c r="N808" s="390"/>
      <c r="O808" s="390">
        <v>15</v>
      </c>
      <c r="P808" s="390"/>
      <c r="Q808" s="390"/>
      <c r="R808" s="390"/>
      <c r="S808" s="390">
        <v>5</v>
      </c>
      <c r="T808" s="390">
        <v>5</v>
      </c>
      <c r="U808" s="390">
        <v>3</v>
      </c>
      <c r="V808" s="390"/>
      <c r="W808" s="390"/>
      <c r="X808" s="390"/>
      <c r="Y808" s="390"/>
      <c r="Z808" s="390"/>
      <c r="AA808" s="381"/>
      <c r="AB808" s="439"/>
      <c r="AL808" s="26"/>
      <c r="AM808" s="26"/>
      <c r="AN808" s="26"/>
      <c r="AO808" s="26"/>
      <c r="AP808" s="26"/>
      <c r="AQ808" s="26"/>
    </row>
    <row r="809" spans="1:43" ht="18" customHeight="1">
      <c r="A809" s="514" t="s">
        <v>17841</v>
      </c>
      <c r="B809" s="578"/>
      <c r="C809" s="414" t="s">
        <v>18222</v>
      </c>
      <c r="D809" s="353" t="str">
        <f>+IFERROR(INDEX('Mã KH'!$C$2:$C$4988,MATCH('Vin Hà nội  tháng 02'!$C809,'Mã KH'!$A$2:$A$4988,0)),"")</f>
        <v>Thôn Tiên hội , xã Đông Hội , huyện Đông Anh ,TP Hà Nội</v>
      </c>
      <c r="E809" s="439" t="s">
        <v>17279</v>
      </c>
      <c r="F809" s="390"/>
      <c r="G809" s="390"/>
      <c r="H809" s="390"/>
      <c r="I809" s="390"/>
      <c r="J809" s="390"/>
      <c r="K809" s="390"/>
      <c r="L809" s="390"/>
      <c r="M809" s="390"/>
      <c r="N809" s="390"/>
      <c r="O809" s="390">
        <v>5</v>
      </c>
      <c r="P809" s="390"/>
      <c r="Q809" s="390"/>
      <c r="R809" s="390"/>
      <c r="S809" s="390">
        <v>5</v>
      </c>
      <c r="T809" s="390"/>
      <c r="U809" s="390"/>
      <c r="V809" s="390"/>
      <c r="W809" s="390"/>
      <c r="X809" s="390"/>
      <c r="Y809" s="390"/>
      <c r="Z809" s="390">
        <v>3</v>
      </c>
      <c r="AA809" s="381"/>
      <c r="AB809" s="439"/>
      <c r="AL809" s="26"/>
      <c r="AM809" s="26"/>
      <c r="AN809" s="26"/>
      <c r="AO809" s="26"/>
      <c r="AP809" s="26"/>
      <c r="AQ809" s="26"/>
    </row>
    <row r="810" spans="1:43" ht="18" customHeight="1">
      <c r="A810" s="514" t="s">
        <v>17841</v>
      </c>
      <c r="B810" s="578"/>
      <c r="C810" s="414" t="s">
        <v>18223</v>
      </c>
      <c r="D810" s="353" t="str">
        <f>+IFERROR(INDEX('Mã KH'!$C$2:$C$4988,MATCH('Vin Hà nội  tháng 02'!$C810,'Mã KH'!$A$2:$A$4988,0)),"")</f>
        <v>Thôn Nhồi Dưới, Xã Cổ Loa, Huyện Đông Anh, HN</v>
      </c>
      <c r="E810" s="439" t="s">
        <v>17279</v>
      </c>
      <c r="F810" s="390"/>
      <c r="G810" s="390"/>
      <c r="H810" s="390"/>
      <c r="I810" s="390"/>
      <c r="J810" s="390"/>
      <c r="K810" s="390"/>
      <c r="L810" s="390"/>
      <c r="M810" s="390">
        <v>10</v>
      </c>
      <c r="N810" s="390"/>
      <c r="O810" s="390">
        <v>10</v>
      </c>
      <c r="P810" s="390"/>
      <c r="Q810" s="390"/>
      <c r="R810" s="390"/>
      <c r="S810" s="390"/>
      <c r="T810" s="390"/>
      <c r="U810" s="390"/>
      <c r="V810" s="390"/>
      <c r="W810" s="390"/>
      <c r="X810" s="390"/>
      <c r="Y810" s="390"/>
      <c r="Z810" s="390"/>
      <c r="AA810" s="381"/>
      <c r="AB810" s="439"/>
      <c r="AL810" s="26"/>
      <c r="AM810" s="26"/>
      <c r="AN810" s="26"/>
      <c r="AO810" s="26"/>
      <c r="AP810" s="26"/>
      <c r="AQ810" s="26"/>
    </row>
    <row r="811" spans="1:43" ht="18" customHeight="1">
      <c r="A811" s="514" t="s">
        <v>17841</v>
      </c>
      <c r="B811" s="578"/>
      <c r="C811" s="414" t="s">
        <v>17973</v>
      </c>
      <c r="D811" s="353" t="str">
        <f>+IFERROR(INDEX('Mã KH'!$C$2:$C$4988,MATCH('Vin Hà nội  tháng 02'!$C811,'Mã KH'!$A$2:$A$4988,0)),"")</f>
        <v>QL3 Phố Lộc Hà, Xã Mai Lâm, Huyện Đông Anh, Hà Nội</v>
      </c>
      <c r="E811" s="439" t="s">
        <v>17279</v>
      </c>
      <c r="F811" s="390"/>
      <c r="G811" s="390"/>
      <c r="H811" s="390"/>
      <c r="I811" s="390"/>
      <c r="J811" s="390"/>
      <c r="K811" s="390"/>
      <c r="L811" s="390"/>
      <c r="M811" s="390"/>
      <c r="N811" s="390"/>
      <c r="O811" s="390">
        <v>10</v>
      </c>
      <c r="P811" s="390"/>
      <c r="Q811" s="390"/>
      <c r="R811" s="390"/>
      <c r="S811" s="390">
        <v>10</v>
      </c>
      <c r="T811" s="390"/>
      <c r="U811" s="390"/>
      <c r="V811" s="390"/>
      <c r="W811" s="390"/>
      <c r="X811" s="390"/>
      <c r="Y811" s="390"/>
      <c r="Z811" s="390"/>
      <c r="AA811" s="381"/>
      <c r="AB811" s="439"/>
      <c r="AL811" s="26"/>
      <c r="AM811" s="26"/>
      <c r="AN811" s="26"/>
      <c r="AO811" s="26"/>
      <c r="AP811" s="26"/>
      <c r="AQ811" s="26"/>
    </row>
    <row r="812" spans="1:43" ht="18" customHeight="1">
      <c r="A812" s="514" t="s">
        <v>17841</v>
      </c>
      <c r="B812" s="578"/>
      <c r="C812" s="414" t="s">
        <v>17975</v>
      </c>
      <c r="D812" s="353" t="str">
        <f>+IFERROR(INDEX('Mã KH'!$C$2:$C$4988,MATCH('Vin Hà nội  tháng 02'!$C812,'Mã KH'!$A$2:$A$4988,0)),"")</f>
        <v>Thôn Dục Tú, Xã Dục Tú, Huyện Đông Anh, HN</v>
      </c>
      <c r="E812" s="439" t="s">
        <v>17279</v>
      </c>
      <c r="F812" s="390"/>
      <c r="G812" s="390"/>
      <c r="H812" s="390"/>
      <c r="I812" s="390"/>
      <c r="J812" s="390"/>
      <c r="K812" s="390"/>
      <c r="L812" s="390"/>
      <c r="M812" s="390">
        <v>5</v>
      </c>
      <c r="N812" s="390"/>
      <c r="O812" s="390">
        <v>5</v>
      </c>
      <c r="P812" s="390"/>
      <c r="Q812" s="390"/>
      <c r="R812" s="390"/>
      <c r="S812" s="390"/>
      <c r="T812" s="390"/>
      <c r="U812" s="390">
        <v>5</v>
      </c>
      <c r="V812" s="390"/>
      <c r="W812" s="390"/>
      <c r="X812" s="390"/>
      <c r="Y812" s="390"/>
      <c r="Z812" s="390"/>
      <c r="AA812" s="381"/>
      <c r="AB812" s="439"/>
      <c r="AL812" s="26"/>
      <c r="AM812" s="26"/>
      <c r="AN812" s="26"/>
      <c r="AO812" s="26"/>
      <c r="AP812" s="26"/>
      <c r="AQ812" s="26"/>
    </row>
    <row r="813" spans="1:43" ht="18" customHeight="1">
      <c r="A813" s="514" t="s">
        <v>17841</v>
      </c>
      <c r="B813" s="578"/>
      <c r="C813" s="414" t="s">
        <v>17977</v>
      </c>
      <c r="D813" s="353" t="str">
        <f>+IFERROR(INDEX('Mã KH'!$C$2:$C$4988,MATCH('Vin Hà nội  tháng 02'!$C813,'Mã KH'!$A$2:$A$4988,0)),"")</f>
        <v>Số nhà 07-09 đường Cổ Vân, thôn Dục Nội, xã Việt Hùng, huyện Đông Anh, HN</v>
      </c>
      <c r="E813" s="439" t="s">
        <v>17279</v>
      </c>
      <c r="F813" s="390"/>
      <c r="G813" s="390"/>
      <c r="H813" s="390"/>
      <c r="I813" s="390"/>
      <c r="J813" s="390"/>
      <c r="K813" s="390"/>
      <c r="L813" s="390"/>
      <c r="M813" s="390"/>
      <c r="N813" s="390"/>
      <c r="O813" s="390"/>
      <c r="P813" s="390"/>
      <c r="Q813" s="390"/>
      <c r="R813" s="390"/>
      <c r="S813" s="381">
        <v>10</v>
      </c>
      <c r="T813" s="381"/>
      <c r="U813" s="381"/>
      <c r="V813" s="381"/>
      <c r="W813" s="381"/>
      <c r="X813" s="381"/>
      <c r="Y813" s="381"/>
      <c r="Z813" s="381"/>
      <c r="AA813" s="381"/>
      <c r="AB813" s="439"/>
      <c r="AL813" s="26"/>
      <c r="AM813" s="26"/>
      <c r="AN813" s="26"/>
      <c r="AO813" s="26"/>
      <c r="AP813" s="26"/>
      <c r="AQ813" s="26"/>
    </row>
    <row r="814" spans="1:43" ht="18" customHeight="1">
      <c r="A814" s="514" t="s">
        <v>17841</v>
      </c>
      <c r="B814" s="578"/>
      <c r="C814" s="414" t="s">
        <v>18224</v>
      </c>
      <c r="D814" s="353" t="str">
        <f>+IFERROR(INDEX('Mã KH'!$C$2:$C$4988,MATCH('Vin Hà nội  tháng 02'!$C814,'Mã KH'!$A$2:$A$4988,0)),"")</f>
        <v>Thôn Thiết Bình, Xã Vân Hà, H.Đông Anh, HN</v>
      </c>
      <c r="E814" s="439" t="s">
        <v>17279</v>
      </c>
      <c r="F814" s="390"/>
      <c r="G814" s="390"/>
      <c r="H814" s="390"/>
      <c r="I814" s="390"/>
      <c r="J814" s="390"/>
      <c r="K814" s="390"/>
      <c r="L814" s="390"/>
      <c r="M814" s="390"/>
      <c r="N814" s="390"/>
      <c r="O814" s="390">
        <v>20</v>
      </c>
      <c r="P814" s="390"/>
      <c r="Q814" s="390"/>
      <c r="R814" s="390"/>
      <c r="S814" s="381"/>
      <c r="T814" s="381"/>
      <c r="U814" s="381">
        <v>4</v>
      </c>
      <c r="V814" s="381"/>
      <c r="W814" s="381"/>
      <c r="X814" s="381"/>
      <c r="Y814" s="381"/>
      <c r="Z814" s="381"/>
      <c r="AA814" s="381"/>
      <c r="AB814" s="439"/>
      <c r="AL814" s="26"/>
      <c r="AM814" s="26"/>
      <c r="AN814" s="26"/>
      <c r="AO814" s="26"/>
      <c r="AP814" s="26"/>
      <c r="AQ814" s="26"/>
    </row>
    <row r="815" spans="1:43" ht="18" customHeight="1">
      <c r="A815" s="514" t="s">
        <v>17841</v>
      </c>
      <c r="B815" s="578"/>
      <c r="C815" s="414" t="s">
        <v>18225</v>
      </c>
      <c r="D815" s="353" t="str">
        <f>+IFERROR(INDEX('Mã KH'!$C$2:$C$4988,MATCH('Vin Hà nội  tháng 02'!$C815,'Mã KH'!$A$2:$A$4988,0)),"")</f>
        <v>Thôn Hà Phong, xã Liên Hà, huyện Đông Anh, Hà Nội</v>
      </c>
      <c r="E815" s="439">
        <v>4168334561</v>
      </c>
      <c r="F815" s="390"/>
      <c r="G815" s="390"/>
      <c r="H815" s="390"/>
      <c r="I815" s="390"/>
      <c r="J815" s="390"/>
      <c r="K815" s="390"/>
      <c r="L815" s="390"/>
      <c r="M815" s="390">
        <v>2</v>
      </c>
      <c r="N815" s="390"/>
      <c r="O815" s="390">
        <v>11</v>
      </c>
      <c r="P815" s="390"/>
      <c r="Q815" s="390"/>
      <c r="R815" s="390"/>
      <c r="S815" s="381"/>
      <c r="T815" s="381"/>
      <c r="U815" s="381"/>
      <c r="V815" s="381"/>
      <c r="W815" s="381"/>
      <c r="X815" s="381"/>
      <c r="Y815" s="381"/>
      <c r="Z815" s="381"/>
      <c r="AA815" s="381"/>
      <c r="AB815" s="439"/>
      <c r="AL815" s="26"/>
      <c r="AM815" s="26"/>
      <c r="AN815" s="26"/>
      <c r="AO815" s="26"/>
      <c r="AP815" s="26"/>
      <c r="AQ815" s="26"/>
    </row>
    <row r="816" spans="1:43" ht="18" customHeight="1">
      <c r="A816" s="514" t="s">
        <v>17841</v>
      </c>
      <c r="B816" s="578"/>
      <c r="C816" s="414" t="s">
        <v>18226</v>
      </c>
      <c r="D816" s="353" t="str">
        <f>+IFERROR(INDEX('Mã KH'!$C$2:$C$4988,MATCH('Vin Hà nội  tháng 02'!$C816,'Mã KH'!$A$2:$A$4988,0)),"")</f>
        <v>Khu 6, Thụy Lôi, xã Thụy Lâm, huyện Đông Anh, HN</v>
      </c>
      <c r="E816" s="439">
        <v>4168334616</v>
      </c>
      <c r="F816" s="390"/>
      <c r="G816" s="390"/>
      <c r="H816" s="390"/>
      <c r="I816" s="390"/>
      <c r="J816" s="390"/>
      <c r="K816" s="390"/>
      <c r="L816" s="390"/>
      <c r="M816" s="390"/>
      <c r="N816" s="390"/>
      <c r="O816" s="390">
        <v>11</v>
      </c>
      <c r="P816" s="390"/>
      <c r="Q816" s="390"/>
      <c r="R816" s="390"/>
      <c r="S816" s="381"/>
      <c r="T816" s="381"/>
      <c r="U816" s="381"/>
      <c r="V816" s="381"/>
      <c r="W816" s="381"/>
      <c r="X816" s="381"/>
      <c r="Y816" s="381"/>
      <c r="Z816" s="381"/>
      <c r="AA816" s="381"/>
      <c r="AB816" s="439"/>
      <c r="AL816" s="26"/>
      <c r="AM816" s="26"/>
      <c r="AN816" s="26"/>
      <c r="AO816" s="26"/>
      <c r="AP816" s="26"/>
      <c r="AQ816" s="26"/>
    </row>
    <row r="817" spans="1:43" ht="18" customHeight="1">
      <c r="A817" s="514" t="s">
        <v>17841</v>
      </c>
      <c r="B817" s="578"/>
      <c r="C817" s="414" t="s">
        <v>18226</v>
      </c>
      <c r="D817" s="353" t="str">
        <f>+IFERROR(INDEX('Mã KH'!$C$2:$C$4988,MATCH('Vin Hà nội  tháng 02'!$C817,'Mã KH'!$A$2:$A$4988,0)),"")</f>
        <v>Khu 6, Thụy Lôi, xã Thụy Lâm, huyện Đông Anh, HN</v>
      </c>
      <c r="E817" s="439" t="s">
        <v>17279</v>
      </c>
      <c r="F817" s="390"/>
      <c r="G817" s="390"/>
      <c r="H817" s="390"/>
      <c r="I817" s="390"/>
      <c r="J817" s="390"/>
      <c r="K817" s="390"/>
      <c r="L817" s="390"/>
      <c r="M817" s="390">
        <v>10</v>
      </c>
      <c r="N817" s="390"/>
      <c r="O817" s="390"/>
      <c r="P817" s="390"/>
      <c r="Q817" s="390"/>
      <c r="R817" s="390"/>
      <c r="S817" s="381">
        <v>5</v>
      </c>
      <c r="T817" s="381">
        <v>5</v>
      </c>
      <c r="U817" s="381"/>
      <c r="V817" s="381"/>
      <c r="W817" s="381"/>
      <c r="X817" s="381"/>
      <c r="Y817" s="381"/>
      <c r="Z817" s="381"/>
      <c r="AA817" s="381"/>
      <c r="AB817" s="439"/>
      <c r="AL817" s="26"/>
      <c r="AM817" s="26"/>
      <c r="AN817" s="26"/>
      <c r="AO817" s="26"/>
      <c r="AP817" s="26"/>
      <c r="AQ817" s="26"/>
    </row>
    <row r="818" spans="1:43" ht="18" customHeight="1">
      <c r="A818" s="514" t="s">
        <v>17841</v>
      </c>
      <c r="B818" s="578"/>
      <c r="C818" s="414" t="s">
        <v>17980</v>
      </c>
      <c r="D818" s="353" t="str">
        <f>+IFERROR(INDEX('Mã KH'!$C$2:$C$4988,MATCH('Vin Hà nội  tháng 02'!$C818,'Mã KH'!$A$2:$A$4988,0)),"")</f>
        <v>Khu Chợ Kim, Xã Xuân Nộn, Huyện Đông Anh, HN</v>
      </c>
      <c r="E818" s="439" t="s">
        <v>17279</v>
      </c>
      <c r="F818" s="390"/>
      <c r="G818" s="390"/>
      <c r="H818" s="390"/>
      <c r="I818" s="390"/>
      <c r="J818" s="390"/>
      <c r="K818" s="390"/>
      <c r="L818" s="390"/>
      <c r="M818" s="390">
        <v>5</v>
      </c>
      <c r="N818" s="390"/>
      <c r="O818" s="390">
        <v>5</v>
      </c>
      <c r="P818" s="390"/>
      <c r="Q818" s="390"/>
      <c r="R818" s="390"/>
      <c r="S818" s="381">
        <v>5</v>
      </c>
      <c r="T818" s="381"/>
      <c r="U818" s="381"/>
      <c r="V818" s="381"/>
      <c r="W818" s="381"/>
      <c r="X818" s="381"/>
      <c r="Y818" s="381"/>
      <c r="Z818" s="381"/>
      <c r="AA818" s="381"/>
      <c r="AB818" s="439"/>
      <c r="AL818" s="26"/>
      <c r="AM818" s="26"/>
      <c r="AN818" s="26"/>
      <c r="AO818" s="26"/>
      <c r="AP818" s="26"/>
      <c r="AQ818" s="26"/>
    </row>
    <row r="819" spans="1:43" ht="18" customHeight="1">
      <c r="A819" s="514" t="s">
        <v>17841</v>
      </c>
      <c r="B819" s="578"/>
      <c r="C819" s="414" t="s">
        <v>8313</v>
      </c>
      <c r="D819" s="353" t="str">
        <f>+IFERROR(INDEX('Mã KH'!$C$2:$C$4988,MATCH('Vin Hà nội  tháng 02'!$C819,'Mã KH'!$A$2:$A$4988,0)),"")</f>
        <v>Số 19, Tổ 22, thị trấn Đông Anh, Huyện Đông Anh, HN</v>
      </c>
      <c r="E819" s="439" t="s">
        <v>17279</v>
      </c>
      <c r="F819" s="390"/>
      <c r="G819" s="390"/>
      <c r="H819" s="390"/>
      <c r="I819" s="390"/>
      <c r="J819" s="390"/>
      <c r="K819" s="390"/>
      <c r="L819" s="390"/>
      <c r="M819" s="390">
        <v>10</v>
      </c>
      <c r="N819" s="390"/>
      <c r="O819" s="390"/>
      <c r="P819" s="390"/>
      <c r="Q819" s="390"/>
      <c r="R819" s="390"/>
      <c r="S819" s="381">
        <v>5</v>
      </c>
      <c r="T819" s="381">
        <v>5</v>
      </c>
      <c r="U819" s="381"/>
      <c r="V819" s="381"/>
      <c r="W819" s="381"/>
      <c r="X819" s="381"/>
      <c r="Y819" s="381"/>
      <c r="Z819" s="381"/>
      <c r="AA819" s="381"/>
      <c r="AB819" s="439"/>
      <c r="AL819" s="26"/>
      <c r="AM819" s="26"/>
      <c r="AN819" s="26"/>
      <c r="AO819" s="26"/>
      <c r="AP819" s="26"/>
      <c r="AQ819" s="26"/>
    </row>
    <row r="820" spans="1:43" ht="18" customHeight="1">
      <c r="A820" s="514" t="s">
        <v>17841</v>
      </c>
      <c r="B820" s="578"/>
      <c r="C820" s="414" t="s">
        <v>8291</v>
      </c>
      <c r="D820" s="353" t="str">
        <f>+IFERROR(INDEX('Mã KH'!$C$2:$C$4988,MATCH('Vin Hà nội  tháng 02'!$C820,'Mã KH'!$A$2:$A$4988,0)),"")</f>
        <v>Số 44 tổ 12 phố Lâm Tiên, thị trấn Đông Anh, huyện Đông Anh, Hà Nội</v>
      </c>
      <c r="E820" s="439" t="s">
        <v>17279</v>
      </c>
      <c r="F820" s="390"/>
      <c r="G820" s="390"/>
      <c r="H820" s="390"/>
      <c r="I820" s="390"/>
      <c r="J820" s="390"/>
      <c r="K820" s="390"/>
      <c r="L820" s="390"/>
      <c r="M820" s="390">
        <v>10</v>
      </c>
      <c r="N820" s="390"/>
      <c r="O820" s="390">
        <v>10</v>
      </c>
      <c r="P820" s="390"/>
      <c r="Q820" s="390"/>
      <c r="R820" s="390"/>
      <c r="S820" s="381">
        <v>10</v>
      </c>
      <c r="T820" s="381">
        <v>10</v>
      </c>
      <c r="U820" s="381"/>
      <c r="V820" s="381"/>
      <c r="W820" s="381">
        <v>3</v>
      </c>
      <c r="X820" s="381"/>
      <c r="Y820" s="381"/>
      <c r="Z820" s="381">
        <v>3</v>
      </c>
      <c r="AA820" s="381"/>
      <c r="AB820" s="439"/>
      <c r="AL820" s="26"/>
      <c r="AM820" s="26"/>
      <c r="AN820" s="26"/>
      <c r="AO820" s="26"/>
      <c r="AP820" s="26"/>
      <c r="AQ820" s="26"/>
    </row>
    <row r="821" spans="1:43" ht="18" customHeight="1">
      <c r="A821" s="514" t="s">
        <v>17841</v>
      </c>
      <c r="B821" s="578"/>
      <c r="C821" s="414" t="s">
        <v>8315</v>
      </c>
      <c r="D821" s="353" t="str">
        <f>+IFERROR(INDEX('Mã KH'!$C$2:$C$4988,MATCH('Vin Hà nội  tháng 02'!$C821,'Mã KH'!$A$2:$A$4988,0)),"")</f>
        <v>Tổ dân phố 25, thị trấn Đông Anh , Huyện Đông Anh, HN</v>
      </c>
      <c r="E821" s="439" t="s">
        <v>17279</v>
      </c>
      <c r="F821" s="390"/>
      <c r="G821" s="390"/>
      <c r="H821" s="390"/>
      <c r="I821" s="390"/>
      <c r="J821" s="390"/>
      <c r="K821" s="390"/>
      <c r="L821" s="390"/>
      <c r="M821" s="390">
        <v>10</v>
      </c>
      <c r="N821" s="390"/>
      <c r="O821" s="390">
        <v>10</v>
      </c>
      <c r="P821" s="390"/>
      <c r="Q821" s="390"/>
      <c r="R821" s="390"/>
      <c r="S821" s="381">
        <v>5</v>
      </c>
      <c r="T821" s="381">
        <v>5</v>
      </c>
      <c r="U821" s="381"/>
      <c r="V821" s="381"/>
      <c r="W821" s="381">
        <v>5</v>
      </c>
      <c r="X821" s="381"/>
      <c r="Y821" s="381"/>
      <c r="Z821" s="381">
        <v>5</v>
      </c>
      <c r="AA821" s="381"/>
      <c r="AB821" s="439"/>
      <c r="AL821" s="26"/>
      <c r="AM821" s="26"/>
      <c r="AN821" s="26"/>
      <c r="AO821" s="26"/>
      <c r="AP821" s="26"/>
      <c r="AQ821" s="26"/>
    </row>
    <row r="822" spans="1:43" ht="18" customHeight="1">
      <c r="A822" s="514" t="s">
        <v>17841</v>
      </c>
      <c r="B822" s="578"/>
      <c r="C822" s="414" t="s">
        <v>17643</v>
      </c>
      <c r="D822" s="353" t="str">
        <f>+IFERROR(INDEX('Mã KH'!$C$2:$C$4988,MATCH('Vin Hà nội  tháng 02'!$C822,'Mã KH'!$A$2:$A$4988,0)),"")</f>
        <v>Đội 7, Thôn Bầu, xã Kim Chung, huyện Đông Anh, Hà Nội</v>
      </c>
      <c r="E822" s="439" t="s">
        <v>17279</v>
      </c>
      <c r="F822" s="390"/>
      <c r="G822" s="390"/>
      <c r="H822" s="390"/>
      <c r="I822" s="390"/>
      <c r="J822" s="390"/>
      <c r="K822" s="390"/>
      <c r="L822" s="390"/>
      <c r="M822" s="390"/>
      <c r="N822" s="390"/>
      <c r="O822" s="390">
        <v>10</v>
      </c>
      <c r="P822" s="390"/>
      <c r="Q822" s="390"/>
      <c r="R822" s="390"/>
      <c r="S822" s="381">
        <v>6</v>
      </c>
      <c r="T822" s="381">
        <v>6</v>
      </c>
      <c r="U822" s="381"/>
      <c r="V822" s="381"/>
      <c r="W822" s="381"/>
      <c r="X822" s="381"/>
      <c r="Y822" s="381"/>
      <c r="Z822" s="381">
        <v>5</v>
      </c>
      <c r="AA822" s="381"/>
      <c r="AB822" s="439"/>
      <c r="AL822" s="26"/>
      <c r="AM822" s="26"/>
      <c r="AN822" s="26"/>
      <c r="AO822" s="26"/>
      <c r="AP822" s="26"/>
      <c r="AQ822" s="26"/>
    </row>
    <row r="823" spans="1:43" ht="18" customHeight="1">
      <c r="A823" s="514" t="s">
        <v>17841</v>
      </c>
      <c r="B823" s="578"/>
      <c r="C823" s="414" t="s">
        <v>17645</v>
      </c>
      <c r="D823" s="353" t="str">
        <f>+IFERROR(INDEX('Mã KH'!$C$2:$C$4988,MATCH('Vin Hà nội  tháng 02'!$C823,'Mã KH'!$A$2:$A$4988,0)),"")</f>
        <v>32 Sáp Mai, Xã Võng La, Huyện Đông Anh, HN</v>
      </c>
      <c r="E823" s="439" t="s">
        <v>17279</v>
      </c>
      <c r="F823" s="390"/>
      <c r="G823" s="390"/>
      <c r="H823" s="390"/>
      <c r="I823" s="390"/>
      <c r="J823" s="390"/>
      <c r="K823" s="390"/>
      <c r="L823" s="390"/>
      <c r="M823" s="390">
        <v>10</v>
      </c>
      <c r="N823" s="390"/>
      <c r="O823" s="390">
        <v>20</v>
      </c>
      <c r="P823" s="390"/>
      <c r="Q823" s="390"/>
      <c r="R823" s="390"/>
      <c r="S823" s="381"/>
      <c r="T823" s="381"/>
      <c r="U823" s="381"/>
      <c r="V823" s="381"/>
      <c r="W823" s="381"/>
      <c r="X823" s="381"/>
      <c r="Y823" s="381"/>
      <c r="Z823" s="381"/>
      <c r="AA823" s="381"/>
      <c r="AB823" s="439"/>
      <c r="AL823" s="26"/>
      <c r="AM823" s="26"/>
      <c r="AN823" s="26"/>
      <c r="AO823" s="26"/>
      <c r="AP823" s="26"/>
      <c r="AQ823" s="26"/>
    </row>
    <row r="824" spans="1:43" ht="18" customHeight="1">
      <c r="A824" s="514" t="s">
        <v>17841</v>
      </c>
      <c r="B824" s="578"/>
      <c r="C824" s="414" t="s">
        <v>17968</v>
      </c>
      <c r="D824" s="353" t="str">
        <f>+IFERROR(INDEX('Mã KH'!$C$2:$C$4988,MATCH('Vin Hà nội  tháng 02'!$C824,'Mã KH'!$A$2:$A$4988,0)),"")</f>
        <v>Thôn Phương Trạch, xã Vĩnh Ngọc, huyện Đông Anh, HN</v>
      </c>
      <c r="E824" s="439" t="s">
        <v>17279</v>
      </c>
      <c r="F824" s="390"/>
      <c r="G824" s="390"/>
      <c r="H824" s="390"/>
      <c r="I824" s="390"/>
      <c r="J824" s="390"/>
      <c r="K824" s="390"/>
      <c r="L824" s="390"/>
      <c r="M824" s="390"/>
      <c r="N824" s="390"/>
      <c r="O824" s="390">
        <v>30</v>
      </c>
      <c r="P824" s="390"/>
      <c r="Q824" s="390"/>
      <c r="R824" s="390"/>
      <c r="S824" s="381"/>
      <c r="T824" s="381"/>
      <c r="U824" s="381"/>
      <c r="V824" s="381"/>
      <c r="W824" s="381"/>
      <c r="X824" s="381"/>
      <c r="Y824" s="381"/>
      <c r="Z824" s="381"/>
      <c r="AA824" s="381"/>
      <c r="AB824" s="439"/>
      <c r="AL824" s="26"/>
      <c r="AM824" s="26"/>
      <c r="AN824" s="26"/>
      <c r="AO824" s="26"/>
      <c r="AP824" s="26"/>
      <c r="AQ824" s="26"/>
    </row>
    <row r="825" spans="1:43" ht="18" customHeight="1">
      <c r="A825" s="514" t="s">
        <v>17841</v>
      </c>
      <c r="B825" s="578"/>
      <c r="C825" s="414" t="s">
        <v>17641</v>
      </c>
      <c r="D825" s="353" t="str">
        <f>+IFERROR(INDEX('Mã KH'!$C$2:$C$4988,MATCH('Vin Hà nội  tháng 02'!$C825,'Mã KH'!$A$2:$A$4988,0)),"")</f>
        <v>Thôn Đoài, xã Kim Nỗ, huyện Đông Anh, Hà Nội</v>
      </c>
      <c r="E825" s="439" t="s">
        <v>17279</v>
      </c>
      <c r="F825" s="390"/>
      <c r="G825" s="390"/>
      <c r="H825" s="390"/>
      <c r="I825" s="390"/>
      <c r="J825" s="390"/>
      <c r="K825" s="390"/>
      <c r="L825" s="390"/>
      <c r="M825" s="390"/>
      <c r="N825" s="390"/>
      <c r="O825" s="390">
        <v>20</v>
      </c>
      <c r="P825" s="390"/>
      <c r="Q825" s="390"/>
      <c r="R825" s="390"/>
      <c r="S825" s="381">
        <v>5</v>
      </c>
      <c r="T825" s="381">
        <v>5</v>
      </c>
      <c r="U825" s="381">
        <v>5</v>
      </c>
      <c r="V825" s="381"/>
      <c r="W825" s="381">
        <v>5</v>
      </c>
      <c r="X825" s="381"/>
      <c r="Y825" s="381"/>
      <c r="Z825" s="381">
        <v>5</v>
      </c>
      <c r="AA825" s="381"/>
      <c r="AB825" s="439"/>
      <c r="AL825" s="26"/>
      <c r="AM825" s="26"/>
      <c r="AN825" s="26"/>
      <c r="AO825" s="26"/>
      <c r="AP825" s="26"/>
      <c r="AQ825" s="26"/>
    </row>
    <row r="826" spans="1:43" ht="18" customHeight="1">
      <c r="A826" s="514" t="s">
        <v>17841</v>
      </c>
      <c r="B826" s="578"/>
      <c r="C826" s="414" t="s">
        <v>17642</v>
      </c>
      <c r="D826" s="353" t="str">
        <f>+IFERROR(INDEX('Mã KH'!$C$2:$C$4988,MATCH('Vin Hà nội  tháng 02'!$C826,'Mã KH'!$A$2:$A$4988,0)),"")</f>
        <v>Số 58, Đường Liên Xã, Thôn Nhuế, Kim Chung, Đông Anh, Hà Nội</v>
      </c>
      <c r="E826" s="439" t="s">
        <v>17279</v>
      </c>
      <c r="F826" s="390"/>
      <c r="G826" s="390"/>
      <c r="H826" s="390"/>
      <c r="I826" s="390"/>
      <c r="J826" s="390"/>
      <c r="K826" s="390"/>
      <c r="L826" s="390"/>
      <c r="M826" s="390">
        <v>5</v>
      </c>
      <c r="N826" s="390"/>
      <c r="O826" s="390">
        <v>15</v>
      </c>
      <c r="P826" s="390"/>
      <c r="Q826" s="390"/>
      <c r="R826" s="390"/>
      <c r="S826" s="381">
        <v>5</v>
      </c>
      <c r="T826" s="381"/>
      <c r="U826" s="381"/>
      <c r="V826" s="381"/>
      <c r="W826" s="381"/>
      <c r="X826" s="381"/>
      <c r="Y826" s="381"/>
      <c r="Z826" s="381"/>
      <c r="AA826" s="381"/>
      <c r="AB826" s="439"/>
      <c r="AL826" s="26"/>
      <c r="AM826" s="26"/>
      <c r="AN826" s="26"/>
      <c r="AO826" s="26"/>
      <c r="AP826" s="26"/>
      <c r="AQ826" s="26"/>
    </row>
    <row r="827" spans="1:43" ht="18" customHeight="1">
      <c r="A827" s="514" t="s">
        <v>17841</v>
      </c>
      <c r="B827" s="578"/>
      <c r="C827" s="414" t="s">
        <v>17173</v>
      </c>
      <c r="D827" s="353" t="str">
        <f>+IFERROR(INDEX('Mã KH'!$C$2:$C$4988,MATCH('Vin Hà nội  tháng 02'!$C827,'Mã KH'!$A$2:$A$4988,0)),"")</f>
        <v xml:space="preserve">thôn đìa , nam đồng , đông anh </v>
      </c>
      <c r="E827" s="439" t="s">
        <v>17279</v>
      </c>
      <c r="F827" s="390"/>
      <c r="G827" s="390"/>
      <c r="H827" s="390"/>
      <c r="I827" s="390"/>
      <c r="J827" s="390"/>
      <c r="K827" s="390"/>
      <c r="L827" s="390"/>
      <c r="M827" s="390"/>
      <c r="N827" s="390"/>
      <c r="O827" s="390">
        <v>10</v>
      </c>
      <c r="P827" s="390"/>
      <c r="Q827" s="390"/>
      <c r="R827" s="390"/>
      <c r="S827" s="381">
        <v>5</v>
      </c>
      <c r="T827" s="381"/>
      <c r="U827" s="381"/>
      <c r="V827" s="381"/>
      <c r="W827" s="381"/>
      <c r="X827" s="381"/>
      <c r="Y827" s="381"/>
      <c r="Z827" s="381"/>
      <c r="AA827" s="381"/>
      <c r="AB827" s="439"/>
      <c r="AL827" s="26"/>
      <c r="AM827" s="26"/>
      <c r="AN827" s="26"/>
      <c r="AO827" s="26"/>
      <c r="AP827" s="26"/>
      <c r="AQ827" s="26"/>
    </row>
    <row r="828" spans="1:43" ht="18" customHeight="1">
      <c r="A828" s="514" t="s">
        <v>17841</v>
      </c>
      <c r="B828" s="672" t="s">
        <v>17526</v>
      </c>
      <c r="C828" s="414" t="s">
        <v>17651</v>
      </c>
      <c r="D828" s="353" t="str">
        <f>+IFERROR(INDEX('Mã KH'!$C$2:$C$4988,MATCH('Vin Hà nội  tháng 02'!$C828,'Mã KH'!$A$2:$A$4988,0)),"")</f>
        <v>Thôn Tân Trại, xã Phú Cường, huyện Sóc Sơn, HN</v>
      </c>
      <c r="E828" s="439" t="s">
        <v>17279</v>
      </c>
      <c r="F828" s="390"/>
      <c r="G828" s="390"/>
      <c r="H828" s="390"/>
      <c r="I828" s="390"/>
      <c r="J828" s="390"/>
      <c r="K828" s="390"/>
      <c r="L828" s="390"/>
      <c r="M828" s="390">
        <v>15</v>
      </c>
      <c r="N828" s="390"/>
      <c r="O828" s="390">
        <v>15</v>
      </c>
      <c r="P828" s="390"/>
      <c r="Q828" s="390"/>
      <c r="R828" s="390"/>
      <c r="S828" s="381"/>
      <c r="T828" s="381"/>
      <c r="U828" s="381"/>
      <c r="V828" s="381"/>
      <c r="W828" s="381"/>
      <c r="X828" s="381"/>
      <c r="Y828" s="381"/>
      <c r="Z828" s="381"/>
      <c r="AA828" s="381"/>
      <c r="AB828" s="439"/>
      <c r="AL828" s="26"/>
      <c r="AM828" s="26"/>
      <c r="AN828" s="26"/>
      <c r="AO828" s="26"/>
      <c r="AP828" s="26"/>
      <c r="AQ828" s="26"/>
    </row>
    <row r="829" spans="1:43" ht="18" customHeight="1">
      <c r="A829" s="514" t="s">
        <v>17841</v>
      </c>
      <c r="B829" s="578"/>
      <c r="C829" s="414" t="s">
        <v>17547</v>
      </c>
      <c r="D829" s="353" t="str">
        <f>+IFERROR(INDEX('Mã KH'!$C$2:$C$4988,MATCH('Vin Hà nội  tháng 02'!$C829,'Mã KH'!$A$2:$A$4988,0)),"")</f>
        <v>Số 78 đường quốc lộ 3, xã Phù Lỗ, huyện Sóc Sơn, Hà Nội</v>
      </c>
      <c r="E829" s="439" t="s">
        <v>17279</v>
      </c>
      <c r="F829" s="390"/>
      <c r="G829" s="390"/>
      <c r="H829" s="390"/>
      <c r="I829" s="390"/>
      <c r="J829" s="390"/>
      <c r="K829" s="390"/>
      <c r="L829" s="390"/>
      <c r="M829" s="390"/>
      <c r="N829" s="390"/>
      <c r="O829" s="390">
        <v>10</v>
      </c>
      <c r="P829" s="390"/>
      <c r="Q829" s="390"/>
      <c r="R829" s="390"/>
      <c r="S829" s="381"/>
      <c r="T829" s="381"/>
      <c r="U829" s="381"/>
      <c r="V829" s="381"/>
      <c r="W829" s="381"/>
      <c r="X829" s="381"/>
      <c r="Y829" s="381"/>
      <c r="Z829" s="381"/>
      <c r="AA829" s="381"/>
      <c r="AB829" s="439"/>
      <c r="AL829" s="26"/>
      <c r="AM829" s="26"/>
      <c r="AN829" s="26"/>
      <c r="AO829" s="26"/>
      <c r="AP829" s="26"/>
      <c r="AQ829" s="26"/>
    </row>
    <row r="830" spans="1:43" ht="18" customHeight="1">
      <c r="A830" s="514" t="s">
        <v>17841</v>
      </c>
      <c r="B830" s="578"/>
      <c r="C830" s="414" t="s">
        <v>17528</v>
      </c>
      <c r="D830" s="353" t="str">
        <f>+IFERROR(INDEX('Mã KH'!$C$2:$C$4988,MATCH('Vin Hà nội  tháng 02'!$C830,'Mã KH'!$A$2:$A$4988,0)),"")</f>
        <v>Số nhà 15 Xóm chợ Yêm, Xã Đông Xuân, Huyện Sóc Sơn, HN</v>
      </c>
      <c r="E830" s="439" t="s">
        <v>17279</v>
      </c>
      <c r="F830" s="390"/>
      <c r="G830" s="390"/>
      <c r="H830" s="390"/>
      <c r="I830" s="390"/>
      <c r="J830" s="390"/>
      <c r="K830" s="390"/>
      <c r="L830" s="390"/>
      <c r="M830" s="390">
        <v>15</v>
      </c>
      <c r="N830" s="390"/>
      <c r="O830" s="390">
        <v>25</v>
      </c>
      <c r="P830" s="390"/>
      <c r="Q830" s="390"/>
      <c r="R830" s="390"/>
      <c r="S830" s="381"/>
      <c r="T830" s="381"/>
      <c r="U830" s="381"/>
      <c r="V830" s="381"/>
      <c r="W830" s="381"/>
      <c r="X830" s="381"/>
      <c r="Y830" s="381"/>
      <c r="Z830" s="381"/>
      <c r="AA830" s="381"/>
      <c r="AB830" s="439"/>
      <c r="AL830" s="26"/>
      <c r="AM830" s="26"/>
      <c r="AN830" s="26"/>
      <c r="AO830" s="26"/>
      <c r="AP830" s="26"/>
      <c r="AQ830" s="26"/>
    </row>
    <row r="831" spans="1:43" ht="18" customHeight="1">
      <c r="A831" s="514" t="s">
        <v>17841</v>
      </c>
      <c r="B831" s="578"/>
      <c r="C831" s="414" t="s">
        <v>17529</v>
      </c>
      <c r="D831" s="353" t="str">
        <f>+IFERROR(INDEX('Mã KH'!$C$2:$C$4988,MATCH('Vin Hà nội  tháng 02'!$C831,'Mã KH'!$A$2:$A$4988,0)),"")</f>
        <v>Thôn Cả, Xã Đông Xuân, Huyện Sóc Sơn, HN</v>
      </c>
      <c r="E831" s="439">
        <v>4168591639</v>
      </c>
      <c r="F831" s="390"/>
      <c r="G831" s="390"/>
      <c r="H831" s="390"/>
      <c r="I831" s="390"/>
      <c r="J831" s="390"/>
      <c r="K831" s="390"/>
      <c r="L831" s="390"/>
      <c r="M831" s="390">
        <v>10</v>
      </c>
      <c r="N831" s="390"/>
      <c r="O831" s="390">
        <v>15</v>
      </c>
      <c r="P831" s="390"/>
      <c r="Q831" s="390"/>
      <c r="R831" s="390"/>
      <c r="S831" s="381"/>
      <c r="T831" s="381"/>
      <c r="U831" s="381"/>
      <c r="V831" s="381"/>
      <c r="W831" s="381"/>
      <c r="X831" s="381"/>
      <c r="Y831" s="381"/>
      <c r="Z831" s="381"/>
      <c r="AA831" s="381"/>
      <c r="AB831" s="439"/>
      <c r="AL831" s="26"/>
      <c r="AM831" s="26"/>
      <c r="AN831" s="26"/>
      <c r="AO831" s="26"/>
      <c r="AP831" s="26"/>
      <c r="AQ831" s="26"/>
    </row>
    <row r="832" spans="1:43" ht="18" customHeight="1">
      <c r="A832" s="514" t="s">
        <v>17841</v>
      </c>
      <c r="B832" s="578"/>
      <c r="C832" s="414" t="s">
        <v>16914</v>
      </c>
      <c r="D832" s="353" t="str">
        <f>+IFERROR(INDEX('Mã KH'!$C$2:$C$4988,MATCH('Vin Hà nội  tháng 02'!$C832,'Mã KH'!$A$2:$A$4988,0)),"")</f>
        <v xml:space="preserve">thôn xuân lai  , xuân thu , sóc sơn </v>
      </c>
      <c r="E832" s="439" t="s">
        <v>17279</v>
      </c>
      <c r="F832" s="390"/>
      <c r="G832" s="390"/>
      <c r="H832" s="390"/>
      <c r="I832" s="390"/>
      <c r="J832" s="390"/>
      <c r="K832" s="390"/>
      <c r="L832" s="390"/>
      <c r="M832" s="390">
        <v>10</v>
      </c>
      <c r="N832" s="390"/>
      <c r="O832" s="390">
        <v>6</v>
      </c>
      <c r="P832" s="390"/>
      <c r="Q832" s="390"/>
      <c r="R832" s="390"/>
      <c r="S832" s="381"/>
      <c r="T832" s="381">
        <v>10</v>
      </c>
      <c r="U832" s="381"/>
      <c r="V832" s="381"/>
      <c r="W832" s="381"/>
      <c r="X832" s="381"/>
      <c r="Y832" s="381"/>
      <c r="Z832" s="381"/>
      <c r="AA832" s="381"/>
      <c r="AB832" s="439"/>
      <c r="AL832" s="26"/>
      <c r="AM832" s="26"/>
      <c r="AN832" s="26"/>
      <c r="AO832" s="26"/>
      <c r="AP832" s="26"/>
      <c r="AQ832" s="26"/>
    </row>
    <row r="833" spans="1:43" ht="18" customHeight="1">
      <c r="A833" s="514" t="s">
        <v>17841</v>
      </c>
      <c r="B833" s="578"/>
      <c r="C833" s="414" t="s">
        <v>18227</v>
      </c>
      <c r="D833" s="353" t="str">
        <f>+IFERROR(INDEX('Mã KH'!$C$2:$C$4988,MATCH('Vin Hà nội  tháng 02'!$C833,'Mã KH'!$A$2:$A$4988,0)),"")</f>
        <v>thôn Kim Thượng, Xã Kim Lũ, huyện Sóc Sơn, Hà Nội</v>
      </c>
      <c r="E833" s="439">
        <v>4168334874</v>
      </c>
      <c r="F833" s="390"/>
      <c r="G833" s="390"/>
      <c r="H833" s="390"/>
      <c r="I833" s="390"/>
      <c r="J833" s="390"/>
      <c r="K833" s="390"/>
      <c r="L833" s="390"/>
      <c r="M833" s="390">
        <v>7</v>
      </c>
      <c r="N833" s="390"/>
      <c r="O833" s="390">
        <v>5</v>
      </c>
      <c r="P833" s="390"/>
      <c r="Q833" s="390"/>
      <c r="R833" s="390"/>
      <c r="S833" s="381"/>
      <c r="T833" s="381"/>
      <c r="U833" s="381"/>
      <c r="V833" s="381"/>
      <c r="W833" s="381"/>
      <c r="X833" s="381"/>
      <c r="Y833" s="381"/>
      <c r="Z833" s="381"/>
      <c r="AA833" s="381"/>
      <c r="AB833" s="439"/>
      <c r="AL833" s="26"/>
      <c r="AM833" s="26"/>
      <c r="AN833" s="26"/>
      <c r="AO833" s="26"/>
      <c r="AP833" s="26"/>
      <c r="AQ833" s="26"/>
    </row>
    <row r="834" spans="1:43" ht="18" customHeight="1">
      <c r="A834" s="514" t="s">
        <v>17841</v>
      </c>
      <c r="B834" s="578"/>
      <c r="C834" s="414" t="s">
        <v>17544</v>
      </c>
      <c r="D834" s="353" t="str">
        <f>+IFERROR(INDEX('Mã KH'!$C$2:$C$4988,MATCH('Vin Hà nội  tháng 02'!$C834,'Mã KH'!$A$2:$A$4988,0)),"")</f>
        <v>số 77, tổ 6, thị trấn Sóc Sơn, huyện Sóc Sơn, HN</v>
      </c>
      <c r="E834" s="439" t="s">
        <v>17279</v>
      </c>
      <c r="F834" s="390"/>
      <c r="G834" s="390"/>
      <c r="H834" s="390"/>
      <c r="I834" s="390"/>
      <c r="J834" s="390"/>
      <c r="K834" s="390"/>
      <c r="L834" s="390"/>
      <c r="M834" s="390">
        <v>5</v>
      </c>
      <c r="N834" s="390"/>
      <c r="O834" s="390">
        <v>20</v>
      </c>
      <c r="P834" s="390"/>
      <c r="Q834" s="390"/>
      <c r="R834" s="390"/>
      <c r="S834" s="381">
        <v>5</v>
      </c>
      <c r="T834" s="381">
        <v>5</v>
      </c>
      <c r="U834" s="381"/>
      <c r="V834" s="381"/>
      <c r="W834" s="381">
        <v>8</v>
      </c>
      <c r="X834" s="381"/>
      <c r="Y834" s="381"/>
      <c r="Z834" s="381">
        <v>2</v>
      </c>
      <c r="AA834" s="381"/>
      <c r="AB834" s="439"/>
      <c r="AL834" s="26"/>
      <c r="AM834" s="26"/>
      <c r="AN834" s="26"/>
      <c r="AO834" s="26"/>
      <c r="AP834" s="26"/>
      <c r="AQ834" s="26"/>
    </row>
    <row r="835" spans="1:43" ht="18" customHeight="1">
      <c r="A835" s="514" t="s">
        <v>17841</v>
      </c>
      <c r="B835" s="672" t="s">
        <v>17648</v>
      </c>
      <c r="C835" s="414" t="s">
        <v>8869</v>
      </c>
      <c r="D835" s="353" t="str">
        <f>+IFERROR(INDEX('Mã KH'!$C$2:$C$4988,MATCH('Vin Hà nội  tháng 02'!$C835,'Mã KH'!$A$2:$A$4988,0)),"")</f>
        <v>Tổ 1, TT Quang Minh, H. Mê Linh, TP Hà Nội</v>
      </c>
      <c r="E835" s="439" t="s">
        <v>17279</v>
      </c>
      <c r="F835" s="390"/>
      <c r="G835" s="390"/>
      <c r="H835" s="390"/>
      <c r="I835" s="390"/>
      <c r="J835" s="390"/>
      <c r="K835" s="390"/>
      <c r="L835" s="390"/>
      <c r="M835" s="390"/>
      <c r="N835" s="390"/>
      <c r="O835" s="390">
        <v>10</v>
      </c>
      <c r="P835" s="390"/>
      <c r="Q835" s="390"/>
      <c r="R835" s="390"/>
      <c r="S835" s="381"/>
      <c r="T835" s="381"/>
      <c r="U835" s="381"/>
      <c r="V835" s="381"/>
      <c r="W835" s="381"/>
      <c r="X835" s="381"/>
      <c r="Y835" s="381"/>
      <c r="Z835" s="381"/>
      <c r="AA835" s="381"/>
      <c r="AB835" s="439"/>
      <c r="AL835" s="26"/>
      <c r="AM835" s="26"/>
      <c r="AN835" s="26"/>
      <c r="AO835" s="26"/>
      <c r="AP835" s="26"/>
      <c r="AQ835" s="26"/>
    </row>
    <row r="836" spans="1:43" ht="18" customHeight="1">
      <c r="A836" s="514" t="s">
        <v>17841</v>
      </c>
      <c r="B836" s="578"/>
      <c r="C836" s="414" t="s">
        <v>17182</v>
      </c>
      <c r="D836" s="353" t="str">
        <f>+IFERROR(INDEX('Mã KH'!$C$2:$C$4988,MATCH('Vin Hà nội  tháng 02'!$C836,'Mã KH'!$A$2:$A$4988,0)),"")</f>
        <v xml:space="preserve">ql35 , thôn phú nhi , xã thanh lâm , mê linh </v>
      </c>
      <c r="E836" s="439" t="s">
        <v>17279</v>
      </c>
      <c r="F836" s="390"/>
      <c r="G836" s="390"/>
      <c r="H836" s="390"/>
      <c r="I836" s="390"/>
      <c r="J836" s="390"/>
      <c r="K836" s="390"/>
      <c r="L836" s="390"/>
      <c r="M836" s="390"/>
      <c r="N836" s="390"/>
      <c r="O836" s="390">
        <v>30</v>
      </c>
      <c r="P836" s="390"/>
      <c r="Q836" s="390"/>
      <c r="R836" s="390"/>
      <c r="S836" s="381"/>
      <c r="T836" s="381"/>
      <c r="U836" s="381"/>
      <c r="V836" s="381"/>
      <c r="W836" s="381"/>
      <c r="X836" s="381"/>
      <c r="Y836" s="381"/>
      <c r="Z836" s="381"/>
      <c r="AA836" s="381"/>
      <c r="AB836" s="439"/>
      <c r="AL836" s="26"/>
      <c r="AM836" s="26"/>
      <c r="AN836" s="26"/>
      <c r="AO836" s="26"/>
      <c r="AP836" s="26"/>
      <c r="AQ836" s="26"/>
    </row>
    <row r="837" spans="1:43" ht="18" customHeight="1">
      <c r="A837" s="514" t="s">
        <v>17841</v>
      </c>
      <c r="B837" s="578"/>
      <c r="C837" s="414" t="s">
        <v>8883</v>
      </c>
      <c r="D837" s="353" t="str">
        <f>+IFERROR(INDEX('Mã KH'!$C$2:$C$4988,MATCH('Vin Hà nội  tháng 02'!$C837,'Mã KH'!$A$2:$A$4988,0)),"")</f>
        <v>Khu 7 - Phố Yên- Tiền Phong- Mê Linh - Hà Nội</v>
      </c>
      <c r="E837" s="439">
        <v>4168713602</v>
      </c>
      <c r="F837" s="390"/>
      <c r="G837" s="390"/>
      <c r="H837" s="390"/>
      <c r="I837" s="390"/>
      <c r="J837" s="390"/>
      <c r="K837" s="390"/>
      <c r="L837" s="390"/>
      <c r="M837" s="390"/>
      <c r="N837" s="390"/>
      <c r="O837" s="390">
        <v>6</v>
      </c>
      <c r="P837" s="390"/>
      <c r="Q837" s="390"/>
      <c r="R837" s="390"/>
      <c r="S837" s="381"/>
      <c r="T837" s="381">
        <v>6</v>
      </c>
      <c r="U837" s="381"/>
      <c r="V837" s="381"/>
      <c r="W837" s="381"/>
      <c r="X837" s="381"/>
      <c r="Y837" s="381"/>
      <c r="Z837" s="381"/>
      <c r="AA837" s="381"/>
      <c r="AB837" s="439"/>
      <c r="AL837" s="26"/>
      <c r="AM837" s="26"/>
      <c r="AN837" s="26"/>
      <c r="AO837" s="26"/>
      <c r="AP837" s="26"/>
      <c r="AQ837" s="26"/>
    </row>
    <row r="838" spans="1:43" ht="18" customHeight="1">
      <c r="A838" s="514" t="s">
        <v>17841</v>
      </c>
      <c r="B838" s="578"/>
      <c r="C838" s="414" t="s">
        <v>17771</v>
      </c>
      <c r="D838" s="353" t="str">
        <f>+IFERROR(INDEX('Mã KH'!$C$2:$C$4988,MATCH('Vin Hà nội  tháng 02'!$C838,'Mã KH'!$A$2:$A$4988,0)),"")</f>
        <v>Khu dân cư Bắc Thăng Long, Xã Hải Bối, Huyện Đông Anh, HN</v>
      </c>
      <c r="E838" s="439" t="s">
        <v>17279</v>
      </c>
      <c r="F838" s="390"/>
      <c r="G838" s="390"/>
      <c r="H838" s="390"/>
      <c r="I838" s="390"/>
      <c r="J838" s="390"/>
      <c r="K838" s="390"/>
      <c r="L838" s="390"/>
      <c r="M838" s="390">
        <v>5</v>
      </c>
      <c r="N838" s="390"/>
      <c r="O838" s="390">
        <v>5</v>
      </c>
      <c r="P838" s="390"/>
      <c r="Q838" s="390"/>
      <c r="R838" s="390"/>
      <c r="S838" s="381">
        <v>5</v>
      </c>
      <c r="T838" s="381">
        <v>5</v>
      </c>
      <c r="U838" s="381"/>
      <c r="V838" s="381"/>
      <c r="W838" s="381"/>
      <c r="X838" s="381"/>
      <c r="Y838" s="381"/>
      <c r="Z838" s="381"/>
      <c r="AA838" s="381"/>
      <c r="AB838" s="439"/>
      <c r="AL838" s="26"/>
      <c r="AM838" s="26"/>
      <c r="AN838" s="26"/>
      <c r="AO838" s="26"/>
      <c r="AP838" s="26"/>
      <c r="AQ838" s="26"/>
    </row>
    <row r="839" spans="1:43" ht="18" customHeight="1">
      <c r="A839" s="514" t="s">
        <v>17841</v>
      </c>
      <c r="B839" s="645" t="s">
        <v>17320</v>
      </c>
      <c r="C839" s="414" t="s">
        <v>8528</v>
      </c>
      <c r="D839" s="353" t="str">
        <f>+IFERROR(INDEX('Mã KH'!$C$2:$C$4988,MATCH('Vin Hà nội  tháng 02'!$C839,'Mã KH'!$A$2:$A$4988,0)),"")</f>
        <v>Tầng 1, tòa nhà Sông Đà-Hà Đông, số 110 Trần Phú,Phường Mộ Lao, quận Hà Đông, HN</v>
      </c>
      <c r="E839" s="439">
        <v>4168713268</v>
      </c>
      <c r="F839" s="390"/>
      <c r="G839" s="390"/>
      <c r="H839" s="390"/>
      <c r="I839" s="390"/>
      <c r="J839" s="390"/>
      <c r="K839" s="390"/>
      <c r="L839" s="390"/>
      <c r="M839" s="390"/>
      <c r="N839" s="390"/>
      <c r="O839" s="390">
        <v>6</v>
      </c>
      <c r="P839" s="390"/>
      <c r="Q839" s="390"/>
      <c r="R839" s="390"/>
      <c r="S839" s="390"/>
      <c r="T839" s="390">
        <v>6</v>
      </c>
      <c r="U839" s="390"/>
      <c r="V839" s="381"/>
      <c r="W839" s="381"/>
      <c r="X839" s="381"/>
      <c r="Y839" s="381"/>
      <c r="Z839" s="381"/>
      <c r="AA839" s="381"/>
      <c r="AB839" s="651" t="s">
        <v>18280</v>
      </c>
      <c r="AL839" s="26"/>
      <c r="AM839" s="26"/>
      <c r="AN839" s="26"/>
      <c r="AO839" s="26"/>
      <c r="AP839" s="26"/>
      <c r="AQ839" s="26"/>
    </row>
    <row r="840" spans="1:43" ht="18" customHeight="1">
      <c r="A840" s="514" t="s">
        <v>17841</v>
      </c>
      <c r="B840" s="578"/>
      <c r="C840" s="414" t="s">
        <v>18228</v>
      </c>
      <c r="D840" s="353" t="str">
        <f>+IFERROR(INDEX('Mã KH'!$C$2:$C$4988,MATCH('Vin Hà nội  tháng 02'!$C840,'Mã KH'!$A$2:$A$4988,0)),"")</f>
        <v>Ô thương mại dịch vụ số 5 - tầng 01, Tòa nhà NewSkyline, Lô CC2 Khu đô thị mới Văn Quán - Yên Phúc, Phường Văn Quán, Quận Hà Đông, HN</v>
      </c>
      <c r="E840" s="439">
        <v>4168713661</v>
      </c>
      <c r="F840" s="390"/>
      <c r="G840" s="390"/>
      <c r="H840" s="390"/>
      <c r="I840" s="390"/>
      <c r="J840" s="390"/>
      <c r="K840" s="390"/>
      <c r="L840" s="390"/>
      <c r="M840" s="390"/>
      <c r="N840" s="390"/>
      <c r="O840" s="390">
        <v>6</v>
      </c>
      <c r="P840" s="390"/>
      <c r="Q840" s="390"/>
      <c r="R840" s="390"/>
      <c r="S840" s="390"/>
      <c r="T840" s="390">
        <v>6</v>
      </c>
      <c r="U840" s="390"/>
      <c r="V840" s="381"/>
      <c r="W840" s="381"/>
      <c r="X840" s="381"/>
      <c r="Y840" s="381"/>
      <c r="Z840" s="381"/>
      <c r="AA840" s="381"/>
      <c r="AB840" s="439"/>
      <c r="AL840" s="26"/>
      <c r="AM840" s="26"/>
      <c r="AN840" s="26"/>
      <c r="AO840" s="26"/>
      <c r="AP840" s="26"/>
      <c r="AQ840" s="26"/>
    </row>
    <row r="841" spans="1:43" ht="18" customHeight="1">
      <c r="A841" s="514" t="s">
        <v>17841</v>
      </c>
      <c r="B841" s="578"/>
      <c r="C841" s="414" t="s">
        <v>18229</v>
      </c>
      <c r="D841" s="353" t="str">
        <f>+IFERROR(INDEX('Mã KH'!$C$2:$C$4988,MATCH('Vin Hà nội  tháng 02'!$C841,'Mã KH'!$A$2:$A$4988,0)),"")</f>
        <v>Số 1 Yên Phúc, Phường Phúc La, Quận Hà Đông, Hà Nội</v>
      </c>
      <c r="E841" s="439">
        <v>4168713673</v>
      </c>
      <c r="F841" s="390"/>
      <c r="G841" s="390"/>
      <c r="H841" s="390"/>
      <c r="I841" s="390"/>
      <c r="J841" s="390"/>
      <c r="K841" s="390"/>
      <c r="L841" s="390"/>
      <c r="M841" s="390">
        <v>6</v>
      </c>
      <c r="N841" s="390"/>
      <c r="O841" s="390">
        <v>6</v>
      </c>
      <c r="P841" s="390"/>
      <c r="Q841" s="390"/>
      <c r="R841" s="390"/>
      <c r="S841" s="381"/>
      <c r="T841" s="381">
        <v>6</v>
      </c>
      <c r="U841" s="381"/>
      <c r="V841" s="381"/>
      <c r="W841" s="381"/>
      <c r="X841" s="381"/>
      <c r="Y841" s="381"/>
      <c r="Z841" s="381"/>
      <c r="AA841" s="381"/>
      <c r="AB841" s="439"/>
      <c r="AL841" s="26"/>
      <c r="AM841" s="26"/>
      <c r="AN841" s="26"/>
      <c r="AO841" s="26"/>
      <c r="AP841" s="26"/>
      <c r="AQ841" s="26"/>
    </row>
    <row r="842" spans="1:43" ht="18" customHeight="1">
      <c r="A842" s="514" t="s">
        <v>17841</v>
      </c>
      <c r="B842" s="578"/>
      <c r="C842" s="414" t="s">
        <v>8391</v>
      </c>
      <c r="D842" s="353" t="str">
        <f>+IFERROR(INDEX('Mã KH'!$C$2:$C$4988,MATCH('Vin Hà nội  tháng 02'!$C842,'Mã KH'!$A$2:$A$4988,0)),"")</f>
        <v>tầng 1 Khu nhà ở cao cấp BMM, phường Phúc La, quận Hà Đông, Thành phố Hà Nội</v>
      </c>
      <c r="E842" s="439">
        <v>4168713081</v>
      </c>
      <c r="F842" s="390"/>
      <c r="G842" s="390"/>
      <c r="H842" s="390"/>
      <c r="I842" s="390"/>
      <c r="J842" s="390"/>
      <c r="K842" s="390"/>
      <c r="L842" s="390"/>
      <c r="M842" s="390">
        <v>6</v>
      </c>
      <c r="N842" s="390"/>
      <c r="O842" s="390">
        <v>6</v>
      </c>
      <c r="P842" s="390"/>
      <c r="Q842" s="390"/>
      <c r="R842" s="390"/>
      <c r="S842" s="381"/>
      <c r="T842" s="381">
        <v>6</v>
      </c>
      <c r="U842" s="381"/>
      <c r="V842" s="381"/>
      <c r="W842" s="381"/>
      <c r="X842" s="381"/>
      <c r="Y842" s="381"/>
      <c r="Z842" s="381"/>
      <c r="AA842" s="381"/>
      <c r="AB842" s="439"/>
      <c r="AL842" s="26"/>
      <c r="AM842" s="26"/>
      <c r="AN842" s="26"/>
      <c r="AO842" s="26"/>
      <c r="AP842" s="26"/>
      <c r="AQ842" s="26"/>
    </row>
    <row r="843" spans="1:43" ht="18" customHeight="1">
      <c r="A843" s="514" t="s">
        <v>17841</v>
      </c>
      <c r="B843" s="578"/>
      <c r="C843" s="414" t="s">
        <v>18230</v>
      </c>
      <c r="D843" s="353" t="str">
        <f>+IFERROR(INDEX('Mã KH'!$C$2:$C$4988,MATCH('Vin Hà nội  tháng 02'!$C843,'Mã KH'!$A$2:$A$4988,0)),"")</f>
        <v>BT12-VT9 và BT12-VT10 khu đô thị Xa La, P. Phúc La, Q. Hà Đông, HN</v>
      </c>
      <c r="E843" s="439">
        <v>4168714035</v>
      </c>
      <c r="F843" s="390"/>
      <c r="G843" s="390"/>
      <c r="H843" s="390"/>
      <c r="I843" s="390"/>
      <c r="J843" s="390"/>
      <c r="K843" s="390"/>
      <c r="L843" s="390"/>
      <c r="M843" s="390">
        <v>6</v>
      </c>
      <c r="N843" s="390"/>
      <c r="O843" s="390">
        <v>6</v>
      </c>
      <c r="P843" s="390"/>
      <c r="Q843" s="390"/>
      <c r="R843" s="390"/>
      <c r="S843" s="381"/>
      <c r="T843" s="381">
        <v>6</v>
      </c>
      <c r="U843" s="381"/>
      <c r="V843" s="381"/>
      <c r="W843" s="381"/>
      <c r="X843" s="381"/>
      <c r="Y843" s="381"/>
      <c r="Z843" s="381"/>
      <c r="AA843" s="381"/>
      <c r="AB843" s="439"/>
      <c r="AL843" s="26"/>
      <c r="AM843" s="26"/>
      <c r="AN843" s="26"/>
      <c r="AO843" s="26"/>
      <c r="AP843" s="26"/>
      <c r="AQ843" s="26"/>
    </row>
    <row r="844" spans="1:43" ht="18" customHeight="1">
      <c r="A844" s="514" t="s">
        <v>17841</v>
      </c>
      <c r="B844" s="578"/>
      <c r="C844" s="414" t="s">
        <v>7664</v>
      </c>
      <c r="D844" s="353" t="str">
        <f>+IFERROR(INDEX('Mã KH'!$C$2:$C$4988,MATCH('Vin Hà nội  tháng 02'!$C844,'Mã KH'!$A$2:$A$4988,0)),"")</f>
        <v>Phố Xa La, P. Phúc La, Hà Đông, Hà Nội</v>
      </c>
      <c r="E844" s="439">
        <v>4168272759</v>
      </c>
      <c r="F844" s="390"/>
      <c r="G844" s="390"/>
      <c r="H844" s="390"/>
      <c r="I844" s="390"/>
      <c r="J844" s="390"/>
      <c r="K844" s="390"/>
      <c r="L844" s="390"/>
      <c r="M844" s="390">
        <v>10</v>
      </c>
      <c r="N844" s="390"/>
      <c r="O844" s="390">
        <v>10</v>
      </c>
      <c r="P844" s="390"/>
      <c r="Q844" s="390"/>
      <c r="R844" s="390"/>
      <c r="S844" s="381">
        <v>5</v>
      </c>
      <c r="T844" s="381">
        <v>5</v>
      </c>
      <c r="U844" s="381"/>
      <c r="V844" s="381"/>
      <c r="W844" s="381"/>
      <c r="X844" s="381"/>
      <c r="Y844" s="381">
        <v>3</v>
      </c>
      <c r="Z844" s="381">
        <v>3</v>
      </c>
      <c r="AA844" s="381"/>
      <c r="AB844" s="439"/>
      <c r="AL844" s="26"/>
      <c r="AM844" s="26"/>
      <c r="AN844" s="26"/>
      <c r="AO844" s="26"/>
      <c r="AP844" s="26"/>
      <c r="AQ844" s="26"/>
    </row>
    <row r="845" spans="1:43" ht="18" customHeight="1">
      <c r="A845" s="514" t="s">
        <v>17841</v>
      </c>
      <c r="B845" s="578"/>
      <c r="C845" s="414" t="s">
        <v>8585</v>
      </c>
      <c r="D845" s="353" t="str">
        <f>+IFERROR(INDEX('Mã KH'!$C$2:$C$4988,MATCH('Vin Hà nội  tháng 02'!$C845,'Mã KH'!$A$2:$A$4988,0)),"")</f>
        <v>NO – 26; LK15 Hà Trì, phường Hà Cầu, quận Hà Đông, HN</v>
      </c>
      <c r="E845" s="439">
        <v>4168713359</v>
      </c>
      <c r="F845" s="390"/>
      <c r="G845" s="390"/>
      <c r="H845" s="390"/>
      <c r="I845" s="390"/>
      <c r="J845" s="390"/>
      <c r="K845" s="390"/>
      <c r="L845" s="390"/>
      <c r="M845" s="390"/>
      <c r="N845" s="390"/>
      <c r="O845" s="390">
        <v>6</v>
      </c>
      <c r="P845" s="390"/>
      <c r="Q845" s="390"/>
      <c r="R845" s="390"/>
      <c r="S845" s="381"/>
      <c r="T845" s="381">
        <v>6</v>
      </c>
      <c r="U845" s="381"/>
      <c r="V845" s="381"/>
      <c r="W845" s="381"/>
      <c r="X845" s="381"/>
      <c r="Y845" s="381"/>
      <c r="Z845" s="381"/>
      <c r="AA845" s="381"/>
      <c r="AB845" s="439"/>
      <c r="AL845" s="26"/>
      <c r="AM845" s="26"/>
      <c r="AN845" s="26"/>
      <c r="AO845" s="26"/>
      <c r="AP845" s="26"/>
      <c r="AQ845" s="26"/>
    </row>
    <row r="846" spans="1:43" ht="18" customHeight="1">
      <c r="A846" s="514" t="s">
        <v>17841</v>
      </c>
      <c r="B846" s="578"/>
      <c r="C846" s="414" t="s">
        <v>18231</v>
      </c>
      <c r="D846" s="353" t="str">
        <f>+IFERROR(INDEX('Mã KH'!$C$2:$C$4988,MATCH('Vin Hà nội  tháng 02'!$C846,'Mã KH'!$A$2:$A$4988,0)),"")</f>
        <v>Villa II-14, Dự án khu nhà ở và trung tâm Thương mại, P. Hà Cầu, Q. Hà Đông, TP. Hà Nội</v>
      </c>
      <c r="E846" s="439">
        <v>4168714113</v>
      </c>
      <c r="F846" s="390"/>
      <c r="G846" s="390"/>
      <c r="H846" s="390"/>
      <c r="I846" s="390"/>
      <c r="J846" s="390"/>
      <c r="K846" s="390"/>
      <c r="L846" s="390"/>
      <c r="M846" s="390">
        <v>6</v>
      </c>
      <c r="N846" s="390"/>
      <c r="O846" s="390">
        <v>6</v>
      </c>
      <c r="P846" s="390"/>
      <c r="Q846" s="390"/>
      <c r="R846" s="390"/>
      <c r="S846" s="381"/>
      <c r="T846" s="381">
        <v>6</v>
      </c>
      <c r="U846" s="381"/>
      <c r="V846" s="381"/>
      <c r="W846" s="381"/>
      <c r="X846" s="381"/>
      <c r="Y846" s="381"/>
      <c r="Z846" s="381"/>
      <c r="AA846" s="381"/>
      <c r="AB846" s="439"/>
      <c r="AL846" s="26"/>
      <c r="AM846" s="26"/>
      <c r="AN846" s="26"/>
      <c r="AO846" s="26"/>
      <c r="AP846" s="26"/>
      <c r="AQ846" s="26"/>
    </row>
    <row r="847" spans="1:43" ht="18" customHeight="1">
      <c r="A847" s="514" t="s">
        <v>17841</v>
      </c>
      <c r="B847" s="578"/>
      <c r="C847" s="414" t="s">
        <v>16842</v>
      </c>
      <c r="D847" s="353" t="str">
        <f>+IFERROR(INDEX('Mã KH'!$C$2:$C$4988,MATCH('Vin Hà nội  tháng 02'!$C847,'Mã KH'!$A$2:$A$4988,0)),"")</f>
        <v xml:space="preserve">16-TT11 khu đô thị Văn Phú , Phường PHÚC La , Hà đông </v>
      </c>
      <c r="E847" s="439">
        <v>4168712929</v>
      </c>
      <c r="F847" s="390"/>
      <c r="G847" s="390"/>
      <c r="H847" s="390"/>
      <c r="I847" s="390"/>
      <c r="J847" s="390"/>
      <c r="K847" s="390"/>
      <c r="L847" s="390"/>
      <c r="M847" s="390"/>
      <c r="N847" s="390"/>
      <c r="O847" s="390">
        <v>6</v>
      </c>
      <c r="P847" s="390"/>
      <c r="Q847" s="390"/>
      <c r="R847" s="390"/>
      <c r="S847" s="381"/>
      <c r="T847" s="381">
        <v>6</v>
      </c>
      <c r="U847" s="381"/>
      <c r="V847" s="381"/>
      <c r="W847" s="381"/>
      <c r="X847" s="381"/>
      <c r="Y847" s="381"/>
      <c r="Z847" s="381"/>
      <c r="AA847" s="381"/>
      <c r="AB847" s="439"/>
      <c r="AL847" s="26"/>
      <c r="AM847" s="26"/>
      <c r="AN847" s="26"/>
      <c r="AO847" s="26"/>
      <c r="AP847" s="26"/>
      <c r="AQ847" s="26"/>
    </row>
    <row r="848" spans="1:43" ht="18" customHeight="1">
      <c r="A848" s="514" t="s">
        <v>17841</v>
      </c>
      <c r="B848" s="578"/>
      <c r="C848" s="414" t="s">
        <v>8762</v>
      </c>
      <c r="D848" s="353" t="str">
        <f>+IFERROR(INDEX('Mã KH'!$C$2:$C$4988,MATCH('Vin Hà nội  tháng 02'!$C848,'Mã KH'!$A$2:$A$4988,0)),"")</f>
        <v>SH43, tầng 1, tòa K2, CT2, Khu Hi Brand, KĐTM Văn Phú (the K-Park), phường Phú La, quận Hà Đông, HN</v>
      </c>
      <c r="E848" s="439">
        <v>4168713513</v>
      </c>
      <c r="F848" s="390"/>
      <c r="G848" s="390"/>
      <c r="H848" s="390"/>
      <c r="I848" s="390"/>
      <c r="J848" s="390"/>
      <c r="K848" s="390"/>
      <c r="L848" s="390"/>
      <c r="M848" s="390"/>
      <c r="N848" s="390"/>
      <c r="O848" s="390">
        <v>6</v>
      </c>
      <c r="P848" s="390"/>
      <c r="Q848" s="390"/>
      <c r="R848" s="390"/>
      <c r="S848" s="381"/>
      <c r="T848" s="381">
        <v>6</v>
      </c>
      <c r="U848" s="381"/>
      <c r="V848" s="381"/>
      <c r="W848" s="381"/>
      <c r="X848" s="381"/>
      <c r="Y848" s="381"/>
      <c r="Z848" s="381"/>
      <c r="AA848" s="381"/>
      <c r="AB848" s="439"/>
      <c r="AL848" s="26"/>
      <c r="AM848" s="26"/>
      <c r="AN848" s="26"/>
      <c r="AO848" s="26"/>
      <c r="AP848" s="26"/>
      <c r="AQ848" s="26"/>
    </row>
    <row r="849" spans="1:43" ht="18" customHeight="1">
      <c r="A849" s="514" t="s">
        <v>17841</v>
      </c>
      <c r="B849" s="578"/>
      <c r="C849" s="414" t="s">
        <v>8532</v>
      </c>
      <c r="D849" s="353" t="str">
        <f>+IFERROR(INDEX('Mã KH'!$C$2:$C$4988,MATCH('Vin Hà nội  tháng 02'!$C849,'Mã KH'!$A$2:$A$4988,0)),"")</f>
        <v>Số 156 , tổ 7, phường Phú Lãm, quận Hà Đông, HN</v>
      </c>
      <c r="E849" s="439">
        <v>4168717089</v>
      </c>
      <c r="F849" s="390"/>
      <c r="G849" s="390"/>
      <c r="H849" s="390"/>
      <c r="I849" s="390"/>
      <c r="J849" s="390"/>
      <c r="K849" s="390"/>
      <c r="L849" s="390"/>
      <c r="M849" s="390">
        <v>10</v>
      </c>
      <c r="N849" s="390"/>
      <c r="O849" s="390"/>
      <c r="P849" s="390"/>
      <c r="Q849" s="390"/>
      <c r="R849" s="390"/>
      <c r="S849" s="381"/>
      <c r="T849" s="381">
        <v>6</v>
      </c>
      <c r="U849" s="381">
        <v>1</v>
      </c>
      <c r="V849" s="381"/>
      <c r="W849" s="381"/>
      <c r="X849" s="381"/>
      <c r="Y849" s="381"/>
      <c r="Z849" s="381"/>
      <c r="AA849" s="381"/>
      <c r="AB849" s="439"/>
      <c r="AL849" s="26"/>
      <c r="AM849" s="26"/>
      <c r="AN849" s="26"/>
      <c r="AO849" s="26"/>
      <c r="AP849" s="26"/>
      <c r="AQ849" s="26"/>
    </row>
    <row r="850" spans="1:43" ht="18" customHeight="1">
      <c r="A850" s="514" t="s">
        <v>17841</v>
      </c>
      <c r="B850" s="578"/>
      <c r="C850" s="414" t="s">
        <v>17407</v>
      </c>
      <c r="D850" s="353" t="str">
        <f>+IFERROR(INDEX('Mã KH'!$C$2:$C$4988,MATCH('Vin Hà nội  tháng 02'!$C850,'Mã KH'!$A$2:$A$4988,0)),"")</f>
        <v>Số 138, tổ 8 Phường Phú Lãm, Quận Hà Đông, HN</v>
      </c>
      <c r="E850" s="439">
        <v>4168713993</v>
      </c>
      <c r="F850" s="390"/>
      <c r="G850" s="390"/>
      <c r="H850" s="390"/>
      <c r="I850" s="390"/>
      <c r="J850" s="390"/>
      <c r="K850" s="390"/>
      <c r="L850" s="390"/>
      <c r="M850" s="390">
        <v>6</v>
      </c>
      <c r="N850" s="390"/>
      <c r="O850" s="390">
        <v>6</v>
      </c>
      <c r="P850" s="390"/>
      <c r="Q850" s="390"/>
      <c r="R850" s="390"/>
      <c r="S850" s="381"/>
      <c r="T850" s="381">
        <v>6</v>
      </c>
      <c r="U850" s="381"/>
      <c r="V850" s="381"/>
      <c r="W850" s="381"/>
      <c r="X850" s="381"/>
      <c r="Y850" s="381"/>
      <c r="Z850" s="381"/>
      <c r="AA850" s="381"/>
      <c r="AB850" s="439"/>
      <c r="AL850" s="26"/>
      <c r="AM850" s="26"/>
      <c r="AN850" s="26"/>
      <c r="AO850" s="26"/>
      <c r="AP850" s="26"/>
      <c r="AQ850" s="26"/>
    </row>
    <row r="851" spans="1:43" ht="18" customHeight="1">
      <c r="A851" s="514" t="s">
        <v>17841</v>
      </c>
      <c r="B851" s="578"/>
      <c r="C851" s="414" t="s">
        <v>17455</v>
      </c>
      <c r="D851" s="353" t="str">
        <f>+IFERROR(INDEX('Mã KH'!$C$2:$C$4988,MATCH('Vin Hà nội  tháng 02'!$C851,'Mã KH'!$A$2:$A$4988,0)),"")</f>
        <v>Tổ 13 phường Phú Lương, Quận Hà Đông, HN</v>
      </c>
      <c r="E851" s="439">
        <v>4168713942</v>
      </c>
      <c r="F851" s="390"/>
      <c r="G851" s="390"/>
      <c r="H851" s="390"/>
      <c r="I851" s="390"/>
      <c r="J851" s="390"/>
      <c r="K851" s="390"/>
      <c r="L851" s="390"/>
      <c r="M851" s="390"/>
      <c r="N851" s="390"/>
      <c r="O851" s="390">
        <v>6</v>
      </c>
      <c r="P851" s="390"/>
      <c r="Q851" s="390"/>
      <c r="R851" s="390"/>
      <c r="S851" s="381"/>
      <c r="T851" s="381">
        <v>6</v>
      </c>
      <c r="U851" s="381"/>
      <c r="V851" s="381"/>
      <c r="W851" s="381"/>
      <c r="X851" s="381"/>
      <c r="Y851" s="381"/>
      <c r="Z851" s="381"/>
      <c r="AA851" s="381"/>
      <c r="AB851" s="439"/>
      <c r="AL851" s="26"/>
      <c r="AM851" s="26"/>
      <c r="AN851" s="26"/>
      <c r="AO851" s="26"/>
      <c r="AP851" s="26"/>
      <c r="AQ851" s="26"/>
    </row>
    <row r="852" spans="1:43" ht="18" customHeight="1">
      <c r="A852" s="514" t="s">
        <v>17841</v>
      </c>
      <c r="B852" s="578"/>
      <c r="C852" s="414" t="s">
        <v>9524</v>
      </c>
      <c r="D852" s="353" t="str">
        <f>+IFERROR(INDEX('Mã KH'!$C$2:$C$4988,MATCH('Vin Hà nội  tháng 02'!$C852,'Mã KH'!$A$2:$A$4988,0)),"")</f>
        <v>12 Cổ Bản, Nhân Sơn, Đồng Mai, Hà Đông</v>
      </c>
      <c r="E852" s="439">
        <v>4168714019</v>
      </c>
      <c r="F852" s="390"/>
      <c r="G852" s="390"/>
      <c r="H852" s="390"/>
      <c r="I852" s="390"/>
      <c r="J852" s="390"/>
      <c r="K852" s="390"/>
      <c r="L852" s="390"/>
      <c r="M852" s="390"/>
      <c r="N852" s="390"/>
      <c r="O852" s="390">
        <v>6</v>
      </c>
      <c r="P852" s="390"/>
      <c r="Q852" s="390"/>
      <c r="R852" s="390"/>
      <c r="S852" s="381"/>
      <c r="T852" s="381">
        <v>6</v>
      </c>
      <c r="U852" s="381"/>
      <c r="V852" s="381"/>
      <c r="W852" s="381"/>
      <c r="X852" s="381"/>
      <c r="Y852" s="381"/>
      <c r="Z852" s="381"/>
      <c r="AA852" s="381"/>
      <c r="AB852" s="439"/>
      <c r="AL852" s="26"/>
      <c r="AM852" s="26"/>
      <c r="AN852" s="26"/>
      <c r="AO852" s="26"/>
      <c r="AP852" s="26"/>
      <c r="AQ852" s="26"/>
    </row>
    <row r="853" spans="1:43" ht="18" customHeight="1">
      <c r="A853" s="514" t="s">
        <v>17841</v>
      </c>
      <c r="B853" s="578"/>
      <c r="C853" s="414" t="s">
        <v>9736</v>
      </c>
      <c r="D853" s="353" t="str">
        <f>+IFERROR(INDEX('Mã KH'!$C$2:$C$4988,MATCH('Vin Hà nội  tháng 02'!$C853,'Mã KH'!$A$2:$A$4988,0)),"")</f>
        <v>Lô 37-TTTM1, Khu đô thị mới hai bên đường Lê Trọng Tấn, Phường Dương Nội, Quận Hà Đông, HN</v>
      </c>
      <c r="E853" s="439">
        <v>4168714156</v>
      </c>
      <c r="F853" s="390"/>
      <c r="G853" s="390"/>
      <c r="H853" s="390"/>
      <c r="I853" s="390"/>
      <c r="J853" s="390"/>
      <c r="K853" s="390"/>
      <c r="L853" s="390"/>
      <c r="M853" s="390"/>
      <c r="N853" s="390"/>
      <c r="O853" s="390">
        <v>6</v>
      </c>
      <c r="P853" s="390"/>
      <c r="Q853" s="390"/>
      <c r="R853" s="390"/>
      <c r="S853" s="381"/>
      <c r="T853" s="381">
        <v>6</v>
      </c>
      <c r="U853" s="381"/>
      <c r="V853" s="381"/>
      <c r="W853" s="381"/>
      <c r="X853" s="381"/>
      <c r="Y853" s="381"/>
      <c r="Z853" s="381"/>
      <c r="AA853" s="381"/>
      <c r="AB853" s="439"/>
      <c r="AL853" s="26"/>
      <c r="AM853" s="26"/>
      <c r="AN853" s="26"/>
      <c r="AO853" s="26"/>
      <c r="AP853" s="26"/>
      <c r="AQ853" s="26"/>
    </row>
    <row r="854" spans="1:43" ht="18" customHeight="1">
      <c r="A854" s="514" t="s">
        <v>17841</v>
      </c>
      <c r="B854" s="578"/>
      <c r="C854" s="414" t="s">
        <v>8383</v>
      </c>
      <c r="D854" s="353" t="str">
        <f>+IFERROR(INDEX('Mã KH'!$C$2:$C$4988,MATCH('Vin Hà nội  tháng 02'!$C854,'Mã KH'!$A$2:$A$4988,0)),"")</f>
        <v>tầng 1 thuộc Toà K, Chung cư CT7, Tổ hợp Chung cư cao tầng NCG Residential, Quận Hà Đông, HN</v>
      </c>
      <c r="E854" s="439">
        <v>4168713063</v>
      </c>
      <c r="F854" s="390"/>
      <c r="G854" s="390"/>
      <c r="H854" s="390"/>
      <c r="I854" s="390"/>
      <c r="J854" s="390"/>
      <c r="K854" s="390"/>
      <c r="L854" s="390"/>
      <c r="M854" s="390"/>
      <c r="N854" s="390"/>
      <c r="O854" s="390">
        <v>6</v>
      </c>
      <c r="P854" s="390"/>
      <c r="Q854" s="390"/>
      <c r="R854" s="390"/>
      <c r="S854" s="381"/>
      <c r="T854" s="381">
        <v>6</v>
      </c>
      <c r="U854" s="381"/>
      <c r="V854" s="381"/>
      <c r="W854" s="381"/>
      <c r="X854" s="381"/>
      <c r="Y854" s="381"/>
      <c r="Z854" s="381"/>
      <c r="AA854" s="381"/>
      <c r="AB854" s="439"/>
      <c r="AL854" s="26"/>
      <c r="AM854" s="26"/>
      <c r="AN854" s="26"/>
      <c r="AO854" s="26"/>
      <c r="AP854" s="26"/>
      <c r="AQ854" s="26"/>
    </row>
    <row r="855" spans="1:43" ht="18" customHeight="1">
      <c r="A855" s="514" t="s">
        <v>17841</v>
      </c>
      <c r="B855" s="578"/>
      <c r="C855" s="414" t="s">
        <v>8371</v>
      </c>
      <c r="D855" s="353" t="str">
        <f>+IFERROR(INDEX('Mã KH'!$C$2:$C$4988,MATCH('Vin Hà nội  tháng 02'!$C855,'Mã KH'!$A$2:$A$4988,0)),"")</f>
        <v>BT8-1, Khu đô thị mới Văn Khê, đường Tố Hữu, phường La Khê, quận Hà Đông, HN</v>
      </c>
      <c r="E855" s="439">
        <v>4168713052</v>
      </c>
      <c r="F855" s="390"/>
      <c r="G855" s="390"/>
      <c r="H855" s="390"/>
      <c r="I855" s="390"/>
      <c r="J855" s="390"/>
      <c r="K855" s="390"/>
      <c r="L855" s="390"/>
      <c r="M855" s="390"/>
      <c r="N855" s="390"/>
      <c r="O855" s="390">
        <v>6</v>
      </c>
      <c r="P855" s="390"/>
      <c r="Q855" s="390"/>
      <c r="R855" s="390"/>
      <c r="S855" s="381"/>
      <c r="T855" s="381">
        <v>6</v>
      </c>
      <c r="U855" s="381"/>
      <c r="V855" s="381"/>
      <c r="W855" s="381"/>
      <c r="X855" s="381"/>
      <c r="Y855" s="381"/>
      <c r="Z855" s="381"/>
      <c r="AA855" s="381"/>
      <c r="AB855" s="439"/>
      <c r="AL855" s="26"/>
      <c r="AM855" s="26"/>
      <c r="AN855" s="26"/>
      <c r="AO855" s="26"/>
      <c r="AP855" s="26"/>
      <c r="AQ855" s="26"/>
    </row>
    <row r="856" spans="1:43" ht="18" customHeight="1">
      <c r="A856" s="514" t="s">
        <v>17841</v>
      </c>
      <c r="B856" s="578"/>
      <c r="C856" s="414" t="s">
        <v>8809</v>
      </c>
      <c r="D856" s="353" t="str">
        <f>+IFERROR(INDEX('Mã KH'!$C$2:$C$4988,MATCH('Vin Hà nội  tháng 02'!$C856,'Mã KH'!$A$2:$A$4988,0)),"")</f>
        <v>106 CT2 - KĐT Văn Khê, đường Tố Hữu, phường La Khê, quận Hà Đông, HN</v>
      </c>
      <c r="E856" s="439">
        <v>4168713547</v>
      </c>
      <c r="F856" s="390"/>
      <c r="G856" s="390"/>
      <c r="H856" s="390"/>
      <c r="I856" s="390"/>
      <c r="J856" s="390"/>
      <c r="K856" s="390"/>
      <c r="L856" s="390"/>
      <c r="M856" s="390"/>
      <c r="N856" s="390"/>
      <c r="O856" s="390">
        <v>6</v>
      </c>
      <c r="P856" s="390"/>
      <c r="Q856" s="390"/>
      <c r="R856" s="390"/>
      <c r="S856" s="381"/>
      <c r="T856" s="381">
        <v>6</v>
      </c>
      <c r="U856" s="381"/>
      <c r="V856" s="381"/>
      <c r="W856" s="381"/>
      <c r="X856" s="381"/>
      <c r="Y856" s="381"/>
      <c r="Z856" s="381"/>
      <c r="AA856" s="381"/>
      <c r="AB856" s="439"/>
      <c r="AL856" s="26"/>
      <c r="AM856" s="26"/>
      <c r="AN856" s="26"/>
      <c r="AO856" s="26"/>
      <c r="AP856" s="26"/>
      <c r="AQ856" s="26"/>
    </row>
    <row r="857" spans="1:43" ht="18" customHeight="1">
      <c r="A857" s="514" t="s">
        <v>17841</v>
      </c>
      <c r="B857" s="578"/>
      <c r="C857" s="414" t="s">
        <v>8631</v>
      </c>
      <c r="D857" s="353" t="str">
        <f>+IFERROR(INDEX('Mã KH'!$C$2:$C$4988,MATCH('Vin Hà nội  tháng 02'!$C857,'Mã KH'!$A$2:$A$4988,0)),"")</f>
        <v>Số 57 đường La Nội,+L681:L700 phường Dương Nội, quận Hà Đông, Hà Nội.</v>
      </c>
      <c r="E857" s="439">
        <v>4168713406</v>
      </c>
      <c r="F857" s="390"/>
      <c r="G857" s="390"/>
      <c r="H857" s="390"/>
      <c r="I857" s="390"/>
      <c r="J857" s="390"/>
      <c r="K857" s="390"/>
      <c r="L857" s="390"/>
      <c r="M857" s="390">
        <v>6</v>
      </c>
      <c r="N857" s="390"/>
      <c r="O857" s="390">
        <v>6</v>
      </c>
      <c r="P857" s="390"/>
      <c r="Q857" s="390"/>
      <c r="R857" s="390"/>
      <c r="S857" s="381"/>
      <c r="T857" s="381">
        <v>6</v>
      </c>
      <c r="U857" s="381"/>
      <c r="V857" s="381"/>
      <c r="W857" s="381"/>
      <c r="X857" s="381"/>
      <c r="Y857" s="381"/>
      <c r="Z857" s="381"/>
      <c r="AA857" s="381"/>
      <c r="AB857" s="439"/>
      <c r="AL857" s="26"/>
      <c r="AM857" s="26"/>
      <c r="AN857" s="26"/>
      <c r="AO857" s="26"/>
      <c r="AP857" s="26"/>
      <c r="AQ857" s="26"/>
    </row>
    <row r="858" spans="1:43" ht="18" customHeight="1">
      <c r="A858" s="514" t="s">
        <v>17841</v>
      </c>
      <c r="B858" s="578"/>
      <c r="C858" s="414" t="s">
        <v>8508</v>
      </c>
      <c r="D858" s="353" t="str">
        <f>+IFERROR(INDEX('Mã KH'!$C$2:$C$4988,MATCH('Vin Hà nội  tháng 02'!$C858,'Mã KH'!$A$2:$A$4988,0)),"")</f>
        <v>TT7-7 Khu đô thị mới Văn Phú, phường Phú La, quận Hà Đông, HN</v>
      </c>
      <c r="E858" s="439">
        <v>4168713240</v>
      </c>
      <c r="F858" s="390"/>
      <c r="G858" s="390"/>
      <c r="H858" s="390"/>
      <c r="I858" s="390"/>
      <c r="J858" s="390"/>
      <c r="K858" s="390"/>
      <c r="L858" s="390"/>
      <c r="M858" s="390">
        <v>6</v>
      </c>
      <c r="N858" s="390"/>
      <c r="O858" s="390"/>
      <c r="P858" s="390"/>
      <c r="Q858" s="390"/>
      <c r="R858" s="390"/>
      <c r="S858" s="381"/>
      <c r="T858" s="381">
        <v>6</v>
      </c>
      <c r="U858" s="381"/>
      <c r="V858" s="381"/>
      <c r="W858" s="381"/>
      <c r="X858" s="381"/>
      <c r="Y858" s="381"/>
      <c r="Z858" s="381"/>
      <c r="AA858" s="381"/>
      <c r="AB858" s="439"/>
      <c r="AL858" s="26"/>
      <c r="AM858" s="26"/>
      <c r="AN858" s="26"/>
      <c r="AO858" s="26"/>
      <c r="AP858" s="26"/>
      <c r="AQ858" s="26"/>
    </row>
    <row r="859" spans="1:43" ht="18" customHeight="1">
      <c r="A859" s="514" t="s">
        <v>17841</v>
      </c>
      <c r="B859" s="645" t="s">
        <v>17325</v>
      </c>
      <c r="C859" s="414" t="s">
        <v>9754</v>
      </c>
      <c r="D859" s="353" t="str">
        <f>+IFERROR(INDEX('Mã KH'!$C$2:$C$4988,MATCH('Vin Hà nội  tháng 02'!$C859,'Mã KH'!$A$2:$A$4988,0)),"")</f>
        <v>Tầng 1, Tòa nhà HH2 Bắc Hà, Phố Tố Hữu, Phường Nhân Chính, Quận Thanh Xuân, HN</v>
      </c>
      <c r="E859" s="439">
        <v>4168714174</v>
      </c>
      <c r="F859" s="390"/>
      <c r="G859" s="390"/>
      <c r="H859" s="390"/>
      <c r="I859" s="390"/>
      <c r="J859" s="390"/>
      <c r="K859" s="390"/>
      <c r="L859" s="390"/>
      <c r="M859" s="390">
        <v>6</v>
      </c>
      <c r="N859" s="390"/>
      <c r="O859" s="390"/>
      <c r="P859" s="390"/>
      <c r="Q859" s="390"/>
      <c r="R859" s="390"/>
      <c r="S859" s="381"/>
      <c r="T859" s="381">
        <v>6</v>
      </c>
      <c r="U859" s="381"/>
      <c r="V859" s="381"/>
      <c r="W859" s="381"/>
      <c r="X859" s="381"/>
      <c r="Y859" s="381"/>
      <c r="Z859" s="381"/>
      <c r="AA859" s="381"/>
      <c r="AB859" s="439"/>
      <c r="AL859" s="26"/>
      <c r="AM859" s="26"/>
      <c r="AN859" s="26"/>
      <c r="AO859" s="26"/>
      <c r="AP859" s="26"/>
      <c r="AQ859" s="26"/>
    </row>
    <row r="860" spans="1:43" ht="18" customHeight="1">
      <c r="A860" s="514" t="s">
        <v>17841</v>
      </c>
      <c r="B860" s="578"/>
      <c r="C860" s="414" t="s">
        <v>16773</v>
      </c>
      <c r="D860" s="353" t="str">
        <f>+IFERROR(INDEX('Mã KH'!$C$2:$C$4988,MATCH('Vin Hà nội  tháng 02'!$C860,'Mã KH'!$A$2:$A$4988,0)),"")</f>
        <v>căn TMDV SH01 , Tòa HH2(p2) , số 360 đường giải phóng , phương liệt , thanh xuân , hn</v>
      </c>
      <c r="E860" s="439">
        <v>4168712905</v>
      </c>
      <c r="F860" s="390"/>
      <c r="G860" s="390"/>
      <c r="H860" s="390"/>
      <c r="I860" s="390"/>
      <c r="J860" s="390"/>
      <c r="K860" s="390"/>
      <c r="L860" s="390"/>
      <c r="M860" s="390">
        <v>6</v>
      </c>
      <c r="N860" s="390"/>
      <c r="O860" s="390">
        <v>3</v>
      </c>
      <c r="P860" s="390"/>
      <c r="Q860" s="390"/>
      <c r="R860" s="390"/>
      <c r="S860" s="381"/>
      <c r="T860" s="381">
        <v>6</v>
      </c>
      <c r="U860" s="381"/>
      <c r="V860" s="381"/>
      <c r="W860" s="381"/>
      <c r="X860" s="381"/>
      <c r="Y860" s="381"/>
      <c r="Z860" s="381"/>
      <c r="AA860" s="381"/>
      <c r="AB860" s="439"/>
      <c r="AL860" s="26"/>
      <c r="AM860" s="26"/>
      <c r="AN860" s="26"/>
      <c r="AO860" s="26"/>
      <c r="AP860" s="26"/>
      <c r="AQ860" s="26"/>
    </row>
    <row r="861" spans="1:43" ht="18" customHeight="1">
      <c r="A861" s="514" t="s">
        <v>17841</v>
      </c>
      <c r="B861" s="578"/>
      <c r="C861" s="414" t="s">
        <v>9734</v>
      </c>
      <c r="D861" s="353" t="str">
        <f>+IFERROR(INDEX('Mã KH'!$C$2:$C$4988,MATCH('Vin Hà nội  tháng 02'!$C861,'Mã KH'!$A$2:$A$4988,0)),"")</f>
        <v>Số nhà 39 Ngõ 192 Phố Lê Trọng Tấn, Phường Định Công, Quận Thanh Xuân, HN</v>
      </c>
      <c r="E861" s="439">
        <v>4168714150</v>
      </c>
      <c r="F861" s="390"/>
      <c r="G861" s="390"/>
      <c r="H861" s="390"/>
      <c r="I861" s="390"/>
      <c r="J861" s="390"/>
      <c r="K861" s="390"/>
      <c r="L861" s="390"/>
      <c r="M861" s="390">
        <v>6</v>
      </c>
      <c r="N861" s="390"/>
      <c r="O861" s="390">
        <v>3</v>
      </c>
      <c r="P861" s="390"/>
      <c r="Q861" s="390"/>
      <c r="R861" s="390"/>
      <c r="S861" s="381"/>
      <c r="T861" s="381">
        <v>6</v>
      </c>
      <c r="U861" s="381"/>
      <c r="V861" s="381"/>
      <c r="W861" s="381"/>
      <c r="X861" s="381"/>
      <c r="Y861" s="381"/>
      <c r="Z861" s="381"/>
      <c r="AA861" s="381"/>
      <c r="AB861" s="439"/>
      <c r="AL861" s="26"/>
      <c r="AM861" s="26"/>
      <c r="AN861" s="26"/>
      <c r="AO861" s="26"/>
      <c r="AP861" s="26"/>
      <c r="AQ861" s="26"/>
    </row>
    <row r="862" spans="1:43" ht="18" customHeight="1">
      <c r="A862" s="514" t="s">
        <v>17841</v>
      </c>
      <c r="B862" s="578"/>
      <c r="C862" s="414" t="s">
        <v>18232</v>
      </c>
      <c r="D862" s="353" t="str">
        <f>+IFERROR(INDEX('Mã KH'!$C$2:$C$4988,MATCH('Vin Hà nội  tháng 02'!$C862,'Mã KH'!$A$2:$A$4988,0)),"")</f>
        <v>2 Vương Thừa Vũ, phường Khương Trung, quận Thanh Xuân, HN</v>
      </c>
      <c r="E862" s="439">
        <v>4168713537</v>
      </c>
      <c r="F862" s="390"/>
      <c r="G862" s="390"/>
      <c r="H862" s="390"/>
      <c r="I862" s="390"/>
      <c r="J862" s="390"/>
      <c r="K862" s="390"/>
      <c r="L862" s="390"/>
      <c r="M862" s="390">
        <v>6</v>
      </c>
      <c r="N862" s="390"/>
      <c r="O862" s="390">
        <v>6</v>
      </c>
      <c r="P862" s="390"/>
      <c r="Q862" s="390"/>
      <c r="R862" s="390"/>
      <c r="S862" s="381"/>
      <c r="T862" s="381"/>
      <c r="U862" s="381"/>
      <c r="V862" s="381"/>
      <c r="W862" s="381"/>
      <c r="X862" s="381"/>
      <c r="Y862" s="381"/>
      <c r="Z862" s="381"/>
      <c r="AA862" s="381"/>
      <c r="AB862" s="439"/>
      <c r="AL862" s="26"/>
      <c r="AM862" s="26"/>
      <c r="AN862" s="26"/>
      <c r="AO862" s="26"/>
      <c r="AP862" s="26"/>
      <c r="AQ862" s="26"/>
    </row>
    <row r="863" spans="1:43" ht="18" customHeight="1">
      <c r="A863" s="514" t="s">
        <v>17841</v>
      </c>
      <c r="B863" s="578"/>
      <c r="C863" s="414" t="s">
        <v>17402</v>
      </c>
      <c r="D863" s="353" t="str">
        <f>+IFERROR(INDEX('Mã KH'!$C$2:$C$4988,MATCH('Vin Hà nội  tháng 02'!$C863,'Mã KH'!$A$2:$A$4988,0)),"")</f>
        <v>Số 419 Vũ Tông Phan, Phường Khương Đình, Quận Thanh Xuân, HN</v>
      </c>
      <c r="E863" s="439">
        <v>4168714041</v>
      </c>
      <c r="F863" s="390"/>
      <c r="G863" s="390"/>
      <c r="H863" s="390"/>
      <c r="I863" s="390"/>
      <c r="J863" s="390"/>
      <c r="K863" s="390"/>
      <c r="L863" s="390"/>
      <c r="M863" s="390">
        <v>6</v>
      </c>
      <c r="N863" s="390"/>
      <c r="O863" s="390">
        <v>6</v>
      </c>
      <c r="P863" s="390"/>
      <c r="Q863" s="390"/>
      <c r="R863" s="390"/>
      <c r="S863" s="381"/>
      <c r="T863" s="381">
        <v>6</v>
      </c>
      <c r="U863" s="381"/>
      <c r="V863" s="381"/>
      <c r="W863" s="381"/>
      <c r="X863" s="381"/>
      <c r="Y863" s="381"/>
      <c r="Z863" s="381"/>
      <c r="AA863" s="381"/>
      <c r="AB863" s="439"/>
      <c r="AL863" s="26"/>
      <c r="AM863" s="26"/>
      <c r="AN863" s="26"/>
      <c r="AO863" s="26"/>
      <c r="AP863" s="26"/>
      <c r="AQ863" s="26"/>
    </row>
    <row r="864" spans="1:43" ht="18" customHeight="1">
      <c r="A864" s="514" t="s">
        <v>17841</v>
      </c>
      <c r="B864" s="578"/>
      <c r="C864" s="414" t="s">
        <v>18020</v>
      </c>
      <c r="D864" s="353" t="str">
        <f>+IFERROR(INDEX('Mã KH'!$C$2:$C$4988,MATCH('Vin Hà nội  tháng 02'!$C864,'Mã KH'!$A$2:$A$4988,0)),"")</f>
        <v>Tầng 1, Khu trung tâm thương mại – Tòa nhà Five Star Garden, số 2 Kim Giang , phường Kim Giang, quận Thanh Xuân, Hà Nội</v>
      </c>
      <c r="E864" s="439">
        <v>4168713222</v>
      </c>
      <c r="F864" s="390"/>
      <c r="G864" s="390"/>
      <c r="H864" s="390"/>
      <c r="I864" s="390"/>
      <c r="J864" s="390"/>
      <c r="K864" s="390"/>
      <c r="L864" s="390"/>
      <c r="M864" s="390">
        <v>6</v>
      </c>
      <c r="N864" s="390"/>
      <c r="O864" s="390">
        <v>6</v>
      </c>
      <c r="P864" s="390"/>
      <c r="Q864" s="390"/>
      <c r="R864" s="390"/>
      <c r="S864" s="381"/>
      <c r="T864" s="381">
        <v>6</v>
      </c>
      <c r="U864" s="381"/>
      <c r="V864" s="381"/>
      <c r="W864" s="381"/>
      <c r="X864" s="381"/>
      <c r="Y864" s="381"/>
      <c r="Z864" s="381"/>
      <c r="AA864" s="381"/>
      <c r="AB864" s="439"/>
      <c r="AL864" s="26"/>
      <c r="AM864" s="26"/>
      <c r="AN864" s="26"/>
      <c r="AO864" s="26"/>
      <c r="AP864" s="26"/>
      <c r="AQ864" s="26"/>
    </row>
    <row r="865" spans="1:43" ht="18" customHeight="1">
      <c r="A865" s="514" t="s">
        <v>17841</v>
      </c>
      <c r="B865" s="578"/>
      <c r="C865" s="414" t="s">
        <v>17458</v>
      </c>
      <c r="D865" s="353" t="str">
        <f>+IFERROR(INDEX('Mã KH'!$C$2:$C$4988,MATCH('Vin Hà nội  tháng 02'!$C865,'Mã KH'!$A$2:$A$4988,0)),"")</f>
        <v>86 Quan Nhân, phường Nhân Chính, Quận Thanh Xuân, thành phố Hà Nội</v>
      </c>
      <c r="E865" s="439">
        <v>4168713463</v>
      </c>
      <c r="F865" s="390"/>
      <c r="G865" s="390"/>
      <c r="H865" s="390"/>
      <c r="I865" s="390"/>
      <c r="J865" s="390"/>
      <c r="K865" s="390"/>
      <c r="L865" s="390"/>
      <c r="M865" s="390"/>
      <c r="N865" s="390"/>
      <c r="O865" s="390">
        <v>6</v>
      </c>
      <c r="P865" s="390"/>
      <c r="Q865" s="390"/>
      <c r="R865" s="390"/>
      <c r="S865" s="381"/>
      <c r="T865" s="381">
        <v>6</v>
      </c>
      <c r="U865" s="381"/>
      <c r="V865" s="381"/>
      <c r="W865" s="381"/>
      <c r="X865" s="381"/>
      <c r="Y865" s="381"/>
      <c r="Z865" s="381"/>
      <c r="AA865" s="381"/>
      <c r="AB865" s="439"/>
      <c r="AL865" s="26"/>
      <c r="AM865" s="26"/>
      <c r="AN865" s="26"/>
      <c r="AO865" s="26"/>
      <c r="AP865" s="26"/>
      <c r="AQ865" s="26"/>
    </row>
    <row r="866" spans="1:43" ht="18" customHeight="1">
      <c r="A866" s="514" t="s">
        <v>17841</v>
      </c>
      <c r="B866" s="578"/>
      <c r="C866" s="414" t="s">
        <v>7739</v>
      </c>
      <c r="D866" s="353" t="str">
        <f>+IFERROR(INDEX('Mã KH'!$C$2:$C$4988,MATCH('Vin Hà nội  tháng 02'!$C866,'Mã KH'!$A$2:$A$4988,0)),"")</f>
        <v>81 Vũ Trọng Phụng (Hapulico), Thanh Xuân Trung, Thanh Xuân, Hà Nội</v>
      </c>
      <c r="E866" s="439">
        <v>4168706354</v>
      </c>
      <c r="F866" s="390"/>
      <c r="G866" s="390"/>
      <c r="H866" s="390"/>
      <c r="I866" s="390"/>
      <c r="J866" s="390"/>
      <c r="K866" s="390"/>
      <c r="L866" s="390"/>
      <c r="M866" s="390">
        <v>5</v>
      </c>
      <c r="N866" s="390"/>
      <c r="O866" s="390"/>
      <c r="P866" s="390"/>
      <c r="Q866" s="390"/>
      <c r="R866" s="390"/>
      <c r="S866" s="381"/>
      <c r="T866" s="381"/>
      <c r="U866" s="381"/>
      <c r="V866" s="381"/>
      <c r="W866" s="381"/>
      <c r="X866" s="381"/>
      <c r="Y866" s="381"/>
      <c r="Z866" s="381">
        <v>5</v>
      </c>
      <c r="AA866" s="381"/>
      <c r="AB866" s="439"/>
      <c r="AL866" s="26"/>
      <c r="AM866" s="26"/>
      <c r="AN866" s="26"/>
      <c r="AO866" s="26"/>
      <c r="AP866" s="26"/>
      <c r="AQ866" s="26"/>
    </row>
    <row r="867" spans="1:43" ht="18" customHeight="1">
      <c r="A867" s="514" t="s">
        <v>17841</v>
      </c>
      <c r="B867" s="578"/>
      <c r="C867" s="414" t="s">
        <v>17457</v>
      </c>
      <c r="D867" s="353" t="str">
        <f>+IFERROR(INDEX('Mã KH'!$C$2:$C$4988,MATCH('Vin Hà nội  tháng 02'!$C867,'Mã KH'!$A$2:$A$4988,0)),"")</f>
        <v>Tầng 1, tòa 17T4, Tòa nhà Hapulico Complex, Số 01 phố Nguyễn Huy Tưởng, 
phường Thanh Xuân Trung, quận Thanh Xuân, thành phố Hà Nội</v>
      </c>
      <c r="E867" s="439">
        <v>4168713134</v>
      </c>
      <c r="F867" s="390"/>
      <c r="G867" s="390"/>
      <c r="H867" s="390"/>
      <c r="I867" s="390"/>
      <c r="J867" s="390"/>
      <c r="K867" s="390"/>
      <c r="L867" s="390"/>
      <c r="M867" s="390">
        <v>6</v>
      </c>
      <c r="N867" s="390"/>
      <c r="O867" s="390">
        <v>6</v>
      </c>
      <c r="P867" s="390"/>
      <c r="Q867" s="390"/>
      <c r="R867" s="390"/>
      <c r="S867" s="381"/>
      <c r="T867" s="381">
        <v>6</v>
      </c>
      <c r="U867" s="381"/>
      <c r="V867" s="381"/>
      <c r="W867" s="381"/>
      <c r="X867" s="381"/>
      <c r="Y867" s="381"/>
      <c r="Z867" s="381"/>
      <c r="AA867" s="381"/>
      <c r="AB867" s="439"/>
      <c r="AL867" s="26"/>
      <c r="AM867" s="26"/>
      <c r="AN867" s="26"/>
      <c r="AO867" s="26"/>
      <c r="AP867" s="26"/>
      <c r="AQ867" s="26"/>
    </row>
    <row r="868" spans="1:43" ht="18" customHeight="1">
      <c r="A868" s="514" t="s">
        <v>17841</v>
      </c>
      <c r="B868" s="578"/>
      <c r="C868" s="414" t="s">
        <v>18233</v>
      </c>
      <c r="D868" s="353" t="str">
        <f>+IFERROR(INDEX('Mã KH'!$C$2:$C$4988,MATCH('Vin Hà nội  tháng 02'!$C868,'Mã KH'!$A$2:$A$4988,0)),"")</f>
        <v>Tầng 1, Khu nhà ở kết hợp thương mại và dịch vụ, số 6 Lê Văn Thiêm, phường Thanh Xuân Trung, quận Thanh Xuân, Hà Nội</v>
      </c>
      <c r="E868" s="439">
        <v>4168713228</v>
      </c>
      <c r="F868" s="390"/>
      <c r="G868" s="390"/>
      <c r="H868" s="390"/>
      <c r="I868" s="390"/>
      <c r="J868" s="390"/>
      <c r="K868" s="390"/>
      <c r="L868" s="390"/>
      <c r="M868" s="390"/>
      <c r="N868" s="390"/>
      <c r="O868" s="390">
        <v>6</v>
      </c>
      <c r="P868" s="390"/>
      <c r="Q868" s="390"/>
      <c r="R868" s="390"/>
      <c r="S868" s="381"/>
      <c r="T868" s="381">
        <v>6</v>
      </c>
      <c r="U868" s="381"/>
      <c r="V868" s="381"/>
      <c r="W868" s="381"/>
      <c r="X868" s="381"/>
      <c r="Y868" s="381"/>
      <c r="Z868" s="381"/>
      <c r="AA868" s="381"/>
      <c r="AB868" s="439"/>
      <c r="AL868" s="26"/>
      <c r="AM868" s="26"/>
      <c r="AN868" s="26"/>
      <c r="AO868" s="26"/>
      <c r="AP868" s="26"/>
      <c r="AQ868" s="26"/>
    </row>
    <row r="869" spans="1:43" ht="18" customHeight="1">
      <c r="A869" s="514" t="s">
        <v>17841</v>
      </c>
      <c r="B869" s="578"/>
      <c r="C869" s="414" t="s">
        <v>18234</v>
      </c>
      <c r="D869" s="353" t="str">
        <f>+IFERROR(INDEX('Mã KH'!$C$2:$C$4988,MATCH('Vin Hà nội  tháng 02'!$C869,'Mã KH'!$A$2:$A$4988,0)),"")</f>
        <v>Lô A1.2, tầng 1 tòa nhà A, tổ hợp văn phòng, nhà ở cao cấp kết hợp dịch vụ thương mại HBI, 
Số 203 Nguyễn Huy Tưởng, Phương Thanh Xuân Trung, quận Thanh Xuân, HN</v>
      </c>
      <c r="E869" s="439">
        <v>4168713809</v>
      </c>
      <c r="F869" s="390"/>
      <c r="G869" s="390"/>
      <c r="H869" s="390"/>
      <c r="I869" s="390"/>
      <c r="J869" s="390"/>
      <c r="K869" s="390"/>
      <c r="L869" s="390"/>
      <c r="M869" s="390">
        <v>6</v>
      </c>
      <c r="N869" s="390"/>
      <c r="O869" s="390">
        <v>6</v>
      </c>
      <c r="P869" s="390"/>
      <c r="Q869" s="390"/>
      <c r="R869" s="390"/>
      <c r="S869" s="381"/>
      <c r="T869" s="381">
        <v>6</v>
      </c>
      <c r="U869" s="381"/>
      <c r="V869" s="381"/>
      <c r="W869" s="381"/>
      <c r="X869" s="381"/>
      <c r="Y869" s="381"/>
      <c r="Z869" s="381"/>
      <c r="AA869" s="381"/>
      <c r="AB869" s="439"/>
      <c r="AL869" s="26"/>
      <c r="AM869" s="26"/>
      <c r="AN869" s="26"/>
      <c r="AO869" s="26"/>
      <c r="AP869" s="26"/>
      <c r="AQ869" s="26"/>
    </row>
    <row r="870" spans="1:43" ht="18" customHeight="1">
      <c r="A870" s="514" t="s">
        <v>17841</v>
      </c>
      <c r="B870" s="578"/>
      <c r="C870" s="414" t="s">
        <v>17773</v>
      </c>
      <c r="D870" s="353" t="str">
        <f>+IFERROR(INDEX('Mã KH'!$C$2:$C$4988,MATCH('Vin Hà nội  tháng 02'!$C870,'Mã KH'!$A$2:$A$4988,0)),"")</f>
        <v>Sàn TM D1.1, Khối nhà B, Số203 Nguyễn Huy Tưởng P.Thanh Xuân Trung, Q. Thanh Xuân, HN</v>
      </c>
      <c r="E870" s="439">
        <v>4168713908</v>
      </c>
      <c r="F870" s="390"/>
      <c r="G870" s="390"/>
      <c r="H870" s="390"/>
      <c r="I870" s="390"/>
      <c r="J870" s="390"/>
      <c r="K870" s="390"/>
      <c r="L870" s="390"/>
      <c r="M870" s="390">
        <v>6</v>
      </c>
      <c r="N870" s="390"/>
      <c r="O870" s="390">
        <v>6</v>
      </c>
      <c r="P870" s="390"/>
      <c r="Q870" s="390"/>
      <c r="R870" s="390"/>
      <c r="S870" s="381"/>
      <c r="T870" s="381">
        <v>6</v>
      </c>
      <c r="U870" s="381"/>
      <c r="V870" s="381"/>
      <c r="W870" s="381"/>
      <c r="X870" s="381"/>
      <c r="Y870" s="381"/>
      <c r="Z870" s="381"/>
      <c r="AA870" s="381"/>
      <c r="AB870" s="439"/>
      <c r="AL870" s="26"/>
      <c r="AM870" s="26"/>
      <c r="AN870" s="26"/>
      <c r="AO870" s="26"/>
      <c r="AP870" s="26"/>
      <c r="AQ870" s="26"/>
    </row>
    <row r="871" spans="1:43" ht="18" customHeight="1">
      <c r="A871" s="514" t="s">
        <v>17841</v>
      </c>
      <c r="B871" s="578"/>
      <c r="C871" s="414" t="s">
        <v>18018</v>
      </c>
      <c r="D871" s="353" t="str">
        <f>+IFERROR(INDEX('Mã KH'!$C$2:$C$4988,MATCH('Vin Hà nội  tháng 02'!$C871,'Mã KH'!$A$2:$A$4988,0)),"")</f>
        <v>N2-L1-04, Tầng 1, Tòa NƠ2, Gold Season, 47 Nguyễn Tuân, Phường Thanh Xuân Trung, Quận Thanh Xuân, HN</v>
      </c>
      <c r="E871" s="439">
        <v>4168713553</v>
      </c>
      <c r="F871" s="390"/>
      <c r="G871" s="390"/>
      <c r="H871" s="390"/>
      <c r="I871" s="390"/>
      <c r="J871" s="390"/>
      <c r="K871" s="390"/>
      <c r="L871" s="390"/>
      <c r="M871" s="390">
        <v>6</v>
      </c>
      <c r="N871" s="390"/>
      <c r="O871" s="390"/>
      <c r="P871" s="390"/>
      <c r="Q871" s="390"/>
      <c r="R871" s="390"/>
      <c r="S871" s="381"/>
      <c r="T871" s="381">
        <v>6</v>
      </c>
      <c r="U871" s="381"/>
      <c r="V871" s="381"/>
      <c r="W871" s="381"/>
      <c r="X871" s="381"/>
      <c r="Y871" s="381"/>
      <c r="Z871" s="381"/>
      <c r="AA871" s="381"/>
      <c r="AB871" s="439"/>
      <c r="AL871" s="26"/>
      <c r="AM871" s="26"/>
      <c r="AN871" s="26"/>
      <c r="AO871" s="26"/>
      <c r="AP871" s="26"/>
      <c r="AQ871" s="26"/>
    </row>
    <row r="872" spans="1:43" ht="18" customHeight="1">
      <c r="A872" s="514" t="s">
        <v>17841</v>
      </c>
      <c r="B872" s="578"/>
      <c r="C872" s="414" t="s">
        <v>18235</v>
      </c>
      <c r="D872" s="353" t="str">
        <f>+IFERROR(INDEX('Mã KH'!$C$2:$C$4988,MATCH('Vin Hà nội  tháng 02'!$C872,'Mã KH'!$A$2:$A$4988,0)),"")</f>
        <v>Tầng 1 khối công trình TTTM và nhà ở cao tầng - Thống Nhất Complex, 
số 82 Nguyễn Tuân, phường Thanh Xuân Trung, quận Thanh Xuân, HN</v>
      </c>
      <c r="E872" s="439">
        <v>4168713525</v>
      </c>
      <c r="F872" s="390"/>
      <c r="G872" s="390"/>
      <c r="H872" s="390"/>
      <c r="I872" s="390"/>
      <c r="J872" s="390"/>
      <c r="K872" s="390"/>
      <c r="L872" s="390"/>
      <c r="M872" s="390">
        <v>6</v>
      </c>
      <c r="N872" s="390"/>
      <c r="O872" s="390">
        <v>6</v>
      </c>
      <c r="P872" s="390"/>
      <c r="Q872" s="390"/>
      <c r="R872" s="390"/>
      <c r="S872" s="381"/>
      <c r="T872" s="381">
        <v>6</v>
      </c>
      <c r="U872" s="381"/>
      <c r="V872" s="381"/>
      <c r="W872" s="381"/>
      <c r="X872" s="381"/>
      <c r="Y872" s="381"/>
      <c r="Z872" s="381"/>
      <c r="AA872" s="381"/>
      <c r="AB872" s="439"/>
      <c r="AL872" s="26"/>
      <c r="AM872" s="26"/>
      <c r="AN872" s="26"/>
      <c r="AO872" s="26"/>
      <c r="AP872" s="26"/>
      <c r="AQ872" s="26"/>
    </row>
    <row r="873" spans="1:43" ht="18" customHeight="1">
      <c r="A873" s="514" t="s">
        <v>17841</v>
      </c>
      <c r="B873" s="578"/>
      <c r="C873" s="414" t="s">
        <v>18236</v>
      </c>
      <c r="D873" s="353" t="str">
        <f>+IFERROR(INDEX('Mã KH'!$C$2:$C$4988,MATCH('Vin Hà nội  tháng 02'!$C873,'Mã KH'!$A$2:$A$4988,0)),"")</f>
        <v>Căn B4 Số 23 Phố Cự Lộc, P.Thượng Đình, Q.Thanh Xuân, HN</v>
      </c>
      <c r="E873" s="439">
        <v>4168713759</v>
      </c>
      <c r="F873" s="390"/>
      <c r="G873" s="390"/>
      <c r="H873" s="390"/>
      <c r="I873" s="390"/>
      <c r="J873" s="390"/>
      <c r="K873" s="390"/>
      <c r="L873" s="390"/>
      <c r="M873" s="390">
        <v>6</v>
      </c>
      <c r="N873" s="390"/>
      <c r="O873" s="390">
        <v>6</v>
      </c>
      <c r="P873" s="390"/>
      <c r="Q873" s="390"/>
      <c r="R873" s="390"/>
      <c r="S873" s="381"/>
      <c r="T873" s="381">
        <v>6</v>
      </c>
      <c r="U873" s="381"/>
      <c r="V873" s="381"/>
      <c r="W873" s="381"/>
      <c r="X873" s="381"/>
      <c r="Y873" s="381"/>
      <c r="Z873" s="381"/>
      <c r="AA873" s="381"/>
      <c r="AB873" s="439"/>
      <c r="AL873" s="26"/>
      <c r="AM873" s="26"/>
      <c r="AN873" s="26"/>
      <c r="AO873" s="26"/>
      <c r="AP873" s="26"/>
      <c r="AQ873" s="26"/>
    </row>
    <row r="874" spans="1:43" ht="18" customHeight="1">
      <c r="A874" s="514" t="s">
        <v>17841</v>
      </c>
      <c r="B874" s="578"/>
      <c r="C874" s="414" t="s">
        <v>17395</v>
      </c>
      <c r="D874" s="353" t="str">
        <f>+IFERROR(INDEX('Mã KH'!$C$2:$C$4988,MATCH('Vin Hà nội  tháng 02'!$C874,'Mã KH'!$A$2:$A$4988,0)),"")</f>
        <v>Gian hàng 110, tầng 1, Tòa nhà N01C Trung tâm Thương Mại và Dịch vụ Golden Land, 
số 275 Nguyễn Trãi, P. Thanh Xuân Trung, Q. Thanh Xuân, HN</v>
      </c>
      <c r="E874" s="439">
        <v>4168713629</v>
      </c>
      <c r="F874" s="390"/>
      <c r="G874" s="390"/>
      <c r="H874" s="390"/>
      <c r="I874" s="390"/>
      <c r="J874" s="390"/>
      <c r="K874" s="390"/>
      <c r="L874" s="390"/>
      <c r="M874" s="390">
        <v>6</v>
      </c>
      <c r="N874" s="390"/>
      <c r="O874" s="390">
        <v>6</v>
      </c>
      <c r="P874" s="390"/>
      <c r="Q874" s="390"/>
      <c r="R874" s="390"/>
      <c r="S874" s="381"/>
      <c r="T874" s="381">
        <v>6</v>
      </c>
      <c r="U874" s="381"/>
      <c r="V874" s="381"/>
      <c r="W874" s="381"/>
      <c r="X874" s="381"/>
      <c r="Y874" s="381"/>
      <c r="Z874" s="381"/>
      <c r="AA874" s="381"/>
      <c r="AB874" s="439"/>
      <c r="AL874" s="26"/>
      <c r="AM874" s="26"/>
      <c r="AN874" s="26"/>
      <c r="AO874" s="26"/>
      <c r="AP874" s="26"/>
      <c r="AQ874" s="26"/>
    </row>
    <row r="875" spans="1:43" ht="18" customHeight="1">
      <c r="A875" s="648"/>
      <c r="B875" s="649"/>
      <c r="C875" s="650"/>
      <c r="D875" s="657" t="str">
        <f>+IFERROR(INDEX('Mã KH'!$C$2:$C$4988,MATCH('Vin Hà nội  tháng 02'!$C875,'Mã KH'!$A$2:$A$4988,0)),"")</f>
        <v/>
      </c>
      <c r="E875" s="654"/>
      <c r="F875" s="655"/>
      <c r="G875" s="655"/>
      <c r="H875" s="655"/>
      <c r="I875" s="655"/>
      <c r="J875" s="655"/>
      <c r="K875" s="655"/>
      <c r="L875" s="655"/>
      <c r="M875" s="655"/>
      <c r="N875" s="655"/>
      <c r="O875" s="655"/>
      <c r="P875" s="655"/>
      <c r="Q875" s="655"/>
      <c r="R875" s="655"/>
      <c r="S875" s="656"/>
      <c r="T875" s="656"/>
      <c r="U875" s="656"/>
      <c r="V875" s="656"/>
      <c r="W875" s="656"/>
      <c r="X875" s="656"/>
      <c r="Y875" s="656"/>
      <c r="Z875" s="656"/>
      <c r="AA875" s="656"/>
      <c r="AB875" s="654"/>
      <c r="AL875" s="26"/>
      <c r="AM875" s="26"/>
      <c r="AN875" s="26"/>
      <c r="AO875" s="26"/>
      <c r="AP875" s="26"/>
      <c r="AQ875" s="26"/>
    </row>
    <row r="876" spans="1:43" ht="18" customHeight="1">
      <c r="A876" s="466"/>
      <c r="B876" s="578"/>
      <c r="C876" s="414"/>
      <c r="D876" s="372" t="s">
        <v>17818</v>
      </c>
      <c r="E876" s="439"/>
      <c r="F876" s="390"/>
      <c r="G876" s="390"/>
      <c r="H876" s="390"/>
      <c r="I876" s="390"/>
      <c r="J876" s="390"/>
      <c r="K876" s="390"/>
      <c r="L876" s="390"/>
      <c r="M876" s="390"/>
      <c r="N876" s="390"/>
      <c r="O876" s="390"/>
      <c r="P876" s="390"/>
      <c r="Q876" s="390"/>
      <c r="R876" s="390"/>
      <c r="S876" s="381"/>
      <c r="T876" s="381"/>
      <c r="U876" s="381"/>
      <c r="V876" s="381"/>
      <c r="W876" s="381"/>
      <c r="X876" s="381"/>
      <c r="Y876" s="381"/>
      <c r="Z876" s="381"/>
      <c r="AA876" s="381"/>
      <c r="AB876" s="439"/>
      <c r="AL876" s="26"/>
      <c r="AM876" s="26"/>
      <c r="AN876" s="26"/>
      <c r="AO876" s="26"/>
      <c r="AP876" s="26"/>
      <c r="AQ876" s="26"/>
    </row>
    <row r="877" spans="1:43" ht="18" customHeight="1">
      <c r="A877" s="514" t="s">
        <v>17842</v>
      </c>
      <c r="B877" s="672" t="s">
        <v>17448</v>
      </c>
      <c r="C877" s="414" t="s">
        <v>17449</v>
      </c>
      <c r="D877" s="353" t="str">
        <f>+IFERROR(INDEX('Mã KH'!$C$2:$C$4988,MATCH('Vin Hà nội  tháng 02'!$C877,'Mã KH'!$A$2:$A$4988,0)),"")</f>
        <v>96 Trần Bình</v>
      </c>
      <c r="E877" s="439">
        <v>4168699991</v>
      </c>
      <c r="F877" s="390"/>
      <c r="G877" s="390"/>
      <c r="H877" s="390"/>
      <c r="I877" s="390"/>
      <c r="J877" s="390"/>
      <c r="K877" s="390"/>
      <c r="L877" s="390"/>
      <c r="M877" s="390">
        <v>7</v>
      </c>
      <c r="N877" s="390"/>
      <c r="O877" s="390"/>
      <c r="P877" s="390"/>
      <c r="Q877" s="390"/>
      <c r="R877" s="390"/>
      <c r="S877" s="381"/>
      <c r="T877" s="381"/>
      <c r="U877" s="381"/>
      <c r="V877" s="381"/>
      <c r="W877" s="381"/>
      <c r="X877" s="381"/>
      <c r="Y877" s="381"/>
      <c r="Z877" s="381"/>
      <c r="AA877" s="381"/>
      <c r="AB877" s="673" t="s">
        <v>18281</v>
      </c>
      <c r="AL877" s="26"/>
      <c r="AM877" s="26"/>
      <c r="AN877" s="26"/>
      <c r="AO877" s="26"/>
      <c r="AP877" s="26"/>
      <c r="AQ877" s="26"/>
    </row>
    <row r="878" spans="1:43" ht="18" customHeight="1">
      <c r="A878" s="514" t="s">
        <v>17842</v>
      </c>
      <c r="B878" s="578"/>
      <c r="C878" s="414" t="s">
        <v>18072</v>
      </c>
      <c r="D878" s="353" t="str">
        <f>+IFERROR(INDEX('Mã KH'!$C$2:$C$4988,MATCH('Vin Hà nội  tháng 02'!$C878,'Mã KH'!$A$2:$A$4988,0)),"")</f>
        <v>90 Phạm Hùng, Mỹ Đình, Từ Liêm, Hà Nội</v>
      </c>
      <c r="E878" s="439">
        <v>4168705583</v>
      </c>
      <c r="F878" s="390"/>
      <c r="G878" s="390"/>
      <c r="H878" s="390"/>
      <c r="I878" s="390"/>
      <c r="J878" s="390"/>
      <c r="K878" s="390"/>
      <c r="L878" s="390"/>
      <c r="M878" s="390"/>
      <c r="N878" s="390"/>
      <c r="O878" s="390">
        <v>3</v>
      </c>
      <c r="P878" s="390"/>
      <c r="Q878" s="390"/>
      <c r="R878" s="390"/>
      <c r="S878" s="381">
        <v>5</v>
      </c>
      <c r="T878" s="381">
        <v>5</v>
      </c>
      <c r="U878" s="381"/>
      <c r="V878" s="381"/>
      <c r="W878" s="381"/>
      <c r="X878" s="381"/>
      <c r="Y878" s="381"/>
      <c r="Z878" s="381"/>
      <c r="AA878" s="381"/>
      <c r="AB878" s="439"/>
      <c r="AL878" s="26"/>
      <c r="AM878" s="26"/>
      <c r="AN878" s="26"/>
      <c r="AO878" s="26"/>
      <c r="AP878" s="26"/>
      <c r="AQ878" s="26"/>
    </row>
    <row r="879" spans="1:43" ht="18" customHeight="1">
      <c r="A879" s="514" t="s">
        <v>17842</v>
      </c>
      <c r="B879" s="578"/>
      <c r="C879" s="414" t="s">
        <v>18070</v>
      </c>
      <c r="D879" s="353" t="str">
        <f>+IFERROR(INDEX('Mã KH'!$C$2:$C$4988,MATCH('Vin Hà nội  tháng 02'!$C879,'Mã KH'!$A$2:$A$4988,0)),"")</f>
        <v>"Kiot số 11,12 và số 13, tầng 1, tòa nhà chung cư 17T1-CT2, khu nhà ở Trung Văn, đường Cương Kiên ,
 phường Trung Văn, quận Nam Từ Liêm, Hà Nội</v>
      </c>
      <c r="E879" s="439">
        <v>4168713005</v>
      </c>
      <c r="F879" s="390"/>
      <c r="G879" s="390"/>
      <c r="H879" s="390"/>
      <c r="I879" s="390"/>
      <c r="J879" s="390"/>
      <c r="K879" s="390"/>
      <c r="L879" s="390"/>
      <c r="M879" s="390">
        <v>6</v>
      </c>
      <c r="N879" s="390"/>
      <c r="O879" s="390">
        <v>6</v>
      </c>
      <c r="P879" s="390"/>
      <c r="Q879" s="390"/>
      <c r="R879" s="390"/>
      <c r="S879" s="381"/>
      <c r="T879" s="381">
        <v>6</v>
      </c>
      <c r="U879" s="381"/>
      <c r="V879" s="381"/>
      <c r="W879" s="381"/>
      <c r="X879" s="381"/>
      <c r="Y879" s="381"/>
      <c r="Z879" s="381"/>
      <c r="AA879" s="381"/>
      <c r="AB879" s="439"/>
      <c r="AL879" s="26"/>
      <c r="AM879" s="26"/>
      <c r="AN879" s="26"/>
      <c r="AO879" s="26"/>
      <c r="AP879" s="26"/>
      <c r="AQ879" s="26"/>
    </row>
    <row r="880" spans="1:43" ht="18" customHeight="1">
      <c r="A880" s="514" t="s">
        <v>17842</v>
      </c>
      <c r="B880" s="578"/>
      <c r="C880" s="414" t="s">
        <v>17434</v>
      </c>
      <c r="D880" s="353" t="str">
        <f>+IFERROR(INDEX('Mã KH'!$C$2:$C$4988,MATCH('Vin Hà nội  tháng 02'!$C880,'Mã KH'!$A$2:$A$4988,0)),"")</f>
        <v>Kiot số 03 và số 04, tầng 1, nhà 23 tầng- CT1, phường Trung Văn, quận Nam Từ Liêm, Hà Nội.</v>
      </c>
      <c r="E880" s="439">
        <v>4168713430</v>
      </c>
      <c r="F880" s="390"/>
      <c r="G880" s="390"/>
      <c r="H880" s="390"/>
      <c r="I880" s="390"/>
      <c r="J880" s="390"/>
      <c r="K880" s="390"/>
      <c r="L880" s="390"/>
      <c r="M880" s="390">
        <v>6</v>
      </c>
      <c r="N880" s="390"/>
      <c r="O880" s="390">
        <v>6</v>
      </c>
      <c r="P880" s="390"/>
      <c r="Q880" s="390"/>
      <c r="R880" s="390"/>
      <c r="S880" s="381"/>
      <c r="T880" s="381">
        <v>6</v>
      </c>
      <c r="U880" s="381"/>
      <c r="V880" s="381"/>
      <c r="W880" s="381"/>
      <c r="X880" s="381"/>
      <c r="Y880" s="381"/>
      <c r="Z880" s="381"/>
      <c r="AA880" s="381"/>
      <c r="AB880" s="439"/>
      <c r="AL880" s="26"/>
      <c r="AM880" s="26"/>
      <c r="AN880" s="26"/>
      <c r="AO880" s="26"/>
      <c r="AP880" s="26"/>
      <c r="AQ880" s="26"/>
    </row>
    <row r="881" spans="1:43" ht="18" customHeight="1">
      <c r="A881" s="514" t="s">
        <v>17842</v>
      </c>
      <c r="B881" s="578"/>
      <c r="C881" s="414" t="s">
        <v>18237</v>
      </c>
      <c r="D881" s="353" t="str">
        <f>+IFERROR(INDEX('Mã KH'!$C$2:$C$4988,MATCH('Vin Hà nội  tháng 02'!$C881,'Mã KH'!$A$2:$A$4988,0)),"")</f>
        <v>Lô 01, tầng 1 Nhà chung cư cao tầng CT2-E tại ô đất CT2, Phường Mễ Trì, Quận Nam Từ Liêm, HN</v>
      </c>
      <c r="E881" s="439">
        <v>4168713102</v>
      </c>
      <c r="F881" s="390"/>
      <c r="G881" s="390"/>
      <c r="H881" s="390"/>
      <c r="I881" s="390"/>
      <c r="J881" s="390"/>
      <c r="K881" s="390"/>
      <c r="L881" s="390"/>
      <c r="M881" s="390">
        <v>6</v>
      </c>
      <c r="N881" s="390"/>
      <c r="O881" s="390">
        <v>6</v>
      </c>
      <c r="P881" s="390"/>
      <c r="Q881" s="390"/>
      <c r="R881" s="390"/>
      <c r="S881" s="381"/>
      <c r="T881" s="381">
        <v>6</v>
      </c>
      <c r="U881" s="381"/>
      <c r="V881" s="381"/>
      <c r="W881" s="381"/>
      <c r="X881" s="381"/>
      <c r="Y881" s="381"/>
      <c r="Z881" s="381"/>
      <c r="AA881" s="381"/>
      <c r="AB881" s="439"/>
      <c r="AL881" s="26"/>
      <c r="AM881" s="26"/>
      <c r="AN881" s="26"/>
      <c r="AO881" s="26"/>
      <c r="AP881" s="26"/>
      <c r="AQ881" s="26"/>
    </row>
    <row r="882" spans="1:43" ht="18" customHeight="1">
      <c r="A882" s="514" t="s">
        <v>17842</v>
      </c>
      <c r="B882" s="578"/>
      <c r="C882" s="414" t="s">
        <v>17767</v>
      </c>
      <c r="D882" s="353" t="str">
        <f>+IFERROR(INDEX('Mã KH'!$C$2:$C$4988,MATCH('Vin Hà nội  tháng 02'!$C882,'Mã KH'!$A$2:$A$4988,0)),"")</f>
        <v>G116 – Tầng 1, Lô HH Chung cư G1, Vinhomes Greenbay, Đường Lương thế vinh kéo dài, Phường mễ trì, Quận Nam Từ Liêm, Hà Nội</v>
      </c>
      <c r="E882" s="439">
        <v>4168713619</v>
      </c>
      <c r="F882" s="390"/>
      <c r="G882" s="390"/>
      <c r="H882" s="390"/>
      <c r="I882" s="390"/>
      <c r="J882" s="390"/>
      <c r="K882" s="390"/>
      <c r="L882" s="390"/>
      <c r="M882" s="390"/>
      <c r="N882" s="390"/>
      <c r="O882" s="390">
        <v>6</v>
      </c>
      <c r="P882" s="390"/>
      <c r="Q882" s="390"/>
      <c r="R882" s="390"/>
      <c r="S882" s="381"/>
      <c r="T882" s="381">
        <v>6</v>
      </c>
      <c r="U882" s="381"/>
      <c r="V882" s="381"/>
      <c r="W882" s="381"/>
      <c r="X882" s="381"/>
      <c r="Y882" s="381"/>
      <c r="Z882" s="381"/>
      <c r="AA882" s="381"/>
      <c r="AB882" s="439"/>
      <c r="AL882" s="26"/>
      <c r="AM882" s="26"/>
      <c r="AN882" s="26"/>
      <c r="AO882" s="26"/>
      <c r="AP882" s="26"/>
      <c r="AQ882" s="26"/>
    </row>
    <row r="883" spans="1:43" ht="18" customHeight="1">
      <c r="A883" s="514" t="s">
        <v>17842</v>
      </c>
      <c r="B883" s="578"/>
      <c r="C883" s="414" t="s">
        <v>17769</v>
      </c>
      <c r="D883" s="353" t="str">
        <f>+IFERROR(INDEX('Mã KH'!$C$2:$C$4988,MATCH('Vin Hà nội  tháng 02'!$C883,'Mã KH'!$A$2:$A$4988,0)),"")</f>
        <v>Tầng 1, khu Vinaconex 1, 289A Khuất Duy Tiến, phường Trung Hòa, quận Cầu Giấy, Hà Nội</v>
      </c>
      <c r="E883" s="439">
        <v>4168713424</v>
      </c>
      <c r="F883" s="390"/>
      <c r="G883" s="390"/>
      <c r="H883" s="390"/>
      <c r="I883" s="390"/>
      <c r="J883" s="390"/>
      <c r="K883" s="390"/>
      <c r="L883" s="390"/>
      <c r="M883" s="390">
        <v>6</v>
      </c>
      <c r="N883" s="390"/>
      <c r="O883" s="390">
        <v>6</v>
      </c>
      <c r="P883" s="390"/>
      <c r="Q883" s="390"/>
      <c r="R883" s="390"/>
      <c r="S883" s="381"/>
      <c r="T883" s="381">
        <v>6</v>
      </c>
      <c r="U883" s="381"/>
      <c r="V883" s="381"/>
      <c r="W883" s="381"/>
      <c r="X883" s="381"/>
      <c r="Y883" s="381"/>
      <c r="Z883" s="381"/>
      <c r="AA883" s="381"/>
      <c r="AB883" s="439"/>
      <c r="AL883" s="26"/>
      <c r="AM883" s="26"/>
      <c r="AN883" s="26"/>
      <c r="AO883" s="26"/>
      <c r="AP883" s="26"/>
      <c r="AQ883" s="26"/>
    </row>
    <row r="884" spans="1:43" ht="18" customHeight="1">
      <c r="A884" s="514" t="s">
        <v>17842</v>
      </c>
      <c r="B884" s="578"/>
      <c r="C884" s="414" t="s">
        <v>18238</v>
      </c>
      <c r="D884" s="353" t="str">
        <f>+IFERROR(INDEX('Mã KH'!$C$2:$C$4988,MATCH('Vin Hà nội  tháng 02'!$C884,'Mã KH'!$A$2:$A$4988,0)),"")</f>
        <v>Tầng B1 N05, KĐT Trung Hòa Nhân Chính, Hoàng Đạo Thúy,  Quận Cầu Giấy, Hà Nội</v>
      </c>
      <c r="E884" s="439">
        <v>4168746049</v>
      </c>
      <c r="F884" s="390"/>
      <c r="G884" s="390"/>
      <c r="H884" s="390"/>
      <c r="I884" s="390"/>
      <c r="J884" s="390"/>
      <c r="K884" s="390"/>
      <c r="L884" s="390"/>
      <c r="M884" s="390"/>
      <c r="N884" s="390"/>
      <c r="O884" s="390">
        <v>10</v>
      </c>
      <c r="P884" s="390"/>
      <c r="Q884" s="390"/>
      <c r="R884" s="390"/>
      <c r="S884" s="381">
        <v>15</v>
      </c>
      <c r="T884" s="381"/>
      <c r="U884" s="381"/>
      <c r="V884" s="381"/>
      <c r="W884" s="381"/>
      <c r="X884" s="381"/>
      <c r="Y884" s="381"/>
      <c r="Z884" s="381"/>
      <c r="AA884" s="381"/>
      <c r="AB884" s="439"/>
      <c r="AL884" s="26"/>
      <c r="AM884" s="26"/>
      <c r="AN884" s="26"/>
      <c r="AO884" s="26"/>
      <c r="AP884" s="26"/>
      <c r="AQ884" s="26"/>
    </row>
    <row r="885" spans="1:43" ht="18" customHeight="1">
      <c r="A885" s="514" t="s">
        <v>17842</v>
      </c>
      <c r="B885" s="578"/>
      <c r="C885" s="414" t="s">
        <v>17453</v>
      </c>
      <c r="D885" s="353" t="str">
        <f>+IFERROR(INDEX('Mã KH'!$C$2:$C$4988,MATCH('Vin Hà nội  tháng 02'!$C885,'Mã KH'!$A$2:$A$4988,0)),"")</f>
        <v>Tầng 1, Eurowindow Multicomplex, 27 Trần Duy Hưng, P. Trung Hòa, Q.Cầu Giấy, HN</v>
      </c>
      <c r="E885" s="439">
        <v>4168713607</v>
      </c>
      <c r="F885" s="390"/>
      <c r="G885" s="390"/>
      <c r="H885" s="390"/>
      <c r="I885" s="390"/>
      <c r="J885" s="390"/>
      <c r="K885" s="390"/>
      <c r="L885" s="390"/>
      <c r="M885" s="390">
        <v>6</v>
      </c>
      <c r="N885" s="390"/>
      <c r="O885" s="390">
        <v>6</v>
      </c>
      <c r="P885" s="390"/>
      <c r="Q885" s="390"/>
      <c r="R885" s="390"/>
      <c r="S885" s="381"/>
      <c r="T885" s="381"/>
      <c r="U885" s="381"/>
      <c r="V885" s="381"/>
      <c r="W885" s="381"/>
      <c r="X885" s="381"/>
      <c r="Y885" s="381"/>
      <c r="Z885" s="381"/>
      <c r="AA885" s="381"/>
      <c r="AB885" s="439"/>
      <c r="AL885" s="26"/>
      <c r="AM885" s="26"/>
      <c r="AN885" s="26"/>
      <c r="AO885" s="26"/>
      <c r="AP885" s="26"/>
      <c r="AQ885" s="26"/>
    </row>
    <row r="886" spans="1:43" ht="18" customHeight="1">
      <c r="A886" s="514" t="s">
        <v>17842</v>
      </c>
      <c r="B886" s="578"/>
      <c r="C886" s="414" t="s">
        <v>18239</v>
      </c>
      <c r="D886" s="353" t="str">
        <f>+IFERROR(INDEX('Mã KH'!$C$2:$C$4988,MATCH('Vin Hà nội  tháng 02'!$C886,'Mã KH'!$A$2:$A$4988,0)),"")</f>
        <v>Số 183 Đường Nguyễn Ngọc Vũ, Tổ 6, phường Trung Hòa, Quận Cầu Giấy, HN</v>
      </c>
      <c r="E886" s="439">
        <v>4168713587</v>
      </c>
      <c r="F886" s="390"/>
      <c r="G886" s="390"/>
      <c r="H886" s="390"/>
      <c r="I886" s="390"/>
      <c r="J886" s="390"/>
      <c r="K886" s="390"/>
      <c r="L886" s="390"/>
      <c r="M886" s="390">
        <v>6</v>
      </c>
      <c r="N886" s="390"/>
      <c r="O886" s="390">
        <v>6</v>
      </c>
      <c r="P886" s="390"/>
      <c r="Q886" s="390"/>
      <c r="R886" s="390"/>
      <c r="S886" s="381"/>
      <c r="T886" s="381">
        <v>6</v>
      </c>
      <c r="U886" s="381"/>
      <c r="V886" s="381"/>
      <c r="W886" s="381"/>
      <c r="X886" s="381"/>
      <c r="Y886" s="381"/>
      <c r="Z886" s="381"/>
      <c r="AA886" s="381"/>
      <c r="AB886" s="439"/>
      <c r="AL886" s="26"/>
      <c r="AM886" s="26"/>
      <c r="AN886" s="26"/>
      <c r="AO886" s="26"/>
      <c r="AP886" s="26"/>
      <c r="AQ886" s="26"/>
    </row>
    <row r="887" spans="1:43" ht="18" customHeight="1">
      <c r="A887" s="514" t="s">
        <v>17842</v>
      </c>
      <c r="B887" s="578"/>
      <c r="C887" s="414" t="s">
        <v>18240</v>
      </c>
      <c r="D887" s="353" t="str">
        <f>+IFERROR(INDEX('Mã KH'!$C$2:$C$4988,MATCH('Vin Hà nội  tháng 02'!$C887,'Mã KH'!$A$2:$A$4988,0)),"")</f>
        <v>Tầng 1 Chung cư Yên Hòa Sunshine, Số 9 phố Vũ Phạm Hàm, Phường Yên Hòa, quận Cầu Giấy, Hà Nội</v>
      </c>
      <c r="E887" s="439">
        <v>4168713155</v>
      </c>
      <c r="F887" s="390"/>
      <c r="G887" s="390"/>
      <c r="H887" s="390"/>
      <c r="I887" s="390"/>
      <c r="J887" s="390"/>
      <c r="K887" s="390"/>
      <c r="L887" s="390"/>
      <c r="M887" s="390"/>
      <c r="N887" s="390"/>
      <c r="O887" s="390">
        <v>6</v>
      </c>
      <c r="P887" s="390"/>
      <c r="Q887" s="390"/>
      <c r="R887" s="390"/>
      <c r="S887" s="381"/>
      <c r="T887" s="381">
        <v>6</v>
      </c>
      <c r="U887" s="381"/>
      <c r="V887" s="381"/>
      <c r="W887" s="381"/>
      <c r="X887" s="381"/>
      <c r="Y887" s="381"/>
      <c r="Z887" s="381"/>
      <c r="AA887" s="381"/>
      <c r="AB887" s="439"/>
      <c r="AL887" s="26"/>
      <c r="AM887" s="26"/>
      <c r="AN887" s="26"/>
      <c r="AO887" s="26"/>
      <c r="AP887" s="26"/>
      <c r="AQ887" s="26"/>
    </row>
    <row r="888" spans="1:43" ht="18" customHeight="1">
      <c r="A888" s="514" t="s">
        <v>17842</v>
      </c>
      <c r="B888" s="578"/>
      <c r="C888" s="414" t="s">
        <v>17486</v>
      </c>
      <c r="D888" s="353" t="str">
        <f>+IFERROR(INDEX('Mã KH'!$C$2:$C$4988,MATCH('Vin Hà nội  tháng 02'!$C888,'Mã KH'!$A$2:$A$4988,0)),"")</f>
        <v>Tầng 1, tòa nhà Chelsea Park, đường Trung Kính, phường Yên Hòa, quận Cầu Giấy, Hà Nội</v>
      </c>
      <c r="E888" s="439">
        <v>4168712767</v>
      </c>
      <c r="F888" s="390"/>
      <c r="G888" s="390"/>
      <c r="H888" s="390"/>
      <c r="I888" s="390"/>
      <c r="J888" s="390"/>
      <c r="K888" s="390"/>
      <c r="L888" s="390"/>
      <c r="M888" s="390">
        <v>6</v>
      </c>
      <c r="N888" s="390"/>
      <c r="O888" s="390">
        <v>6</v>
      </c>
      <c r="P888" s="390"/>
      <c r="Q888" s="390"/>
      <c r="R888" s="390"/>
      <c r="S888" s="381"/>
      <c r="T888" s="381"/>
      <c r="U888" s="381"/>
      <c r="V888" s="381"/>
      <c r="W888" s="381"/>
      <c r="X888" s="381"/>
      <c r="Y888" s="381"/>
      <c r="Z888" s="381"/>
      <c r="AA888" s="381"/>
      <c r="AB888" s="439"/>
      <c r="AL888" s="26"/>
      <c r="AM888" s="26"/>
      <c r="AN888" s="26"/>
      <c r="AO888" s="26"/>
      <c r="AP888" s="26"/>
      <c r="AQ888" s="26"/>
    </row>
    <row r="889" spans="1:43" ht="18" customHeight="1">
      <c r="A889" s="514" t="s">
        <v>17842</v>
      </c>
      <c r="B889" s="578"/>
      <c r="C889" s="414" t="s">
        <v>18241</v>
      </c>
      <c r="D889" s="353" t="str">
        <f>+IFERROR(INDEX('Mã KH'!$C$2:$C$4988,MATCH('Vin Hà nội  tháng 02'!$C889,'Mã KH'!$A$2:$A$4988,0)),"")</f>
        <v>Tầng 1, Chân đế chung cư Thăng Long Tower đường Mạc Thái Tổ, Tổ 50, Phường Yên Hòa, Quận Cầu Giấy, HN</v>
      </c>
      <c r="E889" s="439">
        <v>4168714075</v>
      </c>
      <c r="F889" s="390"/>
      <c r="G889" s="390"/>
      <c r="H889" s="390"/>
      <c r="I889" s="390"/>
      <c r="J889" s="390"/>
      <c r="K889" s="390"/>
      <c r="L889" s="390"/>
      <c r="M889" s="390">
        <v>6</v>
      </c>
      <c r="N889" s="390"/>
      <c r="O889" s="390">
        <v>6</v>
      </c>
      <c r="P889" s="390"/>
      <c r="Q889" s="390"/>
      <c r="R889" s="390"/>
      <c r="S889" s="381"/>
      <c r="T889" s="381">
        <v>6</v>
      </c>
      <c r="U889" s="381"/>
      <c r="V889" s="381"/>
      <c r="W889" s="381"/>
      <c r="X889" s="381"/>
      <c r="Y889" s="381"/>
      <c r="Z889" s="381"/>
      <c r="AA889" s="381"/>
      <c r="AB889" s="439"/>
      <c r="AL889" s="26"/>
      <c r="AM889" s="26"/>
      <c r="AN889" s="26"/>
      <c r="AO889" s="26"/>
      <c r="AP889" s="26"/>
      <c r="AQ889" s="26"/>
    </row>
    <row r="890" spans="1:43" ht="18" customHeight="1">
      <c r="A890" s="514" t="s">
        <v>17842</v>
      </c>
      <c r="B890" s="578"/>
      <c r="C890" s="414" t="s">
        <v>17452</v>
      </c>
      <c r="D890" s="353" t="str">
        <f>+IFERROR(INDEX('Mã KH'!$C$2:$C$4988,MATCH('Vin Hà nội  tháng 02'!$C890,'Mã KH'!$A$2:$A$4988,0)),"")</f>
        <v>Số 15 ngõ 259 Yên Hòa, phường Yên Hòa, quận Cầu Giấy, HN</v>
      </c>
      <c r="E890" s="439">
        <v>4168713096</v>
      </c>
      <c r="F890" s="390"/>
      <c r="G890" s="390"/>
      <c r="H890" s="390"/>
      <c r="I890" s="390"/>
      <c r="J890" s="390"/>
      <c r="K890" s="390"/>
      <c r="L890" s="390"/>
      <c r="M890" s="390"/>
      <c r="N890" s="390"/>
      <c r="O890" s="390">
        <v>6</v>
      </c>
      <c r="P890" s="390"/>
      <c r="Q890" s="390"/>
      <c r="R890" s="390"/>
      <c r="S890" s="381"/>
      <c r="T890" s="381">
        <v>6</v>
      </c>
      <c r="U890" s="381"/>
      <c r="V890" s="381"/>
      <c r="W890" s="381"/>
      <c r="X890" s="381"/>
      <c r="Y890" s="381"/>
      <c r="Z890" s="381"/>
      <c r="AA890" s="381"/>
      <c r="AB890" s="439"/>
      <c r="AL890" s="26"/>
      <c r="AM890" s="26"/>
      <c r="AN890" s="26"/>
      <c r="AO890" s="26"/>
      <c r="AP890" s="26"/>
      <c r="AQ890" s="26"/>
    </row>
    <row r="891" spans="1:43" ht="18" customHeight="1">
      <c r="A891" s="514" t="s">
        <v>17842</v>
      </c>
      <c r="B891" s="578"/>
      <c r="C891" s="414" t="s">
        <v>18073</v>
      </c>
      <c r="D891" s="353" t="str">
        <f>+IFERROR(INDEX('Mã KH'!$C$2:$C$4988,MATCH('Vin Hà nội  tháng 02'!$C891,'Mã KH'!$A$2:$A$4988,0)),"")</f>
        <v>Tầng 1 Tháp B, Tòa nhà Central Point, 219 Trung Kính, Phường Yên Hòa, Quận Cầu Giấy, HN</v>
      </c>
      <c r="E891" s="439">
        <v>4168713559</v>
      </c>
      <c r="F891" s="390"/>
      <c r="G891" s="390"/>
      <c r="H891" s="390"/>
      <c r="I891" s="390"/>
      <c r="J891" s="390"/>
      <c r="K891" s="390"/>
      <c r="L891" s="390"/>
      <c r="M891" s="390">
        <v>6</v>
      </c>
      <c r="N891" s="390"/>
      <c r="O891" s="390">
        <v>6</v>
      </c>
      <c r="P891" s="390"/>
      <c r="Q891" s="390"/>
      <c r="R891" s="390"/>
      <c r="S891" s="381"/>
      <c r="T891" s="381">
        <v>6</v>
      </c>
      <c r="U891" s="381"/>
      <c r="V891" s="381"/>
      <c r="W891" s="381"/>
      <c r="X891" s="381"/>
      <c r="Y891" s="381"/>
      <c r="Z891" s="381"/>
      <c r="AA891" s="381"/>
      <c r="AB891" s="439"/>
      <c r="AL891" s="26"/>
      <c r="AM891" s="26"/>
      <c r="AN891" s="26"/>
      <c r="AO891" s="26"/>
      <c r="AP891" s="26"/>
      <c r="AQ891" s="26"/>
    </row>
    <row r="892" spans="1:43" ht="18" customHeight="1">
      <c r="A892" s="514" t="s">
        <v>17842</v>
      </c>
      <c r="B892" s="578"/>
      <c r="C892" s="414" t="s">
        <v>18242</v>
      </c>
      <c r="D892" s="353" t="str">
        <f>+IFERROR(INDEX('Mã KH'!$C$2:$C$4988,MATCH('Vin Hà nội  tháng 02'!$C892,'Mã KH'!$A$2:$A$4988,0)),"")</f>
        <v>Số 8 Trương Công Giai, tổ 21, phường Dịch Vọng, quận Cầu Giấy, Hà Nội.</v>
      </c>
      <c r="E892" s="439">
        <v>4168713782</v>
      </c>
      <c r="F892" s="390"/>
      <c r="G892" s="390"/>
      <c r="H892" s="390"/>
      <c r="I892" s="390"/>
      <c r="J892" s="390"/>
      <c r="K892" s="390"/>
      <c r="L892" s="390"/>
      <c r="M892" s="390">
        <v>6</v>
      </c>
      <c r="N892" s="390"/>
      <c r="O892" s="390">
        <v>6</v>
      </c>
      <c r="P892" s="390"/>
      <c r="Q892" s="390"/>
      <c r="R892" s="390"/>
      <c r="S892" s="381"/>
      <c r="T892" s="381">
        <v>6</v>
      </c>
      <c r="U892" s="381"/>
      <c r="V892" s="381"/>
      <c r="W892" s="381"/>
      <c r="X892" s="381"/>
      <c r="Y892" s="381"/>
      <c r="Z892" s="381"/>
      <c r="AA892" s="381"/>
      <c r="AB892" s="439"/>
      <c r="AL892" s="26"/>
      <c r="AM892" s="26"/>
      <c r="AN892" s="26"/>
      <c r="AO892" s="26"/>
      <c r="AP892" s="26"/>
      <c r="AQ892" s="26"/>
    </row>
    <row r="893" spans="1:43" ht="18" customHeight="1">
      <c r="A893" s="514" t="s">
        <v>17842</v>
      </c>
      <c r="B893" s="578"/>
      <c r="C893" s="414" t="s">
        <v>18242</v>
      </c>
      <c r="D893" s="353" t="str">
        <f>+IFERROR(INDEX('Mã KH'!$C$2:$C$4988,MATCH('Vin Hà nội  tháng 02'!$C893,'Mã KH'!$A$2:$A$4988,0)),"")</f>
        <v>Số 8 Trương Công Giai, tổ 21, phường Dịch Vọng, quận Cầu Giấy, Hà Nội.</v>
      </c>
      <c r="E893" s="439">
        <v>4168742822</v>
      </c>
      <c r="F893" s="390"/>
      <c r="G893" s="390"/>
      <c r="H893" s="390"/>
      <c r="I893" s="390"/>
      <c r="J893" s="390"/>
      <c r="K893" s="390"/>
      <c r="L893" s="390"/>
      <c r="M893" s="390">
        <v>2</v>
      </c>
      <c r="N893" s="390"/>
      <c r="O893" s="390">
        <v>5</v>
      </c>
      <c r="P893" s="390"/>
      <c r="Q893" s="390"/>
      <c r="R893" s="390"/>
      <c r="S893" s="381">
        <v>5</v>
      </c>
      <c r="T893" s="381"/>
      <c r="U893" s="381"/>
      <c r="V893" s="381"/>
      <c r="W893" s="381"/>
      <c r="X893" s="381"/>
      <c r="Y893" s="381"/>
      <c r="Z893" s="381"/>
      <c r="AA893" s="381"/>
      <c r="AB893" s="439"/>
      <c r="AL893" s="26"/>
      <c r="AM893" s="26"/>
      <c r="AN893" s="26"/>
      <c r="AO893" s="26"/>
      <c r="AP893" s="26"/>
      <c r="AQ893" s="26"/>
    </row>
    <row r="894" spans="1:43" ht="18" customHeight="1">
      <c r="A894" s="514" t="s">
        <v>17842</v>
      </c>
      <c r="B894" s="578"/>
      <c r="C894" s="414" t="s">
        <v>17522</v>
      </c>
      <c r="D894" s="353" t="str">
        <f>+IFERROR(INDEX('Mã KH'!$C$2:$C$4988,MATCH('Vin Hà nội  tháng 02'!$C894,'Mã KH'!$A$2:$A$4988,0)),"")</f>
        <v>Tòa Nhà 28T Làng QT Thăng Long, Trần Đăng Ninh,  Quận Cầu Giấy, Hà Nội</v>
      </c>
      <c r="E894" s="439">
        <v>4168746217</v>
      </c>
      <c r="F894" s="390"/>
      <c r="G894" s="390"/>
      <c r="H894" s="390"/>
      <c r="I894" s="390"/>
      <c r="J894" s="390"/>
      <c r="K894" s="390">
        <v>8</v>
      </c>
      <c r="L894" s="390"/>
      <c r="M894" s="390">
        <v>25</v>
      </c>
      <c r="N894" s="390"/>
      <c r="O894" s="390">
        <v>35</v>
      </c>
      <c r="P894" s="390"/>
      <c r="Q894" s="390">
        <v>8</v>
      </c>
      <c r="R894" s="390"/>
      <c r="S894" s="381"/>
      <c r="T894" s="381">
        <v>8</v>
      </c>
      <c r="U894" s="381"/>
      <c r="V894" s="381"/>
      <c r="W894" s="381">
        <v>5</v>
      </c>
      <c r="X894" s="381"/>
      <c r="Y894" s="381"/>
      <c r="Z894" s="381">
        <v>8</v>
      </c>
      <c r="AA894" s="381"/>
      <c r="AB894" s="439"/>
      <c r="AL894" s="26"/>
      <c r="AM894" s="26"/>
      <c r="AN894" s="26"/>
      <c r="AO894" s="26"/>
      <c r="AP894" s="26"/>
      <c r="AQ894" s="26"/>
    </row>
    <row r="895" spans="1:43" ht="18" customHeight="1">
      <c r="A895" s="514" t="s">
        <v>17842</v>
      </c>
      <c r="B895" s="578"/>
      <c r="C895" s="414" t="s">
        <v>18243</v>
      </c>
      <c r="D895" s="353" t="str">
        <f>+IFERROR(INDEX('Mã KH'!$C$2:$C$4988,MATCH('Vin Hà nội  tháng 02'!$C895,'Mã KH'!$A$2:$A$4988,0)),"")</f>
        <v>27 Phùng chí Kiên</v>
      </c>
      <c r="E895" s="439">
        <v>4168713973</v>
      </c>
      <c r="F895" s="390"/>
      <c r="G895" s="390"/>
      <c r="H895" s="390"/>
      <c r="I895" s="390"/>
      <c r="J895" s="390"/>
      <c r="K895" s="390"/>
      <c r="L895" s="390"/>
      <c r="M895" s="390"/>
      <c r="N895" s="390"/>
      <c r="O895" s="390">
        <v>6</v>
      </c>
      <c r="P895" s="390"/>
      <c r="Q895" s="390"/>
      <c r="R895" s="390"/>
      <c r="S895" s="381"/>
      <c r="T895" s="381">
        <v>6</v>
      </c>
      <c r="U895" s="381"/>
      <c r="V895" s="381"/>
      <c r="W895" s="381"/>
      <c r="X895" s="381"/>
      <c r="Y895" s="381"/>
      <c r="Z895" s="381"/>
      <c r="AA895" s="381"/>
      <c r="AB895" s="439"/>
      <c r="AL895" s="26"/>
      <c r="AM895" s="26"/>
      <c r="AN895" s="26"/>
      <c r="AO895" s="26"/>
      <c r="AP895" s="26"/>
      <c r="AQ895" s="26"/>
    </row>
    <row r="896" spans="1:43" ht="18" customHeight="1">
      <c r="A896" s="514" t="s">
        <v>17842</v>
      </c>
      <c r="B896" s="578"/>
      <c r="C896" s="414" t="s">
        <v>18244</v>
      </c>
      <c r="D896" s="353" t="str">
        <f>+IFERROR(INDEX('Mã KH'!$C$2:$C$4988,MATCH('Vin Hà nội  tháng 02'!$C896,'Mã KH'!$A$2:$A$4988,0)),"")</f>
        <v>Tràng An Complex, 1 Phùng Chí Kiên, Nghĩa Đô, Cầu Giấy, Hà Nội</v>
      </c>
      <c r="E896" s="439">
        <v>4168728741</v>
      </c>
      <c r="F896" s="390"/>
      <c r="G896" s="390"/>
      <c r="H896" s="390"/>
      <c r="I896" s="390"/>
      <c r="J896" s="390"/>
      <c r="K896" s="390">
        <v>3</v>
      </c>
      <c r="L896" s="390"/>
      <c r="M896" s="390">
        <v>3</v>
      </c>
      <c r="N896" s="390"/>
      <c r="O896" s="390"/>
      <c r="P896" s="390"/>
      <c r="Q896" s="390"/>
      <c r="R896" s="390"/>
      <c r="S896" s="381">
        <v>3</v>
      </c>
      <c r="T896" s="381"/>
      <c r="U896" s="381"/>
      <c r="V896" s="381"/>
      <c r="W896" s="381"/>
      <c r="X896" s="381"/>
      <c r="Y896" s="381">
        <v>5</v>
      </c>
      <c r="Z896" s="381"/>
      <c r="AA896" s="381"/>
      <c r="AB896" s="439"/>
      <c r="AL896" s="26"/>
      <c r="AM896" s="26"/>
      <c r="AN896" s="26"/>
      <c r="AO896" s="26"/>
      <c r="AP896" s="26"/>
      <c r="AQ896" s="26"/>
    </row>
    <row r="897" spans="1:43" ht="18" customHeight="1">
      <c r="A897" s="514" t="s">
        <v>17842</v>
      </c>
      <c r="B897" s="578"/>
      <c r="C897" s="414" t="s">
        <v>18078</v>
      </c>
      <c r="D897" s="353" t="str">
        <f>+IFERROR(INDEX('Mã KH'!$C$2:$C$4988,MATCH('Vin Hà nội  tháng 02'!$C897,'Mã KH'!$A$2:$A$4988,0)),"")</f>
        <v>Số 1, TT Tổng Công ty Dược Việt Nam, tổ 1, phường Quan Hoa, quận Cầu Giấy, Hà Nội</v>
      </c>
      <c r="E897" s="439">
        <v>4168713753</v>
      </c>
      <c r="F897" s="390"/>
      <c r="G897" s="390"/>
      <c r="H897" s="390"/>
      <c r="I897" s="390"/>
      <c r="J897" s="390"/>
      <c r="K897" s="390"/>
      <c r="L897" s="390"/>
      <c r="M897" s="390">
        <v>6</v>
      </c>
      <c r="N897" s="390"/>
      <c r="O897" s="390">
        <v>6</v>
      </c>
      <c r="P897" s="390"/>
      <c r="Q897" s="390"/>
      <c r="R897" s="390"/>
      <c r="S897" s="381"/>
      <c r="T897" s="381">
        <v>6</v>
      </c>
      <c r="U897" s="381"/>
      <c r="V897" s="381"/>
      <c r="W897" s="381"/>
      <c r="X897" s="381"/>
      <c r="Y897" s="381"/>
      <c r="Z897" s="381"/>
      <c r="AA897" s="381"/>
      <c r="AB897" s="439"/>
      <c r="AL897" s="26"/>
      <c r="AM897" s="26"/>
      <c r="AN897" s="26"/>
      <c r="AO897" s="26"/>
      <c r="AP897" s="26"/>
      <c r="AQ897" s="26"/>
    </row>
    <row r="898" spans="1:43" ht="18" customHeight="1">
      <c r="A898" s="514" t="s">
        <v>17842</v>
      </c>
      <c r="B898" s="578"/>
      <c r="C898" s="414" t="s">
        <v>18245</v>
      </c>
      <c r="D898" s="353" t="str">
        <f>+IFERROR(INDEX('Mã KH'!$C$2:$C$4988,MATCH('Vin Hà nội  tháng 02'!$C898,'Mã KH'!$A$2:$A$4988,0)),"")</f>
        <v>Số 217A Quan Hoa, phường Quan Hoa, Quận Cầu Giấy, Hà Nội</v>
      </c>
      <c r="E898" s="439">
        <v>4168713128</v>
      </c>
      <c r="F898" s="390"/>
      <c r="G898" s="390"/>
      <c r="H898" s="390"/>
      <c r="I898" s="390"/>
      <c r="J898" s="390"/>
      <c r="K898" s="390"/>
      <c r="L898" s="390"/>
      <c r="M898" s="390"/>
      <c r="N898" s="390"/>
      <c r="O898" s="390">
        <v>6</v>
      </c>
      <c r="P898" s="390"/>
      <c r="Q898" s="390"/>
      <c r="R898" s="390"/>
      <c r="S898" s="381"/>
      <c r="T898" s="381">
        <v>6</v>
      </c>
      <c r="U898" s="381"/>
      <c r="V898" s="381"/>
      <c r="W898" s="381"/>
      <c r="X898" s="381"/>
      <c r="Y898" s="381"/>
      <c r="Z898" s="381"/>
      <c r="AA898" s="381"/>
      <c r="AB898" s="439"/>
      <c r="AL898" s="26"/>
      <c r="AM898" s="26"/>
      <c r="AN898" s="26"/>
      <c r="AO898" s="26"/>
      <c r="AP898" s="26"/>
      <c r="AQ898" s="26"/>
    </row>
    <row r="899" spans="1:43" ht="18" customHeight="1">
      <c r="A899" s="514" t="s">
        <v>17842</v>
      </c>
      <c r="B899" s="672" t="s">
        <v>17444</v>
      </c>
      <c r="C899" s="414" t="s">
        <v>18084</v>
      </c>
      <c r="D899" s="353" t="str">
        <f>+IFERROR(INDEX('Mã KH'!$C$2:$C$4988,MATCH('Vin Hà nội  tháng 02'!$C899,'Mã KH'!$A$2:$A$4988,0)),"")</f>
        <v>Tầng 1, tòa nhà CT2B, phường Cổ Nhuế 1, quận Bắc Từ Liêm, Hà Nội</v>
      </c>
      <c r="E899" s="439">
        <v>4168713835</v>
      </c>
      <c r="F899" s="390"/>
      <c r="G899" s="390"/>
      <c r="H899" s="390"/>
      <c r="I899" s="390"/>
      <c r="J899" s="390"/>
      <c r="K899" s="390"/>
      <c r="L899" s="390"/>
      <c r="M899" s="390">
        <v>6</v>
      </c>
      <c r="N899" s="390"/>
      <c r="O899" s="390">
        <v>6</v>
      </c>
      <c r="P899" s="390"/>
      <c r="Q899" s="390"/>
      <c r="R899" s="390"/>
      <c r="S899" s="381"/>
      <c r="T899" s="381">
        <v>6</v>
      </c>
      <c r="U899" s="381"/>
      <c r="V899" s="381"/>
      <c r="W899" s="381"/>
      <c r="X899" s="381"/>
      <c r="Y899" s="381"/>
      <c r="Z899" s="381"/>
      <c r="AA899" s="381"/>
      <c r="AB899" s="439"/>
      <c r="AL899" s="26"/>
      <c r="AM899" s="26"/>
      <c r="AN899" s="26"/>
      <c r="AO899" s="26"/>
      <c r="AP899" s="26"/>
      <c r="AQ899" s="26"/>
    </row>
    <row r="900" spans="1:43" ht="18" customHeight="1">
      <c r="A900" s="514" t="s">
        <v>17842</v>
      </c>
      <c r="B900" s="578"/>
      <c r="C900" s="414" t="s">
        <v>17445</v>
      </c>
      <c r="D900" s="353" t="str">
        <f>+IFERROR(INDEX('Mã KH'!$C$2:$C$4988,MATCH('Vin Hà nội  tháng 02'!$C900,'Mã KH'!$A$2:$A$4988,0)),"")</f>
        <v>314 Trần Cung, Phường Cổ Nhuế 1, Quận Bắc Từ Liêm, Hà Nội</v>
      </c>
      <c r="E900" s="439">
        <v>4168713695</v>
      </c>
      <c r="F900" s="390"/>
      <c r="G900" s="390"/>
      <c r="H900" s="390"/>
      <c r="I900" s="390"/>
      <c r="J900" s="390"/>
      <c r="K900" s="390"/>
      <c r="L900" s="390"/>
      <c r="M900" s="390"/>
      <c r="N900" s="390"/>
      <c r="O900" s="390">
        <v>6</v>
      </c>
      <c r="P900" s="390"/>
      <c r="Q900" s="390"/>
      <c r="R900" s="390"/>
      <c r="S900" s="381"/>
      <c r="T900" s="381">
        <v>6</v>
      </c>
      <c r="U900" s="381"/>
      <c r="V900" s="381"/>
      <c r="W900" s="381"/>
      <c r="X900" s="381"/>
      <c r="Y900" s="381"/>
      <c r="Z900" s="381"/>
      <c r="AA900" s="381"/>
      <c r="AB900" s="439"/>
      <c r="AL900" s="26"/>
      <c r="AM900" s="26"/>
      <c r="AN900" s="26"/>
      <c r="AO900" s="26"/>
      <c r="AP900" s="26"/>
      <c r="AQ900" s="26"/>
    </row>
    <row r="901" spans="1:43" ht="18" customHeight="1">
      <c r="A901" s="514" t="s">
        <v>17842</v>
      </c>
      <c r="B901" s="578"/>
      <c r="C901" s="414" t="s">
        <v>18246</v>
      </c>
      <c r="D901" s="353" t="str">
        <f>+IFERROR(INDEX('Mã KH'!$C$2:$C$4988,MATCH('Vin Hà nội  tháng 02'!$C901,'Mã KH'!$A$2:$A$4988,0)),"")</f>
        <v>N01-T8, Ô Thương Mại 2, Khu Ngoại Giao Đoàn, Hà Nội</v>
      </c>
      <c r="E901" s="439">
        <v>4168713867</v>
      </c>
      <c r="F901" s="390"/>
      <c r="G901" s="390"/>
      <c r="H901" s="390"/>
      <c r="I901" s="390"/>
      <c r="J901" s="390"/>
      <c r="K901" s="390"/>
      <c r="L901" s="390"/>
      <c r="M901" s="390"/>
      <c r="N901" s="390"/>
      <c r="O901" s="390">
        <v>6</v>
      </c>
      <c r="P901" s="390"/>
      <c r="Q901" s="390"/>
      <c r="R901" s="390"/>
      <c r="S901" s="381"/>
      <c r="T901" s="381">
        <v>6</v>
      </c>
      <c r="U901" s="381"/>
      <c r="V901" s="381"/>
      <c r="W901" s="381"/>
      <c r="X901" s="381"/>
      <c r="Y901" s="381"/>
      <c r="Z901" s="381"/>
      <c r="AA901" s="381"/>
      <c r="AB901" s="439"/>
      <c r="AL901" s="26"/>
      <c r="AM901" s="26"/>
      <c r="AN901" s="26"/>
      <c r="AO901" s="26"/>
      <c r="AP901" s="26"/>
      <c r="AQ901" s="26"/>
    </row>
    <row r="902" spans="1:43" ht="18" customHeight="1">
      <c r="A902" s="514" t="s">
        <v>17842</v>
      </c>
      <c r="B902" s="578"/>
      <c r="C902" s="414" t="s">
        <v>8486</v>
      </c>
      <c r="D902" s="353" t="str">
        <f>+IFERROR(INDEX('Mã KH'!$C$2:$C$4988,MATCH('Vin Hà nội  tháng 02'!$C902,'Mã KH'!$A$2:$A$4988,0)),"")</f>
        <v>Tầng 1, Tòa N02-T1 Khu Đoàn Ngoại Giao, phường Xuân Tảo, Quận Bắc Từ Liêm, HN</v>
      </c>
      <c r="E902" s="439">
        <v>4168713186</v>
      </c>
      <c r="F902" s="390"/>
      <c r="G902" s="390"/>
      <c r="H902" s="390"/>
      <c r="I902" s="390"/>
      <c r="J902" s="390"/>
      <c r="K902" s="390"/>
      <c r="L902" s="390"/>
      <c r="M902" s="390">
        <v>6</v>
      </c>
      <c r="N902" s="390"/>
      <c r="O902" s="390">
        <v>6</v>
      </c>
      <c r="P902" s="390"/>
      <c r="Q902" s="390"/>
      <c r="R902" s="390"/>
      <c r="S902" s="381"/>
      <c r="T902" s="381">
        <v>6</v>
      </c>
      <c r="U902" s="381"/>
      <c r="V902" s="381"/>
      <c r="W902" s="381"/>
      <c r="X902" s="381"/>
      <c r="Y902" s="381"/>
      <c r="Z902" s="381"/>
      <c r="AA902" s="381"/>
      <c r="AB902" s="439"/>
      <c r="AL902" s="26"/>
      <c r="AM902" s="26"/>
      <c r="AN902" s="26"/>
      <c r="AO902" s="26"/>
      <c r="AP902" s="26"/>
      <c r="AQ902" s="26"/>
    </row>
    <row r="903" spans="1:43" ht="18" customHeight="1">
      <c r="A903" s="514" t="s">
        <v>17842</v>
      </c>
      <c r="B903" s="578"/>
      <c r="C903" s="414" t="s">
        <v>18247</v>
      </c>
      <c r="D903" s="353" t="str">
        <f>+IFERROR(INDEX('Mã KH'!$C$2:$C$4988,MATCH('Vin Hà nội  tháng 02'!$C903,'Mã KH'!$A$2:$A$4988,0)),"")</f>
        <v>Tầng 1 dự án Newtatco, 161 Xuân La, Xuân Đỉnh, Bắc Từ Liêm, Hà Nội</v>
      </c>
      <c r="E903" s="439">
        <v>4168713849</v>
      </c>
      <c r="F903" s="390"/>
      <c r="G903" s="390"/>
      <c r="H903" s="390"/>
      <c r="I903" s="390"/>
      <c r="J903" s="390"/>
      <c r="K903" s="390"/>
      <c r="L903" s="390"/>
      <c r="M903" s="390">
        <v>6</v>
      </c>
      <c r="N903" s="390"/>
      <c r="O903" s="390">
        <v>6</v>
      </c>
      <c r="P903" s="390"/>
      <c r="Q903" s="390"/>
      <c r="R903" s="390"/>
      <c r="S903" s="381"/>
      <c r="T903" s="381">
        <v>6</v>
      </c>
      <c r="U903" s="381"/>
      <c r="V903" s="381"/>
      <c r="W903" s="381"/>
      <c r="X903" s="381"/>
      <c r="Y903" s="381"/>
      <c r="Z903" s="381"/>
      <c r="AA903" s="381"/>
      <c r="AB903" s="439"/>
      <c r="AL903" s="26"/>
      <c r="AM903" s="26"/>
      <c r="AN903" s="26"/>
      <c r="AO903" s="26"/>
      <c r="AP903" s="26"/>
      <c r="AQ903" s="26"/>
    </row>
    <row r="904" spans="1:43" ht="18" customHeight="1">
      <c r="A904" s="514" t="s">
        <v>17842</v>
      </c>
      <c r="B904" s="578"/>
      <c r="C904" s="414" t="s">
        <v>17482</v>
      </c>
      <c r="D904" s="353" t="str">
        <f>+IFERROR(INDEX('Mã KH'!$C$2:$C$4988,MATCH('Vin Hà nội  tháng 02'!$C904,'Mã KH'!$A$2:$A$4988,0)),"")</f>
        <v>Số 191 Xuân Đỉnh, phường Xuân Đỉnh, Quận Bắc Từ Liêm, thành phố Hà Nội</v>
      </c>
      <c r="E904" s="439">
        <v>4168713086</v>
      </c>
      <c r="F904" s="390"/>
      <c r="G904" s="390"/>
      <c r="H904" s="390"/>
      <c r="I904" s="390"/>
      <c r="J904" s="390"/>
      <c r="K904" s="390"/>
      <c r="L904" s="390"/>
      <c r="M904" s="390">
        <v>6</v>
      </c>
      <c r="N904" s="390"/>
      <c r="O904" s="390">
        <v>6</v>
      </c>
      <c r="P904" s="390"/>
      <c r="Q904" s="390"/>
      <c r="R904" s="390"/>
      <c r="S904" s="381"/>
      <c r="T904" s="381">
        <v>6</v>
      </c>
      <c r="U904" s="381"/>
      <c r="V904" s="381"/>
      <c r="W904" s="381"/>
      <c r="X904" s="381"/>
      <c r="Y904" s="381"/>
      <c r="Z904" s="381"/>
      <c r="AA904" s="381"/>
      <c r="AB904" s="439"/>
      <c r="AL904" s="26"/>
      <c r="AM904" s="26"/>
      <c r="AN904" s="26"/>
      <c r="AO904" s="26"/>
      <c r="AP904" s="26"/>
      <c r="AQ904" s="26"/>
    </row>
    <row r="905" spans="1:43" ht="18" customHeight="1">
      <c r="A905" s="514" t="s">
        <v>17842</v>
      </c>
      <c r="B905" s="578"/>
      <c r="C905" s="414" t="s">
        <v>8706</v>
      </c>
      <c r="D905" s="353" t="str">
        <f>+IFERROR(INDEX('Mã KH'!$C$2:$C$4988,MATCH('Vin Hà nội  tháng 02'!$C905,'Mã KH'!$A$2:$A$4988,0)),"")</f>
        <v>Tầng 1, chung cư cao tầng, Lô C4, phường Xuân Tảo, Quận Bắc Từ Liêm, Hà Nội</v>
      </c>
      <c r="E905" s="439">
        <v>4168713489</v>
      </c>
      <c r="F905" s="390"/>
      <c r="G905" s="390"/>
      <c r="H905" s="390"/>
      <c r="I905" s="390"/>
      <c r="J905" s="390"/>
      <c r="K905" s="390"/>
      <c r="L905" s="390"/>
      <c r="M905" s="390">
        <v>6</v>
      </c>
      <c r="N905" s="390"/>
      <c r="O905" s="390"/>
      <c r="P905" s="390"/>
      <c r="Q905" s="390"/>
      <c r="R905" s="390"/>
      <c r="S905" s="381"/>
      <c r="T905" s="381">
        <v>6</v>
      </c>
      <c r="U905" s="381"/>
      <c r="V905" s="381"/>
      <c r="W905" s="381"/>
      <c r="X905" s="381"/>
      <c r="Y905" s="381"/>
      <c r="Z905" s="381"/>
      <c r="AA905" s="381"/>
      <c r="AB905" s="439"/>
      <c r="AL905" s="26"/>
      <c r="AM905" s="26"/>
      <c r="AN905" s="26"/>
      <c r="AO905" s="26"/>
      <c r="AP905" s="26"/>
      <c r="AQ905" s="26"/>
    </row>
    <row r="906" spans="1:43" ht="18" customHeight="1">
      <c r="A906" s="514" t="s">
        <v>17842</v>
      </c>
      <c r="B906" s="578"/>
      <c r="C906" s="414" t="s">
        <v>8484</v>
      </c>
      <c r="D906" s="353" t="str">
        <f>+IFERROR(INDEX('Mã KH'!$C$2:$C$4988,MATCH('Vin Hà nội  tháng 02'!$C906,'Mã KH'!$A$2:$A$4988,0)),"")</f>
        <v>Số 80 đường Kẻ Vẽ, phường Đông Ngạc, quận Bắc Từ Liêm, Hà Nội</v>
      </c>
      <c r="E906" s="439">
        <v>4168713180</v>
      </c>
      <c r="F906" s="390"/>
      <c r="G906" s="390"/>
      <c r="H906" s="390"/>
      <c r="I906" s="390"/>
      <c r="J906" s="390"/>
      <c r="K906" s="390"/>
      <c r="L906" s="390"/>
      <c r="M906" s="390">
        <v>6</v>
      </c>
      <c r="N906" s="390"/>
      <c r="O906" s="390">
        <v>6</v>
      </c>
      <c r="P906" s="390"/>
      <c r="Q906" s="390"/>
      <c r="R906" s="390"/>
      <c r="S906" s="381"/>
      <c r="T906" s="381">
        <v>6</v>
      </c>
      <c r="U906" s="381"/>
      <c r="V906" s="381"/>
      <c r="W906" s="381"/>
      <c r="X906" s="381"/>
      <c r="Y906" s="381"/>
      <c r="Z906" s="381"/>
      <c r="AA906" s="381"/>
      <c r="AB906" s="439"/>
      <c r="AL906" s="26"/>
      <c r="AM906" s="26"/>
      <c r="AN906" s="26"/>
      <c r="AO906" s="26"/>
      <c r="AP906" s="26"/>
      <c r="AQ906" s="26"/>
    </row>
    <row r="907" spans="1:43" ht="18" customHeight="1">
      <c r="A907" s="514" t="s">
        <v>17842</v>
      </c>
      <c r="B907" s="578"/>
      <c r="C907" s="414" t="s">
        <v>7782</v>
      </c>
      <c r="D907" s="353" t="str">
        <f>+IFERROR(INDEX('Mã KH'!$C$2:$C$4988,MATCH('Vin Hà nội  tháng 02'!$C907,'Mã KH'!$A$2:$A$4988,0)),"")</f>
        <v>Tầng 1, tòa E4, khu nhà ở xã hội Ecohome 1, khu đô thị Bắc Cổ Nhuế - Chèm, 
phường Đông Ngạc, quận Bắc Từ Liêm, HN</v>
      </c>
      <c r="E907" s="439">
        <v>4168712778</v>
      </c>
      <c r="F907" s="390"/>
      <c r="G907" s="390"/>
      <c r="H907" s="390"/>
      <c r="I907" s="390"/>
      <c r="J907" s="390"/>
      <c r="K907" s="390"/>
      <c r="L907" s="390"/>
      <c r="M907" s="390">
        <v>6</v>
      </c>
      <c r="N907" s="390"/>
      <c r="O907" s="390">
        <v>6</v>
      </c>
      <c r="P907" s="390"/>
      <c r="Q907" s="390"/>
      <c r="R907" s="390"/>
      <c r="S907" s="381"/>
      <c r="T907" s="381">
        <v>6</v>
      </c>
      <c r="U907" s="381"/>
      <c r="V907" s="381"/>
      <c r="W907" s="381"/>
      <c r="X907" s="381"/>
      <c r="Y907" s="381"/>
      <c r="Z907" s="381"/>
      <c r="AA907" s="381"/>
      <c r="AB907" s="439"/>
      <c r="AL907" s="26"/>
      <c r="AM907" s="26"/>
      <c r="AN907" s="26"/>
      <c r="AO907" s="26"/>
      <c r="AP907" s="26"/>
      <c r="AQ907" s="26"/>
    </row>
    <row r="908" spans="1:43" ht="18" customHeight="1">
      <c r="A908" s="514" t="s">
        <v>17842</v>
      </c>
      <c r="B908" s="578"/>
      <c r="C908" s="414" t="s">
        <v>8442</v>
      </c>
      <c r="D908" s="353" t="str">
        <f>+IFERROR(INDEX('Mã KH'!$C$2:$C$4988,MATCH('Vin Hà nội  tháng 02'!$C908,'Mã KH'!$A$2:$A$4988,0)),"")</f>
        <v>Số 105-107 Tân Xuân, phường Xuân Đỉnh, quận Bắc Từ Liêm, Hà Nội</v>
      </c>
      <c r="E908" s="439">
        <v>4168713140</v>
      </c>
      <c r="F908" s="390"/>
      <c r="G908" s="390"/>
      <c r="H908" s="390"/>
      <c r="I908" s="390"/>
      <c r="J908" s="390"/>
      <c r="K908" s="390"/>
      <c r="L908" s="390"/>
      <c r="M908" s="390"/>
      <c r="N908" s="390"/>
      <c r="O908" s="390">
        <v>6</v>
      </c>
      <c r="P908" s="390"/>
      <c r="Q908" s="390"/>
      <c r="R908" s="390"/>
      <c r="S908" s="381"/>
      <c r="T908" s="381">
        <v>6</v>
      </c>
      <c r="U908" s="381"/>
      <c r="V908" s="381"/>
      <c r="W908" s="381"/>
      <c r="X908" s="381"/>
      <c r="Y908" s="381"/>
      <c r="Z908" s="381"/>
      <c r="AA908" s="381"/>
      <c r="AB908" s="439"/>
      <c r="AL908" s="26"/>
      <c r="AM908" s="26"/>
      <c r="AN908" s="26"/>
      <c r="AO908" s="26"/>
      <c r="AP908" s="26"/>
      <c r="AQ908" s="26"/>
    </row>
    <row r="909" spans="1:43" ht="18" customHeight="1">
      <c r="A909" s="514" t="s">
        <v>17842</v>
      </c>
      <c r="B909" s="578"/>
      <c r="C909" s="414" t="s">
        <v>18248</v>
      </c>
      <c r="D909" s="353" t="str">
        <f>+IFERROR(INDEX('Mã KH'!$C$2:$C$4988,MATCH('Vin Hà nội  tháng 02'!$C909,'Mã KH'!$A$2:$A$4988,0)),"")</f>
        <v>Ki ốt 05-06, Ô đất OCT5, Khu đô thị mới Cổ Nhuế - Xuân Đỉnh, phường Cổ Nhuế 2, quận Bắc Từ Liêm, HN</v>
      </c>
      <c r="E909" s="439">
        <v>4168713881</v>
      </c>
      <c r="F909" s="390"/>
      <c r="G909" s="390"/>
      <c r="H909" s="390"/>
      <c r="I909" s="390"/>
      <c r="J909" s="390"/>
      <c r="K909" s="390"/>
      <c r="L909" s="390"/>
      <c r="M909" s="390">
        <v>6</v>
      </c>
      <c r="N909" s="390"/>
      <c r="O909" s="390">
        <v>6</v>
      </c>
      <c r="P909" s="390"/>
      <c r="Q909" s="390"/>
      <c r="R909" s="390"/>
      <c r="S909" s="381"/>
      <c r="T909" s="381">
        <v>6</v>
      </c>
      <c r="U909" s="381"/>
      <c r="V909" s="381"/>
      <c r="W909" s="381"/>
      <c r="X909" s="381"/>
      <c r="Y909" s="381"/>
      <c r="Z909" s="381"/>
      <c r="AA909" s="381"/>
      <c r="AB909" s="439"/>
      <c r="AL909" s="26"/>
      <c r="AM909" s="26"/>
      <c r="AN909" s="26"/>
      <c r="AO909" s="26"/>
      <c r="AP909" s="26"/>
      <c r="AQ909" s="26"/>
    </row>
    <row r="910" spans="1:43" ht="18" customHeight="1">
      <c r="A910" s="514" t="s">
        <v>17842</v>
      </c>
      <c r="B910" s="578"/>
      <c r="C910" s="414" t="s">
        <v>8895</v>
      </c>
      <c r="D910" s="353" t="str">
        <f>+IFERROR(INDEX('Mã KH'!$C$2:$C$4988,MATCH('Vin Hà nội  tháng 02'!$C910,'Mã KH'!$A$2:$A$4988,0)),"")</f>
        <v>56 ngõ 43 Cổ Nhuế, Phường Cổ Nhuế 2, Q. Bắc Từ Liêm, HN</v>
      </c>
      <c r="E910" s="439">
        <v>4168713613</v>
      </c>
      <c r="F910" s="390"/>
      <c r="G910" s="390"/>
      <c r="H910" s="390"/>
      <c r="I910" s="390"/>
      <c r="J910" s="390"/>
      <c r="K910" s="390"/>
      <c r="L910" s="390"/>
      <c r="M910" s="390">
        <v>6</v>
      </c>
      <c r="N910" s="390"/>
      <c r="O910" s="390">
        <v>6</v>
      </c>
      <c r="P910" s="390"/>
      <c r="Q910" s="390"/>
      <c r="R910" s="390"/>
      <c r="S910" s="381"/>
      <c r="T910" s="381">
        <v>6</v>
      </c>
      <c r="U910" s="381"/>
      <c r="V910" s="381"/>
      <c r="W910" s="381"/>
      <c r="X910" s="381"/>
      <c r="Y910" s="381"/>
      <c r="Z910" s="381"/>
      <c r="AA910" s="381"/>
      <c r="AB910" s="439"/>
      <c r="AL910" s="26"/>
      <c r="AM910" s="26"/>
      <c r="AN910" s="26"/>
      <c r="AO910" s="26"/>
      <c r="AP910" s="26"/>
      <c r="AQ910" s="26"/>
    </row>
    <row r="911" spans="1:43" ht="18" customHeight="1">
      <c r="A911" s="514" t="s">
        <v>17842</v>
      </c>
      <c r="B911" s="578"/>
      <c r="C911" s="414" t="s">
        <v>18249</v>
      </c>
      <c r="D911" s="353" t="str">
        <f>+IFERROR(INDEX('Mã KH'!$C$2:$C$4988,MATCH('Vin Hà nội  tháng 02'!$C911,'Mã KH'!$A$2:$A$4988,0)),"")</f>
        <v>Lô 01, Tầng 1, Tòa CT3, Dự án nhà ở XH CBCS Bộ Công an, 170 ngõ 43 Cổ Nhuế, 
phường Cổ Nhuế 2, quận Bắc Từ Liêm, HN</v>
      </c>
      <c r="E911" s="439">
        <v>4168713581</v>
      </c>
      <c r="F911" s="390"/>
      <c r="G911" s="390"/>
      <c r="H911" s="390"/>
      <c r="I911" s="390"/>
      <c r="J911" s="390"/>
      <c r="K911" s="390"/>
      <c r="L911" s="390"/>
      <c r="M911" s="390">
        <v>6</v>
      </c>
      <c r="N911" s="390"/>
      <c r="O911" s="390">
        <v>6</v>
      </c>
      <c r="P911" s="390"/>
      <c r="Q911" s="390"/>
      <c r="R911" s="390"/>
      <c r="S911" s="381"/>
      <c r="T911" s="381">
        <v>6</v>
      </c>
      <c r="U911" s="381"/>
      <c r="V911" s="381"/>
      <c r="W911" s="381"/>
      <c r="X911" s="381"/>
      <c r="Y911" s="381"/>
      <c r="Z911" s="381"/>
      <c r="AA911" s="381"/>
      <c r="AB911" s="439"/>
      <c r="AL911" s="26"/>
      <c r="AM911" s="26"/>
      <c r="AN911" s="26"/>
      <c r="AO911" s="26"/>
      <c r="AP911" s="26"/>
      <c r="AQ911" s="26"/>
    </row>
    <row r="912" spans="1:43" ht="18" customHeight="1">
      <c r="A912" s="514" t="s">
        <v>17842</v>
      </c>
      <c r="B912" s="578"/>
      <c r="C912" s="414" t="s">
        <v>18250</v>
      </c>
      <c r="D912" s="353" t="str">
        <f>+IFERROR(INDEX('Mã KH'!$C$2:$C$4988,MATCH('Vin Hà nội  tháng 02'!$C912,'Mã KH'!$A$2:$A$4988,0)),"")</f>
        <v>"Nhà 2B, ngõ 361 Phạm Văn Đồng, tổ dân phố Hoàng Bẩy, 
phường Cổ Nhuế 1, quận Bắc Từ Liêm, Hà Nội"</v>
      </c>
      <c r="E912" s="439">
        <v>4168707067</v>
      </c>
      <c r="F912" s="390"/>
      <c r="G912" s="390"/>
      <c r="H912" s="390"/>
      <c r="I912" s="390"/>
      <c r="J912" s="390"/>
      <c r="K912" s="390"/>
      <c r="L912" s="390"/>
      <c r="M912" s="390"/>
      <c r="N912" s="390"/>
      <c r="O912" s="390"/>
      <c r="P912" s="390"/>
      <c r="Q912" s="390"/>
      <c r="R912" s="390"/>
      <c r="S912" s="381">
        <v>6</v>
      </c>
      <c r="T912" s="381"/>
      <c r="U912" s="381">
        <v>6</v>
      </c>
      <c r="V912" s="381"/>
      <c r="W912" s="381"/>
      <c r="X912" s="381"/>
      <c r="Y912" s="381"/>
      <c r="Z912" s="381"/>
      <c r="AA912" s="381"/>
      <c r="AB912" s="439"/>
      <c r="AL912" s="26"/>
      <c r="AM912" s="26"/>
      <c r="AN912" s="26"/>
      <c r="AO912" s="26"/>
      <c r="AP912" s="26"/>
      <c r="AQ912" s="26"/>
    </row>
    <row r="913" spans="1:43" ht="18" customHeight="1">
      <c r="A913" s="514" t="s">
        <v>17842</v>
      </c>
      <c r="B913" s="578"/>
      <c r="C913" s="414" t="s">
        <v>18250</v>
      </c>
      <c r="D913" s="353" t="str">
        <f>+IFERROR(INDEX('Mã KH'!$C$2:$C$4988,MATCH('Vin Hà nội  tháng 02'!$C913,'Mã KH'!$A$2:$A$4988,0)),"")</f>
        <v>"Nhà 2B, ngõ 361 Phạm Văn Đồng, tổ dân phố Hoàng Bẩy, 
phường Cổ Nhuế 1, quận Bắc Từ Liêm, Hà Nội"</v>
      </c>
      <c r="E913" s="439">
        <v>4168712850</v>
      </c>
      <c r="F913" s="390"/>
      <c r="G913" s="390"/>
      <c r="H913" s="390"/>
      <c r="I913" s="390"/>
      <c r="J913" s="390"/>
      <c r="K913" s="390"/>
      <c r="L913" s="390"/>
      <c r="M913" s="390">
        <v>6</v>
      </c>
      <c r="N913" s="390"/>
      <c r="O913" s="390">
        <v>6</v>
      </c>
      <c r="P913" s="390"/>
      <c r="Q913" s="390"/>
      <c r="R913" s="390"/>
      <c r="S913" s="381"/>
      <c r="T913" s="381">
        <v>6</v>
      </c>
      <c r="U913" s="381"/>
      <c r="V913" s="381"/>
      <c r="W913" s="381"/>
      <c r="X913" s="381"/>
      <c r="Y913" s="381"/>
      <c r="Z913" s="381"/>
      <c r="AA913" s="381"/>
      <c r="AB913" s="439"/>
      <c r="AL913" s="26"/>
      <c r="AM913" s="26"/>
      <c r="AN913" s="26"/>
      <c r="AO913" s="26"/>
      <c r="AP913" s="26"/>
      <c r="AQ913" s="26"/>
    </row>
    <row r="914" spans="1:43" ht="18" customHeight="1">
      <c r="A914" s="514" t="s">
        <v>17842</v>
      </c>
      <c r="B914" s="578"/>
      <c r="C914" s="414" t="s">
        <v>7947</v>
      </c>
      <c r="D914" s="353" t="str">
        <f>+IFERROR(INDEX('Mã KH'!$C$2:$C$4988,MATCH('Vin Hà nội  tháng 02'!$C914,'Mã KH'!$A$2:$A$4988,0)),"")</f>
        <v>Số 272 Thụy Phương, phường Thụy Phương, quận Bắc Từ Liêm, Hà Nội</v>
      </c>
      <c r="E914" s="439" t="s">
        <v>17279</v>
      </c>
      <c r="F914" s="390"/>
      <c r="G914" s="390"/>
      <c r="H914" s="390"/>
      <c r="I914" s="390"/>
      <c r="J914" s="390"/>
      <c r="K914" s="390"/>
      <c r="L914" s="390"/>
      <c r="M914" s="390">
        <v>10</v>
      </c>
      <c r="N914" s="390"/>
      <c r="O914" s="390">
        <v>20</v>
      </c>
      <c r="P914" s="390"/>
      <c r="Q914" s="390"/>
      <c r="R914" s="390"/>
      <c r="S914" s="381"/>
      <c r="T914" s="381">
        <v>3</v>
      </c>
      <c r="U914" s="381">
        <v>3</v>
      </c>
      <c r="V914" s="381"/>
      <c r="W914" s="381"/>
      <c r="X914" s="381"/>
      <c r="Y914" s="381"/>
      <c r="Z914" s="381"/>
      <c r="AA914" s="381"/>
      <c r="AB914" s="439"/>
      <c r="AL914" s="26"/>
      <c r="AM914" s="26"/>
      <c r="AN914" s="26"/>
      <c r="AO914" s="26"/>
      <c r="AP914" s="26"/>
      <c r="AQ914" s="26"/>
    </row>
    <row r="915" spans="1:43" ht="18" customHeight="1">
      <c r="A915" s="514" t="s">
        <v>17842</v>
      </c>
      <c r="B915" s="578"/>
      <c r="C915" s="414" t="s">
        <v>8526</v>
      </c>
      <c r="D915" s="353" t="str">
        <f>+IFERROR(INDEX('Mã KH'!$C$2:$C$4988,MATCH('Vin Hà nội  tháng 02'!$C915,'Mã KH'!$A$2:$A$4988,0)),"")</f>
        <v>Số 6 Phố Viên, phường Cổ Nhuế 2, quận Bắc Từ Liêm, Hà Nội</v>
      </c>
      <c r="E915" s="439">
        <v>4168713262</v>
      </c>
      <c r="F915" s="390"/>
      <c r="G915" s="390"/>
      <c r="H915" s="390"/>
      <c r="I915" s="390"/>
      <c r="J915" s="390"/>
      <c r="K915" s="390"/>
      <c r="L915" s="390"/>
      <c r="M915" s="390"/>
      <c r="N915" s="390"/>
      <c r="O915" s="390">
        <v>6</v>
      </c>
      <c r="P915" s="390"/>
      <c r="Q915" s="390"/>
      <c r="R915" s="390"/>
      <c r="S915" s="381"/>
      <c r="T915" s="381">
        <v>6</v>
      </c>
      <c r="U915" s="381"/>
      <c r="V915" s="381"/>
      <c r="W915" s="381"/>
      <c r="X915" s="381"/>
      <c r="Y915" s="381"/>
      <c r="Z915" s="381"/>
      <c r="AA915" s="381"/>
      <c r="AB915" s="439"/>
      <c r="AL915" s="26"/>
      <c r="AM915" s="26"/>
      <c r="AN915" s="26"/>
      <c r="AO915" s="26"/>
      <c r="AP915" s="26"/>
      <c r="AQ915" s="26"/>
    </row>
    <row r="916" spans="1:43" ht="18" customHeight="1">
      <c r="A916" s="514" t="s">
        <v>17842</v>
      </c>
      <c r="B916" s="578"/>
      <c r="C916" s="414" t="s">
        <v>8458</v>
      </c>
      <c r="D916" s="353" t="str">
        <f>+IFERROR(INDEX('Mã KH'!$C$2:$C$4988,MATCH('Vin Hà nội  tháng 02'!$C916,'Mã KH'!$A$2:$A$4988,0)),"")</f>
        <v>TDP Viên 5, phường Cổ Nhuế 2, quận Bắc Từ Liêm, HN</v>
      </c>
      <c r="E916" s="439">
        <v>4168713149</v>
      </c>
      <c r="F916" s="390"/>
      <c r="G916" s="390"/>
      <c r="H916" s="390"/>
      <c r="I916" s="390"/>
      <c r="J916" s="390"/>
      <c r="K916" s="390"/>
      <c r="L916" s="390"/>
      <c r="M916" s="390">
        <v>6</v>
      </c>
      <c r="N916" s="390"/>
      <c r="O916" s="390">
        <v>6</v>
      </c>
      <c r="P916" s="390"/>
      <c r="Q916" s="390"/>
      <c r="R916" s="390"/>
      <c r="S916" s="381"/>
      <c r="T916" s="381">
        <v>6</v>
      </c>
      <c r="U916" s="381"/>
      <c r="V916" s="381"/>
      <c r="W916" s="381"/>
      <c r="X916" s="381"/>
      <c r="Y916" s="381"/>
      <c r="Z916" s="381"/>
      <c r="AA916" s="381"/>
      <c r="AB916" s="439"/>
      <c r="AL916" s="26"/>
      <c r="AM916" s="26"/>
      <c r="AN916" s="26"/>
      <c r="AO916" s="26"/>
      <c r="AP916" s="26"/>
      <c r="AQ916" s="26"/>
    </row>
    <row r="917" spans="1:43" ht="18" customHeight="1">
      <c r="A917" s="514" t="s">
        <v>17842</v>
      </c>
      <c r="B917" s="578"/>
      <c r="C917" s="414" t="s">
        <v>18022</v>
      </c>
      <c r="D917" s="353" t="str">
        <f>+IFERROR(INDEX('Mã KH'!$C$2:$C$4988,MATCH('Vin Hà nội  tháng 02'!$C917,'Mã KH'!$A$2:$A$4988,0)),"")</f>
        <v>96 phố Định Công, P. Phương Liệt, Quận Thanh Xuân, HN</v>
      </c>
      <c r="E917" s="439">
        <v>4168712989</v>
      </c>
      <c r="F917" s="390"/>
      <c r="G917" s="390"/>
      <c r="H917" s="390"/>
      <c r="I917" s="390"/>
      <c r="J917" s="390"/>
      <c r="K917" s="390"/>
      <c r="L917" s="390"/>
      <c r="M917" s="390">
        <v>6</v>
      </c>
      <c r="N917" s="390"/>
      <c r="O917" s="390">
        <v>6</v>
      </c>
      <c r="P917" s="390"/>
      <c r="Q917" s="390"/>
      <c r="R917" s="390"/>
      <c r="S917" s="381"/>
      <c r="T917" s="381"/>
      <c r="U917" s="381"/>
      <c r="V917" s="381"/>
      <c r="W917" s="381"/>
      <c r="X917" s="381"/>
      <c r="Y917" s="381"/>
      <c r="Z917" s="381"/>
      <c r="AA917" s="381"/>
      <c r="AB917" s="439"/>
      <c r="AL917" s="26"/>
      <c r="AM917" s="26"/>
      <c r="AN917" s="26"/>
      <c r="AO917" s="26"/>
      <c r="AP917" s="26"/>
      <c r="AQ917" s="26"/>
    </row>
    <row r="918" spans="1:43" ht="18" customHeight="1">
      <c r="A918" s="514" t="s">
        <v>17842</v>
      </c>
      <c r="B918" s="578"/>
      <c r="C918" s="414" t="s">
        <v>18251</v>
      </c>
      <c r="D918" s="353" t="str">
        <f>+IFERROR(INDEX('Mã KH'!$C$2:$C$4988,MATCH('Vin Hà nội  tháng 02'!$C918,'Mã KH'!$A$2:$A$4988,0)),"")</f>
        <v>S4-02 Tòa Saphire 4, Tổ hợp Goldmark City, Số 136, Hồ Tùng Mậu, P. Phú Diễn, Q. Bắc Từ Liêm, HN</v>
      </c>
      <c r="E918" s="439">
        <v>4168714047</v>
      </c>
      <c r="F918" s="390"/>
      <c r="G918" s="390"/>
      <c r="H918" s="390"/>
      <c r="I918" s="390"/>
      <c r="J918" s="390"/>
      <c r="K918" s="390"/>
      <c r="L918" s="390"/>
      <c r="M918" s="390">
        <v>6</v>
      </c>
      <c r="N918" s="390"/>
      <c r="O918" s="390">
        <v>6</v>
      </c>
      <c r="P918" s="390"/>
      <c r="Q918" s="390"/>
      <c r="R918" s="390"/>
      <c r="S918" s="381"/>
      <c r="T918" s="381">
        <v>6</v>
      </c>
      <c r="U918" s="381"/>
      <c r="V918" s="381"/>
      <c r="W918" s="381"/>
      <c r="X918" s="381"/>
      <c r="Y918" s="381"/>
      <c r="Z918" s="381"/>
      <c r="AA918" s="381"/>
      <c r="AB918" s="439"/>
      <c r="AL918" s="26"/>
      <c r="AM918" s="26"/>
      <c r="AN918" s="26"/>
      <c r="AO918" s="26"/>
      <c r="AP918" s="26"/>
      <c r="AQ918" s="26"/>
    </row>
    <row r="919" spans="1:43" ht="18" customHeight="1">
      <c r="A919" s="514" t="s">
        <v>17842</v>
      </c>
      <c r="B919" s="578"/>
      <c r="C919" s="414" t="s">
        <v>18251</v>
      </c>
      <c r="D919" s="353" t="str">
        <f>+IFERROR(INDEX('Mã KH'!$C$2:$C$4988,MATCH('Vin Hà nội  tháng 02'!$C919,'Mã KH'!$A$2:$A$4988,0)),"")</f>
        <v>S4-02 Tòa Saphire 4, Tổ hợp Goldmark City, Số 136, Hồ Tùng Mậu, P. Phú Diễn, Q. Bắc Từ Liêm, HN</v>
      </c>
      <c r="E919" s="439">
        <v>4168729172</v>
      </c>
      <c r="F919" s="390"/>
      <c r="G919" s="390"/>
      <c r="H919" s="390"/>
      <c r="I919" s="390"/>
      <c r="J919" s="390"/>
      <c r="K919" s="390"/>
      <c r="L919" s="390"/>
      <c r="M919" s="390">
        <v>3</v>
      </c>
      <c r="N919" s="390"/>
      <c r="O919" s="390">
        <v>5</v>
      </c>
      <c r="P919" s="390"/>
      <c r="Q919" s="390"/>
      <c r="R919" s="390"/>
      <c r="S919" s="381"/>
      <c r="T919" s="381">
        <v>5</v>
      </c>
      <c r="U919" s="381"/>
      <c r="V919" s="381"/>
      <c r="W919" s="381"/>
      <c r="X919" s="381"/>
      <c r="Y919" s="381"/>
      <c r="Z919" s="381"/>
      <c r="AA919" s="381"/>
      <c r="AB919" s="439"/>
      <c r="AL919" s="26"/>
      <c r="AM919" s="26"/>
      <c r="AN919" s="26"/>
      <c r="AO919" s="26"/>
      <c r="AP919" s="26"/>
      <c r="AQ919" s="26"/>
    </row>
    <row r="920" spans="1:43" ht="18" customHeight="1">
      <c r="A920" s="514" t="s">
        <v>17842</v>
      </c>
      <c r="B920" s="578"/>
      <c r="C920" s="414" t="s">
        <v>9319</v>
      </c>
      <c r="D920" s="353" t="str">
        <f>+IFERROR(INDEX('Mã KH'!$C$2:$C$4988,MATCH('Vin Hà nội  tháng 02'!$C920,'Mã KH'!$A$2:$A$4988,0)),"")</f>
        <v>Số 167 Phú Diễn, tổ 13, phường Phú Diễn, quận Bắc Từ Liêm, HN</v>
      </c>
      <c r="E920" s="439">
        <v>4168713861</v>
      </c>
      <c r="F920" s="390"/>
      <c r="G920" s="390"/>
      <c r="H920" s="390"/>
      <c r="I920" s="390"/>
      <c r="J920" s="390"/>
      <c r="K920" s="390"/>
      <c r="L920" s="390"/>
      <c r="M920" s="390">
        <v>6</v>
      </c>
      <c r="N920" s="390"/>
      <c r="O920" s="390">
        <v>6</v>
      </c>
      <c r="P920" s="390"/>
      <c r="Q920" s="390"/>
      <c r="R920" s="390"/>
      <c r="S920" s="381"/>
      <c r="T920" s="381">
        <v>6</v>
      </c>
      <c r="U920" s="381"/>
      <c r="V920" s="381"/>
      <c r="W920" s="381"/>
      <c r="X920" s="381"/>
      <c r="Y920" s="381"/>
      <c r="Z920" s="381"/>
      <c r="AA920" s="381"/>
      <c r="AB920" s="439"/>
      <c r="AL920" s="26"/>
      <c r="AM920" s="26"/>
      <c r="AN920" s="26"/>
      <c r="AO920" s="26"/>
      <c r="AP920" s="26"/>
      <c r="AQ920" s="26"/>
    </row>
    <row r="921" spans="1:43" ht="18" customHeight="1">
      <c r="A921" s="514" t="s">
        <v>17842</v>
      </c>
      <c r="B921" s="578"/>
      <c r="C921" s="414" t="s">
        <v>9596</v>
      </c>
      <c r="D921" s="353" t="str">
        <f>+IFERROR(INDEX('Mã KH'!$C$2:$C$4988,MATCH('Vin Hà nội  tháng 02'!$C921,'Mã KH'!$A$2:$A$4988,0)),"")</f>
        <v>Số 41 Đường Văn Tiến Dũng, P.Phúc Diễn, Q.Bắc Từ Liêm, HN</v>
      </c>
      <c r="E921" s="439">
        <v>4168714081</v>
      </c>
      <c r="F921" s="390"/>
      <c r="G921" s="390"/>
      <c r="H921" s="390"/>
      <c r="I921" s="390"/>
      <c r="J921" s="390"/>
      <c r="K921" s="390"/>
      <c r="L921" s="390"/>
      <c r="M921" s="390">
        <v>6</v>
      </c>
      <c r="N921" s="390"/>
      <c r="O921" s="390">
        <v>6</v>
      </c>
      <c r="P921" s="390"/>
      <c r="Q921" s="390"/>
      <c r="R921" s="390"/>
      <c r="S921" s="381"/>
      <c r="T921" s="381">
        <v>6</v>
      </c>
      <c r="U921" s="381"/>
      <c r="V921" s="381"/>
      <c r="W921" s="381"/>
      <c r="X921" s="381"/>
      <c r="Y921" s="381"/>
      <c r="Z921" s="381"/>
      <c r="AA921" s="381"/>
      <c r="AB921" s="439"/>
      <c r="AL921" s="26"/>
      <c r="AM921" s="26"/>
      <c r="AN921" s="26"/>
      <c r="AO921" s="26"/>
      <c r="AP921" s="26"/>
      <c r="AQ921" s="26"/>
    </row>
    <row r="922" spans="1:43" ht="18" customHeight="1">
      <c r="A922" s="514" t="s">
        <v>17842</v>
      </c>
      <c r="B922" s="578"/>
      <c r="C922" s="414" t="s">
        <v>9744</v>
      </c>
      <c r="D922" s="353" t="str">
        <f>+IFERROR(INDEX('Mã KH'!$C$2:$C$4988,MATCH('Vin Hà nội  tháng 02'!$C922,'Mã KH'!$A$2:$A$4988,0)),"")</f>
        <v>Số 7 Ngõ 12 Đường Phú Minh, Phường Minh Khai, Quận Bắc Từ Liêm, HN</v>
      </c>
      <c r="E922" s="439">
        <v>4168714168</v>
      </c>
      <c r="F922" s="390"/>
      <c r="G922" s="390"/>
      <c r="H922" s="390"/>
      <c r="I922" s="390"/>
      <c r="J922" s="390"/>
      <c r="K922" s="390"/>
      <c r="L922" s="390"/>
      <c r="M922" s="390"/>
      <c r="N922" s="390"/>
      <c r="O922" s="390">
        <v>6</v>
      </c>
      <c r="P922" s="390"/>
      <c r="Q922" s="390"/>
      <c r="R922" s="390"/>
      <c r="S922" s="381"/>
      <c r="T922" s="381">
        <v>6</v>
      </c>
      <c r="U922" s="381"/>
      <c r="V922" s="381"/>
      <c r="W922" s="381"/>
      <c r="X922" s="381"/>
      <c r="Y922" s="381"/>
      <c r="Z922" s="381"/>
      <c r="AA922" s="381"/>
      <c r="AB922" s="439"/>
      <c r="AL922" s="26"/>
      <c r="AM922" s="26"/>
      <c r="AN922" s="26"/>
      <c r="AO922" s="26"/>
      <c r="AP922" s="26"/>
      <c r="AQ922" s="26"/>
    </row>
    <row r="923" spans="1:43" ht="18" customHeight="1">
      <c r="A923" s="514" t="s">
        <v>17842</v>
      </c>
      <c r="B923" s="578"/>
      <c r="C923" s="414" t="s">
        <v>17481</v>
      </c>
      <c r="D923" s="353" t="str">
        <f>+IFERROR(INDEX('Mã KH'!$C$2:$C$4988,MATCH('Vin Hà nội  tháng 02'!$C923,'Mã KH'!$A$2:$A$4988,0)),"")</f>
        <v>Số 23 ngõ 136 đường Cầu Diễn, Tổ Dân Phố Ngọa Long 1, phường Minh Khai, quận Bắc Từ Liêm, Hà Nội</v>
      </c>
      <c r="E923" s="439">
        <v>4168713075</v>
      </c>
      <c r="F923" s="390"/>
      <c r="G923" s="390"/>
      <c r="H923" s="390"/>
      <c r="I923" s="390"/>
      <c r="J923" s="390"/>
      <c r="K923" s="390"/>
      <c r="L923" s="390"/>
      <c r="M923" s="390">
        <v>6</v>
      </c>
      <c r="N923" s="390"/>
      <c r="O923" s="390">
        <v>6</v>
      </c>
      <c r="P923" s="390"/>
      <c r="Q923" s="390"/>
      <c r="R923" s="390"/>
      <c r="S923" s="381"/>
      <c r="T923" s="381">
        <v>6</v>
      </c>
      <c r="U923" s="381"/>
      <c r="V923" s="381"/>
      <c r="W923" s="381"/>
      <c r="X923" s="381"/>
      <c r="Y923" s="381"/>
      <c r="Z923" s="381"/>
      <c r="AA923" s="381"/>
      <c r="AB923" s="439"/>
      <c r="AL923" s="26"/>
      <c r="AM923" s="26"/>
      <c r="AN923" s="26"/>
      <c r="AO923" s="26"/>
      <c r="AP923" s="26"/>
      <c r="AQ923" s="26"/>
    </row>
    <row r="924" spans="1:43" ht="18" customHeight="1">
      <c r="A924" s="514" t="s">
        <v>17842</v>
      </c>
      <c r="B924" s="672" t="s">
        <v>17321</v>
      </c>
      <c r="C924" s="414" t="s">
        <v>17555</v>
      </c>
      <c r="D924" s="353" t="str">
        <f>+IFERROR(INDEX('Mã KH'!$C$2:$C$4988,MATCH('Vin Hà nội  tháng 02'!$C924,'Mã KH'!$A$2:$A$4988,0)),"")</f>
        <v>28 Hòe Thị, Phường Phương Canh, Quận Nam Từ Liêm, Hà Nội</v>
      </c>
      <c r="E924" s="439">
        <v>4168713689</v>
      </c>
      <c r="F924" s="390"/>
      <c r="G924" s="390"/>
      <c r="H924" s="390"/>
      <c r="I924" s="390"/>
      <c r="J924" s="390"/>
      <c r="K924" s="390"/>
      <c r="L924" s="390"/>
      <c r="M924" s="390"/>
      <c r="N924" s="390"/>
      <c r="O924" s="390">
        <v>6</v>
      </c>
      <c r="P924" s="390"/>
      <c r="Q924" s="390"/>
      <c r="R924" s="390"/>
      <c r="S924" s="381"/>
      <c r="T924" s="381">
        <v>6</v>
      </c>
      <c r="U924" s="381"/>
      <c r="V924" s="381"/>
      <c r="W924" s="381"/>
      <c r="X924" s="381"/>
      <c r="Y924" s="381"/>
      <c r="Z924" s="381"/>
      <c r="AA924" s="381"/>
      <c r="AB924" s="439"/>
      <c r="AL924" s="26"/>
      <c r="AM924" s="26"/>
      <c r="AN924" s="26"/>
      <c r="AO924" s="26"/>
      <c r="AP924" s="26"/>
      <c r="AQ924" s="26"/>
    </row>
    <row r="925" spans="1:43" ht="18" customHeight="1">
      <c r="A925" s="514" t="s">
        <v>17842</v>
      </c>
      <c r="B925" s="578"/>
      <c r="C925" s="414" t="s">
        <v>17473</v>
      </c>
      <c r="D925" s="353" t="str">
        <f>+IFERROR(INDEX('Mã KH'!$C$2:$C$4988,MATCH('Vin Hà nội  tháng 02'!$C925,'Mã KH'!$A$2:$A$4988,0)),"")</f>
        <v>Lô 4, TT19-20 Khu nhà CBNV VP TW Đảng, phường Xuân Phương, quận Nam Từ Liêm, thành phố Hà Nội</v>
      </c>
      <c r="E925" s="439">
        <v>4168713252</v>
      </c>
      <c r="F925" s="390"/>
      <c r="G925" s="390"/>
      <c r="H925" s="390"/>
      <c r="I925" s="390"/>
      <c r="J925" s="390"/>
      <c r="K925" s="390"/>
      <c r="L925" s="390"/>
      <c r="M925" s="390"/>
      <c r="N925" s="390"/>
      <c r="O925" s="390">
        <v>6</v>
      </c>
      <c r="P925" s="390"/>
      <c r="Q925" s="390"/>
      <c r="R925" s="390"/>
      <c r="S925" s="381"/>
      <c r="T925" s="381">
        <v>6</v>
      </c>
      <c r="U925" s="381"/>
      <c r="V925" s="381"/>
      <c r="W925" s="381"/>
      <c r="X925" s="381"/>
      <c r="Y925" s="381"/>
      <c r="Z925" s="381"/>
      <c r="AA925" s="381"/>
      <c r="AB925" s="439"/>
      <c r="AL925" s="26"/>
      <c r="AM925" s="26"/>
      <c r="AN925" s="26"/>
      <c r="AO925" s="26"/>
      <c r="AP925" s="26"/>
      <c r="AQ925" s="26"/>
    </row>
    <row r="926" spans="1:43" ht="18" customHeight="1">
      <c r="A926" s="514" t="s">
        <v>17842</v>
      </c>
      <c r="B926" s="578"/>
      <c r="C926" s="414" t="s">
        <v>18252</v>
      </c>
      <c r="D926" s="353" t="str">
        <f>+IFERROR(INDEX('Mã KH'!$C$2:$C$4988,MATCH('Vin Hà nội  tháng 02'!$C926,'Mã KH'!$A$2:$A$4988,0)),"")</f>
        <v>SO05A, tầng 1, Tòa A3 (CT03), KCH Vinhomes Gardenia, Hàm Nghi, phường Cầu Diễn, Quận Nam Từ Liêm, HN</v>
      </c>
      <c r="E926" s="439">
        <v>4168713479</v>
      </c>
      <c r="F926" s="390"/>
      <c r="G926" s="390"/>
      <c r="H926" s="390"/>
      <c r="I926" s="390"/>
      <c r="J926" s="390"/>
      <c r="K926" s="390"/>
      <c r="L926" s="390"/>
      <c r="M926" s="390">
        <v>6</v>
      </c>
      <c r="N926" s="390"/>
      <c r="O926" s="390"/>
      <c r="P926" s="390"/>
      <c r="Q926" s="390"/>
      <c r="R926" s="390"/>
      <c r="S926" s="381"/>
      <c r="T926" s="381">
        <v>6</v>
      </c>
      <c r="U926" s="381"/>
      <c r="V926" s="381"/>
      <c r="W926" s="381"/>
      <c r="X926" s="381"/>
      <c r="Y926" s="381"/>
      <c r="Z926" s="381"/>
      <c r="AA926" s="381"/>
      <c r="AB926" s="439"/>
      <c r="AL926" s="26"/>
      <c r="AM926" s="26"/>
      <c r="AN926" s="26"/>
      <c r="AO926" s="26"/>
      <c r="AP926" s="26"/>
      <c r="AQ926" s="26"/>
    </row>
    <row r="927" spans="1:43" ht="18" customHeight="1">
      <c r="A927" s="514" t="s">
        <v>17842</v>
      </c>
      <c r="B927" s="578"/>
      <c r="C927" s="414" t="s">
        <v>18253</v>
      </c>
      <c r="D927" s="353" t="str">
        <f>+IFERROR(INDEX('Mã KH'!$C$2:$C$4988,MATCH('Vin Hà nội  tháng 02'!$C927,'Mã KH'!$A$2:$A$4988,0)),"")</f>
        <v>Tầng 1, CT1, Mỹ Đình Plaza 2, phường Mỹ Đình 2, quận Nam Từ Liêm, Hà Nội</v>
      </c>
      <c r="E927" s="439">
        <v>4168713306</v>
      </c>
      <c r="F927" s="390"/>
      <c r="G927" s="390"/>
      <c r="H927" s="390"/>
      <c r="I927" s="390"/>
      <c r="J927" s="390"/>
      <c r="K927" s="390"/>
      <c r="L927" s="390"/>
      <c r="M927" s="390">
        <v>3</v>
      </c>
      <c r="N927" s="390"/>
      <c r="O927" s="390">
        <v>6</v>
      </c>
      <c r="P927" s="390"/>
      <c r="Q927" s="390"/>
      <c r="R927" s="390"/>
      <c r="S927" s="381"/>
      <c r="T927" s="381"/>
      <c r="U927" s="381"/>
      <c r="V927" s="381"/>
      <c r="W927" s="381"/>
      <c r="X927" s="381"/>
      <c r="Y927" s="381"/>
      <c r="Z927" s="381"/>
      <c r="AA927" s="381"/>
      <c r="AB927" s="439"/>
      <c r="AL927" s="26"/>
      <c r="AM927" s="26"/>
      <c r="AN927" s="26"/>
      <c r="AO927" s="26"/>
      <c r="AP927" s="26"/>
      <c r="AQ927" s="26"/>
    </row>
    <row r="928" spans="1:43" ht="18" customHeight="1">
      <c r="A928" s="514" t="s">
        <v>17842</v>
      </c>
      <c r="B928" s="578"/>
      <c r="C928" s="414" t="s">
        <v>17324</v>
      </c>
      <c r="D928" s="353" t="str">
        <f>+IFERROR(INDEX('Mã KH'!$C$2:$C$4988,MATCH('Vin Hà nội  tháng 02'!$C928,'Mã KH'!$A$2:$A$4988,0)),"")</f>
        <v>Số 128 Nguyễn Đổng Chi, Phường Cầu Diễn, Quận Nam Từ Liêm, HN</v>
      </c>
      <c r="E928" s="439">
        <v>4168714069</v>
      </c>
      <c r="F928" s="390"/>
      <c r="G928" s="390"/>
      <c r="H928" s="390"/>
      <c r="I928" s="390"/>
      <c r="J928" s="390"/>
      <c r="K928" s="390"/>
      <c r="L928" s="390"/>
      <c r="M928" s="390">
        <v>6</v>
      </c>
      <c r="N928" s="390"/>
      <c r="O928" s="390">
        <v>6</v>
      </c>
      <c r="P928" s="390"/>
      <c r="Q928" s="390"/>
      <c r="R928" s="390"/>
      <c r="S928" s="381"/>
      <c r="T928" s="381"/>
      <c r="U928" s="381"/>
      <c r="V928" s="381"/>
      <c r="W928" s="381"/>
      <c r="X928" s="381"/>
      <c r="Y928" s="381"/>
      <c r="Z928" s="381"/>
      <c r="AA928" s="381"/>
      <c r="AB928" s="439"/>
      <c r="AL928" s="26"/>
      <c r="AM928" s="26"/>
      <c r="AN928" s="26"/>
      <c r="AO928" s="26"/>
      <c r="AP928" s="26"/>
      <c r="AQ928" s="26"/>
    </row>
    <row r="929" spans="1:43" ht="18" customHeight="1">
      <c r="A929" s="514" t="s">
        <v>17842</v>
      </c>
      <c r="B929" s="578"/>
      <c r="C929" s="414" t="s">
        <v>17323</v>
      </c>
      <c r="D929" s="353" t="str">
        <f>+IFERROR(INDEX('Mã KH'!$C$2:$C$4988,MATCH('Vin Hà nội  tháng 02'!$C929,'Mã KH'!$A$2:$A$4988,0)),"")</f>
        <v>Ô SH1- t1 tòa nhà CT4, ANTHTM, VP v đ.K2, P.Cầu Diễn, Q.Nam Từ Liêm, HN</v>
      </c>
      <c r="E929" s="439">
        <v>4168713914</v>
      </c>
      <c r="F929" s="390"/>
      <c r="G929" s="390"/>
      <c r="H929" s="390"/>
      <c r="I929" s="390"/>
      <c r="J929" s="390"/>
      <c r="K929" s="390"/>
      <c r="L929" s="390"/>
      <c r="M929" s="390">
        <v>6</v>
      </c>
      <c r="N929" s="390"/>
      <c r="O929" s="390">
        <v>6</v>
      </c>
      <c r="P929" s="390"/>
      <c r="Q929" s="390"/>
      <c r="R929" s="390"/>
      <c r="S929" s="381"/>
      <c r="T929" s="381">
        <v>6</v>
      </c>
      <c r="U929" s="381"/>
      <c r="V929" s="381"/>
      <c r="W929" s="381"/>
      <c r="X929" s="381"/>
      <c r="Y929" s="381"/>
      <c r="Z929" s="381"/>
      <c r="AA929" s="381"/>
      <c r="AB929" s="439"/>
      <c r="AL929" s="26"/>
      <c r="AM929" s="26"/>
      <c r="AN929" s="26"/>
      <c r="AO929" s="26"/>
      <c r="AP929" s="26"/>
      <c r="AQ929" s="26"/>
    </row>
    <row r="930" spans="1:43" ht="18" customHeight="1">
      <c r="A930" s="514" t="s">
        <v>17842</v>
      </c>
      <c r="B930" s="578"/>
      <c r="C930" s="414" t="s">
        <v>18254</v>
      </c>
      <c r="D930" s="353" t="str">
        <f>+IFERROR(INDEX('Mã KH'!$C$2:$C$4988,MATCH('Vin Hà nội  tháng 02'!$C930,'Mã KH'!$A$2:$A$4988,0)),"")</f>
        <v>R2.119, số 28 lô X3 đường Trần Hữu Dực, phường Cầu Diễn, quận Nam Từ Liêm, HN</v>
      </c>
      <c r="E930" s="439">
        <v>4168713930</v>
      </c>
      <c r="F930" s="390"/>
      <c r="G930" s="390"/>
      <c r="H930" s="390"/>
      <c r="I930" s="390"/>
      <c r="J930" s="390"/>
      <c r="K930" s="390"/>
      <c r="L930" s="390"/>
      <c r="M930" s="390">
        <v>6</v>
      </c>
      <c r="N930" s="390"/>
      <c r="O930" s="390">
        <v>6</v>
      </c>
      <c r="P930" s="390"/>
      <c r="Q930" s="390"/>
      <c r="R930" s="390"/>
      <c r="S930" s="381"/>
      <c r="T930" s="381">
        <v>2</v>
      </c>
      <c r="U930" s="381"/>
      <c r="V930" s="381"/>
      <c r="W930" s="381"/>
      <c r="X930" s="381"/>
      <c r="Y930" s="381"/>
      <c r="Z930" s="381"/>
      <c r="AA930" s="381"/>
      <c r="AB930" s="439"/>
      <c r="AL930" s="26"/>
      <c r="AM930" s="26"/>
      <c r="AN930" s="26"/>
      <c r="AO930" s="26"/>
      <c r="AP930" s="26"/>
      <c r="AQ930" s="26"/>
    </row>
    <row r="931" spans="1:43" ht="18" customHeight="1">
      <c r="A931" s="514" t="s">
        <v>17842</v>
      </c>
      <c r="B931" s="578"/>
      <c r="C931" s="414" t="s">
        <v>18255</v>
      </c>
      <c r="D931" s="353" t="str">
        <f>+IFERROR(INDEX('Mã KH'!$C$2:$C$4988,MATCH('Vin Hà nội  tháng 02'!$C931,'Mã KH'!$A$2:$A$4988,0)),"")</f>
        <v>tầng 01, Khối B, Tòa nhà NO-CT1, Hải Đăng City , Phường Mỹ Đình 2, Quận Nam Từ Liêm, TP Hà Nội</v>
      </c>
      <c r="E931" s="439">
        <v>4168713011</v>
      </c>
      <c r="F931" s="390"/>
      <c r="G931" s="390"/>
      <c r="H931" s="390"/>
      <c r="I931" s="390"/>
      <c r="J931" s="390"/>
      <c r="K931" s="390"/>
      <c r="L931" s="390"/>
      <c r="M931" s="390">
        <v>6</v>
      </c>
      <c r="N931" s="390"/>
      <c r="O931" s="390">
        <v>6</v>
      </c>
      <c r="P931" s="390"/>
      <c r="Q931" s="390"/>
      <c r="R931" s="390"/>
      <c r="S931" s="381"/>
      <c r="T931" s="381">
        <v>6</v>
      </c>
      <c r="U931" s="381"/>
      <c r="V931" s="381"/>
      <c r="W931" s="381"/>
      <c r="X931" s="381"/>
      <c r="Y931" s="381"/>
      <c r="Z931" s="381"/>
      <c r="AA931" s="381"/>
      <c r="AB931" s="439"/>
      <c r="AL931" s="26"/>
      <c r="AM931" s="26"/>
      <c r="AN931" s="26"/>
      <c r="AO931" s="26"/>
      <c r="AP931" s="26"/>
      <c r="AQ931" s="26"/>
    </row>
    <row r="932" spans="1:43" ht="18" customHeight="1">
      <c r="A932" s="514" t="s">
        <v>17842</v>
      </c>
      <c r="B932" s="578"/>
      <c r="C932" s="414" t="s">
        <v>17476</v>
      </c>
      <c r="D932" s="353" t="str">
        <f>+IFERROR(INDEX('Mã KH'!$C$2:$C$4988,MATCH('Vin Hà nội  tháng 02'!$C932,'Mã KH'!$A$2:$A$4988,0)),"")</f>
        <v>BT25, Lô TT2, Khu nhà ở C37 BCA, Khu đô thị mới Phùng Khoang, Phường Trung Văn, Quận Nam Từ Liêm, HN</v>
      </c>
      <c r="E932" s="439">
        <v>4168713726</v>
      </c>
      <c r="F932" s="390"/>
      <c r="G932" s="390"/>
      <c r="H932" s="390"/>
      <c r="I932" s="390"/>
      <c r="J932" s="390"/>
      <c r="K932" s="390"/>
      <c r="L932" s="390"/>
      <c r="M932" s="390">
        <v>6</v>
      </c>
      <c r="N932" s="390"/>
      <c r="O932" s="390"/>
      <c r="P932" s="390"/>
      <c r="Q932" s="390"/>
      <c r="R932" s="390"/>
      <c r="S932" s="381"/>
      <c r="T932" s="381">
        <v>6</v>
      </c>
      <c r="U932" s="381"/>
      <c r="V932" s="381"/>
      <c r="W932" s="381"/>
      <c r="X932" s="381"/>
      <c r="Y932" s="381"/>
      <c r="Z932" s="381"/>
      <c r="AA932" s="381"/>
      <c r="AB932" s="439"/>
      <c r="AL932" s="26"/>
      <c r="AM932" s="26"/>
      <c r="AN932" s="26"/>
      <c r="AO932" s="26"/>
      <c r="AP932" s="26"/>
      <c r="AQ932" s="26"/>
    </row>
    <row r="933" spans="1:43" ht="18" customHeight="1">
      <c r="A933" s="514" t="s">
        <v>17842</v>
      </c>
      <c r="B933" s="578"/>
      <c r="C933" s="414" t="s">
        <v>18256</v>
      </c>
      <c r="D933" s="353" t="str">
        <f>+IFERROR(INDEX('Mã KH'!$C$2:$C$4988,MATCH('Vin Hà nội  tháng 02'!$C933,'Mã KH'!$A$2:$A$4988,0)),"")</f>
        <v>Tầng 1, nhà CT9, khu đô thị Mỹ Đình, phường Mỹ Đình 1, quận Nam Từ Liêm, Hà Nội</v>
      </c>
      <c r="E933" s="439" t="s">
        <v>17279</v>
      </c>
      <c r="F933" s="390"/>
      <c r="G933" s="390"/>
      <c r="H933" s="390"/>
      <c r="I933" s="390"/>
      <c r="J933" s="390"/>
      <c r="K933" s="390"/>
      <c r="L933" s="390"/>
      <c r="M933" s="390"/>
      <c r="N933" s="390"/>
      <c r="O933" s="390">
        <v>10</v>
      </c>
      <c r="P933" s="390"/>
      <c r="Q933" s="390">
        <v>5</v>
      </c>
      <c r="R933" s="390"/>
      <c r="S933" s="381">
        <v>5</v>
      </c>
      <c r="T933" s="381"/>
      <c r="U933" s="381"/>
      <c r="V933" s="381"/>
      <c r="W933" s="381"/>
      <c r="X933" s="381"/>
      <c r="Y933" s="381"/>
      <c r="Z933" s="381"/>
      <c r="AA933" s="381"/>
      <c r="AB933" s="439"/>
      <c r="AL933" s="26"/>
      <c r="AM933" s="26"/>
      <c r="AN933" s="26"/>
      <c r="AO933" s="26"/>
      <c r="AP933" s="26"/>
      <c r="AQ933" s="26"/>
    </row>
    <row r="934" spans="1:43" ht="18" customHeight="1">
      <c r="A934" s="514" t="s">
        <v>17842</v>
      </c>
      <c r="B934" s="578"/>
      <c r="C934" s="414" t="s">
        <v>18256</v>
      </c>
      <c r="D934" s="353" t="str">
        <f>+IFERROR(INDEX('Mã KH'!$C$2:$C$4988,MATCH('Vin Hà nội  tháng 02'!$C934,'Mã KH'!$A$2:$A$4988,0)),"")</f>
        <v>Tầng 1, nhà CT9, khu đô thị Mỹ Đình, phường Mỹ Đình 1, quận Nam Từ Liêm, Hà Nội</v>
      </c>
      <c r="E934" s="439">
        <v>4168712741</v>
      </c>
      <c r="F934" s="390"/>
      <c r="G934" s="390"/>
      <c r="H934" s="390"/>
      <c r="I934" s="390"/>
      <c r="J934" s="390"/>
      <c r="K934" s="390"/>
      <c r="L934" s="390"/>
      <c r="M934" s="390"/>
      <c r="N934" s="390"/>
      <c r="O934" s="390">
        <v>6</v>
      </c>
      <c r="P934" s="390"/>
      <c r="Q934" s="390"/>
      <c r="R934" s="390"/>
      <c r="S934" s="381"/>
      <c r="T934" s="381">
        <v>6</v>
      </c>
      <c r="U934" s="381"/>
      <c r="V934" s="381"/>
      <c r="W934" s="381"/>
      <c r="X934" s="381"/>
      <c r="Y934" s="381"/>
      <c r="Z934" s="381"/>
      <c r="AA934" s="381"/>
      <c r="AB934" s="439"/>
      <c r="AL934" s="26"/>
      <c r="AM934" s="26"/>
      <c r="AN934" s="26"/>
      <c r="AO934" s="26"/>
      <c r="AP934" s="26"/>
      <c r="AQ934" s="26"/>
    </row>
    <row r="935" spans="1:43" ht="18" customHeight="1">
      <c r="A935" s="514" t="s">
        <v>17842</v>
      </c>
      <c r="B935" s="578"/>
      <c r="C935" s="414" t="s">
        <v>17322</v>
      </c>
      <c r="D935" s="353" t="str">
        <f>+IFERROR(INDEX('Mã KH'!$C$2:$C$4988,MATCH('Vin Hà nội  tháng 02'!$C935,'Mã KH'!$A$2:$A$4988,0)),"")</f>
        <v>157 Đường Đình Thôn, Phường Mỹ Đình 1, Quận Nam Từ Liêm, HN</v>
      </c>
      <c r="E935" s="439">
        <v>4168714013</v>
      </c>
      <c r="F935" s="390"/>
      <c r="G935" s="390"/>
      <c r="H935" s="390"/>
      <c r="I935" s="390"/>
      <c r="J935" s="390"/>
      <c r="K935" s="390"/>
      <c r="L935" s="390"/>
      <c r="M935" s="390">
        <v>6</v>
      </c>
      <c r="N935" s="390"/>
      <c r="O935" s="390">
        <v>6</v>
      </c>
      <c r="P935" s="390"/>
      <c r="Q935" s="390"/>
      <c r="R935" s="390"/>
      <c r="S935" s="381"/>
      <c r="T935" s="381">
        <v>6</v>
      </c>
      <c r="U935" s="381"/>
      <c r="V935" s="381"/>
      <c r="W935" s="381"/>
      <c r="X935" s="381"/>
      <c r="Y935" s="381"/>
      <c r="Z935" s="381"/>
      <c r="AA935" s="381"/>
      <c r="AB935" s="439"/>
      <c r="AL935" s="26"/>
      <c r="AM935" s="26"/>
      <c r="AN935" s="26"/>
      <c r="AO935" s="26"/>
      <c r="AP935" s="26"/>
      <c r="AQ935" s="26"/>
    </row>
    <row r="936" spans="1:43" ht="18" customHeight="1">
      <c r="A936" s="514" t="s">
        <v>17842</v>
      </c>
      <c r="B936" s="578"/>
      <c r="C936" s="414" t="s">
        <v>18257</v>
      </c>
      <c r="D936" s="353" t="str">
        <f>+IFERROR(INDEX('Mã KH'!$C$2:$C$4988,MATCH('Vin Hà nội  tháng 02'!$C936,'Mã KH'!$A$2:$A$4988,0)),"")</f>
        <v>L1 - 07, Tòa nhà FLC COMPLEX, Số 36 đường Phạm Hùng, phường Mỹ Đình 2, quận Nam Từ Liêm, HN</v>
      </c>
      <c r="E936" s="439">
        <v>4168713887</v>
      </c>
      <c r="F936" s="390"/>
      <c r="G936" s="390"/>
      <c r="H936" s="390"/>
      <c r="I936" s="390"/>
      <c r="J936" s="390"/>
      <c r="K936" s="390"/>
      <c r="L936" s="390"/>
      <c r="M936" s="390">
        <v>6</v>
      </c>
      <c r="N936" s="390"/>
      <c r="O936" s="390">
        <v>6</v>
      </c>
      <c r="P936" s="390"/>
      <c r="Q936" s="390"/>
      <c r="R936" s="390"/>
      <c r="S936" s="381"/>
      <c r="T936" s="381">
        <v>6</v>
      </c>
      <c r="U936" s="381"/>
      <c r="V936" s="381"/>
      <c r="W936" s="381"/>
      <c r="X936" s="381"/>
      <c r="Y936" s="381"/>
      <c r="Z936" s="381"/>
      <c r="AA936" s="381"/>
      <c r="AB936" s="439"/>
      <c r="AL936" s="26"/>
      <c r="AM936" s="26"/>
      <c r="AN936" s="26"/>
      <c r="AO936" s="26"/>
      <c r="AP936" s="26"/>
      <c r="AQ936" s="26"/>
    </row>
    <row r="937" spans="1:43" ht="18" customHeight="1">
      <c r="A937" s="514" t="s">
        <v>17842</v>
      </c>
      <c r="B937" s="645" t="s">
        <v>17516</v>
      </c>
      <c r="C937" s="414" t="s">
        <v>8544</v>
      </c>
      <c r="D937" s="353" t="str">
        <f>+IFERROR(INDEX('Mã KH'!$C$2:$C$4988,MATCH('Vin Hà nội  tháng 02'!$C937,'Mã KH'!$A$2:$A$4988,0)),"")</f>
        <v>Tầng 1, Toà TV-Tower , Xã Đức Thượng, huyện Hoài Đức, HN</v>
      </c>
      <c r="E937" s="439">
        <v>4168713289</v>
      </c>
      <c r="F937" s="390"/>
      <c r="G937" s="390"/>
      <c r="H937" s="390"/>
      <c r="I937" s="390"/>
      <c r="J937" s="390"/>
      <c r="K937" s="390"/>
      <c r="L937" s="390"/>
      <c r="M937" s="390">
        <v>6</v>
      </c>
      <c r="N937" s="390"/>
      <c r="O937" s="390">
        <v>6</v>
      </c>
      <c r="P937" s="390"/>
      <c r="Q937" s="390"/>
      <c r="R937" s="390"/>
      <c r="S937" s="390"/>
      <c r="T937" s="390">
        <v>6</v>
      </c>
      <c r="U937" s="390"/>
      <c r="V937" s="390"/>
      <c r="W937" s="390"/>
      <c r="X937" s="390"/>
      <c r="Y937" s="390"/>
      <c r="Z937" s="390"/>
      <c r="AA937" s="390"/>
      <c r="AB937" s="651" t="s">
        <v>18282</v>
      </c>
      <c r="AL937" s="26"/>
      <c r="AM937" s="26"/>
      <c r="AN937" s="26"/>
      <c r="AO937" s="26"/>
      <c r="AP937" s="26"/>
      <c r="AQ937" s="26"/>
    </row>
    <row r="938" spans="1:43" ht="18" customHeight="1">
      <c r="A938" s="514" t="s">
        <v>17842</v>
      </c>
      <c r="B938" s="578"/>
      <c r="C938" s="414" t="s">
        <v>9035</v>
      </c>
      <c r="D938" s="353" t="str">
        <f>+IFERROR(INDEX('Mã KH'!$C$2:$C$4988,MATCH('Vin Hà nội  tháng 02'!$C938,'Mã KH'!$A$2:$A$4988,0)),"")</f>
        <v>Xóm Dền, Xã Di Trạch, Huyện Hoài Đức, HN</v>
      </c>
      <c r="E938" s="439">
        <v>4168684184</v>
      </c>
      <c r="F938" s="390"/>
      <c r="G938" s="390"/>
      <c r="H938" s="390"/>
      <c r="I938" s="390"/>
      <c r="J938" s="390"/>
      <c r="K938" s="390"/>
      <c r="L938" s="390"/>
      <c r="M938" s="390">
        <v>15</v>
      </c>
      <c r="N938" s="390"/>
      <c r="O938" s="390"/>
      <c r="P938" s="390"/>
      <c r="Q938" s="390"/>
      <c r="R938" s="390"/>
      <c r="S938" s="390"/>
      <c r="T938" s="390"/>
      <c r="U938" s="390"/>
      <c r="V938" s="390"/>
      <c r="W938" s="390"/>
      <c r="X938" s="390"/>
      <c r="Y938" s="390"/>
      <c r="Z938" s="390"/>
      <c r="AA938" s="390"/>
      <c r="AB938" s="439"/>
      <c r="AL938" s="26"/>
      <c r="AM938" s="26"/>
      <c r="AN938" s="26"/>
      <c r="AO938" s="26"/>
      <c r="AP938" s="26"/>
      <c r="AQ938" s="26"/>
    </row>
    <row r="939" spans="1:43" ht="18" customHeight="1">
      <c r="A939" s="514" t="s">
        <v>17842</v>
      </c>
      <c r="B939" s="578"/>
      <c r="C939" s="414" t="s">
        <v>16225</v>
      </c>
      <c r="D939" s="353" t="str">
        <f>+IFERROR(INDEX('Mã KH'!$C$2:$C$4988,MATCH('Vin Hà nội  tháng 02'!$C939,'Mã KH'!$A$2:$A$4988,0)),"")</f>
        <v>48 LK22-KĐT Vân Canh, Xã Vân Canh, Huyện Hoài Đức, TP. Hà Nội</v>
      </c>
      <c r="E939" s="439">
        <v>4168714191</v>
      </c>
      <c r="F939" s="390"/>
      <c r="G939" s="390"/>
      <c r="H939" s="390"/>
      <c r="I939" s="390"/>
      <c r="J939" s="390"/>
      <c r="K939" s="390"/>
      <c r="L939" s="390"/>
      <c r="M939" s="390">
        <v>6</v>
      </c>
      <c r="N939" s="390"/>
      <c r="O939" s="390">
        <v>6</v>
      </c>
      <c r="P939" s="390"/>
      <c r="Q939" s="390"/>
      <c r="R939" s="390"/>
      <c r="S939" s="390"/>
      <c r="T939" s="390">
        <v>6</v>
      </c>
      <c r="U939" s="390"/>
      <c r="V939" s="390"/>
      <c r="W939" s="390"/>
      <c r="X939" s="390"/>
      <c r="Y939" s="390"/>
      <c r="Z939" s="390"/>
      <c r="AA939" s="390"/>
      <c r="AB939" s="439"/>
      <c r="AL939" s="26"/>
      <c r="AM939" s="26"/>
      <c r="AN939" s="26"/>
      <c r="AO939" s="26"/>
      <c r="AP939" s="26"/>
      <c r="AQ939" s="26"/>
    </row>
    <row r="940" spans="1:43" ht="18" customHeight="1">
      <c r="A940" s="514" t="s">
        <v>17842</v>
      </c>
      <c r="B940" s="578"/>
      <c r="C940" s="414" t="s">
        <v>8682</v>
      </c>
      <c r="D940" s="353" t="str">
        <f>+IFERROR(INDEX('Mã KH'!$C$2:$C$4988,MATCH('Vin Hà nội  tháng 02'!$C940,'Mã KH'!$A$2:$A$4988,0)),"")</f>
        <v>Tầng 1, Gemek Tower, KĐTM Lê Trọng Tấn – Geleximco, đường Lê Trọng Tấn, 
xã An Khánh, huyện Hoài Đức, Hà Nội</v>
      </c>
      <c r="E940" s="439">
        <v>4168713459</v>
      </c>
      <c r="F940" s="390"/>
      <c r="G940" s="390"/>
      <c r="H940" s="390"/>
      <c r="I940" s="390"/>
      <c r="J940" s="390"/>
      <c r="K940" s="390"/>
      <c r="L940" s="390"/>
      <c r="M940" s="390">
        <v>3</v>
      </c>
      <c r="N940" s="390"/>
      <c r="O940" s="390">
        <v>10</v>
      </c>
      <c r="P940" s="390"/>
      <c r="Q940" s="390">
        <v>4</v>
      </c>
      <c r="R940" s="390"/>
      <c r="S940" s="390">
        <v>2</v>
      </c>
      <c r="T940" s="390">
        <v>6</v>
      </c>
      <c r="U940" s="390"/>
      <c r="V940" s="390"/>
      <c r="W940" s="390"/>
      <c r="X940" s="390"/>
      <c r="Y940" s="390"/>
      <c r="Z940" s="390"/>
      <c r="AA940" s="390"/>
      <c r="AB940" s="439"/>
      <c r="AL940" s="26"/>
      <c r="AM940" s="26"/>
      <c r="AN940" s="26"/>
      <c r="AO940" s="26"/>
      <c r="AP940" s="26"/>
      <c r="AQ940" s="26"/>
    </row>
    <row r="941" spans="1:43" ht="18" customHeight="1">
      <c r="A941" s="514" t="s">
        <v>17842</v>
      </c>
      <c r="B941" s="578"/>
      <c r="C941" s="414" t="s">
        <v>9722</v>
      </c>
      <c r="D941" s="353" t="str">
        <f>+IFERROR(INDEX('Mã KH'!$C$2:$C$4988,MATCH('Vin Hà nội  tháng 02'!$C941,'Mã KH'!$A$2:$A$4988,0)),"")</f>
        <v>Ô thương mại dịch vụ 4 ( Tầng 1) Thuộc tòa nhà T4 Thăng Long, Huyện Hoài Đức, HN</v>
      </c>
      <c r="E941" s="439">
        <v>4168714139</v>
      </c>
      <c r="F941" s="390"/>
      <c r="G941" s="390"/>
      <c r="H941" s="390"/>
      <c r="I941" s="390"/>
      <c r="J941" s="390"/>
      <c r="K941" s="390"/>
      <c r="L941" s="390"/>
      <c r="M941" s="390">
        <v>6</v>
      </c>
      <c r="N941" s="390"/>
      <c r="O941" s="390">
        <v>8</v>
      </c>
      <c r="P941" s="390"/>
      <c r="Q941" s="390"/>
      <c r="R941" s="390"/>
      <c r="S941" s="390"/>
      <c r="T941" s="390">
        <v>6</v>
      </c>
      <c r="U941" s="390"/>
      <c r="V941" s="390"/>
      <c r="W941" s="390"/>
      <c r="X941" s="390"/>
      <c r="Y941" s="390"/>
      <c r="Z941" s="390"/>
      <c r="AA941" s="390"/>
      <c r="AB941" s="439"/>
      <c r="AL941" s="26"/>
      <c r="AM941" s="26"/>
      <c r="AN941" s="26"/>
      <c r="AO941" s="26"/>
      <c r="AP941" s="26"/>
      <c r="AQ941" s="26"/>
    </row>
    <row r="942" spans="1:43" ht="18" customHeight="1">
      <c r="A942" s="514" t="s">
        <v>17842</v>
      </c>
      <c r="B942" s="578"/>
      <c r="C942" s="414" t="s">
        <v>8575</v>
      </c>
      <c r="D942" s="353" t="str">
        <f>+IFERROR(INDEX('Mã KH'!$C$2:$C$4988,MATCH('Vin Hà nội  tháng 02'!$C942,'Mã KH'!$A$2:$A$4988,0)),"")</f>
        <v>Đường Long Cảnh - Vinhomes Thăng Long, Khu đô thị mới Nam An Khánh, 
Xã An Khánh, Huyện Hoài Đức, HN</v>
      </c>
      <c r="E942" s="439">
        <v>4168526450</v>
      </c>
      <c r="F942" s="390"/>
      <c r="G942" s="390"/>
      <c r="H942" s="390"/>
      <c r="I942" s="390"/>
      <c r="J942" s="390"/>
      <c r="K942" s="390"/>
      <c r="L942" s="390"/>
      <c r="M942" s="390"/>
      <c r="N942" s="390"/>
      <c r="O942" s="390"/>
      <c r="P942" s="390"/>
      <c r="Q942" s="390"/>
      <c r="R942" s="390"/>
      <c r="S942" s="390">
        <v>10</v>
      </c>
      <c r="T942" s="390"/>
      <c r="U942" s="390">
        <v>10</v>
      </c>
      <c r="V942" s="390"/>
      <c r="W942" s="390"/>
      <c r="X942" s="390"/>
      <c r="Y942" s="390">
        <v>10</v>
      </c>
      <c r="Z942" s="390"/>
      <c r="AA942" s="390"/>
      <c r="AB942" s="439"/>
      <c r="AL942" s="26"/>
      <c r="AM942" s="26"/>
      <c r="AN942" s="26"/>
      <c r="AO942" s="26"/>
      <c r="AP942" s="26"/>
      <c r="AQ942" s="26"/>
    </row>
    <row r="943" spans="1:43" ht="18" customHeight="1">
      <c r="A943" s="514" t="s">
        <v>17842</v>
      </c>
      <c r="B943" s="578"/>
      <c r="C943" s="414" t="s">
        <v>8575</v>
      </c>
      <c r="D943" s="353" t="str">
        <f>+IFERROR(INDEX('Mã KH'!$C$2:$C$4988,MATCH('Vin Hà nội  tháng 02'!$C943,'Mã KH'!$A$2:$A$4988,0)),"")</f>
        <v>Đường Long Cảnh - Vinhomes Thăng Long, Khu đô thị mới Nam An Khánh, 
Xã An Khánh, Huyện Hoài Đức, HN</v>
      </c>
      <c r="E943" s="439">
        <v>4168713341</v>
      </c>
      <c r="F943" s="390"/>
      <c r="G943" s="390"/>
      <c r="H943" s="390"/>
      <c r="I943" s="390"/>
      <c r="J943" s="390"/>
      <c r="K943" s="390"/>
      <c r="L943" s="390"/>
      <c r="M943" s="390">
        <v>6</v>
      </c>
      <c r="N943" s="390"/>
      <c r="O943" s="390">
        <v>6</v>
      </c>
      <c r="P943" s="390"/>
      <c r="Q943" s="390"/>
      <c r="R943" s="390"/>
      <c r="S943" s="390"/>
      <c r="T943" s="390">
        <v>6</v>
      </c>
      <c r="U943" s="390"/>
      <c r="V943" s="390"/>
      <c r="W943" s="390"/>
      <c r="X943" s="390"/>
      <c r="Y943" s="390"/>
      <c r="Z943" s="390"/>
      <c r="AA943" s="390"/>
      <c r="AB943" s="439"/>
      <c r="AL943" s="26"/>
      <c r="AM943" s="26"/>
      <c r="AN943" s="26"/>
      <c r="AO943" s="26"/>
      <c r="AP943" s="26"/>
      <c r="AQ943" s="26"/>
    </row>
    <row r="944" spans="1:43" ht="18" customHeight="1">
      <c r="A944" s="514" t="s">
        <v>17842</v>
      </c>
      <c r="B944" s="645" t="s">
        <v>17656</v>
      </c>
      <c r="C944" s="414" t="s">
        <v>18258</v>
      </c>
      <c r="D944" s="353" t="str">
        <f>+IFERROR(INDEX('Mã KH'!$C$2:$C$4988,MATCH('Vin Hà nội  tháng 02'!$C944,'Mã KH'!$A$2:$A$4988,0)),"")</f>
        <v>Thôn 9, Xã Phùng Xá, Huyện Thạch Thất, HN</v>
      </c>
      <c r="E944" s="439">
        <v>4168748264</v>
      </c>
      <c r="F944" s="390"/>
      <c r="G944" s="390"/>
      <c r="H944" s="390"/>
      <c r="I944" s="390"/>
      <c r="J944" s="390"/>
      <c r="K944" s="390"/>
      <c r="L944" s="390"/>
      <c r="M944" s="390">
        <v>10</v>
      </c>
      <c r="N944" s="390"/>
      <c r="O944" s="390">
        <v>20</v>
      </c>
      <c r="P944" s="390"/>
      <c r="Q944" s="390">
        <v>5</v>
      </c>
      <c r="R944" s="390"/>
      <c r="S944" s="390">
        <v>5</v>
      </c>
      <c r="T944" s="390">
        <v>6</v>
      </c>
      <c r="U944" s="390">
        <v>5</v>
      </c>
      <c r="V944" s="390"/>
      <c r="W944" s="390"/>
      <c r="X944" s="390"/>
      <c r="Y944" s="390"/>
      <c r="Z944" s="390"/>
      <c r="AA944" s="390"/>
      <c r="AB944" s="439"/>
      <c r="AL944" s="26"/>
      <c r="AM944" s="26"/>
      <c r="AN944" s="26"/>
      <c r="AO944" s="26"/>
      <c r="AP944" s="26"/>
      <c r="AQ944" s="26"/>
    </row>
    <row r="945" spans="1:43" ht="18" customHeight="1">
      <c r="A945" s="514" t="s">
        <v>17842</v>
      </c>
      <c r="B945" s="578"/>
      <c r="C945" s="414" t="s">
        <v>9065</v>
      </c>
      <c r="D945" s="353" t="str">
        <f>+IFERROR(INDEX('Mã KH'!$C$2:$C$4988,MATCH('Vin Hà nội  tháng 02'!$C945,'Mã KH'!$A$2:$A$4988,0)),"")</f>
        <v>Thôn Thái Hòa, Xã Bình Phú, Huyện Thạch Thất, HN</v>
      </c>
      <c r="E945" s="439">
        <v>4168748265</v>
      </c>
      <c r="F945" s="390"/>
      <c r="G945" s="390"/>
      <c r="H945" s="390"/>
      <c r="I945" s="390"/>
      <c r="J945" s="390"/>
      <c r="K945" s="390"/>
      <c r="L945" s="390"/>
      <c r="M945" s="390">
        <v>11</v>
      </c>
      <c r="N945" s="390"/>
      <c r="O945" s="390">
        <v>10</v>
      </c>
      <c r="P945" s="390"/>
      <c r="Q945" s="390"/>
      <c r="R945" s="390"/>
      <c r="S945" s="390"/>
      <c r="T945" s="390"/>
      <c r="U945" s="390"/>
      <c r="V945" s="390"/>
      <c r="W945" s="390"/>
      <c r="X945" s="390"/>
      <c r="Y945" s="390"/>
      <c r="Z945" s="390"/>
      <c r="AA945" s="390"/>
      <c r="AB945" s="439"/>
      <c r="AL945" s="26"/>
      <c r="AM945" s="26"/>
      <c r="AN945" s="26"/>
      <c r="AO945" s="26"/>
      <c r="AP945" s="26"/>
      <c r="AQ945" s="26"/>
    </row>
    <row r="946" spans="1:43" ht="18" customHeight="1">
      <c r="A946" s="514" t="s">
        <v>17842</v>
      </c>
      <c r="B946" s="578"/>
      <c r="C946" s="414" t="s">
        <v>9702</v>
      </c>
      <c r="D946" s="353" t="str">
        <f>+IFERROR(INDEX('Mã KH'!$C$2:$C$4988,MATCH('Vin Hà nội  tháng 02'!$C946,'Mã KH'!$A$2:$A$4988,0)),"")</f>
        <v>Thôn Yên Lạc 1, Xã Cần Kiệm, Huyện Thạch Thất, HN</v>
      </c>
      <c r="E946" s="439">
        <v>4168748343</v>
      </c>
      <c r="F946" s="390"/>
      <c r="G946" s="390"/>
      <c r="H946" s="390"/>
      <c r="I946" s="390"/>
      <c r="J946" s="390"/>
      <c r="K946" s="390"/>
      <c r="L946" s="390"/>
      <c r="M946" s="390">
        <v>13</v>
      </c>
      <c r="N946" s="390"/>
      <c r="O946" s="390">
        <v>10</v>
      </c>
      <c r="P946" s="390"/>
      <c r="Q946" s="390">
        <v>10</v>
      </c>
      <c r="R946" s="390"/>
      <c r="S946" s="381">
        <v>6</v>
      </c>
      <c r="T946" s="381">
        <v>4</v>
      </c>
      <c r="U946" s="381">
        <v>4</v>
      </c>
      <c r="V946" s="381"/>
      <c r="W946" s="381">
        <v>4</v>
      </c>
      <c r="X946" s="381"/>
      <c r="Y946" s="381"/>
      <c r="Z946" s="381">
        <v>4</v>
      </c>
      <c r="AA946" s="381"/>
      <c r="AB946" s="439"/>
      <c r="AL946" s="26"/>
      <c r="AM946" s="26"/>
      <c r="AN946" s="26"/>
      <c r="AO946" s="26"/>
      <c r="AP946" s="26"/>
      <c r="AQ946" s="26"/>
    </row>
    <row r="947" spans="1:43" ht="18" customHeight="1">
      <c r="A947" s="514" t="s">
        <v>17842</v>
      </c>
      <c r="B947" s="578"/>
      <c r="C947" s="414" t="s">
        <v>17660</v>
      </c>
      <c r="D947" s="353" t="str">
        <f>+IFERROR(INDEX('Mã KH'!$C$2:$C$4988,MATCH('Vin Hà nội  tháng 02'!$C947,'Mã KH'!$A$2:$A$4988,0)),"")</f>
        <v>Khu phố, thị trấn Liên Quan, Huyện Thạch Thất, HN</v>
      </c>
      <c r="E947" s="439">
        <v>4168799618</v>
      </c>
      <c r="F947" s="390"/>
      <c r="G947" s="390"/>
      <c r="H947" s="390"/>
      <c r="I947" s="390"/>
      <c r="J947" s="390"/>
      <c r="K947" s="390"/>
      <c r="L947" s="390"/>
      <c r="M947" s="390">
        <v>10</v>
      </c>
      <c r="N947" s="390"/>
      <c r="O947" s="390">
        <v>10</v>
      </c>
      <c r="P947" s="390"/>
      <c r="Q947" s="390"/>
      <c r="R947" s="390"/>
      <c r="S947" s="381"/>
      <c r="T947" s="381">
        <v>6</v>
      </c>
      <c r="U947" s="381">
        <v>6</v>
      </c>
      <c r="V947" s="381"/>
      <c r="W947" s="381"/>
      <c r="X947" s="381"/>
      <c r="Y947" s="381"/>
      <c r="Z947" s="381"/>
      <c r="AA947" s="381"/>
      <c r="AB947" s="439"/>
      <c r="AL947" s="26"/>
      <c r="AM947" s="26"/>
      <c r="AN947" s="26"/>
      <c r="AO947" s="26"/>
      <c r="AP947" s="26"/>
      <c r="AQ947" s="26"/>
    </row>
    <row r="948" spans="1:43" ht="18" customHeight="1">
      <c r="A948" s="514" t="s">
        <v>17842</v>
      </c>
      <c r="B948" s="645" t="s">
        <v>17521</v>
      </c>
      <c r="C948" s="414" t="s">
        <v>9762</v>
      </c>
      <c r="D948" s="353" t="str">
        <f>+IFERROR(INDEX('Mã KH'!$C$2:$C$4988,MATCH('Vin Hà nội  tháng 02'!$C948,'Mã KH'!$A$2:$A$4988,0)),"")</f>
        <v>161 Phố Phú Nhi 2, Phường Phú Thịnh, Thị xã Sơn Tây, HN</v>
      </c>
      <c r="E948" s="439">
        <v>4168714186</v>
      </c>
      <c r="F948" s="390"/>
      <c r="G948" s="390"/>
      <c r="H948" s="390"/>
      <c r="I948" s="390"/>
      <c r="J948" s="390"/>
      <c r="K948" s="390"/>
      <c r="L948" s="390"/>
      <c r="M948" s="390">
        <v>6</v>
      </c>
      <c r="N948" s="390"/>
      <c r="O948" s="390">
        <v>6</v>
      </c>
      <c r="P948" s="390"/>
      <c r="Q948" s="390"/>
      <c r="R948" s="390"/>
      <c r="S948" s="381">
        <v>5</v>
      </c>
      <c r="T948" s="381">
        <v>6</v>
      </c>
      <c r="U948" s="381"/>
      <c r="V948" s="381"/>
      <c r="W948" s="381"/>
      <c r="X948" s="381"/>
      <c r="Y948" s="381"/>
      <c r="Z948" s="381"/>
      <c r="AA948" s="381"/>
      <c r="AB948" s="439"/>
      <c r="AL948" s="26"/>
      <c r="AM948" s="26"/>
      <c r="AN948" s="26"/>
      <c r="AO948" s="26"/>
      <c r="AP948" s="26"/>
      <c r="AQ948" s="26"/>
    </row>
    <row r="949" spans="1:43" ht="18" customHeight="1">
      <c r="A949" s="514" t="s">
        <v>17842</v>
      </c>
      <c r="B949" s="578"/>
      <c r="C949" s="414" t="s">
        <v>16998</v>
      </c>
      <c r="D949" s="353" t="str">
        <f>+IFERROR(INDEX('Mã KH'!$C$2:$C$4988,MATCH('Vin Hà nội  tháng 02'!$C949,'Mã KH'!$A$2:$A$4988,0)),"")</f>
        <v xml:space="preserve">số nhà 272 phố lê lợi , phường lê lợi , thị xã sơn tây , thành phố hà nội </v>
      </c>
      <c r="E949" s="439" t="s">
        <v>17279</v>
      </c>
      <c r="F949" s="390"/>
      <c r="G949" s="390"/>
      <c r="H949" s="390"/>
      <c r="I949" s="390"/>
      <c r="J949" s="390"/>
      <c r="K949" s="390"/>
      <c r="L949" s="390"/>
      <c r="M949" s="390"/>
      <c r="N949" s="390"/>
      <c r="O949" s="390">
        <v>5</v>
      </c>
      <c r="P949" s="390"/>
      <c r="Q949" s="390"/>
      <c r="R949" s="390"/>
      <c r="S949" s="381">
        <v>5</v>
      </c>
      <c r="T949" s="381"/>
      <c r="U949" s="381">
        <v>3</v>
      </c>
      <c r="V949" s="381"/>
      <c r="W949" s="381"/>
      <c r="X949" s="381"/>
      <c r="Y949" s="381">
        <v>3</v>
      </c>
      <c r="Z949" s="381"/>
      <c r="AA949" s="381"/>
      <c r="AB949" s="439"/>
      <c r="AL949" s="26"/>
      <c r="AM949" s="26"/>
      <c r="AN949" s="26"/>
      <c r="AO949" s="26"/>
      <c r="AP949" s="26"/>
      <c r="AQ949" s="26"/>
    </row>
    <row r="950" spans="1:43" ht="18" customHeight="1">
      <c r="A950" s="514" t="s">
        <v>17842</v>
      </c>
      <c r="B950" s="578"/>
      <c r="C950" s="414" t="s">
        <v>8893</v>
      </c>
      <c r="D950" s="353" t="str">
        <f>+IFERROR(INDEX('Mã KH'!$C$2:$C$4988,MATCH('Vin Hà nội  tháng 02'!$C950,'Mã KH'!$A$2:$A$4988,0)),"")</f>
        <v>56B Đinh Tiên Hoàng, Phường Ngô Quyền, Thị xã Sơn Tây, HN</v>
      </c>
      <c r="E950" s="439" t="s">
        <v>17279</v>
      </c>
      <c r="F950" s="390"/>
      <c r="G950" s="390"/>
      <c r="H950" s="390"/>
      <c r="I950" s="390"/>
      <c r="J950" s="390"/>
      <c r="K950" s="390"/>
      <c r="L950" s="390"/>
      <c r="M950" s="390">
        <v>5</v>
      </c>
      <c r="N950" s="390"/>
      <c r="O950" s="390"/>
      <c r="P950" s="390"/>
      <c r="Q950" s="390">
        <v>5</v>
      </c>
      <c r="R950" s="390"/>
      <c r="S950" s="381">
        <v>5</v>
      </c>
      <c r="T950" s="381"/>
      <c r="U950" s="381">
        <v>5</v>
      </c>
      <c r="V950" s="381"/>
      <c r="W950" s="381"/>
      <c r="X950" s="381"/>
      <c r="Y950" s="381">
        <v>5</v>
      </c>
      <c r="Z950" s="381"/>
      <c r="AA950" s="381"/>
      <c r="AB950" s="439"/>
      <c r="AL950" s="26"/>
      <c r="AM950" s="26"/>
      <c r="AN950" s="26"/>
      <c r="AO950" s="26"/>
      <c r="AP950" s="26"/>
      <c r="AQ950" s="26"/>
    </row>
    <row r="951" spans="1:43" ht="18" customHeight="1">
      <c r="A951" s="514" t="s">
        <v>17842</v>
      </c>
      <c r="B951" s="578"/>
      <c r="C951" s="414" t="s">
        <v>8951</v>
      </c>
      <c r="D951" s="353" t="str">
        <f>+IFERROR(INDEX('Mã KH'!$C$2:$C$4988,MATCH('Vin Hà nội  tháng 02'!$C951,'Mã KH'!$A$2:$A$4988,0)),"")</f>
        <v>38 đường Ngô Quyền, Phường Ngô Quyền, Thị xã Sơn Tây, HN</v>
      </c>
      <c r="E951" s="439" t="s">
        <v>17279</v>
      </c>
      <c r="F951" s="390"/>
      <c r="G951" s="390"/>
      <c r="H951" s="390"/>
      <c r="I951" s="390"/>
      <c r="J951" s="390"/>
      <c r="K951" s="390"/>
      <c r="L951" s="390"/>
      <c r="M951" s="390"/>
      <c r="N951" s="390"/>
      <c r="O951" s="390">
        <v>10</v>
      </c>
      <c r="P951" s="390"/>
      <c r="Q951" s="390"/>
      <c r="R951" s="390"/>
      <c r="S951" s="381"/>
      <c r="T951" s="381">
        <v>5</v>
      </c>
      <c r="U951" s="381">
        <v>5</v>
      </c>
      <c r="V951" s="381"/>
      <c r="W951" s="381"/>
      <c r="X951" s="381"/>
      <c r="Y951" s="381">
        <v>5</v>
      </c>
      <c r="Z951" s="381"/>
      <c r="AA951" s="381"/>
      <c r="AB951" s="439"/>
      <c r="AL951" s="26"/>
      <c r="AM951" s="26"/>
      <c r="AN951" s="26"/>
      <c r="AO951" s="26"/>
      <c r="AP951" s="26"/>
      <c r="AQ951" s="26"/>
    </row>
    <row r="952" spans="1:43" ht="18" customHeight="1">
      <c r="A952" s="514" t="s">
        <v>17842</v>
      </c>
      <c r="B952" s="578"/>
      <c r="C952" s="414" t="s">
        <v>16930</v>
      </c>
      <c r="D952" s="353" t="str">
        <f>+IFERROR(INDEX('Mã KH'!$C$2:$C$4988,MATCH('Vin Hà nội  tháng 02'!$C952,'Mã KH'!$A$2:$A$4988,0)),"")</f>
        <v xml:space="preserve">soố nhà 74D , Phố Quang Trung , Thị Xã Sơn Tây , TP.HÀ Nội </v>
      </c>
      <c r="E952" s="439">
        <v>4168712935</v>
      </c>
      <c r="F952" s="390"/>
      <c r="G952" s="390"/>
      <c r="H952" s="390"/>
      <c r="I952" s="390"/>
      <c r="J952" s="390"/>
      <c r="K952" s="390"/>
      <c r="L952" s="390"/>
      <c r="M952" s="390"/>
      <c r="N952" s="390"/>
      <c r="O952" s="390">
        <v>6</v>
      </c>
      <c r="P952" s="390"/>
      <c r="Q952" s="390"/>
      <c r="R952" s="390"/>
      <c r="S952" s="381"/>
      <c r="T952" s="381">
        <v>6</v>
      </c>
      <c r="U952" s="381"/>
      <c r="V952" s="381"/>
      <c r="W952" s="381"/>
      <c r="X952" s="381"/>
      <c r="Y952" s="381"/>
      <c r="Z952" s="381"/>
      <c r="AA952" s="381"/>
      <c r="AB952" s="439"/>
      <c r="AL952" s="26"/>
      <c r="AM952" s="26"/>
      <c r="AN952" s="26"/>
      <c r="AO952" s="26"/>
      <c r="AP952" s="26"/>
      <c r="AQ952" s="26"/>
    </row>
    <row r="953" spans="1:43" ht="18" customHeight="1">
      <c r="A953" s="514" t="s">
        <v>17842</v>
      </c>
      <c r="B953" s="578"/>
      <c r="C953" s="414" t="s">
        <v>8752</v>
      </c>
      <c r="D953" s="353" t="str">
        <f>+IFERROR(INDEX('Mã KH'!$C$2:$C$4988,MATCH('Vin Hà nội  tháng 02'!$C953,'Mã KH'!$A$2:$A$4988,0)),"")</f>
        <v>Số 22 Phố Hoàng Diệu, Phường Quang Trung, thị xã Sơn Tây, HN</v>
      </c>
      <c r="E953" s="439">
        <v>4168548315</v>
      </c>
      <c r="F953" s="390"/>
      <c r="G953" s="390"/>
      <c r="H953" s="390"/>
      <c r="I953" s="390"/>
      <c r="J953" s="390"/>
      <c r="K953" s="390"/>
      <c r="L953" s="390"/>
      <c r="M953" s="390">
        <v>5</v>
      </c>
      <c r="N953" s="390"/>
      <c r="O953" s="390">
        <v>8</v>
      </c>
      <c r="P953" s="390"/>
      <c r="Q953" s="390"/>
      <c r="R953" s="390"/>
      <c r="S953" s="381">
        <v>5</v>
      </c>
      <c r="T953" s="381"/>
      <c r="U953" s="381">
        <v>5</v>
      </c>
      <c r="V953" s="381"/>
      <c r="W953" s="381"/>
      <c r="X953" s="381"/>
      <c r="Y953" s="381"/>
      <c r="Z953" s="381"/>
      <c r="AA953" s="381"/>
      <c r="AB953" s="439"/>
      <c r="AL953" s="26"/>
      <c r="AM953" s="26"/>
      <c r="AN953" s="26"/>
      <c r="AO953" s="26"/>
      <c r="AP953" s="26"/>
      <c r="AQ953" s="26"/>
    </row>
    <row r="954" spans="1:43" ht="18" customHeight="1">
      <c r="A954" s="514" t="s">
        <v>17842</v>
      </c>
      <c r="B954" s="578"/>
      <c r="C954" s="414" t="s">
        <v>8752</v>
      </c>
      <c r="D954" s="353" t="str">
        <f>+IFERROR(INDEX('Mã KH'!$C$2:$C$4988,MATCH('Vin Hà nội  tháng 02'!$C954,'Mã KH'!$A$2:$A$4988,0)),"")</f>
        <v>Số 22 Phố Hoàng Diệu, Phường Quang Trung, thị xã Sơn Tây, HN</v>
      </c>
      <c r="E954" s="439">
        <v>4168713507</v>
      </c>
      <c r="F954" s="390"/>
      <c r="G954" s="390"/>
      <c r="H954" s="390"/>
      <c r="I954" s="390"/>
      <c r="J954" s="390"/>
      <c r="K954" s="390"/>
      <c r="L954" s="390"/>
      <c r="M954" s="390">
        <v>6</v>
      </c>
      <c r="N954" s="390"/>
      <c r="O954" s="390">
        <v>6</v>
      </c>
      <c r="P954" s="390"/>
      <c r="Q954" s="390"/>
      <c r="R954" s="390"/>
      <c r="S954" s="381"/>
      <c r="T954" s="381">
        <v>6</v>
      </c>
      <c r="U954" s="381"/>
      <c r="V954" s="381"/>
      <c r="W954" s="381"/>
      <c r="X954" s="381"/>
      <c r="Y954" s="381"/>
      <c r="Z954" s="381"/>
      <c r="AA954" s="381"/>
      <c r="AB954" s="439"/>
      <c r="AL954" s="26"/>
      <c r="AM954" s="26"/>
      <c r="AN954" s="26"/>
      <c r="AO954" s="26"/>
      <c r="AP954" s="26"/>
      <c r="AQ954" s="26"/>
    </row>
    <row r="955" spans="1:43" ht="18" customHeight="1">
      <c r="A955" s="514" t="s">
        <v>17842</v>
      </c>
      <c r="B955" s="578"/>
      <c r="C955" s="414" t="s">
        <v>8803</v>
      </c>
      <c r="D955" s="353" t="str">
        <f>+IFERROR(INDEX('Mã KH'!$C$2:$C$4988,MATCH('Vin Hà nội  tháng 02'!$C955,'Mã KH'!$A$2:$A$4988,0)),"")</f>
        <v>429 Chùa Thông, Phường Sơn Lộc, Thị xã Sơn Tây, HN</v>
      </c>
      <c r="E955" s="439">
        <v>4168564393</v>
      </c>
      <c r="F955" s="390"/>
      <c r="G955" s="390"/>
      <c r="H955" s="390"/>
      <c r="I955" s="390"/>
      <c r="J955" s="390"/>
      <c r="K955" s="390"/>
      <c r="L955" s="390"/>
      <c r="M955" s="390">
        <v>5</v>
      </c>
      <c r="N955" s="390"/>
      <c r="O955" s="390">
        <v>5</v>
      </c>
      <c r="P955" s="390"/>
      <c r="Q955" s="390"/>
      <c r="R955" s="390"/>
      <c r="S955" s="381">
        <v>5</v>
      </c>
      <c r="T955" s="381">
        <v>10</v>
      </c>
      <c r="U955" s="381">
        <v>5</v>
      </c>
      <c r="V955" s="381"/>
      <c r="W955" s="381"/>
      <c r="X955" s="381"/>
      <c r="Y955" s="381">
        <v>5</v>
      </c>
      <c r="Z955" s="381"/>
      <c r="AA955" s="381"/>
      <c r="AB955" s="439"/>
      <c r="AL955" s="26"/>
      <c r="AM955" s="26"/>
      <c r="AN955" s="26"/>
      <c r="AO955" s="26"/>
      <c r="AP955" s="26"/>
      <c r="AQ955" s="26"/>
    </row>
    <row r="956" spans="1:43" ht="18" customHeight="1">
      <c r="A956" s="514" t="s">
        <v>17842</v>
      </c>
      <c r="B956" s="578"/>
      <c r="C956" s="414" t="s">
        <v>9193</v>
      </c>
      <c r="D956" s="353" t="str">
        <f>+IFERROR(INDEX('Mã KH'!$C$2:$C$4988,MATCH('Vin Hà nội  tháng 02'!$C956,'Mã KH'!$A$2:$A$4988,0)),"")</f>
        <v>Ngã tư Cổ Đông, Xóm 10, Thôn Đoàn Kết, Xã Cổ Đông, Thị xã Sơn Tây, HN</v>
      </c>
      <c r="E956" s="439">
        <v>4168830931</v>
      </c>
      <c r="F956" s="390"/>
      <c r="G956" s="390"/>
      <c r="H956" s="390"/>
      <c r="I956" s="390"/>
      <c r="J956" s="390"/>
      <c r="K956" s="390"/>
      <c r="L956" s="390"/>
      <c r="M956" s="390"/>
      <c r="N956" s="390"/>
      <c r="O956" s="390"/>
      <c r="P956" s="390"/>
      <c r="Q956" s="390">
        <v>5</v>
      </c>
      <c r="R956" s="390"/>
      <c r="S956" s="381">
        <v>5</v>
      </c>
      <c r="T956" s="381">
        <v>10</v>
      </c>
      <c r="U956" s="381"/>
      <c r="V956" s="381"/>
      <c r="W956" s="381"/>
      <c r="X956" s="381"/>
      <c r="Y956" s="381"/>
      <c r="Z956" s="381"/>
      <c r="AA956" s="381"/>
      <c r="AB956" s="439"/>
      <c r="AL956" s="26"/>
      <c r="AM956" s="26"/>
      <c r="AN956" s="26"/>
      <c r="AO956" s="26"/>
      <c r="AP956" s="26"/>
      <c r="AQ956" s="26"/>
    </row>
    <row r="957" spans="1:43" ht="18" customHeight="1">
      <c r="A957" s="514" t="s">
        <v>17842</v>
      </c>
      <c r="B957" s="578"/>
      <c r="C957" s="414" t="s">
        <v>8963</v>
      </c>
      <c r="D957" s="353" t="str">
        <f>+IFERROR(INDEX('Mã KH'!$C$2:$C$4988,MATCH('Vin Hà nội  tháng 02'!$C957,'Mã KH'!$A$2:$A$4988,0)),"")</f>
        <v>Số 31 phố Tùng Thiện, Phường Trung Sơn Trầm, Thị xã Sơn Tây, HN</v>
      </c>
      <c r="E957" s="439">
        <v>4168713667</v>
      </c>
      <c r="F957" s="390"/>
      <c r="G957" s="390"/>
      <c r="H957" s="390"/>
      <c r="I957" s="390"/>
      <c r="J957" s="390"/>
      <c r="K957" s="390"/>
      <c r="L957" s="390"/>
      <c r="M957" s="390">
        <v>6</v>
      </c>
      <c r="N957" s="390"/>
      <c r="O957" s="390">
        <v>6</v>
      </c>
      <c r="P957" s="390"/>
      <c r="Q957" s="390"/>
      <c r="R957" s="390"/>
      <c r="S957" s="381">
        <v>5</v>
      </c>
      <c r="T957" s="381">
        <v>6</v>
      </c>
      <c r="U957" s="381">
        <v>5</v>
      </c>
      <c r="V957" s="381"/>
      <c r="W957" s="381"/>
      <c r="X957" s="381"/>
      <c r="Y957" s="381"/>
      <c r="Z957" s="381"/>
      <c r="AA957" s="381"/>
      <c r="AB957" s="439"/>
      <c r="AL957" s="26"/>
      <c r="AM957" s="26"/>
      <c r="AN957" s="26"/>
      <c r="AO957" s="26"/>
      <c r="AP957" s="26"/>
      <c r="AQ957" s="26"/>
    </row>
    <row r="958" spans="1:43" ht="18" customHeight="1">
      <c r="A958" s="514" t="s">
        <v>17842</v>
      </c>
      <c r="B958" s="578"/>
      <c r="C958" s="414" t="s">
        <v>8979</v>
      </c>
      <c r="D958" s="353" t="str">
        <f>+IFERROR(INDEX('Mã KH'!$C$2:$C$4988,MATCH('Vin Hà nội  tháng 02'!$C958,'Mã KH'!$A$2:$A$4988,0)),"")</f>
        <v>126A Thanh Vị, Phường Sơn Lộc, Thị xã Sơn Tây, HN</v>
      </c>
      <c r="E958" s="439" t="s">
        <v>17279</v>
      </c>
      <c r="F958" s="390"/>
      <c r="G958" s="390"/>
      <c r="H958" s="390"/>
      <c r="I958" s="390"/>
      <c r="J958" s="390"/>
      <c r="K958" s="390"/>
      <c r="L958" s="390"/>
      <c r="M958" s="390">
        <v>8</v>
      </c>
      <c r="N958" s="390"/>
      <c r="O958" s="390"/>
      <c r="P958" s="390"/>
      <c r="Q958" s="390"/>
      <c r="R958" s="390"/>
      <c r="S958" s="381"/>
      <c r="T958" s="381">
        <v>5</v>
      </c>
      <c r="U958" s="381"/>
      <c r="V958" s="381"/>
      <c r="W958" s="381"/>
      <c r="X958" s="381"/>
      <c r="Y958" s="381"/>
      <c r="Z958" s="381"/>
      <c r="AA958" s="381"/>
      <c r="AB958" s="439"/>
      <c r="AL958" s="26"/>
      <c r="AM958" s="26"/>
      <c r="AN958" s="26"/>
      <c r="AO958" s="26"/>
      <c r="AP958" s="26"/>
      <c r="AQ958" s="26"/>
    </row>
    <row r="959" spans="1:43" ht="18" customHeight="1">
      <c r="A959" s="514" t="s">
        <v>17842</v>
      </c>
      <c r="B959" s="578"/>
      <c r="C959" s="414" t="s">
        <v>9626</v>
      </c>
      <c r="D959" s="353" t="str">
        <f>+IFERROR(INDEX('Mã KH'!$C$2:$C$4988,MATCH('Vin Hà nội  tháng 02'!$C959,'Mã KH'!$A$2:$A$4988,0)),"")</f>
        <v>288 Đường Xuân Khanh, Phường Xuân Khanh, Thị xã Sơn Tây, HN</v>
      </c>
      <c r="E959" s="439">
        <v>4168714102</v>
      </c>
      <c r="F959" s="390"/>
      <c r="G959" s="390"/>
      <c r="H959" s="390"/>
      <c r="I959" s="390"/>
      <c r="J959" s="390"/>
      <c r="K959" s="390"/>
      <c r="L959" s="390"/>
      <c r="M959" s="390">
        <v>6</v>
      </c>
      <c r="N959" s="390"/>
      <c r="O959" s="390">
        <v>6</v>
      </c>
      <c r="P959" s="390"/>
      <c r="Q959" s="390"/>
      <c r="R959" s="390"/>
      <c r="S959" s="381"/>
      <c r="T959" s="381">
        <v>6</v>
      </c>
      <c r="U959" s="381">
        <v>6</v>
      </c>
      <c r="V959" s="381"/>
      <c r="W959" s="381"/>
      <c r="X959" s="381"/>
      <c r="Y959" s="381"/>
      <c r="Z959" s="381"/>
      <c r="AA959" s="381"/>
      <c r="AB959" s="439"/>
      <c r="AL959" s="26"/>
      <c r="AM959" s="26"/>
      <c r="AN959" s="26"/>
      <c r="AO959" s="26"/>
      <c r="AP959" s="26"/>
      <c r="AQ959" s="26"/>
    </row>
    <row r="960" spans="1:43" ht="18" customHeight="1">
      <c r="A960" s="514" t="s">
        <v>17842</v>
      </c>
      <c r="B960" s="645" t="s">
        <v>17518</v>
      </c>
      <c r="C960" s="414" t="s">
        <v>9700</v>
      </c>
      <c r="D960" s="353" t="str">
        <f>+IFERROR(INDEX('Mã KH'!$C$2:$C$4988,MATCH('Vin Hà nội  tháng 02'!$C960,'Mã KH'!$A$2:$A$4988,0)),"")</f>
        <v>Thôn Yên Thành, Xã Tản Lĩnh, Huyện Ba Vì, HN</v>
      </c>
      <c r="E960" s="439" t="s">
        <v>17279</v>
      </c>
      <c r="F960" s="390"/>
      <c r="G960" s="390"/>
      <c r="H960" s="390"/>
      <c r="I960" s="390"/>
      <c r="J960" s="390"/>
      <c r="K960" s="390"/>
      <c r="L960" s="390"/>
      <c r="M960" s="390"/>
      <c r="N960" s="390"/>
      <c r="O960" s="390">
        <v>6</v>
      </c>
      <c r="P960" s="390"/>
      <c r="Q960" s="390">
        <v>3</v>
      </c>
      <c r="R960" s="390"/>
      <c r="S960" s="381"/>
      <c r="T960" s="381">
        <v>5</v>
      </c>
      <c r="U960" s="381">
        <v>3</v>
      </c>
      <c r="V960" s="381"/>
      <c r="W960" s="381"/>
      <c r="X960" s="381"/>
      <c r="Y960" s="381"/>
      <c r="Z960" s="381"/>
      <c r="AA960" s="381"/>
      <c r="AB960" s="439"/>
      <c r="AL960" s="26"/>
      <c r="AM960" s="26"/>
      <c r="AN960" s="26"/>
      <c r="AO960" s="26"/>
      <c r="AP960" s="26"/>
      <c r="AQ960" s="26"/>
    </row>
    <row r="961" spans="1:43" ht="18" customHeight="1">
      <c r="A961" s="514" t="s">
        <v>17842</v>
      </c>
      <c r="B961" s="578"/>
      <c r="C961" s="414" t="s">
        <v>9746</v>
      </c>
      <c r="D961" s="353" t="str">
        <f>+IFERROR(INDEX('Mã KH'!$C$2:$C$4988,MATCH('Vin Hà nội  tháng 02'!$C961,'Mã KH'!$A$2:$A$4988,0)),"")</f>
        <v>Thôn 5, Xã Ba Trại, Huyện Ba Vì, HN</v>
      </c>
      <c r="E961" s="439" t="s">
        <v>17279</v>
      </c>
      <c r="F961" s="390"/>
      <c r="G961" s="390"/>
      <c r="H961" s="390"/>
      <c r="I961" s="390"/>
      <c r="J961" s="390"/>
      <c r="K961" s="390"/>
      <c r="L961" s="390"/>
      <c r="M961" s="390"/>
      <c r="N961" s="390"/>
      <c r="O961" s="390">
        <v>10</v>
      </c>
      <c r="P961" s="390"/>
      <c r="Q961" s="390"/>
      <c r="R961" s="390"/>
      <c r="S961" s="381">
        <v>5</v>
      </c>
      <c r="T961" s="381">
        <v>10</v>
      </c>
      <c r="U961" s="381"/>
      <c r="V961" s="381"/>
      <c r="W961" s="381"/>
      <c r="X961" s="381"/>
      <c r="Y961" s="381"/>
      <c r="Z961" s="381"/>
      <c r="AA961" s="381"/>
      <c r="AB961" s="439"/>
      <c r="AL961" s="26"/>
      <c r="AM961" s="26"/>
      <c r="AN961" s="26"/>
      <c r="AO961" s="26"/>
      <c r="AP961" s="26"/>
      <c r="AQ961" s="26"/>
    </row>
    <row r="962" spans="1:43" ht="18" customHeight="1">
      <c r="A962" s="514" t="s">
        <v>17842</v>
      </c>
      <c r="B962" s="578"/>
      <c r="C962" s="414" t="s">
        <v>9500</v>
      </c>
      <c r="D962" s="353" t="str">
        <f>+IFERROR(INDEX('Mã KH'!$C$2:$C$4988,MATCH('Vin Hà nội  tháng 02'!$C962,'Mã KH'!$A$2:$A$4988,0)),"")</f>
        <v>Thôn Liên Minh, Xã Thụy An, Huyện Ba Vì, HN</v>
      </c>
      <c r="E962" s="439" t="s">
        <v>17279</v>
      </c>
      <c r="F962" s="390"/>
      <c r="G962" s="390"/>
      <c r="H962" s="390"/>
      <c r="I962" s="390"/>
      <c r="J962" s="390"/>
      <c r="K962" s="390"/>
      <c r="L962" s="390"/>
      <c r="M962" s="390">
        <v>5</v>
      </c>
      <c r="N962" s="390"/>
      <c r="O962" s="390">
        <v>5</v>
      </c>
      <c r="P962" s="390"/>
      <c r="Q962" s="390"/>
      <c r="R962" s="390"/>
      <c r="S962" s="381">
        <v>3</v>
      </c>
      <c r="T962" s="381">
        <v>5</v>
      </c>
      <c r="U962" s="381"/>
      <c r="V962" s="381"/>
      <c r="W962" s="381"/>
      <c r="X962" s="381"/>
      <c r="Y962" s="381"/>
      <c r="Z962" s="381"/>
      <c r="AA962" s="381"/>
      <c r="AB962" s="439"/>
      <c r="AL962" s="26"/>
      <c r="AM962" s="26"/>
      <c r="AN962" s="26"/>
      <c r="AO962" s="26"/>
      <c r="AP962" s="26"/>
      <c r="AQ962" s="26"/>
    </row>
    <row r="963" spans="1:43" ht="18" customHeight="1">
      <c r="A963" s="514" t="s">
        <v>17842</v>
      </c>
      <c r="B963" s="578"/>
      <c r="C963" s="414" t="s">
        <v>9380</v>
      </c>
      <c r="D963" s="353" t="str">
        <f>+IFERROR(INDEX('Mã KH'!$C$2:$C$4988,MATCH('Vin Hà nội  tháng 02'!$C963,'Mã KH'!$A$2:$A$4988,0)),"")</f>
        <v>Số 329 Phố Mới, thôn Vĩnh Phệ, xã Chu Minh, huyện Ba Vì, HN</v>
      </c>
      <c r="E963" s="439" t="s">
        <v>17279</v>
      </c>
      <c r="F963" s="390"/>
      <c r="G963" s="390"/>
      <c r="H963" s="390"/>
      <c r="I963" s="390"/>
      <c r="J963" s="390"/>
      <c r="K963" s="390"/>
      <c r="L963" s="390"/>
      <c r="M963" s="390"/>
      <c r="N963" s="390"/>
      <c r="O963" s="390">
        <v>10</v>
      </c>
      <c r="P963" s="390"/>
      <c r="Q963" s="390"/>
      <c r="R963" s="390"/>
      <c r="S963" s="381"/>
      <c r="T963" s="381"/>
      <c r="U963" s="381"/>
      <c r="V963" s="381"/>
      <c r="W963" s="381"/>
      <c r="X963" s="381"/>
      <c r="Y963" s="381"/>
      <c r="Z963" s="381"/>
      <c r="AA963" s="381"/>
      <c r="AB963" s="439"/>
      <c r="AL963" s="26"/>
      <c r="AM963" s="26"/>
      <c r="AN963" s="26"/>
      <c r="AO963" s="26"/>
      <c r="AP963" s="26"/>
      <c r="AQ963" s="26"/>
    </row>
    <row r="964" spans="1:43" ht="18" customHeight="1">
      <c r="A964" s="514" t="s">
        <v>17842</v>
      </c>
      <c r="B964" s="578"/>
      <c r="C964" s="414" t="s">
        <v>16996</v>
      </c>
      <c r="D964" s="353" t="str">
        <f>+IFERROR(INDEX('Mã KH'!$C$2:$C$4988,MATCH('Vin Hà nội  tháng 02'!$C964,'Mã KH'!$A$2:$A$4988,0)),"")</f>
        <v xml:space="preserve">phú xuyên 1 , phú châu , ba vì </v>
      </c>
      <c r="E964" s="439" t="s">
        <v>17279</v>
      </c>
      <c r="F964" s="390"/>
      <c r="G964" s="390"/>
      <c r="H964" s="390"/>
      <c r="I964" s="390"/>
      <c r="J964" s="390"/>
      <c r="K964" s="390"/>
      <c r="L964" s="390"/>
      <c r="M964" s="390">
        <v>5</v>
      </c>
      <c r="N964" s="390"/>
      <c r="O964" s="390">
        <v>20</v>
      </c>
      <c r="P964" s="390"/>
      <c r="Q964" s="390"/>
      <c r="R964" s="390"/>
      <c r="S964" s="381">
        <v>10</v>
      </c>
      <c r="T964" s="381"/>
      <c r="U964" s="381"/>
      <c r="V964" s="381"/>
      <c r="W964" s="381"/>
      <c r="X964" s="381"/>
      <c r="Y964" s="381"/>
      <c r="Z964" s="381"/>
      <c r="AA964" s="381"/>
      <c r="AB964" s="439"/>
      <c r="AL964" s="26"/>
      <c r="AM964" s="26"/>
      <c r="AN964" s="26"/>
      <c r="AO964" s="26"/>
      <c r="AP964" s="26"/>
      <c r="AQ964" s="26"/>
    </row>
    <row r="965" spans="1:43" ht="18" customHeight="1">
      <c r="A965" s="514" t="s">
        <v>17842</v>
      </c>
      <c r="B965" s="578"/>
      <c r="C965" s="414" t="s">
        <v>9580</v>
      </c>
      <c r="D965" s="353" t="str">
        <f>+IFERROR(INDEX('Mã KH'!$C$2:$C$4988,MATCH('Vin Hà nội  tháng 02'!$C965,'Mã KH'!$A$2:$A$4988,0)),"")</f>
        <v>Thôn Tân Phú Mỹ, Xã Vật Lại, Huyện Ba Vì, HN</v>
      </c>
      <c r="E965" s="439">
        <v>4168838711</v>
      </c>
      <c r="F965" s="390"/>
      <c r="G965" s="390"/>
      <c r="H965" s="390"/>
      <c r="I965" s="390"/>
      <c r="J965" s="390"/>
      <c r="K965" s="390"/>
      <c r="L965" s="390"/>
      <c r="M965" s="390"/>
      <c r="N965" s="390"/>
      <c r="O965" s="390">
        <v>5</v>
      </c>
      <c r="P965" s="390"/>
      <c r="Q965" s="390"/>
      <c r="R965" s="390"/>
      <c r="S965" s="381">
        <v>5</v>
      </c>
      <c r="T965" s="381"/>
      <c r="U965" s="381"/>
      <c r="V965" s="381"/>
      <c r="W965" s="381"/>
      <c r="X965" s="381"/>
      <c r="Y965" s="381"/>
      <c r="Z965" s="381"/>
      <c r="AA965" s="381"/>
      <c r="AB965" s="439"/>
      <c r="AL965" s="26"/>
      <c r="AM965" s="26"/>
      <c r="AN965" s="26"/>
      <c r="AO965" s="26"/>
      <c r="AP965" s="26"/>
      <c r="AQ965" s="26"/>
    </row>
    <row r="966" spans="1:43" ht="18" customHeight="1">
      <c r="A966" s="514" t="s">
        <v>17842</v>
      </c>
      <c r="B966" s="578"/>
      <c r="C966" s="414" t="s">
        <v>9468</v>
      </c>
      <c r="D966" s="353" t="str">
        <f>+IFERROR(INDEX('Mã KH'!$C$2:$C$4988,MATCH('Vin Hà nội  tháng 02'!$C966,'Mã KH'!$A$2:$A$4988,0)),"")</f>
        <v>Thôn Nhông Nương Tụ, Xã Phú Sơn, Huyện Ba Vì, HN</v>
      </c>
      <c r="E966" s="439" t="s">
        <v>17279</v>
      </c>
      <c r="F966" s="390"/>
      <c r="G966" s="390"/>
      <c r="H966" s="390"/>
      <c r="I966" s="390"/>
      <c r="J966" s="390"/>
      <c r="K966" s="390"/>
      <c r="L966" s="390"/>
      <c r="M966" s="390"/>
      <c r="N966" s="390"/>
      <c r="O966" s="390">
        <v>5</v>
      </c>
      <c r="P966" s="390"/>
      <c r="Q966" s="390"/>
      <c r="R966" s="390"/>
      <c r="S966" s="381"/>
      <c r="T966" s="381"/>
      <c r="U966" s="381">
        <v>5</v>
      </c>
      <c r="V966" s="381"/>
      <c r="W966" s="381"/>
      <c r="X966" s="381"/>
      <c r="Y966" s="381"/>
      <c r="Z966" s="381"/>
      <c r="AA966" s="381"/>
      <c r="AB966" s="439"/>
      <c r="AL966" s="26"/>
      <c r="AM966" s="26"/>
      <c r="AN966" s="26"/>
      <c r="AO966" s="26"/>
      <c r="AP966" s="26"/>
      <c r="AQ966" s="26"/>
    </row>
    <row r="967" spans="1:43" ht="18" customHeight="1">
      <c r="A967" s="514" t="s">
        <v>17842</v>
      </c>
      <c r="B967" s="645" t="s">
        <v>17519</v>
      </c>
      <c r="C967" s="414" t="s">
        <v>17520</v>
      </c>
      <c r="D967" s="353" t="str">
        <f>+IFERROR(INDEX('Mã KH'!$C$2:$C$4988,MATCH('Vin Hà nội  tháng 02'!$C967,'Mã KH'!$A$2:$A$4988,0)),"")</f>
        <v>Cụm 6 Thị trấn Phúc Thọ, Huyện Phúc Thọ, HN</v>
      </c>
      <c r="E967" s="439" t="s">
        <v>17279</v>
      </c>
      <c r="F967" s="390"/>
      <c r="G967" s="390"/>
      <c r="H967" s="390"/>
      <c r="I967" s="390"/>
      <c r="J967" s="390"/>
      <c r="K967" s="390"/>
      <c r="L967" s="390"/>
      <c r="M967" s="390">
        <v>20</v>
      </c>
      <c r="N967" s="390"/>
      <c r="O967" s="390">
        <v>30</v>
      </c>
      <c r="P967" s="390"/>
      <c r="Q967" s="390"/>
      <c r="R967" s="390"/>
      <c r="S967" s="381">
        <v>10</v>
      </c>
      <c r="T967" s="381">
        <v>10</v>
      </c>
      <c r="U967" s="381">
        <v>10</v>
      </c>
      <c r="V967" s="381"/>
      <c r="W967" s="381"/>
      <c r="X967" s="381"/>
      <c r="Y967" s="381"/>
      <c r="Z967" s="381"/>
      <c r="AA967" s="381"/>
      <c r="AB967" s="439"/>
      <c r="AL967" s="26"/>
      <c r="AM967" s="26"/>
      <c r="AN967" s="26"/>
      <c r="AO967" s="26"/>
      <c r="AP967" s="26"/>
      <c r="AQ967" s="26"/>
    </row>
    <row r="968" spans="1:43" ht="18" customHeight="1">
      <c r="A968" s="514" t="s">
        <v>17842</v>
      </c>
      <c r="B968" s="578"/>
      <c r="C968" s="414" t="s">
        <v>17986</v>
      </c>
      <c r="D968" s="353" t="str">
        <f>+IFERROR(INDEX('Mã KH'!$C$2:$C$4988,MATCH('Vin Hà nội  tháng 02'!$C968,'Mã KH'!$A$2:$A$4988,0)),"")</f>
        <v>Cụm 11, Xã Võng Xuyên, H.Phúc Thọ, HN</v>
      </c>
      <c r="E968" s="439">
        <v>4168748332</v>
      </c>
      <c r="F968" s="390"/>
      <c r="G968" s="390"/>
      <c r="H968" s="390"/>
      <c r="I968" s="390"/>
      <c r="J968" s="390"/>
      <c r="K968" s="390"/>
      <c r="L968" s="390"/>
      <c r="M968" s="390">
        <v>4</v>
      </c>
      <c r="N968" s="390"/>
      <c r="O968" s="390">
        <v>20</v>
      </c>
      <c r="P968" s="390"/>
      <c r="Q968" s="390">
        <v>3</v>
      </c>
      <c r="R968" s="390"/>
      <c r="S968" s="381">
        <v>3</v>
      </c>
      <c r="T968" s="381">
        <v>7</v>
      </c>
      <c r="U968" s="381"/>
      <c r="V968" s="381"/>
      <c r="W968" s="381"/>
      <c r="X968" s="381"/>
      <c r="Y968" s="381"/>
      <c r="Z968" s="381"/>
      <c r="AA968" s="381"/>
      <c r="AB968" s="439"/>
      <c r="AL968" s="26"/>
      <c r="AM968" s="26"/>
      <c r="AN968" s="26"/>
      <c r="AO968" s="26"/>
      <c r="AP968" s="26"/>
      <c r="AQ968" s="26"/>
    </row>
    <row r="969" spans="1:43" ht="18" customHeight="1">
      <c r="A969" s="514" t="s">
        <v>17842</v>
      </c>
      <c r="B969" s="578"/>
      <c r="C969" s="414" t="s">
        <v>17987</v>
      </c>
      <c r="D969" s="353" t="str">
        <f>+IFERROR(INDEX('Mã KH'!$C$2:$C$4988,MATCH('Vin Hà nội  tháng 02'!$C969,'Mã KH'!$A$2:$A$4988,0)),"")</f>
        <v>Thôn 5, Xã Vân Phúc, Huyện Phúc Thọ, HN</v>
      </c>
      <c r="E969" s="439">
        <v>4168748335</v>
      </c>
      <c r="F969" s="390"/>
      <c r="G969" s="390"/>
      <c r="H969" s="390"/>
      <c r="I969" s="390"/>
      <c r="J969" s="390"/>
      <c r="K969" s="390"/>
      <c r="L969" s="390"/>
      <c r="M969" s="390">
        <v>9</v>
      </c>
      <c r="N969" s="390"/>
      <c r="O969" s="390">
        <v>20</v>
      </c>
      <c r="P969" s="390"/>
      <c r="Q969" s="390"/>
      <c r="R969" s="390"/>
      <c r="S969" s="381"/>
      <c r="T969" s="381"/>
      <c r="U969" s="381">
        <v>5</v>
      </c>
      <c r="V969" s="381"/>
      <c r="W969" s="381"/>
      <c r="X969" s="381"/>
      <c r="Y969" s="381"/>
      <c r="Z969" s="381"/>
      <c r="AA969" s="381"/>
      <c r="AB969" s="439"/>
      <c r="AL969" s="26"/>
      <c r="AM969" s="26"/>
      <c r="AN969" s="26"/>
      <c r="AO969" s="26"/>
      <c r="AP969" s="26"/>
      <c r="AQ969" s="26"/>
    </row>
    <row r="970" spans="1:43" ht="18" customHeight="1">
      <c r="A970" s="514" t="s">
        <v>17842</v>
      </c>
      <c r="B970" s="578"/>
      <c r="C970" s="414" t="s">
        <v>17988</v>
      </c>
      <c r="D970" s="353" t="str">
        <f>+IFERROR(INDEX('Mã KH'!$C$2:$C$4988,MATCH('Vin Hà nội  tháng 02'!$C970,'Mã KH'!$A$2:$A$4988,0)),"")</f>
        <v>136 Phố Hát, Xã Hát Môn, Huyện Phúc Thọ, TP. Hà Nội H. Phúc Thọ, HN</v>
      </c>
      <c r="E970" s="439">
        <v>4168748330</v>
      </c>
      <c r="F970" s="390"/>
      <c r="G970" s="390"/>
      <c r="H970" s="390"/>
      <c r="I970" s="390"/>
      <c r="J970" s="390"/>
      <c r="K970" s="390"/>
      <c r="L970" s="390"/>
      <c r="M970" s="390">
        <v>10</v>
      </c>
      <c r="N970" s="390"/>
      <c r="O970" s="390">
        <v>7</v>
      </c>
      <c r="P970" s="390"/>
      <c r="Q970" s="390"/>
      <c r="R970" s="390"/>
      <c r="S970" s="381"/>
      <c r="T970" s="381"/>
      <c r="U970" s="381"/>
      <c r="V970" s="381"/>
      <c r="W970" s="381"/>
      <c r="X970" s="381"/>
      <c r="Y970" s="381"/>
      <c r="Z970" s="381"/>
      <c r="AA970" s="381"/>
      <c r="AB970" s="439"/>
      <c r="AL970" s="26"/>
      <c r="AM970" s="26"/>
      <c r="AN970" s="26"/>
      <c r="AO970" s="26"/>
      <c r="AP970" s="26"/>
      <c r="AQ970" s="26"/>
    </row>
    <row r="971" spans="1:43" ht="18" customHeight="1">
      <c r="A971" s="514" t="s">
        <v>17842</v>
      </c>
      <c r="B971" s="578"/>
      <c r="C971" s="414" t="s">
        <v>18259</v>
      </c>
      <c r="D971" s="353" t="str">
        <f>+IFERROR(INDEX('Mã KH'!$C$2:$C$4988,MATCH('Vin Hà nội  tháng 02'!$C971,'Mã KH'!$A$2:$A$4988,0)),"")</f>
        <v xml:space="preserve">thôn 8 , xã liên hiệp , huyện phúc thọ , hà nội </v>
      </c>
      <c r="E971" s="439" t="s">
        <v>17279</v>
      </c>
      <c r="F971" s="390"/>
      <c r="G971" s="390"/>
      <c r="H971" s="390"/>
      <c r="I971" s="390"/>
      <c r="J971" s="390"/>
      <c r="K971" s="390"/>
      <c r="L971" s="390"/>
      <c r="M971" s="390"/>
      <c r="N971" s="390"/>
      <c r="O971" s="390">
        <v>5</v>
      </c>
      <c r="P971" s="390"/>
      <c r="Q971" s="390">
        <v>5</v>
      </c>
      <c r="R971" s="390"/>
      <c r="S971" s="381">
        <v>5</v>
      </c>
      <c r="T971" s="381">
        <v>5</v>
      </c>
      <c r="U971" s="381"/>
      <c r="V971" s="381"/>
      <c r="W971" s="381"/>
      <c r="X971" s="381"/>
      <c r="Y971" s="381"/>
      <c r="Z971" s="381"/>
      <c r="AA971" s="381"/>
      <c r="AB971" s="439"/>
      <c r="AL971" s="26"/>
      <c r="AM971" s="26"/>
      <c r="AN971" s="26"/>
      <c r="AO971" s="26"/>
      <c r="AP971" s="26"/>
      <c r="AQ971" s="26"/>
    </row>
    <row r="972" spans="1:43" ht="18" customHeight="1">
      <c r="A972" s="648"/>
      <c r="B972" s="649"/>
      <c r="C972" s="650"/>
      <c r="D972" s="657" t="str">
        <f>+IFERROR(INDEX('Mã KH'!$C$2:$C$4988,MATCH('Vin Hà nội  tháng 02'!$C972,'Mã KH'!$A$2:$A$4988,0)),"")</f>
        <v/>
      </c>
      <c r="E972" s="654"/>
      <c r="F972" s="655"/>
      <c r="G972" s="655"/>
      <c r="H972" s="655"/>
      <c r="I972" s="655"/>
      <c r="J972" s="655"/>
      <c r="K972" s="655"/>
      <c r="L972" s="655"/>
      <c r="M972" s="655"/>
      <c r="N972" s="655"/>
      <c r="O972" s="655"/>
      <c r="P972" s="655"/>
      <c r="Q972" s="655"/>
      <c r="R972" s="655"/>
      <c r="S972" s="656"/>
      <c r="T972" s="656"/>
      <c r="U972" s="656"/>
      <c r="V972" s="656"/>
      <c r="W972" s="656"/>
      <c r="X972" s="656"/>
      <c r="Y972" s="656"/>
      <c r="Z972" s="656"/>
      <c r="AA972" s="656"/>
      <c r="AB972" s="654"/>
      <c r="AL972" s="26"/>
      <c r="AM972" s="26"/>
      <c r="AN972" s="26"/>
      <c r="AO972" s="26"/>
      <c r="AP972" s="26"/>
      <c r="AQ972" s="26"/>
    </row>
    <row r="973" spans="1:43" ht="18" customHeight="1">
      <c r="A973" s="466"/>
      <c r="B973" s="578"/>
      <c r="C973" s="414"/>
      <c r="D973" s="372" t="s">
        <v>18377</v>
      </c>
      <c r="E973" s="439"/>
      <c r="F973" s="390"/>
      <c r="G973" s="390"/>
      <c r="H973" s="390"/>
      <c r="I973" s="390"/>
      <c r="J973" s="390"/>
      <c r="K973" s="390"/>
      <c r="L973" s="390"/>
      <c r="M973" s="390"/>
      <c r="N973" s="390"/>
      <c r="O973" s="390"/>
      <c r="P973" s="390"/>
      <c r="Q973" s="390"/>
      <c r="R973" s="390"/>
      <c r="S973" s="381"/>
      <c r="T973" s="381"/>
      <c r="U973" s="381"/>
      <c r="V973" s="381"/>
      <c r="W973" s="381"/>
      <c r="X973" s="381"/>
      <c r="Y973" s="381"/>
      <c r="Z973" s="381"/>
      <c r="AA973" s="381"/>
      <c r="AB973" s="439"/>
      <c r="AL973" s="26"/>
      <c r="AM973" s="26"/>
      <c r="AN973" s="26"/>
      <c r="AO973" s="26"/>
      <c r="AP973" s="26"/>
      <c r="AQ973" s="26"/>
    </row>
    <row r="974" spans="1:43" ht="18" customHeight="1">
      <c r="A974" s="514" t="s">
        <v>18392</v>
      </c>
      <c r="B974" s="647" t="s">
        <v>17843</v>
      </c>
      <c r="C974" s="414" t="s">
        <v>18188</v>
      </c>
      <c r="D974" s="353" t="str">
        <f>+IFERROR(INDEX('Mã KH'!$C$2:$C$4988,MATCH('Vin Hà nội  tháng 02'!$C974,'Mã KH'!$A$2:$A$4988,0)),"")</f>
        <v>Số 98 Xuân Diệu, Tổ 30, Cụm 4, Phường Tứ Liên, Quận Tây Hồ, HN</v>
      </c>
      <c r="E974" s="439">
        <v>4168712995</v>
      </c>
      <c r="F974" s="390"/>
      <c r="G974" s="390"/>
      <c r="H974" s="390"/>
      <c r="I974" s="390"/>
      <c r="J974" s="390"/>
      <c r="K974" s="390"/>
      <c r="L974" s="390"/>
      <c r="M974" s="390">
        <v>6</v>
      </c>
      <c r="N974" s="390"/>
      <c r="O974" s="390">
        <v>6</v>
      </c>
      <c r="P974" s="390"/>
      <c r="Q974" s="390"/>
      <c r="R974" s="390"/>
      <c r="S974" s="381"/>
      <c r="T974" s="381">
        <v>6</v>
      </c>
      <c r="U974" s="381"/>
      <c r="V974" s="381"/>
      <c r="W974" s="381"/>
      <c r="X974" s="381"/>
      <c r="Y974" s="381"/>
      <c r="Z974" s="381"/>
      <c r="AA974" s="381"/>
      <c r="AB974" s="653" t="s">
        <v>18427</v>
      </c>
      <c r="AL974" s="26"/>
      <c r="AM974" s="26"/>
      <c r="AN974" s="26"/>
      <c r="AO974" s="26"/>
      <c r="AP974" s="26"/>
      <c r="AQ974" s="26"/>
    </row>
    <row r="975" spans="1:43" ht="18" customHeight="1">
      <c r="A975" s="514" t="s">
        <v>18392</v>
      </c>
      <c r="B975" s="578"/>
      <c r="C975" s="414" t="s">
        <v>17355</v>
      </c>
      <c r="D975" s="353" t="str">
        <f>+IFERROR(INDEX('Mã KH'!$C$2:$C$4988,MATCH('Vin Hà nội  tháng 02'!$C975,'Mã KH'!$A$2:$A$4988,0)),"")</f>
        <v>Số 11C Ngõ 124 Âu Cơ, Phường Tứ Liên, Quận Tây Hồ, HN</v>
      </c>
      <c r="E975" s="439">
        <v>4168653615</v>
      </c>
      <c r="F975" s="390"/>
      <c r="G975" s="390"/>
      <c r="H975" s="390"/>
      <c r="I975" s="390"/>
      <c r="J975" s="390"/>
      <c r="K975" s="390"/>
      <c r="L975" s="390"/>
      <c r="M975" s="390">
        <v>5</v>
      </c>
      <c r="N975" s="390"/>
      <c r="O975" s="390">
        <v>10</v>
      </c>
      <c r="P975" s="390"/>
      <c r="Q975" s="390"/>
      <c r="R975" s="390"/>
      <c r="S975" s="381"/>
      <c r="T975" s="381"/>
      <c r="U975" s="381"/>
      <c r="V975" s="381"/>
      <c r="W975" s="381"/>
      <c r="X975" s="381"/>
      <c r="Y975" s="381"/>
      <c r="Z975" s="381"/>
      <c r="AA975" s="381"/>
      <c r="AB975" s="439"/>
      <c r="AL975" s="26"/>
      <c r="AM975" s="26"/>
      <c r="AN975" s="26"/>
      <c r="AO975" s="26"/>
      <c r="AP975" s="26"/>
      <c r="AQ975" s="26"/>
    </row>
    <row r="976" spans="1:43" ht="18" customHeight="1">
      <c r="A976" s="514" t="s">
        <v>18392</v>
      </c>
      <c r="B976" s="578"/>
      <c r="C976" s="414" t="s">
        <v>18395</v>
      </c>
      <c r="D976" s="353" t="str">
        <f>+IFERROR(INDEX('Mã KH'!$C$2:$C$4988,MATCH('Vin Hà nội  tháng 02'!$C976,'Mã KH'!$A$2:$A$4988,0)),"")</f>
        <v>5 ngõ 464 Âu Cơ, Phường Nhật Tân, quận Tây Hồ, HN</v>
      </c>
      <c r="E976" s="439">
        <v>4168685306</v>
      </c>
      <c r="F976" s="390"/>
      <c r="G976" s="390"/>
      <c r="H976" s="390"/>
      <c r="I976" s="390"/>
      <c r="J976" s="390"/>
      <c r="K976" s="390"/>
      <c r="L976" s="390"/>
      <c r="M976" s="390">
        <v>10</v>
      </c>
      <c r="N976" s="390"/>
      <c r="O976" s="390">
        <v>5</v>
      </c>
      <c r="P976" s="390"/>
      <c r="Q976" s="390"/>
      <c r="R976" s="390"/>
      <c r="S976" s="381">
        <v>5</v>
      </c>
      <c r="T976" s="381"/>
      <c r="U976" s="381"/>
      <c r="V976" s="381"/>
      <c r="W976" s="381"/>
      <c r="X976" s="381"/>
      <c r="Y976" s="381"/>
      <c r="Z976" s="381"/>
      <c r="AA976" s="381"/>
      <c r="AB976" s="439"/>
      <c r="AL976" s="26"/>
      <c r="AM976" s="26"/>
      <c r="AN976" s="26"/>
      <c r="AO976" s="26"/>
      <c r="AP976" s="26"/>
      <c r="AQ976" s="26"/>
    </row>
    <row r="977" spans="1:43" ht="18" customHeight="1">
      <c r="A977" s="514" t="s">
        <v>18392</v>
      </c>
      <c r="B977" s="578"/>
      <c r="C977" s="414" t="s">
        <v>17354</v>
      </c>
      <c r="D977" s="353" t="str">
        <f>+IFERROR(INDEX('Mã KH'!$C$2:$C$4988,MATCH('Vin Hà nội  tháng 02'!$C977,'Mã KH'!$A$2:$A$4988,0)),"")</f>
        <v>Lô E khu đất D1 tòa nhà hỗn hợp Vườn Đào, Phường Phú Thượng, Quận Tây Hồ, HN</v>
      </c>
      <c r="E977" s="439">
        <v>4168642992</v>
      </c>
      <c r="F977" s="390"/>
      <c r="G977" s="390"/>
      <c r="H977" s="390"/>
      <c r="I977" s="390"/>
      <c r="J977" s="390"/>
      <c r="K977" s="390">
        <v>3</v>
      </c>
      <c r="L977" s="390"/>
      <c r="M977" s="390"/>
      <c r="N977" s="390"/>
      <c r="O977" s="390"/>
      <c r="P977" s="390"/>
      <c r="Q977" s="390"/>
      <c r="R977" s="390"/>
      <c r="S977" s="381">
        <v>5</v>
      </c>
      <c r="T977" s="381"/>
      <c r="U977" s="381"/>
      <c r="V977" s="381"/>
      <c r="W977" s="381">
        <v>3</v>
      </c>
      <c r="X977" s="381"/>
      <c r="Y977" s="381"/>
      <c r="Z977" s="381">
        <v>5</v>
      </c>
      <c r="AA977" s="381"/>
      <c r="AB977" s="439"/>
      <c r="AL977" s="26"/>
      <c r="AM977" s="26"/>
      <c r="AN977" s="26"/>
      <c r="AO977" s="26"/>
      <c r="AP977" s="26"/>
      <c r="AQ977" s="26"/>
    </row>
    <row r="978" spans="1:43" ht="18" customHeight="1">
      <c r="A978" s="514" t="s">
        <v>18392</v>
      </c>
      <c r="B978" s="578"/>
      <c r="C978" s="414" t="s">
        <v>18189</v>
      </c>
      <c r="D978" s="353" t="str">
        <f>+IFERROR(INDEX('Mã KH'!$C$2:$C$4988,MATCH('Vin Hà nội  tháng 02'!$C978,'Mã KH'!$A$2:$A$4988,0)),"")</f>
        <v>Số 688 đường Lạc Long Quân, Tổ 13 cụm 2 phường Nhật Tân, quận Tây Hồ, HN</v>
      </c>
      <c r="E978" s="439">
        <v>4168712794</v>
      </c>
      <c r="F978" s="390"/>
      <c r="G978" s="390"/>
      <c r="H978" s="390"/>
      <c r="I978" s="390"/>
      <c r="J978" s="390"/>
      <c r="K978" s="390"/>
      <c r="L978" s="390"/>
      <c r="M978" s="390">
        <v>6</v>
      </c>
      <c r="N978" s="390"/>
      <c r="O978" s="390">
        <v>6</v>
      </c>
      <c r="P978" s="390"/>
      <c r="Q978" s="390"/>
      <c r="R978" s="390"/>
      <c r="S978" s="381"/>
      <c r="T978" s="381">
        <v>6</v>
      </c>
      <c r="U978" s="381"/>
      <c r="V978" s="381"/>
      <c r="W978" s="381"/>
      <c r="X978" s="381"/>
      <c r="Y978" s="381"/>
      <c r="Z978" s="381"/>
      <c r="AA978" s="381"/>
      <c r="AB978" s="439"/>
      <c r="AL978" s="26"/>
      <c r="AM978" s="26"/>
      <c r="AN978" s="26"/>
      <c r="AO978" s="26"/>
      <c r="AP978" s="26"/>
      <c r="AQ978" s="26"/>
    </row>
    <row r="979" spans="1:43" ht="18" customHeight="1">
      <c r="A979" s="514" t="s">
        <v>18392</v>
      </c>
      <c r="B979" s="578"/>
      <c r="C979" s="414" t="s">
        <v>17467</v>
      </c>
      <c r="D979" s="353" t="str">
        <f>+IFERROR(INDEX('Mã KH'!$C$2:$C$4988,MATCH('Vin Hà nội  tháng 02'!$C979,'Mã KH'!$A$2:$A$4988,0)),"")</f>
        <v>35B đường Xuân La, P. Xuân La, Q.Tây Hồ, Hà Nội</v>
      </c>
      <c r="E979" s="439">
        <v>4168712789</v>
      </c>
      <c r="F979" s="390"/>
      <c r="G979" s="390"/>
      <c r="H979" s="390"/>
      <c r="I979" s="390"/>
      <c r="J979" s="390"/>
      <c r="K979" s="390"/>
      <c r="L979" s="390"/>
      <c r="M979" s="390"/>
      <c r="N979" s="390"/>
      <c r="O979" s="390">
        <v>6</v>
      </c>
      <c r="P979" s="390"/>
      <c r="Q979" s="390"/>
      <c r="R979" s="390"/>
      <c r="S979" s="381"/>
      <c r="T979" s="381">
        <v>6</v>
      </c>
      <c r="U979" s="381"/>
      <c r="V979" s="381"/>
      <c r="W979" s="381"/>
      <c r="X979" s="381"/>
      <c r="Y979" s="381"/>
      <c r="Z979" s="381"/>
      <c r="AA979" s="381"/>
      <c r="AB979" s="439"/>
      <c r="AL979" s="26"/>
      <c r="AM979" s="26"/>
      <c r="AN979" s="26"/>
      <c r="AO979" s="26"/>
      <c r="AP979" s="26"/>
      <c r="AQ979" s="26"/>
    </row>
    <row r="980" spans="1:43" ht="18" customHeight="1">
      <c r="A980" s="514" t="s">
        <v>18392</v>
      </c>
      <c r="B980" s="578"/>
      <c r="C980" s="414" t="s">
        <v>18190</v>
      </c>
      <c r="D980" s="353" t="str">
        <f>+IFERROR(INDEX('Mã KH'!$C$2:$C$4988,MATCH('Vin Hà nội  tháng 02'!$C980,'Mã KH'!$A$2:$A$4988,0)),"")</f>
        <v>Kiot TM02 - Tầng 1, 
số 50 ngõ 28 đường Xuân La, Phường Xuân La, Quận Tây Hồ, Hà Nội</v>
      </c>
      <c r="E980" s="439">
        <v>4168713777</v>
      </c>
      <c r="F980" s="390"/>
      <c r="G980" s="390"/>
      <c r="H980" s="390"/>
      <c r="I980" s="390"/>
      <c r="J980" s="390"/>
      <c r="K980" s="390"/>
      <c r="L980" s="390"/>
      <c r="M980" s="390"/>
      <c r="N980" s="390"/>
      <c r="O980" s="390">
        <v>6</v>
      </c>
      <c r="P980" s="390"/>
      <c r="Q980" s="390"/>
      <c r="R980" s="390"/>
      <c r="S980" s="381"/>
      <c r="T980" s="381">
        <v>6</v>
      </c>
      <c r="U980" s="381"/>
      <c r="V980" s="381"/>
      <c r="W980" s="381"/>
      <c r="X980" s="381"/>
      <c r="Y980" s="381"/>
      <c r="Z980" s="381"/>
      <c r="AA980" s="381"/>
      <c r="AB980" s="439"/>
      <c r="AL980" s="26"/>
      <c r="AM980" s="26"/>
      <c r="AN980" s="26"/>
      <c r="AO980" s="26"/>
      <c r="AP980" s="26"/>
      <c r="AQ980" s="26"/>
    </row>
    <row r="981" spans="1:43" ht="18" customHeight="1">
      <c r="A981" s="514" t="s">
        <v>18392</v>
      </c>
      <c r="B981" s="578"/>
      <c r="C981" s="414" t="s">
        <v>18396</v>
      </c>
      <c r="D981" s="353" t="str">
        <f>+IFERROR(INDEX('Mã KH'!$C$2:$C$4988,MATCH('Vin Hà nội  tháng 02'!$C981,'Mã KH'!$A$2:$A$4988,0)),"")</f>
        <v>Nhà F, Ngõ 28 Xuân La. Phường Xuân La, Quận Tây Hồ, Hà Nội</v>
      </c>
      <c r="E981" s="439">
        <v>4168701694</v>
      </c>
      <c r="F981" s="390"/>
      <c r="G981" s="390"/>
      <c r="H981" s="390"/>
      <c r="I981" s="390"/>
      <c r="J981" s="390"/>
      <c r="K981" s="390"/>
      <c r="L981" s="390"/>
      <c r="M981" s="390"/>
      <c r="N981" s="390"/>
      <c r="O981" s="390">
        <v>20</v>
      </c>
      <c r="P981" s="390"/>
      <c r="Q981" s="390"/>
      <c r="R981" s="390"/>
      <c r="S981" s="381"/>
      <c r="T981" s="381"/>
      <c r="U981" s="381"/>
      <c r="V981" s="381"/>
      <c r="W981" s="381"/>
      <c r="X981" s="381"/>
      <c r="Y981" s="381"/>
      <c r="Z981" s="381"/>
      <c r="AA981" s="381"/>
      <c r="AB981" s="439"/>
      <c r="AL981" s="26"/>
      <c r="AM981" s="26"/>
      <c r="AN981" s="26"/>
      <c r="AO981" s="26"/>
      <c r="AP981" s="26"/>
      <c r="AQ981" s="26"/>
    </row>
    <row r="982" spans="1:43" ht="18" customHeight="1">
      <c r="A982" s="514" t="s">
        <v>18392</v>
      </c>
      <c r="B982" s="578"/>
      <c r="C982" s="414" t="s">
        <v>18397</v>
      </c>
      <c r="D982" s="353" t="str">
        <f>+IFERROR(INDEX('Mã KH'!$C$2:$C$4988,MATCH('Vin Hà nội  tháng 02'!$C982,'Mã KH'!$A$2:$A$4988,0)),"")</f>
        <v>LK09 Khu nhà thấp tầng ngõ 38 Xuân La, phường Xuân La, quận Tây Hồ, HN</v>
      </c>
      <c r="E982" s="439">
        <v>4168655749</v>
      </c>
      <c r="F982" s="390"/>
      <c r="G982" s="390"/>
      <c r="H982" s="390"/>
      <c r="I982" s="390"/>
      <c r="J982" s="390"/>
      <c r="K982" s="390"/>
      <c r="L982" s="390"/>
      <c r="M982" s="390"/>
      <c r="N982" s="390"/>
      <c r="O982" s="390">
        <v>6</v>
      </c>
      <c r="P982" s="390"/>
      <c r="Q982" s="390"/>
      <c r="R982" s="390"/>
      <c r="S982" s="381">
        <v>6</v>
      </c>
      <c r="T982" s="381"/>
      <c r="U982" s="381"/>
      <c r="V982" s="381"/>
      <c r="W982" s="381"/>
      <c r="X982" s="381"/>
      <c r="Y982" s="381"/>
      <c r="Z982" s="381"/>
      <c r="AA982" s="381"/>
      <c r="AB982" s="439"/>
      <c r="AL982" s="26"/>
      <c r="AM982" s="26"/>
      <c r="AN982" s="26"/>
      <c r="AO982" s="26"/>
      <c r="AP982" s="26"/>
      <c r="AQ982" s="26"/>
    </row>
    <row r="983" spans="1:43" ht="18" customHeight="1">
      <c r="A983" s="514" t="s">
        <v>18392</v>
      </c>
      <c r="B983" s="578"/>
      <c r="C983" s="414" t="s">
        <v>18398</v>
      </c>
      <c r="D983" s="353" t="str">
        <f>+IFERROR(INDEX('Mã KH'!$C$2:$C$4988,MATCH('Vin Hà nội  tháng 02'!$C983,'Mã KH'!$A$2:$A$4988,0)),"")</f>
        <v>Tầng 1, Chung cư cao tầng , Khu nhà cán bộ Học viện Quốc Phòng, ô đất O17-HH2,  Phường Xuân La, Quận Tây Hồ, HN</v>
      </c>
      <c r="E983" s="439">
        <v>4168713198</v>
      </c>
      <c r="F983" s="390"/>
      <c r="G983" s="390"/>
      <c r="H983" s="390"/>
      <c r="I983" s="390"/>
      <c r="J983" s="390"/>
      <c r="K983" s="390"/>
      <c r="L983" s="390"/>
      <c r="M983" s="390">
        <v>6</v>
      </c>
      <c r="N983" s="390"/>
      <c r="O983" s="390">
        <v>6</v>
      </c>
      <c r="P983" s="390"/>
      <c r="Q983" s="390"/>
      <c r="R983" s="390"/>
      <c r="S983" s="381"/>
      <c r="T983" s="381">
        <v>6</v>
      </c>
      <c r="U983" s="381"/>
      <c r="V983" s="381"/>
      <c r="W983" s="381"/>
      <c r="X983" s="381"/>
      <c r="Y983" s="381"/>
      <c r="Z983" s="381"/>
      <c r="AA983" s="381"/>
      <c r="AB983" s="439"/>
      <c r="AL983" s="26"/>
      <c r="AM983" s="26"/>
      <c r="AN983" s="26"/>
      <c r="AO983" s="26"/>
      <c r="AP983" s="26"/>
      <c r="AQ983" s="26"/>
    </row>
    <row r="984" spans="1:43" ht="18" customHeight="1">
      <c r="A984" s="514" t="s">
        <v>18392</v>
      </c>
      <c r="B984" s="578"/>
      <c r="C984" s="414" t="s">
        <v>17466</v>
      </c>
      <c r="D984" s="353" t="str">
        <f>+IFERROR(INDEX('Mã KH'!$C$2:$C$4988,MATCH('Vin Hà nội  tháng 02'!$C984,'Mã KH'!$A$2:$A$4988,0)),"")</f>
        <v>Dịch vụ tầng 1-CT2A, khu nhà ở Xuân La, phường Xuân La, quận Tây Hồ, Hà Nội</v>
      </c>
      <c r="E984" s="439">
        <v>4168712814</v>
      </c>
      <c r="F984" s="390"/>
      <c r="G984" s="390"/>
      <c r="H984" s="390"/>
      <c r="I984" s="390"/>
      <c r="J984" s="390"/>
      <c r="K984" s="390"/>
      <c r="L984" s="390"/>
      <c r="M984" s="390"/>
      <c r="N984" s="390"/>
      <c r="O984" s="390">
        <v>6</v>
      </c>
      <c r="P984" s="390"/>
      <c r="Q984" s="390"/>
      <c r="R984" s="390"/>
      <c r="S984" s="381"/>
      <c r="T984" s="381">
        <v>6</v>
      </c>
      <c r="U984" s="381"/>
      <c r="V984" s="381"/>
      <c r="W984" s="381"/>
      <c r="X984" s="381"/>
      <c r="Y984" s="381"/>
      <c r="Z984" s="381"/>
      <c r="AA984" s="381"/>
      <c r="AB984" s="439"/>
      <c r="AL984" s="26"/>
      <c r="AM984" s="26"/>
      <c r="AN984" s="26"/>
      <c r="AO984" s="26"/>
      <c r="AP984" s="26"/>
      <c r="AQ984" s="26"/>
    </row>
    <row r="985" spans="1:43" ht="18" customHeight="1">
      <c r="A985" s="514" t="s">
        <v>18392</v>
      </c>
      <c r="B985" s="578"/>
      <c r="C985" s="414" t="s">
        <v>18399</v>
      </c>
      <c r="D985" s="353" t="str">
        <f>+IFERROR(INDEX('Mã KH'!$C$2:$C$4988,MATCH('Vin Hà nội  tháng 02'!$C985,'Mã KH'!$A$2:$A$4988,0)),"")</f>
        <v>Số 50 -52 Nguyễn Hoàng Tôn, phường Xuân La, quận Tây Hồ, thành phố Hà Nội</v>
      </c>
      <c r="E985" s="439">
        <v>4168712783</v>
      </c>
      <c r="F985" s="390"/>
      <c r="G985" s="390"/>
      <c r="H985" s="390"/>
      <c r="I985" s="390"/>
      <c r="J985" s="390"/>
      <c r="K985" s="390"/>
      <c r="L985" s="390"/>
      <c r="M985" s="390">
        <v>6</v>
      </c>
      <c r="N985" s="390"/>
      <c r="O985" s="390">
        <v>6</v>
      </c>
      <c r="P985" s="390"/>
      <c r="Q985" s="390"/>
      <c r="R985" s="390"/>
      <c r="S985" s="381"/>
      <c r="T985" s="381"/>
      <c r="U985" s="381"/>
      <c r="V985" s="381"/>
      <c r="W985" s="381"/>
      <c r="X985" s="381"/>
      <c r="Y985" s="381"/>
      <c r="Z985" s="381"/>
      <c r="AA985" s="381"/>
      <c r="AB985" s="439"/>
      <c r="AL985" s="26"/>
      <c r="AM985" s="26"/>
      <c r="AN985" s="26"/>
      <c r="AO985" s="26"/>
      <c r="AP985" s="26"/>
      <c r="AQ985" s="26"/>
    </row>
    <row r="986" spans="1:43" ht="18" customHeight="1">
      <c r="A986" s="514" t="s">
        <v>18392</v>
      </c>
      <c r="B986" s="578"/>
      <c r="C986" s="414" t="s">
        <v>18108</v>
      </c>
      <c r="D986" s="353" t="str">
        <f>+IFERROR(INDEX('Mã KH'!$C$2:$C$4988,MATCH('Vin Hà nội  tháng 02'!$C986,'Mã KH'!$A$2:$A$4988,0)),"")</f>
        <v>Tòa nhà Packexim, số 49/15 An Dương, phường Phú Thượng, quận Tây Hồ, Hà Nội</v>
      </c>
      <c r="E986" s="439">
        <v>4168712772</v>
      </c>
      <c r="F986" s="390"/>
      <c r="G986" s="390"/>
      <c r="H986" s="390"/>
      <c r="I986" s="390"/>
      <c r="J986" s="390"/>
      <c r="K986" s="390"/>
      <c r="L986" s="390"/>
      <c r="M986" s="390">
        <v>6</v>
      </c>
      <c r="N986" s="390"/>
      <c r="O986" s="390">
        <v>6</v>
      </c>
      <c r="P986" s="390"/>
      <c r="Q986" s="390"/>
      <c r="R986" s="390"/>
      <c r="S986" s="381"/>
      <c r="T986" s="381">
        <v>6</v>
      </c>
      <c r="U986" s="381"/>
      <c r="V986" s="381"/>
      <c r="W986" s="381"/>
      <c r="X986" s="381"/>
      <c r="Y986" s="381"/>
      <c r="Z986" s="381"/>
      <c r="AA986" s="381"/>
      <c r="AB986" s="439"/>
      <c r="AL986" s="26"/>
      <c r="AM986" s="26"/>
      <c r="AN986" s="26"/>
      <c r="AO986" s="26"/>
      <c r="AP986" s="26"/>
      <c r="AQ986" s="26"/>
    </row>
    <row r="987" spans="1:43" ht="18" customHeight="1">
      <c r="A987" s="514" t="s">
        <v>18392</v>
      </c>
      <c r="B987" s="578"/>
      <c r="C987" s="414" t="s">
        <v>17331</v>
      </c>
      <c r="D987" s="353" t="str">
        <f>+IFERROR(INDEX('Mã KH'!$C$2:$C$4988,MATCH('Vin Hà nội  tháng 02'!$C987,'Mã KH'!$A$2:$A$4988,0)),"")</f>
        <v>51 Xuân Diệu, P. Tứ Liên,  Quận Tây Hồ, Hà Nội</v>
      </c>
      <c r="E987" s="439">
        <v>4168706502</v>
      </c>
      <c r="F987" s="390"/>
      <c r="G987" s="390"/>
      <c r="H987" s="390"/>
      <c r="I987" s="390"/>
      <c r="J987" s="390"/>
      <c r="K987" s="390"/>
      <c r="L987" s="390"/>
      <c r="M987" s="390">
        <v>5</v>
      </c>
      <c r="N987" s="390"/>
      <c r="O987" s="390">
        <v>5</v>
      </c>
      <c r="P987" s="390"/>
      <c r="Q987" s="390"/>
      <c r="R987" s="390"/>
      <c r="S987" s="381">
        <v>5</v>
      </c>
      <c r="T987" s="381">
        <v>5</v>
      </c>
      <c r="U987" s="381">
        <v>5</v>
      </c>
      <c r="V987" s="381"/>
      <c r="W987" s="381"/>
      <c r="X987" s="381"/>
      <c r="Y987" s="381">
        <v>4</v>
      </c>
      <c r="Z987" s="381">
        <v>10</v>
      </c>
      <c r="AA987" s="381"/>
      <c r="AB987" s="439"/>
      <c r="AL987" s="26"/>
      <c r="AM987" s="26"/>
      <c r="AN987" s="26"/>
      <c r="AO987" s="26"/>
      <c r="AP987" s="26"/>
      <c r="AQ987" s="26"/>
    </row>
    <row r="988" spans="1:43" ht="18" customHeight="1">
      <c r="A988" s="514" t="s">
        <v>18392</v>
      </c>
      <c r="B988" s="578"/>
      <c r="C988" s="414" t="s">
        <v>17465</v>
      </c>
      <c r="D988" s="353" t="str">
        <f>+IFERROR(INDEX('Mã KH'!$C$2:$C$4988,MATCH('Vin Hà nội  tháng 02'!$C988,'Mã KH'!$A$2:$A$4988,0)),"")</f>
        <v>Số 250 đường Lạc Long Quân, phường Bưởi, quận Tây Hồ, Hà Nội</v>
      </c>
      <c r="E988" s="439">
        <v>4168713112</v>
      </c>
      <c r="F988" s="390"/>
      <c r="G988" s="390"/>
      <c r="H988" s="390"/>
      <c r="I988" s="390"/>
      <c r="J988" s="390"/>
      <c r="K988" s="390"/>
      <c r="L988" s="390"/>
      <c r="M988" s="390"/>
      <c r="N988" s="390"/>
      <c r="O988" s="390">
        <v>6</v>
      </c>
      <c r="P988" s="390"/>
      <c r="Q988" s="390"/>
      <c r="R988" s="390"/>
      <c r="S988" s="381"/>
      <c r="T988" s="381">
        <v>6</v>
      </c>
      <c r="U988" s="381"/>
      <c r="V988" s="381"/>
      <c r="W988" s="381"/>
      <c r="X988" s="381"/>
      <c r="Y988" s="381"/>
      <c r="Z988" s="381"/>
      <c r="AA988" s="381"/>
      <c r="AB988" s="439"/>
      <c r="AL988" s="26"/>
      <c r="AM988" s="26"/>
      <c r="AN988" s="26"/>
      <c r="AO988" s="26"/>
      <c r="AP988" s="26"/>
      <c r="AQ988" s="26"/>
    </row>
    <row r="989" spans="1:43" ht="18" customHeight="1">
      <c r="A989" s="514" t="s">
        <v>18392</v>
      </c>
      <c r="B989" s="578"/>
      <c r="C989" s="414" t="s">
        <v>17465</v>
      </c>
      <c r="D989" s="353" t="str">
        <f>+IFERROR(INDEX('Mã KH'!$C$2:$C$4988,MATCH('Vin Hà nội  tháng 02'!$C989,'Mã KH'!$A$2:$A$4988,0)),"")</f>
        <v>Số 250 đường Lạc Long Quân, phường Bưởi, quận Tây Hồ, Hà Nội</v>
      </c>
      <c r="E989" s="439" t="s">
        <v>17279</v>
      </c>
      <c r="F989" s="390"/>
      <c r="G989" s="390"/>
      <c r="H989" s="390"/>
      <c r="I989" s="390"/>
      <c r="J989" s="390"/>
      <c r="K989" s="390"/>
      <c r="L989" s="390"/>
      <c r="M989" s="390"/>
      <c r="N989" s="390"/>
      <c r="O989" s="390">
        <v>4</v>
      </c>
      <c r="P989" s="390"/>
      <c r="Q989" s="390"/>
      <c r="R989" s="390"/>
      <c r="S989" s="381"/>
      <c r="T989" s="381"/>
      <c r="U989" s="381"/>
      <c r="V989" s="381"/>
      <c r="W989" s="381"/>
      <c r="X989" s="381"/>
      <c r="Y989" s="381">
        <v>10</v>
      </c>
      <c r="Z989" s="381"/>
      <c r="AA989" s="381"/>
      <c r="AB989" s="439"/>
      <c r="AL989" s="26"/>
      <c r="AM989" s="26"/>
      <c r="AN989" s="26"/>
      <c r="AO989" s="26"/>
      <c r="AP989" s="26"/>
      <c r="AQ989" s="26"/>
    </row>
    <row r="990" spans="1:43" ht="18" customHeight="1">
      <c r="A990" s="514" t="s">
        <v>18392</v>
      </c>
      <c r="B990" s="647" t="s">
        <v>17382</v>
      </c>
      <c r="C990" s="414" t="s">
        <v>18400</v>
      </c>
      <c r="D990" s="353" t="str">
        <f>+IFERROR(INDEX('Mã KH'!$C$2:$C$4988,MATCH('Vin Hà nội  tháng 02'!$C990,'Mã KH'!$A$2:$A$4988,0)),"")</f>
        <v>443 ,Đội cấn, quận Ba Đình, HN</v>
      </c>
      <c r="E990" s="439">
        <v>4168713035</v>
      </c>
      <c r="F990" s="390"/>
      <c r="G990" s="390"/>
      <c r="H990" s="390"/>
      <c r="I990" s="390"/>
      <c r="J990" s="390"/>
      <c r="K990" s="390"/>
      <c r="L990" s="390"/>
      <c r="M990" s="390">
        <v>6</v>
      </c>
      <c r="N990" s="390"/>
      <c r="O990" s="390">
        <v>6</v>
      </c>
      <c r="P990" s="390"/>
      <c r="Q990" s="390"/>
      <c r="R990" s="390"/>
      <c r="S990" s="381"/>
      <c r="T990" s="381">
        <v>6</v>
      </c>
      <c r="U990" s="381"/>
      <c r="V990" s="381"/>
      <c r="W990" s="381"/>
      <c r="X990" s="381"/>
      <c r="Y990" s="381"/>
      <c r="Z990" s="381"/>
      <c r="AA990" s="381"/>
      <c r="AB990" s="439"/>
      <c r="AL990" s="26"/>
      <c r="AM990" s="26"/>
      <c r="AN990" s="26"/>
      <c r="AO990" s="26"/>
      <c r="AP990" s="26"/>
      <c r="AQ990" s="26"/>
    </row>
    <row r="991" spans="1:43" ht="18" customHeight="1">
      <c r="A991" s="514" t="s">
        <v>18392</v>
      </c>
      <c r="B991" s="578"/>
      <c r="C991" s="414" t="s">
        <v>9740</v>
      </c>
      <c r="D991" s="353" t="str">
        <f>+IFERROR(INDEX('Mã KH'!$C$2:$C$4988,MATCH('Vin Hà nội  tháng 02'!$C991,'Mã KH'!$A$2:$A$4988,0)),"")</f>
        <v>Số 268A Phố Đội Cấn, Phường Cống Vị, Quận Ba Đình, HN</v>
      </c>
      <c r="E991" s="439">
        <v>4168714162</v>
      </c>
      <c r="F991" s="390"/>
      <c r="G991" s="390"/>
      <c r="H991" s="390"/>
      <c r="I991" s="390"/>
      <c r="J991" s="390"/>
      <c r="K991" s="390"/>
      <c r="L991" s="390"/>
      <c r="M991" s="390"/>
      <c r="N991" s="390"/>
      <c r="O991" s="390">
        <v>6</v>
      </c>
      <c r="P991" s="390"/>
      <c r="Q991" s="390"/>
      <c r="R991" s="390"/>
      <c r="S991" s="381"/>
      <c r="T991" s="381">
        <v>6</v>
      </c>
      <c r="U991" s="381"/>
      <c r="V991" s="381"/>
      <c r="W991" s="381"/>
      <c r="X991" s="381"/>
      <c r="Y991" s="381"/>
      <c r="Z991" s="381"/>
      <c r="AA991" s="381"/>
      <c r="AB991" s="439"/>
      <c r="AL991" s="26"/>
      <c r="AM991" s="26"/>
      <c r="AN991" s="26"/>
      <c r="AO991" s="26"/>
      <c r="AP991" s="26"/>
      <c r="AQ991" s="26"/>
    </row>
    <row r="992" spans="1:43" ht="18" customHeight="1">
      <c r="A992" s="514" t="s">
        <v>18392</v>
      </c>
      <c r="B992" s="578"/>
      <c r="C992" s="414" t="s">
        <v>18401</v>
      </c>
      <c r="D992" s="353" t="str">
        <f>+IFERROR(INDEX('Mã KH'!$C$2:$C$4988,MATCH('Vin Hà nội  tháng 02'!$C992,'Mã KH'!$A$2:$A$4988,0)),"")</f>
        <v>Số 25 ngách 173/24 đường Hoàng Hoa Thám, phường Ngọc Hà, Quận Ba Đình, HN</v>
      </c>
      <c r="E992" s="439">
        <v>4168713892</v>
      </c>
      <c r="F992" s="390"/>
      <c r="G992" s="390"/>
      <c r="H992" s="390"/>
      <c r="I992" s="390"/>
      <c r="J992" s="390"/>
      <c r="K992" s="390"/>
      <c r="L992" s="390"/>
      <c r="M992" s="390">
        <v>6</v>
      </c>
      <c r="N992" s="390"/>
      <c r="O992" s="390">
        <v>6</v>
      </c>
      <c r="P992" s="390"/>
      <c r="Q992" s="390"/>
      <c r="R992" s="390"/>
      <c r="S992" s="381"/>
      <c r="T992" s="381">
        <v>6</v>
      </c>
      <c r="U992" s="381"/>
      <c r="V992" s="381"/>
      <c r="W992" s="381"/>
      <c r="X992" s="381"/>
      <c r="Y992" s="381"/>
      <c r="Z992" s="381"/>
      <c r="AA992" s="381"/>
      <c r="AB992" s="439"/>
      <c r="AL992" s="26"/>
      <c r="AM992" s="26"/>
      <c r="AN992" s="26"/>
      <c r="AO992" s="26"/>
      <c r="AP992" s="26"/>
      <c r="AQ992" s="26"/>
    </row>
    <row r="993" spans="1:43" ht="18" customHeight="1">
      <c r="A993" s="514" t="s">
        <v>18392</v>
      </c>
      <c r="B993" s="578"/>
      <c r="C993" s="414" t="s">
        <v>9756</v>
      </c>
      <c r="D993" s="353" t="str">
        <f>+IFERROR(INDEX('Mã KH'!$C$2:$C$4988,MATCH('Vin Hà nội  tháng 02'!$C993,'Mã KH'!$A$2:$A$4988,0)),"")</f>
        <v>TM1 – Chung cư C1 Thành Công, Phường Thành Công, Quận Ba Đình, HN</v>
      </c>
      <c r="E993" s="439">
        <v>4168714180</v>
      </c>
      <c r="F993" s="390"/>
      <c r="G993" s="390"/>
      <c r="H993" s="390"/>
      <c r="I993" s="390"/>
      <c r="J993" s="390"/>
      <c r="K993" s="390"/>
      <c r="L993" s="390"/>
      <c r="M993" s="390"/>
      <c r="N993" s="390"/>
      <c r="O993" s="390">
        <v>6</v>
      </c>
      <c r="P993" s="390"/>
      <c r="Q993" s="390"/>
      <c r="R993" s="390"/>
      <c r="S993" s="381"/>
      <c r="T993" s="381">
        <v>6</v>
      </c>
      <c r="U993" s="381"/>
      <c r="V993" s="381"/>
      <c r="W993" s="381"/>
      <c r="X993" s="381"/>
      <c r="Y993" s="381"/>
      <c r="Z993" s="381"/>
      <c r="AA993" s="381"/>
      <c r="AB993" s="439"/>
      <c r="AL993" s="26"/>
      <c r="AM993" s="26"/>
      <c r="AN993" s="26"/>
      <c r="AO993" s="26"/>
      <c r="AP993" s="26"/>
      <c r="AQ993" s="26"/>
    </row>
    <row r="994" spans="1:43" ht="18" customHeight="1">
      <c r="A994" s="514" t="s">
        <v>18392</v>
      </c>
      <c r="B994" s="578"/>
      <c r="C994" s="414" t="s">
        <v>18401</v>
      </c>
      <c r="D994" s="353" t="str">
        <f>+IFERROR(INDEX('Mã KH'!$C$2:$C$4988,MATCH('Vin Hà nội  tháng 02'!$C994,'Mã KH'!$A$2:$A$4988,0)),"")</f>
        <v>Số 25 ngách 173/24 đường Hoàng Hoa Thám, phường Ngọc Hà, Quận Ba Đình, HN</v>
      </c>
      <c r="E994" s="439" t="s">
        <v>17279</v>
      </c>
      <c r="F994" s="390"/>
      <c r="G994" s="390"/>
      <c r="H994" s="390"/>
      <c r="I994" s="390"/>
      <c r="J994" s="390"/>
      <c r="K994" s="390"/>
      <c r="L994" s="390"/>
      <c r="M994" s="390"/>
      <c r="N994" s="390"/>
      <c r="O994" s="390">
        <v>4</v>
      </c>
      <c r="P994" s="390"/>
      <c r="Q994" s="390"/>
      <c r="R994" s="390"/>
      <c r="S994" s="381">
        <v>6</v>
      </c>
      <c r="T994" s="381"/>
      <c r="U994" s="381">
        <v>5</v>
      </c>
      <c r="V994" s="381"/>
      <c r="W994" s="381"/>
      <c r="X994" s="381"/>
      <c r="Y994" s="381">
        <v>5</v>
      </c>
      <c r="Z994" s="381"/>
      <c r="AA994" s="381"/>
      <c r="AB994" s="439"/>
      <c r="AL994" s="26"/>
      <c r="AM994" s="26"/>
      <c r="AN994" s="26"/>
      <c r="AO994" s="26"/>
      <c r="AP994" s="26"/>
      <c r="AQ994" s="26"/>
    </row>
    <row r="995" spans="1:43" ht="18" customHeight="1">
      <c r="A995" s="514" t="s">
        <v>18392</v>
      </c>
      <c r="B995" s="647" t="s">
        <v>17376</v>
      </c>
      <c r="C995" s="414" t="s">
        <v>17956</v>
      </c>
      <c r="D995" s="353" t="str">
        <f>+IFERROR(INDEX('Mã KH'!$C$2:$C$4988,MATCH('Vin Hà nội  tháng 02'!$C995,'Mã KH'!$A$2:$A$4988,0)),"")</f>
        <v>102 Hoàng Ngọc Phách, Phường Láng Hạ, Quận Đống Đa, HN</v>
      </c>
      <c r="E995" s="439">
        <v>4168713968</v>
      </c>
      <c r="F995" s="390"/>
      <c r="G995" s="390"/>
      <c r="H995" s="390"/>
      <c r="I995" s="390"/>
      <c r="J995" s="390"/>
      <c r="K995" s="390"/>
      <c r="L995" s="390"/>
      <c r="M995" s="390">
        <v>6</v>
      </c>
      <c r="N995" s="390"/>
      <c r="O995" s="390">
        <v>6</v>
      </c>
      <c r="P995" s="390"/>
      <c r="Q995" s="390"/>
      <c r="R995" s="390"/>
      <c r="S995" s="381"/>
      <c r="T995" s="381">
        <v>6</v>
      </c>
      <c r="U995" s="381"/>
      <c r="V995" s="381"/>
      <c r="W995" s="381"/>
      <c r="X995" s="381"/>
      <c r="Y995" s="381"/>
      <c r="Z995" s="381"/>
      <c r="AA995" s="381"/>
      <c r="AB995" s="439"/>
      <c r="AL995" s="26"/>
      <c r="AM995" s="26"/>
      <c r="AN995" s="26"/>
      <c r="AO995" s="26"/>
      <c r="AP995" s="26"/>
      <c r="AQ995" s="26"/>
    </row>
    <row r="996" spans="1:43" ht="18" customHeight="1">
      <c r="A996" s="514" t="s">
        <v>18392</v>
      </c>
      <c r="B996" s="578"/>
      <c r="C996" s="414" t="s">
        <v>18402</v>
      </c>
      <c r="D996" s="353" t="str">
        <f>+IFERROR(INDEX('Mã KH'!$C$2:$C$4988,MATCH('Vin Hà nội  tháng 02'!$C996,'Mã KH'!$A$2:$A$4988,0)),"")</f>
        <v>32 ngõ Láng Trung, phường Láng Hạ, quận Đống Đa, Hà Nội</v>
      </c>
      <c r="E996" s="439">
        <v>4168713377</v>
      </c>
      <c r="F996" s="390"/>
      <c r="G996" s="390"/>
      <c r="H996" s="390"/>
      <c r="I996" s="390"/>
      <c r="J996" s="390"/>
      <c r="K996" s="390"/>
      <c r="L996" s="390"/>
      <c r="M996" s="390"/>
      <c r="N996" s="390"/>
      <c r="O996" s="390">
        <v>6</v>
      </c>
      <c r="P996" s="390"/>
      <c r="Q996" s="390"/>
      <c r="R996" s="390"/>
      <c r="S996" s="381"/>
      <c r="T996" s="381">
        <v>6</v>
      </c>
      <c r="U996" s="381"/>
      <c r="V996" s="381"/>
      <c r="W996" s="381"/>
      <c r="X996" s="381"/>
      <c r="Y996" s="381"/>
      <c r="Z996" s="381"/>
      <c r="AA996" s="381"/>
      <c r="AB996" s="439"/>
      <c r="AL996" s="26"/>
      <c r="AM996" s="26"/>
      <c r="AN996" s="26"/>
      <c r="AO996" s="26"/>
      <c r="AP996" s="26"/>
      <c r="AQ996" s="26"/>
    </row>
    <row r="997" spans="1:43" ht="18" customHeight="1">
      <c r="A997" s="514" t="s">
        <v>18392</v>
      </c>
      <c r="B997" s="578"/>
      <c r="C997" s="414" t="s">
        <v>18181</v>
      </c>
      <c r="D997" s="353" t="str">
        <f>+IFERROR(INDEX('Mã KH'!$C$2:$C$4988,MATCH('Vin Hà nội  tháng 02'!$C997,'Mã KH'!$A$2:$A$4988,0)),"")</f>
        <v>19 Trúc Khê - P. Láng Hạ. Q. Đống Đa. Hà Nội</v>
      </c>
      <c r="E997" s="439">
        <v>4168666370</v>
      </c>
      <c r="F997" s="390"/>
      <c r="G997" s="390"/>
      <c r="H997" s="390"/>
      <c r="I997" s="390"/>
      <c r="J997" s="390"/>
      <c r="K997" s="390">
        <v>5</v>
      </c>
      <c r="L997" s="390"/>
      <c r="M997" s="390"/>
      <c r="N997" s="390"/>
      <c r="O997" s="390"/>
      <c r="P997" s="390"/>
      <c r="Q997" s="390"/>
      <c r="R997" s="390"/>
      <c r="S997" s="381"/>
      <c r="T997" s="381">
        <v>5</v>
      </c>
      <c r="U997" s="381"/>
      <c r="V997" s="381"/>
      <c r="W997" s="381"/>
      <c r="X997" s="381"/>
      <c r="Y997" s="381"/>
      <c r="Z997" s="381">
        <v>10</v>
      </c>
      <c r="AA997" s="381"/>
      <c r="AB997" s="439"/>
      <c r="AL997" s="26"/>
      <c r="AM997" s="26"/>
      <c r="AN997" s="26"/>
      <c r="AO997" s="26"/>
      <c r="AP997" s="26"/>
      <c r="AQ997" s="26"/>
    </row>
    <row r="998" spans="1:43" ht="18" customHeight="1">
      <c r="A998" s="514" t="s">
        <v>18392</v>
      </c>
      <c r="B998" s="578"/>
      <c r="C998" s="414" t="s">
        <v>18403</v>
      </c>
      <c r="D998" s="353" t="str">
        <f>+IFERROR(INDEX('Mã KH'!$C$2:$C$4988,MATCH('Vin Hà nội  tháng 02'!$C998,'Mã KH'!$A$2:$A$4988,0)),"")</f>
        <v>Tầng 1, tháp B, HongKong Tower, 243A Đê La Thành, phường Láng Thượng, quận Đống Đa, HN</v>
      </c>
      <c r="E998" s="439">
        <v>4168713273</v>
      </c>
      <c r="F998" s="390"/>
      <c r="G998" s="390"/>
      <c r="H998" s="390"/>
      <c r="I998" s="390"/>
      <c r="J998" s="390"/>
      <c r="K998" s="390"/>
      <c r="L998" s="390"/>
      <c r="M998" s="390">
        <v>6</v>
      </c>
      <c r="N998" s="390"/>
      <c r="O998" s="390">
        <v>6</v>
      </c>
      <c r="P998" s="390"/>
      <c r="Q998" s="390"/>
      <c r="R998" s="390"/>
      <c r="S998" s="381"/>
      <c r="T998" s="381">
        <v>6</v>
      </c>
      <c r="U998" s="381"/>
      <c r="V998" s="381"/>
      <c r="W998" s="381"/>
      <c r="X998" s="381"/>
      <c r="Y998" s="381"/>
      <c r="Z998" s="381"/>
      <c r="AA998" s="381"/>
      <c r="AB998" s="439"/>
      <c r="AL998" s="26"/>
      <c r="AM998" s="26"/>
      <c r="AN998" s="26"/>
      <c r="AO998" s="26"/>
      <c r="AP998" s="26"/>
      <c r="AQ998" s="26"/>
    </row>
    <row r="999" spans="1:43" ht="18" customHeight="1">
      <c r="A999" s="514" t="s">
        <v>18392</v>
      </c>
      <c r="B999" s="578"/>
      <c r="C999" s="414" t="s">
        <v>18404</v>
      </c>
      <c r="D999" s="353" t="str">
        <f>+IFERROR(INDEX('Mã KH'!$C$2:$C$4988,MATCH('Vin Hà nội  tháng 02'!$C999,'Mã KH'!$A$2:$A$4988,0)),"")</f>
        <v>Số 16, ngõ 80, Chùa Láng, Phường Láng Thượng, Quận Đống Đa, HN</v>
      </c>
      <c r="E999" s="439">
        <v>4168714029</v>
      </c>
      <c r="F999" s="390"/>
      <c r="G999" s="390"/>
      <c r="H999" s="390"/>
      <c r="I999" s="390"/>
      <c r="J999" s="390"/>
      <c r="K999" s="390"/>
      <c r="L999" s="390"/>
      <c r="M999" s="390">
        <v>6</v>
      </c>
      <c r="N999" s="390"/>
      <c r="O999" s="390">
        <v>6</v>
      </c>
      <c r="P999" s="390"/>
      <c r="Q999" s="390"/>
      <c r="R999" s="390"/>
      <c r="S999" s="381"/>
      <c r="T999" s="381">
        <v>6</v>
      </c>
      <c r="U999" s="381"/>
      <c r="V999" s="381"/>
      <c r="W999" s="381"/>
      <c r="X999" s="381"/>
      <c r="Y999" s="381"/>
      <c r="Z999" s="381"/>
      <c r="AA999" s="381"/>
      <c r="AB999" s="439"/>
      <c r="AL999" s="26"/>
      <c r="AM999" s="26"/>
      <c r="AN999" s="26"/>
      <c r="AO999" s="26"/>
      <c r="AP999" s="26"/>
      <c r="AQ999" s="26"/>
    </row>
    <row r="1000" spans="1:43" ht="18" customHeight="1">
      <c r="A1000" s="514" t="s">
        <v>18392</v>
      </c>
      <c r="B1000" s="647" t="s">
        <v>17639</v>
      </c>
      <c r="C1000" s="414" t="s">
        <v>18198</v>
      </c>
      <c r="D1000" s="353" t="str">
        <f>+IFERROR(INDEX('Mã KH'!$C$2:$C$4988,MATCH('Vin Hà nội  tháng 02'!$C1000,'Mã KH'!$A$2:$A$4988,0)),"")</f>
        <v>Số 36C Lý Nam Đế, Phường Cửa Đông, Quận Hoàn Kiếm, HN</v>
      </c>
      <c r="E1000" s="439">
        <v>4168714096</v>
      </c>
      <c r="F1000" s="390"/>
      <c r="G1000" s="390"/>
      <c r="H1000" s="390"/>
      <c r="I1000" s="390"/>
      <c r="J1000" s="390"/>
      <c r="K1000" s="390"/>
      <c r="L1000" s="390"/>
      <c r="M1000" s="390">
        <v>6</v>
      </c>
      <c r="N1000" s="390"/>
      <c r="O1000" s="390">
        <v>6</v>
      </c>
      <c r="P1000" s="390"/>
      <c r="Q1000" s="390"/>
      <c r="R1000" s="390"/>
      <c r="S1000" s="381"/>
      <c r="T1000" s="381">
        <v>6</v>
      </c>
      <c r="U1000" s="381"/>
      <c r="V1000" s="381"/>
      <c r="W1000" s="381"/>
      <c r="X1000" s="381"/>
      <c r="Y1000" s="381"/>
      <c r="Z1000" s="381"/>
      <c r="AA1000" s="381"/>
      <c r="AB1000" s="439"/>
      <c r="AL1000" s="26"/>
      <c r="AM1000" s="26"/>
      <c r="AN1000" s="26"/>
      <c r="AO1000" s="26"/>
      <c r="AP1000" s="26"/>
      <c r="AQ1000" s="26"/>
    </row>
    <row r="1001" spans="1:43" ht="18" customHeight="1">
      <c r="A1001" s="514" t="s">
        <v>18392</v>
      </c>
      <c r="B1001" s="672" t="s">
        <v>17376</v>
      </c>
      <c r="C1001" s="414" t="s">
        <v>17352</v>
      </c>
      <c r="D1001" s="353" t="str">
        <f>+IFERROR(INDEX('Mã KH'!$C$2:$C$4988,MATCH('Vin Hà nội  tháng 02'!$C1001,'Mã KH'!$A$2:$A$4988,0)),"")</f>
        <v>54A Nguyễn Chí Thanh, Quận Đống Đa, HN</v>
      </c>
      <c r="E1001" s="439">
        <v>4168770929</v>
      </c>
      <c r="F1001" s="390"/>
      <c r="G1001" s="390"/>
      <c r="H1001" s="390"/>
      <c r="I1001" s="390"/>
      <c r="J1001" s="390"/>
      <c r="K1001" s="390"/>
      <c r="L1001" s="390"/>
      <c r="M1001" s="390"/>
      <c r="N1001" s="390"/>
      <c r="O1001" s="390"/>
      <c r="P1001" s="390"/>
      <c r="Q1001" s="390"/>
      <c r="R1001" s="390"/>
      <c r="S1001" s="390">
        <v>5</v>
      </c>
      <c r="T1001" s="390"/>
      <c r="U1001" s="381"/>
      <c r="V1001" s="381"/>
      <c r="W1001" s="381"/>
      <c r="X1001" s="381"/>
      <c r="Y1001" s="381">
        <v>10</v>
      </c>
      <c r="Z1001" s="381">
        <v>10</v>
      </c>
      <c r="AA1001" s="381"/>
      <c r="AB1001" s="673" t="s">
        <v>18428</v>
      </c>
      <c r="AL1001" s="26"/>
      <c r="AM1001" s="26"/>
      <c r="AN1001" s="26"/>
      <c r="AO1001" s="26"/>
      <c r="AP1001" s="26"/>
      <c r="AQ1001" s="26"/>
    </row>
    <row r="1002" spans="1:43" ht="18" customHeight="1">
      <c r="A1002" s="514" t="s">
        <v>18392</v>
      </c>
      <c r="B1002" s="578"/>
      <c r="C1002" s="414" t="s">
        <v>18405</v>
      </c>
      <c r="D1002" s="353" t="str">
        <f>+IFERROR(INDEX('Mã KH'!$C$2:$C$4988,MATCH('Vin Hà nội  tháng 02'!$C1002,'Mã KH'!$A$2:$A$4988,0)),"")</f>
        <v>HH2 - Meco Complex, Tầng 1, Toà, Ng. 102 Trường Chinh, Phương Đình, Đống Đa, Hà Nội</v>
      </c>
      <c r="E1002" s="439">
        <v>4168752231</v>
      </c>
      <c r="F1002" s="390"/>
      <c r="G1002" s="390"/>
      <c r="H1002" s="390"/>
      <c r="I1002" s="390"/>
      <c r="J1002" s="390"/>
      <c r="K1002" s="390"/>
      <c r="L1002" s="390"/>
      <c r="M1002" s="390">
        <v>5</v>
      </c>
      <c r="N1002" s="390"/>
      <c r="O1002" s="390">
        <v>6</v>
      </c>
      <c r="P1002" s="390"/>
      <c r="Q1002" s="390"/>
      <c r="R1002" s="390"/>
      <c r="S1002" s="390"/>
      <c r="T1002" s="390">
        <v>5</v>
      </c>
      <c r="U1002" s="381">
        <v>5</v>
      </c>
      <c r="V1002" s="381"/>
      <c r="W1002" s="381"/>
      <c r="X1002" s="381"/>
      <c r="Y1002" s="381">
        <v>4</v>
      </c>
      <c r="Z1002" s="381">
        <v>3</v>
      </c>
      <c r="AA1002" s="381"/>
      <c r="AB1002" s="439"/>
      <c r="AL1002" s="26"/>
      <c r="AM1002" s="26"/>
      <c r="AN1002" s="26"/>
      <c r="AO1002" s="26"/>
      <c r="AP1002" s="26"/>
      <c r="AQ1002" s="26"/>
    </row>
    <row r="1003" spans="1:43" ht="18" customHeight="1">
      <c r="A1003" s="514" t="s">
        <v>18392</v>
      </c>
      <c r="B1003" s="578"/>
      <c r="C1003" s="414" t="s">
        <v>18181</v>
      </c>
      <c r="D1003" s="353" t="str">
        <f>+IFERROR(INDEX('Mã KH'!$C$2:$C$4988,MATCH('Vin Hà nội  tháng 02'!$C1003,'Mã KH'!$A$2:$A$4988,0)),"")</f>
        <v>19 Trúc Khê - P. Láng Hạ. Q. Đống Đa. Hà Nội</v>
      </c>
      <c r="E1003" s="439">
        <v>4168784976</v>
      </c>
      <c r="F1003" s="390"/>
      <c r="G1003" s="390"/>
      <c r="H1003" s="390"/>
      <c r="I1003" s="390"/>
      <c r="J1003" s="390"/>
      <c r="K1003" s="390">
        <v>10</v>
      </c>
      <c r="L1003" s="390"/>
      <c r="M1003" s="390">
        <v>3</v>
      </c>
      <c r="N1003" s="390"/>
      <c r="O1003" s="390"/>
      <c r="P1003" s="390"/>
      <c r="Q1003" s="390">
        <v>5</v>
      </c>
      <c r="R1003" s="390"/>
      <c r="S1003" s="390"/>
      <c r="T1003" s="390"/>
      <c r="U1003" s="381"/>
      <c r="V1003" s="381"/>
      <c r="W1003" s="381">
        <v>10</v>
      </c>
      <c r="X1003" s="381"/>
      <c r="Y1003" s="381"/>
      <c r="Z1003" s="381"/>
      <c r="AA1003" s="381"/>
      <c r="AB1003" s="439"/>
      <c r="AL1003" s="26"/>
      <c r="AM1003" s="26"/>
      <c r="AN1003" s="26"/>
      <c r="AO1003" s="26"/>
      <c r="AP1003" s="26"/>
      <c r="AQ1003" s="26"/>
    </row>
    <row r="1004" spans="1:43" ht="18" customHeight="1">
      <c r="A1004" s="514" t="s">
        <v>18392</v>
      </c>
      <c r="B1004" s="672" t="s">
        <v>17325</v>
      </c>
      <c r="C1004" s="414" t="s">
        <v>17777</v>
      </c>
      <c r="D1004" s="353" t="str">
        <f>+IFERROR(INDEX('Mã KH'!$C$2:$C$4988,MATCH('Vin Hà nội  tháng 02'!$C1004,'Mã KH'!$A$2:$A$4988,0)),"")</f>
        <v>Số 76 phố Nhân Hòa, P. Nhân Chính, Q. Thanh Xuân, Hà Nội</v>
      </c>
      <c r="E1004" s="439" t="s">
        <v>17279</v>
      </c>
      <c r="F1004" s="390"/>
      <c r="G1004" s="390"/>
      <c r="H1004" s="390"/>
      <c r="I1004" s="390"/>
      <c r="J1004" s="390"/>
      <c r="K1004" s="390"/>
      <c r="L1004" s="390"/>
      <c r="M1004" s="390">
        <v>6</v>
      </c>
      <c r="N1004" s="390"/>
      <c r="O1004" s="390">
        <v>10</v>
      </c>
      <c r="P1004" s="390"/>
      <c r="Q1004" s="390">
        <v>5</v>
      </c>
      <c r="R1004" s="390"/>
      <c r="S1004" s="390">
        <v>5</v>
      </c>
      <c r="T1004" s="390">
        <v>5</v>
      </c>
      <c r="U1004" s="381">
        <v>5</v>
      </c>
      <c r="V1004" s="381"/>
      <c r="W1004" s="381"/>
      <c r="X1004" s="381"/>
      <c r="Y1004" s="381">
        <v>5</v>
      </c>
      <c r="Z1004" s="381"/>
      <c r="AA1004" s="381"/>
      <c r="AB1004" s="439"/>
      <c r="AL1004" s="26"/>
      <c r="AM1004" s="26"/>
      <c r="AN1004" s="26"/>
      <c r="AO1004" s="26"/>
      <c r="AP1004" s="26"/>
      <c r="AQ1004" s="26"/>
    </row>
    <row r="1005" spans="1:43" ht="18" customHeight="1">
      <c r="A1005" s="514" t="s">
        <v>18392</v>
      </c>
      <c r="B1005" s="578"/>
      <c r="C1005" s="414" t="s">
        <v>17776</v>
      </c>
      <c r="D1005" s="353" t="str">
        <f>+IFERROR(INDEX('Mã KH'!$C$2:$C$4988,MATCH('Vin Hà nội  tháng 02'!$C1005,'Mã KH'!$A$2:$A$4988,0)),"")</f>
        <v>Tầng 1, Tòa The Legend , 109 Nguyễn Tuân, phường Nhân Chính, quận Thanh Xuân, Thành phố Hà Nội</v>
      </c>
      <c r="E1005" s="439" t="s">
        <v>17279</v>
      </c>
      <c r="F1005" s="390"/>
      <c r="G1005" s="390"/>
      <c r="H1005" s="390"/>
      <c r="I1005" s="390"/>
      <c r="J1005" s="390"/>
      <c r="K1005" s="390"/>
      <c r="L1005" s="390"/>
      <c r="M1005" s="390"/>
      <c r="N1005" s="390"/>
      <c r="O1005" s="390">
        <v>5</v>
      </c>
      <c r="P1005" s="390"/>
      <c r="Q1005" s="390">
        <v>5</v>
      </c>
      <c r="R1005" s="390"/>
      <c r="S1005" s="390">
        <v>5</v>
      </c>
      <c r="T1005" s="390">
        <v>5</v>
      </c>
      <c r="U1005" s="381">
        <v>5</v>
      </c>
      <c r="V1005" s="381"/>
      <c r="W1005" s="381"/>
      <c r="X1005" s="381"/>
      <c r="Y1005" s="381"/>
      <c r="Z1005" s="381"/>
      <c r="AA1005" s="381"/>
      <c r="AB1005" s="439"/>
      <c r="AL1005" s="26"/>
      <c r="AM1005" s="26"/>
      <c r="AN1005" s="26"/>
      <c r="AO1005" s="26"/>
      <c r="AP1005" s="26"/>
      <c r="AQ1005" s="26"/>
    </row>
    <row r="1006" spans="1:43" ht="18" customHeight="1">
      <c r="A1006" s="514" t="s">
        <v>18392</v>
      </c>
      <c r="B1006" s="578"/>
      <c r="C1006" s="414" t="s">
        <v>17774</v>
      </c>
      <c r="D1006" s="353" t="str">
        <f>+IFERROR(INDEX('Mã KH'!$C$2:$C$4988,MATCH('Vin Hà nội  tháng 02'!$C1006,'Mã KH'!$A$2:$A$4988,0)),"")</f>
        <v>Lô DTM01, Tầng 1, Tòa D Viet Duc Complex, ngõ 164 Khuất Duy Tiến, P.Nhân Chính, Q.Thanh Xuân, HN</v>
      </c>
      <c r="E1006" s="439" t="s">
        <v>17279</v>
      </c>
      <c r="F1006" s="390"/>
      <c r="G1006" s="390"/>
      <c r="H1006" s="390"/>
      <c r="I1006" s="390"/>
      <c r="J1006" s="390"/>
      <c r="K1006" s="390"/>
      <c r="L1006" s="390"/>
      <c r="M1006" s="390">
        <v>5</v>
      </c>
      <c r="N1006" s="390"/>
      <c r="O1006" s="390"/>
      <c r="P1006" s="390"/>
      <c r="Q1006" s="390">
        <v>5</v>
      </c>
      <c r="R1006" s="390"/>
      <c r="S1006" s="381">
        <v>5</v>
      </c>
      <c r="T1006" s="381">
        <v>5</v>
      </c>
      <c r="U1006" s="381"/>
      <c r="V1006" s="381"/>
      <c r="W1006" s="381"/>
      <c r="X1006" s="381"/>
      <c r="Y1006" s="381">
        <v>5</v>
      </c>
      <c r="Z1006" s="381"/>
      <c r="AA1006" s="381"/>
      <c r="AB1006" s="439"/>
      <c r="AL1006" s="26"/>
      <c r="AM1006" s="26"/>
      <c r="AN1006" s="26"/>
      <c r="AO1006" s="26"/>
      <c r="AP1006" s="26"/>
      <c r="AQ1006" s="26"/>
    </row>
    <row r="1007" spans="1:43" ht="18" customHeight="1">
      <c r="A1007" s="514" t="s">
        <v>18392</v>
      </c>
      <c r="B1007" s="578"/>
      <c r="C1007" s="414" t="s">
        <v>18180</v>
      </c>
      <c r="D1007" s="353" t="str">
        <f>+IFERROR(INDEX('Mã KH'!$C$2:$C$4988,MATCH('Vin Hà nội  tháng 02'!$C1007,'Mã KH'!$A$2:$A$4988,0)),"")</f>
        <v>Tầng 1, Khu A, tòa Viet Duc Complex, ngõ 164 Khuất Duy Tiến, phường Nhân Chính, quận Thanh Xuân, Hà Nội</v>
      </c>
      <c r="E1007" s="439" t="s">
        <v>17279</v>
      </c>
      <c r="F1007" s="390"/>
      <c r="G1007" s="390"/>
      <c r="H1007" s="390"/>
      <c r="I1007" s="390"/>
      <c r="J1007" s="390"/>
      <c r="K1007" s="390"/>
      <c r="L1007" s="390"/>
      <c r="M1007" s="390"/>
      <c r="N1007" s="390"/>
      <c r="O1007" s="390">
        <v>10</v>
      </c>
      <c r="P1007" s="390"/>
      <c r="Q1007" s="390"/>
      <c r="R1007" s="390"/>
      <c r="S1007" s="381"/>
      <c r="T1007" s="381"/>
      <c r="U1007" s="381"/>
      <c r="V1007" s="381"/>
      <c r="W1007" s="381"/>
      <c r="X1007" s="381"/>
      <c r="Y1007" s="381"/>
      <c r="Z1007" s="381"/>
      <c r="AA1007" s="381"/>
      <c r="AB1007" s="439"/>
      <c r="AL1007" s="26"/>
      <c r="AM1007" s="26"/>
      <c r="AN1007" s="26"/>
      <c r="AO1007" s="26"/>
      <c r="AP1007" s="26"/>
      <c r="AQ1007" s="26"/>
    </row>
    <row r="1008" spans="1:43" ht="18" customHeight="1">
      <c r="A1008" s="514" t="s">
        <v>18392</v>
      </c>
      <c r="B1008" s="578"/>
      <c r="C1008" s="414" t="s">
        <v>17773</v>
      </c>
      <c r="D1008" s="353" t="str">
        <f>+IFERROR(INDEX('Mã KH'!$C$2:$C$4988,MATCH('Vin Hà nội  tháng 02'!$C1008,'Mã KH'!$A$2:$A$4988,0)),"")</f>
        <v>Sàn TM D1.1, Khối nhà B, Số203 Nguyễn Huy Tưởng P.Thanh Xuân Trung, Q. Thanh Xuân, HN</v>
      </c>
      <c r="E1008" s="439" t="s">
        <v>17279</v>
      </c>
      <c r="F1008" s="390"/>
      <c r="G1008" s="390"/>
      <c r="H1008" s="390"/>
      <c r="I1008" s="390"/>
      <c r="J1008" s="390"/>
      <c r="K1008" s="390"/>
      <c r="L1008" s="390"/>
      <c r="M1008" s="390"/>
      <c r="N1008" s="390"/>
      <c r="O1008" s="390"/>
      <c r="P1008" s="390"/>
      <c r="Q1008" s="390"/>
      <c r="R1008" s="390"/>
      <c r="S1008" s="381">
        <v>5</v>
      </c>
      <c r="T1008" s="381"/>
      <c r="U1008" s="381">
        <v>5</v>
      </c>
      <c r="V1008" s="381"/>
      <c r="W1008" s="381"/>
      <c r="X1008" s="381"/>
      <c r="Y1008" s="381">
        <v>5</v>
      </c>
      <c r="Z1008" s="381"/>
      <c r="AA1008" s="381"/>
      <c r="AB1008" s="439"/>
      <c r="AL1008" s="26"/>
      <c r="AM1008" s="26"/>
      <c r="AN1008" s="26"/>
      <c r="AO1008" s="26"/>
      <c r="AP1008" s="26"/>
      <c r="AQ1008" s="26"/>
    </row>
    <row r="1009" spans="1:43" ht="18" customHeight="1">
      <c r="A1009" s="514" t="s">
        <v>18392</v>
      </c>
      <c r="B1009" s="578"/>
      <c r="C1009" s="414" t="s">
        <v>18234</v>
      </c>
      <c r="D1009" s="353" t="str">
        <f>+IFERROR(INDEX('Mã KH'!$C$2:$C$4988,MATCH('Vin Hà nội  tháng 02'!$C1009,'Mã KH'!$A$2:$A$4988,0)),"")</f>
        <v>Lô A1.2, tầng 1 tòa nhà A, tổ hợp văn phòng, nhà ở cao cấp kết hợp dịch vụ thương mại HBI, 
Số 203 Nguyễn Huy Tưởng, Phương Thanh Xuân Trung, quận Thanh Xuân, HN</v>
      </c>
      <c r="E1009" s="439" t="s">
        <v>17279</v>
      </c>
      <c r="F1009" s="390"/>
      <c r="G1009" s="390"/>
      <c r="H1009" s="390"/>
      <c r="I1009" s="390"/>
      <c r="J1009" s="390"/>
      <c r="K1009" s="390"/>
      <c r="L1009" s="390"/>
      <c r="M1009" s="390">
        <v>5</v>
      </c>
      <c r="N1009" s="390"/>
      <c r="O1009" s="390">
        <v>8</v>
      </c>
      <c r="P1009" s="390"/>
      <c r="Q1009" s="390">
        <v>5</v>
      </c>
      <c r="R1009" s="390"/>
      <c r="S1009" s="381">
        <v>5</v>
      </c>
      <c r="T1009" s="381">
        <v>5</v>
      </c>
      <c r="U1009" s="381">
        <v>5</v>
      </c>
      <c r="V1009" s="381"/>
      <c r="W1009" s="381"/>
      <c r="X1009" s="381"/>
      <c r="Y1009" s="381">
        <v>5</v>
      </c>
      <c r="Z1009" s="381"/>
      <c r="AA1009" s="381"/>
      <c r="AB1009" s="439"/>
      <c r="AL1009" s="26"/>
      <c r="AM1009" s="26"/>
      <c r="AN1009" s="26"/>
      <c r="AO1009" s="26"/>
      <c r="AP1009" s="26"/>
      <c r="AQ1009" s="26"/>
    </row>
    <row r="1010" spans="1:43" ht="18" customHeight="1">
      <c r="A1010" s="514" t="s">
        <v>18392</v>
      </c>
      <c r="B1010" s="578"/>
      <c r="C1010" s="414" t="s">
        <v>16857</v>
      </c>
      <c r="D1010" s="353" t="str">
        <f>+IFERROR(INDEX('Mã KH'!$C$2:$C$4988,MATCH('Vin Hà nội  tháng 02'!$C1010,'Mã KH'!$A$2:$A$4988,0)),"")</f>
        <v xml:space="preserve">35 lê văn thiêm , phường thanh xuân trung , thanh xuân , hà nội </v>
      </c>
      <c r="E1010" s="439">
        <v>4168697086</v>
      </c>
      <c r="F1010" s="390"/>
      <c r="G1010" s="390"/>
      <c r="H1010" s="390"/>
      <c r="I1010" s="390"/>
      <c r="J1010" s="390"/>
      <c r="K1010" s="390"/>
      <c r="L1010" s="390"/>
      <c r="M1010" s="390"/>
      <c r="N1010" s="390"/>
      <c r="O1010" s="390">
        <v>6</v>
      </c>
      <c r="P1010" s="390"/>
      <c r="Q1010" s="390">
        <v>5</v>
      </c>
      <c r="R1010" s="390"/>
      <c r="S1010" s="381"/>
      <c r="T1010" s="381"/>
      <c r="U1010" s="381"/>
      <c r="V1010" s="381"/>
      <c r="W1010" s="381"/>
      <c r="X1010" s="381"/>
      <c r="Y1010" s="381"/>
      <c r="Z1010" s="381"/>
      <c r="AA1010" s="381"/>
      <c r="AB1010" s="439"/>
      <c r="AL1010" s="26"/>
      <c r="AM1010" s="26"/>
      <c r="AN1010" s="26"/>
      <c r="AO1010" s="26"/>
      <c r="AP1010" s="26"/>
      <c r="AQ1010" s="26"/>
    </row>
    <row r="1011" spans="1:43" ht="18" customHeight="1">
      <c r="A1011" s="514" t="s">
        <v>18392</v>
      </c>
      <c r="B1011" s="578"/>
      <c r="C1011" s="414" t="s">
        <v>17778</v>
      </c>
      <c r="D1011" s="353" t="str">
        <f>+IFERROR(INDEX('Mã KH'!$C$2:$C$4988,MATCH('Vin Hà nội  tháng 02'!$C1011,'Mã KH'!$A$2:$A$4988,0)),"")</f>
        <v>Số 1 Ngõ 12 Chính Kinh, Phường Nhân Chính, Quận Thanh Xuân, Hà Nội</v>
      </c>
      <c r="E1011" s="439" t="s">
        <v>17279</v>
      </c>
      <c r="F1011" s="390"/>
      <c r="G1011" s="390"/>
      <c r="H1011" s="390"/>
      <c r="I1011" s="390"/>
      <c r="J1011" s="390"/>
      <c r="K1011" s="390"/>
      <c r="L1011" s="390"/>
      <c r="M1011" s="390"/>
      <c r="N1011" s="390"/>
      <c r="O1011" s="390">
        <v>6</v>
      </c>
      <c r="P1011" s="390"/>
      <c r="Q1011" s="390"/>
      <c r="R1011" s="390"/>
      <c r="S1011" s="381"/>
      <c r="T1011" s="381">
        <v>6</v>
      </c>
      <c r="U1011" s="381"/>
      <c r="V1011" s="381"/>
      <c r="W1011" s="381"/>
      <c r="X1011" s="381"/>
      <c r="Y1011" s="381">
        <v>6</v>
      </c>
      <c r="Z1011" s="381"/>
      <c r="AA1011" s="381"/>
      <c r="AB1011" s="439"/>
      <c r="AL1011" s="26"/>
      <c r="AM1011" s="26"/>
      <c r="AN1011" s="26"/>
      <c r="AO1011" s="26"/>
      <c r="AP1011" s="26"/>
      <c r="AQ1011" s="26"/>
    </row>
    <row r="1012" spans="1:43" ht="18" customHeight="1">
      <c r="A1012" s="514" t="s">
        <v>18392</v>
      </c>
      <c r="B1012" s="578"/>
      <c r="C1012" s="414" t="s">
        <v>17396</v>
      </c>
      <c r="D1012" s="353" t="str">
        <f>+IFERROR(INDEX('Mã KH'!$C$2:$C$4988,MATCH('Vin Hà nội  tháng 02'!$C1012,'Mã KH'!$A$2:$A$4988,0)),"")</f>
        <v>69 Phố Hạ Đình, Phường Thanh Xuân Trung, Quận Thanh Xuân, HN</v>
      </c>
      <c r="E1012" s="439" t="s">
        <v>17279</v>
      </c>
      <c r="F1012" s="390"/>
      <c r="G1012" s="390"/>
      <c r="H1012" s="390"/>
      <c r="I1012" s="390"/>
      <c r="J1012" s="390"/>
      <c r="K1012" s="390"/>
      <c r="L1012" s="390"/>
      <c r="M1012" s="390"/>
      <c r="N1012" s="390"/>
      <c r="O1012" s="390">
        <v>10</v>
      </c>
      <c r="P1012" s="390"/>
      <c r="Q1012" s="390">
        <v>5</v>
      </c>
      <c r="R1012" s="390"/>
      <c r="S1012" s="381">
        <v>5</v>
      </c>
      <c r="T1012" s="381"/>
      <c r="U1012" s="381"/>
      <c r="V1012" s="381"/>
      <c r="W1012" s="381"/>
      <c r="X1012" s="381"/>
      <c r="Y1012" s="381"/>
      <c r="Z1012" s="381"/>
      <c r="AA1012" s="381"/>
      <c r="AB1012" s="439"/>
      <c r="AL1012" s="26"/>
      <c r="AM1012" s="26"/>
      <c r="AN1012" s="26"/>
      <c r="AO1012" s="26"/>
      <c r="AP1012" s="26"/>
      <c r="AQ1012" s="26"/>
    </row>
    <row r="1013" spans="1:43" ht="18" customHeight="1">
      <c r="A1013" s="514" t="s">
        <v>18392</v>
      </c>
      <c r="B1013" s="672" t="s">
        <v>17382</v>
      </c>
      <c r="C1013" s="414" t="s">
        <v>17711</v>
      </c>
      <c r="D1013" s="353" t="str">
        <f>+IFERROR(INDEX('Mã KH'!$C$2:$C$4988,MATCH('Vin Hà nội  tháng 02'!$C1013,'Mã KH'!$A$2:$A$4988,0)),"")</f>
        <v>Số 18B Nguyễn Biểu, P. Quán Thánh, Q. Ba Đình, Hà Nội</v>
      </c>
      <c r="E1013" s="439">
        <v>4168727502</v>
      </c>
      <c r="F1013" s="390"/>
      <c r="G1013" s="390"/>
      <c r="H1013" s="390"/>
      <c r="I1013" s="390"/>
      <c r="J1013" s="390"/>
      <c r="K1013" s="390"/>
      <c r="L1013" s="390"/>
      <c r="M1013" s="390">
        <v>5</v>
      </c>
      <c r="N1013" s="390"/>
      <c r="O1013" s="390">
        <v>5</v>
      </c>
      <c r="P1013" s="390"/>
      <c r="Q1013" s="390"/>
      <c r="R1013" s="390"/>
      <c r="S1013" s="381"/>
      <c r="T1013" s="381"/>
      <c r="U1013" s="381"/>
      <c r="V1013" s="381"/>
      <c r="W1013" s="381"/>
      <c r="X1013" s="381"/>
      <c r="Y1013" s="381"/>
      <c r="Z1013" s="381"/>
      <c r="AA1013" s="381"/>
      <c r="AB1013" s="439"/>
      <c r="AL1013" s="26"/>
      <c r="AM1013" s="26"/>
      <c r="AN1013" s="26"/>
      <c r="AO1013" s="26"/>
      <c r="AP1013" s="26"/>
      <c r="AQ1013" s="26"/>
    </row>
    <row r="1014" spans="1:43" ht="18" customHeight="1">
      <c r="A1014" s="514" t="s">
        <v>18392</v>
      </c>
      <c r="B1014" s="578"/>
      <c r="C1014" s="414" t="s">
        <v>7697</v>
      </c>
      <c r="D1014" s="353" t="str">
        <f>+IFERROR(INDEX('Mã KH'!$C$2:$C$4988,MATCH('Vin Hà nội  tháng 02'!$C1014,'Mã KH'!$A$2:$A$4988,0)),"")</f>
        <v>Tầng B1, TTTM VinCom Center Liễu Giai, Số 29 Liễu Giai, Phường Ngọc Khánh, Quận Ba Đình, Hà Nội</v>
      </c>
      <c r="E1014" s="439">
        <v>4168765831</v>
      </c>
      <c r="F1014" s="390"/>
      <c r="G1014" s="390"/>
      <c r="H1014" s="390"/>
      <c r="I1014" s="390"/>
      <c r="J1014" s="390"/>
      <c r="K1014" s="390"/>
      <c r="L1014" s="390"/>
      <c r="M1014" s="390">
        <v>5</v>
      </c>
      <c r="N1014" s="390"/>
      <c r="O1014" s="390">
        <v>10</v>
      </c>
      <c r="P1014" s="390"/>
      <c r="Q1014" s="390">
        <v>10</v>
      </c>
      <c r="R1014" s="390"/>
      <c r="S1014" s="381">
        <v>5</v>
      </c>
      <c r="T1014" s="381"/>
      <c r="U1014" s="381"/>
      <c r="V1014" s="381"/>
      <c r="W1014" s="381"/>
      <c r="X1014" s="381"/>
      <c r="Y1014" s="381"/>
      <c r="Z1014" s="381">
        <v>5</v>
      </c>
      <c r="AA1014" s="381"/>
      <c r="AB1014" s="439"/>
      <c r="AL1014" s="26"/>
      <c r="AM1014" s="26"/>
      <c r="AN1014" s="26"/>
      <c r="AO1014" s="26"/>
      <c r="AP1014" s="26"/>
      <c r="AQ1014" s="26"/>
    </row>
    <row r="1015" spans="1:43" ht="18" customHeight="1">
      <c r="A1015" s="514" t="s">
        <v>18392</v>
      </c>
      <c r="B1015" s="578"/>
      <c r="C1015" s="414" t="s">
        <v>18406</v>
      </c>
      <c r="D1015" s="353" t="str">
        <f>+IFERROR(INDEX('Mã KH'!$C$2:$C$4988,MATCH('Vin Hà nội  tháng 02'!$C1015,'Mã KH'!$A$2:$A$4988,0)),"")</f>
        <v>Tầng 1, số 44 ngõ 260 đội cấn , phường Liễu Giai, quận Ba Đình, Hà Nội</v>
      </c>
      <c r="E1015" s="439">
        <v>4168728541</v>
      </c>
      <c r="F1015" s="390"/>
      <c r="G1015" s="390"/>
      <c r="H1015" s="390"/>
      <c r="I1015" s="390"/>
      <c r="J1015" s="390"/>
      <c r="K1015" s="390"/>
      <c r="L1015" s="390"/>
      <c r="M1015" s="390">
        <v>5</v>
      </c>
      <c r="N1015" s="390"/>
      <c r="O1015" s="390">
        <v>5</v>
      </c>
      <c r="P1015" s="390"/>
      <c r="Q1015" s="390"/>
      <c r="R1015" s="390"/>
      <c r="S1015" s="381"/>
      <c r="T1015" s="381">
        <v>5</v>
      </c>
      <c r="U1015" s="381"/>
      <c r="V1015" s="381"/>
      <c r="W1015" s="381"/>
      <c r="X1015" s="381"/>
      <c r="Y1015" s="381"/>
      <c r="Z1015" s="381"/>
      <c r="AA1015" s="381"/>
      <c r="AB1015" s="439"/>
      <c r="AL1015" s="26"/>
      <c r="AM1015" s="26"/>
      <c r="AN1015" s="26"/>
      <c r="AO1015" s="26"/>
      <c r="AP1015" s="26"/>
      <c r="AQ1015" s="26"/>
    </row>
    <row r="1016" spans="1:43" ht="18" customHeight="1">
      <c r="A1016" s="514" t="s">
        <v>18392</v>
      </c>
      <c r="B1016" s="578"/>
      <c r="C1016" s="414" t="s">
        <v>18407</v>
      </c>
      <c r="D1016" s="353" t="str">
        <f>+IFERROR(INDEX('Mã KH'!$C$2:$C$4988,MATCH('Vin Hà nội  tháng 02'!$C1016,'Mã KH'!$A$2:$A$4988,0)),"")</f>
        <v>78 ngõ 179 Hoàng Hoa Thám, Ba Đình , Hà Nội</v>
      </c>
      <c r="E1016" s="439">
        <v>4168728831</v>
      </c>
      <c r="F1016" s="390"/>
      <c r="G1016" s="390"/>
      <c r="H1016" s="390"/>
      <c r="I1016" s="390"/>
      <c r="J1016" s="390"/>
      <c r="K1016" s="390"/>
      <c r="L1016" s="390"/>
      <c r="M1016" s="390">
        <v>5</v>
      </c>
      <c r="N1016" s="390"/>
      <c r="O1016" s="390"/>
      <c r="P1016" s="390"/>
      <c r="Q1016" s="390"/>
      <c r="R1016" s="390"/>
      <c r="S1016" s="381">
        <v>5</v>
      </c>
      <c r="T1016" s="381"/>
      <c r="U1016" s="381"/>
      <c r="V1016" s="381"/>
      <c r="W1016" s="381"/>
      <c r="X1016" s="381"/>
      <c r="Y1016" s="381"/>
      <c r="Z1016" s="381"/>
      <c r="AA1016" s="381"/>
      <c r="AB1016" s="439"/>
      <c r="AL1016" s="26"/>
      <c r="AM1016" s="26"/>
      <c r="AN1016" s="26"/>
      <c r="AO1016" s="26"/>
      <c r="AP1016" s="26"/>
      <c r="AQ1016" s="26"/>
    </row>
    <row r="1017" spans="1:43" ht="18" customHeight="1">
      <c r="A1017" s="514" t="s">
        <v>18392</v>
      </c>
      <c r="B1017" s="578"/>
      <c r="C1017" s="414" t="s">
        <v>18203</v>
      </c>
      <c r="D1017" s="353" t="str">
        <f>+IFERROR(INDEX('Mã KH'!$C$2:$C$4988,MATCH('Vin Hà nội  tháng 02'!$C1017,'Mã KH'!$A$2:$A$4988,0)),"")</f>
        <v>Số 27 ngách 1 ngõ 254 đường Bưởi, Cống Vị, Ba Đình, Hà Nội</v>
      </c>
      <c r="E1017" s="439">
        <v>4168728286</v>
      </c>
      <c r="F1017" s="390"/>
      <c r="G1017" s="390"/>
      <c r="H1017" s="390"/>
      <c r="I1017" s="390"/>
      <c r="J1017" s="390"/>
      <c r="K1017" s="390"/>
      <c r="L1017" s="390"/>
      <c r="M1017" s="390"/>
      <c r="N1017" s="390"/>
      <c r="O1017" s="390"/>
      <c r="P1017" s="390"/>
      <c r="Q1017" s="390">
        <v>5</v>
      </c>
      <c r="R1017" s="390"/>
      <c r="S1017" s="381"/>
      <c r="T1017" s="381"/>
      <c r="U1017" s="381"/>
      <c r="V1017" s="381"/>
      <c r="W1017" s="381"/>
      <c r="X1017" s="381"/>
      <c r="Y1017" s="381">
        <v>7</v>
      </c>
      <c r="Z1017" s="381"/>
      <c r="AA1017" s="381"/>
      <c r="AB1017" s="439"/>
      <c r="AL1017" s="26"/>
      <c r="AM1017" s="26"/>
      <c r="AN1017" s="26"/>
      <c r="AO1017" s="26"/>
      <c r="AP1017" s="26"/>
      <c r="AQ1017" s="26"/>
    </row>
    <row r="1018" spans="1:43" ht="18" customHeight="1">
      <c r="A1018" s="514" t="s">
        <v>18392</v>
      </c>
      <c r="B1018" s="578"/>
      <c r="C1018" s="414" t="s">
        <v>18408</v>
      </c>
      <c r="D1018" s="353" t="str">
        <f>+IFERROR(INDEX('Mã KH'!$C$2:$C$4988,MATCH('Vin Hà nội  tháng 02'!$C1018,'Mã KH'!$A$2:$A$4988,0)),"")</f>
        <v>Tầng 1, Công trình nhà ở cao tầng tại số 671 Hoàng Hoa Thám, phường Vĩnh Phúc, quận Ba Đình, Hà Nội</v>
      </c>
      <c r="E1018" s="439">
        <v>4168728388</v>
      </c>
      <c r="F1018" s="390"/>
      <c r="G1018" s="390"/>
      <c r="H1018" s="390"/>
      <c r="I1018" s="390"/>
      <c r="J1018" s="390"/>
      <c r="K1018" s="390"/>
      <c r="L1018" s="390"/>
      <c r="M1018" s="390">
        <v>5</v>
      </c>
      <c r="N1018" s="390"/>
      <c r="O1018" s="390">
        <v>5</v>
      </c>
      <c r="P1018" s="390"/>
      <c r="Q1018" s="390"/>
      <c r="R1018" s="390"/>
      <c r="S1018" s="381"/>
      <c r="T1018" s="381">
        <v>5</v>
      </c>
      <c r="U1018" s="381">
        <v>7</v>
      </c>
      <c r="V1018" s="381"/>
      <c r="W1018" s="381"/>
      <c r="X1018" s="381"/>
      <c r="Y1018" s="381"/>
      <c r="Z1018" s="381"/>
      <c r="AA1018" s="381"/>
      <c r="AB1018" s="439"/>
      <c r="AL1018" s="26"/>
      <c r="AM1018" s="26"/>
      <c r="AN1018" s="26"/>
      <c r="AO1018" s="26"/>
      <c r="AP1018" s="26"/>
      <c r="AQ1018" s="26"/>
    </row>
    <row r="1019" spans="1:43" ht="18" customHeight="1">
      <c r="A1019" s="514" t="s">
        <v>18392</v>
      </c>
      <c r="B1019" s="672" t="s">
        <v>17843</v>
      </c>
      <c r="C1019" s="414" t="s">
        <v>18396</v>
      </c>
      <c r="D1019" s="353" t="str">
        <f>+IFERROR(INDEX('Mã KH'!$C$2:$C$4988,MATCH('Vin Hà nội  tháng 02'!$C1019,'Mã KH'!$A$2:$A$4988,0)),"")</f>
        <v>Nhà F, Ngõ 28 Xuân La. Phường Xuân La, Quận Tây Hồ, Hà Nội</v>
      </c>
      <c r="E1019" s="439">
        <v>4168777127</v>
      </c>
      <c r="F1019" s="390"/>
      <c r="G1019" s="390"/>
      <c r="H1019" s="390"/>
      <c r="I1019" s="390"/>
      <c r="J1019" s="390"/>
      <c r="K1019" s="390"/>
      <c r="L1019" s="390"/>
      <c r="M1019" s="390">
        <v>5</v>
      </c>
      <c r="N1019" s="390"/>
      <c r="O1019" s="390"/>
      <c r="P1019" s="390"/>
      <c r="Q1019" s="390"/>
      <c r="R1019" s="390"/>
      <c r="S1019" s="381">
        <v>5</v>
      </c>
      <c r="T1019" s="381"/>
      <c r="U1019" s="381">
        <v>3</v>
      </c>
      <c r="V1019" s="381"/>
      <c r="W1019" s="381"/>
      <c r="X1019" s="381"/>
      <c r="Y1019" s="381"/>
      <c r="Z1019" s="381"/>
      <c r="AA1019" s="381"/>
      <c r="AB1019" s="439"/>
      <c r="AL1019" s="26"/>
      <c r="AM1019" s="26"/>
      <c r="AN1019" s="26"/>
      <c r="AO1019" s="26"/>
      <c r="AP1019" s="26"/>
      <c r="AQ1019" s="26"/>
    </row>
    <row r="1020" spans="1:43" ht="18" customHeight="1">
      <c r="A1020" s="514" t="s">
        <v>18392</v>
      </c>
      <c r="B1020" s="578"/>
      <c r="C1020" s="414" t="s">
        <v>18201</v>
      </c>
      <c r="D1020" s="353" t="str">
        <f>+IFERROR(INDEX('Mã KH'!$C$2:$C$4988,MATCH('Vin Hà nội  tháng 02'!$C1020,'Mã KH'!$A$2:$A$4988,0)),"")</f>
        <v>Số 31 Tân Ấp, phường Phúc Xá, quận Ba Đình, Hà Nội</v>
      </c>
      <c r="E1020" s="439">
        <v>4168727964</v>
      </c>
      <c r="F1020" s="390"/>
      <c r="G1020" s="390"/>
      <c r="H1020" s="390"/>
      <c r="I1020" s="390"/>
      <c r="J1020" s="390"/>
      <c r="K1020" s="390"/>
      <c r="L1020" s="390"/>
      <c r="M1020" s="390"/>
      <c r="N1020" s="390"/>
      <c r="O1020" s="390"/>
      <c r="P1020" s="390"/>
      <c r="Q1020" s="390"/>
      <c r="R1020" s="390"/>
      <c r="S1020" s="381"/>
      <c r="T1020" s="381"/>
      <c r="U1020" s="381">
        <v>7</v>
      </c>
      <c r="V1020" s="381"/>
      <c r="W1020" s="381"/>
      <c r="X1020" s="381"/>
      <c r="Y1020" s="381">
        <v>7</v>
      </c>
      <c r="Z1020" s="381"/>
      <c r="AA1020" s="381"/>
      <c r="AB1020" s="439"/>
      <c r="AL1020" s="26"/>
      <c r="AM1020" s="26"/>
      <c r="AN1020" s="26"/>
      <c r="AO1020" s="26"/>
      <c r="AP1020" s="26"/>
      <c r="AQ1020" s="26"/>
    </row>
    <row r="1021" spans="1:43" ht="18" customHeight="1">
      <c r="A1021" s="514" t="s">
        <v>18392</v>
      </c>
      <c r="B1021" s="672" t="s">
        <v>17639</v>
      </c>
      <c r="C1021" s="414" t="s">
        <v>18409</v>
      </c>
      <c r="D1021" s="353" t="str">
        <f>+IFERROR(INDEX('Mã KH'!$C$2:$C$4988,MATCH('Vin Hà nội  tháng 02'!$C1021,'Mã KH'!$A$2:$A$4988,0)),"")</f>
        <v>Số 3, phố Hàng Bút, phường Hàng Bồ, quận Hoàn Kiếm, Hà Nội</v>
      </c>
      <c r="E1021" s="439">
        <v>4168728030</v>
      </c>
      <c r="F1021" s="390"/>
      <c r="G1021" s="390"/>
      <c r="H1021" s="390"/>
      <c r="I1021" s="390"/>
      <c r="J1021" s="390"/>
      <c r="K1021" s="390"/>
      <c r="L1021" s="390"/>
      <c r="M1021" s="390">
        <v>5</v>
      </c>
      <c r="N1021" s="390"/>
      <c r="O1021" s="390"/>
      <c r="P1021" s="390"/>
      <c r="Q1021" s="390"/>
      <c r="R1021" s="390"/>
      <c r="S1021" s="381">
        <v>5</v>
      </c>
      <c r="T1021" s="381"/>
      <c r="U1021" s="381"/>
      <c r="V1021" s="381"/>
      <c r="W1021" s="381"/>
      <c r="X1021" s="381"/>
      <c r="Y1021" s="381"/>
      <c r="Z1021" s="381"/>
      <c r="AA1021" s="381"/>
      <c r="AB1021" s="439"/>
      <c r="AL1021" s="26"/>
      <c r="AM1021" s="26"/>
      <c r="AN1021" s="26"/>
      <c r="AO1021" s="26"/>
      <c r="AP1021" s="26"/>
      <c r="AQ1021" s="26"/>
    </row>
    <row r="1022" spans="1:43" ht="18" customHeight="1">
      <c r="A1022" s="514" t="s">
        <v>18392</v>
      </c>
      <c r="B1022" s="578"/>
      <c r="C1022" s="414" t="s">
        <v>18410</v>
      </c>
      <c r="D1022" s="353" t="str">
        <f>+IFERROR(INDEX('Mã KH'!$C$2:$C$4988,MATCH('Vin Hà nội  tháng 02'!$C1022,'Mã KH'!$A$2:$A$4988,0)),"")</f>
        <v>Số 23 phố Gia Ngư, phường Hàng Bạc, quận Hoàn Kiếm, Hà Nội</v>
      </c>
      <c r="E1022" s="439">
        <v>4168727854</v>
      </c>
      <c r="F1022" s="390"/>
      <c r="G1022" s="390"/>
      <c r="H1022" s="390"/>
      <c r="I1022" s="390"/>
      <c r="J1022" s="390"/>
      <c r="K1022" s="390"/>
      <c r="L1022" s="390"/>
      <c r="M1022" s="390"/>
      <c r="N1022" s="390"/>
      <c r="O1022" s="390">
        <v>6</v>
      </c>
      <c r="P1022" s="390"/>
      <c r="Q1022" s="390"/>
      <c r="R1022" s="390"/>
      <c r="S1022" s="381"/>
      <c r="T1022" s="381">
        <v>6</v>
      </c>
      <c r="U1022" s="381"/>
      <c r="V1022" s="381"/>
      <c r="W1022" s="381"/>
      <c r="X1022" s="381"/>
      <c r="Y1022" s="381"/>
      <c r="Z1022" s="381"/>
      <c r="AA1022" s="381"/>
      <c r="AB1022" s="439"/>
      <c r="AL1022" s="26"/>
      <c r="AM1022" s="26"/>
      <c r="AN1022" s="26"/>
      <c r="AO1022" s="26"/>
      <c r="AP1022" s="26"/>
      <c r="AQ1022" s="26"/>
    </row>
    <row r="1023" spans="1:43" ht="18" customHeight="1">
      <c r="A1023" s="514" t="s">
        <v>18392</v>
      </c>
      <c r="B1023" s="672" t="s">
        <v>18212</v>
      </c>
      <c r="C1023" s="414" t="s">
        <v>9019</v>
      </c>
      <c r="D1023" s="353" t="str">
        <f>+IFERROR(INDEX('Mã KH'!$C$2:$C$4988,MATCH('Vin Hà nội  tháng 02'!$C1023,'Mã KH'!$A$2:$A$4988,0)),"")</f>
        <v>Khu A - Khu đất dịch vụ Do Lộ, Yên Nghĩa, Hà Đông, Hà Nội</v>
      </c>
      <c r="E1023" s="439">
        <v>4168703469</v>
      </c>
      <c r="F1023" s="390"/>
      <c r="G1023" s="390"/>
      <c r="H1023" s="390"/>
      <c r="I1023" s="390"/>
      <c r="J1023" s="390"/>
      <c r="K1023" s="390"/>
      <c r="L1023" s="390"/>
      <c r="M1023" s="390">
        <v>5</v>
      </c>
      <c r="N1023" s="390"/>
      <c r="O1023" s="390">
        <v>3</v>
      </c>
      <c r="P1023" s="390"/>
      <c r="Q1023" s="390">
        <v>3</v>
      </c>
      <c r="R1023" s="390"/>
      <c r="S1023" s="381">
        <v>3</v>
      </c>
      <c r="T1023" s="381">
        <v>3</v>
      </c>
      <c r="U1023" s="381"/>
      <c r="V1023" s="381"/>
      <c r="W1023" s="381"/>
      <c r="X1023" s="381"/>
      <c r="Y1023" s="381">
        <v>3</v>
      </c>
      <c r="Z1023" s="381"/>
      <c r="AA1023" s="381"/>
      <c r="AB1023" s="439"/>
      <c r="AL1023" s="26"/>
      <c r="AM1023" s="26"/>
      <c r="AN1023" s="26"/>
      <c r="AO1023" s="26"/>
      <c r="AP1023" s="26"/>
      <c r="AQ1023" s="26"/>
    </row>
    <row r="1024" spans="1:43" ht="18" customHeight="1">
      <c r="A1024" s="514" t="s">
        <v>18392</v>
      </c>
      <c r="B1024" s="578"/>
      <c r="C1024" s="414" t="s">
        <v>8325</v>
      </c>
      <c r="D1024" s="353" t="str">
        <f>+IFERROR(INDEX('Mã KH'!$C$2:$C$4988,MATCH('Vin Hà nội  tháng 02'!$C1024,'Mã KH'!$A$2:$A$4988,0)),"")</f>
        <v>20-22 đường Bia Bà, phường La Khê, quận Hà Đông, Hà Nội</v>
      </c>
      <c r="E1024" s="439" t="s">
        <v>17279</v>
      </c>
      <c r="F1024" s="390"/>
      <c r="G1024" s="390"/>
      <c r="H1024" s="390"/>
      <c r="I1024" s="390"/>
      <c r="J1024" s="390"/>
      <c r="K1024" s="390"/>
      <c r="L1024" s="390"/>
      <c r="M1024" s="390"/>
      <c r="N1024" s="390"/>
      <c r="O1024" s="390">
        <v>5</v>
      </c>
      <c r="P1024" s="390"/>
      <c r="Q1024" s="390"/>
      <c r="R1024" s="390"/>
      <c r="S1024" s="381">
        <v>5</v>
      </c>
      <c r="T1024" s="381"/>
      <c r="U1024" s="381"/>
      <c r="V1024" s="381"/>
      <c r="W1024" s="381"/>
      <c r="X1024" s="381"/>
      <c r="Y1024" s="381"/>
      <c r="Z1024" s="381"/>
      <c r="AA1024" s="381"/>
      <c r="AB1024" s="439"/>
      <c r="AL1024" s="26"/>
      <c r="AM1024" s="26"/>
      <c r="AN1024" s="26"/>
      <c r="AO1024" s="26"/>
      <c r="AP1024" s="26"/>
      <c r="AQ1024" s="26"/>
    </row>
    <row r="1025" spans="1:43" ht="18" customHeight="1">
      <c r="A1025" s="514" t="s">
        <v>18392</v>
      </c>
      <c r="B1025" s="578"/>
      <c r="C1025" s="414" t="s">
        <v>8383</v>
      </c>
      <c r="D1025" s="353" t="str">
        <f>+IFERROR(INDEX('Mã KH'!$C$2:$C$4988,MATCH('Vin Hà nội  tháng 02'!$C1025,'Mã KH'!$A$2:$A$4988,0)),"")</f>
        <v>tầng 1 thuộc Toà K, Chung cư CT7, Tổ hợp Chung cư cao tầng NCG Residential, Quận Hà Đông, HN</v>
      </c>
      <c r="E1025" s="439">
        <v>4168743083</v>
      </c>
      <c r="F1025" s="390"/>
      <c r="G1025" s="390"/>
      <c r="H1025" s="390"/>
      <c r="I1025" s="390"/>
      <c r="J1025" s="390"/>
      <c r="K1025" s="390"/>
      <c r="L1025" s="390"/>
      <c r="M1025" s="390"/>
      <c r="N1025" s="390"/>
      <c r="O1025" s="390">
        <v>20</v>
      </c>
      <c r="P1025" s="390"/>
      <c r="Q1025" s="390">
        <v>10</v>
      </c>
      <c r="R1025" s="390"/>
      <c r="S1025" s="381"/>
      <c r="T1025" s="381">
        <v>11</v>
      </c>
      <c r="U1025" s="381">
        <v>12</v>
      </c>
      <c r="V1025" s="381"/>
      <c r="W1025" s="381"/>
      <c r="X1025" s="381"/>
      <c r="Y1025" s="381">
        <v>12</v>
      </c>
      <c r="Z1025" s="381"/>
      <c r="AA1025" s="381"/>
      <c r="AB1025" s="439"/>
      <c r="AL1025" s="26"/>
      <c r="AM1025" s="26"/>
      <c r="AN1025" s="26"/>
      <c r="AO1025" s="26"/>
      <c r="AP1025" s="26"/>
      <c r="AQ1025" s="26"/>
    </row>
    <row r="1026" spans="1:43" ht="18" customHeight="1">
      <c r="A1026" s="514" t="s">
        <v>18392</v>
      </c>
      <c r="B1026" s="578"/>
      <c r="C1026" s="414" t="s">
        <v>9692</v>
      </c>
      <c r="D1026" s="353" t="str">
        <f>+IFERROR(INDEX('Mã KH'!$C$2:$C$4988,MATCH('Vin Hà nội  tháng 02'!$C1026,'Mã KH'!$A$2:$A$4988,0)),"")</f>
        <v>SH B4 tòa CT6B, Khu đô thị mới Dương Nội, Phường Dương Nội, Quận Hà Đông, HN</v>
      </c>
      <c r="E1026" s="439" t="s">
        <v>17279</v>
      </c>
      <c r="F1026" s="390"/>
      <c r="G1026" s="390"/>
      <c r="H1026" s="390"/>
      <c r="I1026" s="390"/>
      <c r="J1026" s="390"/>
      <c r="K1026" s="390"/>
      <c r="L1026" s="390"/>
      <c r="M1026" s="390">
        <v>5</v>
      </c>
      <c r="N1026" s="390"/>
      <c r="O1026" s="390">
        <v>5</v>
      </c>
      <c r="P1026" s="390"/>
      <c r="Q1026" s="390"/>
      <c r="R1026" s="390"/>
      <c r="S1026" s="381"/>
      <c r="T1026" s="381"/>
      <c r="U1026" s="381"/>
      <c r="V1026" s="381"/>
      <c r="W1026" s="381"/>
      <c r="X1026" s="381"/>
      <c r="Y1026" s="381"/>
      <c r="Z1026" s="381"/>
      <c r="AA1026" s="381"/>
      <c r="AB1026" s="439"/>
      <c r="AL1026" s="26"/>
      <c r="AM1026" s="26"/>
      <c r="AN1026" s="26"/>
      <c r="AO1026" s="26"/>
      <c r="AP1026" s="26"/>
      <c r="AQ1026" s="26"/>
    </row>
    <row r="1027" spans="1:43" ht="18" customHeight="1">
      <c r="A1027" s="514" t="s">
        <v>18392</v>
      </c>
      <c r="B1027" s="578"/>
      <c r="C1027" s="414" t="s">
        <v>18411</v>
      </c>
      <c r="D1027" s="353" t="str">
        <f>+IFERROR(INDEX('Mã KH'!$C$2:$C$4988,MATCH('Vin Hà nội  tháng 02'!$C1027,'Mã KH'!$A$2:$A$4988,0)),"")</f>
        <v>D04-L16 khu A khu ĐTM Dương Nội, P. Dương Nội, Q. Hà Đông, HN</v>
      </c>
      <c r="E1027" s="439" t="s">
        <v>17279</v>
      </c>
      <c r="F1027" s="390"/>
      <c r="G1027" s="390"/>
      <c r="H1027" s="390"/>
      <c r="I1027" s="390"/>
      <c r="J1027" s="390"/>
      <c r="K1027" s="390"/>
      <c r="L1027" s="390"/>
      <c r="M1027" s="390"/>
      <c r="N1027" s="390"/>
      <c r="O1027" s="390">
        <v>6</v>
      </c>
      <c r="P1027" s="390"/>
      <c r="Q1027" s="390">
        <v>5</v>
      </c>
      <c r="R1027" s="390"/>
      <c r="S1027" s="381">
        <v>5</v>
      </c>
      <c r="T1027" s="381">
        <v>5</v>
      </c>
      <c r="U1027" s="381">
        <v>5</v>
      </c>
      <c r="V1027" s="381"/>
      <c r="W1027" s="381"/>
      <c r="X1027" s="381"/>
      <c r="Y1027" s="381"/>
      <c r="Z1027" s="381"/>
      <c r="AA1027" s="381"/>
      <c r="AB1027" s="439"/>
      <c r="AL1027" s="26"/>
      <c r="AM1027" s="26"/>
      <c r="AN1027" s="26"/>
      <c r="AO1027" s="26"/>
      <c r="AP1027" s="26"/>
      <c r="AQ1027" s="26"/>
    </row>
    <row r="1028" spans="1:43" ht="18" customHeight="1">
      <c r="A1028" s="514" t="s">
        <v>18392</v>
      </c>
      <c r="B1028" s="645" t="s">
        <v>17314</v>
      </c>
      <c r="C1028" s="414" t="s">
        <v>17722</v>
      </c>
      <c r="D1028" s="353" t="str">
        <f>+IFERROR(INDEX('Mã KH'!$C$2:$C$4988,MATCH('Vin Hà nội  tháng 02'!$C1028,'Mã KH'!$A$2:$A$4988,0)),"")</f>
        <v>"Tòa nhà lô II - 1 chung cư 151, Nguyễn Đức Cảnh, Tương Mai,
 Hoàng Mai, Hà Nội (Số 151 đường Nguyễn Đức Cảnh)"</v>
      </c>
      <c r="E1028" s="439">
        <v>4168712804</v>
      </c>
      <c r="F1028" s="390"/>
      <c r="G1028" s="390"/>
      <c r="H1028" s="390"/>
      <c r="I1028" s="390"/>
      <c r="J1028" s="390"/>
      <c r="K1028" s="390"/>
      <c r="L1028" s="390"/>
      <c r="M1028" s="390"/>
      <c r="N1028" s="390"/>
      <c r="O1028" s="390">
        <v>6</v>
      </c>
      <c r="P1028" s="390"/>
      <c r="Q1028" s="390"/>
      <c r="R1028" s="390"/>
      <c r="S1028" s="390"/>
      <c r="T1028" s="390">
        <v>6</v>
      </c>
      <c r="U1028" s="390"/>
      <c r="V1028" s="390"/>
      <c r="W1028" s="390"/>
      <c r="X1028" s="390"/>
      <c r="Y1028" s="390">
        <v>5</v>
      </c>
      <c r="Z1028" s="390"/>
      <c r="AA1028" s="390"/>
      <c r="AB1028" s="651" t="s">
        <v>18429</v>
      </c>
      <c r="AL1028" s="26"/>
      <c r="AM1028" s="26"/>
      <c r="AN1028" s="26"/>
      <c r="AO1028" s="26"/>
      <c r="AP1028" s="26"/>
      <c r="AQ1028" s="26"/>
    </row>
    <row r="1029" spans="1:43" ht="18" customHeight="1">
      <c r="A1029" s="514" t="s">
        <v>18392</v>
      </c>
      <c r="B1029" s="578"/>
      <c r="C1029" s="414" t="s">
        <v>18412</v>
      </c>
      <c r="D1029" s="353" t="str">
        <f>+IFERROR(INDEX('Mã KH'!$C$2:$C$4988,MATCH('Vin Hà nội  tháng 02'!$C1029,'Mã KH'!$A$2:$A$4988,0)),"")</f>
        <v>Số 261 phố Tân Mai, phường Tân Mai, quận Hoàng Mai, Hà Nội</v>
      </c>
      <c r="E1029" s="439">
        <v>4168728017</v>
      </c>
      <c r="F1029" s="390"/>
      <c r="G1029" s="390"/>
      <c r="H1029" s="390"/>
      <c r="I1029" s="390"/>
      <c r="J1029" s="390"/>
      <c r="K1029" s="390"/>
      <c r="L1029" s="390"/>
      <c r="M1029" s="390"/>
      <c r="N1029" s="390"/>
      <c r="O1029" s="390">
        <v>6</v>
      </c>
      <c r="P1029" s="390"/>
      <c r="Q1029" s="390"/>
      <c r="R1029" s="390"/>
      <c r="S1029" s="390"/>
      <c r="T1029" s="390">
        <v>6</v>
      </c>
      <c r="U1029" s="390"/>
      <c r="V1029" s="390"/>
      <c r="W1029" s="390"/>
      <c r="X1029" s="390"/>
      <c r="Y1029" s="390"/>
      <c r="Z1029" s="390"/>
      <c r="AA1029" s="390"/>
      <c r="AB1029" s="439"/>
      <c r="AL1029" s="26"/>
      <c r="AM1029" s="26"/>
      <c r="AN1029" s="26"/>
      <c r="AO1029" s="26"/>
      <c r="AP1029" s="26"/>
      <c r="AQ1029" s="26"/>
    </row>
    <row r="1030" spans="1:43" ht="18" customHeight="1">
      <c r="A1030" s="514" t="s">
        <v>18392</v>
      </c>
      <c r="B1030" s="578"/>
      <c r="C1030" s="414" t="s">
        <v>17724</v>
      </c>
      <c r="D1030" s="353" t="str">
        <f>+IFERROR(INDEX('Mã KH'!$C$2:$C$4988,MATCH('Vin Hà nội  tháng 02'!$C1030,'Mã KH'!$A$2:$A$4988,0)),"")</f>
        <v>Ô số 62 + 63 khu di dân Đền Lừ II, phường Hoàng Văn Thụ, quận Hoàng Mai, Hà Nội</v>
      </c>
      <c r="E1030" s="439">
        <v>4168727667</v>
      </c>
      <c r="F1030" s="390"/>
      <c r="G1030" s="390"/>
      <c r="H1030" s="390"/>
      <c r="I1030" s="390"/>
      <c r="J1030" s="390"/>
      <c r="K1030" s="390"/>
      <c r="L1030" s="390"/>
      <c r="M1030" s="390"/>
      <c r="N1030" s="390"/>
      <c r="O1030" s="390">
        <v>5</v>
      </c>
      <c r="P1030" s="390"/>
      <c r="Q1030" s="390">
        <v>5</v>
      </c>
      <c r="R1030" s="390"/>
      <c r="S1030" s="390">
        <v>5</v>
      </c>
      <c r="T1030" s="390">
        <v>5</v>
      </c>
      <c r="U1030" s="390"/>
      <c r="V1030" s="390"/>
      <c r="W1030" s="390"/>
      <c r="X1030" s="390"/>
      <c r="Y1030" s="390">
        <v>7</v>
      </c>
      <c r="Z1030" s="390"/>
      <c r="AA1030" s="390"/>
      <c r="AB1030" s="439"/>
      <c r="AL1030" s="26"/>
      <c r="AM1030" s="26"/>
      <c r="AN1030" s="26"/>
      <c r="AO1030" s="26"/>
      <c r="AP1030" s="26"/>
      <c r="AQ1030" s="26"/>
    </row>
    <row r="1031" spans="1:43" ht="18" customHeight="1">
      <c r="A1031" s="514" t="s">
        <v>18392</v>
      </c>
      <c r="B1031" s="578"/>
      <c r="C1031" s="414" t="s">
        <v>18157</v>
      </c>
      <c r="D1031" s="353" t="str">
        <f>+IFERROR(INDEX('Mã KH'!$C$2:$C$4988,MATCH('Vin Hà nội  tháng 02'!$C1031,'Mã KH'!$A$2:$A$4988,0)),"")</f>
        <v>Số 58, lô 6, tổ 44 Đền Lừ II, phường Hoàng Văn Thụ, quận Hoàng Mai, Hà Nội</v>
      </c>
      <c r="E1031" s="439">
        <v>4168727625</v>
      </c>
      <c r="F1031" s="390"/>
      <c r="G1031" s="390"/>
      <c r="H1031" s="390"/>
      <c r="I1031" s="390"/>
      <c r="J1031" s="390"/>
      <c r="K1031" s="390"/>
      <c r="L1031" s="390"/>
      <c r="M1031" s="390">
        <v>5</v>
      </c>
      <c r="N1031" s="390"/>
      <c r="O1031" s="390"/>
      <c r="P1031" s="390"/>
      <c r="Q1031" s="390"/>
      <c r="R1031" s="390"/>
      <c r="S1031" s="390"/>
      <c r="T1031" s="390"/>
      <c r="U1031" s="390"/>
      <c r="V1031" s="390"/>
      <c r="W1031" s="390"/>
      <c r="X1031" s="390"/>
      <c r="Y1031" s="390">
        <v>2</v>
      </c>
      <c r="Z1031" s="390"/>
      <c r="AA1031" s="390"/>
      <c r="AB1031" s="439"/>
      <c r="AL1031" s="26"/>
      <c r="AM1031" s="26"/>
      <c r="AN1031" s="26"/>
      <c r="AO1031" s="26"/>
      <c r="AP1031" s="26"/>
      <c r="AQ1031" s="26"/>
    </row>
    <row r="1032" spans="1:43" ht="18" customHeight="1">
      <c r="A1032" s="514" t="s">
        <v>18392</v>
      </c>
      <c r="B1032" s="578"/>
      <c r="C1032" s="414" t="s">
        <v>18413</v>
      </c>
      <c r="D1032" s="353" t="str">
        <f>+IFERROR(INDEX('Mã KH'!$C$2:$C$4988,MATCH('Vin Hà nội  tháng 02'!$C1032,'Mã KH'!$A$2:$A$4988,0)),"")</f>
        <v>"Lô 8-3A, Khu công nghiệp quận Hoàng Mai, đường Tam Trinh,
 phường Hoàng Văn Thụ, quận Hoàng Mai, thành phố Hà Nội."</v>
      </c>
      <c r="E1032" s="439">
        <v>4168712867</v>
      </c>
      <c r="F1032" s="390"/>
      <c r="G1032" s="390"/>
      <c r="H1032" s="390"/>
      <c r="I1032" s="390"/>
      <c r="J1032" s="390"/>
      <c r="K1032" s="390"/>
      <c r="L1032" s="390"/>
      <c r="M1032" s="390"/>
      <c r="N1032" s="390"/>
      <c r="O1032" s="390">
        <v>6</v>
      </c>
      <c r="P1032" s="390"/>
      <c r="Q1032" s="390"/>
      <c r="R1032" s="390"/>
      <c r="S1032" s="390"/>
      <c r="T1032" s="390">
        <v>6</v>
      </c>
      <c r="U1032" s="390"/>
      <c r="V1032" s="390"/>
      <c r="W1032" s="390"/>
      <c r="X1032" s="390"/>
      <c r="Y1032" s="390"/>
      <c r="Z1032" s="390"/>
      <c r="AA1032" s="390"/>
      <c r="AB1032" s="439"/>
      <c r="AL1032" s="26"/>
      <c r="AM1032" s="26"/>
      <c r="AN1032" s="26"/>
      <c r="AO1032" s="26"/>
      <c r="AP1032" s="26"/>
      <c r="AQ1032" s="26"/>
    </row>
    <row r="1033" spans="1:43" ht="18" customHeight="1">
      <c r="A1033" s="514" t="s">
        <v>18392</v>
      </c>
      <c r="B1033" s="578"/>
      <c r="C1033" s="414" t="s">
        <v>18221</v>
      </c>
      <c r="D1033" s="353" t="str">
        <f>+IFERROR(INDEX('Mã KH'!$C$2:$C$4988,MATCH('Vin Hà nội  tháng 02'!$C1033,'Mã KH'!$A$2:$A$4988,0)),"")</f>
        <v>Tầng 1, Nhà HH Cao tầng Đồng Phát Hoàng Mai, phường Vĩnh Hưng, quận Hoàng Mai, HN</v>
      </c>
      <c r="E1033" s="439">
        <v>4168713347</v>
      </c>
      <c r="F1033" s="390"/>
      <c r="G1033" s="390"/>
      <c r="H1033" s="390"/>
      <c r="I1033" s="390"/>
      <c r="J1033" s="390"/>
      <c r="K1033" s="390"/>
      <c r="L1033" s="390"/>
      <c r="M1033" s="390"/>
      <c r="N1033" s="390"/>
      <c r="O1033" s="390">
        <v>6</v>
      </c>
      <c r="P1033" s="390"/>
      <c r="Q1033" s="390"/>
      <c r="R1033" s="390"/>
      <c r="S1033" s="390"/>
      <c r="T1033" s="390">
        <v>6</v>
      </c>
      <c r="U1033" s="390"/>
      <c r="V1033" s="390"/>
      <c r="W1033" s="390"/>
      <c r="X1033" s="390"/>
      <c r="Y1033" s="390"/>
      <c r="Z1033" s="390"/>
      <c r="AA1033" s="390"/>
      <c r="AB1033" s="439"/>
      <c r="AL1033" s="26"/>
      <c r="AM1033" s="26"/>
      <c r="AN1033" s="26"/>
      <c r="AO1033" s="26"/>
      <c r="AP1033" s="26"/>
      <c r="AQ1033" s="26"/>
    </row>
    <row r="1034" spans="1:43" ht="18" customHeight="1">
      <c r="A1034" s="514" t="s">
        <v>18392</v>
      </c>
      <c r="B1034" s="578"/>
      <c r="C1034" s="414" t="s">
        <v>18414</v>
      </c>
      <c r="D1034" s="353" t="str">
        <f>+IFERROR(INDEX('Mã KH'!$C$2:$C$4988,MATCH('Vin Hà nội  tháng 02'!$C1034,'Mã KH'!$A$2:$A$4988,0)),"")</f>
        <v>Số 74, đường Vĩnh Hưng, Tổ 25 phường Vĩnh Hưng, quận Hoàng Mai, Hà Nội.</v>
      </c>
      <c r="E1034" s="439">
        <v>4168728452</v>
      </c>
      <c r="F1034" s="390"/>
      <c r="G1034" s="390"/>
      <c r="H1034" s="390"/>
      <c r="I1034" s="390"/>
      <c r="J1034" s="390"/>
      <c r="K1034" s="390"/>
      <c r="L1034" s="390"/>
      <c r="M1034" s="390"/>
      <c r="N1034" s="390"/>
      <c r="O1034" s="390">
        <v>5</v>
      </c>
      <c r="P1034" s="390"/>
      <c r="Q1034" s="390"/>
      <c r="R1034" s="390"/>
      <c r="S1034" s="390"/>
      <c r="T1034" s="390"/>
      <c r="U1034" s="390">
        <v>7</v>
      </c>
      <c r="V1034" s="390"/>
      <c r="W1034" s="390"/>
      <c r="X1034" s="390"/>
      <c r="Y1034" s="390"/>
      <c r="Z1034" s="390"/>
      <c r="AA1034" s="390"/>
      <c r="AB1034" s="439"/>
      <c r="AL1034" s="26"/>
      <c r="AM1034" s="26"/>
      <c r="AN1034" s="26"/>
      <c r="AO1034" s="26"/>
      <c r="AP1034" s="26"/>
      <c r="AQ1034" s="26"/>
    </row>
    <row r="1035" spans="1:43" ht="18" customHeight="1">
      <c r="A1035" s="514" t="s">
        <v>18392</v>
      </c>
      <c r="B1035" s="578"/>
      <c r="C1035" s="414" t="s">
        <v>18415</v>
      </c>
      <c r="D1035" s="353" t="str">
        <f>+IFERROR(INDEX('Mã KH'!$C$2:$C$4988,MATCH('Vin Hà nội  tháng 02'!$C1035,'Mã KH'!$A$2:$A$4988,0)),"")</f>
        <v>Tổ dân phố số 17, Phường Thanh Trì, Quận Hoàng Mai, HN</v>
      </c>
      <c r="E1035" s="439">
        <v>4168713765</v>
      </c>
      <c r="F1035" s="390"/>
      <c r="G1035" s="390"/>
      <c r="H1035" s="390"/>
      <c r="I1035" s="390"/>
      <c r="J1035" s="390"/>
      <c r="K1035" s="390"/>
      <c r="L1035" s="390"/>
      <c r="M1035" s="390">
        <v>6</v>
      </c>
      <c r="N1035" s="390"/>
      <c r="O1035" s="390">
        <v>6</v>
      </c>
      <c r="P1035" s="390"/>
      <c r="Q1035" s="390"/>
      <c r="R1035" s="390"/>
      <c r="S1035" s="390"/>
      <c r="T1035" s="390">
        <v>6</v>
      </c>
      <c r="U1035" s="390"/>
      <c r="V1035" s="390"/>
      <c r="W1035" s="390"/>
      <c r="X1035" s="390"/>
      <c r="Y1035" s="390"/>
      <c r="Z1035" s="390"/>
      <c r="AA1035" s="390"/>
      <c r="AB1035" s="439"/>
      <c r="AL1035" s="26"/>
      <c r="AM1035" s="26"/>
      <c r="AN1035" s="26"/>
      <c r="AO1035" s="26"/>
      <c r="AP1035" s="26"/>
      <c r="AQ1035" s="26"/>
    </row>
    <row r="1036" spans="1:43" ht="18" customHeight="1">
      <c r="A1036" s="514" t="s">
        <v>18392</v>
      </c>
      <c r="B1036" s="578"/>
      <c r="C1036" s="414" t="s">
        <v>18096</v>
      </c>
      <c r="D1036" s="353" t="str">
        <f>+IFERROR(INDEX('Mã KH'!$C$2:$C$4988,MATCH('Vin Hà nội  tháng 02'!$C1036,'Mã KH'!$A$2:$A$4988,0)),"")</f>
        <v>Số 228 đường Vĩnh Hưng, phường Vĩnh Hưng, quận Hoàng Mai, Hà Nội</v>
      </c>
      <c r="E1036" s="439">
        <v>4168713174</v>
      </c>
      <c r="F1036" s="390"/>
      <c r="G1036" s="390"/>
      <c r="H1036" s="390"/>
      <c r="I1036" s="390"/>
      <c r="J1036" s="390"/>
      <c r="K1036" s="390"/>
      <c r="L1036" s="390"/>
      <c r="M1036" s="390">
        <v>6</v>
      </c>
      <c r="N1036" s="390"/>
      <c r="O1036" s="390">
        <v>6</v>
      </c>
      <c r="P1036" s="390"/>
      <c r="Q1036" s="390"/>
      <c r="R1036" s="390"/>
      <c r="S1036" s="390"/>
      <c r="T1036" s="390">
        <v>6</v>
      </c>
      <c r="U1036" s="390"/>
      <c r="V1036" s="390"/>
      <c r="W1036" s="390"/>
      <c r="X1036" s="390"/>
      <c r="Y1036" s="390"/>
      <c r="Z1036" s="390"/>
      <c r="AA1036" s="390"/>
      <c r="AB1036" s="439"/>
      <c r="AL1036" s="26"/>
      <c r="AM1036" s="26"/>
      <c r="AN1036" s="26"/>
      <c r="AO1036" s="26"/>
      <c r="AP1036" s="26"/>
      <c r="AQ1036" s="26"/>
    </row>
    <row r="1037" spans="1:43" ht="18" customHeight="1">
      <c r="A1037" s="514" t="s">
        <v>18392</v>
      </c>
      <c r="B1037" s="578"/>
      <c r="C1037" s="414" t="s">
        <v>18416</v>
      </c>
      <c r="D1037" s="353" t="str">
        <f>+IFERROR(INDEX('Mã KH'!$C$2:$C$4988,MATCH('Vin Hà nội  tháng 02'!$C1037,'Mã KH'!$A$2:$A$4988,0)),"")</f>
        <v>Số 169 đường Nam Dư, phường Lĩnh Nam, quận Hoàng Mai, Hà Nội</v>
      </c>
      <c r="E1037" s="439">
        <v>4168727650</v>
      </c>
      <c r="F1037" s="390"/>
      <c r="G1037" s="390"/>
      <c r="H1037" s="390"/>
      <c r="I1037" s="390"/>
      <c r="J1037" s="390"/>
      <c r="K1037" s="390"/>
      <c r="L1037" s="390"/>
      <c r="M1037" s="390">
        <v>5</v>
      </c>
      <c r="N1037" s="390"/>
      <c r="O1037" s="390">
        <v>5</v>
      </c>
      <c r="P1037" s="390"/>
      <c r="Q1037" s="390"/>
      <c r="R1037" s="390"/>
      <c r="S1037" s="390">
        <v>5</v>
      </c>
      <c r="T1037" s="390">
        <v>5</v>
      </c>
      <c r="U1037" s="390"/>
      <c r="V1037" s="390"/>
      <c r="W1037" s="390"/>
      <c r="X1037" s="390"/>
      <c r="Y1037" s="390"/>
      <c r="Z1037" s="390"/>
      <c r="AA1037" s="390"/>
      <c r="AB1037" s="439"/>
      <c r="AL1037" s="26"/>
      <c r="AM1037" s="26"/>
      <c r="AN1037" s="26"/>
      <c r="AO1037" s="26"/>
      <c r="AP1037" s="26"/>
      <c r="AQ1037" s="26"/>
    </row>
    <row r="1038" spans="1:43" ht="18" customHeight="1">
      <c r="A1038" s="514" t="s">
        <v>18392</v>
      </c>
      <c r="B1038" s="578"/>
      <c r="C1038" s="414" t="s">
        <v>18417</v>
      </c>
      <c r="D1038" s="353" t="str">
        <f>+IFERROR(INDEX('Mã KH'!$C$2:$C$4988,MATCH('Vin Hà nội  tháng 02'!$C1038,'Mã KH'!$A$2:$A$4988,0)),"")</f>
        <v>Số 48 ngõ 467 Lĩnh Nam, phường Lĩnh Nam, quận Hoàng Mai, HN</v>
      </c>
      <c r="E1038" s="439">
        <v>4168713650</v>
      </c>
      <c r="F1038" s="390"/>
      <c r="G1038" s="390"/>
      <c r="H1038" s="390"/>
      <c r="I1038" s="390"/>
      <c r="J1038" s="390"/>
      <c r="K1038" s="390"/>
      <c r="L1038" s="390"/>
      <c r="M1038" s="390"/>
      <c r="N1038" s="390"/>
      <c r="O1038" s="390">
        <v>6</v>
      </c>
      <c r="P1038" s="390"/>
      <c r="Q1038" s="390"/>
      <c r="R1038" s="390"/>
      <c r="S1038" s="390"/>
      <c r="T1038" s="390">
        <v>6</v>
      </c>
      <c r="U1038" s="390"/>
      <c r="V1038" s="390"/>
      <c r="W1038" s="390"/>
      <c r="X1038" s="390"/>
      <c r="Y1038" s="390"/>
      <c r="Z1038" s="390"/>
      <c r="AA1038" s="390"/>
      <c r="AB1038" s="439"/>
      <c r="AL1038" s="26"/>
      <c r="AM1038" s="26"/>
      <c r="AN1038" s="26"/>
      <c r="AO1038" s="26"/>
      <c r="AP1038" s="26"/>
      <c r="AQ1038" s="26"/>
    </row>
    <row r="1039" spans="1:43" ht="18" customHeight="1">
      <c r="A1039" s="514" t="s">
        <v>18392</v>
      </c>
      <c r="B1039" s="578"/>
      <c r="C1039" s="414" t="s">
        <v>18093</v>
      </c>
      <c r="D1039" s="353" t="str">
        <f>+IFERROR(INDEX('Mã KH'!$C$2:$C$4988,MATCH('Vin Hà nội  tháng 02'!$C1039,'Mã KH'!$A$2:$A$4988,0)),"")</f>
        <v>số 50 Thúy lĩnh, Hoàng Mai hà nội</v>
      </c>
      <c r="E1039" s="439">
        <v>4168728797</v>
      </c>
      <c r="F1039" s="390"/>
      <c r="G1039" s="390"/>
      <c r="H1039" s="390"/>
      <c r="I1039" s="390"/>
      <c r="J1039" s="390"/>
      <c r="K1039" s="390"/>
      <c r="L1039" s="390"/>
      <c r="M1039" s="390"/>
      <c r="N1039" s="390"/>
      <c r="O1039" s="390"/>
      <c r="P1039" s="390"/>
      <c r="Q1039" s="390">
        <v>5</v>
      </c>
      <c r="R1039" s="390"/>
      <c r="S1039" s="390">
        <v>5</v>
      </c>
      <c r="T1039" s="390">
        <v>5</v>
      </c>
      <c r="U1039" s="390"/>
      <c r="V1039" s="390"/>
      <c r="W1039" s="390"/>
      <c r="X1039" s="390"/>
      <c r="Y1039" s="390"/>
      <c r="Z1039" s="390"/>
      <c r="AA1039" s="390"/>
      <c r="AB1039" s="439"/>
      <c r="AL1039" s="26"/>
      <c r="AM1039" s="26"/>
      <c r="AN1039" s="26"/>
      <c r="AO1039" s="26"/>
      <c r="AP1039" s="26"/>
      <c r="AQ1039" s="26"/>
    </row>
    <row r="1040" spans="1:43" ht="18" customHeight="1">
      <c r="A1040" s="514" t="s">
        <v>18392</v>
      </c>
      <c r="B1040" s="578"/>
      <c r="C1040" s="414" t="s">
        <v>17748</v>
      </c>
      <c r="D1040" s="353" t="str">
        <f>+IFERROR(INDEX('Mã KH'!$C$2:$C$4988,MATCH('Vin Hà nội  tháng 02'!$C1040,'Mã KH'!$A$2:$A$4988,0)),"")</f>
        <v>Shophouse CH02-20, Số 2 Gamuda Gardens 2-2, Phường Trần Phú, Quận Hoàng Mai, Hà Nội</v>
      </c>
      <c r="E1040" s="439">
        <v>4168713394</v>
      </c>
      <c r="F1040" s="390"/>
      <c r="G1040" s="390"/>
      <c r="H1040" s="390"/>
      <c r="I1040" s="390"/>
      <c r="J1040" s="390"/>
      <c r="K1040" s="390"/>
      <c r="L1040" s="390"/>
      <c r="M1040" s="390"/>
      <c r="N1040" s="390"/>
      <c r="O1040" s="390">
        <v>6</v>
      </c>
      <c r="P1040" s="390"/>
      <c r="Q1040" s="390"/>
      <c r="R1040" s="390"/>
      <c r="S1040" s="390"/>
      <c r="T1040" s="390">
        <v>6</v>
      </c>
      <c r="U1040" s="390"/>
      <c r="V1040" s="390"/>
      <c r="W1040" s="390"/>
      <c r="X1040" s="390"/>
      <c r="Y1040" s="390"/>
      <c r="Z1040" s="390"/>
      <c r="AA1040" s="390"/>
      <c r="AB1040" s="439"/>
      <c r="AL1040" s="26"/>
      <c r="AM1040" s="26"/>
      <c r="AN1040" s="26"/>
      <c r="AO1040" s="26"/>
      <c r="AP1040" s="26"/>
      <c r="AQ1040" s="26"/>
    </row>
    <row r="1041" spans="1:43" ht="18" customHeight="1">
      <c r="A1041" s="514" t="s">
        <v>18392</v>
      </c>
      <c r="B1041" s="578"/>
      <c r="C1041" s="414" t="s">
        <v>18211</v>
      </c>
      <c r="D1041" s="353" t="str">
        <f>+IFERROR(INDEX('Mã KH'!$C$2:$C$4988,MATCH('Vin Hà nội  tháng 02'!$C1041,'Mã KH'!$A$2:$A$4988,0)),"")</f>
        <v>DVTM-05, tầng 1+2 tòa nhà CT1 Khu đô thị Gelexia Riverside
, 885 Tam Trinh, phường Yên Sở, quận Hoàng Mai, HN</v>
      </c>
      <c r="E1041" s="439">
        <v>4168713679</v>
      </c>
      <c r="F1041" s="390"/>
      <c r="G1041" s="390"/>
      <c r="H1041" s="390"/>
      <c r="I1041" s="390"/>
      <c r="J1041" s="390"/>
      <c r="K1041" s="390"/>
      <c r="L1041" s="390"/>
      <c r="M1041" s="390">
        <v>6</v>
      </c>
      <c r="N1041" s="390"/>
      <c r="O1041" s="390">
        <v>6</v>
      </c>
      <c r="P1041" s="390"/>
      <c r="Q1041" s="390"/>
      <c r="R1041" s="390"/>
      <c r="S1041" s="390"/>
      <c r="T1041" s="390">
        <v>6</v>
      </c>
      <c r="U1041" s="390"/>
      <c r="V1041" s="390"/>
      <c r="W1041" s="390"/>
      <c r="X1041" s="390"/>
      <c r="Y1041" s="390"/>
      <c r="Z1041" s="390"/>
      <c r="AA1041" s="390"/>
      <c r="AB1041" s="439"/>
      <c r="AL1041" s="26"/>
      <c r="AM1041" s="26"/>
      <c r="AN1041" s="26"/>
      <c r="AO1041" s="26"/>
      <c r="AP1041" s="26"/>
      <c r="AQ1041" s="26"/>
    </row>
    <row r="1042" spans="1:43" ht="18" customHeight="1">
      <c r="A1042" s="514" t="s">
        <v>18392</v>
      </c>
      <c r="B1042" s="578"/>
      <c r="C1042" s="414" t="s">
        <v>18094</v>
      </c>
      <c r="D1042" s="353" t="str">
        <f>+IFERROR(INDEX('Mã KH'!$C$2:$C$4988,MATCH('Vin Hà nội  tháng 02'!$C1042,'Mã KH'!$A$2:$A$4988,0)),"")</f>
        <v>Kiot DV-17 tầng 1, Nhà Chung cư @Home, số 987 tam Trinh, phường Yên Sở, Hoàng Mai, Hà Nội</v>
      </c>
      <c r="E1042" s="439">
        <v>4168713442</v>
      </c>
      <c r="F1042" s="390"/>
      <c r="G1042" s="390"/>
      <c r="H1042" s="390"/>
      <c r="I1042" s="390"/>
      <c r="J1042" s="390"/>
      <c r="K1042" s="390"/>
      <c r="L1042" s="390"/>
      <c r="M1042" s="390">
        <v>6</v>
      </c>
      <c r="N1042" s="390"/>
      <c r="O1042" s="390">
        <v>6</v>
      </c>
      <c r="P1042" s="390"/>
      <c r="Q1042" s="390"/>
      <c r="R1042" s="390"/>
      <c r="S1042" s="390"/>
      <c r="T1042" s="390">
        <v>6</v>
      </c>
      <c r="U1042" s="390"/>
      <c r="V1042" s="390"/>
      <c r="W1042" s="390"/>
      <c r="X1042" s="390"/>
      <c r="Y1042" s="390"/>
      <c r="Z1042" s="390"/>
      <c r="AA1042" s="390"/>
      <c r="AB1042" s="439"/>
      <c r="AL1042" s="26"/>
      <c r="AM1042" s="26"/>
      <c r="AN1042" s="26"/>
      <c r="AO1042" s="26"/>
      <c r="AP1042" s="26"/>
      <c r="AQ1042" s="26"/>
    </row>
    <row r="1043" spans="1:43" ht="18" customHeight="1">
      <c r="A1043" s="514" t="s">
        <v>18392</v>
      </c>
      <c r="B1043" s="578"/>
      <c r="C1043" s="414" t="s">
        <v>17725</v>
      </c>
      <c r="D1043" s="353" t="str">
        <f>+IFERROR(INDEX('Mã KH'!$C$2:$C$4988,MATCH('Vin Hà nội  tháng 02'!$C1043,'Mã KH'!$A$2:$A$4988,0)),"")</f>
        <v>Lô N2C khu tái định cư X2A, phường Yên Sở, quận Hoàng Mai, HN</v>
      </c>
      <c r="E1043" s="439">
        <v>4168713365</v>
      </c>
      <c r="F1043" s="390"/>
      <c r="G1043" s="390"/>
      <c r="H1043" s="390"/>
      <c r="I1043" s="390"/>
      <c r="J1043" s="390"/>
      <c r="K1043" s="390"/>
      <c r="L1043" s="390"/>
      <c r="M1043" s="390">
        <v>6</v>
      </c>
      <c r="N1043" s="390"/>
      <c r="O1043" s="390">
        <v>6</v>
      </c>
      <c r="P1043" s="390"/>
      <c r="Q1043" s="390"/>
      <c r="R1043" s="390"/>
      <c r="S1043" s="390"/>
      <c r="T1043" s="390">
        <v>6</v>
      </c>
      <c r="U1043" s="390"/>
      <c r="V1043" s="390"/>
      <c r="W1043" s="390"/>
      <c r="X1043" s="390"/>
      <c r="Y1043" s="390"/>
      <c r="Z1043" s="390"/>
      <c r="AA1043" s="390"/>
      <c r="AB1043" s="439"/>
      <c r="AL1043" s="26"/>
      <c r="AM1043" s="26"/>
      <c r="AN1043" s="26"/>
      <c r="AO1043" s="26"/>
      <c r="AP1043" s="26"/>
      <c r="AQ1043" s="26"/>
    </row>
    <row r="1044" spans="1:43" ht="18" customHeight="1">
      <c r="A1044" s="514" t="s">
        <v>18392</v>
      </c>
      <c r="B1044" s="578"/>
      <c r="C1044" s="414" t="s">
        <v>18418</v>
      </c>
      <c r="D1044" s="353" t="str">
        <f>+IFERROR(INDEX('Mã KH'!$C$2:$C$4988,MATCH('Vin Hà nội  tháng 02'!$C1044,'Mã KH'!$A$2:$A$4988,0)),"")</f>
        <v>Ô số 38 BT1, Khu ĐTM Pháp Vân - Tứ Hiệp, phường Hoàng Liệt, quận Hoàng Mai, HN</v>
      </c>
      <c r="E1044" s="439">
        <v>4168728623</v>
      </c>
      <c r="F1044" s="390"/>
      <c r="G1044" s="390"/>
      <c r="H1044" s="390"/>
      <c r="I1044" s="390"/>
      <c r="J1044" s="390"/>
      <c r="K1044" s="390"/>
      <c r="L1044" s="390"/>
      <c r="M1044" s="390"/>
      <c r="N1044" s="390"/>
      <c r="O1044" s="390">
        <v>5</v>
      </c>
      <c r="P1044" s="390"/>
      <c r="Q1044" s="390"/>
      <c r="R1044" s="390"/>
      <c r="S1044" s="390"/>
      <c r="T1044" s="390"/>
      <c r="U1044" s="390"/>
      <c r="V1044" s="390"/>
      <c r="W1044" s="390"/>
      <c r="X1044" s="390"/>
      <c r="Y1044" s="390">
        <v>7</v>
      </c>
      <c r="Z1044" s="390"/>
      <c r="AA1044" s="390"/>
      <c r="AB1044" s="439"/>
      <c r="AL1044" s="26"/>
      <c r="AM1044" s="26"/>
      <c r="AN1044" s="26"/>
      <c r="AO1044" s="26"/>
      <c r="AP1044" s="26"/>
      <c r="AQ1044" s="26"/>
    </row>
    <row r="1045" spans="1:43" ht="18" customHeight="1">
      <c r="A1045" s="514" t="s">
        <v>18392</v>
      </c>
      <c r="B1045" s="578"/>
      <c r="C1045" s="414" t="s">
        <v>18095</v>
      </c>
      <c r="D1045" s="353" t="str">
        <f>+IFERROR(INDEX('Mã KH'!$C$2:$C$4988,MATCH('Vin Hà nội  tháng 02'!$C1045,'Mã KH'!$A$2:$A$4988,0)),"")</f>
        <v>Lô 01, Tầng 1 Tòa NO-DV02 CC Rose Town, Km 9 Ngọc Hồi, Phường Hoàng Liệt, quận Hoàng Mai, HN</v>
      </c>
      <c r="E1045" s="439">
        <v>4168713936</v>
      </c>
      <c r="F1045" s="390"/>
      <c r="G1045" s="390"/>
      <c r="H1045" s="390"/>
      <c r="I1045" s="390"/>
      <c r="J1045" s="390"/>
      <c r="K1045" s="390"/>
      <c r="L1045" s="390"/>
      <c r="M1045" s="390"/>
      <c r="N1045" s="390"/>
      <c r="O1045" s="390">
        <v>6</v>
      </c>
      <c r="P1045" s="390"/>
      <c r="Q1045" s="390"/>
      <c r="R1045" s="390"/>
      <c r="S1045" s="390"/>
      <c r="T1045" s="390">
        <v>6</v>
      </c>
      <c r="U1045" s="390"/>
      <c r="V1045" s="390"/>
      <c r="W1045" s="390"/>
      <c r="X1045" s="390"/>
      <c r="Y1045" s="390"/>
      <c r="Z1045" s="390"/>
      <c r="AA1045" s="390"/>
      <c r="AB1045" s="439"/>
      <c r="AL1045" s="26"/>
      <c r="AM1045" s="26"/>
      <c r="AN1045" s="26"/>
      <c r="AO1045" s="26"/>
      <c r="AP1045" s="26"/>
      <c r="AQ1045" s="26"/>
    </row>
    <row r="1046" spans="1:43" ht="18" customHeight="1">
      <c r="A1046" s="514" t="s">
        <v>18392</v>
      </c>
      <c r="B1046" s="578"/>
      <c r="C1046" s="414" t="s">
        <v>17637</v>
      </c>
      <c r="D1046" s="353" t="str">
        <f>+IFERROR(INDEX('Mã KH'!$C$2:$C$4988,MATCH('Vin Hà nội  tháng 02'!$C1046,'Mã KH'!$A$2:$A$4988,0)),"")</f>
        <v>Ô 13A, lô Ơ2, khu nhà ở Bán đảo Linh Đàm, Hoàng Liệt, phường Hoàng Liệt , Quận Hoàng Mai, HN</v>
      </c>
      <c r="E1046" s="439">
        <v>4168713467</v>
      </c>
      <c r="F1046" s="390"/>
      <c r="G1046" s="390"/>
      <c r="H1046" s="390"/>
      <c r="I1046" s="390"/>
      <c r="J1046" s="390"/>
      <c r="K1046" s="390"/>
      <c r="L1046" s="390"/>
      <c r="M1046" s="390"/>
      <c r="N1046" s="390"/>
      <c r="O1046" s="390">
        <v>6</v>
      </c>
      <c r="P1046" s="390"/>
      <c r="Q1046" s="390"/>
      <c r="R1046" s="390"/>
      <c r="S1046" s="390"/>
      <c r="T1046" s="390">
        <v>6</v>
      </c>
      <c r="U1046" s="390"/>
      <c r="V1046" s="390"/>
      <c r="W1046" s="390"/>
      <c r="X1046" s="390"/>
      <c r="Y1046" s="390"/>
      <c r="Z1046" s="390"/>
      <c r="AA1046" s="390"/>
      <c r="AB1046" s="439"/>
      <c r="AL1046" s="26"/>
      <c r="AM1046" s="26"/>
      <c r="AN1046" s="26"/>
      <c r="AO1046" s="26"/>
      <c r="AP1046" s="26"/>
      <c r="AQ1046" s="26"/>
    </row>
    <row r="1047" spans="1:43" ht="18" customHeight="1">
      <c r="A1047" s="514" t="s">
        <v>18392</v>
      </c>
      <c r="B1047" s="578"/>
      <c r="C1047" s="414" t="s">
        <v>18419</v>
      </c>
      <c r="D1047" s="353" t="str">
        <f>+IFERROR(INDEX('Mã KH'!$C$2:$C$4988,MATCH('Vin Hà nội  tháng 02'!$C1047,'Mã KH'!$A$2:$A$4988,0)),"")</f>
        <v>SH6B+SH7B, Tầng 1 Tòa nhà HH3, Số 32 Phố Đại Từ, Phường Đại Kim, Quận Hoàng Mai, HN</v>
      </c>
      <c r="E1047" s="439" t="s">
        <v>17279</v>
      </c>
      <c r="F1047" s="390"/>
      <c r="G1047" s="390"/>
      <c r="H1047" s="390"/>
      <c r="I1047" s="390"/>
      <c r="J1047" s="390"/>
      <c r="K1047" s="390"/>
      <c r="L1047" s="390"/>
      <c r="M1047" s="390">
        <v>10</v>
      </c>
      <c r="N1047" s="390"/>
      <c r="O1047" s="390">
        <v>10</v>
      </c>
      <c r="P1047" s="390"/>
      <c r="Q1047" s="390">
        <v>5</v>
      </c>
      <c r="R1047" s="390"/>
      <c r="S1047" s="390">
        <v>5</v>
      </c>
      <c r="T1047" s="390"/>
      <c r="U1047" s="390"/>
      <c r="V1047" s="390"/>
      <c r="W1047" s="390"/>
      <c r="X1047" s="390"/>
      <c r="Y1047" s="390">
        <v>5</v>
      </c>
      <c r="Z1047" s="390"/>
      <c r="AA1047" s="390"/>
      <c r="AB1047" s="439"/>
      <c r="AL1047" s="26"/>
      <c r="AM1047" s="26"/>
      <c r="AN1047" s="26"/>
      <c r="AO1047" s="26"/>
      <c r="AP1047" s="26"/>
      <c r="AQ1047" s="26"/>
    </row>
    <row r="1048" spans="1:43" ht="18" customHeight="1">
      <c r="A1048" s="514" t="s">
        <v>18392</v>
      </c>
      <c r="B1048" s="578"/>
      <c r="C1048" s="414" t="s">
        <v>17344</v>
      </c>
      <c r="D1048" s="353" t="str">
        <f>+IFERROR(INDEX('Mã KH'!$C$2:$C$4988,MATCH('Vin Hà nội  tháng 02'!$C1048,'Mã KH'!$A$2:$A$4988,0)),"")</f>
        <v>Ki ốt 36, Chung cư HH1C Linh Đàm, Đường Nguyễn Phan Chánh, Phường Hoàng Liệt, Quận Hoàng Mai, HN</v>
      </c>
      <c r="E1048" s="439">
        <v>4168728924</v>
      </c>
      <c r="F1048" s="390"/>
      <c r="G1048" s="390"/>
      <c r="H1048" s="390"/>
      <c r="I1048" s="390"/>
      <c r="J1048" s="390"/>
      <c r="K1048" s="390"/>
      <c r="L1048" s="390"/>
      <c r="M1048" s="390"/>
      <c r="N1048" s="390"/>
      <c r="O1048" s="390">
        <v>6</v>
      </c>
      <c r="P1048" s="390"/>
      <c r="Q1048" s="390"/>
      <c r="R1048" s="390"/>
      <c r="S1048" s="390"/>
      <c r="T1048" s="390">
        <v>6</v>
      </c>
      <c r="U1048" s="390"/>
      <c r="V1048" s="390"/>
      <c r="W1048" s="390"/>
      <c r="X1048" s="390"/>
      <c r="Y1048" s="390"/>
      <c r="Z1048" s="390"/>
      <c r="AA1048" s="390"/>
      <c r="AB1048" s="439"/>
      <c r="AL1048" s="26"/>
      <c r="AM1048" s="26"/>
      <c r="AN1048" s="26"/>
      <c r="AO1048" s="26"/>
      <c r="AP1048" s="26"/>
      <c r="AQ1048" s="26"/>
    </row>
    <row r="1049" spans="1:43" ht="18" customHeight="1">
      <c r="A1049" s="514" t="s">
        <v>18392</v>
      </c>
      <c r="B1049" s="578"/>
      <c r="C1049" s="414" t="s">
        <v>9770</v>
      </c>
      <c r="D1049" s="353" t="str">
        <f>+IFERROR(INDEX('Mã KH'!$C$2:$C$4988,MATCH('Vin Hà nội  tháng 02'!$C1049,'Mã KH'!$A$2:$A$4988,0)),"")</f>
        <v>SH2A, Tầng 1, Tòa nhà HH02 thuộc công trình Nhà ở cao tầng kết hợp DV TM Eco Lakeview, Số 32 Phố Đại Từ, P.Đại Kim, Q.Hoàng Mai, HN</v>
      </c>
      <c r="E1049" s="439">
        <v>4168728979</v>
      </c>
      <c r="F1049" s="390"/>
      <c r="G1049" s="390"/>
      <c r="H1049" s="390"/>
      <c r="I1049" s="390"/>
      <c r="J1049" s="390"/>
      <c r="K1049" s="390"/>
      <c r="L1049" s="390"/>
      <c r="M1049" s="390"/>
      <c r="N1049" s="390"/>
      <c r="O1049" s="390">
        <v>6</v>
      </c>
      <c r="P1049" s="390"/>
      <c r="Q1049" s="390"/>
      <c r="R1049" s="390"/>
      <c r="S1049" s="381">
        <v>6</v>
      </c>
      <c r="T1049" s="381"/>
      <c r="U1049" s="381"/>
      <c r="V1049" s="381"/>
      <c r="W1049" s="381"/>
      <c r="X1049" s="381"/>
      <c r="Y1049" s="381"/>
      <c r="Z1049" s="381"/>
      <c r="AA1049" s="381"/>
      <c r="AB1049" s="439"/>
      <c r="AL1049" s="26"/>
      <c r="AM1049" s="26"/>
      <c r="AN1049" s="26"/>
      <c r="AO1049" s="26"/>
      <c r="AP1049" s="26"/>
      <c r="AQ1049" s="26"/>
    </row>
    <row r="1050" spans="1:43" ht="18" customHeight="1">
      <c r="A1050" s="514" t="s">
        <v>18392</v>
      </c>
      <c r="B1050" s="578"/>
      <c r="C1050" s="414" t="s">
        <v>17760</v>
      </c>
      <c r="D1050" s="353" t="str">
        <f>+IFERROR(INDEX('Mã KH'!$C$2:$C$4988,MATCH('Vin Hà nội  tháng 02'!$C1050,'Mã KH'!$A$2:$A$4988,0)),"")</f>
        <v>Tầng 1, Tòa Trung Yên Smile, Khu A, Lô 19.NO và 20.BT KĐTM Bắc Đại Kim
, Số 1 Nguyễn Cảnh Dị, Phường Định Công, Quận Hoàng Mai, HN</v>
      </c>
      <c r="E1050" s="439">
        <v>4168728710</v>
      </c>
      <c r="F1050" s="390"/>
      <c r="G1050" s="390"/>
      <c r="H1050" s="390"/>
      <c r="I1050" s="390"/>
      <c r="J1050" s="390"/>
      <c r="K1050" s="390"/>
      <c r="L1050" s="390"/>
      <c r="M1050" s="390"/>
      <c r="N1050" s="390"/>
      <c r="O1050" s="390">
        <v>5</v>
      </c>
      <c r="P1050" s="390"/>
      <c r="Q1050" s="390">
        <v>5</v>
      </c>
      <c r="R1050" s="390"/>
      <c r="S1050" s="381"/>
      <c r="T1050" s="381">
        <v>5</v>
      </c>
      <c r="U1050" s="381">
        <v>7</v>
      </c>
      <c r="V1050" s="381"/>
      <c r="W1050" s="381"/>
      <c r="X1050" s="381"/>
      <c r="Y1050" s="381">
        <v>7</v>
      </c>
      <c r="Z1050" s="381"/>
      <c r="AA1050" s="381"/>
      <c r="AB1050" s="439"/>
      <c r="AL1050" s="26"/>
      <c r="AM1050" s="26"/>
      <c r="AN1050" s="26"/>
      <c r="AO1050" s="26"/>
      <c r="AP1050" s="26"/>
      <c r="AQ1050" s="26"/>
    </row>
    <row r="1051" spans="1:43" ht="18" customHeight="1">
      <c r="A1051" s="514" t="s">
        <v>18392</v>
      </c>
      <c r="B1051" s="578"/>
      <c r="C1051" s="414" t="s">
        <v>17756</v>
      </c>
      <c r="D1051" s="353" t="str">
        <f>+IFERROR(INDEX('Mã KH'!$C$2:$C$4988,MATCH('Vin Hà nội  tháng 02'!$C1051,'Mã KH'!$A$2:$A$4988,0)),"")</f>
        <v>Tầng 1, CT 6, khu đô thị Định Công, đường Trần Điền, phường Định Công, quận Hoàng Mai, Hà Nội</v>
      </c>
      <c r="E1051" s="439">
        <v>4168712761</v>
      </c>
      <c r="F1051" s="390"/>
      <c r="G1051" s="390"/>
      <c r="H1051" s="390"/>
      <c r="I1051" s="390"/>
      <c r="J1051" s="390"/>
      <c r="K1051" s="390"/>
      <c r="L1051" s="390"/>
      <c r="M1051" s="390"/>
      <c r="N1051" s="390"/>
      <c r="O1051" s="390">
        <v>6</v>
      </c>
      <c r="P1051" s="390"/>
      <c r="Q1051" s="390"/>
      <c r="R1051" s="390"/>
      <c r="S1051" s="381"/>
      <c r="T1051" s="381">
        <v>6</v>
      </c>
      <c r="U1051" s="381"/>
      <c r="V1051" s="381"/>
      <c r="W1051" s="381"/>
      <c r="X1051" s="381"/>
      <c r="Y1051" s="381"/>
      <c r="Z1051" s="381"/>
      <c r="AA1051" s="381"/>
      <c r="AB1051" s="439"/>
      <c r="AL1051" s="26"/>
      <c r="AM1051" s="26"/>
      <c r="AN1051" s="26"/>
      <c r="AO1051" s="26"/>
      <c r="AP1051" s="26"/>
      <c r="AQ1051" s="26"/>
    </row>
    <row r="1052" spans="1:43" ht="18" customHeight="1">
      <c r="A1052" s="514" t="s">
        <v>18392</v>
      </c>
      <c r="B1052" s="578"/>
      <c r="C1052" s="414" t="s">
        <v>17755</v>
      </c>
      <c r="D1052" s="353" t="str">
        <f>+IFERROR(INDEX('Mã KH'!$C$2:$C$4988,MATCH('Vin Hà nội  tháng 02'!$C1052,'Mã KH'!$A$2:$A$4988,0)),"")</f>
        <v>Tầng 2, SH13 và SH14 – Tháp B- tòa nhà AZ SKY –
 Lô A1/CN1 KĐT mới Định Công, phường Định Công, quận Hoàng Mai, HN</v>
      </c>
      <c r="E1052" s="439">
        <v>4168713234</v>
      </c>
      <c r="F1052" s="390"/>
      <c r="G1052" s="390"/>
      <c r="H1052" s="390"/>
      <c r="I1052" s="390"/>
      <c r="J1052" s="390"/>
      <c r="K1052" s="390"/>
      <c r="L1052" s="390"/>
      <c r="M1052" s="390">
        <v>6</v>
      </c>
      <c r="N1052" s="390"/>
      <c r="O1052" s="390">
        <v>6</v>
      </c>
      <c r="P1052" s="390"/>
      <c r="Q1052" s="390"/>
      <c r="R1052" s="390"/>
      <c r="S1052" s="381"/>
      <c r="T1052" s="381">
        <v>6</v>
      </c>
      <c r="U1052" s="381"/>
      <c r="V1052" s="381"/>
      <c r="W1052" s="381"/>
      <c r="X1052" s="381"/>
      <c r="Y1052" s="381"/>
      <c r="Z1052" s="381"/>
      <c r="AA1052" s="381"/>
      <c r="AB1052" s="439"/>
      <c r="AL1052" s="26"/>
      <c r="AM1052" s="26"/>
      <c r="AN1052" s="26"/>
      <c r="AO1052" s="26"/>
      <c r="AP1052" s="26"/>
      <c r="AQ1052" s="26"/>
    </row>
    <row r="1053" spans="1:43" ht="18" customHeight="1">
      <c r="A1053" s="514" t="s">
        <v>18392</v>
      </c>
      <c r="B1053" s="578"/>
      <c r="C1053" s="414" t="s">
        <v>17346</v>
      </c>
      <c r="D1053" s="353" t="str">
        <f>+IFERROR(INDEX('Mã KH'!$C$2:$C$4988,MATCH('Vin Hà nội  tháng 02'!$C1053,'Mã KH'!$A$2:$A$4988,0)),"")</f>
        <v>Ô 103, tầng 1, Tòa nhà HH An Bình 1, KĐTM Định Công, phường Định Công, quận Hoàng Mai, HN</v>
      </c>
      <c r="E1053" s="439">
        <v>4168713519</v>
      </c>
      <c r="F1053" s="390"/>
      <c r="G1053" s="390"/>
      <c r="H1053" s="390"/>
      <c r="I1053" s="390"/>
      <c r="J1053" s="390"/>
      <c r="K1053" s="390"/>
      <c r="L1053" s="390"/>
      <c r="M1053" s="390">
        <v>6</v>
      </c>
      <c r="N1053" s="390"/>
      <c r="O1053" s="390">
        <v>6</v>
      </c>
      <c r="P1053" s="390"/>
      <c r="Q1053" s="390"/>
      <c r="R1053" s="390"/>
      <c r="S1053" s="381"/>
      <c r="T1053" s="381"/>
      <c r="U1053" s="381"/>
      <c r="V1053" s="381"/>
      <c r="W1053" s="381"/>
      <c r="X1053" s="381"/>
      <c r="Y1053" s="381"/>
      <c r="Z1053" s="381"/>
      <c r="AA1053" s="381"/>
      <c r="AB1053" s="439"/>
      <c r="AL1053" s="26"/>
      <c r="AM1053" s="26"/>
      <c r="AN1053" s="26"/>
      <c r="AO1053" s="26"/>
      <c r="AP1053" s="26"/>
      <c r="AQ1053" s="26"/>
    </row>
    <row r="1054" spans="1:43" ht="18" customHeight="1">
      <c r="A1054" s="514" t="s">
        <v>18392</v>
      </c>
      <c r="B1054" s="578"/>
      <c r="C1054" s="414" t="s">
        <v>17753</v>
      </c>
      <c r="D1054" s="353" t="str">
        <f>+IFERROR(INDEX('Mã KH'!$C$2:$C$4988,MATCH('Vin Hà nội  tháng 02'!$C1054,'Mã KH'!$A$2:$A$4988,0)),"")</f>
        <v>kiot số 106, 107 tại tầng 01 lô B (lô 2) Tòa nhà Metropolitan CT36,
 ngõ 177 đường Định Công, tổ 24 phường Định Công, quận Hoàng Mai, HN</v>
      </c>
      <c r="E1054" s="439">
        <v>4168713046</v>
      </c>
      <c r="F1054" s="390"/>
      <c r="G1054" s="390"/>
      <c r="H1054" s="390"/>
      <c r="I1054" s="390"/>
      <c r="J1054" s="390"/>
      <c r="K1054" s="390"/>
      <c r="L1054" s="390"/>
      <c r="M1054" s="390"/>
      <c r="N1054" s="390"/>
      <c r="O1054" s="390">
        <v>6</v>
      </c>
      <c r="P1054" s="390"/>
      <c r="Q1054" s="390"/>
      <c r="R1054" s="390"/>
      <c r="S1054" s="381"/>
      <c r="T1054" s="381">
        <v>6</v>
      </c>
      <c r="U1054" s="381"/>
      <c r="V1054" s="381"/>
      <c r="W1054" s="381"/>
      <c r="X1054" s="381"/>
      <c r="Y1054" s="381"/>
      <c r="Z1054" s="381"/>
      <c r="AA1054" s="381"/>
      <c r="AB1054" s="439"/>
      <c r="AL1054" s="26"/>
      <c r="AM1054" s="26"/>
      <c r="AN1054" s="26"/>
      <c r="AO1054" s="26"/>
      <c r="AP1054" s="26"/>
      <c r="AQ1054" s="26"/>
    </row>
    <row r="1055" spans="1:43" ht="18" customHeight="1">
      <c r="A1055" s="514" t="s">
        <v>18392</v>
      </c>
      <c r="B1055" s="578"/>
      <c r="C1055" s="414" t="s">
        <v>17345</v>
      </c>
      <c r="D1055" s="353" t="str">
        <f>+IFERROR(INDEX('Mã KH'!$C$2:$C$4988,MATCH('Vin Hà nội  tháng 02'!$C1055,'Mã KH'!$A$2:$A$4988,0)),"")</f>
        <v>Tầng 1, chung cư Đại Kim, đường Vũ Tông Phan, phường Đại Kim, quận Hoàng Mai, Hà Nội</v>
      </c>
      <c r="E1055" s="439">
        <v>4168712952</v>
      </c>
      <c r="F1055" s="390"/>
      <c r="G1055" s="390"/>
      <c r="H1055" s="390"/>
      <c r="I1055" s="390"/>
      <c r="J1055" s="390"/>
      <c r="K1055" s="390"/>
      <c r="L1055" s="390"/>
      <c r="M1055" s="390">
        <v>6</v>
      </c>
      <c r="N1055" s="390"/>
      <c r="O1055" s="390"/>
      <c r="P1055" s="390"/>
      <c r="Q1055" s="390"/>
      <c r="R1055" s="390"/>
      <c r="S1055" s="381"/>
      <c r="T1055" s="381">
        <v>6</v>
      </c>
      <c r="U1055" s="381"/>
      <c r="V1055" s="381"/>
      <c r="W1055" s="381"/>
      <c r="X1055" s="381"/>
      <c r="Y1055" s="381"/>
      <c r="Z1055" s="381"/>
      <c r="AA1055" s="381"/>
      <c r="AB1055" s="439"/>
      <c r="AL1055" s="26"/>
      <c r="AM1055" s="26"/>
      <c r="AN1055" s="26"/>
      <c r="AO1055" s="26"/>
      <c r="AP1055" s="26"/>
      <c r="AQ1055" s="26"/>
    </row>
    <row r="1056" spans="1:43" ht="18" customHeight="1">
      <c r="A1056" s="514" t="s">
        <v>18392</v>
      </c>
      <c r="B1056" s="578"/>
      <c r="C1056" s="414" t="s">
        <v>17403</v>
      </c>
      <c r="D1056" s="353" t="str">
        <f>+IFERROR(INDEX('Mã KH'!$C$2:$C$4988,MATCH('Vin Hà nội  tháng 02'!$C1056,'Mã KH'!$A$2:$A$4988,0)),"")</f>
        <v>Số 345 phố Bùi Xương Trạch, phường Định Công, quận Hoàng Mai, Hà Nội</v>
      </c>
      <c r="E1056" s="439">
        <v>4168727676</v>
      </c>
      <c r="F1056" s="390"/>
      <c r="G1056" s="390"/>
      <c r="H1056" s="390"/>
      <c r="I1056" s="390"/>
      <c r="J1056" s="390"/>
      <c r="K1056" s="390"/>
      <c r="L1056" s="390"/>
      <c r="M1056" s="390">
        <v>5</v>
      </c>
      <c r="N1056" s="390"/>
      <c r="O1056" s="390">
        <v>5</v>
      </c>
      <c r="P1056" s="390"/>
      <c r="Q1056" s="390"/>
      <c r="R1056" s="390"/>
      <c r="S1056" s="381">
        <v>5</v>
      </c>
      <c r="T1056" s="381"/>
      <c r="U1056" s="381"/>
      <c r="V1056" s="381"/>
      <c r="W1056" s="381"/>
      <c r="X1056" s="381"/>
      <c r="Y1056" s="381"/>
      <c r="Z1056" s="381"/>
      <c r="AA1056" s="381"/>
      <c r="AB1056" s="439"/>
      <c r="AL1056" s="26"/>
      <c r="AM1056" s="26"/>
      <c r="AN1056" s="26"/>
      <c r="AO1056" s="26"/>
      <c r="AP1056" s="26"/>
      <c r="AQ1056" s="26"/>
    </row>
    <row r="1057" spans="1:43" ht="18" customHeight="1">
      <c r="A1057" s="514" t="s">
        <v>18392</v>
      </c>
      <c r="B1057" s="578"/>
      <c r="C1057" s="414" t="s">
        <v>18155</v>
      </c>
      <c r="D1057" s="353" t="str">
        <f>+IFERROR(INDEX('Mã KH'!$C$2:$C$4988,MATCH('Vin Hà nội  tháng 02'!$C1057,'Mã KH'!$A$2:$A$4988,0)),"")</f>
        <v>Số 97  ngõ 168 Đường Kim Giang , Q. Hoàng Mai,HN</v>
      </c>
      <c r="E1057" s="439">
        <v>4168728170</v>
      </c>
      <c r="F1057" s="390"/>
      <c r="G1057" s="390"/>
      <c r="H1057" s="390"/>
      <c r="I1057" s="390"/>
      <c r="J1057" s="390"/>
      <c r="K1057" s="390"/>
      <c r="L1057" s="390"/>
      <c r="M1057" s="390">
        <v>5</v>
      </c>
      <c r="N1057" s="390"/>
      <c r="O1057" s="390"/>
      <c r="P1057" s="390"/>
      <c r="Q1057" s="390"/>
      <c r="R1057" s="390"/>
      <c r="S1057" s="381"/>
      <c r="T1057" s="381"/>
      <c r="U1057" s="381">
        <v>7</v>
      </c>
      <c r="V1057" s="381"/>
      <c r="W1057" s="381"/>
      <c r="X1057" s="381"/>
      <c r="Y1057" s="381">
        <v>5</v>
      </c>
      <c r="Z1057" s="381"/>
      <c r="AA1057" s="381"/>
      <c r="AB1057" s="439"/>
      <c r="AL1057" s="26"/>
      <c r="AM1057" s="26"/>
      <c r="AN1057" s="26"/>
      <c r="AO1057" s="26"/>
      <c r="AP1057" s="26"/>
      <c r="AQ1057" s="26"/>
    </row>
    <row r="1058" spans="1:43" ht="18" customHeight="1">
      <c r="A1058" s="514" t="s">
        <v>18392</v>
      </c>
      <c r="B1058" s="578"/>
      <c r="C1058" s="414" t="s">
        <v>18420</v>
      </c>
      <c r="D1058" s="353" t="str">
        <f>+IFERROR(INDEX('Mã KH'!$C$2:$C$4988,MATCH('Vin Hà nội  tháng 02'!$C1058,'Mã KH'!$A$2:$A$4988,0)),"")</f>
        <v>Nhà dịch vụ số P05S05 tầng 1, park hill, đường Lĩnh Nam, phường Mai Động, quận Hoàng Mai, HN</v>
      </c>
      <c r="E1058" s="439">
        <v>4168712958</v>
      </c>
      <c r="F1058" s="390"/>
      <c r="G1058" s="390"/>
      <c r="H1058" s="390"/>
      <c r="I1058" s="390"/>
      <c r="J1058" s="390"/>
      <c r="K1058" s="390"/>
      <c r="L1058" s="390"/>
      <c r="M1058" s="390">
        <v>6</v>
      </c>
      <c r="N1058" s="390"/>
      <c r="O1058" s="390">
        <v>6</v>
      </c>
      <c r="P1058" s="390"/>
      <c r="Q1058" s="390"/>
      <c r="R1058" s="390"/>
      <c r="S1058" s="381"/>
      <c r="T1058" s="381">
        <v>6</v>
      </c>
      <c r="U1058" s="381"/>
      <c r="V1058" s="381"/>
      <c r="W1058" s="381"/>
      <c r="X1058" s="381"/>
      <c r="Y1058" s="381"/>
      <c r="Z1058" s="381"/>
      <c r="AA1058" s="381"/>
      <c r="AB1058" s="439"/>
      <c r="AL1058" s="26"/>
      <c r="AM1058" s="26"/>
      <c r="AN1058" s="26"/>
      <c r="AO1058" s="26"/>
      <c r="AP1058" s="26"/>
      <c r="AQ1058" s="26"/>
    </row>
    <row r="1059" spans="1:43" ht="18" customHeight="1">
      <c r="A1059" s="514" t="s">
        <v>18392</v>
      </c>
      <c r="B1059" s="578"/>
      <c r="C1059" s="414" t="s">
        <v>18421</v>
      </c>
      <c r="D1059" s="353" t="str">
        <f>+IFERROR(INDEX('Mã KH'!$C$2:$C$4988,MATCH('Vin Hà nội  tháng 02'!$C1059,'Mã KH'!$A$2:$A$4988,0)),"")</f>
        <v>Nhà dịch vụ số P06S11 tòa P06 dự án Khu chức năng đô thị Dệt 8-3 và Hanosimex, số 25 ngõ 13,
 đường Lĩnh Nam, phường Mai Động, quận Hoàng Mai, HN</v>
      </c>
      <c r="E1059" s="439">
        <v>4168712941</v>
      </c>
      <c r="F1059" s="390"/>
      <c r="G1059" s="390"/>
      <c r="H1059" s="390"/>
      <c r="I1059" s="390"/>
      <c r="J1059" s="390"/>
      <c r="K1059" s="390"/>
      <c r="L1059" s="390"/>
      <c r="M1059" s="390">
        <v>6</v>
      </c>
      <c r="N1059" s="390"/>
      <c r="O1059" s="390">
        <v>6</v>
      </c>
      <c r="P1059" s="390"/>
      <c r="Q1059" s="390"/>
      <c r="R1059" s="390"/>
      <c r="S1059" s="381"/>
      <c r="T1059" s="381">
        <v>6</v>
      </c>
      <c r="U1059" s="381"/>
      <c r="V1059" s="381"/>
      <c r="W1059" s="381"/>
      <c r="X1059" s="381"/>
      <c r="Y1059" s="381"/>
      <c r="Z1059" s="381"/>
      <c r="AA1059" s="381"/>
      <c r="AB1059" s="439"/>
      <c r="AL1059" s="26"/>
      <c r="AM1059" s="26"/>
      <c r="AN1059" s="26"/>
      <c r="AO1059" s="26"/>
      <c r="AP1059" s="26"/>
      <c r="AQ1059" s="26"/>
    </row>
    <row r="1060" spans="1:43" ht="18" customHeight="1">
      <c r="A1060" s="514" t="s">
        <v>18392</v>
      </c>
      <c r="B1060" s="578"/>
      <c r="C1060" s="414" t="s">
        <v>17960</v>
      </c>
      <c r="D1060" s="353" t="str">
        <f>+IFERROR(INDEX('Mã KH'!$C$2:$C$4988,MATCH('Vin Hà nội  tháng 02'!$C1060,'Mã KH'!$A$2:$A$4988,0)),"")</f>
        <v>Tầng trệt, Tòa P12, Park Hill, khu chức năng đô thị tại khu đất 8/3 và Hanosimex, số 25, ngõ 13,
 đường Lĩnh Nam, phường Mai Động, quận Hoàng Mai, HN</v>
      </c>
      <c r="E1060" s="439">
        <v>4168712983</v>
      </c>
      <c r="F1060" s="390"/>
      <c r="G1060" s="390"/>
      <c r="H1060" s="390"/>
      <c r="I1060" s="390"/>
      <c r="J1060" s="390"/>
      <c r="K1060" s="390"/>
      <c r="L1060" s="390"/>
      <c r="M1060" s="390">
        <v>6</v>
      </c>
      <c r="N1060" s="390"/>
      <c r="O1060" s="390">
        <v>6</v>
      </c>
      <c r="P1060" s="390"/>
      <c r="Q1060" s="390"/>
      <c r="R1060" s="390"/>
      <c r="S1060" s="381"/>
      <c r="T1060" s="381"/>
      <c r="U1060" s="381"/>
      <c r="V1060" s="381"/>
      <c r="W1060" s="381"/>
      <c r="X1060" s="381"/>
      <c r="Y1060" s="381"/>
      <c r="Z1060" s="381"/>
      <c r="AA1060" s="381"/>
      <c r="AB1060" s="439"/>
      <c r="AL1060" s="26"/>
      <c r="AM1060" s="26"/>
      <c r="AN1060" s="26"/>
      <c r="AO1060" s="26"/>
      <c r="AP1060" s="26"/>
      <c r="AQ1060" s="26"/>
    </row>
    <row r="1061" spans="1:43" ht="18" customHeight="1">
      <c r="A1061" s="514" t="s">
        <v>18392</v>
      </c>
      <c r="B1061" s="578"/>
      <c r="C1061" s="414" t="s">
        <v>18422</v>
      </c>
      <c r="D1061" s="353" t="str">
        <f>+IFERROR(INDEX('Mã KH'!$C$2:$C$4988,MATCH('Vin Hà nội  tháng 02'!$C1061,'Mã KH'!$A$2:$A$4988,0)),"")</f>
        <v>Tằng 1, Tòa nhà Lilama Hà Nội, 52 Lĩnh Nam, Mai Động, Hoàng Mai, Hà Nội</v>
      </c>
      <c r="E1061" s="439">
        <v>4168713192</v>
      </c>
      <c r="F1061" s="390"/>
      <c r="G1061" s="390"/>
      <c r="H1061" s="390"/>
      <c r="I1061" s="390"/>
      <c r="J1061" s="390"/>
      <c r="K1061" s="390"/>
      <c r="L1061" s="390"/>
      <c r="M1061" s="390"/>
      <c r="N1061" s="390"/>
      <c r="O1061" s="390">
        <v>6</v>
      </c>
      <c r="P1061" s="390"/>
      <c r="Q1061" s="390"/>
      <c r="R1061" s="390"/>
      <c r="S1061" s="381"/>
      <c r="T1061" s="381">
        <v>6</v>
      </c>
      <c r="U1061" s="381"/>
      <c r="V1061" s="381"/>
      <c r="W1061" s="381"/>
      <c r="X1061" s="381"/>
      <c r="Y1061" s="381"/>
      <c r="Z1061" s="381"/>
      <c r="AA1061" s="381"/>
      <c r="AB1061" s="439"/>
      <c r="AL1061" s="26"/>
      <c r="AM1061" s="26"/>
      <c r="AN1061" s="26"/>
      <c r="AO1061" s="26"/>
      <c r="AP1061" s="26"/>
      <c r="AQ1061" s="26"/>
    </row>
    <row r="1062" spans="1:43" ht="18" customHeight="1">
      <c r="A1062" s="514" t="s">
        <v>18392</v>
      </c>
      <c r="B1062" s="578"/>
      <c r="C1062" s="414" t="s">
        <v>18090</v>
      </c>
      <c r="D1062" s="353" t="str">
        <f>+IFERROR(INDEX('Mã KH'!$C$2:$C$4988,MATCH('Vin Hà nội  tháng 02'!$C1062,'Mã KH'!$A$2:$A$4988,0)),"")</f>
        <v>75 Tam Trinh, phường Mai Động, quận Hoàng Mai, Hà Nội
 (Đ/c cũ: Tầng 1, tháp B, tòa nhà Helios tower số 75 Tam Trinh, phường Mai Động, quận Hoàng Mai, HN</v>
      </c>
      <c r="E1062" s="439">
        <v>4168728341</v>
      </c>
      <c r="F1062" s="390"/>
      <c r="G1062" s="390"/>
      <c r="H1062" s="390"/>
      <c r="I1062" s="390"/>
      <c r="J1062" s="390"/>
      <c r="K1062" s="390"/>
      <c r="L1062" s="390"/>
      <c r="M1062" s="390">
        <v>5</v>
      </c>
      <c r="N1062" s="390"/>
      <c r="O1062" s="390">
        <v>5</v>
      </c>
      <c r="P1062" s="390"/>
      <c r="Q1062" s="390"/>
      <c r="R1062" s="390"/>
      <c r="S1062" s="381">
        <v>5</v>
      </c>
      <c r="T1062" s="381"/>
      <c r="U1062" s="381"/>
      <c r="V1062" s="381"/>
      <c r="W1062" s="381"/>
      <c r="X1062" s="381"/>
      <c r="Y1062" s="381"/>
      <c r="Z1062" s="381"/>
      <c r="AA1062" s="381"/>
      <c r="AB1062" s="439"/>
      <c r="AL1062" s="26"/>
      <c r="AM1062" s="26"/>
      <c r="AN1062" s="26"/>
      <c r="AO1062" s="26"/>
      <c r="AP1062" s="26"/>
      <c r="AQ1062" s="26"/>
    </row>
    <row r="1063" spans="1:43" ht="18" customHeight="1">
      <c r="A1063" s="514" t="s">
        <v>18392</v>
      </c>
      <c r="B1063" s="645" t="s">
        <v>17318</v>
      </c>
      <c r="C1063" s="414" t="s">
        <v>18163</v>
      </c>
      <c r="D1063" s="353" t="str">
        <f>+IFERROR(INDEX('Mã KH'!$C$2:$C$4988,MATCH('Vin Hà nội  tháng 02'!$C1063,'Mã KH'!$A$2:$A$4988,0)),"")</f>
        <v>Số 31 Mạc Thị Bưởi, P. Vĩnh Tuy, Q., Quận Hai Bà Trưng, TP. Hà Nội Việt Nam</v>
      </c>
      <c r="E1063" s="439">
        <v>4168727781</v>
      </c>
      <c r="F1063" s="390"/>
      <c r="G1063" s="390"/>
      <c r="H1063" s="390"/>
      <c r="I1063" s="390"/>
      <c r="J1063" s="390"/>
      <c r="K1063" s="390"/>
      <c r="L1063" s="390"/>
      <c r="M1063" s="390"/>
      <c r="N1063" s="390"/>
      <c r="O1063" s="390">
        <v>6</v>
      </c>
      <c r="P1063" s="390"/>
      <c r="Q1063" s="390"/>
      <c r="R1063" s="390"/>
      <c r="S1063" s="381"/>
      <c r="T1063" s="381">
        <v>6</v>
      </c>
      <c r="U1063" s="381"/>
      <c r="V1063" s="381"/>
      <c r="W1063" s="381"/>
      <c r="X1063" s="381"/>
      <c r="Y1063" s="381"/>
      <c r="Z1063" s="381"/>
      <c r="AA1063" s="381"/>
      <c r="AB1063" s="439"/>
      <c r="AL1063" s="26"/>
      <c r="AM1063" s="26"/>
      <c r="AN1063" s="26"/>
      <c r="AO1063" s="26"/>
      <c r="AP1063" s="26"/>
      <c r="AQ1063" s="26"/>
    </row>
    <row r="1064" spans="1:43" ht="18" customHeight="1">
      <c r="A1064" s="514" t="s">
        <v>18392</v>
      </c>
      <c r="B1064" s="578"/>
      <c r="C1064" s="414" t="s">
        <v>18423</v>
      </c>
      <c r="D1064" s="353" t="str">
        <f>+IFERROR(INDEX('Mã KH'!$C$2:$C$4988,MATCH('Vin Hà nội  tháng 02'!$C1064,'Mã KH'!$A$2:$A$4988,0)),"")</f>
        <v>tầng 1, tòa nhà T06, Tổ hợp TTTM, giáo dục và căn hộ Times City, 458 Minh Khai, Phường Vĩnh Tuy, Quận Hai Bà Trưng, HN</v>
      </c>
      <c r="E1064" s="439">
        <v>4168712969</v>
      </c>
      <c r="F1064" s="390"/>
      <c r="G1064" s="390"/>
      <c r="H1064" s="390"/>
      <c r="I1064" s="390"/>
      <c r="J1064" s="390"/>
      <c r="K1064" s="390"/>
      <c r="L1064" s="390"/>
      <c r="M1064" s="390">
        <v>6</v>
      </c>
      <c r="N1064" s="390"/>
      <c r="O1064" s="390">
        <v>6</v>
      </c>
      <c r="P1064" s="390"/>
      <c r="Q1064" s="390"/>
      <c r="R1064" s="390"/>
      <c r="S1064" s="381"/>
      <c r="T1064" s="381">
        <v>6</v>
      </c>
      <c r="U1064" s="381"/>
      <c r="V1064" s="381"/>
      <c r="W1064" s="381"/>
      <c r="X1064" s="381"/>
      <c r="Y1064" s="381"/>
      <c r="Z1064" s="381"/>
      <c r="AA1064" s="381"/>
      <c r="AB1064" s="439"/>
      <c r="AL1064" s="26"/>
      <c r="AM1064" s="26"/>
      <c r="AN1064" s="26"/>
      <c r="AO1064" s="26"/>
      <c r="AP1064" s="26"/>
      <c r="AQ1064" s="26"/>
    </row>
    <row r="1065" spans="1:43" ht="18" customHeight="1">
      <c r="A1065" s="514" t="s">
        <v>18392</v>
      </c>
      <c r="B1065" s="578"/>
      <c r="C1065" s="414" t="s">
        <v>18165</v>
      </c>
      <c r="D1065" s="353" t="str">
        <f>+IFERROR(INDEX('Mã KH'!$C$2:$C$4988,MATCH('Vin Hà nội  tháng 02'!$C1065,'Mã KH'!$A$2:$A$4988,0)),"")</f>
        <v>Số 57 Phố 8/3, P. Minh Khai, Q. Hai Bà Trưng, Hà Nội</v>
      </c>
      <c r="E1065" s="439">
        <v>4168727490</v>
      </c>
      <c r="F1065" s="390"/>
      <c r="G1065" s="390"/>
      <c r="H1065" s="390"/>
      <c r="I1065" s="390"/>
      <c r="J1065" s="390"/>
      <c r="K1065" s="390"/>
      <c r="L1065" s="390"/>
      <c r="M1065" s="390">
        <v>5</v>
      </c>
      <c r="N1065" s="390"/>
      <c r="O1065" s="390"/>
      <c r="P1065" s="390"/>
      <c r="Q1065" s="390">
        <v>5</v>
      </c>
      <c r="R1065" s="390"/>
      <c r="S1065" s="381"/>
      <c r="T1065" s="381"/>
      <c r="U1065" s="381"/>
      <c r="V1065" s="381"/>
      <c r="W1065" s="381"/>
      <c r="X1065" s="381"/>
      <c r="Y1065" s="381"/>
      <c r="Z1065" s="381"/>
      <c r="AA1065" s="381"/>
      <c r="AB1065" s="439"/>
      <c r="AL1065" s="26"/>
      <c r="AM1065" s="26"/>
      <c r="AN1065" s="26"/>
      <c r="AO1065" s="26"/>
      <c r="AP1065" s="26"/>
      <c r="AQ1065" s="26"/>
    </row>
    <row r="1066" spans="1:43" ht="18" customHeight="1">
      <c r="A1066" s="514" t="s">
        <v>18392</v>
      </c>
      <c r="B1066" s="578"/>
      <c r="C1066" s="414" t="s">
        <v>18424</v>
      </c>
      <c r="D1066" s="353" t="str">
        <f>+IFERROR(INDEX('Mã KH'!$C$2:$C$4988,MATCH('Vin Hà nội  tháng 02'!$C1066,'Mã KH'!$A$2:$A$4988,0)),"")</f>
        <v>Tầng 1, tòa nhà N3, đường Nguyễn Công Trứ, phường Phố Huế, quận Hai Bà Trưng, Hà Nội</v>
      </c>
      <c r="E1066" s="439">
        <v>4168712946</v>
      </c>
      <c r="F1066" s="390"/>
      <c r="G1066" s="390"/>
      <c r="H1066" s="390"/>
      <c r="I1066" s="390"/>
      <c r="J1066" s="390"/>
      <c r="K1066" s="390"/>
      <c r="L1066" s="390"/>
      <c r="M1066" s="390">
        <v>6</v>
      </c>
      <c r="N1066" s="390"/>
      <c r="O1066" s="390">
        <v>6</v>
      </c>
      <c r="P1066" s="390"/>
      <c r="Q1066" s="390"/>
      <c r="R1066" s="390"/>
      <c r="S1066" s="381"/>
      <c r="T1066" s="381">
        <v>6</v>
      </c>
      <c r="U1066" s="381"/>
      <c r="V1066" s="381"/>
      <c r="W1066" s="381"/>
      <c r="X1066" s="381"/>
      <c r="Y1066" s="381"/>
      <c r="Z1066" s="381"/>
      <c r="AA1066" s="381"/>
      <c r="AB1066" s="439"/>
      <c r="AL1066" s="26"/>
      <c r="AM1066" s="26"/>
      <c r="AN1066" s="26"/>
      <c r="AO1066" s="26"/>
      <c r="AP1066" s="26"/>
      <c r="AQ1066" s="26"/>
    </row>
    <row r="1067" spans="1:43" ht="18" customHeight="1">
      <c r="A1067" s="514" t="s">
        <v>18392</v>
      </c>
      <c r="B1067" s="578"/>
      <c r="C1067" s="414" t="s">
        <v>18172</v>
      </c>
      <c r="D1067" s="353" t="str">
        <f>+IFERROR(INDEX('Mã KH'!$C$2:$C$4988,MATCH('Vin Hà nội  tháng 02'!$C1067,'Mã KH'!$A$2:$A$4988,0)),"")</f>
        <v>Số 35B Phố Nguyễn Bỉnh Khiêm, P. Lê Đại Hành, Q. Hai Bà Trưng, Hà Nội</v>
      </c>
      <c r="E1067" s="439">
        <v>4168727589</v>
      </c>
      <c r="F1067" s="390"/>
      <c r="G1067" s="390"/>
      <c r="H1067" s="390"/>
      <c r="I1067" s="390"/>
      <c r="J1067" s="390"/>
      <c r="K1067" s="390"/>
      <c r="L1067" s="390"/>
      <c r="M1067" s="390">
        <v>5</v>
      </c>
      <c r="N1067" s="390"/>
      <c r="O1067" s="390"/>
      <c r="P1067" s="390"/>
      <c r="Q1067" s="390"/>
      <c r="R1067" s="390"/>
      <c r="S1067" s="381"/>
      <c r="T1067" s="381">
        <v>5</v>
      </c>
      <c r="U1067" s="381">
        <v>7</v>
      </c>
      <c r="V1067" s="381"/>
      <c r="W1067" s="381"/>
      <c r="X1067" s="381"/>
      <c r="Y1067" s="381"/>
      <c r="Z1067" s="381"/>
      <c r="AA1067" s="381"/>
      <c r="AB1067" s="439"/>
      <c r="AL1067" s="26"/>
      <c r="AM1067" s="26"/>
      <c r="AN1067" s="26"/>
      <c r="AO1067" s="26"/>
      <c r="AP1067" s="26"/>
      <c r="AQ1067" s="26"/>
    </row>
    <row r="1068" spans="1:43" ht="18" customHeight="1">
      <c r="A1068" s="514" t="s">
        <v>18392</v>
      </c>
      <c r="B1068" s="578"/>
      <c r="C1068" s="414" t="s">
        <v>17962</v>
      </c>
      <c r="D1068" s="353" t="str">
        <f>+IFERROR(INDEX('Mã KH'!$C$2:$C$4988,MATCH('Vin Hà nội  tháng 02'!$C1068,'Mã KH'!$A$2:$A$4988,0)),"")</f>
        <v>Số 191 Bà Triệu, Q.Hai Bà Trưng, Hà Nội</v>
      </c>
      <c r="E1068" s="439">
        <v>4168696877</v>
      </c>
      <c r="F1068" s="390"/>
      <c r="G1068" s="390"/>
      <c r="H1068" s="390"/>
      <c r="I1068" s="390"/>
      <c r="J1068" s="390"/>
      <c r="K1068" s="390"/>
      <c r="L1068" s="390"/>
      <c r="M1068" s="390"/>
      <c r="N1068" s="390"/>
      <c r="O1068" s="390"/>
      <c r="P1068" s="390"/>
      <c r="Q1068" s="390"/>
      <c r="R1068" s="390"/>
      <c r="S1068" s="381"/>
      <c r="T1068" s="381"/>
      <c r="U1068" s="381">
        <v>5</v>
      </c>
      <c r="V1068" s="381"/>
      <c r="W1068" s="381">
        <v>12</v>
      </c>
      <c r="X1068" s="381"/>
      <c r="Y1068" s="381">
        <v>5</v>
      </c>
      <c r="Z1068" s="381"/>
      <c r="AA1068" s="381"/>
      <c r="AB1068" s="439"/>
      <c r="AL1068" s="26"/>
      <c r="AM1068" s="26"/>
      <c r="AN1068" s="26"/>
      <c r="AO1068" s="26"/>
      <c r="AP1068" s="26"/>
      <c r="AQ1068" s="26"/>
    </row>
    <row r="1069" spans="1:43" ht="18" customHeight="1">
      <c r="A1069" s="514" t="s">
        <v>18392</v>
      </c>
      <c r="B1069" s="578"/>
      <c r="C1069" s="414" t="s">
        <v>18425</v>
      </c>
      <c r="D1069" s="353" t="str">
        <f>+IFERROR(INDEX('Mã KH'!$C$2:$C$4988,MATCH('Vin Hà nội  tháng 02'!$C1069,'Mã KH'!$A$2:$A$4988,0)),"")</f>
        <v>102 phố Lê Thanh Nghị, phường Bách Khoa, quận Hai Bà Trưng, Hà Nội</v>
      </c>
      <c r="E1069" s="439">
        <v>4168727527</v>
      </c>
      <c r="F1069" s="390"/>
      <c r="G1069" s="390"/>
      <c r="H1069" s="390"/>
      <c r="I1069" s="390"/>
      <c r="J1069" s="390"/>
      <c r="K1069" s="390"/>
      <c r="L1069" s="390"/>
      <c r="M1069" s="390"/>
      <c r="N1069" s="390"/>
      <c r="O1069" s="390"/>
      <c r="P1069" s="390"/>
      <c r="Q1069" s="390">
        <v>5</v>
      </c>
      <c r="R1069" s="390"/>
      <c r="S1069" s="381"/>
      <c r="T1069" s="381">
        <v>5</v>
      </c>
      <c r="U1069" s="381">
        <v>7</v>
      </c>
      <c r="V1069" s="381"/>
      <c r="W1069" s="381"/>
      <c r="X1069" s="381"/>
      <c r="Y1069" s="381">
        <v>7</v>
      </c>
      <c r="Z1069" s="381"/>
      <c r="AA1069" s="381"/>
      <c r="AB1069" s="439"/>
      <c r="AL1069" s="26"/>
      <c r="AM1069" s="26"/>
      <c r="AN1069" s="26"/>
      <c r="AO1069" s="26"/>
      <c r="AP1069" s="26"/>
      <c r="AQ1069" s="26"/>
    </row>
    <row r="1070" spans="1:43" ht="18" customHeight="1">
      <c r="A1070" s="514" t="s">
        <v>18392</v>
      </c>
      <c r="B1070" s="578"/>
      <c r="C1070" s="414" t="s">
        <v>18207</v>
      </c>
      <c r="D1070" s="353" t="str">
        <f>+IFERROR(INDEX('Mã KH'!$C$2:$C$4988,MATCH('Vin Hà nội  tháng 02'!$C1070,'Mã KH'!$A$2:$A$4988,0)),"")</f>
        <v>Số 409 Bạch Mai, P. Bạch Mai, Q. Hai Bà Trưng, Hà Nội</v>
      </c>
      <c r="E1070" s="439">
        <v>4168727495</v>
      </c>
      <c r="F1070" s="390"/>
      <c r="G1070" s="390"/>
      <c r="H1070" s="390"/>
      <c r="I1070" s="390"/>
      <c r="J1070" s="390"/>
      <c r="K1070" s="390"/>
      <c r="L1070" s="390"/>
      <c r="M1070" s="390"/>
      <c r="N1070" s="390"/>
      <c r="O1070" s="390">
        <v>5</v>
      </c>
      <c r="P1070" s="390"/>
      <c r="Q1070" s="390">
        <v>5</v>
      </c>
      <c r="R1070" s="390"/>
      <c r="S1070" s="381"/>
      <c r="T1070" s="381"/>
      <c r="U1070" s="381"/>
      <c r="V1070" s="381"/>
      <c r="W1070" s="381"/>
      <c r="X1070" s="381"/>
      <c r="Y1070" s="381">
        <v>7</v>
      </c>
      <c r="Z1070" s="381"/>
      <c r="AA1070" s="381"/>
      <c r="AB1070" s="439"/>
      <c r="AL1070" s="26"/>
      <c r="AM1070" s="26"/>
      <c r="AN1070" s="26"/>
      <c r="AO1070" s="26"/>
      <c r="AP1070" s="26"/>
      <c r="AQ1070" s="26"/>
    </row>
    <row r="1071" spans="1:43" ht="18" customHeight="1">
      <c r="A1071" s="648"/>
      <c r="B1071" s="649"/>
      <c r="C1071" s="650"/>
      <c r="D1071" s="657" t="str">
        <f>+IFERROR(INDEX('Mã KH'!$C$2:$C$4988,MATCH('Vin Hà nội  tháng 02'!$C1071,'Mã KH'!$A$2:$A$4988,0)),"")</f>
        <v/>
      </c>
      <c r="E1071" s="654"/>
      <c r="F1071" s="655"/>
      <c r="G1071" s="655"/>
      <c r="H1071" s="655"/>
      <c r="I1071" s="655"/>
      <c r="J1071" s="655"/>
      <c r="K1071" s="655"/>
      <c r="L1071" s="655"/>
      <c r="M1071" s="655"/>
      <c r="N1071" s="655"/>
      <c r="O1071" s="655"/>
      <c r="P1071" s="655"/>
      <c r="Q1071" s="655"/>
      <c r="R1071" s="655"/>
      <c r="S1071" s="655"/>
      <c r="T1071" s="655"/>
      <c r="U1071" s="655"/>
      <c r="V1071" s="655"/>
      <c r="W1071" s="655"/>
      <c r="X1071" s="655"/>
      <c r="Y1071" s="655"/>
      <c r="Z1071" s="655"/>
      <c r="AA1071" s="656"/>
      <c r="AB1071" s="654"/>
      <c r="AL1071" s="26"/>
      <c r="AM1071" s="26"/>
      <c r="AN1071" s="26"/>
      <c r="AO1071" s="26"/>
      <c r="AP1071" s="26"/>
      <c r="AQ1071" s="26"/>
    </row>
    <row r="1072" spans="1:43" ht="18" customHeight="1">
      <c r="A1072" s="466"/>
      <c r="B1072" s="578"/>
      <c r="C1072" s="414"/>
      <c r="D1072" s="372" t="s">
        <v>18394</v>
      </c>
      <c r="E1072" s="439"/>
      <c r="F1072" s="390"/>
      <c r="G1072" s="390"/>
      <c r="H1072" s="390"/>
      <c r="I1072" s="390"/>
      <c r="J1072" s="390"/>
      <c r="K1072" s="390"/>
      <c r="L1072" s="390"/>
      <c r="M1072" s="390"/>
      <c r="N1072" s="390"/>
      <c r="O1072" s="390"/>
      <c r="P1072" s="390"/>
      <c r="Q1072" s="390"/>
      <c r="R1072" s="390"/>
      <c r="S1072" s="390"/>
      <c r="T1072" s="390"/>
      <c r="U1072" s="390"/>
      <c r="V1072" s="390"/>
      <c r="W1072" s="390"/>
      <c r="X1072" s="390"/>
      <c r="Y1072" s="390"/>
      <c r="Z1072" s="390"/>
      <c r="AA1072" s="381"/>
      <c r="AB1072" s="439"/>
      <c r="AL1072" s="26"/>
      <c r="AM1072" s="26"/>
      <c r="AN1072" s="26"/>
      <c r="AO1072" s="26"/>
      <c r="AP1072" s="26"/>
      <c r="AQ1072" s="26"/>
    </row>
    <row r="1073" spans="1:43" ht="18" customHeight="1">
      <c r="A1073" s="514" t="s">
        <v>18447</v>
      </c>
      <c r="B1073" s="613" t="s">
        <v>18426</v>
      </c>
      <c r="C1073" s="414" t="s">
        <v>16865</v>
      </c>
      <c r="D1073" s="353" t="str">
        <f>+IFERROR(INDEX('Mã KH'!$C$2:$C$4988,MATCH('Vin Hà nội  tháng 02'!$C1073,'Mã KH'!$A$2:$A$4988,0)),"")</f>
        <v xml:space="preserve">Chợ Bái , Bái Đô , Tri Thủy , Phú xuyên , hà nội </v>
      </c>
      <c r="E1073" s="439">
        <v>4168334538</v>
      </c>
      <c r="F1073" s="390"/>
      <c r="G1073" s="390"/>
      <c r="H1073" s="390"/>
      <c r="I1073" s="390"/>
      <c r="J1073" s="390"/>
      <c r="K1073" s="390"/>
      <c r="L1073" s="390"/>
      <c r="M1073" s="390">
        <v>7</v>
      </c>
      <c r="N1073" s="390"/>
      <c r="O1073" s="390">
        <v>11</v>
      </c>
      <c r="P1073" s="390"/>
      <c r="Q1073" s="390"/>
      <c r="R1073" s="390"/>
      <c r="S1073" s="390"/>
      <c r="T1073" s="390"/>
      <c r="U1073" s="390"/>
      <c r="V1073" s="390"/>
      <c r="W1073" s="390"/>
      <c r="X1073" s="390"/>
      <c r="Y1073" s="390"/>
      <c r="Z1073" s="390"/>
      <c r="AA1073" s="381"/>
      <c r="AB1073" s="614" t="s">
        <v>5926</v>
      </c>
      <c r="AL1073" s="26"/>
      <c r="AM1073" s="26"/>
      <c r="AN1073" s="26"/>
      <c r="AO1073" s="26"/>
      <c r="AP1073" s="26"/>
      <c r="AQ1073" s="26"/>
    </row>
    <row r="1074" spans="1:43" ht="18" customHeight="1">
      <c r="A1074" s="514" t="s">
        <v>18447</v>
      </c>
      <c r="B1074" s="578"/>
      <c r="C1074" s="414" t="s">
        <v>16865</v>
      </c>
      <c r="D1074" s="353" t="str">
        <f>+IFERROR(INDEX('Mã KH'!$C$2:$C$4988,MATCH('Vin Hà nội  tháng 02'!$C1074,'Mã KH'!$A$2:$A$4988,0)),"")</f>
        <v xml:space="preserve">Chợ Bái , Bái Đô , Tri Thủy , Phú xuyên , hà nội </v>
      </c>
      <c r="E1074" s="439">
        <v>4168748217</v>
      </c>
      <c r="F1074" s="390"/>
      <c r="G1074" s="390"/>
      <c r="H1074" s="390"/>
      <c r="I1074" s="390"/>
      <c r="J1074" s="390"/>
      <c r="K1074" s="390"/>
      <c r="L1074" s="390"/>
      <c r="M1074" s="390">
        <v>6</v>
      </c>
      <c r="N1074" s="390"/>
      <c r="O1074" s="390">
        <v>6</v>
      </c>
      <c r="P1074" s="390"/>
      <c r="Q1074" s="390"/>
      <c r="R1074" s="390"/>
      <c r="S1074" s="390"/>
      <c r="T1074" s="390"/>
      <c r="U1074" s="390"/>
      <c r="V1074" s="390"/>
      <c r="W1074" s="390"/>
      <c r="X1074" s="390"/>
      <c r="Y1074" s="390"/>
      <c r="Z1074" s="390"/>
      <c r="AA1074" s="381"/>
      <c r="AB1074" s="439"/>
      <c r="AL1074" s="26"/>
      <c r="AM1074" s="26"/>
      <c r="AN1074" s="26"/>
      <c r="AO1074" s="26"/>
      <c r="AP1074" s="26"/>
      <c r="AQ1074" s="26"/>
    </row>
    <row r="1075" spans="1:43" ht="18" customHeight="1">
      <c r="A1075" s="514" t="s">
        <v>18447</v>
      </c>
      <c r="B1075" s="647" t="s">
        <v>17318</v>
      </c>
      <c r="C1075" s="414" t="s">
        <v>18171</v>
      </c>
      <c r="D1075" s="353" t="str">
        <f>+IFERROR(INDEX('Mã KH'!$C$2:$C$4988,MATCH('Vin Hà nội  tháng 02'!$C1075,'Mã KH'!$A$2:$A$4988,0)),"")</f>
        <v>Số 27 phố Ngô Thì Nhậm, phường Ngô Thì Nhậm, quận Hai Bà Trưng, Hà Nội</v>
      </c>
      <c r="E1075" s="439">
        <v>4168727639</v>
      </c>
      <c r="F1075" s="390"/>
      <c r="G1075" s="390"/>
      <c r="H1075" s="390"/>
      <c r="I1075" s="390"/>
      <c r="J1075" s="390"/>
      <c r="K1075" s="390"/>
      <c r="L1075" s="390"/>
      <c r="M1075" s="390"/>
      <c r="N1075" s="390"/>
      <c r="O1075" s="390"/>
      <c r="P1075" s="390"/>
      <c r="Q1075" s="390"/>
      <c r="R1075" s="390"/>
      <c r="S1075" s="390">
        <v>5</v>
      </c>
      <c r="T1075" s="390"/>
      <c r="U1075" s="390"/>
      <c r="V1075" s="390"/>
      <c r="W1075" s="390"/>
      <c r="X1075" s="390"/>
      <c r="Y1075" s="390">
        <v>7</v>
      </c>
      <c r="Z1075" s="390"/>
      <c r="AA1075" s="381"/>
      <c r="AB1075" s="653" t="s">
        <v>18482</v>
      </c>
      <c r="AL1075" s="26"/>
      <c r="AM1075" s="26"/>
      <c r="AN1075" s="26"/>
      <c r="AO1075" s="26"/>
      <c r="AP1075" s="26"/>
      <c r="AQ1075" s="26"/>
    </row>
    <row r="1076" spans="1:43" ht="18" customHeight="1">
      <c r="A1076" s="514" t="s">
        <v>18447</v>
      </c>
      <c r="B1076" s="578"/>
      <c r="C1076" s="414" t="s">
        <v>17347</v>
      </c>
      <c r="D1076" s="353" t="str">
        <f>+IFERROR(INDEX('Mã KH'!$C$2:$C$4988,MATCH('Vin Hà nội  tháng 02'!$C1076,'Mã KH'!$A$2:$A$4988,0)),"")</f>
        <v>Số 15 Trần Khánh Dư, tổ 53, phường Bạch Đằng, quận Hai Bà Trưng, HN</v>
      </c>
      <c r="E1076" s="439">
        <v>4168728348</v>
      </c>
      <c r="F1076" s="390"/>
      <c r="G1076" s="390"/>
      <c r="H1076" s="390"/>
      <c r="I1076" s="390"/>
      <c r="J1076" s="390"/>
      <c r="K1076" s="390"/>
      <c r="L1076" s="390"/>
      <c r="M1076" s="390">
        <v>5</v>
      </c>
      <c r="N1076" s="390"/>
      <c r="O1076" s="390">
        <v>5</v>
      </c>
      <c r="P1076" s="390"/>
      <c r="Q1076" s="390"/>
      <c r="R1076" s="390"/>
      <c r="S1076" s="381"/>
      <c r="T1076" s="381">
        <v>5</v>
      </c>
      <c r="U1076" s="381"/>
      <c r="V1076" s="381"/>
      <c r="W1076" s="381"/>
      <c r="X1076" s="381"/>
      <c r="Y1076" s="381"/>
      <c r="Z1076" s="381"/>
      <c r="AA1076" s="381"/>
      <c r="AB1076" s="439"/>
      <c r="AL1076" s="26"/>
      <c r="AM1076" s="26"/>
      <c r="AN1076" s="26"/>
      <c r="AO1076" s="26"/>
      <c r="AP1076" s="26"/>
      <c r="AQ1076" s="26"/>
    </row>
    <row r="1077" spans="1:43" ht="18" customHeight="1">
      <c r="A1077" s="514" t="s">
        <v>18447</v>
      </c>
      <c r="B1077" s="578"/>
      <c r="C1077" s="414" t="s">
        <v>18169</v>
      </c>
      <c r="D1077" s="353" t="str">
        <f>+IFERROR(INDEX('Mã KH'!$C$2:$C$4988,MATCH('Vin Hà nội  tháng 02'!$C1077,'Mã KH'!$A$2:$A$4988,0)),"")</f>
        <v>Số 17A Phố Hàn Thuyên, Tổ 2, Phường Phạm Đình Hổ, Quận Hai Bà Trưng, Hà Nội</v>
      </c>
      <c r="E1077" s="439">
        <v>4168727468</v>
      </c>
      <c r="F1077" s="390"/>
      <c r="G1077" s="390"/>
      <c r="H1077" s="390"/>
      <c r="I1077" s="390"/>
      <c r="J1077" s="390"/>
      <c r="K1077" s="390"/>
      <c r="L1077" s="390"/>
      <c r="M1077" s="390"/>
      <c r="N1077" s="390"/>
      <c r="O1077" s="390"/>
      <c r="P1077" s="390"/>
      <c r="Q1077" s="390"/>
      <c r="R1077" s="390"/>
      <c r="S1077" s="381"/>
      <c r="T1077" s="381"/>
      <c r="U1077" s="381">
        <v>7</v>
      </c>
      <c r="V1077" s="381"/>
      <c r="W1077" s="381"/>
      <c r="X1077" s="381"/>
      <c r="Y1077" s="381">
        <v>7</v>
      </c>
      <c r="Z1077" s="381"/>
      <c r="AA1077" s="381"/>
      <c r="AB1077" s="439"/>
      <c r="AL1077" s="26"/>
      <c r="AM1077" s="26"/>
      <c r="AN1077" s="26"/>
      <c r="AO1077" s="26"/>
      <c r="AP1077" s="26"/>
      <c r="AQ1077" s="26"/>
    </row>
    <row r="1078" spans="1:43" ht="18" customHeight="1">
      <c r="A1078" s="514" t="s">
        <v>18447</v>
      </c>
      <c r="B1078" s="578"/>
      <c r="C1078" s="414" t="s">
        <v>18170</v>
      </c>
      <c r="D1078" s="353" t="str">
        <f>+IFERROR(INDEX('Mã KH'!$C$2:$C$4988,MATCH('Vin Hà nội  tháng 02'!$C1078,'Mã KH'!$A$2:$A$4988,0)),"")</f>
        <v>Số 101 phố Hương Viên, phường Đống Mác, quận Hai Bà Trưng, Hà Nội</v>
      </c>
      <c r="E1078" s="439">
        <v>4168727791</v>
      </c>
      <c r="F1078" s="390"/>
      <c r="G1078" s="390"/>
      <c r="H1078" s="390"/>
      <c r="I1078" s="390"/>
      <c r="J1078" s="390"/>
      <c r="K1078" s="390"/>
      <c r="L1078" s="390"/>
      <c r="M1078" s="390"/>
      <c r="N1078" s="390"/>
      <c r="O1078" s="390">
        <v>3</v>
      </c>
      <c r="P1078" s="390"/>
      <c r="Q1078" s="390">
        <v>3</v>
      </c>
      <c r="R1078" s="390"/>
      <c r="S1078" s="381"/>
      <c r="T1078" s="381"/>
      <c r="U1078" s="381"/>
      <c r="V1078" s="381"/>
      <c r="W1078" s="381"/>
      <c r="X1078" s="381"/>
      <c r="Y1078" s="381">
        <v>3</v>
      </c>
      <c r="Z1078" s="381"/>
      <c r="AA1078" s="381"/>
      <c r="AB1078" s="439"/>
      <c r="AL1078" s="26"/>
      <c r="AM1078" s="26"/>
      <c r="AN1078" s="26"/>
      <c r="AO1078" s="26"/>
      <c r="AP1078" s="26"/>
      <c r="AQ1078" s="26"/>
    </row>
    <row r="1079" spans="1:43" ht="18" customHeight="1">
      <c r="A1079" s="514" t="s">
        <v>18447</v>
      </c>
      <c r="B1079" s="578"/>
      <c r="C1079" s="414" t="s">
        <v>18099</v>
      </c>
      <c r="D1079" s="353" t="str">
        <f>+IFERROR(INDEX('Mã KH'!$C$2:$C$4988,MATCH('Vin Hà nội  tháng 02'!$C1079,'Mã KH'!$A$2:$A$4988,0)),"")</f>
        <v>Số 47 ngõ 187 phố Hồng Mai, phường Quỳnh Lôi, quận Hai Bà Trưng, Hà Nội</v>
      </c>
      <c r="E1079" s="439">
        <v>4168727701</v>
      </c>
      <c r="F1079" s="390"/>
      <c r="G1079" s="390"/>
      <c r="H1079" s="390"/>
      <c r="I1079" s="390"/>
      <c r="J1079" s="390"/>
      <c r="K1079" s="390"/>
      <c r="L1079" s="390"/>
      <c r="M1079" s="390"/>
      <c r="N1079" s="390"/>
      <c r="O1079" s="390">
        <v>6</v>
      </c>
      <c r="P1079" s="390"/>
      <c r="Q1079" s="390">
        <v>6</v>
      </c>
      <c r="R1079" s="390"/>
      <c r="S1079" s="381"/>
      <c r="T1079" s="381"/>
      <c r="U1079" s="381"/>
      <c r="V1079" s="381"/>
      <c r="W1079" s="381"/>
      <c r="X1079" s="381"/>
      <c r="Y1079" s="381"/>
      <c r="Z1079" s="381"/>
      <c r="AA1079" s="381"/>
      <c r="AB1079" s="439"/>
      <c r="AL1079" s="26"/>
      <c r="AM1079" s="26"/>
      <c r="AN1079" s="26"/>
      <c r="AO1079" s="26"/>
      <c r="AP1079" s="26"/>
      <c r="AQ1079" s="26"/>
    </row>
    <row r="1080" spans="1:43" ht="18" customHeight="1">
      <c r="A1080" s="514" t="s">
        <v>18447</v>
      </c>
      <c r="B1080" s="578"/>
      <c r="C1080" s="414" t="s">
        <v>9688</v>
      </c>
      <c r="D1080" s="353" t="str">
        <f>+IFERROR(INDEX('Mã KH'!$C$2:$C$4988,MATCH('Vin Hà nội  tháng 02'!$C1080,'Mã KH'!$A$2:$A$4988,0)),"")</f>
        <v>114 Ngõ 14 Quỳnh Lôi, Phường Quỳnh Mai, Quận Hai Bà Trưng, HN</v>
      </c>
      <c r="E1080" s="439">
        <v>4168728950</v>
      </c>
      <c r="F1080" s="390"/>
      <c r="G1080" s="390"/>
      <c r="H1080" s="390"/>
      <c r="I1080" s="390"/>
      <c r="J1080" s="390"/>
      <c r="K1080" s="390"/>
      <c r="L1080" s="390"/>
      <c r="M1080" s="390"/>
      <c r="N1080" s="390"/>
      <c r="O1080" s="390"/>
      <c r="P1080" s="390"/>
      <c r="Q1080" s="390"/>
      <c r="R1080" s="390"/>
      <c r="S1080" s="381">
        <v>5</v>
      </c>
      <c r="T1080" s="381"/>
      <c r="U1080" s="381"/>
      <c r="V1080" s="381"/>
      <c r="W1080" s="381"/>
      <c r="X1080" s="381"/>
      <c r="Y1080" s="381">
        <v>7</v>
      </c>
      <c r="Z1080" s="381"/>
      <c r="AA1080" s="381"/>
      <c r="AB1080" s="439"/>
      <c r="AL1080" s="26"/>
      <c r="AM1080" s="26"/>
      <c r="AN1080" s="26"/>
      <c r="AO1080" s="26"/>
      <c r="AP1080" s="26"/>
      <c r="AQ1080" s="26"/>
    </row>
    <row r="1081" spans="1:43" ht="18" customHeight="1">
      <c r="A1081" s="514" t="s">
        <v>18447</v>
      </c>
      <c r="B1081" s="578"/>
      <c r="C1081" s="414" t="s">
        <v>18465</v>
      </c>
      <c r="D1081" s="353" t="str">
        <f>+IFERROR(INDEX('Mã KH'!$C$2:$C$4988,MATCH('Vin Hà nội  tháng 02'!$C1081,'Mã KH'!$A$2:$A$4988,0)),"")</f>
        <v>348 Lạc Trung, phường Vĩnh Tuy, quận Hai Bà Trưng, Hà Nội</v>
      </c>
      <c r="E1081" s="439">
        <v>4168727979</v>
      </c>
      <c r="F1081" s="390"/>
      <c r="G1081" s="390"/>
      <c r="H1081" s="390"/>
      <c r="I1081" s="390"/>
      <c r="J1081" s="390"/>
      <c r="K1081" s="390"/>
      <c r="L1081" s="390"/>
      <c r="M1081" s="390"/>
      <c r="N1081" s="390"/>
      <c r="O1081" s="390">
        <v>6</v>
      </c>
      <c r="P1081" s="390"/>
      <c r="Q1081" s="390">
        <v>6</v>
      </c>
      <c r="R1081" s="390"/>
      <c r="S1081" s="381"/>
      <c r="T1081" s="381"/>
      <c r="U1081" s="381"/>
      <c r="V1081" s="381"/>
      <c r="W1081" s="381"/>
      <c r="X1081" s="381"/>
      <c r="Y1081" s="381"/>
      <c r="Z1081" s="381"/>
      <c r="AA1081" s="381"/>
      <c r="AB1081" s="439"/>
      <c r="AL1081" s="26"/>
      <c r="AM1081" s="26"/>
      <c r="AN1081" s="26"/>
      <c r="AO1081" s="26"/>
      <c r="AP1081" s="26"/>
      <c r="AQ1081" s="26"/>
    </row>
    <row r="1082" spans="1:43" ht="18" customHeight="1">
      <c r="A1082" s="514" t="s">
        <v>18447</v>
      </c>
      <c r="B1082" s="578"/>
      <c r="C1082" s="414" t="s">
        <v>17350</v>
      </c>
      <c r="D1082" s="353" t="str">
        <f>+IFERROR(INDEX('Mã KH'!$C$2:$C$4988,MATCH('Vin Hà nội  tháng 02'!$C1082,'Mã KH'!$A$2:$A$4988,0)),"")</f>
        <v>Tầng B1, Times City, 458 Minh Khai,  Quận Hai Bà Trưng, Hà Nội</v>
      </c>
      <c r="E1082" s="439">
        <v>4168793532</v>
      </c>
      <c r="F1082" s="390"/>
      <c r="G1082" s="390"/>
      <c r="H1082" s="390"/>
      <c r="I1082" s="390"/>
      <c r="J1082" s="390"/>
      <c r="K1082" s="390">
        <v>10</v>
      </c>
      <c r="L1082" s="390"/>
      <c r="M1082" s="390"/>
      <c r="N1082" s="390"/>
      <c r="O1082" s="390"/>
      <c r="P1082" s="390"/>
      <c r="Q1082" s="390"/>
      <c r="R1082" s="390"/>
      <c r="S1082" s="381"/>
      <c r="T1082" s="381"/>
      <c r="U1082" s="381"/>
      <c r="V1082" s="381"/>
      <c r="W1082" s="381">
        <v>5</v>
      </c>
      <c r="X1082" s="381"/>
      <c r="Y1082" s="381"/>
      <c r="Z1082" s="381">
        <v>5</v>
      </c>
      <c r="AA1082" s="381"/>
      <c r="AB1082" s="439"/>
      <c r="AL1082" s="26"/>
      <c r="AM1082" s="26"/>
      <c r="AN1082" s="26"/>
      <c r="AO1082" s="26"/>
      <c r="AP1082" s="26"/>
      <c r="AQ1082" s="26"/>
    </row>
    <row r="1083" spans="1:43" ht="18" customHeight="1">
      <c r="A1083" s="514" t="s">
        <v>18447</v>
      </c>
      <c r="B1083" s="647" t="s">
        <v>17314</v>
      </c>
      <c r="C1083" s="414" t="s">
        <v>17757</v>
      </c>
      <c r="D1083" s="353" t="str">
        <f>+IFERROR(INDEX('Mã KH'!$C$2:$C$4988,MATCH('Vin Hà nội  tháng 02'!$C1083,'Mã KH'!$A$2:$A$4988,0)),"")</f>
        <v>Kiot 30 -32, tầng 1 tòa nhà Văn phòng Hồ Linh Đàm, phường Hoàng Liệt, quận Hoàng Mai, HN</v>
      </c>
      <c r="E1083" s="439">
        <v>4168817103</v>
      </c>
      <c r="F1083" s="390"/>
      <c r="G1083" s="390"/>
      <c r="H1083" s="390"/>
      <c r="I1083" s="390"/>
      <c r="J1083" s="390"/>
      <c r="K1083" s="390"/>
      <c r="L1083" s="390"/>
      <c r="M1083" s="390">
        <v>2</v>
      </c>
      <c r="N1083" s="390"/>
      <c r="O1083" s="390"/>
      <c r="P1083" s="390"/>
      <c r="Q1083" s="390">
        <v>5</v>
      </c>
      <c r="R1083" s="390"/>
      <c r="S1083" s="381"/>
      <c r="T1083" s="381"/>
      <c r="U1083" s="381">
        <v>2</v>
      </c>
      <c r="V1083" s="381"/>
      <c r="W1083" s="381"/>
      <c r="X1083" s="381"/>
      <c r="Y1083" s="381">
        <v>2</v>
      </c>
      <c r="Z1083" s="381"/>
      <c r="AA1083" s="381"/>
      <c r="AB1083" s="439"/>
      <c r="AL1083" s="26"/>
      <c r="AM1083" s="26"/>
      <c r="AN1083" s="26"/>
      <c r="AO1083" s="26"/>
      <c r="AP1083" s="26"/>
      <c r="AQ1083" s="26"/>
    </row>
    <row r="1084" spans="1:43" ht="18" customHeight="1">
      <c r="A1084" s="514" t="s">
        <v>18447</v>
      </c>
      <c r="B1084" s="647" t="s">
        <v>17320</v>
      </c>
      <c r="C1084" s="414" t="s">
        <v>7719</v>
      </c>
      <c r="D1084" s="353" t="str">
        <f>+IFERROR(INDEX('Mã KH'!$C$2:$C$4988,MATCH('Vin Hà nội  tháng 02'!$C1084,'Mã KH'!$A$2:$A$4988,0)),"")</f>
        <v>8 Đường Quang Trung, P. Nguyễn Trãi, Hà Đông, Hà Nội</v>
      </c>
      <c r="E1084" s="439">
        <v>4168797858</v>
      </c>
      <c r="F1084" s="390"/>
      <c r="G1084" s="390"/>
      <c r="H1084" s="390"/>
      <c r="I1084" s="390"/>
      <c r="J1084" s="390"/>
      <c r="K1084" s="390">
        <v>8</v>
      </c>
      <c r="L1084" s="390"/>
      <c r="M1084" s="390"/>
      <c r="N1084" s="390"/>
      <c r="O1084" s="390">
        <v>10</v>
      </c>
      <c r="P1084" s="390"/>
      <c r="Q1084" s="390"/>
      <c r="R1084" s="390"/>
      <c r="S1084" s="381">
        <v>5</v>
      </c>
      <c r="T1084" s="381"/>
      <c r="U1084" s="381"/>
      <c r="V1084" s="381"/>
      <c r="W1084" s="381"/>
      <c r="X1084" s="381"/>
      <c r="Y1084" s="381"/>
      <c r="Z1084" s="381"/>
      <c r="AA1084" s="381"/>
      <c r="AB1084" s="439"/>
      <c r="AL1084" s="26"/>
      <c r="AM1084" s="26"/>
      <c r="AN1084" s="26"/>
      <c r="AO1084" s="26"/>
      <c r="AP1084" s="26"/>
      <c r="AQ1084" s="26"/>
    </row>
    <row r="1085" spans="1:43" ht="18" customHeight="1">
      <c r="A1085" s="514" t="s">
        <v>18447</v>
      </c>
      <c r="B1085" s="672" t="s">
        <v>4760</v>
      </c>
      <c r="C1085" s="414" t="s">
        <v>18466</v>
      </c>
      <c r="D1085" s="353" t="str">
        <f>+IFERROR(INDEX('Mã KH'!$C$2:$C$4988,MATCH('Vin Hà nội  tháng 02'!$C1085,'Mã KH'!$A$2:$A$4988,0)),"")</f>
        <v>79 Đường Bát Khối , Phường Long Biên , Quận Long Biên , HN</v>
      </c>
      <c r="E1085" s="439">
        <v>4168713412</v>
      </c>
      <c r="F1085" s="390"/>
      <c r="G1085" s="390"/>
      <c r="H1085" s="390"/>
      <c r="I1085" s="390"/>
      <c r="J1085" s="390"/>
      <c r="K1085" s="390"/>
      <c r="L1085" s="390"/>
      <c r="M1085" s="390">
        <v>6</v>
      </c>
      <c r="N1085" s="390"/>
      <c r="O1085" s="390"/>
      <c r="P1085" s="390"/>
      <c r="Q1085" s="390"/>
      <c r="R1085" s="390"/>
      <c r="S1085" s="390"/>
      <c r="T1085" s="390">
        <v>2</v>
      </c>
      <c r="U1085" s="390"/>
      <c r="V1085" s="390"/>
      <c r="W1085" s="390"/>
      <c r="X1085" s="390"/>
      <c r="Y1085" s="390"/>
      <c r="Z1085" s="390"/>
      <c r="AA1085" s="390"/>
      <c r="AB1085" s="673" t="s">
        <v>18483</v>
      </c>
      <c r="AL1085" s="26"/>
      <c r="AM1085" s="26"/>
      <c r="AN1085" s="26"/>
      <c r="AO1085" s="26"/>
      <c r="AP1085" s="26"/>
      <c r="AQ1085" s="26"/>
    </row>
    <row r="1086" spans="1:43" ht="18" customHeight="1">
      <c r="A1086" s="514" t="s">
        <v>18447</v>
      </c>
      <c r="B1086" s="578"/>
      <c r="C1086" s="414" t="s">
        <v>18031</v>
      </c>
      <c r="D1086" s="353" t="str">
        <f>+IFERROR(INDEX('Mã KH'!$C$2:$C$4988,MATCH('Vin Hà nội  tháng 02'!$C1086,'Mã KH'!$A$2:$A$4988,0)),"")</f>
        <v>Nhà 1, tổ 7, khu đấu giá Giang Biên, phường Giang Biên, quận Long Biên, Hà Nội</v>
      </c>
      <c r="E1086" s="439">
        <v>4168712844</v>
      </c>
      <c r="F1086" s="390"/>
      <c r="G1086" s="390"/>
      <c r="H1086" s="390"/>
      <c r="I1086" s="390"/>
      <c r="J1086" s="390"/>
      <c r="K1086" s="390"/>
      <c r="L1086" s="390"/>
      <c r="M1086" s="390">
        <v>6</v>
      </c>
      <c r="N1086" s="390"/>
      <c r="O1086" s="390">
        <v>6</v>
      </c>
      <c r="P1086" s="390"/>
      <c r="Q1086" s="390"/>
      <c r="R1086" s="390"/>
      <c r="S1086" s="390"/>
      <c r="T1086" s="390">
        <v>2</v>
      </c>
      <c r="U1086" s="390"/>
      <c r="V1086" s="390"/>
      <c r="W1086" s="390"/>
      <c r="X1086" s="390"/>
      <c r="Y1086" s="390"/>
      <c r="Z1086" s="390"/>
      <c r="AA1086" s="390"/>
      <c r="AB1086" s="439"/>
      <c r="AL1086" s="26"/>
      <c r="AM1086" s="26"/>
      <c r="AN1086" s="26"/>
      <c r="AO1086" s="26"/>
      <c r="AP1086" s="26"/>
      <c r="AQ1086" s="26"/>
    </row>
    <row r="1087" spans="1:43" ht="18" customHeight="1">
      <c r="A1087" s="514" t="s">
        <v>18447</v>
      </c>
      <c r="B1087" s="578"/>
      <c r="C1087" s="414" t="s">
        <v>18033</v>
      </c>
      <c r="D1087" s="353" t="str">
        <f>+IFERROR(INDEX('Mã KH'!$C$2:$C$4988,MATCH('Vin Hà nội  tháng 02'!$C1087,'Mã KH'!$A$2:$A$4988,0)),"")</f>
        <v>Tổ 6, Phường Phúc Lợi, Quận Long Biên, HN</v>
      </c>
      <c r="E1087" s="439">
        <v>4168728359</v>
      </c>
      <c r="F1087" s="390"/>
      <c r="G1087" s="390"/>
      <c r="H1087" s="390"/>
      <c r="I1087" s="390"/>
      <c r="J1087" s="390"/>
      <c r="K1087" s="390"/>
      <c r="L1087" s="390"/>
      <c r="M1087" s="390"/>
      <c r="N1087" s="390"/>
      <c r="O1087" s="390">
        <v>5</v>
      </c>
      <c r="P1087" s="390"/>
      <c r="Q1087" s="390">
        <v>5</v>
      </c>
      <c r="R1087" s="390"/>
      <c r="S1087" s="390">
        <v>5</v>
      </c>
      <c r="T1087" s="390">
        <v>2</v>
      </c>
      <c r="U1087" s="390"/>
      <c r="V1087" s="390"/>
      <c r="W1087" s="390"/>
      <c r="X1087" s="390"/>
      <c r="Y1087" s="390"/>
      <c r="Z1087" s="390"/>
      <c r="AA1087" s="390"/>
      <c r="AB1087" s="439"/>
      <c r="AL1087" s="26"/>
      <c r="AM1087" s="26"/>
      <c r="AN1087" s="26"/>
      <c r="AO1087" s="26"/>
      <c r="AP1087" s="26"/>
      <c r="AQ1087" s="26"/>
    </row>
    <row r="1088" spans="1:43" ht="18" customHeight="1">
      <c r="A1088" s="514" t="s">
        <v>18447</v>
      </c>
      <c r="B1088" s="578"/>
      <c r="C1088" s="414" t="s">
        <v>18467</v>
      </c>
      <c r="D1088" s="353" t="str">
        <f>+IFERROR(INDEX('Mã KH'!$C$2:$C$4988,MATCH('Vin Hà nội  tháng 02'!$C1088,'Mã KH'!$A$2:$A$4988,0)),"")</f>
        <v>Số 1 tổ 7, Phường Phúc Lợi, quận Long Biên, Hà Nội</v>
      </c>
      <c r="E1088" s="439">
        <v>4168713300</v>
      </c>
      <c r="F1088" s="390"/>
      <c r="G1088" s="390"/>
      <c r="H1088" s="390"/>
      <c r="I1088" s="390"/>
      <c r="J1088" s="390"/>
      <c r="K1088" s="390"/>
      <c r="L1088" s="390"/>
      <c r="M1088" s="390"/>
      <c r="N1088" s="390"/>
      <c r="O1088" s="390">
        <v>6</v>
      </c>
      <c r="P1088" s="390"/>
      <c r="Q1088" s="390"/>
      <c r="R1088" s="390"/>
      <c r="S1088" s="390"/>
      <c r="T1088" s="390">
        <v>2</v>
      </c>
      <c r="U1088" s="390"/>
      <c r="V1088" s="390"/>
      <c r="W1088" s="390"/>
      <c r="X1088" s="390"/>
      <c r="Y1088" s="390"/>
      <c r="Z1088" s="390"/>
      <c r="AA1088" s="390"/>
      <c r="AB1088" s="439"/>
      <c r="AL1088" s="26"/>
      <c r="AM1088" s="26"/>
      <c r="AN1088" s="26"/>
      <c r="AO1088" s="26"/>
      <c r="AP1088" s="26"/>
      <c r="AQ1088" s="26"/>
    </row>
    <row r="1089" spans="1:43" ht="18" customHeight="1">
      <c r="A1089" s="514" t="s">
        <v>18447</v>
      </c>
      <c r="B1089" s="578"/>
      <c r="C1089" s="414" t="s">
        <v>18025</v>
      </c>
      <c r="D1089" s="353" t="str">
        <f>+IFERROR(INDEX('Mã KH'!$C$2:$C$4988,MATCH('Vin Hà nội  tháng 02'!$C1089,'Mã KH'!$A$2:$A$4988,0)),"")</f>
        <v>Lô góc tầng 1, Tòa B1, Chung cư Ruby CT3 Phúc Lợi, Quận Long Biên, HN</v>
      </c>
      <c r="E1089" s="439">
        <v>4168728726</v>
      </c>
      <c r="F1089" s="390"/>
      <c r="G1089" s="390"/>
      <c r="H1089" s="390"/>
      <c r="I1089" s="390"/>
      <c r="J1089" s="390"/>
      <c r="K1089" s="390"/>
      <c r="L1089" s="390"/>
      <c r="M1089" s="390">
        <v>5</v>
      </c>
      <c r="N1089" s="390"/>
      <c r="O1089" s="390">
        <v>5</v>
      </c>
      <c r="P1089" s="390"/>
      <c r="Q1089" s="390"/>
      <c r="R1089" s="390"/>
      <c r="S1089" s="390"/>
      <c r="T1089" s="390"/>
      <c r="U1089" s="390"/>
      <c r="V1089" s="390"/>
      <c r="W1089" s="390"/>
      <c r="X1089" s="390"/>
      <c r="Y1089" s="390"/>
      <c r="Z1089" s="390"/>
      <c r="AA1089" s="390"/>
      <c r="AB1089" s="439"/>
      <c r="AL1089" s="26"/>
      <c r="AM1089" s="26"/>
      <c r="AN1089" s="26"/>
      <c r="AO1089" s="26"/>
      <c r="AP1089" s="26"/>
      <c r="AQ1089" s="26"/>
    </row>
    <row r="1090" spans="1:43" ht="18" customHeight="1">
      <c r="A1090" s="514" t="s">
        <v>18447</v>
      </c>
      <c r="B1090" s="578"/>
      <c r="C1090" s="414" t="s">
        <v>7754</v>
      </c>
      <c r="D1090" s="353" t="str">
        <f>+IFERROR(INDEX('Mã KH'!$C$2:$C$4988,MATCH('Vin Hà nội  tháng 02'!$C1090,'Mã KH'!$A$2:$A$4988,0)),"")</f>
        <v>L1 - 01, khu TTTM Almaz Long Biên, đường Hoa Lan, khu đô thị sinh thái, Vinhomes River side, P.Phúc Lợi, Hà Nội</v>
      </c>
      <c r="E1090" s="439">
        <v>4168727344</v>
      </c>
      <c r="F1090" s="390"/>
      <c r="G1090" s="390"/>
      <c r="H1090" s="390"/>
      <c r="I1090" s="390"/>
      <c r="J1090" s="390"/>
      <c r="K1090" s="390"/>
      <c r="L1090" s="390"/>
      <c r="M1090" s="390">
        <v>5</v>
      </c>
      <c r="N1090" s="390"/>
      <c r="O1090" s="390">
        <v>5</v>
      </c>
      <c r="P1090" s="390"/>
      <c r="Q1090" s="390"/>
      <c r="R1090" s="390"/>
      <c r="S1090" s="390"/>
      <c r="T1090" s="390"/>
      <c r="U1090" s="390"/>
      <c r="V1090" s="390"/>
      <c r="W1090" s="390"/>
      <c r="X1090" s="390"/>
      <c r="Y1090" s="390"/>
      <c r="Z1090" s="390"/>
      <c r="AA1090" s="390"/>
      <c r="AB1090" s="439"/>
      <c r="AL1090" s="26"/>
      <c r="AM1090" s="26"/>
      <c r="AN1090" s="26"/>
      <c r="AO1090" s="26"/>
      <c r="AP1090" s="26"/>
      <c r="AQ1090" s="26"/>
    </row>
    <row r="1091" spans="1:43" ht="18" customHeight="1">
      <c r="A1091" s="514" t="s">
        <v>18447</v>
      </c>
      <c r="B1091" s="578"/>
      <c r="C1091" s="414" t="s">
        <v>18468</v>
      </c>
      <c r="D1091" s="353" t="str">
        <f>+IFERROR(INDEX('Mã KH'!$C$2:$C$4988,MATCH('Vin Hà nội  tháng 02'!$C1091,'Mã KH'!$A$2:$A$4988,0)),"")</f>
        <v>Ô 1S05 Tầng 1 Tòa Nhà Số S3, VinHomes Symphony, đường Hoa Phượng, Phường Phúc Lợi Quận Long Biên, HN</v>
      </c>
      <c r="E1091" s="439">
        <v>4168713855</v>
      </c>
      <c r="F1091" s="390"/>
      <c r="G1091" s="390"/>
      <c r="H1091" s="390"/>
      <c r="I1091" s="390"/>
      <c r="J1091" s="390"/>
      <c r="K1091" s="390"/>
      <c r="L1091" s="390"/>
      <c r="M1091" s="390">
        <v>6</v>
      </c>
      <c r="N1091" s="390"/>
      <c r="O1091" s="390">
        <v>6</v>
      </c>
      <c r="P1091" s="390"/>
      <c r="Q1091" s="390"/>
      <c r="R1091" s="390"/>
      <c r="S1091" s="390"/>
      <c r="T1091" s="390">
        <v>2</v>
      </c>
      <c r="U1091" s="390"/>
      <c r="V1091" s="390"/>
      <c r="W1091" s="390"/>
      <c r="X1091" s="390"/>
      <c r="Y1091" s="390"/>
      <c r="Z1091" s="390"/>
      <c r="AA1091" s="390"/>
      <c r="AB1091" s="439"/>
      <c r="AL1091" s="26"/>
      <c r="AM1091" s="26"/>
      <c r="AN1091" s="26"/>
      <c r="AO1091" s="26"/>
      <c r="AP1091" s="26"/>
      <c r="AQ1091" s="26"/>
    </row>
    <row r="1092" spans="1:43" ht="18" customHeight="1">
      <c r="A1092" s="514" t="s">
        <v>18447</v>
      </c>
      <c r="B1092" s="578"/>
      <c r="C1092" s="414" t="s">
        <v>7678</v>
      </c>
      <c r="D1092" s="353" t="str">
        <f>+IFERROR(INDEX('Mã KH'!$C$2:$C$4988,MATCH('Vin Hà nội  tháng 02'!$C1092,'Mã KH'!$A$2:$A$4988,0)),"")</f>
        <v>Trung tâm thương mại Vincom Plaza Long Biên. Đường Chu Huy Mân, Phường Việt Hưng, Long Biên, Hà Nội</v>
      </c>
      <c r="E1092" s="439">
        <v>4168794115</v>
      </c>
      <c r="F1092" s="390"/>
      <c r="G1092" s="390"/>
      <c r="H1092" s="390"/>
      <c r="I1092" s="390"/>
      <c r="J1092" s="390"/>
      <c r="K1092" s="390">
        <v>3</v>
      </c>
      <c r="L1092" s="390"/>
      <c r="M1092" s="390"/>
      <c r="N1092" s="390"/>
      <c r="O1092" s="390"/>
      <c r="P1092" s="390"/>
      <c r="Q1092" s="390"/>
      <c r="R1092" s="390"/>
      <c r="S1092" s="390"/>
      <c r="T1092" s="390">
        <v>2</v>
      </c>
      <c r="U1092" s="390">
        <v>3</v>
      </c>
      <c r="V1092" s="390"/>
      <c r="W1092" s="390">
        <v>3</v>
      </c>
      <c r="X1092" s="390"/>
      <c r="Y1092" s="390"/>
      <c r="Z1092" s="390"/>
      <c r="AA1092" s="390"/>
      <c r="AB1092" s="439"/>
      <c r="AL1092" s="26"/>
      <c r="AM1092" s="26"/>
      <c r="AN1092" s="26"/>
      <c r="AO1092" s="26"/>
      <c r="AP1092" s="26"/>
      <c r="AQ1092" s="26"/>
    </row>
    <row r="1093" spans="1:43" ht="18" customHeight="1">
      <c r="A1093" s="514" t="s">
        <v>18447</v>
      </c>
      <c r="B1093" s="578"/>
      <c r="C1093" s="414" t="s">
        <v>18026</v>
      </c>
      <c r="D1093" s="353" t="str">
        <f>+IFERROR(INDEX('Mã KH'!$C$2:$C$4988,MATCH('Vin Hà nội  tháng 02'!$C1093,'Mã KH'!$A$2:$A$4988,0)),"")</f>
        <v>103 Sài Đồng, Phường Sài Đồng, Quận Long Biên, HN</v>
      </c>
      <c r="E1093" s="439">
        <v>4168728933</v>
      </c>
      <c r="F1093" s="390"/>
      <c r="G1093" s="390"/>
      <c r="H1093" s="390"/>
      <c r="I1093" s="390"/>
      <c r="J1093" s="390"/>
      <c r="K1093" s="390"/>
      <c r="L1093" s="390"/>
      <c r="M1093" s="390"/>
      <c r="N1093" s="390"/>
      <c r="O1093" s="390"/>
      <c r="P1093" s="390"/>
      <c r="Q1093" s="390">
        <v>5</v>
      </c>
      <c r="R1093" s="390"/>
      <c r="S1093" s="390"/>
      <c r="T1093" s="390">
        <v>2</v>
      </c>
      <c r="U1093" s="390">
        <v>7</v>
      </c>
      <c r="V1093" s="390"/>
      <c r="W1093" s="390"/>
      <c r="X1093" s="390"/>
      <c r="Y1093" s="390"/>
      <c r="Z1093" s="390"/>
      <c r="AA1093" s="390"/>
      <c r="AB1093" s="439"/>
      <c r="AL1093" s="26"/>
      <c r="AM1093" s="26"/>
      <c r="AN1093" s="26"/>
      <c r="AO1093" s="26"/>
      <c r="AP1093" s="26"/>
      <c r="AQ1093" s="26"/>
    </row>
    <row r="1094" spans="1:43" ht="18" customHeight="1">
      <c r="A1094" s="514" t="s">
        <v>18447</v>
      </c>
      <c r="B1094" s="578"/>
      <c r="C1094" s="414" t="s">
        <v>18143</v>
      </c>
      <c r="D1094" s="353" t="str">
        <f>+IFERROR(INDEX('Mã KH'!$C$2:$C$4988,MATCH('Vin Hà nội  tháng 02'!$C1094,'Mã KH'!$A$2:$A$4988,0)),"")</f>
        <v>Số 42 Vũ Xuân Thiều, phường Sài Đồng, quận Long Biên, HN</v>
      </c>
      <c r="E1094" s="439">
        <v>4168713246</v>
      </c>
      <c r="F1094" s="390"/>
      <c r="G1094" s="390"/>
      <c r="H1094" s="390"/>
      <c r="I1094" s="390"/>
      <c r="J1094" s="390"/>
      <c r="K1094" s="390"/>
      <c r="L1094" s="390"/>
      <c r="M1094" s="390">
        <v>6</v>
      </c>
      <c r="N1094" s="390"/>
      <c r="O1094" s="390">
        <v>6</v>
      </c>
      <c r="P1094" s="390"/>
      <c r="Q1094" s="390"/>
      <c r="R1094" s="390"/>
      <c r="S1094" s="390"/>
      <c r="T1094" s="390">
        <v>2</v>
      </c>
      <c r="U1094" s="390"/>
      <c r="V1094" s="390"/>
      <c r="W1094" s="390"/>
      <c r="X1094" s="390"/>
      <c r="Y1094" s="390"/>
      <c r="Z1094" s="390"/>
      <c r="AA1094" s="390"/>
      <c r="AB1094" s="439"/>
      <c r="AL1094" s="26"/>
      <c r="AM1094" s="26"/>
      <c r="AN1094" s="26"/>
      <c r="AO1094" s="26"/>
      <c r="AP1094" s="26"/>
      <c r="AQ1094" s="26"/>
    </row>
    <row r="1095" spans="1:43" ht="18" customHeight="1">
      <c r="A1095" s="514" t="s">
        <v>18447</v>
      </c>
      <c r="B1095" s="578"/>
      <c r="C1095" s="414" t="s">
        <v>18469</v>
      </c>
      <c r="D1095" s="353" t="str">
        <f>+IFERROR(INDEX('Mã KH'!$C$2:$C$4988,MATCH('Vin Hà nội  tháng 02'!$C1095,'Mã KH'!$A$2:$A$4988,0)),"")</f>
        <v>Số 324 phố Đồng Dinh,Tổ 13, Phường Thạch Bàn, Quận Long Biên, HN</v>
      </c>
      <c r="E1095" s="439">
        <v>4168713830</v>
      </c>
      <c r="F1095" s="390"/>
      <c r="G1095" s="390"/>
      <c r="H1095" s="390"/>
      <c r="I1095" s="390"/>
      <c r="J1095" s="390"/>
      <c r="K1095" s="390"/>
      <c r="L1095" s="390"/>
      <c r="M1095" s="390">
        <v>6</v>
      </c>
      <c r="N1095" s="390"/>
      <c r="O1095" s="390">
        <v>6</v>
      </c>
      <c r="P1095" s="390"/>
      <c r="Q1095" s="390"/>
      <c r="R1095" s="390"/>
      <c r="S1095" s="390"/>
      <c r="T1095" s="390">
        <v>2</v>
      </c>
      <c r="U1095" s="390"/>
      <c r="V1095" s="390"/>
      <c r="W1095" s="390"/>
      <c r="X1095" s="390"/>
      <c r="Y1095" s="390"/>
      <c r="Z1095" s="390"/>
      <c r="AA1095" s="390"/>
      <c r="AB1095" s="439"/>
      <c r="AL1095" s="26"/>
      <c r="AM1095" s="26"/>
      <c r="AN1095" s="26"/>
      <c r="AO1095" s="26"/>
      <c r="AP1095" s="26"/>
      <c r="AQ1095" s="26"/>
    </row>
    <row r="1096" spans="1:43" ht="18" customHeight="1">
      <c r="A1096" s="514" t="s">
        <v>18447</v>
      </c>
      <c r="B1096" s="578"/>
      <c r="C1096" s="414" t="s">
        <v>18140</v>
      </c>
      <c r="D1096" s="353" t="str">
        <f>+IFERROR(INDEX('Mã KH'!$C$2:$C$4988,MATCH('Vin Hà nội  tháng 02'!$C1096,'Mã KH'!$A$2:$A$4988,0)),"")</f>
        <v>Số 1 ngõ 206 đường Cổ Linh, phường Long Biên, quận Long Biên, Hà Nội</v>
      </c>
      <c r="E1096" s="439">
        <v>4168713495</v>
      </c>
      <c r="F1096" s="390"/>
      <c r="G1096" s="390"/>
      <c r="H1096" s="390"/>
      <c r="I1096" s="390"/>
      <c r="J1096" s="390"/>
      <c r="K1096" s="390"/>
      <c r="L1096" s="390"/>
      <c r="M1096" s="390">
        <v>6</v>
      </c>
      <c r="N1096" s="390"/>
      <c r="O1096" s="390">
        <v>6</v>
      </c>
      <c r="P1096" s="390"/>
      <c r="Q1096" s="390"/>
      <c r="R1096" s="390"/>
      <c r="S1096" s="390"/>
      <c r="T1096" s="390">
        <v>2</v>
      </c>
      <c r="U1096" s="390"/>
      <c r="V1096" s="390"/>
      <c r="W1096" s="390"/>
      <c r="X1096" s="390"/>
      <c r="Y1096" s="390"/>
      <c r="Z1096" s="390"/>
      <c r="AA1096" s="390"/>
      <c r="AB1096" s="439"/>
      <c r="AL1096" s="26"/>
      <c r="AM1096" s="26"/>
      <c r="AN1096" s="26"/>
      <c r="AO1096" s="26"/>
      <c r="AP1096" s="26"/>
      <c r="AQ1096" s="26"/>
    </row>
    <row r="1097" spans="1:43" ht="18" customHeight="1">
      <c r="A1097" s="514" t="s">
        <v>18447</v>
      </c>
      <c r="B1097" s="578"/>
      <c r="C1097" s="414" t="s">
        <v>18128</v>
      </c>
      <c r="D1097" s="353" t="str">
        <f>+IFERROR(INDEX('Mã KH'!$C$2:$C$4988,MATCH('Vin Hà nội  tháng 02'!$C1097,'Mã KH'!$A$2:$A$4988,0)),"")</f>
        <v>DV01 , Nhà CT1, khu nhà Thạch Bàn, phường Thạch Bàn, quận Long Biên, HN</v>
      </c>
      <c r="E1097" s="439">
        <v>4168728438</v>
      </c>
      <c r="F1097" s="390"/>
      <c r="G1097" s="390"/>
      <c r="H1097" s="390"/>
      <c r="I1097" s="390"/>
      <c r="J1097" s="390"/>
      <c r="K1097" s="390"/>
      <c r="L1097" s="390"/>
      <c r="M1097" s="390"/>
      <c r="N1097" s="390"/>
      <c r="O1097" s="390">
        <v>6</v>
      </c>
      <c r="P1097" s="390"/>
      <c r="Q1097" s="390">
        <v>6</v>
      </c>
      <c r="R1097" s="390"/>
      <c r="S1097" s="390"/>
      <c r="T1097" s="390"/>
      <c r="U1097" s="390"/>
      <c r="V1097" s="390"/>
      <c r="W1097" s="390"/>
      <c r="X1097" s="390"/>
      <c r="Y1097" s="390"/>
      <c r="Z1097" s="390"/>
      <c r="AA1097" s="390"/>
      <c r="AB1097" s="439"/>
      <c r="AL1097" s="26"/>
      <c r="AM1097" s="26"/>
      <c r="AN1097" s="26"/>
      <c r="AO1097" s="26"/>
      <c r="AP1097" s="26"/>
      <c r="AQ1097" s="26"/>
    </row>
    <row r="1098" spans="1:43" ht="18" customHeight="1">
      <c r="A1098" s="514" t="s">
        <v>18447</v>
      </c>
      <c r="B1098" s="578"/>
      <c r="C1098" s="414" t="s">
        <v>18024</v>
      </c>
      <c r="D1098" s="353" t="str">
        <f>+IFERROR(INDEX('Mã KH'!$C$2:$C$4988,MATCH('Vin Hà nội  tháng 02'!$C1098,'Mã KH'!$A$2:$A$4988,0)),"")</f>
        <v>Số 72 ngõ 56 Thạch Cầu, Quận Long Biên, HN</v>
      </c>
      <c r="E1098" s="439">
        <v>4168728668</v>
      </c>
      <c r="F1098" s="390"/>
      <c r="G1098" s="390"/>
      <c r="H1098" s="390"/>
      <c r="I1098" s="390"/>
      <c r="J1098" s="390"/>
      <c r="K1098" s="390"/>
      <c r="L1098" s="390"/>
      <c r="M1098" s="390">
        <v>5</v>
      </c>
      <c r="N1098" s="390"/>
      <c r="O1098" s="390">
        <v>5</v>
      </c>
      <c r="P1098" s="390"/>
      <c r="Q1098" s="390"/>
      <c r="R1098" s="390"/>
      <c r="S1098" s="390"/>
      <c r="T1098" s="390"/>
      <c r="U1098" s="390">
        <v>7</v>
      </c>
      <c r="V1098" s="390"/>
      <c r="W1098" s="390"/>
      <c r="X1098" s="390"/>
      <c r="Y1098" s="390"/>
      <c r="Z1098" s="390"/>
      <c r="AA1098" s="390"/>
      <c r="AB1098" s="439"/>
      <c r="AL1098" s="26"/>
      <c r="AM1098" s="26"/>
      <c r="AN1098" s="26"/>
      <c r="AO1098" s="26"/>
      <c r="AP1098" s="26"/>
      <c r="AQ1098" s="26"/>
    </row>
    <row r="1099" spans="1:43" ht="18" customHeight="1">
      <c r="A1099" s="514" t="s">
        <v>18447</v>
      </c>
      <c r="B1099" s="578"/>
      <c r="C1099" s="414" t="s">
        <v>18029</v>
      </c>
      <c r="D1099" s="353" t="str">
        <f>+IFERROR(INDEX('Mã KH'!$C$2:$C$4988,MATCH('Vin Hà nội  tháng 02'!$C1099,'Mã KH'!$A$2:$A$4988,0)),"")</f>
        <v>Tầng 1, tòa 18T2, CT15 Khu Đô Thị Mới Việt Hưng, Phường Giang Biên, Quận Long Biên, Hà Nội</v>
      </c>
      <c r="E1099" s="439">
        <v>4168713388</v>
      </c>
      <c r="F1099" s="390"/>
      <c r="G1099" s="390"/>
      <c r="H1099" s="390"/>
      <c r="I1099" s="390"/>
      <c r="J1099" s="390"/>
      <c r="K1099" s="390"/>
      <c r="L1099" s="390"/>
      <c r="M1099" s="390">
        <v>6</v>
      </c>
      <c r="N1099" s="390"/>
      <c r="O1099" s="390">
        <v>6</v>
      </c>
      <c r="P1099" s="390"/>
      <c r="Q1099" s="390"/>
      <c r="R1099" s="390"/>
      <c r="S1099" s="390"/>
      <c r="T1099" s="390">
        <v>6</v>
      </c>
      <c r="U1099" s="390"/>
      <c r="V1099" s="390"/>
      <c r="W1099" s="390"/>
      <c r="X1099" s="390"/>
      <c r="Y1099" s="390"/>
      <c r="Z1099" s="390"/>
      <c r="AA1099" s="390"/>
      <c r="AB1099" s="439"/>
      <c r="AL1099" s="26"/>
      <c r="AM1099" s="26"/>
      <c r="AN1099" s="26"/>
      <c r="AO1099" s="26"/>
      <c r="AP1099" s="26"/>
      <c r="AQ1099" s="26"/>
    </row>
    <row r="1100" spans="1:43" ht="18" customHeight="1">
      <c r="A1100" s="514" t="s">
        <v>18447</v>
      </c>
      <c r="B1100" s="578"/>
      <c r="C1100" s="414" t="s">
        <v>18470</v>
      </c>
      <c r="D1100" s="353" t="str">
        <f>+IFERROR(INDEX('Mã KH'!$C$2:$C$4988,MATCH('Vin Hà nội  tháng 02'!$C1100,'Mã KH'!$A$2:$A$4988,0)),"")</f>
        <v>Số 321 Lâm Du, phường Bồ Đề, Quận Long Biên, Hà Nội</v>
      </c>
      <c r="E1100" s="439">
        <v>4168713634</v>
      </c>
      <c r="F1100" s="390"/>
      <c r="G1100" s="390"/>
      <c r="H1100" s="390"/>
      <c r="I1100" s="390"/>
      <c r="J1100" s="390"/>
      <c r="K1100" s="390"/>
      <c r="L1100" s="390"/>
      <c r="M1100" s="390"/>
      <c r="N1100" s="390"/>
      <c r="O1100" s="390">
        <v>6</v>
      </c>
      <c r="P1100" s="390"/>
      <c r="Q1100" s="390"/>
      <c r="R1100" s="390"/>
      <c r="S1100" s="390"/>
      <c r="T1100" s="390">
        <v>2</v>
      </c>
      <c r="U1100" s="390"/>
      <c r="V1100" s="390"/>
      <c r="W1100" s="390"/>
      <c r="X1100" s="390"/>
      <c r="Y1100" s="390"/>
      <c r="Z1100" s="390"/>
      <c r="AA1100" s="390"/>
      <c r="AB1100" s="439"/>
      <c r="AL1100" s="26"/>
      <c r="AM1100" s="26"/>
      <c r="AN1100" s="26"/>
      <c r="AO1100" s="26"/>
      <c r="AP1100" s="26"/>
      <c r="AQ1100" s="26"/>
    </row>
    <row r="1101" spans="1:43" ht="18" customHeight="1">
      <c r="A1101" s="514" t="s">
        <v>18447</v>
      </c>
      <c r="B1101" s="578"/>
      <c r="C1101" s="414" t="s">
        <v>18471</v>
      </c>
      <c r="D1101" s="353" t="str">
        <f>+IFERROR(INDEX('Mã KH'!$C$2:$C$4988,MATCH('Vin Hà nội  tháng 02'!$C1101,'Mã KH'!$A$2:$A$4988,0)),"")</f>
        <v>Số 6 ngõ 22 Phú Viên, P. Bồ Đề, Q. Long Biên, Hà Nội</v>
      </c>
      <c r="E1101" s="439">
        <v>4168728580</v>
      </c>
      <c r="F1101" s="390"/>
      <c r="G1101" s="390"/>
      <c r="H1101" s="390"/>
      <c r="I1101" s="390"/>
      <c r="J1101" s="390"/>
      <c r="K1101" s="390"/>
      <c r="L1101" s="390"/>
      <c r="M1101" s="390"/>
      <c r="N1101" s="390"/>
      <c r="O1101" s="390"/>
      <c r="P1101" s="390"/>
      <c r="Q1101" s="390"/>
      <c r="R1101" s="390"/>
      <c r="S1101" s="390">
        <v>5</v>
      </c>
      <c r="T1101" s="390"/>
      <c r="U1101" s="390"/>
      <c r="V1101" s="390"/>
      <c r="W1101" s="390"/>
      <c r="X1101" s="390"/>
      <c r="Y1101" s="390">
        <v>7</v>
      </c>
      <c r="Z1101" s="390"/>
      <c r="AA1101" s="390"/>
      <c r="AB1101" s="439"/>
      <c r="AL1101" s="26"/>
      <c r="AM1101" s="26"/>
      <c r="AN1101" s="26"/>
      <c r="AO1101" s="26"/>
      <c r="AP1101" s="26"/>
      <c r="AQ1101" s="26"/>
    </row>
    <row r="1102" spans="1:43" ht="18" customHeight="1">
      <c r="A1102" s="514" t="s">
        <v>18447</v>
      </c>
      <c r="B1102" s="578"/>
      <c r="C1102" s="414" t="s">
        <v>7741</v>
      </c>
      <c r="D1102" s="353" t="str">
        <f>+IFERROR(INDEX('Mã KH'!$C$2:$C$4988,MATCH('Vin Hà nội  tháng 02'!$C1102,'Mã KH'!$A$2:$A$4988,0)),"")</f>
        <v>131 Đ. Nguyễn Văn Cừ, Ngọc Lâm, Long Biên, Hà Nội</v>
      </c>
      <c r="E1102" s="439">
        <v>4168764854</v>
      </c>
      <c r="F1102" s="390"/>
      <c r="G1102" s="390"/>
      <c r="H1102" s="390"/>
      <c r="I1102" s="390"/>
      <c r="J1102" s="390"/>
      <c r="K1102" s="390"/>
      <c r="L1102" s="390"/>
      <c r="M1102" s="390">
        <v>10</v>
      </c>
      <c r="N1102" s="390"/>
      <c r="O1102" s="390">
        <v>15</v>
      </c>
      <c r="P1102" s="390"/>
      <c r="Q1102" s="390"/>
      <c r="R1102" s="390"/>
      <c r="S1102" s="390"/>
      <c r="T1102" s="390"/>
      <c r="U1102" s="390"/>
      <c r="V1102" s="390"/>
      <c r="W1102" s="390"/>
      <c r="X1102" s="390"/>
      <c r="Y1102" s="390"/>
      <c r="Z1102" s="390"/>
      <c r="AA1102" s="390"/>
      <c r="AB1102" s="439"/>
      <c r="AL1102" s="26"/>
      <c r="AM1102" s="26"/>
      <c r="AN1102" s="26"/>
      <c r="AO1102" s="26"/>
      <c r="AP1102" s="26"/>
      <c r="AQ1102" s="26"/>
    </row>
    <row r="1103" spans="1:43" ht="18" customHeight="1">
      <c r="A1103" s="514" t="s">
        <v>18447</v>
      </c>
      <c r="B1103" s="578"/>
      <c r="C1103" s="414" t="s">
        <v>18129</v>
      </c>
      <c r="D1103" s="353" t="str">
        <f>+IFERROR(INDEX('Mã KH'!$C$2:$C$4988,MATCH('Vin Hà nội  tháng 02'!$C1103,'Mã KH'!$A$2:$A$4988,0)),"")</f>
        <v>Số 68 Hoàng Như Tiếp, phường Bồ Đề, quận Long Biên, Hà Nội</v>
      </c>
      <c r="E1103" s="439">
        <v>4168713159</v>
      </c>
      <c r="F1103" s="390"/>
      <c r="G1103" s="390"/>
      <c r="H1103" s="390"/>
      <c r="I1103" s="390"/>
      <c r="J1103" s="390"/>
      <c r="K1103" s="390"/>
      <c r="L1103" s="390"/>
      <c r="M1103" s="390"/>
      <c r="N1103" s="390"/>
      <c r="O1103" s="390">
        <v>6</v>
      </c>
      <c r="P1103" s="390"/>
      <c r="Q1103" s="390"/>
      <c r="R1103" s="390"/>
      <c r="S1103" s="390"/>
      <c r="T1103" s="390">
        <v>2</v>
      </c>
      <c r="U1103" s="390"/>
      <c r="V1103" s="390"/>
      <c r="W1103" s="390"/>
      <c r="X1103" s="390"/>
      <c r="Y1103" s="390"/>
      <c r="Z1103" s="390"/>
      <c r="AA1103" s="390"/>
      <c r="AB1103" s="439"/>
      <c r="AL1103" s="26"/>
      <c r="AM1103" s="26"/>
      <c r="AN1103" s="26"/>
      <c r="AO1103" s="26"/>
      <c r="AP1103" s="26"/>
      <c r="AQ1103" s="26"/>
    </row>
    <row r="1104" spans="1:43" ht="18" customHeight="1">
      <c r="A1104" s="514" t="s">
        <v>18447</v>
      </c>
      <c r="B1104" s="578"/>
      <c r="C1104" s="414" t="s">
        <v>7790</v>
      </c>
      <c r="D1104" s="353" t="str">
        <f>+IFERROR(INDEX('Mã KH'!$C$2:$C$4988,MATCH('Vin Hà nội  tháng 02'!$C1104,'Mã KH'!$A$2:$A$4988,0)),"")</f>
        <v>Số 100 đường Nguyễn Sơn, phường Ngọc Lâm, quận Long Biên, Hà Nội</v>
      </c>
      <c r="E1104" s="439">
        <v>4168727374</v>
      </c>
      <c r="F1104" s="390"/>
      <c r="G1104" s="390"/>
      <c r="H1104" s="390"/>
      <c r="I1104" s="390"/>
      <c r="J1104" s="390"/>
      <c r="K1104" s="390"/>
      <c r="L1104" s="390"/>
      <c r="M1104" s="390"/>
      <c r="N1104" s="390"/>
      <c r="O1104" s="390"/>
      <c r="P1104" s="390"/>
      <c r="Q1104" s="390"/>
      <c r="R1104" s="390"/>
      <c r="S1104" s="381"/>
      <c r="T1104" s="381"/>
      <c r="U1104" s="381">
        <v>7</v>
      </c>
      <c r="V1104" s="381"/>
      <c r="W1104" s="381"/>
      <c r="X1104" s="381"/>
      <c r="Y1104" s="381">
        <v>7</v>
      </c>
      <c r="Z1104" s="381"/>
      <c r="AA1104" s="381"/>
      <c r="AB1104" s="439"/>
      <c r="AL1104" s="26"/>
      <c r="AM1104" s="26"/>
      <c r="AN1104" s="26"/>
      <c r="AO1104" s="26"/>
      <c r="AP1104" s="26"/>
      <c r="AQ1104" s="26"/>
    </row>
    <row r="1105" spans="1:43" ht="18" customHeight="1">
      <c r="A1105" s="514" t="s">
        <v>18447</v>
      </c>
      <c r="B1105" s="578"/>
      <c r="C1105" s="414" t="s">
        <v>9712</v>
      </c>
      <c r="D1105" s="353" t="str">
        <f>+IFERROR(INDEX('Mã KH'!$C$2:$C$4988,MATCH('Vin Hà nội  tháng 02'!$C1105,'Mã KH'!$A$2:$A$4988,0)),"")</f>
        <v>Kiot 01,02,25,26, Tầng 1 - Tòa CT1B, trục đường 5 kéo dài, Phường Thượng Thanh, Quận Long Biên, HN</v>
      </c>
      <c r="E1105" s="439">
        <v>4168714129</v>
      </c>
      <c r="F1105" s="390"/>
      <c r="G1105" s="390"/>
      <c r="H1105" s="390"/>
      <c r="I1105" s="390"/>
      <c r="J1105" s="390"/>
      <c r="K1105" s="390"/>
      <c r="L1105" s="390"/>
      <c r="M1105" s="390">
        <v>6</v>
      </c>
      <c r="N1105" s="390"/>
      <c r="O1105" s="390">
        <v>6</v>
      </c>
      <c r="P1105" s="390"/>
      <c r="Q1105" s="390"/>
      <c r="R1105" s="390"/>
      <c r="S1105" s="381"/>
      <c r="T1105" s="381">
        <v>2</v>
      </c>
      <c r="U1105" s="381"/>
      <c r="V1105" s="381"/>
      <c r="W1105" s="381"/>
      <c r="X1105" s="381"/>
      <c r="Y1105" s="381"/>
      <c r="Z1105" s="381"/>
      <c r="AA1105" s="381"/>
      <c r="AB1105" s="439"/>
      <c r="AL1105" s="26"/>
      <c r="AM1105" s="26"/>
      <c r="AN1105" s="26"/>
      <c r="AO1105" s="26"/>
      <c r="AP1105" s="26"/>
      <c r="AQ1105" s="26"/>
    </row>
    <row r="1106" spans="1:43" ht="18" customHeight="1">
      <c r="A1106" s="514" t="s">
        <v>18447</v>
      </c>
      <c r="B1106" s="578"/>
      <c r="C1106" s="414" t="s">
        <v>18472</v>
      </c>
      <c r="D1106" s="353" t="str">
        <f>+IFERROR(INDEX('Mã KH'!$C$2:$C$4988,MATCH('Vin Hà nội  tháng 02'!$C1106,'Mã KH'!$A$2:$A$4988,0)),"")</f>
        <v>Kiot 25, Tầng 1, Tòa CT2B, P.Thượng Thanh Q.Long Biên, HN</v>
      </c>
      <c r="E1106" s="439">
        <v>4168713897</v>
      </c>
      <c r="F1106" s="390"/>
      <c r="G1106" s="390"/>
      <c r="H1106" s="390"/>
      <c r="I1106" s="390"/>
      <c r="J1106" s="390"/>
      <c r="K1106" s="390"/>
      <c r="L1106" s="390"/>
      <c r="M1106" s="390"/>
      <c r="N1106" s="390"/>
      <c r="O1106" s="390">
        <v>6</v>
      </c>
      <c r="P1106" s="390"/>
      <c r="Q1106" s="390"/>
      <c r="R1106" s="390"/>
      <c r="S1106" s="381"/>
      <c r="T1106" s="381">
        <v>2</v>
      </c>
      <c r="U1106" s="381"/>
      <c r="V1106" s="381"/>
      <c r="W1106" s="381"/>
      <c r="X1106" s="381"/>
      <c r="Y1106" s="381"/>
      <c r="Z1106" s="381"/>
      <c r="AA1106" s="381"/>
      <c r="AB1106" s="439"/>
      <c r="AL1106" s="26"/>
      <c r="AM1106" s="26"/>
      <c r="AN1106" s="26"/>
      <c r="AO1106" s="26"/>
      <c r="AP1106" s="26"/>
      <c r="AQ1106" s="26"/>
    </row>
    <row r="1107" spans="1:43" ht="18" customHeight="1">
      <c r="A1107" s="514" t="s">
        <v>18447</v>
      </c>
      <c r="B1107" s="578"/>
      <c r="C1107" s="414" t="s">
        <v>18132</v>
      </c>
      <c r="D1107" s="353" t="str">
        <f>+IFERROR(INDEX('Mã KH'!$C$2:$C$4988,MATCH('Vin Hà nội  tháng 02'!$C1107,'Mã KH'!$A$2:$A$4988,0)),"")</f>
        <v>Số 79 ngõ 94 Thượng Thanh, Tổ 14 Phường Thượng Thanh, Quận Long Biên, HN</v>
      </c>
      <c r="E1107" s="439">
        <v>4168728775</v>
      </c>
      <c r="F1107" s="390"/>
      <c r="G1107" s="390"/>
      <c r="H1107" s="390"/>
      <c r="I1107" s="390"/>
      <c r="J1107" s="390"/>
      <c r="K1107" s="390"/>
      <c r="L1107" s="390"/>
      <c r="M1107" s="390"/>
      <c r="N1107" s="390"/>
      <c r="O1107" s="390"/>
      <c r="P1107" s="390"/>
      <c r="Q1107" s="390"/>
      <c r="R1107" s="390"/>
      <c r="S1107" s="381"/>
      <c r="T1107" s="381"/>
      <c r="U1107" s="381">
        <v>7</v>
      </c>
      <c r="V1107" s="381"/>
      <c r="W1107" s="381"/>
      <c r="X1107" s="381"/>
      <c r="Y1107" s="381">
        <v>7</v>
      </c>
      <c r="Z1107" s="381"/>
      <c r="AA1107" s="381"/>
      <c r="AB1107" s="439"/>
      <c r="AL1107" s="26"/>
      <c r="AM1107" s="26"/>
      <c r="AN1107" s="26"/>
      <c r="AO1107" s="26"/>
      <c r="AP1107" s="26"/>
      <c r="AQ1107" s="26"/>
    </row>
    <row r="1108" spans="1:43" ht="18" customHeight="1">
      <c r="A1108" s="514" t="s">
        <v>18447</v>
      </c>
      <c r="B1108" s="578"/>
      <c r="C1108" s="414" t="s">
        <v>18042</v>
      </c>
      <c r="D1108" s="353" t="str">
        <f>+IFERROR(INDEX('Mã KH'!$C$2:$C$4988,MATCH('Vin Hà nội  tháng 02'!$C1108,'Mã KH'!$A$2:$A$4988,0)),"")</f>
        <v>Số 24, ngõ 476 đường Ngọc Thụy, phường Ngọc Thụy, quận Long Biên , Hà Nội.</v>
      </c>
      <c r="E1108" s="439">
        <v>4168713400</v>
      </c>
      <c r="F1108" s="390"/>
      <c r="G1108" s="390"/>
      <c r="H1108" s="390"/>
      <c r="I1108" s="390"/>
      <c r="J1108" s="390"/>
      <c r="K1108" s="390"/>
      <c r="L1108" s="390"/>
      <c r="M1108" s="390"/>
      <c r="N1108" s="390"/>
      <c r="O1108" s="390">
        <v>6</v>
      </c>
      <c r="P1108" s="390"/>
      <c r="Q1108" s="390"/>
      <c r="R1108" s="390"/>
      <c r="S1108" s="381"/>
      <c r="T1108" s="381">
        <v>2</v>
      </c>
      <c r="U1108" s="381"/>
      <c r="V1108" s="381"/>
      <c r="W1108" s="381"/>
      <c r="X1108" s="381"/>
      <c r="Y1108" s="381"/>
      <c r="Z1108" s="381"/>
      <c r="AA1108" s="381"/>
      <c r="AB1108" s="439"/>
      <c r="AL1108" s="26"/>
      <c r="AM1108" s="26"/>
      <c r="AN1108" s="26"/>
      <c r="AO1108" s="26"/>
      <c r="AP1108" s="26"/>
      <c r="AQ1108" s="26"/>
    </row>
    <row r="1109" spans="1:43" ht="18" customHeight="1">
      <c r="A1109" s="514" t="s">
        <v>18447</v>
      </c>
      <c r="B1109" s="578"/>
      <c r="C1109" s="414" t="s">
        <v>18134</v>
      </c>
      <c r="D1109" s="353" t="str">
        <f>+IFERROR(INDEX('Mã KH'!$C$2:$C$4988,MATCH('Vin Hà nội  tháng 02'!$C1109,'Mã KH'!$A$2:$A$4988,0)),"")</f>
        <v>48 ngõ 99 Đức Giang, P.Thượng Thanh, Q.Long Biên, HN</v>
      </c>
      <c r="E1109" s="439">
        <v>4168728563</v>
      </c>
      <c r="F1109" s="390"/>
      <c r="G1109" s="390"/>
      <c r="H1109" s="390"/>
      <c r="I1109" s="390"/>
      <c r="J1109" s="390"/>
      <c r="K1109" s="390"/>
      <c r="L1109" s="390"/>
      <c r="M1109" s="390">
        <v>5</v>
      </c>
      <c r="N1109" s="390"/>
      <c r="O1109" s="390"/>
      <c r="P1109" s="390"/>
      <c r="Q1109" s="390">
        <v>5</v>
      </c>
      <c r="R1109" s="390"/>
      <c r="S1109" s="381">
        <v>5</v>
      </c>
      <c r="T1109" s="381"/>
      <c r="U1109" s="381">
        <v>7</v>
      </c>
      <c r="V1109" s="381"/>
      <c r="W1109" s="381"/>
      <c r="X1109" s="381"/>
      <c r="Y1109" s="381"/>
      <c r="Z1109" s="381"/>
      <c r="AA1109" s="381"/>
      <c r="AB1109" s="439"/>
      <c r="AL1109" s="26"/>
      <c r="AM1109" s="26"/>
      <c r="AN1109" s="26"/>
      <c r="AO1109" s="26"/>
      <c r="AP1109" s="26"/>
      <c r="AQ1109" s="26"/>
    </row>
    <row r="1110" spans="1:43" ht="18" customHeight="1">
      <c r="A1110" s="514" t="s">
        <v>18447</v>
      </c>
      <c r="B1110" s="578"/>
      <c r="C1110" s="414" t="s">
        <v>17005</v>
      </c>
      <c r="D1110" s="353" t="str">
        <f>+IFERROR(INDEX('Mã KH'!$C$2:$C$4988,MATCH('Vin Hà nội  tháng 02'!$C1110,'Mã KH'!$A$2:$A$4988,0)),"")</f>
        <v xml:space="preserve">sh -09b , tầng 1 , số 93 đức giang , long biên </v>
      </c>
      <c r="E1110" s="439">
        <v>4168728272</v>
      </c>
      <c r="F1110" s="390"/>
      <c r="G1110" s="390"/>
      <c r="H1110" s="390"/>
      <c r="I1110" s="390"/>
      <c r="J1110" s="390"/>
      <c r="K1110" s="390"/>
      <c r="L1110" s="390"/>
      <c r="M1110" s="390"/>
      <c r="N1110" s="390"/>
      <c r="O1110" s="390"/>
      <c r="P1110" s="390"/>
      <c r="Q1110" s="390">
        <v>5</v>
      </c>
      <c r="R1110" s="390"/>
      <c r="S1110" s="381"/>
      <c r="T1110" s="381"/>
      <c r="U1110" s="381">
        <v>7</v>
      </c>
      <c r="V1110" s="381"/>
      <c r="W1110" s="381"/>
      <c r="X1110" s="381"/>
      <c r="Y1110" s="381">
        <v>7</v>
      </c>
      <c r="Z1110" s="381"/>
      <c r="AA1110" s="381"/>
      <c r="AB1110" s="439"/>
      <c r="AL1110" s="26"/>
      <c r="AM1110" s="26"/>
      <c r="AN1110" s="26"/>
      <c r="AO1110" s="26"/>
      <c r="AP1110" s="26"/>
      <c r="AQ1110" s="26"/>
    </row>
    <row r="1111" spans="1:43" ht="18" customHeight="1">
      <c r="A1111" s="514" t="s">
        <v>18447</v>
      </c>
      <c r="B1111" s="578"/>
      <c r="C1111" s="414" t="s">
        <v>18473</v>
      </c>
      <c r="D1111" s="353" t="str">
        <f>+IFERROR(INDEX('Mã KH'!$C$2:$C$4988,MATCH('Vin Hà nội  tháng 02'!$C1111,'Mã KH'!$A$2:$A$4988,0)),"")</f>
        <v>Số 462 Ngô Gia Tự, phường Đức Giang, quận Long Biên, HN</v>
      </c>
      <c r="E1111" s="439">
        <v>4168728903</v>
      </c>
      <c r="F1111" s="390"/>
      <c r="G1111" s="390"/>
      <c r="H1111" s="390"/>
      <c r="I1111" s="390"/>
      <c r="J1111" s="390"/>
      <c r="K1111" s="390"/>
      <c r="L1111" s="390"/>
      <c r="M1111" s="390">
        <v>5</v>
      </c>
      <c r="N1111" s="390"/>
      <c r="O1111" s="390"/>
      <c r="P1111" s="390"/>
      <c r="Q1111" s="390"/>
      <c r="R1111" s="390"/>
      <c r="S1111" s="381"/>
      <c r="T1111" s="381">
        <v>2</v>
      </c>
      <c r="U1111" s="381"/>
      <c r="V1111" s="381"/>
      <c r="W1111" s="381"/>
      <c r="X1111" s="381"/>
      <c r="Y1111" s="381">
        <v>7</v>
      </c>
      <c r="Z1111" s="381"/>
      <c r="AA1111" s="381"/>
      <c r="AB1111" s="439"/>
      <c r="AL1111" s="26"/>
      <c r="AM1111" s="26"/>
      <c r="AN1111" s="26"/>
      <c r="AO1111" s="26"/>
      <c r="AP1111" s="26"/>
      <c r="AQ1111" s="26"/>
    </row>
    <row r="1112" spans="1:43" ht="18" customHeight="1">
      <c r="A1112" s="514" t="s">
        <v>18447</v>
      </c>
      <c r="B1112" s="672" t="s">
        <v>17564</v>
      </c>
      <c r="C1112" s="414" t="s">
        <v>18014</v>
      </c>
      <c r="D1112" s="353" t="str">
        <f>+IFERROR(INDEX('Mã KH'!$C$2:$C$4988,MATCH('Vin Hà nội  tháng 02'!$C1112,'Mã KH'!$A$2:$A$4988,0)),"")</f>
        <v>173 Hà Huy Tập , TT Yên Viên, huyện Gia Lâm, HN</v>
      </c>
      <c r="E1112" s="439">
        <v>4168748235</v>
      </c>
      <c r="F1112" s="390"/>
      <c r="G1112" s="390"/>
      <c r="H1112" s="390"/>
      <c r="I1112" s="390"/>
      <c r="J1112" s="390"/>
      <c r="K1112" s="390"/>
      <c r="L1112" s="390"/>
      <c r="M1112" s="390">
        <v>8</v>
      </c>
      <c r="N1112" s="390"/>
      <c r="O1112" s="390">
        <v>35</v>
      </c>
      <c r="P1112" s="390"/>
      <c r="Q1112" s="390"/>
      <c r="R1112" s="390"/>
      <c r="S1112" s="381"/>
      <c r="T1112" s="381"/>
      <c r="U1112" s="381"/>
      <c r="V1112" s="381"/>
      <c r="W1112" s="381"/>
      <c r="X1112" s="381"/>
      <c r="Y1112" s="381"/>
      <c r="Z1112" s="381"/>
      <c r="AA1112" s="381"/>
      <c r="AB1112" s="439"/>
      <c r="AL1112" s="26"/>
      <c r="AM1112" s="26"/>
      <c r="AN1112" s="26"/>
      <c r="AO1112" s="26"/>
      <c r="AP1112" s="26"/>
      <c r="AQ1112" s="26"/>
    </row>
    <row r="1113" spans="1:43" ht="18" customHeight="1">
      <c r="A1113" s="514" t="s">
        <v>18447</v>
      </c>
      <c r="B1113" s="578"/>
      <c r="C1113" s="414" t="s">
        <v>18012</v>
      </c>
      <c r="D1113" s="353" t="str">
        <f>+IFERROR(INDEX('Mã KH'!$C$2:$C$4988,MATCH('Vin Hà nội  tháng 02'!$C1113,'Mã KH'!$A$2:$A$4988,0)),"")</f>
        <v>18 Dốc Lã, Xã Yên Thường, Huyện Gia Lâm, TP.Hà Nội</v>
      </c>
      <c r="E1113" s="439" t="s">
        <v>17279</v>
      </c>
      <c r="F1113" s="390"/>
      <c r="G1113" s="390"/>
      <c r="H1113" s="390"/>
      <c r="I1113" s="390"/>
      <c r="J1113" s="390"/>
      <c r="K1113" s="390"/>
      <c r="L1113" s="390"/>
      <c r="M1113" s="390">
        <v>5</v>
      </c>
      <c r="N1113" s="390"/>
      <c r="O1113" s="390">
        <v>10</v>
      </c>
      <c r="P1113" s="390"/>
      <c r="Q1113" s="390"/>
      <c r="R1113" s="390"/>
      <c r="S1113" s="381"/>
      <c r="T1113" s="381"/>
      <c r="U1113" s="381"/>
      <c r="V1113" s="381"/>
      <c r="W1113" s="381"/>
      <c r="X1113" s="381"/>
      <c r="Y1113" s="381"/>
      <c r="Z1113" s="381"/>
      <c r="AA1113" s="381"/>
      <c r="AB1113" s="439"/>
      <c r="AL1113" s="26"/>
      <c r="AM1113" s="26"/>
      <c r="AN1113" s="26"/>
      <c r="AO1113" s="26"/>
      <c r="AP1113" s="26"/>
      <c r="AQ1113" s="26"/>
    </row>
    <row r="1114" spans="1:43" ht="18" customHeight="1">
      <c r="A1114" s="514" t="s">
        <v>18447</v>
      </c>
      <c r="B1114" s="578"/>
      <c r="C1114" s="414" t="s">
        <v>17993</v>
      </c>
      <c r="D1114" s="353" t="str">
        <f>+IFERROR(INDEX('Mã KH'!$C$2:$C$4988,MATCH('Vin Hà nội  tháng 02'!$C1114,'Mã KH'!$A$2:$A$4988,0)),"")</f>
        <v>256 Giang Cao bát tràng</v>
      </c>
      <c r="E1114" s="439">
        <v>4168748292</v>
      </c>
      <c r="F1114" s="390"/>
      <c r="G1114" s="390"/>
      <c r="H1114" s="390"/>
      <c r="I1114" s="390"/>
      <c r="J1114" s="390"/>
      <c r="K1114" s="390"/>
      <c r="L1114" s="390"/>
      <c r="M1114" s="390">
        <v>7</v>
      </c>
      <c r="N1114" s="390"/>
      <c r="O1114" s="390">
        <v>5</v>
      </c>
      <c r="P1114" s="390"/>
      <c r="Q1114" s="390"/>
      <c r="R1114" s="390"/>
      <c r="S1114" s="381"/>
      <c r="T1114" s="381"/>
      <c r="U1114" s="381"/>
      <c r="V1114" s="381"/>
      <c r="W1114" s="381"/>
      <c r="X1114" s="381"/>
      <c r="Y1114" s="381"/>
      <c r="Z1114" s="381"/>
      <c r="AA1114" s="381"/>
      <c r="AB1114" s="439"/>
      <c r="AL1114" s="26"/>
      <c r="AM1114" s="26"/>
      <c r="AN1114" s="26"/>
      <c r="AO1114" s="26"/>
      <c r="AP1114" s="26"/>
      <c r="AQ1114" s="26"/>
    </row>
    <row r="1115" spans="1:43" ht="18" customHeight="1">
      <c r="A1115" s="514" t="s">
        <v>18447</v>
      </c>
      <c r="B1115" s="578"/>
      <c r="C1115" s="414" t="s">
        <v>17995</v>
      </c>
      <c r="D1115" s="353" t="str">
        <f>+IFERROR(INDEX('Mã KH'!$C$2:$C$4988,MATCH('Vin Hà nội  tháng 02'!$C1115,'Mã KH'!$A$2:$A$4988,0)),"")</f>
        <v>Thôn 3, Xã Kim Lan, Huyện Gia Lâm, HN</v>
      </c>
      <c r="E1115" s="439">
        <v>4168748320</v>
      </c>
      <c r="F1115" s="390"/>
      <c r="G1115" s="390"/>
      <c r="H1115" s="390"/>
      <c r="I1115" s="390"/>
      <c r="J1115" s="390"/>
      <c r="K1115" s="390"/>
      <c r="L1115" s="390"/>
      <c r="M1115" s="390">
        <v>8</v>
      </c>
      <c r="N1115" s="390"/>
      <c r="O1115" s="390">
        <v>8</v>
      </c>
      <c r="P1115" s="390"/>
      <c r="Q1115" s="390"/>
      <c r="R1115" s="390"/>
      <c r="S1115" s="381"/>
      <c r="T1115" s="381"/>
      <c r="U1115" s="381"/>
      <c r="V1115" s="381"/>
      <c r="W1115" s="381"/>
      <c r="X1115" s="381"/>
      <c r="Y1115" s="381"/>
      <c r="Z1115" s="381"/>
      <c r="AA1115" s="381"/>
      <c r="AB1115" s="439"/>
      <c r="AL1115" s="26"/>
      <c r="AM1115" s="26"/>
      <c r="AN1115" s="26"/>
      <c r="AO1115" s="26"/>
      <c r="AP1115" s="26"/>
      <c r="AQ1115" s="26"/>
    </row>
    <row r="1116" spans="1:43" ht="18" customHeight="1">
      <c r="A1116" s="514" t="s">
        <v>18447</v>
      </c>
      <c r="B1116" s="578"/>
      <c r="C1116" s="414" t="s">
        <v>18474</v>
      </c>
      <c r="D1116" s="353" t="str">
        <f>+IFERROR(INDEX('Mã KH'!$C$2:$C$4988,MATCH('Vin Hà nội  tháng 02'!$C1116,'Mã KH'!$A$2:$A$4988,0)),"")</f>
        <v>Dốc Đa TốnThôn Thuận Tốn, Xã Đa Tốn, Huyện Gia Lâm, HN</v>
      </c>
      <c r="E1116" s="439" t="s">
        <v>17279</v>
      </c>
      <c r="F1116" s="390"/>
      <c r="G1116" s="390"/>
      <c r="H1116" s="390"/>
      <c r="I1116" s="390"/>
      <c r="J1116" s="390"/>
      <c r="K1116" s="390"/>
      <c r="L1116" s="390"/>
      <c r="M1116" s="390"/>
      <c r="N1116" s="390"/>
      <c r="O1116" s="390">
        <v>10</v>
      </c>
      <c r="P1116" s="390"/>
      <c r="Q1116" s="390"/>
      <c r="R1116" s="390"/>
      <c r="S1116" s="381">
        <v>10</v>
      </c>
      <c r="T1116" s="381"/>
      <c r="U1116" s="381">
        <v>5</v>
      </c>
      <c r="V1116" s="381"/>
      <c r="W1116" s="381"/>
      <c r="X1116" s="381"/>
      <c r="Y1116" s="381"/>
      <c r="Z1116" s="381"/>
      <c r="AA1116" s="381"/>
      <c r="AB1116" s="439"/>
      <c r="AL1116" s="26"/>
      <c r="AM1116" s="26"/>
      <c r="AN1116" s="26"/>
      <c r="AO1116" s="26"/>
      <c r="AP1116" s="26"/>
      <c r="AQ1116" s="26"/>
    </row>
    <row r="1117" spans="1:43" ht="18" customHeight="1">
      <c r="A1117" s="514" t="s">
        <v>18447</v>
      </c>
      <c r="B1117" s="578"/>
      <c r="C1117" s="414" t="s">
        <v>17996</v>
      </c>
      <c r="D1117" s="353" t="str">
        <f>+IFERROR(INDEX('Mã KH'!$C$2:$C$4988,MATCH('Vin Hà nội  tháng 02'!$C1117,'Mã KH'!$A$2:$A$4988,0)),"")</f>
        <v>Thôn Đào Xuyên, xã Đa Tốn, Huyện Gia Lâm, HN</v>
      </c>
      <c r="E1117" s="439" t="s">
        <v>17279</v>
      </c>
      <c r="F1117" s="390"/>
      <c r="G1117" s="390"/>
      <c r="H1117" s="390"/>
      <c r="I1117" s="390"/>
      <c r="J1117" s="390"/>
      <c r="K1117" s="390"/>
      <c r="L1117" s="390"/>
      <c r="M1117" s="390">
        <v>10</v>
      </c>
      <c r="N1117" s="390"/>
      <c r="O1117" s="390">
        <v>12</v>
      </c>
      <c r="P1117" s="390"/>
      <c r="Q1117" s="390">
        <v>5</v>
      </c>
      <c r="R1117" s="390"/>
      <c r="S1117" s="381">
        <v>5</v>
      </c>
      <c r="T1117" s="381"/>
      <c r="U1117" s="381">
        <v>5</v>
      </c>
      <c r="V1117" s="381"/>
      <c r="W1117" s="381"/>
      <c r="X1117" s="381"/>
      <c r="Y1117" s="381"/>
      <c r="Z1117" s="381"/>
      <c r="AA1117" s="381"/>
      <c r="AB1117" s="439"/>
      <c r="AL1117" s="26"/>
      <c r="AM1117" s="26"/>
      <c r="AN1117" s="26"/>
      <c r="AO1117" s="26"/>
      <c r="AP1117" s="26"/>
      <c r="AQ1117" s="26"/>
    </row>
    <row r="1118" spans="1:43" ht="18" customHeight="1">
      <c r="A1118" s="514" t="s">
        <v>18447</v>
      </c>
      <c r="B1118" s="578"/>
      <c r="C1118" s="414" t="s">
        <v>17996</v>
      </c>
      <c r="D1118" s="353" t="str">
        <f>+IFERROR(INDEX('Mã KH'!$C$2:$C$4988,MATCH('Vin Hà nội  tháng 02'!$C1118,'Mã KH'!$A$2:$A$4988,0)),"")</f>
        <v>Thôn Đào Xuyên, xã Đa Tốn, Huyện Gia Lâm, HN</v>
      </c>
      <c r="E1118" s="439">
        <v>4168748224</v>
      </c>
      <c r="F1118" s="390"/>
      <c r="G1118" s="390"/>
      <c r="H1118" s="390"/>
      <c r="I1118" s="390"/>
      <c r="J1118" s="390"/>
      <c r="K1118" s="390"/>
      <c r="L1118" s="390"/>
      <c r="M1118" s="390"/>
      <c r="N1118" s="390"/>
      <c r="O1118" s="390">
        <v>18</v>
      </c>
      <c r="P1118" s="390"/>
      <c r="Q1118" s="390"/>
      <c r="R1118" s="390"/>
      <c r="S1118" s="381"/>
      <c r="T1118" s="381">
        <v>2</v>
      </c>
      <c r="U1118" s="381"/>
      <c r="V1118" s="381"/>
      <c r="W1118" s="381"/>
      <c r="X1118" s="381"/>
      <c r="Y1118" s="381"/>
      <c r="Z1118" s="381"/>
      <c r="AA1118" s="381"/>
      <c r="AB1118" s="439"/>
      <c r="AL1118" s="26"/>
      <c r="AM1118" s="26"/>
      <c r="AN1118" s="26"/>
      <c r="AO1118" s="26"/>
      <c r="AP1118" s="26"/>
      <c r="AQ1118" s="26"/>
    </row>
    <row r="1119" spans="1:43" ht="18" customHeight="1">
      <c r="A1119" s="514" t="s">
        <v>18447</v>
      </c>
      <c r="B1119" s="578"/>
      <c r="C1119" s="414" t="s">
        <v>18015</v>
      </c>
      <c r="D1119" s="353" t="str">
        <f>+IFERROR(INDEX('Mã KH'!$C$2:$C$4988,MATCH('Vin Hà nội  tháng 02'!$C1119,'Mã KH'!$A$2:$A$4988,0)),"")</f>
        <v>Thôn Kiêu Kỵ, Xã Kiêu Kỵ, Huyện Gia Lâm, HN</v>
      </c>
      <c r="E1119" s="439">
        <v>4168748255</v>
      </c>
      <c r="F1119" s="390"/>
      <c r="G1119" s="390"/>
      <c r="H1119" s="390"/>
      <c r="I1119" s="390"/>
      <c r="J1119" s="390"/>
      <c r="K1119" s="390"/>
      <c r="L1119" s="390"/>
      <c r="M1119" s="390">
        <v>5</v>
      </c>
      <c r="N1119" s="390"/>
      <c r="O1119" s="390">
        <v>15</v>
      </c>
      <c r="P1119" s="390"/>
      <c r="Q1119" s="390"/>
      <c r="R1119" s="390"/>
      <c r="S1119" s="381">
        <v>5</v>
      </c>
      <c r="T1119" s="381"/>
      <c r="U1119" s="381"/>
      <c r="V1119" s="381"/>
      <c r="W1119" s="381"/>
      <c r="X1119" s="381"/>
      <c r="Y1119" s="381"/>
      <c r="Z1119" s="381"/>
      <c r="AA1119" s="381"/>
      <c r="AB1119" s="439"/>
      <c r="AL1119" s="26"/>
      <c r="AM1119" s="26"/>
      <c r="AN1119" s="26"/>
      <c r="AO1119" s="26"/>
      <c r="AP1119" s="26"/>
      <c r="AQ1119" s="26"/>
    </row>
    <row r="1120" spans="1:43" ht="18" customHeight="1">
      <c r="A1120" s="514" t="s">
        <v>18447</v>
      </c>
      <c r="B1120" s="578"/>
      <c r="C1120" s="414" t="s">
        <v>18475</v>
      </c>
      <c r="D1120" s="353" t="str">
        <f>+IFERROR(INDEX('Mã KH'!$C$2:$C$4988,MATCH('Vin Hà nội  tháng 02'!$C1120,'Mã KH'!$A$2:$A$4988,0)),"")</f>
        <v xml:space="preserve">số 381 -383 kiêu kỵ , gia lâm </v>
      </c>
      <c r="E1120" s="439">
        <v>4168748220</v>
      </c>
      <c r="F1120" s="390"/>
      <c r="G1120" s="390"/>
      <c r="H1120" s="390"/>
      <c r="I1120" s="390"/>
      <c r="J1120" s="390"/>
      <c r="K1120" s="390"/>
      <c r="L1120" s="390"/>
      <c r="M1120" s="390">
        <v>4</v>
      </c>
      <c r="N1120" s="390"/>
      <c r="O1120" s="390">
        <v>6</v>
      </c>
      <c r="P1120" s="390"/>
      <c r="Q1120" s="390"/>
      <c r="R1120" s="390"/>
      <c r="S1120" s="381"/>
      <c r="T1120" s="381"/>
      <c r="U1120" s="381"/>
      <c r="V1120" s="381"/>
      <c r="W1120" s="381"/>
      <c r="X1120" s="381"/>
      <c r="Y1120" s="381"/>
      <c r="Z1120" s="381"/>
      <c r="AA1120" s="381"/>
      <c r="AB1120" s="439"/>
      <c r="AL1120" s="26"/>
      <c r="AM1120" s="26"/>
      <c r="AN1120" s="26"/>
      <c r="AO1120" s="26"/>
      <c r="AP1120" s="26"/>
      <c r="AQ1120" s="26"/>
    </row>
    <row r="1121" spans="1:43" ht="18" customHeight="1">
      <c r="A1121" s="514" t="s">
        <v>18447</v>
      </c>
      <c r="B1121" s="578"/>
      <c r="C1121" s="414" t="s">
        <v>18476</v>
      </c>
      <c r="D1121" s="353" t="str">
        <f>+IFERROR(INDEX('Mã KH'!$C$2:$C$4988,MATCH('Vin Hà nội  tháng 02'!$C1121,'Mã KH'!$A$2:$A$4988,0)),"")</f>
        <v>1S02, Tầng 1 Tòa nhà số S2.03, Dự án Vinhomes Ocean Park, Xã Đa Tốn, Huyện Gia Lâm, HN</v>
      </c>
      <c r="E1121" s="439">
        <v>4168728837</v>
      </c>
      <c r="F1121" s="390"/>
      <c r="G1121" s="390"/>
      <c r="H1121" s="390"/>
      <c r="I1121" s="390"/>
      <c r="J1121" s="390"/>
      <c r="K1121" s="390"/>
      <c r="L1121" s="390"/>
      <c r="M1121" s="390"/>
      <c r="N1121" s="390"/>
      <c r="O1121" s="390">
        <v>5</v>
      </c>
      <c r="P1121" s="390"/>
      <c r="Q1121" s="390"/>
      <c r="R1121" s="390"/>
      <c r="S1121" s="381"/>
      <c r="T1121" s="381"/>
      <c r="U1121" s="381"/>
      <c r="V1121" s="381"/>
      <c r="W1121" s="381"/>
      <c r="X1121" s="381"/>
      <c r="Y1121" s="381">
        <v>7</v>
      </c>
      <c r="Z1121" s="381"/>
      <c r="AA1121" s="381"/>
      <c r="AB1121" s="439"/>
      <c r="AL1121" s="26"/>
      <c r="AM1121" s="26"/>
      <c r="AN1121" s="26"/>
      <c r="AO1121" s="26"/>
      <c r="AP1121" s="26"/>
      <c r="AQ1121" s="26"/>
    </row>
    <row r="1122" spans="1:43" ht="18" customHeight="1">
      <c r="A1122" s="514" t="s">
        <v>18447</v>
      </c>
      <c r="B1122" s="578"/>
      <c r="C1122" s="414" t="s">
        <v>18003</v>
      </c>
      <c r="D1122" s="353" t="str">
        <f>+IFERROR(INDEX('Mã KH'!$C$2:$C$4988,MATCH('Vin Hà nội  tháng 02'!$C1122,'Mã KH'!$A$2:$A$4988,0)),"")</f>
        <v>thôn dương đá, xã dương xá , gia lâm</v>
      </c>
      <c r="E1122" s="439">
        <v>4168748293</v>
      </c>
      <c r="F1122" s="390"/>
      <c r="G1122" s="390"/>
      <c r="H1122" s="390"/>
      <c r="I1122" s="390"/>
      <c r="J1122" s="390"/>
      <c r="K1122" s="390"/>
      <c r="L1122" s="390"/>
      <c r="M1122" s="390">
        <v>5</v>
      </c>
      <c r="N1122" s="390"/>
      <c r="O1122" s="390">
        <v>8</v>
      </c>
      <c r="P1122" s="390"/>
      <c r="Q1122" s="390"/>
      <c r="R1122" s="390"/>
      <c r="S1122" s="381"/>
      <c r="T1122" s="381"/>
      <c r="U1122" s="381"/>
      <c r="V1122" s="381"/>
      <c r="W1122" s="381"/>
      <c r="X1122" s="381"/>
      <c r="Y1122" s="381"/>
      <c r="Z1122" s="381"/>
      <c r="AA1122" s="381"/>
      <c r="AB1122" s="439"/>
      <c r="AL1122" s="26"/>
      <c r="AM1122" s="26"/>
      <c r="AN1122" s="26"/>
      <c r="AO1122" s="26"/>
      <c r="AP1122" s="26"/>
      <c r="AQ1122" s="26"/>
    </row>
    <row r="1123" spans="1:43" ht="18" customHeight="1">
      <c r="A1123" s="514" t="s">
        <v>18447</v>
      </c>
      <c r="B1123" s="578"/>
      <c r="C1123" s="414" t="s">
        <v>8181</v>
      </c>
      <c r="D1123" s="353" t="str">
        <f>+IFERROR(INDEX('Mã KH'!$C$2:$C$4988,MATCH('Vin Hà nội  tháng 02'!$C1123,'Mã KH'!$A$2:$A$4988,0)),"")</f>
        <v>Số 42, phố Sủi, xã Phú Thị, huyện Gia Lâm, Hà Nội</v>
      </c>
      <c r="E1123" s="439" t="s">
        <v>17279</v>
      </c>
      <c r="F1123" s="390">
        <v>10</v>
      </c>
      <c r="G1123" s="390">
        <v>10</v>
      </c>
      <c r="H1123" s="390"/>
      <c r="I1123" s="390"/>
      <c r="J1123" s="390"/>
      <c r="K1123" s="390"/>
      <c r="L1123" s="390"/>
      <c r="M1123" s="390"/>
      <c r="N1123" s="390"/>
      <c r="O1123" s="390"/>
      <c r="P1123" s="390"/>
      <c r="Q1123" s="390"/>
      <c r="R1123" s="390"/>
      <c r="S1123" s="381"/>
      <c r="T1123" s="381"/>
      <c r="U1123" s="381"/>
      <c r="V1123" s="381"/>
      <c r="W1123" s="381"/>
      <c r="X1123" s="381"/>
      <c r="Y1123" s="381"/>
      <c r="Z1123" s="381"/>
      <c r="AA1123" s="381"/>
      <c r="AB1123" s="439"/>
      <c r="AL1123" s="26"/>
      <c r="AM1123" s="26"/>
      <c r="AN1123" s="26"/>
      <c r="AO1123" s="26"/>
      <c r="AP1123" s="26"/>
      <c r="AQ1123" s="26"/>
    </row>
    <row r="1124" spans="1:43" ht="18" customHeight="1">
      <c r="A1124" s="514" t="s">
        <v>18447</v>
      </c>
      <c r="B1124" s="578"/>
      <c r="C1124" s="414" t="s">
        <v>8181</v>
      </c>
      <c r="D1124" s="353" t="str">
        <f>+IFERROR(INDEX('Mã KH'!$C$2:$C$4988,MATCH('Vin Hà nội  tháng 02'!$C1124,'Mã KH'!$A$2:$A$4988,0)),"")</f>
        <v>Số 42, phố Sủi, xã Phú Thị, huyện Gia Lâm, Hà Nội</v>
      </c>
      <c r="E1124" s="439">
        <v>4168748082</v>
      </c>
      <c r="F1124" s="390"/>
      <c r="G1124" s="390"/>
      <c r="H1124" s="390"/>
      <c r="I1124" s="390"/>
      <c r="J1124" s="390"/>
      <c r="K1124" s="390"/>
      <c r="L1124" s="390"/>
      <c r="M1124" s="390">
        <v>6</v>
      </c>
      <c r="N1124" s="390"/>
      <c r="O1124" s="390">
        <v>7</v>
      </c>
      <c r="P1124" s="390"/>
      <c r="Q1124" s="390"/>
      <c r="R1124" s="390"/>
      <c r="S1124" s="381">
        <v>10</v>
      </c>
      <c r="T1124" s="381"/>
      <c r="U1124" s="381">
        <v>5</v>
      </c>
      <c r="V1124" s="381"/>
      <c r="W1124" s="381"/>
      <c r="X1124" s="381"/>
      <c r="Y1124" s="381"/>
      <c r="Z1124" s="381"/>
      <c r="AA1124" s="381"/>
      <c r="AB1124" s="439"/>
      <c r="AL1124" s="26"/>
      <c r="AM1124" s="26"/>
      <c r="AN1124" s="26"/>
      <c r="AO1124" s="26"/>
      <c r="AP1124" s="26"/>
      <c r="AQ1124" s="26"/>
    </row>
    <row r="1125" spans="1:43" ht="18" customHeight="1">
      <c r="A1125" s="514" t="s">
        <v>18447</v>
      </c>
      <c r="B1125" s="578"/>
      <c r="C1125" s="414" t="s">
        <v>18005</v>
      </c>
      <c r="D1125" s="353" t="str">
        <f>+IFERROR(INDEX('Mã KH'!$C$2:$C$4988,MATCH('Vin Hà nội  tháng 02'!$C1125,'Mã KH'!$A$2:$A$4988,0)),"")</f>
        <v>TDP TOÀN THẮNG XÃ LỆ CHI, GIA LÂM</v>
      </c>
      <c r="E1125" s="439">
        <v>4168748319</v>
      </c>
      <c r="F1125" s="390"/>
      <c r="G1125" s="390"/>
      <c r="H1125" s="390"/>
      <c r="I1125" s="390"/>
      <c r="J1125" s="390"/>
      <c r="K1125" s="390"/>
      <c r="L1125" s="390"/>
      <c r="M1125" s="390">
        <v>5</v>
      </c>
      <c r="N1125" s="390"/>
      <c r="O1125" s="390">
        <v>7</v>
      </c>
      <c r="P1125" s="390"/>
      <c r="Q1125" s="390"/>
      <c r="R1125" s="390"/>
      <c r="S1125" s="381"/>
      <c r="T1125" s="381"/>
      <c r="U1125" s="381"/>
      <c r="V1125" s="381"/>
      <c r="W1125" s="381"/>
      <c r="X1125" s="381"/>
      <c r="Y1125" s="381"/>
      <c r="Z1125" s="381"/>
      <c r="AA1125" s="381"/>
      <c r="AB1125" s="439"/>
      <c r="AL1125" s="26"/>
      <c r="AM1125" s="26"/>
      <c r="AN1125" s="26"/>
      <c r="AO1125" s="26"/>
      <c r="AP1125" s="26"/>
      <c r="AQ1125" s="26"/>
    </row>
    <row r="1126" spans="1:43" ht="18" customHeight="1">
      <c r="A1126" s="514" t="s">
        <v>18447</v>
      </c>
      <c r="B1126" s="578"/>
      <c r="C1126" s="414" t="s">
        <v>18004</v>
      </c>
      <c r="D1126" s="353" t="str">
        <f>+IFERROR(INDEX('Mã KH'!$C$2:$C$4988,MATCH('Vin Hà nội  tháng 02'!$C1126,'Mã KH'!$A$2:$A$4988,0)),"")</f>
        <v>Phố Keo, xã Kim Sơn, huyện Gia Lâm, HN</v>
      </c>
      <c r="E1126" s="439">
        <v>4168748236</v>
      </c>
      <c r="F1126" s="390"/>
      <c r="G1126" s="390"/>
      <c r="H1126" s="390"/>
      <c r="I1126" s="390"/>
      <c r="J1126" s="390"/>
      <c r="K1126" s="390"/>
      <c r="L1126" s="390"/>
      <c r="M1126" s="390">
        <v>8</v>
      </c>
      <c r="N1126" s="390"/>
      <c r="O1126" s="390">
        <v>20</v>
      </c>
      <c r="P1126" s="390"/>
      <c r="Q1126" s="390"/>
      <c r="R1126" s="390"/>
      <c r="S1126" s="381">
        <v>5</v>
      </c>
      <c r="T1126" s="381"/>
      <c r="U1126" s="381"/>
      <c r="V1126" s="381"/>
      <c r="W1126" s="381"/>
      <c r="X1126" s="381"/>
      <c r="Y1126" s="381"/>
      <c r="Z1126" s="381"/>
      <c r="AA1126" s="381"/>
      <c r="AB1126" s="439"/>
      <c r="AL1126" s="26"/>
      <c r="AM1126" s="26"/>
      <c r="AN1126" s="26"/>
      <c r="AO1126" s="26"/>
      <c r="AP1126" s="26"/>
      <c r="AQ1126" s="26"/>
    </row>
    <row r="1127" spans="1:43" ht="18" customHeight="1">
      <c r="A1127" s="514" t="s">
        <v>18447</v>
      </c>
      <c r="B1127" s="578"/>
      <c r="C1127" s="414" t="s">
        <v>18002</v>
      </c>
      <c r="D1127" s="353" t="str">
        <f>+IFERROR(INDEX('Mã KH'!$C$2:$C$4988,MATCH('Vin Hà nội  tháng 02'!$C1127,'Mã KH'!$A$2:$A$4988,0)),"")</f>
        <v>BT1.SH-A(07), Khu đô thị mới Đặng Xá, Xã Đặng Xá, Huyện Gia Lâm, HN</v>
      </c>
      <c r="E1127" s="439">
        <v>4168713798</v>
      </c>
      <c r="F1127" s="390"/>
      <c r="G1127" s="390"/>
      <c r="H1127" s="390"/>
      <c r="I1127" s="390"/>
      <c r="J1127" s="390"/>
      <c r="K1127" s="390"/>
      <c r="L1127" s="390"/>
      <c r="M1127" s="390"/>
      <c r="N1127" s="390"/>
      <c r="O1127" s="390">
        <v>6</v>
      </c>
      <c r="P1127" s="390"/>
      <c r="Q1127" s="390"/>
      <c r="R1127" s="390"/>
      <c r="S1127" s="381"/>
      <c r="T1127" s="381">
        <v>2</v>
      </c>
      <c r="U1127" s="381"/>
      <c r="V1127" s="381"/>
      <c r="W1127" s="381"/>
      <c r="X1127" s="381"/>
      <c r="Y1127" s="381"/>
      <c r="Z1127" s="381"/>
      <c r="AA1127" s="381"/>
      <c r="AB1127" s="439"/>
      <c r="AL1127" s="26"/>
      <c r="AM1127" s="26"/>
      <c r="AN1127" s="26"/>
      <c r="AO1127" s="26"/>
      <c r="AP1127" s="26"/>
      <c r="AQ1127" s="26"/>
    </row>
    <row r="1128" spans="1:43" ht="18" customHeight="1">
      <c r="A1128" s="514" t="s">
        <v>18447</v>
      </c>
      <c r="B1128" s="578"/>
      <c r="C1128" s="414" t="s">
        <v>18000</v>
      </c>
      <c r="D1128" s="353" t="str">
        <f>+IFERROR(INDEX('Mã KH'!$C$2:$C$4988,MATCH('Vin Hà nội  tháng 02'!$C1128,'Mã KH'!$A$2:$A$4988,0)),"")</f>
        <v>Số 254 đưởng Cổ Bi, xã Cổ Bi, huyện Gia Lâm, Hà Nội</v>
      </c>
      <c r="E1128" s="439">
        <v>4168748225</v>
      </c>
      <c r="F1128" s="390"/>
      <c r="G1128" s="390"/>
      <c r="H1128" s="390"/>
      <c r="I1128" s="390"/>
      <c r="J1128" s="390"/>
      <c r="K1128" s="390"/>
      <c r="L1128" s="390"/>
      <c r="M1128" s="390">
        <v>10</v>
      </c>
      <c r="N1128" s="390"/>
      <c r="O1128" s="390">
        <v>10</v>
      </c>
      <c r="P1128" s="390"/>
      <c r="Q1128" s="390"/>
      <c r="R1128" s="390"/>
      <c r="S1128" s="381"/>
      <c r="T1128" s="381">
        <v>2</v>
      </c>
      <c r="U1128" s="381"/>
      <c r="V1128" s="381"/>
      <c r="W1128" s="381"/>
      <c r="X1128" s="381"/>
      <c r="Y1128" s="381"/>
      <c r="Z1128" s="381"/>
      <c r="AA1128" s="381"/>
      <c r="AB1128" s="439"/>
      <c r="AL1128" s="26"/>
      <c r="AM1128" s="26"/>
      <c r="AN1128" s="26"/>
      <c r="AO1128" s="26"/>
      <c r="AP1128" s="26"/>
      <c r="AQ1128" s="26"/>
    </row>
    <row r="1129" spans="1:43" ht="18" customHeight="1">
      <c r="A1129" s="514" t="s">
        <v>18447</v>
      </c>
      <c r="B1129" s="578"/>
      <c r="C1129" s="414" t="s">
        <v>18006</v>
      </c>
      <c r="D1129" s="353" t="str">
        <f>+IFERROR(INDEX('Mã KH'!$C$2:$C$4988,MATCH('Vin Hà nội  tháng 02'!$C1129,'Mã KH'!$A$2:$A$4988,0)),"")</f>
        <v>69 Ngô Xuân Quảng, Thị trấn Trâu Quỳ, Huyện Gia Lâm TP. Hà Nội</v>
      </c>
      <c r="E1129" s="439">
        <v>4168748361</v>
      </c>
      <c r="F1129" s="390"/>
      <c r="G1129" s="390"/>
      <c r="H1129" s="390"/>
      <c r="I1129" s="390"/>
      <c r="J1129" s="390"/>
      <c r="K1129" s="390"/>
      <c r="L1129" s="390"/>
      <c r="M1129" s="390">
        <v>5</v>
      </c>
      <c r="N1129" s="390"/>
      <c r="O1129" s="390">
        <v>5</v>
      </c>
      <c r="P1129" s="390"/>
      <c r="Q1129" s="390"/>
      <c r="R1129" s="390"/>
      <c r="S1129" s="381"/>
      <c r="T1129" s="381"/>
      <c r="U1129" s="381"/>
      <c r="V1129" s="381"/>
      <c r="W1129" s="381"/>
      <c r="X1129" s="381"/>
      <c r="Y1129" s="381"/>
      <c r="Z1129" s="381"/>
      <c r="AA1129" s="381"/>
      <c r="AB1129" s="439"/>
      <c r="AL1129" s="26"/>
      <c r="AM1129" s="26"/>
      <c r="AN1129" s="26"/>
      <c r="AO1129" s="26"/>
      <c r="AP1129" s="26"/>
      <c r="AQ1129" s="26"/>
    </row>
    <row r="1130" spans="1:43" ht="18" customHeight="1">
      <c r="A1130" s="514" t="s">
        <v>18447</v>
      </c>
      <c r="B1130" s="578"/>
      <c r="C1130" s="414" t="s">
        <v>8243</v>
      </c>
      <c r="D1130" s="353" t="str">
        <f>+IFERROR(INDEX('Mã KH'!$C$2:$C$4988,MATCH('Vin Hà nội  tháng 02'!$C1130,'Mã KH'!$A$2:$A$4988,0)),"")</f>
        <v>Số 391 Ngô Xuân Quảng, thị trấn Trâu Quỳ, huyện Gia Lâm, Hà Nội</v>
      </c>
      <c r="E1130" s="439" t="s">
        <v>17279</v>
      </c>
      <c r="F1130" s="390"/>
      <c r="G1130" s="390"/>
      <c r="H1130" s="390"/>
      <c r="I1130" s="390"/>
      <c r="J1130" s="390"/>
      <c r="K1130" s="390"/>
      <c r="L1130" s="390"/>
      <c r="M1130" s="390">
        <v>10</v>
      </c>
      <c r="N1130" s="390"/>
      <c r="O1130" s="390">
        <v>10</v>
      </c>
      <c r="P1130" s="390"/>
      <c r="Q1130" s="390"/>
      <c r="R1130" s="390"/>
      <c r="S1130" s="381"/>
      <c r="T1130" s="381"/>
      <c r="U1130" s="381"/>
      <c r="V1130" s="381"/>
      <c r="W1130" s="381"/>
      <c r="X1130" s="381"/>
      <c r="Y1130" s="381"/>
      <c r="Z1130" s="381"/>
      <c r="AA1130" s="381"/>
      <c r="AB1130" s="439"/>
      <c r="AL1130" s="26"/>
      <c r="AM1130" s="26"/>
      <c r="AN1130" s="26"/>
      <c r="AO1130" s="26"/>
      <c r="AP1130" s="26"/>
      <c r="AQ1130" s="26"/>
    </row>
    <row r="1131" spans="1:43" ht="18" customHeight="1">
      <c r="A1131" s="514" t="s">
        <v>18447</v>
      </c>
      <c r="B1131" s="578"/>
      <c r="C1131" s="414" t="s">
        <v>17999</v>
      </c>
      <c r="D1131" s="353" t="str">
        <f>+IFERROR(INDEX('Mã KH'!$C$2:$C$4988,MATCH('Vin Hà nội  tháng 02'!$C1131,'Mã KH'!$A$2:$A$4988,0)),"")</f>
        <v>Số 2 ngõ 239 đường Trâu Quỳ, TDP An Đào, thị trấn Trâu Quỳ, huyện Gia Lâm, Hà Nội</v>
      </c>
      <c r="E1131" s="439">
        <v>4168748261</v>
      </c>
      <c r="F1131" s="390"/>
      <c r="G1131" s="390"/>
      <c r="H1131" s="390"/>
      <c r="I1131" s="390"/>
      <c r="J1131" s="390"/>
      <c r="K1131" s="390"/>
      <c r="L1131" s="390"/>
      <c r="M1131" s="390"/>
      <c r="N1131" s="390"/>
      <c r="O1131" s="390">
        <v>9</v>
      </c>
      <c r="P1131" s="390"/>
      <c r="Q1131" s="390">
        <v>3</v>
      </c>
      <c r="R1131" s="390"/>
      <c r="S1131" s="381"/>
      <c r="T1131" s="381"/>
      <c r="U1131" s="381"/>
      <c r="V1131" s="381"/>
      <c r="W1131" s="381"/>
      <c r="X1131" s="381"/>
      <c r="Y1131" s="381"/>
      <c r="Z1131" s="381"/>
      <c r="AA1131" s="381"/>
      <c r="AB1131" s="439"/>
      <c r="AL1131" s="26"/>
      <c r="AM1131" s="26"/>
      <c r="AN1131" s="26"/>
      <c r="AO1131" s="26"/>
      <c r="AP1131" s="26"/>
      <c r="AQ1131" s="26"/>
    </row>
    <row r="1132" spans="1:43" ht="18" customHeight="1">
      <c r="A1132" s="514" t="s">
        <v>18447</v>
      </c>
      <c r="B1132" s="578"/>
      <c r="C1132" s="414" t="s">
        <v>18007</v>
      </c>
      <c r="D1132" s="353" t="str">
        <f>+IFERROR(INDEX('Mã KH'!$C$2:$C$4988,MATCH('Vin Hà nội  tháng 02'!$C1132,'Mã KH'!$A$2:$A$4988,0)),"")</f>
        <v>Xóm Tự, Thôn Phù Đổng, Xã Phù Đổng, Huyện Gia Lâm, HN</v>
      </c>
      <c r="E1132" s="439">
        <v>4168748253</v>
      </c>
      <c r="F1132" s="390"/>
      <c r="G1132" s="390"/>
      <c r="H1132" s="390"/>
      <c r="I1132" s="390"/>
      <c r="J1132" s="390"/>
      <c r="K1132" s="390"/>
      <c r="L1132" s="390"/>
      <c r="M1132" s="390"/>
      <c r="N1132" s="390"/>
      <c r="O1132" s="390">
        <v>7</v>
      </c>
      <c r="P1132" s="390"/>
      <c r="Q1132" s="390"/>
      <c r="R1132" s="390"/>
      <c r="S1132" s="381"/>
      <c r="T1132" s="381"/>
      <c r="U1132" s="381"/>
      <c r="V1132" s="381"/>
      <c r="W1132" s="381"/>
      <c r="X1132" s="381"/>
      <c r="Y1132" s="381"/>
      <c r="Z1132" s="381"/>
      <c r="AA1132" s="381"/>
      <c r="AB1132" s="439"/>
      <c r="AL1132" s="26"/>
      <c r="AM1132" s="26"/>
      <c r="AN1132" s="26"/>
      <c r="AO1132" s="26"/>
      <c r="AP1132" s="26"/>
      <c r="AQ1132" s="26"/>
    </row>
    <row r="1133" spans="1:43" ht="18" customHeight="1">
      <c r="A1133" s="514" t="s">
        <v>18447</v>
      </c>
      <c r="B1133" s="578"/>
      <c r="C1133" s="414" t="s">
        <v>18008</v>
      </c>
      <c r="D1133" s="353" t="str">
        <f>+IFERROR(INDEX('Mã KH'!$C$2:$C$4988,MATCH('Vin Hà nội  tháng 02'!$C1133,'Mã KH'!$A$2:$A$4988,0)),"")</f>
        <v>Khu Ao ông Sáu, Xã Trung Mầu, Huyện Gia Lâm, HN</v>
      </c>
      <c r="E1133" s="439">
        <v>4168748279</v>
      </c>
      <c r="F1133" s="390"/>
      <c r="G1133" s="390"/>
      <c r="H1133" s="390"/>
      <c r="I1133" s="390"/>
      <c r="J1133" s="390"/>
      <c r="K1133" s="390"/>
      <c r="L1133" s="390"/>
      <c r="M1133" s="390">
        <v>7</v>
      </c>
      <c r="N1133" s="390"/>
      <c r="O1133" s="390">
        <v>7</v>
      </c>
      <c r="P1133" s="390"/>
      <c r="Q1133" s="390"/>
      <c r="R1133" s="390"/>
      <c r="S1133" s="381"/>
      <c r="T1133" s="381"/>
      <c r="U1133" s="381"/>
      <c r="V1133" s="381"/>
      <c r="W1133" s="381"/>
      <c r="X1133" s="381"/>
      <c r="Y1133" s="381"/>
      <c r="Z1133" s="381"/>
      <c r="AA1133" s="381"/>
      <c r="AB1133" s="439"/>
      <c r="AL1133" s="26"/>
      <c r="AM1133" s="26"/>
      <c r="AN1133" s="26"/>
      <c r="AO1133" s="26"/>
      <c r="AP1133" s="26"/>
      <c r="AQ1133" s="26"/>
    </row>
    <row r="1134" spans="1:43" ht="18" customHeight="1">
      <c r="A1134" s="514" t="s">
        <v>18447</v>
      </c>
      <c r="B1134" s="578"/>
      <c r="C1134" s="414" t="s">
        <v>18009</v>
      </c>
      <c r="D1134" s="353" t="str">
        <f>+IFERROR(INDEX('Mã KH'!$C$2:$C$4988,MATCH('Vin Hà nội  tháng 02'!$C1134,'Mã KH'!$A$2:$A$4988,0)),"")</f>
        <v>xóm 8, Ninh Hiệp, Huyện Gia Lâm, HN</v>
      </c>
      <c r="E1134" s="439">
        <v>4168748229</v>
      </c>
      <c r="F1134" s="390"/>
      <c r="G1134" s="390"/>
      <c r="H1134" s="390"/>
      <c r="I1134" s="390"/>
      <c r="J1134" s="390"/>
      <c r="K1134" s="390"/>
      <c r="L1134" s="390"/>
      <c r="M1134" s="390">
        <v>4</v>
      </c>
      <c r="N1134" s="390"/>
      <c r="O1134" s="390">
        <v>6</v>
      </c>
      <c r="P1134" s="390"/>
      <c r="Q1134" s="390"/>
      <c r="R1134" s="390"/>
      <c r="S1134" s="381"/>
      <c r="T1134" s="381"/>
      <c r="U1134" s="381"/>
      <c r="V1134" s="381"/>
      <c r="W1134" s="381"/>
      <c r="X1134" s="381"/>
      <c r="Y1134" s="381"/>
      <c r="Z1134" s="381"/>
      <c r="AA1134" s="381"/>
      <c r="AB1134" s="439"/>
      <c r="AL1134" s="26"/>
      <c r="AM1134" s="26"/>
      <c r="AN1134" s="26"/>
      <c r="AO1134" s="26"/>
      <c r="AP1134" s="26"/>
      <c r="AQ1134" s="26"/>
    </row>
    <row r="1135" spans="1:43" ht="18" customHeight="1">
      <c r="A1135" s="514" t="s">
        <v>18447</v>
      </c>
      <c r="B1135" s="578"/>
      <c r="C1135" s="414" t="s">
        <v>18010</v>
      </c>
      <c r="D1135" s="353" t="str">
        <f>+IFERROR(INDEX('Mã KH'!$C$2:$C$4988,MATCH('Vin Hà nội  tháng 02'!$C1135,'Mã KH'!$A$2:$A$4988,0)),"")</f>
        <v>Thôn Công Đình, xã Đình Xuyên, huyện Gia Lâm, HN</v>
      </c>
      <c r="E1135" s="439" t="s">
        <v>17279</v>
      </c>
      <c r="F1135" s="390"/>
      <c r="G1135" s="390"/>
      <c r="H1135" s="390"/>
      <c r="I1135" s="390"/>
      <c r="J1135" s="390"/>
      <c r="K1135" s="390"/>
      <c r="L1135" s="390"/>
      <c r="M1135" s="390"/>
      <c r="N1135" s="390"/>
      <c r="O1135" s="390"/>
      <c r="P1135" s="390"/>
      <c r="Q1135" s="390">
        <v>5</v>
      </c>
      <c r="R1135" s="390"/>
      <c r="S1135" s="381">
        <v>5</v>
      </c>
      <c r="T1135" s="381">
        <v>2</v>
      </c>
      <c r="U1135" s="381">
        <v>5</v>
      </c>
      <c r="V1135" s="381"/>
      <c r="W1135" s="381"/>
      <c r="X1135" s="381"/>
      <c r="Y1135" s="381"/>
      <c r="Z1135" s="381"/>
      <c r="AA1135" s="381"/>
      <c r="AB1135" s="439"/>
      <c r="AL1135" s="26"/>
      <c r="AM1135" s="26"/>
      <c r="AN1135" s="26"/>
      <c r="AO1135" s="26"/>
      <c r="AP1135" s="26"/>
      <c r="AQ1135" s="26"/>
    </row>
    <row r="1136" spans="1:43" ht="18" customHeight="1">
      <c r="A1136" s="514" t="s">
        <v>18447</v>
      </c>
      <c r="B1136" s="578"/>
      <c r="C1136" s="414" t="s">
        <v>18011</v>
      </c>
      <c r="D1136" s="353" t="str">
        <f>+IFERROR(INDEX('Mã KH'!$C$2:$C$4988,MATCH('Vin Hà nội  tháng 02'!$C1136,'Mã KH'!$A$2:$A$4988,0)),"")</f>
        <v>Thôn 7, Xã Ninh Hiệp, Huyện Gia Lâm, HN</v>
      </c>
      <c r="E1136" s="439">
        <v>4168748233</v>
      </c>
      <c r="F1136" s="390"/>
      <c r="G1136" s="390"/>
      <c r="H1136" s="390"/>
      <c r="I1136" s="390"/>
      <c r="J1136" s="390"/>
      <c r="K1136" s="390"/>
      <c r="L1136" s="390"/>
      <c r="M1136" s="390">
        <v>9</v>
      </c>
      <c r="N1136" s="390"/>
      <c r="O1136" s="390">
        <v>7</v>
      </c>
      <c r="P1136" s="390"/>
      <c r="Q1136" s="390"/>
      <c r="R1136" s="390"/>
      <c r="S1136" s="381"/>
      <c r="T1136" s="381"/>
      <c r="U1136" s="381"/>
      <c r="V1136" s="381"/>
      <c r="W1136" s="381"/>
      <c r="X1136" s="381"/>
      <c r="Y1136" s="381"/>
      <c r="Z1136" s="381"/>
      <c r="AA1136" s="381"/>
      <c r="AB1136" s="439"/>
      <c r="AL1136" s="26"/>
      <c r="AM1136" s="26"/>
      <c r="AN1136" s="26"/>
      <c r="AO1136" s="26"/>
      <c r="AP1136" s="26"/>
      <c r="AQ1136" s="26"/>
    </row>
    <row r="1137" spans="1:43" ht="18" customHeight="1">
      <c r="A1137" s="514" t="s">
        <v>18447</v>
      </c>
      <c r="B1137" s="578"/>
      <c r="C1137" s="414" t="s">
        <v>18477</v>
      </c>
      <c r="D1137" s="353" t="str">
        <f>+IFERROR(INDEX('Mã KH'!$C$2:$C$4988,MATCH('Vin Hà nội  tháng 02'!$C1137,'Mã KH'!$A$2:$A$4988,0)),"")</f>
        <v>Thôn 6 xã Ninh Hiệp, huyện Gia Lâm, Hà Nội</v>
      </c>
      <c r="E1137" s="439">
        <v>4168748246</v>
      </c>
      <c r="F1137" s="390"/>
      <c r="G1137" s="390"/>
      <c r="H1137" s="390"/>
      <c r="I1137" s="390"/>
      <c r="J1137" s="390"/>
      <c r="K1137" s="390"/>
      <c r="L1137" s="390"/>
      <c r="M1137" s="390">
        <v>9</v>
      </c>
      <c r="N1137" s="390"/>
      <c r="O1137" s="390">
        <v>10</v>
      </c>
      <c r="P1137" s="390"/>
      <c r="Q1137" s="390"/>
      <c r="R1137" s="390"/>
      <c r="S1137" s="381"/>
      <c r="T1137" s="381"/>
      <c r="U1137" s="381"/>
      <c r="V1137" s="381"/>
      <c r="W1137" s="381"/>
      <c r="X1137" s="381"/>
      <c r="Y1137" s="381"/>
      <c r="Z1137" s="381"/>
      <c r="AA1137" s="381"/>
      <c r="AB1137" s="439"/>
      <c r="AL1137" s="26"/>
      <c r="AM1137" s="26"/>
      <c r="AN1137" s="26"/>
      <c r="AO1137" s="26"/>
      <c r="AP1137" s="26"/>
      <c r="AQ1137" s="26"/>
    </row>
    <row r="1138" spans="1:43" ht="18" customHeight="1">
      <c r="A1138" s="514" t="s">
        <v>18447</v>
      </c>
      <c r="B1138" s="578"/>
      <c r="C1138" s="414" t="s">
        <v>8347</v>
      </c>
      <c r="D1138" s="353" t="str">
        <f>+IFERROR(INDEX('Mã KH'!$C$2:$C$4988,MATCH('Vin Hà nội  tháng 02'!$C1138,'Mã KH'!$A$2:$A$4988,0)),"")</f>
        <v>Thôn 2, Xã Ninh Hiệp, Huyện Gia Lâm, HN</v>
      </c>
      <c r="E1138" s="439">
        <v>4168748223</v>
      </c>
      <c r="F1138" s="390"/>
      <c r="G1138" s="390"/>
      <c r="H1138" s="390"/>
      <c r="I1138" s="390"/>
      <c r="J1138" s="390"/>
      <c r="K1138" s="390"/>
      <c r="L1138" s="390"/>
      <c r="M1138" s="390">
        <v>10</v>
      </c>
      <c r="N1138" s="390"/>
      <c r="O1138" s="390">
        <v>18</v>
      </c>
      <c r="P1138" s="390"/>
      <c r="Q1138" s="390"/>
      <c r="R1138" s="390"/>
      <c r="S1138" s="381"/>
      <c r="T1138" s="381"/>
      <c r="U1138" s="381"/>
      <c r="V1138" s="381"/>
      <c r="W1138" s="381"/>
      <c r="X1138" s="381"/>
      <c r="Y1138" s="381"/>
      <c r="Z1138" s="381"/>
      <c r="AA1138" s="381"/>
      <c r="AB1138" s="439"/>
      <c r="AL1138" s="26"/>
      <c r="AM1138" s="26"/>
      <c r="AN1138" s="26"/>
      <c r="AO1138" s="26"/>
      <c r="AP1138" s="26"/>
      <c r="AQ1138" s="26"/>
    </row>
    <row r="1139" spans="1:43" ht="18" customHeight="1">
      <c r="A1139" s="514" t="s">
        <v>18447</v>
      </c>
      <c r="B1139" s="645" t="s">
        <v>17552</v>
      </c>
      <c r="C1139" s="414" t="s">
        <v>8557</v>
      </c>
      <c r="D1139" s="353" t="str">
        <f>+IFERROR(INDEX('Mã KH'!$C$2:$C$4988,MATCH('Vin Hà nội  tháng 02'!$C1139,'Mã KH'!$A$2:$A$4988,0)),"")</f>
        <v>"Kiot 60-62, Tầng 1, Toà B1.4-HH01C, KĐT Thanh Hà-Cienco 5, xã Cự Khê, 
huyện Thanh Oai, Hà Nội"</v>
      </c>
      <c r="E1139" s="439">
        <v>4168657432</v>
      </c>
      <c r="F1139" s="390"/>
      <c r="G1139" s="390"/>
      <c r="H1139" s="390"/>
      <c r="I1139" s="390"/>
      <c r="J1139" s="390"/>
      <c r="K1139" s="390"/>
      <c r="L1139" s="390"/>
      <c r="M1139" s="390">
        <v>5</v>
      </c>
      <c r="N1139" s="390"/>
      <c r="O1139" s="390">
        <v>5</v>
      </c>
      <c r="P1139" s="390"/>
      <c r="Q1139" s="390"/>
      <c r="R1139" s="390"/>
      <c r="S1139" s="390"/>
      <c r="T1139" s="390"/>
      <c r="U1139" s="390"/>
      <c r="V1139" s="390"/>
      <c r="W1139" s="390"/>
      <c r="X1139" s="390"/>
      <c r="Y1139" s="390"/>
      <c r="Z1139" s="390"/>
      <c r="AA1139" s="390"/>
      <c r="AB1139" s="651" t="s">
        <v>18484</v>
      </c>
      <c r="AL1139" s="26"/>
      <c r="AM1139" s="26"/>
      <c r="AN1139" s="26"/>
      <c r="AO1139" s="26"/>
      <c r="AP1139" s="26"/>
      <c r="AQ1139" s="26"/>
    </row>
    <row r="1140" spans="1:43" ht="18" customHeight="1">
      <c r="A1140" s="514" t="s">
        <v>18447</v>
      </c>
      <c r="B1140" s="578"/>
      <c r="C1140" s="414" t="s">
        <v>18478</v>
      </c>
      <c r="D1140" s="353" t="str">
        <f>+IFERROR(INDEX('Mã KH'!$C$2:$C$4988,MATCH('Vin Hà nội  tháng 02'!$C1140,'Mã KH'!$A$2:$A$4988,0)),"")</f>
        <v xml:space="preserve">kiot số 22-24 , tòa nhà B1.3 -HH03A , KĐT Thanh Hà , Thanh Oai </v>
      </c>
      <c r="E1140" s="439">
        <v>4168712923</v>
      </c>
      <c r="F1140" s="390"/>
      <c r="G1140" s="390"/>
      <c r="H1140" s="390"/>
      <c r="I1140" s="390"/>
      <c r="J1140" s="390"/>
      <c r="K1140" s="390"/>
      <c r="L1140" s="390"/>
      <c r="M1140" s="390">
        <v>6</v>
      </c>
      <c r="N1140" s="390"/>
      <c r="O1140" s="390">
        <v>6</v>
      </c>
      <c r="P1140" s="390"/>
      <c r="Q1140" s="390"/>
      <c r="R1140" s="390"/>
      <c r="S1140" s="390"/>
      <c r="T1140" s="390">
        <v>6</v>
      </c>
      <c r="U1140" s="390"/>
      <c r="V1140" s="390"/>
      <c r="W1140" s="390"/>
      <c r="X1140" s="390"/>
      <c r="Y1140" s="390"/>
      <c r="Z1140" s="390"/>
      <c r="AA1140" s="390"/>
      <c r="AB1140" s="439"/>
      <c r="AL1140" s="26"/>
      <c r="AM1140" s="26"/>
      <c r="AN1140" s="26"/>
      <c r="AO1140" s="26"/>
      <c r="AP1140" s="26"/>
      <c r="AQ1140" s="26"/>
    </row>
    <row r="1141" spans="1:43" ht="18" customHeight="1">
      <c r="A1141" s="514" t="s">
        <v>18447</v>
      </c>
      <c r="B1141" s="578"/>
      <c r="C1141" s="414" t="s">
        <v>8831</v>
      </c>
      <c r="D1141" s="353" t="str">
        <f>+IFERROR(INDEX('Mã KH'!$C$2:$C$4988,MATCH('Vin Hà nội  tháng 02'!$C1141,'Mã KH'!$A$2:$A$4988,0)),"")</f>
        <v>Ki ốt số 38-40, tầng 1 thuộc tòa nhà B2.1.HH03D, Khu đô thị Thanh Hà - 
Cienco5, xã Cự Khê, huyện Thanh Oai, HN</v>
      </c>
      <c r="E1141" s="439">
        <v>4168713565</v>
      </c>
      <c r="F1141" s="390"/>
      <c r="G1141" s="390"/>
      <c r="H1141" s="390"/>
      <c r="I1141" s="390"/>
      <c r="J1141" s="390"/>
      <c r="K1141" s="390"/>
      <c r="L1141" s="390"/>
      <c r="M1141" s="390">
        <v>6</v>
      </c>
      <c r="N1141" s="390"/>
      <c r="O1141" s="390">
        <v>6</v>
      </c>
      <c r="P1141" s="390"/>
      <c r="Q1141" s="390"/>
      <c r="R1141" s="390"/>
      <c r="S1141" s="390"/>
      <c r="T1141" s="390">
        <v>6</v>
      </c>
      <c r="U1141" s="390"/>
      <c r="V1141" s="390"/>
      <c r="W1141" s="390"/>
      <c r="X1141" s="390"/>
      <c r="Y1141" s="390"/>
      <c r="Z1141" s="390"/>
      <c r="AA1141" s="390"/>
      <c r="AB1141" s="439"/>
      <c r="AL1141" s="26"/>
      <c r="AM1141" s="26"/>
      <c r="AN1141" s="26"/>
      <c r="AO1141" s="26"/>
      <c r="AP1141" s="26"/>
      <c r="AQ1141" s="26"/>
    </row>
    <row r="1142" spans="1:43" ht="18" customHeight="1">
      <c r="A1142" s="514" t="s">
        <v>18447</v>
      </c>
      <c r="B1142" s="578"/>
      <c r="C1142" s="414" t="s">
        <v>8943</v>
      </c>
      <c r="D1142" s="353" t="str">
        <f>+IFERROR(INDEX('Mã KH'!$C$2:$C$4988,MATCH('Vin Hà nội  tháng 02'!$C1142,'Mã KH'!$A$2:$A$4988,0)),"")</f>
        <v>Ki ốt số 02-04, tầng 1 thuộc tòa nhà B2.1.HH03B, Khu đô thị Thanh Hà - 
Cienco5, xã Cự Khê, huyện Thanh Oai, HN</v>
      </c>
      <c r="E1142" s="439">
        <v>4168713644</v>
      </c>
      <c r="F1142" s="390"/>
      <c r="G1142" s="390"/>
      <c r="H1142" s="390"/>
      <c r="I1142" s="390"/>
      <c r="J1142" s="390"/>
      <c r="K1142" s="390"/>
      <c r="L1142" s="390"/>
      <c r="M1142" s="390"/>
      <c r="N1142" s="390"/>
      <c r="O1142" s="390">
        <v>6</v>
      </c>
      <c r="P1142" s="390"/>
      <c r="Q1142" s="390"/>
      <c r="R1142" s="390"/>
      <c r="S1142" s="390"/>
      <c r="T1142" s="390">
        <v>6</v>
      </c>
      <c r="U1142" s="390"/>
      <c r="V1142" s="390"/>
      <c r="W1142" s="390"/>
      <c r="X1142" s="390"/>
      <c r="Y1142" s="390"/>
      <c r="Z1142" s="390"/>
      <c r="AA1142" s="390"/>
      <c r="AB1142" s="439"/>
      <c r="AL1142" s="26"/>
      <c r="AM1142" s="26"/>
      <c r="AN1142" s="26"/>
      <c r="AO1142" s="26"/>
      <c r="AP1142" s="26"/>
      <c r="AQ1142" s="26"/>
    </row>
    <row r="1143" spans="1:43" ht="18" customHeight="1">
      <c r="A1143" s="514" t="s">
        <v>18447</v>
      </c>
      <c r="B1143" s="578"/>
      <c r="C1143" s="414" t="s">
        <v>17553</v>
      </c>
      <c r="D1143" s="353" t="str">
        <f>+IFERROR(INDEX('Mã KH'!$C$2:$C$4988,MATCH('Vin Hà nội  tháng 02'!$C1143,'Mã KH'!$A$2:$A$4988,0)),"")</f>
        <v>Số 174 Thôn Thượng , Xã Cự Khê , Huyện Thanh Oai , TP.Hn</v>
      </c>
      <c r="E1143" s="439">
        <v>4168748215</v>
      </c>
      <c r="F1143" s="390"/>
      <c r="G1143" s="390"/>
      <c r="H1143" s="390"/>
      <c r="I1143" s="390"/>
      <c r="J1143" s="390"/>
      <c r="K1143" s="390"/>
      <c r="L1143" s="390"/>
      <c r="M1143" s="390">
        <v>9</v>
      </c>
      <c r="N1143" s="390"/>
      <c r="O1143" s="390">
        <v>9</v>
      </c>
      <c r="P1143" s="390"/>
      <c r="Q1143" s="390">
        <v>5</v>
      </c>
      <c r="R1143" s="390"/>
      <c r="S1143" s="390"/>
      <c r="T1143" s="390"/>
      <c r="U1143" s="390"/>
      <c r="V1143" s="390"/>
      <c r="W1143" s="390"/>
      <c r="X1143" s="390"/>
      <c r="Y1143" s="390"/>
      <c r="Z1143" s="390"/>
      <c r="AA1143" s="390"/>
      <c r="AB1143" s="439"/>
      <c r="AL1143" s="26"/>
      <c r="AM1143" s="26"/>
      <c r="AN1143" s="26"/>
      <c r="AO1143" s="26"/>
      <c r="AP1143" s="26"/>
      <c r="AQ1143" s="26"/>
    </row>
    <row r="1144" spans="1:43" ht="18" customHeight="1">
      <c r="A1144" s="514" t="s">
        <v>18447</v>
      </c>
      <c r="B1144" s="578"/>
      <c r="C1144" s="414" t="s">
        <v>9618</v>
      </c>
      <c r="D1144" s="353" t="str">
        <f>+IFERROR(INDEX('Mã KH'!$C$2:$C$4988,MATCH('Vin Hà nội  tháng 02'!$C1144,'Mã KH'!$A$2:$A$4988,0)),"")</f>
        <v>Chợ Tam Hưng, Thôn Song Khê, x.Tam Hưng, h.Thanh Oai, HN</v>
      </c>
      <c r="E1144" s="439">
        <v>4168748327</v>
      </c>
      <c r="F1144" s="390"/>
      <c r="G1144" s="390"/>
      <c r="H1144" s="390"/>
      <c r="I1144" s="390"/>
      <c r="J1144" s="390"/>
      <c r="K1144" s="390"/>
      <c r="L1144" s="390"/>
      <c r="M1144" s="390">
        <v>12</v>
      </c>
      <c r="N1144" s="390"/>
      <c r="O1144" s="390">
        <v>1</v>
      </c>
      <c r="P1144" s="390"/>
      <c r="Q1144" s="390"/>
      <c r="R1144" s="390"/>
      <c r="S1144" s="390"/>
      <c r="T1144" s="390"/>
      <c r="U1144" s="390"/>
      <c r="V1144" s="390"/>
      <c r="W1144" s="390"/>
      <c r="X1144" s="390"/>
      <c r="Y1144" s="390"/>
      <c r="Z1144" s="390"/>
      <c r="AA1144" s="390"/>
      <c r="AB1144" s="439"/>
      <c r="AL1144" s="26"/>
      <c r="AM1144" s="26"/>
      <c r="AN1144" s="26"/>
      <c r="AO1144" s="26"/>
      <c r="AP1144" s="26"/>
      <c r="AQ1144" s="26"/>
    </row>
    <row r="1145" spans="1:43" ht="18" customHeight="1">
      <c r="A1145" s="514" t="s">
        <v>18447</v>
      </c>
      <c r="B1145" s="578"/>
      <c r="C1145" s="414" t="s">
        <v>9624</v>
      </c>
      <c r="D1145" s="353" t="str">
        <f>+IFERROR(INDEX('Mã KH'!$C$2:$C$4988,MATCH('Vin Hà nội  tháng 02'!$C1145,'Mã KH'!$A$2:$A$4988,0)),"")</f>
        <v>343 Đường Xã Thanh Cao, Thôn Thanh Thần, Xã Thanh Cao, H.Thanh Oai, HN</v>
      </c>
      <c r="E1145" s="439" t="s">
        <v>17279</v>
      </c>
      <c r="F1145" s="390"/>
      <c r="G1145" s="390"/>
      <c r="H1145" s="390"/>
      <c r="I1145" s="390"/>
      <c r="J1145" s="390"/>
      <c r="K1145" s="390"/>
      <c r="L1145" s="390"/>
      <c r="M1145" s="390"/>
      <c r="N1145" s="390"/>
      <c r="O1145" s="390">
        <v>20</v>
      </c>
      <c r="P1145" s="390"/>
      <c r="Q1145" s="390"/>
      <c r="R1145" s="390"/>
      <c r="S1145" s="390">
        <v>5</v>
      </c>
      <c r="T1145" s="390"/>
      <c r="U1145" s="390">
        <v>5</v>
      </c>
      <c r="V1145" s="390"/>
      <c r="W1145" s="390"/>
      <c r="X1145" s="390"/>
      <c r="Y1145" s="390"/>
      <c r="Z1145" s="390"/>
      <c r="AA1145" s="390"/>
      <c r="AB1145" s="439"/>
      <c r="AL1145" s="26"/>
      <c r="AM1145" s="26"/>
      <c r="AN1145" s="26"/>
      <c r="AO1145" s="26"/>
      <c r="AP1145" s="26"/>
      <c r="AQ1145" s="26"/>
    </row>
    <row r="1146" spans="1:43" ht="18" customHeight="1">
      <c r="A1146" s="514" t="s">
        <v>18447</v>
      </c>
      <c r="B1146" s="578"/>
      <c r="C1146" s="414" t="s">
        <v>9083</v>
      </c>
      <c r="D1146" s="353" t="str">
        <f>+IFERROR(INDEX('Mã KH'!$C$2:$C$4988,MATCH('Vin Hà nội  tháng 02'!$C1146,'Mã KH'!$A$2:$A$4988,0)),"")</f>
        <v>37 Thôn Chằm, Xã Bình Minh, Huyện Thanh Oai, HN</v>
      </c>
      <c r="E1146" s="439">
        <v>4168748268</v>
      </c>
      <c r="F1146" s="390"/>
      <c r="G1146" s="390"/>
      <c r="H1146" s="390"/>
      <c r="I1146" s="390"/>
      <c r="J1146" s="390"/>
      <c r="K1146" s="390"/>
      <c r="L1146" s="390"/>
      <c r="M1146" s="390">
        <v>5</v>
      </c>
      <c r="N1146" s="390"/>
      <c r="O1146" s="390">
        <v>7</v>
      </c>
      <c r="P1146" s="390"/>
      <c r="Q1146" s="390"/>
      <c r="R1146" s="390"/>
      <c r="S1146" s="390"/>
      <c r="T1146" s="390"/>
      <c r="U1146" s="390"/>
      <c r="V1146" s="390"/>
      <c r="W1146" s="390"/>
      <c r="X1146" s="390"/>
      <c r="Y1146" s="390"/>
      <c r="Z1146" s="390"/>
      <c r="AA1146" s="390"/>
      <c r="AB1146" s="439"/>
      <c r="AL1146" s="26"/>
      <c r="AM1146" s="26"/>
      <c r="AN1146" s="26"/>
      <c r="AO1146" s="26"/>
      <c r="AP1146" s="26"/>
      <c r="AQ1146" s="26"/>
    </row>
    <row r="1147" spans="1:43" ht="18" customHeight="1">
      <c r="A1147" s="514" t="s">
        <v>18447</v>
      </c>
      <c r="B1147" s="578"/>
      <c r="C1147" s="414" t="s">
        <v>9696</v>
      </c>
      <c r="D1147" s="353" t="str">
        <f>+IFERROR(INDEX('Mã KH'!$C$2:$C$4988,MATCH('Vin Hà nội  tháng 02'!$C1147,'Mã KH'!$A$2:$A$4988,0)),"")</f>
        <v>Số 94, Thôn Dũng Tiến, Xã Kim Thư, Huyện Thanh Oai, HN</v>
      </c>
      <c r="E1147" s="439" t="s">
        <v>17279</v>
      </c>
      <c r="F1147" s="390"/>
      <c r="G1147" s="390"/>
      <c r="H1147" s="390"/>
      <c r="I1147" s="390"/>
      <c r="J1147" s="390"/>
      <c r="K1147" s="390"/>
      <c r="L1147" s="390"/>
      <c r="M1147" s="390"/>
      <c r="N1147" s="390"/>
      <c r="O1147" s="390">
        <v>15</v>
      </c>
      <c r="P1147" s="390"/>
      <c r="Q1147" s="390"/>
      <c r="R1147" s="390"/>
      <c r="S1147" s="390"/>
      <c r="T1147" s="390"/>
      <c r="U1147" s="390"/>
      <c r="V1147" s="390"/>
      <c r="W1147" s="390"/>
      <c r="X1147" s="390"/>
      <c r="Y1147" s="390"/>
      <c r="Z1147" s="390"/>
      <c r="AA1147" s="390"/>
      <c r="AB1147" s="439"/>
      <c r="AL1147" s="26"/>
      <c r="AM1147" s="26"/>
      <c r="AN1147" s="26"/>
      <c r="AO1147" s="26"/>
      <c r="AP1147" s="26"/>
      <c r="AQ1147" s="26"/>
    </row>
    <row r="1148" spans="1:43" ht="18" customHeight="1">
      <c r="A1148" s="514" t="s">
        <v>18447</v>
      </c>
      <c r="B1148" s="578"/>
      <c r="C1148" s="414" t="s">
        <v>9079</v>
      </c>
      <c r="D1148" s="353" t="str">
        <f>+IFERROR(INDEX('Mã KH'!$C$2:$C$4988,MATCH('Vin Hà nội  tháng 02'!$C1148,'Mã KH'!$A$2:$A$4988,0)),"")</f>
        <v>248 Chợ Chiều Chuông, Xã Phương Trung, Huyện Thanh Oai, HN</v>
      </c>
      <c r="E1148" s="439">
        <v>4168748267</v>
      </c>
      <c r="F1148" s="390"/>
      <c r="G1148" s="390"/>
      <c r="H1148" s="390"/>
      <c r="I1148" s="390"/>
      <c r="J1148" s="390"/>
      <c r="K1148" s="390"/>
      <c r="L1148" s="390"/>
      <c r="M1148" s="390">
        <v>6</v>
      </c>
      <c r="N1148" s="390"/>
      <c r="O1148" s="390">
        <v>2</v>
      </c>
      <c r="P1148" s="390"/>
      <c r="Q1148" s="390"/>
      <c r="R1148" s="390"/>
      <c r="S1148" s="381"/>
      <c r="T1148" s="381"/>
      <c r="U1148" s="381"/>
      <c r="V1148" s="381"/>
      <c r="W1148" s="381"/>
      <c r="X1148" s="381"/>
      <c r="Y1148" s="381"/>
      <c r="Z1148" s="381"/>
      <c r="AA1148" s="381"/>
      <c r="AB1148" s="439"/>
      <c r="AL1148" s="26"/>
      <c r="AM1148" s="26"/>
      <c r="AN1148" s="26"/>
      <c r="AO1148" s="26"/>
      <c r="AP1148" s="26"/>
      <c r="AQ1148" s="26"/>
    </row>
    <row r="1149" spans="1:43" ht="18" customHeight="1">
      <c r="A1149" s="514" t="s">
        <v>18447</v>
      </c>
      <c r="B1149" s="578"/>
      <c r="C1149" s="414" t="s">
        <v>9075</v>
      </c>
      <c r="D1149" s="353" t="str">
        <f>+IFERROR(INDEX('Mã KH'!$C$2:$C$4988,MATCH('Vin Hà nội  tháng 02'!$C1149,'Mã KH'!$A$2:$A$4988,0)),"")</f>
        <v>Số 168 Thôn Mới, Xã Cao Dương, Huyện Thanh Oai, HN</v>
      </c>
      <c r="E1149" s="439" t="s">
        <v>17279</v>
      </c>
      <c r="F1149" s="390"/>
      <c r="G1149" s="390"/>
      <c r="H1149" s="390"/>
      <c r="I1149" s="390"/>
      <c r="J1149" s="390"/>
      <c r="K1149" s="390"/>
      <c r="L1149" s="390"/>
      <c r="M1149" s="390"/>
      <c r="N1149" s="390"/>
      <c r="O1149" s="390"/>
      <c r="P1149" s="390"/>
      <c r="Q1149" s="390"/>
      <c r="R1149" s="390"/>
      <c r="S1149" s="381">
        <v>10</v>
      </c>
      <c r="T1149" s="381"/>
      <c r="U1149" s="381"/>
      <c r="V1149" s="381"/>
      <c r="W1149" s="381"/>
      <c r="X1149" s="381"/>
      <c r="Y1149" s="381"/>
      <c r="Z1149" s="381"/>
      <c r="AA1149" s="381"/>
      <c r="AB1149" s="439"/>
      <c r="AL1149" s="26"/>
      <c r="AM1149" s="26"/>
      <c r="AN1149" s="26"/>
      <c r="AO1149" s="26"/>
      <c r="AP1149" s="26"/>
      <c r="AQ1149" s="26"/>
    </row>
    <row r="1150" spans="1:43" ht="18" customHeight="1">
      <c r="A1150" s="514" t="s">
        <v>18447</v>
      </c>
      <c r="B1150" s="645" t="s">
        <v>17667</v>
      </c>
      <c r="C1150" s="414" t="s">
        <v>17672</v>
      </c>
      <c r="D1150" s="353" t="str">
        <f>+IFERROR(INDEX('Mã KH'!$C$2:$C$4988,MATCH('Vin Hà nội  tháng 02'!$C1150,'Mã KH'!$A$2:$A$4988,0)),"")</f>
        <v>85 Lê Lợi, Thị Trấn Vân Đình, Huyện Ứng Hòa, HN</v>
      </c>
      <c r="E1150" s="439">
        <v>4168748277</v>
      </c>
      <c r="F1150" s="390"/>
      <c r="G1150" s="390"/>
      <c r="H1150" s="390"/>
      <c r="I1150" s="390"/>
      <c r="J1150" s="390"/>
      <c r="K1150" s="390"/>
      <c r="L1150" s="390"/>
      <c r="M1150" s="390">
        <v>9</v>
      </c>
      <c r="N1150" s="390"/>
      <c r="O1150" s="390"/>
      <c r="P1150" s="390"/>
      <c r="Q1150" s="390"/>
      <c r="R1150" s="390"/>
      <c r="S1150" s="381"/>
      <c r="T1150" s="381">
        <v>5</v>
      </c>
      <c r="U1150" s="381"/>
      <c r="V1150" s="381"/>
      <c r="W1150" s="381"/>
      <c r="X1150" s="381"/>
      <c r="Y1150" s="381"/>
      <c r="Z1150" s="381"/>
      <c r="AA1150" s="381"/>
      <c r="AB1150" s="439"/>
      <c r="AL1150" s="26"/>
      <c r="AM1150" s="26"/>
      <c r="AN1150" s="26"/>
      <c r="AO1150" s="26"/>
      <c r="AP1150" s="26"/>
      <c r="AQ1150" s="26"/>
    </row>
    <row r="1151" spans="1:43" ht="18" customHeight="1">
      <c r="A1151" s="514" t="s">
        <v>18447</v>
      </c>
      <c r="B1151" s="578"/>
      <c r="C1151" s="414" t="s">
        <v>17669</v>
      </c>
      <c r="D1151" s="353" t="str">
        <f>+IFERROR(INDEX('Mã KH'!$C$2:$C$4988,MATCH('Vin Hà nội  tháng 02'!$C1151,'Mã KH'!$A$2:$A$4988,0)),"")</f>
        <v>Thôn Động Phí, Xã Phương Tú, Huyện Ứng Hòa, HN</v>
      </c>
      <c r="E1151" s="439" t="s">
        <v>17279</v>
      </c>
      <c r="F1151" s="390"/>
      <c r="G1151" s="390"/>
      <c r="H1151" s="390"/>
      <c r="I1151" s="390"/>
      <c r="J1151" s="390"/>
      <c r="K1151" s="390"/>
      <c r="L1151" s="390"/>
      <c r="M1151" s="390"/>
      <c r="N1151" s="390"/>
      <c r="O1151" s="390"/>
      <c r="P1151" s="390"/>
      <c r="Q1151" s="390"/>
      <c r="R1151" s="390"/>
      <c r="S1151" s="381">
        <v>5</v>
      </c>
      <c r="T1151" s="381"/>
      <c r="U1151" s="381">
        <v>5</v>
      </c>
      <c r="V1151" s="381"/>
      <c r="W1151" s="381">
        <v>3</v>
      </c>
      <c r="X1151" s="381"/>
      <c r="Y1151" s="381"/>
      <c r="Z1151" s="381">
        <v>3</v>
      </c>
      <c r="AA1151" s="381"/>
      <c r="AB1151" s="439"/>
      <c r="AL1151" s="26"/>
      <c r="AM1151" s="26"/>
      <c r="AN1151" s="26"/>
      <c r="AO1151" s="26"/>
      <c r="AP1151" s="26"/>
      <c r="AQ1151" s="26"/>
    </row>
    <row r="1152" spans="1:43" ht="18" customHeight="1">
      <c r="A1152" s="514" t="s">
        <v>18447</v>
      </c>
      <c r="B1152" s="578"/>
      <c r="C1152" s="414" t="s">
        <v>17669</v>
      </c>
      <c r="D1152" s="353" t="str">
        <f>+IFERROR(INDEX('Mã KH'!$C$2:$C$4988,MATCH('Vin Hà nội  tháng 02'!$C1152,'Mã KH'!$A$2:$A$4988,0)),"")</f>
        <v>Thôn Động Phí, Xã Phương Tú, Huyện Ứng Hòa, HN</v>
      </c>
      <c r="E1152" s="439">
        <v>4168748337</v>
      </c>
      <c r="F1152" s="390"/>
      <c r="G1152" s="390"/>
      <c r="H1152" s="390"/>
      <c r="I1152" s="390"/>
      <c r="J1152" s="390"/>
      <c r="K1152" s="390"/>
      <c r="L1152" s="390"/>
      <c r="M1152" s="390">
        <v>10</v>
      </c>
      <c r="N1152" s="390"/>
      <c r="O1152" s="390"/>
      <c r="P1152" s="390"/>
      <c r="Q1152" s="390"/>
      <c r="R1152" s="390"/>
      <c r="S1152" s="381"/>
      <c r="T1152" s="381"/>
      <c r="U1152" s="381"/>
      <c r="V1152" s="381"/>
      <c r="W1152" s="381"/>
      <c r="X1152" s="381"/>
      <c r="Y1152" s="381"/>
      <c r="Z1152" s="381"/>
      <c r="AA1152" s="381"/>
      <c r="AB1152" s="439"/>
      <c r="AL1152" s="26"/>
      <c r="AM1152" s="26"/>
      <c r="AN1152" s="26"/>
      <c r="AO1152" s="26"/>
      <c r="AP1152" s="26"/>
      <c r="AQ1152" s="26"/>
    </row>
    <row r="1153" spans="1:43" ht="18" customHeight="1">
      <c r="A1153" s="514" t="s">
        <v>18447</v>
      </c>
      <c r="B1153" s="578"/>
      <c r="C1153" s="414" t="s">
        <v>17671</v>
      </c>
      <c r="D1153" s="353" t="str">
        <f>+IFERROR(INDEX('Mã KH'!$C$2:$C$4988,MATCH('Vin Hà nội  tháng 02'!$C1153,'Mã KH'!$A$2:$A$4988,0)),"")</f>
        <v>95 Ba Thá, Xã Viên An, Huyện Ứng Hòa, HN</v>
      </c>
      <c r="E1153" s="439">
        <v>4168748276</v>
      </c>
      <c r="F1153" s="390"/>
      <c r="G1153" s="390"/>
      <c r="H1153" s="390"/>
      <c r="I1153" s="390"/>
      <c r="J1153" s="390"/>
      <c r="K1153" s="390"/>
      <c r="L1153" s="390"/>
      <c r="M1153" s="390">
        <v>17</v>
      </c>
      <c r="N1153" s="390"/>
      <c r="O1153" s="390">
        <v>10</v>
      </c>
      <c r="P1153" s="390"/>
      <c r="Q1153" s="390"/>
      <c r="R1153" s="390"/>
      <c r="S1153" s="381"/>
      <c r="T1153" s="381"/>
      <c r="U1153" s="381"/>
      <c r="V1153" s="381"/>
      <c r="W1153" s="381"/>
      <c r="X1153" s="381"/>
      <c r="Y1153" s="381"/>
      <c r="Z1153" s="381"/>
      <c r="AA1153" s="381"/>
      <c r="AB1153" s="439"/>
      <c r="AL1153" s="26"/>
      <c r="AM1153" s="26"/>
      <c r="AN1153" s="26"/>
      <c r="AO1153" s="26"/>
      <c r="AP1153" s="26"/>
      <c r="AQ1153" s="26"/>
    </row>
    <row r="1154" spans="1:43" ht="18" customHeight="1">
      <c r="A1154" s="514" t="s">
        <v>18447</v>
      </c>
      <c r="B1154" s="578"/>
      <c r="C1154" s="414" t="s">
        <v>17668</v>
      </c>
      <c r="D1154" s="353" t="str">
        <f>+IFERROR(INDEX('Mã KH'!$C$2:$C$4988,MATCH('Vin Hà nội  tháng 02'!$C1154,'Mã KH'!$A$2:$A$4988,0)),"")</f>
        <v>124 Thanh Ấm, Thị trấn Vân Đình, Huyện Ứng Hòa, HN</v>
      </c>
      <c r="E1154" s="439" t="s">
        <v>17279</v>
      </c>
      <c r="F1154" s="390"/>
      <c r="G1154" s="390"/>
      <c r="H1154" s="390"/>
      <c r="I1154" s="390"/>
      <c r="J1154" s="390"/>
      <c r="K1154" s="390"/>
      <c r="L1154" s="390"/>
      <c r="M1154" s="390"/>
      <c r="N1154" s="390"/>
      <c r="O1154" s="390">
        <v>10</v>
      </c>
      <c r="P1154" s="390"/>
      <c r="Q1154" s="390"/>
      <c r="R1154" s="390"/>
      <c r="S1154" s="381"/>
      <c r="T1154" s="381"/>
      <c r="U1154" s="381"/>
      <c r="V1154" s="381"/>
      <c r="W1154" s="381"/>
      <c r="X1154" s="381"/>
      <c r="Y1154" s="381"/>
      <c r="Z1154" s="381"/>
      <c r="AA1154" s="381"/>
      <c r="AB1154" s="439"/>
      <c r="AL1154" s="26"/>
      <c r="AM1154" s="26"/>
      <c r="AN1154" s="26"/>
      <c r="AO1154" s="26"/>
      <c r="AP1154" s="26"/>
      <c r="AQ1154" s="26"/>
    </row>
    <row r="1155" spans="1:43" ht="18" customHeight="1">
      <c r="A1155" s="514" t="s">
        <v>18447</v>
      </c>
      <c r="B1155" s="645" t="s">
        <v>18479</v>
      </c>
      <c r="C1155" s="414" t="s">
        <v>9203</v>
      </c>
      <c r="D1155" s="353" t="str">
        <f>+IFERROR(INDEX('Mã KH'!$C$2:$C$4988,MATCH('Vin Hà nội  tháng 02'!$C1155,'Mã KH'!$A$2:$A$4988,0)),"")</f>
        <v>Thôn Vài, Xã Hợp Thanh, Huyện Mỹ Đức, HN</v>
      </c>
      <c r="E1155" s="439" t="s">
        <v>17279</v>
      </c>
      <c r="F1155" s="390"/>
      <c r="G1155" s="390"/>
      <c r="H1155" s="390"/>
      <c r="I1155" s="390"/>
      <c r="J1155" s="390"/>
      <c r="K1155" s="390"/>
      <c r="L1155" s="390"/>
      <c r="M1155" s="390"/>
      <c r="N1155" s="390"/>
      <c r="O1155" s="390">
        <v>10</v>
      </c>
      <c r="P1155" s="390"/>
      <c r="Q1155" s="390">
        <v>5</v>
      </c>
      <c r="R1155" s="390"/>
      <c r="S1155" s="381"/>
      <c r="T1155" s="381">
        <v>5</v>
      </c>
      <c r="U1155" s="381">
        <v>5</v>
      </c>
      <c r="V1155" s="381"/>
      <c r="W1155" s="381"/>
      <c r="X1155" s="381"/>
      <c r="Y1155" s="381"/>
      <c r="Z1155" s="381"/>
      <c r="AA1155" s="381"/>
      <c r="AB1155" s="439"/>
      <c r="AL1155" s="26"/>
      <c r="AM1155" s="26"/>
      <c r="AN1155" s="26"/>
      <c r="AO1155" s="26"/>
      <c r="AP1155" s="26"/>
      <c r="AQ1155" s="26"/>
    </row>
    <row r="1156" spans="1:43" ht="18" customHeight="1">
      <c r="A1156" s="514" t="s">
        <v>18447</v>
      </c>
      <c r="B1156" s="578"/>
      <c r="C1156" s="414" t="s">
        <v>9678</v>
      </c>
      <c r="D1156" s="353" t="str">
        <f>+IFERROR(INDEX('Mã KH'!$C$2:$C$4988,MATCH('Vin Hà nội  tháng 02'!$C1156,'Mã KH'!$A$2:$A$4988,0)),"")</f>
        <v>Thôn Bờ Thồng, Xã Tuy Lai, Huyện Mỹ Đức, HN</v>
      </c>
      <c r="E1156" s="439">
        <v>4168748339</v>
      </c>
      <c r="F1156" s="390"/>
      <c r="G1156" s="390"/>
      <c r="H1156" s="390"/>
      <c r="I1156" s="390"/>
      <c r="J1156" s="390"/>
      <c r="K1156" s="390"/>
      <c r="L1156" s="390"/>
      <c r="M1156" s="390">
        <v>9</v>
      </c>
      <c r="N1156" s="390"/>
      <c r="O1156" s="390"/>
      <c r="P1156" s="390"/>
      <c r="Q1156" s="390"/>
      <c r="R1156" s="390"/>
      <c r="S1156" s="381"/>
      <c r="T1156" s="381"/>
      <c r="U1156" s="381"/>
      <c r="V1156" s="381"/>
      <c r="W1156" s="381"/>
      <c r="X1156" s="381"/>
      <c r="Y1156" s="381"/>
      <c r="Z1156" s="381"/>
      <c r="AA1156" s="381"/>
      <c r="AB1156" s="439"/>
      <c r="AL1156" s="26"/>
      <c r="AM1156" s="26"/>
      <c r="AN1156" s="26"/>
      <c r="AO1156" s="26"/>
      <c r="AP1156" s="26"/>
      <c r="AQ1156" s="26"/>
    </row>
    <row r="1157" spans="1:43" ht="18" customHeight="1">
      <c r="A1157" s="514" t="s">
        <v>18447</v>
      </c>
      <c r="B1157" s="578"/>
      <c r="C1157" s="414" t="s">
        <v>9442</v>
      </c>
      <c r="D1157" s="353" t="str">
        <f>+IFERROR(INDEX('Mã KH'!$C$2:$C$4988,MATCH('Vin Hà nội  tháng 02'!$C1157,'Mã KH'!$A$2:$A$4988,0)),"")</f>
        <v>Số 99 Đường Đại Nghĩa, Thị Trấn Đại Nghĩa, Huyện Mỹ Đức, HN</v>
      </c>
      <c r="E1157" s="439">
        <v>4168748304</v>
      </c>
      <c r="F1157" s="390"/>
      <c r="G1157" s="390"/>
      <c r="H1157" s="390"/>
      <c r="I1157" s="390"/>
      <c r="J1157" s="390"/>
      <c r="K1157" s="390"/>
      <c r="L1157" s="390"/>
      <c r="M1157" s="390">
        <v>10</v>
      </c>
      <c r="N1157" s="390"/>
      <c r="O1157" s="390">
        <v>15</v>
      </c>
      <c r="P1157" s="390"/>
      <c r="Q1157" s="390"/>
      <c r="R1157" s="390"/>
      <c r="S1157" s="381"/>
      <c r="T1157" s="381"/>
      <c r="U1157" s="381"/>
      <c r="V1157" s="381"/>
      <c r="W1157" s="381">
        <v>5</v>
      </c>
      <c r="X1157" s="381"/>
      <c r="Y1157" s="381"/>
      <c r="Z1157" s="381">
        <v>5</v>
      </c>
      <c r="AA1157" s="381"/>
      <c r="AB1157" s="439"/>
      <c r="AL1157" s="26"/>
      <c r="AM1157" s="26"/>
      <c r="AN1157" s="26"/>
      <c r="AO1157" s="26"/>
      <c r="AP1157" s="26"/>
      <c r="AQ1157" s="26"/>
    </row>
    <row r="1158" spans="1:43" ht="18" customHeight="1">
      <c r="A1158" s="514" t="s">
        <v>18447</v>
      </c>
      <c r="B1158" s="578"/>
      <c r="C1158" s="414" t="s">
        <v>9758</v>
      </c>
      <c r="D1158" s="353" t="str">
        <f>+IFERROR(INDEX('Mã KH'!$C$2:$C$4988,MATCH('Vin Hà nội  tháng 02'!$C1158,'Mã KH'!$A$2:$A$4988,0)),"")</f>
        <v>Xóm 6, Xã Phúc Lâm, Huyện Mỹ Đức, HN</v>
      </c>
      <c r="E1158" s="439">
        <v>4168748359</v>
      </c>
      <c r="F1158" s="390"/>
      <c r="G1158" s="390"/>
      <c r="H1158" s="390"/>
      <c r="I1158" s="390"/>
      <c r="J1158" s="390"/>
      <c r="K1158" s="390"/>
      <c r="L1158" s="390"/>
      <c r="M1158" s="390">
        <v>7</v>
      </c>
      <c r="N1158" s="390"/>
      <c r="O1158" s="390">
        <v>7</v>
      </c>
      <c r="P1158" s="390"/>
      <c r="Q1158" s="390"/>
      <c r="R1158" s="390"/>
      <c r="S1158" s="381"/>
      <c r="T1158" s="381"/>
      <c r="U1158" s="381"/>
      <c r="V1158" s="381"/>
      <c r="W1158" s="381"/>
      <c r="X1158" s="381"/>
      <c r="Y1158" s="381"/>
      <c r="Z1158" s="381"/>
      <c r="AA1158" s="381"/>
      <c r="AB1158" s="439"/>
      <c r="AL1158" s="26"/>
      <c r="AM1158" s="26"/>
      <c r="AN1158" s="26"/>
      <c r="AO1158" s="26"/>
      <c r="AP1158" s="26"/>
      <c r="AQ1158" s="26"/>
    </row>
    <row r="1159" spans="1:43" ht="18" customHeight="1">
      <c r="A1159" s="514" t="s">
        <v>18447</v>
      </c>
      <c r="B1159" s="645" t="s">
        <v>17674</v>
      </c>
      <c r="C1159" s="414" t="s">
        <v>9418</v>
      </c>
      <c r="D1159" s="353" t="str">
        <f>+IFERROR(INDEX('Mã KH'!$C$2:$C$4988,MATCH('Vin Hà nội  tháng 02'!$C1159,'Mã KH'!$A$2:$A$4988,0)),"")</f>
        <v>Thôn Xuân Trung, Xã Thủy Xuân Tiên, Huyện Chương Mỹ, HN</v>
      </c>
      <c r="E1159" s="439">
        <v>4168748301</v>
      </c>
      <c r="F1159" s="390"/>
      <c r="G1159" s="390"/>
      <c r="H1159" s="390"/>
      <c r="I1159" s="390"/>
      <c r="J1159" s="390"/>
      <c r="K1159" s="390"/>
      <c r="L1159" s="390"/>
      <c r="M1159" s="390">
        <v>10</v>
      </c>
      <c r="N1159" s="390"/>
      <c r="O1159" s="390">
        <v>5</v>
      </c>
      <c r="P1159" s="390"/>
      <c r="Q1159" s="390"/>
      <c r="R1159" s="390"/>
      <c r="S1159" s="381"/>
      <c r="T1159" s="381"/>
      <c r="U1159" s="381"/>
      <c r="V1159" s="381"/>
      <c r="W1159" s="381"/>
      <c r="X1159" s="381"/>
      <c r="Y1159" s="381"/>
      <c r="Z1159" s="381"/>
      <c r="AA1159" s="381"/>
      <c r="AB1159" s="439"/>
      <c r="AL1159" s="26"/>
      <c r="AM1159" s="26"/>
      <c r="AN1159" s="26"/>
      <c r="AO1159" s="26"/>
      <c r="AP1159" s="26"/>
      <c r="AQ1159" s="26"/>
    </row>
    <row r="1160" spans="1:43" ht="18" customHeight="1">
      <c r="A1160" s="514" t="s">
        <v>18447</v>
      </c>
      <c r="B1160" s="578"/>
      <c r="C1160" s="414" t="s">
        <v>17047</v>
      </c>
      <c r="D1160" s="353" t="str">
        <f>+IFERROR(INDEX('Mã KH'!$C$2:$C$4988,MATCH('Vin Hà nội  tháng 02'!$C1160,'Mã KH'!$A$2:$A$4988,0)),"")</f>
        <v>144 , tổ tự quản 3. tdp tân xuân , tt xuân mai , chương mỹ , hà nội</v>
      </c>
      <c r="E1160" s="439">
        <v>4168748205</v>
      </c>
      <c r="F1160" s="390"/>
      <c r="G1160" s="390"/>
      <c r="H1160" s="390"/>
      <c r="I1160" s="390"/>
      <c r="J1160" s="390"/>
      <c r="K1160" s="390"/>
      <c r="L1160" s="390"/>
      <c r="M1160" s="390">
        <v>7</v>
      </c>
      <c r="N1160" s="390"/>
      <c r="O1160" s="390">
        <v>20</v>
      </c>
      <c r="P1160" s="390"/>
      <c r="Q1160" s="390"/>
      <c r="R1160" s="390"/>
      <c r="S1160" s="381"/>
      <c r="T1160" s="381">
        <v>10</v>
      </c>
      <c r="U1160" s="381"/>
      <c r="V1160" s="381"/>
      <c r="W1160" s="381"/>
      <c r="X1160" s="381"/>
      <c r="Y1160" s="381"/>
      <c r="Z1160" s="381"/>
      <c r="AA1160" s="381"/>
      <c r="AB1160" s="439"/>
      <c r="AL1160" s="26"/>
      <c r="AM1160" s="26"/>
      <c r="AN1160" s="26"/>
      <c r="AO1160" s="26"/>
      <c r="AP1160" s="26"/>
      <c r="AQ1160" s="26"/>
    </row>
    <row r="1161" spans="1:43" ht="18" customHeight="1">
      <c r="A1161" s="514" t="s">
        <v>18447</v>
      </c>
      <c r="B1161" s="578"/>
      <c r="C1161" s="414" t="s">
        <v>17679</v>
      </c>
      <c r="D1161" s="353" t="str">
        <f>+IFERROR(INDEX('Mã KH'!$C$2:$C$4988,MATCH('Vin Hà nội  tháng 02'!$C1161,'Mã KH'!$A$2:$A$4988,0)),"")</f>
        <v>Số 13, Tổ 3 Tân Xuân, TT Xuân Mai, Huyện Chương Mỹ, HN</v>
      </c>
      <c r="E1161" s="439">
        <v>4168906101</v>
      </c>
      <c r="F1161" s="390"/>
      <c r="G1161" s="390"/>
      <c r="H1161" s="390"/>
      <c r="I1161" s="390"/>
      <c r="J1161" s="390"/>
      <c r="K1161" s="390"/>
      <c r="L1161" s="390"/>
      <c r="M1161" s="390"/>
      <c r="N1161" s="390"/>
      <c r="O1161" s="390"/>
      <c r="P1161" s="390"/>
      <c r="Q1161" s="390"/>
      <c r="R1161" s="390"/>
      <c r="S1161" s="381">
        <v>5</v>
      </c>
      <c r="T1161" s="381"/>
      <c r="U1161" s="381"/>
      <c r="V1161" s="381"/>
      <c r="W1161" s="381"/>
      <c r="X1161" s="381"/>
      <c r="Y1161" s="381"/>
      <c r="Z1161" s="381"/>
      <c r="AA1161" s="381"/>
      <c r="AB1161" s="439"/>
      <c r="AL1161" s="26"/>
      <c r="AM1161" s="26"/>
      <c r="AN1161" s="26"/>
      <c r="AO1161" s="26"/>
      <c r="AP1161" s="26"/>
      <c r="AQ1161" s="26"/>
    </row>
    <row r="1162" spans="1:43" ht="18" customHeight="1">
      <c r="A1162" s="514" t="s">
        <v>18447</v>
      </c>
      <c r="B1162" s="578"/>
      <c r="C1162" s="414" t="s">
        <v>18480</v>
      </c>
      <c r="D1162" s="353" t="str">
        <f>+IFERROR(INDEX('Mã KH'!$C$2:$C$4988,MATCH('Vin Hà nội  tháng 02'!$C1162,'Mã KH'!$A$2:$A$4988,0)),"")</f>
        <v>Xóm Bến, Xã Tốt Động, Huyện Chương Mỹ, HN</v>
      </c>
      <c r="E1162" s="439">
        <v>4168748317</v>
      </c>
      <c r="F1162" s="390"/>
      <c r="G1162" s="390"/>
      <c r="H1162" s="390"/>
      <c r="I1162" s="390"/>
      <c r="J1162" s="390"/>
      <c r="K1162" s="390"/>
      <c r="L1162" s="390"/>
      <c r="M1162" s="390">
        <v>6</v>
      </c>
      <c r="N1162" s="390"/>
      <c r="O1162" s="390">
        <v>5</v>
      </c>
      <c r="P1162" s="390"/>
      <c r="Q1162" s="390"/>
      <c r="R1162" s="390"/>
      <c r="S1162" s="381"/>
      <c r="T1162" s="381"/>
      <c r="U1162" s="381"/>
      <c r="V1162" s="381"/>
      <c r="W1162" s="381"/>
      <c r="X1162" s="381"/>
      <c r="Y1162" s="381"/>
      <c r="Z1162" s="381"/>
      <c r="AA1162" s="381"/>
      <c r="AB1162" s="439"/>
      <c r="AL1162" s="26"/>
      <c r="AM1162" s="26"/>
      <c r="AN1162" s="26"/>
      <c r="AO1162" s="26"/>
      <c r="AP1162" s="26"/>
      <c r="AQ1162" s="26"/>
    </row>
    <row r="1163" spans="1:43" ht="18" customHeight="1">
      <c r="A1163" s="514" t="s">
        <v>18447</v>
      </c>
      <c r="B1163" s="578"/>
      <c r="C1163" s="414" t="s">
        <v>18481</v>
      </c>
      <c r="D1163" s="353" t="str">
        <f>+IFERROR(INDEX('Mã KH'!$C$2:$C$4988,MATCH('Vin Hà nội  tháng 02'!$C1163,'Mã KH'!$A$2:$A$4988,0)),"")</f>
        <v>Số 68-70, Thôn 1, Xã Quảng Bị, Huyện Chương Mỹ, HN</v>
      </c>
      <c r="E1163" s="439">
        <v>4168748322</v>
      </c>
      <c r="F1163" s="390"/>
      <c r="G1163" s="390"/>
      <c r="H1163" s="390"/>
      <c r="I1163" s="390"/>
      <c r="J1163" s="390"/>
      <c r="K1163" s="390"/>
      <c r="L1163" s="390"/>
      <c r="M1163" s="390">
        <v>6</v>
      </c>
      <c r="N1163" s="390"/>
      <c r="O1163" s="390">
        <v>15</v>
      </c>
      <c r="P1163" s="390"/>
      <c r="Q1163" s="390"/>
      <c r="R1163" s="390"/>
      <c r="S1163" s="381"/>
      <c r="T1163" s="381">
        <v>4</v>
      </c>
      <c r="U1163" s="381">
        <v>4</v>
      </c>
      <c r="V1163" s="381"/>
      <c r="W1163" s="381"/>
      <c r="X1163" s="381"/>
      <c r="Y1163" s="381"/>
      <c r="Z1163" s="381"/>
      <c r="AA1163" s="381"/>
      <c r="AB1163" s="439"/>
      <c r="AL1163" s="26"/>
      <c r="AM1163" s="26"/>
      <c r="AN1163" s="26"/>
      <c r="AO1163" s="26"/>
      <c r="AP1163" s="26"/>
      <c r="AQ1163" s="26"/>
    </row>
    <row r="1164" spans="1:43" ht="18" customHeight="1">
      <c r="A1164" s="514" t="s">
        <v>18447</v>
      </c>
      <c r="B1164" s="578"/>
      <c r="C1164" s="414" t="s">
        <v>9704</v>
      </c>
      <c r="D1164" s="353" t="str">
        <f>+IFERROR(INDEX('Mã KH'!$C$2:$C$4988,MATCH('Vin Hà nội  tháng 02'!$C1164,'Mã KH'!$A$2:$A$4988,0)),"")</f>
        <v>Thôn Ứng Hòa, Xã Lam Điền, Huyện Chương Mỹ, HN</v>
      </c>
      <c r="E1164" s="439">
        <v>4168748354</v>
      </c>
      <c r="F1164" s="390"/>
      <c r="G1164" s="390"/>
      <c r="H1164" s="390"/>
      <c r="I1164" s="390"/>
      <c r="J1164" s="390"/>
      <c r="K1164" s="390"/>
      <c r="L1164" s="390"/>
      <c r="M1164" s="390">
        <v>5</v>
      </c>
      <c r="N1164" s="390"/>
      <c r="O1164" s="390">
        <v>10</v>
      </c>
      <c r="P1164" s="390"/>
      <c r="Q1164" s="390"/>
      <c r="R1164" s="390"/>
      <c r="S1164" s="381"/>
      <c r="T1164" s="381"/>
      <c r="U1164" s="381"/>
      <c r="V1164" s="381"/>
      <c r="W1164" s="381"/>
      <c r="X1164" s="381"/>
      <c r="Y1164" s="381"/>
      <c r="Z1164" s="381"/>
      <c r="AA1164" s="381"/>
      <c r="AB1164" s="439"/>
      <c r="AL1164" s="26"/>
      <c r="AM1164" s="26"/>
      <c r="AN1164" s="26"/>
      <c r="AO1164" s="26"/>
      <c r="AP1164" s="26"/>
      <c r="AQ1164" s="26"/>
    </row>
    <row r="1165" spans="1:43" ht="18" customHeight="1">
      <c r="A1165" s="514" t="s">
        <v>18447</v>
      </c>
      <c r="B1165" s="578"/>
      <c r="C1165" s="414" t="s">
        <v>17677</v>
      </c>
      <c r="D1165" s="353" t="str">
        <f>+IFERROR(INDEX('Mã KH'!$C$2:$C$4988,MATCH('Vin Hà nội  tháng 02'!$C1165,'Mã KH'!$A$2:$A$4988,0)),"")</f>
        <v>Số 15 Yên Sơn, Thị Trấn Chúc Sơn, Huyện Chương Mỹ, HN</v>
      </c>
      <c r="E1165" s="439" t="s">
        <v>17279</v>
      </c>
      <c r="F1165" s="390"/>
      <c r="G1165" s="390"/>
      <c r="H1165" s="390"/>
      <c r="I1165" s="390"/>
      <c r="J1165" s="390"/>
      <c r="K1165" s="390"/>
      <c r="L1165" s="390"/>
      <c r="M1165" s="390">
        <v>5</v>
      </c>
      <c r="N1165" s="390"/>
      <c r="O1165" s="390"/>
      <c r="P1165" s="390"/>
      <c r="Q1165" s="390"/>
      <c r="R1165" s="390"/>
      <c r="S1165" s="381">
        <v>5</v>
      </c>
      <c r="T1165" s="381"/>
      <c r="U1165" s="381"/>
      <c r="V1165" s="381"/>
      <c r="W1165" s="381"/>
      <c r="X1165" s="381"/>
      <c r="Y1165" s="381"/>
      <c r="Z1165" s="381"/>
      <c r="AA1165" s="381"/>
      <c r="AB1165" s="439"/>
      <c r="AL1165" s="26"/>
      <c r="AM1165" s="26"/>
      <c r="AN1165" s="26"/>
      <c r="AO1165" s="26"/>
      <c r="AP1165" s="26"/>
      <c r="AQ1165" s="26"/>
    </row>
    <row r="1166" spans="1:43" ht="18" customHeight="1">
      <c r="A1166" s="514" t="s">
        <v>18447</v>
      </c>
      <c r="B1166" s="578"/>
      <c r="C1166" s="414" t="s">
        <v>17678</v>
      </c>
      <c r="D1166" s="353" t="str">
        <f>+IFERROR(INDEX('Mã KH'!$C$2:$C$4988,MATCH('Vin Hà nội  tháng 02'!$C1166,'Mã KH'!$A$2:$A$4988,0)),"")</f>
        <v>Số 118 Hòa Sơn, Thị Trấn Chúc Sơn, Huyện Chương Mỹ, HN</v>
      </c>
      <c r="E1166" s="439" t="s">
        <v>17279</v>
      </c>
      <c r="F1166" s="390"/>
      <c r="G1166" s="390"/>
      <c r="H1166" s="390"/>
      <c r="I1166" s="390"/>
      <c r="J1166" s="390"/>
      <c r="K1166" s="390"/>
      <c r="L1166" s="390"/>
      <c r="M1166" s="390"/>
      <c r="N1166" s="390"/>
      <c r="O1166" s="390">
        <v>10</v>
      </c>
      <c r="P1166" s="390"/>
      <c r="Q1166" s="390"/>
      <c r="R1166" s="390"/>
      <c r="S1166" s="381">
        <v>10</v>
      </c>
      <c r="T1166" s="381"/>
      <c r="U1166" s="381"/>
      <c r="V1166" s="381"/>
      <c r="W1166" s="381"/>
      <c r="X1166" s="381"/>
      <c r="Y1166" s="381"/>
      <c r="Z1166" s="381"/>
      <c r="AA1166" s="381"/>
      <c r="AB1166" s="439"/>
      <c r="AL1166" s="26"/>
      <c r="AM1166" s="26"/>
      <c r="AN1166" s="26"/>
      <c r="AO1166" s="26"/>
      <c r="AP1166" s="26"/>
      <c r="AQ1166" s="26"/>
    </row>
    <row r="1167" spans="1:43" ht="18" customHeight="1">
      <c r="A1167" s="514" t="s">
        <v>18447</v>
      </c>
      <c r="B1167" s="578"/>
      <c r="C1167" s="414" t="s">
        <v>17675</v>
      </c>
      <c r="D1167" s="353" t="str">
        <f>+IFERROR(INDEX('Mã KH'!$C$2:$C$4988,MATCH('Vin Hà nội  tháng 02'!$C1167,'Mã KH'!$A$2:$A$4988,0)),"")</f>
        <v>Thôn Phượng Đồng, xã Phụng Châu, huyện Chương Mỹ, HN</v>
      </c>
      <c r="E1167" s="439" t="s">
        <v>17279</v>
      </c>
      <c r="F1167" s="390"/>
      <c r="G1167" s="390"/>
      <c r="H1167" s="390"/>
      <c r="I1167" s="390"/>
      <c r="J1167" s="390"/>
      <c r="K1167" s="390"/>
      <c r="L1167" s="390"/>
      <c r="M1167" s="390">
        <v>11</v>
      </c>
      <c r="N1167" s="390"/>
      <c r="O1167" s="390">
        <v>13</v>
      </c>
      <c r="P1167" s="390"/>
      <c r="Q1167" s="390"/>
      <c r="R1167" s="390"/>
      <c r="S1167" s="381">
        <v>5</v>
      </c>
      <c r="T1167" s="381">
        <v>5</v>
      </c>
      <c r="U1167" s="381">
        <v>5</v>
      </c>
      <c r="V1167" s="381"/>
      <c r="W1167" s="381"/>
      <c r="X1167" s="381"/>
      <c r="Y1167" s="381"/>
      <c r="Z1167" s="381"/>
      <c r="AA1167" s="381"/>
      <c r="AB1167" s="439"/>
      <c r="AL1167" s="26"/>
      <c r="AM1167" s="26"/>
      <c r="AN1167" s="26"/>
      <c r="AO1167" s="26"/>
      <c r="AP1167" s="26"/>
      <c r="AQ1167" s="26"/>
    </row>
    <row r="1168" spans="1:43" ht="18" customHeight="1">
      <c r="A1168" s="514" t="s">
        <v>18447</v>
      </c>
      <c r="B1168" s="578"/>
      <c r="C1168" s="414" t="s">
        <v>17675</v>
      </c>
      <c r="D1168" s="353" t="str">
        <f>+IFERROR(INDEX('Mã KH'!$C$2:$C$4988,MATCH('Vin Hà nội  tháng 02'!$C1168,'Mã KH'!$A$2:$A$4988,0)),"")</f>
        <v>Thôn Phượng Đồng, xã Phụng Châu, huyện Chương Mỹ, HN</v>
      </c>
      <c r="E1168" s="439">
        <v>4168748314</v>
      </c>
      <c r="F1168" s="390"/>
      <c r="G1168" s="390"/>
      <c r="H1168" s="390"/>
      <c r="I1168" s="390"/>
      <c r="J1168" s="390"/>
      <c r="K1168" s="390"/>
      <c r="L1168" s="390"/>
      <c r="M1168" s="390">
        <v>4</v>
      </c>
      <c r="N1168" s="390"/>
      <c r="O1168" s="390">
        <v>7</v>
      </c>
      <c r="P1168" s="390"/>
      <c r="Q1168" s="390"/>
      <c r="R1168" s="390"/>
      <c r="S1168" s="381"/>
      <c r="T1168" s="381"/>
      <c r="U1168" s="381"/>
      <c r="V1168" s="381"/>
      <c r="W1168" s="381"/>
      <c r="X1168" s="381"/>
      <c r="Y1168" s="381"/>
      <c r="Z1168" s="381"/>
      <c r="AA1168" s="381"/>
      <c r="AB1168" s="439"/>
      <c r="AL1168" s="26"/>
      <c r="AM1168" s="26"/>
      <c r="AN1168" s="26"/>
      <c r="AO1168" s="26"/>
      <c r="AP1168" s="26"/>
      <c r="AQ1168" s="26"/>
    </row>
    <row r="1169" spans="1:43" ht="18" customHeight="1">
      <c r="A1169" s="648"/>
      <c r="B1169" s="649"/>
      <c r="C1169" s="650"/>
      <c r="D1169" s="657" t="str">
        <f>+IFERROR(INDEX('Mã KH'!$C$2:$C$4988,MATCH('Vin Hà nội  tháng 02'!$C1169,'Mã KH'!$A$2:$A$4988,0)),"")</f>
        <v/>
      </c>
      <c r="E1169" s="654"/>
      <c r="F1169" s="655"/>
      <c r="G1169" s="655"/>
      <c r="H1169" s="655"/>
      <c r="I1169" s="655"/>
      <c r="J1169" s="655"/>
      <c r="K1169" s="655"/>
      <c r="L1169" s="655"/>
      <c r="M1169" s="655"/>
      <c r="N1169" s="655"/>
      <c r="O1169" s="655"/>
      <c r="P1169" s="655"/>
      <c r="Q1169" s="655"/>
      <c r="R1169" s="655"/>
      <c r="S1169" s="656"/>
      <c r="T1169" s="656"/>
      <c r="U1169" s="656"/>
      <c r="V1169" s="656"/>
      <c r="W1169" s="656"/>
      <c r="X1169" s="656"/>
      <c r="Y1169" s="656"/>
      <c r="Z1169" s="656"/>
      <c r="AA1169" s="656"/>
      <c r="AB1169" s="654"/>
      <c r="AL1169" s="26"/>
      <c r="AM1169" s="26"/>
      <c r="AN1169" s="26"/>
      <c r="AO1169" s="26"/>
      <c r="AP1169" s="26"/>
      <c r="AQ1169" s="26"/>
    </row>
    <row r="1170" spans="1:43" ht="18" customHeight="1">
      <c r="A1170" s="466"/>
      <c r="B1170" s="578"/>
      <c r="C1170" s="414"/>
      <c r="D1170" s="372" t="s">
        <v>18464</v>
      </c>
      <c r="E1170" s="439"/>
      <c r="F1170" s="390"/>
      <c r="G1170" s="390"/>
      <c r="H1170" s="390"/>
      <c r="I1170" s="390"/>
      <c r="J1170" s="390"/>
      <c r="K1170" s="390"/>
      <c r="L1170" s="390"/>
      <c r="M1170" s="390"/>
      <c r="N1170" s="390"/>
      <c r="O1170" s="390"/>
      <c r="P1170" s="390"/>
      <c r="Q1170" s="390"/>
      <c r="R1170" s="390"/>
      <c r="S1170" s="381"/>
      <c r="T1170" s="381"/>
      <c r="U1170" s="381"/>
      <c r="V1170" s="381"/>
      <c r="W1170" s="381"/>
      <c r="X1170" s="381"/>
      <c r="Y1170" s="381"/>
      <c r="Z1170" s="381"/>
      <c r="AA1170" s="381"/>
      <c r="AB1170" s="439"/>
      <c r="AL1170" s="26"/>
      <c r="AM1170" s="26"/>
      <c r="AN1170" s="26"/>
      <c r="AO1170" s="26"/>
      <c r="AP1170" s="26"/>
      <c r="AQ1170" s="26"/>
    </row>
    <row r="1171" spans="1:43" ht="18" customHeight="1">
      <c r="A1171" s="514" t="s">
        <v>18502</v>
      </c>
      <c r="B1171" s="672" t="s">
        <v>17444</v>
      </c>
      <c r="C1171" s="414" t="s">
        <v>9718</v>
      </c>
      <c r="D1171" s="353" t="str">
        <f>+IFERROR(INDEX('Mã KH'!$C$2:$C$4988,MATCH('Vin Hà nội  tháng 02'!$C1171,'Mã KH'!$A$2:$A$4988,0)),"")</f>
        <v>TDP Nguyên Xá 1, Phường Minh Khai, Quận Bắc Từ Liêm, HN</v>
      </c>
      <c r="E1171" s="439" t="s">
        <v>17279</v>
      </c>
      <c r="F1171" s="390"/>
      <c r="G1171" s="390"/>
      <c r="H1171" s="390"/>
      <c r="I1171" s="390"/>
      <c r="J1171" s="390"/>
      <c r="K1171" s="390"/>
      <c r="L1171" s="390"/>
      <c r="M1171" s="390">
        <v>6</v>
      </c>
      <c r="N1171" s="390"/>
      <c r="O1171" s="390">
        <v>20</v>
      </c>
      <c r="P1171" s="390"/>
      <c r="Q1171" s="390"/>
      <c r="R1171" s="390"/>
      <c r="S1171" s="381">
        <v>10</v>
      </c>
      <c r="T1171" s="381"/>
      <c r="U1171" s="381"/>
      <c r="V1171" s="381"/>
      <c r="W1171" s="381"/>
      <c r="X1171" s="381"/>
      <c r="Y1171" s="381">
        <v>6</v>
      </c>
      <c r="Z1171" s="381"/>
      <c r="AA1171" s="381"/>
      <c r="AB1171" s="673" t="s">
        <v>18524</v>
      </c>
      <c r="AL1171" s="26"/>
      <c r="AM1171" s="26"/>
      <c r="AN1171" s="26"/>
      <c r="AO1171" s="26"/>
      <c r="AP1171" s="26"/>
      <c r="AQ1171" s="26"/>
    </row>
    <row r="1172" spans="1:43" ht="18" customHeight="1">
      <c r="A1172" s="514" t="s">
        <v>18502</v>
      </c>
      <c r="B1172" s="672" t="s">
        <v>17321</v>
      </c>
      <c r="C1172" s="414" t="s">
        <v>18508</v>
      </c>
      <c r="D1172" s="353" t="str">
        <f>+IFERROR(INDEX('Mã KH'!$C$2:$C$4988,MATCH('Vin Hà nội  tháng 02'!$C1172,'Mã KH'!$A$2:$A$4988,0)),"")</f>
        <v>61, TDP 3 Do Nha, phường Tây Mỗ, quận Nam Từ Liêm, HN</v>
      </c>
      <c r="E1172" s="439" t="s">
        <v>17279</v>
      </c>
      <c r="F1172" s="390"/>
      <c r="G1172" s="390"/>
      <c r="H1172" s="390"/>
      <c r="I1172" s="390"/>
      <c r="J1172" s="390"/>
      <c r="K1172" s="390"/>
      <c r="L1172" s="390"/>
      <c r="M1172" s="390"/>
      <c r="N1172" s="390"/>
      <c r="O1172" s="390"/>
      <c r="P1172" s="390"/>
      <c r="Q1172" s="390"/>
      <c r="R1172" s="390"/>
      <c r="S1172" s="381">
        <v>10</v>
      </c>
      <c r="T1172" s="381">
        <v>4</v>
      </c>
      <c r="U1172" s="381">
        <v>8</v>
      </c>
      <c r="V1172" s="381"/>
      <c r="W1172" s="381"/>
      <c r="X1172" s="381"/>
      <c r="Y1172" s="381"/>
      <c r="Z1172" s="381"/>
      <c r="AA1172" s="381"/>
      <c r="AB1172" s="439"/>
      <c r="AL1172" s="26"/>
      <c r="AM1172" s="26"/>
      <c r="AN1172" s="26"/>
      <c r="AO1172" s="26"/>
      <c r="AP1172" s="26"/>
      <c r="AQ1172" s="26"/>
    </row>
    <row r="1173" spans="1:43" ht="18" customHeight="1">
      <c r="A1173" s="514" t="s">
        <v>18502</v>
      </c>
      <c r="B1173" s="578"/>
      <c r="C1173" s="414" t="s">
        <v>18508</v>
      </c>
      <c r="D1173" s="353" t="str">
        <f>+IFERROR(INDEX('Mã KH'!$C$2:$C$4988,MATCH('Vin Hà nội  tháng 02'!$C1173,'Mã KH'!$A$2:$A$4988,0)),"")</f>
        <v>61, TDP 3 Do Nha, phường Tây Mỗ, quận Nam Từ Liêm, HN</v>
      </c>
      <c r="E1173" s="439">
        <v>4168713501</v>
      </c>
      <c r="F1173" s="390"/>
      <c r="G1173" s="390"/>
      <c r="H1173" s="390"/>
      <c r="I1173" s="390"/>
      <c r="J1173" s="390"/>
      <c r="K1173" s="390"/>
      <c r="L1173" s="390"/>
      <c r="M1173" s="390"/>
      <c r="N1173" s="390"/>
      <c r="O1173" s="390">
        <v>6</v>
      </c>
      <c r="P1173" s="390"/>
      <c r="Q1173" s="390"/>
      <c r="R1173" s="390"/>
      <c r="S1173" s="381"/>
      <c r="T1173" s="381">
        <v>6</v>
      </c>
      <c r="U1173" s="381"/>
      <c r="V1173" s="381"/>
      <c r="W1173" s="381"/>
      <c r="X1173" s="381"/>
      <c r="Y1173" s="381"/>
      <c r="Z1173" s="381"/>
      <c r="AA1173" s="381"/>
      <c r="AB1173" s="439"/>
      <c r="AL1173" s="26"/>
      <c r="AM1173" s="26"/>
      <c r="AN1173" s="26"/>
      <c r="AO1173" s="26"/>
      <c r="AP1173" s="26"/>
      <c r="AQ1173" s="26"/>
    </row>
    <row r="1174" spans="1:43" ht="18" customHeight="1">
      <c r="A1174" s="514" t="s">
        <v>18502</v>
      </c>
      <c r="B1174" s="578"/>
      <c r="C1174" s="414" t="s">
        <v>18509</v>
      </c>
      <c r="D1174" s="353" t="str">
        <f>+IFERROR(INDEX('Mã KH'!$C$2:$C$4988,MATCH('Vin Hà nội  tháng 02'!$C1174,'Mã KH'!$A$2:$A$4988,0)),"")</f>
        <v>Số 207 đường Lương Thế Vinh, phường Trung Văn, quận Nam Từ Liêm, Hà Nội</v>
      </c>
      <c r="E1174" s="439">
        <v>4168753014</v>
      </c>
      <c r="F1174" s="390"/>
      <c r="G1174" s="390"/>
      <c r="H1174" s="390"/>
      <c r="I1174" s="390"/>
      <c r="J1174" s="390"/>
      <c r="K1174" s="390"/>
      <c r="L1174" s="390"/>
      <c r="M1174" s="390"/>
      <c r="N1174" s="390"/>
      <c r="O1174" s="390">
        <v>4</v>
      </c>
      <c r="P1174" s="390"/>
      <c r="Q1174" s="390"/>
      <c r="R1174" s="390"/>
      <c r="S1174" s="381">
        <v>1</v>
      </c>
      <c r="T1174" s="381">
        <v>7</v>
      </c>
      <c r="U1174" s="381">
        <v>5</v>
      </c>
      <c r="V1174" s="381"/>
      <c r="W1174" s="381"/>
      <c r="X1174" s="381"/>
      <c r="Y1174" s="381"/>
      <c r="Z1174" s="381"/>
      <c r="AA1174" s="381"/>
      <c r="AB1174" s="439"/>
      <c r="AL1174" s="26"/>
      <c r="AM1174" s="26"/>
      <c r="AN1174" s="26"/>
      <c r="AO1174" s="26"/>
      <c r="AP1174" s="26"/>
      <c r="AQ1174" s="26"/>
    </row>
    <row r="1175" spans="1:43" ht="18" customHeight="1">
      <c r="A1175" s="514" t="s">
        <v>18502</v>
      </c>
      <c r="B1175" s="578"/>
      <c r="C1175" s="414" t="s">
        <v>18218</v>
      </c>
      <c r="D1175" s="353" t="str">
        <f>+IFERROR(INDEX('Mã KH'!$C$2:$C$4988,MATCH('Vin Hà nội  tháng 02'!$C1175,'Mã KH'!$A$2:$A$4988,0)),"")</f>
        <v>Tầng 1 Tòa nhà Cowa Tower, 199 Hồ Tùng Mậu, Phường Cầu Diễn, Quận Nam Từ Liêm, HN</v>
      </c>
      <c r="E1175" s="439">
        <v>4168752576</v>
      </c>
      <c r="F1175" s="390"/>
      <c r="G1175" s="390"/>
      <c r="H1175" s="390"/>
      <c r="I1175" s="390"/>
      <c r="J1175" s="390"/>
      <c r="K1175" s="390"/>
      <c r="L1175" s="390"/>
      <c r="M1175" s="390">
        <v>3</v>
      </c>
      <c r="N1175" s="390"/>
      <c r="O1175" s="390"/>
      <c r="P1175" s="390"/>
      <c r="Q1175" s="390"/>
      <c r="R1175" s="390"/>
      <c r="S1175" s="381">
        <v>5</v>
      </c>
      <c r="T1175" s="381"/>
      <c r="U1175" s="381">
        <v>6</v>
      </c>
      <c r="V1175" s="381"/>
      <c r="W1175" s="381"/>
      <c r="X1175" s="381"/>
      <c r="Y1175" s="381"/>
      <c r="Z1175" s="381"/>
      <c r="AA1175" s="381"/>
      <c r="AB1175" s="439"/>
      <c r="AL1175" s="26"/>
      <c r="AM1175" s="26"/>
      <c r="AN1175" s="26"/>
      <c r="AO1175" s="26"/>
      <c r="AP1175" s="26"/>
      <c r="AQ1175" s="26"/>
    </row>
    <row r="1176" spans="1:43" ht="18" customHeight="1">
      <c r="A1176" s="514" t="s">
        <v>18502</v>
      </c>
      <c r="B1176" s="578"/>
      <c r="C1176" s="414" t="s">
        <v>18510</v>
      </c>
      <c r="D1176" s="353" t="str">
        <f>+IFERROR(INDEX('Mã KH'!$C$2:$C$4988,MATCH('Vin Hà nội  tháng 02'!$C1176,'Mã KH'!$A$2:$A$4988,0)),"")</f>
        <v>Số A12-BT1, đường Lưu Hữu Phước, KĐT Mỹ Đình 2, phường Mỹ Đình 2, quận Nam Từ Liêm, Hà Nội</v>
      </c>
      <c r="E1176" s="439">
        <v>4168753050</v>
      </c>
      <c r="F1176" s="390"/>
      <c r="G1176" s="390"/>
      <c r="H1176" s="390"/>
      <c r="I1176" s="390"/>
      <c r="J1176" s="390"/>
      <c r="K1176" s="390"/>
      <c r="L1176" s="390"/>
      <c r="M1176" s="390"/>
      <c r="N1176" s="390"/>
      <c r="O1176" s="390">
        <v>2</v>
      </c>
      <c r="P1176" s="390"/>
      <c r="Q1176" s="390"/>
      <c r="R1176" s="390"/>
      <c r="S1176" s="381">
        <v>2</v>
      </c>
      <c r="T1176" s="381"/>
      <c r="U1176" s="381">
        <v>2</v>
      </c>
      <c r="V1176" s="381"/>
      <c r="W1176" s="381"/>
      <c r="X1176" s="381"/>
      <c r="Y1176" s="381">
        <v>5</v>
      </c>
      <c r="Z1176" s="381"/>
      <c r="AA1176" s="381"/>
      <c r="AB1176" s="439"/>
      <c r="AL1176" s="26"/>
      <c r="AM1176" s="26"/>
      <c r="AN1176" s="26"/>
      <c r="AO1176" s="26"/>
      <c r="AP1176" s="26"/>
      <c r="AQ1176" s="26"/>
    </row>
    <row r="1177" spans="1:43" ht="18" customHeight="1">
      <c r="A1177" s="514" t="s">
        <v>18502</v>
      </c>
      <c r="B1177" s="578"/>
      <c r="C1177" s="414" t="s">
        <v>17442</v>
      </c>
      <c r="D1177" s="353" t="str">
        <f>+IFERROR(INDEX('Mã KH'!$C$2:$C$4988,MATCH('Vin Hà nội  tháng 02'!$C1177,'Mã KH'!$A$2:$A$4988,0)),"")</f>
        <v>Kiot C3-2, Chung cư C3, KĐT Mỹ Đình 1, Nguyễn Cơ Thạch, phường Cầu Diễn, quận Nam Từ Liêm, HN</v>
      </c>
      <c r="E1177" s="439">
        <v>4168752555</v>
      </c>
      <c r="F1177" s="390"/>
      <c r="G1177" s="390"/>
      <c r="H1177" s="390"/>
      <c r="I1177" s="390"/>
      <c r="J1177" s="390"/>
      <c r="K1177" s="390"/>
      <c r="L1177" s="390"/>
      <c r="M1177" s="390">
        <v>6</v>
      </c>
      <c r="N1177" s="390"/>
      <c r="O1177" s="390">
        <v>2</v>
      </c>
      <c r="P1177" s="390"/>
      <c r="Q1177" s="390">
        <v>2</v>
      </c>
      <c r="R1177" s="390"/>
      <c r="S1177" s="381">
        <v>6</v>
      </c>
      <c r="T1177" s="381">
        <v>2</v>
      </c>
      <c r="U1177" s="381"/>
      <c r="V1177" s="381"/>
      <c r="W1177" s="381"/>
      <c r="X1177" s="381"/>
      <c r="Y1177" s="381">
        <v>5</v>
      </c>
      <c r="Z1177" s="381"/>
      <c r="AA1177" s="381"/>
      <c r="AB1177" s="439"/>
      <c r="AL1177" s="26"/>
      <c r="AM1177" s="26"/>
      <c r="AN1177" s="26"/>
      <c r="AO1177" s="26"/>
      <c r="AP1177" s="26"/>
      <c r="AQ1177" s="26"/>
    </row>
    <row r="1178" spans="1:43" ht="18" customHeight="1">
      <c r="A1178" s="514" t="s">
        <v>18502</v>
      </c>
      <c r="B1178" s="578"/>
      <c r="C1178" s="414" t="s">
        <v>18511</v>
      </c>
      <c r="D1178" s="353" t="str">
        <f>+IFERROR(INDEX('Mã KH'!$C$2:$C$4988,MATCH('Vin Hà nội  tháng 02'!$C1178,'Mã KH'!$A$2:$A$4988,0)),"")</f>
        <v>01 SH02 - 02 SH02, Tòa S1.06 (Z34M.1) - Vinhomes Park, P.Tây Mỗ, Q.Nam Từ Liêm, HN</v>
      </c>
      <c r="E1178" s="439">
        <v>4168754223</v>
      </c>
      <c r="F1178" s="390"/>
      <c r="G1178" s="390"/>
      <c r="H1178" s="390"/>
      <c r="I1178" s="390"/>
      <c r="J1178" s="390"/>
      <c r="K1178" s="390"/>
      <c r="L1178" s="390"/>
      <c r="M1178" s="390">
        <v>4</v>
      </c>
      <c r="N1178" s="390"/>
      <c r="O1178" s="390"/>
      <c r="P1178" s="390"/>
      <c r="Q1178" s="390"/>
      <c r="R1178" s="390"/>
      <c r="S1178" s="381"/>
      <c r="T1178" s="381"/>
      <c r="U1178" s="381">
        <v>1</v>
      </c>
      <c r="V1178" s="381"/>
      <c r="W1178" s="381"/>
      <c r="X1178" s="381"/>
      <c r="Y1178" s="381">
        <v>5</v>
      </c>
      <c r="Z1178" s="381"/>
      <c r="AA1178" s="381"/>
      <c r="AB1178" s="439"/>
      <c r="AL1178" s="26"/>
      <c r="AM1178" s="26"/>
      <c r="AN1178" s="26"/>
      <c r="AO1178" s="26"/>
      <c r="AP1178" s="26"/>
      <c r="AQ1178" s="26"/>
    </row>
    <row r="1179" spans="1:43" ht="18" customHeight="1">
      <c r="A1179" s="514" t="s">
        <v>18502</v>
      </c>
      <c r="B1179" s="578"/>
      <c r="C1179" s="414" t="s">
        <v>17764</v>
      </c>
      <c r="D1179" s="353" t="str">
        <f>+IFERROR(INDEX('Mã KH'!$C$2:$C$4988,MATCH('Vin Hà nội  tháng 02'!$C1179,'Mã KH'!$A$2:$A$4988,0)),"")</f>
        <v>Lô số 06, tầng 1, tòa nhà CT1- AB, Mễ trì, Q.Nam Từ Liêm, Hà Nội</v>
      </c>
      <c r="E1179" s="439">
        <v>4168753172</v>
      </c>
      <c r="F1179" s="390"/>
      <c r="G1179" s="390"/>
      <c r="H1179" s="390"/>
      <c r="I1179" s="390"/>
      <c r="J1179" s="390"/>
      <c r="K1179" s="390"/>
      <c r="L1179" s="390"/>
      <c r="M1179" s="390"/>
      <c r="N1179" s="390"/>
      <c r="O1179" s="390">
        <v>3</v>
      </c>
      <c r="P1179" s="390"/>
      <c r="Q1179" s="390">
        <v>4</v>
      </c>
      <c r="R1179" s="390"/>
      <c r="S1179" s="381"/>
      <c r="T1179" s="381">
        <v>3</v>
      </c>
      <c r="U1179" s="381">
        <v>2</v>
      </c>
      <c r="V1179" s="381"/>
      <c r="W1179" s="381"/>
      <c r="X1179" s="381"/>
      <c r="Y1179" s="381">
        <v>2</v>
      </c>
      <c r="Z1179" s="381"/>
      <c r="AA1179" s="381"/>
      <c r="AB1179" s="439"/>
      <c r="AL1179" s="26"/>
      <c r="AM1179" s="26"/>
      <c r="AN1179" s="26"/>
      <c r="AO1179" s="26"/>
      <c r="AP1179" s="26"/>
      <c r="AQ1179" s="26"/>
    </row>
    <row r="1180" spans="1:43" ht="18" customHeight="1">
      <c r="A1180" s="514" t="s">
        <v>18502</v>
      </c>
      <c r="B1180" s="578"/>
      <c r="C1180" s="414" t="s">
        <v>17475</v>
      </c>
      <c r="D1180" s="353" t="str">
        <f>+IFERROR(INDEX('Mã KH'!$C$2:$C$4988,MATCH('Vin Hà nội  tháng 02'!$C1180,'Mã KH'!$A$2:$A$4988,0)),"")</f>
        <v>W201S05 Tòa Shop và TMDV Vinhomes West Point, Đường Phạm Hùng, P.Mễ Trì, Q.Nam Từ Liêm, HN</v>
      </c>
      <c r="E1180" s="439">
        <v>4168752768</v>
      </c>
      <c r="F1180" s="390"/>
      <c r="G1180" s="390"/>
      <c r="H1180" s="390"/>
      <c r="I1180" s="390"/>
      <c r="J1180" s="390"/>
      <c r="K1180" s="390"/>
      <c r="L1180" s="390"/>
      <c r="M1180" s="390"/>
      <c r="N1180" s="390"/>
      <c r="O1180" s="390">
        <v>3</v>
      </c>
      <c r="P1180" s="390"/>
      <c r="Q1180" s="390"/>
      <c r="R1180" s="390"/>
      <c r="S1180" s="381"/>
      <c r="T1180" s="381">
        <v>7</v>
      </c>
      <c r="U1180" s="381">
        <v>5</v>
      </c>
      <c r="V1180" s="381"/>
      <c r="W1180" s="381"/>
      <c r="X1180" s="381"/>
      <c r="Y1180" s="381"/>
      <c r="Z1180" s="381"/>
      <c r="AA1180" s="381"/>
      <c r="AB1180" s="439"/>
      <c r="AL1180" s="26"/>
      <c r="AM1180" s="26"/>
      <c r="AN1180" s="26"/>
      <c r="AO1180" s="26"/>
      <c r="AP1180" s="26"/>
      <c r="AQ1180" s="26"/>
    </row>
    <row r="1181" spans="1:43" ht="18" customHeight="1">
      <c r="A1181" s="514" t="s">
        <v>18502</v>
      </c>
      <c r="B1181" s="578"/>
      <c r="C1181" s="414" t="s">
        <v>17435</v>
      </c>
      <c r="D1181" s="353" t="str">
        <f>+IFERROR(INDEX('Mã KH'!$C$2:$C$4988,MATCH('Vin Hà nội  tháng 02'!$C1181,'Mã KH'!$A$2:$A$4988,0)),"")</f>
        <v>Số 21-23 Mễ Trì Thượng, Phường Mễ Trì, quận Nam Từ Liêm, Hà Nội.</v>
      </c>
      <c r="E1181" s="439">
        <v>4168752427</v>
      </c>
      <c r="F1181" s="390"/>
      <c r="G1181" s="390"/>
      <c r="H1181" s="390"/>
      <c r="I1181" s="390"/>
      <c r="J1181" s="390"/>
      <c r="K1181" s="390"/>
      <c r="L1181" s="390"/>
      <c r="M1181" s="390">
        <v>7</v>
      </c>
      <c r="N1181" s="390"/>
      <c r="O1181" s="390"/>
      <c r="P1181" s="390"/>
      <c r="Q1181" s="390">
        <v>2</v>
      </c>
      <c r="R1181" s="390"/>
      <c r="S1181" s="381">
        <v>8</v>
      </c>
      <c r="T1181" s="381">
        <v>11</v>
      </c>
      <c r="U1181" s="381">
        <v>2</v>
      </c>
      <c r="V1181" s="381"/>
      <c r="W1181" s="381"/>
      <c r="X1181" s="381"/>
      <c r="Y1181" s="381">
        <v>4</v>
      </c>
      <c r="Z1181" s="381"/>
      <c r="AA1181" s="381"/>
      <c r="AB1181" s="439"/>
      <c r="AL1181" s="26"/>
      <c r="AM1181" s="26"/>
      <c r="AN1181" s="26"/>
      <c r="AO1181" s="26"/>
      <c r="AP1181" s="26"/>
      <c r="AQ1181" s="26"/>
    </row>
    <row r="1182" spans="1:43" ht="18" customHeight="1">
      <c r="A1182" s="514" t="s">
        <v>18502</v>
      </c>
      <c r="B1182" s="578"/>
      <c r="C1182" s="414" t="s">
        <v>17437</v>
      </c>
      <c r="D1182" s="353" t="str">
        <f>+IFERROR(INDEX('Mã KH'!$C$2:$C$4988,MATCH('Vin Hà nội  tháng 02'!$C1182,'Mã KH'!$A$2:$A$4988,0)),"")</f>
        <v>Tổ dân phố số 4, phường Phú Đô, quận Nam Từ Liêm, Hà Nội</v>
      </c>
      <c r="E1182" s="439">
        <v>4168752451</v>
      </c>
      <c r="F1182" s="390"/>
      <c r="G1182" s="390"/>
      <c r="H1182" s="390"/>
      <c r="I1182" s="390"/>
      <c r="J1182" s="390"/>
      <c r="K1182" s="390"/>
      <c r="L1182" s="390"/>
      <c r="M1182" s="390">
        <v>3</v>
      </c>
      <c r="N1182" s="390"/>
      <c r="O1182" s="390"/>
      <c r="P1182" s="390"/>
      <c r="Q1182" s="390"/>
      <c r="R1182" s="390"/>
      <c r="S1182" s="381">
        <v>6</v>
      </c>
      <c r="T1182" s="381">
        <v>13</v>
      </c>
      <c r="U1182" s="381">
        <v>3</v>
      </c>
      <c r="V1182" s="381"/>
      <c r="W1182" s="381"/>
      <c r="X1182" s="381"/>
      <c r="Y1182" s="381">
        <v>4</v>
      </c>
      <c r="Z1182" s="381"/>
      <c r="AA1182" s="381"/>
      <c r="AB1182" s="439"/>
      <c r="AL1182" s="26"/>
      <c r="AM1182" s="26"/>
      <c r="AN1182" s="26"/>
      <c r="AO1182" s="26"/>
      <c r="AP1182" s="26"/>
      <c r="AQ1182" s="26"/>
    </row>
    <row r="1183" spans="1:43" ht="18" customHeight="1">
      <c r="A1183" s="514" t="s">
        <v>18502</v>
      </c>
      <c r="B1183" s="578"/>
      <c r="C1183" s="414" t="s">
        <v>18216</v>
      </c>
      <c r="D1183" s="353" t="str">
        <f>+IFERROR(INDEX('Mã KH'!$C$2:$C$4988,MATCH('Vin Hà nội  tháng 02'!$C1183,'Mã KH'!$A$2:$A$4988,0)),"")</f>
        <v>Số TT4&amp;TT5- Khu nhà ở XH và TM, BTL Tăng thiết giáp, Phường Mỹ Đình 1, Quận Nam Từ Liêm, HN</v>
      </c>
      <c r="E1183" s="439">
        <v>4168713312</v>
      </c>
      <c r="F1183" s="390"/>
      <c r="G1183" s="390"/>
      <c r="H1183" s="390"/>
      <c r="I1183" s="390"/>
      <c r="J1183" s="390"/>
      <c r="K1183" s="390"/>
      <c r="L1183" s="390"/>
      <c r="M1183" s="390">
        <v>6</v>
      </c>
      <c r="N1183" s="390"/>
      <c r="O1183" s="390">
        <v>6</v>
      </c>
      <c r="P1183" s="390"/>
      <c r="Q1183" s="390"/>
      <c r="R1183" s="390"/>
      <c r="S1183" s="381"/>
      <c r="T1183" s="381">
        <v>6</v>
      </c>
      <c r="U1183" s="381"/>
      <c r="V1183" s="381"/>
      <c r="W1183" s="381"/>
      <c r="X1183" s="381"/>
      <c r="Y1183" s="381"/>
      <c r="Z1183" s="381"/>
      <c r="AA1183" s="381"/>
      <c r="AB1183" s="439"/>
      <c r="AL1183" s="26"/>
      <c r="AM1183" s="26"/>
      <c r="AN1183" s="26"/>
      <c r="AO1183" s="26"/>
      <c r="AP1183" s="26"/>
      <c r="AQ1183" s="26"/>
    </row>
    <row r="1184" spans="1:43" ht="18" customHeight="1">
      <c r="A1184" s="514" t="s">
        <v>18502</v>
      </c>
      <c r="B1184" s="578"/>
      <c r="C1184" s="414" t="s">
        <v>17432</v>
      </c>
      <c r="D1184" s="353" t="str">
        <f>+IFERROR(INDEX('Mã KH'!$C$2:$C$4988,MATCH('Vin Hà nội  tháng 02'!$C1184,'Mã KH'!$A$2:$A$4988,0)),"")</f>
        <v>Số 36 Đình Thôn, Phường Mỹ Đình 1, Quận Nam Từ Liêm, Hà Nội</v>
      </c>
      <c r="E1184" s="439">
        <v>4168752740</v>
      </c>
      <c r="F1184" s="390"/>
      <c r="G1184" s="390"/>
      <c r="H1184" s="390"/>
      <c r="I1184" s="390"/>
      <c r="J1184" s="390"/>
      <c r="K1184" s="390"/>
      <c r="L1184" s="390"/>
      <c r="M1184" s="390">
        <v>2</v>
      </c>
      <c r="N1184" s="390"/>
      <c r="O1184" s="390">
        <v>3</v>
      </c>
      <c r="P1184" s="390"/>
      <c r="Q1184" s="390"/>
      <c r="R1184" s="390"/>
      <c r="S1184" s="381">
        <v>5</v>
      </c>
      <c r="T1184" s="381">
        <v>1</v>
      </c>
      <c r="U1184" s="381"/>
      <c r="V1184" s="381"/>
      <c r="W1184" s="381"/>
      <c r="X1184" s="381"/>
      <c r="Y1184" s="381">
        <v>4</v>
      </c>
      <c r="Z1184" s="381"/>
      <c r="AA1184" s="381"/>
      <c r="AB1184" s="439"/>
      <c r="AL1184" s="26"/>
      <c r="AM1184" s="26"/>
      <c r="AN1184" s="26"/>
      <c r="AO1184" s="26"/>
      <c r="AP1184" s="26"/>
      <c r="AQ1184" s="26"/>
    </row>
    <row r="1185" spans="1:43" ht="18" customHeight="1">
      <c r="A1185" s="514" t="s">
        <v>18502</v>
      </c>
      <c r="B1185" s="578"/>
      <c r="C1185" s="414" t="s">
        <v>18512</v>
      </c>
      <c r="D1185" s="353" t="str">
        <f>+IFERROR(INDEX('Mã KH'!$C$2:$C$4988,MATCH('Vin Hà nội  tháng 02'!$C1185,'Mã KH'!$A$2:$A$4988,0)),"")</f>
        <v>Số 87 Ngõ 322 Mỹ Đình, phường Mỹ Đình, Nam Từ Liêm, Hà Nội</v>
      </c>
      <c r="E1185" s="439">
        <v>4168753912</v>
      </c>
      <c r="F1185" s="390"/>
      <c r="G1185" s="390"/>
      <c r="H1185" s="390"/>
      <c r="I1185" s="390"/>
      <c r="J1185" s="390"/>
      <c r="K1185" s="390"/>
      <c r="L1185" s="390"/>
      <c r="M1185" s="390">
        <v>4</v>
      </c>
      <c r="N1185" s="390"/>
      <c r="O1185" s="390">
        <v>1</v>
      </c>
      <c r="P1185" s="390"/>
      <c r="Q1185" s="390"/>
      <c r="R1185" s="390"/>
      <c r="S1185" s="381">
        <v>2</v>
      </c>
      <c r="T1185" s="381">
        <v>6</v>
      </c>
      <c r="U1185" s="381">
        <v>4</v>
      </c>
      <c r="V1185" s="381"/>
      <c r="W1185" s="381"/>
      <c r="X1185" s="381"/>
      <c r="Y1185" s="381"/>
      <c r="Z1185" s="381"/>
      <c r="AA1185" s="381"/>
      <c r="AB1185" s="439"/>
      <c r="AL1185" s="26"/>
      <c r="AM1185" s="26"/>
      <c r="AN1185" s="26"/>
      <c r="AO1185" s="26"/>
      <c r="AP1185" s="26"/>
      <c r="AQ1185" s="26"/>
    </row>
    <row r="1186" spans="1:43" ht="18" customHeight="1">
      <c r="A1186" s="514" t="s">
        <v>18502</v>
      </c>
      <c r="B1186" s="578"/>
      <c r="C1186" s="414" t="s">
        <v>17472</v>
      </c>
      <c r="D1186" s="353" t="str">
        <f>+IFERROR(INDEX('Mã KH'!$C$2:$C$4988,MATCH('Vin Hà nội  tháng 02'!$C1186,'Mã KH'!$A$2:$A$4988,0)),"")</f>
        <v>Số 242 Đường Mỹ Đình, phường Mỹ Đình 2 Q. Nam Từ Liêm, HN</v>
      </c>
      <c r="E1186" s="439">
        <v>4168752757</v>
      </c>
      <c r="F1186" s="390"/>
      <c r="G1186" s="390"/>
      <c r="H1186" s="390"/>
      <c r="I1186" s="390"/>
      <c r="J1186" s="390"/>
      <c r="K1186" s="390"/>
      <c r="L1186" s="390"/>
      <c r="M1186" s="390">
        <v>3</v>
      </c>
      <c r="N1186" s="390"/>
      <c r="O1186" s="390">
        <v>3</v>
      </c>
      <c r="P1186" s="390"/>
      <c r="Q1186" s="390"/>
      <c r="R1186" s="390"/>
      <c r="S1186" s="381">
        <v>1</v>
      </c>
      <c r="T1186" s="381">
        <v>3</v>
      </c>
      <c r="U1186" s="381">
        <v>1</v>
      </c>
      <c r="V1186" s="381"/>
      <c r="W1186" s="381"/>
      <c r="X1186" s="381"/>
      <c r="Y1186" s="381"/>
      <c r="Z1186" s="381"/>
      <c r="AA1186" s="381"/>
      <c r="AB1186" s="439"/>
      <c r="AL1186" s="26"/>
      <c r="AM1186" s="26"/>
      <c r="AN1186" s="26"/>
      <c r="AO1186" s="26"/>
      <c r="AP1186" s="26"/>
      <c r="AQ1186" s="26"/>
    </row>
    <row r="1187" spans="1:43" ht="18" customHeight="1">
      <c r="A1187" s="514" t="s">
        <v>18502</v>
      </c>
      <c r="B1187" s="578"/>
      <c r="C1187" s="414" t="s">
        <v>18513</v>
      </c>
      <c r="D1187" s="353" t="str">
        <f>+IFERROR(INDEX('Mã KH'!$C$2:$C$4988,MATCH('Vin Hà nội  tháng 02'!$C1187,'Mã KH'!$A$2:$A$4988,0)),"")</f>
        <v>Số 86 ngõ 20 đường Mỹ Đình, phường Mỹ Đình 2, Nam Từ Liêm, Hà Nội</v>
      </c>
      <c r="E1187" s="439">
        <v>4168753113</v>
      </c>
      <c r="F1187" s="390"/>
      <c r="G1187" s="390"/>
      <c r="H1187" s="390"/>
      <c r="I1187" s="390"/>
      <c r="J1187" s="390"/>
      <c r="K1187" s="390"/>
      <c r="L1187" s="390"/>
      <c r="M1187" s="390"/>
      <c r="N1187" s="390"/>
      <c r="O1187" s="390">
        <v>1</v>
      </c>
      <c r="P1187" s="390"/>
      <c r="Q1187" s="390">
        <v>1</v>
      </c>
      <c r="R1187" s="390"/>
      <c r="S1187" s="381">
        <v>3</v>
      </c>
      <c r="T1187" s="381">
        <v>9</v>
      </c>
      <c r="U1187" s="381">
        <v>1</v>
      </c>
      <c r="V1187" s="381"/>
      <c r="W1187" s="381"/>
      <c r="X1187" s="381"/>
      <c r="Y1187" s="381">
        <v>1</v>
      </c>
      <c r="Z1187" s="381"/>
      <c r="AA1187" s="381"/>
      <c r="AB1187" s="439"/>
      <c r="AL1187" s="26"/>
      <c r="AM1187" s="26"/>
      <c r="AN1187" s="26"/>
      <c r="AO1187" s="26"/>
      <c r="AP1187" s="26"/>
      <c r="AQ1187" s="26"/>
    </row>
    <row r="1188" spans="1:43" ht="18" customHeight="1">
      <c r="A1188" s="514" t="s">
        <v>18502</v>
      </c>
      <c r="B1188" s="578"/>
      <c r="C1188" s="414" t="s">
        <v>18514</v>
      </c>
      <c r="D1188" s="353" t="str">
        <f>+IFERROR(INDEX('Mã KH'!$C$2:$C$4988,MATCH('Vin Hà nội  tháng 02'!$C1188,'Mã KH'!$A$2:$A$4988,0)),"")</f>
        <v>Số 16 khu tái định cư 7.3 - 8.1, phường Mỹ Đình 2, quận Nam Từ Liêm, Hà Nội</v>
      </c>
      <c r="E1188" s="439">
        <v>4168752875</v>
      </c>
      <c r="F1188" s="390"/>
      <c r="G1188" s="390"/>
      <c r="H1188" s="390"/>
      <c r="I1188" s="390"/>
      <c r="J1188" s="390"/>
      <c r="K1188" s="390"/>
      <c r="L1188" s="390"/>
      <c r="M1188" s="390">
        <v>4</v>
      </c>
      <c r="N1188" s="390"/>
      <c r="O1188" s="390">
        <v>2</v>
      </c>
      <c r="P1188" s="390"/>
      <c r="Q1188" s="390">
        <v>2</v>
      </c>
      <c r="R1188" s="390"/>
      <c r="S1188" s="381">
        <v>1</v>
      </c>
      <c r="T1188" s="381">
        <v>7</v>
      </c>
      <c r="U1188" s="381"/>
      <c r="V1188" s="381"/>
      <c r="W1188" s="381"/>
      <c r="X1188" s="381"/>
      <c r="Y1188" s="381"/>
      <c r="Z1188" s="381"/>
      <c r="AA1188" s="381"/>
      <c r="AB1188" s="439"/>
      <c r="AL1188" s="26"/>
      <c r="AM1188" s="26"/>
      <c r="AN1188" s="26"/>
      <c r="AO1188" s="26"/>
      <c r="AP1188" s="26"/>
      <c r="AQ1188" s="26"/>
    </row>
    <row r="1189" spans="1:43" ht="18" customHeight="1">
      <c r="A1189" s="514" t="s">
        <v>18502</v>
      </c>
      <c r="B1189" s="578"/>
      <c r="C1189" s="414" t="s">
        <v>16984</v>
      </c>
      <c r="D1189" s="353" t="str">
        <f>+IFERROR(INDEX('Mã KH'!$C$2:$C$4988,MATCH('Vin Hà nội  tháng 02'!$C1189,'Mã KH'!$A$2:$A$4988,0)),"")</f>
        <v xml:space="preserve">căn u39 .2.tmdv10 khu chung cư cao tầng f5 -ch02 thuộc dự án mới tây mỗ -đại mỗ -vinhomes park , p.tây mỗ  , q.nam từ liêm </v>
      </c>
      <c r="E1189" s="439">
        <v>4168752420</v>
      </c>
      <c r="F1189" s="390"/>
      <c r="G1189" s="390"/>
      <c r="H1189" s="390"/>
      <c r="I1189" s="390"/>
      <c r="J1189" s="390"/>
      <c r="K1189" s="390"/>
      <c r="L1189" s="390"/>
      <c r="M1189" s="390">
        <v>6</v>
      </c>
      <c r="N1189" s="390"/>
      <c r="O1189" s="390">
        <v>2</v>
      </c>
      <c r="P1189" s="390"/>
      <c r="Q1189" s="390"/>
      <c r="R1189" s="390"/>
      <c r="S1189" s="381">
        <v>5</v>
      </c>
      <c r="T1189" s="381">
        <v>3</v>
      </c>
      <c r="U1189" s="381">
        <v>1</v>
      </c>
      <c r="V1189" s="381"/>
      <c r="W1189" s="381"/>
      <c r="X1189" s="381"/>
      <c r="Y1189" s="381">
        <v>3</v>
      </c>
      <c r="Z1189" s="381"/>
      <c r="AA1189" s="381"/>
      <c r="AB1189" s="439"/>
      <c r="AL1189" s="26"/>
      <c r="AM1189" s="26"/>
      <c r="AN1189" s="26"/>
      <c r="AO1189" s="26"/>
      <c r="AP1189" s="26"/>
      <c r="AQ1189" s="26"/>
    </row>
    <row r="1190" spans="1:43" ht="18" customHeight="1">
      <c r="A1190" s="514" t="s">
        <v>18502</v>
      </c>
      <c r="B1190" s="578"/>
      <c r="C1190" s="414" t="s">
        <v>18515</v>
      </c>
      <c r="D1190" s="353" t="str">
        <f>+IFERROR(INDEX('Mã KH'!$C$2:$C$4988,MATCH('Vin Hà nội  tháng 02'!$C1190,'Mã KH'!$A$2:$A$4988,0)),"")</f>
        <v>01SH02-02SH02, Tòa S3.03 – DA KĐT mới Tây Mỗ, Đại Mỗ - Vinhomes Park,  P.Tây Mỗ, Q.Nam Từ Liêm, HN</v>
      </c>
      <c r="E1190" s="439">
        <v>4168752776</v>
      </c>
      <c r="F1190" s="390"/>
      <c r="G1190" s="390"/>
      <c r="H1190" s="390"/>
      <c r="I1190" s="390"/>
      <c r="J1190" s="390"/>
      <c r="K1190" s="390"/>
      <c r="L1190" s="390"/>
      <c r="M1190" s="390"/>
      <c r="N1190" s="390"/>
      <c r="O1190" s="390">
        <v>3</v>
      </c>
      <c r="P1190" s="390"/>
      <c r="Q1190" s="390"/>
      <c r="R1190" s="390"/>
      <c r="S1190" s="381"/>
      <c r="T1190" s="381">
        <v>6</v>
      </c>
      <c r="U1190" s="381">
        <v>5</v>
      </c>
      <c r="V1190" s="381"/>
      <c r="W1190" s="381"/>
      <c r="X1190" s="381"/>
      <c r="Y1190" s="381"/>
      <c r="Z1190" s="381"/>
      <c r="AA1190" s="381"/>
      <c r="AB1190" s="439"/>
      <c r="AL1190" s="26"/>
      <c r="AM1190" s="26"/>
      <c r="AN1190" s="26"/>
      <c r="AO1190" s="26"/>
      <c r="AP1190" s="26"/>
      <c r="AQ1190" s="26"/>
    </row>
    <row r="1191" spans="1:43" ht="18" customHeight="1">
      <c r="A1191" s="514" t="s">
        <v>18502</v>
      </c>
      <c r="B1191" s="578"/>
      <c r="C1191" s="414" t="s">
        <v>17479</v>
      </c>
      <c r="D1191" s="353" t="str">
        <f>+IFERROR(INDEX('Mã KH'!$C$2:$C$4988,MATCH('Vin Hà nội  tháng 02'!$C1191,'Mã KH'!$A$2:$A$4988,0)),"")</f>
        <v>Số 299, TDP Chợ, phường Đại Mỗ, quận Nam Từ Liêm , Hà Nội</v>
      </c>
      <c r="E1191" s="439">
        <v>4168752509</v>
      </c>
      <c r="F1191" s="390"/>
      <c r="G1191" s="390"/>
      <c r="H1191" s="390"/>
      <c r="I1191" s="390"/>
      <c r="J1191" s="390"/>
      <c r="K1191" s="390"/>
      <c r="L1191" s="390"/>
      <c r="M1191" s="390">
        <v>2</v>
      </c>
      <c r="N1191" s="390"/>
      <c r="O1191" s="390">
        <v>8</v>
      </c>
      <c r="P1191" s="390"/>
      <c r="Q1191" s="390"/>
      <c r="R1191" s="390"/>
      <c r="S1191" s="381">
        <v>3</v>
      </c>
      <c r="T1191" s="381">
        <v>5</v>
      </c>
      <c r="U1191" s="381">
        <v>1</v>
      </c>
      <c r="V1191" s="381"/>
      <c r="W1191" s="381"/>
      <c r="X1191" s="381"/>
      <c r="Y1191" s="381"/>
      <c r="Z1191" s="381"/>
      <c r="AA1191" s="381"/>
      <c r="AB1191" s="439"/>
      <c r="AL1191" s="26"/>
      <c r="AM1191" s="26"/>
      <c r="AN1191" s="26"/>
      <c r="AO1191" s="26"/>
      <c r="AP1191" s="26"/>
      <c r="AQ1191" s="26"/>
    </row>
    <row r="1192" spans="1:43" ht="18" customHeight="1">
      <c r="A1192" s="514" t="s">
        <v>18502</v>
      </c>
      <c r="B1192" s="578"/>
      <c r="C1192" s="414" t="s">
        <v>17480</v>
      </c>
      <c r="D1192" s="353" t="str">
        <f>+IFERROR(INDEX('Mã KH'!$C$2:$C$4988,MATCH('Vin Hà nội  tháng 02'!$C1192,'Mã KH'!$A$2:$A$4988,0)),"")</f>
        <v>Số 153 Hữu Hưng, Phường Tây Mỗ, Quận Nam Từ Liêm, HN</v>
      </c>
      <c r="E1192" s="439">
        <v>4168713016</v>
      </c>
      <c r="F1192" s="390"/>
      <c r="G1192" s="390"/>
      <c r="H1192" s="390"/>
      <c r="I1192" s="390"/>
      <c r="J1192" s="390"/>
      <c r="K1192" s="390"/>
      <c r="L1192" s="390"/>
      <c r="M1192" s="390">
        <v>6</v>
      </c>
      <c r="N1192" s="390"/>
      <c r="O1192" s="390">
        <v>6</v>
      </c>
      <c r="P1192" s="390"/>
      <c r="Q1192" s="390"/>
      <c r="R1192" s="390"/>
      <c r="S1192" s="381"/>
      <c r="T1192" s="381">
        <v>6</v>
      </c>
      <c r="U1192" s="381"/>
      <c r="V1192" s="381"/>
      <c r="W1192" s="381"/>
      <c r="X1192" s="381"/>
      <c r="Y1192" s="381"/>
      <c r="Z1192" s="381"/>
      <c r="AA1192" s="381"/>
      <c r="AB1192" s="439"/>
      <c r="AL1192" s="26"/>
      <c r="AM1192" s="26"/>
      <c r="AN1192" s="26"/>
      <c r="AO1192" s="26"/>
      <c r="AP1192" s="26"/>
      <c r="AQ1192" s="26"/>
    </row>
    <row r="1193" spans="1:43" ht="18" customHeight="1">
      <c r="A1193" s="514" t="s">
        <v>18502</v>
      </c>
      <c r="B1193" s="578"/>
      <c r="C1193" s="414" t="s">
        <v>17480</v>
      </c>
      <c r="D1193" s="353" t="str">
        <f>+IFERROR(INDEX('Mã KH'!$C$2:$C$4988,MATCH('Vin Hà nội  tháng 02'!$C1193,'Mã KH'!$A$2:$A$4988,0)),"")</f>
        <v>Số 153 Hữu Hưng, Phường Tây Mỗ, Quận Nam Từ Liêm, HN</v>
      </c>
      <c r="E1193" s="439">
        <v>4168766970</v>
      </c>
      <c r="F1193" s="390"/>
      <c r="G1193" s="390"/>
      <c r="H1193" s="390"/>
      <c r="I1193" s="390"/>
      <c r="J1193" s="390"/>
      <c r="K1193" s="390"/>
      <c r="L1193" s="390"/>
      <c r="M1193" s="390"/>
      <c r="N1193" s="390"/>
      <c r="O1193" s="390"/>
      <c r="P1193" s="390"/>
      <c r="Q1193" s="390">
        <v>5</v>
      </c>
      <c r="R1193" s="390"/>
      <c r="S1193" s="381"/>
      <c r="T1193" s="381">
        <v>5</v>
      </c>
      <c r="U1193" s="381">
        <v>5</v>
      </c>
      <c r="V1193" s="381"/>
      <c r="W1193" s="381"/>
      <c r="X1193" s="381"/>
      <c r="Y1193" s="381">
        <v>5</v>
      </c>
      <c r="Z1193" s="381"/>
      <c r="AA1193" s="381"/>
      <c r="AB1193" s="439"/>
      <c r="AL1193" s="26"/>
      <c r="AM1193" s="26"/>
      <c r="AN1193" s="26"/>
      <c r="AO1193" s="26"/>
      <c r="AP1193" s="26"/>
      <c r="AQ1193" s="26"/>
    </row>
    <row r="1194" spans="1:43" ht="18" customHeight="1">
      <c r="A1194" s="514" t="s">
        <v>18502</v>
      </c>
      <c r="B1194" s="578"/>
      <c r="C1194" s="414" t="s">
        <v>18071</v>
      </c>
      <c r="D1194" s="353" t="str">
        <f>+IFERROR(INDEX('Mã KH'!$C$2:$C$4988,MATCH('Vin Hà nội  tháng 02'!$C1194,'Mã KH'!$A$2:$A$4988,0)),"")</f>
        <v>Số 63, TDP 1 , Ngọc Trục, phường Đại Mỗ, quận Nam Từ Liêm, Hà Nội</v>
      </c>
      <c r="E1194" s="439">
        <v>4168713353</v>
      </c>
      <c r="F1194" s="390"/>
      <c r="G1194" s="390"/>
      <c r="H1194" s="390"/>
      <c r="I1194" s="390"/>
      <c r="J1194" s="390"/>
      <c r="K1194" s="390"/>
      <c r="L1194" s="390"/>
      <c r="M1194" s="390"/>
      <c r="N1194" s="390"/>
      <c r="O1194" s="390">
        <v>6</v>
      </c>
      <c r="P1194" s="390"/>
      <c r="Q1194" s="390"/>
      <c r="R1194" s="390"/>
      <c r="S1194" s="381"/>
      <c r="T1194" s="381">
        <v>6</v>
      </c>
      <c r="U1194" s="381"/>
      <c r="V1194" s="381"/>
      <c r="W1194" s="381"/>
      <c r="X1194" s="381"/>
      <c r="Y1194" s="381"/>
      <c r="Z1194" s="381"/>
      <c r="AA1194" s="381"/>
      <c r="AB1194" s="439"/>
      <c r="AL1194" s="26"/>
      <c r="AM1194" s="26"/>
      <c r="AN1194" s="26"/>
      <c r="AO1194" s="26"/>
      <c r="AP1194" s="26"/>
      <c r="AQ1194" s="26"/>
    </row>
    <row r="1195" spans="1:43" ht="18" customHeight="1">
      <c r="A1195" s="514" t="s">
        <v>18502</v>
      </c>
      <c r="B1195" s="578"/>
      <c r="C1195" s="414" t="s">
        <v>17477</v>
      </c>
      <c r="D1195" s="353" t="str">
        <f>+IFERROR(INDEX('Mã KH'!$C$2:$C$4988,MATCH('Vin Hà nội  tháng 02'!$C1195,'Mã KH'!$A$2:$A$4988,0)),"")</f>
        <v>79 Ngọc Đại, Phường Đại Mỗ, Quận Nam Từ Liêm, Hà Nôi</v>
      </c>
      <c r="E1195" s="439">
        <v>4168752653</v>
      </c>
      <c r="F1195" s="390"/>
      <c r="G1195" s="390"/>
      <c r="H1195" s="390"/>
      <c r="I1195" s="390"/>
      <c r="J1195" s="390"/>
      <c r="K1195" s="390"/>
      <c r="L1195" s="390"/>
      <c r="M1195" s="390">
        <v>3</v>
      </c>
      <c r="N1195" s="390"/>
      <c r="O1195" s="390"/>
      <c r="P1195" s="390"/>
      <c r="Q1195" s="390"/>
      <c r="R1195" s="390"/>
      <c r="S1195" s="381">
        <v>1</v>
      </c>
      <c r="T1195" s="381">
        <v>3</v>
      </c>
      <c r="U1195" s="381">
        <v>1</v>
      </c>
      <c r="V1195" s="381"/>
      <c r="W1195" s="381"/>
      <c r="X1195" s="381"/>
      <c r="Y1195" s="381">
        <v>3</v>
      </c>
      <c r="Z1195" s="381"/>
      <c r="AA1195" s="381"/>
      <c r="AB1195" s="439"/>
      <c r="AL1195" s="26"/>
      <c r="AM1195" s="26"/>
      <c r="AN1195" s="26"/>
      <c r="AO1195" s="26"/>
      <c r="AP1195" s="26"/>
      <c r="AQ1195" s="26"/>
    </row>
    <row r="1196" spans="1:43" ht="18" customHeight="1">
      <c r="A1196" s="514" t="s">
        <v>18502</v>
      </c>
      <c r="B1196" s="578"/>
      <c r="C1196" s="414" t="s">
        <v>17705</v>
      </c>
      <c r="D1196" s="353" t="str">
        <f>+IFERROR(INDEX('Mã KH'!$C$2:$C$4988,MATCH('Vin Hà nội  tháng 02'!$C1196,'Mã KH'!$A$2:$A$4988,0)),"")</f>
        <v>BT1.D8, Khu đô thị mới Trung Văn, đường Trung Văn, Phường Trung Văn, Quận Nam Từ Liêm, TP Hà Nội.</v>
      </c>
      <c r="E1196" s="439">
        <v>4168753008</v>
      </c>
      <c r="F1196" s="390"/>
      <c r="G1196" s="390"/>
      <c r="H1196" s="390"/>
      <c r="I1196" s="390"/>
      <c r="J1196" s="390"/>
      <c r="K1196" s="390"/>
      <c r="L1196" s="390"/>
      <c r="M1196" s="390"/>
      <c r="N1196" s="390"/>
      <c r="O1196" s="390">
        <v>5</v>
      </c>
      <c r="P1196" s="390"/>
      <c r="Q1196" s="390"/>
      <c r="R1196" s="390"/>
      <c r="S1196" s="381">
        <v>3</v>
      </c>
      <c r="T1196" s="381">
        <v>3</v>
      </c>
      <c r="U1196" s="381">
        <v>2</v>
      </c>
      <c r="V1196" s="381"/>
      <c r="W1196" s="381"/>
      <c r="X1196" s="381"/>
      <c r="Y1196" s="381"/>
      <c r="Z1196" s="381"/>
      <c r="AA1196" s="381"/>
      <c r="AB1196" s="439"/>
      <c r="AL1196" s="26"/>
      <c r="AM1196" s="26"/>
      <c r="AN1196" s="26"/>
      <c r="AO1196" s="26"/>
      <c r="AP1196" s="26"/>
      <c r="AQ1196" s="26"/>
    </row>
    <row r="1197" spans="1:43" ht="18" customHeight="1">
      <c r="A1197" s="514" t="s">
        <v>18502</v>
      </c>
      <c r="B1197" s="578"/>
      <c r="C1197" s="414" t="s">
        <v>17433</v>
      </c>
      <c r="D1197" s="353" t="str">
        <f>+IFERROR(INDEX('Mã KH'!$C$2:$C$4988,MATCH('Vin Hà nội  tháng 02'!$C1197,'Mã KH'!$A$2:$A$4988,0)),"")</f>
        <v>NV36, Khu đô thị mới Trung Văn, phường Trung Văn, quận Nam Từ Liêm, Hà Nội.</v>
      </c>
      <c r="E1197" s="439">
        <v>4168752469</v>
      </c>
      <c r="F1197" s="390"/>
      <c r="G1197" s="390"/>
      <c r="H1197" s="390"/>
      <c r="I1197" s="390"/>
      <c r="J1197" s="390"/>
      <c r="K1197" s="390"/>
      <c r="L1197" s="390"/>
      <c r="M1197" s="390"/>
      <c r="N1197" s="390"/>
      <c r="O1197" s="390">
        <v>3</v>
      </c>
      <c r="P1197" s="390"/>
      <c r="Q1197" s="390">
        <v>4</v>
      </c>
      <c r="R1197" s="390"/>
      <c r="S1197" s="381">
        <v>6</v>
      </c>
      <c r="T1197" s="381">
        <v>1</v>
      </c>
      <c r="U1197" s="381">
        <v>5</v>
      </c>
      <c r="V1197" s="381"/>
      <c r="W1197" s="381"/>
      <c r="X1197" s="381"/>
      <c r="Y1197" s="381">
        <v>4</v>
      </c>
      <c r="Z1197" s="381"/>
      <c r="AA1197" s="381"/>
      <c r="AB1197" s="439"/>
      <c r="AL1197" s="26"/>
      <c r="AM1197" s="26"/>
      <c r="AN1197" s="26"/>
      <c r="AO1197" s="26"/>
      <c r="AP1197" s="26"/>
      <c r="AQ1197" s="26"/>
    </row>
    <row r="1198" spans="1:43" ht="18" customHeight="1">
      <c r="A1198" s="514" t="s">
        <v>18502</v>
      </c>
      <c r="B1198" s="578"/>
      <c r="C1198" s="414" t="s">
        <v>17556</v>
      </c>
      <c r="D1198" s="353" t="str">
        <f>+IFERROR(INDEX('Mã KH'!$C$2:$C$4988,MATCH('Vin Hà nội  tháng 02'!$C1198,'Mã KH'!$A$2:$A$4988,0)),"")</f>
        <v>Ngõ 3 Tôn Thất thuyết, Dịch Vọng Hậu, Cầu Giấy, Hà Nội</v>
      </c>
      <c r="E1198" s="439">
        <v>4168792246</v>
      </c>
      <c r="F1198" s="390"/>
      <c r="G1198" s="390"/>
      <c r="H1198" s="390"/>
      <c r="I1198" s="390"/>
      <c r="J1198" s="390"/>
      <c r="K1198" s="390"/>
      <c r="L1198" s="390"/>
      <c r="M1198" s="390">
        <v>5</v>
      </c>
      <c r="N1198" s="390"/>
      <c r="O1198" s="390">
        <v>5</v>
      </c>
      <c r="P1198" s="390"/>
      <c r="Q1198" s="390"/>
      <c r="R1198" s="390"/>
      <c r="S1198" s="381"/>
      <c r="T1198" s="381">
        <v>5</v>
      </c>
      <c r="U1198" s="381">
        <v>3</v>
      </c>
      <c r="V1198" s="381"/>
      <c r="W1198" s="381"/>
      <c r="X1198" s="381"/>
      <c r="Y1198" s="381">
        <v>3</v>
      </c>
      <c r="Z1198" s="381"/>
      <c r="AA1198" s="381"/>
      <c r="AB1198" s="439"/>
      <c r="AL1198" s="26"/>
      <c r="AM1198" s="26"/>
      <c r="AN1198" s="26"/>
      <c r="AO1198" s="26"/>
      <c r="AP1198" s="26"/>
      <c r="AQ1198" s="26"/>
    </row>
    <row r="1199" spans="1:43" ht="18" customHeight="1">
      <c r="A1199" s="514" t="s">
        <v>18502</v>
      </c>
      <c r="B1199" s="578"/>
      <c r="C1199" s="414" t="s">
        <v>7693</v>
      </c>
      <c r="D1199" s="353" t="str">
        <f>+IFERROR(INDEX('Mã KH'!$C$2:$C$4988,MATCH('Vin Hà nội  tháng 02'!$C1199,'Mã KH'!$A$2:$A$4988,0)),"")</f>
        <v>Tầng B1, TTTM Vincom Plaza Bắc Từ Liêm, CC Green Stars, 234 Phạm Văn Đồng,  Quận Bắc Từ Liêm, Hà Nội</v>
      </c>
      <c r="E1199" s="439">
        <v>4168772231</v>
      </c>
      <c r="F1199" s="390"/>
      <c r="G1199" s="390"/>
      <c r="H1199" s="390"/>
      <c r="I1199" s="390"/>
      <c r="J1199" s="390"/>
      <c r="K1199" s="390"/>
      <c r="L1199" s="390"/>
      <c r="M1199" s="390">
        <v>10</v>
      </c>
      <c r="N1199" s="390"/>
      <c r="O1199" s="390"/>
      <c r="P1199" s="390"/>
      <c r="Q1199" s="390"/>
      <c r="R1199" s="390"/>
      <c r="S1199" s="381">
        <v>5</v>
      </c>
      <c r="T1199" s="381">
        <v>10</v>
      </c>
      <c r="U1199" s="381"/>
      <c r="V1199" s="381"/>
      <c r="W1199" s="381"/>
      <c r="X1199" s="381"/>
      <c r="Y1199" s="381">
        <v>5</v>
      </c>
      <c r="Z1199" s="381">
        <v>5</v>
      </c>
      <c r="AA1199" s="381"/>
      <c r="AB1199" s="439"/>
      <c r="AL1199" s="26"/>
      <c r="AM1199" s="26"/>
      <c r="AN1199" s="26"/>
      <c r="AO1199" s="26"/>
      <c r="AP1199" s="26"/>
      <c r="AQ1199" s="26"/>
    </row>
    <row r="1200" spans="1:43" ht="18" customHeight="1">
      <c r="A1200" s="514" t="s">
        <v>18502</v>
      </c>
      <c r="B1200" s="578"/>
      <c r="C1200" s="414" t="s">
        <v>18516</v>
      </c>
      <c r="D1200" s="353" t="str">
        <f>+IFERROR(INDEX('Mã KH'!$C$2:$C$4988,MATCH('Vin Hà nội  tháng 02'!$C1200,'Mã KH'!$A$2:$A$4988,0)),"")</f>
        <v>313 Trần Cung, phường Cổ Nhuế, quận Bắc Từ Liêm, Hà Nội</v>
      </c>
      <c r="E1200" s="439">
        <v>4168766364</v>
      </c>
      <c r="F1200" s="390"/>
      <c r="G1200" s="390"/>
      <c r="H1200" s="390"/>
      <c r="I1200" s="390"/>
      <c r="J1200" s="390"/>
      <c r="K1200" s="390"/>
      <c r="L1200" s="390"/>
      <c r="M1200" s="390"/>
      <c r="N1200" s="390"/>
      <c r="O1200" s="390">
        <v>10</v>
      </c>
      <c r="P1200" s="390"/>
      <c r="Q1200" s="390">
        <v>5</v>
      </c>
      <c r="R1200" s="390"/>
      <c r="S1200" s="381">
        <v>5</v>
      </c>
      <c r="T1200" s="381">
        <v>5</v>
      </c>
      <c r="U1200" s="381"/>
      <c r="V1200" s="381"/>
      <c r="W1200" s="381"/>
      <c r="X1200" s="381"/>
      <c r="Y1200" s="381">
        <v>5</v>
      </c>
      <c r="Z1200" s="381"/>
      <c r="AA1200" s="381"/>
      <c r="AB1200" s="439"/>
      <c r="AL1200" s="26"/>
      <c r="AM1200" s="26"/>
      <c r="AN1200" s="26"/>
      <c r="AO1200" s="26"/>
      <c r="AP1200" s="26"/>
      <c r="AQ1200" s="26"/>
    </row>
    <row r="1201" spans="1:43" ht="18" customHeight="1">
      <c r="A1201" s="514" t="s">
        <v>18502</v>
      </c>
      <c r="B1201" s="578"/>
      <c r="C1201" s="414" t="s">
        <v>9233</v>
      </c>
      <c r="D1201" s="353" t="str">
        <f>+IFERROR(INDEX('Mã KH'!$C$2:$C$4988,MATCH('Vin Hà nội  tháng 02'!$C1201,'Mã KH'!$A$2:$A$4988,0)),"")</f>
        <v>Tầng 1, tòa nhà C2 thuộc Dự án Khu nhà ở Xuân Đỉnh, phường Xuân Đỉnh, Quận Bắc Từ Liêm, Hà Nội</v>
      </c>
      <c r="E1201" s="439">
        <v>4168830568</v>
      </c>
      <c r="F1201" s="390"/>
      <c r="G1201" s="390"/>
      <c r="H1201" s="390"/>
      <c r="I1201" s="390"/>
      <c r="J1201" s="390"/>
      <c r="K1201" s="390"/>
      <c r="L1201" s="390"/>
      <c r="M1201" s="390"/>
      <c r="N1201" s="390"/>
      <c r="O1201" s="390">
        <v>10</v>
      </c>
      <c r="P1201" s="390"/>
      <c r="Q1201" s="390"/>
      <c r="R1201" s="390"/>
      <c r="S1201" s="381"/>
      <c r="T1201" s="381">
        <v>5</v>
      </c>
      <c r="U1201" s="381">
        <v>5</v>
      </c>
      <c r="V1201" s="381"/>
      <c r="W1201" s="381"/>
      <c r="X1201" s="381"/>
      <c r="Y1201" s="381"/>
      <c r="Z1201" s="381"/>
      <c r="AA1201" s="381"/>
      <c r="AB1201" s="439"/>
      <c r="AL1201" s="26"/>
      <c r="AM1201" s="26"/>
      <c r="AN1201" s="26"/>
      <c r="AO1201" s="26"/>
      <c r="AP1201" s="26"/>
      <c r="AQ1201" s="26"/>
    </row>
    <row r="1202" spans="1:43" ht="18" customHeight="1">
      <c r="A1202" s="514" t="s">
        <v>18502</v>
      </c>
      <c r="B1202" s="578"/>
      <c r="C1202" s="414" t="s">
        <v>8895</v>
      </c>
      <c r="D1202" s="353" t="str">
        <f>+IFERROR(INDEX('Mã KH'!$C$2:$C$4988,MATCH('Vin Hà nội  tháng 02'!$C1202,'Mã KH'!$A$2:$A$4988,0)),"")</f>
        <v>56 ngõ 43 Cổ Nhuế, Phường Cổ Nhuế 2, Q. Bắc Từ Liêm, HN</v>
      </c>
      <c r="E1202" s="439">
        <v>4168764413</v>
      </c>
      <c r="F1202" s="390"/>
      <c r="G1202" s="390"/>
      <c r="H1202" s="390"/>
      <c r="I1202" s="390"/>
      <c r="J1202" s="390"/>
      <c r="K1202" s="390"/>
      <c r="L1202" s="390"/>
      <c r="M1202" s="390">
        <v>8</v>
      </c>
      <c r="N1202" s="390"/>
      <c r="O1202" s="390">
        <v>8</v>
      </c>
      <c r="P1202" s="390"/>
      <c r="Q1202" s="390">
        <v>8</v>
      </c>
      <c r="R1202" s="390"/>
      <c r="S1202" s="381">
        <v>10</v>
      </c>
      <c r="T1202" s="381">
        <v>5</v>
      </c>
      <c r="U1202" s="381">
        <v>5</v>
      </c>
      <c r="V1202" s="381"/>
      <c r="W1202" s="381"/>
      <c r="X1202" s="381"/>
      <c r="Y1202" s="381">
        <v>6</v>
      </c>
      <c r="Z1202" s="381"/>
      <c r="AA1202" s="381"/>
      <c r="AB1202" s="439"/>
      <c r="AL1202" s="26"/>
      <c r="AM1202" s="26"/>
      <c r="AN1202" s="26"/>
      <c r="AO1202" s="26"/>
      <c r="AP1202" s="26"/>
      <c r="AQ1202" s="26"/>
    </row>
    <row r="1203" spans="1:43" ht="18" customHeight="1">
      <c r="A1203" s="514" t="s">
        <v>18502</v>
      </c>
      <c r="B1203" s="578"/>
      <c r="C1203" s="414" t="s">
        <v>8548</v>
      </c>
      <c r="D1203" s="353" t="str">
        <f>+IFERROR(INDEX('Mã KH'!$C$2:$C$4988,MATCH('Vin Hà nội  tháng 02'!$C1203,'Mã KH'!$A$2:$A$4988,0)),"")</f>
        <v>36 Đức Thắng, phường Đức Thắng, quận Bắc Từ Liêm, Hà Nội</v>
      </c>
      <c r="E1203" s="439">
        <v>4168713295</v>
      </c>
      <c r="F1203" s="390"/>
      <c r="G1203" s="390"/>
      <c r="H1203" s="390"/>
      <c r="I1203" s="390"/>
      <c r="J1203" s="390"/>
      <c r="K1203" s="390"/>
      <c r="L1203" s="390"/>
      <c r="M1203" s="390"/>
      <c r="N1203" s="390"/>
      <c r="O1203" s="390">
        <v>6</v>
      </c>
      <c r="P1203" s="390"/>
      <c r="Q1203" s="390"/>
      <c r="R1203" s="390"/>
      <c r="S1203" s="381"/>
      <c r="T1203" s="381">
        <v>6</v>
      </c>
      <c r="U1203" s="381"/>
      <c r="V1203" s="381"/>
      <c r="W1203" s="381"/>
      <c r="X1203" s="381"/>
      <c r="Y1203" s="381"/>
      <c r="Z1203" s="381"/>
      <c r="AA1203" s="381"/>
      <c r="AB1203" s="439"/>
      <c r="AL1203" s="26"/>
      <c r="AM1203" s="26"/>
      <c r="AN1203" s="26"/>
      <c r="AO1203" s="26"/>
      <c r="AP1203" s="26"/>
      <c r="AQ1203" s="26"/>
    </row>
    <row r="1204" spans="1:43" ht="18" customHeight="1">
      <c r="A1204" s="514" t="s">
        <v>18502</v>
      </c>
      <c r="B1204" s="578"/>
      <c r="C1204" s="414" t="s">
        <v>18517</v>
      </c>
      <c r="D1204" s="353" t="str">
        <f>+IFERROR(INDEX('Mã KH'!$C$2:$C$4988,MATCH('Vin Hà nội  tháng 02'!$C1204,'Mã KH'!$A$2:$A$4988,0)),"")</f>
        <v>22A Đức Diễn, Phường Phúc Diễn, Quận Bắc Từ Liêm, TP. Hà Nội Việt Nam</v>
      </c>
      <c r="E1204" s="439">
        <v>4168809074</v>
      </c>
      <c r="F1204" s="390"/>
      <c r="G1204" s="390"/>
      <c r="H1204" s="390"/>
      <c r="I1204" s="390"/>
      <c r="J1204" s="390"/>
      <c r="K1204" s="390"/>
      <c r="L1204" s="390"/>
      <c r="M1204" s="390"/>
      <c r="N1204" s="390"/>
      <c r="O1204" s="390">
        <v>10</v>
      </c>
      <c r="P1204" s="390"/>
      <c r="Q1204" s="390"/>
      <c r="R1204" s="390"/>
      <c r="S1204" s="381"/>
      <c r="T1204" s="381">
        <v>5</v>
      </c>
      <c r="U1204" s="381"/>
      <c r="V1204" s="381"/>
      <c r="W1204" s="381"/>
      <c r="X1204" s="381"/>
      <c r="Y1204" s="381"/>
      <c r="Z1204" s="381"/>
      <c r="AA1204" s="381"/>
      <c r="AB1204" s="439"/>
      <c r="AL1204" s="26"/>
      <c r="AM1204" s="26"/>
      <c r="AN1204" s="26"/>
      <c r="AO1204" s="26"/>
      <c r="AP1204" s="26"/>
      <c r="AQ1204" s="26"/>
    </row>
    <row r="1205" spans="1:43" ht="18" customHeight="1">
      <c r="A1205" s="514" t="s">
        <v>18502</v>
      </c>
      <c r="B1205" s="578"/>
      <c r="C1205" s="414" t="s">
        <v>17481</v>
      </c>
      <c r="D1205" s="353" t="str">
        <f>+IFERROR(INDEX('Mã KH'!$C$2:$C$4988,MATCH('Vin Hà nội  tháng 02'!$C1205,'Mã KH'!$A$2:$A$4988,0)),"")</f>
        <v>Số 23 ngõ 136 đường Cầu Diễn, Tổ Dân Phố Ngọa Long 1, phường Minh Khai, quận Bắc Từ Liêm, Hà Nội</v>
      </c>
      <c r="E1205" s="439">
        <v>4168751826</v>
      </c>
      <c r="F1205" s="390"/>
      <c r="G1205" s="390"/>
      <c r="H1205" s="390"/>
      <c r="I1205" s="390"/>
      <c r="J1205" s="390"/>
      <c r="K1205" s="390"/>
      <c r="L1205" s="390"/>
      <c r="M1205" s="390"/>
      <c r="N1205" s="390"/>
      <c r="O1205" s="390">
        <v>10</v>
      </c>
      <c r="P1205" s="390"/>
      <c r="Q1205" s="390"/>
      <c r="R1205" s="390"/>
      <c r="S1205" s="381">
        <v>10</v>
      </c>
      <c r="T1205" s="381">
        <v>10</v>
      </c>
      <c r="U1205" s="381">
        <v>10</v>
      </c>
      <c r="V1205" s="381"/>
      <c r="W1205" s="381"/>
      <c r="X1205" s="381"/>
      <c r="Y1205" s="381"/>
      <c r="Z1205" s="381"/>
      <c r="AA1205" s="381"/>
      <c r="AB1205" s="439"/>
      <c r="AL1205" s="26"/>
      <c r="AM1205" s="26"/>
      <c r="AN1205" s="26"/>
      <c r="AO1205" s="26"/>
      <c r="AP1205" s="26"/>
      <c r="AQ1205" s="26"/>
    </row>
    <row r="1206" spans="1:43" ht="18" customHeight="1">
      <c r="A1206" s="514" t="s">
        <v>18502</v>
      </c>
      <c r="B1206" s="578"/>
      <c r="C1206" s="414" t="s">
        <v>9718</v>
      </c>
      <c r="D1206" s="353" t="str">
        <f>+IFERROR(INDEX('Mã KH'!$C$2:$C$4988,MATCH('Vin Hà nội  tháng 02'!$C1206,'Mã KH'!$A$2:$A$4988,0)),"")</f>
        <v>TDP Nguyên Xá 1, Phường Minh Khai, Quận Bắc Từ Liêm, HN</v>
      </c>
      <c r="E1206" s="439">
        <v>4168811190</v>
      </c>
      <c r="F1206" s="390"/>
      <c r="G1206" s="390"/>
      <c r="H1206" s="390"/>
      <c r="I1206" s="390"/>
      <c r="J1206" s="390"/>
      <c r="K1206" s="390"/>
      <c r="L1206" s="390"/>
      <c r="M1206" s="390">
        <v>10</v>
      </c>
      <c r="N1206" s="390"/>
      <c r="O1206" s="390"/>
      <c r="P1206" s="390"/>
      <c r="Q1206" s="390"/>
      <c r="R1206" s="390"/>
      <c r="S1206" s="381"/>
      <c r="T1206" s="381">
        <v>10</v>
      </c>
      <c r="U1206" s="381"/>
      <c r="V1206" s="381"/>
      <c r="W1206" s="381"/>
      <c r="X1206" s="381"/>
      <c r="Y1206" s="381"/>
      <c r="Z1206" s="381"/>
      <c r="AA1206" s="381"/>
      <c r="AB1206" s="439"/>
      <c r="AL1206" s="26"/>
      <c r="AM1206" s="26"/>
      <c r="AN1206" s="26"/>
      <c r="AO1206" s="26"/>
      <c r="AP1206" s="26"/>
      <c r="AQ1206" s="26"/>
    </row>
    <row r="1207" spans="1:43" ht="18" customHeight="1">
      <c r="A1207" s="514" t="s">
        <v>18502</v>
      </c>
      <c r="B1207" s="672" t="s">
        <v>17448</v>
      </c>
      <c r="C1207" s="414" t="s">
        <v>18495</v>
      </c>
      <c r="D1207" s="353" t="str">
        <f>+IFERROR(INDEX('Mã KH'!$C$2:$C$4988,MATCH('Vin Hà nội  tháng 02'!$C1207,'Mã KH'!$A$2:$A$4988,0)),"")</f>
        <v>Số 27 ngõ 165 đường Xuân Thủy, phường Dịch Vọng Hậu, quận Cầu Giấy, Hà Nội</v>
      </c>
      <c r="E1207" s="439" t="s">
        <v>17279</v>
      </c>
      <c r="F1207" s="390"/>
      <c r="G1207" s="390"/>
      <c r="H1207" s="390"/>
      <c r="I1207" s="390"/>
      <c r="J1207" s="390"/>
      <c r="K1207" s="390"/>
      <c r="L1207" s="390"/>
      <c r="M1207" s="390">
        <v>5</v>
      </c>
      <c r="N1207" s="390"/>
      <c r="O1207" s="390">
        <v>5</v>
      </c>
      <c r="P1207" s="390"/>
      <c r="Q1207" s="390"/>
      <c r="R1207" s="390"/>
      <c r="S1207" s="381"/>
      <c r="T1207" s="381">
        <v>5</v>
      </c>
      <c r="U1207" s="381">
        <v>5</v>
      </c>
      <c r="V1207" s="381"/>
      <c r="W1207" s="381"/>
      <c r="X1207" s="381"/>
      <c r="Y1207" s="381"/>
      <c r="Z1207" s="381"/>
      <c r="AA1207" s="381"/>
      <c r="AB1207" s="439"/>
      <c r="AL1207" s="26"/>
      <c r="AM1207" s="26"/>
      <c r="AN1207" s="26"/>
      <c r="AO1207" s="26"/>
      <c r="AP1207" s="26"/>
      <c r="AQ1207" s="26"/>
    </row>
    <row r="1208" spans="1:43" ht="18" customHeight="1">
      <c r="A1208" s="514" t="s">
        <v>18502</v>
      </c>
      <c r="B1208" s="578"/>
      <c r="C1208" s="414" t="s">
        <v>18081</v>
      </c>
      <c r="D1208" s="353" t="str">
        <f>+IFERROR(INDEX('Mã KH'!$C$2:$C$4988,MATCH('Vin Hà nội  tháng 02'!$C1208,'Mã KH'!$A$2:$A$4988,0)),"")</f>
        <v>77 Trần Quốc Vượng, phường Dịch vọng Hậu, Cầu Giấy, Hà Nội</v>
      </c>
      <c r="E1208" s="439" t="s">
        <v>17279</v>
      </c>
      <c r="F1208" s="390"/>
      <c r="G1208" s="390"/>
      <c r="H1208" s="390"/>
      <c r="I1208" s="390"/>
      <c r="J1208" s="390"/>
      <c r="K1208" s="390"/>
      <c r="L1208" s="390"/>
      <c r="M1208" s="390"/>
      <c r="N1208" s="390"/>
      <c r="O1208" s="390">
        <v>10</v>
      </c>
      <c r="P1208" s="390"/>
      <c r="Q1208" s="390"/>
      <c r="R1208" s="390"/>
      <c r="S1208" s="381"/>
      <c r="T1208" s="381"/>
      <c r="U1208" s="381"/>
      <c r="V1208" s="381"/>
      <c r="W1208" s="381"/>
      <c r="X1208" s="381"/>
      <c r="Y1208" s="381"/>
      <c r="Z1208" s="381"/>
      <c r="AA1208" s="381"/>
      <c r="AB1208" s="439"/>
      <c r="AL1208" s="26"/>
      <c r="AM1208" s="26"/>
      <c r="AN1208" s="26"/>
      <c r="AO1208" s="26"/>
      <c r="AP1208" s="26"/>
      <c r="AQ1208" s="26"/>
    </row>
    <row r="1209" spans="1:43" ht="18" customHeight="1">
      <c r="A1209" s="514" t="s">
        <v>18502</v>
      </c>
      <c r="B1209" s="578"/>
      <c r="C1209" s="414" t="s">
        <v>17450</v>
      </c>
      <c r="D1209" s="353" t="str">
        <f>+IFERROR(INDEX('Mã KH'!$C$2:$C$4988,MATCH('Vin Hà nội  tháng 02'!$C1209,'Mã KH'!$A$2:$A$4988,0)),"")</f>
        <v>Số 15 Dịch Vọng Hậu, phường Dịch Vọng Hậu, quận Cầu Giấy, HN</v>
      </c>
      <c r="E1209" s="439" t="s">
        <v>17279</v>
      </c>
      <c r="F1209" s="390"/>
      <c r="G1209" s="390"/>
      <c r="H1209" s="390"/>
      <c r="I1209" s="390"/>
      <c r="J1209" s="390"/>
      <c r="K1209" s="390"/>
      <c r="L1209" s="390"/>
      <c r="M1209" s="390"/>
      <c r="N1209" s="390"/>
      <c r="O1209" s="390">
        <v>5</v>
      </c>
      <c r="P1209" s="390"/>
      <c r="Q1209" s="390"/>
      <c r="R1209" s="390"/>
      <c r="S1209" s="381">
        <v>5</v>
      </c>
      <c r="T1209" s="381"/>
      <c r="U1209" s="381"/>
      <c r="V1209" s="381"/>
      <c r="W1209" s="381"/>
      <c r="X1209" s="381"/>
      <c r="Y1209" s="381"/>
      <c r="Z1209" s="381"/>
      <c r="AA1209" s="381"/>
      <c r="AB1209" s="439"/>
      <c r="AL1209" s="26"/>
      <c r="AM1209" s="26"/>
      <c r="AN1209" s="26"/>
      <c r="AO1209" s="26"/>
      <c r="AP1209" s="26"/>
      <c r="AQ1209" s="26"/>
    </row>
    <row r="1210" spans="1:43" ht="18" customHeight="1">
      <c r="A1210" s="514" t="s">
        <v>18502</v>
      </c>
      <c r="B1210" s="578"/>
      <c r="C1210" s="414" t="s">
        <v>18497</v>
      </c>
      <c r="D1210" s="353" t="str">
        <f>+IFERROR(INDEX('Mã KH'!$C$2:$C$4988,MATCH('Vin Hà nội  tháng 02'!$C1210,'Mã KH'!$A$2:$A$4988,0)),"")</f>
        <v>Số 373 đường Nguyễn Khang, P. Yên Hòa, Q. Cầu Giấy, Hà Nội</v>
      </c>
      <c r="E1210" s="439" t="s">
        <v>17279</v>
      </c>
      <c r="F1210" s="390"/>
      <c r="G1210" s="390"/>
      <c r="H1210" s="390"/>
      <c r="I1210" s="390"/>
      <c r="J1210" s="390"/>
      <c r="K1210" s="390"/>
      <c r="L1210" s="390"/>
      <c r="M1210" s="390"/>
      <c r="N1210" s="390"/>
      <c r="O1210" s="390">
        <v>5</v>
      </c>
      <c r="P1210" s="390"/>
      <c r="Q1210" s="390"/>
      <c r="R1210" s="390"/>
      <c r="S1210" s="381">
        <v>5</v>
      </c>
      <c r="T1210" s="381">
        <v>5</v>
      </c>
      <c r="U1210" s="381"/>
      <c r="V1210" s="381"/>
      <c r="W1210" s="381"/>
      <c r="X1210" s="381"/>
      <c r="Y1210" s="381"/>
      <c r="Z1210" s="381"/>
      <c r="AA1210" s="381"/>
      <c r="AB1210" s="439"/>
      <c r="AL1210" s="26"/>
      <c r="AM1210" s="26"/>
      <c r="AN1210" s="26"/>
      <c r="AO1210" s="26"/>
      <c r="AP1210" s="26"/>
      <c r="AQ1210" s="26"/>
    </row>
    <row r="1211" spans="1:43" ht="18" customHeight="1">
      <c r="A1211" s="514" t="s">
        <v>18502</v>
      </c>
      <c r="B1211" s="578"/>
      <c r="C1211" s="414" t="s">
        <v>18074</v>
      </c>
      <c r="D1211" s="353" t="str">
        <f>+IFERROR(INDEX('Mã KH'!$C$2:$C$4988,MATCH('Vin Hà nội  tháng 02'!$C1211,'Mã KH'!$A$2:$A$4988,0)),"")</f>
        <v>Số 152 phố Yên Hòa, Phường Yên Hòa, Quận Cầu Giấy, Hà Nội</v>
      </c>
      <c r="E1211" s="439" t="s">
        <v>17279</v>
      </c>
      <c r="F1211" s="390"/>
      <c r="G1211" s="390"/>
      <c r="H1211" s="390"/>
      <c r="I1211" s="390"/>
      <c r="J1211" s="390"/>
      <c r="K1211" s="390"/>
      <c r="L1211" s="390"/>
      <c r="M1211" s="390">
        <v>5</v>
      </c>
      <c r="N1211" s="390"/>
      <c r="O1211" s="390"/>
      <c r="P1211" s="390"/>
      <c r="Q1211" s="390"/>
      <c r="R1211" s="390"/>
      <c r="S1211" s="381"/>
      <c r="T1211" s="381">
        <v>5</v>
      </c>
      <c r="U1211" s="381"/>
      <c r="V1211" s="381"/>
      <c r="W1211" s="381"/>
      <c r="X1211" s="381"/>
      <c r="Y1211" s="381"/>
      <c r="Z1211" s="381"/>
      <c r="AA1211" s="381"/>
      <c r="AB1211" s="439"/>
      <c r="AL1211" s="26"/>
      <c r="AM1211" s="26"/>
      <c r="AN1211" s="26"/>
      <c r="AO1211" s="26"/>
      <c r="AP1211" s="26"/>
      <c r="AQ1211" s="26"/>
    </row>
    <row r="1212" spans="1:43" ht="18" customHeight="1">
      <c r="A1212" s="514" t="s">
        <v>18502</v>
      </c>
      <c r="B1212" s="578"/>
      <c r="C1212" s="414" t="s">
        <v>17452</v>
      </c>
      <c r="D1212" s="353" t="str">
        <f>+IFERROR(INDEX('Mã KH'!$C$2:$C$4988,MATCH('Vin Hà nội  tháng 02'!$C1212,'Mã KH'!$A$2:$A$4988,0)),"")</f>
        <v>Số 15 ngõ 259 Yên Hòa, phường Yên Hòa, quận Cầu Giấy, HN</v>
      </c>
      <c r="E1212" s="439">
        <v>4168830124</v>
      </c>
      <c r="F1212" s="390"/>
      <c r="G1212" s="390"/>
      <c r="H1212" s="390"/>
      <c r="I1212" s="390"/>
      <c r="J1212" s="390"/>
      <c r="K1212" s="390"/>
      <c r="L1212" s="390"/>
      <c r="M1212" s="390">
        <v>10</v>
      </c>
      <c r="N1212" s="390"/>
      <c r="O1212" s="390">
        <v>10</v>
      </c>
      <c r="P1212" s="390"/>
      <c r="Q1212" s="390"/>
      <c r="R1212" s="390"/>
      <c r="S1212" s="381"/>
      <c r="T1212" s="381"/>
      <c r="U1212" s="381"/>
      <c r="V1212" s="381"/>
      <c r="W1212" s="381"/>
      <c r="X1212" s="381"/>
      <c r="Y1212" s="381"/>
      <c r="Z1212" s="381"/>
      <c r="AA1212" s="381"/>
      <c r="AB1212" s="439"/>
      <c r="AL1212" s="26"/>
      <c r="AM1212" s="26"/>
      <c r="AN1212" s="26"/>
      <c r="AO1212" s="26"/>
      <c r="AP1212" s="26"/>
      <c r="AQ1212" s="26"/>
    </row>
    <row r="1213" spans="1:43" ht="18" customHeight="1">
      <c r="A1213" s="514" t="s">
        <v>18502</v>
      </c>
      <c r="B1213" s="578"/>
      <c r="C1213" s="414" t="s">
        <v>18518</v>
      </c>
      <c r="D1213" s="353" t="str">
        <f>+IFERROR(INDEX('Mã KH'!$C$2:$C$4988,MATCH('Vin Hà nội  tháng 02'!$C1213,'Mã KH'!$A$2:$A$4988,0)),"")</f>
        <v>B (SH4), Ô đất B4, Khu đô thị mới Nam Trung Yên, phường Yên Hòa, quận Cầu Giấy, HN</v>
      </c>
      <c r="E1213" s="439">
        <v>4168767898</v>
      </c>
      <c r="F1213" s="390"/>
      <c r="G1213" s="390"/>
      <c r="H1213" s="390"/>
      <c r="I1213" s="390"/>
      <c r="J1213" s="390"/>
      <c r="K1213" s="390"/>
      <c r="L1213" s="390"/>
      <c r="M1213" s="390">
        <v>10</v>
      </c>
      <c r="N1213" s="390"/>
      <c r="O1213" s="390">
        <v>10</v>
      </c>
      <c r="P1213" s="390"/>
      <c r="Q1213" s="390"/>
      <c r="R1213" s="390"/>
      <c r="S1213" s="381">
        <v>5</v>
      </c>
      <c r="T1213" s="381">
        <v>10</v>
      </c>
      <c r="U1213" s="381"/>
      <c r="V1213" s="381"/>
      <c r="W1213" s="381"/>
      <c r="X1213" s="381"/>
      <c r="Y1213" s="381"/>
      <c r="Z1213" s="381"/>
      <c r="AA1213" s="381"/>
      <c r="AB1213" s="439"/>
      <c r="AL1213" s="26"/>
      <c r="AM1213" s="26"/>
      <c r="AN1213" s="26"/>
      <c r="AO1213" s="26"/>
      <c r="AP1213" s="26"/>
      <c r="AQ1213" s="26"/>
    </row>
    <row r="1214" spans="1:43" ht="18" customHeight="1">
      <c r="A1214" s="514" t="s">
        <v>18502</v>
      </c>
      <c r="B1214" s="645" t="s">
        <v>17516</v>
      </c>
      <c r="C1214" s="414" t="s">
        <v>9538</v>
      </c>
      <c r="D1214" s="353" t="str">
        <f>+IFERROR(INDEX('Mã KH'!$C$2:$C$4988,MATCH('Vin Hà nội  tháng 02'!$C1214,'Mã KH'!$A$2:$A$4988,0)),"")</f>
        <v>Xóm 1, Thôn Đông Nhân, xã Đông La, huyện Hoài Đức, HN</v>
      </c>
      <c r="E1214" s="439">
        <v>4168748316</v>
      </c>
      <c r="F1214" s="390"/>
      <c r="G1214" s="390"/>
      <c r="H1214" s="390"/>
      <c r="I1214" s="390"/>
      <c r="J1214" s="390"/>
      <c r="K1214" s="390"/>
      <c r="L1214" s="390"/>
      <c r="M1214" s="390">
        <v>11</v>
      </c>
      <c r="N1214" s="390"/>
      <c r="O1214" s="390">
        <v>5</v>
      </c>
      <c r="P1214" s="390"/>
      <c r="Q1214" s="390"/>
      <c r="R1214" s="390"/>
      <c r="S1214" s="390"/>
      <c r="T1214" s="390"/>
      <c r="U1214" s="390"/>
      <c r="V1214" s="390"/>
      <c r="W1214" s="390"/>
      <c r="X1214" s="390"/>
      <c r="Y1214" s="390"/>
      <c r="Z1214" s="390"/>
      <c r="AA1214" s="390"/>
      <c r="AB1214" s="651" t="s">
        <v>17683</v>
      </c>
      <c r="AL1214" s="26"/>
      <c r="AM1214" s="26"/>
      <c r="AN1214" s="26"/>
      <c r="AO1214" s="26"/>
      <c r="AP1214" s="26"/>
      <c r="AQ1214" s="26"/>
    </row>
    <row r="1215" spans="1:43" ht="18" customHeight="1">
      <c r="A1215" s="514" t="s">
        <v>18502</v>
      </c>
      <c r="B1215" s="578"/>
      <c r="C1215" s="414" t="s">
        <v>8925</v>
      </c>
      <c r="D1215" s="353" t="str">
        <f>+IFERROR(INDEX('Mã KH'!$C$2:$C$4988,MATCH('Vin Hà nội  tháng 02'!$C1215,'Mã KH'!$A$2:$A$4988,0)),"")</f>
        <v>Thôn Ngãi Cầu, xã An Khánh, huyện Hoài Đức,TP Hà Nội  (991 đường 72 cũ)</v>
      </c>
      <c r="E1215" s="439">
        <v>4168748257</v>
      </c>
      <c r="F1215" s="390"/>
      <c r="G1215" s="390"/>
      <c r="H1215" s="390"/>
      <c r="I1215" s="390"/>
      <c r="J1215" s="390"/>
      <c r="K1215" s="390"/>
      <c r="L1215" s="390"/>
      <c r="M1215" s="390"/>
      <c r="N1215" s="390"/>
      <c r="O1215" s="390">
        <v>8</v>
      </c>
      <c r="P1215" s="390"/>
      <c r="Q1215" s="390"/>
      <c r="R1215" s="390"/>
      <c r="S1215" s="390">
        <v>4</v>
      </c>
      <c r="T1215" s="390">
        <v>5</v>
      </c>
      <c r="U1215" s="390"/>
      <c r="V1215" s="390"/>
      <c r="W1215" s="390"/>
      <c r="X1215" s="390"/>
      <c r="Y1215" s="390"/>
      <c r="Z1215" s="390"/>
      <c r="AA1215" s="390"/>
      <c r="AB1215" s="439"/>
      <c r="AL1215" s="26"/>
      <c r="AM1215" s="26"/>
      <c r="AN1215" s="26"/>
      <c r="AO1215" s="26"/>
      <c r="AP1215" s="26"/>
      <c r="AQ1215" s="26"/>
    </row>
    <row r="1216" spans="1:43" ht="18" customHeight="1">
      <c r="A1216" s="514" t="s">
        <v>18502</v>
      </c>
      <c r="B1216" s="578"/>
      <c r="C1216" s="414" t="s">
        <v>16901</v>
      </c>
      <c r="D1216" s="353" t="str">
        <f>+IFERROR(INDEX('Mã KH'!$C$2:$C$4988,MATCH('Vin Hà nội  tháng 02'!$C1216,'Mã KH'!$A$2:$A$4988,0)),"")</f>
        <v xml:space="preserve">thôn vân côn , vân côn , hoài đức </v>
      </c>
      <c r="E1216" s="439">
        <v>4168748218</v>
      </c>
      <c r="F1216" s="390"/>
      <c r="G1216" s="390"/>
      <c r="H1216" s="390"/>
      <c r="I1216" s="390"/>
      <c r="J1216" s="390"/>
      <c r="K1216" s="390"/>
      <c r="L1216" s="390"/>
      <c r="M1216" s="390">
        <v>6</v>
      </c>
      <c r="N1216" s="390"/>
      <c r="O1216" s="390">
        <v>3</v>
      </c>
      <c r="P1216" s="390"/>
      <c r="Q1216" s="390"/>
      <c r="R1216" s="390"/>
      <c r="S1216" s="390"/>
      <c r="T1216" s="390"/>
      <c r="U1216" s="390"/>
      <c r="V1216" s="390"/>
      <c r="W1216" s="390"/>
      <c r="X1216" s="390"/>
      <c r="Y1216" s="390"/>
      <c r="Z1216" s="390"/>
      <c r="AA1216" s="390"/>
      <c r="AB1216" s="439"/>
      <c r="AL1216" s="26"/>
      <c r="AM1216" s="26"/>
      <c r="AN1216" s="26"/>
      <c r="AO1216" s="26"/>
      <c r="AP1216" s="26"/>
      <c r="AQ1216" s="26"/>
    </row>
    <row r="1217" spans="1:43" ht="18" customHeight="1">
      <c r="A1217" s="514" t="s">
        <v>18502</v>
      </c>
      <c r="B1217" s="645" t="s">
        <v>18519</v>
      </c>
      <c r="C1217" s="414" t="s">
        <v>9568</v>
      </c>
      <c r="D1217" s="353" t="str">
        <f>+IFERROR(INDEX('Mã KH'!$C$2:$C$4988,MATCH('Vin Hà nội  tháng 02'!$C1217,'Mã KH'!$A$2:$A$4988,0)),"")</f>
        <v>Thôn 2, Tân Hòa,Quốc oai</v>
      </c>
      <c r="E1217" s="439">
        <v>4168748321</v>
      </c>
      <c r="F1217" s="390"/>
      <c r="G1217" s="390"/>
      <c r="H1217" s="390"/>
      <c r="I1217" s="390"/>
      <c r="J1217" s="390"/>
      <c r="K1217" s="390"/>
      <c r="L1217" s="390"/>
      <c r="M1217" s="390">
        <v>7</v>
      </c>
      <c r="N1217" s="390"/>
      <c r="O1217" s="390"/>
      <c r="P1217" s="390"/>
      <c r="Q1217" s="390"/>
      <c r="R1217" s="390"/>
      <c r="S1217" s="390"/>
      <c r="T1217" s="390"/>
      <c r="U1217" s="390"/>
      <c r="V1217" s="390"/>
      <c r="W1217" s="390"/>
      <c r="X1217" s="390"/>
      <c r="Y1217" s="390"/>
      <c r="Z1217" s="390"/>
      <c r="AA1217" s="390"/>
      <c r="AB1217" s="439"/>
      <c r="AL1217" s="26"/>
      <c r="AM1217" s="26"/>
      <c r="AN1217" s="26"/>
      <c r="AO1217" s="26"/>
      <c r="AP1217" s="26"/>
      <c r="AQ1217" s="26"/>
    </row>
    <row r="1218" spans="1:43" ht="18" customHeight="1">
      <c r="A1218" s="514" t="s">
        <v>18502</v>
      </c>
      <c r="B1218" s="578"/>
      <c r="C1218" s="414" t="s">
        <v>9137</v>
      </c>
      <c r="D1218" s="353" t="str">
        <f>+IFERROR(INDEX('Mã KH'!$C$2:$C$4988,MATCH('Vin Hà nội  tháng 02'!$C1218,'Mã KH'!$A$2:$A$4988,0)),"")</f>
        <v>Thôn 5 Xã Cộng Hòa, Huyện Quốc Oai, HN</v>
      </c>
      <c r="E1218" s="439">
        <v>4168748278</v>
      </c>
      <c r="F1218" s="390"/>
      <c r="G1218" s="390"/>
      <c r="H1218" s="390"/>
      <c r="I1218" s="390"/>
      <c r="J1218" s="390"/>
      <c r="K1218" s="390"/>
      <c r="L1218" s="390"/>
      <c r="M1218" s="390">
        <v>2</v>
      </c>
      <c r="N1218" s="390"/>
      <c r="O1218" s="390">
        <v>9</v>
      </c>
      <c r="P1218" s="390"/>
      <c r="Q1218" s="390"/>
      <c r="R1218" s="390"/>
      <c r="S1218" s="390"/>
      <c r="T1218" s="390"/>
      <c r="U1218" s="390"/>
      <c r="V1218" s="390"/>
      <c r="W1218" s="390"/>
      <c r="X1218" s="390"/>
      <c r="Y1218" s="390"/>
      <c r="Z1218" s="390"/>
      <c r="AA1218" s="390"/>
      <c r="AB1218" s="439"/>
      <c r="AL1218" s="26"/>
      <c r="AM1218" s="26"/>
      <c r="AN1218" s="26"/>
      <c r="AO1218" s="26"/>
      <c r="AP1218" s="26"/>
      <c r="AQ1218" s="26"/>
    </row>
    <row r="1219" spans="1:43" ht="18" customHeight="1">
      <c r="A1219" s="514" t="s">
        <v>18502</v>
      </c>
      <c r="B1219" s="578"/>
      <c r="C1219" s="414" t="s">
        <v>9628</v>
      </c>
      <c r="D1219" s="353" t="str">
        <f>+IFERROR(INDEX('Mã KH'!$C$2:$C$4988,MATCH('Vin Hà nội  tháng 02'!$C1219,'Mã KH'!$A$2:$A$4988,0)),"")</f>
        <v>Xóm 3, Thôn Yên Nội, Xã Đồng Quang, Huyện Quốc Oai, HN</v>
      </c>
      <c r="E1219" s="439">
        <v>4168748329</v>
      </c>
      <c r="F1219" s="390"/>
      <c r="G1219" s="390"/>
      <c r="H1219" s="390"/>
      <c r="I1219" s="390"/>
      <c r="J1219" s="390"/>
      <c r="K1219" s="390"/>
      <c r="L1219" s="390"/>
      <c r="M1219" s="390">
        <v>8</v>
      </c>
      <c r="N1219" s="390"/>
      <c r="O1219" s="390">
        <v>3</v>
      </c>
      <c r="P1219" s="390"/>
      <c r="Q1219" s="390"/>
      <c r="R1219" s="390"/>
      <c r="S1219" s="390"/>
      <c r="T1219" s="390">
        <v>5</v>
      </c>
      <c r="U1219" s="390">
        <v>5</v>
      </c>
      <c r="V1219" s="390"/>
      <c r="W1219" s="390"/>
      <c r="X1219" s="390"/>
      <c r="Y1219" s="390"/>
      <c r="Z1219" s="390"/>
      <c r="AA1219" s="390"/>
      <c r="AB1219" s="439"/>
      <c r="AL1219" s="26"/>
      <c r="AM1219" s="26"/>
      <c r="AN1219" s="26"/>
      <c r="AO1219" s="26"/>
      <c r="AP1219" s="26"/>
      <c r="AQ1219" s="26"/>
    </row>
    <row r="1220" spans="1:43" ht="18" customHeight="1">
      <c r="A1220" s="514" t="s">
        <v>18502</v>
      </c>
      <c r="B1220" s="578"/>
      <c r="C1220" s="414" t="s">
        <v>9512</v>
      </c>
      <c r="D1220" s="353" t="str">
        <f>+IFERROR(INDEX('Mã KH'!$C$2:$C$4988,MATCH('Vin Hà nội  tháng 02'!$C1220,'Mã KH'!$A$2:$A$4988,0)),"")</f>
        <v>Xóm Đông, Thôn Phú Mỹ, Xã Ngọc Mỹ, H.Quốc Oai, HN</v>
      </c>
      <c r="E1220" s="439">
        <v>4168748313</v>
      </c>
      <c r="F1220" s="390"/>
      <c r="G1220" s="390"/>
      <c r="H1220" s="390"/>
      <c r="I1220" s="390"/>
      <c r="J1220" s="390"/>
      <c r="K1220" s="390"/>
      <c r="L1220" s="390"/>
      <c r="M1220" s="390"/>
      <c r="N1220" s="390"/>
      <c r="O1220" s="390">
        <v>7</v>
      </c>
      <c r="P1220" s="390"/>
      <c r="Q1220" s="390"/>
      <c r="R1220" s="390"/>
      <c r="S1220" s="390">
        <v>5</v>
      </c>
      <c r="T1220" s="390">
        <v>5</v>
      </c>
      <c r="U1220" s="390">
        <v>5</v>
      </c>
      <c r="V1220" s="390"/>
      <c r="W1220" s="390"/>
      <c r="X1220" s="390"/>
      <c r="Y1220" s="390"/>
      <c r="Z1220" s="390"/>
      <c r="AA1220" s="390"/>
      <c r="AB1220" s="439"/>
      <c r="AL1220" s="26"/>
      <c r="AM1220" s="26"/>
      <c r="AN1220" s="26"/>
      <c r="AO1220" s="26"/>
      <c r="AP1220" s="26"/>
      <c r="AQ1220" s="26"/>
    </row>
    <row r="1221" spans="1:43" ht="18" customHeight="1">
      <c r="A1221" s="514" t="s">
        <v>18502</v>
      </c>
      <c r="B1221" s="578"/>
      <c r="C1221" s="414" t="s">
        <v>8855</v>
      </c>
      <c r="D1221" s="353" t="str">
        <f>+IFERROR(INDEX('Mã KH'!$C$2:$C$4988,MATCH('Vin Hà nội  tháng 02'!$C1221,'Mã KH'!$A$2:$A$4988,0)),"")</f>
        <v>Xóm Mới, Ngọc Than, xã Ngọc Mỹ, huyện Quốc Oai, Hà Nội</v>
      </c>
      <c r="E1221" s="439">
        <v>4168748251</v>
      </c>
      <c r="F1221" s="390"/>
      <c r="G1221" s="390"/>
      <c r="H1221" s="390"/>
      <c r="I1221" s="390"/>
      <c r="J1221" s="390"/>
      <c r="K1221" s="390"/>
      <c r="L1221" s="390"/>
      <c r="M1221" s="390">
        <v>3</v>
      </c>
      <c r="N1221" s="390"/>
      <c r="O1221" s="390">
        <v>8</v>
      </c>
      <c r="P1221" s="390"/>
      <c r="Q1221" s="390">
        <v>5</v>
      </c>
      <c r="R1221" s="390"/>
      <c r="S1221" s="390">
        <v>5</v>
      </c>
      <c r="T1221" s="390">
        <v>5</v>
      </c>
      <c r="U1221" s="390">
        <v>5</v>
      </c>
      <c r="V1221" s="390"/>
      <c r="W1221" s="390"/>
      <c r="X1221" s="390"/>
      <c r="Y1221" s="390"/>
      <c r="Z1221" s="390"/>
      <c r="AA1221" s="390"/>
      <c r="AB1221" s="439"/>
      <c r="AL1221" s="26"/>
      <c r="AM1221" s="26"/>
      <c r="AN1221" s="26"/>
      <c r="AO1221" s="26"/>
      <c r="AP1221" s="26"/>
      <c r="AQ1221" s="26"/>
    </row>
    <row r="1222" spans="1:43" ht="18" customHeight="1">
      <c r="A1222" s="514" t="s">
        <v>18502</v>
      </c>
      <c r="B1222" s="578"/>
      <c r="C1222" s="414" t="s">
        <v>8766</v>
      </c>
      <c r="D1222" s="353" t="str">
        <f>+IFERROR(INDEX('Mã KH'!$C$2:$C$4988,MATCH('Vin Hà nội  tháng 02'!$C1222,'Mã KH'!$A$2:$A$4988,0)),"")</f>
        <v>Thôn Đồng Bụt, xã Ngọc Liệp, huyện Quốc Oai, Hà Nội</v>
      </c>
      <c r="E1222" s="439">
        <v>4168748242</v>
      </c>
      <c r="F1222" s="390"/>
      <c r="G1222" s="390"/>
      <c r="H1222" s="390"/>
      <c r="I1222" s="390"/>
      <c r="J1222" s="390"/>
      <c r="K1222" s="390"/>
      <c r="L1222" s="390"/>
      <c r="M1222" s="390">
        <v>11</v>
      </c>
      <c r="N1222" s="390"/>
      <c r="O1222" s="390">
        <v>6</v>
      </c>
      <c r="P1222" s="390"/>
      <c r="Q1222" s="390"/>
      <c r="R1222" s="390"/>
      <c r="S1222" s="390">
        <v>10</v>
      </c>
      <c r="T1222" s="390"/>
      <c r="U1222" s="390"/>
      <c r="V1222" s="390"/>
      <c r="W1222" s="390"/>
      <c r="X1222" s="390"/>
      <c r="Y1222" s="390"/>
      <c r="Z1222" s="390"/>
      <c r="AA1222" s="390"/>
      <c r="AB1222" s="439"/>
      <c r="AL1222" s="26"/>
      <c r="AM1222" s="26"/>
      <c r="AN1222" s="26"/>
      <c r="AO1222" s="26"/>
      <c r="AP1222" s="26"/>
      <c r="AQ1222" s="26"/>
    </row>
    <row r="1223" spans="1:43" ht="18" customHeight="1">
      <c r="A1223" s="514" t="s">
        <v>18502</v>
      </c>
      <c r="B1223" s="645" t="s">
        <v>17991</v>
      </c>
      <c r="C1223" s="414" t="s">
        <v>9656</v>
      </c>
      <c r="D1223" s="353" t="str">
        <f>+IFERROR(INDEX('Mã KH'!$C$2:$C$4988,MATCH('Vin Hà nội  tháng 02'!$C1223,'Mã KH'!$A$2:$A$4988,0)),"")</f>
        <v>Số 165 Đường Hồng Hà, Xã Hồng Hà, Huyện Đan Phượng, TP. Hà Nội</v>
      </c>
      <c r="E1223" s="439">
        <v>4168748334</v>
      </c>
      <c r="F1223" s="390"/>
      <c r="G1223" s="390"/>
      <c r="H1223" s="390"/>
      <c r="I1223" s="390"/>
      <c r="J1223" s="390"/>
      <c r="K1223" s="390"/>
      <c r="L1223" s="390"/>
      <c r="M1223" s="390">
        <v>10</v>
      </c>
      <c r="N1223" s="390"/>
      <c r="O1223" s="390">
        <v>10</v>
      </c>
      <c r="P1223" s="390"/>
      <c r="Q1223" s="390">
        <v>5</v>
      </c>
      <c r="R1223" s="390"/>
      <c r="S1223" s="390">
        <v>5</v>
      </c>
      <c r="T1223" s="390">
        <v>5</v>
      </c>
      <c r="U1223" s="390">
        <v>5</v>
      </c>
      <c r="V1223" s="390"/>
      <c r="W1223" s="390"/>
      <c r="X1223" s="390"/>
      <c r="Y1223" s="390"/>
      <c r="Z1223" s="390"/>
      <c r="AA1223" s="390"/>
      <c r="AB1223" s="439"/>
      <c r="AL1223" s="26"/>
      <c r="AM1223" s="26"/>
      <c r="AN1223" s="26"/>
      <c r="AO1223" s="26"/>
      <c r="AP1223" s="26"/>
      <c r="AQ1223" s="26"/>
    </row>
    <row r="1224" spans="1:43" ht="18" customHeight="1">
      <c r="A1224" s="514" t="s">
        <v>18502</v>
      </c>
      <c r="B1224" s="578"/>
      <c r="C1224" s="414" t="s">
        <v>17239</v>
      </c>
      <c r="D1224" s="353" t="str">
        <f>+IFERROR(INDEX('Mã KH'!$C$2:$C$4988,MATCH('Vin Hà nội  tháng 02'!$C1224,'Mã KH'!$A$2:$A$4988,0)),"")</f>
        <v>khu dộc toản , đan phượng</v>
      </c>
      <c r="E1224" s="439">
        <v>4168748212</v>
      </c>
      <c r="F1224" s="390"/>
      <c r="G1224" s="390"/>
      <c r="H1224" s="390"/>
      <c r="I1224" s="390"/>
      <c r="J1224" s="390"/>
      <c r="K1224" s="390"/>
      <c r="L1224" s="390"/>
      <c r="M1224" s="390">
        <v>7</v>
      </c>
      <c r="N1224" s="390"/>
      <c r="O1224" s="390">
        <v>7</v>
      </c>
      <c r="P1224" s="390"/>
      <c r="Q1224" s="390"/>
      <c r="R1224" s="390"/>
      <c r="S1224" s="390"/>
      <c r="T1224" s="390"/>
      <c r="U1224" s="390"/>
      <c r="V1224" s="390"/>
      <c r="W1224" s="390"/>
      <c r="X1224" s="390"/>
      <c r="Y1224" s="390"/>
      <c r="Z1224" s="390"/>
      <c r="AA1224" s="390"/>
      <c r="AB1224" s="439"/>
      <c r="AL1224" s="26"/>
      <c r="AM1224" s="26"/>
      <c r="AN1224" s="26"/>
      <c r="AO1224" s="26"/>
      <c r="AP1224" s="26"/>
      <c r="AQ1224" s="26"/>
    </row>
    <row r="1225" spans="1:43" ht="18" customHeight="1">
      <c r="A1225" s="514" t="s">
        <v>18502</v>
      </c>
      <c r="B1225" s="578"/>
      <c r="C1225" s="414" t="s">
        <v>17221</v>
      </c>
      <c r="D1225" s="353" t="str">
        <f>+IFERROR(INDEX('Mã KH'!$C$2:$C$4988,MATCH('Vin Hà nội  tháng 02'!$C1225,'Mã KH'!$A$2:$A$4988,0)),"")</f>
        <v>150 tân thành , xã thượng mỗ , đan phượng</v>
      </c>
      <c r="E1225" s="439">
        <v>4168748211</v>
      </c>
      <c r="F1225" s="390"/>
      <c r="G1225" s="390"/>
      <c r="H1225" s="390"/>
      <c r="I1225" s="390"/>
      <c r="J1225" s="390"/>
      <c r="K1225" s="390"/>
      <c r="L1225" s="390"/>
      <c r="M1225" s="390">
        <v>7</v>
      </c>
      <c r="N1225" s="390"/>
      <c r="O1225" s="390"/>
      <c r="P1225" s="390"/>
      <c r="Q1225" s="390">
        <v>3</v>
      </c>
      <c r="R1225" s="390"/>
      <c r="S1225" s="390"/>
      <c r="T1225" s="390"/>
      <c r="U1225" s="390">
        <v>3</v>
      </c>
      <c r="V1225" s="390"/>
      <c r="W1225" s="390">
        <v>3</v>
      </c>
      <c r="X1225" s="390"/>
      <c r="Y1225" s="390"/>
      <c r="Z1225" s="390">
        <v>3</v>
      </c>
      <c r="AA1225" s="390"/>
      <c r="AB1225" s="439"/>
      <c r="AL1225" s="26"/>
      <c r="AM1225" s="26"/>
      <c r="AN1225" s="26"/>
      <c r="AO1225" s="26"/>
      <c r="AP1225" s="26"/>
      <c r="AQ1225" s="26"/>
    </row>
    <row r="1226" spans="1:43" ht="18" customHeight="1">
      <c r="A1226" s="514" t="s">
        <v>18502</v>
      </c>
      <c r="B1226" s="578"/>
      <c r="C1226" s="414" t="s">
        <v>17237</v>
      </c>
      <c r="D1226" s="353" t="str">
        <f>+IFERROR(INDEX('Mã KH'!$C$2:$C$4988,MATCH('Vin Hà nội  tháng 02'!$C1226,'Mã KH'!$A$2:$A$4988,0)),"")</f>
        <v xml:space="preserve">thôn 6 , xã trung châu , đan phượng , </v>
      </c>
      <c r="E1226" s="439">
        <v>4168748214</v>
      </c>
      <c r="F1226" s="390"/>
      <c r="G1226" s="390"/>
      <c r="H1226" s="390"/>
      <c r="I1226" s="390"/>
      <c r="J1226" s="390"/>
      <c r="K1226" s="390"/>
      <c r="L1226" s="390"/>
      <c r="M1226" s="390">
        <v>7</v>
      </c>
      <c r="N1226" s="390"/>
      <c r="O1226" s="390">
        <v>7</v>
      </c>
      <c r="P1226" s="390"/>
      <c r="Q1226" s="390"/>
      <c r="R1226" s="390"/>
      <c r="S1226" s="390"/>
      <c r="T1226" s="390"/>
      <c r="U1226" s="390"/>
      <c r="V1226" s="390"/>
      <c r="W1226" s="390"/>
      <c r="X1226" s="390"/>
      <c r="Y1226" s="390"/>
      <c r="Z1226" s="390"/>
      <c r="AA1226" s="390"/>
      <c r="AB1226" s="439"/>
      <c r="AL1226" s="26"/>
      <c r="AM1226" s="26"/>
      <c r="AN1226" s="26"/>
      <c r="AO1226" s="26"/>
      <c r="AP1226" s="26"/>
      <c r="AQ1226" s="26"/>
    </row>
    <row r="1227" spans="1:43" ht="18" customHeight="1">
      <c r="A1227" s="514" t="s">
        <v>18502</v>
      </c>
      <c r="B1227" s="578"/>
      <c r="C1227" s="414" t="s">
        <v>9742</v>
      </c>
      <c r="D1227" s="353" t="str">
        <f>+IFERROR(INDEX('Mã KH'!$C$2:$C$4988,MATCH('Vin Hà nội  tháng 02'!$C1227,'Mã KH'!$A$2:$A$4988,0)),"")</f>
        <v>158 Nguyễn Thái Học, Thị trấn Phùng, Huyện Đan Phượng, HN</v>
      </c>
      <c r="E1227" s="439">
        <v>4168748356</v>
      </c>
      <c r="F1227" s="390"/>
      <c r="G1227" s="390"/>
      <c r="H1227" s="390"/>
      <c r="I1227" s="390"/>
      <c r="J1227" s="390"/>
      <c r="K1227" s="390"/>
      <c r="L1227" s="390"/>
      <c r="M1227" s="390">
        <v>3</v>
      </c>
      <c r="N1227" s="390"/>
      <c r="O1227" s="390">
        <v>6</v>
      </c>
      <c r="P1227" s="390"/>
      <c r="Q1227" s="390">
        <v>5</v>
      </c>
      <c r="R1227" s="390"/>
      <c r="S1227" s="390">
        <v>5</v>
      </c>
      <c r="T1227" s="390">
        <v>5</v>
      </c>
      <c r="U1227" s="390">
        <v>5</v>
      </c>
      <c r="V1227" s="390"/>
      <c r="W1227" s="390"/>
      <c r="X1227" s="390"/>
      <c r="Y1227" s="390"/>
      <c r="Z1227" s="390"/>
      <c r="AA1227" s="390"/>
      <c r="AB1227" s="439"/>
      <c r="AL1227" s="26"/>
      <c r="AM1227" s="26"/>
      <c r="AN1227" s="26"/>
      <c r="AO1227" s="26"/>
      <c r="AP1227" s="26"/>
      <c r="AQ1227" s="26"/>
    </row>
    <row r="1228" spans="1:43" ht="18" customHeight="1">
      <c r="A1228" s="514" t="s">
        <v>18502</v>
      </c>
      <c r="B1228" s="578"/>
      <c r="C1228" s="414" t="s">
        <v>9680</v>
      </c>
      <c r="D1228" s="353" t="str">
        <f>+IFERROR(INDEX('Mã KH'!$C$2:$C$4988,MATCH('Vin Hà nội  tháng 02'!$C1228,'Mã KH'!$A$2:$A$4988,0)),"")</f>
        <v>Số 35 Đông Khê, Cụm 3, Xã Đan Phượng, Huyện Đan Phượng, HN</v>
      </c>
      <c r="E1228" s="439">
        <v>4168748340</v>
      </c>
      <c r="F1228" s="390"/>
      <c r="G1228" s="390"/>
      <c r="H1228" s="390"/>
      <c r="I1228" s="390"/>
      <c r="J1228" s="390"/>
      <c r="K1228" s="390"/>
      <c r="L1228" s="390"/>
      <c r="M1228" s="390">
        <v>7</v>
      </c>
      <c r="N1228" s="390"/>
      <c r="O1228" s="390">
        <v>7</v>
      </c>
      <c r="P1228" s="390"/>
      <c r="Q1228" s="390"/>
      <c r="R1228" s="390"/>
      <c r="S1228" s="390"/>
      <c r="T1228" s="390"/>
      <c r="U1228" s="390"/>
      <c r="V1228" s="390"/>
      <c r="W1228" s="390"/>
      <c r="X1228" s="390"/>
      <c r="Y1228" s="390"/>
      <c r="Z1228" s="390"/>
      <c r="AA1228" s="390"/>
      <c r="AB1228" s="439"/>
      <c r="AL1228" s="26"/>
      <c r="AM1228" s="26"/>
      <c r="AN1228" s="26"/>
      <c r="AO1228" s="26"/>
      <c r="AP1228" s="26"/>
      <c r="AQ1228" s="26"/>
    </row>
    <row r="1229" spans="1:43" ht="18" customHeight="1">
      <c r="A1229" s="514" t="s">
        <v>18502</v>
      </c>
      <c r="B1229" s="578"/>
      <c r="C1229" s="414" t="s">
        <v>7685</v>
      </c>
      <c r="D1229" s="353" t="str">
        <f>+IFERROR(INDEX('Mã KH'!$C$2:$C$4988,MATCH('Vin Hà nội  tháng 02'!$C1229,'Mã KH'!$A$2:$A$4988,0)),"")</f>
        <v>Số 188 phố Tây Sơn, TT.Phùng, H.Đan Phượng, HN</v>
      </c>
      <c r="E1229" s="439">
        <v>4168698718</v>
      </c>
      <c r="F1229" s="390"/>
      <c r="G1229" s="390"/>
      <c r="H1229" s="390"/>
      <c r="I1229" s="390"/>
      <c r="J1229" s="390"/>
      <c r="K1229" s="390"/>
      <c r="L1229" s="390"/>
      <c r="M1229" s="390">
        <v>3</v>
      </c>
      <c r="N1229" s="390"/>
      <c r="O1229" s="390">
        <v>6</v>
      </c>
      <c r="P1229" s="390"/>
      <c r="Q1229" s="390">
        <v>4</v>
      </c>
      <c r="R1229" s="390"/>
      <c r="S1229" s="390">
        <v>2</v>
      </c>
      <c r="T1229" s="390"/>
      <c r="U1229" s="390"/>
      <c r="V1229" s="390"/>
      <c r="W1229" s="390"/>
      <c r="X1229" s="390"/>
      <c r="Y1229" s="390"/>
      <c r="Z1229" s="390"/>
      <c r="AA1229" s="390"/>
      <c r="AB1229" s="439"/>
      <c r="AL1229" s="26"/>
      <c r="AM1229" s="26"/>
      <c r="AN1229" s="26"/>
      <c r="AO1229" s="26"/>
      <c r="AP1229" s="26"/>
      <c r="AQ1229" s="26"/>
    </row>
    <row r="1230" spans="1:43" ht="18" customHeight="1">
      <c r="A1230" s="514" t="s">
        <v>18502</v>
      </c>
      <c r="B1230" s="578"/>
      <c r="C1230" s="414" t="s">
        <v>9239</v>
      </c>
      <c r="D1230" s="353" t="str">
        <f>+IFERROR(INDEX('Mã KH'!$C$2:$C$4988,MATCH('Vin Hà nội  tháng 02'!$C1230,'Mã KH'!$A$2:$A$4988,0)),"")</f>
        <v>174 – 176 Hạ Hội, Xã Tân Lập, Huyện Đan Phượng, HN</v>
      </c>
      <c r="E1230" s="439">
        <v>4168748287</v>
      </c>
      <c r="F1230" s="390"/>
      <c r="G1230" s="390"/>
      <c r="H1230" s="390"/>
      <c r="I1230" s="390"/>
      <c r="J1230" s="390"/>
      <c r="K1230" s="390"/>
      <c r="L1230" s="390"/>
      <c r="M1230" s="390">
        <v>7</v>
      </c>
      <c r="N1230" s="390"/>
      <c r="O1230" s="390">
        <v>5</v>
      </c>
      <c r="P1230" s="390"/>
      <c r="Q1230" s="390">
        <v>5</v>
      </c>
      <c r="R1230" s="390"/>
      <c r="S1230" s="390">
        <v>5</v>
      </c>
      <c r="T1230" s="390">
        <v>5</v>
      </c>
      <c r="U1230" s="390">
        <v>5</v>
      </c>
      <c r="V1230" s="390"/>
      <c r="W1230" s="390"/>
      <c r="X1230" s="390"/>
      <c r="Y1230" s="390"/>
      <c r="Z1230" s="390"/>
      <c r="AA1230" s="390"/>
      <c r="AB1230" s="439"/>
      <c r="AL1230" s="26"/>
      <c r="AM1230" s="26"/>
      <c r="AN1230" s="26"/>
      <c r="AO1230" s="26"/>
      <c r="AP1230" s="26"/>
      <c r="AQ1230" s="26"/>
    </row>
    <row r="1231" spans="1:43" ht="18" customHeight="1">
      <c r="A1231" s="514" t="s">
        <v>18502</v>
      </c>
      <c r="B1231" s="578"/>
      <c r="C1231" s="414" t="s">
        <v>9716</v>
      </c>
      <c r="D1231" s="353" t="str">
        <f>+IFERROR(INDEX('Mã KH'!$C$2:$C$4988,MATCH('Vin Hà nội  tháng 02'!$C1231,'Mã KH'!$A$2:$A$4988,0)),"")</f>
        <v>Số 55 Đường 422 Xã Tân Lập, Huyện Đan Phượng, HN</v>
      </c>
      <c r="E1231" s="439">
        <v>4168748355</v>
      </c>
      <c r="F1231" s="390"/>
      <c r="G1231" s="390"/>
      <c r="H1231" s="390"/>
      <c r="I1231" s="390"/>
      <c r="J1231" s="390"/>
      <c r="K1231" s="390"/>
      <c r="L1231" s="390"/>
      <c r="M1231" s="390">
        <v>5</v>
      </c>
      <c r="N1231" s="390"/>
      <c r="O1231" s="390">
        <v>5</v>
      </c>
      <c r="P1231" s="390"/>
      <c r="Q1231" s="390"/>
      <c r="R1231" s="390"/>
      <c r="S1231" s="390"/>
      <c r="T1231" s="390"/>
      <c r="U1231" s="390"/>
      <c r="V1231" s="390"/>
      <c r="W1231" s="390"/>
      <c r="X1231" s="390"/>
      <c r="Y1231" s="390"/>
      <c r="Z1231" s="390"/>
      <c r="AA1231" s="390"/>
      <c r="AB1231" s="439"/>
      <c r="AL1231" s="26"/>
      <c r="AM1231" s="26"/>
      <c r="AN1231" s="26"/>
      <c r="AO1231" s="26"/>
      <c r="AP1231" s="26"/>
      <c r="AQ1231" s="26"/>
    </row>
    <row r="1232" spans="1:43" ht="18" customHeight="1">
      <c r="A1232" s="514" t="s">
        <v>18502</v>
      </c>
      <c r="B1232" s="578"/>
      <c r="C1232" s="414" t="s">
        <v>9616</v>
      </c>
      <c r="D1232" s="353" t="str">
        <f>+IFERROR(INDEX('Mã KH'!$C$2:$C$4988,MATCH('Vin Hà nội  tháng 02'!$C1232,'Mã KH'!$A$2:$A$4988,0)),"")</f>
        <v>Số 40 Thôn Cao Trung, X.Đức Giang, H.Hoài Đức, HN</v>
      </c>
      <c r="E1232" s="439">
        <v>4168748326</v>
      </c>
      <c r="F1232" s="390"/>
      <c r="G1232" s="390"/>
      <c r="H1232" s="390"/>
      <c r="I1232" s="390"/>
      <c r="J1232" s="390"/>
      <c r="K1232" s="390"/>
      <c r="L1232" s="390"/>
      <c r="M1232" s="390">
        <v>7</v>
      </c>
      <c r="N1232" s="390"/>
      <c r="O1232" s="390">
        <v>4</v>
      </c>
      <c r="P1232" s="390"/>
      <c r="Q1232" s="390"/>
      <c r="R1232" s="390"/>
      <c r="S1232" s="390"/>
      <c r="T1232" s="390"/>
      <c r="U1232" s="390"/>
      <c r="V1232" s="390"/>
      <c r="W1232" s="390"/>
      <c r="X1232" s="390"/>
      <c r="Y1232" s="390"/>
      <c r="Z1232" s="390"/>
      <c r="AA1232" s="390"/>
      <c r="AB1232" s="439"/>
      <c r="AL1232" s="26"/>
      <c r="AM1232" s="26"/>
      <c r="AN1232" s="26"/>
      <c r="AO1232" s="26"/>
      <c r="AP1232" s="26"/>
      <c r="AQ1232" s="26"/>
    </row>
    <row r="1233" spans="1:43" ht="18" customHeight="1">
      <c r="A1233" s="514" t="s">
        <v>18502</v>
      </c>
      <c r="B1233" s="578"/>
      <c r="C1233" s="414" t="s">
        <v>7689</v>
      </c>
      <c r="D1233" s="353" t="str">
        <f>+IFERROR(INDEX('Mã KH'!$C$2:$C$4988,MATCH('Vin Hà nội  tháng 02'!$C1233,'Mã KH'!$A$2:$A$4988,0)),"")</f>
        <v>Khu đô thị Tân Tây Đô, Xã Tân Lập, HN</v>
      </c>
      <c r="E1233" s="439">
        <v>4168794610</v>
      </c>
      <c r="F1233" s="390"/>
      <c r="G1233" s="390"/>
      <c r="H1233" s="390"/>
      <c r="I1233" s="390"/>
      <c r="J1233" s="390"/>
      <c r="K1233" s="390">
        <v>10</v>
      </c>
      <c r="L1233" s="390"/>
      <c r="M1233" s="390">
        <v>10</v>
      </c>
      <c r="N1233" s="390"/>
      <c r="O1233" s="390">
        <v>10</v>
      </c>
      <c r="P1233" s="390"/>
      <c r="Q1233" s="390"/>
      <c r="R1233" s="390"/>
      <c r="S1233" s="390">
        <v>5</v>
      </c>
      <c r="T1233" s="390">
        <v>5</v>
      </c>
      <c r="U1233" s="390"/>
      <c r="V1233" s="390"/>
      <c r="W1233" s="390">
        <v>5</v>
      </c>
      <c r="X1233" s="390"/>
      <c r="Y1233" s="390">
        <v>3</v>
      </c>
      <c r="Z1233" s="390">
        <v>5</v>
      </c>
      <c r="AA1233" s="390"/>
      <c r="AB1233" s="439"/>
      <c r="AL1233" s="26"/>
      <c r="AM1233" s="26"/>
      <c r="AN1233" s="26"/>
      <c r="AO1233" s="26"/>
      <c r="AP1233" s="26"/>
      <c r="AQ1233" s="26"/>
    </row>
    <row r="1234" spans="1:43" ht="18" customHeight="1">
      <c r="A1234" s="514" t="s">
        <v>18502</v>
      </c>
      <c r="B1234" s="578"/>
      <c r="C1234" s="414" t="s">
        <v>8579</v>
      </c>
      <c r="D1234" s="353" t="str">
        <f>+IFERROR(INDEX('Mã KH'!$C$2:$C$4988,MATCH('Vin Hà nội  tháng 02'!$C1234,'Mã KH'!$A$2:$A$4988,0)),"")</f>
        <v>số 107 Lai Xá, Khu TĐC Lai Xá – Xã Kim Chung , Huyện Hoài Đức , HN</v>
      </c>
      <c r="E1234" s="439">
        <v>4168793709</v>
      </c>
      <c r="F1234" s="390"/>
      <c r="G1234" s="390"/>
      <c r="H1234" s="390"/>
      <c r="I1234" s="390"/>
      <c r="J1234" s="390"/>
      <c r="K1234" s="390"/>
      <c r="L1234" s="390"/>
      <c r="M1234" s="390">
        <v>10</v>
      </c>
      <c r="N1234" s="390"/>
      <c r="O1234" s="390"/>
      <c r="P1234" s="390"/>
      <c r="Q1234" s="390">
        <v>6</v>
      </c>
      <c r="R1234" s="390"/>
      <c r="S1234" s="390">
        <v>6</v>
      </c>
      <c r="T1234" s="390">
        <v>10</v>
      </c>
      <c r="U1234" s="390"/>
      <c r="V1234" s="390"/>
      <c r="W1234" s="390">
        <v>5</v>
      </c>
      <c r="X1234" s="390"/>
      <c r="Y1234" s="390"/>
      <c r="Z1234" s="390">
        <v>5</v>
      </c>
      <c r="AA1234" s="390"/>
      <c r="AB1234" s="439"/>
      <c r="AL1234" s="26"/>
      <c r="AM1234" s="26"/>
      <c r="AN1234" s="26"/>
      <c r="AO1234" s="26"/>
      <c r="AP1234" s="26"/>
      <c r="AQ1234" s="26"/>
    </row>
    <row r="1235" spans="1:43" ht="18" customHeight="1">
      <c r="A1235" s="514" t="s">
        <v>18502</v>
      </c>
      <c r="B1235" s="578"/>
      <c r="C1235" s="414" t="s">
        <v>9498</v>
      </c>
      <c r="D1235" s="353" t="str">
        <f>+IFERROR(INDEX('Mã KH'!$C$2:$C$4988,MATCH('Vin Hà nội  tháng 02'!$C1235,'Mã KH'!$A$2:$A$4988,0)),"")</f>
        <v>Số 74 Thôn Yên Vĩnh, Xã Kim Chung, Huyện Hoài Đức, HN</v>
      </c>
      <c r="E1235" s="439">
        <v>4168748312</v>
      </c>
      <c r="F1235" s="390"/>
      <c r="G1235" s="390"/>
      <c r="H1235" s="390"/>
      <c r="I1235" s="390"/>
      <c r="J1235" s="390"/>
      <c r="K1235" s="390"/>
      <c r="L1235" s="390"/>
      <c r="M1235" s="390">
        <v>6</v>
      </c>
      <c r="N1235" s="390"/>
      <c r="O1235" s="390">
        <v>7</v>
      </c>
      <c r="P1235" s="390"/>
      <c r="Q1235" s="390"/>
      <c r="R1235" s="390"/>
      <c r="S1235" s="390"/>
      <c r="T1235" s="390"/>
      <c r="U1235" s="390"/>
      <c r="V1235" s="390"/>
      <c r="W1235" s="390"/>
      <c r="X1235" s="390"/>
      <c r="Y1235" s="390"/>
      <c r="Z1235" s="390"/>
      <c r="AA1235" s="390"/>
      <c r="AB1235" s="439"/>
      <c r="AL1235" s="26"/>
      <c r="AM1235" s="26"/>
      <c r="AN1235" s="26"/>
      <c r="AO1235" s="26"/>
      <c r="AP1235" s="26"/>
      <c r="AQ1235" s="26"/>
    </row>
    <row r="1236" spans="1:43" ht="18" customHeight="1">
      <c r="A1236" s="514" t="s">
        <v>18502</v>
      </c>
      <c r="B1236" s="578"/>
      <c r="C1236" s="414" t="s">
        <v>8587</v>
      </c>
      <c r="D1236" s="353" t="str">
        <f>+IFERROR(INDEX('Mã KH'!$C$2:$C$4988,MATCH('Vin Hà nội  tháng 02'!$C1236,'Mã KH'!$A$2:$A$4988,0)),"")</f>
        <v>Xóm Ngã tư, xã Sơn Đồng, huyện Hoài Đức, HN</v>
      </c>
      <c r="E1236" s="439">
        <v>4168748231</v>
      </c>
      <c r="F1236" s="390"/>
      <c r="G1236" s="390"/>
      <c r="H1236" s="390"/>
      <c r="I1236" s="390"/>
      <c r="J1236" s="390"/>
      <c r="K1236" s="390"/>
      <c r="L1236" s="390"/>
      <c r="M1236" s="390">
        <v>12</v>
      </c>
      <c r="N1236" s="390"/>
      <c r="O1236" s="390">
        <v>3</v>
      </c>
      <c r="P1236" s="390"/>
      <c r="Q1236" s="390"/>
      <c r="R1236" s="390"/>
      <c r="S1236" s="390"/>
      <c r="T1236" s="390">
        <v>10</v>
      </c>
      <c r="U1236" s="390"/>
      <c r="V1236" s="390"/>
      <c r="W1236" s="390"/>
      <c r="X1236" s="390"/>
      <c r="Y1236" s="390"/>
      <c r="Z1236" s="390"/>
      <c r="AA1236" s="390"/>
      <c r="AB1236" s="439"/>
      <c r="AL1236" s="26"/>
      <c r="AM1236" s="26"/>
      <c r="AN1236" s="26"/>
      <c r="AO1236" s="26"/>
      <c r="AP1236" s="26"/>
      <c r="AQ1236" s="26"/>
    </row>
    <row r="1237" spans="1:43" ht="18" customHeight="1">
      <c r="A1237" s="514" t="s">
        <v>18502</v>
      </c>
      <c r="B1237" s="578"/>
      <c r="C1237" s="414" t="s">
        <v>9283</v>
      </c>
      <c r="D1237" s="353" t="str">
        <f>+IFERROR(INDEX('Mã KH'!$C$2:$C$4988,MATCH('Vin Hà nội  tháng 02'!$C1237,'Mã KH'!$A$2:$A$4988,0)),"")</f>
        <v>Thôn 2, Xã Lại Yên, Huyện Hoài Đức, HN</v>
      </c>
      <c r="E1237" s="439">
        <v>4168748289</v>
      </c>
      <c r="F1237" s="390"/>
      <c r="G1237" s="390"/>
      <c r="H1237" s="390"/>
      <c r="I1237" s="390"/>
      <c r="J1237" s="390"/>
      <c r="K1237" s="390"/>
      <c r="L1237" s="390"/>
      <c r="M1237" s="390">
        <v>18</v>
      </c>
      <c r="N1237" s="390"/>
      <c r="O1237" s="390">
        <v>14</v>
      </c>
      <c r="P1237" s="390"/>
      <c r="Q1237" s="390"/>
      <c r="R1237" s="390"/>
      <c r="S1237" s="390">
        <v>5</v>
      </c>
      <c r="T1237" s="390">
        <v>5</v>
      </c>
      <c r="U1237" s="390">
        <v>5</v>
      </c>
      <c r="V1237" s="390"/>
      <c r="W1237" s="390"/>
      <c r="X1237" s="390"/>
      <c r="Y1237" s="390"/>
      <c r="Z1237" s="390"/>
      <c r="AA1237" s="390"/>
      <c r="AB1237" s="439"/>
      <c r="AL1237" s="26"/>
      <c r="AM1237" s="26"/>
      <c r="AN1237" s="26"/>
      <c r="AO1237" s="26"/>
      <c r="AP1237" s="26"/>
      <c r="AQ1237" s="26"/>
    </row>
    <row r="1238" spans="1:43" ht="18" customHeight="1">
      <c r="A1238" s="514" t="s">
        <v>18502</v>
      </c>
      <c r="B1238" s="578"/>
      <c r="C1238" s="414" t="s">
        <v>8563</v>
      </c>
      <c r="D1238" s="353" t="str">
        <f>+IFERROR(INDEX('Mã KH'!$C$2:$C$4988,MATCH('Vin Hà nội  tháng 02'!$C1238,'Mã KH'!$A$2:$A$4988,0)),"")</f>
        <v>Thôn Vân Lũng, xã An Khánh, huyện Hoài Đức, HN</v>
      </c>
      <c r="E1238" s="439">
        <v>4168748230</v>
      </c>
      <c r="F1238" s="390"/>
      <c r="G1238" s="390"/>
      <c r="H1238" s="390"/>
      <c r="I1238" s="390"/>
      <c r="J1238" s="390"/>
      <c r="K1238" s="390"/>
      <c r="L1238" s="390"/>
      <c r="M1238" s="390">
        <v>6</v>
      </c>
      <c r="N1238" s="390"/>
      <c r="O1238" s="390">
        <v>9</v>
      </c>
      <c r="P1238" s="390"/>
      <c r="Q1238" s="390"/>
      <c r="R1238" s="390"/>
      <c r="S1238" s="390"/>
      <c r="T1238" s="390">
        <v>2</v>
      </c>
      <c r="U1238" s="390"/>
      <c r="V1238" s="390"/>
      <c r="W1238" s="390"/>
      <c r="X1238" s="390"/>
      <c r="Y1238" s="390"/>
      <c r="Z1238" s="390"/>
      <c r="AA1238" s="390"/>
      <c r="AB1238" s="439"/>
      <c r="AL1238" s="26"/>
      <c r="AM1238" s="26"/>
      <c r="AN1238" s="26"/>
      <c r="AO1238" s="26"/>
      <c r="AP1238" s="26"/>
      <c r="AQ1238" s="26"/>
    </row>
    <row r="1239" spans="1:43" ht="18" customHeight="1">
      <c r="A1239" s="514" t="s">
        <v>18502</v>
      </c>
      <c r="B1239" s="647" t="s">
        <v>17325</v>
      </c>
      <c r="C1239" s="414" t="s">
        <v>17487</v>
      </c>
      <c r="D1239" s="353" t="str">
        <f>+IFERROR(INDEX('Mã KH'!$C$2:$C$4988,MATCH('Vin Hà nội  tháng 02'!$C1239,'Mã KH'!$A$2:$A$4988,0)),"")</f>
        <v>B2 Dự án Pandora, số 53 Phố Triều Khúc, phường Thanh Xuân Bắc, quận Thanh Xuân, Hà Nội</v>
      </c>
      <c r="E1239" s="439">
        <v>4168843388</v>
      </c>
      <c r="F1239" s="390"/>
      <c r="G1239" s="390"/>
      <c r="H1239" s="390"/>
      <c r="I1239" s="390"/>
      <c r="J1239" s="390"/>
      <c r="K1239" s="390"/>
      <c r="L1239" s="390"/>
      <c r="M1239" s="390"/>
      <c r="N1239" s="390"/>
      <c r="O1239" s="390"/>
      <c r="P1239" s="390"/>
      <c r="Q1239" s="390"/>
      <c r="R1239" s="390"/>
      <c r="S1239" s="390"/>
      <c r="T1239" s="390">
        <v>10</v>
      </c>
      <c r="U1239" s="390">
        <v>10</v>
      </c>
      <c r="V1239" s="390"/>
      <c r="W1239" s="390"/>
      <c r="X1239" s="390"/>
      <c r="Y1239" s="390"/>
      <c r="Z1239" s="390"/>
      <c r="AA1239" s="390"/>
      <c r="AB1239" s="653" t="s">
        <v>18523</v>
      </c>
      <c r="AL1239" s="26"/>
      <c r="AM1239" s="26"/>
      <c r="AN1239" s="26"/>
      <c r="AO1239" s="26"/>
      <c r="AP1239" s="26"/>
      <c r="AQ1239" s="26"/>
    </row>
    <row r="1240" spans="1:43" ht="18" customHeight="1">
      <c r="A1240" s="514" t="s">
        <v>18502</v>
      </c>
      <c r="B1240" s="578"/>
      <c r="C1240" s="414" t="s">
        <v>7739</v>
      </c>
      <c r="D1240" s="353" t="str">
        <f>+IFERROR(INDEX('Mã KH'!$C$2:$C$4988,MATCH('Vin Hà nội  tháng 02'!$C1240,'Mã KH'!$A$2:$A$4988,0)),"")</f>
        <v>81 Vũ Trọng Phụng (Hapulico), Thanh Xuân Trung, Thanh Xuân, Hà Nội</v>
      </c>
      <c r="E1240" s="439">
        <v>4168855429</v>
      </c>
      <c r="F1240" s="390"/>
      <c r="G1240" s="390"/>
      <c r="H1240" s="390"/>
      <c r="I1240" s="390"/>
      <c r="J1240" s="390"/>
      <c r="K1240" s="390"/>
      <c r="L1240" s="390"/>
      <c r="M1240" s="390"/>
      <c r="N1240" s="390"/>
      <c r="O1240" s="390"/>
      <c r="P1240" s="390"/>
      <c r="Q1240" s="390"/>
      <c r="R1240" s="390"/>
      <c r="S1240" s="390"/>
      <c r="T1240" s="390"/>
      <c r="U1240" s="390"/>
      <c r="V1240" s="390"/>
      <c r="W1240" s="390">
        <v>10</v>
      </c>
      <c r="X1240" s="390"/>
      <c r="Y1240" s="390">
        <v>10</v>
      </c>
      <c r="Z1240" s="390"/>
      <c r="AA1240" s="390"/>
      <c r="AB1240" s="439"/>
      <c r="AL1240" s="26"/>
      <c r="AM1240" s="26"/>
      <c r="AN1240" s="26"/>
      <c r="AO1240" s="26"/>
      <c r="AP1240" s="26"/>
      <c r="AQ1240" s="26"/>
    </row>
    <row r="1241" spans="1:43" ht="18" customHeight="1">
      <c r="A1241" s="514" t="s">
        <v>18502</v>
      </c>
      <c r="B1241" s="578"/>
      <c r="C1241" s="414" t="s">
        <v>18236</v>
      </c>
      <c r="D1241" s="353" t="str">
        <f>+IFERROR(INDEX('Mã KH'!$C$2:$C$4988,MATCH('Vin Hà nội  tháng 02'!$C1241,'Mã KH'!$A$2:$A$4988,0)),"")</f>
        <v>Căn B4 Số 23 Phố Cự Lộc, P.Thượng Đình, Q.Thanh Xuân, HN</v>
      </c>
      <c r="E1241" s="439" t="s">
        <v>17279</v>
      </c>
      <c r="F1241" s="390"/>
      <c r="G1241" s="390"/>
      <c r="H1241" s="390"/>
      <c r="I1241" s="390"/>
      <c r="J1241" s="390"/>
      <c r="K1241" s="390"/>
      <c r="L1241" s="390"/>
      <c r="M1241" s="390"/>
      <c r="N1241" s="390"/>
      <c r="O1241" s="390">
        <v>10</v>
      </c>
      <c r="P1241" s="390"/>
      <c r="Q1241" s="390"/>
      <c r="R1241" s="390"/>
      <c r="S1241" s="390">
        <v>10</v>
      </c>
      <c r="T1241" s="390"/>
      <c r="U1241" s="390"/>
      <c r="V1241" s="381"/>
      <c r="W1241" s="381"/>
      <c r="X1241" s="381"/>
      <c r="Y1241" s="381"/>
      <c r="Z1241" s="381"/>
      <c r="AA1241" s="381"/>
      <c r="AB1241" s="439"/>
      <c r="AL1241" s="26"/>
      <c r="AM1241" s="26"/>
      <c r="AN1241" s="26"/>
      <c r="AO1241" s="26"/>
      <c r="AP1241" s="26"/>
      <c r="AQ1241" s="26"/>
    </row>
    <row r="1242" spans="1:43" ht="18" customHeight="1">
      <c r="A1242" s="514" t="s">
        <v>18502</v>
      </c>
      <c r="B1242" s="578"/>
      <c r="C1242" s="414" t="s">
        <v>7670</v>
      </c>
      <c r="D1242" s="353" t="str">
        <f>+IFERROR(INDEX('Mã KH'!$C$2:$C$4988,MATCH('Vin Hà nội  tháng 02'!$C1242,'Mã KH'!$A$2:$A$4988,0)),"")</f>
        <v>Tầng Hầm 2,  B2 Royal City, 72A Nguyễn Trãi,  Quận Thanh Xuân, Hà Nội</v>
      </c>
      <c r="E1242" s="439">
        <v>4168799732</v>
      </c>
      <c r="F1242" s="390"/>
      <c r="G1242" s="390"/>
      <c r="H1242" s="390"/>
      <c r="I1242" s="390"/>
      <c r="J1242" s="390"/>
      <c r="K1242" s="390"/>
      <c r="L1242" s="390"/>
      <c r="M1242" s="390"/>
      <c r="N1242" s="390"/>
      <c r="O1242" s="390">
        <v>10</v>
      </c>
      <c r="P1242" s="390"/>
      <c r="Q1242" s="390"/>
      <c r="R1242" s="390"/>
      <c r="S1242" s="390"/>
      <c r="T1242" s="390"/>
      <c r="U1242" s="390"/>
      <c r="V1242" s="381"/>
      <c r="W1242" s="381"/>
      <c r="X1242" s="381"/>
      <c r="Y1242" s="381"/>
      <c r="Z1242" s="381">
        <v>5</v>
      </c>
      <c r="AA1242" s="381"/>
      <c r="AB1242" s="439"/>
      <c r="AL1242" s="26"/>
      <c r="AM1242" s="26"/>
      <c r="AN1242" s="26"/>
      <c r="AO1242" s="26"/>
      <c r="AP1242" s="26"/>
      <c r="AQ1242" s="26"/>
    </row>
    <row r="1243" spans="1:43" ht="18" customHeight="1">
      <c r="A1243" s="514" t="s">
        <v>18502</v>
      </c>
      <c r="B1243" s="578"/>
      <c r="C1243" s="414" t="s">
        <v>18235</v>
      </c>
      <c r="D1243" s="353" t="str">
        <f>+IFERROR(INDEX('Mã KH'!$C$2:$C$4988,MATCH('Vin Hà nội  tháng 02'!$C1243,'Mã KH'!$A$2:$A$4988,0)),"")</f>
        <v>Tầng 1 khối công trình TTTM và nhà ở cao tầng - Thống Nhất Complex, 
số 82 Nguyễn Tuân, phường Thanh Xuân Trung, quận Thanh Xuân, HN</v>
      </c>
      <c r="E1243" s="439" t="s">
        <v>17279</v>
      </c>
      <c r="F1243" s="390"/>
      <c r="G1243" s="390"/>
      <c r="H1243" s="390"/>
      <c r="I1243" s="390"/>
      <c r="J1243" s="390"/>
      <c r="K1243" s="390"/>
      <c r="L1243" s="390"/>
      <c r="M1243" s="390">
        <v>10</v>
      </c>
      <c r="N1243" s="390"/>
      <c r="O1243" s="390">
        <v>10</v>
      </c>
      <c r="P1243" s="390"/>
      <c r="Q1243" s="390">
        <v>6</v>
      </c>
      <c r="R1243" s="390"/>
      <c r="S1243" s="390">
        <v>6</v>
      </c>
      <c r="T1243" s="390">
        <v>6</v>
      </c>
      <c r="U1243" s="390">
        <v>6</v>
      </c>
      <c r="V1243" s="381"/>
      <c r="W1243" s="381"/>
      <c r="X1243" s="381"/>
      <c r="Y1243" s="381">
        <v>6</v>
      </c>
      <c r="Z1243" s="381"/>
      <c r="AA1243" s="381"/>
      <c r="AB1243" s="439"/>
      <c r="AL1243" s="26"/>
      <c r="AM1243" s="26"/>
      <c r="AN1243" s="26"/>
      <c r="AO1243" s="26"/>
      <c r="AP1243" s="26"/>
      <c r="AQ1243" s="26"/>
    </row>
    <row r="1244" spans="1:43" ht="18" customHeight="1">
      <c r="A1244" s="514" t="s">
        <v>18502</v>
      </c>
      <c r="B1244" s="578"/>
      <c r="C1244" s="414" t="s">
        <v>18442</v>
      </c>
      <c r="D1244" s="353" t="str">
        <f>+IFERROR(INDEX('Mã KH'!$C$2:$C$4988,MATCH('Vin Hà nội  tháng 02'!$C1244,'Mã KH'!$A$2:$A$4988,0)),"")</f>
        <v>Số 147 phố Hoàng Văn Thái, P. Khương Trung, Q. Thanh Xuân, Hà Nội</v>
      </c>
      <c r="E1244" s="439" t="s">
        <v>17279</v>
      </c>
      <c r="F1244" s="390"/>
      <c r="G1244" s="390"/>
      <c r="H1244" s="390"/>
      <c r="I1244" s="390"/>
      <c r="J1244" s="390"/>
      <c r="K1244" s="390"/>
      <c r="L1244" s="390"/>
      <c r="M1244" s="390">
        <v>10</v>
      </c>
      <c r="N1244" s="390"/>
      <c r="O1244" s="390">
        <v>10</v>
      </c>
      <c r="P1244" s="390"/>
      <c r="Q1244" s="390">
        <v>5</v>
      </c>
      <c r="R1244" s="390"/>
      <c r="S1244" s="381">
        <v>5</v>
      </c>
      <c r="T1244" s="381">
        <v>5</v>
      </c>
      <c r="U1244" s="381">
        <v>5</v>
      </c>
      <c r="V1244" s="381"/>
      <c r="W1244" s="381"/>
      <c r="X1244" s="381"/>
      <c r="Y1244" s="381">
        <v>5</v>
      </c>
      <c r="Z1244" s="381"/>
      <c r="AA1244" s="381"/>
      <c r="AB1244" s="439"/>
      <c r="AL1244" s="26"/>
      <c r="AM1244" s="26"/>
      <c r="AN1244" s="26"/>
      <c r="AO1244" s="26"/>
      <c r="AP1244" s="26"/>
      <c r="AQ1244" s="26"/>
    </row>
    <row r="1245" spans="1:43" ht="18" customHeight="1">
      <c r="A1245" s="514" t="s">
        <v>18502</v>
      </c>
      <c r="B1245" s="578"/>
      <c r="C1245" s="414" t="s">
        <v>7758</v>
      </c>
      <c r="D1245" s="353" t="str">
        <f>+IFERROR(INDEX('Mã KH'!$C$2:$C$4988,MATCH('Vin Hà nội  tháng 02'!$C1245,'Mã KH'!$A$2:$A$4988,0)),"")</f>
        <v>Số 183 Hoàng Văn Thái, Phường Khương, Trung, Quận Thanh Xuân, HN</v>
      </c>
      <c r="E1245" s="439" t="s">
        <v>17279</v>
      </c>
      <c r="F1245" s="390"/>
      <c r="G1245" s="390"/>
      <c r="H1245" s="390"/>
      <c r="I1245" s="390"/>
      <c r="J1245" s="390"/>
      <c r="K1245" s="390"/>
      <c r="L1245" s="390"/>
      <c r="M1245" s="390">
        <v>3</v>
      </c>
      <c r="N1245" s="390"/>
      <c r="O1245" s="390">
        <v>5</v>
      </c>
      <c r="P1245" s="390"/>
      <c r="Q1245" s="390">
        <v>3</v>
      </c>
      <c r="R1245" s="390"/>
      <c r="S1245" s="381">
        <v>3</v>
      </c>
      <c r="T1245" s="381">
        <v>3</v>
      </c>
      <c r="U1245" s="381">
        <v>3</v>
      </c>
      <c r="V1245" s="381"/>
      <c r="W1245" s="381"/>
      <c r="X1245" s="381"/>
      <c r="Y1245" s="381">
        <v>3</v>
      </c>
      <c r="Z1245" s="381"/>
      <c r="AA1245" s="381"/>
      <c r="AB1245" s="439"/>
      <c r="AL1245" s="26"/>
      <c r="AM1245" s="26"/>
      <c r="AN1245" s="26"/>
      <c r="AO1245" s="26"/>
      <c r="AP1245" s="26"/>
      <c r="AQ1245" s="26"/>
    </row>
    <row r="1246" spans="1:43" ht="18" customHeight="1">
      <c r="A1246" s="514" t="s">
        <v>18502</v>
      </c>
      <c r="B1246" s="578"/>
      <c r="C1246" s="414" t="s">
        <v>9734</v>
      </c>
      <c r="D1246" s="353" t="str">
        <f>+IFERROR(INDEX('Mã KH'!$C$2:$C$4988,MATCH('Vin Hà nội  tháng 02'!$C1246,'Mã KH'!$A$2:$A$4988,0)),"")</f>
        <v>Số nhà 39 Ngõ 192 Phố Lê Trọng Tấn, Phường Định Công, Quận Thanh Xuân, HN</v>
      </c>
      <c r="E1246" s="439" t="s">
        <v>17279</v>
      </c>
      <c r="F1246" s="390"/>
      <c r="G1246" s="390"/>
      <c r="H1246" s="390"/>
      <c r="I1246" s="390"/>
      <c r="J1246" s="390"/>
      <c r="K1246" s="390"/>
      <c r="L1246" s="390"/>
      <c r="M1246" s="390"/>
      <c r="N1246" s="390"/>
      <c r="O1246" s="390">
        <v>6</v>
      </c>
      <c r="P1246" s="390"/>
      <c r="Q1246" s="390"/>
      <c r="R1246" s="390"/>
      <c r="S1246" s="381"/>
      <c r="T1246" s="381"/>
      <c r="U1246" s="381">
        <v>5</v>
      </c>
      <c r="V1246" s="381"/>
      <c r="W1246" s="381"/>
      <c r="X1246" s="381"/>
      <c r="Y1246" s="381"/>
      <c r="Z1246" s="381"/>
      <c r="AA1246" s="381"/>
      <c r="AB1246" s="439"/>
      <c r="AL1246" s="26"/>
      <c r="AM1246" s="26"/>
      <c r="AN1246" s="26"/>
      <c r="AO1246" s="26"/>
      <c r="AP1246" s="26"/>
      <c r="AQ1246" s="26"/>
    </row>
    <row r="1247" spans="1:43" ht="18" customHeight="1">
      <c r="A1247" s="514" t="s">
        <v>18502</v>
      </c>
      <c r="B1247" s="578"/>
      <c r="C1247" s="414" t="s">
        <v>18440</v>
      </c>
      <c r="D1247" s="353" t="str">
        <f>+IFERROR(INDEX('Mã KH'!$C$2:$C$4988,MATCH('Vin Hà nội  tháng 02'!$C1247,'Mã KH'!$A$2:$A$4988,0)),"")</f>
        <v>Số 208L Lê Trọng Tấn, phường Khương Mai, quận Thanh Xuân, Hà Nội</v>
      </c>
      <c r="E1247" s="439" t="s">
        <v>17279</v>
      </c>
      <c r="F1247" s="390"/>
      <c r="G1247" s="390"/>
      <c r="H1247" s="390"/>
      <c r="I1247" s="390"/>
      <c r="J1247" s="390"/>
      <c r="K1247" s="390"/>
      <c r="L1247" s="390"/>
      <c r="M1247" s="390">
        <v>6</v>
      </c>
      <c r="N1247" s="390"/>
      <c r="O1247" s="390">
        <v>8</v>
      </c>
      <c r="P1247" s="390"/>
      <c r="Q1247" s="390"/>
      <c r="R1247" s="390"/>
      <c r="S1247" s="381"/>
      <c r="T1247" s="381">
        <v>5</v>
      </c>
      <c r="U1247" s="381"/>
      <c r="V1247" s="381"/>
      <c r="W1247" s="381"/>
      <c r="X1247" s="381"/>
      <c r="Y1247" s="381">
        <v>3</v>
      </c>
      <c r="Z1247" s="381"/>
      <c r="AA1247" s="381"/>
      <c r="AB1247" s="439"/>
      <c r="AL1247" s="26"/>
      <c r="AM1247" s="26"/>
      <c r="AN1247" s="26"/>
      <c r="AO1247" s="26"/>
      <c r="AP1247" s="26"/>
      <c r="AQ1247" s="26"/>
    </row>
    <row r="1248" spans="1:43" ht="18" customHeight="1">
      <c r="A1248" s="514" t="s">
        <v>18502</v>
      </c>
      <c r="B1248" s="578"/>
      <c r="C1248" s="414" t="s">
        <v>17405</v>
      </c>
      <c r="D1248" s="353" t="str">
        <f>+IFERROR(INDEX('Mã KH'!$C$2:$C$4988,MATCH('Vin Hà nội  tháng 02'!$C1248,'Mã KH'!$A$2:$A$4988,0)),"")</f>
        <v>268 phố Lê Trọng Tấn, P. Khương Mai, Q. Thanh Xuân, Hà Nội</v>
      </c>
      <c r="E1248" s="439" t="s">
        <v>17279</v>
      </c>
      <c r="F1248" s="390"/>
      <c r="G1248" s="390"/>
      <c r="H1248" s="390"/>
      <c r="I1248" s="390"/>
      <c r="J1248" s="390"/>
      <c r="K1248" s="390"/>
      <c r="L1248" s="390"/>
      <c r="M1248" s="390">
        <v>6</v>
      </c>
      <c r="N1248" s="390"/>
      <c r="O1248" s="390">
        <v>6</v>
      </c>
      <c r="P1248" s="390"/>
      <c r="Q1248" s="390"/>
      <c r="R1248" s="390"/>
      <c r="S1248" s="381"/>
      <c r="T1248" s="381">
        <v>5</v>
      </c>
      <c r="U1248" s="381">
        <v>5</v>
      </c>
      <c r="V1248" s="381"/>
      <c r="W1248" s="381"/>
      <c r="X1248" s="381"/>
      <c r="Y1248" s="381">
        <v>5</v>
      </c>
      <c r="Z1248" s="381"/>
      <c r="AA1248" s="381"/>
      <c r="AB1248" s="439"/>
      <c r="AL1248" s="26"/>
      <c r="AM1248" s="26"/>
      <c r="AN1248" s="26"/>
      <c r="AO1248" s="26"/>
      <c r="AP1248" s="26"/>
      <c r="AQ1248" s="26"/>
    </row>
    <row r="1249" spans="1:43" ht="18" customHeight="1">
      <c r="A1249" s="514" t="s">
        <v>18502</v>
      </c>
      <c r="B1249" s="647" t="s">
        <v>17318</v>
      </c>
      <c r="C1249" s="414" t="s">
        <v>18520</v>
      </c>
      <c r="D1249" s="353" t="str">
        <f>+IFERROR(INDEX('Mã KH'!$C$2:$C$4988,MATCH('Vin Hà nội  tháng 02'!$C1249,'Mã KH'!$A$2:$A$4988,0)),"")</f>
        <v>số 71 ngách 116 ngõ trại cá , phường trương định , q.hai bà trưng ,Hn</v>
      </c>
      <c r="E1249" s="439">
        <v>4168896876</v>
      </c>
      <c r="F1249" s="390"/>
      <c r="G1249" s="390"/>
      <c r="H1249" s="390"/>
      <c r="I1249" s="390"/>
      <c r="J1249" s="390"/>
      <c r="K1249" s="390"/>
      <c r="L1249" s="390"/>
      <c r="M1249" s="390">
        <v>5</v>
      </c>
      <c r="N1249" s="390"/>
      <c r="O1249" s="390">
        <v>7</v>
      </c>
      <c r="P1249" s="390"/>
      <c r="Q1249" s="390"/>
      <c r="R1249" s="390"/>
      <c r="S1249" s="381">
        <v>5</v>
      </c>
      <c r="T1249" s="381"/>
      <c r="U1249" s="381">
        <v>3</v>
      </c>
      <c r="V1249" s="381"/>
      <c r="W1249" s="381"/>
      <c r="X1249" s="381"/>
      <c r="Y1249" s="381"/>
      <c r="Z1249" s="381"/>
      <c r="AA1249" s="381"/>
      <c r="AB1249" s="439"/>
      <c r="AL1249" s="26"/>
      <c r="AM1249" s="26"/>
      <c r="AN1249" s="26"/>
      <c r="AO1249" s="26"/>
      <c r="AP1249" s="26"/>
      <c r="AQ1249" s="26"/>
    </row>
    <row r="1250" spans="1:43" ht="18" customHeight="1">
      <c r="A1250" s="514" t="s">
        <v>18502</v>
      </c>
      <c r="B1250" s="578"/>
      <c r="C1250" s="414" t="s">
        <v>18206</v>
      </c>
      <c r="D1250" s="353" t="str">
        <f>+IFERROR(INDEX('Mã KH'!$C$2:$C$4988,MATCH('Vin Hà nội  tháng 02'!$C1250,'Mã KH'!$A$2:$A$4988,0)),"")</f>
        <v>Số 250 Minh Khai, phường Minh Khai, quận Hai Bà Trưng, Hà Nội</v>
      </c>
      <c r="E1250" s="439">
        <v>4168712751</v>
      </c>
      <c r="F1250" s="390"/>
      <c r="G1250" s="390"/>
      <c r="H1250" s="390"/>
      <c r="I1250" s="390"/>
      <c r="J1250" s="390"/>
      <c r="K1250" s="390"/>
      <c r="L1250" s="390"/>
      <c r="M1250" s="390">
        <v>6</v>
      </c>
      <c r="N1250" s="390"/>
      <c r="O1250" s="390">
        <v>6</v>
      </c>
      <c r="P1250" s="390"/>
      <c r="Q1250" s="390"/>
      <c r="R1250" s="390"/>
      <c r="S1250" s="381"/>
      <c r="T1250" s="381">
        <v>6</v>
      </c>
      <c r="U1250" s="381"/>
      <c r="V1250" s="381"/>
      <c r="W1250" s="381"/>
      <c r="X1250" s="381"/>
      <c r="Y1250" s="381"/>
      <c r="Z1250" s="381"/>
      <c r="AA1250" s="381"/>
      <c r="AB1250" s="439"/>
      <c r="AL1250" s="26"/>
      <c r="AM1250" s="26"/>
      <c r="AN1250" s="26"/>
      <c r="AO1250" s="26"/>
      <c r="AP1250" s="26"/>
      <c r="AQ1250" s="26"/>
    </row>
    <row r="1251" spans="1:43" ht="18" customHeight="1">
      <c r="A1251" s="514" t="s">
        <v>18502</v>
      </c>
      <c r="B1251" s="578"/>
      <c r="C1251" s="414" t="s">
        <v>18494</v>
      </c>
      <c r="D1251" s="353" t="str">
        <f>+IFERROR(INDEX('Mã KH'!$C$2:$C$4988,MATCH('Vin Hà nội  tháng 02'!$C1251,'Mã KH'!$A$2:$A$4988,0)),"")</f>
        <v>Số 310 đường Minh Khai, P. Minh Khai, Q. Hai Bà Trưng, Hà Nội</v>
      </c>
      <c r="E1251" s="439">
        <v>4168712829</v>
      </c>
      <c r="F1251" s="390"/>
      <c r="G1251" s="390"/>
      <c r="H1251" s="390"/>
      <c r="I1251" s="390"/>
      <c r="J1251" s="390"/>
      <c r="K1251" s="390"/>
      <c r="L1251" s="390"/>
      <c r="M1251" s="390">
        <v>6</v>
      </c>
      <c r="N1251" s="390"/>
      <c r="O1251" s="390">
        <v>6</v>
      </c>
      <c r="P1251" s="390"/>
      <c r="Q1251" s="390"/>
      <c r="R1251" s="390"/>
      <c r="S1251" s="381"/>
      <c r="T1251" s="381">
        <v>6</v>
      </c>
      <c r="U1251" s="381"/>
      <c r="V1251" s="381"/>
      <c r="W1251" s="381"/>
      <c r="X1251" s="381"/>
      <c r="Y1251" s="381"/>
      <c r="Z1251" s="381"/>
      <c r="AA1251" s="381"/>
      <c r="AB1251" s="439"/>
      <c r="AL1251" s="26"/>
      <c r="AM1251" s="26"/>
      <c r="AN1251" s="26"/>
      <c r="AO1251" s="26"/>
      <c r="AP1251" s="26"/>
      <c r="AQ1251" s="26"/>
    </row>
    <row r="1252" spans="1:43" ht="18" customHeight="1">
      <c r="A1252" s="514" t="s">
        <v>18502</v>
      </c>
      <c r="B1252" s="578"/>
      <c r="C1252" s="414" t="s">
        <v>18521</v>
      </c>
      <c r="D1252" s="353" t="str">
        <f>+IFERROR(INDEX('Mã KH'!$C$2:$C$4988,MATCH('Vin Hà nội  tháng 02'!$C1252,'Mã KH'!$A$2:$A$4988,0)),"")</f>
        <v>T4 - L1 - 07, tổ hợp TTTM, giáo dục và căn hộ Times City, số 458, phố Minh Khai, phường Vĩnh Tuy, quận Hai Bà Trưng, Hà Nội</v>
      </c>
      <c r="E1252" s="439">
        <v>4168712757</v>
      </c>
      <c r="F1252" s="390"/>
      <c r="G1252" s="390"/>
      <c r="H1252" s="390"/>
      <c r="I1252" s="390"/>
      <c r="J1252" s="390"/>
      <c r="K1252" s="390"/>
      <c r="L1252" s="390"/>
      <c r="M1252" s="390">
        <v>6</v>
      </c>
      <c r="N1252" s="390"/>
      <c r="O1252" s="390">
        <v>6</v>
      </c>
      <c r="P1252" s="390"/>
      <c r="Q1252" s="390"/>
      <c r="R1252" s="390"/>
      <c r="S1252" s="381"/>
      <c r="T1252" s="381">
        <v>6</v>
      </c>
      <c r="U1252" s="381"/>
      <c r="V1252" s="381"/>
      <c r="W1252" s="381"/>
      <c r="X1252" s="381"/>
      <c r="Y1252" s="381"/>
      <c r="Z1252" s="381"/>
      <c r="AA1252" s="381"/>
      <c r="AB1252" s="439"/>
      <c r="AL1252" s="26"/>
      <c r="AM1252" s="26"/>
      <c r="AN1252" s="26"/>
      <c r="AO1252" s="26"/>
      <c r="AP1252" s="26"/>
      <c r="AQ1252" s="26"/>
    </row>
    <row r="1253" spans="1:43" ht="18" customHeight="1">
      <c r="A1253" s="514" t="s">
        <v>18502</v>
      </c>
      <c r="B1253" s="578"/>
      <c r="C1253" s="414" t="s">
        <v>18522</v>
      </c>
      <c r="D1253" s="353" t="str">
        <f>+IFERROR(INDEX('Mã KH'!$C$2:$C$4988,MATCH('Vin Hà nội  tháng 02'!$C1253,'Mã KH'!$A$2:$A$4988,0)),"")</f>
        <v>Tầng 1, Tòa nhà UDIC Riverside 1, Ngõ 122 Vĩnh Tuy, Phường Vĩnh Tuy, Quận Hai Bà Trưng, HN</v>
      </c>
      <c r="E1253" s="439">
        <v>4168713771</v>
      </c>
      <c r="F1253" s="390"/>
      <c r="G1253" s="390"/>
      <c r="H1253" s="390"/>
      <c r="I1253" s="390"/>
      <c r="J1253" s="390"/>
      <c r="K1253" s="390"/>
      <c r="L1253" s="390"/>
      <c r="M1253" s="390">
        <v>6</v>
      </c>
      <c r="N1253" s="390"/>
      <c r="O1253" s="390">
        <v>6</v>
      </c>
      <c r="P1253" s="390"/>
      <c r="Q1253" s="390"/>
      <c r="R1253" s="390"/>
      <c r="S1253" s="381"/>
      <c r="T1253" s="381">
        <v>6</v>
      </c>
      <c r="U1253" s="381"/>
      <c r="V1253" s="381"/>
      <c r="W1253" s="381"/>
      <c r="X1253" s="381"/>
      <c r="Y1253" s="381"/>
      <c r="Z1253" s="381"/>
      <c r="AA1253" s="381"/>
      <c r="AB1253" s="439"/>
      <c r="AL1253" s="26"/>
      <c r="AM1253" s="26"/>
      <c r="AN1253" s="26"/>
      <c r="AO1253" s="26"/>
      <c r="AP1253" s="26"/>
      <c r="AQ1253" s="26"/>
    </row>
    <row r="1254" spans="1:43" ht="18" customHeight="1">
      <c r="A1254" s="514" t="s">
        <v>18502</v>
      </c>
      <c r="B1254" s="578"/>
      <c r="C1254" s="414" t="s">
        <v>17959</v>
      </c>
      <c r="D1254" s="353" t="str">
        <f>+IFERROR(INDEX('Mã KH'!$C$2:$C$4988,MATCH('Vin Hà nội  tháng 02'!$C1254,'Mã KH'!$A$2:$A$4988,0)),"")</f>
        <v>D10+D11 Tầng 1 Khối nhà A, 423 Minh Khai, Phường Vĩnh Tuy, Quận Hai Bà Trưng, HN</v>
      </c>
      <c r="E1254" s="439">
        <v>4168713843</v>
      </c>
      <c r="F1254" s="390"/>
      <c r="G1254" s="390"/>
      <c r="H1254" s="390"/>
      <c r="I1254" s="390"/>
      <c r="J1254" s="390"/>
      <c r="K1254" s="390"/>
      <c r="L1254" s="390"/>
      <c r="M1254" s="390">
        <v>6</v>
      </c>
      <c r="N1254" s="390"/>
      <c r="O1254" s="390">
        <v>6</v>
      </c>
      <c r="P1254" s="390"/>
      <c r="Q1254" s="390"/>
      <c r="R1254" s="390"/>
      <c r="S1254" s="381"/>
      <c r="T1254" s="381">
        <v>6</v>
      </c>
      <c r="U1254" s="381"/>
      <c r="V1254" s="381"/>
      <c r="W1254" s="381"/>
      <c r="X1254" s="381"/>
      <c r="Y1254" s="381"/>
      <c r="Z1254" s="381"/>
      <c r="AA1254" s="381"/>
      <c r="AB1254" s="439"/>
      <c r="AL1254" s="26"/>
      <c r="AM1254" s="26"/>
      <c r="AN1254" s="26"/>
      <c r="AO1254" s="26"/>
      <c r="AP1254" s="26"/>
      <c r="AQ1254" s="26"/>
    </row>
    <row r="1255" spans="1:43" ht="18" customHeight="1">
      <c r="A1255" s="514" t="s">
        <v>18502</v>
      </c>
      <c r="B1255" s="578"/>
      <c r="C1255" s="414" t="s">
        <v>18209</v>
      </c>
      <c r="D1255" s="353" t="str">
        <f>+IFERROR(INDEX('Mã KH'!$C$2:$C$4988,MATCH('Vin Hà nội  tháng 02'!$C1255,'Mã KH'!$A$2:$A$4988,0)),"")</f>
        <v>134 Lò Đúc, phường Đống Mác, quận Hai Bà Trưng, HN</v>
      </c>
      <c r="E1255" s="439">
        <v>4168728548</v>
      </c>
      <c r="F1255" s="390"/>
      <c r="G1255" s="390"/>
      <c r="H1255" s="390"/>
      <c r="I1255" s="390"/>
      <c r="J1255" s="390"/>
      <c r="K1255" s="390"/>
      <c r="L1255" s="390"/>
      <c r="M1255" s="390"/>
      <c r="N1255" s="390"/>
      <c r="O1255" s="390">
        <v>5</v>
      </c>
      <c r="P1255" s="390"/>
      <c r="Q1255" s="390">
        <v>5</v>
      </c>
      <c r="R1255" s="390"/>
      <c r="S1255" s="381"/>
      <c r="T1255" s="381">
        <v>5</v>
      </c>
      <c r="U1255" s="381"/>
      <c r="V1255" s="381"/>
      <c r="W1255" s="381"/>
      <c r="X1255" s="381"/>
      <c r="Y1255" s="381"/>
      <c r="Z1255" s="381"/>
      <c r="AA1255" s="381"/>
      <c r="AB1255" s="439"/>
      <c r="AL1255" s="26"/>
      <c r="AM1255" s="26"/>
      <c r="AN1255" s="26"/>
      <c r="AO1255" s="26"/>
      <c r="AP1255" s="26"/>
      <c r="AQ1255" s="26"/>
    </row>
    <row r="1256" spans="1:43" ht="18" customHeight="1">
      <c r="A1256" s="514" t="s">
        <v>18502</v>
      </c>
      <c r="B1256" s="578"/>
      <c r="C1256" s="414" t="s">
        <v>18208</v>
      </c>
      <c r="D1256" s="353" t="str">
        <f>+IFERROR(INDEX('Mã KH'!$C$2:$C$4988,MATCH('Vin Hà nội  tháng 02'!$C1256,'Mã KH'!$A$2:$A$4988,0)),"")</f>
        <v>59 phố Mai Hắc Đế, P. Bùi Thị Xuân, Q. Hai Bà Trưng, Hà Nội</v>
      </c>
      <c r="E1256" s="439">
        <v>4168727539</v>
      </c>
      <c r="F1256" s="390"/>
      <c r="G1256" s="390"/>
      <c r="H1256" s="390"/>
      <c r="I1256" s="390"/>
      <c r="J1256" s="390"/>
      <c r="K1256" s="390"/>
      <c r="L1256" s="390"/>
      <c r="M1256" s="390">
        <v>5</v>
      </c>
      <c r="N1256" s="390"/>
      <c r="O1256" s="390">
        <v>5</v>
      </c>
      <c r="P1256" s="390"/>
      <c r="Q1256" s="390">
        <v>5</v>
      </c>
      <c r="R1256" s="390"/>
      <c r="S1256" s="381"/>
      <c r="T1256" s="381">
        <v>5</v>
      </c>
      <c r="U1256" s="381"/>
      <c r="V1256" s="381"/>
      <c r="W1256" s="381"/>
      <c r="X1256" s="381"/>
      <c r="Y1256" s="381"/>
      <c r="Z1256" s="381"/>
      <c r="AA1256" s="381"/>
      <c r="AB1256" s="439"/>
      <c r="AL1256" s="26"/>
      <c r="AM1256" s="26"/>
      <c r="AN1256" s="26"/>
      <c r="AO1256" s="26"/>
      <c r="AP1256" s="26"/>
      <c r="AQ1256" s="26"/>
    </row>
    <row r="1257" spans="1:43" ht="18" customHeight="1">
      <c r="A1257" s="514" t="s">
        <v>18502</v>
      </c>
      <c r="B1257" s="578"/>
      <c r="C1257" s="414" t="s">
        <v>18106</v>
      </c>
      <c r="D1257" s="353" t="str">
        <f>+IFERROR(INDEX('Mã KH'!$C$2:$C$4988,MATCH('Vin Hà nội  tháng 02'!$C1257,'Mã KH'!$A$2:$A$4988,0)),"")</f>
        <v>Số 167 đườngTrần Đại Nghĩa, phường Bách Khoa, quận Hai Bà Trưng, thành phố Hà Nội</v>
      </c>
      <c r="E1257" s="439">
        <v>4168712839</v>
      </c>
      <c r="F1257" s="390"/>
      <c r="G1257" s="390"/>
      <c r="H1257" s="390"/>
      <c r="I1257" s="390"/>
      <c r="J1257" s="390"/>
      <c r="K1257" s="390"/>
      <c r="L1257" s="390"/>
      <c r="M1257" s="390">
        <v>6</v>
      </c>
      <c r="N1257" s="390"/>
      <c r="O1257" s="390">
        <v>6</v>
      </c>
      <c r="P1257" s="390"/>
      <c r="Q1257" s="390"/>
      <c r="R1257" s="390"/>
      <c r="S1257" s="381"/>
      <c r="T1257" s="381">
        <v>6</v>
      </c>
      <c r="U1257" s="381"/>
      <c r="V1257" s="381"/>
      <c r="W1257" s="381"/>
      <c r="X1257" s="381"/>
      <c r="Y1257" s="381"/>
      <c r="Z1257" s="381"/>
      <c r="AA1257" s="381"/>
      <c r="AB1257" s="439"/>
      <c r="AL1257" s="26"/>
      <c r="AM1257" s="26"/>
      <c r="AN1257" s="26"/>
      <c r="AO1257" s="26"/>
      <c r="AP1257" s="26"/>
      <c r="AQ1257" s="26"/>
    </row>
    <row r="1258" spans="1:43" ht="18" customHeight="1">
      <c r="A1258" s="648"/>
      <c r="B1258" s="649"/>
      <c r="C1258" s="650"/>
      <c r="D1258" s="657" t="str">
        <f>+IFERROR(INDEX('Mã KH'!$C$2:$C$4988,MATCH('Vin Hà nội  tháng 02'!$C1258,'Mã KH'!$A$2:$A$4988,0)),"")</f>
        <v/>
      </c>
      <c r="E1258" s="654"/>
      <c r="F1258" s="655"/>
      <c r="G1258" s="655"/>
      <c r="H1258" s="655"/>
      <c r="I1258" s="655"/>
      <c r="J1258" s="655"/>
      <c r="K1258" s="655"/>
      <c r="L1258" s="655"/>
      <c r="M1258" s="655"/>
      <c r="N1258" s="655"/>
      <c r="O1258" s="655"/>
      <c r="P1258" s="655"/>
      <c r="Q1258" s="655"/>
      <c r="R1258" s="655"/>
      <c r="S1258" s="655"/>
      <c r="T1258" s="655"/>
      <c r="U1258" s="655"/>
      <c r="V1258" s="655"/>
      <c r="W1258" s="655"/>
      <c r="X1258" s="655"/>
      <c r="Y1258" s="655"/>
      <c r="Z1258" s="655"/>
      <c r="AA1258" s="656"/>
      <c r="AB1258" s="654"/>
      <c r="AL1258" s="26"/>
      <c r="AM1258" s="26"/>
      <c r="AN1258" s="26"/>
      <c r="AO1258" s="26"/>
      <c r="AP1258" s="26"/>
      <c r="AQ1258" s="26"/>
    </row>
    <row r="1259" spans="1:43" ht="18" customHeight="1">
      <c r="A1259" s="466"/>
      <c r="B1259" s="578"/>
      <c r="C1259" s="414"/>
      <c r="D1259" s="372" t="s">
        <v>18506</v>
      </c>
      <c r="E1259" s="439"/>
      <c r="F1259" s="390"/>
      <c r="G1259" s="390"/>
      <c r="H1259" s="390"/>
      <c r="I1259" s="390"/>
      <c r="J1259" s="390"/>
      <c r="K1259" s="390"/>
      <c r="L1259" s="390"/>
      <c r="M1259" s="390"/>
      <c r="N1259" s="390"/>
      <c r="O1259" s="390"/>
      <c r="P1259" s="390"/>
      <c r="Q1259" s="390"/>
      <c r="R1259" s="390"/>
      <c r="S1259" s="381"/>
      <c r="T1259" s="381"/>
      <c r="U1259" s="381"/>
      <c r="V1259" s="381"/>
      <c r="W1259" s="381"/>
      <c r="X1259" s="381"/>
      <c r="Y1259" s="381"/>
      <c r="Z1259" s="381"/>
      <c r="AA1259" s="381"/>
      <c r="AB1259" s="439"/>
      <c r="AL1259" s="26"/>
      <c r="AM1259" s="26"/>
      <c r="AN1259" s="26"/>
      <c r="AO1259" s="26"/>
      <c r="AP1259" s="26"/>
      <c r="AQ1259" s="26"/>
    </row>
    <row r="1260" spans="1:43" ht="18" customHeight="1">
      <c r="A1260" s="514" t="s">
        <v>18564</v>
      </c>
      <c r="B1260" s="647" t="s">
        <v>17329</v>
      </c>
      <c r="C1260" s="414" t="s">
        <v>18405</v>
      </c>
      <c r="D1260" s="353" t="str">
        <f>+IFERROR(INDEX('Mã KH'!$C$2:$C$4988,MATCH('Vin Hà nội  tháng 02'!$C1260,'Mã KH'!$A$2:$A$4988,0)),"")</f>
        <v>HH2 - Meco Complex, Tầng 1, Toà, Ng. 102 Trường Chinh, Phương Đình, Đống Đa, Hà Nội</v>
      </c>
      <c r="E1260" s="439">
        <v>4168752331</v>
      </c>
      <c r="F1260" s="390"/>
      <c r="G1260" s="390"/>
      <c r="H1260" s="390"/>
      <c r="I1260" s="390"/>
      <c r="J1260" s="390"/>
      <c r="K1260" s="390"/>
      <c r="L1260" s="390"/>
      <c r="M1260" s="390">
        <v>5</v>
      </c>
      <c r="N1260" s="390"/>
      <c r="O1260" s="390">
        <v>6</v>
      </c>
      <c r="P1260" s="390"/>
      <c r="Q1260" s="390"/>
      <c r="R1260" s="390"/>
      <c r="S1260" s="390"/>
      <c r="T1260" s="390">
        <v>5</v>
      </c>
      <c r="U1260" s="390">
        <v>5</v>
      </c>
      <c r="V1260" s="390"/>
      <c r="W1260" s="390"/>
      <c r="X1260" s="390"/>
      <c r="Y1260" s="390">
        <v>4</v>
      </c>
      <c r="Z1260" s="390">
        <v>3</v>
      </c>
      <c r="AA1260" s="381"/>
      <c r="AB1260" s="653" t="s">
        <v>18589</v>
      </c>
      <c r="AL1260" s="26"/>
      <c r="AM1260" s="26"/>
      <c r="AN1260" s="26"/>
      <c r="AO1260" s="26"/>
      <c r="AP1260" s="26"/>
      <c r="AQ1260" s="26"/>
    </row>
    <row r="1261" spans="1:43" ht="18" customHeight="1">
      <c r="A1261" s="514" t="s">
        <v>18564</v>
      </c>
      <c r="B1261" s="578"/>
      <c r="C1261" s="414" t="s">
        <v>17462</v>
      </c>
      <c r="D1261" s="353" t="str">
        <f>+IFERROR(INDEX('Mã KH'!$C$2:$C$4988,MATCH('Vin Hà nội  tháng 02'!$C1261,'Mã KH'!$A$2:$A$4988,0)),"")</f>
        <v>Tầng 1, Toàn nhà 170 La Thành, Ô Chợ Dừa, Quận Đống Đa, Hà Nội</v>
      </c>
      <c r="E1261" s="439">
        <v>4168789658</v>
      </c>
      <c r="F1261" s="390"/>
      <c r="G1261" s="390"/>
      <c r="H1261" s="390"/>
      <c r="I1261" s="390"/>
      <c r="J1261" s="390"/>
      <c r="K1261" s="390">
        <v>1</v>
      </c>
      <c r="L1261" s="390"/>
      <c r="M1261" s="390">
        <v>1</v>
      </c>
      <c r="N1261" s="390"/>
      <c r="O1261" s="390"/>
      <c r="P1261" s="390"/>
      <c r="Q1261" s="390">
        <v>3</v>
      </c>
      <c r="R1261" s="390"/>
      <c r="S1261" s="390"/>
      <c r="T1261" s="390"/>
      <c r="U1261" s="390">
        <v>3</v>
      </c>
      <c r="V1261" s="390"/>
      <c r="W1261" s="390"/>
      <c r="X1261" s="390"/>
      <c r="Y1261" s="390"/>
      <c r="Z1261" s="390">
        <v>3</v>
      </c>
      <c r="AA1261" s="381"/>
      <c r="AB1261" s="439"/>
      <c r="AL1261" s="26"/>
      <c r="AM1261" s="26"/>
      <c r="AN1261" s="26"/>
      <c r="AO1261" s="26"/>
      <c r="AP1261" s="26"/>
      <c r="AQ1261" s="26"/>
    </row>
    <row r="1262" spans="1:43" ht="18" customHeight="1">
      <c r="A1262" s="514" t="s">
        <v>18564</v>
      </c>
      <c r="B1262" s="578"/>
      <c r="C1262" s="414" t="s">
        <v>7695</v>
      </c>
      <c r="D1262" s="353" t="str">
        <f>+IFERROR(INDEX('Mã KH'!$C$2:$C$4988,MATCH('Vin Hà nội  tháng 02'!$C1262,'Mã KH'!$A$2:$A$4988,0)),"")</f>
        <v>Ngõ 34 Hoàng Cầu, Chợ Dừa, Đống Đa, Đống Đa Hà Nội</v>
      </c>
      <c r="E1262" s="439">
        <v>4168902931</v>
      </c>
      <c r="F1262" s="390"/>
      <c r="G1262" s="390"/>
      <c r="H1262" s="390"/>
      <c r="I1262" s="390"/>
      <c r="J1262" s="390"/>
      <c r="K1262" s="390">
        <v>2</v>
      </c>
      <c r="L1262" s="390"/>
      <c r="M1262" s="390"/>
      <c r="N1262" s="390"/>
      <c r="O1262" s="390">
        <v>6</v>
      </c>
      <c r="P1262" s="390"/>
      <c r="Q1262" s="390">
        <v>2</v>
      </c>
      <c r="R1262" s="390"/>
      <c r="S1262" s="390"/>
      <c r="T1262" s="390"/>
      <c r="U1262" s="390"/>
      <c r="V1262" s="390"/>
      <c r="W1262" s="390"/>
      <c r="X1262" s="390"/>
      <c r="Y1262" s="390"/>
      <c r="Z1262" s="390"/>
      <c r="AA1262" s="381"/>
      <c r="AB1262" s="439"/>
      <c r="AL1262" s="26"/>
      <c r="AM1262" s="26"/>
      <c r="AN1262" s="26"/>
      <c r="AO1262" s="26"/>
      <c r="AP1262" s="26"/>
      <c r="AQ1262" s="26"/>
    </row>
    <row r="1263" spans="1:43" ht="18" customHeight="1">
      <c r="A1263" s="514" t="s">
        <v>18564</v>
      </c>
      <c r="B1263" s="578"/>
      <c r="C1263" s="414" t="s">
        <v>18181</v>
      </c>
      <c r="D1263" s="353" t="str">
        <f>+IFERROR(INDEX('Mã KH'!$C$2:$C$4988,MATCH('Vin Hà nội  tháng 02'!$C1263,'Mã KH'!$A$2:$A$4988,0)),"")</f>
        <v>19 Trúc Khê - P. Láng Hạ. Q. Đống Đa. Hà Nội</v>
      </c>
      <c r="E1263" s="439">
        <v>4168920090</v>
      </c>
      <c r="F1263" s="390"/>
      <c r="G1263" s="390"/>
      <c r="H1263" s="390"/>
      <c r="I1263" s="390"/>
      <c r="J1263" s="390"/>
      <c r="K1263" s="390"/>
      <c r="L1263" s="390"/>
      <c r="M1263" s="390">
        <v>5</v>
      </c>
      <c r="N1263" s="390"/>
      <c r="O1263" s="390">
        <v>5</v>
      </c>
      <c r="P1263" s="390"/>
      <c r="Q1263" s="390">
        <v>3</v>
      </c>
      <c r="R1263" s="390"/>
      <c r="S1263" s="390">
        <v>3</v>
      </c>
      <c r="T1263" s="390"/>
      <c r="U1263" s="390"/>
      <c r="V1263" s="390"/>
      <c r="W1263" s="390">
        <v>3</v>
      </c>
      <c r="X1263" s="390"/>
      <c r="Y1263" s="390"/>
      <c r="Z1263" s="390">
        <v>3</v>
      </c>
      <c r="AA1263" s="381"/>
      <c r="AB1263" s="439"/>
      <c r="AL1263" s="26"/>
      <c r="AM1263" s="26"/>
      <c r="AN1263" s="26"/>
      <c r="AO1263" s="26"/>
      <c r="AP1263" s="26"/>
      <c r="AQ1263" s="26"/>
    </row>
    <row r="1264" spans="1:43" ht="18" customHeight="1">
      <c r="A1264" s="514" t="s">
        <v>18564</v>
      </c>
      <c r="B1264" s="578"/>
      <c r="C1264" s="414" t="s">
        <v>18112</v>
      </c>
      <c r="D1264" s="353" t="str">
        <f>+IFERROR(INDEX('Mã KH'!$C$2:$C$4988,MATCH('Vin Hà nội  tháng 02'!$C1264,'Mã KH'!$A$2:$A$4988,0)),"")</f>
        <v>98 Thái Thịnh, Ngã Tư Sở, Đống Đa, Hà Nội</v>
      </c>
      <c r="E1264" s="439">
        <v>4168799390</v>
      </c>
      <c r="F1264" s="390"/>
      <c r="G1264" s="390"/>
      <c r="H1264" s="390"/>
      <c r="I1264" s="390"/>
      <c r="J1264" s="390"/>
      <c r="K1264" s="390">
        <v>5</v>
      </c>
      <c r="L1264" s="390"/>
      <c r="M1264" s="390">
        <v>5</v>
      </c>
      <c r="N1264" s="390"/>
      <c r="O1264" s="390">
        <v>10</v>
      </c>
      <c r="P1264" s="390"/>
      <c r="Q1264" s="390"/>
      <c r="R1264" s="390"/>
      <c r="S1264" s="390"/>
      <c r="T1264" s="390"/>
      <c r="U1264" s="390"/>
      <c r="V1264" s="390"/>
      <c r="W1264" s="390"/>
      <c r="X1264" s="390"/>
      <c r="Y1264" s="390"/>
      <c r="Z1264" s="390">
        <v>5</v>
      </c>
      <c r="AA1264" s="381"/>
      <c r="AB1264" s="439"/>
      <c r="AL1264" s="26"/>
      <c r="AM1264" s="26"/>
      <c r="AN1264" s="26"/>
      <c r="AO1264" s="26"/>
      <c r="AP1264" s="26"/>
      <c r="AQ1264" s="26"/>
    </row>
    <row r="1265" spans="1:43" ht="18" customHeight="1">
      <c r="A1265" s="514" t="s">
        <v>18564</v>
      </c>
      <c r="B1265" s="647" t="s">
        <v>17320</v>
      </c>
      <c r="C1265" s="414" t="s">
        <v>17455</v>
      </c>
      <c r="D1265" s="353" t="str">
        <f>+IFERROR(INDEX('Mã KH'!$C$2:$C$4988,MATCH('Vin Hà nội  tháng 02'!$C1265,'Mã KH'!$A$2:$A$4988,0)),"")</f>
        <v>Tổ 13 phường Phú Lương, Quận Hà Đông, HN</v>
      </c>
      <c r="E1265" s="439">
        <v>4168889806</v>
      </c>
      <c r="F1265" s="390"/>
      <c r="G1265" s="390"/>
      <c r="H1265" s="390"/>
      <c r="I1265" s="390"/>
      <c r="J1265" s="390"/>
      <c r="K1265" s="390"/>
      <c r="L1265" s="390"/>
      <c r="M1265" s="390">
        <v>10</v>
      </c>
      <c r="N1265" s="390"/>
      <c r="O1265" s="390">
        <v>5</v>
      </c>
      <c r="P1265" s="390"/>
      <c r="Q1265" s="390"/>
      <c r="R1265" s="390"/>
      <c r="S1265" s="390"/>
      <c r="T1265" s="390"/>
      <c r="U1265" s="390"/>
      <c r="V1265" s="390"/>
      <c r="W1265" s="390"/>
      <c r="X1265" s="390"/>
      <c r="Y1265" s="390"/>
      <c r="Z1265" s="390"/>
      <c r="AA1265" s="381"/>
      <c r="AB1265" s="439"/>
      <c r="AL1265" s="26"/>
      <c r="AM1265" s="26"/>
      <c r="AN1265" s="26"/>
      <c r="AO1265" s="26"/>
      <c r="AP1265" s="26"/>
      <c r="AQ1265" s="26"/>
    </row>
    <row r="1266" spans="1:43" ht="18" customHeight="1">
      <c r="A1266" s="514" t="s">
        <v>18564</v>
      </c>
      <c r="B1266" s="578"/>
      <c r="C1266" s="414" t="s">
        <v>17408</v>
      </c>
      <c r="D1266" s="353" t="str">
        <f>+IFERROR(INDEX('Mã KH'!$C$2:$C$4988,MATCH('Vin Hà nội  tháng 02'!$C1266,'Mã KH'!$A$2:$A$4988,0)),"")</f>
        <v>Số 42 Đường Nghĩa Lộ, Phường Yên Nghĩa, Quận Hà Đông, HN</v>
      </c>
      <c r="E1266" s="439">
        <v>4168898557</v>
      </c>
      <c r="F1266" s="390"/>
      <c r="G1266" s="390"/>
      <c r="H1266" s="390"/>
      <c r="I1266" s="390"/>
      <c r="J1266" s="390"/>
      <c r="K1266" s="390"/>
      <c r="L1266" s="390"/>
      <c r="M1266" s="390">
        <v>10</v>
      </c>
      <c r="N1266" s="390"/>
      <c r="O1266" s="390">
        <v>8</v>
      </c>
      <c r="P1266" s="390"/>
      <c r="Q1266" s="390"/>
      <c r="R1266" s="390"/>
      <c r="S1266" s="390"/>
      <c r="T1266" s="390"/>
      <c r="U1266" s="390"/>
      <c r="V1266" s="390"/>
      <c r="W1266" s="390"/>
      <c r="X1266" s="390"/>
      <c r="Y1266" s="390"/>
      <c r="Z1266" s="390"/>
      <c r="AA1266" s="381"/>
      <c r="AB1266" s="439"/>
      <c r="AL1266" s="26"/>
      <c r="AM1266" s="26"/>
      <c r="AN1266" s="26"/>
      <c r="AO1266" s="26"/>
      <c r="AP1266" s="26"/>
      <c r="AQ1266" s="26"/>
    </row>
    <row r="1267" spans="1:43" ht="18" customHeight="1">
      <c r="A1267" s="514" t="s">
        <v>18564</v>
      </c>
      <c r="B1267" s="578"/>
      <c r="C1267" s="414" t="s">
        <v>7664</v>
      </c>
      <c r="D1267" s="353" t="str">
        <f>+IFERROR(INDEX('Mã KH'!$C$2:$C$4988,MATCH('Vin Hà nội  tháng 02'!$C1267,'Mã KH'!$A$2:$A$4988,0)),"")</f>
        <v>Phố Xa La, P. Phúc La, Hà Đông, Hà Nội</v>
      </c>
      <c r="E1267" s="439">
        <v>4168915231</v>
      </c>
      <c r="F1267" s="390"/>
      <c r="G1267" s="390"/>
      <c r="H1267" s="390"/>
      <c r="I1267" s="390"/>
      <c r="J1267" s="390"/>
      <c r="K1267" s="390">
        <v>3</v>
      </c>
      <c r="L1267" s="390"/>
      <c r="M1267" s="390"/>
      <c r="N1267" s="390"/>
      <c r="O1267" s="390">
        <v>3</v>
      </c>
      <c r="P1267" s="390"/>
      <c r="Q1267" s="390"/>
      <c r="R1267" s="390"/>
      <c r="S1267" s="390"/>
      <c r="T1267" s="390"/>
      <c r="U1267" s="390"/>
      <c r="V1267" s="390"/>
      <c r="W1267" s="390"/>
      <c r="X1267" s="390"/>
      <c r="Y1267" s="390"/>
      <c r="Z1267" s="390">
        <v>3</v>
      </c>
      <c r="AA1267" s="381"/>
      <c r="AB1267" s="439"/>
      <c r="AL1267" s="26"/>
      <c r="AM1267" s="26"/>
      <c r="AN1267" s="26"/>
      <c r="AO1267" s="26"/>
      <c r="AP1267" s="26"/>
      <c r="AQ1267" s="26"/>
    </row>
    <row r="1268" spans="1:43" ht="18" customHeight="1">
      <c r="A1268" s="514" t="s">
        <v>18564</v>
      </c>
      <c r="B1268" s="578"/>
      <c r="C1268" s="414" t="s">
        <v>7866</v>
      </c>
      <c r="D1268" s="353" t="str">
        <f>+IFERROR(INDEX('Mã KH'!$C$2:$C$4988,MATCH('Vin Hà nội  tháng 02'!$C1268,'Mã KH'!$A$2:$A$4988,0)),"")</f>
        <v>LK6C-8 Làng Việt Kiều Châu Âu, Khu, đô thị mới Mỗ Lao, Phường Mộ Lao, Quận Hà Đông, HN</v>
      </c>
      <c r="E1268" s="439">
        <v>4168915579</v>
      </c>
      <c r="F1268" s="390"/>
      <c r="G1268" s="390"/>
      <c r="H1268" s="390"/>
      <c r="I1268" s="390"/>
      <c r="J1268" s="390"/>
      <c r="K1268" s="390"/>
      <c r="L1268" s="390"/>
      <c r="M1268" s="390">
        <v>5</v>
      </c>
      <c r="N1268" s="390"/>
      <c r="O1268" s="390">
        <v>5</v>
      </c>
      <c r="P1268" s="390"/>
      <c r="Q1268" s="390"/>
      <c r="R1268" s="390"/>
      <c r="S1268" s="390"/>
      <c r="T1268" s="390">
        <v>5</v>
      </c>
      <c r="U1268" s="390">
        <v>5</v>
      </c>
      <c r="V1268" s="390"/>
      <c r="W1268" s="390"/>
      <c r="X1268" s="390"/>
      <c r="Y1268" s="390"/>
      <c r="Z1268" s="390"/>
      <c r="AA1268" s="381"/>
      <c r="AB1268" s="439"/>
      <c r="AL1268" s="26"/>
      <c r="AM1268" s="26"/>
      <c r="AN1268" s="26"/>
      <c r="AO1268" s="26"/>
      <c r="AP1268" s="26"/>
      <c r="AQ1268" s="26"/>
    </row>
    <row r="1269" spans="1:43" ht="18" customHeight="1">
      <c r="A1269" s="514" t="s">
        <v>18564</v>
      </c>
      <c r="B1269" s="672" t="s">
        <v>17523</v>
      </c>
      <c r="C1269" s="414" t="s">
        <v>17983</v>
      </c>
      <c r="D1269" s="353" t="str">
        <f>+IFERROR(INDEX('Mã KH'!$C$2:$C$4988,MATCH('Vin Hà nội  tháng 02'!$C1269,'Mã KH'!$A$2:$A$4988,0)),"")</f>
        <v>Thôn Ngọc Chi ( Ngã tư Chợ Ngọc Chi), Xã Vĩnh Ngọc, Huyện Đông Anh, HN</v>
      </c>
      <c r="E1269" s="439">
        <v>4168748270</v>
      </c>
      <c r="F1269" s="390"/>
      <c r="G1269" s="390"/>
      <c r="H1269" s="390"/>
      <c r="I1269" s="390"/>
      <c r="J1269" s="390"/>
      <c r="K1269" s="390"/>
      <c r="L1269" s="390"/>
      <c r="M1269" s="390">
        <v>5</v>
      </c>
      <c r="N1269" s="390"/>
      <c r="O1269" s="390">
        <v>9</v>
      </c>
      <c r="P1269" s="390"/>
      <c r="Q1269" s="390"/>
      <c r="R1269" s="390"/>
      <c r="S1269" s="390"/>
      <c r="T1269" s="390"/>
      <c r="U1269" s="390"/>
      <c r="V1269" s="390"/>
      <c r="W1269" s="390"/>
      <c r="X1269" s="390"/>
      <c r="Y1269" s="390"/>
      <c r="Z1269" s="390"/>
      <c r="AA1269" s="381"/>
      <c r="AB1269" s="673" t="s">
        <v>18590</v>
      </c>
      <c r="AL1269" s="26"/>
      <c r="AM1269" s="26"/>
      <c r="AN1269" s="26"/>
      <c r="AO1269" s="26"/>
      <c r="AP1269" s="26"/>
      <c r="AQ1269" s="26"/>
    </row>
    <row r="1270" spans="1:43" ht="18" customHeight="1">
      <c r="A1270" s="514" t="s">
        <v>18564</v>
      </c>
      <c r="B1270" s="578"/>
      <c r="C1270" s="414" t="s">
        <v>17969</v>
      </c>
      <c r="D1270" s="353" t="str">
        <f>+IFERROR(INDEX('Mã KH'!$C$2:$C$4988,MATCH('Vin Hà nội  tháng 02'!$C1270,'Mã KH'!$A$2:$A$4988,0)),"")</f>
        <v>Thôn Đông, Xã Tầm Xá, Huyện Đông Anh, HN</v>
      </c>
      <c r="E1270" s="439">
        <v>4168748307</v>
      </c>
      <c r="F1270" s="390"/>
      <c r="G1270" s="390"/>
      <c r="H1270" s="390"/>
      <c r="I1270" s="390"/>
      <c r="J1270" s="390"/>
      <c r="K1270" s="390"/>
      <c r="L1270" s="390"/>
      <c r="M1270" s="390">
        <v>5</v>
      </c>
      <c r="N1270" s="390"/>
      <c r="O1270" s="390">
        <v>4</v>
      </c>
      <c r="P1270" s="390"/>
      <c r="Q1270" s="390"/>
      <c r="R1270" s="390"/>
      <c r="S1270" s="390"/>
      <c r="T1270" s="390"/>
      <c r="U1270" s="390"/>
      <c r="V1270" s="390"/>
      <c r="W1270" s="390"/>
      <c r="X1270" s="390"/>
      <c r="Y1270" s="390"/>
      <c r="Z1270" s="390"/>
      <c r="AA1270" s="381"/>
      <c r="AB1270" s="439"/>
      <c r="AL1270" s="26"/>
      <c r="AM1270" s="26"/>
      <c r="AN1270" s="26"/>
      <c r="AO1270" s="26"/>
      <c r="AP1270" s="26"/>
      <c r="AQ1270" s="26"/>
    </row>
    <row r="1271" spans="1:43" ht="18" customHeight="1">
      <c r="A1271" s="514" t="s">
        <v>18564</v>
      </c>
      <c r="B1271" s="578"/>
      <c r="C1271" s="414" t="s">
        <v>18223</v>
      </c>
      <c r="D1271" s="353" t="str">
        <f>+IFERROR(INDEX('Mã KH'!$C$2:$C$4988,MATCH('Vin Hà nội  tháng 02'!$C1271,'Mã KH'!$A$2:$A$4988,0)),"")</f>
        <v>Thôn Nhồi Dưới, Xã Cổ Loa, Huyện Đông Anh, HN</v>
      </c>
      <c r="E1271" s="439">
        <v>4168748338</v>
      </c>
      <c r="F1271" s="390"/>
      <c r="G1271" s="390"/>
      <c r="H1271" s="390"/>
      <c r="I1271" s="390"/>
      <c r="J1271" s="390"/>
      <c r="K1271" s="390"/>
      <c r="L1271" s="390"/>
      <c r="M1271" s="390">
        <v>4</v>
      </c>
      <c r="N1271" s="390"/>
      <c r="O1271" s="390">
        <v>6</v>
      </c>
      <c r="P1271" s="390"/>
      <c r="Q1271" s="390"/>
      <c r="R1271" s="390"/>
      <c r="S1271" s="390"/>
      <c r="T1271" s="390"/>
      <c r="U1271" s="390"/>
      <c r="V1271" s="390"/>
      <c r="W1271" s="390"/>
      <c r="X1271" s="390"/>
      <c r="Y1271" s="390"/>
      <c r="Z1271" s="390"/>
      <c r="AA1271" s="381"/>
      <c r="AB1271" s="439"/>
      <c r="AL1271" s="26"/>
      <c r="AM1271" s="26"/>
      <c r="AN1271" s="26"/>
      <c r="AO1271" s="26"/>
      <c r="AP1271" s="26"/>
      <c r="AQ1271" s="26"/>
    </row>
    <row r="1272" spans="1:43" ht="18" customHeight="1">
      <c r="A1272" s="514" t="s">
        <v>18564</v>
      </c>
      <c r="B1272" s="578"/>
      <c r="C1272" s="414" t="s">
        <v>17973</v>
      </c>
      <c r="D1272" s="353" t="str">
        <f>+IFERROR(INDEX('Mã KH'!$C$2:$C$4988,MATCH('Vin Hà nội  tháng 02'!$C1272,'Mã KH'!$A$2:$A$4988,0)),"")</f>
        <v>QL3 Phố Lộc Hà, Xã Mai Lâm, Huyện Đông Anh, Hà Nội</v>
      </c>
      <c r="E1272" s="439">
        <v>4168748263</v>
      </c>
      <c r="F1272" s="390"/>
      <c r="G1272" s="390"/>
      <c r="H1272" s="390"/>
      <c r="I1272" s="390"/>
      <c r="J1272" s="390"/>
      <c r="K1272" s="390"/>
      <c r="L1272" s="390"/>
      <c r="M1272" s="390"/>
      <c r="N1272" s="390"/>
      <c r="O1272" s="390">
        <v>10</v>
      </c>
      <c r="P1272" s="390"/>
      <c r="Q1272" s="390"/>
      <c r="R1272" s="390"/>
      <c r="S1272" s="390"/>
      <c r="T1272" s="390"/>
      <c r="U1272" s="390"/>
      <c r="V1272" s="390"/>
      <c r="W1272" s="390"/>
      <c r="X1272" s="390"/>
      <c r="Y1272" s="390"/>
      <c r="Z1272" s="390"/>
      <c r="AA1272" s="381"/>
      <c r="AB1272" s="439"/>
      <c r="AL1272" s="26"/>
      <c r="AM1272" s="26"/>
      <c r="AN1272" s="26"/>
      <c r="AO1272" s="26"/>
      <c r="AP1272" s="26"/>
      <c r="AQ1272" s="26"/>
    </row>
    <row r="1273" spans="1:43" ht="18" customHeight="1">
      <c r="A1273" s="514" t="s">
        <v>18564</v>
      </c>
      <c r="B1273" s="578"/>
      <c r="C1273" s="414" t="s">
        <v>17974</v>
      </c>
      <c r="D1273" s="353" t="str">
        <f>+IFERROR(INDEX('Mã KH'!$C$2:$C$4988,MATCH('Vin Hà nội  tháng 02'!$C1273,'Mã KH'!$A$2:$A$4988,0)),"")</f>
        <v>11 Dốc Vân, Thôn Du Ngoại, xã Mai Lâm, huyện Đông Anh, Hà Nội</v>
      </c>
      <c r="E1273" s="439">
        <v>4168748232</v>
      </c>
      <c r="F1273" s="390"/>
      <c r="G1273" s="390"/>
      <c r="H1273" s="390"/>
      <c r="I1273" s="390"/>
      <c r="J1273" s="390"/>
      <c r="K1273" s="390"/>
      <c r="L1273" s="390"/>
      <c r="M1273" s="390">
        <v>11</v>
      </c>
      <c r="N1273" s="390"/>
      <c r="O1273" s="390">
        <v>2</v>
      </c>
      <c r="P1273" s="390"/>
      <c r="Q1273" s="390"/>
      <c r="R1273" s="390"/>
      <c r="S1273" s="390"/>
      <c r="T1273" s="390"/>
      <c r="U1273" s="390"/>
      <c r="V1273" s="390"/>
      <c r="W1273" s="390"/>
      <c r="X1273" s="390"/>
      <c r="Y1273" s="390"/>
      <c r="Z1273" s="390"/>
      <c r="AA1273" s="381"/>
      <c r="AB1273" s="439"/>
      <c r="AL1273" s="26"/>
      <c r="AM1273" s="26"/>
      <c r="AN1273" s="26"/>
      <c r="AO1273" s="26"/>
      <c r="AP1273" s="26"/>
      <c r="AQ1273" s="26"/>
    </row>
    <row r="1274" spans="1:43" ht="18" customHeight="1">
      <c r="A1274" s="514" t="s">
        <v>18564</v>
      </c>
      <c r="B1274" s="578"/>
      <c r="C1274" s="414" t="s">
        <v>17975</v>
      </c>
      <c r="D1274" s="353" t="str">
        <f>+IFERROR(INDEX('Mã KH'!$C$2:$C$4988,MATCH('Vin Hà nội  tháng 02'!$C1274,'Mã KH'!$A$2:$A$4988,0)),"")</f>
        <v>Thôn Dục Tú, Xã Dục Tú, Huyện Đông Anh, HN</v>
      </c>
      <c r="E1274" s="439">
        <v>4168748315</v>
      </c>
      <c r="F1274" s="390"/>
      <c r="G1274" s="390"/>
      <c r="H1274" s="390"/>
      <c r="I1274" s="390"/>
      <c r="J1274" s="390"/>
      <c r="K1274" s="390"/>
      <c r="L1274" s="390"/>
      <c r="M1274" s="390">
        <v>9</v>
      </c>
      <c r="N1274" s="390"/>
      <c r="O1274" s="390">
        <v>7</v>
      </c>
      <c r="P1274" s="390"/>
      <c r="Q1274" s="390"/>
      <c r="R1274" s="390"/>
      <c r="S1274" s="390"/>
      <c r="T1274" s="390"/>
      <c r="U1274" s="390"/>
      <c r="V1274" s="390"/>
      <c r="W1274" s="390"/>
      <c r="X1274" s="390"/>
      <c r="Y1274" s="390"/>
      <c r="Z1274" s="390"/>
      <c r="AA1274" s="381"/>
      <c r="AB1274" s="439"/>
      <c r="AL1274" s="26"/>
      <c r="AM1274" s="26"/>
      <c r="AN1274" s="26"/>
      <c r="AO1274" s="26"/>
      <c r="AP1274" s="26"/>
      <c r="AQ1274" s="26"/>
    </row>
    <row r="1275" spans="1:43" ht="18" customHeight="1">
      <c r="A1275" s="514" t="s">
        <v>18564</v>
      </c>
      <c r="B1275" s="578"/>
      <c r="C1275" s="414" t="s">
        <v>17976</v>
      </c>
      <c r="D1275" s="353" t="str">
        <f>+IFERROR(INDEX('Mã KH'!$C$2:$C$4988,MATCH('Vin Hà nội  tháng 02'!$C1275,'Mã KH'!$A$2:$A$4988,0)),"")</f>
        <v>Thôn Thiết Úng, Xã Vân Hà, Huyện Đông Anh, HN</v>
      </c>
      <c r="E1275" s="439">
        <v>4168748286</v>
      </c>
      <c r="F1275" s="390"/>
      <c r="G1275" s="390"/>
      <c r="H1275" s="390"/>
      <c r="I1275" s="390"/>
      <c r="J1275" s="390"/>
      <c r="K1275" s="390"/>
      <c r="L1275" s="390"/>
      <c r="M1275" s="390">
        <v>7</v>
      </c>
      <c r="N1275" s="390"/>
      <c r="O1275" s="390">
        <v>6</v>
      </c>
      <c r="P1275" s="390"/>
      <c r="Q1275" s="390"/>
      <c r="R1275" s="390"/>
      <c r="S1275" s="390"/>
      <c r="T1275" s="390"/>
      <c r="U1275" s="390"/>
      <c r="V1275" s="390"/>
      <c r="W1275" s="390"/>
      <c r="X1275" s="390"/>
      <c r="Y1275" s="390"/>
      <c r="Z1275" s="390"/>
      <c r="AA1275" s="381"/>
      <c r="AB1275" s="439"/>
      <c r="AL1275" s="26"/>
      <c r="AM1275" s="26"/>
      <c r="AN1275" s="26"/>
      <c r="AO1275" s="26"/>
      <c r="AP1275" s="26"/>
      <c r="AQ1275" s="26"/>
    </row>
    <row r="1276" spans="1:43" ht="18" customHeight="1">
      <c r="A1276" s="514" t="s">
        <v>18564</v>
      </c>
      <c r="B1276" s="578"/>
      <c r="C1276" s="414" t="s">
        <v>17977</v>
      </c>
      <c r="D1276" s="353" t="str">
        <f>+IFERROR(INDEX('Mã KH'!$C$2:$C$4988,MATCH('Vin Hà nội  tháng 02'!$C1276,'Mã KH'!$A$2:$A$4988,0)),"")</f>
        <v>Số nhà 07-09 đường Cổ Vân, thôn Dục Nội, xã Việt Hùng, huyện Đông Anh, HN</v>
      </c>
      <c r="E1276" s="439">
        <v>4168748290</v>
      </c>
      <c r="F1276" s="390"/>
      <c r="G1276" s="390"/>
      <c r="H1276" s="390"/>
      <c r="I1276" s="390"/>
      <c r="J1276" s="390"/>
      <c r="K1276" s="390"/>
      <c r="L1276" s="390"/>
      <c r="M1276" s="390"/>
      <c r="N1276" s="390"/>
      <c r="O1276" s="390">
        <v>10</v>
      </c>
      <c r="P1276" s="390"/>
      <c r="Q1276" s="390"/>
      <c r="R1276" s="390"/>
      <c r="S1276" s="390"/>
      <c r="T1276" s="390"/>
      <c r="U1276" s="390"/>
      <c r="V1276" s="390"/>
      <c r="W1276" s="390"/>
      <c r="X1276" s="390"/>
      <c r="Y1276" s="390"/>
      <c r="Z1276" s="390"/>
      <c r="AA1276" s="381"/>
      <c r="AB1276" s="439"/>
      <c r="AL1276" s="26"/>
      <c r="AM1276" s="26"/>
      <c r="AN1276" s="26"/>
      <c r="AO1276" s="26"/>
      <c r="AP1276" s="26"/>
      <c r="AQ1276" s="26"/>
    </row>
    <row r="1277" spans="1:43" ht="18" customHeight="1">
      <c r="A1277" s="514" t="s">
        <v>18564</v>
      </c>
      <c r="B1277" s="578"/>
      <c r="C1277" s="414" t="s">
        <v>18584</v>
      </c>
      <c r="D1277" s="353" t="str">
        <f>+IFERROR(INDEX('Mã KH'!$C$2:$C$4988,MATCH('Vin Hà nội  tháng 02'!$C1277,'Mã KH'!$A$2:$A$4988,0)),"")</f>
        <v>Thôn Lỗ Khê, Xã Liên Hà, Huyện Đông Anh, HN</v>
      </c>
      <c r="E1277" s="439">
        <v>4168748241</v>
      </c>
      <c r="F1277" s="390"/>
      <c r="G1277" s="390"/>
      <c r="H1277" s="390"/>
      <c r="I1277" s="390"/>
      <c r="J1277" s="390"/>
      <c r="K1277" s="390"/>
      <c r="L1277" s="390"/>
      <c r="M1277" s="390">
        <v>7</v>
      </c>
      <c r="N1277" s="390"/>
      <c r="O1277" s="390"/>
      <c r="P1277" s="390"/>
      <c r="Q1277" s="390"/>
      <c r="R1277" s="390"/>
      <c r="S1277" s="390"/>
      <c r="T1277" s="390"/>
      <c r="U1277" s="390"/>
      <c r="V1277" s="390"/>
      <c r="W1277" s="390"/>
      <c r="X1277" s="390"/>
      <c r="Y1277" s="390"/>
      <c r="Z1277" s="390"/>
      <c r="AA1277" s="381"/>
      <c r="AB1277" s="439"/>
      <c r="AL1277" s="26"/>
      <c r="AM1277" s="26"/>
      <c r="AN1277" s="26"/>
      <c r="AO1277" s="26"/>
      <c r="AP1277" s="26"/>
      <c r="AQ1277" s="26"/>
    </row>
    <row r="1278" spans="1:43" ht="18" customHeight="1">
      <c r="A1278" s="514" t="s">
        <v>18564</v>
      </c>
      <c r="B1278" s="578"/>
      <c r="C1278" s="414" t="s">
        <v>18226</v>
      </c>
      <c r="D1278" s="353" t="str">
        <f>+IFERROR(INDEX('Mã KH'!$C$2:$C$4988,MATCH('Vin Hà nội  tháng 02'!$C1278,'Mã KH'!$A$2:$A$4988,0)),"")</f>
        <v>Khu 6, Thụy Lôi, xã Thụy Lâm, huyện Đông Anh, HN</v>
      </c>
      <c r="E1278" s="439">
        <v>4168748237</v>
      </c>
      <c r="F1278" s="390"/>
      <c r="G1278" s="390"/>
      <c r="H1278" s="390"/>
      <c r="I1278" s="390"/>
      <c r="J1278" s="390"/>
      <c r="K1278" s="390"/>
      <c r="L1278" s="390"/>
      <c r="M1278" s="390">
        <v>6</v>
      </c>
      <c r="N1278" s="390"/>
      <c r="O1278" s="390">
        <v>7</v>
      </c>
      <c r="P1278" s="390"/>
      <c r="Q1278" s="390"/>
      <c r="R1278" s="390"/>
      <c r="S1278" s="390"/>
      <c r="T1278" s="390"/>
      <c r="U1278" s="390"/>
      <c r="V1278" s="390"/>
      <c r="W1278" s="390"/>
      <c r="X1278" s="390"/>
      <c r="Y1278" s="390"/>
      <c r="Z1278" s="390"/>
      <c r="AA1278" s="381"/>
      <c r="AB1278" s="439"/>
      <c r="AL1278" s="26"/>
      <c r="AM1278" s="26"/>
      <c r="AN1278" s="26"/>
      <c r="AO1278" s="26"/>
      <c r="AP1278" s="26"/>
      <c r="AQ1278" s="26"/>
    </row>
    <row r="1279" spans="1:43" ht="18" customHeight="1">
      <c r="A1279" s="514" t="s">
        <v>18564</v>
      </c>
      <c r="B1279" s="578"/>
      <c r="C1279" s="414" t="s">
        <v>17979</v>
      </c>
      <c r="D1279" s="353" t="str">
        <f>+IFERROR(INDEX('Mã KH'!$C$2:$C$4988,MATCH('Vin Hà nội  tháng 02'!$C1279,'Mã KH'!$A$2:$A$4988,0)),"")</f>
        <v>Ngã Ba Lương Quy, Xuân Nộn, Đông Anh, Hà Nội</v>
      </c>
      <c r="E1279" s="439" t="s">
        <v>17279</v>
      </c>
      <c r="F1279" s="390"/>
      <c r="G1279" s="390"/>
      <c r="H1279" s="390"/>
      <c r="I1279" s="390"/>
      <c r="J1279" s="390"/>
      <c r="K1279" s="390"/>
      <c r="L1279" s="390"/>
      <c r="M1279" s="390"/>
      <c r="N1279" s="390"/>
      <c r="O1279" s="390"/>
      <c r="P1279" s="390"/>
      <c r="Q1279" s="390"/>
      <c r="R1279" s="390"/>
      <c r="S1279" s="390">
        <v>5</v>
      </c>
      <c r="T1279" s="390"/>
      <c r="U1279" s="390">
        <v>5</v>
      </c>
      <c r="V1279" s="390"/>
      <c r="W1279" s="390">
        <v>5</v>
      </c>
      <c r="X1279" s="390"/>
      <c r="Y1279" s="390"/>
      <c r="Z1279" s="390"/>
      <c r="AA1279" s="381"/>
      <c r="AB1279" s="439"/>
      <c r="AL1279" s="26"/>
      <c r="AM1279" s="26"/>
      <c r="AN1279" s="26"/>
      <c r="AO1279" s="26"/>
      <c r="AP1279" s="26"/>
      <c r="AQ1279" s="26"/>
    </row>
    <row r="1280" spans="1:43" ht="18" customHeight="1">
      <c r="A1280" s="514" t="s">
        <v>18564</v>
      </c>
      <c r="B1280" s="578"/>
      <c r="C1280" s="414" t="s">
        <v>17980</v>
      </c>
      <c r="D1280" s="353" t="str">
        <f>+IFERROR(INDEX('Mã KH'!$C$2:$C$4988,MATCH('Vin Hà nội  tháng 02'!$C1280,'Mã KH'!$A$2:$A$4988,0)),"")</f>
        <v>Khu Chợ Kim, Xã Xuân Nộn, Huyện Đông Anh, HN</v>
      </c>
      <c r="E1280" s="439">
        <v>4168748256</v>
      </c>
      <c r="F1280" s="390"/>
      <c r="G1280" s="390"/>
      <c r="H1280" s="390"/>
      <c r="I1280" s="390"/>
      <c r="J1280" s="390"/>
      <c r="K1280" s="390"/>
      <c r="L1280" s="390"/>
      <c r="M1280" s="390">
        <v>4</v>
      </c>
      <c r="N1280" s="390"/>
      <c r="O1280" s="390">
        <v>4</v>
      </c>
      <c r="P1280" s="390"/>
      <c r="Q1280" s="390"/>
      <c r="R1280" s="390"/>
      <c r="S1280" s="390"/>
      <c r="T1280" s="390"/>
      <c r="U1280" s="390"/>
      <c r="V1280" s="390"/>
      <c r="W1280" s="390"/>
      <c r="X1280" s="390"/>
      <c r="Y1280" s="390"/>
      <c r="Z1280" s="390"/>
      <c r="AA1280" s="381"/>
      <c r="AB1280" s="439"/>
      <c r="AL1280" s="26"/>
      <c r="AM1280" s="26"/>
      <c r="AN1280" s="26"/>
      <c r="AO1280" s="26"/>
      <c r="AP1280" s="26"/>
      <c r="AQ1280" s="26"/>
    </row>
    <row r="1281" spans="1:43" ht="18" customHeight="1">
      <c r="A1281" s="514" t="s">
        <v>18564</v>
      </c>
      <c r="B1281" s="578"/>
      <c r="C1281" s="414" t="s">
        <v>17978</v>
      </c>
      <c r="D1281" s="353" t="str">
        <f>+IFERROR(INDEX('Mã KH'!$C$2:$C$4988,MATCH('Vin Hà nội  tháng 02'!$C1281,'Mã KH'!$A$2:$A$4988,0)),"")</f>
        <v>Thôn Ấp Tó, Xã Uy Nỗ, Huyện Đông Anh, HN</v>
      </c>
      <c r="E1281" s="439">
        <v>4168748341</v>
      </c>
      <c r="F1281" s="390"/>
      <c r="G1281" s="390"/>
      <c r="H1281" s="390"/>
      <c r="I1281" s="390"/>
      <c r="J1281" s="390"/>
      <c r="K1281" s="390"/>
      <c r="L1281" s="390"/>
      <c r="M1281" s="390">
        <v>8</v>
      </c>
      <c r="N1281" s="390"/>
      <c r="O1281" s="390"/>
      <c r="P1281" s="390"/>
      <c r="Q1281" s="390"/>
      <c r="R1281" s="390"/>
      <c r="S1281" s="390"/>
      <c r="T1281" s="390"/>
      <c r="U1281" s="390"/>
      <c r="V1281" s="390"/>
      <c r="W1281" s="390"/>
      <c r="X1281" s="390"/>
      <c r="Y1281" s="390"/>
      <c r="Z1281" s="390"/>
      <c r="AA1281" s="381"/>
      <c r="AB1281" s="439"/>
      <c r="AL1281" s="26"/>
      <c r="AM1281" s="26"/>
      <c r="AN1281" s="26"/>
      <c r="AO1281" s="26"/>
      <c r="AP1281" s="26"/>
      <c r="AQ1281" s="26"/>
    </row>
    <row r="1282" spans="1:43" ht="18" customHeight="1">
      <c r="A1282" s="514" t="s">
        <v>18564</v>
      </c>
      <c r="B1282" s="578"/>
      <c r="C1282" s="414" t="s">
        <v>17981</v>
      </c>
      <c r="D1282" s="353" t="str">
        <f>+IFERROR(INDEX('Mã KH'!$C$2:$C$4988,MATCH('Vin Hà nội  tháng 02'!$C1282,'Mã KH'!$A$2:$A$4988,0)),"")</f>
        <v>Số 371 Cao Lỗ, xã Uy Nỗ, huyện Đông Anh, HN</v>
      </c>
      <c r="E1282" s="439">
        <v>4168748226</v>
      </c>
      <c r="F1282" s="390"/>
      <c r="G1282" s="390"/>
      <c r="H1282" s="390"/>
      <c r="I1282" s="390"/>
      <c r="J1282" s="390"/>
      <c r="K1282" s="390"/>
      <c r="L1282" s="390"/>
      <c r="M1282" s="390">
        <v>11</v>
      </c>
      <c r="N1282" s="390"/>
      <c r="O1282" s="390">
        <v>2</v>
      </c>
      <c r="P1282" s="390"/>
      <c r="Q1282" s="390"/>
      <c r="R1282" s="390"/>
      <c r="S1282" s="390"/>
      <c r="T1282" s="390"/>
      <c r="U1282" s="390"/>
      <c r="V1282" s="390"/>
      <c r="W1282" s="390"/>
      <c r="X1282" s="390"/>
      <c r="Y1282" s="390"/>
      <c r="Z1282" s="390"/>
      <c r="AA1282" s="381"/>
      <c r="AB1282" s="439"/>
      <c r="AL1282" s="26"/>
      <c r="AM1282" s="26"/>
      <c r="AN1282" s="26"/>
      <c r="AO1282" s="26"/>
      <c r="AP1282" s="26"/>
      <c r="AQ1282" s="26"/>
    </row>
    <row r="1283" spans="1:43" ht="18" customHeight="1">
      <c r="A1283" s="514" t="s">
        <v>18564</v>
      </c>
      <c r="B1283" s="578"/>
      <c r="C1283" s="414" t="s">
        <v>17524</v>
      </c>
      <c r="D1283" s="353" t="str">
        <f>+IFERROR(INDEX('Mã KH'!$C$2:$C$4988,MATCH('Vin Hà nội  tháng 02'!$C1283,'Mã KH'!$A$2:$A$4988,0)),"")</f>
        <v>Số 15, Tổ 4, Thị trấn Đông Anh, Huyện Đông Anh, HN</v>
      </c>
      <c r="E1283" s="439">
        <v>4168748306</v>
      </c>
      <c r="F1283" s="390"/>
      <c r="G1283" s="390"/>
      <c r="H1283" s="390"/>
      <c r="I1283" s="390"/>
      <c r="J1283" s="390"/>
      <c r="K1283" s="390"/>
      <c r="L1283" s="390"/>
      <c r="M1283" s="390">
        <v>11</v>
      </c>
      <c r="N1283" s="390"/>
      <c r="O1283" s="390">
        <v>1</v>
      </c>
      <c r="P1283" s="390"/>
      <c r="Q1283" s="390"/>
      <c r="R1283" s="390"/>
      <c r="S1283" s="390"/>
      <c r="T1283" s="390">
        <v>5</v>
      </c>
      <c r="U1283" s="390"/>
      <c r="V1283" s="390"/>
      <c r="W1283" s="390"/>
      <c r="X1283" s="390"/>
      <c r="Y1283" s="390"/>
      <c r="Z1283" s="390"/>
      <c r="AA1283" s="381"/>
      <c r="AB1283" s="439"/>
      <c r="AL1283" s="26"/>
      <c r="AM1283" s="26"/>
      <c r="AN1283" s="26"/>
      <c r="AO1283" s="26"/>
      <c r="AP1283" s="26"/>
      <c r="AQ1283" s="26"/>
    </row>
    <row r="1284" spans="1:43" ht="18" customHeight="1">
      <c r="A1284" s="514" t="s">
        <v>18564</v>
      </c>
      <c r="B1284" s="578"/>
      <c r="C1284" s="414" t="s">
        <v>18585</v>
      </c>
      <c r="D1284" s="353" t="str">
        <f>+IFERROR(INDEX('Mã KH'!$C$2:$C$4988,MATCH('Vin Hà nội  tháng 02'!$C1284,'Mã KH'!$A$2:$A$4988,0)),"")</f>
        <v>Số 107, tổ 8, Thị trấn Đông Anh, Huyện Đông Anh, HN</v>
      </c>
      <c r="E1284" s="439">
        <v>4168748298</v>
      </c>
      <c r="F1284" s="390"/>
      <c r="G1284" s="390"/>
      <c r="H1284" s="390"/>
      <c r="I1284" s="390"/>
      <c r="J1284" s="390"/>
      <c r="K1284" s="390"/>
      <c r="L1284" s="390"/>
      <c r="M1284" s="390">
        <v>6</v>
      </c>
      <c r="N1284" s="390"/>
      <c r="O1284" s="390">
        <v>6</v>
      </c>
      <c r="P1284" s="390"/>
      <c r="Q1284" s="390"/>
      <c r="R1284" s="390"/>
      <c r="S1284" s="381"/>
      <c r="T1284" s="381"/>
      <c r="U1284" s="381"/>
      <c r="V1284" s="381"/>
      <c r="W1284" s="381"/>
      <c r="X1284" s="381"/>
      <c r="Y1284" s="381"/>
      <c r="Z1284" s="381"/>
      <c r="AA1284" s="381"/>
      <c r="AB1284" s="439"/>
      <c r="AL1284" s="26"/>
      <c r="AM1284" s="26"/>
      <c r="AN1284" s="26"/>
      <c r="AO1284" s="26"/>
      <c r="AP1284" s="26"/>
      <c r="AQ1284" s="26"/>
    </row>
    <row r="1285" spans="1:43" ht="18" customHeight="1">
      <c r="A1285" s="514" t="s">
        <v>18564</v>
      </c>
      <c r="B1285" s="578"/>
      <c r="C1285" s="414" t="s">
        <v>8313</v>
      </c>
      <c r="D1285" s="353" t="str">
        <f>+IFERROR(INDEX('Mã KH'!$C$2:$C$4988,MATCH('Vin Hà nội  tháng 02'!$C1285,'Mã KH'!$A$2:$A$4988,0)),"")</f>
        <v>Số 19, Tổ 22, thị trấn Đông Anh, Huyện Đông Anh, HN</v>
      </c>
      <c r="E1285" s="439">
        <v>4168748221</v>
      </c>
      <c r="F1285" s="390"/>
      <c r="G1285" s="390"/>
      <c r="H1285" s="390"/>
      <c r="I1285" s="390"/>
      <c r="J1285" s="390"/>
      <c r="K1285" s="390"/>
      <c r="L1285" s="390"/>
      <c r="M1285" s="390">
        <v>16</v>
      </c>
      <c r="N1285" s="390"/>
      <c r="O1285" s="390">
        <v>11</v>
      </c>
      <c r="P1285" s="390"/>
      <c r="Q1285" s="390"/>
      <c r="R1285" s="390"/>
      <c r="S1285" s="381"/>
      <c r="T1285" s="381"/>
      <c r="U1285" s="381"/>
      <c r="V1285" s="381"/>
      <c r="W1285" s="381"/>
      <c r="X1285" s="381"/>
      <c r="Y1285" s="381"/>
      <c r="Z1285" s="381"/>
      <c r="AA1285" s="381"/>
      <c r="AB1285" s="439"/>
      <c r="AL1285" s="26"/>
      <c r="AM1285" s="26"/>
      <c r="AN1285" s="26"/>
      <c r="AO1285" s="26"/>
      <c r="AP1285" s="26"/>
      <c r="AQ1285" s="26"/>
    </row>
    <row r="1286" spans="1:43" ht="18" customHeight="1">
      <c r="A1286" s="514" t="s">
        <v>18564</v>
      </c>
      <c r="B1286" s="578"/>
      <c r="C1286" s="414" t="s">
        <v>8315</v>
      </c>
      <c r="D1286" s="353" t="str">
        <f>+IFERROR(INDEX('Mã KH'!$C$2:$C$4988,MATCH('Vin Hà nội  tháng 02'!$C1286,'Mã KH'!$A$2:$A$4988,0)),"")</f>
        <v>Tổ dân phố 25, thị trấn Đông Anh , Huyện Đông Anh, HN</v>
      </c>
      <c r="E1286" s="439">
        <v>4168748222</v>
      </c>
      <c r="F1286" s="390"/>
      <c r="G1286" s="390"/>
      <c r="H1286" s="390"/>
      <c r="I1286" s="390"/>
      <c r="J1286" s="390"/>
      <c r="K1286" s="390"/>
      <c r="L1286" s="390"/>
      <c r="M1286" s="390">
        <v>4</v>
      </c>
      <c r="N1286" s="390"/>
      <c r="O1286" s="390">
        <v>6</v>
      </c>
      <c r="P1286" s="390"/>
      <c r="Q1286" s="390"/>
      <c r="R1286" s="390"/>
      <c r="S1286" s="381"/>
      <c r="T1286" s="381"/>
      <c r="U1286" s="381"/>
      <c r="V1286" s="381"/>
      <c r="W1286" s="381"/>
      <c r="X1286" s="381"/>
      <c r="Y1286" s="381"/>
      <c r="Z1286" s="381"/>
      <c r="AA1286" s="381"/>
      <c r="AB1286" s="439"/>
      <c r="AL1286" s="26"/>
      <c r="AM1286" s="26"/>
      <c r="AN1286" s="26"/>
      <c r="AO1286" s="26"/>
      <c r="AP1286" s="26"/>
      <c r="AQ1286" s="26"/>
    </row>
    <row r="1287" spans="1:43" ht="18" customHeight="1">
      <c r="A1287" s="514" t="s">
        <v>18564</v>
      </c>
      <c r="B1287" s="578"/>
      <c r="C1287" s="414" t="s">
        <v>17647</v>
      </c>
      <c r="D1287" s="353" t="str">
        <f>+IFERROR(INDEX('Mã KH'!$C$2:$C$4988,MATCH('Vin Hà nội  tháng 02'!$C1287,'Mã KH'!$A$2:$A$4988,0)),"")</f>
        <v>Thôn Mạch Lũng, Xã Đại Mạch, Huyện Đông Anh, HN</v>
      </c>
      <c r="E1287" s="439" t="s">
        <v>17279</v>
      </c>
      <c r="F1287" s="390"/>
      <c r="G1287" s="390"/>
      <c r="H1287" s="390"/>
      <c r="I1287" s="390"/>
      <c r="J1287" s="390"/>
      <c r="K1287" s="390"/>
      <c r="L1287" s="390"/>
      <c r="M1287" s="390"/>
      <c r="N1287" s="390"/>
      <c r="O1287" s="390">
        <v>15</v>
      </c>
      <c r="P1287" s="390"/>
      <c r="Q1287" s="390">
        <v>5</v>
      </c>
      <c r="R1287" s="390"/>
      <c r="S1287" s="381"/>
      <c r="T1287" s="381">
        <v>5</v>
      </c>
      <c r="U1287" s="381"/>
      <c r="V1287" s="381"/>
      <c r="W1287" s="381"/>
      <c r="X1287" s="381"/>
      <c r="Y1287" s="381"/>
      <c r="Z1287" s="381"/>
      <c r="AA1287" s="381"/>
      <c r="AB1287" s="439"/>
      <c r="AL1287" s="26"/>
      <c r="AM1287" s="26"/>
      <c r="AN1287" s="26"/>
      <c r="AO1287" s="26"/>
      <c r="AP1287" s="26"/>
      <c r="AQ1287" s="26"/>
    </row>
    <row r="1288" spans="1:43" ht="18" customHeight="1">
      <c r="A1288" s="514" t="s">
        <v>18564</v>
      </c>
      <c r="B1288" s="578"/>
      <c r="C1288" s="414" t="s">
        <v>17646</v>
      </c>
      <c r="D1288" s="353" t="str">
        <f>+IFERROR(INDEX('Mã KH'!$C$2:$C$4988,MATCH('Vin Hà nội  tháng 02'!$C1288,'Mã KH'!$A$2:$A$4988,0)),"")</f>
        <v>Thôn Mai Châu, xã Đại Mạch, huyện Đông Anh, Hà Nội</v>
      </c>
      <c r="E1288" s="439">
        <v>4168748247</v>
      </c>
      <c r="F1288" s="390"/>
      <c r="G1288" s="390"/>
      <c r="H1288" s="390"/>
      <c r="I1288" s="390"/>
      <c r="J1288" s="390"/>
      <c r="K1288" s="390"/>
      <c r="L1288" s="390"/>
      <c r="M1288" s="390">
        <v>3</v>
      </c>
      <c r="N1288" s="390"/>
      <c r="O1288" s="390">
        <v>6</v>
      </c>
      <c r="P1288" s="390"/>
      <c r="Q1288" s="390"/>
      <c r="R1288" s="390"/>
      <c r="S1288" s="381"/>
      <c r="T1288" s="381">
        <v>6</v>
      </c>
      <c r="U1288" s="381"/>
      <c r="V1288" s="381"/>
      <c r="W1288" s="381"/>
      <c r="X1288" s="381"/>
      <c r="Y1288" s="381"/>
      <c r="Z1288" s="381"/>
      <c r="AA1288" s="381"/>
      <c r="AB1288" s="439"/>
      <c r="AL1288" s="26"/>
      <c r="AM1288" s="26"/>
      <c r="AN1288" s="26"/>
      <c r="AO1288" s="26"/>
      <c r="AP1288" s="26"/>
      <c r="AQ1288" s="26"/>
    </row>
    <row r="1289" spans="1:43" ht="18" customHeight="1">
      <c r="A1289" s="514" t="s">
        <v>18564</v>
      </c>
      <c r="B1289" s="578"/>
      <c r="C1289" s="414" t="s">
        <v>17964</v>
      </c>
      <c r="D1289" s="353" t="str">
        <f>+IFERROR(INDEX('Mã KH'!$C$2:$C$4988,MATCH('Vin Hà nội  tháng 02'!$C1289,'Mã KH'!$A$2:$A$4988,0)),"")</f>
        <v>Thôn Bến Trung, Xã Bắc Hồng, Huyện Đông Anh, HN</v>
      </c>
      <c r="E1289" s="439">
        <v>4168748275</v>
      </c>
      <c r="F1289" s="390"/>
      <c r="G1289" s="390"/>
      <c r="H1289" s="390"/>
      <c r="I1289" s="390"/>
      <c r="J1289" s="390"/>
      <c r="K1289" s="390"/>
      <c r="L1289" s="390"/>
      <c r="M1289" s="390">
        <v>11</v>
      </c>
      <c r="N1289" s="390"/>
      <c r="O1289" s="390">
        <v>9</v>
      </c>
      <c r="P1289" s="390"/>
      <c r="Q1289" s="390"/>
      <c r="R1289" s="390"/>
      <c r="S1289" s="381"/>
      <c r="T1289" s="381"/>
      <c r="U1289" s="381"/>
      <c r="V1289" s="381"/>
      <c r="W1289" s="381"/>
      <c r="X1289" s="381"/>
      <c r="Y1289" s="381"/>
      <c r="Z1289" s="381"/>
      <c r="AA1289" s="381"/>
      <c r="AB1289" s="439"/>
      <c r="AL1289" s="26"/>
      <c r="AM1289" s="26"/>
      <c r="AN1289" s="26"/>
      <c r="AO1289" s="26"/>
      <c r="AP1289" s="26"/>
      <c r="AQ1289" s="26"/>
    </row>
    <row r="1290" spans="1:43" ht="18" customHeight="1">
      <c r="A1290" s="514" t="s">
        <v>18564</v>
      </c>
      <c r="B1290" s="578"/>
      <c r="C1290" s="414" t="s">
        <v>17966</v>
      </c>
      <c r="D1290" s="353" t="str">
        <f>+IFERROR(INDEX('Mã KH'!$C$2:$C$4988,MATCH('Vin Hà nội  tháng 02'!$C1290,'Mã KH'!$A$2:$A$4988,0)),"")</f>
        <v>Phố Vân Trì, xã Vân Nội, huyện Đông Anh, HN</v>
      </c>
      <c r="E1290" s="439">
        <v>4168748228</v>
      </c>
      <c r="F1290" s="390"/>
      <c r="G1290" s="390"/>
      <c r="H1290" s="390"/>
      <c r="I1290" s="390"/>
      <c r="J1290" s="390"/>
      <c r="K1290" s="390"/>
      <c r="L1290" s="390"/>
      <c r="M1290" s="390">
        <v>3</v>
      </c>
      <c r="N1290" s="390"/>
      <c r="O1290" s="390">
        <v>8</v>
      </c>
      <c r="P1290" s="390"/>
      <c r="Q1290" s="390"/>
      <c r="R1290" s="390"/>
      <c r="S1290" s="381"/>
      <c r="T1290" s="381"/>
      <c r="U1290" s="381"/>
      <c r="V1290" s="381"/>
      <c r="W1290" s="381"/>
      <c r="X1290" s="381"/>
      <c r="Y1290" s="381"/>
      <c r="Z1290" s="381"/>
      <c r="AA1290" s="381"/>
      <c r="AB1290" s="439"/>
      <c r="AL1290" s="26"/>
      <c r="AM1290" s="26"/>
      <c r="AN1290" s="26"/>
      <c r="AO1290" s="26"/>
      <c r="AP1290" s="26"/>
      <c r="AQ1290" s="26"/>
    </row>
    <row r="1291" spans="1:43" ht="18" customHeight="1">
      <c r="A1291" s="514" t="s">
        <v>18564</v>
      </c>
      <c r="B1291" s="578"/>
      <c r="C1291" s="414" t="s">
        <v>17965</v>
      </c>
      <c r="D1291" s="353" t="str">
        <f>+IFERROR(INDEX('Mã KH'!$C$2:$C$4988,MATCH('Vin Hà nội  tháng 02'!$C1291,'Mã KH'!$A$2:$A$4988,0)),"")</f>
        <v>Thôn Tằng My, Xã Nam Hồng, Huyện Đông Anh, HN</v>
      </c>
      <c r="E1291" s="439">
        <v>4168748282</v>
      </c>
      <c r="F1291" s="390"/>
      <c r="G1291" s="390"/>
      <c r="H1291" s="390"/>
      <c r="I1291" s="390"/>
      <c r="J1291" s="390"/>
      <c r="K1291" s="390"/>
      <c r="L1291" s="390"/>
      <c r="M1291" s="390">
        <v>3</v>
      </c>
      <c r="N1291" s="390"/>
      <c r="O1291" s="390">
        <v>7</v>
      </c>
      <c r="P1291" s="390"/>
      <c r="Q1291" s="390"/>
      <c r="R1291" s="390"/>
      <c r="S1291" s="381"/>
      <c r="T1291" s="381"/>
      <c r="U1291" s="381"/>
      <c r="V1291" s="381"/>
      <c r="W1291" s="381"/>
      <c r="X1291" s="381"/>
      <c r="Y1291" s="381"/>
      <c r="Z1291" s="381"/>
      <c r="AA1291" s="381"/>
      <c r="AB1291" s="439"/>
      <c r="AL1291" s="26"/>
      <c r="AM1291" s="26"/>
      <c r="AN1291" s="26"/>
      <c r="AO1291" s="26"/>
      <c r="AP1291" s="26"/>
      <c r="AQ1291" s="26"/>
    </row>
    <row r="1292" spans="1:43" ht="18" customHeight="1">
      <c r="A1292" s="514" t="s">
        <v>18564</v>
      </c>
      <c r="B1292" s="578"/>
      <c r="C1292" s="414" t="s">
        <v>17967</v>
      </c>
      <c r="D1292" s="353" t="str">
        <f>+IFERROR(INDEX('Mã KH'!$C$2:$C$4988,MATCH('Vin Hà nội  tháng 02'!$C1292,'Mã KH'!$A$2:$A$4988,0)),"")</f>
        <v>Xóm Tây, xã Vân Nội, Huyện Đông Anh, HN</v>
      </c>
      <c r="E1292" s="439">
        <v>4168748250</v>
      </c>
      <c r="F1292" s="390"/>
      <c r="G1292" s="390"/>
      <c r="H1292" s="390"/>
      <c r="I1292" s="390"/>
      <c r="J1292" s="390"/>
      <c r="K1292" s="390"/>
      <c r="L1292" s="390"/>
      <c r="M1292" s="390">
        <v>6</v>
      </c>
      <c r="N1292" s="390"/>
      <c r="O1292" s="390">
        <v>9</v>
      </c>
      <c r="P1292" s="390"/>
      <c r="Q1292" s="390"/>
      <c r="R1292" s="390"/>
      <c r="S1292" s="381"/>
      <c r="T1292" s="381"/>
      <c r="U1292" s="381"/>
      <c r="V1292" s="381"/>
      <c r="W1292" s="381"/>
      <c r="X1292" s="381"/>
      <c r="Y1292" s="381"/>
      <c r="Z1292" s="381"/>
      <c r="AA1292" s="381"/>
      <c r="AB1292" s="439"/>
      <c r="AL1292" s="26"/>
      <c r="AM1292" s="26"/>
      <c r="AN1292" s="26"/>
      <c r="AO1292" s="26"/>
      <c r="AP1292" s="26"/>
      <c r="AQ1292" s="26"/>
    </row>
    <row r="1293" spans="1:43" ht="18" customHeight="1">
      <c r="A1293" s="514" t="s">
        <v>18564</v>
      </c>
      <c r="B1293" s="578"/>
      <c r="C1293" s="414" t="s">
        <v>17982</v>
      </c>
      <c r="D1293" s="353" t="str">
        <f>+IFERROR(INDEX('Mã KH'!$C$2:$C$4988,MATCH('Vin Hà nội  tháng 02'!$C1293,'Mã KH'!$A$2:$A$4988,0)),"")</f>
        <v>Thôn Cổ Dương, Xã Tiên Dương, Huyện Đông Anh, HN</v>
      </c>
      <c r="E1293" s="439" t="s">
        <v>17279</v>
      </c>
      <c r="F1293" s="390"/>
      <c r="G1293" s="390"/>
      <c r="H1293" s="390"/>
      <c r="I1293" s="390"/>
      <c r="J1293" s="390"/>
      <c r="K1293" s="390"/>
      <c r="L1293" s="390"/>
      <c r="M1293" s="390"/>
      <c r="N1293" s="390"/>
      <c r="O1293" s="390"/>
      <c r="P1293" s="390"/>
      <c r="Q1293" s="390">
        <v>5</v>
      </c>
      <c r="R1293" s="390"/>
      <c r="S1293" s="381">
        <v>5</v>
      </c>
      <c r="T1293" s="381">
        <v>5</v>
      </c>
      <c r="U1293" s="381">
        <v>5</v>
      </c>
      <c r="V1293" s="381"/>
      <c r="W1293" s="381">
        <v>5</v>
      </c>
      <c r="X1293" s="381"/>
      <c r="Y1293" s="381"/>
      <c r="Z1293" s="381">
        <v>5</v>
      </c>
      <c r="AA1293" s="381"/>
      <c r="AB1293" s="439"/>
      <c r="AL1293" s="26"/>
      <c r="AM1293" s="26"/>
      <c r="AN1293" s="26"/>
      <c r="AO1293" s="26"/>
      <c r="AP1293" s="26"/>
      <c r="AQ1293" s="26"/>
    </row>
    <row r="1294" spans="1:43" ht="18" customHeight="1">
      <c r="A1294" s="514" t="s">
        <v>18564</v>
      </c>
      <c r="B1294" s="578"/>
      <c r="C1294" s="414" t="s">
        <v>17982</v>
      </c>
      <c r="D1294" s="353" t="str">
        <f>+IFERROR(INDEX('Mã KH'!$C$2:$C$4988,MATCH('Vin Hà nội  tháng 02'!$C1294,'Mã KH'!$A$2:$A$4988,0)),"")</f>
        <v>Thôn Cổ Dương, Xã Tiên Dương, Huyện Đông Anh, HN</v>
      </c>
      <c r="E1294" s="439">
        <v>4168748269</v>
      </c>
      <c r="F1294" s="390"/>
      <c r="G1294" s="390"/>
      <c r="H1294" s="390"/>
      <c r="I1294" s="390"/>
      <c r="J1294" s="390"/>
      <c r="K1294" s="390"/>
      <c r="L1294" s="390"/>
      <c r="M1294" s="390">
        <v>6</v>
      </c>
      <c r="N1294" s="390"/>
      <c r="O1294" s="390">
        <v>10</v>
      </c>
      <c r="P1294" s="390"/>
      <c r="Q1294" s="390"/>
      <c r="R1294" s="390"/>
      <c r="S1294" s="381"/>
      <c r="T1294" s="381"/>
      <c r="U1294" s="381"/>
      <c r="V1294" s="381"/>
      <c r="W1294" s="381"/>
      <c r="X1294" s="381"/>
      <c r="Y1294" s="381"/>
      <c r="Z1294" s="381"/>
      <c r="AA1294" s="381"/>
      <c r="AB1294" s="439"/>
      <c r="AL1294" s="26"/>
      <c r="AM1294" s="26"/>
      <c r="AN1294" s="26"/>
      <c r="AO1294" s="26"/>
      <c r="AP1294" s="26"/>
      <c r="AQ1294" s="26"/>
    </row>
    <row r="1295" spans="1:43" ht="18" customHeight="1">
      <c r="A1295" s="514" t="s">
        <v>18564</v>
      </c>
      <c r="B1295" s="578"/>
      <c r="C1295" s="414" t="s">
        <v>17173</v>
      </c>
      <c r="D1295" s="353" t="str">
        <f>+IFERROR(INDEX('Mã KH'!$C$2:$C$4988,MATCH('Vin Hà nội  tháng 02'!$C1295,'Mã KH'!$A$2:$A$4988,0)),"")</f>
        <v xml:space="preserve">thôn đìa , nam đồng , đông anh </v>
      </c>
      <c r="E1295" s="439">
        <v>4168748208</v>
      </c>
      <c r="F1295" s="390"/>
      <c r="G1295" s="390"/>
      <c r="H1295" s="390"/>
      <c r="I1295" s="390"/>
      <c r="J1295" s="390"/>
      <c r="K1295" s="390"/>
      <c r="L1295" s="390"/>
      <c r="M1295" s="390">
        <v>7</v>
      </c>
      <c r="N1295" s="390"/>
      <c r="O1295" s="390">
        <v>7</v>
      </c>
      <c r="P1295" s="390"/>
      <c r="Q1295" s="390"/>
      <c r="R1295" s="390"/>
      <c r="S1295" s="381"/>
      <c r="T1295" s="381"/>
      <c r="U1295" s="381"/>
      <c r="V1295" s="381"/>
      <c r="W1295" s="381"/>
      <c r="X1295" s="381"/>
      <c r="Y1295" s="381"/>
      <c r="Z1295" s="381"/>
      <c r="AA1295" s="381"/>
      <c r="AB1295" s="439"/>
      <c r="AL1295" s="26"/>
      <c r="AM1295" s="26"/>
      <c r="AN1295" s="26"/>
      <c r="AO1295" s="26"/>
      <c r="AP1295" s="26"/>
      <c r="AQ1295" s="26"/>
    </row>
    <row r="1296" spans="1:43" ht="18" customHeight="1">
      <c r="A1296" s="514" t="s">
        <v>18564</v>
      </c>
      <c r="B1296" s="578"/>
      <c r="C1296" s="414" t="s">
        <v>17771</v>
      </c>
      <c r="D1296" s="353" t="str">
        <f>+IFERROR(INDEX('Mã KH'!$C$2:$C$4988,MATCH('Vin Hà nội  tháng 02'!$C1296,'Mã KH'!$A$2:$A$4988,0)),"")</f>
        <v>Khu dân cư Bắc Thăng Long, Xã Hải Bối, Huyện Đông Anh, HN</v>
      </c>
      <c r="E1296" s="439">
        <v>4168748271</v>
      </c>
      <c r="F1296" s="390"/>
      <c r="G1296" s="390"/>
      <c r="H1296" s="390"/>
      <c r="I1296" s="390"/>
      <c r="J1296" s="390"/>
      <c r="K1296" s="390"/>
      <c r="L1296" s="390"/>
      <c r="M1296" s="390"/>
      <c r="N1296" s="390"/>
      <c r="O1296" s="390">
        <v>23</v>
      </c>
      <c r="P1296" s="390"/>
      <c r="Q1296" s="390"/>
      <c r="R1296" s="390"/>
      <c r="S1296" s="381"/>
      <c r="T1296" s="381">
        <v>2</v>
      </c>
      <c r="U1296" s="381"/>
      <c r="V1296" s="381"/>
      <c r="W1296" s="381"/>
      <c r="X1296" s="381"/>
      <c r="Y1296" s="381"/>
      <c r="Z1296" s="381"/>
      <c r="AA1296" s="381"/>
      <c r="AB1296" s="439"/>
      <c r="AL1296" s="26"/>
      <c r="AM1296" s="26"/>
      <c r="AN1296" s="26"/>
      <c r="AO1296" s="26"/>
      <c r="AP1296" s="26"/>
      <c r="AQ1296" s="26"/>
    </row>
    <row r="1297" spans="1:43" ht="18" customHeight="1">
      <c r="A1297" s="514" t="s">
        <v>18564</v>
      </c>
      <c r="B1297" s="578"/>
      <c r="C1297" s="414" t="s">
        <v>17642</v>
      </c>
      <c r="D1297" s="353" t="str">
        <f>+IFERROR(INDEX('Mã KH'!$C$2:$C$4988,MATCH('Vin Hà nội  tháng 02'!$C1297,'Mã KH'!$A$2:$A$4988,0)),"")</f>
        <v>Số 58, Đường Liên Xã, Thôn Nhuế, Kim Chung, Đông Anh, Hà Nội</v>
      </c>
      <c r="E1297" s="439">
        <v>4168748234</v>
      </c>
      <c r="F1297" s="390"/>
      <c r="G1297" s="390"/>
      <c r="H1297" s="390"/>
      <c r="I1297" s="390"/>
      <c r="J1297" s="390"/>
      <c r="K1297" s="390"/>
      <c r="L1297" s="390"/>
      <c r="M1297" s="390">
        <v>5</v>
      </c>
      <c r="N1297" s="390"/>
      <c r="O1297" s="390">
        <v>14</v>
      </c>
      <c r="P1297" s="390"/>
      <c r="Q1297" s="390"/>
      <c r="R1297" s="390"/>
      <c r="S1297" s="381">
        <v>5</v>
      </c>
      <c r="T1297" s="381"/>
      <c r="U1297" s="381"/>
      <c r="V1297" s="381"/>
      <c r="W1297" s="381"/>
      <c r="X1297" s="381"/>
      <c r="Y1297" s="381"/>
      <c r="Z1297" s="381"/>
      <c r="AA1297" s="381"/>
      <c r="AB1297" s="439"/>
      <c r="AL1297" s="26"/>
      <c r="AM1297" s="26"/>
      <c r="AN1297" s="26"/>
      <c r="AO1297" s="26"/>
      <c r="AP1297" s="26"/>
      <c r="AQ1297" s="26"/>
    </row>
    <row r="1298" spans="1:43" ht="18" customHeight="1">
      <c r="A1298" s="514" t="s">
        <v>18564</v>
      </c>
      <c r="B1298" s="672" t="s">
        <v>17648</v>
      </c>
      <c r="C1298" s="414" t="s">
        <v>8869</v>
      </c>
      <c r="D1298" s="353" t="str">
        <f>+IFERROR(INDEX('Mã KH'!$C$2:$C$4988,MATCH('Vin Hà nội  tháng 02'!$C1298,'Mã KH'!$A$2:$A$4988,0)),"")</f>
        <v>Tổ 1, TT Quang Minh, H. Mê Linh, TP Hà Nội</v>
      </c>
      <c r="E1298" s="439">
        <v>4168748254</v>
      </c>
      <c r="F1298" s="390"/>
      <c r="G1298" s="390"/>
      <c r="H1298" s="390"/>
      <c r="I1298" s="390"/>
      <c r="J1298" s="390"/>
      <c r="K1298" s="390"/>
      <c r="L1298" s="390"/>
      <c r="M1298" s="390">
        <v>8</v>
      </c>
      <c r="N1298" s="390"/>
      <c r="O1298" s="390">
        <v>18</v>
      </c>
      <c r="P1298" s="390"/>
      <c r="Q1298" s="390"/>
      <c r="R1298" s="390"/>
      <c r="S1298" s="381"/>
      <c r="T1298" s="381"/>
      <c r="U1298" s="381"/>
      <c r="V1298" s="381"/>
      <c r="W1298" s="381"/>
      <c r="X1298" s="381"/>
      <c r="Y1298" s="381"/>
      <c r="Z1298" s="381"/>
      <c r="AA1298" s="381"/>
      <c r="AB1298" s="439"/>
      <c r="AL1298" s="26"/>
      <c r="AM1298" s="26"/>
      <c r="AN1298" s="26"/>
      <c r="AO1298" s="26"/>
      <c r="AP1298" s="26"/>
      <c r="AQ1298" s="26"/>
    </row>
    <row r="1299" spans="1:43" ht="18" customHeight="1">
      <c r="A1299" s="514" t="s">
        <v>18564</v>
      </c>
      <c r="B1299" s="578"/>
      <c r="C1299" s="414" t="s">
        <v>8795</v>
      </c>
      <c r="D1299" s="353" t="str">
        <f>+IFERROR(INDEX('Mã KH'!$C$2:$C$4988,MATCH('Vin Hà nội  tháng 02'!$C1299,'Mã KH'!$A$2:$A$4988,0)),"")</f>
        <v>Tổ dân phố số 6, thị trấn Quang Minh, huyện Mê Linh, Hà Nội</v>
      </c>
      <c r="E1299" s="439">
        <v>4168748248</v>
      </c>
      <c r="F1299" s="390"/>
      <c r="G1299" s="390"/>
      <c r="H1299" s="390"/>
      <c r="I1299" s="390"/>
      <c r="J1299" s="390"/>
      <c r="K1299" s="390"/>
      <c r="L1299" s="390"/>
      <c r="M1299" s="390"/>
      <c r="N1299" s="390"/>
      <c r="O1299" s="390">
        <v>15</v>
      </c>
      <c r="P1299" s="390"/>
      <c r="Q1299" s="390"/>
      <c r="R1299" s="390"/>
      <c r="S1299" s="381"/>
      <c r="T1299" s="381"/>
      <c r="U1299" s="381"/>
      <c r="V1299" s="381"/>
      <c r="W1299" s="381"/>
      <c r="X1299" s="381"/>
      <c r="Y1299" s="381"/>
      <c r="Z1299" s="381"/>
      <c r="AA1299" s="381"/>
      <c r="AB1299" s="439"/>
      <c r="AL1299" s="26"/>
      <c r="AM1299" s="26"/>
      <c r="AN1299" s="26"/>
      <c r="AO1299" s="26"/>
      <c r="AP1299" s="26"/>
      <c r="AQ1299" s="26"/>
    </row>
    <row r="1300" spans="1:43" ht="18" customHeight="1">
      <c r="A1300" s="514" t="s">
        <v>18564</v>
      </c>
      <c r="B1300" s="578"/>
      <c r="C1300" s="414" t="s">
        <v>9107</v>
      </c>
      <c r="D1300" s="353" t="str">
        <f>+IFERROR(INDEX('Mã KH'!$C$2:$C$4988,MATCH('Vin Hà nội  tháng 02'!$C1300,'Mã KH'!$A$2:$A$4988,0)),"")</f>
        <v>Khu 5 Thôn Do Hạ, Xã Tiền Phong, Huyện Mê Linh, HN</v>
      </c>
      <c r="E1300" s="439">
        <v>4168748273</v>
      </c>
      <c r="F1300" s="390"/>
      <c r="G1300" s="390"/>
      <c r="H1300" s="390"/>
      <c r="I1300" s="390"/>
      <c r="J1300" s="390"/>
      <c r="K1300" s="390"/>
      <c r="L1300" s="390"/>
      <c r="M1300" s="390">
        <v>8</v>
      </c>
      <c r="N1300" s="390"/>
      <c r="O1300" s="390">
        <v>11</v>
      </c>
      <c r="P1300" s="390"/>
      <c r="Q1300" s="390"/>
      <c r="R1300" s="390"/>
      <c r="S1300" s="381"/>
      <c r="T1300" s="381"/>
      <c r="U1300" s="381"/>
      <c r="V1300" s="381"/>
      <c r="W1300" s="381"/>
      <c r="X1300" s="381"/>
      <c r="Y1300" s="381"/>
      <c r="Z1300" s="381"/>
      <c r="AA1300" s="381"/>
      <c r="AB1300" s="439"/>
      <c r="AL1300" s="26"/>
      <c r="AM1300" s="26"/>
      <c r="AN1300" s="26"/>
      <c r="AO1300" s="26"/>
      <c r="AP1300" s="26"/>
      <c r="AQ1300" s="26"/>
    </row>
    <row r="1301" spans="1:43" ht="18" customHeight="1">
      <c r="A1301" s="514" t="s">
        <v>18564</v>
      </c>
      <c r="B1301" s="578"/>
      <c r="C1301" s="414" t="s">
        <v>17182</v>
      </c>
      <c r="D1301" s="353" t="str">
        <f>+IFERROR(INDEX('Mã KH'!$C$2:$C$4988,MATCH('Vin Hà nội  tháng 02'!$C1301,'Mã KH'!$A$2:$A$4988,0)),"")</f>
        <v xml:space="preserve">ql35 , thôn phú nhi , xã thanh lâm , mê linh </v>
      </c>
      <c r="E1301" s="439">
        <v>4168748209</v>
      </c>
      <c r="F1301" s="390"/>
      <c r="G1301" s="390"/>
      <c r="H1301" s="390"/>
      <c r="I1301" s="390"/>
      <c r="J1301" s="390"/>
      <c r="K1301" s="390"/>
      <c r="L1301" s="390"/>
      <c r="M1301" s="390">
        <v>9</v>
      </c>
      <c r="N1301" s="390"/>
      <c r="O1301" s="390">
        <v>9</v>
      </c>
      <c r="P1301" s="390"/>
      <c r="Q1301" s="390"/>
      <c r="R1301" s="390"/>
      <c r="S1301" s="381"/>
      <c r="T1301" s="381">
        <v>4</v>
      </c>
      <c r="U1301" s="381"/>
      <c r="V1301" s="381"/>
      <c r="W1301" s="381"/>
      <c r="X1301" s="381"/>
      <c r="Y1301" s="381"/>
      <c r="Z1301" s="381"/>
      <c r="AA1301" s="381"/>
      <c r="AB1301" s="439"/>
      <c r="AL1301" s="26"/>
      <c r="AM1301" s="26"/>
      <c r="AN1301" s="26"/>
      <c r="AO1301" s="26"/>
      <c r="AP1301" s="26"/>
      <c r="AQ1301" s="26"/>
    </row>
    <row r="1302" spans="1:43" ht="18" customHeight="1">
      <c r="A1302" s="514" t="s">
        <v>18564</v>
      </c>
      <c r="B1302" s="578"/>
      <c r="C1302" s="414" t="s">
        <v>9672</v>
      </c>
      <c r="D1302" s="353" t="str">
        <f>+IFERROR(INDEX('Mã KH'!$C$2:$C$4988,MATCH('Vin Hà nội  tháng 02'!$C1302,'Mã KH'!$A$2:$A$4988,0)),"")</f>
        <v>Thôn Nội Đồng, Xã Đại Thịnh, Huyện Mê Linh, HN</v>
      </c>
      <c r="E1302" s="439">
        <v>4168748336</v>
      </c>
      <c r="F1302" s="390"/>
      <c r="G1302" s="390"/>
      <c r="H1302" s="390"/>
      <c r="I1302" s="390"/>
      <c r="J1302" s="390"/>
      <c r="K1302" s="390"/>
      <c r="L1302" s="390"/>
      <c r="M1302" s="390"/>
      <c r="N1302" s="390"/>
      <c r="O1302" s="390">
        <v>10</v>
      </c>
      <c r="P1302" s="390"/>
      <c r="Q1302" s="390"/>
      <c r="R1302" s="390"/>
      <c r="S1302" s="381"/>
      <c r="T1302" s="381"/>
      <c r="U1302" s="381"/>
      <c r="V1302" s="381"/>
      <c r="W1302" s="381"/>
      <c r="X1302" s="381"/>
      <c r="Y1302" s="381"/>
      <c r="Z1302" s="381"/>
      <c r="AA1302" s="381"/>
      <c r="AB1302" s="439"/>
      <c r="AL1302" s="26"/>
      <c r="AM1302" s="26"/>
      <c r="AN1302" s="26"/>
      <c r="AO1302" s="26"/>
      <c r="AP1302" s="26"/>
      <c r="AQ1302" s="26"/>
    </row>
    <row r="1303" spans="1:43" ht="18" customHeight="1">
      <c r="A1303" s="514" t="s">
        <v>18564</v>
      </c>
      <c r="B1303" s="578"/>
      <c r="C1303" s="414" t="s">
        <v>17649</v>
      </c>
      <c r="D1303" s="353" t="str">
        <f>+IFERROR(INDEX('Mã KH'!$C$2:$C$4988,MATCH('Vin Hà nội  tháng 02'!$C1303,'Mã KH'!$A$2:$A$4988,0)),"")</f>
        <v>Đường 308, xóm 11 , thôn phú mỹ , xã tự lập , huyện mê linh ,hn</v>
      </c>
      <c r="E1303" s="439">
        <v>4168748204</v>
      </c>
      <c r="F1303" s="390"/>
      <c r="G1303" s="390"/>
      <c r="H1303" s="390"/>
      <c r="I1303" s="390"/>
      <c r="J1303" s="390"/>
      <c r="K1303" s="390"/>
      <c r="L1303" s="390"/>
      <c r="M1303" s="390">
        <v>4</v>
      </c>
      <c r="N1303" s="390"/>
      <c r="O1303" s="390">
        <v>5</v>
      </c>
      <c r="P1303" s="390"/>
      <c r="Q1303" s="390"/>
      <c r="R1303" s="390"/>
      <c r="S1303" s="381"/>
      <c r="T1303" s="381"/>
      <c r="U1303" s="381"/>
      <c r="V1303" s="381"/>
      <c r="W1303" s="381"/>
      <c r="X1303" s="381"/>
      <c r="Y1303" s="381"/>
      <c r="Z1303" s="381"/>
      <c r="AA1303" s="381"/>
      <c r="AB1303" s="439"/>
      <c r="AL1303" s="26"/>
      <c r="AM1303" s="26"/>
      <c r="AN1303" s="26"/>
      <c r="AO1303" s="26"/>
      <c r="AP1303" s="26"/>
      <c r="AQ1303" s="26"/>
    </row>
    <row r="1304" spans="1:43" ht="18" customHeight="1">
      <c r="A1304" s="514" t="s">
        <v>18564</v>
      </c>
      <c r="B1304" s="578"/>
      <c r="C1304" s="414" t="s">
        <v>9576</v>
      </c>
      <c r="D1304" s="353" t="str">
        <f>+IFERROR(INDEX('Mã KH'!$C$2:$C$4988,MATCH('Vin Hà nội  tháng 02'!$C1304,'Mã KH'!$A$2:$A$4988,0)),"")</f>
        <v>Thôn Xa Mạc, Xã Liên Mạc, Huyện Mê Linh, HN</v>
      </c>
      <c r="E1304" s="439">
        <v>4168748323</v>
      </c>
      <c r="F1304" s="390"/>
      <c r="G1304" s="390"/>
      <c r="H1304" s="390"/>
      <c r="I1304" s="390"/>
      <c r="J1304" s="390"/>
      <c r="K1304" s="390"/>
      <c r="L1304" s="390"/>
      <c r="M1304" s="390">
        <v>5</v>
      </c>
      <c r="N1304" s="390"/>
      <c r="O1304" s="390">
        <v>20</v>
      </c>
      <c r="P1304" s="390"/>
      <c r="Q1304" s="390"/>
      <c r="R1304" s="390"/>
      <c r="S1304" s="381"/>
      <c r="T1304" s="381"/>
      <c r="U1304" s="381"/>
      <c r="V1304" s="381"/>
      <c r="W1304" s="381"/>
      <c r="X1304" s="381"/>
      <c r="Y1304" s="381"/>
      <c r="Z1304" s="381"/>
      <c r="AA1304" s="381"/>
      <c r="AB1304" s="439"/>
      <c r="AL1304" s="26"/>
      <c r="AM1304" s="26"/>
      <c r="AN1304" s="26"/>
      <c r="AO1304" s="26"/>
      <c r="AP1304" s="26"/>
      <c r="AQ1304" s="26"/>
    </row>
    <row r="1305" spans="1:43" ht="18" customHeight="1">
      <c r="A1305" s="514" t="s">
        <v>18564</v>
      </c>
      <c r="B1305" s="578"/>
      <c r="C1305" s="414" t="s">
        <v>17200</v>
      </c>
      <c r="D1305" s="353" t="str">
        <f>+IFERROR(INDEX('Mã KH'!$C$2:$C$4988,MATCH('Vin Hà nội  tháng 02'!$C1305,'Mã KH'!$A$2:$A$4988,0)),"")</f>
        <v xml:space="preserve">đội 4 , thôn 1 , xã thạch đà  , huyện mê linh </v>
      </c>
      <c r="E1305" s="439">
        <v>4168748210</v>
      </c>
      <c r="F1305" s="390"/>
      <c r="G1305" s="390"/>
      <c r="H1305" s="390"/>
      <c r="I1305" s="390"/>
      <c r="J1305" s="390"/>
      <c r="K1305" s="390"/>
      <c r="L1305" s="390"/>
      <c r="M1305" s="390">
        <v>7</v>
      </c>
      <c r="N1305" s="390"/>
      <c r="O1305" s="390">
        <v>7</v>
      </c>
      <c r="P1305" s="390"/>
      <c r="Q1305" s="390">
        <v>5</v>
      </c>
      <c r="R1305" s="390"/>
      <c r="S1305" s="381">
        <v>5</v>
      </c>
      <c r="T1305" s="381">
        <v>5</v>
      </c>
      <c r="U1305" s="381"/>
      <c r="V1305" s="381"/>
      <c r="W1305" s="381"/>
      <c r="X1305" s="381"/>
      <c r="Y1305" s="381"/>
      <c r="Z1305" s="381"/>
      <c r="AA1305" s="381"/>
      <c r="AB1305" s="439"/>
      <c r="AL1305" s="26"/>
      <c r="AM1305" s="26"/>
      <c r="AN1305" s="26"/>
      <c r="AO1305" s="26"/>
      <c r="AP1305" s="26"/>
      <c r="AQ1305" s="26"/>
    </row>
    <row r="1306" spans="1:43" ht="18" customHeight="1">
      <c r="A1306" s="514" t="s">
        <v>18564</v>
      </c>
      <c r="B1306" s="578"/>
      <c r="C1306" s="414" t="s">
        <v>9640</v>
      </c>
      <c r="D1306" s="353" t="str">
        <f>+IFERROR(INDEX('Mã KH'!$C$2:$C$4988,MATCH('Vin Hà nội  tháng 02'!$C1306,'Mã KH'!$A$2:$A$4988,0)),"")</f>
        <v>Thôn Khê Ngoại 1, Xã Văn Khê, Huyện Mê Linh, HN</v>
      </c>
      <c r="E1306" s="439">
        <v>4168748331</v>
      </c>
      <c r="F1306" s="390"/>
      <c r="G1306" s="390"/>
      <c r="H1306" s="390"/>
      <c r="I1306" s="390"/>
      <c r="J1306" s="390"/>
      <c r="K1306" s="390"/>
      <c r="L1306" s="390"/>
      <c r="M1306" s="390">
        <v>4</v>
      </c>
      <c r="N1306" s="390"/>
      <c r="O1306" s="390">
        <v>8</v>
      </c>
      <c r="P1306" s="390"/>
      <c r="Q1306" s="390"/>
      <c r="R1306" s="390"/>
      <c r="S1306" s="381"/>
      <c r="T1306" s="381"/>
      <c r="U1306" s="381"/>
      <c r="V1306" s="381"/>
      <c r="W1306" s="381"/>
      <c r="X1306" s="381"/>
      <c r="Y1306" s="381"/>
      <c r="Z1306" s="381"/>
      <c r="AA1306" s="381"/>
      <c r="AB1306" s="439"/>
      <c r="AL1306" s="26"/>
      <c r="AM1306" s="26"/>
      <c r="AN1306" s="26"/>
      <c r="AO1306" s="26"/>
      <c r="AP1306" s="26"/>
      <c r="AQ1306" s="26"/>
    </row>
    <row r="1307" spans="1:43" ht="18" customHeight="1">
      <c r="A1307" s="514" t="s">
        <v>18564</v>
      </c>
      <c r="B1307" s="672" t="s">
        <v>17526</v>
      </c>
      <c r="C1307" s="414" t="s">
        <v>17549</v>
      </c>
      <c r="D1307" s="353" t="str">
        <f>+IFERROR(INDEX('Mã KH'!$C$2:$C$4988,MATCH('Vin Hà nội  tháng 02'!$C1307,'Mã KH'!$A$2:$A$4988,0)),"")</f>
        <v>Số 121 Phú Minh ( khu 1, đường 2 xã Phú Minh), huyện Sóc Sơn, HN</v>
      </c>
      <c r="E1307" s="439">
        <v>4168748244</v>
      </c>
      <c r="F1307" s="390"/>
      <c r="G1307" s="390"/>
      <c r="H1307" s="390"/>
      <c r="I1307" s="390"/>
      <c r="J1307" s="390"/>
      <c r="K1307" s="390"/>
      <c r="L1307" s="390"/>
      <c r="M1307" s="390">
        <v>2</v>
      </c>
      <c r="N1307" s="390"/>
      <c r="O1307" s="390">
        <v>7</v>
      </c>
      <c r="P1307" s="390"/>
      <c r="Q1307" s="390"/>
      <c r="R1307" s="390"/>
      <c r="S1307" s="381"/>
      <c r="T1307" s="381"/>
      <c r="U1307" s="381"/>
      <c r="V1307" s="381"/>
      <c r="W1307" s="381"/>
      <c r="X1307" s="381"/>
      <c r="Y1307" s="381"/>
      <c r="Z1307" s="381"/>
      <c r="AA1307" s="381"/>
      <c r="AB1307" s="439"/>
      <c r="AL1307" s="26"/>
      <c r="AM1307" s="26"/>
      <c r="AN1307" s="26"/>
      <c r="AO1307" s="26"/>
      <c r="AP1307" s="26"/>
      <c r="AQ1307" s="26"/>
    </row>
    <row r="1308" spans="1:43" ht="18" customHeight="1">
      <c r="A1308" s="514" t="s">
        <v>18564</v>
      </c>
      <c r="B1308" s="578"/>
      <c r="C1308" s="414" t="s">
        <v>17550</v>
      </c>
      <c r="D1308" s="353" t="str">
        <f>+IFERROR(INDEX('Mã KH'!$C$2:$C$4988,MATCH('Vin Hà nội  tháng 02'!$C1308,'Mã KH'!$A$2:$A$4988,0)),"")</f>
        <v>Số 67 Đường 2, khu 2 xã Phú Minh, huyện Sóc Sơn, HN</v>
      </c>
      <c r="E1308" s="439">
        <v>4168748249</v>
      </c>
      <c r="F1308" s="390"/>
      <c r="G1308" s="390"/>
      <c r="H1308" s="390"/>
      <c r="I1308" s="390"/>
      <c r="J1308" s="390"/>
      <c r="K1308" s="390"/>
      <c r="L1308" s="390"/>
      <c r="M1308" s="390"/>
      <c r="N1308" s="390"/>
      <c r="O1308" s="390">
        <v>18</v>
      </c>
      <c r="P1308" s="390"/>
      <c r="Q1308" s="390"/>
      <c r="R1308" s="390"/>
      <c r="S1308" s="381"/>
      <c r="T1308" s="381"/>
      <c r="U1308" s="381"/>
      <c r="V1308" s="381"/>
      <c r="W1308" s="381"/>
      <c r="X1308" s="381"/>
      <c r="Y1308" s="381"/>
      <c r="Z1308" s="381"/>
      <c r="AA1308" s="381"/>
      <c r="AB1308" s="439"/>
      <c r="AL1308" s="26"/>
      <c r="AM1308" s="26"/>
      <c r="AN1308" s="26"/>
      <c r="AO1308" s="26"/>
      <c r="AP1308" s="26"/>
      <c r="AQ1308" s="26"/>
    </row>
    <row r="1309" spans="1:43" ht="18" customHeight="1">
      <c r="A1309" s="514" t="s">
        <v>18564</v>
      </c>
      <c r="B1309" s="578"/>
      <c r="C1309" s="414" t="s">
        <v>17546</v>
      </c>
      <c r="D1309" s="353" t="str">
        <f>+IFERROR(INDEX('Mã KH'!$C$2:$C$4988,MATCH('Vin Hà nội  tháng 02'!$C1309,'Mã KH'!$A$2:$A$4988,0)),"")</f>
        <v>Thôn Nội Phật, xã Mai Đình, huyện Sóc Sơn, HN</v>
      </c>
      <c r="E1309" s="439">
        <v>4168748300</v>
      </c>
      <c r="F1309" s="390"/>
      <c r="G1309" s="390"/>
      <c r="H1309" s="390"/>
      <c r="I1309" s="390"/>
      <c r="J1309" s="390"/>
      <c r="K1309" s="390"/>
      <c r="L1309" s="390"/>
      <c r="M1309" s="390">
        <v>18</v>
      </c>
      <c r="N1309" s="390"/>
      <c r="O1309" s="390"/>
      <c r="P1309" s="390"/>
      <c r="Q1309" s="390"/>
      <c r="R1309" s="390"/>
      <c r="S1309" s="381"/>
      <c r="T1309" s="381"/>
      <c r="U1309" s="381"/>
      <c r="V1309" s="381"/>
      <c r="W1309" s="381"/>
      <c r="X1309" s="381"/>
      <c r="Y1309" s="381"/>
      <c r="Z1309" s="381"/>
      <c r="AA1309" s="381"/>
      <c r="AB1309" s="439"/>
      <c r="AL1309" s="26"/>
      <c r="AM1309" s="26"/>
      <c r="AN1309" s="26"/>
      <c r="AO1309" s="26"/>
      <c r="AP1309" s="26"/>
      <c r="AQ1309" s="26"/>
    </row>
    <row r="1310" spans="1:43" ht="18" customHeight="1">
      <c r="A1310" s="514" t="s">
        <v>18564</v>
      </c>
      <c r="B1310" s="578"/>
      <c r="C1310" s="414" t="s">
        <v>17528</v>
      </c>
      <c r="D1310" s="353" t="str">
        <f>+IFERROR(INDEX('Mã KH'!$C$2:$C$4988,MATCH('Vin Hà nội  tháng 02'!$C1310,'Mã KH'!$A$2:$A$4988,0)),"")</f>
        <v>Số nhà 15 Xóm chợ Yêm, Xã Đông Xuân, Huyện Sóc Sơn, HN</v>
      </c>
      <c r="E1310" s="439">
        <v>4168748294</v>
      </c>
      <c r="F1310" s="390"/>
      <c r="G1310" s="390"/>
      <c r="H1310" s="390"/>
      <c r="I1310" s="390"/>
      <c r="J1310" s="390"/>
      <c r="K1310" s="390"/>
      <c r="L1310" s="390"/>
      <c r="M1310" s="390">
        <v>11</v>
      </c>
      <c r="N1310" s="390"/>
      <c r="O1310" s="390">
        <v>12</v>
      </c>
      <c r="P1310" s="390"/>
      <c r="Q1310" s="390"/>
      <c r="R1310" s="390"/>
      <c r="S1310" s="381"/>
      <c r="T1310" s="381"/>
      <c r="U1310" s="381"/>
      <c r="V1310" s="381"/>
      <c r="W1310" s="381"/>
      <c r="X1310" s="381"/>
      <c r="Y1310" s="381"/>
      <c r="Z1310" s="381"/>
      <c r="AA1310" s="381"/>
      <c r="AB1310" s="439"/>
      <c r="AL1310" s="26"/>
      <c r="AM1310" s="26"/>
      <c r="AN1310" s="26"/>
      <c r="AO1310" s="26"/>
      <c r="AP1310" s="26"/>
      <c r="AQ1310" s="26"/>
    </row>
    <row r="1311" spans="1:43" ht="18" customHeight="1">
      <c r="A1311" s="514" t="s">
        <v>18564</v>
      </c>
      <c r="B1311" s="578"/>
      <c r="C1311" s="414" t="s">
        <v>16914</v>
      </c>
      <c r="D1311" s="353" t="str">
        <f>+IFERROR(INDEX('Mã KH'!$C$2:$C$4988,MATCH('Vin Hà nội  tháng 02'!$C1311,'Mã KH'!$A$2:$A$4988,0)),"")</f>
        <v xml:space="preserve">thôn xuân lai  , xuân thu , sóc sơn </v>
      </c>
      <c r="E1311" s="439" t="s">
        <v>17279</v>
      </c>
      <c r="F1311" s="390"/>
      <c r="G1311" s="390"/>
      <c r="H1311" s="390"/>
      <c r="I1311" s="390"/>
      <c r="J1311" s="390"/>
      <c r="K1311" s="390"/>
      <c r="L1311" s="390"/>
      <c r="M1311" s="390"/>
      <c r="N1311" s="390"/>
      <c r="O1311" s="390">
        <v>10</v>
      </c>
      <c r="P1311" s="390"/>
      <c r="Q1311" s="390">
        <v>5</v>
      </c>
      <c r="R1311" s="390"/>
      <c r="S1311" s="381"/>
      <c r="T1311" s="381"/>
      <c r="U1311" s="381">
        <v>10</v>
      </c>
      <c r="V1311" s="381"/>
      <c r="W1311" s="381"/>
      <c r="X1311" s="381"/>
      <c r="Y1311" s="381"/>
      <c r="Z1311" s="381">
        <v>5</v>
      </c>
      <c r="AA1311" s="381"/>
      <c r="AB1311" s="439"/>
      <c r="AL1311" s="26"/>
      <c r="AM1311" s="26"/>
      <c r="AN1311" s="26"/>
      <c r="AO1311" s="26"/>
      <c r="AP1311" s="26"/>
      <c r="AQ1311" s="26"/>
    </row>
    <row r="1312" spans="1:43" ht="18" customHeight="1">
      <c r="A1312" s="514" t="s">
        <v>18564</v>
      </c>
      <c r="B1312" s="578"/>
      <c r="C1312" s="414" t="s">
        <v>18227</v>
      </c>
      <c r="D1312" s="353" t="str">
        <f>+IFERROR(INDEX('Mã KH'!$C$2:$C$4988,MATCH('Vin Hà nội  tháng 02'!$C1312,'Mã KH'!$A$2:$A$4988,0)),"")</f>
        <v>thôn Kim Thượng, Xã Kim Lũ, huyện Sóc Sơn, Hà Nội</v>
      </c>
      <c r="E1312" s="439">
        <v>4168748288</v>
      </c>
      <c r="F1312" s="390"/>
      <c r="G1312" s="390"/>
      <c r="H1312" s="390"/>
      <c r="I1312" s="390"/>
      <c r="J1312" s="390"/>
      <c r="K1312" s="390"/>
      <c r="L1312" s="390"/>
      <c r="M1312" s="390">
        <v>10</v>
      </c>
      <c r="N1312" s="390"/>
      <c r="O1312" s="390">
        <v>18</v>
      </c>
      <c r="P1312" s="390"/>
      <c r="Q1312" s="390"/>
      <c r="R1312" s="390"/>
      <c r="S1312" s="381"/>
      <c r="T1312" s="381">
        <v>4</v>
      </c>
      <c r="U1312" s="381"/>
      <c r="V1312" s="381"/>
      <c r="W1312" s="381"/>
      <c r="X1312" s="381"/>
      <c r="Y1312" s="381"/>
      <c r="Z1312" s="381"/>
      <c r="AA1312" s="381"/>
      <c r="AB1312" s="439"/>
      <c r="AL1312" s="26"/>
      <c r="AM1312" s="26"/>
      <c r="AN1312" s="26"/>
      <c r="AO1312" s="26"/>
      <c r="AP1312" s="26"/>
      <c r="AQ1312" s="26"/>
    </row>
    <row r="1313" spans="1:43" ht="18" customHeight="1">
      <c r="A1313" s="514" t="s">
        <v>18564</v>
      </c>
      <c r="B1313" s="578"/>
      <c r="C1313" s="414" t="s">
        <v>17531</v>
      </c>
      <c r="D1313" s="353" t="str">
        <f>+IFERROR(INDEX('Mã KH'!$C$2:$C$4988,MATCH('Vin Hà nội  tháng 02'!$C1313,'Mã KH'!$A$2:$A$4988,0)),"")</f>
        <v>Thôn Xuân Tảo, xã Xuân Giang, huyện Sóc Sơn, HN</v>
      </c>
      <c r="E1313" s="439" t="s">
        <v>17279</v>
      </c>
      <c r="F1313" s="390"/>
      <c r="G1313" s="390"/>
      <c r="H1313" s="390"/>
      <c r="I1313" s="390"/>
      <c r="J1313" s="390"/>
      <c r="K1313" s="390"/>
      <c r="L1313" s="390"/>
      <c r="M1313" s="390">
        <v>10</v>
      </c>
      <c r="N1313" s="390"/>
      <c r="O1313" s="390">
        <v>10</v>
      </c>
      <c r="P1313" s="390"/>
      <c r="Q1313" s="390"/>
      <c r="R1313" s="390"/>
      <c r="S1313" s="381"/>
      <c r="T1313" s="381"/>
      <c r="U1313" s="381"/>
      <c r="V1313" s="381"/>
      <c r="W1313" s="381"/>
      <c r="X1313" s="381"/>
      <c r="Y1313" s="381"/>
      <c r="Z1313" s="381"/>
      <c r="AA1313" s="381"/>
      <c r="AB1313" s="439"/>
      <c r="AL1313" s="26"/>
      <c r="AM1313" s="26"/>
      <c r="AN1313" s="26"/>
      <c r="AO1313" s="26"/>
      <c r="AP1313" s="26"/>
      <c r="AQ1313" s="26"/>
    </row>
    <row r="1314" spans="1:43" ht="18" customHeight="1">
      <c r="A1314" s="514" t="s">
        <v>18564</v>
      </c>
      <c r="B1314" s="578"/>
      <c r="C1314" s="414" t="s">
        <v>17532</v>
      </c>
      <c r="D1314" s="353" t="str">
        <f>+IFERROR(INDEX('Mã KH'!$C$2:$C$4988,MATCH('Vin Hà nội  tháng 02'!$C1314,'Mã KH'!$A$2:$A$4988,0)),"")</f>
        <v>Thôn Đan Tảo, xã Tân Minh, huyện Sóc Sơn, HN</v>
      </c>
      <c r="E1314" s="439">
        <v>4168748310</v>
      </c>
      <c r="F1314" s="390"/>
      <c r="G1314" s="390"/>
      <c r="H1314" s="390"/>
      <c r="I1314" s="390"/>
      <c r="J1314" s="390"/>
      <c r="K1314" s="390"/>
      <c r="L1314" s="390"/>
      <c r="M1314" s="390"/>
      <c r="N1314" s="390"/>
      <c r="O1314" s="390">
        <v>17</v>
      </c>
      <c r="P1314" s="390"/>
      <c r="Q1314" s="390"/>
      <c r="R1314" s="390"/>
      <c r="S1314" s="381"/>
      <c r="T1314" s="381"/>
      <c r="U1314" s="381"/>
      <c r="V1314" s="381"/>
      <c r="W1314" s="381"/>
      <c r="X1314" s="381"/>
      <c r="Y1314" s="381"/>
      <c r="Z1314" s="381"/>
      <c r="AA1314" s="381"/>
      <c r="AB1314" s="439"/>
      <c r="AL1314" s="26"/>
      <c r="AM1314" s="26"/>
      <c r="AN1314" s="26"/>
      <c r="AO1314" s="26"/>
      <c r="AP1314" s="26"/>
      <c r="AQ1314" s="26"/>
    </row>
    <row r="1315" spans="1:43" ht="18" customHeight="1">
      <c r="A1315" s="514" t="s">
        <v>18564</v>
      </c>
      <c r="B1315" s="578"/>
      <c r="C1315" s="414" t="s">
        <v>17543</v>
      </c>
      <c r="D1315" s="353" t="str">
        <f>+IFERROR(INDEX('Mã KH'!$C$2:$C$4988,MATCH('Vin Hà nội  tháng 02'!$C1315,'Mã KH'!$A$2:$A$4988,0)),"")</f>
        <v>Khu đấu giá Tổ 1 Thị trấn Sóc Sơn, Huyện Sóc Sơn, TP Hà Nội</v>
      </c>
      <c r="E1315" s="439">
        <v>4168748274</v>
      </c>
      <c r="F1315" s="390"/>
      <c r="G1315" s="390"/>
      <c r="H1315" s="390"/>
      <c r="I1315" s="390"/>
      <c r="J1315" s="390"/>
      <c r="K1315" s="390"/>
      <c r="L1315" s="390"/>
      <c r="M1315" s="390">
        <v>9</v>
      </c>
      <c r="N1315" s="390"/>
      <c r="O1315" s="390">
        <v>10</v>
      </c>
      <c r="P1315" s="390"/>
      <c r="Q1315" s="390"/>
      <c r="R1315" s="390"/>
      <c r="S1315" s="381"/>
      <c r="T1315" s="381"/>
      <c r="U1315" s="381"/>
      <c r="V1315" s="381"/>
      <c r="W1315" s="381"/>
      <c r="X1315" s="381"/>
      <c r="Y1315" s="381"/>
      <c r="Z1315" s="381"/>
      <c r="AA1315" s="381"/>
      <c r="AB1315" s="439"/>
      <c r="AL1315" s="26"/>
      <c r="AM1315" s="26"/>
      <c r="AN1315" s="26"/>
      <c r="AO1315" s="26"/>
      <c r="AP1315" s="26"/>
      <c r="AQ1315" s="26"/>
    </row>
    <row r="1316" spans="1:43" ht="18" customHeight="1">
      <c r="A1316" s="514" t="s">
        <v>18564</v>
      </c>
      <c r="B1316" s="578"/>
      <c r="C1316" s="414" t="s">
        <v>17544</v>
      </c>
      <c r="D1316" s="353" t="str">
        <f>+IFERROR(INDEX('Mã KH'!$C$2:$C$4988,MATCH('Vin Hà nội  tháng 02'!$C1316,'Mã KH'!$A$2:$A$4988,0)),"")</f>
        <v>số 77, tổ 6, thị trấn Sóc Sơn, huyện Sóc Sơn, HN</v>
      </c>
      <c r="E1316" s="439">
        <v>4168748245</v>
      </c>
      <c r="F1316" s="390"/>
      <c r="G1316" s="390"/>
      <c r="H1316" s="390"/>
      <c r="I1316" s="390"/>
      <c r="J1316" s="390"/>
      <c r="K1316" s="390"/>
      <c r="L1316" s="390"/>
      <c r="M1316" s="390">
        <v>2</v>
      </c>
      <c r="N1316" s="390"/>
      <c r="O1316" s="390">
        <v>15</v>
      </c>
      <c r="P1316" s="390"/>
      <c r="Q1316" s="390"/>
      <c r="R1316" s="390"/>
      <c r="S1316" s="381"/>
      <c r="T1316" s="381">
        <v>3</v>
      </c>
      <c r="U1316" s="381"/>
      <c r="V1316" s="381"/>
      <c r="W1316" s="381"/>
      <c r="X1316" s="381"/>
      <c r="Y1316" s="381"/>
      <c r="Z1316" s="381"/>
      <c r="AA1316" s="381"/>
      <c r="AB1316" s="439"/>
      <c r="AL1316" s="26"/>
      <c r="AM1316" s="26"/>
      <c r="AN1316" s="26"/>
      <c r="AO1316" s="26"/>
      <c r="AP1316" s="26"/>
      <c r="AQ1316" s="26"/>
    </row>
    <row r="1317" spans="1:43" ht="18" customHeight="1">
      <c r="A1317" s="514" t="s">
        <v>18564</v>
      </c>
      <c r="B1317" s="578"/>
      <c r="C1317" s="414" t="s">
        <v>17542</v>
      </c>
      <c r="D1317" s="353" t="str">
        <f>+IFERROR(INDEX('Mã KH'!$C$2:$C$4988,MATCH('Vin Hà nội  tháng 02'!$C1317,'Mã KH'!$A$2:$A$4988,0)),"")</f>
        <v>Số 103- 105 đường Đa Phúc, thôn Dược Thượng, xã Tiên Dược, huyện Sóc Sơn, HN</v>
      </c>
      <c r="E1317" s="439">
        <v>4168748252</v>
      </c>
      <c r="F1317" s="390"/>
      <c r="G1317" s="390"/>
      <c r="H1317" s="390"/>
      <c r="I1317" s="390"/>
      <c r="J1317" s="390"/>
      <c r="K1317" s="390"/>
      <c r="L1317" s="390"/>
      <c r="M1317" s="390">
        <v>3</v>
      </c>
      <c r="N1317" s="390"/>
      <c r="O1317" s="390">
        <v>10</v>
      </c>
      <c r="P1317" s="390"/>
      <c r="Q1317" s="390"/>
      <c r="R1317" s="390"/>
      <c r="S1317" s="381"/>
      <c r="T1317" s="381">
        <v>2</v>
      </c>
      <c r="U1317" s="381"/>
      <c r="V1317" s="381"/>
      <c r="W1317" s="381"/>
      <c r="X1317" s="381"/>
      <c r="Y1317" s="381"/>
      <c r="Z1317" s="381"/>
      <c r="AA1317" s="381"/>
      <c r="AB1317" s="439"/>
      <c r="AL1317" s="26"/>
      <c r="AM1317" s="26"/>
      <c r="AN1317" s="26"/>
      <c r="AO1317" s="26"/>
      <c r="AP1317" s="26"/>
      <c r="AQ1317" s="26"/>
    </row>
    <row r="1318" spans="1:43" ht="18" customHeight="1">
      <c r="A1318" s="514" t="s">
        <v>18564</v>
      </c>
      <c r="B1318" s="578"/>
      <c r="C1318" s="414" t="s">
        <v>17539</v>
      </c>
      <c r="D1318" s="353" t="str">
        <f>+IFERROR(INDEX('Mã KH'!$C$2:$C$4988,MATCH('Vin Hà nội  tháng 02'!$C1318,'Mã KH'!$A$2:$A$4988,0)),"")</f>
        <v>Thôn Vệ Sơn Đông, Xã Tân Minh, Huyện Sóc Sơn, HN</v>
      </c>
      <c r="E1318" s="439">
        <v>4168748328</v>
      </c>
      <c r="F1318" s="390"/>
      <c r="G1318" s="390"/>
      <c r="H1318" s="390"/>
      <c r="I1318" s="390"/>
      <c r="J1318" s="390"/>
      <c r="K1318" s="390"/>
      <c r="L1318" s="390"/>
      <c r="M1318" s="390">
        <v>7</v>
      </c>
      <c r="N1318" s="390"/>
      <c r="O1318" s="390"/>
      <c r="P1318" s="390"/>
      <c r="Q1318" s="390"/>
      <c r="R1318" s="390"/>
      <c r="S1318" s="381"/>
      <c r="T1318" s="381"/>
      <c r="U1318" s="381"/>
      <c r="V1318" s="381"/>
      <c r="W1318" s="381"/>
      <c r="X1318" s="381"/>
      <c r="Y1318" s="381"/>
      <c r="Z1318" s="381"/>
      <c r="AA1318" s="381"/>
      <c r="AB1318" s="439"/>
      <c r="AL1318" s="26"/>
      <c r="AM1318" s="26"/>
      <c r="AN1318" s="26"/>
      <c r="AO1318" s="26"/>
      <c r="AP1318" s="26"/>
      <c r="AQ1318" s="26"/>
    </row>
    <row r="1319" spans="1:43" ht="18" customHeight="1">
      <c r="A1319" s="514" t="s">
        <v>18564</v>
      </c>
      <c r="B1319" s="578"/>
      <c r="C1319" s="414" t="s">
        <v>16242</v>
      </c>
      <c r="D1319" s="353" t="str">
        <f>+IFERROR(INDEX('Mã KH'!$C$2:$C$4988,MATCH('Vin Hà nội  tháng 02'!$C1319,'Mã KH'!$A$2:$A$4988,0)),"")</f>
        <v xml:space="preserve"> Đường QL3, Thôn Xuân Sơn, Xã Trung Giã, Huyện Sóc Sơn, TP. Hà Nội</v>
      </c>
      <c r="E1319" s="439" t="s">
        <v>17279</v>
      </c>
      <c r="F1319" s="390"/>
      <c r="G1319" s="390"/>
      <c r="H1319" s="390"/>
      <c r="I1319" s="390"/>
      <c r="J1319" s="390"/>
      <c r="K1319" s="390"/>
      <c r="L1319" s="390"/>
      <c r="M1319" s="390"/>
      <c r="N1319" s="390"/>
      <c r="O1319" s="390">
        <v>20</v>
      </c>
      <c r="P1319" s="390"/>
      <c r="Q1319" s="390"/>
      <c r="R1319" s="390"/>
      <c r="S1319" s="381"/>
      <c r="T1319" s="381"/>
      <c r="U1319" s="381"/>
      <c r="V1319" s="381"/>
      <c r="W1319" s="381"/>
      <c r="X1319" s="381"/>
      <c r="Y1319" s="381"/>
      <c r="Z1319" s="381"/>
      <c r="AA1319" s="381"/>
      <c r="AB1319" s="439"/>
      <c r="AL1319" s="26"/>
      <c r="AM1319" s="26"/>
      <c r="AN1319" s="26"/>
      <c r="AO1319" s="26"/>
      <c r="AP1319" s="26"/>
      <c r="AQ1319" s="26"/>
    </row>
    <row r="1320" spans="1:43" ht="18" customHeight="1">
      <c r="A1320" s="514" t="s">
        <v>18564</v>
      </c>
      <c r="B1320" s="578"/>
      <c r="C1320" s="414" t="s">
        <v>17534</v>
      </c>
      <c r="D1320" s="353" t="str">
        <f>+IFERROR(INDEX('Mã KH'!$C$2:$C$4988,MATCH('Vin Hà nội  tháng 02'!$C1320,'Mã KH'!$A$2:$A$4988,0)),"")</f>
        <v>Phố Nỷ, xã Trung Giã, huyện Sóc Sơn, HN</v>
      </c>
      <c r="E1320" s="439" t="s">
        <v>17279</v>
      </c>
      <c r="F1320" s="390"/>
      <c r="G1320" s="390"/>
      <c r="H1320" s="390"/>
      <c r="I1320" s="390"/>
      <c r="J1320" s="390"/>
      <c r="K1320" s="390"/>
      <c r="L1320" s="390"/>
      <c r="M1320" s="390">
        <v>5</v>
      </c>
      <c r="N1320" s="390"/>
      <c r="O1320" s="390">
        <v>15</v>
      </c>
      <c r="P1320" s="390"/>
      <c r="Q1320" s="390"/>
      <c r="R1320" s="390"/>
      <c r="S1320" s="381">
        <v>5</v>
      </c>
      <c r="T1320" s="381"/>
      <c r="U1320" s="381"/>
      <c r="V1320" s="381"/>
      <c r="W1320" s="381"/>
      <c r="X1320" s="381"/>
      <c r="Y1320" s="381"/>
      <c r="Z1320" s="381"/>
      <c r="AA1320" s="381"/>
      <c r="AB1320" s="439"/>
      <c r="AL1320" s="26"/>
      <c r="AM1320" s="26"/>
      <c r="AN1320" s="26"/>
      <c r="AO1320" s="26"/>
      <c r="AP1320" s="26"/>
      <c r="AQ1320" s="26"/>
    </row>
    <row r="1321" spans="1:43" ht="18" customHeight="1">
      <c r="A1321" s="514" t="s">
        <v>18564</v>
      </c>
      <c r="B1321" s="578"/>
      <c r="C1321" s="414" t="s">
        <v>17538</v>
      </c>
      <c r="D1321" s="353" t="str">
        <f>+IFERROR(INDEX('Mã KH'!$C$2:$C$4988,MATCH('Vin Hà nội  tháng 02'!$C1321,'Mã KH'!$A$2:$A$4988,0)),"")</f>
        <v>Thôn Thống Nhất, xã trung giã, huyện Sóc sơn, hà nội</v>
      </c>
      <c r="E1321" s="439">
        <v>4168748309</v>
      </c>
      <c r="F1321" s="390"/>
      <c r="G1321" s="390"/>
      <c r="H1321" s="390"/>
      <c r="I1321" s="390"/>
      <c r="J1321" s="390"/>
      <c r="K1321" s="390"/>
      <c r="L1321" s="390"/>
      <c r="M1321" s="390">
        <v>17</v>
      </c>
      <c r="N1321" s="390"/>
      <c r="O1321" s="390">
        <v>13</v>
      </c>
      <c r="P1321" s="390"/>
      <c r="Q1321" s="390"/>
      <c r="R1321" s="390"/>
      <c r="S1321" s="381"/>
      <c r="T1321" s="381"/>
      <c r="U1321" s="381"/>
      <c r="V1321" s="381"/>
      <c r="W1321" s="381"/>
      <c r="X1321" s="381"/>
      <c r="Y1321" s="381"/>
      <c r="Z1321" s="381"/>
      <c r="AA1321" s="381"/>
      <c r="AB1321" s="439"/>
      <c r="AL1321" s="26"/>
      <c r="AM1321" s="26"/>
      <c r="AN1321" s="26"/>
      <c r="AO1321" s="26"/>
      <c r="AP1321" s="26"/>
      <c r="AQ1321" s="26"/>
    </row>
    <row r="1322" spans="1:43" ht="18" customHeight="1">
      <c r="A1322" s="514" t="s">
        <v>18564</v>
      </c>
      <c r="B1322" s="578"/>
      <c r="C1322" s="414" t="s">
        <v>17537</v>
      </c>
      <c r="D1322" s="353" t="str">
        <f>+IFERROR(INDEX('Mã KH'!$C$2:$C$4988,MATCH('Vin Hà nội  tháng 02'!$C1322,'Mã KH'!$A$2:$A$4988,0)),"")</f>
        <v>Thôn Bình An, Xã Trung Giã, Huyện Sóc Sơn, HN</v>
      </c>
      <c r="E1322" s="439">
        <v>4168748272</v>
      </c>
      <c r="F1322" s="390"/>
      <c r="G1322" s="390"/>
      <c r="H1322" s="390"/>
      <c r="I1322" s="390"/>
      <c r="J1322" s="390"/>
      <c r="K1322" s="390"/>
      <c r="L1322" s="390"/>
      <c r="M1322" s="390">
        <v>7</v>
      </c>
      <c r="N1322" s="390"/>
      <c r="O1322" s="390">
        <v>4</v>
      </c>
      <c r="P1322" s="390"/>
      <c r="Q1322" s="390"/>
      <c r="R1322" s="390"/>
      <c r="S1322" s="381"/>
      <c r="T1322" s="381"/>
      <c r="U1322" s="381"/>
      <c r="V1322" s="381"/>
      <c r="W1322" s="381"/>
      <c r="X1322" s="381"/>
      <c r="Y1322" s="381"/>
      <c r="Z1322" s="381"/>
      <c r="AA1322" s="381"/>
      <c r="AB1322" s="439"/>
      <c r="AL1322" s="26"/>
      <c r="AM1322" s="26"/>
      <c r="AN1322" s="26"/>
      <c r="AO1322" s="26"/>
      <c r="AP1322" s="26"/>
      <c r="AQ1322" s="26"/>
    </row>
    <row r="1323" spans="1:43" ht="18" customHeight="1">
      <c r="A1323" s="514" t="s">
        <v>18564</v>
      </c>
      <c r="B1323" s="578"/>
      <c r="C1323" s="414" t="s">
        <v>17551</v>
      </c>
      <c r="D1323" s="353" t="str">
        <f>+IFERROR(INDEX('Mã KH'!$C$2:$C$4988,MATCH('Vin Hà nội  tháng 02'!$C1323,'Mã KH'!$A$2:$A$4988,0)),"")</f>
        <v>Đội 2, thôn Xuân Bách, xã Quang Tiến, huyện Sóc Sơn, HN</v>
      </c>
      <c r="E1323" s="439">
        <v>4168748284</v>
      </c>
      <c r="F1323" s="390"/>
      <c r="G1323" s="390"/>
      <c r="H1323" s="390"/>
      <c r="I1323" s="390"/>
      <c r="J1323" s="390"/>
      <c r="K1323" s="390"/>
      <c r="L1323" s="390"/>
      <c r="M1323" s="390">
        <v>11</v>
      </c>
      <c r="N1323" s="390"/>
      <c r="O1323" s="390">
        <v>4</v>
      </c>
      <c r="P1323" s="390"/>
      <c r="Q1323" s="390"/>
      <c r="R1323" s="390"/>
      <c r="S1323" s="381"/>
      <c r="T1323" s="381"/>
      <c r="U1323" s="381"/>
      <c r="V1323" s="381"/>
      <c r="W1323" s="381"/>
      <c r="X1323" s="381"/>
      <c r="Y1323" s="381"/>
      <c r="Z1323" s="381"/>
      <c r="AA1323" s="381"/>
      <c r="AB1323" s="439"/>
      <c r="AL1323" s="26"/>
      <c r="AM1323" s="26"/>
      <c r="AN1323" s="26"/>
      <c r="AO1323" s="26"/>
      <c r="AP1323" s="26"/>
      <c r="AQ1323" s="26"/>
    </row>
    <row r="1324" spans="1:43" ht="18" customHeight="1">
      <c r="A1324" s="514" t="s">
        <v>18564</v>
      </c>
      <c r="B1324" s="578"/>
      <c r="C1324" s="414" t="s">
        <v>17654</v>
      </c>
      <c r="D1324" s="353" t="str">
        <f>+IFERROR(INDEX('Mã KH'!$C$2:$C$4988,MATCH('Vin Hà nội  tháng 02'!$C1324,'Mã KH'!$A$2:$A$4988,0)),"")</f>
        <v>Chợ Cầu Xây, thôn Thanh Vân, xã Tân Dân, huyện Sóc Sơn , HN</v>
      </c>
      <c r="E1324" s="439">
        <v>4168748280</v>
      </c>
      <c r="F1324" s="390"/>
      <c r="G1324" s="390"/>
      <c r="H1324" s="390"/>
      <c r="I1324" s="390"/>
      <c r="J1324" s="390"/>
      <c r="K1324" s="390"/>
      <c r="L1324" s="390"/>
      <c r="M1324" s="390">
        <v>10</v>
      </c>
      <c r="N1324" s="390"/>
      <c r="O1324" s="390">
        <v>18</v>
      </c>
      <c r="P1324" s="390"/>
      <c r="Q1324" s="390"/>
      <c r="R1324" s="390"/>
      <c r="S1324" s="381"/>
      <c r="T1324" s="381"/>
      <c r="U1324" s="381"/>
      <c r="V1324" s="381"/>
      <c r="W1324" s="381"/>
      <c r="X1324" s="381"/>
      <c r="Y1324" s="381"/>
      <c r="Z1324" s="381"/>
      <c r="AA1324" s="381"/>
      <c r="AB1324" s="439"/>
      <c r="AL1324" s="26"/>
      <c r="AM1324" s="26"/>
      <c r="AN1324" s="26"/>
      <c r="AO1324" s="26"/>
      <c r="AP1324" s="26"/>
      <c r="AQ1324" s="26"/>
    </row>
    <row r="1325" spans="1:43" ht="18" customHeight="1">
      <c r="A1325" s="514" t="s">
        <v>18564</v>
      </c>
      <c r="B1325" s="578"/>
      <c r="C1325" s="414" t="s">
        <v>17655</v>
      </c>
      <c r="D1325" s="353" t="str">
        <f>+IFERROR(INDEX('Mã KH'!$C$2:$C$4988,MATCH('Vin Hà nội  tháng 02'!$C1325,'Mã KH'!$A$2:$A$4988,0)),"")</f>
        <v>Số 150 Phố Kim Anh, Xã Thanh Xuân, Huyện Sóc Sơn, HN</v>
      </c>
      <c r="E1325" s="439">
        <v>4168748342</v>
      </c>
      <c r="F1325" s="390"/>
      <c r="G1325" s="390"/>
      <c r="H1325" s="390"/>
      <c r="I1325" s="390"/>
      <c r="J1325" s="390"/>
      <c r="K1325" s="390"/>
      <c r="L1325" s="390"/>
      <c r="M1325" s="390">
        <v>7</v>
      </c>
      <c r="N1325" s="390"/>
      <c r="O1325" s="390">
        <v>17</v>
      </c>
      <c r="P1325" s="390"/>
      <c r="Q1325" s="390"/>
      <c r="R1325" s="390"/>
      <c r="S1325" s="381"/>
      <c r="T1325" s="381"/>
      <c r="U1325" s="381"/>
      <c r="V1325" s="381"/>
      <c r="W1325" s="381"/>
      <c r="X1325" s="381"/>
      <c r="Y1325" s="381"/>
      <c r="Z1325" s="381"/>
      <c r="AA1325" s="381"/>
      <c r="AB1325" s="439"/>
      <c r="AL1325" s="26"/>
      <c r="AM1325" s="26"/>
      <c r="AN1325" s="26"/>
      <c r="AO1325" s="26"/>
      <c r="AP1325" s="26"/>
      <c r="AQ1325" s="26"/>
    </row>
    <row r="1326" spans="1:43" ht="18" customHeight="1">
      <c r="A1326" s="514" t="s">
        <v>18564</v>
      </c>
      <c r="B1326" s="578"/>
      <c r="C1326" s="414" t="s">
        <v>17650</v>
      </c>
      <c r="D1326" s="353" t="str">
        <f>+IFERROR(INDEX('Mã KH'!$C$2:$C$4988,MATCH('Vin Hà nội  tháng 02'!$C1326,'Mã KH'!$A$2:$A$4988,0)),"")</f>
        <v>B12 Chợ Phú Cường, Xã Phú Cường, Huyện Sóc Sơn, Hà Nội</v>
      </c>
      <c r="E1326" s="439" t="s">
        <v>17279</v>
      </c>
      <c r="F1326" s="390"/>
      <c r="G1326" s="390"/>
      <c r="H1326" s="390"/>
      <c r="I1326" s="390"/>
      <c r="J1326" s="390"/>
      <c r="K1326" s="390"/>
      <c r="L1326" s="390"/>
      <c r="M1326" s="390"/>
      <c r="N1326" s="390"/>
      <c r="O1326" s="390">
        <v>20</v>
      </c>
      <c r="P1326" s="390"/>
      <c r="Q1326" s="390"/>
      <c r="R1326" s="390"/>
      <c r="S1326" s="381"/>
      <c r="T1326" s="381"/>
      <c r="U1326" s="381"/>
      <c r="V1326" s="381"/>
      <c r="W1326" s="381"/>
      <c r="X1326" s="381"/>
      <c r="Y1326" s="381"/>
      <c r="Z1326" s="381"/>
      <c r="AA1326" s="381"/>
      <c r="AB1326" s="439"/>
      <c r="AL1326" s="26"/>
      <c r="AM1326" s="26"/>
      <c r="AN1326" s="26"/>
      <c r="AO1326" s="26"/>
      <c r="AP1326" s="26"/>
      <c r="AQ1326" s="26"/>
    </row>
    <row r="1327" spans="1:43" ht="18" customHeight="1">
      <c r="A1327" s="514" t="s">
        <v>18564</v>
      </c>
      <c r="B1327" s="578"/>
      <c r="C1327" s="414" t="s">
        <v>17651</v>
      </c>
      <c r="D1327" s="353" t="str">
        <f>+IFERROR(INDEX('Mã KH'!$C$2:$C$4988,MATCH('Vin Hà nội  tháng 02'!$C1327,'Mã KH'!$A$2:$A$4988,0)),"")</f>
        <v>Thôn Tân Trại, xã Phú Cường, huyện Sóc Sơn, HN</v>
      </c>
      <c r="E1327" s="439">
        <v>4168748302</v>
      </c>
      <c r="F1327" s="390"/>
      <c r="G1327" s="390"/>
      <c r="H1327" s="390"/>
      <c r="I1327" s="390"/>
      <c r="J1327" s="390"/>
      <c r="K1327" s="390"/>
      <c r="L1327" s="390"/>
      <c r="M1327" s="390">
        <v>2</v>
      </c>
      <c r="N1327" s="390"/>
      <c r="O1327" s="390">
        <v>9</v>
      </c>
      <c r="P1327" s="390"/>
      <c r="Q1327" s="390"/>
      <c r="R1327" s="390"/>
      <c r="S1327" s="381"/>
      <c r="T1327" s="381"/>
      <c r="U1327" s="381"/>
      <c r="V1327" s="381"/>
      <c r="W1327" s="381"/>
      <c r="X1327" s="381"/>
      <c r="Y1327" s="381"/>
      <c r="Z1327" s="381"/>
      <c r="AA1327" s="381"/>
      <c r="AB1327" s="439"/>
      <c r="AL1327" s="26"/>
      <c r="AM1327" s="26"/>
      <c r="AN1327" s="26"/>
      <c r="AO1327" s="26"/>
      <c r="AP1327" s="26"/>
      <c r="AQ1327" s="26"/>
    </row>
    <row r="1328" spans="1:43" ht="18" customHeight="1">
      <c r="A1328" s="514" t="s">
        <v>18564</v>
      </c>
      <c r="B1328" s="645" t="s">
        <v>18051</v>
      </c>
      <c r="C1328" s="414" t="s">
        <v>18053</v>
      </c>
      <c r="D1328" s="353" t="str">
        <f>+IFERROR(INDEX('Mã KH'!$C$2:$C$4988,MATCH('Vin Hà nội  tháng 02'!$C1328,'Mã KH'!$A$2:$A$4988,0)),"")</f>
        <v>chợ Giường, xóm gốc gạo, thôn Duyên Trường, Duyên thái, Thường Tín</v>
      </c>
      <c r="E1328" s="439" t="s">
        <v>17279</v>
      </c>
      <c r="F1328" s="390"/>
      <c r="G1328" s="390"/>
      <c r="H1328" s="390"/>
      <c r="I1328" s="390"/>
      <c r="J1328" s="390"/>
      <c r="K1328" s="390"/>
      <c r="L1328" s="390"/>
      <c r="M1328" s="390"/>
      <c r="N1328" s="390"/>
      <c r="O1328" s="390">
        <v>10</v>
      </c>
      <c r="P1328" s="390"/>
      <c r="Q1328" s="390">
        <v>10</v>
      </c>
      <c r="R1328" s="390"/>
      <c r="S1328" s="390">
        <v>10</v>
      </c>
      <c r="T1328" s="390"/>
      <c r="U1328" s="381">
        <v>5</v>
      </c>
      <c r="V1328" s="381"/>
      <c r="W1328" s="381"/>
      <c r="X1328" s="381"/>
      <c r="Y1328" s="381"/>
      <c r="Z1328" s="381"/>
      <c r="AA1328" s="381"/>
      <c r="AB1328" s="651" t="s">
        <v>18273</v>
      </c>
      <c r="AL1328" s="26"/>
      <c r="AM1328" s="26"/>
      <c r="AN1328" s="26"/>
      <c r="AO1328" s="26"/>
      <c r="AP1328" s="26"/>
      <c r="AQ1328" s="26"/>
    </row>
    <row r="1329" spans="1:43" ht="18" customHeight="1">
      <c r="A1329" s="514" t="s">
        <v>18564</v>
      </c>
      <c r="B1329" s="578"/>
      <c r="C1329" s="414" t="s">
        <v>18062</v>
      </c>
      <c r="D1329" s="353" t="str">
        <f>+IFERROR(INDEX('Mã KH'!$C$2:$C$4988,MATCH('Vin Hà nội  tháng 02'!$C1329,'Mã KH'!$A$2:$A$4988,0)),"")</f>
        <v>Thôn An Duyên, Xã Tô Hiệu, Huyện Thường Tín, HN</v>
      </c>
      <c r="E1329" s="439">
        <v>4168748285</v>
      </c>
      <c r="F1329" s="390"/>
      <c r="G1329" s="390"/>
      <c r="H1329" s="390"/>
      <c r="I1329" s="390"/>
      <c r="J1329" s="390"/>
      <c r="K1329" s="390"/>
      <c r="L1329" s="390"/>
      <c r="M1329" s="390">
        <v>11</v>
      </c>
      <c r="N1329" s="390"/>
      <c r="O1329" s="390">
        <v>9</v>
      </c>
      <c r="P1329" s="390"/>
      <c r="Q1329" s="390"/>
      <c r="R1329" s="390"/>
      <c r="S1329" s="390"/>
      <c r="T1329" s="390"/>
      <c r="U1329" s="381"/>
      <c r="V1329" s="381"/>
      <c r="W1329" s="381"/>
      <c r="X1329" s="381"/>
      <c r="Y1329" s="381"/>
      <c r="Z1329" s="381"/>
      <c r="AA1329" s="381"/>
      <c r="AB1329" s="439"/>
      <c r="AL1329" s="26"/>
      <c r="AM1329" s="26"/>
      <c r="AN1329" s="26"/>
      <c r="AO1329" s="26"/>
      <c r="AP1329" s="26"/>
      <c r="AQ1329" s="26"/>
    </row>
    <row r="1330" spans="1:43" ht="18" customHeight="1">
      <c r="A1330" s="514" t="s">
        <v>18564</v>
      </c>
      <c r="B1330" s="578"/>
      <c r="C1330" s="414" t="s">
        <v>9181</v>
      </c>
      <c r="D1330" s="353" t="str">
        <f>+IFERROR(INDEX('Mã KH'!$C$2:$C$4988,MATCH('Vin Hà nội  tháng 02'!$C1330,'Mã KH'!$A$2:$A$4988,0)),"")</f>
        <v>Xóm Cầu, Thôn Hòa Mỹ, Xã Hồng Minh, Huyện Phú Xuyên, HN</v>
      </c>
      <c r="E1330" s="439">
        <v>4168748283</v>
      </c>
      <c r="F1330" s="390"/>
      <c r="G1330" s="390"/>
      <c r="H1330" s="390"/>
      <c r="I1330" s="390"/>
      <c r="J1330" s="390"/>
      <c r="K1330" s="390"/>
      <c r="L1330" s="390"/>
      <c r="M1330" s="390">
        <v>8</v>
      </c>
      <c r="N1330" s="390"/>
      <c r="O1330" s="390">
        <v>6</v>
      </c>
      <c r="P1330" s="390"/>
      <c r="Q1330" s="390"/>
      <c r="R1330" s="390"/>
      <c r="S1330" s="390"/>
      <c r="T1330" s="390"/>
      <c r="U1330" s="381"/>
      <c r="V1330" s="381"/>
      <c r="W1330" s="381"/>
      <c r="X1330" s="381"/>
      <c r="Y1330" s="381"/>
      <c r="Z1330" s="381"/>
      <c r="AA1330" s="381"/>
      <c r="AB1330" s="439"/>
      <c r="AL1330" s="26"/>
      <c r="AM1330" s="26"/>
      <c r="AN1330" s="26"/>
      <c r="AO1330" s="26"/>
      <c r="AP1330" s="26"/>
      <c r="AQ1330" s="26"/>
    </row>
    <row r="1331" spans="1:43" ht="18" customHeight="1">
      <c r="A1331" s="514" t="s">
        <v>18564</v>
      </c>
      <c r="B1331" s="578"/>
      <c r="C1331" s="414" t="s">
        <v>18060</v>
      </c>
      <c r="D1331" s="353" t="str">
        <f>+IFERROR(INDEX('Mã KH'!$C$2:$C$4988,MATCH('Vin Hà nội  tháng 02'!$C1331,'Mã KH'!$A$2:$A$4988,0)),"")</f>
        <v>số 79 quán chè , khoái nội, thắng lợi, thường tín</v>
      </c>
      <c r="E1331" s="439">
        <v>4168748303</v>
      </c>
      <c r="F1331" s="390"/>
      <c r="G1331" s="390"/>
      <c r="H1331" s="390"/>
      <c r="I1331" s="390"/>
      <c r="J1331" s="390"/>
      <c r="K1331" s="390"/>
      <c r="L1331" s="390"/>
      <c r="M1331" s="390">
        <v>3</v>
      </c>
      <c r="N1331" s="390"/>
      <c r="O1331" s="390">
        <v>8</v>
      </c>
      <c r="P1331" s="390"/>
      <c r="Q1331" s="390"/>
      <c r="R1331" s="390"/>
      <c r="S1331" s="390"/>
      <c r="T1331" s="390"/>
      <c r="U1331" s="381"/>
      <c r="V1331" s="381"/>
      <c r="W1331" s="381"/>
      <c r="X1331" s="381"/>
      <c r="Y1331" s="381"/>
      <c r="Z1331" s="381"/>
      <c r="AA1331" s="381"/>
      <c r="AB1331" s="439"/>
      <c r="AL1331" s="26"/>
      <c r="AM1331" s="26"/>
      <c r="AN1331" s="26"/>
      <c r="AO1331" s="26"/>
      <c r="AP1331" s="26"/>
      <c r="AQ1331" s="26"/>
    </row>
    <row r="1332" spans="1:43" ht="18" customHeight="1">
      <c r="A1332" s="514" t="s">
        <v>18564</v>
      </c>
      <c r="B1332" s="578"/>
      <c r="C1332" s="414" t="s">
        <v>18058</v>
      </c>
      <c r="D1332" s="353" t="str">
        <f>+IFERROR(INDEX('Mã KH'!$C$2:$C$4988,MATCH('Vin Hà nội  tháng 02'!$C1332,'Mã KH'!$A$2:$A$4988,0)),"")</f>
        <v>Số 7 Xóm Đinh Tiên Hoàng, Xã Hà Hồi, Huyện Thường Tín, HN</v>
      </c>
      <c r="E1332" s="439">
        <v>4168748260</v>
      </c>
      <c r="F1332" s="390"/>
      <c r="G1332" s="390"/>
      <c r="H1332" s="390"/>
      <c r="I1332" s="390"/>
      <c r="J1332" s="390"/>
      <c r="K1332" s="390"/>
      <c r="L1332" s="390"/>
      <c r="M1332" s="390">
        <v>11</v>
      </c>
      <c r="N1332" s="390"/>
      <c r="O1332" s="390"/>
      <c r="P1332" s="390"/>
      <c r="Q1332" s="390"/>
      <c r="R1332" s="390"/>
      <c r="S1332" s="381"/>
      <c r="T1332" s="381"/>
      <c r="U1332" s="381"/>
      <c r="V1332" s="381"/>
      <c r="W1332" s="381"/>
      <c r="X1332" s="381"/>
      <c r="Y1332" s="381"/>
      <c r="Z1332" s="381"/>
      <c r="AA1332" s="381"/>
      <c r="AB1332" s="439"/>
      <c r="AL1332" s="26"/>
      <c r="AM1332" s="26"/>
      <c r="AN1332" s="26"/>
      <c r="AO1332" s="26"/>
      <c r="AP1332" s="26"/>
      <c r="AQ1332" s="26"/>
    </row>
    <row r="1333" spans="1:43" ht="18" customHeight="1">
      <c r="A1333" s="514" t="s">
        <v>18564</v>
      </c>
      <c r="B1333" s="578"/>
      <c r="C1333" s="414" t="s">
        <v>18055</v>
      </c>
      <c r="D1333" s="353" t="str">
        <f>+IFERROR(INDEX('Mã KH'!$C$2:$C$4988,MATCH('Vin Hà nội  tháng 02'!$C1333,'Mã KH'!$A$2:$A$4988,0)),"")</f>
        <v>132 Trần Phú, Thị trấn Thường Tín, Huyện Thường Tín, HN</v>
      </c>
      <c r="E1333" s="439">
        <v>4168963204</v>
      </c>
      <c r="F1333" s="390"/>
      <c r="G1333" s="390"/>
      <c r="H1333" s="390"/>
      <c r="I1333" s="390"/>
      <c r="J1333" s="390"/>
      <c r="K1333" s="390"/>
      <c r="L1333" s="390"/>
      <c r="M1333" s="390"/>
      <c r="N1333" s="390"/>
      <c r="O1333" s="390">
        <v>18</v>
      </c>
      <c r="P1333" s="390"/>
      <c r="Q1333" s="390"/>
      <c r="R1333" s="390"/>
      <c r="S1333" s="381"/>
      <c r="T1333" s="381"/>
      <c r="U1333" s="381"/>
      <c r="V1333" s="381"/>
      <c r="W1333" s="381"/>
      <c r="X1333" s="381"/>
      <c r="Y1333" s="381"/>
      <c r="Z1333" s="381"/>
      <c r="AA1333" s="381"/>
      <c r="AB1333" s="439"/>
      <c r="AL1333" s="26"/>
      <c r="AM1333" s="26"/>
      <c r="AN1333" s="26"/>
      <c r="AO1333" s="26"/>
      <c r="AP1333" s="26"/>
      <c r="AQ1333" s="26"/>
    </row>
    <row r="1334" spans="1:43" ht="18" customHeight="1">
      <c r="A1334" s="514" t="s">
        <v>18564</v>
      </c>
      <c r="B1334" s="578"/>
      <c r="C1334" s="414" t="s">
        <v>18055</v>
      </c>
      <c r="D1334" s="353" t="str">
        <f>+IFERROR(INDEX('Mã KH'!$C$2:$C$4988,MATCH('Vin Hà nội  tháng 02'!$C1334,'Mã KH'!$A$2:$A$4988,0)),"")</f>
        <v>132 Trần Phú, Thị trấn Thường Tín, Huyện Thường Tín, HN</v>
      </c>
      <c r="E1334" s="439">
        <v>4168748291</v>
      </c>
      <c r="F1334" s="390"/>
      <c r="G1334" s="390"/>
      <c r="H1334" s="390"/>
      <c r="I1334" s="390"/>
      <c r="J1334" s="390"/>
      <c r="K1334" s="390"/>
      <c r="L1334" s="390"/>
      <c r="M1334" s="390">
        <v>8</v>
      </c>
      <c r="N1334" s="390"/>
      <c r="O1334" s="390"/>
      <c r="P1334" s="390"/>
      <c r="Q1334" s="390"/>
      <c r="R1334" s="390"/>
      <c r="S1334" s="381"/>
      <c r="T1334" s="381"/>
      <c r="U1334" s="381"/>
      <c r="V1334" s="381"/>
      <c r="W1334" s="381"/>
      <c r="X1334" s="381"/>
      <c r="Y1334" s="381"/>
      <c r="Z1334" s="381"/>
      <c r="AA1334" s="381"/>
      <c r="AB1334" s="439"/>
      <c r="AL1334" s="26"/>
      <c r="AM1334" s="26"/>
      <c r="AN1334" s="26"/>
      <c r="AO1334" s="26"/>
      <c r="AP1334" s="26"/>
      <c r="AQ1334" s="26"/>
    </row>
    <row r="1335" spans="1:43" ht="18" customHeight="1">
      <c r="A1335" s="514" t="s">
        <v>18564</v>
      </c>
      <c r="B1335" s="578"/>
      <c r="C1335" s="414" t="s">
        <v>18056</v>
      </c>
      <c r="D1335" s="353" t="str">
        <f>+IFERROR(INDEX('Mã KH'!$C$2:$C$4988,MATCH('Vin Hà nội  tháng 02'!$C1335,'Mã KH'!$A$2:$A$4988,0)),"")</f>
        <v>Xóm 5 văn phú ,thường tín, hà nội</v>
      </c>
      <c r="E1335" s="439">
        <v>4168748259</v>
      </c>
      <c r="F1335" s="390"/>
      <c r="G1335" s="390"/>
      <c r="H1335" s="390"/>
      <c r="I1335" s="390"/>
      <c r="J1335" s="390"/>
      <c r="K1335" s="390"/>
      <c r="L1335" s="390"/>
      <c r="M1335" s="390">
        <v>10</v>
      </c>
      <c r="N1335" s="390"/>
      <c r="O1335" s="390">
        <v>11</v>
      </c>
      <c r="P1335" s="390"/>
      <c r="Q1335" s="390"/>
      <c r="R1335" s="390"/>
      <c r="S1335" s="381"/>
      <c r="T1335" s="381"/>
      <c r="U1335" s="381"/>
      <c r="V1335" s="381"/>
      <c r="W1335" s="381"/>
      <c r="X1335" s="381"/>
      <c r="Y1335" s="381"/>
      <c r="Z1335" s="381"/>
      <c r="AA1335" s="381"/>
      <c r="AB1335" s="439"/>
      <c r="AL1335" s="26"/>
      <c r="AM1335" s="26"/>
      <c r="AN1335" s="26"/>
      <c r="AO1335" s="26"/>
      <c r="AP1335" s="26"/>
      <c r="AQ1335" s="26"/>
    </row>
    <row r="1336" spans="1:43" ht="18" customHeight="1">
      <c r="A1336" s="514" t="s">
        <v>18564</v>
      </c>
      <c r="B1336" s="578"/>
      <c r="C1336" s="414" t="s">
        <v>18054</v>
      </c>
      <c r="D1336" s="353" t="str">
        <f>+IFERROR(INDEX('Mã KH'!$C$2:$C$4988,MATCH('Vin Hà nội  tháng 02'!$C1336,'Mã KH'!$A$2:$A$4988,0)),"")</f>
        <v>Đội 2, Xã Tự Nhiên, Huyện Thường Tín, HN</v>
      </c>
      <c r="E1336" s="439">
        <v>4168711163</v>
      </c>
      <c r="F1336" s="390"/>
      <c r="G1336" s="390"/>
      <c r="H1336" s="390"/>
      <c r="I1336" s="390"/>
      <c r="J1336" s="390"/>
      <c r="K1336" s="390"/>
      <c r="L1336" s="390"/>
      <c r="M1336" s="390"/>
      <c r="N1336" s="390"/>
      <c r="O1336" s="390">
        <v>12</v>
      </c>
      <c r="P1336" s="390"/>
      <c r="Q1336" s="390"/>
      <c r="R1336" s="390"/>
      <c r="S1336" s="381"/>
      <c r="T1336" s="381">
        <v>6</v>
      </c>
      <c r="U1336" s="381">
        <v>5</v>
      </c>
      <c r="V1336" s="381"/>
      <c r="W1336" s="381"/>
      <c r="X1336" s="381"/>
      <c r="Y1336" s="381"/>
      <c r="Z1336" s="381"/>
      <c r="AA1336" s="381"/>
      <c r="AB1336" s="439"/>
      <c r="AL1336" s="26"/>
      <c r="AM1336" s="26"/>
      <c r="AN1336" s="26"/>
      <c r="AO1336" s="26"/>
      <c r="AP1336" s="26"/>
      <c r="AQ1336" s="26"/>
    </row>
    <row r="1337" spans="1:43" ht="18" customHeight="1">
      <c r="A1337" s="514" t="s">
        <v>18564</v>
      </c>
      <c r="B1337" s="645" t="s">
        <v>17907</v>
      </c>
      <c r="C1337" s="414" t="s">
        <v>18047</v>
      </c>
      <c r="D1337" s="353" t="str">
        <f>+IFERROR(INDEX('Mã KH'!$C$2:$C$4988,MATCH('Vin Hà nội  tháng 02'!$C1337,'Mã KH'!$A$2:$A$4988,0)),"")</f>
        <v>Chân cầu Tự Khoát, Xã Ngũ Hiệp, Huyện Thanh Trì, HN</v>
      </c>
      <c r="E1337" s="439">
        <v>4168963170</v>
      </c>
      <c r="F1337" s="390"/>
      <c r="G1337" s="390"/>
      <c r="H1337" s="390"/>
      <c r="I1337" s="390"/>
      <c r="J1337" s="390"/>
      <c r="K1337" s="390"/>
      <c r="L1337" s="390"/>
      <c r="M1337" s="390"/>
      <c r="N1337" s="390"/>
      <c r="O1337" s="390">
        <v>24</v>
      </c>
      <c r="P1337" s="390"/>
      <c r="Q1337" s="390"/>
      <c r="R1337" s="390"/>
      <c r="S1337" s="381"/>
      <c r="T1337" s="381"/>
      <c r="U1337" s="381"/>
      <c r="V1337" s="381"/>
      <c r="W1337" s="381"/>
      <c r="X1337" s="381"/>
      <c r="Y1337" s="381"/>
      <c r="Z1337" s="381"/>
      <c r="AA1337" s="381"/>
      <c r="AB1337" s="439"/>
      <c r="AL1337" s="26"/>
      <c r="AM1337" s="26"/>
      <c r="AN1337" s="26"/>
      <c r="AO1337" s="26"/>
      <c r="AP1337" s="26"/>
      <c r="AQ1337" s="26"/>
    </row>
    <row r="1338" spans="1:43" ht="18" customHeight="1">
      <c r="A1338" s="514" t="s">
        <v>18564</v>
      </c>
      <c r="B1338" s="578"/>
      <c r="C1338" s="414" t="s">
        <v>18047</v>
      </c>
      <c r="D1338" s="353" t="str">
        <f>+IFERROR(INDEX('Mã KH'!$C$2:$C$4988,MATCH('Vin Hà nội  tháng 02'!$C1338,'Mã KH'!$A$2:$A$4988,0)),"")</f>
        <v>Chân cầu Tự Khoát, Xã Ngũ Hiệp, Huyện Thanh Trì, HN</v>
      </c>
      <c r="E1338" s="439">
        <v>4168748258</v>
      </c>
      <c r="F1338" s="390"/>
      <c r="G1338" s="390"/>
      <c r="H1338" s="390"/>
      <c r="I1338" s="390"/>
      <c r="J1338" s="390"/>
      <c r="K1338" s="390"/>
      <c r="L1338" s="390"/>
      <c r="M1338" s="390">
        <v>8</v>
      </c>
      <c r="N1338" s="390"/>
      <c r="O1338" s="390"/>
      <c r="P1338" s="390"/>
      <c r="Q1338" s="390"/>
      <c r="R1338" s="390"/>
      <c r="S1338" s="381"/>
      <c r="T1338" s="381"/>
      <c r="U1338" s="381"/>
      <c r="V1338" s="381"/>
      <c r="W1338" s="381"/>
      <c r="X1338" s="381"/>
      <c r="Y1338" s="381"/>
      <c r="Z1338" s="381"/>
      <c r="AA1338" s="381"/>
      <c r="AB1338" s="439"/>
      <c r="AL1338" s="26"/>
      <c r="AM1338" s="26"/>
      <c r="AN1338" s="26"/>
      <c r="AO1338" s="26"/>
      <c r="AP1338" s="26"/>
      <c r="AQ1338" s="26"/>
    </row>
    <row r="1339" spans="1:43" ht="18" customHeight="1">
      <c r="A1339" s="514" t="s">
        <v>18564</v>
      </c>
      <c r="B1339" s="578"/>
      <c r="C1339" s="414" t="s">
        <v>18151</v>
      </c>
      <c r="D1339" s="353" t="str">
        <f>+IFERROR(INDEX('Mã KH'!$C$2:$C$4988,MATCH('Vin Hà nội  tháng 02'!$C1339,'Mã KH'!$A$2:$A$4988,0)),"")</f>
        <v>Đường mới Tứ Hiệp, Ngũ Hiệp- Tự Khoát, xã Ngũ Hiệp, huyện Thanh Trì, HN</v>
      </c>
      <c r="E1339" s="439">
        <v>4168748239</v>
      </c>
      <c r="F1339" s="390"/>
      <c r="G1339" s="390"/>
      <c r="H1339" s="390"/>
      <c r="I1339" s="390"/>
      <c r="J1339" s="390"/>
      <c r="K1339" s="390"/>
      <c r="L1339" s="390"/>
      <c r="M1339" s="390">
        <v>8</v>
      </c>
      <c r="N1339" s="390"/>
      <c r="O1339" s="390">
        <v>7</v>
      </c>
      <c r="P1339" s="390"/>
      <c r="Q1339" s="390"/>
      <c r="R1339" s="390"/>
      <c r="S1339" s="381"/>
      <c r="T1339" s="381"/>
      <c r="U1339" s="381"/>
      <c r="V1339" s="381"/>
      <c r="W1339" s="381"/>
      <c r="X1339" s="381"/>
      <c r="Y1339" s="381"/>
      <c r="Z1339" s="381"/>
      <c r="AA1339" s="381"/>
      <c r="AB1339" s="439"/>
      <c r="AL1339" s="26"/>
      <c r="AM1339" s="26"/>
      <c r="AN1339" s="26"/>
      <c r="AO1339" s="26"/>
      <c r="AP1339" s="26"/>
      <c r="AQ1339" s="26"/>
    </row>
    <row r="1340" spans="1:43" ht="18" customHeight="1">
      <c r="A1340" s="514" t="s">
        <v>18564</v>
      </c>
      <c r="B1340" s="578"/>
      <c r="C1340" s="414" t="s">
        <v>17072</v>
      </c>
      <c r="D1340" s="353" t="str">
        <f>+IFERROR(INDEX('Mã KH'!$C$2:$C$4988,MATCH('Vin Hà nội  tháng 02'!$C1340,'Mã KH'!$A$2:$A$4988,0)),"")</f>
        <v>thôn tự khoát , ngũ hiệp , thanh trì</v>
      </c>
      <c r="E1340" s="439">
        <v>4168748207</v>
      </c>
      <c r="F1340" s="390"/>
      <c r="G1340" s="390"/>
      <c r="H1340" s="390"/>
      <c r="I1340" s="390"/>
      <c r="J1340" s="390"/>
      <c r="K1340" s="390"/>
      <c r="L1340" s="390"/>
      <c r="M1340" s="390">
        <v>7</v>
      </c>
      <c r="N1340" s="390"/>
      <c r="O1340" s="390">
        <v>7</v>
      </c>
      <c r="P1340" s="390"/>
      <c r="Q1340" s="390"/>
      <c r="R1340" s="390"/>
      <c r="S1340" s="381"/>
      <c r="T1340" s="381"/>
      <c r="U1340" s="381"/>
      <c r="V1340" s="381"/>
      <c r="W1340" s="381"/>
      <c r="X1340" s="381"/>
      <c r="Y1340" s="381"/>
      <c r="Z1340" s="381"/>
      <c r="AA1340" s="381"/>
      <c r="AB1340" s="439"/>
      <c r="AL1340" s="26"/>
      <c r="AM1340" s="26"/>
      <c r="AN1340" s="26"/>
      <c r="AO1340" s="26"/>
      <c r="AP1340" s="26"/>
      <c r="AQ1340" s="26"/>
    </row>
    <row r="1341" spans="1:43" ht="18" customHeight="1">
      <c r="A1341" s="514" t="s">
        <v>18564</v>
      </c>
      <c r="B1341" s="578"/>
      <c r="C1341" s="414" t="s">
        <v>18152</v>
      </c>
      <c r="D1341" s="353" t="str">
        <f>+IFERROR(INDEX('Mã KH'!$C$2:$C$4988,MATCH('Vin Hà nội  tháng 02'!$C1341,'Mã KH'!$A$2:$A$4988,0)),"")</f>
        <v>Đội 5, thôn Yên Kiện, xã Ngọc Hồi, Thanh trì, HN</v>
      </c>
      <c r="E1341" s="439">
        <v>4168748227</v>
      </c>
      <c r="F1341" s="390"/>
      <c r="G1341" s="390"/>
      <c r="H1341" s="390"/>
      <c r="I1341" s="390"/>
      <c r="J1341" s="390"/>
      <c r="K1341" s="390"/>
      <c r="L1341" s="390"/>
      <c r="M1341" s="390">
        <v>9</v>
      </c>
      <c r="N1341" s="390"/>
      <c r="O1341" s="390">
        <v>14</v>
      </c>
      <c r="P1341" s="390"/>
      <c r="Q1341" s="390"/>
      <c r="R1341" s="390"/>
      <c r="S1341" s="381"/>
      <c r="T1341" s="381">
        <v>3</v>
      </c>
      <c r="U1341" s="381"/>
      <c r="V1341" s="381"/>
      <c r="W1341" s="381">
        <v>3</v>
      </c>
      <c r="X1341" s="381"/>
      <c r="Y1341" s="381"/>
      <c r="Z1341" s="381"/>
      <c r="AA1341" s="381"/>
      <c r="AB1341" s="439"/>
      <c r="AL1341" s="26"/>
      <c r="AM1341" s="26"/>
      <c r="AN1341" s="26"/>
      <c r="AO1341" s="26"/>
      <c r="AP1341" s="26"/>
      <c r="AQ1341" s="26"/>
    </row>
    <row r="1342" spans="1:43" ht="18" customHeight="1">
      <c r="A1342" s="514" t="s">
        <v>18564</v>
      </c>
      <c r="B1342" s="578"/>
      <c r="C1342" s="414" t="s">
        <v>18150</v>
      </c>
      <c r="D1342" s="353" t="str">
        <f>+IFERROR(INDEX('Mã KH'!$C$2:$C$4988,MATCH('Vin Hà nội  tháng 02'!$C1342,'Mã KH'!$A$2:$A$4988,0)),"")</f>
        <v>Thôn vĩnh Ninh, Xã Vĩnh Quỳnh, Huyện Thanh Trì, TP.Hà Nội</v>
      </c>
      <c r="E1342" s="439">
        <v>4168748083</v>
      </c>
      <c r="F1342" s="390"/>
      <c r="G1342" s="390"/>
      <c r="H1342" s="390"/>
      <c r="I1342" s="390"/>
      <c r="J1342" s="390"/>
      <c r="K1342" s="390"/>
      <c r="L1342" s="390"/>
      <c r="M1342" s="390">
        <v>4</v>
      </c>
      <c r="N1342" s="390"/>
      <c r="O1342" s="390">
        <v>7</v>
      </c>
      <c r="P1342" s="390"/>
      <c r="Q1342" s="390"/>
      <c r="R1342" s="390"/>
      <c r="S1342" s="381"/>
      <c r="T1342" s="381"/>
      <c r="U1342" s="381"/>
      <c r="V1342" s="381"/>
      <c r="W1342" s="381"/>
      <c r="X1342" s="381"/>
      <c r="Y1342" s="381"/>
      <c r="Z1342" s="381"/>
      <c r="AA1342" s="381"/>
      <c r="AB1342" s="439"/>
      <c r="AL1342" s="26"/>
      <c r="AM1342" s="26"/>
      <c r="AN1342" s="26"/>
      <c r="AO1342" s="26"/>
      <c r="AP1342" s="26"/>
      <c r="AQ1342" s="26"/>
    </row>
    <row r="1343" spans="1:43" ht="18" customHeight="1">
      <c r="A1343" s="514" t="s">
        <v>18564</v>
      </c>
      <c r="B1343" s="578"/>
      <c r="C1343" s="414" t="s">
        <v>9586</v>
      </c>
      <c r="D1343" s="353" t="str">
        <f>+IFERROR(INDEX('Mã KH'!$C$2:$C$4988,MATCH('Vin Hà nội  tháng 02'!$C1343,'Mã KH'!$A$2:$A$4988,0)),"")</f>
        <v>Thôn Quỳnh Đô, Xã Vĩnh Quỳnh, Huyện Thanh Trì, HN</v>
      </c>
      <c r="E1343" s="439">
        <v>4168748325</v>
      </c>
      <c r="F1343" s="390"/>
      <c r="G1343" s="390"/>
      <c r="H1343" s="390"/>
      <c r="I1343" s="390"/>
      <c r="J1343" s="390"/>
      <c r="K1343" s="390"/>
      <c r="L1343" s="390"/>
      <c r="M1343" s="390">
        <v>6</v>
      </c>
      <c r="N1343" s="390"/>
      <c r="O1343" s="390">
        <v>3</v>
      </c>
      <c r="P1343" s="390"/>
      <c r="Q1343" s="390"/>
      <c r="R1343" s="390"/>
      <c r="S1343" s="381"/>
      <c r="T1343" s="381"/>
      <c r="U1343" s="381"/>
      <c r="V1343" s="381"/>
      <c r="W1343" s="381"/>
      <c r="X1343" s="381"/>
      <c r="Y1343" s="381"/>
      <c r="Z1343" s="381"/>
      <c r="AA1343" s="381"/>
      <c r="AB1343" s="439"/>
      <c r="AL1343" s="26"/>
      <c r="AM1343" s="26"/>
      <c r="AN1343" s="26"/>
      <c r="AO1343" s="26"/>
      <c r="AP1343" s="26"/>
      <c r="AQ1343" s="26"/>
    </row>
    <row r="1344" spans="1:43" ht="18" customHeight="1">
      <c r="A1344" s="514" t="s">
        <v>18564</v>
      </c>
      <c r="B1344" s="578"/>
      <c r="C1344" s="414" t="s">
        <v>18153</v>
      </c>
      <c r="D1344" s="353" t="str">
        <f>+IFERROR(INDEX('Mã KH'!$C$2:$C$4988,MATCH('Vin Hà nội  tháng 02'!$C1344,'Mã KH'!$A$2:$A$4988,0)),"")</f>
        <v>Tầng 1 Khu căn hộ Tecco Skyville Tower, Xã Tứ Hiệp, Huyện Thanh Trì, HN</v>
      </c>
      <c r="E1344" s="439">
        <v>4168713788</v>
      </c>
      <c r="F1344" s="390"/>
      <c r="G1344" s="390"/>
      <c r="H1344" s="390"/>
      <c r="I1344" s="390"/>
      <c r="J1344" s="390"/>
      <c r="K1344" s="390"/>
      <c r="L1344" s="390"/>
      <c r="M1344" s="390"/>
      <c r="N1344" s="390"/>
      <c r="O1344" s="390">
        <v>6</v>
      </c>
      <c r="P1344" s="390"/>
      <c r="Q1344" s="390"/>
      <c r="R1344" s="390"/>
      <c r="S1344" s="381"/>
      <c r="T1344" s="381">
        <v>6</v>
      </c>
      <c r="U1344" s="381"/>
      <c r="V1344" s="381"/>
      <c r="W1344" s="381"/>
      <c r="X1344" s="381"/>
      <c r="Y1344" s="381"/>
      <c r="Z1344" s="381"/>
      <c r="AA1344" s="381"/>
      <c r="AB1344" s="439"/>
      <c r="AL1344" s="26"/>
      <c r="AM1344" s="26"/>
      <c r="AN1344" s="26"/>
      <c r="AO1344" s="26"/>
      <c r="AP1344" s="26"/>
      <c r="AQ1344" s="26"/>
    </row>
    <row r="1345" spans="1:43" ht="18" customHeight="1">
      <c r="A1345" s="514" t="s">
        <v>18564</v>
      </c>
      <c r="B1345" s="578"/>
      <c r="C1345" s="414" t="s">
        <v>8425</v>
      </c>
      <c r="D1345" s="353" t="str">
        <f>+IFERROR(INDEX('Mã KH'!$C$2:$C$4988,MATCH('Vin Hà nội  tháng 02'!$C1345,'Mã KH'!$A$2:$A$4988,0)),"")</f>
        <v>E13, đường Yên Xá, Khu đấu giá quyền sử dụng đất, xã Tân Triều, Thanh Trì, Hà Nội</v>
      </c>
      <c r="E1345" s="439">
        <v>4168713118</v>
      </c>
      <c r="F1345" s="390"/>
      <c r="G1345" s="390"/>
      <c r="H1345" s="390"/>
      <c r="I1345" s="390"/>
      <c r="J1345" s="390"/>
      <c r="K1345" s="390"/>
      <c r="L1345" s="390"/>
      <c r="M1345" s="390">
        <v>5</v>
      </c>
      <c r="N1345" s="390"/>
      <c r="O1345" s="390">
        <v>6</v>
      </c>
      <c r="P1345" s="390"/>
      <c r="Q1345" s="390">
        <v>10</v>
      </c>
      <c r="R1345" s="390"/>
      <c r="S1345" s="381">
        <v>5</v>
      </c>
      <c r="T1345" s="381">
        <v>6</v>
      </c>
      <c r="U1345" s="381"/>
      <c r="V1345" s="381"/>
      <c r="W1345" s="381"/>
      <c r="X1345" s="381"/>
      <c r="Y1345" s="381"/>
      <c r="Z1345" s="381"/>
      <c r="AA1345" s="381"/>
      <c r="AB1345" s="439"/>
      <c r="AL1345" s="26"/>
      <c r="AM1345" s="26"/>
      <c r="AN1345" s="26"/>
      <c r="AO1345" s="26"/>
      <c r="AP1345" s="26"/>
      <c r="AQ1345" s="26"/>
    </row>
    <row r="1346" spans="1:43" ht="18" customHeight="1">
      <c r="A1346" s="514" t="s">
        <v>18564</v>
      </c>
      <c r="B1346" s="578"/>
      <c r="C1346" s="414" t="s">
        <v>9660</v>
      </c>
      <c r="D1346" s="353" t="str">
        <f>+IFERROR(INDEX('Mã KH'!$C$2:$C$4988,MATCH('Vin Hà nội  tháng 02'!$C1346,'Mã KH'!$A$2:$A$4988,0)),"")</f>
        <v>Shophouse CT3DV-TM24,25 IEC Residences, Xã Tứ Hiệp, Huyện Thanh Trì, HN</v>
      </c>
      <c r="E1346" s="439">
        <v>4168714119</v>
      </c>
      <c r="F1346" s="390"/>
      <c r="G1346" s="390"/>
      <c r="H1346" s="390"/>
      <c r="I1346" s="390"/>
      <c r="J1346" s="390"/>
      <c r="K1346" s="390"/>
      <c r="L1346" s="390"/>
      <c r="M1346" s="390"/>
      <c r="N1346" s="390"/>
      <c r="O1346" s="390">
        <v>6</v>
      </c>
      <c r="P1346" s="390"/>
      <c r="Q1346" s="390"/>
      <c r="R1346" s="390"/>
      <c r="S1346" s="381"/>
      <c r="T1346" s="381">
        <v>6</v>
      </c>
      <c r="U1346" s="381"/>
      <c r="V1346" s="381"/>
      <c r="W1346" s="381"/>
      <c r="X1346" s="381"/>
      <c r="Y1346" s="381"/>
      <c r="Z1346" s="381"/>
      <c r="AA1346" s="381"/>
      <c r="AB1346" s="439"/>
      <c r="AL1346" s="26"/>
      <c r="AM1346" s="26"/>
      <c r="AN1346" s="26"/>
      <c r="AO1346" s="26"/>
      <c r="AP1346" s="26"/>
      <c r="AQ1346" s="26"/>
    </row>
    <row r="1347" spans="1:43" ht="18" customHeight="1">
      <c r="A1347" s="514" t="s">
        <v>18564</v>
      </c>
      <c r="B1347" s="578"/>
      <c r="C1347" s="414" t="s">
        <v>18145</v>
      </c>
      <c r="D1347" s="353" t="str">
        <f>+IFERROR(INDEX('Mã KH'!$C$2:$C$4988,MATCH('Vin Hà nội  tháng 02'!$C1347,'Mã KH'!$A$2:$A$4988,0)),"")</f>
        <v>60 Tứ Hiệp, xã Tứ Hiệp, huyện Thanh Trì, HN</v>
      </c>
      <c r="E1347" s="439">
        <v>4168748238</v>
      </c>
      <c r="F1347" s="390"/>
      <c r="G1347" s="390"/>
      <c r="H1347" s="390"/>
      <c r="I1347" s="390"/>
      <c r="J1347" s="390"/>
      <c r="K1347" s="390"/>
      <c r="L1347" s="390"/>
      <c r="M1347" s="390">
        <v>7</v>
      </c>
      <c r="N1347" s="390"/>
      <c r="O1347" s="390">
        <v>8</v>
      </c>
      <c r="P1347" s="390"/>
      <c r="Q1347" s="390"/>
      <c r="R1347" s="390"/>
      <c r="S1347" s="381"/>
      <c r="T1347" s="381"/>
      <c r="U1347" s="381"/>
      <c r="V1347" s="381"/>
      <c r="W1347" s="381"/>
      <c r="X1347" s="381"/>
      <c r="Y1347" s="381"/>
      <c r="Z1347" s="381"/>
      <c r="AA1347" s="381"/>
      <c r="AB1347" s="439"/>
      <c r="AL1347" s="26"/>
      <c r="AM1347" s="26"/>
      <c r="AN1347" s="26"/>
      <c r="AO1347" s="26"/>
      <c r="AP1347" s="26"/>
      <c r="AQ1347" s="26"/>
    </row>
    <row r="1348" spans="1:43" ht="18" customHeight="1">
      <c r="A1348" s="514" t="s">
        <v>18564</v>
      </c>
      <c r="B1348" s="578"/>
      <c r="C1348" s="414" t="s">
        <v>18586</v>
      </c>
      <c r="D1348" s="353" t="str">
        <f>+IFERROR(INDEX('Mã KH'!$C$2:$C$4988,MATCH('Vin Hà nội  tháng 02'!$C1348,'Mã KH'!$A$2:$A$4988,0)),"")</f>
        <v>Kiot 03A+03B+04, Tầng 1 Tòa nhà chung cư CT6,  Xã Tứ Hiệp, Huyện Thanh Trì, HN</v>
      </c>
      <c r="E1348" s="439">
        <v>4168713819</v>
      </c>
      <c r="F1348" s="390"/>
      <c r="G1348" s="390"/>
      <c r="H1348" s="390"/>
      <c r="I1348" s="390"/>
      <c r="J1348" s="390"/>
      <c r="K1348" s="390"/>
      <c r="L1348" s="390"/>
      <c r="M1348" s="390"/>
      <c r="N1348" s="390"/>
      <c r="O1348" s="390">
        <v>6</v>
      </c>
      <c r="P1348" s="390"/>
      <c r="Q1348" s="390"/>
      <c r="R1348" s="390"/>
      <c r="S1348" s="381"/>
      <c r="T1348" s="381">
        <v>6</v>
      </c>
      <c r="U1348" s="381">
        <v>6</v>
      </c>
      <c r="V1348" s="381"/>
      <c r="W1348" s="381"/>
      <c r="X1348" s="381"/>
      <c r="Y1348" s="381"/>
      <c r="Z1348" s="381"/>
      <c r="AA1348" s="381"/>
      <c r="AB1348" s="439"/>
      <c r="AL1348" s="26"/>
      <c r="AM1348" s="26"/>
      <c r="AN1348" s="26"/>
      <c r="AO1348" s="26"/>
      <c r="AP1348" s="26"/>
      <c r="AQ1348" s="26"/>
    </row>
    <row r="1349" spans="1:43" ht="18" customHeight="1">
      <c r="A1349" s="514" t="s">
        <v>18564</v>
      </c>
      <c r="B1349" s="578"/>
      <c r="C1349" s="414" t="s">
        <v>18587</v>
      </c>
      <c r="D1349" s="353" t="str">
        <f>+IFERROR(INDEX('Mã KH'!$C$2:$C$4988,MATCH('Vin Hà nội  tháng 02'!$C1349,'Mã KH'!$A$2:$A$4988,0)),"")</f>
        <v>Tầng 1, TTTM dịch vụ tổng hợp, Xã Tứ Hiệp, huyện Thanh Trì, HN</v>
      </c>
      <c r="E1349" s="439">
        <v>4168713371</v>
      </c>
      <c r="F1349" s="390"/>
      <c r="G1349" s="390"/>
      <c r="H1349" s="390"/>
      <c r="I1349" s="390"/>
      <c r="J1349" s="390"/>
      <c r="K1349" s="390"/>
      <c r="L1349" s="390"/>
      <c r="M1349" s="390"/>
      <c r="N1349" s="390"/>
      <c r="O1349" s="390">
        <v>6</v>
      </c>
      <c r="P1349" s="390"/>
      <c r="Q1349" s="390"/>
      <c r="R1349" s="390"/>
      <c r="S1349" s="381"/>
      <c r="T1349" s="381">
        <v>6</v>
      </c>
      <c r="U1349" s="381"/>
      <c r="V1349" s="381"/>
      <c r="W1349" s="381"/>
      <c r="X1349" s="381"/>
      <c r="Y1349" s="381"/>
      <c r="Z1349" s="381"/>
      <c r="AA1349" s="381"/>
      <c r="AB1349" s="439"/>
      <c r="AL1349" s="26"/>
      <c r="AM1349" s="26"/>
      <c r="AN1349" s="26"/>
      <c r="AO1349" s="26"/>
      <c r="AP1349" s="26"/>
      <c r="AQ1349" s="26"/>
    </row>
    <row r="1350" spans="1:43" ht="18" customHeight="1">
      <c r="A1350" s="514" t="s">
        <v>18564</v>
      </c>
      <c r="B1350" s="578"/>
      <c r="C1350" s="414" t="s">
        <v>18045</v>
      </c>
      <c r="D1350" s="353" t="str">
        <f>+IFERROR(INDEX('Mã KH'!$C$2:$C$4988,MATCH('Vin Hà nội  tháng 02'!$C1350,'Mã KH'!$A$2:$A$4988,0)),"")</f>
        <v>Thôn Yên Ngưu, Xã Tam Hiệp, Huyện Thanh Trì, HN</v>
      </c>
      <c r="E1350" s="439">
        <v>4168748266</v>
      </c>
      <c r="F1350" s="390"/>
      <c r="G1350" s="390"/>
      <c r="H1350" s="390"/>
      <c r="I1350" s="390"/>
      <c r="J1350" s="390"/>
      <c r="K1350" s="390"/>
      <c r="L1350" s="390"/>
      <c r="M1350" s="390">
        <v>5</v>
      </c>
      <c r="N1350" s="390"/>
      <c r="O1350" s="390"/>
      <c r="P1350" s="390"/>
      <c r="Q1350" s="390"/>
      <c r="R1350" s="390"/>
      <c r="S1350" s="381"/>
      <c r="T1350" s="381">
        <v>4</v>
      </c>
      <c r="U1350" s="381"/>
      <c r="V1350" s="381"/>
      <c r="W1350" s="381"/>
      <c r="X1350" s="381"/>
      <c r="Y1350" s="381"/>
      <c r="Z1350" s="381"/>
      <c r="AA1350" s="381"/>
      <c r="AB1350" s="439"/>
      <c r="AL1350" s="26"/>
      <c r="AM1350" s="26"/>
      <c r="AN1350" s="26"/>
      <c r="AO1350" s="26"/>
      <c r="AP1350" s="26"/>
      <c r="AQ1350" s="26"/>
    </row>
    <row r="1351" spans="1:43" ht="18" customHeight="1">
      <c r="A1351" s="514" t="s">
        <v>18564</v>
      </c>
      <c r="B1351" s="578"/>
      <c r="C1351" s="414" t="s">
        <v>18046</v>
      </c>
      <c r="D1351" s="353" t="str">
        <f>+IFERROR(INDEX('Mã KH'!$C$2:$C$4988,MATCH('Vin Hà nội  tháng 02'!$C1351,'Mã KH'!$A$2:$A$4988,0)),"")</f>
        <v>284 Tựu Liệt, xã Tam Hiệp, Thanh Trì, Hà Nội</v>
      </c>
      <c r="E1351" s="439">
        <v>4168748240</v>
      </c>
      <c r="F1351" s="390"/>
      <c r="G1351" s="390"/>
      <c r="H1351" s="390"/>
      <c r="I1351" s="390"/>
      <c r="J1351" s="390"/>
      <c r="K1351" s="390"/>
      <c r="L1351" s="390"/>
      <c r="M1351" s="390">
        <v>10</v>
      </c>
      <c r="N1351" s="390"/>
      <c r="O1351" s="390">
        <v>10</v>
      </c>
      <c r="P1351" s="390"/>
      <c r="Q1351" s="390"/>
      <c r="R1351" s="390"/>
      <c r="S1351" s="381"/>
      <c r="T1351" s="381">
        <v>5</v>
      </c>
      <c r="U1351" s="381"/>
      <c r="V1351" s="381"/>
      <c r="W1351" s="381"/>
      <c r="X1351" s="381"/>
      <c r="Y1351" s="381"/>
      <c r="Z1351" s="381"/>
      <c r="AA1351" s="381"/>
      <c r="AB1351" s="439"/>
      <c r="AL1351" s="26"/>
      <c r="AM1351" s="26"/>
      <c r="AN1351" s="26"/>
      <c r="AO1351" s="26"/>
      <c r="AP1351" s="26"/>
      <c r="AQ1351" s="26"/>
    </row>
    <row r="1352" spans="1:43" ht="18" customHeight="1">
      <c r="A1352" s="514" t="s">
        <v>18564</v>
      </c>
      <c r="B1352" s="578"/>
      <c r="C1352" s="414" t="s">
        <v>18148</v>
      </c>
      <c r="D1352" s="353" t="str">
        <f>+IFERROR(INDEX('Mã KH'!$C$2:$C$4988,MATCH('Vin Hà nội  tháng 02'!$C1352,'Mã KH'!$A$2:$A$4988,0)),"")</f>
        <v>Ngõ 12 , đội 1 , xã tá thanh oai , thanh trì , tp.hn</v>
      </c>
      <c r="E1352" s="439">
        <v>4168748216</v>
      </c>
      <c r="F1352" s="390"/>
      <c r="G1352" s="390"/>
      <c r="H1352" s="390"/>
      <c r="I1352" s="390"/>
      <c r="J1352" s="390"/>
      <c r="K1352" s="390"/>
      <c r="L1352" s="390"/>
      <c r="M1352" s="390">
        <v>4</v>
      </c>
      <c r="N1352" s="390"/>
      <c r="O1352" s="390">
        <v>4</v>
      </c>
      <c r="P1352" s="390"/>
      <c r="Q1352" s="390"/>
      <c r="R1352" s="390"/>
      <c r="S1352" s="381"/>
      <c r="T1352" s="381">
        <v>4</v>
      </c>
      <c r="U1352" s="381">
        <v>5</v>
      </c>
      <c r="V1352" s="381"/>
      <c r="W1352" s="381"/>
      <c r="X1352" s="381"/>
      <c r="Y1352" s="381"/>
      <c r="Z1352" s="381"/>
      <c r="AA1352" s="381"/>
      <c r="AB1352" s="439"/>
      <c r="AL1352" s="26"/>
      <c r="AM1352" s="26"/>
      <c r="AN1352" s="26"/>
      <c r="AO1352" s="26"/>
      <c r="AP1352" s="26"/>
      <c r="AQ1352" s="26"/>
    </row>
    <row r="1353" spans="1:43" ht="18" customHeight="1">
      <c r="A1353" s="514" t="s">
        <v>18564</v>
      </c>
      <c r="B1353" s="578"/>
      <c r="C1353" s="414" t="s">
        <v>18147</v>
      </c>
      <c r="D1353" s="353" t="str">
        <f>+IFERROR(INDEX('Mã KH'!$C$2:$C$4988,MATCH('Vin Hà nội  tháng 02'!$C1353,'Mã KH'!$A$2:$A$4988,0)),"")</f>
        <v xml:space="preserve">tầng 1 , tòa nhà ct8b , khu đô thị đại thanh , xã tả thanh oai </v>
      </c>
      <c r="E1353" s="439">
        <v>4168712911</v>
      </c>
      <c r="F1353" s="390"/>
      <c r="G1353" s="390"/>
      <c r="H1353" s="390"/>
      <c r="I1353" s="390"/>
      <c r="J1353" s="390"/>
      <c r="K1353" s="390"/>
      <c r="L1353" s="390"/>
      <c r="M1353" s="390"/>
      <c r="N1353" s="390"/>
      <c r="O1353" s="390">
        <v>6</v>
      </c>
      <c r="P1353" s="390"/>
      <c r="Q1353" s="390"/>
      <c r="R1353" s="390"/>
      <c r="S1353" s="381"/>
      <c r="T1353" s="381">
        <v>6</v>
      </c>
      <c r="U1353" s="381"/>
      <c r="V1353" s="381"/>
      <c r="W1353" s="381"/>
      <c r="X1353" s="381"/>
      <c r="Y1353" s="381"/>
      <c r="Z1353" s="381"/>
      <c r="AA1353" s="381"/>
      <c r="AB1353" s="439"/>
      <c r="AL1353" s="26"/>
      <c r="AM1353" s="26"/>
      <c r="AN1353" s="26"/>
      <c r="AO1353" s="26"/>
      <c r="AP1353" s="26"/>
      <c r="AQ1353" s="26"/>
    </row>
    <row r="1354" spans="1:43" ht="18" customHeight="1">
      <c r="A1354" s="514" t="s">
        <v>18564</v>
      </c>
      <c r="B1354" s="578"/>
      <c r="C1354" s="414" t="s">
        <v>18588</v>
      </c>
      <c r="D1354" s="353" t="str">
        <f>+IFERROR(INDEX('Mã KH'!$C$2:$C$4988,MATCH('Vin Hà nội  tháng 02'!$C1354,'Mã KH'!$A$2:$A$4988,0)),"")</f>
        <v>TT6 Khu đô thị Tây Nam Kim Giang , XÃ Tân Triều , Huyện Thanh trì ,TP .HN</v>
      </c>
      <c r="E1354" s="439">
        <v>4168712917</v>
      </c>
      <c r="F1354" s="390"/>
      <c r="G1354" s="390"/>
      <c r="H1354" s="390"/>
      <c r="I1354" s="390"/>
      <c r="J1354" s="390"/>
      <c r="K1354" s="390"/>
      <c r="L1354" s="390"/>
      <c r="M1354" s="390"/>
      <c r="N1354" s="390"/>
      <c r="O1354" s="390">
        <v>6</v>
      </c>
      <c r="P1354" s="390"/>
      <c r="Q1354" s="390"/>
      <c r="R1354" s="390"/>
      <c r="S1354" s="381"/>
      <c r="T1354" s="381">
        <v>6</v>
      </c>
      <c r="U1354" s="381"/>
      <c r="V1354" s="381"/>
      <c r="W1354" s="381"/>
      <c r="X1354" s="381"/>
      <c r="Y1354" s="381"/>
      <c r="Z1354" s="381"/>
      <c r="AA1354" s="381"/>
      <c r="AB1354" s="439"/>
      <c r="AL1354" s="26"/>
      <c r="AM1354" s="26"/>
      <c r="AN1354" s="26"/>
      <c r="AO1354" s="26"/>
      <c r="AP1354" s="26"/>
      <c r="AQ1354" s="26"/>
    </row>
    <row r="1355" spans="1:43" ht="18" customHeight="1">
      <c r="A1355" s="514" t="s">
        <v>18564</v>
      </c>
      <c r="B1355" s="578"/>
      <c r="C1355" s="414" t="s">
        <v>8077</v>
      </c>
      <c r="D1355" s="353" t="str">
        <f>+IFERROR(INDEX('Mã KH'!$C$2:$C$4988,MATCH('Vin Hà nội  tháng 02'!$C1355,'Mã KH'!$A$2:$A$4988,0)),"")</f>
        <v>Số 139 đường Chiến Thắng, xã Tân Triều, huyện Thanh Trì, Hà Nội</v>
      </c>
      <c r="E1355" s="439" t="s">
        <v>17279</v>
      </c>
      <c r="F1355" s="390"/>
      <c r="G1355" s="390"/>
      <c r="H1355" s="390"/>
      <c r="I1355" s="390"/>
      <c r="J1355" s="390"/>
      <c r="K1355" s="390"/>
      <c r="L1355" s="390"/>
      <c r="M1355" s="390"/>
      <c r="N1355" s="390"/>
      <c r="O1355" s="390">
        <v>5</v>
      </c>
      <c r="P1355" s="390"/>
      <c r="Q1355" s="390">
        <v>10</v>
      </c>
      <c r="R1355" s="390"/>
      <c r="S1355" s="381">
        <v>10</v>
      </c>
      <c r="T1355" s="381">
        <v>5</v>
      </c>
      <c r="U1355" s="381">
        <v>5</v>
      </c>
      <c r="V1355" s="381"/>
      <c r="W1355" s="381"/>
      <c r="X1355" s="381"/>
      <c r="Y1355" s="381"/>
      <c r="Z1355" s="381"/>
      <c r="AA1355" s="381"/>
      <c r="AB1355" s="439"/>
      <c r="AL1355" s="26"/>
      <c r="AM1355" s="26"/>
      <c r="AN1355" s="26"/>
      <c r="AO1355" s="26"/>
      <c r="AP1355" s="26"/>
      <c r="AQ1355" s="26"/>
    </row>
    <row r="1356" spans="1:43" ht="18" customHeight="1">
      <c r="A1356" s="514" t="s">
        <v>18564</v>
      </c>
      <c r="B1356" s="578"/>
      <c r="C1356" s="414" t="s">
        <v>8429</v>
      </c>
      <c r="D1356" s="353" t="str">
        <f>+IFERROR(INDEX('Mã KH'!$C$2:$C$4988,MATCH('Vin Hà nội  tháng 02'!$C1356,'Mã KH'!$A$2:$A$4988,0)),"")</f>
        <v>Số 2-NV1, xã Tân Triều, huyện Thanh Trì, Hà Nội</v>
      </c>
      <c r="E1356" s="439" t="s">
        <v>17279</v>
      </c>
      <c r="F1356" s="390"/>
      <c r="G1356" s="390"/>
      <c r="H1356" s="390"/>
      <c r="I1356" s="390"/>
      <c r="J1356" s="390"/>
      <c r="K1356" s="390"/>
      <c r="L1356" s="390"/>
      <c r="M1356" s="390"/>
      <c r="N1356" s="390"/>
      <c r="O1356" s="390">
        <v>6</v>
      </c>
      <c r="P1356" s="390"/>
      <c r="Q1356" s="390">
        <v>5</v>
      </c>
      <c r="R1356" s="390"/>
      <c r="S1356" s="381"/>
      <c r="T1356" s="381"/>
      <c r="U1356" s="381"/>
      <c r="V1356" s="381"/>
      <c r="W1356" s="381"/>
      <c r="X1356" s="381"/>
      <c r="Y1356" s="381"/>
      <c r="Z1356" s="381"/>
      <c r="AA1356" s="381"/>
      <c r="AB1356" s="439"/>
      <c r="AL1356" s="26"/>
      <c r="AM1356" s="26"/>
      <c r="AN1356" s="26"/>
      <c r="AO1356" s="26"/>
      <c r="AP1356" s="26"/>
      <c r="AQ1356" s="26"/>
    </row>
    <row r="1357" spans="1:43" ht="18" customHeight="1">
      <c r="A1357" s="648"/>
      <c r="B1357" s="649"/>
      <c r="C1357" s="650"/>
      <c r="D1357" s="657" t="str">
        <f>+IFERROR(INDEX('Mã KH'!$C$2:$C$4988,MATCH('Vin Hà nội  tháng 02'!$C1357,'Mã KH'!$A$2:$A$4988,0)),"")</f>
        <v/>
      </c>
      <c r="E1357" s="654"/>
      <c r="F1357" s="655"/>
      <c r="G1357" s="655"/>
      <c r="H1357" s="655"/>
      <c r="I1357" s="655"/>
      <c r="J1357" s="655"/>
      <c r="K1357" s="655"/>
      <c r="L1357" s="655"/>
      <c r="M1357" s="655"/>
      <c r="N1357" s="655"/>
      <c r="O1357" s="655"/>
      <c r="P1357" s="655"/>
      <c r="Q1357" s="655"/>
      <c r="R1357" s="655"/>
      <c r="S1357" s="655"/>
      <c r="T1357" s="655"/>
      <c r="U1357" s="655"/>
      <c r="V1357" s="655"/>
      <c r="W1357" s="655"/>
      <c r="X1357" s="655"/>
      <c r="Y1357" s="655"/>
      <c r="Z1357" s="656"/>
      <c r="AA1357" s="656"/>
      <c r="AB1357" s="654"/>
      <c r="AL1357" s="26"/>
      <c r="AM1357" s="26"/>
      <c r="AN1357" s="26"/>
      <c r="AO1357" s="26"/>
      <c r="AP1357" s="26"/>
      <c r="AQ1357" s="26"/>
    </row>
    <row r="1358" spans="1:43" ht="18" customHeight="1">
      <c r="A1358" s="466"/>
      <c r="B1358" s="578"/>
      <c r="C1358" s="414"/>
      <c r="D1358" s="372" t="s">
        <v>18591</v>
      </c>
      <c r="E1358" s="439"/>
      <c r="F1358" s="390"/>
      <c r="G1358" s="390"/>
      <c r="H1358" s="390"/>
      <c r="I1358" s="390"/>
      <c r="J1358" s="390"/>
      <c r="K1358" s="390"/>
      <c r="L1358" s="390"/>
      <c r="M1358" s="390"/>
      <c r="N1358" s="390"/>
      <c r="O1358" s="390"/>
      <c r="P1358" s="390"/>
      <c r="Q1358" s="390"/>
      <c r="R1358" s="390"/>
      <c r="S1358" s="390"/>
      <c r="T1358" s="390"/>
      <c r="U1358" s="390"/>
      <c r="V1358" s="390"/>
      <c r="W1358" s="390"/>
      <c r="X1358" s="390"/>
      <c r="Y1358" s="390"/>
      <c r="Z1358" s="381"/>
      <c r="AA1358" s="381"/>
      <c r="AB1358" s="439"/>
      <c r="AL1358" s="26"/>
      <c r="AM1358" s="26"/>
      <c r="AN1358" s="26"/>
      <c r="AO1358" s="26"/>
      <c r="AP1358" s="26"/>
      <c r="AQ1358" s="26"/>
    </row>
    <row r="1359" spans="1:43" ht="18" customHeight="1">
      <c r="A1359" s="466"/>
      <c r="B1359" s="578"/>
      <c r="C1359" s="414"/>
      <c r="D1359" s="353" t="str">
        <f>+IFERROR(INDEX('Mã KH'!$C$2:$C$4988,MATCH('Vin Hà nội  tháng 02'!$C1359,'Mã KH'!$A$2:$A$4988,0)),"")</f>
        <v/>
      </c>
      <c r="E1359" s="439"/>
      <c r="F1359" s="390"/>
      <c r="G1359" s="390"/>
      <c r="H1359" s="390"/>
      <c r="I1359" s="390"/>
      <c r="J1359" s="390"/>
      <c r="K1359" s="390"/>
      <c r="L1359" s="390"/>
      <c r="M1359" s="390"/>
      <c r="N1359" s="390"/>
      <c r="O1359" s="390"/>
      <c r="P1359" s="390"/>
      <c r="Q1359" s="390"/>
      <c r="R1359" s="390"/>
      <c r="S1359" s="390"/>
      <c r="T1359" s="390"/>
      <c r="U1359" s="390"/>
      <c r="V1359" s="390"/>
      <c r="W1359" s="390"/>
      <c r="X1359" s="390"/>
      <c r="Y1359" s="390"/>
      <c r="Z1359" s="381"/>
      <c r="AA1359" s="381"/>
      <c r="AB1359" s="439"/>
      <c r="AL1359" s="26"/>
      <c r="AM1359" s="26"/>
      <c r="AN1359" s="26"/>
      <c r="AO1359" s="26"/>
      <c r="AP1359" s="26"/>
      <c r="AQ1359" s="26"/>
    </row>
    <row r="1360" spans="1:43" ht="18" customHeight="1">
      <c r="A1360" s="466"/>
      <c r="B1360" s="578"/>
      <c r="C1360" s="414"/>
      <c r="D1360" s="353" t="str">
        <f>+IFERROR(INDEX('Mã KH'!$C$2:$C$4988,MATCH('Vin Hà nội  tháng 02'!$C1360,'Mã KH'!$A$2:$A$4988,0)),"")</f>
        <v/>
      </c>
      <c r="E1360" s="439"/>
      <c r="F1360" s="390"/>
      <c r="G1360" s="390"/>
      <c r="H1360" s="390"/>
      <c r="I1360" s="390"/>
      <c r="J1360" s="390"/>
      <c r="K1360" s="390"/>
      <c r="L1360" s="390"/>
      <c r="M1360" s="390"/>
      <c r="N1360" s="390"/>
      <c r="O1360" s="390"/>
      <c r="P1360" s="390"/>
      <c r="Q1360" s="390"/>
      <c r="R1360" s="390"/>
      <c r="S1360" s="390"/>
      <c r="T1360" s="390"/>
      <c r="U1360" s="390"/>
      <c r="V1360" s="390"/>
      <c r="W1360" s="390"/>
      <c r="X1360" s="390"/>
      <c r="Y1360" s="390"/>
      <c r="Z1360" s="381"/>
      <c r="AA1360" s="381"/>
      <c r="AB1360" s="439"/>
      <c r="AL1360" s="26"/>
      <c r="AM1360" s="26"/>
      <c r="AN1360" s="26"/>
      <c r="AO1360" s="26"/>
      <c r="AP1360" s="26"/>
      <c r="AQ1360" s="26"/>
    </row>
    <row r="1361" spans="1:43" ht="18" customHeight="1">
      <c r="A1361" s="466"/>
      <c r="B1361" s="578"/>
      <c r="C1361" s="414"/>
      <c r="D1361" s="353" t="str">
        <f>+IFERROR(INDEX('Mã KH'!$C$2:$C$4988,MATCH('Vin Hà nội  tháng 02'!$C1361,'Mã KH'!$A$2:$A$4988,0)),"")</f>
        <v/>
      </c>
      <c r="E1361" s="439"/>
      <c r="F1361" s="390"/>
      <c r="G1361" s="390"/>
      <c r="H1361" s="390"/>
      <c r="I1361" s="390"/>
      <c r="J1361" s="390"/>
      <c r="K1361" s="390"/>
      <c r="L1361" s="390"/>
      <c r="M1361" s="390"/>
      <c r="N1361" s="390"/>
      <c r="O1361" s="390"/>
      <c r="P1361" s="390"/>
      <c r="Q1361" s="390"/>
      <c r="R1361" s="390"/>
      <c r="S1361" s="390"/>
      <c r="T1361" s="390"/>
      <c r="U1361" s="390"/>
      <c r="V1361" s="390"/>
      <c r="W1361" s="390"/>
      <c r="X1361" s="390"/>
      <c r="Y1361" s="390"/>
      <c r="Z1361" s="381"/>
      <c r="AA1361" s="381"/>
      <c r="AB1361" s="439"/>
      <c r="AL1361" s="26"/>
      <c r="AM1361" s="26"/>
      <c r="AN1361" s="26"/>
      <c r="AO1361" s="26"/>
      <c r="AP1361" s="26"/>
      <c r="AQ1361" s="26"/>
    </row>
    <row r="1362" spans="1:43" ht="18" customHeight="1">
      <c r="A1362" s="466"/>
      <c r="B1362" s="578"/>
      <c r="C1362" s="414"/>
      <c r="D1362" s="353" t="str">
        <f>+IFERROR(INDEX('Mã KH'!$C$2:$C$4988,MATCH('Vin Hà nội  tháng 02'!$C1362,'Mã KH'!$A$2:$A$4988,0)),"")</f>
        <v/>
      </c>
      <c r="E1362" s="439"/>
      <c r="F1362" s="390"/>
      <c r="G1362" s="390"/>
      <c r="H1362" s="390"/>
      <c r="I1362" s="390"/>
      <c r="J1362" s="390"/>
      <c r="K1362" s="390"/>
      <c r="L1362" s="390"/>
      <c r="M1362" s="390"/>
      <c r="N1362" s="390"/>
      <c r="O1362" s="390"/>
      <c r="P1362" s="390"/>
      <c r="Q1362" s="390"/>
      <c r="R1362" s="390"/>
      <c r="S1362" s="390"/>
      <c r="T1362" s="390"/>
      <c r="U1362" s="390"/>
      <c r="V1362" s="390"/>
      <c r="W1362" s="390"/>
      <c r="X1362" s="390"/>
      <c r="Y1362" s="390"/>
      <c r="Z1362" s="381"/>
      <c r="AA1362" s="381"/>
      <c r="AB1362" s="439"/>
      <c r="AL1362" s="26"/>
      <c r="AM1362" s="26"/>
      <c r="AN1362" s="26"/>
      <c r="AO1362" s="26"/>
      <c r="AP1362" s="26"/>
      <c r="AQ1362" s="26"/>
    </row>
    <row r="1363" spans="1:43" ht="18" customHeight="1">
      <c r="A1363" s="466"/>
      <c r="B1363" s="578"/>
      <c r="C1363" s="414"/>
      <c r="D1363" s="353" t="str">
        <f>+IFERROR(INDEX('Mã KH'!$C$2:$C$4988,MATCH('Vin Hà nội  tháng 02'!$C1363,'Mã KH'!$A$2:$A$4988,0)),"")</f>
        <v/>
      </c>
      <c r="E1363" s="439"/>
      <c r="F1363" s="390"/>
      <c r="G1363" s="390"/>
      <c r="H1363" s="390"/>
      <c r="I1363" s="390"/>
      <c r="J1363" s="390"/>
      <c r="K1363" s="390"/>
      <c r="L1363" s="390"/>
      <c r="M1363" s="390"/>
      <c r="N1363" s="390"/>
      <c r="O1363" s="390"/>
      <c r="P1363" s="390"/>
      <c r="Q1363" s="390"/>
      <c r="R1363" s="390"/>
      <c r="S1363" s="381"/>
      <c r="T1363" s="381"/>
      <c r="U1363" s="381"/>
      <c r="V1363" s="381"/>
      <c r="W1363" s="381"/>
      <c r="X1363" s="381"/>
      <c r="Y1363" s="381"/>
      <c r="Z1363" s="381"/>
      <c r="AA1363" s="381"/>
      <c r="AB1363" s="439"/>
      <c r="AL1363" s="26"/>
      <c r="AM1363" s="26"/>
      <c r="AN1363" s="26"/>
      <c r="AO1363" s="26"/>
      <c r="AP1363" s="26"/>
      <c r="AQ1363" s="26"/>
    </row>
    <row r="1364" spans="1:43" ht="18" customHeight="1">
      <c r="A1364" s="466"/>
      <c r="B1364" s="578"/>
      <c r="C1364" s="414"/>
      <c r="D1364" s="353" t="str">
        <f>+IFERROR(INDEX('Mã KH'!$C$2:$C$4988,MATCH('Vin Hà nội  tháng 02'!$C1364,'Mã KH'!$A$2:$A$4988,0)),"")</f>
        <v/>
      </c>
      <c r="E1364" s="439"/>
      <c r="F1364" s="390"/>
      <c r="G1364" s="390"/>
      <c r="H1364" s="390"/>
      <c r="I1364" s="390"/>
      <c r="J1364" s="390"/>
      <c r="K1364" s="390"/>
      <c r="L1364" s="390"/>
      <c r="M1364" s="390"/>
      <c r="N1364" s="390"/>
      <c r="O1364" s="390"/>
      <c r="P1364" s="390"/>
      <c r="Q1364" s="390"/>
      <c r="R1364" s="390"/>
      <c r="S1364" s="381"/>
      <c r="T1364" s="381"/>
      <c r="U1364" s="381"/>
      <c r="V1364" s="381"/>
      <c r="W1364" s="381"/>
      <c r="X1364" s="381"/>
      <c r="Y1364" s="381"/>
      <c r="Z1364" s="381"/>
      <c r="AA1364" s="381"/>
      <c r="AB1364" s="439"/>
      <c r="AL1364" s="26"/>
      <c r="AM1364" s="26"/>
      <c r="AN1364" s="26"/>
      <c r="AO1364" s="26"/>
      <c r="AP1364" s="26"/>
      <c r="AQ1364" s="26"/>
    </row>
    <row r="1365" spans="1:43" ht="18" customHeight="1">
      <c r="A1365" s="466"/>
      <c r="B1365" s="578"/>
      <c r="C1365" s="414"/>
      <c r="D1365" s="353" t="str">
        <f>+IFERROR(INDEX('Mã KH'!$C$2:$C$4988,MATCH('Vin Hà nội  tháng 02'!$C1365,'Mã KH'!$A$2:$A$4988,0)),"")</f>
        <v/>
      </c>
      <c r="E1365" s="439"/>
      <c r="F1365" s="390"/>
      <c r="G1365" s="390"/>
      <c r="H1365" s="390"/>
      <c r="I1365" s="390"/>
      <c r="J1365" s="390"/>
      <c r="K1365" s="390"/>
      <c r="L1365" s="390"/>
      <c r="M1365" s="390"/>
      <c r="N1365" s="390"/>
      <c r="O1365" s="390"/>
      <c r="P1365" s="390"/>
      <c r="Q1365" s="390"/>
      <c r="R1365" s="390"/>
      <c r="S1365" s="381"/>
      <c r="T1365" s="381"/>
      <c r="U1365" s="381"/>
      <c r="V1365" s="381"/>
      <c r="W1365" s="381"/>
      <c r="X1365" s="381"/>
      <c r="Y1365" s="381"/>
      <c r="Z1365" s="381"/>
      <c r="AA1365" s="381"/>
      <c r="AB1365" s="439"/>
      <c r="AL1365" s="26"/>
      <c r="AM1365" s="26"/>
      <c r="AN1365" s="26"/>
      <c r="AO1365" s="26"/>
      <c r="AP1365" s="26"/>
      <c r="AQ1365" s="26"/>
    </row>
    <row r="1366" spans="1:43" ht="18" customHeight="1">
      <c r="A1366" s="466"/>
      <c r="B1366" s="578"/>
      <c r="C1366" s="414"/>
      <c r="D1366" s="353" t="str">
        <f>+IFERROR(INDEX('Mã KH'!$C$2:$C$4988,MATCH('Vin Hà nội  tháng 02'!$C1366,'Mã KH'!$A$2:$A$4988,0)),"")</f>
        <v/>
      </c>
      <c r="E1366" s="439"/>
      <c r="F1366" s="390"/>
      <c r="G1366" s="390"/>
      <c r="H1366" s="390"/>
      <c r="I1366" s="390"/>
      <c r="J1366" s="390"/>
      <c r="K1366" s="390"/>
      <c r="L1366" s="390"/>
      <c r="M1366" s="390"/>
      <c r="N1366" s="390"/>
      <c r="O1366" s="390"/>
      <c r="P1366" s="390"/>
      <c r="Q1366" s="390"/>
      <c r="R1366" s="390"/>
      <c r="S1366" s="381"/>
      <c r="T1366" s="381"/>
      <c r="U1366" s="381"/>
      <c r="V1366" s="381"/>
      <c r="W1366" s="381"/>
      <c r="X1366" s="381"/>
      <c r="Y1366" s="381"/>
      <c r="Z1366" s="381"/>
      <c r="AA1366" s="381"/>
      <c r="AB1366" s="439"/>
      <c r="AL1366" s="26"/>
      <c r="AM1366" s="26"/>
      <c r="AN1366" s="26"/>
      <c r="AO1366" s="26"/>
      <c r="AP1366" s="26"/>
      <c r="AQ1366" s="26"/>
    </row>
    <row r="1367" spans="1:43" ht="18" customHeight="1">
      <c r="A1367" s="466"/>
      <c r="B1367" s="578"/>
      <c r="C1367" s="414"/>
      <c r="D1367" s="353" t="str">
        <f>+IFERROR(INDEX('Mã KH'!$C$2:$C$4988,MATCH('Vin Hà nội  tháng 02'!$C1367,'Mã KH'!$A$2:$A$4988,0)),"")</f>
        <v/>
      </c>
      <c r="E1367" s="439"/>
      <c r="F1367" s="390"/>
      <c r="G1367" s="390"/>
      <c r="H1367" s="390"/>
      <c r="I1367" s="390"/>
      <c r="J1367" s="390"/>
      <c r="K1367" s="390"/>
      <c r="L1367" s="390"/>
      <c r="M1367" s="390"/>
      <c r="N1367" s="390"/>
      <c r="O1367" s="390"/>
      <c r="P1367" s="390"/>
      <c r="Q1367" s="390"/>
      <c r="R1367" s="390"/>
      <c r="S1367" s="381"/>
      <c r="T1367" s="381"/>
      <c r="U1367" s="381"/>
      <c r="V1367" s="381"/>
      <c r="W1367" s="381"/>
      <c r="X1367" s="381"/>
      <c r="Y1367" s="381"/>
      <c r="Z1367" s="381"/>
      <c r="AA1367" s="381"/>
      <c r="AB1367" s="439"/>
      <c r="AL1367" s="26"/>
      <c r="AM1367" s="26"/>
      <c r="AN1367" s="26"/>
      <c r="AO1367" s="26"/>
      <c r="AP1367" s="26"/>
      <c r="AQ1367" s="26"/>
    </row>
    <row r="1368" spans="1:43" ht="18" customHeight="1">
      <c r="A1368" s="466"/>
      <c r="B1368" s="578"/>
      <c r="C1368" s="414"/>
      <c r="D1368" s="353" t="str">
        <f>+IFERROR(INDEX('Mã KH'!$C$2:$C$4988,MATCH('Vin Hà nội  tháng 02'!$C1368,'Mã KH'!$A$2:$A$4988,0)),"")</f>
        <v/>
      </c>
      <c r="E1368" s="439"/>
      <c r="F1368" s="390"/>
      <c r="G1368" s="390"/>
      <c r="H1368" s="390"/>
      <c r="I1368" s="390"/>
      <c r="J1368" s="390"/>
      <c r="K1368" s="390"/>
      <c r="L1368" s="390"/>
      <c r="M1368" s="390"/>
      <c r="N1368" s="390"/>
      <c r="O1368" s="390"/>
      <c r="P1368" s="390"/>
      <c r="Q1368" s="390"/>
      <c r="R1368" s="390"/>
      <c r="S1368" s="381"/>
      <c r="T1368" s="381"/>
      <c r="U1368" s="381"/>
      <c r="V1368" s="381"/>
      <c r="W1368" s="381"/>
      <c r="X1368" s="381"/>
      <c r="Y1368" s="381"/>
      <c r="Z1368" s="381"/>
      <c r="AA1368" s="381"/>
      <c r="AB1368" s="439"/>
      <c r="AL1368" s="26"/>
      <c r="AM1368" s="26"/>
      <c r="AN1368" s="26"/>
      <c r="AO1368" s="26"/>
      <c r="AP1368" s="26"/>
      <c r="AQ1368" s="26"/>
    </row>
    <row r="1369" spans="1:43" ht="18" customHeight="1">
      <c r="A1369" s="466"/>
      <c r="B1369" s="578"/>
      <c r="C1369" s="414"/>
      <c r="D1369" s="353" t="str">
        <f>+IFERROR(INDEX('Mã KH'!$C$2:$C$4988,MATCH('Vin Hà nội  tháng 02'!$C1369,'Mã KH'!$A$2:$A$4988,0)),"")</f>
        <v/>
      </c>
      <c r="E1369" s="439"/>
      <c r="F1369" s="390"/>
      <c r="G1369" s="390"/>
      <c r="H1369" s="390"/>
      <c r="I1369" s="390"/>
      <c r="J1369" s="390"/>
      <c r="K1369" s="390"/>
      <c r="L1369" s="390"/>
      <c r="M1369" s="390"/>
      <c r="N1369" s="390"/>
      <c r="O1369" s="390"/>
      <c r="P1369" s="390"/>
      <c r="Q1369" s="390"/>
      <c r="R1369" s="390"/>
      <c r="S1369" s="381"/>
      <c r="T1369" s="381"/>
      <c r="U1369" s="381"/>
      <c r="V1369" s="381"/>
      <c r="W1369" s="381"/>
      <c r="X1369" s="381"/>
      <c r="Y1369" s="381"/>
      <c r="Z1369" s="381"/>
      <c r="AA1369" s="381"/>
      <c r="AB1369" s="439"/>
      <c r="AL1369" s="26"/>
      <c r="AM1369" s="26"/>
      <c r="AN1369" s="26"/>
      <c r="AO1369" s="26"/>
      <c r="AP1369" s="26"/>
      <c r="AQ1369" s="26"/>
    </row>
    <row r="1370" spans="1:43" ht="18" customHeight="1">
      <c r="A1370" s="466"/>
      <c r="B1370" s="578"/>
      <c r="C1370" s="414"/>
      <c r="D1370" s="353" t="str">
        <f>+IFERROR(INDEX('Mã KH'!$C$2:$C$4988,MATCH('Vin Hà nội  tháng 02'!$C1370,'Mã KH'!$A$2:$A$4988,0)),"")</f>
        <v/>
      </c>
      <c r="E1370" s="439"/>
      <c r="F1370" s="390"/>
      <c r="G1370" s="390"/>
      <c r="H1370" s="390"/>
      <c r="I1370" s="390"/>
      <c r="J1370" s="390"/>
      <c r="K1370" s="390"/>
      <c r="L1370" s="390"/>
      <c r="M1370" s="390"/>
      <c r="N1370" s="390"/>
      <c r="O1370" s="390"/>
      <c r="P1370" s="390"/>
      <c r="Q1370" s="390"/>
      <c r="R1370" s="390"/>
      <c r="S1370" s="381"/>
      <c r="T1370" s="381"/>
      <c r="U1370" s="381"/>
      <c r="V1370" s="381"/>
      <c r="W1370" s="381"/>
      <c r="X1370" s="381"/>
      <c r="Y1370" s="381"/>
      <c r="Z1370" s="381"/>
      <c r="AA1370" s="381"/>
      <c r="AB1370" s="439"/>
      <c r="AL1370" s="26"/>
      <c r="AM1370" s="26"/>
      <c r="AN1370" s="26"/>
      <c r="AO1370" s="26"/>
      <c r="AP1370" s="26"/>
      <c r="AQ1370" s="26"/>
    </row>
    <row r="1371" spans="1:43" ht="18" customHeight="1">
      <c r="A1371" s="466"/>
      <c r="B1371" s="578"/>
      <c r="C1371" s="414"/>
      <c r="D1371" s="353" t="str">
        <f>+IFERROR(INDEX('Mã KH'!$C$2:$C$4988,MATCH('Vin Hà nội  tháng 02'!$C1371,'Mã KH'!$A$2:$A$4988,0)),"")</f>
        <v/>
      </c>
      <c r="E1371" s="439"/>
      <c r="F1371" s="390"/>
      <c r="G1371" s="390"/>
      <c r="H1371" s="390"/>
      <c r="I1371" s="390"/>
      <c r="J1371" s="390"/>
      <c r="K1371" s="390"/>
      <c r="L1371" s="390"/>
      <c r="M1371" s="390"/>
      <c r="N1371" s="390"/>
      <c r="O1371" s="390"/>
      <c r="P1371" s="390"/>
      <c r="Q1371" s="390"/>
      <c r="R1371" s="390"/>
      <c r="S1371" s="381"/>
      <c r="T1371" s="381"/>
      <c r="U1371" s="381"/>
      <c r="V1371" s="381"/>
      <c r="W1371" s="381"/>
      <c r="X1371" s="381"/>
      <c r="Y1371" s="381"/>
      <c r="Z1371" s="381"/>
      <c r="AA1371" s="381"/>
      <c r="AB1371" s="439"/>
      <c r="AL1371" s="26"/>
      <c r="AM1371" s="26"/>
      <c r="AN1371" s="26"/>
      <c r="AO1371" s="26"/>
      <c r="AP1371" s="26"/>
      <c r="AQ1371" s="26"/>
    </row>
    <row r="1372" spans="1:43" ht="18" customHeight="1">
      <c r="A1372" s="466"/>
      <c r="B1372" s="578"/>
      <c r="C1372" s="414"/>
      <c r="D1372" s="353" t="str">
        <f>+IFERROR(INDEX('Mã KH'!$C$2:$C$4988,MATCH('Vin Hà nội  tháng 02'!$C1372,'Mã KH'!$A$2:$A$4988,0)),"")</f>
        <v/>
      </c>
      <c r="E1372" s="439"/>
      <c r="F1372" s="390"/>
      <c r="G1372" s="390"/>
      <c r="H1372" s="390"/>
      <c r="I1372" s="390"/>
      <c r="J1372" s="390"/>
      <c r="K1372" s="390"/>
      <c r="L1372" s="390"/>
      <c r="M1372" s="390"/>
      <c r="N1372" s="390"/>
      <c r="O1372" s="390"/>
      <c r="P1372" s="390"/>
      <c r="Q1372" s="390"/>
      <c r="R1372" s="390"/>
      <c r="S1372" s="381"/>
      <c r="T1372" s="381"/>
      <c r="U1372" s="381"/>
      <c r="V1372" s="381"/>
      <c r="W1372" s="381"/>
      <c r="X1372" s="381"/>
      <c r="Y1372" s="381"/>
      <c r="Z1372" s="381"/>
      <c r="AA1372" s="381"/>
      <c r="AB1372" s="439"/>
      <c r="AL1372" s="26"/>
      <c r="AM1372" s="26"/>
      <c r="AN1372" s="26"/>
      <c r="AO1372" s="26"/>
      <c r="AP1372" s="26"/>
      <c r="AQ1372" s="26"/>
    </row>
    <row r="1373" spans="1:43" ht="18" customHeight="1">
      <c r="A1373" s="466"/>
      <c r="B1373" s="578"/>
      <c r="C1373" s="414"/>
      <c r="D1373" s="353" t="str">
        <f>+IFERROR(INDEX('Mã KH'!$C$2:$C$4988,MATCH('Vin Hà nội  tháng 02'!$C1373,'Mã KH'!$A$2:$A$4988,0)),"")</f>
        <v/>
      </c>
      <c r="E1373" s="439"/>
      <c r="F1373" s="390"/>
      <c r="G1373" s="390"/>
      <c r="H1373" s="390"/>
      <c r="I1373" s="390"/>
      <c r="J1373" s="390"/>
      <c r="K1373" s="390"/>
      <c r="L1373" s="390"/>
      <c r="M1373" s="390"/>
      <c r="N1373" s="390"/>
      <c r="O1373" s="390"/>
      <c r="P1373" s="390"/>
      <c r="Q1373" s="390"/>
      <c r="R1373" s="390"/>
      <c r="S1373" s="381"/>
      <c r="T1373" s="381"/>
      <c r="U1373" s="381"/>
      <c r="V1373" s="381"/>
      <c r="W1373" s="381"/>
      <c r="X1373" s="381"/>
      <c r="Y1373" s="381"/>
      <c r="Z1373" s="381"/>
      <c r="AA1373" s="381"/>
      <c r="AB1373" s="439"/>
      <c r="AL1373" s="26"/>
      <c r="AM1373" s="26"/>
      <c r="AN1373" s="26"/>
      <c r="AO1373" s="26"/>
      <c r="AP1373" s="26"/>
      <c r="AQ1373" s="26"/>
    </row>
    <row r="1374" spans="1:43" ht="18" customHeight="1">
      <c r="A1374" s="466"/>
      <c r="B1374" s="578"/>
      <c r="C1374" s="414"/>
      <c r="D1374" s="353" t="str">
        <f>+IFERROR(INDEX('Mã KH'!$C$2:$C$4988,MATCH('Vin Hà nội  tháng 02'!$C1374,'Mã KH'!$A$2:$A$4988,0)),"")</f>
        <v/>
      </c>
      <c r="E1374" s="439"/>
      <c r="F1374" s="390"/>
      <c r="G1374" s="390"/>
      <c r="H1374" s="390"/>
      <c r="I1374" s="390"/>
      <c r="J1374" s="390"/>
      <c r="K1374" s="390"/>
      <c r="L1374" s="390"/>
      <c r="M1374" s="390"/>
      <c r="N1374" s="390"/>
      <c r="O1374" s="390"/>
      <c r="P1374" s="390"/>
      <c r="Q1374" s="390"/>
      <c r="R1374" s="390"/>
      <c r="S1374" s="381"/>
      <c r="T1374" s="381"/>
      <c r="U1374" s="381"/>
      <c r="V1374" s="381"/>
      <c r="W1374" s="381"/>
      <c r="X1374" s="381"/>
      <c r="Y1374" s="381"/>
      <c r="Z1374" s="381"/>
      <c r="AA1374" s="381"/>
      <c r="AB1374" s="439"/>
      <c r="AL1374" s="26"/>
      <c r="AM1374" s="26"/>
      <c r="AN1374" s="26"/>
      <c r="AO1374" s="26"/>
      <c r="AP1374" s="26"/>
      <c r="AQ1374" s="26"/>
    </row>
    <row r="1375" spans="1:43" ht="18" customHeight="1">
      <c r="A1375" s="466"/>
      <c r="B1375" s="578"/>
      <c r="C1375" s="414"/>
      <c r="D1375" s="353" t="str">
        <f>+IFERROR(INDEX('Mã KH'!$C$2:$C$4988,MATCH('Vin Hà nội  tháng 02'!$C1375,'Mã KH'!$A$2:$A$4988,0)),"")</f>
        <v/>
      </c>
      <c r="E1375" s="439"/>
      <c r="F1375" s="390"/>
      <c r="G1375" s="390"/>
      <c r="H1375" s="390"/>
      <c r="I1375" s="390"/>
      <c r="J1375" s="390"/>
      <c r="K1375" s="390"/>
      <c r="L1375" s="390"/>
      <c r="M1375" s="390"/>
      <c r="N1375" s="390"/>
      <c r="O1375" s="390"/>
      <c r="P1375" s="390"/>
      <c r="Q1375" s="390"/>
      <c r="R1375" s="390"/>
      <c r="S1375" s="381"/>
      <c r="T1375" s="381"/>
      <c r="U1375" s="381"/>
      <c r="V1375" s="381"/>
      <c r="W1375" s="381"/>
      <c r="X1375" s="381"/>
      <c r="Y1375" s="381"/>
      <c r="Z1375" s="381"/>
      <c r="AA1375" s="381"/>
      <c r="AB1375" s="439"/>
      <c r="AL1375" s="26"/>
      <c r="AM1375" s="26"/>
      <c r="AN1375" s="26"/>
      <c r="AO1375" s="26"/>
      <c r="AP1375" s="26"/>
      <c r="AQ1375" s="26"/>
    </row>
    <row r="1376" spans="1:43" ht="18" customHeight="1">
      <c r="A1376" s="466"/>
      <c r="B1376" s="578"/>
      <c r="C1376" s="414"/>
      <c r="D1376" s="353" t="str">
        <f>+IFERROR(INDEX('Mã KH'!$C$2:$C$4988,MATCH('Vin Hà nội  tháng 02'!$C1376,'Mã KH'!$A$2:$A$4988,0)),"")</f>
        <v/>
      </c>
      <c r="E1376" s="439"/>
      <c r="F1376" s="390"/>
      <c r="G1376" s="390"/>
      <c r="H1376" s="390"/>
      <c r="I1376" s="390"/>
      <c r="J1376" s="390"/>
      <c r="K1376" s="390"/>
      <c r="L1376" s="390"/>
      <c r="M1376" s="390"/>
      <c r="N1376" s="390"/>
      <c r="O1376" s="390"/>
      <c r="P1376" s="390"/>
      <c r="Q1376" s="390"/>
      <c r="R1376" s="390"/>
      <c r="S1376" s="381"/>
      <c r="T1376" s="381"/>
      <c r="U1376" s="381"/>
      <c r="V1376" s="381"/>
      <c r="W1376" s="381"/>
      <c r="X1376" s="381"/>
      <c r="Y1376" s="381"/>
      <c r="Z1376" s="381"/>
      <c r="AA1376" s="381"/>
      <c r="AB1376" s="439"/>
      <c r="AL1376" s="26"/>
      <c r="AM1376" s="26"/>
      <c r="AN1376" s="26"/>
      <c r="AO1376" s="26"/>
      <c r="AP1376" s="26"/>
      <c r="AQ1376" s="26"/>
    </row>
    <row r="1377" spans="1:43" ht="18" customHeight="1">
      <c r="A1377" s="466"/>
      <c r="B1377" s="578"/>
      <c r="C1377" s="414"/>
      <c r="D1377" s="353" t="str">
        <f>+IFERROR(INDEX('Mã KH'!$C$2:$C$4988,MATCH('Vin Hà nội  tháng 02'!$C1377,'Mã KH'!$A$2:$A$4988,0)),"")</f>
        <v/>
      </c>
      <c r="E1377" s="439"/>
      <c r="F1377" s="390"/>
      <c r="G1377" s="390"/>
      <c r="H1377" s="390"/>
      <c r="I1377" s="390"/>
      <c r="J1377" s="390"/>
      <c r="K1377" s="390"/>
      <c r="L1377" s="390"/>
      <c r="M1377" s="390"/>
      <c r="N1377" s="390"/>
      <c r="O1377" s="390"/>
      <c r="P1377" s="390"/>
      <c r="Q1377" s="390"/>
      <c r="R1377" s="390"/>
      <c r="S1377" s="381"/>
      <c r="T1377" s="381"/>
      <c r="U1377" s="381"/>
      <c r="V1377" s="381"/>
      <c r="W1377" s="381"/>
      <c r="X1377" s="381"/>
      <c r="Y1377" s="381"/>
      <c r="Z1377" s="381"/>
      <c r="AA1377" s="381"/>
      <c r="AB1377" s="439"/>
      <c r="AL1377" s="26"/>
      <c r="AM1377" s="26"/>
      <c r="AN1377" s="26"/>
      <c r="AO1377" s="26"/>
      <c r="AP1377" s="26"/>
      <c r="AQ1377" s="26"/>
    </row>
    <row r="1378" spans="1:43" ht="18" customHeight="1">
      <c r="A1378" s="466"/>
      <c r="B1378" s="578"/>
      <c r="C1378" s="414"/>
      <c r="D1378" s="353" t="str">
        <f>+IFERROR(INDEX('Mã KH'!$C$2:$C$4988,MATCH('Vin Hà nội  tháng 02'!$C1378,'Mã KH'!$A$2:$A$4988,0)),"")</f>
        <v/>
      </c>
      <c r="E1378" s="439"/>
      <c r="F1378" s="390"/>
      <c r="G1378" s="390"/>
      <c r="H1378" s="390"/>
      <c r="I1378" s="390"/>
      <c r="J1378" s="390"/>
      <c r="K1378" s="390"/>
      <c r="L1378" s="390"/>
      <c r="M1378" s="390"/>
      <c r="N1378" s="390"/>
      <c r="O1378" s="390"/>
      <c r="P1378" s="390"/>
      <c r="Q1378" s="390"/>
      <c r="R1378" s="390"/>
      <c r="S1378" s="381"/>
      <c r="T1378" s="381"/>
      <c r="U1378" s="381"/>
      <c r="V1378" s="381"/>
      <c r="W1378" s="381"/>
      <c r="X1378" s="381"/>
      <c r="Y1378" s="381"/>
      <c r="Z1378" s="381"/>
      <c r="AA1378" s="381"/>
      <c r="AB1378" s="439"/>
      <c r="AL1378" s="26"/>
      <c r="AM1378" s="26"/>
      <c r="AN1378" s="26"/>
      <c r="AO1378" s="26"/>
      <c r="AP1378" s="26"/>
      <c r="AQ1378" s="26"/>
    </row>
    <row r="1379" spans="1:43" ht="18" customHeight="1">
      <c r="A1379" s="466"/>
      <c r="B1379" s="578"/>
      <c r="C1379" s="414"/>
      <c r="D1379" s="353" t="str">
        <f>+IFERROR(INDEX('Mã KH'!$C$2:$C$4988,MATCH('Vin Hà nội  tháng 02'!$C1379,'Mã KH'!$A$2:$A$4988,0)),"")</f>
        <v/>
      </c>
      <c r="E1379" s="439"/>
      <c r="F1379" s="390"/>
      <c r="G1379" s="390"/>
      <c r="H1379" s="390"/>
      <c r="I1379" s="390"/>
      <c r="J1379" s="390"/>
      <c r="K1379" s="390"/>
      <c r="L1379" s="390"/>
      <c r="M1379" s="390"/>
      <c r="N1379" s="390"/>
      <c r="O1379" s="390"/>
      <c r="P1379" s="390"/>
      <c r="Q1379" s="390"/>
      <c r="R1379" s="390"/>
      <c r="S1379" s="381"/>
      <c r="T1379" s="381"/>
      <c r="U1379" s="381"/>
      <c r="V1379" s="381"/>
      <c r="W1379" s="381"/>
      <c r="X1379" s="381"/>
      <c r="Y1379" s="381"/>
      <c r="Z1379" s="381"/>
      <c r="AA1379" s="381"/>
      <c r="AB1379" s="439"/>
      <c r="AL1379" s="26"/>
      <c r="AM1379" s="26"/>
      <c r="AN1379" s="26"/>
      <c r="AO1379" s="26"/>
      <c r="AP1379" s="26"/>
      <c r="AQ1379" s="26"/>
    </row>
    <row r="1380" spans="1:43" ht="18" customHeight="1">
      <c r="A1380" s="466"/>
      <c r="B1380" s="578"/>
      <c r="C1380" s="414"/>
      <c r="D1380" s="353" t="str">
        <f>+IFERROR(INDEX('Mã KH'!$C$2:$C$4988,MATCH('Vin Hà nội  tháng 02'!$C1380,'Mã KH'!$A$2:$A$4988,0)),"")</f>
        <v/>
      </c>
      <c r="E1380" s="439"/>
      <c r="F1380" s="390"/>
      <c r="G1380" s="390"/>
      <c r="H1380" s="390"/>
      <c r="I1380" s="390"/>
      <c r="J1380" s="390"/>
      <c r="K1380" s="390"/>
      <c r="L1380" s="390"/>
      <c r="M1380" s="390"/>
      <c r="N1380" s="390"/>
      <c r="O1380" s="390"/>
      <c r="P1380" s="390"/>
      <c r="Q1380" s="390"/>
      <c r="R1380" s="390"/>
      <c r="S1380" s="381"/>
      <c r="T1380" s="381"/>
      <c r="U1380" s="381"/>
      <c r="V1380" s="381"/>
      <c r="W1380" s="381"/>
      <c r="X1380" s="381"/>
      <c r="Y1380" s="381"/>
      <c r="Z1380" s="381"/>
      <c r="AA1380" s="381"/>
      <c r="AB1380" s="439"/>
      <c r="AL1380" s="26"/>
      <c r="AM1380" s="26"/>
      <c r="AN1380" s="26"/>
      <c r="AO1380" s="26"/>
      <c r="AP1380" s="26"/>
      <c r="AQ1380" s="26"/>
    </row>
    <row r="1381" spans="1:43" ht="18" customHeight="1">
      <c r="A1381" s="466"/>
      <c r="B1381" s="578"/>
      <c r="C1381" s="414"/>
      <c r="D1381" s="353" t="str">
        <f>+IFERROR(INDEX('Mã KH'!$C$2:$C$4988,MATCH('Vin Hà nội  tháng 02'!$C1381,'Mã KH'!$A$2:$A$4988,0)),"")</f>
        <v/>
      </c>
      <c r="E1381" s="439"/>
      <c r="F1381" s="390"/>
      <c r="G1381" s="390"/>
      <c r="H1381" s="390"/>
      <c r="I1381" s="390"/>
      <c r="J1381" s="390"/>
      <c r="K1381" s="390"/>
      <c r="L1381" s="390"/>
      <c r="M1381" s="390"/>
      <c r="N1381" s="390"/>
      <c r="O1381" s="390"/>
      <c r="P1381" s="390"/>
      <c r="Q1381" s="390"/>
      <c r="R1381" s="390"/>
      <c r="S1381" s="381"/>
      <c r="T1381" s="381"/>
      <c r="U1381" s="381"/>
      <c r="V1381" s="381"/>
      <c r="W1381" s="381"/>
      <c r="X1381" s="381"/>
      <c r="Y1381" s="381"/>
      <c r="Z1381" s="381"/>
      <c r="AA1381" s="381"/>
      <c r="AB1381" s="439"/>
      <c r="AL1381" s="26"/>
      <c r="AM1381" s="26"/>
      <c r="AN1381" s="26"/>
      <c r="AO1381" s="26"/>
      <c r="AP1381" s="26"/>
      <c r="AQ1381" s="26"/>
    </row>
    <row r="1382" spans="1:43" ht="18" customHeight="1">
      <c r="A1382" s="466"/>
      <c r="B1382" s="578"/>
      <c r="C1382" s="414"/>
      <c r="D1382" s="353" t="str">
        <f>+IFERROR(INDEX('Mã KH'!$C$2:$C$4988,MATCH('Vin Hà nội  tháng 02'!$C1382,'Mã KH'!$A$2:$A$4988,0)),"")</f>
        <v/>
      </c>
      <c r="E1382" s="439"/>
      <c r="F1382" s="390"/>
      <c r="G1382" s="390"/>
      <c r="H1382" s="390"/>
      <c r="I1382" s="390"/>
      <c r="J1382" s="390"/>
      <c r="K1382" s="390"/>
      <c r="L1382" s="390"/>
      <c r="M1382" s="390"/>
      <c r="N1382" s="390"/>
      <c r="O1382" s="390"/>
      <c r="P1382" s="390"/>
      <c r="Q1382" s="390"/>
      <c r="R1382" s="390"/>
      <c r="S1382" s="381"/>
      <c r="T1382" s="381"/>
      <c r="U1382" s="381"/>
      <c r="V1382" s="381"/>
      <c r="W1382" s="381"/>
      <c r="X1382" s="381"/>
      <c r="Y1382" s="381"/>
      <c r="Z1382" s="381"/>
      <c r="AA1382" s="381"/>
      <c r="AB1382" s="439"/>
      <c r="AL1382" s="26"/>
      <c r="AM1382" s="26"/>
      <c r="AN1382" s="26"/>
      <c r="AO1382" s="26"/>
      <c r="AP1382" s="26"/>
      <c r="AQ1382" s="26"/>
    </row>
    <row r="1383" spans="1:43" ht="18" customHeight="1">
      <c r="A1383" s="466"/>
      <c r="B1383" s="578"/>
      <c r="C1383" s="414"/>
      <c r="D1383" s="353" t="str">
        <f>+IFERROR(INDEX('Mã KH'!$C$2:$C$4988,MATCH('Vin Hà nội  tháng 02'!$C1383,'Mã KH'!$A$2:$A$4988,0)),"")</f>
        <v/>
      </c>
      <c r="E1383" s="439"/>
      <c r="F1383" s="390"/>
      <c r="G1383" s="390"/>
      <c r="H1383" s="390"/>
      <c r="I1383" s="390"/>
      <c r="J1383" s="390"/>
      <c r="K1383" s="390"/>
      <c r="L1383" s="390"/>
      <c r="M1383" s="390"/>
      <c r="N1383" s="390"/>
      <c r="O1383" s="390"/>
      <c r="P1383" s="390"/>
      <c r="Q1383" s="390"/>
      <c r="R1383" s="390"/>
      <c r="S1383" s="381"/>
      <c r="T1383" s="381"/>
      <c r="U1383" s="381"/>
      <c r="V1383" s="381"/>
      <c r="W1383" s="381"/>
      <c r="X1383" s="381"/>
      <c r="Y1383" s="381"/>
      <c r="Z1383" s="381"/>
      <c r="AA1383" s="381"/>
      <c r="AB1383" s="439"/>
      <c r="AL1383" s="26"/>
      <c r="AM1383" s="26"/>
      <c r="AN1383" s="26"/>
      <c r="AO1383" s="26"/>
      <c r="AP1383" s="26"/>
      <c r="AQ1383" s="26"/>
    </row>
    <row r="1384" spans="1:43" ht="18" customHeight="1">
      <c r="A1384" s="466"/>
      <c r="B1384" s="578"/>
      <c r="C1384" s="414"/>
      <c r="D1384" s="353" t="str">
        <f>+IFERROR(INDEX('Mã KH'!$C$2:$C$4988,MATCH('Vin Hà nội  tháng 02'!$C1384,'Mã KH'!$A$2:$A$4988,0)),"")</f>
        <v/>
      </c>
      <c r="E1384" s="439"/>
      <c r="F1384" s="390"/>
      <c r="G1384" s="390"/>
      <c r="H1384" s="390"/>
      <c r="I1384" s="390"/>
      <c r="J1384" s="390"/>
      <c r="K1384" s="390"/>
      <c r="L1384" s="390"/>
      <c r="M1384" s="390"/>
      <c r="N1384" s="390"/>
      <c r="O1384" s="390"/>
      <c r="P1384" s="390"/>
      <c r="Q1384" s="390"/>
      <c r="R1384" s="390"/>
      <c r="S1384" s="381"/>
      <c r="T1384" s="381"/>
      <c r="U1384" s="381"/>
      <c r="V1384" s="381"/>
      <c r="W1384" s="381"/>
      <c r="X1384" s="381"/>
      <c r="Y1384" s="381"/>
      <c r="Z1384" s="381"/>
      <c r="AA1384" s="381"/>
      <c r="AB1384" s="439"/>
      <c r="AL1384" s="26"/>
      <c r="AM1384" s="26"/>
      <c r="AN1384" s="26"/>
      <c r="AO1384" s="26"/>
      <c r="AP1384" s="26"/>
      <c r="AQ1384" s="26"/>
    </row>
    <row r="1385" spans="1:43" ht="18" customHeight="1">
      <c r="A1385" s="466"/>
      <c r="B1385" s="578"/>
      <c r="C1385" s="414"/>
      <c r="D1385" s="353" t="str">
        <f>+IFERROR(INDEX('Mã KH'!$C$2:$C$4988,MATCH('Vin Hà nội  tháng 02'!$C1385,'Mã KH'!$A$2:$A$4988,0)),"")</f>
        <v/>
      </c>
      <c r="E1385" s="439"/>
      <c r="F1385" s="390"/>
      <c r="G1385" s="390"/>
      <c r="H1385" s="390"/>
      <c r="I1385" s="390"/>
      <c r="J1385" s="390"/>
      <c r="K1385" s="390"/>
      <c r="L1385" s="390"/>
      <c r="M1385" s="390"/>
      <c r="N1385" s="390"/>
      <c r="O1385" s="390"/>
      <c r="P1385" s="390"/>
      <c r="Q1385" s="390"/>
      <c r="R1385" s="390"/>
      <c r="S1385" s="381"/>
      <c r="T1385" s="381"/>
      <c r="U1385" s="381"/>
      <c r="V1385" s="381"/>
      <c r="W1385" s="381"/>
      <c r="X1385" s="381"/>
      <c r="Y1385" s="381"/>
      <c r="Z1385" s="381"/>
      <c r="AA1385" s="381"/>
      <c r="AB1385" s="439"/>
      <c r="AL1385" s="26"/>
      <c r="AM1385" s="26"/>
      <c r="AN1385" s="26"/>
      <c r="AO1385" s="26"/>
      <c r="AP1385" s="26"/>
      <c r="AQ1385" s="26"/>
    </row>
    <row r="1386" spans="1:43" ht="18" customHeight="1">
      <c r="A1386" s="466"/>
      <c r="B1386" s="578"/>
      <c r="C1386" s="414"/>
      <c r="D1386" s="353" t="str">
        <f>+IFERROR(INDEX('Mã KH'!$C$2:$C$4988,MATCH('Vin Hà nội  tháng 02'!$C1386,'Mã KH'!$A$2:$A$4988,0)),"")</f>
        <v/>
      </c>
      <c r="E1386" s="439"/>
      <c r="F1386" s="390"/>
      <c r="G1386" s="390"/>
      <c r="H1386" s="390"/>
      <c r="I1386" s="390"/>
      <c r="J1386" s="390"/>
      <c r="K1386" s="390"/>
      <c r="L1386" s="390"/>
      <c r="M1386" s="390"/>
      <c r="N1386" s="390"/>
      <c r="O1386" s="390"/>
      <c r="P1386" s="390"/>
      <c r="Q1386" s="390"/>
      <c r="R1386" s="390"/>
      <c r="S1386" s="381"/>
      <c r="T1386" s="381"/>
      <c r="U1386" s="381"/>
      <c r="V1386" s="381"/>
      <c r="W1386" s="381"/>
      <c r="X1386" s="381"/>
      <c r="Y1386" s="381"/>
      <c r="Z1386" s="381"/>
      <c r="AA1386" s="381"/>
      <c r="AB1386" s="439"/>
      <c r="AL1386" s="26"/>
      <c r="AM1386" s="26"/>
      <c r="AN1386" s="26"/>
      <c r="AO1386" s="26"/>
      <c r="AP1386" s="26"/>
      <c r="AQ1386" s="26"/>
    </row>
    <row r="1387" spans="1:43" ht="18" customHeight="1">
      <c r="A1387" s="466"/>
      <c r="B1387" s="578"/>
      <c r="C1387" s="414"/>
      <c r="D1387" s="353" t="str">
        <f>+IFERROR(INDEX('Mã KH'!$C$2:$C$4988,MATCH('Vin Hà nội  tháng 02'!$C1387,'Mã KH'!$A$2:$A$4988,0)),"")</f>
        <v/>
      </c>
      <c r="E1387" s="439"/>
      <c r="F1387" s="390"/>
      <c r="G1387" s="390"/>
      <c r="H1387" s="390"/>
      <c r="I1387" s="390"/>
      <c r="J1387" s="390"/>
      <c r="K1387" s="390"/>
      <c r="L1387" s="390"/>
      <c r="M1387" s="390"/>
      <c r="N1387" s="390"/>
      <c r="O1387" s="390"/>
      <c r="P1387" s="390"/>
      <c r="Q1387" s="390"/>
      <c r="R1387" s="390"/>
      <c r="S1387" s="381"/>
      <c r="T1387" s="381"/>
      <c r="U1387" s="381"/>
      <c r="V1387" s="381"/>
      <c r="W1387" s="381"/>
      <c r="X1387" s="381"/>
      <c r="Y1387" s="381"/>
      <c r="Z1387" s="381"/>
      <c r="AA1387" s="381"/>
      <c r="AB1387" s="439"/>
      <c r="AL1387" s="26"/>
      <c r="AM1387" s="26"/>
      <c r="AN1387" s="26"/>
      <c r="AO1387" s="26"/>
      <c r="AP1387" s="26"/>
      <c r="AQ1387" s="26"/>
    </row>
    <row r="1388" spans="1:43" ht="18" customHeight="1">
      <c r="A1388" s="466"/>
      <c r="B1388" s="578"/>
      <c r="C1388" s="414"/>
      <c r="D1388" s="353" t="str">
        <f>+IFERROR(INDEX('Mã KH'!$C$2:$C$4988,MATCH('Vin Hà nội  tháng 02'!$C1388,'Mã KH'!$A$2:$A$4988,0)),"")</f>
        <v/>
      </c>
      <c r="E1388" s="439"/>
      <c r="F1388" s="390"/>
      <c r="G1388" s="390"/>
      <c r="H1388" s="390"/>
      <c r="I1388" s="390"/>
      <c r="J1388" s="390"/>
      <c r="K1388" s="390"/>
      <c r="L1388" s="390"/>
      <c r="M1388" s="390"/>
      <c r="N1388" s="390"/>
      <c r="O1388" s="390"/>
      <c r="P1388" s="390"/>
      <c r="Q1388" s="390"/>
      <c r="R1388" s="390"/>
      <c r="S1388" s="381"/>
      <c r="T1388" s="381"/>
      <c r="U1388" s="381"/>
      <c r="V1388" s="381"/>
      <c r="W1388" s="381"/>
      <c r="X1388" s="381"/>
      <c r="Y1388" s="381"/>
      <c r="Z1388" s="381"/>
      <c r="AA1388" s="381"/>
      <c r="AB1388" s="439"/>
      <c r="AL1388" s="26"/>
      <c r="AM1388" s="26"/>
      <c r="AN1388" s="26"/>
      <c r="AO1388" s="26"/>
      <c r="AP1388" s="26"/>
      <c r="AQ1388" s="26"/>
    </row>
    <row r="1389" spans="1:43" ht="18" customHeight="1">
      <c r="A1389" s="466"/>
      <c r="B1389" s="578"/>
      <c r="C1389" s="414"/>
      <c r="D1389" s="353" t="str">
        <f>+IFERROR(INDEX('Mã KH'!$C$2:$C$4988,MATCH('Vin Hà nội  tháng 02'!$C1389,'Mã KH'!$A$2:$A$4988,0)),"")</f>
        <v/>
      </c>
      <c r="E1389" s="439"/>
      <c r="F1389" s="390"/>
      <c r="G1389" s="390"/>
      <c r="H1389" s="390"/>
      <c r="I1389" s="390"/>
      <c r="J1389" s="390"/>
      <c r="K1389" s="390"/>
      <c r="L1389" s="390"/>
      <c r="M1389" s="390"/>
      <c r="N1389" s="390"/>
      <c r="O1389" s="390"/>
      <c r="P1389" s="390"/>
      <c r="Q1389" s="390"/>
      <c r="R1389" s="390"/>
      <c r="S1389" s="381"/>
      <c r="T1389" s="381"/>
      <c r="U1389" s="381"/>
      <c r="V1389" s="381"/>
      <c r="W1389" s="381"/>
      <c r="X1389" s="381"/>
      <c r="Y1389" s="381"/>
      <c r="Z1389" s="381"/>
      <c r="AA1389" s="381"/>
      <c r="AB1389" s="439"/>
      <c r="AL1389" s="26"/>
      <c r="AM1389" s="26"/>
      <c r="AN1389" s="26"/>
      <c r="AO1389" s="26"/>
      <c r="AP1389" s="26"/>
      <c r="AQ1389" s="26"/>
    </row>
    <row r="1390" spans="1:43" ht="18" customHeight="1">
      <c r="A1390" s="466"/>
      <c r="B1390" s="578"/>
      <c r="C1390" s="414"/>
      <c r="D1390" s="353" t="str">
        <f>+IFERROR(INDEX('Mã KH'!$C$2:$C$4988,MATCH('Vin Hà nội  tháng 02'!$C1390,'Mã KH'!$A$2:$A$4988,0)),"")</f>
        <v/>
      </c>
      <c r="E1390" s="439"/>
      <c r="F1390" s="390"/>
      <c r="G1390" s="390"/>
      <c r="H1390" s="390"/>
      <c r="I1390" s="390"/>
      <c r="J1390" s="390"/>
      <c r="K1390" s="390"/>
      <c r="L1390" s="390"/>
      <c r="M1390" s="390"/>
      <c r="N1390" s="390"/>
      <c r="O1390" s="390"/>
      <c r="P1390" s="390"/>
      <c r="Q1390" s="390"/>
      <c r="R1390" s="390"/>
      <c r="S1390" s="381"/>
      <c r="T1390" s="381"/>
      <c r="U1390" s="381"/>
      <c r="V1390" s="381"/>
      <c r="W1390" s="381"/>
      <c r="X1390" s="381"/>
      <c r="Y1390" s="381"/>
      <c r="Z1390" s="381"/>
      <c r="AA1390" s="381"/>
      <c r="AB1390" s="439"/>
      <c r="AL1390" s="26"/>
      <c r="AM1390" s="26"/>
      <c r="AN1390" s="26"/>
      <c r="AO1390" s="26"/>
      <c r="AP1390" s="26"/>
      <c r="AQ1390" s="26"/>
    </row>
    <row r="1391" spans="1:43" ht="18" customHeight="1">
      <c r="A1391" s="466"/>
      <c r="B1391" s="578"/>
      <c r="C1391" s="414"/>
      <c r="D1391" s="353" t="str">
        <f>+IFERROR(INDEX('Mã KH'!$C$2:$C$4988,MATCH('Vin Hà nội  tháng 02'!$C1391,'Mã KH'!$A$2:$A$4988,0)),"")</f>
        <v/>
      </c>
      <c r="E1391" s="439"/>
      <c r="F1391" s="390"/>
      <c r="G1391" s="390"/>
      <c r="H1391" s="390"/>
      <c r="I1391" s="390"/>
      <c r="J1391" s="390"/>
      <c r="K1391" s="390"/>
      <c r="L1391" s="390"/>
      <c r="M1391" s="390"/>
      <c r="N1391" s="390"/>
      <c r="O1391" s="390"/>
      <c r="P1391" s="390"/>
      <c r="Q1391" s="390"/>
      <c r="R1391" s="390"/>
      <c r="S1391" s="381"/>
      <c r="T1391" s="381"/>
      <c r="U1391" s="381"/>
      <c r="V1391" s="381"/>
      <c r="W1391" s="381"/>
      <c r="X1391" s="381"/>
      <c r="Y1391" s="381"/>
      <c r="Z1391" s="381"/>
      <c r="AA1391" s="381"/>
      <c r="AB1391" s="439"/>
      <c r="AL1391" s="26"/>
      <c r="AM1391" s="26"/>
      <c r="AN1391" s="26"/>
      <c r="AO1391" s="26"/>
      <c r="AP1391" s="26"/>
      <c r="AQ1391" s="26"/>
    </row>
    <row r="1392" spans="1:43" ht="18" customHeight="1">
      <c r="A1392" s="466"/>
      <c r="B1392" s="578"/>
      <c r="C1392" s="414"/>
      <c r="D1392" s="353" t="str">
        <f>+IFERROR(INDEX('Mã KH'!$C$2:$C$4988,MATCH('Vin Hà nội  tháng 02'!$C1392,'Mã KH'!$A$2:$A$4988,0)),"")</f>
        <v/>
      </c>
      <c r="E1392" s="439"/>
      <c r="F1392" s="390"/>
      <c r="G1392" s="390"/>
      <c r="H1392" s="390"/>
      <c r="I1392" s="390"/>
      <c r="J1392" s="390"/>
      <c r="K1392" s="390"/>
      <c r="L1392" s="390"/>
      <c r="M1392" s="390"/>
      <c r="N1392" s="390"/>
      <c r="O1392" s="390"/>
      <c r="P1392" s="390"/>
      <c r="Q1392" s="390"/>
      <c r="R1392" s="390"/>
      <c r="S1392" s="381"/>
      <c r="T1392" s="381"/>
      <c r="U1392" s="381"/>
      <c r="V1392" s="381"/>
      <c r="W1392" s="381"/>
      <c r="X1392" s="381"/>
      <c r="Y1392" s="381"/>
      <c r="Z1392" s="381"/>
      <c r="AA1392" s="381"/>
      <c r="AB1392" s="439"/>
      <c r="AL1392" s="26"/>
      <c r="AM1392" s="26"/>
      <c r="AN1392" s="26"/>
      <c r="AO1392" s="26"/>
      <c r="AP1392" s="26"/>
      <c r="AQ1392" s="26"/>
    </row>
    <row r="1393" spans="1:43" ht="18" customHeight="1">
      <c r="A1393" s="466"/>
      <c r="B1393" s="578"/>
      <c r="C1393" s="414"/>
      <c r="D1393" s="353" t="str">
        <f>+IFERROR(INDEX('Mã KH'!$C$2:$C$4988,MATCH('Vin Hà nội  tháng 02'!$C1393,'Mã KH'!$A$2:$A$4988,0)),"")</f>
        <v/>
      </c>
      <c r="E1393" s="439"/>
      <c r="F1393" s="390"/>
      <c r="G1393" s="390"/>
      <c r="H1393" s="390"/>
      <c r="I1393" s="390"/>
      <c r="J1393" s="390"/>
      <c r="K1393" s="390"/>
      <c r="L1393" s="390"/>
      <c r="M1393" s="390"/>
      <c r="N1393" s="390"/>
      <c r="O1393" s="390"/>
      <c r="P1393" s="390"/>
      <c r="Q1393" s="390"/>
      <c r="R1393" s="390"/>
      <c r="S1393" s="381"/>
      <c r="T1393" s="381"/>
      <c r="U1393" s="381"/>
      <c r="V1393" s="381"/>
      <c r="W1393" s="381"/>
      <c r="X1393" s="381"/>
      <c r="Y1393" s="381"/>
      <c r="Z1393" s="381"/>
      <c r="AA1393" s="381"/>
      <c r="AB1393" s="439"/>
      <c r="AL1393" s="26"/>
      <c r="AM1393" s="26"/>
      <c r="AN1393" s="26"/>
      <c r="AO1393" s="26"/>
      <c r="AP1393" s="26"/>
      <c r="AQ1393" s="26"/>
    </row>
    <row r="1394" spans="1:43" ht="18" customHeight="1">
      <c r="A1394" s="466"/>
      <c r="B1394" s="578"/>
      <c r="C1394" s="414"/>
      <c r="D1394" s="353" t="str">
        <f>+IFERROR(INDEX('Mã KH'!$C$2:$C$4988,MATCH('Vin Hà nội  tháng 02'!$C1394,'Mã KH'!$A$2:$A$4988,0)),"")</f>
        <v/>
      </c>
      <c r="E1394" s="439"/>
      <c r="F1394" s="390"/>
      <c r="G1394" s="390"/>
      <c r="H1394" s="390"/>
      <c r="I1394" s="390"/>
      <c r="J1394" s="390"/>
      <c r="K1394" s="390"/>
      <c r="L1394" s="390"/>
      <c r="M1394" s="390"/>
      <c r="N1394" s="390"/>
      <c r="O1394" s="390"/>
      <c r="P1394" s="390"/>
      <c r="Q1394" s="390"/>
      <c r="R1394" s="390"/>
      <c r="S1394" s="381"/>
      <c r="T1394" s="381"/>
      <c r="U1394" s="381"/>
      <c r="V1394" s="381"/>
      <c r="W1394" s="381"/>
      <c r="X1394" s="381"/>
      <c r="Y1394" s="381"/>
      <c r="Z1394" s="381"/>
      <c r="AA1394" s="381"/>
      <c r="AB1394" s="439"/>
      <c r="AL1394" s="26"/>
      <c r="AM1394" s="26"/>
      <c r="AN1394" s="26"/>
      <c r="AO1394" s="26"/>
      <c r="AP1394" s="26"/>
      <c r="AQ1394" s="26"/>
    </row>
    <row r="1395" spans="1:43" ht="18" customHeight="1">
      <c r="A1395" s="466"/>
      <c r="B1395" s="578"/>
      <c r="C1395" s="414"/>
      <c r="D1395" s="353" t="str">
        <f>+IFERROR(INDEX('Mã KH'!$C$2:$C$4988,MATCH('Vin Hà nội  tháng 02'!$C1395,'Mã KH'!$A$2:$A$4988,0)),"")</f>
        <v/>
      </c>
      <c r="E1395" s="439"/>
      <c r="F1395" s="390"/>
      <c r="G1395" s="390"/>
      <c r="H1395" s="390"/>
      <c r="I1395" s="390"/>
      <c r="J1395" s="390"/>
      <c r="K1395" s="390"/>
      <c r="L1395" s="390"/>
      <c r="M1395" s="390"/>
      <c r="N1395" s="390"/>
      <c r="O1395" s="390"/>
      <c r="P1395" s="390"/>
      <c r="Q1395" s="390"/>
      <c r="R1395" s="390"/>
      <c r="S1395" s="381"/>
      <c r="T1395" s="381"/>
      <c r="U1395" s="381"/>
      <c r="V1395" s="381"/>
      <c r="W1395" s="381"/>
      <c r="X1395" s="381"/>
      <c r="Y1395" s="381"/>
      <c r="Z1395" s="381"/>
      <c r="AA1395" s="381"/>
      <c r="AB1395" s="439"/>
      <c r="AL1395" s="26"/>
      <c r="AM1395" s="26"/>
      <c r="AN1395" s="26"/>
      <c r="AO1395" s="26"/>
      <c r="AP1395" s="26"/>
      <c r="AQ1395" s="26"/>
    </row>
    <row r="1396" spans="1:43" ht="18" customHeight="1">
      <c r="A1396" s="466"/>
      <c r="B1396" s="578"/>
      <c r="C1396" s="414"/>
      <c r="D1396" s="353" t="str">
        <f>+IFERROR(INDEX('Mã KH'!$C$2:$C$4988,MATCH('Vin Hà nội  tháng 02'!$C1396,'Mã KH'!$A$2:$A$4988,0)),"")</f>
        <v/>
      </c>
      <c r="E1396" s="439"/>
      <c r="F1396" s="390"/>
      <c r="G1396" s="390"/>
      <c r="H1396" s="390"/>
      <c r="I1396" s="390"/>
      <c r="J1396" s="390"/>
      <c r="K1396" s="390"/>
      <c r="L1396" s="390"/>
      <c r="M1396" s="390"/>
      <c r="N1396" s="390"/>
      <c r="O1396" s="390"/>
      <c r="P1396" s="390"/>
      <c r="Q1396" s="390"/>
      <c r="R1396" s="390"/>
      <c r="S1396" s="381"/>
      <c r="T1396" s="381"/>
      <c r="U1396" s="381"/>
      <c r="V1396" s="381"/>
      <c r="W1396" s="381"/>
      <c r="X1396" s="381"/>
      <c r="Y1396" s="381"/>
      <c r="Z1396" s="381"/>
      <c r="AA1396" s="381"/>
      <c r="AB1396" s="439"/>
      <c r="AL1396" s="26"/>
      <c r="AM1396" s="26"/>
      <c r="AN1396" s="26"/>
      <c r="AO1396" s="26"/>
      <c r="AP1396" s="26"/>
      <c r="AQ1396" s="26"/>
    </row>
    <row r="1397" spans="1:43" ht="18" customHeight="1">
      <c r="A1397" s="466"/>
      <c r="B1397" s="578"/>
      <c r="C1397" s="414"/>
      <c r="D1397" s="353" t="str">
        <f>+IFERROR(INDEX('Mã KH'!$C$2:$C$4988,MATCH('Vin Hà nội  tháng 02'!$C1397,'Mã KH'!$A$2:$A$4988,0)),"")</f>
        <v/>
      </c>
      <c r="E1397" s="439"/>
      <c r="F1397" s="390"/>
      <c r="G1397" s="390"/>
      <c r="H1397" s="390"/>
      <c r="I1397" s="390"/>
      <c r="J1397" s="390"/>
      <c r="K1397" s="390"/>
      <c r="L1397" s="390"/>
      <c r="M1397" s="390"/>
      <c r="N1397" s="390"/>
      <c r="O1397" s="390"/>
      <c r="P1397" s="390"/>
      <c r="Q1397" s="390"/>
      <c r="R1397" s="390"/>
      <c r="S1397" s="381"/>
      <c r="T1397" s="381"/>
      <c r="U1397" s="381"/>
      <c r="V1397" s="381"/>
      <c r="W1397" s="381"/>
      <c r="X1397" s="381"/>
      <c r="Y1397" s="381"/>
      <c r="Z1397" s="381"/>
      <c r="AA1397" s="381"/>
      <c r="AB1397" s="439"/>
      <c r="AL1397" s="26"/>
      <c r="AM1397" s="26"/>
      <c r="AN1397" s="26"/>
      <c r="AO1397" s="26"/>
      <c r="AP1397" s="26"/>
      <c r="AQ1397" s="26"/>
    </row>
    <row r="1398" spans="1:43" ht="18" customHeight="1">
      <c r="A1398" s="466"/>
      <c r="B1398" s="578"/>
      <c r="C1398" s="414"/>
      <c r="D1398" s="353" t="str">
        <f>+IFERROR(INDEX('Mã KH'!$C$2:$C$4988,MATCH('Vin Hà nội  tháng 02'!$C1398,'Mã KH'!$A$2:$A$4988,0)),"")</f>
        <v/>
      </c>
      <c r="E1398" s="439"/>
      <c r="F1398" s="390"/>
      <c r="G1398" s="390"/>
      <c r="H1398" s="390"/>
      <c r="I1398" s="390"/>
      <c r="J1398" s="390"/>
      <c r="K1398" s="390"/>
      <c r="L1398" s="390"/>
      <c r="M1398" s="390"/>
      <c r="N1398" s="390"/>
      <c r="O1398" s="390"/>
      <c r="P1398" s="390"/>
      <c r="Q1398" s="390"/>
      <c r="R1398" s="390"/>
      <c r="S1398" s="381"/>
      <c r="T1398" s="381"/>
      <c r="U1398" s="381"/>
      <c r="V1398" s="381"/>
      <c r="W1398" s="381"/>
      <c r="X1398" s="381"/>
      <c r="Y1398" s="381"/>
      <c r="Z1398" s="381"/>
      <c r="AA1398" s="381"/>
      <c r="AB1398" s="439"/>
      <c r="AL1398" s="26"/>
      <c r="AM1398" s="26"/>
      <c r="AN1398" s="26"/>
      <c r="AO1398" s="26"/>
      <c r="AP1398" s="26"/>
      <c r="AQ1398" s="26"/>
    </row>
    <row r="1399" spans="1:43" ht="18" customHeight="1">
      <c r="A1399" s="466"/>
      <c r="B1399" s="578"/>
      <c r="C1399" s="414"/>
      <c r="D1399" s="353" t="str">
        <f>+IFERROR(INDEX('Mã KH'!$C$2:$C$4988,MATCH('Vin Hà nội  tháng 02'!$C1399,'Mã KH'!$A$2:$A$4988,0)),"")</f>
        <v/>
      </c>
      <c r="E1399" s="439"/>
      <c r="F1399" s="390"/>
      <c r="G1399" s="390"/>
      <c r="H1399" s="390"/>
      <c r="I1399" s="390"/>
      <c r="J1399" s="390"/>
      <c r="K1399" s="390"/>
      <c r="L1399" s="390"/>
      <c r="M1399" s="390"/>
      <c r="N1399" s="390"/>
      <c r="O1399" s="390"/>
      <c r="P1399" s="390"/>
      <c r="Q1399" s="390"/>
      <c r="R1399" s="390"/>
      <c r="S1399" s="381"/>
      <c r="T1399" s="381"/>
      <c r="U1399" s="381"/>
      <c r="V1399" s="381"/>
      <c r="W1399" s="381"/>
      <c r="X1399" s="381"/>
      <c r="Y1399" s="381"/>
      <c r="Z1399" s="381"/>
      <c r="AA1399" s="381"/>
      <c r="AB1399" s="439"/>
      <c r="AL1399" s="26"/>
      <c r="AM1399" s="26"/>
      <c r="AN1399" s="26"/>
      <c r="AO1399" s="26"/>
      <c r="AP1399" s="26"/>
      <c r="AQ1399" s="26"/>
    </row>
    <row r="1400" spans="1:43" ht="18" customHeight="1">
      <c r="A1400" s="466"/>
      <c r="B1400" s="578"/>
      <c r="C1400" s="414"/>
      <c r="D1400" s="353" t="str">
        <f>+IFERROR(INDEX('Mã KH'!$C$2:$C$4988,MATCH('Vin Hà nội  tháng 02'!$C1400,'Mã KH'!$A$2:$A$4988,0)),"")</f>
        <v/>
      </c>
      <c r="E1400" s="439"/>
      <c r="F1400" s="390"/>
      <c r="G1400" s="390"/>
      <c r="H1400" s="390"/>
      <c r="I1400" s="390"/>
      <c r="J1400" s="390"/>
      <c r="K1400" s="390"/>
      <c r="L1400" s="390"/>
      <c r="M1400" s="390"/>
      <c r="N1400" s="390"/>
      <c r="O1400" s="390"/>
      <c r="P1400" s="390"/>
      <c r="Q1400" s="390"/>
      <c r="R1400" s="390"/>
      <c r="S1400" s="381"/>
      <c r="T1400" s="381"/>
      <c r="U1400" s="381"/>
      <c r="V1400" s="381"/>
      <c r="W1400" s="381"/>
      <c r="X1400" s="381"/>
      <c r="Y1400" s="381"/>
      <c r="Z1400" s="381"/>
      <c r="AA1400" s="381"/>
      <c r="AB1400" s="439"/>
      <c r="AL1400" s="26"/>
      <c r="AM1400" s="26"/>
      <c r="AN1400" s="26"/>
      <c r="AO1400" s="26"/>
      <c r="AP1400" s="26"/>
      <c r="AQ1400" s="26"/>
    </row>
    <row r="1401" spans="1:43" ht="18" customHeight="1">
      <c r="A1401" s="466"/>
      <c r="B1401" s="578"/>
      <c r="C1401" s="414"/>
      <c r="D1401" s="353" t="str">
        <f>+IFERROR(INDEX('Mã KH'!$C$2:$C$4988,MATCH('Vin Hà nội  tháng 02'!$C1401,'Mã KH'!$A$2:$A$4988,0)),"")</f>
        <v/>
      </c>
      <c r="E1401" s="439"/>
      <c r="F1401" s="390"/>
      <c r="G1401" s="390"/>
      <c r="H1401" s="390"/>
      <c r="I1401" s="390"/>
      <c r="J1401" s="390"/>
      <c r="K1401" s="390"/>
      <c r="L1401" s="390"/>
      <c r="M1401" s="390"/>
      <c r="N1401" s="390"/>
      <c r="O1401" s="390"/>
      <c r="P1401" s="390"/>
      <c r="Q1401" s="390"/>
      <c r="R1401" s="390"/>
      <c r="S1401" s="381"/>
      <c r="T1401" s="381"/>
      <c r="U1401" s="381"/>
      <c r="V1401" s="381"/>
      <c r="W1401" s="381"/>
      <c r="X1401" s="381"/>
      <c r="Y1401" s="381"/>
      <c r="Z1401" s="381"/>
      <c r="AA1401" s="381"/>
      <c r="AB1401" s="439"/>
      <c r="AL1401" s="26"/>
      <c r="AM1401" s="26"/>
      <c r="AN1401" s="26"/>
      <c r="AO1401" s="26"/>
      <c r="AP1401" s="26"/>
      <c r="AQ1401" s="26"/>
    </row>
    <row r="1402" spans="1:43" ht="18" customHeight="1">
      <c r="A1402" s="466"/>
      <c r="B1402" s="578"/>
      <c r="C1402" s="414"/>
      <c r="D1402" s="353" t="str">
        <f>+IFERROR(INDEX('Mã KH'!$C$2:$C$4988,MATCH('Vin Hà nội  tháng 02'!$C1402,'Mã KH'!$A$2:$A$4988,0)),"")</f>
        <v/>
      </c>
      <c r="E1402" s="439"/>
      <c r="F1402" s="390"/>
      <c r="G1402" s="390"/>
      <c r="H1402" s="390"/>
      <c r="I1402" s="390"/>
      <c r="J1402" s="390"/>
      <c r="K1402" s="390"/>
      <c r="L1402" s="390"/>
      <c r="M1402" s="390"/>
      <c r="N1402" s="390"/>
      <c r="O1402" s="390"/>
      <c r="P1402" s="390"/>
      <c r="Q1402" s="390"/>
      <c r="R1402" s="390"/>
      <c r="S1402" s="381"/>
      <c r="T1402" s="381"/>
      <c r="U1402" s="381"/>
      <c r="V1402" s="381"/>
      <c r="W1402" s="381"/>
      <c r="X1402" s="381"/>
      <c r="Y1402" s="381"/>
      <c r="Z1402" s="381"/>
      <c r="AA1402" s="381"/>
      <c r="AB1402" s="439"/>
      <c r="AL1402" s="26"/>
      <c r="AM1402" s="26"/>
      <c r="AN1402" s="26"/>
      <c r="AO1402" s="26"/>
      <c r="AP1402" s="26"/>
      <c r="AQ1402" s="26"/>
    </row>
    <row r="1403" spans="1:43" ht="18" customHeight="1">
      <c r="A1403" s="466"/>
      <c r="B1403" s="578"/>
      <c r="C1403" s="414"/>
      <c r="D1403" s="353" t="str">
        <f>+IFERROR(INDEX('Mã KH'!$C$2:$C$4988,MATCH('Vin Hà nội  tháng 02'!$C1403,'Mã KH'!$A$2:$A$4988,0)),"")</f>
        <v/>
      </c>
      <c r="E1403" s="439"/>
      <c r="F1403" s="390"/>
      <c r="G1403" s="390"/>
      <c r="H1403" s="390"/>
      <c r="I1403" s="390"/>
      <c r="J1403" s="390"/>
      <c r="K1403" s="390"/>
      <c r="L1403" s="390"/>
      <c r="M1403" s="390"/>
      <c r="N1403" s="390"/>
      <c r="O1403" s="390"/>
      <c r="P1403" s="390"/>
      <c r="Q1403" s="390"/>
      <c r="R1403" s="390"/>
      <c r="S1403" s="381"/>
      <c r="T1403" s="381"/>
      <c r="U1403" s="381"/>
      <c r="V1403" s="381"/>
      <c r="W1403" s="381"/>
      <c r="X1403" s="381"/>
      <c r="Y1403" s="381"/>
      <c r="Z1403" s="381"/>
      <c r="AA1403" s="381"/>
      <c r="AB1403" s="439"/>
      <c r="AL1403" s="26"/>
      <c r="AM1403" s="26"/>
      <c r="AN1403" s="26"/>
      <c r="AO1403" s="26"/>
      <c r="AP1403" s="26"/>
      <c r="AQ1403" s="26"/>
    </row>
    <row r="1404" spans="1:43" ht="18" customHeight="1">
      <c r="A1404" s="466"/>
      <c r="B1404" s="578"/>
      <c r="C1404" s="414"/>
      <c r="D1404" s="353" t="str">
        <f>+IFERROR(INDEX('Mã KH'!$C$2:$C$4988,MATCH('Vin Hà nội  tháng 02'!$C1404,'Mã KH'!$A$2:$A$4988,0)),"")</f>
        <v/>
      </c>
      <c r="E1404" s="439"/>
      <c r="F1404" s="390"/>
      <c r="G1404" s="390"/>
      <c r="H1404" s="390"/>
      <c r="I1404" s="390"/>
      <c r="J1404" s="390"/>
      <c r="K1404" s="390"/>
      <c r="L1404" s="390"/>
      <c r="M1404" s="390"/>
      <c r="N1404" s="390"/>
      <c r="O1404" s="390"/>
      <c r="P1404" s="390"/>
      <c r="Q1404" s="390"/>
      <c r="R1404" s="390"/>
      <c r="S1404" s="381"/>
      <c r="T1404" s="381"/>
      <c r="U1404" s="381"/>
      <c r="V1404" s="381"/>
      <c r="W1404" s="381"/>
      <c r="X1404" s="381"/>
      <c r="Y1404" s="381"/>
      <c r="Z1404" s="381"/>
      <c r="AA1404" s="381"/>
      <c r="AB1404" s="439"/>
      <c r="AL1404" s="26"/>
      <c r="AM1404" s="26"/>
      <c r="AN1404" s="26"/>
      <c r="AO1404" s="26"/>
      <c r="AP1404" s="26"/>
      <c r="AQ1404" s="26"/>
    </row>
    <row r="1405" spans="1:43" ht="18" customHeight="1">
      <c r="A1405" s="466"/>
      <c r="B1405" s="578"/>
      <c r="C1405" s="414"/>
      <c r="D1405" s="353" t="str">
        <f>+IFERROR(INDEX('Mã KH'!$C$2:$C$4988,MATCH('Vin Hà nội  tháng 02'!$C1405,'Mã KH'!$A$2:$A$4988,0)),"")</f>
        <v/>
      </c>
      <c r="E1405" s="439"/>
      <c r="F1405" s="390"/>
      <c r="G1405" s="390"/>
      <c r="H1405" s="390"/>
      <c r="I1405" s="390"/>
      <c r="J1405" s="390"/>
      <c r="K1405" s="390"/>
      <c r="L1405" s="390"/>
      <c r="M1405" s="390"/>
      <c r="N1405" s="390"/>
      <c r="O1405" s="390"/>
      <c r="P1405" s="390"/>
      <c r="Q1405" s="390"/>
      <c r="R1405" s="390"/>
      <c r="S1405" s="381"/>
      <c r="T1405" s="381"/>
      <c r="U1405" s="381"/>
      <c r="V1405" s="381"/>
      <c r="W1405" s="381"/>
      <c r="X1405" s="381"/>
      <c r="Y1405" s="381"/>
      <c r="Z1405" s="381"/>
      <c r="AA1405" s="381"/>
      <c r="AB1405" s="439"/>
      <c r="AL1405" s="26"/>
      <c r="AM1405" s="26"/>
      <c r="AN1405" s="26"/>
      <c r="AO1405" s="26"/>
      <c r="AP1405" s="26"/>
      <c r="AQ1405" s="26"/>
    </row>
    <row r="1406" spans="1:43" ht="18" customHeight="1">
      <c r="A1406" s="466"/>
      <c r="B1406" s="578"/>
      <c r="C1406" s="414"/>
      <c r="D1406" s="353" t="str">
        <f>+IFERROR(INDEX('Mã KH'!$C$2:$C$4988,MATCH('Vin Hà nội  tháng 02'!$C1406,'Mã KH'!$A$2:$A$4988,0)),"")</f>
        <v/>
      </c>
      <c r="E1406" s="439"/>
      <c r="F1406" s="390"/>
      <c r="G1406" s="390"/>
      <c r="H1406" s="390"/>
      <c r="I1406" s="390"/>
      <c r="J1406" s="390"/>
      <c r="K1406" s="390"/>
      <c r="L1406" s="390"/>
      <c r="M1406" s="390"/>
      <c r="N1406" s="390"/>
      <c r="O1406" s="390"/>
      <c r="P1406" s="390"/>
      <c r="Q1406" s="390"/>
      <c r="R1406" s="390"/>
      <c r="S1406" s="381"/>
      <c r="T1406" s="381"/>
      <c r="U1406" s="381"/>
      <c r="V1406" s="381"/>
      <c r="W1406" s="381"/>
      <c r="X1406" s="381"/>
      <c r="Y1406" s="381"/>
      <c r="Z1406" s="381"/>
      <c r="AA1406" s="381"/>
      <c r="AB1406" s="439"/>
      <c r="AL1406" s="26"/>
      <c r="AM1406" s="26"/>
      <c r="AN1406" s="26"/>
      <c r="AO1406" s="26"/>
      <c r="AP1406" s="26"/>
      <c r="AQ1406" s="26"/>
    </row>
    <row r="1407" spans="1:43" ht="18" customHeight="1">
      <c r="A1407" s="466"/>
      <c r="B1407" s="578"/>
      <c r="C1407" s="414"/>
      <c r="D1407" s="353" t="str">
        <f>+IFERROR(INDEX('Mã KH'!$C$2:$C$4988,MATCH('Vin Hà nội  tháng 02'!$C1407,'Mã KH'!$A$2:$A$4988,0)),"")</f>
        <v/>
      </c>
      <c r="E1407" s="439"/>
      <c r="F1407" s="390"/>
      <c r="G1407" s="390"/>
      <c r="H1407" s="390"/>
      <c r="I1407" s="390"/>
      <c r="J1407" s="390"/>
      <c r="K1407" s="390"/>
      <c r="L1407" s="390"/>
      <c r="M1407" s="390"/>
      <c r="N1407" s="390"/>
      <c r="O1407" s="390"/>
      <c r="P1407" s="390"/>
      <c r="Q1407" s="390"/>
      <c r="R1407" s="390"/>
      <c r="S1407" s="381"/>
      <c r="T1407" s="381"/>
      <c r="U1407" s="381"/>
      <c r="V1407" s="381"/>
      <c r="W1407" s="381"/>
      <c r="X1407" s="381"/>
      <c r="Y1407" s="381"/>
      <c r="Z1407" s="381"/>
      <c r="AA1407" s="381"/>
      <c r="AB1407" s="439"/>
      <c r="AL1407" s="26"/>
      <c r="AM1407" s="26"/>
      <c r="AN1407" s="26"/>
      <c r="AO1407" s="26"/>
      <c r="AP1407" s="26"/>
      <c r="AQ1407" s="26"/>
    </row>
    <row r="1408" spans="1:43" ht="18" customHeight="1">
      <c r="A1408" s="466"/>
      <c r="B1408" s="578"/>
      <c r="C1408" s="414"/>
      <c r="D1408" s="353" t="str">
        <f>+IFERROR(INDEX('Mã KH'!$C$2:$C$4988,MATCH('Vin Hà nội  tháng 02'!$C1408,'Mã KH'!$A$2:$A$4988,0)),"")</f>
        <v/>
      </c>
      <c r="E1408" s="439"/>
      <c r="F1408" s="390"/>
      <c r="G1408" s="390"/>
      <c r="H1408" s="390"/>
      <c r="I1408" s="390"/>
      <c r="J1408" s="390"/>
      <c r="K1408" s="390"/>
      <c r="L1408" s="390"/>
      <c r="M1408" s="390"/>
      <c r="N1408" s="390"/>
      <c r="O1408" s="390"/>
      <c r="P1408" s="390"/>
      <c r="Q1408" s="390"/>
      <c r="R1408" s="390"/>
      <c r="S1408" s="381"/>
      <c r="T1408" s="381"/>
      <c r="U1408" s="381"/>
      <c r="V1408" s="381"/>
      <c r="W1408" s="381"/>
      <c r="X1408" s="381"/>
      <c r="Y1408" s="381"/>
      <c r="Z1408" s="381"/>
      <c r="AA1408" s="381"/>
      <c r="AB1408" s="439"/>
      <c r="AL1408" s="26"/>
      <c r="AM1408" s="26"/>
      <c r="AN1408" s="26"/>
      <c r="AO1408" s="26"/>
      <c r="AP1408" s="26"/>
      <c r="AQ1408" s="26"/>
    </row>
    <row r="1409" spans="1:43" ht="18" customHeight="1">
      <c r="A1409" s="466"/>
      <c r="B1409" s="578"/>
      <c r="C1409" s="414"/>
      <c r="D1409" s="353" t="str">
        <f>+IFERROR(INDEX('Mã KH'!$C$2:$C$4988,MATCH('Vin Hà nội  tháng 02'!$C1409,'Mã KH'!$A$2:$A$4988,0)),"")</f>
        <v/>
      </c>
      <c r="E1409" s="439"/>
      <c r="F1409" s="390"/>
      <c r="G1409" s="390"/>
      <c r="H1409" s="390"/>
      <c r="I1409" s="390"/>
      <c r="J1409" s="390"/>
      <c r="K1409" s="390"/>
      <c r="L1409" s="390"/>
      <c r="M1409" s="390"/>
      <c r="N1409" s="390"/>
      <c r="O1409" s="390"/>
      <c r="P1409" s="390"/>
      <c r="Q1409" s="390"/>
      <c r="R1409" s="390"/>
      <c r="S1409" s="381"/>
      <c r="T1409" s="381"/>
      <c r="U1409" s="381"/>
      <c r="V1409" s="381"/>
      <c r="W1409" s="381"/>
      <c r="X1409" s="381"/>
      <c r="Y1409" s="381"/>
      <c r="Z1409" s="381"/>
      <c r="AA1409" s="381"/>
      <c r="AB1409" s="439"/>
      <c r="AL1409" s="26"/>
      <c r="AM1409" s="26"/>
      <c r="AN1409" s="26"/>
      <c r="AO1409" s="26"/>
      <c r="AP1409" s="26"/>
      <c r="AQ1409" s="26"/>
    </row>
    <row r="1410" spans="1:43" ht="18" customHeight="1">
      <c r="A1410" s="466"/>
      <c r="B1410" s="578"/>
      <c r="C1410" s="414"/>
      <c r="D1410" s="353" t="str">
        <f>+IFERROR(INDEX('Mã KH'!$C$2:$C$4988,MATCH('Vin Hà nội  tháng 02'!$C1410,'Mã KH'!$A$2:$A$4988,0)),"")</f>
        <v/>
      </c>
      <c r="E1410" s="439"/>
      <c r="F1410" s="390"/>
      <c r="G1410" s="390"/>
      <c r="H1410" s="390"/>
      <c r="I1410" s="390"/>
      <c r="J1410" s="390"/>
      <c r="K1410" s="390"/>
      <c r="L1410" s="390"/>
      <c r="M1410" s="390"/>
      <c r="N1410" s="390"/>
      <c r="O1410" s="390"/>
      <c r="P1410" s="390"/>
      <c r="Q1410" s="390"/>
      <c r="R1410" s="390"/>
      <c r="S1410" s="381"/>
      <c r="T1410" s="381"/>
      <c r="U1410" s="381"/>
      <c r="V1410" s="381"/>
      <c r="W1410" s="381"/>
      <c r="X1410" s="381"/>
      <c r="Y1410" s="381"/>
      <c r="Z1410" s="381"/>
      <c r="AA1410" s="381"/>
      <c r="AB1410" s="439"/>
      <c r="AL1410" s="26"/>
      <c r="AM1410" s="26"/>
      <c r="AN1410" s="26"/>
      <c r="AO1410" s="26"/>
      <c r="AP1410" s="26"/>
      <c r="AQ1410" s="26"/>
    </row>
    <row r="1411" spans="1:43" ht="18" customHeight="1">
      <c r="A1411" s="466"/>
      <c r="B1411" s="578"/>
      <c r="C1411" s="414"/>
      <c r="D1411" s="353" t="str">
        <f>+IFERROR(INDEX('Mã KH'!$C$2:$C$4988,MATCH('Vin Hà nội  tháng 02'!$C1411,'Mã KH'!$A$2:$A$4988,0)),"")</f>
        <v/>
      </c>
      <c r="E1411" s="439"/>
      <c r="F1411" s="390"/>
      <c r="G1411" s="390"/>
      <c r="H1411" s="390"/>
      <c r="I1411" s="390"/>
      <c r="J1411" s="390"/>
      <c r="K1411" s="390"/>
      <c r="L1411" s="390"/>
      <c r="M1411" s="390"/>
      <c r="N1411" s="390"/>
      <c r="O1411" s="390"/>
      <c r="P1411" s="390"/>
      <c r="Q1411" s="390"/>
      <c r="R1411" s="390"/>
      <c r="S1411" s="381"/>
      <c r="T1411" s="381"/>
      <c r="U1411" s="381"/>
      <c r="V1411" s="381"/>
      <c r="W1411" s="381"/>
      <c r="X1411" s="381"/>
      <c r="Y1411" s="381"/>
      <c r="Z1411" s="381"/>
      <c r="AA1411" s="381"/>
      <c r="AB1411" s="439"/>
      <c r="AL1411" s="26"/>
      <c r="AM1411" s="26"/>
      <c r="AN1411" s="26"/>
      <c r="AO1411" s="26"/>
      <c r="AP1411" s="26"/>
      <c r="AQ1411" s="26"/>
    </row>
    <row r="1412" spans="1:43" ht="18" customHeight="1">
      <c r="A1412" s="466"/>
      <c r="B1412" s="578"/>
      <c r="C1412" s="414"/>
      <c r="D1412" s="353" t="str">
        <f>+IFERROR(INDEX('Mã KH'!$C$2:$C$4988,MATCH('Vin Hà nội  tháng 02'!$C1412,'Mã KH'!$A$2:$A$4988,0)),"")</f>
        <v/>
      </c>
      <c r="E1412" s="439"/>
      <c r="F1412" s="390"/>
      <c r="G1412" s="390"/>
      <c r="H1412" s="390"/>
      <c r="I1412" s="390"/>
      <c r="J1412" s="390"/>
      <c r="K1412" s="390"/>
      <c r="L1412" s="390"/>
      <c r="M1412" s="390"/>
      <c r="N1412" s="390"/>
      <c r="O1412" s="390"/>
      <c r="P1412" s="390"/>
      <c r="Q1412" s="390"/>
      <c r="R1412" s="390"/>
      <c r="S1412" s="381"/>
      <c r="T1412" s="381"/>
      <c r="U1412" s="381"/>
      <c r="V1412" s="381"/>
      <c r="W1412" s="381"/>
      <c r="X1412" s="381"/>
      <c r="Y1412" s="381"/>
      <c r="Z1412" s="381"/>
      <c r="AA1412" s="381"/>
      <c r="AB1412" s="439"/>
      <c r="AL1412" s="26"/>
      <c r="AM1412" s="26"/>
      <c r="AN1412" s="26"/>
      <c r="AO1412" s="26"/>
      <c r="AP1412" s="26"/>
      <c r="AQ1412" s="26"/>
    </row>
    <row r="1413" spans="1:43" ht="18" customHeight="1">
      <c r="A1413" s="466"/>
      <c r="B1413" s="578"/>
      <c r="C1413" s="414"/>
      <c r="D1413" s="353" t="str">
        <f>+IFERROR(INDEX('Mã KH'!$C$2:$C$4988,MATCH('Vin Hà nội  tháng 02'!$C1413,'Mã KH'!$A$2:$A$4988,0)),"")</f>
        <v/>
      </c>
      <c r="E1413" s="439"/>
      <c r="F1413" s="390"/>
      <c r="G1413" s="390"/>
      <c r="H1413" s="390"/>
      <c r="I1413" s="390"/>
      <c r="J1413" s="390"/>
      <c r="K1413" s="390"/>
      <c r="L1413" s="390"/>
      <c r="M1413" s="390"/>
      <c r="N1413" s="390"/>
      <c r="O1413" s="390"/>
      <c r="P1413" s="390"/>
      <c r="Q1413" s="390"/>
      <c r="R1413" s="390"/>
      <c r="S1413" s="381"/>
      <c r="T1413" s="381"/>
      <c r="U1413" s="381"/>
      <c r="V1413" s="381"/>
      <c r="W1413" s="381"/>
      <c r="X1413" s="381"/>
      <c r="Y1413" s="381"/>
      <c r="Z1413" s="381"/>
      <c r="AA1413" s="381"/>
      <c r="AB1413" s="439"/>
      <c r="AL1413" s="26"/>
      <c r="AM1413" s="26"/>
      <c r="AN1413" s="26"/>
      <c r="AO1413" s="26"/>
      <c r="AP1413" s="26"/>
      <c r="AQ1413" s="26"/>
    </row>
    <row r="1414" spans="1:43" ht="18" customHeight="1">
      <c r="A1414" s="466"/>
      <c r="B1414" s="578"/>
      <c r="C1414" s="414"/>
      <c r="D1414" s="353" t="str">
        <f>+IFERROR(INDEX('Mã KH'!$C$2:$C$4988,MATCH('Vin Hà nội  tháng 02'!$C1414,'Mã KH'!$A$2:$A$4988,0)),"")</f>
        <v/>
      </c>
      <c r="E1414" s="439"/>
      <c r="F1414" s="390"/>
      <c r="G1414" s="390"/>
      <c r="H1414" s="390"/>
      <c r="I1414" s="390"/>
      <c r="J1414" s="390"/>
      <c r="K1414" s="390"/>
      <c r="L1414" s="390"/>
      <c r="M1414" s="390"/>
      <c r="N1414" s="390"/>
      <c r="O1414" s="390"/>
      <c r="P1414" s="390"/>
      <c r="Q1414" s="390"/>
      <c r="R1414" s="390"/>
      <c r="S1414" s="381"/>
      <c r="T1414" s="381"/>
      <c r="U1414" s="381"/>
      <c r="V1414" s="381"/>
      <c r="W1414" s="381"/>
      <c r="X1414" s="381"/>
      <c r="Y1414" s="381"/>
      <c r="Z1414" s="381"/>
      <c r="AA1414" s="381"/>
      <c r="AB1414" s="439"/>
      <c r="AL1414" s="26"/>
      <c r="AM1414" s="26"/>
      <c r="AN1414" s="26"/>
      <c r="AO1414" s="26"/>
      <c r="AP1414" s="26"/>
      <c r="AQ1414" s="26"/>
    </row>
    <row r="1415" spans="1:43" ht="18" customHeight="1">
      <c r="A1415" s="466"/>
      <c r="B1415" s="578"/>
      <c r="C1415" s="414"/>
      <c r="D1415" s="353" t="str">
        <f>+IFERROR(INDEX('Mã KH'!$C$2:$C$4988,MATCH('Vin Hà nội  tháng 02'!$C1415,'Mã KH'!$A$2:$A$4988,0)),"")</f>
        <v/>
      </c>
      <c r="E1415" s="439"/>
      <c r="F1415" s="390"/>
      <c r="G1415" s="390"/>
      <c r="H1415" s="390"/>
      <c r="I1415" s="390"/>
      <c r="J1415" s="390"/>
      <c r="K1415" s="390"/>
      <c r="L1415" s="390"/>
      <c r="M1415" s="390"/>
      <c r="N1415" s="390"/>
      <c r="O1415" s="390"/>
      <c r="P1415" s="390"/>
      <c r="Q1415" s="390"/>
      <c r="R1415" s="390"/>
      <c r="S1415" s="381"/>
      <c r="T1415" s="381"/>
      <c r="U1415" s="381"/>
      <c r="V1415" s="381"/>
      <c r="W1415" s="381"/>
      <c r="X1415" s="381"/>
      <c r="Y1415" s="381"/>
      <c r="Z1415" s="381"/>
      <c r="AA1415" s="381"/>
      <c r="AB1415" s="439"/>
      <c r="AL1415" s="26"/>
      <c r="AM1415" s="26"/>
      <c r="AN1415" s="26"/>
      <c r="AO1415" s="26"/>
      <c r="AP1415" s="26"/>
      <c r="AQ1415" s="26"/>
    </row>
    <row r="1416" spans="1:43" ht="18" customHeight="1">
      <c r="A1416" s="466"/>
      <c r="B1416" s="578"/>
      <c r="C1416" s="414"/>
      <c r="D1416" s="353" t="str">
        <f>+IFERROR(INDEX('Mã KH'!$C$2:$C$4988,MATCH('Vin Hà nội  tháng 02'!$C1416,'Mã KH'!$A$2:$A$4988,0)),"")</f>
        <v/>
      </c>
      <c r="E1416" s="439"/>
      <c r="F1416" s="390"/>
      <c r="G1416" s="390"/>
      <c r="H1416" s="390"/>
      <c r="I1416" s="390"/>
      <c r="J1416" s="390"/>
      <c r="K1416" s="390"/>
      <c r="L1416" s="390"/>
      <c r="M1416" s="390"/>
      <c r="N1416" s="390"/>
      <c r="O1416" s="390"/>
      <c r="P1416" s="390"/>
      <c r="Q1416" s="390"/>
      <c r="R1416" s="390"/>
      <c r="S1416" s="381"/>
      <c r="T1416" s="381"/>
      <c r="U1416" s="381"/>
      <c r="V1416" s="381"/>
      <c r="W1416" s="381"/>
      <c r="X1416" s="381"/>
      <c r="Y1416" s="381"/>
      <c r="Z1416" s="381"/>
      <c r="AA1416" s="381"/>
      <c r="AB1416" s="439"/>
      <c r="AL1416" s="26"/>
      <c r="AM1416" s="26"/>
      <c r="AN1416" s="26"/>
      <c r="AO1416" s="26"/>
      <c r="AP1416" s="26"/>
      <c r="AQ1416" s="26"/>
    </row>
    <row r="1417" spans="1:43" ht="18" customHeight="1">
      <c r="A1417" s="466"/>
      <c r="B1417" s="578"/>
      <c r="C1417" s="414"/>
      <c r="D1417" s="353" t="str">
        <f>+IFERROR(INDEX('Mã KH'!$C$2:$C$4988,MATCH('Vin Hà nội  tháng 02'!$C1417,'Mã KH'!$A$2:$A$4988,0)),"")</f>
        <v/>
      </c>
      <c r="E1417" s="439"/>
      <c r="F1417" s="390"/>
      <c r="G1417" s="390"/>
      <c r="H1417" s="390"/>
      <c r="I1417" s="390"/>
      <c r="J1417" s="390"/>
      <c r="K1417" s="390"/>
      <c r="L1417" s="390"/>
      <c r="M1417" s="390"/>
      <c r="N1417" s="390"/>
      <c r="O1417" s="390"/>
      <c r="P1417" s="390"/>
      <c r="Q1417" s="390"/>
      <c r="R1417" s="390"/>
      <c r="S1417" s="381"/>
      <c r="T1417" s="381"/>
      <c r="U1417" s="381"/>
      <c r="V1417" s="381"/>
      <c r="W1417" s="381"/>
      <c r="X1417" s="381"/>
      <c r="Y1417" s="381"/>
      <c r="Z1417" s="381"/>
      <c r="AA1417" s="381"/>
      <c r="AB1417" s="439"/>
      <c r="AL1417" s="26"/>
      <c r="AM1417" s="26"/>
      <c r="AN1417" s="26"/>
      <c r="AO1417" s="26"/>
      <c r="AP1417" s="26"/>
      <c r="AQ1417" s="26"/>
    </row>
    <row r="1418" spans="1:43" ht="18" customHeight="1">
      <c r="A1418" s="466"/>
      <c r="B1418" s="578"/>
      <c r="C1418" s="414"/>
      <c r="D1418" s="353" t="str">
        <f>+IFERROR(INDEX('Mã KH'!$C$2:$C$4988,MATCH('Vin Hà nội  tháng 02'!$C1418,'Mã KH'!$A$2:$A$4988,0)),"")</f>
        <v/>
      </c>
      <c r="E1418" s="439"/>
      <c r="F1418" s="390"/>
      <c r="G1418" s="390"/>
      <c r="H1418" s="390"/>
      <c r="I1418" s="390"/>
      <c r="J1418" s="390"/>
      <c r="K1418" s="390"/>
      <c r="L1418" s="390"/>
      <c r="M1418" s="390"/>
      <c r="N1418" s="390"/>
      <c r="O1418" s="390"/>
      <c r="P1418" s="390"/>
      <c r="Q1418" s="390"/>
      <c r="R1418" s="390"/>
      <c r="S1418" s="381"/>
      <c r="T1418" s="381"/>
      <c r="U1418" s="381"/>
      <c r="V1418" s="381"/>
      <c r="W1418" s="381"/>
      <c r="X1418" s="381"/>
      <c r="Y1418" s="381"/>
      <c r="Z1418" s="381"/>
      <c r="AA1418" s="381"/>
      <c r="AB1418" s="439"/>
      <c r="AL1418" s="26"/>
      <c r="AM1418" s="26"/>
      <c r="AN1418" s="26"/>
      <c r="AO1418" s="26"/>
      <c r="AP1418" s="26"/>
      <c r="AQ1418" s="26"/>
    </row>
    <row r="1419" spans="1:43" ht="18" customHeight="1">
      <c r="A1419" s="466"/>
      <c r="B1419" s="578"/>
      <c r="C1419" s="414"/>
      <c r="D1419" s="353" t="str">
        <f>+IFERROR(INDEX('Mã KH'!$C$2:$C$4988,MATCH('Vin Hà nội  tháng 02'!$C1419,'Mã KH'!$A$2:$A$4988,0)),"")</f>
        <v/>
      </c>
      <c r="E1419" s="439"/>
      <c r="F1419" s="390"/>
      <c r="G1419" s="390"/>
      <c r="H1419" s="390"/>
      <c r="I1419" s="390"/>
      <c r="J1419" s="390"/>
      <c r="K1419" s="390"/>
      <c r="L1419" s="390"/>
      <c r="M1419" s="390"/>
      <c r="N1419" s="390"/>
      <c r="O1419" s="390"/>
      <c r="P1419" s="390"/>
      <c r="Q1419" s="390"/>
      <c r="R1419" s="390"/>
      <c r="S1419" s="381"/>
      <c r="T1419" s="381"/>
      <c r="U1419" s="381"/>
      <c r="V1419" s="381"/>
      <c r="W1419" s="381"/>
      <c r="X1419" s="381"/>
      <c r="Y1419" s="381"/>
      <c r="Z1419" s="381"/>
      <c r="AA1419" s="381"/>
      <c r="AB1419" s="439"/>
      <c r="AL1419" s="26"/>
      <c r="AM1419" s="26"/>
      <c r="AN1419" s="26"/>
      <c r="AO1419" s="26"/>
      <c r="AP1419" s="26"/>
      <c r="AQ1419" s="26"/>
    </row>
    <row r="1420" spans="1:43" ht="18" customHeight="1">
      <c r="A1420" s="466"/>
      <c r="B1420" s="578"/>
      <c r="C1420" s="414"/>
      <c r="D1420" s="353" t="str">
        <f>+IFERROR(INDEX('Mã KH'!$C$2:$C$4988,MATCH('Vin Hà nội  tháng 02'!$C1420,'Mã KH'!$A$2:$A$4988,0)),"")</f>
        <v/>
      </c>
      <c r="E1420" s="439"/>
      <c r="F1420" s="390"/>
      <c r="G1420" s="390"/>
      <c r="H1420" s="390"/>
      <c r="I1420" s="390"/>
      <c r="J1420" s="390"/>
      <c r="K1420" s="390"/>
      <c r="L1420" s="390"/>
      <c r="M1420" s="390"/>
      <c r="N1420" s="390"/>
      <c r="O1420" s="390"/>
      <c r="P1420" s="390"/>
      <c r="Q1420" s="390"/>
      <c r="R1420" s="390"/>
      <c r="S1420" s="381"/>
      <c r="T1420" s="381"/>
      <c r="U1420" s="381"/>
      <c r="V1420" s="381"/>
      <c r="W1420" s="381"/>
      <c r="X1420" s="381"/>
      <c r="Y1420" s="381"/>
      <c r="Z1420" s="381"/>
      <c r="AA1420" s="381"/>
      <c r="AB1420" s="439"/>
      <c r="AL1420" s="26"/>
      <c r="AM1420" s="26"/>
      <c r="AN1420" s="26"/>
      <c r="AO1420" s="26"/>
      <c r="AP1420" s="26"/>
      <c r="AQ1420" s="26"/>
    </row>
    <row r="1421" spans="1:43" ht="18" customHeight="1">
      <c r="A1421" s="466"/>
      <c r="B1421" s="578"/>
      <c r="C1421" s="414"/>
      <c r="D1421" s="353" t="str">
        <f>+IFERROR(INDEX('Mã KH'!$C$2:$C$4988,MATCH('Vin Hà nội  tháng 02'!$C1421,'Mã KH'!$A$2:$A$4988,0)),"")</f>
        <v/>
      </c>
      <c r="E1421" s="439"/>
      <c r="F1421" s="390"/>
      <c r="G1421" s="390"/>
      <c r="H1421" s="390"/>
      <c r="I1421" s="390"/>
      <c r="J1421" s="390"/>
      <c r="K1421" s="390"/>
      <c r="L1421" s="390"/>
      <c r="M1421" s="390"/>
      <c r="N1421" s="390"/>
      <c r="O1421" s="390"/>
      <c r="P1421" s="390"/>
      <c r="Q1421" s="390"/>
      <c r="R1421" s="390"/>
      <c r="S1421" s="381"/>
      <c r="T1421" s="381"/>
      <c r="U1421" s="381"/>
      <c r="V1421" s="381"/>
      <c r="W1421" s="381"/>
      <c r="X1421" s="381"/>
      <c r="Y1421" s="381"/>
      <c r="Z1421" s="381"/>
      <c r="AA1421" s="381"/>
      <c r="AB1421" s="439"/>
      <c r="AL1421" s="26"/>
      <c r="AM1421" s="26"/>
      <c r="AN1421" s="26"/>
      <c r="AO1421" s="26"/>
      <c r="AP1421" s="26"/>
      <c r="AQ1421" s="26"/>
    </row>
    <row r="1422" spans="1:43" ht="18" customHeight="1">
      <c r="A1422" s="466"/>
      <c r="B1422" s="578"/>
      <c r="C1422" s="414"/>
      <c r="D1422" s="353" t="str">
        <f>+IFERROR(INDEX('Mã KH'!$C$2:$C$4988,MATCH('Vin Hà nội  tháng 02'!$C1422,'Mã KH'!$A$2:$A$4988,0)),"")</f>
        <v/>
      </c>
      <c r="E1422" s="439"/>
      <c r="F1422" s="390"/>
      <c r="G1422" s="390"/>
      <c r="H1422" s="390"/>
      <c r="I1422" s="390"/>
      <c r="J1422" s="390"/>
      <c r="K1422" s="390"/>
      <c r="L1422" s="390"/>
      <c r="M1422" s="390"/>
      <c r="N1422" s="390"/>
      <c r="O1422" s="390"/>
      <c r="P1422" s="390"/>
      <c r="Q1422" s="390"/>
      <c r="R1422" s="390"/>
      <c r="S1422" s="381"/>
      <c r="T1422" s="381"/>
      <c r="U1422" s="381"/>
      <c r="V1422" s="381"/>
      <c r="W1422" s="381"/>
      <c r="X1422" s="381"/>
      <c r="Y1422" s="381"/>
      <c r="Z1422" s="381"/>
      <c r="AA1422" s="381"/>
      <c r="AB1422" s="439"/>
      <c r="AL1422" s="26"/>
      <c r="AM1422" s="26"/>
      <c r="AN1422" s="26"/>
      <c r="AO1422" s="26"/>
      <c r="AP1422" s="26"/>
      <c r="AQ1422" s="26"/>
    </row>
    <row r="1423" spans="1:43" ht="18" customHeight="1">
      <c r="A1423" s="466"/>
      <c r="B1423" s="578"/>
      <c r="C1423" s="414"/>
      <c r="D1423" s="353" t="str">
        <f>+IFERROR(INDEX('Mã KH'!$C$2:$C$4988,MATCH('Vin Hà nội  tháng 02'!$C1423,'Mã KH'!$A$2:$A$4988,0)),"")</f>
        <v/>
      </c>
      <c r="E1423" s="439"/>
      <c r="F1423" s="390"/>
      <c r="G1423" s="390"/>
      <c r="H1423" s="390"/>
      <c r="I1423" s="390"/>
      <c r="J1423" s="390"/>
      <c r="K1423" s="390"/>
      <c r="L1423" s="390"/>
      <c r="M1423" s="390"/>
      <c r="N1423" s="390"/>
      <c r="O1423" s="390"/>
      <c r="P1423" s="390"/>
      <c r="Q1423" s="390"/>
      <c r="R1423" s="390"/>
      <c r="S1423" s="381"/>
      <c r="T1423" s="381"/>
      <c r="U1423" s="381"/>
      <c r="V1423" s="381"/>
      <c r="W1423" s="381"/>
      <c r="X1423" s="381"/>
      <c r="Y1423" s="381"/>
      <c r="Z1423" s="381"/>
      <c r="AA1423" s="381"/>
      <c r="AB1423" s="439"/>
      <c r="AL1423" s="26"/>
      <c r="AM1423" s="26"/>
      <c r="AN1423" s="26"/>
      <c r="AO1423" s="26"/>
      <c r="AP1423" s="26"/>
      <c r="AQ1423" s="26"/>
    </row>
    <row r="1424" spans="1:43" ht="18" customHeight="1">
      <c r="A1424" s="466"/>
      <c r="B1424" s="578"/>
      <c r="C1424" s="414"/>
      <c r="D1424" s="353" t="str">
        <f>+IFERROR(INDEX('Mã KH'!$C$2:$C$4988,MATCH('Vin Hà nội  tháng 02'!$C1424,'Mã KH'!$A$2:$A$4988,0)),"")</f>
        <v/>
      </c>
      <c r="E1424" s="439"/>
      <c r="F1424" s="390"/>
      <c r="G1424" s="390"/>
      <c r="H1424" s="390"/>
      <c r="I1424" s="390"/>
      <c r="J1424" s="390"/>
      <c r="K1424" s="390"/>
      <c r="L1424" s="390"/>
      <c r="M1424" s="390"/>
      <c r="N1424" s="390"/>
      <c r="O1424" s="390"/>
      <c r="P1424" s="390"/>
      <c r="Q1424" s="390"/>
      <c r="R1424" s="390"/>
      <c r="S1424" s="381"/>
      <c r="T1424" s="381"/>
      <c r="U1424" s="381"/>
      <c r="V1424" s="381"/>
      <c r="W1424" s="381"/>
      <c r="X1424" s="381"/>
      <c r="Y1424" s="381"/>
      <c r="Z1424" s="381"/>
      <c r="AA1424" s="381"/>
      <c r="AB1424" s="439"/>
      <c r="AL1424" s="26"/>
      <c r="AM1424" s="26"/>
      <c r="AN1424" s="26"/>
      <c r="AO1424" s="26"/>
      <c r="AP1424" s="26"/>
      <c r="AQ1424" s="26"/>
    </row>
    <row r="1425" spans="1:43" ht="18" customHeight="1">
      <c r="A1425" s="466"/>
      <c r="B1425" s="578"/>
      <c r="C1425" s="414"/>
      <c r="D1425" s="353" t="str">
        <f>+IFERROR(INDEX('Mã KH'!$C$2:$C$4988,MATCH('Vin Hà nội  tháng 02'!$C1425,'Mã KH'!$A$2:$A$4988,0)),"")</f>
        <v/>
      </c>
      <c r="E1425" s="439"/>
      <c r="F1425" s="390"/>
      <c r="G1425" s="390"/>
      <c r="H1425" s="390"/>
      <c r="I1425" s="390"/>
      <c r="J1425" s="390"/>
      <c r="K1425" s="390"/>
      <c r="L1425" s="390"/>
      <c r="M1425" s="390"/>
      <c r="N1425" s="390"/>
      <c r="O1425" s="390"/>
      <c r="P1425" s="390"/>
      <c r="Q1425" s="390"/>
      <c r="R1425" s="390"/>
      <c r="S1425" s="381"/>
      <c r="T1425" s="381"/>
      <c r="U1425" s="381"/>
      <c r="V1425" s="381"/>
      <c r="W1425" s="381"/>
      <c r="X1425" s="381"/>
      <c r="Y1425" s="381"/>
      <c r="Z1425" s="381"/>
      <c r="AA1425" s="381"/>
      <c r="AB1425" s="439"/>
      <c r="AL1425" s="26"/>
      <c r="AM1425" s="26"/>
      <c r="AN1425" s="26"/>
      <c r="AO1425" s="26"/>
      <c r="AP1425" s="26"/>
      <c r="AQ1425" s="26"/>
    </row>
    <row r="1426" spans="1:43" ht="18" customHeight="1">
      <c r="A1426" s="466"/>
      <c r="B1426" s="578"/>
      <c r="C1426" s="414"/>
      <c r="D1426" s="353" t="str">
        <f>+IFERROR(INDEX('Mã KH'!$C$2:$C$4988,MATCH('Vin Hà nội  tháng 02'!$C1426,'Mã KH'!$A$2:$A$4988,0)),"")</f>
        <v/>
      </c>
      <c r="E1426" s="439"/>
      <c r="F1426" s="390"/>
      <c r="G1426" s="390"/>
      <c r="H1426" s="390"/>
      <c r="I1426" s="390"/>
      <c r="J1426" s="390"/>
      <c r="K1426" s="390"/>
      <c r="L1426" s="390"/>
      <c r="M1426" s="390"/>
      <c r="N1426" s="390"/>
      <c r="O1426" s="390"/>
      <c r="P1426" s="390"/>
      <c r="Q1426" s="390"/>
      <c r="R1426" s="390"/>
      <c r="S1426" s="381"/>
      <c r="T1426" s="381"/>
      <c r="U1426" s="381"/>
      <c r="V1426" s="381"/>
      <c r="W1426" s="381"/>
      <c r="X1426" s="381"/>
      <c r="Y1426" s="381"/>
      <c r="Z1426" s="381"/>
      <c r="AA1426" s="381"/>
      <c r="AB1426" s="439"/>
      <c r="AL1426" s="26"/>
      <c r="AM1426" s="26"/>
      <c r="AN1426" s="26"/>
      <c r="AO1426" s="26"/>
      <c r="AP1426" s="26"/>
      <c r="AQ1426" s="26"/>
    </row>
    <row r="1427" spans="1:43" ht="18" customHeight="1">
      <c r="A1427" s="466"/>
      <c r="B1427" s="578"/>
      <c r="C1427" s="414"/>
      <c r="D1427" s="353" t="str">
        <f>+IFERROR(INDEX('Mã KH'!$C$2:$C$4988,MATCH('Vin Hà nội  tháng 02'!$C1427,'Mã KH'!$A$2:$A$4988,0)),"")</f>
        <v/>
      </c>
      <c r="E1427" s="439"/>
      <c r="F1427" s="390"/>
      <c r="G1427" s="390"/>
      <c r="H1427" s="390"/>
      <c r="I1427" s="390"/>
      <c r="J1427" s="390"/>
      <c r="K1427" s="390"/>
      <c r="L1427" s="390"/>
      <c r="M1427" s="390"/>
      <c r="N1427" s="390"/>
      <c r="O1427" s="390"/>
      <c r="P1427" s="390"/>
      <c r="Q1427" s="390"/>
      <c r="R1427" s="390"/>
      <c r="S1427" s="381"/>
      <c r="T1427" s="381"/>
      <c r="U1427" s="381"/>
      <c r="V1427" s="381"/>
      <c r="W1427" s="381"/>
      <c r="X1427" s="381"/>
      <c r="Y1427" s="381"/>
      <c r="Z1427" s="381"/>
      <c r="AA1427" s="381"/>
      <c r="AB1427" s="439"/>
      <c r="AL1427" s="26"/>
      <c r="AM1427" s="26"/>
      <c r="AN1427" s="26"/>
      <c r="AO1427" s="26"/>
      <c r="AP1427" s="26"/>
      <c r="AQ1427" s="26"/>
    </row>
    <row r="1428" spans="1:43" ht="18" customHeight="1">
      <c r="A1428" s="466"/>
      <c r="B1428" s="578"/>
      <c r="C1428" s="414"/>
      <c r="D1428" s="353" t="str">
        <f>+IFERROR(INDEX('Mã KH'!$C$2:$C$4988,MATCH('Vin Hà nội  tháng 02'!$C1428,'Mã KH'!$A$2:$A$4988,0)),"")</f>
        <v/>
      </c>
      <c r="E1428" s="439"/>
      <c r="F1428" s="390"/>
      <c r="G1428" s="390"/>
      <c r="H1428" s="390"/>
      <c r="I1428" s="390"/>
      <c r="J1428" s="390"/>
      <c r="K1428" s="390"/>
      <c r="L1428" s="390"/>
      <c r="M1428" s="390"/>
      <c r="N1428" s="390"/>
      <c r="O1428" s="390"/>
      <c r="P1428" s="390"/>
      <c r="Q1428" s="390"/>
      <c r="R1428" s="390"/>
      <c r="S1428" s="381"/>
      <c r="T1428" s="381"/>
      <c r="U1428" s="381"/>
      <c r="V1428" s="381"/>
      <c r="W1428" s="381"/>
      <c r="X1428" s="381"/>
      <c r="Y1428" s="381"/>
      <c r="Z1428" s="381"/>
      <c r="AA1428" s="381"/>
      <c r="AB1428" s="439"/>
      <c r="AL1428" s="26"/>
      <c r="AM1428" s="26"/>
      <c r="AN1428" s="26"/>
      <c r="AO1428" s="26"/>
      <c r="AP1428" s="26"/>
      <c r="AQ1428" s="26"/>
    </row>
    <row r="1429" spans="1:43" ht="18" customHeight="1">
      <c r="A1429" s="466"/>
      <c r="B1429" s="578"/>
      <c r="C1429" s="414"/>
      <c r="D1429" s="353" t="str">
        <f>+IFERROR(INDEX('Mã KH'!$C$2:$C$4988,MATCH('Vin Hà nội  tháng 02'!$C1429,'Mã KH'!$A$2:$A$4988,0)),"")</f>
        <v/>
      </c>
      <c r="E1429" s="439"/>
      <c r="F1429" s="390"/>
      <c r="G1429" s="390"/>
      <c r="H1429" s="390"/>
      <c r="I1429" s="390"/>
      <c r="J1429" s="390"/>
      <c r="K1429" s="390"/>
      <c r="L1429" s="390"/>
      <c r="M1429" s="390"/>
      <c r="N1429" s="390"/>
      <c r="O1429" s="390"/>
      <c r="P1429" s="390"/>
      <c r="Q1429" s="390"/>
      <c r="R1429" s="390"/>
      <c r="S1429" s="381"/>
      <c r="T1429" s="381"/>
      <c r="U1429" s="381"/>
      <c r="V1429" s="381"/>
      <c r="W1429" s="381"/>
      <c r="X1429" s="381"/>
      <c r="Y1429" s="381"/>
      <c r="Z1429" s="381"/>
      <c r="AA1429" s="381"/>
      <c r="AB1429" s="439"/>
      <c r="AL1429" s="26"/>
      <c r="AM1429" s="26"/>
      <c r="AN1429" s="26"/>
      <c r="AO1429" s="26"/>
      <c r="AP1429" s="26"/>
      <c r="AQ1429" s="26"/>
    </row>
    <row r="1430" spans="1:43" ht="18" customHeight="1">
      <c r="A1430" s="466"/>
      <c r="B1430" s="578"/>
      <c r="C1430" s="414"/>
      <c r="D1430" s="353" t="str">
        <f>+IFERROR(INDEX('Mã KH'!$C$2:$C$4988,MATCH('Vin Hà nội  tháng 02'!$C1430,'Mã KH'!$A$2:$A$4988,0)),"")</f>
        <v/>
      </c>
      <c r="E1430" s="439"/>
      <c r="F1430" s="390"/>
      <c r="G1430" s="390"/>
      <c r="H1430" s="390"/>
      <c r="I1430" s="390"/>
      <c r="J1430" s="390"/>
      <c r="K1430" s="390"/>
      <c r="L1430" s="390"/>
      <c r="M1430" s="390"/>
      <c r="N1430" s="390"/>
      <c r="O1430" s="390"/>
      <c r="P1430" s="390"/>
      <c r="Q1430" s="390"/>
      <c r="R1430" s="390"/>
      <c r="S1430" s="381"/>
      <c r="T1430" s="381"/>
      <c r="U1430" s="381"/>
      <c r="V1430" s="381"/>
      <c r="W1430" s="381"/>
      <c r="X1430" s="381"/>
      <c r="Y1430" s="381"/>
      <c r="Z1430" s="381"/>
      <c r="AA1430" s="381"/>
      <c r="AB1430" s="439"/>
      <c r="AL1430" s="26"/>
      <c r="AM1430" s="26"/>
      <c r="AN1430" s="26"/>
      <c r="AO1430" s="26"/>
      <c r="AP1430" s="26"/>
      <c r="AQ1430" s="26"/>
    </row>
    <row r="1431" spans="1:43" ht="18" customHeight="1">
      <c r="A1431" s="466"/>
      <c r="B1431" s="578"/>
      <c r="C1431" s="414"/>
      <c r="D1431" s="353" t="str">
        <f>+IFERROR(INDEX('Mã KH'!$C$2:$C$4988,MATCH('Vin Hà nội  tháng 02'!$C1431,'Mã KH'!$A$2:$A$4988,0)),"")</f>
        <v/>
      </c>
      <c r="E1431" s="439"/>
      <c r="F1431" s="390"/>
      <c r="G1431" s="390"/>
      <c r="H1431" s="390"/>
      <c r="I1431" s="390"/>
      <c r="J1431" s="390"/>
      <c r="K1431" s="390"/>
      <c r="L1431" s="390"/>
      <c r="M1431" s="390"/>
      <c r="N1431" s="390"/>
      <c r="O1431" s="390"/>
      <c r="P1431" s="390"/>
      <c r="Q1431" s="390"/>
      <c r="R1431" s="390"/>
      <c r="S1431" s="381"/>
      <c r="T1431" s="381"/>
      <c r="U1431" s="381"/>
      <c r="V1431" s="381"/>
      <c r="W1431" s="381"/>
      <c r="X1431" s="381"/>
      <c r="Y1431" s="381"/>
      <c r="Z1431" s="381"/>
      <c r="AA1431" s="381"/>
      <c r="AB1431" s="439"/>
      <c r="AL1431" s="26"/>
      <c r="AM1431" s="26"/>
      <c r="AN1431" s="26"/>
      <c r="AO1431" s="26"/>
      <c r="AP1431" s="26"/>
      <c r="AQ1431" s="26"/>
    </row>
    <row r="1432" spans="1:43" ht="18" customHeight="1">
      <c r="A1432" s="466"/>
      <c r="B1432" s="578"/>
      <c r="C1432" s="414"/>
      <c r="D1432" s="353" t="str">
        <f>+IFERROR(INDEX('Mã KH'!$C$2:$C$4988,MATCH('Vin Hà nội  tháng 02'!$C1432,'Mã KH'!$A$2:$A$4988,0)),"")</f>
        <v/>
      </c>
      <c r="E1432" s="439"/>
      <c r="F1432" s="390"/>
      <c r="G1432" s="390"/>
      <c r="H1432" s="390"/>
      <c r="I1432" s="390"/>
      <c r="J1432" s="390"/>
      <c r="K1432" s="390"/>
      <c r="L1432" s="390"/>
      <c r="M1432" s="390"/>
      <c r="N1432" s="390"/>
      <c r="O1432" s="390"/>
      <c r="P1432" s="390"/>
      <c r="Q1432" s="390"/>
      <c r="R1432" s="390"/>
      <c r="S1432" s="381"/>
      <c r="T1432" s="381"/>
      <c r="U1432" s="381"/>
      <c r="V1432" s="381"/>
      <c r="W1432" s="381"/>
      <c r="X1432" s="381"/>
      <c r="Y1432" s="381"/>
      <c r="Z1432" s="381"/>
      <c r="AA1432" s="381"/>
      <c r="AB1432" s="439"/>
      <c r="AL1432" s="26"/>
      <c r="AM1432" s="26"/>
      <c r="AN1432" s="26"/>
      <c r="AO1432" s="26"/>
      <c r="AP1432" s="26"/>
      <c r="AQ1432" s="26"/>
    </row>
    <row r="1433" spans="1:43" ht="18" customHeight="1">
      <c r="A1433" s="466"/>
      <c r="B1433" s="578"/>
      <c r="C1433" s="414"/>
      <c r="D1433" s="353" t="str">
        <f>+IFERROR(INDEX('Mã KH'!$C$2:$C$4988,MATCH('Vin Hà nội  tháng 02'!$C1433,'Mã KH'!$A$2:$A$4988,0)),"")</f>
        <v/>
      </c>
      <c r="E1433" s="439"/>
      <c r="F1433" s="390"/>
      <c r="G1433" s="390"/>
      <c r="H1433" s="390"/>
      <c r="I1433" s="390"/>
      <c r="J1433" s="390"/>
      <c r="K1433" s="390"/>
      <c r="L1433" s="390"/>
      <c r="M1433" s="390"/>
      <c r="N1433" s="390"/>
      <c r="O1433" s="390"/>
      <c r="P1433" s="390"/>
      <c r="Q1433" s="390"/>
      <c r="R1433" s="390"/>
      <c r="S1433" s="381"/>
      <c r="T1433" s="381"/>
      <c r="U1433" s="381"/>
      <c r="V1433" s="381"/>
      <c r="W1433" s="381"/>
      <c r="X1433" s="381"/>
      <c r="Y1433" s="381"/>
      <c r="Z1433" s="381"/>
      <c r="AA1433" s="381"/>
      <c r="AB1433" s="439"/>
      <c r="AL1433" s="26"/>
      <c r="AM1433" s="26"/>
      <c r="AN1433" s="26"/>
      <c r="AO1433" s="26"/>
      <c r="AP1433" s="26"/>
      <c r="AQ1433" s="26"/>
    </row>
    <row r="1434" spans="1:43" ht="18" customHeight="1">
      <c r="A1434" s="466"/>
      <c r="B1434" s="578"/>
      <c r="C1434" s="414"/>
      <c r="D1434" s="353" t="str">
        <f>+IFERROR(INDEX('Mã KH'!$C$2:$C$4988,MATCH('Vin Hà nội  tháng 02'!$C1434,'Mã KH'!$A$2:$A$4988,0)),"")</f>
        <v/>
      </c>
      <c r="E1434" s="439"/>
      <c r="F1434" s="390"/>
      <c r="G1434" s="390"/>
      <c r="H1434" s="390"/>
      <c r="I1434" s="390"/>
      <c r="J1434" s="390"/>
      <c r="K1434" s="390"/>
      <c r="L1434" s="390"/>
      <c r="M1434" s="390"/>
      <c r="N1434" s="390"/>
      <c r="O1434" s="390"/>
      <c r="P1434" s="390"/>
      <c r="Q1434" s="390"/>
      <c r="R1434" s="390"/>
      <c r="S1434" s="381"/>
      <c r="T1434" s="381"/>
      <c r="U1434" s="381"/>
      <c r="V1434" s="381"/>
      <c r="W1434" s="381"/>
      <c r="X1434" s="381"/>
      <c r="Y1434" s="381"/>
      <c r="Z1434" s="381"/>
      <c r="AA1434" s="381"/>
      <c r="AB1434" s="439"/>
      <c r="AL1434" s="26"/>
      <c r="AM1434" s="26"/>
      <c r="AN1434" s="26"/>
      <c r="AO1434" s="26"/>
      <c r="AP1434" s="26"/>
      <c r="AQ1434" s="26"/>
    </row>
    <row r="1435" spans="1:43" ht="18" customHeight="1">
      <c r="A1435" s="466"/>
      <c r="B1435" s="578"/>
      <c r="C1435" s="414"/>
      <c r="D1435" s="353" t="str">
        <f>+IFERROR(INDEX('Mã KH'!$C$2:$C$4988,MATCH('Vin Hà nội  tháng 02'!$C1435,'Mã KH'!$A$2:$A$4988,0)),"")</f>
        <v/>
      </c>
      <c r="E1435" s="439"/>
      <c r="F1435" s="390"/>
      <c r="G1435" s="390"/>
      <c r="H1435" s="390"/>
      <c r="I1435" s="390"/>
      <c r="J1435" s="390"/>
      <c r="K1435" s="390"/>
      <c r="L1435" s="390"/>
      <c r="M1435" s="390"/>
      <c r="N1435" s="390"/>
      <c r="O1435" s="390"/>
      <c r="P1435" s="390"/>
      <c r="Q1435" s="390"/>
      <c r="R1435" s="390"/>
      <c r="S1435" s="381"/>
      <c r="T1435" s="381"/>
      <c r="U1435" s="381"/>
      <c r="V1435" s="381"/>
      <c r="W1435" s="381"/>
      <c r="X1435" s="381"/>
      <c r="Y1435" s="381"/>
      <c r="Z1435" s="381"/>
      <c r="AA1435" s="381"/>
      <c r="AB1435" s="439"/>
      <c r="AL1435" s="26"/>
      <c r="AM1435" s="26"/>
      <c r="AN1435" s="26"/>
      <c r="AO1435" s="26"/>
      <c r="AP1435" s="26"/>
      <c r="AQ1435" s="26"/>
    </row>
    <row r="1436" spans="1:43" ht="18" customHeight="1">
      <c r="A1436" s="466"/>
      <c r="B1436" s="578"/>
      <c r="C1436" s="414"/>
      <c r="D1436" s="353" t="str">
        <f>+IFERROR(INDEX('Mã KH'!$C$2:$C$4988,MATCH('Vin Hà nội  tháng 02'!$C1436,'Mã KH'!$A$2:$A$4988,0)),"")</f>
        <v/>
      </c>
      <c r="E1436" s="439"/>
      <c r="F1436" s="390"/>
      <c r="G1436" s="390"/>
      <c r="H1436" s="390"/>
      <c r="I1436" s="390"/>
      <c r="J1436" s="390"/>
      <c r="K1436" s="390"/>
      <c r="L1436" s="390"/>
      <c r="M1436" s="390"/>
      <c r="N1436" s="390"/>
      <c r="O1436" s="390"/>
      <c r="P1436" s="390"/>
      <c r="Q1436" s="390"/>
      <c r="R1436" s="390"/>
      <c r="S1436" s="381"/>
      <c r="T1436" s="381"/>
      <c r="U1436" s="381"/>
      <c r="V1436" s="381"/>
      <c r="W1436" s="381"/>
      <c r="X1436" s="381"/>
      <c r="Y1436" s="381"/>
      <c r="Z1436" s="381"/>
      <c r="AA1436" s="381"/>
      <c r="AB1436" s="439"/>
      <c r="AL1436" s="26"/>
      <c r="AM1436" s="26"/>
      <c r="AN1436" s="26"/>
      <c r="AO1436" s="26"/>
      <c r="AP1436" s="26"/>
      <c r="AQ1436" s="26"/>
    </row>
    <row r="1437" spans="1:43" ht="18" customHeight="1">
      <c r="A1437" s="466"/>
      <c r="B1437" s="578"/>
      <c r="C1437" s="414"/>
      <c r="D1437" s="353" t="str">
        <f>+IFERROR(INDEX('Mã KH'!$C$2:$C$4988,MATCH('Vin Hà nội  tháng 02'!$C1437,'Mã KH'!$A$2:$A$4988,0)),"")</f>
        <v/>
      </c>
      <c r="E1437" s="439"/>
      <c r="F1437" s="390"/>
      <c r="G1437" s="390"/>
      <c r="H1437" s="390"/>
      <c r="I1437" s="390"/>
      <c r="J1437" s="390"/>
      <c r="K1437" s="390"/>
      <c r="L1437" s="390"/>
      <c r="M1437" s="390"/>
      <c r="N1437" s="390"/>
      <c r="O1437" s="390"/>
      <c r="P1437" s="390"/>
      <c r="Q1437" s="390"/>
      <c r="R1437" s="390"/>
      <c r="S1437" s="381"/>
      <c r="T1437" s="381"/>
      <c r="U1437" s="381"/>
      <c r="V1437" s="381"/>
      <c r="W1437" s="381"/>
      <c r="X1437" s="381"/>
      <c r="Y1437" s="381"/>
      <c r="Z1437" s="381"/>
      <c r="AA1437" s="381"/>
      <c r="AB1437" s="439"/>
      <c r="AL1437" s="26"/>
      <c r="AM1437" s="26"/>
      <c r="AN1437" s="26"/>
      <c r="AO1437" s="26"/>
      <c r="AP1437" s="26"/>
      <c r="AQ1437" s="26"/>
    </row>
    <row r="1438" spans="1:43" ht="18" customHeight="1">
      <c r="A1438" s="466"/>
      <c r="B1438" s="578"/>
      <c r="C1438" s="414"/>
      <c r="D1438" s="353" t="str">
        <f>+IFERROR(INDEX('Mã KH'!$C$2:$C$4988,MATCH('Vin Hà nội  tháng 02'!$C1438,'Mã KH'!$A$2:$A$4988,0)),"")</f>
        <v/>
      </c>
      <c r="E1438" s="439"/>
      <c r="F1438" s="390"/>
      <c r="G1438" s="390"/>
      <c r="H1438" s="390"/>
      <c r="I1438" s="390"/>
      <c r="J1438" s="390"/>
      <c r="K1438" s="390"/>
      <c r="L1438" s="390"/>
      <c r="M1438" s="390"/>
      <c r="N1438" s="390"/>
      <c r="O1438" s="390"/>
      <c r="P1438" s="390"/>
      <c r="Q1438" s="390"/>
      <c r="R1438" s="390"/>
      <c r="S1438" s="381"/>
      <c r="T1438" s="381"/>
      <c r="U1438" s="381"/>
      <c r="V1438" s="381"/>
      <c r="W1438" s="381"/>
      <c r="X1438" s="381"/>
      <c r="Y1438" s="381"/>
      <c r="Z1438" s="381"/>
      <c r="AA1438" s="381"/>
      <c r="AB1438" s="439"/>
      <c r="AL1438" s="26"/>
      <c r="AM1438" s="26"/>
      <c r="AN1438" s="26"/>
      <c r="AO1438" s="26"/>
      <c r="AP1438" s="26"/>
      <c r="AQ1438" s="26"/>
    </row>
    <row r="1439" spans="1:43" ht="18" customHeight="1">
      <c r="A1439" s="466"/>
      <c r="B1439" s="578"/>
      <c r="C1439" s="414"/>
      <c r="D1439" s="353" t="str">
        <f>+IFERROR(INDEX('Mã KH'!$C$2:$C$4988,MATCH('Vin Hà nội  tháng 02'!$C1439,'Mã KH'!$A$2:$A$4988,0)),"")</f>
        <v/>
      </c>
      <c r="E1439" s="439"/>
      <c r="F1439" s="390"/>
      <c r="G1439" s="390"/>
      <c r="H1439" s="390"/>
      <c r="I1439" s="390"/>
      <c r="J1439" s="390"/>
      <c r="K1439" s="390"/>
      <c r="L1439" s="390"/>
      <c r="M1439" s="390"/>
      <c r="N1439" s="390"/>
      <c r="O1439" s="390"/>
      <c r="P1439" s="390"/>
      <c r="Q1439" s="390"/>
      <c r="R1439" s="390"/>
      <c r="S1439" s="381"/>
      <c r="T1439" s="381"/>
      <c r="U1439" s="381"/>
      <c r="V1439" s="381"/>
      <c r="W1439" s="381"/>
      <c r="X1439" s="381"/>
      <c r="Y1439" s="381"/>
      <c r="Z1439" s="381"/>
      <c r="AA1439" s="381"/>
      <c r="AB1439" s="439"/>
      <c r="AL1439" s="26"/>
      <c r="AM1439" s="26"/>
      <c r="AN1439" s="26"/>
      <c r="AO1439" s="26"/>
      <c r="AP1439" s="26"/>
      <c r="AQ1439" s="26"/>
    </row>
    <row r="1440" spans="1:43" ht="18" customHeight="1">
      <c r="A1440" s="466"/>
      <c r="B1440" s="578"/>
      <c r="C1440" s="414"/>
      <c r="D1440" s="353" t="str">
        <f>+IFERROR(INDEX('Mã KH'!$C$2:$C$4988,MATCH('Vin Hà nội  tháng 02'!$C1440,'Mã KH'!$A$2:$A$4988,0)),"")</f>
        <v/>
      </c>
      <c r="E1440" s="439"/>
      <c r="F1440" s="390"/>
      <c r="G1440" s="390"/>
      <c r="H1440" s="390"/>
      <c r="I1440" s="390"/>
      <c r="J1440" s="390"/>
      <c r="K1440" s="390"/>
      <c r="L1440" s="390"/>
      <c r="M1440" s="390"/>
      <c r="N1440" s="390"/>
      <c r="O1440" s="390"/>
      <c r="P1440" s="390"/>
      <c r="Q1440" s="390"/>
      <c r="R1440" s="390"/>
      <c r="S1440" s="381"/>
      <c r="T1440" s="381"/>
      <c r="U1440" s="381"/>
      <c r="V1440" s="381"/>
      <c r="W1440" s="381"/>
      <c r="X1440" s="381"/>
      <c r="Y1440" s="381"/>
      <c r="Z1440" s="381"/>
      <c r="AA1440" s="381"/>
      <c r="AB1440" s="439"/>
      <c r="AL1440" s="26"/>
      <c r="AM1440" s="26"/>
      <c r="AN1440" s="26"/>
      <c r="AO1440" s="26"/>
      <c r="AP1440" s="26"/>
      <c r="AQ1440" s="26"/>
    </row>
    <row r="1441" spans="1:43" ht="18" customHeight="1">
      <c r="A1441" s="466"/>
      <c r="B1441" s="578"/>
      <c r="C1441" s="414"/>
      <c r="D1441" s="353" t="str">
        <f>+IFERROR(INDEX('Mã KH'!$C$2:$C$4988,MATCH('Vin Hà nội  tháng 02'!$C1441,'Mã KH'!$A$2:$A$4988,0)),"")</f>
        <v/>
      </c>
      <c r="E1441" s="439"/>
      <c r="F1441" s="390"/>
      <c r="G1441" s="390"/>
      <c r="H1441" s="390"/>
      <c r="I1441" s="390"/>
      <c r="J1441" s="390"/>
      <c r="K1441" s="390"/>
      <c r="L1441" s="390"/>
      <c r="M1441" s="390"/>
      <c r="N1441" s="390"/>
      <c r="O1441" s="390"/>
      <c r="P1441" s="390"/>
      <c r="Q1441" s="390"/>
      <c r="R1441" s="390"/>
      <c r="S1441" s="381"/>
      <c r="T1441" s="381"/>
      <c r="U1441" s="381"/>
      <c r="V1441" s="381"/>
      <c r="W1441" s="381"/>
      <c r="X1441" s="381"/>
      <c r="Y1441" s="381"/>
      <c r="Z1441" s="381"/>
      <c r="AA1441" s="381"/>
      <c r="AB1441" s="439"/>
      <c r="AL1441" s="26"/>
      <c r="AM1441" s="26"/>
      <c r="AN1441" s="26"/>
      <c r="AO1441" s="26"/>
      <c r="AP1441" s="26"/>
      <c r="AQ1441" s="26"/>
    </row>
    <row r="1442" spans="1:43" ht="18" customHeight="1">
      <c r="A1442" s="466"/>
      <c r="B1442" s="578"/>
      <c r="C1442" s="414"/>
      <c r="D1442" s="353" t="str">
        <f>+IFERROR(INDEX('Mã KH'!$C$2:$C$4988,MATCH('Vin Hà nội  tháng 02'!$C1442,'Mã KH'!$A$2:$A$4988,0)),"")</f>
        <v/>
      </c>
      <c r="E1442" s="439"/>
      <c r="F1442" s="390"/>
      <c r="G1442" s="390"/>
      <c r="H1442" s="390"/>
      <c r="I1442" s="390"/>
      <c r="J1442" s="390"/>
      <c r="K1442" s="390"/>
      <c r="L1442" s="390"/>
      <c r="M1442" s="390"/>
      <c r="N1442" s="390"/>
      <c r="O1442" s="390"/>
      <c r="P1442" s="390"/>
      <c r="Q1442" s="390"/>
      <c r="R1442" s="390"/>
      <c r="S1442" s="381"/>
      <c r="T1442" s="381"/>
      <c r="U1442" s="381"/>
      <c r="V1442" s="381"/>
      <c r="W1442" s="381"/>
      <c r="X1442" s="381"/>
      <c r="Y1442" s="381"/>
      <c r="Z1442" s="381"/>
      <c r="AA1442" s="381"/>
      <c r="AB1442" s="439"/>
      <c r="AL1442" s="26"/>
      <c r="AM1442" s="26"/>
      <c r="AN1442" s="26"/>
      <c r="AO1442" s="26"/>
      <c r="AP1442" s="26"/>
      <c r="AQ1442" s="26"/>
    </row>
    <row r="1443" spans="1:43" ht="18" customHeight="1">
      <c r="A1443" s="466"/>
      <c r="B1443" s="578"/>
      <c r="C1443" s="414"/>
      <c r="D1443" s="353" t="str">
        <f>+IFERROR(INDEX('Mã KH'!$C$2:$C$4988,MATCH('Vin Hà nội  tháng 02'!$C1443,'Mã KH'!$A$2:$A$4988,0)),"")</f>
        <v/>
      </c>
      <c r="E1443" s="439"/>
      <c r="F1443" s="390"/>
      <c r="G1443" s="390"/>
      <c r="H1443" s="390"/>
      <c r="I1443" s="390"/>
      <c r="J1443" s="390"/>
      <c r="K1443" s="390"/>
      <c r="L1443" s="390"/>
      <c r="M1443" s="390"/>
      <c r="N1443" s="390"/>
      <c r="O1443" s="390"/>
      <c r="P1443" s="390"/>
      <c r="Q1443" s="390"/>
      <c r="R1443" s="390"/>
      <c r="S1443" s="381"/>
      <c r="T1443" s="381"/>
      <c r="U1443" s="381"/>
      <c r="V1443" s="381"/>
      <c r="W1443" s="381"/>
      <c r="X1443" s="381"/>
      <c r="Y1443" s="381"/>
      <c r="Z1443" s="381"/>
      <c r="AA1443" s="381"/>
      <c r="AB1443" s="439"/>
      <c r="AL1443" s="26"/>
      <c r="AM1443" s="26"/>
      <c r="AN1443" s="26"/>
      <c r="AO1443" s="26"/>
      <c r="AP1443" s="26"/>
      <c r="AQ1443" s="26"/>
    </row>
    <row r="1444" spans="1:43" ht="18" customHeight="1">
      <c r="A1444" s="466"/>
      <c r="B1444" s="578"/>
      <c r="C1444" s="414"/>
      <c r="D1444" s="353" t="str">
        <f>+IFERROR(INDEX('Mã KH'!$C$2:$C$4988,MATCH('Vin Hà nội  tháng 02'!$C1444,'Mã KH'!$A$2:$A$4988,0)),"")</f>
        <v/>
      </c>
      <c r="E1444" s="439"/>
      <c r="F1444" s="390"/>
      <c r="G1444" s="390"/>
      <c r="H1444" s="390"/>
      <c r="I1444" s="390"/>
      <c r="J1444" s="390"/>
      <c r="K1444" s="390"/>
      <c r="L1444" s="390"/>
      <c r="M1444" s="390"/>
      <c r="N1444" s="390"/>
      <c r="O1444" s="390"/>
      <c r="P1444" s="390"/>
      <c r="Q1444" s="390"/>
      <c r="R1444" s="390"/>
      <c r="S1444" s="381"/>
      <c r="T1444" s="381"/>
      <c r="U1444" s="381"/>
      <c r="V1444" s="381"/>
      <c r="W1444" s="381"/>
      <c r="X1444" s="381"/>
      <c r="Y1444" s="381"/>
      <c r="Z1444" s="381"/>
      <c r="AA1444" s="381"/>
      <c r="AB1444" s="439"/>
      <c r="AL1444" s="26"/>
      <c r="AM1444" s="26"/>
      <c r="AN1444" s="26"/>
      <c r="AO1444" s="26"/>
      <c r="AP1444" s="26"/>
      <c r="AQ1444" s="26"/>
    </row>
    <row r="1445" spans="1:43" ht="18" customHeight="1">
      <c r="A1445" s="466"/>
      <c r="B1445" s="578"/>
      <c r="C1445" s="414"/>
      <c r="D1445" s="353" t="str">
        <f>+IFERROR(INDEX('Mã KH'!$C$2:$C$4988,MATCH('Vin Hà nội  tháng 02'!$C1445,'Mã KH'!$A$2:$A$4988,0)),"")</f>
        <v/>
      </c>
      <c r="E1445" s="439"/>
      <c r="F1445" s="390"/>
      <c r="G1445" s="390"/>
      <c r="H1445" s="390"/>
      <c r="I1445" s="390"/>
      <c r="J1445" s="390"/>
      <c r="K1445" s="390"/>
      <c r="L1445" s="390"/>
      <c r="M1445" s="390"/>
      <c r="N1445" s="390"/>
      <c r="O1445" s="390"/>
      <c r="P1445" s="390"/>
      <c r="Q1445" s="390"/>
      <c r="R1445" s="390"/>
      <c r="S1445" s="381"/>
      <c r="T1445" s="381"/>
      <c r="U1445" s="381"/>
      <c r="V1445" s="381"/>
      <c r="W1445" s="381"/>
      <c r="X1445" s="381"/>
      <c r="Y1445" s="381"/>
      <c r="Z1445" s="381"/>
      <c r="AA1445" s="381"/>
      <c r="AB1445" s="439"/>
      <c r="AL1445" s="26"/>
      <c r="AM1445" s="26"/>
      <c r="AN1445" s="26"/>
      <c r="AO1445" s="26"/>
      <c r="AP1445" s="26"/>
      <c r="AQ1445" s="26"/>
    </row>
    <row r="1446" spans="1:43" ht="18" customHeight="1">
      <c r="A1446" s="466"/>
      <c r="B1446" s="578"/>
      <c r="C1446" s="414"/>
      <c r="D1446" s="353" t="str">
        <f>+IFERROR(INDEX('Mã KH'!$C$2:$C$4988,MATCH('Vin Hà nội  tháng 02'!$C1446,'Mã KH'!$A$2:$A$4988,0)),"")</f>
        <v/>
      </c>
      <c r="E1446" s="439"/>
      <c r="F1446" s="390"/>
      <c r="G1446" s="390"/>
      <c r="H1446" s="390"/>
      <c r="I1446" s="390"/>
      <c r="J1446" s="390"/>
      <c r="K1446" s="390"/>
      <c r="L1446" s="390"/>
      <c r="M1446" s="390"/>
      <c r="N1446" s="390"/>
      <c r="O1446" s="390"/>
      <c r="P1446" s="390"/>
      <c r="Q1446" s="390"/>
      <c r="R1446" s="390"/>
      <c r="S1446" s="381"/>
      <c r="T1446" s="381"/>
      <c r="U1446" s="381"/>
      <c r="V1446" s="381"/>
      <c r="W1446" s="381"/>
      <c r="X1446" s="381"/>
      <c r="Y1446" s="381"/>
      <c r="Z1446" s="381"/>
      <c r="AA1446" s="381"/>
      <c r="AB1446" s="439"/>
      <c r="AL1446" s="26"/>
      <c r="AM1446" s="26"/>
      <c r="AN1446" s="26"/>
      <c r="AO1446" s="26"/>
      <c r="AP1446" s="26"/>
      <c r="AQ1446" s="26"/>
    </row>
    <row r="1447" spans="1:43" ht="18" customHeight="1">
      <c r="A1447" s="466"/>
      <c r="B1447" s="578"/>
      <c r="C1447" s="414"/>
      <c r="D1447" s="353" t="str">
        <f>+IFERROR(INDEX('Mã KH'!$C$2:$C$4988,MATCH('Vin Hà nội  tháng 02'!$C1447,'Mã KH'!$A$2:$A$4988,0)),"")</f>
        <v/>
      </c>
      <c r="E1447" s="439"/>
      <c r="F1447" s="390"/>
      <c r="G1447" s="390"/>
      <c r="H1447" s="390"/>
      <c r="I1447" s="390"/>
      <c r="J1447" s="390"/>
      <c r="K1447" s="390"/>
      <c r="L1447" s="390"/>
      <c r="M1447" s="390"/>
      <c r="N1447" s="390"/>
      <c r="O1447" s="390"/>
      <c r="P1447" s="390"/>
      <c r="Q1447" s="390"/>
      <c r="R1447" s="390"/>
      <c r="S1447" s="381"/>
      <c r="T1447" s="381"/>
      <c r="U1447" s="381"/>
      <c r="V1447" s="381"/>
      <c r="W1447" s="381"/>
      <c r="X1447" s="381"/>
      <c r="Y1447" s="381"/>
      <c r="Z1447" s="381"/>
      <c r="AA1447" s="381"/>
      <c r="AB1447" s="439"/>
      <c r="AL1447" s="26"/>
      <c r="AM1447" s="26"/>
      <c r="AN1447" s="26"/>
      <c r="AO1447" s="26"/>
      <c r="AP1447" s="26"/>
      <c r="AQ1447" s="26"/>
    </row>
    <row r="1448" spans="1:43" ht="18" customHeight="1">
      <c r="A1448" s="466"/>
      <c r="B1448" s="578"/>
      <c r="C1448" s="414"/>
      <c r="D1448" s="353" t="str">
        <f>+IFERROR(INDEX('Mã KH'!$C$2:$C$4988,MATCH('Vin Hà nội  tháng 02'!$C1448,'Mã KH'!$A$2:$A$4988,0)),"")</f>
        <v/>
      </c>
      <c r="E1448" s="439"/>
      <c r="F1448" s="390"/>
      <c r="G1448" s="390"/>
      <c r="H1448" s="390"/>
      <c r="I1448" s="390"/>
      <c r="J1448" s="390"/>
      <c r="K1448" s="390"/>
      <c r="L1448" s="390"/>
      <c r="M1448" s="390"/>
      <c r="N1448" s="390"/>
      <c r="O1448" s="390"/>
      <c r="P1448" s="390"/>
      <c r="Q1448" s="390"/>
      <c r="R1448" s="390"/>
      <c r="S1448" s="381"/>
      <c r="T1448" s="381"/>
      <c r="U1448" s="381"/>
      <c r="V1448" s="381"/>
      <c r="W1448" s="381"/>
      <c r="X1448" s="381"/>
      <c r="Y1448" s="381"/>
      <c r="Z1448" s="381"/>
      <c r="AA1448" s="381"/>
      <c r="AB1448" s="439"/>
      <c r="AL1448" s="26"/>
      <c r="AM1448" s="26"/>
      <c r="AN1448" s="26"/>
      <c r="AO1448" s="26"/>
      <c r="AP1448" s="26"/>
      <c r="AQ1448" s="26"/>
    </row>
    <row r="1449" spans="1:43" ht="18" customHeight="1">
      <c r="A1449" s="466"/>
      <c r="B1449" s="578"/>
      <c r="C1449" s="414"/>
      <c r="D1449" s="353" t="str">
        <f>+IFERROR(INDEX('Mã KH'!$C$2:$C$4988,MATCH('Vin Hà nội  tháng 02'!$C1449,'Mã KH'!$A$2:$A$4988,0)),"")</f>
        <v/>
      </c>
      <c r="E1449" s="439"/>
      <c r="F1449" s="390"/>
      <c r="G1449" s="390"/>
      <c r="H1449" s="390"/>
      <c r="I1449" s="390"/>
      <c r="J1449" s="390"/>
      <c r="K1449" s="390"/>
      <c r="L1449" s="390"/>
      <c r="M1449" s="390"/>
      <c r="N1449" s="390"/>
      <c r="O1449" s="390"/>
      <c r="P1449" s="390"/>
      <c r="Q1449" s="390"/>
      <c r="R1449" s="390"/>
      <c r="S1449" s="381"/>
      <c r="T1449" s="381"/>
      <c r="U1449" s="381"/>
      <c r="V1449" s="381"/>
      <c r="W1449" s="381"/>
      <c r="X1449" s="381"/>
      <c r="Y1449" s="381"/>
      <c r="Z1449" s="381"/>
      <c r="AA1449" s="381"/>
      <c r="AB1449" s="439"/>
      <c r="AL1449" s="26"/>
      <c r="AM1449" s="26"/>
      <c r="AN1449" s="26"/>
      <c r="AO1449" s="26"/>
      <c r="AP1449" s="26"/>
      <c r="AQ1449" s="26"/>
    </row>
    <row r="1450" spans="1:43" ht="18" customHeight="1">
      <c r="A1450" s="466"/>
      <c r="B1450" s="578"/>
      <c r="C1450" s="414"/>
      <c r="D1450" s="353" t="str">
        <f>+IFERROR(INDEX('Mã KH'!$C$2:$C$4988,MATCH('Vin Hà nội  tháng 02'!$C1450,'Mã KH'!$A$2:$A$4988,0)),"")</f>
        <v/>
      </c>
      <c r="E1450" s="439"/>
      <c r="F1450" s="390"/>
      <c r="G1450" s="390"/>
      <c r="H1450" s="390"/>
      <c r="I1450" s="390"/>
      <c r="J1450" s="390"/>
      <c r="K1450" s="390"/>
      <c r="L1450" s="390"/>
      <c r="M1450" s="390"/>
      <c r="N1450" s="390"/>
      <c r="O1450" s="390"/>
      <c r="P1450" s="390"/>
      <c r="Q1450" s="390"/>
      <c r="R1450" s="390"/>
      <c r="S1450" s="381"/>
      <c r="T1450" s="381"/>
      <c r="U1450" s="381"/>
      <c r="V1450" s="381"/>
      <c r="W1450" s="381"/>
      <c r="X1450" s="381"/>
      <c r="Y1450" s="381"/>
      <c r="Z1450" s="381"/>
      <c r="AA1450" s="381"/>
      <c r="AB1450" s="439"/>
      <c r="AL1450" s="26"/>
      <c r="AM1450" s="26"/>
      <c r="AN1450" s="26"/>
      <c r="AO1450" s="26"/>
      <c r="AP1450" s="26"/>
      <c r="AQ1450" s="26"/>
    </row>
    <row r="1451" spans="1:43" ht="18" customHeight="1">
      <c r="A1451" s="466"/>
      <c r="B1451" s="578"/>
      <c r="C1451" s="414"/>
      <c r="D1451" s="353" t="str">
        <f>+IFERROR(INDEX('Mã KH'!$C$2:$C$4988,MATCH('Vin Hà nội  tháng 02'!$C1451,'Mã KH'!$A$2:$A$4988,0)),"")</f>
        <v/>
      </c>
      <c r="E1451" s="439"/>
      <c r="F1451" s="390"/>
      <c r="G1451" s="390"/>
      <c r="H1451" s="390"/>
      <c r="I1451" s="390"/>
      <c r="J1451" s="390"/>
      <c r="K1451" s="390"/>
      <c r="L1451" s="390"/>
      <c r="M1451" s="390"/>
      <c r="N1451" s="390"/>
      <c r="O1451" s="390"/>
      <c r="P1451" s="390"/>
      <c r="Q1451" s="390"/>
      <c r="R1451" s="390"/>
      <c r="S1451" s="381"/>
      <c r="T1451" s="381"/>
      <c r="U1451" s="381"/>
      <c r="V1451" s="381"/>
      <c r="W1451" s="381"/>
      <c r="X1451" s="381"/>
      <c r="Y1451" s="381"/>
      <c r="Z1451" s="381"/>
      <c r="AA1451" s="381"/>
      <c r="AB1451" s="439"/>
      <c r="AL1451" s="26"/>
      <c r="AM1451" s="26"/>
      <c r="AN1451" s="26"/>
      <c r="AO1451" s="26"/>
      <c r="AP1451" s="26"/>
      <c r="AQ1451" s="26"/>
    </row>
    <row r="1452" spans="1:43" ht="18" customHeight="1">
      <c r="A1452" s="466"/>
      <c r="B1452" s="578"/>
      <c r="C1452" s="414"/>
      <c r="D1452" s="353" t="str">
        <f>+IFERROR(INDEX('Mã KH'!$C$2:$C$4988,MATCH('Vin Hà nội  tháng 02'!$C1452,'Mã KH'!$A$2:$A$4988,0)),"")</f>
        <v/>
      </c>
      <c r="E1452" s="439"/>
      <c r="F1452" s="390"/>
      <c r="G1452" s="390"/>
      <c r="H1452" s="390"/>
      <c r="I1452" s="390"/>
      <c r="J1452" s="390"/>
      <c r="K1452" s="390"/>
      <c r="L1452" s="390"/>
      <c r="M1452" s="390"/>
      <c r="N1452" s="390"/>
      <c r="O1452" s="390"/>
      <c r="P1452" s="390"/>
      <c r="Q1452" s="390"/>
      <c r="R1452" s="390"/>
      <c r="S1452" s="381"/>
      <c r="T1452" s="381"/>
      <c r="U1452" s="381"/>
      <c r="V1452" s="381"/>
      <c r="W1452" s="381"/>
      <c r="X1452" s="381"/>
      <c r="Y1452" s="381"/>
      <c r="Z1452" s="381"/>
      <c r="AA1452" s="381"/>
      <c r="AB1452" s="439"/>
      <c r="AL1452" s="26"/>
      <c r="AM1452" s="26"/>
      <c r="AN1452" s="26"/>
      <c r="AO1452" s="26"/>
      <c r="AP1452" s="26"/>
      <c r="AQ1452" s="26"/>
    </row>
    <row r="1453" spans="1:43" ht="18" customHeight="1">
      <c r="A1453" s="466"/>
      <c r="B1453" s="578"/>
      <c r="C1453" s="414"/>
      <c r="D1453" s="353" t="str">
        <f>+IFERROR(INDEX('Mã KH'!$C$2:$C$4988,MATCH('Vin Hà nội  tháng 02'!$C1453,'Mã KH'!$A$2:$A$4988,0)),"")</f>
        <v/>
      </c>
      <c r="E1453" s="439"/>
      <c r="F1453" s="390"/>
      <c r="G1453" s="390"/>
      <c r="H1453" s="390"/>
      <c r="I1453" s="390"/>
      <c r="J1453" s="390"/>
      <c r="K1453" s="390"/>
      <c r="L1453" s="390"/>
      <c r="M1453" s="390"/>
      <c r="N1453" s="390"/>
      <c r="O1453" s="390"/>
      <c r="P1453" s="390"/>
      <c r="Q1453" s="390"/>
      <c r="R1453" s="390"/>
      <c r="S1453" s="381"/>
      <c r="T1453" s="381"/>
      <c r="U1453" s="381"/>
      <c r="V1453" s="381"/>
      <c r="W1453" s="381"/>
      <c r="X1453" s="381"/>
      <c r="Y1453" s="381"/>
      <c r="Z1453" s="381"/>
      <c r="AA1453" s="381"/>
      <c r="AB1453" s="439"/>
      <c r="AL1453" s="26"/>
      <c r="AM1453" s="26"/>
      <c r="AN1453" s="26"/>
      <c r="AO1453" s="26"/>
      <c r="AP1453" s="26"/>
      <c r="AQ1453" s="26"/>
    </row>
    <row r="1454" spans="1:43" ht="18" customHeight="1">
      <c r="A1454" s="466"/>
      <c r="B1454" s="578"/>
      <c r="C1454" s="414"/>
      <c r="D1454" s="353" t="str">
        <f>+IFERROR(INDEX('Mã KH'!$C$2:$C$4988,MATCH('Vin Hà nội  tháng 02'!$C1454,'Mã KH'!$A$2:$A$4988,0)),"")</f>
        <v/>
      </c>
      <c r="E1454" s="439"/>
      <c r="F1454" s="390"/>
      <c r="G1454" s="390"/>
      <c r="H1454" s="390"/>
      <c r="I1454" s="390"/>
      <c r="J1454" s="390"/>
      <c r="K1454" s="390"/>
      <c r="L1454" s="390"/>
      <c r="M1454" s="390"/>
      <c r="N1454" s="390"/>
      <c r="O1454" s="390"/>
      <c r="P1454" s="390"/>
      <c r="Q1454" s="390"/>
      <c r="R1454" s="390"/>
      <c r="S1454" s="381"/>
      <c r="T1454" s="381"/>
      <c r="U1454" s="381"/>
      <c r="V1454" s="381"/>
      <c r="W1454" s="381"/>
      <c r="X1454" s="381"/>
      <c r="Y1454" s="381"/>
      <c r="Z1454" s="381"/>
      <c r="AA1454" s="381"/>
      <c r="AB1454" s="439"/>
      <c r="AL1454" s="26"/>
      <c r="AM1454" s="26"/>
      <c r="AN1454" s="26"/>
      <c r="AO1454" s="26"/>
      <c r="AP1454" s="26"/>
      <c r="AQ1454" s="26"/>
    </row>
    <row r="1455" spans="1:43" ht="18" customHeight="1">
      <c r="A1455" s="466"/>
      <c r="B1455" s="578"/>
      <c r="C1455" s="414"/>
      <c r="D1455" s="353" t="str">
        <f>+IFERROR(INDEX('Mã KH'!$C$2:$C$4988,MATCH('Vin Hà nội  tháng 02'!$C1455,'Mã KH'!$A$2:$A$4988,0)),"")</f>
        <v/>
      </c>
      <c r="E1455" s="439"/>
      <c r="F1455" s="390"/>
      <c r="G1455" s="390"/>
      <c r="H1455" s="390"/>
      <c r="I1455" s="390"/>
      <c r="J1455" s="390"/>
      <c r="K1455" s="390"/>
      <c r="L1455" s="390"/>
      <c r="M1455" s="390"/>
      <c r="N1455" s="390"/>
      <c r="O1455" s="390"/>
      <c r="P1455" s="390"/>
      <c r="Q1455" s="390"/>
      <c r="R1455" s="390"/>
      <c r="S1455" s="381"/>
      <c r="T1455" s="381"/>
      <c r="U1455" s="381"/>
      <c r="V1455" s="381"/>
      <c r="W1455" s="381"/>
      <c r="X1455" s="381"/>
      <c r="Y1455" s="381"/>
      <c r="Z1455" s="381"/>
      <c r="AA1455" s="381"/>
      <c r="AB1455" s="439"/>
      <c r="AL1455" s="26"/>
      <c r="AM1455" s="26"/>
      <c r="AN1455" s="26"/>
      <c r="AO1455" s="26"/>
      <c r="AP1455" s="26"/>
      <c r="AQ1455" s="26"/>
    </row>
    <row r="1456" spans="1:43" ht="18" customHeight="1">
      <c r="A1456" s="466"/>
      <c r="B1456" s="578"/>
      <c r="C1456" s="414"/>
      <c r="D1456" s="353" t="str">
        <f>+IFERROR(INDEX('Mã KH'!$C$2:$C$4988,MATCH('Vin Hà nội  tháng 02'!$C1456,'Mã KH'!$A$2:$A$4988,0)),"")</f>
        <v/>
      </c>
      <c r="E1456" s="439"/>
      <c r="F1456" s="390"/>
      <c r="G1456" s="390"/>
      <c r="H1456" s="390"/>
      <c r="I1456" s="390"/>
      <c r="J1456" s="390"/>
      <c r="K1456" s="390"/>
      <c r="L1456" s="390"/>
      <c r="M1456" s="390"/>
      <c r="N1456" s="390"/>
      <c r="O1456" s="390"/>
      <c r="P1456" s="390"/>
      <c r="Q1456" s="390"/>
      <c r="R1456" s="390"/>
      <c r="S1456" s="381"/>
      <c r="T1456" s="381"/>
      <c r="U1456" s="381"/>
      <c r="V1456" s="381"/>
      <c r="W1456" s="381"/>
      <c r="X1456" s="381"/>
      <c r="Y1456" s="381"/>
      <c r="Z1456" s="381"/>
      <c r="AA1456" s="381"/>
      <c r="AB1456" s="439"/>
      <c r="AL1456" s="26"/>
      <c r="AM1456" s="26"/>
      <c r="AN1456" s="26"/>
      <c r="AO1456" s="26"/>
      <c r="AP1456" s="26"/>
      <c r="AQ1456" s="26"/>
    </row>
    <row r="1457" spans="1:43" ht="18" customHeight="1">
      <c r="A1457" s="466"/>
      <c r="B1457" s="578"/>
      <c r="C1457" s="414"/>
      <c r="D1457" s="353" t="str">
        <f>+IFERROR(INDEX('Mã KH'!$C$2:$C$4988,MATCH('Vin Hà nội  tháng 02'!$C1457,'Mã KH'!$A$2:$A$4988,0)),"")</f>
        <v/>
      </c>
      <c r="E1457" s="439"/>
      <c r="F1457" s="390"/>
      <c r="G1457" s="390"/>
      <c r="H1457" s="390"/>
      <c r="I1457" s="390"/>
      <c r="J1457" s="390"/>
      <c r="K1457" s="390"/>
      <c r="L1457" s="390"/>
      <c r="M1457" s="390"/>
      <c r="N1457" s="390"/>
      <c r="O1457" s="390"/>
      <c r="P1457" s="390"/>
      <c r="Q1457" s="390"/>
      <c r="R1457" s="390"/>
      <c r="S1457" s="381"/>
      <c r="T1457" s="381"/>
      <c r="U1457" s="381"/>
      <c r="V1457" s="381"/>
      <c r="W1457" s="381"/>
      <c r="X1457" s="381"/>
      <c r="Y1457" s="381"/>
      <c r="Z1457" s="381"/>
      <c r="AA1457" s="381"/>
      <c r="AB1457" s="439"/>
      <c r="AL1457" s="26"/>
      <c r="AM1457" s="26"/>
      <c r="AN1457" s="26"/>
      <c r="AO1457" s="26"/>
      <c r="AP1457" s="26"/>
      <c r="AQ1457" s="26"/>
    </row>
    <row r="1458" spans="1:43" ht="18" customHeight="1">
      <c r="A1458" s="466"/>
      <c r="B1458" s="578"/>
      <c r="C1458" s="414"/>
      <c r="D1458" s="353" t="str">
        <f>+IFERROR(INDEX('Mã KH'!$C$2:$C$4988,MATCH('Vin Hà nội  tháng 02'!$C1458,'Mã KH'!$A$2:$A$4988,0)),"")</f>
        <v/>
      </c>
      <c r="E1458" s="439"/>
      <c r="F1458" s="390"/>
      <c r="G1458" s="390"/>
      <c r="H1458" s="390"/>
      <c r="I1458" s="390"/>
      <c r="J1458" s="390"/>
      <c r="K1458" s="390"/>
      <c r="L1458" s="390"/>
      <c r="M1458" s="390"/>
      <c r="N1458" s="390"/>
      <c r="O1458" s="390"/>
      <c r="P1458" s="390"/>
      <c r="Q1458" s="390"/>
      <c r="R1458" s="390"/>
      <c r="S1458" s="381"/>
      <c r="T1458" s="381"/>
      <c r="U1458" s="381"/>
      <c r="V1458" s="381"/>
      <c r="W1458" s="381"/>
      <c r="X1458" s="381"/>
      <c r="Y1458" s="381"/>
      <c r="Z1458" s="381"/>
      <c r="AA1458" s="381"/>
      <c r="AB1458" s="439"/>
      <c r="AL1458" s="26"/>
      <c r="AM1458" s="26"/>
      <c r="AN1458" s="26"/>
      <c r="AO1458" s="26"/>
      <c r="AP1458" s="26"/>
      <c r="AQ1458" s="26"/>
    </row>
    <row r="1459" spans="1:43" ht="18" customHeight="1">
      <c r="A1459" s="466"/>
      <c r="B1459" s="578"/>
      <c r="C1459" s="414"/>
      <c r="D1459" s="353" t="str">
        <f>+IFERROR(INDEX('Mã KH'!$C$2:$C$4988,MATCH('Vin Hà nội  tháng 02'!$C1459,'Mã KH'!$A$2:$A$4988,0)),"")</f>
        <v/>
      </c>
      <c r="E1459" s="439"/>
      <c r="F1459" s="390"/>
      <c r="G1459" s="390"/>
      <c r="H1459" s="390"/>
      <c r="I1459" s="390"/>
      <c r="J1459" s="390"/>
      <c r="K1459" s="390"/>
      <c r="L1459" s="390"/>
      <c r="M1459" s="390"/>
      <c r="N1459" s="390"/>
      <c r="O1459" s="390"/>
      <c r="P1459" s="390"/>
      <c r="Q1459" s="390"/>
      <c r="R1459" s="390"/>
      <c r="S1459" s="381"/>
      <c r="T1459" s="381"/>
      <c r="U1459" s="381"/>
      <c r="V1459" s="381"/>
      <c r="W1459" s="381"/>
      <c r="X1459" s="381"/>
      <c r="Y1459" s="381"/>
      <c r="Z1459" s="381"/>
      <c r="AA1459" s="381"/>
      <c r="AB1459" s="439"/>
      <c r="AL1459" s="26"/>
      <c r="AM1459" s="26"/>
      <c r="AN1459" s="26"/>
      <c r="AO1459" s="26"/>
      <c r="AP1459" s="26"/>
      <c r="AQ1459" s="26"/>
    </row>
    <row r="1460" spans="1:43" ht="18" customHeight="1">
      <c r="A1460" s="466"/>
      <c r="B1460" s="578"/>
      <c r="C1460" s="414"/>
      <c r="D1460" s="353" t="str">
        <f>+IFERROR(INDEX('Mã KH'!$C$2:$C$4988,MATCH('Vin Hà nội  tháng 02'!$C1460,'Mã KH'!$A$2:$A$4988,0)),"")</f>
        <v/>
      </c>
      <c r="E1460" s="439"/>
      <c r="F1460" s="390"/>
      <c r="G1460" s="390"/>
      <c r="H1460" s="390"/>
      <c r="I1460" s="390"/>
      <c r="J1460" s="390"/>
      <c r="K1460" s="390"/>
      <c r="L1460" s="390"/>
      <c r="M1460" s="390"/>
      <c r="N1460" s="390"/>
      <c r="O1460" s="390"/>
      <c r="P1460" s="390"/>
      <c r="Q1460" s="390"/>
      <c r="R1460" s="390"/>
      <c r="S1460" s="381"/>
      <c r="T1460" s="381"/>
      <c r="U1460" s="381"/>
      <c r="V1460" s="381"/>
      <c r="W1460" s="381"/>
      <c r="X1460" s="381"/>
      <c r="Y1460" s="381"/>
      <c r="Z1460" s="381"/>
      <c r="AA1460" s="381"/>
      <c r="AB1460" s="439"/>
      <c r="AL1460" s="26"/>
      <c r="AM1460" s="26"/>
      <c r="AN1460" s="26"/>
      <c r="AO1460" s="26"/>
      <c r="AP1460" s="26"/>
      <c r="AQ1460" s="26"/>
    </row>
    <row r="1461" spans="1:43" ht="18" customHeight="1">
      <c r="A1461" s="466"/>
      <c r="B1461" s="578"/>
      <c r="C1461" s="414"/>
      <c r="D1461" s="353" t="str">
        <f>+IFERROR(INDEX('Mã KH'!$C$2:$C$4988,MATCH('Vin Hà nội  tháng 02'!$C1461,'Mã KH'!$A$2:$A$4988,0)),"")</f>
        <v/>
      </c>
      <c r="E1461" s="439"/>
      <c r="F1461" s="390"/>
      <c r="G1461" s="390"/>
      <c r="H1461" s="390"/>
      <c r="I1461" s="390"/>
      <c r="J1461" s="390"/>
      <c r="K1461" s="390"/>
      <c r="L1461" s="390"/>
      <c r="M1461" s="390"/>
      <c r="N1461" s="390"/>
      <c r="O1461" s="390"/>
      <c r="P1461" s="390"/>
      <c r="Q1461" s="390"/>
      <c r="R1461" s="390"/>
      <c r="S1461" s="381"/>
      <c r="T1461" s="381"/>
      <c r="U1461" s="381"/>
      <c r="V1461" s="381"/>
      <c r="W1461" s="381"/>
      <c r="X1461" s="381"/>
      <c r="Y1461" s="381"/>
      <c r="Z1461" s="381"/>
      <c r="AA1461" s="381"/>
      <c r="AB1461" s="439"/>
      <c r="AL1461" s="26"/>
      <c r="AM1461" s="26"/>
      <c r="AN1461" s="26"/>
      <c r="AO1461" s="26"/>
      <c r="AP1461" s="26"/>
      <c r="AQ1461" s="26"/>
    </row>
    <row r="1462" spans="1:43" ht="18" customHeight="1">
      <c r="A1462" s="466"/>
      <c r="B1462" s="578"/>
      <c r="C1462" s="414"/>
      <c r="D1462" s="353" t="str">
        <f>+IFERROR(INDEX('Mã KH'!$C$2:$C$4988,MATCH('Vin Hà nội  tháng 02'!$C1462,'Mã KH'!$A$2:$A$4988,0)),"")</f>
        <v/>
      </c>
      <c r="E1462" s="439"/>
      <c r="F1462" s="390"/>
      <c r="G1462" s="390"/>
      <c r="H1462" s="390"/>
      <c r="I1462" s="390"/>
      <c r="J1462" s="390"/>
      <c r="K1462" s="390"/>
      <c r="L1462" s="390"/>
      <c r="M1462" s="390"/>
      <c r="N1462" s="390"/>
      <c r="O1462" s="390"/>
      <c r="P1462" s="390"/>
      <c r="Q1462" s="390"/>
      <c r="R1462" s="390"/>
      <c r="S1462" s="381"/>
      <c r="T1462" s="381"/>
      <c r="U1462" s="381"/>
      <c r="V1462" s="381"/>
      <c r="W1462" s="381"/>
      <c r="X1462" s="381"/>
      <c r="Y1462" s="381"/>
      <c r="Z1462" s="381"/>
      <c r="AA1462" s="381"/>
      <c r="AB1462" s="439"/>
      <c r="AL1462" s="26"/>
      <c r="AM1462" s="26"/>
      <c r="AN1462" s="26"/>
      <c r="AO1462" s="26"/>
      <c r="AP1462" s="26"/>
      <c r="AQ1462" s="26"/>
    </row>
    <row r="1463" spans="1:43" ht="18" customHeight="1">
      <c r="A1463" s="466"/>
      <c r="B1463" s="578"/>
      <c r="C1463" s="414"/>
      <c r="D1463" s="353" t="str">
        <f>+IFERROR(INDEX('Mã KH'!$C$2:$C$4988,MATCH('Vin Hà nội  tháng 02'!$C1463,'Mã KH'!$A$2:$A$4988,0)),"")</f>
        <v/>
      </c>
      <c r="E1463" s="439"/>
      <c r="F1463" s="390"/>
      <c r="G1463" s="390"/>
      <c r="H1463" s="390"/>
      <c r="I1463" s="390"/>
      <c r="J1463" s="390"/>
      <c r="K1463" s="390"/>
      <c r="L1463" s="390"/>
      <c r="M1463" s="390"/>
      <c r="N1463" s="390"/>
      <c r="O1463" s="390"/>
      <c r="P1463" s="390"/>
      <c r="Q1463" s="390"/>
      <c r="R1463" s="390"/>
      <c r="S1463" s="381"/>
      <c r="T1463" s="381"/>
      <c r="U1463" s="381"/>
      <c r="V1463" s="381"/>
      <c r="W1463" s="381"/>
      <c r="X1463" s="381"/>
      <c r="Y1463" s="381"/>
      <c r="Z1463" s="381"/>
      <c r="AA1463" s="381"/>
      <c r="AB1463" s="439"/>
      <c r="AL1463" s="26"/>
      <c r="AM1463" s="26"/>
      <c r="AN1463" s="26"/>
      <c r="AO1463" s="26"/>
      <c r="AP1463" s="26"/>
      <c r="AQ1463" s="26"/>
    </row>
    <row r="1464" spans="1:43" ht="18" customHeight="1">
      <c r="A1464" s="466"/>
      <c r="B1464" s="578"/>
      <c r="C1464" s="414"/>
      <c r="D1464" s="353" t="str">
        <f>+IFERROR(INDEX('Mã KH'!$C$2:$C$4988,MATCH('Vin Hà nội  tháng 02'!$C1464,'Mã KH'!$A$2:$A$4988,0)),"")</f>
        <v/>
      </c>
      <c r="E1464" s="439"/>
      <c r="F1464" s="390"/>
      <c r="G1464" s="390"/>
      <c r="H1464" s="390"/>
      <c r="I1464" s="390"/>
      <c r="J1464" s="390"/>
      <c r="K1464" s="390"/>
      <c r="L1464" s="390"/>
      <c r="M1464" s="390"/>
      <c r="N1464" s="390"/>
      <c r="O1464" s="390"/>
      <c r="P1464" s="390"/>
      <c r="Q1464" s="390"/>
      <c r="R1464" s="390"/>
      <c r="S1464" s="381"/>
      <c r="T1464" s="381"/>
      <c r="U1464" s="381"/>
      <c r="V1464" s="381"/>
      <c r="W1464" s="381"/>
      <c r="X1464" s="381"/>
      <c r="Y1464" s="381"/>
      <c r="Z1464" s="381"/>
      <c r="AA1464" s="381"/>
      <c r="AB1464" s="439"/>
      <c r="AL1464" s="26"/>
      <c r="AM1464" s="26"/>
      <c r="AN1464" s="26"/>
      <c r="AO1464" s="26"/>
      <c r="AP1464" s="26"/>
      <c r="AQ1464" s="26"/>
    </row>
    <row r="1465" spans="1:43" ht="18" customHeight="1">
      <c r="A1465" s="466"/>
      <c r="B1465" s="578"/>
      <c r="C1465" s="414"/>
      <c r="D1465" s="353" t="str">
        <f>+IFERROR(INDEX('Mã KH'!$C$2:$C$4988,MATCH('Vin Hà nội  tháng 02'!$C1465,'Mã KH'!$A$2:$A$4988,0)),"")</f>
        <v/>
      </c>
      <c r="E1465" s="439"/>
      <c r="F1465" s="390"/>
      <c r="G1465" s="390"/>
      <c r="H1465" s="390"/>
      <c r="I1465" s="390"/>
      <c r="J1465" s="390"/>
      <c r="K1465" s="390"/>
      <c r="L1465" s="390"/>
      <c r="M1465" s="390"/>
      <c r="N1465" s="390"/>
      <c r="O1465" s="390"/>
      <c r="P1465" s="390"/>
      <c r="Q1465" s="390"/>
      <c r="R1465" s="390"/>
      <c r="S1465" s="381"/>
      <c r="T1465" s="381"/>
      <c r="U1465" s="381"/>
      <c r="V1465" s="381"/>
      <c r="W1465" s="381"/>
      <c r="X1465" s="381"/>
      <c r="Y1465" s="381"/>
      <c r="Z1465" s="381"/>
      <c r="AA1465" s="381"/>
      <c r="AB1465" s="439"/>
      <c r="AL1465" s="26"/>
      <c r="AM1465" s="26"/>
      <c r="AN1465" s="26"/>
      <c r="AO1465" s="26"/>
      <c r="AP1465" s="26"/>
      <c r="AQ1465" s="26"/>
    </row>
    <row r="1466" spans="1:43" ht="18" customHeight="1">
      <c r="A1466" s="466"/>
      <c r="B1466" s="578"/>
      <c r="C1466" s="414"/>
      <c r="D1466" s="353" t="str">
        <f>+IFERROR(INDEX('Mã KH'!$C$2:$C$4988,MATCH('Vin Hà nội  tháng 02'!$C1466,'Mã KH'!$A$2:$A$4988,0)),"")</f>
        <v/>
      </c>
      <c r="E1466" s="439"/>
      <c r="F1466" s="390"/>
      <c r="G1466" s="390"/>
      <c r="H1466" s="390"/>
      <c r="I1466" s="390"/>
      <c r="J1466" s="390"/>
      <c r="K1466" s="390"/>
      <c r="L1466" s="390"/>
      <c r="M1466" s="390"/>
      <c r="N1466" s="390"/>
      <c r="O1466" s="390"/>
      <c r="P1466" s="390"/>
      <c r="Q1466" s="390"/>
      <c r="R1466" s="390"/>
      <c r="S1466" s="381"/>
      <c r="T1466" s="381"/>
      <c r="U1466" s="381"/>
      <c r="V1466" s="381"/>
      <c r="W1466" s="381"/>
      <c r="X1466" s="381"/>
      <c r="Y1466" s="381"/>
      <c r="Z1466" s="381"/>
      <c r="AA1466" s="381"/>
      <c r="AB1466" s="439"/>
      <c r="AL1466" s="26"/>
      <c r="AM1466" s="26"/>
      <c r="AN1466" s="26"/>
      <c r="AO1466" s="26"/>
      <c r="AP1466" s="26"/>
      <c r="AQ1466" s="26"/>
    </row>
    <row r="1467" spans="1:43" ht="18" customHeight="1">
      <c r="A1467" s="466"/>
      <c r="B1467" s="578"/>
      <c r="C1467" s="414"/>
      <c r="D1467" s="353" t="str">
        <f>+IFERROR(INDEX('Mã KH'!$C$2:$C$4988,MATCH('Vin Hà nội  tháng 02'!$C1467,'Mã KH'!$A$2:$A$4988,0)),"")</f>
        <v/>
      </c>
      <c r="E1467" s="439"/>
      <c r="F1467" s="390"/>
      <c r="G1467" s="390"/>
      <c r="H1467" s="390"/>
      <c r="I1467" s="390"/>
      <c r="J1467" s="390"/>
      <c r="K1467" s="390"/>
      <c r="L1467" s="390"/>
      <c r="M1467" s="390"/>
      <c r="N1467" s="390"/>
      <c r="O1467" s="390"/>
      <c r="P1467" s="390"/>
      <c r="Q1467" s="390"/>
      <c r="R1467" s="390"/>
      <c r="S1467" s="381"/>
      <c r="T1467" s="381"/>
      <c r="U1467" s="381"/>
      <c r="V1467" s="381"/>
      <c r="W1467" s="381"/>
      <c r="X1467" s="381"/>
      <c r="Y1467" s="381"/>
      <c r="Z1467" s="381"/>
      <c r="AA1467" s="381"/>
      <c r="AB1467" s="439"/>
      <c r="AL1467" s="26"/>
      <c r="AM1467" s="26"/>
      <c r="AN1467" s="26"/>
      <c r="AO1467" s="26"/>
      <c r="AP1467" s="26"/>
      <c r="AQ1467" s="26"/>
    </row>
    <row r="1468" spans="1:43" ht="18" customHeight="1">
      <c r="A1468" s="466"/>
      <c r="B1468" s="578"/>
      <c r="C1468" s="414"/>
      <c r="D1468" s="353" t="str">
        <f>+IFERROR(INDEX('Mã KH'!$C$2:$C$4988,MATCH('Vin Hà nội  tháng 02'!$C1468,'Mã KH'!$A$2:$A$4988,0)),"")</f>
        <v/>
      </c>
      <c r="E1468" s="439"/>
      <c r="F1468" s="390"/>
      <c r="G1468" s="390"/>
      <c r="H1468" s="390"/>
      <c r="I1468" s="390"/>
      <c r="J1468" s="390"/>
      <c r="K1468" s="390"/>
      <c r="L1468" s="390"/>
      <c r="M1468" s="390"/>
      <c r="N1468" s="390"/>
      <c r="O1468" s="390"/>
      <c r="P1468" s="390"/>
      <c r="Q1468" s="390"/>
      <c r="R1468" s="390"/>
      <c r="S1468" s="381"/>
      <c r="T1468" s="381"/>
      <c r="U1468" s="381"/>
      <c r="V1468" s="381"/>
      <c r="W1468" s="381"/>
      <c r="X1468" s="381"/>
      <c r="Y1468" s="381"/>
      <c r="Z1468" s="381"/>
      <c r="AA1468" s="381"/>
      <c r="AB1468" s="439"/>
      <c r="AL1468" s="26"/>
      <c r="AM1468" s="26"/>
      <c r="AN1468" s="26"/>
      <c r="AO1468" s="26"/>
      <c r="AP1468" s="26"/>
      <c r="AQ1468" s="26"/>
    </row>
    <row r="1469" spans="1:43" ht="18" customHeight="1">
      <c r="A1469" s="466"/>
      <c r="B1469" s="578"/>
      <c r="C1469" s="414"/>
      <c r="D1469" s="353" t="str">
        <f>+IFERROR(INDEX('Mã KH'!$C$2:$C$4988,MATCH('Vin Hà nội  tháng 02'!$C1469,'Mã KH'!$A$2:$A$4988,0)),"")</f>
        <v/>
      </c>
      <c r="E1469" s="439"/>
      <c r="F1469" s="390"/>
      <c r="G1469" s="390"/>
      <c r="H1469" s="390"/>
      <c r="I1469" s="390"/>
      <c r="J1469" s="390"/>
      <c r="K1469" s="390"/>
      <c r="L1469" s="390"/>
      <c r="M1469" s="390"/>
      <c r="N1469" s="390"/>
      <c r="O1469" s="390"/>
      <c r="P1469" s="390"/>
      <c r="Q1469" s="390"/>
      <c r="R1469" s="390"/>
      <c r="S1469" s="381"/>
      <c r="T1469" s="381"/>
      <c r="U1469" s="381"/>
      <c r="V1469" s="381"/>
      <c r="W1469" s="381"/>
      <c r="X1469" s="381"/>
      <c r="Y1469" s="381"/>
      <c r="Z1469" s="381"/>
      <c r="AA1469" s="381"/>
      <c r="AB1469" s="439"/>
      <c r="AL1469" s="26"/>
      <c r="AM1469" s="26"/>
      <c r="AN1469" s="26"/>
      <c r="AO1469" s="26"/>
      <c r="AP1469" s="26"/>
      <c r="AQ1469" s="26"/>
    </row>
    <row r="1470" spans="1:43" ht="18" customHeight="1">
      <c r="A1470" s="466"/>
      <c r="B1470" s="578"/>
      <c r="C1470" s="414"/>
      <c r="D1470" s="353" t="str">
        <f>+IFERROR(INDEX('Mã KH'!$C$2:$C$4988,MATCH('Vin Hà nội  tháng 02'!$C1470,'Mã KH'!$A$2:$A$4988,0)),"")</f>
        <v/>
      </c>
      <c r="E1470" s="439"/>
      <c r="F1470" s="390"/>
      <c r="G1470" s="390"/>
      <c r="H1470" s="390"/>
      <c r="I1470" s="390"/>
      <c r="J1470" s="390"/>
      <c r="K1470" s="390"/>
      <c r="L1470" s="390"/>
      <c r="M1470" s="390"/>
      <c r="N1470" s="390"/>
      <c r="O1470" s="390"/>
      <c r="P1470" s="390"/>
      <c r="Q1470" s="390"/>
      <c r="R1470" s="390"/>
      <c r="S1470" s="381"/>
      <c r="T1470" s="381"/>
      <c r="U1470" s="381"/>
      <c r="V1470" s="381"/>
      <c r="W1470" s="381"/>
      <c r="X1470" s="381"/>
      <c r="Y1470" s="381"/>
      <c r="Z1470" s="381"/>
      <c r="AA1470" s="381"/>
      <c r="AB1470" s="439"/>
      <c r="AL1470" s="26"/>
      <c r="AM1470" s="26"/>
      <c r="AN1470" s="26"/>
      <c r="AO1470" s="26"/>
      <c r="AP1470" s="26"/>
      <c r="AQ1470" s="26"/>
    </row>
    <row r="1471" spans="1:43" ht="18" customHeight="1">
      <c r="A1471" s="466"/>
      <c r="B1471" s="578"/>
      <c r="C1471" s="414"/>
      <c r="D1471" s="353" t="str">
        <f>+IFERROR(INDEX('Mã KH'!$C$2:$C$4988,MATCH('Vin Hà nội  tháng 02'!$C1471,'Mã KH'!$A$2:$A$4988,0)),"")</f>
        <v/>
      </c>
      <c r="E1471" s="439"/>
      <c r="F1471" s="390"/>
      <c r="G1471" s="390"/>
      <c r="H1471" s="390"/>
      <c r="I1471" s="390"/>
      <c r="J1471" s="390"/>
      <c r="K1471" s="390"/>
      <c r="L1471" s="390"/>
      <c r="M1471" s="390"/>
      <c r="N1471" s="390"/>
      <c r="O1471" s="390"/>
      <c r="P1471" s="390"/>
      <c r="Q1471" s="390"/>
      <c r="R1471" s="390"/>
      <c r="S1471" s="381"/>
      <c r="T1471" s="381"/>
      <c r="U1471" s="381"/>
      <c r="V1471" s="381"/>
      <c r="W1471" s="381"/>
      <c r="X1471" s="381"/>
      <c r="Y1471" s="381"/>
      <c r="Z1471" s="381"/>
      <c r="AA1471" s="381"/>
      <c r="AB1471" s="439"/>
      <c r="AL1471" s="26"/>
      <c r="AM1471" s="26"/>
      <c r="AN1471" s="26"/>
      <c r="AO1471" s="26"/>
      <c r="AP1471" s="26"/>
      <c r="AQ1471" s="26"/>
    </row>
    <row r="1472" spans="1:43" ht="18" customHeight="1">
      <c r="A1472" s="466"/>
      <c r="B1472" s="578"/>
      <c r="C1472" s="414"/>
      <c r="D1472" s="353" t="str">
        <f>+IFERROR(INDEX('Mã KH'!$C$2:$C$4988,MATCH('Vin Hà nội  tháng 02'!$C1472,'Mã KH'!$A$2:$A$4988,0)),"")</f>
        <v/>
      </c>
      <c r="E1472" s="439"/>
      <c r="F1472" s="390"/>
      <c r="G1472" s="390"/>
      <c r="H1472" s="390"/>
      <c r="I1472" s="390"/>
      <c r="J1472" s="390"/>
      <c r="K1472" s="390"/>
      <c r="L1472" s="390"/>
      <c r="M1472" s="390"/>
      <c r="N1472" s="390"/>
      <c r="O1472" s="390"/>
      <c r="P1472" s="390"/>
      <c r="Q1472" s="390"/>
      <c r="R1472" s="390"/>
      <c r="S1472" s="381"/>
      <c r="T1472" s="381"/>
      <c r="U1472" s="381"/>
      <c r="V1472" s="381"/>
      <c r="W1472" s="381"/>
      <c r="X1472" s="381"/>
      <c r="Y1472" s="381"/>
      <c r="Z1472" s="381"/>
      <c r="AA1472" s="381"/>
      <c r="AB1472" s="439"/>
      <c r="AL1472" s="26"/>
      <c r="AM1472" s="26"/>
      <c r="AN1472" s="26"/>
      <c r="AO1472" s="26"/>
      <c r="AP1472" s="26"/>
      <c r="AQ1472" s="26"/>
    </row>
    <row r="1473" spans="1:43" ht="18" customHeight="1">
      <c r="A1473" s="466"/>
      <c r="B1473" s="578"/>
      <c r="C1473" s="414"/>
      <c r="D1473" s="353" t="str">
        <f>+IFERROR(INDEX('Mã KH'!$C$2:$C$4988,MATCH('Vin Hà nội  tháng 02'!$C1473,'Mã KH'!$A$2:$A$4988,0)),"")</f>
        <v/>
      </c>
      <c r="E1473" s="439"/>
      <c r="F1473" s="390"/>
      <c r="G1473" s="390"/>
      <c r="H1473" s="390"/>
      <c r="I1473" s="390"/>
      <c r="J1473" s="390"/>
      <c r="K1473" s="390"/>
      <c r="L1473" s="390"/>
      <c r="M1473" s="390"/>
      <c r="N1473" s="390"/>
      <c r="O1473" s="390"/>
      <c r="P1473" s="390"/>
      <c r="Q1473" s="390"/>
      <c r="R1473" s="390"/>
      <c r="S1473" s="381"/>
      <c r="T1473" s="381"/>
      <c r="U1473" s="381"/>
      <c r="V1473" s="381"/>
      <c r="W1473" s="381"/>
      <c r="X1473" s="381"/>
      <c r="Y1473" s="381"/>
      <c r="Z1473" s="381"/>
      <c r="AA1473" s="381"/>
      <c r="AB1473" s="439"/>
      <c r="AL1473" s="26"/>
      <c r="AM1473" s="26"/>
      <c r="AN1473" s="26"/>
      <c r="AO1473" s="26"/>
      <c r="AP1473" s="26"/>
      <c r="AQ1473" s="26"/>
    </row>
    <row r="1474" spans="1:43" ht="18" customHeight="1">
      <c r="A1474" s="466"/>
      <c r="B1474" s="578"/>
      <c r="C1474" s="414"/>
      <c r="D1474" s="353" t="str">
        <f>+IFERROR(INDEX('Mã KH'!$C$2:$C$4988,MATCH('Vin Hà nội  tháng 02'!$C1474,'Mã KH'!$A$2:$A$4988,0)),"")</f>
        <v/>
      </c>
      <c r="E1474" s="439"/>
      <c r="F1474" s="390"/>
      <c r="G1474" s="390"/>
      <c r="H1474" s="390"/>
      <c r="I1474" s="390"/>
      <c r="J1474" s="390"/>
      <c r="K1474" s="390"/>
      <c r="L1474" s="390"/>
      <c r="M1474" s="390"/>
      <c r="N1474" s="390"/>
      <c r="O1474" s="390"/>
      <c r="P1474" s="390"/>
      <c r="Q1474" s="390"/>
      <c r="R1474" s="390"/>
      <c r="S1474" s="381"/>
      <c r="T1474" s="381"/>
      <c r="U1474" s="381"/>
      <c r="V1474" s="381"/>
      <c r="W1474" s="381"/>
      <c r="X1474" s="381"/>
      <c r="Y1474" s="381"/>
      <c r="Z1474" s="381"/>
      <c r="AA1474" s="381"/>
      <c r="AB1474" s="439"/>
      <c r="AL1474" s="26"/>
      <c r="AM1474" s="26"/>
      <c r="AN1474" s="26"/>
      <c r="AO1474" s="26"/>
      <c r="AP1474" s="26"/>
      <c r="AQ1474" s="26"/>
    </row>
    <row r="1475" spans="1:43" ht="18" customHeight="1">
      <c r="A1475" s="466"/>
      <c r="B1475" s="578"/>
      <c r="C1475" s="414"/>
      <c r="D1475" s="353" t="str">
        <f>+IFERROR(INDEX('Mã KH'!$C$2:$C$4988,MATCH('Vin Hà nội  tháng 02'!$C1475,'Mã KH'!$A$2:$A$4988,0)),"")</f>
        <v/>
      </c>
      <c r="E1475" s="439"/>
      <c r="F1475" s="390"/>
      <c r="G1475" s="390"/>
      <c r="H1475" s="390"/>
      <c r="I1475" s="390"/>
      <c r="J1475" s="390"/>
      <c r="K1475" s="390"/>
      <c r="L1475" s="390"/>
      <c r="M1475" s="390"/>
      <c r="N1475" s="390"/>
      <c r="O1475" s="390"/>
      <c r="P1475" s="390"/>
      <c r="Q1475" s="390"/>
      <c r="R1475" s="390"/>
      <c r="S1475" s="381"/>
      <c r="T1475" s="381"/>
      <c r="U1475" s="381"/>
      <c r="V1475" s="381"/>
      <c r="W1475" s="381"/>
      <c r="X1475" s="381"/>
      <c r="Y1475" s="381"/>
      <c r="Z1475" s="381"/>
      <c r="AA1475" s="381"/>
      <c r="AB1475" s="439"/>
      <c r="AL1475" s="26"/>
      <c r="AM1475" s="26"/>
      <c r="AN1475" s="26"/>
      <c r="AO1475" s="26"/>
      <c r="AP1475" s="26"/>
      <c r="AQ1475" s="26"/>
    </row>
    <row r="1476" spans="1:43" ht="18" customHeight="1">
      <c r="A1476" s="466"/>
      <c r="B1476" s="578"/>
      <c r="C1476" s="414"/>
      <c r="D1476" s="353" t="str">
        <f>+IFERROR(INDEX('Mã KH'!$C$2:$C$4988,MATCH('Vin Hà nội  tháng 02'!$C1476,'Mã KH'!$A$2:$A$4988,0)),"")</f>
        <v/>
      </c>
      <c r="E1476" s="439"/>
      <c r="F1476" s="390"/>
      <c r="G1476" s="390"/>
      <c r="H1476" s="390"/>
      <c r="I1476" s="390"/>
      <c r="J1476" s="390"/>
      <c r="K1476" s="390"/>
      <c r="L1476" s="390"/>
      <c r="M1476" s="390"/>
      <c r="N1476" s="390"/>
      <c r="O1476" s="390"/>
      <c r="P1476" s="390"/>
      <c r="Q1476" s="390"/>
      <c r="R1476" s="390"/>
      <c r="S1476" s="381"/>
      <c r="T1476" s="381"/>
      <c r="U1476" s="381"/>
      <c r="V1476" s="381"/>
      <c r="W1476" s="381"/>
      <c r="X1476" s="381"/>
      <c r="Y1476" s="381"/>
      <c r="Z1476" s="381"/>
      <c r="AA1476" s="381"/>
      <c r="AB1476" s="439"/>
      <c r="AL1476" s="26"/>
      <c r="AM1476" s="26"/>
      <c r="AN1476" s="26"/>
      <c r="AO1476" s="26"/>
      <c r="AP1476" s="26"/>
      <c r="AQ1476" s="26"/>
    </row>
    <row r="1477" spans="1:43" ht="18" customHeight="1">
      <c r="A1477" s="466"/>
      <c r="B1477" s="578"/>
      <c r="C1477" s="414"/>
      <c r="D1477" s="353" t="str">
        <f>+IFERROR(INDEX('Mã KH'!$C$2:$C$4988,MATCH('Vin Hà nội  tháng 02'!$C1477,'Mã KH'!$A$2:$A$4988,0)),"")</f>
        <v/>
      </c>
      <c r="E1477" s="439"/>
      <c r="F1477" s="390"/>
      <c r="G1477" s="390"/>
      <c r="H1477" s="390"/>
      <c r="I1477" s="390"/>
      <c r="J1477" s="390"/>
      <c r="K1477" s="390"/>
      <c r="L1477" s="390"/>
      <c r="M1477" s="390"/>
      <c r="N1477" s="390"/>
      <c r="O1477" s="390"/>
      <c r="P1477" s="390"/>
      <c r="Q1477" s="390"/>
      <c r="R1477" s="390"/>
      <c r="S1477" s="381"/>
      <c r="T1477" s="381"/>
      <c r="U1477" s="381"/>
      <c r="V1477" s="381"/>
      <c r="W1477" s="381"/>
      <c r="X1477" s="381"/>
      <c r="Y1477" s="381"/>
      <c r="Z1477" s="381"/>
      <c r="AA1477" s="381"/>
      <c r="AB1477" s="439"/>
      <c r="AL1477" s="26"/>
      <c r="AM1477" s="26"/>
      <c r="AN1477" s="26"/>
      <c r="AO1477" s="26"/>
      <c r="AP1477" s="26"/>
      <c r="AQ1477" s="26"/>
    </row>
    <row r="1478" spans="1:43" ht="18" customHeight="1">
      <c r="A1478" s="466"/>
      <c r="B1478" s="578"/>
      <c r="C1478" s="414"/>
      <c r="D1478" s="353" t="str">
        <f>+IFERROR(INDEX('Mã KH'!$C$2:$C$4988,MATCH('Vin Hà nội  tháng 02'!$C1478,'Mã KH'!$A$2:$A$4988,0)),"")</f>
        <v/>
      </c>
      <c r="E1478" s="439"/>
      <c r="F1478" s="390"/>
      <c r="G1478" s="390"/>
      <c r="H1478" s="390"/>
      <c r="I1478" s="390"/>
      <c r="J1478" s="390"/>
      <c r="K1478" s="390"/>
      <c r="L1478" s="390"/>
      <c r="M1478" s="390"/>
      <c r="N1478" s="390"/>
      <c r="O1478" s="390"/>
      <c r="P1478" s="390"/>
      <c r="Q1478" s="390"/>
      <c r="R1478" s="390"/>
      <c r="S1478" s="381"/>
      <c r="T1478" s="381"/>
      <c r="U1478" s="381"/>
      <c r="V1478" s="381"/>
      <c r="W1478" s="381"/>
      <c r="X1478" s="381"/>
      <c r="Y1478" s="381"/>
      <c r="Z1478" s="381"/>
      <c r="AA1478" s="381"/>
      <c r="AB1478" s="439"/>
      <c r="AL1478" s="26"/>
      <c r="AM1478" s="26"/>
      <c r="AN1478" s="26"/>
      <c r="AO1478" s="26"/>
      <c r="AP1478" s="26"/>
      <c r="AQ1478" s="26"/>
    </row>
    <row r="1479" spans="1:43" ht="18" customHeight="1">
      <c r="A1479" s="466"/>
      <c r="B1479" s="578"/>
      <c r="C1479" s="414"/>
      <c r="D1479" s="353" t="str">
        <f>+IFERROR(INDEX('Mã KH'!$C$2:$C$4988,MATCH('Vin Hà nội  tháng 02'!$C1479,'Mã KH'!$A$2:$A$4988,0)),"")</f>
        <v/>
      </c>
      <c r="E1479" s="439"/>
      <c r="F1479" s="390"/>
      <c r="G1479" s="390"/>
      <c r="H1479" s="390"/>
      <c r="I1479" s="390"/>
      <c r="J1479" s="390"/>
      <c r="K1479" s="390"/>
      <c r="L1479" s="390"/>
      <c r="M1479" s="390"/>
      <c r="N1479" s="390"/>
      <c r="O1479" s="390"/>
      <c r="P1479" s="390"/>
      <c r="Q1479" s="390"/>
      <c r="R1479" s="390"/>
      <c r="S1479" s="381"/>
      <c r="T1479" s="381"/>
      <c r="U1479" s="381"/>
      <c r="V1479" s="381"/>
      <c r="W1479" s="381"/>
      <c r="X1479" s="381"/>
      <c r="Y1479" s="381"/>
      <c r="Z1479" s="381"/>
      <c r="AA1479" s="381"/>
      <c r="AB1479" s="439"/>
      <c r="AL1479" s="26"/>
      <c r="AM1479" s="26"/>
      <c r="AN1479" s="26"/>
      <c r="AO1479" s="26"/>
      <c r="AP1479" s="26"/>
      <c r="AQ1479" s="26"/>
    </row>
    <row r="1480" spans="1:43" ht="18" customHeight="1">
      <c r="A1480" s="466"/>
      <c r="B1480" s="578"/>
      <c r="C1480" s="414"/>
      <c r="D1480" s="353" t="str">
        <f>+IFERROR(INDEX('Mã KH'!$C$2:$C$4988,MATCH('Vin Hà nội  tháng 02'!$C1480,'Mã KH'!$A$2:$A$4988,0)),"")</f>
        <v/>
      </c>
      <c r="E1480" s="439"/>
      <c r="F1480" s="390"/>
      <c r="G1480" s="390"/>
      <c r="H1480" s="390"/>
      <c r="I1480" s="390"/>
      <c r="J1480" s="390"/>
      <c r="K1480" s="390"/>
      <c r="L1480" s="390"/>
      <c r="M1480" s="390"/>
      <c r="N1480" s="390"/>
      <c r="O1480" s="390"/>
      <c r="P1480" s="390"/>
      <c r="Q1480" s="390"/>
      <c r="R1480" s="390"/>
      <c r="S1480" s="381"/>
      <c r="T1480" s="381"/>
      <c r="U1480" s="381"/>
      <c r="V1480" s="381"/>
      <c r="W1480" s="381"/>
      <c r="X1480" s="381"/>
      <c r="Y1480" s="381"/>
      <c r="Z1480" s="381"/>
      <c r="AA1480" s="381"/>
      <c r="AB1480" s="439"/>
      <c r="AL1480" s="26"/>
      <c r="AM1480" s="26"/>
      <c r="AN1480" s="26"/>
      <c r="AO1480" s="26"/>
      <c r="AP1480" s="26"/>
      <c r="AQ1480" s="26"/>
    </row>
    <row r="1481" spans="1:43" ht="18" customHeight="1">
      <c r="A1481" s="466"/>
      <c r="B1481" s="578"/>
      <c r="C1481" s="414"/>
      <c r="D1481" s="353" t="str">
        <f>+IFERROR(INDEX('Mã KH'!$C$2:$C$4988,MATCH('Vin Hà nội  tháng 02'!$C1481,'Mã KH'!$A$2:$A$4988,0)),"")</f>
        <v/>
      </c>
      <c r="E1481" s="439"/>
      <c r="F1481" s="390"/>
      <c r="G1481" s="390"/>
      <c r="H1481" s="390"/>
      <c r="I1481" s="390"/>
      <c r="J1481" s="390"/>
      <c r="K1481" s="390"/>
      <c r="L1481" s="390"/>
      <c r="M1481" s="390"/>
      <c r="N1481" s="390"/>
      <c r="O1481" s="390"/>
      <c r="P1481" s="390"/>
      <c r="Q1481" s="390"/>
      <c r="R1481" s="390"/>
      <c r="S1481" s="381"/>
      <c r="T1481" s="381"/>
      <c r="U1481" s="381"/>
      <c r="V1481" s="381"/>
      <c r="W1481" s="381"/>
      <c r="X1481" s="381"/>
      <c r="Y1481" s="381"/>
      <c r="Z1481" s="381"/>
      <c r="AA1481" s="381"/>
      <c r="AB1481" s="439"/>
      <c r="AL1481" s="26"/>
      <c r="AM1481" s="26"/>
      <c r="AN1481" s="26"/>
      <c r="AO1481" s="26"/>
      <c r="AP1481" s="26"/>
      <c r="AQ1481" s="26"/>
    </row>
    <row r="1482" spans="1:43" ht="18" customHeight="1">
      <c r="A1482" s="466"/>
      <c r="B1482" s="578"/>
      <c r="C1482" s="414"/>
      <c r="D1482" s="353" t="str">
        <f>+IFERROR(INDEX('Mã KH'!$C$2:$C$4988,MATCH('Vin Hà nội  tháng 02'!$C1482,'Mã KH'!$A$2:$A$4988,0)),"")</f>
        <v/>
      </c>
      <c r="E1482" s="439"/>
      <c r="F1482" s="390"/>
      <c r="G1482" s="390"/>
      <c r="H1482" s="390"/>
      <c r="I1482" s="390"/>
      <c r="J1482" s="390"/>
      <c r="K1482" s="390"/>
      <c r="L1482" s="390"/>
      <c r="M1482" s="390"/>
      <c r="N1482" s="390"/>
      <c r="O1482" s="390"/>
      <c r="P1482" s="390"/>
      <c r="Q1482" s="390"/>
      <c r="R1482" s="390"/>
      <c r="S1482" s="381"/>
      <c r="T1482" s="381"/>
      <c r="U1482" s="381"/>
      <c r="V1482" s="381"/>
      <c r="W1482" s="381"/>
      <c r="X1482" s="381"/>
      <c r="Y1482" s="381"/>
      <c r="Z1482" s="381"/>
      <c r="AA1482" s="381"/>
      <c r="AB1482" s="439"/>
      <c r="AL1482" s="26"/>
      <c r="AM1482" s="26"/>
      <c r="AN1482" s="26"/>
      <c r="AO1482" s="26"/>
      <c r="AP1482" s="26"/>
      <c r="AQ1482" s="26"/>
    </row>
    <row r="1483" spans="1:43" ht="18" customHeight="1">
      <c r="A1483" s="466"/>
      <c r="B1483" s="578"/>
      <c r="C1483" s="414"/>
      <c r="D1483" s="353" t="str">
        <f>+IFERROR(INDEX('Mã KH'!$C$2:$C$4988,MATCH('Vin Hà nội  tháng 02'!$C1483,'Mã KH'!$A$2:$A$4988,0)),"")</f>
        <v/>
      </c>
      <c r="E1483" s="439"/>
      <c r="F1483" s="390"/>
      <c r="G1483" s="390"/>
      <c r="H1483" s="390"/>
      <c r="I1483" s="390"/>
      <c r="J1483" s="390"/>
      <c r="K1483" s="390"/>
      <c r="L1483" s="390"/>
      <c r="M1483" s="390"/>
      <c r="N1483" s="390"/>
      <c r="O1483" s="390"/>
      <c r="P1483" s="390"/>
      <c r="Q1483" s="390"/>
      <c r="R1483" s="390"/>
      <c r="S1483" s="381"/>
      <c r="T1483" s="381"/>
      <c r="U1483" s="381"/>
      <c r="V1483" s="381"/>
      <c r="W1483" s="381"/>
      <c r="X1483" s="381"/>
      <c r="Y1483" s="381"/>
      <c r="Z1483" s="381"/>
      <c r="AA1483" s="381"/>
      <c r="AB1483" s="439"/>
      <c r="AL1483" s="26"/>
      <c r="AM1483" s="26"/>
      <c r="AN1483" s="26"/>
      <c r="AO1483" s="26"/>
      <c r="AP1483" s="26"/>
      <c r="AQ1483" s="26"/>
    </row>
    <row r="1484" spans="1:43" ht="18" customHeight="1">
      <c r="A1484" s="466"/>
      <c r="B1484" s="578"/>
      <c r="C1484" s="414"/>
      <c r="D1484" s="353" t="str">
        <f>+IFERROR(INDEX('Mã KH'!$C$2:$C$4988,MATCH('Vin Hà nội  tháng 02'!$C1484,'Mã KH'!$A$2:$A$4988,0)),"")</f>
        <v/>
      </c>
      <c r="E1484" s="439"/>
      <c r="F1484" s="390"/>
      <c r="G1484" s="390"/>
      <c r="H1484" s="390"/>
      <c r="I1484" s="390"/>
      <c r="J1484" s="390"/>
      <c r="K1484" s="390"/>
      <c r="L1484" s="390"/>
      <c r="M1484" s="390"/>
      <c r="N1484" s="390"/>
      <c r="O1484" s="390"/>
      <c r="P1484" s="390"/>
      <c r="Q1484" s="390"/>
      <c r="R1484" s="390"/>
      <c r="S1484" s="381"/>
      <c r="T1484" s="381"/>
      <c r="U1484" s="381"/>
      <c r="V1484" s="381"/>
      <c r="W1484" s="381"/>
      <c r="X1484" s="381"/>
      <c r="Y1484" s="381"/>
      <c r="Z1484" s="381"/>
      <c r="AA1484" s="381"/>
      <c r="AB1484" s="439"/>
      <c r="AL1484" s="26"/>
      <c r="AM1484" s="26"/>
      <c r="AN1484" s="26"/>
      <c r="AO1484" s="26"/>
      <c r="AP1484" s="26"/>
      <c r="AQ1484" s="26"/>
    </row>
    <row r="1485" spans="1:43" ht="18" customHeight="1">
      <c r="A1485" s="466"/>
      <c r="B1485" s="578"/>
      <c r="C1485" s="414"/>
      <c r="D1485" s="353" t="str">
        <f>+IFERROR(INDEX('Mã KH'!$C$2:$C$4988,MATCH('Vin Hà nội  tháng 02'!$C1485,'Mã KH'!$A$2:$A$4988,0)),"")</f>
        <v/>
      </c>
      <c r="E1485" s="439"/>
      <c r="F1485" s="390"/>
      <c r="G1485" s="390"/>
      <c r="H1485" s="390"/>
      <c r="I1485" s="390"/>
      <c r="J1485" s="390"/>
      <c r="K1485" s="390"/>
      <c r="L1485" s="390"/>
      <c r="M1485" s="390"/>
      <c r="N1485" s="390"/>
      <c r="O1485" s="390"/>
      <c r="P1485" s="390"/>
      <c r="Q1485" s="390"/>
      <c r="R1485" s="390"/>
      <c r="S1485" s="381"/>
      <c r="T1485" s="381"/>
      <c r="U1485" s="381"/>
      <c r="V1485" s="381"/>
      <c r="W1485" s="381"/>
      <c r="X1485" s="381"/>
      <c r="Y1485" s="381"/>
      <c r="Z1485" s="381"/>
      <c r="AA1485" s="381"/>
      <c r="AB1485" s="439"/>
      <c r="AL1485" s="26"/>
      <c r="AM1485" s="26"/>
      <c r="AN1485" s="26"/>
      <c r="AO1485" s="26"/>
      <c r="AP1485" s="26"/>
      <c r="AQ1485" s="26"/>
    </row>
    <row r="1486" spans="1:43" ht="18" customHeight="1">
      <c r="A1486" s="466"/>
      <c r="B1486" s="578"/>
      <c r="C1486" s="414"/>
      <c r="D1486" s="353" t="str">
        <f>+IFERROR(INDEX('Mã KH'!$C$2:$C$4988,MATCH('Vin Hà nội  tháng 02'!$C1486,'Mã KH'!$A$2:$A$4988,0)),"")</f>
        <v/>
      </c>
      <c r="E1486" s="439"/>
      <c r="F1486" s="390"/>
      <c r="G1486" s="390"/>
      <c r="H1486" s="390"/>
      <c r="I1486" s="390"/>
      <c r="J1486" s="390"/>
      <c r="K1486" s="390"/>
      <c r="L1486" s="390"/>
      <c r="M1486" s="390"/>
      <c r="N1486" s="390"/>
      <c r="O1486" s="390"/>
      <c r="P1486" s="390"/>
      <c r="Q1486" s="390"/>
      <c r="R1486" s="390"/>
      <c r="S1486" s="381"/>
      <c r="T1486" s="381"/>
      <c r="U1486" s="381"/>
      <c r="V1486" s="381"/>
      <c r="W1486" s="381"/>
      <c r="X1486" s="381"/>
      <c r="Y1486" s="381"/>
      <c r="Z1486" s="381"/>
      <c r="AA1486" s="381"/>
      <c r="AB1486" s="439"/>
      <c r="AL1486" s="26"/>
      <c r="AM1486" s="26"/>
      <c r="AN1486" s="26"/>
      <c r="AO1486" s="26"/>
      <c r="AP1486" s="26"/>
      <c r="AQ1486" s="26"/>
    </row>
    <row r="1487" spans="1:43" ht="18" customHeight="1">
      <c r="A1487" s="466"/>
      <c r="B1487" s="578"/>
      <c r="C1487" s="414"/>
      <c r="D1487" s="353" t="str">
        <f>+IFERROR(INDEX('Mã KH'!$C$2:$C$4988,MATCH('Vin Hà nội  tháng 02'!$C1487,'Mã KH'!$A$2:$A$4988,0)),"")</f>
        <v/>
      </c>
      <c r="E1487" s="439"/>
      <c r="F1487" s="390"/>
      <c r="G1487" s="390"/>
      <c r="H1487" s="390"/>
      <c r="I1487" s="390"/>
      <c r="J1487" s="390"/>
      <c r="K1487" s="390"/>
      <c r="L1487" s="390"/>
      <c r="M1487" s="390"/>
      <c r="N1487" s="390"/>
      <c r="O1487" s="390"/>
      <c r="P1487" s="390"/>
      <c r="Q1487" s="390"/>
      <c r="R1487" s="390"/>
      <c r="S1487" s="381"/>
      <c r="T1487" s="381"/>
      <c r="U1487" s="381"/>
      <c r="V1487" s="381"/>
      <c r="W1487" s="381"/>
      <c r="X1487" s="381"/>
      <c r="Y1487" s="381"/>
      <c r="Z1487" s="381"/>
      <c r="AA1487" s="381"/>
      <c r="AB1487" s="439"/>
      <c r="AL1487" s="26"/>
      <c r="AM1487" s="26"/>
      <c r="AN1487" s="26"/>
      <c r="AO1487" s="26"/>
      <c r="AP1487" s="26"/>
      <c r="AQ1487" s="26"/>
    </row>
    <row r="1488" spans="1:43" ht="18" customHeight="1">
      <c r="A1488" s="466"/>
      <c r="B1488" s="578"/>
      <c r="C1488" s="414"/>
      <c r="D1488" s="353" t="str">
        <f>+IFERROR(INDEX('Mã KH'!$C$2:$C$4988,MATCH('Vin Hà nội  tháng 02'!$C1488,'Mã KH'!$A$2:$A$4988,0)),"")</f>
        <v/>
      </c>
      <c r="E1488" s="439"/>
      <c r="F1488" s="390"/>
      <c r="G1488" s="390"/>
      <c r="H1488" s="390"/>
      <c r="I1488" s="390"/>
      <c r="J1488" s="390"/>
      <c r="K1488" s="390"/>
      <c r="L1488" s="390"/>
      <c r="M1488" s="390"/>
      <c r="N1488" s="390"/>
      <c r="O1488" s="390"/>
      <c r="P1488" s="390"/>
      <c r="Q1488" s="390"/>
      <c r="R1488" s="390"/>
      <c r="S1488" s="381"/>
      <c r="T1488" s="381"/>
      <c r="U1488" s="381"/>
      <c r="V1488" s="381"/>
      <c r="W1488" s="381"/>
      <c r="X1488" s="381"/>
      <c r="Y1488" s="381"/>
      <c r="Z1488" s="381"/>
      <c r="AA1488" s="381"/>
      <c r="AB1488" s="439"/>
      <c r="AL1488" s="26"/>
      <c r="AM1488" s="26"/>
      <c r="AN1488" s="26"/>
      <c r="AO1488" s="26"/>
      <c r="AP1488" s="26"/>
      <c r="AQ1488" s="26"/>
    </row>
    <row r="1489" spans="1:43" ht="18" customHeight="1">
      <c r="A1489" s="466"/>
      <c r="B1489" s="578"/>
      <c r="C1489" s="414"/>
      <c r="D1489" s="353" t="str">
        <f>+IFERROR(INDEX('Mã KH'!$C$2:$C$4988,MATCH('Vin Hà nội  tháng 02'!$C1489,'Mã KH'!$A$2:$A$4988,0)),"")</f>
        <v/>
      </c>
      <c r="E1489" s="439"/>
      <c r="F1489" s="390"/>
      <c r="G1489" s="390"/>
      <c r="H1489" s="390"/>
      <c r="I1489" s="390"/>
      <c r="J1489" s="390"/>
      <c r="K1489" s="390"/>
      <c r="L1489" s="390"/>
      <c r="M1489" s="390"/>
      <c r="N1489" s="390"/>
      <c r="O1489" s="390"/>
      <c r="P1489" s="390"/>
      <c r="Q1489" s="390"/>
      <c r="R1489" s="390"/>
      <c r="S1489" s="381"/>
      <c r="T1489" s="381"/>
      <c r="U1489" s="381"/>
      <c r="V1489" s="381"/>
      <c r="W1489" s="381"/>
      <c r="X1489" s="381"/>
      <c r="Y1489" s="381"/>
      <c r="Z1489" s="381"/>
      <c r="AA1489" s="381"/>
      <c r="AB1489" s="439"/>
      <c r="AL1489" s="26"/>
      <c r="AM1489" s="26"/>
      <c r="AN1489" s="26"/>
      <c r="AO1489" s="26"/>
      <c r="AP1489" s="26"/>
      <c r="AQ1489" s="26"/>
    </row>
    <row r="1490" spans="1:43" ht="18" customHeight="1">
      <c r="A1490" s="466"/>
      <c r="B1490" s="578"/>
      <c r="C1490" s="414"/>
      <c r="D1490" s="353" t="str">
        <f>+IFERROR(INDEX('Mã KH'!$C$2:$C$4988,MATCH('Vin Hà nội  tháng 02'!$C1490,'Mã KH'!$A$2:$A$4988,0)),"")</f>
        <v/>
      </c>
      <c r="E1490" s="439"/>
      <c r="F1490" s="390"/>
      <c r="G1490" s="390"/>
      <c r="H1490" s="390"/>
      <c r="I1490" s="390"/>
      <c r="J1490" s="390"/>
      <c r="K1490" s="390"/>
      <c r="L1490" s="390"/>
      <c r="M1490" s="390"/>
      <c r="N1490" s="390"/>
      <c r="O1490" s="390"/>
      <c r="P1490" s="390"/>
      <c r="Q1490" s="390"/>
      <c r="R1490" s="390"/>
      <c r="S1490" s="381"/>
      <c r="T1490" s="381"/>
      <c r="U1490" s="381"/>
      <c r="V1490" s="381"/>
      <c r="W1490" s="381"/>
      <c r="X1490" s="381"/>
      <c r="Y1490" s="381"/>
      <c r="Z1490" s="381"/>
      <c r="AA1490" s="381"/>
      <c r="AB1490" s="439"/>
      <c r="AL1490" s="26"/>
      <c r="AM1490" s="26"/>
      <c r="AN1490" s="26"/>
      <c r="AO1490" s="26"/>
      <c r="AP1490" s="26"/>
      <c r="AQ1490" s="26"/>
    </row>
    <row r="1491" spans="1:43" ht="18" customHeight="1">
      <c r="A1491" s="466"/>
      <c r="B1491" s="578"/>
      <c r="C1491" s="414"/>
      <c r="D1491" s="353" t="str">
        <f>+IFERROR(INDEX('Mã KH'!$C$2:$C$4988,MATCH('Vin Hà nội  tháng 02'!$C1491,'Mã KH'!$A$2:$A$4988,0)),"")</f>
        <v/>
      </c>
      <c r="E1491" s="439"/>
      <c r="F1491" s="390"/>
      <c r="G1491" s="390"/>
      <c r="H1491" s="390"/>
      <c r="I1491" s="390"/>
      <c r="J1491" s="390"/>
      <c r="K1491" s="390"/>
      <c r="L1491" s="390"/>
      <c r="M1491" s="390"/>
      <c r="N1491" s="390"/>
      <c r="O1491" s="390"/>
      <c r="P1491" s="390"/>
      <c r="Q1491" s="390"/>
      <c r="R1491" s="390"/>
      <c r="S1491" s="381"/>
      <c r="T1491" s="381"/>
      <c r="U1491" s="381"/>
      <c r="V1491" s="381"/>
      <c r="W1491" s="381"/>
      <c r="X1491" s="381"/>
      <c r="Y1491" s="381"/>
      <c r="Z1491" s="381"/>
      <c r="AA1491" s="381"/>
      <c r="AB1491" s="439"/>
      <c r="AL1491" s="26"/>
      <c r="AM1491" s="26"/>
      <c r="AN1491" s="26"/>
      <c r="AO1491" s="26"/>
      <c r="AP1491" s="26"/>
      <c r="AQ1491" s="26"/>
    </row>
    <row r="1492" spans="1:43" ht="18" customHeight="1">
      <c r="A1492" s="466"/>
      <c r="B1492" s="578"/>
      <c r="C1492" s="414"/>
      <c r="D1492" s="353" t="str">
        <f>+IFERROR(INDEX('Mã KH'!$C$2:$C$4988,MATCH('Vin Hà nội  tháng 02'!$C1492,'Mã KH'!$A$2:$A$4988,0)),"")</f>
        <v/>
      </c>
      <c r="E1492" s="439"/>
      <c r="F1492" s="390"/>
      <c r="G1492" s="390"/>
      <c r="H1492" s="390"/>
      <c r="I1492" s="390"/>
      <c r="J1492" s="390"/>
      <c r="K1492" s="390"/>
      <c r="L1492" s="390"/>
      <c r="M1492" s="390"/>
      <c r="N1492" s="390"/>
      <c r="O1492" s="390"/>
      <c r="P1492" s="390"/>
      <c r="Q1492" s="390"/>
      <c r="R1492" s="390"/>
      <c r="S1492" s="381"/>
      <c r="T1492" s="381"/>
      <c r="U1492" s="381"/>
      <c r="V1492" s="381"/>
      <c r="W1492" s="381"/>
      <c r="X1492" s="381"/>
      <c r="Y1492" s="381"/>
      <c r="Z1492" s="381"/>
      <c r="AA1492" s="381"/>
      <c r="AB1492" s="439"/>
      <c r="AL1492" s="26"/>
      <c r="AM1492" s="26"/>
      <c r="AN1492" s="26"/>
      <c r="AO1492" s="26"/>
      <c r="AP1492" s="26"/>
      <c r="AQ1492" s="26"/>
    </row>
    <row r="1493" spans="1:43" ht="18" customHeight="1">
      <c r="A1493" s="466"/>
      <c r="B1493" s="578"/>
      <c r="C1493" s="414"/>
      <c r="D1493" s="353" t="str">
        <f>+IFERROR(INDEX('Mã KH'!$C$2:$C$4988,MATCH('Vin Hà nội  tháng 02'!$C1493,'Mã KH'!$A$2:$A$4988,0)),"")</f>
        <v/>
      </c>
      <c r="E1493" s="439"/>
      <c r="F1493" s="390"/>
      <c r="G1493" s="390"/>
      <c r="H1493" s="390"/>
      <c r="I1493" s="390"/>
      <c r="J1493" s="390"/>
      <c r="K1493" s="390"/>
      <c r="L1493" s="390"/>
      <c r="M1493" s="390"/>
      <c r="N1493" s="390"/>
      <c r="O1493" s="390"/>
      <c r="P1493" s="390"/>
      <c r="Q1493" s="390"/>
      <c r="R1493" s="390"/>
      <c r="S1493" s="381"/>
      <c r="T1493" s="381"/>
      <c r="U1493" s="381"/>
      <c r="V1493" s="381"/>
      <c r="W1493" s="381"/>
      <c r="X1493" s="381"/>
      <c r="Y1493" s="381"/>
      <c r="Z1493" s="381"/>
      <c r="AA1493" s="381"/>
      <c r="AB1493" s="439"/>
      <c r="AL1493" s="26"/>
      <c r="AM1493" s="26"/>
      <c r="AN1493" s="26"/>
      <c r="AO1493" s="26"/>
      <c r="AP1493" s="26"/>
      <c r="AQ1493" s="26"/>
    </row>
    <row r="1494" spans="1:43" ht="18" customHeight="1">
      <c r="A1494" s="466"/>
      <c r="B1494" s="578"/>
      <c r="C1494" s="414"/>
      <c r="D1494" s="353" t="str">
        <f>+IFERROR(INDEX('Mã KH'!$C$2:$C$4988,MATCH('Vin Hà nội  tháng 02'!$C1494,'Mã KH'!$A$2:$A$4988,0)),"")</f>
        <v/>
      </c>
      <c r="E1494" s="439"/>
      <c r="F1494" s="390"/>
      <c r="G1494" s="390"/>
      <c r="H1494" s="390"/>
      <c r="I1494" s="390"/>
      <c r="J1494" s="390"/>
      <c r="K1494" s="390"/>
      <c r="L1494" s="390"/>
      <c r="M1494" s="390"/>
      <c r="N1494" s="390"/>
      <c r="O1494" s="390"/>
      <c r="P1494" s="390"/>
      <c r="Q1494" s="390"/>
      <c r="R1494" s="390"/>
      <c r="S1494" s="381"/>
      <c r="T1494" s="381"/>
      <c r="U1494" s="381"/>
      <c r="V1494" s="381"/>
      <c r="W1494" s="381"/>
      <c r="X1494" s="381"/>
      <c r="Y1494" s="381"/>
      <c r="Z1494" s="381"/>
      <c r="AA1494" s="381"/>
      <c r="AB1494" s="439"/>
      <c r="AL1494" s="26"/>
      <c r="AM1494" s="26"/>
      <c r="AN1494" s="26"/>
      <c r="AO1494" s="26"/>
      <c r="AP1494" s="26"/>
      <c r="AQ1494" s="26"/>
    </row>
    <row r="1495" spans="1:43" ht="18" customHeight="1">
      <c r="A1495" s="466"/>
      <c r="B1495" s="578"/>
      <c r="C1495" s="414"/>
      <c r="D1495" s="353" t="str">
        <f>+IFERROR(INDEX('Mã KH'!$C$2:$C$4988,MATCH('Vin Hà nội  tháng 02'!$C1495,'Mã KH'!$A$2:$A$4988,0)),"")</f>
        <v/>
      </c>
      <c r="E1495" s="439"/>
      <c r="F1495" s="390"/>
      <c r="G1495" s="390"/>
      <c r="H1495" s="390"/>
      <c r="I1495" s="390"/>
      <c r="J1495" s="390"/>
      <c r="K1495" s="390"/>
      <c r="L1495" s="390"/>
      <c r="M1495" s="390"/>
      <c r="N1495" s="390"/>
      <c r="O1495" s="390"/>
      <c r="P1495" s="390"/>
      <c r="Q1495" s="390"/>
      <c r="R1495" s="390"/>
      <c r="S1495" s="381"/>
      <c r="T1495" s="381"/>
      <c r="U1495" s="381"/>
      <c r="V1495" s="381"/>
      <c r="W1495" s="381"/>
      <c r="X1495" s="381"/>
      <c r="Y1495" s="381"/>
      <c r="Z1495" s="381"/>
      <c r="AA1495" s="381"/>
      <c r="AB1495" s="439"/>
      <c r="AL1495" s="26"/>
      <c r="AM1495" s="26"/>
      <c r="AN1495" s="26"/>
      <c r="AO1495" s="26"/>
      <c r="AP1495" s="26"/>
      <c r="AQ1495" s="26"/>
    </row>
    <row r="1496" spans="1:43" ht="18" customHeight="1">
      <c r="A1496" s="466"/>
      <c r="B1496" s="578"/>
      <c r="C1496" s="414"/>
      <c r="D1496" s="353" t="str">
        <f>+IFERROR(INDEX('Mã KH'!$C$2:$C$4988,MATCH('Vin Hà nội  tháng 02'!$C1496,'Mã KH'!$A$2:$A$4988,0)),"")</f>
        <v/>
      </c>
      <c r="E1496" s="439"/>
      <c r="F1496" s="390"/>
      <c r="G1496" s="390"/>
      <c r="H1496" s="390"/>
      <c r="I1496" s="390"/>
      <c r="J1496" s="390"/>
      <c r="K1496" s="390"/>
      <c r="L1496" s="390"/>
      <c r="M1496" s="390"/>
      <c r="N1496" s="390"/>
      <c r="O1496" s="390"/>
      <c r="P1496" s="390"/>
      <c r="Q1496" s="390"/>
      <c r="R1496" s="390"/>
      <c r="S1496" s="381"/>
      <c r="T1496" s="381"/>
      <c r="U1496" s="381"/>
      <c r="V1496" s="381"/>
      <c r="W1496" s="381"/>
      <c r="X1496" s="381"/>
      <c r="Y1496" s="381"/>
      <c r="Z1496" s="381"/>
      <c r="AA1496" s="381"/>
      <c r="AB1496" s="439"/>
      <c r="AL1496" s="26"/>
      <c r="AM1496" s="26"/>
      <c r="AN1496" s="26"/>
      <c r="AO1496" s="26"/>
      <c r="AP1496" s="26"/>
      <c r="AQ1496" s="26"/>
    </row>
    <row r="1497" spans="1:43" ht="18" customHeight="1">
      <c r="A1497" s="466"/>
      <c r="B1497" s="578"/>
      <c r="C1497" s="414"/>
      <c r="D1497" s="353" t="str">
        <f>+IFERROR(INDEX('Mã KH'!$C$2:$C$4988,MATCH('Vin Hà nội  tháng 02'!$C1497,'Mã KH'!$A$2:$A$4988,0)),"")</f>
        <v/>
      </c>
      <c r="E1497" s="439"/>
      <c r="F1497" s="390"/>
      <c r="G1497" s="390"/>
      <c r="H1497" s="390"/>
      <c r="I1497" s="390"/>
      <c r="J1497" s="390"/>
      <c r="K1497" s="390"/>
      <c r="L1497" s="390"/>
      <c r="M1497" s="390"/>
      <c r="N1497" s="390"/>
      <c r="O1497" s="390"/>
      <c r="P1497" s="390"/>
      <c r="Q1497" s="390"/>
      <c r="R1497" s="390"/>
      <c r="S1497" s="381"/>
      <c r="T1497" s="381"/>
      <c r="U1497" s="381"/>
      <c r="V1497" s="381"/>
      <c r="W1497" s="381"/>
      <c r="X1497" s="381"/>
      <c r="Y1497" s="381"/>
      <c r="Z1497" s="381"/>
      <c r="AA1497" s="381"/>
      <c r="AB1497" s="439"/>
      <c r="AL1497" s="26"/>
      <c r="AM1497" s="26"/>
      <c r="AN1497" s="26"/>
      <c r="AO1497" s="26"/>
      <c r="AP1497" s="26"/>
      <c r="AQ1497" s="26"/>
    </row>
    <row r="1498" spans="1:43" ht="18" customHeight="1">
      <c r="A1498" s="466"/>
      <c r="B1498" s="578"/>
      <c r="C1498" s="414"/>
      <c r="D1498" s="353" t="str">
        <f>+IFERROR(INDEX('Mã KH'!$C$2:$C$4988,MATCH('Vin Hà nội  tháng 02'!$C1498,'Mã KH'!$A$2:$A$4988,0)),"")</f>
        <v/>
      </c>
      <c r="E1498" s="439"/>
      <c r="F1498" s="390"/>
      <c r="G1498" s="390"/>
      <c r="H1498" s="390"/>
      <c r="I1498" s="390"/>
      <c r="J1498" s="390"/>
      <c r="K1498" s="390"/>
      <c r="L1498" s="390"/>
      <c r="M1498" s="390"/>
      <c r="N1498" s="390"/>
      <c r="O1498" s="390"/>
      <c r="P1498" s="390"/>
      <c r="Q1498" s="390"/>
      <c r="R1498" s="390"/>
      <c r="S1498" s="381"/>
      <c r="T1498" s="381"/>
      <c r="U1498" s="381"/>
      <c r="V1498" s="381"/>
      <c r="W1498" s="381"/>
      <c r="X1498" s="381"/>
      <c r="Y1498" s="381"/>
      <c r="Z1498" s="381"/>
      <c r="AA1498" s="381"/>
      <c r="AB1498" s="439"/>
      <c r="AL1498" s="26"/>
      <c r="AM1498" s="26"/>
      <c r="AN1498" s="26"/>
      <c r="AO1498" s="26"/>
      <c r="AP1498" s="26"/>
      <c r="AQ1498" s="26"/>
    </row>
    <row r="1499" spans="1:43" ht="18" customHeight="1">
      <c r="A1499" s="466"/>
      <c r="B1499" s="578"/>
      <c r="C1499" s="414"/>
      <c r="D1499" s="353" t="str">
        <f>+IFERROR(INDEX('Mã KH'!$C$2:$C$4988,MATCH('Vin Hà nội  tháng 02'!$C1499,'Mã KH'!$A$2:$A$4988,0)),"")</f>
        <v/>
      </c>
      <c r="E1499" s="439"/>
      <c r="F1499" s="390"/>
      <c r="G1499" s="390"/>
      <c r="H1499" s="390"/>
      <c r="I1499" s="390"/>
      <c r="J1499" s="390"/>
      <c r="K1499" s="390"/>
      <c r="L1499" s="390"/>
      <c r="M1499" s="390"/>
      <c r="N1499" s="390"/>
      <c r="O1499" s="390"/>
      <c r="P1499" s="390"/>
      <c r="Q1499" s="390"/>
      <c r="R1499" s="390"/>
      <c r="S1499" s="381"/>
      <c r="T1499" s="381"/>
      <c r="U1499" s="381"/>
      <c r="V1499" s="381"/>
      <c r="W1499" s="381"/>
      <c r="X1499" s="381"/>
      <c r="Y1499" s="381"/>
      <c r="Z1499" s="381"/>
      <c r="AA1499" s="381"/>
      <c r="AB1499" s="439"/>
      <c r="AL1499" s="26"/>
      <c r="AM1499" s="26"/>
      <c r="AN1499" s="26"/>
      <c r="AO1499" s="26"/>
      <c r="AP1499" s="26"/>
      <c r="AQ1499" s="26"/>
    </row>
    <row r="1500" spans="1:43" ht="18" customHeight="1">
      <c r="A1500" s="466"/>
      <c r="B1500" s="578"/>
      <c r="C1500" s="414"/>
      <c r="D1500" s="353" t="str">
        <f>+IFERROR(INDEX('Mã KH'!$C$2:$C$4988,MATCH('Vin Hà nội  tháng 02'!$C1500,'Mã KH'!$A$2:$A$4988,0)),"")</f>
        <v/>
      </c>
      <c r="E1500" s="439"/>
      <c r="F1500" s="390"/>
      <c r="G1500" s="390"/>
      <c r="H1500" s="390"/>
      <c r="I1500" s="390"/>
      <c r="J1500" s="390"/>
      <c r="K1500" s="390"/>
      <c r="L1500" s="390"/>
      <c r="M1500" s="390"/>
      <c r="N1500" s="390"/>
      <c r="O1500" s="390"/>
      <c r="P1500" s="390"/>
      <c r="Q1500" s="390"/>
      <c r="R1500" s="390"/>
      <c r="S1500" s="381"/>
      <c r="T1500" s="381"/>
      <c r="U1500" s="381"/>
      <c r="V1500" s="381"/>
      <c r="W1500" s="381"/>
      <c r="X1500" s="381"/>
      <c r="Y1500" s="381"/>
      <c r="Z1500" s="381"/>
      <c r="AA1500" s="381"/>
      <c r="AB1500" s="439"/>
      <c r="AL1500" s="26"/>
      <c r="AM1500" s="26"/>
      <c r="AN1500" s="26"/>
      <c r="AO1500" s="26"/>
      <c r="AP1500" s="26"/>
      <c r="AQ1500" s="26"/>
    </row>
    <row r="1501" spans="1:43" ht="18" customHeight="1">
      <c r="A1501" s="466"/>
      <c r="B1501" s="578"/>
      <c r="C1501" s="414"/>
      <c r="D1501" s="353" t="str">
        <f>+IFERROR(INDEX('Mã KH'!$C$2:$C$4988,MATCH('Vin Hà nội  tháng 02'!$C1501,'Mã KH'!$A$2:$A$4988,0)),"")</f>
        <v/>
      </c>
      <c r="E1501" s="439"/>
      <c r="F1501" s="390"/>
      <c r="G1501" s="390"/>
      <c r="H1501" s="390"/>
      <c r="I1501" s="390"/>
      <c r="J1501" s="390"/>
      <c r="K1501" s="390"/>
      <c r="L1501" s="390"/>
      <c r="M1501" s="390"/>
      <c r="N1501" s="390"/>
      <c r="O1501" s="390"/>
      <c r="P1501" s="390"/>
      <c r="Q1501" s="390"/>
      <c r="R1501" s="390"/>
      <c r="S1501" s="381"/>
      <c r="T1501" s="381"/>
      <c r="U1501" s="381"/>
      <c r="V1501" s="381"/>
      <c r="W1501" s="381"/>
      <c r="X1501" s="381"/>
      <c r="Y1501" s="381"/>
      <c r="Z1501" s="381"/>
      <c r="AA1501" s="381"/>
      <c r="AB1501" s="439"/>
      <c r="AL1501" s="26"/>
      <c r="AM1501" s="26"/>
      <c r="AN1501" s="26"/>
      <c r="AO1501" s="26"/>
      <c r="AP1501" s="26"/>
      <c r="AQ1501" s="26"/>
    </row>
    <row r="1502" spans="1:43" ht="18" customHeight="1">
      <c r="A1502" s="466"/>
      <c r="B1502" s="578"/>
      <c r="C1502" s="414"/>
      <c r="D1502" s="353" t="str">
        <f>+IFERROR(INDEX('Mã KH'!$C$2:$C$4988,MATCH('Vin Hà nội  tháng 02'!$C1502,'Mã KH'!$A$2:$A$4988,0)),"")</f>
        <v/>
      </c>
      <c r="E1502" s="439"/>
      <c r="F1502" s="390"/>
      <c r="G1502" s="390"/>
      <c r="H1502" s="390"/>
      <c r="I1502" s="390"/>
      <c r="J1502" s="390"/>
      <c r="K1502" s="390"/>
      <c r="L1502" s="390"/>
      <c r="M1502" s="390"/>
      <c r="N1502" s="390"/>
      <c r="O1502" s="390"/>
      <c r="P1502" s="390"/>
      <c r="Q1502" s="390"/>
      <c r="R1502" s="390"/>
      <c r="S1502" s="381"/>
      <c r="T1502" s="381"/>
      <c r="U1502" s="381"/>
      <c r="V1502" s="381"/>
      <c r="W1502" s="381"/>
      <c r="X1502" s="381"/>
      <c r="Y1502" s="381"/>
      <c r="Z1502" s="381"/>
      <c r="AA1502" s="381"/>
      <c r="AB1502" s="439"/>
      <c r="AL1502" s="26"/>
      <c r="AM1502" s="26"/>
      <c r="AN1502" s="26"/>
      <c r="AO1502" s="26"/>
      <c r="AP1502" s="26"/>
      <c r="AQ1502" s="26"/>
    </row>
    <row r="1503" spans="1:43" ht="18" customHeight="1">
      <c r="A1503" s="466"/>
      <c r="B1503" s="578"/>
      <c r="C1503" s="414"/>
      <c r="D1503" s="353" t="str">
        <f>+IFERROR(INDEX('Mã KH'!$C$2:$C$4988,MATCH('Vin Hà nội  tháng 02'!$C1503,'Mã KH'!$A$2:$A$4988,0)),"")</f>
        <v/>
      </c>
      <c r="E1503" s="439"/>
      <c r="F1503" s="390"/>
      <c r="G1503" s="390"/>
      <c r="H1503" s="390"/>
      <c r="I1503" s="390"/>
      <c r="J1503" s="390"/>
      <c r="K1503" s="390"/>
      <c r="L1503" s="390"/>
      <c r="M1503" s="390"/>
      <c r="N1503" s="390"/>
      <c r="O1503" s="390"/>
      <c r="P1503" s="390"/>
      <c r="Q1503" s="390"/>
      <c r="R1503" s="390"/>
      <c r="S1503" s="381"/>
      <c r="T1503" s="381"/>
      <c r="U1503" s="381"/>
      <c r="V1503" s="381"/>
      <c r="W1503" s="381"/>
      <c r="X1503" s="381"/>
      <c r="Y1503" s="381"/>
      <c r="Z1503" s="381"/>
      <c r="AA1503" s="381"/>
      <c r="AB1503" s="439"/>
      <c r="AL1503" s="26"/>
      <c r="AM1503" s="26"/>
      <c r="AN1503" s="26"/>
      <c r="AO1503" s="26"/>
      <c r="AP1503" s="26"/>
      <c r="AQ1503" s="26"/>
    </row>
    <row r="1504" spans="1:43" ht="18" customHeight="1">
      <c r="A1504" s="466"/>
      <c r="B1504" s="578"/>
      <c r="C1504" s="414"/>
      <c r="D1504" s="353" t="str">
        <f>+IFERROR(INDEX('Mã KH'!$C$2:$C$4988,MATCH('Vin Hà nội  tháng 02'!$C1504,'Mã KH'!$A$2:$A$4988,0)),"")</f>
        <v/>
      </c>
      <c r="E1504" s="439"/>
      <c r="F1504" s="390"/>
      <c r="G1504" s="390"/>
      <c r="H1504" s="390"/>
      <c r="I1504" s="390"/>
      <c r="J1504" s="390"/>
      <c r="K1504" s="390"/>
      <c r="L1504" s="390"/>
      <c r="M1504" s="390"/>
      <c r="N1504" s="390"/>
      <c r="O1504" s="390"/>
      <c r="P1504" s="390"/>
      <c r="Q1504" s="390"/>
      <c r="R1504" s="390"/>
      <c r="S1504" s="381"/>
      <c r="T1504" s="381"/>
      <c r="U1504" s="381"/>
      <c r="V1504" s="381"/>
      <c r="W1504" s="381"/>
      <c r="X1504" s="381"/>
      <c r="Y1504" s="381"/>
      <c r="Z1504" s="381"/>
      <c r="AA1504" s="381"/>
      <c r="AB1504" s="439"/>
      <c r="AL1504" s="26"/>
      <c r="AM1504" s="26"/>
      <c r="AN1504" s="26"/>
      <c r="AO1504" s="26"/>
      <c r="AP1504" s="26"/>
      <c r="AQ1504" s="26"/>
    </row>
    <row r="1505" spans="1:43" ht="18" customHeight="1">
      <c r="A1505" s="466"/>
      <c r="B1505" s="578"/>
      <c r="C1505" s="414"/>
      <c r="D1505" s="353" t="str">
        <f>+IFERROR(INDEX('Mã KH'!$C$2:$C$4988,MATCH('Vin Hà nội  tháng 02'!$C1505,'Mã KH'!$A$2:$A$4988,0)),"")</f>
        <v/>
      </c>
      <c r="E1505" s="439"/>
      <c r="F1505" s="390"/>
      <c r="G1505" s="390"/>
      <c r="H1505" s="390"/>
      <c r="I1505" s="390"/>
      <c r="J1505" s="390"/>
      <c r="K1505" s="390"/>
      <c r="L1505" s="390"/>
      <c r="M1505" s="390"/>
      <c r="N1505" s="390"/>
      <c r="O1505" s="390"/>
      <c r="P1505" s="390"/>
      <c r="Q1505" s="390"/>
      <c r="R1505" s="390"/>
      <c r="S1505" s="381"/>
      <c r="T1505" s="381"/>
      <c r="U1505" s="381"/>
      <c r="V1505" s="381"/>
      <c r="W1505" s="381"/>
      <c r="X1505" s="381"/>
      <c r="Y1505" s="381"/>
      <c r="Z1505" s="381"/>
      <c r="AA1505" s="381"/>
      <c r="AB1505" s="439"/>
      <c r="AL1505" s="26"/>
      <c r="AM1505" s="26"/>
      <c r="AN1505" s="26"/>
      <c r="AO1505" s="26"/>
      <c r="AP1505" s="26"/>
      <c r="AQ1505" s="26"/>
    </row>
    <row r="1506" spans="1:43" ht="18" customHeight="1">
      <c r="A1506" s="466"/>
      <c r="B1506" s="578"/>
      <c r="C1506" s="414"/>
      <c r="D1506" s="353" t="str">
        <f>+IFERROR(INDEX('Mã KH'!$C$2:$C$4988,MATCH('Vin Hà nội  tháng 02'!$C1506,'Mã KH'!$A$2:$A$4988,0)),"")</f>
        <v/>
      </c>
      <c r="E1506" s="439"/>
      <c r="F1506" s="390"/>
      <c r="G1506" s="390"/>
      <c r="H1506" s="390"/>
      <c r="I1506" s="390"/>
      <c r="J1506" s="390"/>
      <c r="K1506" s="390"/>
      <c r="L1506" s="390"/>
      <c r="M1506" s="390"/>
      <c r="N1506" s="390"/>
      <c r="O1506" s="390"/>
      <c r="P1506" s="390"/>
      <c r="Q1506" s="390"/>
      <c r="R1506" s="390"/>
      <c r="S1506" s="381"/>
      <c r="T1506" s="381"/>
      <c r="U1506" s="381"/>
      <c r="V1506" s="381"/>
      <c r="W1506" s="381"/>
      <c r="X1506" s="381"/>
      <c r="Y1506" s="381"/>
      <c r="Z1506" s="381"/>
      <c r="AA1506" s="381"/>
      <c r="AB1506" s="439"/>
      <c r="AL1506" s="26"/>
      <c r="AM1506" s="26"/>
      <c r="AN1506" s="26"/>
      <c r="AO1506" s="26"/>
      <c r="AP1506" s="26"/>
      <c r="AQ1506" s="26"/>
    </row>
    <row r="1507" spans="1:43" ht="18" customHeight="1">
      <c r="A1507" s="466"/>
      <c r="B1507" s="578"/>
      <c r="C1507" s="414"/>
      <c r="D1507" s="353" t="str">
        <f>+IFERROR(INDEX('Mã KH'!$C$2:$C$4988,MATCH('Vin Hà nội  tháng 02'!$C1507,'Mã KH'!$A$2:$A$4988,0)),"")</f>
        <v/>
      </c>
      <c r="E1507" s="439"/>
      <c r="F1507" s="390"/>
      <c r="G1507" s="390"/>
      <c r="H1507" s="390"/>
      <c r="I1507" s="390"/>
      <c r="J1507" s="390"/>
      <c r="K1507" s="390"/>
      <c r="L1507" s="390"/>
      <c r="M1507" s="390"/>
      <c r="N1507" s="390"/>
      <c r="O1507" s="390"/>
      <c r="P1507" s="390"/>
      <c r="Q1507" s="390"/>
      <c r="R1507" s="390"/>
      <c r="S1507" s="381"/>
      <c r="T1507" s="381"/>
      <c r="U1507" s="381"/>
      <c r="V1507" s="381"/>
      <c r="W1507" s="381"/>
      <c r="X1507" s="381"/>
      <c r="Y1507" s="381"/>
      <c r="Z1507" s="381"/>
      <c r="AA1507" s="381"/>
      <c r="AB1507" s="439"/>
      <c r="AL1507" s="26"/>
      <c r="AM1507" s="26"/>
      <c r="AN1507" s="26"/>
      <c r="AO1507" s="26"/>
      <c r="AP1507" s="26"/>
      <c r="AQ1507" s="26"/>
    </row>
    <row r="1508" spans="1:43" ht="18" customHeight="1">
      <c r="A1508" s="466"/>
      <c r="B1508" s="578"/>
      <c r="C1508" s="414"/>
      <c r="D1508" s="353" t="str">
        <f>+IFERROR(INDEX('Mã KH'!$C$2:$C$4988,MATCH('Vin Hà nội  tháng 02'!$C1508,'Mã KH'!$A$2:$A$4988,0)),"")</f>
        <v/>
      </c>
      <c r="E1508" s="439"/>
      <c r="F1508" s="390"/>
      <c r="G1508" s="390"/>
      <c r="H1508" s="390"/>
      <c r="I1508" s="390"/>
      <c r="J1508" s="390"/>
      <c r="K1508" s="390"/>
      <c r="L1508" s="390"/>
      <c r="M1508" s="390"/>
      <c r="N1508" s="390"/>
      <c r="O1508" s="390"/>
      <c r="P1508" s="390"/>
      <c r="Q1508" s="390"/>
      <c r="R1508" s="390"/>
      <c r="S1508" s="381"/>
      <c r="T1508" s="381"/>
      <c r="U1508" s="381"/>
      <c r="V1508" s="381"/>
      <c r="W1508" s="381"/>
      <c r="X1508" s="381"/>
      <c r="Y1508" s="381"/>
      <c r="Z1508" s="381"/>
      <c r="AA1508" s="381"/>
      <c r="AB1508" s="439"/>
      <c r="AL1508" s="26"/>
      <c r="AM1508" s="26"/>
      <c r="AN1508" s="26"/>
      <c r="AO1508" s="26"/>
      <c r="AP1508" s="26"/>
      <c r="AQ1508" s="26"/>
    </row>
    <row r="1509" spans="1:43" ht="18" customHeight="1">
      <c r="A1509" s="466"/>
      <c r="B1509" s="578"/>
      <c r="C1509" s="414"/>
      <c r="D1509" s="353" t="str">
        <f>+IFERROR(INDEX('Mã KH'!$C$2:$C$4988,MATCH('Vin Hà nội  tháng 02'!$C1509,'Mã KH'!$A$2:$A$4988,0)),"")</f>
        <v/>
      </c>
      <c r="E1509" s="439"/>
      <c r="F1509" s="390"/>
      <c r="G1509" s="390"/>
      <c r="H1509" s="390"/>
      <c r="I1509" s="390"/>
      <c r="J1509" s="390"/>
      <c r="K1509" s="390"/>
      <c r="L1509" s="390"/>
      <c r="M1509" s="390"/>
      <c r="N1509" s="390"/>
      <c r="O1509" s="390"/>
      <c r="P1509" s="390"/>
      <c r="Q1509" s="390"/>
      <c r="R1509" s="390"/>
      <c r="S1509" s="381"/>
      <c r="T1509" s="381"/>
      <c r="U1509" s="381"/>
      <c r="V1509" s="381"/>
      <c r="W1509" s="381"/>
      <c r="X1509" s="381"/>
      <c r="Y1509" s="381"/>
      <c r="Z1509" s="381"/>
      <c r="AA1509" s="381"/>
      <c r="AB1509" s="439"/>
      <c r="AL1509" s="26"/>
      <c r="AM1509" s="26"/>
      <c r="AN1509" s="26"/>
      <c r="AO1509" s="26"/>
      <c r="AP1509" s="26"/>
      <c r="AQ1509" s="26"/>
    </row>
    <row r="1510" spans="1:43" ht="18" customHeight="1">
      <c r="A1510" s="466"/>
      <c r="B1510" s="578"/>
      <c r="C1510" s="414"/>
      <c r="D1510" s="353" t="str">
        <f>+IFERROR(INDEX('Mã KH'!$C$2:$C$4988,MATCH('Vin Hà nội  tháng 02'!$C1510,'Mã KH'!$A$2:$A$4988,0)),"")</f>
        <v/>
      </c>
      <c r="E1510" s="439"/>
      <c r="F1510" s="390"/>
      <c r="G1510" s="390"/>
      <c r="H1510" s="390"/>
      <c r="I1510" s="390"/>
      <c r="J1510" s="390"/>
      <c r="K1510" s="390"/>
      <c r="L1510" s="390"/>
      <c r="M1510" s="390"/>
      <c r="N1510" s="390"/>
      <c r="O1510" s="390"/>
      <c r="P1510" s="390"/>
      <c r="Q1510" s="390"/>
      <c r="R1510" s="390"/>
      <c r="S1510" s="381"/>
      <c r="T1510" s="381"/>
      <c r="U1510" s="381"/>
      <c r="V1510" s="381"/>
      <c r="W1510" s="381"/>
      <c r="X1510" s="381"/>
      <c r="Y1510" s="381"/>
      <c r="Z1510" s="381"/>
      <c r="AA1510" s="381"/>
      <c r="AB1510" s="439"/>
      <c r="AL1510" s="26"/>
      <c r="AM1510" s="26"/>
      <c r="AN1510" s="26"/>
      <c r="AO1510" s="26"/>
      <c r="AP1510" s="26"/>
      <c r="AQ1510" s="26"/>
    </row>
    <row r="1511" spans="1:43" ht="18" customHeight="1">
      <c r="A1511" s="466"/>
      <c r="B1511" s="578"/>
      <c r="C1511" s="414"/>
      <c r="D1511" s="353" t="str">
        <f>+IFERROR(INDEX('Mã KH'!$C$2:$C$4988,MATCH('Vin Hà nội  tháng 02'!$C1511,'Mã KH'!$A$2:$A$4988,0)),"")</f>
        <v/>
      </c>
      <c r="E1511" s="439"/>
      <c r="F1511" s="390"/>
      <c r="G1511" s="390"/>
      <c r="H1511" s="390"/>
      <c r="I1511" s="390"/>
      <c r="J1511" s="390"/>
      <c r="K1511" s="390"/>
      <c r="L1511" s="390"/>
      <c r="M1511" s="390"/>
      <c r="N1511" s="390"/>
      <c r="O1511" s="390"/>
      <c r="P1511" s="390"/>
      <c r="Q1511" s="390"/>
      <c r="R1511" s="390"/>
      <c r="S1511" s="381"/>
      <c r="T1511" s="381"/>
      <c r="U1511" s="381"/>
      <c r="V1511" s="381"/>
      <c r="W1511" s="381"/>
      <c r="X1511" s="381"/>
      <c r="Y1511" s="381"/>
      <c r="Z1511" s="381"/>
      <c r="AA1511" s="381"/>
      <c r="AB1511" s="439"/>
      <c r="AL1511" s="26"/>
      <c r="AM1511" s="26"/>
      <c r="AN1511" s="26"/>
      <c r="AO1511" s="26"/>
      <c r="AP1511" s="26"/>
      <c r="AQ1511" s="26"/>
    </row>
    <row r="1512" spans="1:43" ht="18" customHeight="1">
      <c r="A1512" s="466"/>
      <c r="B1512" s="578"/>
      <c r="C1512" s="414"/>
      <c r="D1512" s="353" t="str">
        <f>+IFERROR(INDEX('Mã KH'!$C$2:$C$4988,MATCH('Vin Hà nội  tháng 02'!$C1512,'Mã KH'!$A$2:$A$4988,0)),"")</f>
        <v/>
      </c>
      <c r="E1512" s="439"/>
      <c r="F1512" s="390"/>
      <c r="G1512" s="390"/>
      <c r="H1512" s="390"/>
      <c r="I1512" s="390"/>
      <c r="J1512" s="390"/>
      <c r="K1512" s="390"/>
      <c r="L1512" s="390"/>
      <c r="M1512" s="390"/>
      <c r="N1512" s="390"/>
      <c r="O1512" s="390"/>
      <c r="P1512" s="390"/>
      <c r="Q1512" s="390"/>
      <c r="R1512" s="390"/>
      <c r="S1512" s="381"/>
      <c r="T1512" s="381"/>
      <c r="U1512" s="381"/>
      <c r="V1512" s="381"/>
      <c r="W1512" s="381"/>
      <c r="X1512" s="381"/>
      <c r="Y1512" s="381"/>
      <c r="Z1512" s="381"/>
      <c r="AA1512" s="381"/>
      <c r="AB1512" s="439"/>
      <c r="AL1512" s="26"/>
      <c r="AM1512" s="26"/>
      <c r="AN1512" s="26"/>
      <c r="AO1512" s="26"/>
      <c r="AP1512" s="26"/>
      <c r="AQ1512" s="26"/>
    </row>
    <row r="1513" spans="1:43" ht="18" customHeight="1">
      <c r="A1513" s="466"/>
      <c r="B1513" s="578"/>
      <c r="C1513" s="414"/>
      <c r="D1513" s="353" t="str">
        <f>+IFERROR(INDEX('Mã KH'!$C$2:$C$4988,MATCH('Vin Hà nội  tháng 02'!$C1513,'Mã KH'!$A$2:$A$4988,0)),"")</f>
        <v/>
      </c>
      <c r="E1513" s="439"/>
      <c r="F1513" s="390"/>
      <c r="G1513" s="390"/>
      <c r="H1513" s="390"/>
      <c r="I1513" s="390"/>
      <c r="J1513" s="390"/>
      <c r="K1513" s="390"/>
      <c r="L1513" s="390"/>
      <c r="M1513" s="390"/>
      <c r="N1513" s="390"/>
      <c r="O1513" s="390"/>
      <c r="P1513" s="390"/>
      <c r="Q1513" s="390"/>
      <c r="R1513" s="390"/>
      <c r="S1513" s="381"/>
      <c r="T1513" s="381"/>
      <c r="U1513" s="381"/>
      <c r="V1513" s="381"/>
      <c r="W1513" s="381"/>
      <c r="X1513" s="381"/>
      <c r="Y1513" s="381"/>
      <c r="Z1513" s="381"/>
      <c r="AA1513" s="381"/>
      <c r="AB1513" s="439"/>
      <c r="AL1513" s="26"/>
      <c r="AM1513" s="26"/>
      <c r="AN1513" s="26"/>
      <c r="AO1513" s="26"/>
      <c r="AP1513" s="26"/>
      <c r="AQ1513" s="26"/>
    </row>
    <row r="1514" spans="1:43" ht="18" customHeight="1">
      <c r="A1514" s="466"/>
      <c r="B1514" s="578"/>
      <c r="C1514" s="414"/>
      <c r="D1514" s="353" t="str">
        <f>+IFERROR(INDEX('Mã KH'!$C$2:$C$4988,MATCH('Vin Hà nội  tháng 02'!$C1514,'Mã KH'!$A$2:$A$4988,0)),"")</f>
        <v/>
      </c>
      <c r="E1514" s="439"/>
      <c r="F1514" s="390"/>
      <c r="G1514" s="390"/>
      <c r="H1514" s="390"/>
      <c r="I1514" s="390"/>
      <c r="J1514" s="390"/>
      <c r="K1514" s="390"/>
      <c r="L1514" s="390"/>
      <c r="M1514" s="390"/>
      <c r="N1514" s="390"/>
      <c r="O1514" s="390"/>
      <c r="P1514" s="390"/>
      <c r="Q1514" s="390"/>
      <c r="R1514" s="390"/>
      <c r="S1514" s="381"/>
      <c r="T1514" s="381"/>
      <c r="U1514" s="381"/>
      <c r="V1514" s="381"/>
      <c r="W1514" s="381"/>
      <c r="X1514" s="381"/>
      <c r="Y1514" s="381"/>
      <c r="Z1514" s="381"/>
      <c r="AA1514" s="381"/>
      <c r="AB1514" s="439"/>
      <c r="AL1514" s="26"/>
      <c r="AM1514" s="26"/>
      <c r="AN1514" s="26"/>
      <c r="AO1514" s="26"/>
      <c r="AP1514" s="26"/>
      <c r="AQ1514" s="26"/>
    </row>
    <row r="1515" spans="1:43" ht="18" customHeight="1">
      <c r="A1515" s="466"/>
      <c r="B1515" s="578"/>
      <c r="C1515" s="414"/>
      <c r="D1515" s="353" t="str">
        <f>+IFERROR(INDEX('Mã KH'!$C$2:$C$4988,MATCH('Vin Hà nội  tháng 02'!$C1515,'Mã KH'!$A$2:$A$4988,0)),"")</f>
        <v/>
      </c>
      <c r="E1515" s="439"/>
      <c r="F1515" s="390"/>
      <c r="G1515" s="390"/>
      <c r="H1515" s="390"/>
      <c r="I1515" s="390"/>
      <c r="J1515" s="390"/>
      <c r="K1515" s="390"/>
      <c r="L1515" s="390"/>
      <c r="M1515" s="390"/>
      <c r="N1515" s="390"/>
      <c r="O1515" s="390"/>
      <c r="P1515" s="390"/>
      <c r="Q1515" s="390"/>
      <c r="R1515" s="390"/>
      <c r="S1515" s="381"/>
      <c r="T1515" s="381"/>
      <c r="U1515" s="381"/>
      <c r="V1515" s="381"/>
      <c r="W1515" s="381"/>
      <c r="X1515" s="381"/>
      <c r="Y1515" s="381"/>
      <c r="Z1515" s="381"/>
      <c r="AA1515" s="381"/>
      <c r="AB1515" s="439"/>
      <c r="AL1515" s="26"/>
      <c r="AM1515" s="26"/>
      <c r="AN1515" s="26"/>
      <c r="AO1515" s="26"/>
      <c r="AP1515" s="26"/>
      <c r="AQ1515" s="26"/>
    </row>
    <row r="1516" spans="1:43" ht="18" customHeight="1">
      <c r="A1516" s="466"/>
      <c r="B1516" s="578"/>
      <c r="C1516" s="414"/>
      <c r="D1516" s="353" t="str">
        <f>+IFERROR(INDEX('Mã KH'!$C$2:$C$4988,MATCH('Vin Hà nội  tháng 02'!$C1516,'Mã KH'!$A$2:$A$4988,0)),"")</f>
        <v/>
      </c>
      <c r="E1516" s="439"/>
      <c r="F1516" s="390"/>
      <c r="G1516" s="390"/>
      <c r="H1516" s="390"/>
      <c r="I1516" s="390"/>
      <c r="J1516" s="390"/>
      <c r="K1516" s="390"/>
      <c r="L1516" s="390"/>
      <c r="M1516" s="390"/>
      <c r="N1516" s="390"/>
      <c r="O1516" s="390"/>
      <c r="P1516" s="390"/>
      <c r="Q1516" s="390"/>
      <c r="R1516" s="390"/>
      <c r="S1516" s="381"/>
      <c r="T1516" s="381"/>
      <c r="U1516" s="381"/>
      <c r="V1516" s="381"/>
      <c r="W1516" s="381"/>
      <c r="X1516" s="381"/>
      <c r="Y1516" s="381"/>
      <c r="Z1516" s="381"/>
      <c r="AA1516" s="381"/>
      <c r="AB1516" s="439"/>
      <c r="AL1516" s="26"/>
      <c r="AM1516" s="26"/>
      <c r="AN1516" s="26"/>
      <c r="AO1516" s="26"/>
      <c r="AP1516" s="26"/>
      <c r="AQ1516" s="26"/>
    </row>
    <row r="1517" spans="1:43" ht="18" customHeight="1">
      <c r="A1517" s="466"/>
      <c r="B1517" s="578"/>
      <c r="C1517" s="414"/>
      <c r="D1517" s="353" t="str">
        <f>+IFERROR(INDEX('Mã KH'!$C$2:$C$4988,MATCH('Vin Hà nội  tháng 02'!$C1517,'Mã KH'!$A$2:$A$4988,0)),"")</f>
        <v/>
      </c>
      <c r="E1517" s="439"/>
      <c r="F1517" s="390"/>
      <c r="G1517" s="390"/>
      <c r="H1517" s="390"/>
      <c r="I1517" s="390"/>
      <c r="J1517" s="390"/>
      <c r="K1517" s="390"/>
      <c r="L1517" s="390"/>
      <c r="M1517" s="390"/>
      <c r="N1517" s="390"/>
      <c r="O1517" s="390"/>
      <c r="P1517" s="390"/>
      <c r="Q1517" s="390"/>
      <c r="R1517" s="390"/>
      <c r="S1517" s="381"/>
      <c r="T1517" s="381"/>
      <c r="U1517" s="381"/>
      <c r="V1517" s="381"/>
      <c r="W1517" s="381"/>
      <c r="X1517" s="381"/>
      <c r="Y1517" s="381"/>
      <c r="Z1517" s="381"/>
      <c r="AA1517" s="381"/>
      <c r="AB1517" s="439"/>
      <c r="AL1517" s="26"/>
      <c r="AM1517" s="26"/>
      <c r="AN1517" s="26"/>
      <c r="AO1517" s="26"/>
      <c r="AP1517" s="26"/>
      <c r="AQ1517" s="26"/>
    </row>
    <row r="1518" spans="1:43" ht="18" customHeight="1">
      <c r="A1518" s="466"/>
      <c r="B1518" s="578"/>
      <c r="C1518" s="414"/>
      <c r="D1518" s="353" t="str">
        <f>+IFERROR(INDEX('Mã KH'!$C$2:$C$4988,MATCH('Vin Hà nội  tháng 02'!$C1518,'Mã KH'!$A$2:$A$4988,0)),"")</f>
        <v/>
      </c>
      <c r="E1518" s="439"/>
      <c r="F1518" s="390"/>
      <c r="G1518" s="390"/>
      <c r="H1518" s="390"/>
      <c r="I1518" s="390"/>
      <c r="J1518" s="390"/>
      <c r="K1518" s="390"/>
      <c r="L1518" s="390"/>
      <c r="M1518" s="390"/>
      <c r="N1518" s="390"/>
      <c r="O1518" s="390"/>
      <c r="P1518" s="390"/>
      <c r="Q1518" s="390"/>
      <c r="R1518" s="390"/>
      <c r="S1518" s="381"/>
      <c r="T1518" s="381"/>
      <c r="U1518" s="381"/>
      <c r="V1518" s="381"/>
      <c r="W1518" s="381"/>
      <c r="X1518" s="381"/>
      <c r="Y1518" s="381"/>
      <c r="Z1518" s="381"/>
      <c r="AA1518" s="381"/>
      <c r="AB1518" s="439"/>
      <c r="AL1518" s="26"/>
      <c r="AM1518" s="26"/>
      <c r="AN1518" s="26"/>
      <c r="AO1518" s="26"/>
      <c r="AP1518" s="26"/>
      <c r="AQ1518" s="26"/>
    </row>
    <row r="1519" spans="1:43" ht="18" customHeight="1">
      <c r="A1519" s="466"/>
      <c r="B1519" s="578"/>
      <c r="C1519" s="414"/>
      <c r="D1519" s="353" t="str">
        <f>+IFERROR(INDEX('Mã KH'!$C$2:$C$4988,MATCH('Vin Hà nội  tháng 02'!$C1519,'Mã KH'!$A$2:$A$4988,0)),"")</f>
        <v/>
      </c>
      <c r="E1519" s="439"/>
      <c r="F1519" s="390"/>
      <c r="G1519" s="390"/>
      <c r="H1519" s="390"/>
      <c r="I1519" s="390"/>
      <c r="J1519" s="390"/>
      <c r="K1519" s="390"/>
      <c r="L1519" s="390"/>
      <c r="M1519" s="390"/>
      <c r="N1519" s="390"/>
      <c r="O1519" s="390"/>
      <c r="P1519" s="390"/>
      <c r="Q1519" s="390"/>
      <c r="R1519" s="390"/>
      <c r="S1519" s="381"/>
      <c r="T1519" s="381"/>
      <c r="U1519" s="381"/>
      <c r="V1519" s="381"/>
      <c r="W1519" s="381"/>
      <c r="X1519" s="381"/>
      <c r="Y1519" s="381"/>
      <c r="Z1519" s="381"/>
      <c r="AA1519" s="381"/>
      <c r="AB1519" s="439"/>
      <c r="AL1519" s="26"/>
      <c r="AM1519" s="26"/>
      <c r="AN1519" s="26"/>
      <c r="AO1519" s="26"/>
      <c r="AP1519" s="26"/>
      <c r="AQ1519" s="26"/>
    </row>
    <row r="1520" spans="1:43" ht="18" customHeight="1">
      <c r="A1520" s="466"/>
      <c r="B1520" s="578"/>
      <c r="C1520" s="414"/>
      <c r="D1520" s="353" t="str">
        <f>+IFERROR(INDEX('Mã KH'!$C$2:$C$4988,MATCH('Vin Hà nội  tháng 02'!$C1520,'Mã KH'!$A$2:$A$4988,0)),"")</f>
        <v/>
      </c>
      <c r="E1520" s="439"/>
      <c r="F1520" s="390"/>
      <c r="G1520" s="390"/>
      <c r="H1520" s="390"/>
      <c r="I1520" s="390"/>
      <c r="J1520" s="390"/>
      <c r="K1520" s="390"/>
      <c r="L1520" s="390"/>
      <c r="M1520" s="390"/>
      <c r="N1520" s="390"/>
      <c r="O1520" s="390"/>
      <c r="P1520" s="390"/>
      <c r="Q1520" s="390"/>
      <c r="R1520" s="390"/>
      <c r="S1520" s="381"/>
      <c r="T1520" s="381"/>
      <c r="U1520" s="381"/>
      <c r="V1520" s="381"/>
      <c r="W1520" s="381"/>
      <c r="X1520" s="381"/>
      <c r="Y1520" s="381"/>
      <c r="Z1520" s="381"/>
      <c r="AA1520" s="381"/>
      <c r="AB1520" s="439"/>
      <c r="AL1520" s="26"/>
      <c r="AM1520" s="26"/>
      <c r="AN1520" s="26"/>
      <c r="AO1520" s="26"/>
      <c r="AP1520" s="26"/>
      <c r="AQ1520" s="26"/>
    </row>
    <row r="1521" spans="1:43" ht="18" customHeight="1">
      <c r="A1521" s="466"/>
      <c r="B1521" s="578"/>
      <c r="C1521" s="414"/>
      <c r="D1521" s="353" t="str">
        <f>+IFERROR(INDEX('Mã KH'!$C$2:$C$4988,MATCH('Vin Hà nội  tháng 02'!$C1521,'Mã KH'!$A$2:$A$4988,0)),"")</f>
        <v/>
      </c>
      <c r="E1521" s="439"/>
      <c r="F1521" s="390"/>
      <c r="G1521" s="390"/>
      <c r="H1521" s="390"/>
      <c r="I1521" s="390"/>
      <c r="J1521" s="390"/>
      <c r="K1521" s="390"/>
      <c r="L1521" s="390"/>
      <c r="M1521" s="390"/>
      <c r="N1521" s="390"/>
      <c r="O1521" s="390"/>
      <c r="P1521" s="390"/>
      <c r="Q1521" s="390"/>
      <c r="R1521" s="390"/>
      <c r="S1521" s="381"/>
      <c r="T1521" s="381"/>
      <c r="U1521" s="381"/>
      <c r="V1521" s="381"/>
      <c r="W1521" s="381"/>
      <c r="X1521" s="381"/>
      <c r="Y1521" s="381"/>
      <c r="Z1521" s="381"/>
      <c r="AA1521" s="381"/>
      <c r="AB1521" s="439"/>
      <c r="AL1521" s="26"/>
      <c r="AM1521" s="26"/>
      <c r="AN1521" s="26"/>
      <c r="AO1521" s="26"/>
      <c r="AP1521" s="26"/>
      <c r="AQ1521" s="26"/>
    </row>
    <row r="1522" spans="1:43" ht="18" customHeight="1">
      <c r="A1522" s="466"/>
      <c r="B1522" s="578"/>
      <c r="C1522" s="414"/>
      <c r="D1522" s="353" t="str">
        <f>+IFERROR(INDEX('Mã KH'!$C$2:$C$4988,MATCH('Vin Hà nội  tháng 02'!$C1522,'Mã KH'!$A$2:$A$4988,0)),"")</f>
        <v/>
      </c>
      <c r="E1522" s="439"/>
      <c r="F1522" s="390"/>
      <c r="G1522" s="390"/>
      <c r="H1522" s="390"/>
      <c r="I1522" s="390"/>
      <c r="J1522" s="390"/>
      <c r="K1522" s="390"/>
      <c r="L1522" s="390"/>
      <c r="M1522" s="390"/>
      <c r="N1522" s="390"/>
      <c r="O1522" s="390"/>
      <c r="P1522" s="390"/>
      <c r="Q1522" s="390"/>
      <c r="R1522" s="390"/>
      <c r="S1522" s="381"/>
      <c r="T1522" s="381"/>
      <c r="U1522" s="381"/>
      <c r="V1522" s="381"/>
      <c r="W1522" s="381"/>
      <c r="X1522" s="381"/>
      <c r="Y1522" s="381"/>
      <c r="Z1522" s="381"/>
      <c r="AA1522" s="381"/>
      <c r="AB1522" s="439"/>
      <c r="AL1522" s="26"/>
      <c r="AM1522" s="26"/>
      <c r="AN1522" s="26"/>
      <c r="AO1522" s="26"/>
      <c r="AP1522" s="26"/>
      <c r="AQ1522" s="26"/>
    </row>
    <row r="1523" spans="1:43" ht="18" customHeight="1">
      <c r="A1523" s="466"/>
      <c r="B1523" s="578"/>
      <c r="C1523" s="414"/>
      <c r="D1523" s="353" t="str">
        <f>+IFERROR(INDEX('Mã KH'!$C$2:$C$4988,MATCH('Vin Hà nội  tháng 02'!$C1523,'Mã KH'!$A$2:$A$4988,0)),"")</f>
        <v/>
      </c>
      <c r="E1523" s="439"/>
      <c r="F1523" s="390"/>
      <c r="G1523" s="390"/>
      <c r="H1523" s="390"/>
      <c r="I1523" s="390"/>
      <c r="J1523" s="390"/>
      <c r="K1523" s="390"/>
      <c r="L1523" s="390"/>
      <c r="M1523" s="390"/>
      <c r="N1523" s="390"/>
      <c r="O1523" s="390"/>
      <c r="P1523" s="390"/>
      <c r="Q1523" s="390"/>
      <c r="R1523" s="390"/>
      <c r="S1523" s="381"/>
      <c r="T1523" s="381"/>
      <c r="U1523" s="381"/>
      <c r="V1523" s="381"/>
      <c r="W1523" s="381"/>
      <c r="X1523" s="381"/>
      <c r="Y1523" s="381"/>
      <c r="Z1523" s="381"/>
      <c r="AA1523" s="381"/>
      <c r="AB1523" s="439"/>
      <c r="AL1523" s="26"/>
      <c r="AM1523" s="26"/>
      <c r="AN1523" s="26"/>
      <c r="AO1523" s="26"/>
      <c r="AP1523" s="26"/>
      <c r="AQ1523" s="26"/>
    </row>
    <row r="1524" spans="1:43" ht="18" customHeight="1">
      <c r="A1524" s="466"/>
      <c r="B1524" s="578"/>
      <c r="C1524" s="414"/>
      <c r="D1524" s="353" t="str">
        <f>+IFERROR(INDEX('Mã KH'!$C$2:$C$4988,MATCH('Vin Hà nội  tháng 02'!$C1524,'Mã KH'!$A$2:$A$4988,0)),"")</f>
        <v/>
      </c>
      <c r="E1524" s="439"/>
      <c r="F1524" s="390"/>
      <c r="G1524" s="390"/>
      <c r="H1524" s="390"/>
      <c r="I1524" s="390"/>
      <c r="J1524" s="390"/>
      <c r="K1524" s="390"/>
      <c r="L1524" s="390"/>
      <c r="M1524" s="390"/>
      <c r="N1524" s="390"/>
      <c r="O1524" s="390"/>
      <c r="P1524" s="390"/>
      <c r="Q1524" s="390"/>
      <c r="R1524" s="390"/>
      <c r="S1524" s="381"/>
      <c r="T1524" s="381"/>
      <c r="U1524" s="381"/>
      <c r="V1524" s="381"/>
      <c r="W1524" s="381"/>
      <c r="X1524" s="381"/>
      <c r="Y1524" s="381"/>
      <c r="Z1524" s="381"/>
      <c r="AA1524" s="381"/>
      <c r="AB1524" s="439"/>
      <c r="AL1524" s="26"/>
      <c r="AM1524" s="26"/>
      <c r="AN1524" s="26"/>
      <c r="AO1524" s="26"/>
      <c r="AP1524" s="26"/>
      <c r="AQ1524" s="26"/>
    </row>
    <row r="1525" spans="1:43" ht="18" customHeight="1">
      <c r="A1525" s="466"/>
      <c r="B1525" s="578"/>
      <c r="C1525" s="414"/>
      <c r="D1525" s="353" t="str">
        <f>+IFERROR(INDEX('Mã KH'!$C$2:$C$4988,MATCH('Vin Hà nội  tháng 02'!$C1525,'Mã KH'!$A$2:$A$4988,0)),"")</f>
        <v/>
      </c>
      <c r="E1525" s="439"/>
      <c r="F1525" s="390"/>
      <c r="G1525" s="390"/>
      <c r="H1525" s="390"/>
      <c r="I1525" s="390"/>
      <c r="J1525" s="390"/>
      <c r="K1525" s="390"/>
      <c r="L1525" s="390"/>
      <c r="M1525" s="390"/>
      <c r="N1525" s="390"/>
      <c r="O1525" s="390"/>
      <c r="P1525" s="390"/>
      <c r="Q1525" s="390"/>
      <c r="R1525" s="390"/>
      <c r="S1525" s="381"/>
      <c r="T1525" s="381"/>
      <c r="U1525" s="381"/>
      <c r="V1525" s="381"/>
      <c r="W1525" s="381"/>
      <c r="X1525" s="381"/>
      <c r="Y1525" s="381"/>
      <c r="Z1525" s="381"/>
      <c r="AA1525" s="381"/>
      <c r="AB1525" s="439"/>
      <c r="AL1525" s="26"/>
      <c r="AM1525" s="26"/>
      <c r="AN1525" s="26"/>
      <c r="AO1525" s="26"/>
      <c r="AP1525" s="26"/>
      <c r="AQ1525" s="26"/>
    </row>
    <row r="1526" spans="1:43" ht="18" customHeight="1">
      <c r="A1526" s="466"/>
      <c r="B1526" s="578"/>
      <c r="C1526" s="414"/>
      <c r="D1526" s="353" t="str">
        <f>+IFERROR(INDEX('Mã KH'!$C$2:$C$4988,MATCH('Vin Hà nội  tháng 02'!$C1526,'Mã KH'!$A$2:$A$4988,0)),"")</f>
        <v/>
      </c>
      <c r="E1526" s="439"/>
      <c r="F1526" s="390"/>
      <c r="G1526" s="390"/>
      <c r="H1526" s="390"/>
      <c r="I1526" s="390"/>
      <c r="J1526" s="390"/>
      <c r="K1526" s="390"/>
      <c r="L1526" s="390"/>
      <c r="M1526" s="390"/>
      <c r="N1526" s="390"/>
      <c r="O1526" s="390"/>
      <c r="P1526" s="390"/>
      <c r="Q1526" s="390"/>
      <c r="R1526" s="390"/>
      <c r="S1526" s="381"/>
      <c r="T1526" s="381"/>
      <c r="U1526" s="381"/>
      <c r="V1526" s="381"/>
      <c r="W1526" s="381"/>
      <c r="X1526" s="381"/>
      <c r="Y1526" s="381"/>
      <c r="Z1526" s="381"/>
      <c r="AA1526" s="381"/>
      <c r="AB1526" s="439"/>
      <c r="AL1526" s="26"/>
      <c r="AM1526" s="26"/>
      <c r="AN1526" s="26"/>
      <c r="AO1526" s="26"/>
      <c r="AP1526" s="26"/>
      <c r="AQ1526" s="26"/>
    </row>
    <row r="1527" spans="1:43" ht="18" customHeight="1">
      <c r="A1527" s="466"/>
      <c r="B1527" s="578"/>
      <c r="C1527" s="414"/>
      <c r="D1527" s="353" t="str">
        <f>+IFERROR(INDEX('Mã KH'!$C$2:$C$4988,MATCH('Vin Hà nội  tháng 02'!$C1527,'Mã KH'!$A$2:$A$4988,0)),"")</f>
        <v/>
      </c>
      <c r="E1527" s="439"/>
      <c r="F1527" s="390"/>
      <c r="G1527" s="390"/>
      <c r="H1527" s="390"/>
      <c r="I1527" s="390"/>
      <c r="J1527" s="390"/>
      <c r="K1527" s="390"/>
      <c r="L1527" s="390"/>
      <c r="M1527" s="390"/>
      <c r="N1527" s="390"/>
      <c r="O1527" s="390"/>
      <c r="P1527" s="390"/>
      <c r="Q1527" s="390"/>
      <c r="R1527" s="390"/>
      <c r="S1527" s="381"/>
      <c r="T1527" s="381"/>
      <c r="U1527" s="381"/>
      <c r="V1527" s="381"/>
      <c r="W1527" s="381"/>
      <c r="X1527" s="381"/>
      <c r="Y1527" s="381"/>
      <c r="Z1527" s="381"/>
      <c r="AA1527" s="381"/>
      <c r="AB1527" s="439"/>
      <c r="AL1527" s="26"/>
      <c r="AM1527" s="26"/>
      <c r="AN1527" s="26"/>
      <c r="AO1527" s="26"/>
      <c r="AP1527" s="26"/>
      <c r="AQ1527" s="26"/>
    </row>
    <row r="1528" spans="1:43" ht="18" customHeight="1">
      <c r="A1528" s="466"/>
      <c r="B1528" s="578"/>
      <c r="C1528" s="414"/>
      <c r="D1528" s="353" t="str">
        <f>+IFERROR(INDEX('Mã KH'!$C$2:$C$4988,MATCH('Vin Hà nội  tháng 02'!$C1528,'Mã KH'!$A$2:$A$4988,0)),"")</f>
        <v/>
      </c>
      <c r="E1528" s="439"/>
      <c r="F1528" s="390"/>
      <c r="G1528" s="390"/>
      <c r="H1528" s="390"/>
      <c r="I1528" s="390"/>
      <c r="J1528" s="390"/>
      <c r="K1528" s="390"/>
      <c r="L1528" s="390"/>
      <c r="M1528" s="390"/>
      <c r="N1528" s="390"/>
      <c r="O1528" s="390"/>
      <c r="P1528" s="390"/>
      <c r="Q1528" s="390"/>
      <c r="R1528" s="390"/>
      <c r="S1528" s="381"/>
      <c r="T1528" s="381"/>
      <c r="U1528" s="381"/>
      <c r="V1528" s="381"/>
      <c r="W1528" s="381"/>
      <c r="X1528" s="381"/>
      <c r="Y1528" s="381"/>
      <c r="Z1528" s="381"/>
      <c r="AA1528" s="381"/>
      <c r="AB1528" s="439"/>
      <c r="AL1528" s="26"/>
      <c r="AM1528" s="26"/>
      <c r="AN1528" s="26"/>
      <c r="AO1528" s="26"/>
      <c r="AP1528" s="26"/>
      <c r="AQ1528" s="26"/>
    </row>
    <row r="1529" spans="1:43" ht="18" customHeight="1">
      <c r="A1529" s="466"/>
      <c r="B1529" s="578"/>
      <c r="C1529" s="414"/>
      <c r="D1529" s="353" t="str">
        <f>+IFERROR(INDEX('Mã KH'!$C$2:$C$4988,MATCH('Vin Hà nội  tháng 02'!$C1529,'Mã KH'!$A$2:$A$4988,0)),"")</f>
        <v/>
      </c>
      <c r="E1529" s="439"/>
      <c r="F1529" s="390"/>
      <c r="G1529" s="390"/>
      <c r="H1529" s="390"/>
      <c r="I1529" s="390"/>
      <c r="J1529" s="390"/>
      <c r="K1529" s="390"/>
      <c r="L1529" s="390"/>
      <c r="M1529" s="390"/>
      <c r="N1529" s="390"/>
      <c r="O1529" s="390"/>
      <c r="P1529" s="390"/>
      <c r="Q1529" s="390"/>
      <c r="R1529" s="390"/>
      <c r="S1529" s="381"/>
      <c r="T1529" s="381"/>
      <c r="U1529" s="381"/>
      <c r="V1529" s="381"/>
      <c r="W1529" s="381"/>
      <c r="X1529" s="381"/>
      <c r="Y1529" s="381"/>
      <c r="Z1529" s="381"/>
      <c r="AA1529" s="381"/>
      <c r="AB1529" s="439"/>
      <c r="AL1529" s="26"/>
      <c r="AM1529" s="26"/>
      <c r="AN1529" s="26"/>
      <c r="AO1529" s="26"/>
      <c r="AP1529" s="26"/>
      <c r="AQ1529" s="26"/>
    </row>
    <row r="1530" spans="1:43" ht="18" customHeight="1">
      <c r="A1530" s="466"/>
      <c r="B1530" s="578"/>
      <c r="C1530" s="414"/>
      <c r="D1530" s="353" t="str">
        <f>+IFERROR(INDEX('Mã KH'!$C$2:$C$4988,MATCH('Vin Hà nội  tháng 02'!$C1530,'Mã KH'!$A$2:$A$4988,0)),"")</f>
        <v/>
      </c>
      <c r="E1530" s="439"/>
      <c r="F1530" s="390"/>
      <c r="G1530" s="390"/>
      <c r="H1530" s="390"/>
      <c r="I1530" s="390"/>
      <c r="J1530" s="390"/>
      <c r="K1530" s="390"/>
      <c r="L1530" s="390"/>
      <c r="M1530" s="390"/>
      <c r="N1530" s="390"/>
      <c r="O1530" s="390"/>
      <c r="P1530" s="390"/>
      <c r="Q1530" s="390"/>
      <c r="R1530" s="390"/>
      <c r="S1530" s="381"/>
      <c r="T1530" s="381"/>
      <c r="U1530" s="381"/>
      <c r="V1530" s="381"/>
      <c r="W1530" s="381"/>
      <c r="X1530" s="381"/>
      <c r="Y1530" s="381"/>
      <c r="Z1530" s="381"/>
      <c r="AA1530" s="381"/>
      <c r="AB1530" s="439"/>
      <c r="AL1530" s="26"/>
      <c r="AM1530" s="26"/>
      <c r="AN1530" s="26"/>
      <c r="AO1530" s="26"/>
      <c r="AP1530" s="26"/>
      <c r="AQ1530" s="26"/>
    </row>
    <row r="1531" spans="1:43" ht="18" customHeight="1">
      <c r="A1531" s="466"/>
      <c r="B1531" s="578"/>
      <c r="C1531" s="414"/>
      <c r="D1531" s="353" t="str">
        <f>+IFERROR(INDEX('Mã KH'!$C$2:$C$4988,MATCH('Vin Hà nội  tháng 02'!$C1531,'Mã KH'!$A$2:$A$4988,0)),"")</f>
        <v/>
      </c>
      <c r="E1531" s="439"/>
      <c r="F1531" s="390"/>
      <c r="G1531" s="390"/>
      <c r="H1531" s="390"/>
      <c r="I1531" s="390"/>
      <c r="J1531" s="390"/>
      <c r="K1531" s="390"/>
      <c r="L1531" s="390"/>
      <c r="M1531" s="390"/>
      <c r="N1531" s="390"/>
      <c r="O1531" s="390"/>
      <c r="P1531" s="390"/>
      <c r="Q1531" s="390"/>
      <c r="R1531" s="390"/>
      <c r="S1531" s="381"/>
      <c r="T1531" s="381"/>
      <c r="U1531" s="381"/>
      <c r="V1531" s="381"/>
      <c r="W1531" s="381"/>
      <c r="X1531" s="381"/>
      <c r="Y1531" s="381"/>
      <c r="Z1531" s="381"/>
      <c r="AA1531" s="381"/>
      <c r="AB1531" s="439"/>
      <c r="AL1531" s="26"/>
      <c r="AM1531" s="26"/>
      <c r="AN1531" s="26"/>
      <c r="AO1531" s="26"/>
      <c r="AP1531" s="26"/>
      <c r="AQ1531" s="26"/>
    </row>
    <row r="1532" spans="1:43" ht="18" customHeight="1">
      <c r="A1532" s="466"/>
      <c r="B1532" s="578"/>
      <c r="C1532" s="414"/>
      <c r="D1532" s="353" t="str">
        <f>+IFERROR(INDEX('Mã KH'!$C$2:$C$4988,MATCH('Vin Hà nội  tháng 02'!$C1532,'Mã KH'!$A$2:$A$4988,0)),"")</f>
        <v/>
      </c>
      <c r="E1532" s="439"/>
      <c r="F1532" s="390"/>
      <c r="G1532" s="390"/>
      <c r="H1532" s="390"/>
      <c r="I1532" s="390"/>
      <c r="J1532" s="390"/>
      <c r="K1532" s="390"/>
      <c r="L1532" s="390"/>
      <c r="M1532" s="390"/>
      <c r="N1532" s="390"/>
      <c r="O1532" s="390"/>
      <c r="P1532" s="390"/>
      <c r="Q1532" s="390"/>
      <c r="R1532" s="390"/>
      <c r="S1532" s="381"/>
      <c r="T1532" s="381"/>
      <c r="U1532" s="381"/>
      <c r="V1532" s="381"/>
      <c r="W1532" s="381"/>
      <c r="X1532" s="381"/>
      <c r="Y1532" s="381"/>
      <c r="Z1532" s="381"/>
      <c r="AA1532" s="381"/>
      <c r="AB1532" s="439"/>
      <c r="AL1532" s="26"/>
      <c r="AM1532" s="26"/>
      <c r="AN1532" s="26"/>
      <c r="AO1532" s="26"/>
      <c r="AP1532" s="26"/>
      <c r="AQ1532" s="26"/>
    </row>
    <row r="1533" spans="1:43" ht="18" customHeight="1">
      <c r="A1533" s="466"/>
      <c r="B1533" s="578"/>
      <c r="C1533" s="414"/>
      <c r="D1533" s="353" t="str">
        <f>+IFERROR(INDEX('Mã KH'!$C$2:$C$4988,MATCH('Vin Hà nội  tháng 02'!$C1533,'Mã KH'!$A$2:$A$4988,0)),"")</f>
        <v/>
      </c>
      <c r="E1533" s="439"/>
      <c r="F1533" s="390"/>
      <c r="G1533" s="390"/>
      <c r="H1533" s="390"/>
      <c r="I1533" s="390"/>
      <c r="J1533" s="390"/>
      <c r="K1533" s="390"/>
      <c r="L1533" s="390"/>
      <c r="M1533" s="390"/>
      <c r="N1533" s="390"/>
      <c r="O1533" s="390"/>
      <c r="P1533" s="390"/>
      <c r="Q1533" s="390"/>
      <c r="R1533" s="390"/>
      <c r="S1533" s="381"/>
      <c r="T1533" s="381"/>
      <c r="U1533" s="381"/>
      <c r="V1533" s="381"/>
      <c r="W1533" s="381"/>
      <c r="X1533" s="381"/>
      <c r="Y1533" s="381"/>
      <c r="Z1533" s="381"/>
      <c r="AA1533" s="381"/>
      <c r="AB1533" s="439"/>
      <c r="AL1533" s="26"/>
      <c r="AM1533" s="26"/>
      <c r="AN1533" s="26"/>
      <c r="AO1533" s="26"/>
      <c r="AP1533" s="26"/>
      <c r="AQ1533" s="26"/>
    </row>
    <row r="1534" spans="1:43" ht="18" customHeight="1">
      <c r="A1534" s="466"/>
      <c r="B1534" s="578"/>
      <c r="C1534" s="414"/>
      <c r="D1534" s="353" t="str">
        <f>+IFERROR(INDEX('Mã KH'!$C$2:$C$4988,MATCH('Vin Hà nội  tháng 02'!$C1534,'Mã KH'!$A$2:$A$4988,0)),"")</f>
        <v/>
      </c>
      <c r="E1534" s="439"/>
      <c r="F1534" s="390"/>
      <c r="G1534" s="390"/>
      <c r="H1534" s="390"/>
      <c r="I1534" s="390"/>
      <c r="J1534" s="390"/>
      <c r="K1534" s="390"/>
      <c r="L1534" s="390"/>
      <c r="M1534" s="390"/>
      <c r="N1534" s="390"/>
      <c r="O1534" s="390"/>
      <c r="P1534" s="390"/>
      <c r="Q1534" s="390"/>
      <c r="R1534" s="390"/>
      <c r="S1534" s="381"/>
      <c r="T1534" s="381"/>
      <c r="U1534" s="381"/>
      <c r="V1534" s="381"/>
      <c r="W1534" s="381"/>
      <c r="X1534" s="381"/>
      <c r="Y1534" s="381"/>
      <c r="Z1534" s="381"/>
      <c r="AA1534" s="381"/>
      <c r="AB1534" s="439"/>
      <c r="AL1534" s="26"/>
      <c r="AM1534" s="26"/>
      <c r="AN1534" s="26"/>
      <c r="AO1534" s="26"/>
      <c r="AP1534" s="26"/>
      <c r="AQ1534" s="26"/>
    </row>
    <row r="1535" spans="1:43" ht="18" customHeight="1">
      <c r="A1535" s="466"/>
      <c r="B1535" s="578"/>
      <c r="C1535" s="414"/>
      <c r="D1535" s="353" t="str">
        <f>+IFERROR(INDEX('Mã KH'!$C$2:$C$4988,MATCH('Vin Hà nội  tháng 02'!$C1535,'Mã KH'!$A$2:$A$4988,0)),"")</f>
        <v/>
      </c>
      <c r="E1535" s="439"/>
      <c r="F1535" s="390"/>
      <c r="G1535" s="390"/>
      <c r="H1535" s="390"/>
      <c r="I1535" s="390"/>
      <c r="J1535" s="390"/>
      <c r="K1535" s="390"/>
      <c r="L1535" s="390"/>
      <c r="M1535" s="390"/>
      <c r="N1535" s="390"/>
      <c r="O1535" s="390"/>
      <c r="P1535" s="390"/>
      <c r="Q1535" s="390"/>
      <c r="R1535" s="390"/>
      <c r="S1535" s="381"/>
      <c r="T1535" s="381"/>
      <c r="U1535" s="381"/>
      <c r="V1535" s="381"/>
      <c r="W1535" s="381"/>
      <c r="X1535" s="381"/>
      <c r="Y1535" s="381"/>
      <c r="Z1535" s="381"/>
      <c r="AA1535" s="381"/>
      <c r="AB1535" s="439"/>
      <c r="AL1535" s="26"/>
      <c r="AM1535" s="26"/>
      <c r="AN1535" s="26"/>
      <c r="AO1535" s="26"/>
      <c r="AP1535" s="26"/>
      <c r="AQ1535" s="26"/>
    </row>
    <row r="1536" spans="1:43" ht="18" customHeight="1">
      <c r="A1536" s="466"/>
      <c r="B1536" s="578"/>
      <c r="C1536" s="414"/>
      <c r="D1536" s="353" t="str">
        <f>+IFERROR(INDEX('Mã KH'!$C$2:$C$4988,MATCH('Vin Hà nội  tháng 02'!$C1536,'Mã KH'!$A$2:$A$4988,0)),"")</f>
        <v/>
      </c>
      <c r="E1536" s="439"/>
      <c r="F1536" s="390"/>
      <c r="G1536" s="390"/>
      <c r="H1536" s="390"/>
      <c r="I1536" s="390"/>
      <c r="J1536" s="390"/>
      <c r="K1536" s="390"/>
      <c r="L1536" s="390"/>
      <c r="M1536" s="390"/>
      <c r="N1536" s="390"/>
      <c r="O1536" s="390"/>
      <c r="P1536" s="390"/>
      <c r="Q1536" s="390"/>
      <c r="R1536" s="390"/>
      <c r="S1536" s="381"/>
      <c r="T1536" s="381"/>
      <c r="U1536" s="381"/>
      <c r="V1536" s="381"/>
      <c r="W1536" s="381"/>
      <c r="X1536" s="381"/>
      <c r="Y1536" s="381"/>
      <c r="Z1536" s="381"/>
      <c r="AA1536" s="381"/>
      <c r="AB1536" s="439"/>
      <c r="AL1536" s="26"/>
      <c r="AM1536" s="26"/>
      <c r="AN1536" s="26"/>
      <c r="AO1536" s="26"/>
      <c r="AP1536" s="26"/>
      <c r="AQ1536" s="26"/>
    </row>
    <row r="1537" spans="1:43" ht="18" customHeight="1">
      <c r="A1537" s="466"/>
      <c r="B1537" s="578"/>
      <c r="C1537" s="414"/>
      <c r="D1537" s="353" t="str">
        <f>+IFERROR(INDEX('Mã KH'!$C$2:$C$4988,MATCH('Vin Hà nội  tháng 02'!$C1537,'Mã KH'!$A$2:$A$4988,0)),"")</f>
        <v/>
      </c>
      <c r="E1537" s="439"/>
      <c r="F1537" s="390"/>
      <c r="G1537" s="390"/>
      <c r="H1537" s="390"/>
      <c r="I1537" s="390"/>
      <c r="J1537" s="390"/>
      <c r="K1537" s="390"/>
      <c r="L1537" s="390"/>
      <c r="M1537" s="390"/>
      <c r="N1537" s="390"/>
      <c r="O1537" s="390"/>
      <c r="P1537" s="390"/>
      <c r="Q1537" s="390"/>
      <c r="R1537" s="390"/>
      <c r="S1537" s="381"/>
      <c r="T1537" s="381"/>
      <c r="U1537" s="381"/>
      <c r="V1537" s="381"/>
      <c r="W1537" s="381"/>
      <c r="X1537" s="381"/>
      <c r="Y1537" s="381"/>
      <c r="Z1537" s="381"/>
      <c r="AA1537" s="381"/>
      <c r="AB1537" s="439"/>
      <c r="AL1537" s="26"/>
      <c r="AM1537" s="26"/>
      <c r="AN1537" s="26"/>
      <c r="AO1537" s="26"/>
      <c r="AP1537" s="26"/>
      <c r="AQ1537" s="26"/>
    </row>
    <row r="1538" spans="1:43" ht="18" customHeight="1">
      <c r="A1538" s="466"/>
      <c r="B1538" s="578"/>
      <c r="C1538" s="414"/>
      <c r="D1538" s="353" t="str">
        <f>+IFERROR(INDEX('Mã KH'!$C$2:$C$4988,MATCH('Vin Hà nội  tháng 02'!$C1538,'Mã KH'!$A$2:$A$4988,0)),"")</f>
        <v/>
      </c>
      <c r="E1538" s="439"/>
      <c r="F1538" s="390"/>
      <c r="G1538" s="390"/>
      <c r="H1538" s="390"/>
      <c r="I1538" s="390"/>
      <c r="J1538" s="390"/>
      <c r="K1538" s="390"/>
      <c r="L1538" s="390"/>
      <c r="M1538" s="390"/>
      <c r="N1538" s="390"/>
      <c r="O1538" s="390"/>
      <c r="P1538" s="390"/>
      <c r="Q1538" s="390"/>
      <c r="R1538" s="390"/>
      <c r="S1538" s="381"/>
      <c r="T1538" s="381"/>
      <c r="U1538" s="381"/>
      <c r="V1538" s="381"/>
      <c r="W1538" s="381"/>
      <c r="X1538" s="381"/>
      <c r="Y1538" s="381"/>
      <c r="Z1538" s="381"/>
      <c r="AA1538" s="381"/>
      <c r="AB1538" s="439"/>
      <c r="AL1538" s="26"/>
      <c r="AM1538" s="26"/>
      <c r="AN1538" s="26"/>
      <c r="AO1538" s="26"/>
      <c r="AP1538" s="26"/>
      <c r="AQ1538" s="26"/>
    </row>
    <row r="1539" spans="1:43" ht="18" customHeight="1">
      <c r="A1539" s="466"/>
      <c r="B1539" s="578"/>
      <c r="C1539" s="414"/>
      <c r="D1539" s="353" t="str">
        <f>+IFERROR(INDEX('Mã KH'!$C$2:$C$4988,MATCH('Vin Hà nội  tháng 02'!$C1539,'Mã KH'!$A$2:$A$4988,0)),"")</f>
        <v/>
      </c>
      <c r="E1539" s="439"/>
      <c r="F1539" s="390"/>
      <c r="G1539" s="390"/>
      <c r="H1539" s="390"/>
      <c r="I1539" s="390"/>
      <c r="J1539" s="390"/>
      <c r="K1539" s="390"/>
      <c r="L1539" s="390"/>
      <c r="M1539" s="390"/>
      <c r="N1539" s="390"/>
      <c r="O1539" s="390"/>
      <c r="P1539" s="390"/>
      <c r="Q1539" s="390"/>
      <c r="R1539" s="390"/>
      <c r="S1539" s="381"/>
      <c r="T1539" s="381"/>
      <c r="U1539" s="381"/>
      <c r="V1539" s="381"/>
      <c r="W1539" s="381"/>
      <c r="X1539" s="381"/>
      <c r="Y1539" s="381"/>
      <c r="Z1539" s="381"/>
      <c r="AA1539" s="381"/>
      <c r="AB1539" s="439"/>
      <c r="AL1539" s="26"/>
      <c r="AM1539" s="26"/>
      <c r="AN1539" s="26"/>
      <c r="AO1539" s="26"/>
      <c r="AP1539" s="26"/>
      <c r="AQ1539" s="26"/>
    </row>
    <row r="1540" spans="1:43" ht="18" customHeight="1">
      <c r="A1540" s="466"/>
      <c r="B1540" s="578"/>
      <c r="C1540" s="414"/>
      <c r="D1540" s="353" t="str">
        <f>+IFERROR(INDEX('Mã KH'!$C$2:$C$4988,MATCH('Vin Hà nội  tháng 02'!$C1540,'Mã KH'!$A$2:$A$4988,0)),"")</f>
        <v/>
      </c>
      <c r="E1540" s="439"/>
      <c r="F1540" s="390"/>
      <c r="G1540" s="390"/>
      <c r="H1540" s="390"/>
      <c r="I1540" s="390"/>
      <c r="J1540" s="390"/>
      <c r="K1540" s="390"/>
      <c r="L1540" s="390"/>
      <c r="M1540" s="390"/>
      <c r="N1540" s="390"/>
      <c r="O1540" s="390"/>
      <c r="P1540" s="390"/>
      <c r="Q1540" s="390"/>
      <c r="R1540" s="390"/>
      <c r="S1540" s="381"/>
      <c r="T1540" s="381"/>
      <c r="U1540" s="381"/>
      <c r="V1540" s="381"/>
      <c r="W1540" s="381"/>
      <c r="X1540" s="381"/>
      <c r="Y1540" s="381"/>
      <c r="Z1540" s="381"/>
      <c r="AA1540" s="381"/>
      <c r="AB1540" s="439"/>
      <c r="AL1540" s="26"/>
      <c r="AM1540" s="26"/>
      <c r="AN1540" s="26"/>
      <c r="AO1540" s="26"/>
      <c r="AP1540" s="26"/>
      <c r="AQ1540" s="26"/>
    </row>
    <row r="1541" spans="1:43" ht="18" customHeight="1">
      <c r="A1541" s="466"/>
      <c r="B1541" s="578"/>
      <c r="C1541" s="414"/>
      <c r="D1541" s="353" t="str">
        <f>+IFERROR(INDEX('Mã KH'!$C$2:$C$4988,MATCH('Vin Hà nội  tháng 02'!$C1541,'Mã KH'!$A$2:$A$4988,0)),"")</f>
        <v/>
      </c>
      <c r="E1541" s="439"/>
      <c r="F1541" s="390"/>
      <c r="G1541" s="390"/>
      <c r="H1541" s="390"/>
      <c r="I1541" s="390"/>
      <c r="J1541" s="390"/>
      <c r="K1541" s="390"/>
      <c r="L1541" s="390"/>
      <c r="M1541" s="390"/>
      <c r="N1541" s="390"/>
      <c r="O1541" s="390"/>
      <c r="P1541" s="390"/>
      <c r="Q1541" s="390"/>
      <c r="R1541" s="390"/>
      <c r="S1541" s="381"/>
      <c r="T1541" s="381"/>
      <c r="U1541" s="381"/>
      <c r="V1541" s="381"/>
      <c r="W1541" s="381"/>
      <c r="X1541" s="381"/>
      <c r="Y1541" s="381"/>
      <c r="Z1541" s="381"/>
      <c r="AA1541" s="381"/>
      <c r="AB1541" s="439"/>
      <c r="AL1541" s="26"/>
      <c r="AM1541" s="26"/>
      <c r="AN1541" s="26"/>
      <c r="AO1541" s="26"/>
      <c r="AP1541" s="26"/>
      <c r="AQ1541" s="26"/>
    </row>
    <row r="1542" spans="1:43" ht="18" customHeight="1">
      <c r="A1542" s="466"/>
      <c r="B1542" s="578"/>
      <c r="C1542" s="414"/>
      <c r="D1542" s="353" t="str">
        <f>+IFERROR(INDEX('Mã KH'!$C$2:$C$4988,MATCH('Vin Hà nội  tháng 02'!$C1542,'Mã KH'!$A$2:$A$4988,0)),"")</f>
        <v/>
      </c>
      <c r="E1542" s="439"/>
      <c r="F1542" s="390"/>
      <c r="G1542" s="390"/>
      <c r="H1542" s="390"/>
      <c r="I1542" s="390"/>
      <c r="J1542" s="390"/>
      <c r="K1542" s="390"/>
      <c r="L1542" s="390"/>
      <c r="M1542" s="390"/>
      <c r="N1542" s="390"/>
      <c r="O1542" s="390"/>
      <c r="P1542" s="390"/>
      <c r="Q1542" s="390"/>
      <c r="R1542" s="390"/>
      <c r="S1542" s="381"/>
      <c r="T1542" s="381"/>
      <c r="U1542" s="381"/>
      <c r="V1542" s="381"/>
      <c r="W1542" s="381"/>
      <c r="X1542" s="381"/>
      <c r="Y1542" s="381"/>
      <c r="Z1542" s="381"/>
      <c r="AA1542" s="381"/>
      <c r="AB1542" s="439"/>
      <c r="AL1542" s="26"/>
      <c r="AM1542" s="26"/>
      <c r="AN1542" s="26"/>
      <c r="AO1542" s="26"/>
      <c r="AP1542" s="26"/>
      <c r="AQ1542" s="26"/>
    </row>
    <row r="1543" spans="1:43" ht="18" customHeight="1">
      <c r="A1543" s="466"/>
      <c r="B1543" s="578"/>
      <c r="C1543" s="414"/>
      <c r="D1543" s="353" t="str">
        <f>+IFERROR(INDEX('Mã KH'!$C$2:$C$4988,MATCH('Vin Hà nội  tháng 02'!$C1543,'Mã KH'!$A$2:$A$4988,0)),"")</f>
        <v/>
      </c>
      <c r="E1543" s="439"/>
      <c r="F1543" s="390"/>
      <c r="G1543" s="390"/>
      <c r="H1543" s="390"/>
      <c r="I1543" s="390"/>
      <c r="J1543" s="390"/>
      <c r="K1543" s="390"/>
      <c r="L1543" s="390"/>
      <c r="M1543" s="390"/>
      <c r="N1543" s="390"/>
      <c r="O1543" s="390"/>
      <c r="P1543" s="390"/>
      <c r="Q1543" s="390"/>
      <c r="R1543" s="390"/>
      <c r="S1543" s="381"/>
      <c r="T1543" s="381"/>
      <c r="U1543" s="381"/>
      <c r="V1543" s="381"/>
      <c r="W1543" s="381"/>
      <c r="X1543" s="381"/>
      <c r="Y1543" s="381"/>
      <c r="Z1543" s="381"/>
      <c r="AA1543" s="381"/>
      <c r="AB1543" s="439"/>
      <c r="AL1543" s="26"/>
      <c r="AM1543" s="26"/>
      <c r="AN1543" s="26"/>
      <c r="AO1543" s="26"/>
      <c r="AP1543" s="26"/>
      <c r="AQ1543" s="26"/>
    </row>
    <row r="1544" spans="1:43" ht="18" customHeight="1">
      <c r="A1544" s="466"/>
      <c r="B1544" s="578"/>
      <c r="C1544" s="414"/>
      <c r="D1544" s="353" t="str">
        <f>+IFERROR(INDEX('Mã KH'!$C$2:$C$4988,MATCH('Vin Hà nội  tháng 02'!$C1544,'Mã KH'!$A$2:$A$4988,0)),"")</f>
        <v/>
      </c>
      <c r="E1544" s="439"/>
      <c r="F1544" s="390"/>
      <c r="G1544" s="390"/>
      <c r="H1544" s="390"/>
      <c r="I1544" s="390"/>
      <c r="J1544" s="390"/>
      <c r="K1544" s="390"/>
      <c r="L1544" s="390"/>
      <c r="M1544" s="390"/>
      <c r="N1544" s="390"/>
      <c r="O1544" s="390"/>
      <c r="P1544" s="390"/>
      <c r="Q1544" s="390"/>
      <c r="R1544" s="390"/>
      <c r="S1544" s="381"/>
      <c r="T1544" s="381"/>
      <c r="U1544" s="381"/>
      <c r="V1544" s="381"/>
      <c r="W1544" s="381"/>
      <c r="X1544" s="381"/>
      <c r="Y1544" s="381"/>
      <c r="Z1544" s="381"/>
      <c r="AA1544" s="381"/>
      <c r="AB1544" s="439"/>
      <c r="AL1544" s="26"/>
      <c r="AM1544" s="26"/>
      <c r="AN1544" s="26"/>
      <c r="AO1544" s="26"/>
      <c r="AP1544" s="26"/>
      <c r="AQ1544" s="26"/>
    </row>
    <row r="1545" spans="1:43" ht="18" customHeight="1">
      <c r="A1545" s="466"/>
      <c r="B1545" s="578"/>
      <c r="C1545" s="414"/>
      <c r="D1545" s="353" t="str">
        <f>+IFERROR(INDEX('Mã KH'!$C$2:$C$4988,MATCH('Vin Hà nội  tháng 02'!$C1545,'Mã KH'!$A$2:$A$4988,0)),"")</f>
        <v/>
      </c>
      <c r="E1545" s="439"/>
      <c r="F1545" s="390"/>
      <c r="G1545" s="390"/>
      <c r="H1545" s="390"/>
      <c r="I1545" s="390"/>
      <c r="J1545" s="390"/>
      <c r="K1545" s="390"/>
      <c r="L1545" s="390"/>
      <c r="M1545" s="390"/>
      <c r="N1545" s="390"/>
      <c r="O1545" s="390"/>
      <c r="P1545" s="390"/>
      <c r="Q1545" s="390"/>
      <c r="R1545" s="390"/>
      <c r="S1545" s="381"/>
      <c r="T1545" s="381"/>
      <c r="U1545" s="381"/>
      <c r="V1545" s="381"/>
      <c r="W1545" s="381"/>
      <c r="X1545" s="381"/>
      <c r="Y1545" s="381"/>
      <c r="Z1545" s="381"/>
      <c r="AA1545" s="381"/>
      <c r="AB1545" s="439"/>
      <c r="AL1545" s="26"/>
      <c r="AM1545" s="26"/>
      <c r="AN1545" s="26"/>
      <c r="AO1545" s="26"/>
      <c r="AP1545" s="26"/>
      <c r="AQ1545" s="26"/>
    </row>
    <row r="1546" spans="1:43" ht="18" customHeight="1">
      <c r="A1546" s="466"/>
      <c r="B1546" s="578"/>
      <c r="C1546" s="414"/>
      <c r="D1546" s="353" t="str">
        <f>+IFERROR(INDEX('Mã KH'!$C$2:$C$4988,MATCH('Vin Hà nội  tháng 02'!$C1546,'Mã KH'!$A$2:$A$4988,0)),"")</f>
        <v/>
      </c>
      <c r="E1546" s="439"/>
      <c r="F1546" s="390"/>
      <c r="G1546" s="390"/>
      <c r="H1546" s="390"/>
      <c r="I1546" s="390"/>
      <c r="J1546" s="390"/>
      <c r="K1546" s="390"/>
      <c r="L1546" s="390"/>
      <c r="M1546" s="390"/>
      <c r="N1546" s="390"/>
      <c r="O1546" s="390"/>
      <c r="P1546" s="390"/>
      <c r="Q1546" s="390"/>
      <c r="R1546" s="390"/>
      <c r="S1546" s="381"/>
      <c r="T1546" s="381"/>
      <c r="U1546" s="381"/>
      <c r="V1546" s="381"/>
      <c r="W1546" s="381"/>
      <c r="X1546" s="381"/>
      <c r="Y1546" s="381"/>
      <c r="Z1546" s="381"/>
      <c r="AA1546" s="381"/>
      <c r="AB1546" s="439"/>
      <c r="AL1546" s="26"/>
      <c r="AM1546" s="26"/>
      <c r="AN1546" s="26"/>
      <c r="AO1546" s="26"/>
      <c r="AP1546" s="26"/>
      <c r="AQ1546" s="26"/>
    </row>
    <row r="1547" spans="1:43" ht="18" customHeight="1">
      <c r="A1547" s="466"/>
      <c r="B1547" s="578"/>
      <c r="C1547" s="414"/>
      <c r="D1547" s="353" t="str">
        <f>+IFERROR(INDEX('Mã KH'!$C$2:$C$4988,MATCH('Vin Hà nội  tháng 02'!$C1547,'Mã KH'!$A$2:$A$4988,0)),"")</f>
        <v/>
      </c>
      <c r="E1547" s="439"/>
      <c r="F1547" s="390"/>
      <c r="G1547" s="390"/>
      <c r="H1547" s="390"/>
      <c r="I1547" s="390"/>
      <c r="J1547" s="390"/>
      <c r="K1547" s="390"/>
      <c r="L1547" s="390"/>
      <c r="M1547" s="390"/>
      <c r="N1547" s="390"/>
      <c r="O1547" s="390"/>
      <c r="P1547" s="390"/>
      <c r="Q1547" s="390"/>
      <c r="R1547" s="390"/>
      <c r="S1547" s="381"/>
      <c r="T1547" s="381"/>
      <c r="U1547" s="381"/>
      <c r="V1547" s="381"/>
      <c r="W1547" s="381"/>
      <c r="X1547" s="381"/>
      <c r="Y1547" s="381"/>
      <c r="Z1547" s="381"/>
      <c r="AA1547" s="381"/>
      <c r="AB1547" s="439"/>
      <c r="AL1547" s="26"/>
      <c r="AM1547" s="26"/>
      <c r="AN1547" s="26"/>
      <c r="AO1547" s="26"/>
      <c r="AP1547" s="26"/>
      <c r="AQ1547" s="26"/>
    </row>
    <row r="1548" spans="1:43" ht="18" customHeight="1">
      <c r="A1548" s="466"/>
      <c r="B1548" s="578"/>
      <c r="C1548" s="414"/>
      <c r="D1548" s="353" t="str">
        <f>+IFERROR(INDEX('Mã KH'!$C$2:$C$4988,MATCH('Vin Hà nội  tháng 02'!$C1548,'Mã KH'!$A$2:$A$4988,0)),"")</f>
        <v/>
      </c>
      <c r="E1548" s="439"/>
      <c r="F1548" s="390"/>
      <c r="G1548" s="390"/>
      <c r="H1548" s="390"/>
      <c r="I1548" s="390"/>
      <c r="J1548" s="390"/>
      <c r="K1548" s="390"/>
      <c r="L1548" s="390"/>
      <c r="M1548" s="390"/>
      <c r="N1548" s="390"/>
      <c r="O1548" s="390"/>
      <c r="P1548" s="390"/>
      <c r="Q1548" s="390"/>
      <c r="R1548" s="390"/>
      <c r="S1548" s="381"/>
      <c r="T1548" s="381"/>
      <c r="U1548" s="381"/>
      <c r="V1548" s="381"/>
      <c r="W1548" s="381"/>
      <c r="X1548" s="381"/>
      <c r="Y1548" s="381"/>
      <c r="Z1548" s="381"/>
      <c r="AA1548" s="381"/>
      <c r="AB1548" s="439"/>
      <c r="AL1548" s="26"/>
      <c r="AM1548" s="26"/>
      <c r="AN1548" s="26"/>
      <c r="AO1548" s="26"/>
      <c r="AP1548" s="26"/>
      <c r="AQ1548" s="26"/>
    </row>
    <row r="1549" spans="1:43" ht="18" customHeight="1">
      <c r="A1549" s="466"/>
      <c r="B1549" s="578"/>
      <c r="C1549" s="414"/>
      <c r="D1549" s="353" t="str">
        <f>+IFERROR(INDEX('Mã KH'!$C$2:$C$4988,MATCH('Vin Hà nội  tháng 02'!$C1549,'Mã KH'!$A$2:$A$4988,0)),"")</f>
        <v/>
      </c>
      <c r="E1549" s="439"/>
      <c r="F1549" s="390"/>
      <c r="G1549" s="390"/>
      <c r="H1549" s="390"/>
      <c r="I1549" s="390"/>
      <c r="J1549" s="390"/>
      <c r="K1549" s="390"/>
      <c r="L1549" s="390"/>
      <c r="M1549" s="390"/>
      <c r="N1549" s="390"/>
      <c r="O1549" s="390"/>
      <c r="P1549" s="390"/>
      <c r="Q1549" s="390"/>
      <c r="R1549" s="390"/>
      <c r="S1549" s="381"/>
      <c r="T1549" s="381"/>
      <c r="U1549" s="381"/>
      <c r="V1549" s="381"/>
      <c r="W1549" s="381"/>
      <c r="X1549" s="381"/>
      <c r="Y1549" s="381"/>
      <c r="Z1549" s="381"/>
      <c r="AA1549" s="381"/>
      <c r="AB1549" s="439"/>
      <c r="AL1549" s="26"/>
      <c r="AM1549" s="26"/>
      <c r="AN1549" s="26"/>
      <c r="AO1549" s="26"/>
      <c r="AP1549" s="26"/>
      <c r="AQ1549" s="26"/>
    </row>
    <row r="1550" spans="1:43" ht="18" customHeight="1">
      <c r="A1550" s="466"/>
      <c r="B1550" s="578"/>
      <c r="C1550" s="414"/>
      <c r="D1550" s="353" t="str">
        <f>+IFERROR(INDEX('Mã KH'!$C$2:$C$4988,MATCH('Vin Hà nội  tháng 02'!$C1550,'Mã KH'!$A$2:$A$4988,0)),"")</f>
        <v/>
      </c>
      <c r="E1550" s="439"/>
      <c r="F1550" s="390"/>
      <c r="G1550" s="390"/>
      <c r="H1550" s="390"/>
      <c r="I1550" s="390"/>
      <c r="J1550" s="390"/>
      <c r="K1550" s="390"/>
      <c r="L1550" s="390"/>
      <c r="M1550" s="390"/>
      <c r="N1550" s="390"/>
      <c r="O1550" s="390"/>
      <c r="P1550" s="390"/>
      <c r="Q1550" s="390"/>
      <c r="R1550" s="390"/>
      <c r="S1550" s="381"/>
      <c r="T1550" s="381"/>
      <c r="U1550" s="381"/>
      <c r="V1550" s="381"/>
      <c r="W1550" s="381"/>
      <c r="X1550" s="381"/>
      <c r="Y1550" s="381"/>
      <c r="Z1550" s="381"/>
      <c r="AA1550" s="381"/>
      <c r="AB1550" s="439"/>
      <c r="AL1550" s="26"/>
      <c r="AM1550" s="26"/>
      <c r="AN1550" s="26"/>
      <c r="AO1550" s="26"/>
      <c r="AP1550" s="26"/>
      <c r="AQ1550" s="26"/>
    </row>
    <row r="1551" spans="1:43" ht="18" customHeight="1">
      <c r="A1551" s="466"/>
      <c r="B1551" s="578"/>
      <c r="C1551" s="414"/>
      <c r="D1551" s="353" t="str">
        <f>+IFERROR(INDEX('Mã KH'!$C$2:$C$4988,MATCH('Vin Hà nội  tháng 02'!$C1551,'Mã KH'!$A$2:$A$4988,0)),"")</f>
        <v/>
      </c>
      <c r="E1551" s="439"/>
      <c r="F1551" s="390"/>
      <c r="G1551" s="390"/>
      <c r="H1551" s="390"/>
      <c r="I1551" s="390"/>
      <c r="J1551" s="390"/>
      <c r="K1551" s="390"/>
      <c r="L1551" s="390"/>
      <c r="M1551" s="390"/>
      <c r="N1551" s="390"/>
      <c r="O1551" s="390"/>
      <c r="P1551" s="390"/>
      <c r="Q1551" s="390"/>
      <c r="R1551" s="390"/>
      <c r="S1551" s="381"/>
      <c r="T1551" s="381"/>
      <c r="U1551" s="381"/>
      <c r="V1551" s="381"/>
      <c r="W1551" s="381"/>
      <c r="X1551" s="381"/>
      <c r="Y1551" s="381"/>
      <c r="Z1551" s="381"/>
      <c r="AA1551" s="381"/>
      <c r="AB1551" s="439"/>
      <c r="AL1551" s="26"/>
      <c r="AM1551" s="26"/>
      <c r="AN1551" s="26"/>
      <c r="AO1551" s="26"/>
      <c r="AP1551" s="26"/>
      <c r="AQ1551" s="26"/>
    </row>
    <row r="1552" spans="1:43" ht="18" customHeight="1">
      <c r="A1552" s="466"/>
      <c r="B1552" s="578"/>
      <c r="C1552" s="414"/>
      <c r="D1552" s="353" t="str">
        <f>+IFERROR(INDEX('Mã KH'!$C$2:$C$4988,MATCH('Vin Hà nội  tháng 02'!$C1552,'Mã KH'!$A$2:$A$4988,0)),"")</f>
        <v/>
      </c>
      <c r="E1552" s="439"/>
      <c r="F1552" s="390"/>
      <c r="G1552" s="390"/>
      <c r="H1552" s="390"/>
      <c r="I1552" s="390"/>
      <c r="J1552" s="390"/>
      <c r="K1552" s="390"/>
      <c r="L1552" s="390"/>
      <c r="M1552" s="390"/>
      <c r="N1552" s="390"/>
      <c r="O1552" s="390"/>
      <c r="P1552" s="390"/>
      <c r="Q1552" s="390"/>
      <c r="R1552" s="390"/>
      <c r="S1552" s="381"/>
      <c r="T1552" s="381"/>
      <c r="U1552" s="381"/>
      <c r="V1552" s="381"/>
      <c r="W1552" s="381"/>
      <c r="X1552" s="381"/>
      <c r="Y1552" s="381"/>
      <c r="Z1552" s="381"/>
      <c r="AA1552" s="381"/>
      <c r="AB1552" s="439"/>
      <c r="AL1552" s="26"/>
      <c r="AM1552" s="26"/>
      <c r="AN1552" s="26"/>
      <c r="AO1552" s="26"/>
      <c r="AP1552" s="26"/>
      <c r="AQ1552" s="26"/>
    </row>
    <row r="1553" spans="1:43" ht="18" customHeight="1">
      <c r="A1553" s="466"/>
      <c r="B1553" s="578"/>
      <c r="C1553" s="414"/>
      <c r="D1553" s="353" t="str">
        <f>+IFERROR(INDEX('Mã KH'!$C$2:$C$4988,MATCH('Vin Hà nội  tháng 02'!$C1553,'Mã KH'!$A$2:$A$4988,0)),"")</f>
        <v/>
      </c>
      <c r="E1553" s="439"/>
      <c r="F1553" s="390"/>
      <c r="G1553" s="390"/>
      <c r="H1553" s="390"/>
      <c r="I1553" s="390"/>
      <c r="J1553" s="390"/>
      <c r="K1553" s="390"/>
      <c r="L1553" s="390"/>
      <c r="M1553" s="390"/>
      <c r="N1553" s="390"/>
      <c r="O1553" s="390"/>
      <c r="P1553" s="390"/>
      <c r="Q1553" s="390"/>
      <c r="R1553" s="390"/>
      <c r="S1553" s="381"/>
      <c r="T1553" s="381"/>
      <c r="U1553" s="381"/>
      <c r="V1553" s="381"/>
      <c r="W1553" s="381"/>
      <c r="X1553" s="381"/>
      <c r="Y1553" s="381"/>
      <c r="Z1553" s="381"/>
      <c r="AA1553" s="381"/>
      <c r="AB1553" s="439"/>
      <c r="AL1553" s="26"/>
      <c r="AM1553" s="26"/>
      <c r="AN1553" s="26"/>
      <c r="AO1553" s="26"/>
      <c r="AP1553" s="26"/>
      <c r="AQ1553" s="26"/>
    </row>
    <row r="1554" spans="1:43" ht="18" customHeight="1">
      <c r="A1554" s="466"/>
      <c r="B1554" s="578"/>
      <c r="C1554" s="414"/>
      <c r="D1554" s="353" t="str">
        <f>+IFERROR(INDEX('Mã KH'!$C$2:$C$4988,MATCH('Vin Hà nội  tháng 02'!$C1554,'Mã KH'!$A$2:$A$4988,0)),"")</f>
        <v/>
      </c>
      <c r="E1554" s="439"/>
      <c r="F1554" s="390"/>
      <c r="G1554" s="390"/>
      <c r="H1554" s="390"/>
      <c r="I1554" s="390"/>
      <c r="J1554" s="390"/>
      <c r="K1554" s="390"/>
      <c r="L1554" s="390"/>
      <c r="M1554" s="390"/>
      <c r="N1554" s="390"/>
      <c r="O1554" s="390"/>
      <c r="P1554" s="390"/>
      <c r="Q1554" s="390"/>
      <c r="R1554" s="390"/>
      <c r="S1554" s="381"/>
      <c r="T1554" s="381"/>
      <c r="U1554" s="381"/>
      <c r="V1554" s="381"/>
      <c r="W1554" s="381"/>
      <c r="X1554" s="381"/>
      <c r="Y1554" s="381"/>
      <c r="Z1554" s="381"/>
      <c r="AA1554" s="381"/>
      <c r="AB1554" s="439"/>
      <c r="AL1554" s="26"/>
      <c r="AM1554" s="26"/>
      <c r="AN1554" s="26"/>
      <c r="AO1554" s="26"/>
      <c r="AP1554" s="26"/>
      <c r="AQ1554" s="26"/>
    </row>
    <row r="1555" spans="1:43" ht="18" customHeight="1">
      <c r="A1555" s="466"/>
      <c r="B1555" s="578"/>
      <c r="C1555" s="414"/>
      <c r="D1555" s="353" t="str">
        <f>+IFERROR(INDEX('Mã KH'!$C$2:$C$4988,MATCH('Vin Hà nội  tháng 02'!$C1555,'Mã KH'!$A$2:$A$4988,0)),"")</f>
        <v/>
      </c>
      <c r="E1555" s="439"/>
      <c r="F1555" s="390"/>
      <c r="G1555" s="390"/>
      <c r="H1555" s="390"/>
      <c r="I1555" s="390"/>
      <c r="J1555" s="390"/>
      <c r="K1555" s="390"/>
      <c r="L1555" s="390"/>
      <c r="M1555" s="390"/>
      <c r="N1555" s="390"/>
      <c r="O1555" s="390"/>
      <c r="P1555" s="390"/>
      <c r="Q1555" s="390"/>
      <c r="R1555" s="390"/>
      <c r="S1555" s="381"/>
      <c r="T1555" s="381"/>
      <c r="U1555" s="381"/>
      <c r="V1555" s="381"/>
      <c r="W1555" s="381"/>
      <c r="X1555" s="381"/>
      <c r="Y1555" s="381"/>
      <c r="Z1555" s="381"/>
      <c r="AA1555" s="381"/>
      <c r="AB1555" s="439"/>
      <c r="AL1555" s="26"/>
      <c r="AM1555" s="26"/>
      <c r="AN1555" s="26"/>
      <c r="AO1555" s="26"/>
      <c r="AP1555" s="26"/>
      <c r="AQ1555" s="26"/>
    </row>
    <row r="1556" spans="1:43" ht="18" customHeight="1">
      <c r="A1556" s="466"/>
      <c r="B1556" s="578"/>
      <c r="C1556" s="414"/>
      <c r="D1556" s="353" t="str">
        <f>+IFERROR(INDEX('Mã KH'!$C$2:$C$4988,MATCH('Vin Hà nội  tháng 02'!$C1556,'Mã KH'!$A$2:$A$4988,0)),"")</f>
        <v/>
      </c>
      <c r="E1556" s="439"/>
      <c r="F1556" s="390"/>
      <c r="G1556" s="390"/>
      <c r="H1556" s="390"/>
      <c r="I1556" s="390"/>
      <c r="J1556" s="390"/>
      <c r="K1556" s="390"/>
      <c r="L1556" s="390"/>
      <c r="M1556" s="390"/>
      <c r="N1556" s="390"/>
      <c r="O1556" s="390"/>
      <c r="P1556" s="390"/>
      <c r="Q1556" s="390"/>
      <c r="R1556" s="390"/>
      <c r="S1556" s="381"/>
      <c r="T1556" s="381"/>
      <c r="U1556" s="381"/>
      <c r="V1556" s="381"/>
      <c r="W1556" s="381"/>
      <c r="X1556" s="381"/>
      <c r="Y1556" s="381"/>
      <c r="Z1556" s="381"/>
      <c r="AA1556" s="381"/>
      <c r="AB1556" s="439"/>
      <c r="AL1556" s="26"/>
      <c r="AM1556" s="26"/>
      <c r="AN1556" s="26"/>
      <c r="AO1556" s="26"/>
      <c r="AP1556" s="26"/>
      <c r="AQ1556" s="26"/>
    </row>
    <row r="1557" spans="1:43" ht="18" customHeight="1">
      <c r="A1557" s="466"/>
      <c r="B1557" s="578"/>
      <c r="C1557" s="414"/>
      <c r="D1557" s="353" t="str">
        <f>+IFERROR(INDEX('Mã KH'!$C$2:$C$4988,MATCH('Vin Hà nội  tháng 02'!$C1557,'Mã KH'!$A$2:$A$4988,0)),"")</f>
        <v/>
      </c>
      <c r="E1557" s="439"/>
      <c r="F1557" s="390"/>
      <c r="G1557" s="390"/>
      <c r="H1557" s="390"/>
      <c r="I1557" s="390"/>
      <c r="J1557" s="390"/>
      <c r="K1557" s="390"/>
      <c r="L1557" s="390"/>
      <c r="M1557" s="390"/>
      <c r="N1557" s="390"/>
      <c r="O1557" s="390"/>
      <c r="P1557" s="390"/>
      <c r="Q1557" s="390"/>
      <c r="R1557" s="390"/>
      <c r="S1557" s="381"/>
      <c r="T1557" s="381"/>
      <c r="U1557" s="381"/>
      <c r="V1557" s="381"/>
      <c r="W1557" s="381"/>
      <c r="X1557" s="381"/>
      <c r="Y1557" s="381"/>
      <c r="Z1557" s="381"/>
      <c r="AA1557" s="381"/>
      <c r="AB1557" s="439"/>
      <c r="AL1557" s="26"/>
      <c r="AM1557" s="26"/>
      <c r="AN1557" s="26"/>
      <c r="AO1557" s="26"/>
      <c r="AP1557" s="26"/>
      <c r="AQ1557" s="26"/>
    </row>
    <row r="1558" spans="1:43" ht="18" customHeight="1">
      <c r="A1558" s="466"/>
      <c r="B1558" s="578"/>
      <c r="C1558" s="414"/>
      <c r="D1558" s="353" t="str">
        <f>+IFERROR(INDEX('Mã KH'!$C$2:$C$4988,MATCH('Vin Hà nội  tháng 02'!$C1558,'Mã KH'!$A$2:$A$4988,0)),"")</f>
        <v/>
      </c>
      <c r="E1558" s="439"/>
      <c r="F1558" s="390"/>
      <c r="G1558" s="390"/>
      <c r="H1558" s="390"/>
      <c r="I1558" s="390"/>
      <c r="J1558" s="390"/>
      <c r="K1558" s="390"/>
      <c r="L1558" s="390"/>
      <c r="M1558" s="390"/>
      <c r="N1558" s="390"/>
      <c r="O1558" s="390"/>
      <c r="P1558" s="390"/>
      <c r="Q1558" s="390"/>
      <c r="R1558" s="390"/>
      <c r="S1558" s="381"/>
      <c r="T1558" s="381"/>
      <c r="U1558" s="381"/>
      <c r="V1558" s="381"/>
      <c r="W1558" s="381"/>
      <c r="X1558" s="381"/>
      <c r="Y1558" s="381"/>
      <c r="Z1558" s="381"/>
      <c r="AA1558" s="381"/>
      <c r="AB1558" s="439"/>
      <c r="AL1558" s="26"/>
      <c r="AM1558" s="26"/>
      <c r="AN1558" s="26"/>
      <c r="AO1558" s="26"/>
      <c r="AP1558" s="26"/>
      <c r="AQ1558" s="26"/>
    </row>
    <row r="1559" spans="1:43" ht="18" customHeight="1">
      <c r="A1559" s="466"/>
      <c r="B1559" s="578"/>
      <c r="C1559" s="414"/>
      <c r="D1559" s="353" t="str">
        <f>+IFERROR(INDEX('Mã KH'!$C$2:$C$4988,MATCH('Vin Hà nội  tháng 02'!$C1559,'Mã KH'!$A$2:$A$4988,0)),"")</f>
        <v/>
      </c>
      <c r="E1559" s="439"/>
      <c r="F1559" s="390"/>
      <c r="G1559" s="390"/>
      <c r="H1559" s="390"/>
      <c r="I1559" s="390"/>
      <c r="J1559" s="390"/>
      <c r="K1559" s="390"/>
      <c r="L1559" s="390"/>
      <c r="M1559" s="390"/>
      <c r="N1559" s="390"/>
      <c r="O1559" s="390"/>
      <c r="P1559" s="390"/>
      <c r="Q1559" s="390"/>
      <c r="R1559" s="390"/>
      <c r="S1559" s="381"/>
      <c r="T1559" s="381"/>
      <c r="U1559" s="381"/>
      <c r="V1559" s="381"/>
      <c r="W1559" s="381"/>
      <c r="X1559" s="381"/>
      <c r="Y1559" s="381"/>
      <c r="Z1559" s="381"/>
      <c r="AA1559" s="381"/>
      <c r="AB1559" s="439"/>
      <c r="AL1559" s="26"/>
      <c r="AM1559" s="26"/>
      <c r="AN1559" s="26"/>
      <c r="AO1559" s="26"/>
      <c r="AP1559" s="26"/>
      <c r="AQ1559" s="26"/>
    </row>
    <row r="1560" spans="1:43" ht="18" customHeight="1">
      <c r="A1560" s="466"/>
      <c r="B1560" s="578"/>
      <c r="C1560" s="414"/>
      <c r="D1560" s="353" t="str">
        <f>+IFERROR(INDEX('Mã KH'!$C$2:$C$4988,MATCH('Vin Hà nội  tháng 02'!$C1560,'Mã KH'!$A$2:$A$4988,0)),"")</f>
        <v/>
      </c>
      <c r="E1560" s="439"/>
      <c r="F1560" s="390"/>
      <c r="G1560" s="390"/>
      <c r="H1560" s="390"/>
      <c r="I1560" s="390"/>
      <c r="J1560" s="390"/>
      <c r="K1560" s="390"/>
      <c r="L1560" s="390"/>
      <c r="M1560" s="390"/>
      <c r="N1560" s="390"/>
      <c r="O1560" s="390"/>
      <c r="P1560" s="390"/>
      <c r="Q1560" s="390"/>
      <c r="R1560" s="390"/>
      <c r="S1560" s="381"/>
      <c r="T1560" s="381"/>
      <c r="U1560" s="381"/>
      <c r="V1560" s="381"/>
      <c r="W1560" s="381"/>
      <c r="X1560" s="381"/>
      <c r="Y1560" s="381"/>
      <c r="Z1560" s="381"/>
      <c r="AA1560" s="381"/>
      <c r="AB1560" s="439"/>
      <c r="AL1560" s="26"/>
      <c r="AM1560" s="26"/>
      <c r="AN1560" s="26"/>
      <c r="AO1560" s="26"/>
      <c r="AP1560" s="26"/>
      <c r="AQ1560" s="26"/>
    </row>
    <row r="1561" spans="1:43" ht="18" customHeight="1">
      <c r="A1561" s="466"/>
      <c r="B1561" s="578"/>
      <c r="C1561" s="414"/>
      <c r="D1561" s="353" t="str">
        <f>+IFERROR(INDEX('Mã KH'!$C$2:$C$4988,MATCH('Vin Hà nội  tháng 02'!$C1561,'Mã KH'!$A$2:$A$4988,0)),"")</f>
        <v/>
      </c>
      <c r="E1561" s="439"/>
      <c r="F1561" s="390"/>
      <c r="G1561" s="390"/>
      <c r="H1561" s="390"/>
      <c r="I1561" s="390"/>
      <c r="J1561" s="390"/>
      <c r="K1561" s="390"/>
      <c r="L1561" s="390"/>
      <c r="M1561" s="390"/>
      <c r="N1561" s="390"/>
      <c r="O1561" s="390"/>
      <c r="P1561" s="390"/>
      <c r="Q1561" s="390"/>
      <c r="R1561" s="390"/>
      <c r="S1561" s="381"/>
      <c r="T1561" s="381"/>
      <c r="U1561" s="381"/>
      <c r="V1561" s="381"/>
      <c r="W1561" s="381"/>
      <c r="X1561" s="381"/>
      <c r="Y1561" s="381"/>
      <c r="Z1561" s="381"/>
      <c r="AA1561" s="381"/>
      <c r="AB1561" s="439"/>
      <c r="AL1561" s="26"/>
      <c r="AM1561" s="26"/>
      <c r="AN1561" s="26"/>
      <c r="AO1561" s="26"/>
      <c r="AP1561" s="26"/>
      <c r="AQ1561" s="26"/>
    </row>
    <row r="1562" spans="1:43" ht="18" customHeight="1">
      <c r="A1562" s="466"/>
      <c r="B1562" s="578"/>
      <c r="C1562" s="414"/>
      <c r="D1562" s="353" t="str">
        <f>+IFERROR(INDEX('Mã KH'!$C$2:$C$4988,MATCH('Vin Hà nội  tháng 02'!$C1562,'Mã KH'!$A$2:$A$4988,0)),"")</f>
        <v/>
      </c>
      <c r="E1562" s="439"/>
      <c r="F1562" s="390"/>
      <c r="G1562" s="390"/>
      <c r="H1562" s="390"/>
      <c r="I1562" s="390"/>
      <c r="J1562" s="390"/>
      <c r="K1562" s="390"/>
      <c r="L1562" s="390"/>
      <c r="M1562" s="390"/>
      <c r="N1562" s="390"/>
      <c r="O1562" s="390"/>
      <c r="P1562" s="390"/>
      <c r="Q1562" s="390"/>
      <c r="R1562" s="390"/>
      <c r="S1562" s="381"/>
      <c r="T1562" s="381"/>
      <c r="U1562" s="381"/>
      <c r="V1562" s="381"/>
      <c r="W1562" s="381"/>
      <c r="X1562" s="381"/>
      <c r="Y1562" s="381"/>
      <c r="Z1562" s="381"/>
      <c r="AA1562" s="381"/>
      <c r="AB1562" s="439"/>
      <c r="AL1562" s="26"/>
      <c r="AM1562" s="26"/>
      <c r="AN1562" s="26"/>
      <c r="AO1562" s="26"/>
      <c r="AP1562" s="26"/>
      <c r="AQ1562" s="26"/>
    </row>
    <row r="1563" spans="1:43" ht="18" customHeight="1">
      <c r="A1563" s="466"/>
      <c r="B1563" s="578"/>
      <c r="C1563" s="414"/>
      <c r="D1563" s="353" t="str">
        <f>+IFERROR(INDEX('Mã KH'!$C$2:$C$4988,MATCH('Vin Hà nội  tháng 02'!$C1563,'Mã KH'!$A$2:$A$4988,0)),"")</f>
        <v/>
      </c>
      <c r="E1563" s="439"/>
      <c r="F1563" s="390"/>
      <c r="G1563" s="390"/>
      <c r="H1563" s="390"/>
      <c r="I1563" s="390"/>
      <c r="J1563" s="390"/>
      <c r="K1563" s="390"/>
      <c r="L1563" s="390"/>
      <c r="M1563" s="390"/>
      <c r="N1563" s="390"/>
      <c r="O1563" s="390"/>
      <c r="P1563" s="390"/>
      <c r="Q1563" s="390"/>
      <c r="R1563" s="390"/>
      <c r="S1563" s="381"/>
      <c r="T1563" s="381"/>
      <c r="U1563" s="381"/>
      <c r="V1563" s="381"/>
      <c r="W1563" s="381"/>
      <c r="X1563" s="381"/>
      <c r="Y1563" s="381"/>
      <c r="Z1563" s="381"/>
      <c r="AA1563" s="381"/>
      <c r="AB1563" s="439"/>
      <c r="AL1563" s="26"/>
      <c r="AM1563" s="26"/>
      <c r="AN1563" s="26"/>
      <c r="AO1563" s="26"/>
      <c r="AP1563" s="26"/>
      <c r="AQ1563" s="26"/>
    </row>
    <row r="1564" spans="1:43" ht="18" customHeight="1">
      <c r="A1564" s="466"/>
      <c r="B1564" s="578"/>
      <c r="C1564" s="414"/>
      <c r="D1564" s="353" t="str">
        <f>+IFERROR(INDEX('Mã KH'!$C$2:$C$4988,MATCH('Vin Hà nội  tháng 02'!$C1564,'Mã KH'!$A$2:$A$4988,0)),"")</f>
        <v/>
      </c>
      <c r="E1564" s="439"/>
      <c r="F1564" s="390"/>
      <c r="G1564" s="390"/>
      <c r="H1564" s="390"/>
      <c r="I1564" s="390"/>
      <c r="J1564" s="390"/>
      <c r="K1564" s="390"/>
      <c r="L1564" s="390"/>
      <c r="M1564" s="390"/>
      <c r="N1564" s="390"/>
      <c r="O1564" s="390"/>
      <c r="P1564" s="390"/>
      <c r="Q1564" s="390"/>
      <c r="R1564" s="390"/>
      <c r="S1564" s="381"/>
      <c r="T1564" s="381"/>
      <c r="U1564" s="381"/>
      <c r="V1564" s="381"/>
      <c r="W1564" s="381"/>
      <c r="X1564" s="381"/>
      <c r="Y1564" s="381"/>
      <c r="Z1564" s="381"/>
      <c r="AA1564" s="381"/>
      <c r="AB1564" s="439"/>
      <c r="AL1564" s="26"/>
      <c r="AM1564" s="26"/>
      <c r="AN1564" s="26"/>
      <c r="AO1564" s="26"/>
      <c r="AP1564" s="26"/>
      <c r="AQ1564" s="26"/>
    </row>
    <row r="1565" spans="1:43" ht="18" customHeight="1">
      <c r="A1565" s="466"/>
      <c r="B1565" s="578"/>
      <c r="C1565" s="414"/>
      <c r="D1565" s="353" t="str">
        <f>+IFERROR(INDEX('Mã KH'!$C$2:$C$4988,MATCH('Vin Hà nội  tháng 02'!$C1565,'Mã KH'!$A$2:$A$4988,0)),"")</f>
        <v/>
      </c>
      <c r="E1565" s="439"/>
      <c r="F1565" s="390"/>
      <c r="G1565" s="390"/>
      <c r="H1565" s="390"/>
      <c r="I1565" s="390"/>
      <c r="J1565" s="390"/>
      <c r="K1565" s="390"/>
      <c r="L1565" s="390"/>
      <c r="M1565" s="390"/>
      <c r="N1565" s="390"/>
      <c r="O1565" s="390"/>
      <c r="P1565" s="390"/>
      <c r="Q1565" s="390"/>
      <c r="R1565" s="390"/>
      <c r="S1565" s="381"/>
      <c r="T1565" s="381"/>
      <c r="U1565" s="381"/>
      <c r="V1565" s="381"/>
      <c r="W1565" s="381"/>
      <c r="X1565" s="381"/>
      <c r="Y1565" s="381"/>
      <c r="Z1565" s="381"/>
      <c r="AA1565" s="381"/>
      <c r="AB1565" s="439"/>
      <c r="AL1565" s="26"/>
      <c r="AM1565" s="26"/>
      <c r="AN1565" s="26"/>
      <c r="AO1565" s="26"/>
      <c r="AP1565" s="26"/>
      <c r="AQ1565" s="26"/>
    </row>
    <row r="1566" spans="1:43" ht="18" customHeight="1">
      <c r="A1566" s="466"/>
      <c r="B1566" s="578"/>
      <c r="C1566" s="414"/>
      <c r="D1566" s="353" t="str">
        <f>+IFERROR(INDEX('Mã KH'!$C$2:$C$4988,MATCH('Vin Hà nội  tháng 02'!$C1566,'Mã KH'!$A$2:$A$4988,0)),"")</f>
        <v/>
      </c>
      <c r="E1566" s="439"/>
      <c r="F1566" s="390"/>
      <c r="G1566" s="390"/>
      <c r="H1566" s="390"/>
      <c r="I1566" s="390"/>
      <c r="J1566" s="390"/>
      <c r="K1566" s="390"/>
      <c r="L1566" s="390"/>
      <c r="M1566" s="390"/>
      <c r="N1566" s="390"/>
      <c r="O1566" s="390"/>
      <c r="P1566" s="390"/>
      <c r="Q1566" s="390"/>
      <c r="R1566" s="390"/>
      <c r="S1566" s="381"/>
      <c r="T1566" s="381"/>
      <c r="U1566" s="381"/>
      <c r="V1566" s="381"/>
      <c r="W1566" s="381"/>
      <c r="X1566" s="381"/>
      <c r="Y1566" s="381"/>
      <c r="Z1566" s="381"/>
      <c r="AA1566" s="381"/>
      <c r="AB1566" s="439"/>
      <c r="AL1566" s="26"/>
      <c r="AM1566" s="26"/>
      <c r="AN1566" s="26"/>
      <c r="AO1566" s="26"/>
      <c r="AP1566" s="26"/>
      <c r="AQ1566" s="26"/>
    </row>
    <row r="1567" spans="1:43" ht="18" customHeight="1">
      <c r="A1567" s="466"/>
      <c r="B1567" s="578"/>
      <c r="C1567" s="414"/>
      <c r="D1567" s="353" t="str">
        <f>+IFERROR(INDEX('Mã KH'!$C$2:$C$4988,MATCH('Vin Hà nội  tháng 02'!$C1567,'Mã KH'!$A$2:$A$4988,0)),"")</f>
        <v/>
      </c>
      <c r="E1567" s="439"/>
      <c r="F1567" s="390"/>
      <c r="G1567" s="390"/>
      <c r="H1567" s="390"/>
      <c r="I1567" s="390"/>
      <c r="J1567" s="390"/>
      <c r="K1567" s="390"/>
      <c r="L1567" s="390"/>
      <c r="M1567" s="390"/>
      <c r="N1567" s="390"/>
      <c r="O1567" s="390"/>
      <c r="P1567" s="390"/>
      <c r="Q1567" s="390"/>
      <c r="R1567" s="390"/>
      <c r="S1567" s="381"/>
      <c r="T1567" s="381"/>
      <c r="U1567" s="381"/>
      <c r="V1567" s="381"/>
      <c r="W1567" s="381"/>
      <c r="X1567" s="381"/>
      <c r="Y1567" s="381"/>
      <c r="Z1567" s="381"/>
      <c r="AA1567" s="381"/>
      <c r="AB1567" s="439"/>
      <c r="AL1567" s="26"/>
      <c r="AM1567" s="26"/>
      <c r="AN1567" s="26"/>
      <c r="AO1567" s="26"/>
      <c r="AP1567" s="26"/>
      <c r="AQ1567" s="26"/>
    </row>
    <row r="1568" spans="1:43" ht="18" customHeight="1">
      <c r="A1568" s="466"/>
      <c r="B1568" s="578"/>
      <c r="C1568" s="414"/>
      <c r="D1568" s="353" t="str">
        <f>+IFERROR(INDEX('Mã KH'!$C$2:$C$4988,MATCH('Vin Hà nội  tháng 02'!$C1568,'Mã KH'!$A$2:$A$4988,0)),"")</f>
        <v/>
      </c>
      <c r="E1568" s="439"/>
      <c r="F1568" s="390"/>
      <c r="G1568" s="390"/>
      <c r="H1568" s="390"/>
      <c r="I1568" s="390"/>
      <c r="J1568" s="390"/>
      <c r="K1568" s="390"/>
      <c r="L1568" s="390"/>
      <c r="M1568" s="390"/>
      <c r="N1568" s="390"/>
      <c r="O1568" s="390"/>
      <c r="P1568" s="390"/>
      <c r="Q1568" s="390"/>
      <c r="R1568" s="390"/>
      <c r="S1568" s="381"/>
      <c r="T1568" s="381"/>
      <c r="U1568" s="381"/>
      <c r="V1568" s="381"/>
      <c r="W1568" s="381"/>
      <c r="X1568" s="381"/>
      <c r="Y1568" s="381"/>
      <c r="Z1568" s="381"/>
      <c r="AA1568" s="381"/>
      <c r="AB1568" s="439"/>
      <c r="AL1568" s="26"/>
      <c r="AM1568" s="26"/>
      <c r="AN1568" s="26"/>
      <c r="AO1568" s="26"/>
      <c r="AP1568" s="26"/>
      <c r="AQ1568" s="26"/>
    </row>
    <row r="1569" spans="1:43" ht="18" customHeight="1">
      <c r="A1569" s="466"/>
      <c r="B1569" s="578"/>
      <c r="C1569" s="414"/>
      <c r="D1569" s="353" t="str">
        <f>+IFERROR(INDEX('Mã KH'!$C$2:$C$4988,MATCH('Vin Hà nội  tháng 02'!$C1569,'Mã KH'!$A$2:$A$4988,0)),"")</f>
        <v/>
      </c>
      <c r="E1569" s="439"/>
      <c r="F1569" s="390"/>
      <c r="G1569" s="390"/>
      <c r="H1569" s="390"/>
      <c r="I1569" s="390"/>
      <c r="J1569" s="390"/>
      <c r="K1569" s="390"/>
      <c r="L1569" s="390"/>
      <c r="M1569" s="390"/>
      <c r="N1569" s="390"/>
      <c r="O1569" s="390"/>
      <c r="P1569" s="390"/>
      <c r="Q1569" s="390"/>
      <c r="R1569" s="390"/>
      <c r="S1569" s="381"/>
      <c r="T1569" s="381"/>
      <c r="U1569" s="381"/>
      <c r="V1569" s="381"/>
      <c r="W1569" s="381"/>
      <c r="X1569" s="381"/>
      <c r="Y1569" s="381"/>
      <c r="Z1569" s="381"/>
      <c r="AA1569" s="381"/>
      <c r="AB1569" s="439"/>
      <c r="AL1569" s="26"/>
      <c r="AM1569" s="26"/>
      <c r="AN1569" s="26"/>
      <c r="AO1569" s="26"/>
      <c r="AP1569" s="26"/>
      <c r="AQ1569" s="26"/>
    </row>
    <row r="1570" spans="1:43" ht="18" customHeight="1">
      <c r="A1570" s="466"/>
      <c r="B1570" s="578"/>
      <c r="C1570" s="414"/>
      <c r="D1570" s="353" t="str">
        <f>+IFERROR(INDEX('Mã KH'!$C$2:$C$4988,MATCH('Vin Hà nội  tháng 02'!$C1570,'Mã KH'!$A$2:$A$4988,0)),"")</f>
        <v/>
      </c>
      <c r="E1570" s="439"/>
      <c r="F1570" s="390"/>
      <c r="G1570" s="390"/>
      <c r="H1570" s="390"/>
      <c r="I1570" s="390"/>
      <c r="J1570" s="390"/>
      <c r="K1570" s="390"/>
      <c r="L1570" s="390"/>
      <c r="M1570" s="390"/>
      <c r="N1570" s="390"/>
      <c r="O1570" s="390"/>
      <c r="P1570" s="390"/>
      <c r="Q1570" s="390"/>
      <c r="R1570" s="390"/>
      <c r="S1570" s="381"/>
      <c r="T1570" s="381"/>
      <c r="U1570" s="381"/>
      <c r="V1570" s="381"/>
      <c r="W1570" s="381"/>
      <c r="X1570" s="381"/>
      <c r="Y1570" s="381"/>
      <c r="Z1570" s="381"/>
      <c r="AA1570" s="381"/>
      <c r="AB1570" s="439"/>
      <c r="AL1570" s="26"/>
      <c r="AM1570" s="26"/>
      <c r="AN1570" s="26"/>
      <c r="AO1570" s="26"/>
      <c r="AP1570" s="26"/>
      <c r="AQ1570" s="26"/>
    </row>
    <row r="1571" spans="1:43" ht="18" customHeight="1">
      <c r="A1571" s="466"/>
      <c r="B1571" s="578"/>
      <c r="C1571" s="414"/>
      <c r="D1571" s="353" t="str">
        <f>+IFERROR(INDEX('Mã KH'!$C$2:$C$4988,MATCH('Vin Hà nội  tháng 02'!$C1571,'Mã KH'!$A$2:$A$4988,0)),"")</f>
        <v/>
      </c>
      <c r="E1571" s="439"/>
      <c r="F1571" s="390"/>
      <c r="G1571" s="390"/>
      <c r="H1571" s="390"/>
      <c r="I1571" s="390"/>
      <c r="J1571" s="390"/>
      <c r="K1571" s="390"/>
      <c r="L1571" s="390"/>
      <c r="M1571" s="390"/>
      <c r="N1571" s="390"/>
      <c r="O1571" s="390"/>
      <c r="P1571" s="390"/>
      <c r="Q1571" s="390"/>
      <c r="R1571" s="390"/>
      <c r="S1571" s="381"/>
      <c r="T1571" s="381"/>
      <c r="U1571" s="381"/>
      <c r="V1571" s="381"/>
      <c r="W1571" s="381"/>
      <c r="X1571" s="381"/>
      <c r="Y1571" s="381"/>
      <c r="Z1571" s="381"/>
      <c r="AA1571" s="381"/>
      <c r="AB1571" s="439"/>
      <c r="AL1571" s="26"/>
      <c r="AM1571" s="26"/>
      <c r="AN1571" s="26"/>
      <c r="AO1571" s="26"/>
      <c r="AP1571" s="26"/>
      <c r="AQ1571" s="26"/>
    </row>
    <row r="1572" spans="1:43" ht="18" customHeight="1">
      <c r="A1572" s="466"/>
      <c r="B1572" s="578"/>
      <c r="C1572" s="414"/>
      <c r="D1572" s="353" t="str">
        <f>+IFERROR(INDEX('Mã KH'!$C$2:$C$4988,MATCH('Vin Hà nội  tháng 02'!$C1572,'Mã KH'!$A$2:$A$4988,0)),"")</f>
        <v/>
      </c>
      <c r="E1572" s="439"/>
      <c r="F1572" s="390"/>
      <c r="G1572" s="390"/>
      <c r="H1572" s="390"/>
      <c r="I1572" s="390"/>
      <c r="J1572" s="390"/>
      <c r="K1572" s="390"/>
      <c r="L1572" s="390"/>
      <c r="M1572" s="390"/>
      <c r="N1572" s="390"/>
      <c r="O1572" s="390"/>
      <c r="P1572" s="390"/>
      <c r="Q1572" s="390"/>
      <c r="R1572" s="390"/>
      <c r="S1572" s="381"/>
      <c r="T1572" s="381"/>
      <c r="U1572" s="381"/>
      <c r="V1572" s="381"/>
      <c r="W1572" s="381"/>
      <c r="X1572" s="381"/>
      <c r="Y1572" s="381"/>
      <c r="Z1572" s="381"/>
      <c r="AA1572" s="381"/>
      <c r="AB1572" s="439"/>
      <c r="AL1572" s="26"/>
      <c r="AM1572" s="26"/>
      <c r="AN1572" s="26"/>
      <c r="AO1572" s="26"/>
      <c r="AP1572" s="26"/>
      <c r="AQ1572" s="26"/>
    </row>
    <row r="1573" spans="1:43" ht="18" customHeight="1">
      <c r="A1573" s="466"/>
      <c r="B1573" s="578"/>
      <c r="C1573" s="414"/>
      <c r="D1573" s="353" t="str">
        <f>+IFERROR(INDEX('Mã KH'!$C$2:$C$4988,MATCH('Vin Hà nội  tháng 02'!$C1573,'Mã KH'!$A$2:$A$4988,0)),"")</f>
        <v/>
      </c>
      <c r="E1573" s="439"/>
      <c r="F1573" s="390"/>
      <c r="G1573" s="390"/>
      <c r="H1573" s="390"/>
      <c r="I1573" s="390"/>
      <c r="J1573" s="390"/>
      <c r="K1573" s="390"/>
      <c r="L1573" s="390"/>
      <c r="M1573" s="390"/>
      <c r="N1573" s="390"/>
      <c r="O1573" s="390"/>
      <c r="P1573" s="390"/>
      <c r="Q1573" s="390"/>
      <c r="R1573" s="390"/>
      <c r="S1573" s="381"/>
      <c r="T1573" s="381"/>
      <c r="U1573" s="381"/>
      <c r="V1573" s="381"/>
      <c r="W1573" s="381"/>
      <c r="X1573" s="381"/>
      <c r="Y1573" s="381"/>
      <c r="Z1573" s="381"/>
      <c r="AA1573" s="381"/>
      <c r="AB1573" s="439"/>
      <c r="AL1573" s="26"/>
      <c r="AM1573" s="26"/>
      <c r="AN1573" s="26"/>
      <c r="AO1573" s="26"/>
      <c r="AP1573" s="26"/>
      <c r="AQ1573" s="26"/>
    </row>
    <row r="1574" spans="1:43" ht="18" customHeight="1">
      <c r="A1574" s="466"/>
      <c r="B1574" s="578"/>
      <c r="C1574" s="414"/>
      <c r="D1574" s="353" t="str">
        <f>+IFERROR(INDEX('Mã KH'!$C$2:$C$4988,MATCH('Vin Hà nội  tháng 02'!$C1574,'Mã KH'!$A$2:$A$4988,0)),"")</f>
        <v/>
      </c>
      <c r="E1574" s="439"/>
      <c r="F1574" s="390"/>
      <c r="G1574" s="390"/>
      <c r="H1574" s="390"/>
      <c r="I1574" s="390"/>
      <c r="J1574" s="390"/>
      <c r="K1574" s="390"/>
      <c r="L1574" s="390"/>
      <c r="M1574" s="390"/>
      <c r="N1574" s="390"/>
      <c r="O1574" s="390"/>
      <c r="P1574" s="390"/>
      <c r="Q1574" s="390"/>
      <c r="R1574" s="390"/>
      <c r="S1574" s="381"/>
      <c r="T1574" s="381"/>
      <c r="U1574" s="381"/>
      <c r="V1574" s="381"/>
      <c r="W1574" s="381"/>
      <c r="X1574" s="381"/>
      <c r="Y1574" s="381"/>
      <c r="Z1574" s="381"/>
      <c r="AA1574" s="381"/>
      <c r="AB1574" s="439"/>
      <c r="AL1574" s="26"/>
      <c r="AM1574" s="26"/>
      <c r="AN1574" s="26"/>
      <c r="AO1574" s="26"/>
      <c r="AP1574" s="26"/>
      <c r="AQ1574" s="26"/>
    </row>
    <row r="1575" spans="1:43" ht="18" customHeight="1">
      <c r="A1575" s="466"/>
      <c r="B1575" s="578"/>
      <c r="C1575" s="414"/>
      <c r="D1575" s="353" t="str">
        <f>+IFERROR(INDEX('Mã KH'!$C$2:$C$4988,MATCH('Vin Hà nội  tháng 02'!$C1575,'Mã KH'!$A$2:$A$4988,0)),"")</f>
        <v/>
      </c>
      <c r="E1575" s="439"/>
      <c r="F1575" s="390"/>
      <c r="G1575" s="390"/>
      <c r="H1575" s="390"/>
      <c r="I1575" s="390"/>
      <c r="J1575" s="390"/>
      <c r="K1575" s="390"/>
      <c r="L1575" s="390"/>
      <c r="M1575" s="390"/>
      <c r="N1575" s="390"/>
      <c r="O1575" s="390"/>
      <c r="P1575" s="390"/>
      <c r="Q1575" s="390"/>
      <c r="R1575" s="390"/>
      <c r="S1575" s="381"/>
      <c r="T1575" s="381"/>
      <c r="U1575" s="381"/>
      <c r="V1575" s="381"/>
      <c r="W1575" s="381"/>
      <c r="X1575" s="381"/>
      <c r="Y1575" s="381"/>
      <c r="Z1575" s="381"/>
      <c r="AA1575" s="381"/>
      <c r="AB1575" s="439"/>
      <c r="AL1575" s="26"/>
      <c r="AM1575" s="26"/>
      <c r="AN1575" s="26"/>
      <c r="AO1575" s="26"/>
      <c r="AP1575" s="26"/>
      <c r="AQ1575" s="26"/>
    </row>
    <row r="1576" spans="1:43" ht="18" customHeight="1">
      <c r="A1576" s="466"/>
      <c r="B1576" s="578"/>
      <c r="C1576" s="414"/>
      <c r="D1576" s="353" t="str">
        <f>+IFERROR(INDEX('Mã KH'!$C$2:$C$4988,MATCH('Vin Hà nội  tháng 02'!$C1576,'Mã KH'!$A$2:$A$4988,0)),"")</f>
        <v/>
      </c>
      <c r="E1576" s="439"/>
      <c r="F1576" s="390"/>
      <c r="G1576" s="390"/>
      <c r="H1576" s="390"/>
      <c r="I1576" s="390"/>
      <c r="J1576" s="390"/>
      <c r="K1576" s="390"/>
      <c r="L1576" s="390"/>
      <c r="M1576" s="390"/>
      <c r="N1576" s="390"/>
      <c r="O1576" s="390"/>
      <c r="P1576" s="390"/>
      <c r="Q1576" s="390"/>
      <c r="R1576" s="390"/>
      <c r="S1576" s="381"/>
      <c r="T1576" s="381"/>
      <c r="U1576" s="381"/>
      <c r="V1576" s="381"/>
      <c r="W1576" s="381"/>
      <c r="X1576" s="381"/>
      <c r="Y1576" s="381"/>
      <c r="Z1576" s="381"/>
      <c r="AA1576" s="381"/>
      <c r="AB1576" s="439"/>
      <c r="AL1576" s="26"/>
      <c r="AM1576" s="26"/>
      <c r="AN1576" s="26"/>
      <c r="AO1576" s="26"/>
      <c r="AP1576" s="26"/>
      <c r="AQ1576" s="26"/>
    </row>
    <row r="1577" spans="1:43" ht="18" customHeight="1">
      <c r="A1577" s="466"/>
      <c r="B1577" s="578"/>
      <c r="C1577" s="414"/>
      <c r="D1577" s="353" t="str">
        <f>+IFERROR(INDEX('Mã KH'!$C$2:$C$4988,MATCH('Vin Hà nội  tháng 02'!$C1577,'Mã KH'!$A$2:$A$4988,0)),"")</f>
        <v/>
      </c>
      <c r="E1577" s="439"/>
      <c r="F1577" s="390"/>
      <c r="G1577" s="390"/>
      <c r="H1577" s="390"/>
      <c r="I1577" s="390"/>
      <c r="J1577" s="390"/>
      <c r="K1577" s="390"/>
      <c r="L1577" s="390"/>
      <c r="M1577" s="390"/>
      <c r="N1577" s="390"/>
      <c r="O1577" s="390"/>
      <c r="P1577" s="390"/>
      <c r="Q1577" s="390"/>
      <c r="R1577" s="390"/>
      <c r="S1577" s="381"/>
      <c r="T1577" s="381"/>
      <c r="U1577" s="381"/>
      <c r="V1577" s="381"/>
      <c r="W1577" s="381"/>
      <c r="X1577" s="381"/>
      <c r="Y1577" s="381"/>
      <c r="Z1577" s="381"/>
      <c r="AA1577" s="381"/>
      <c r="AB1577" s="439"/>
      <c r="AL1577" s="26"/>
      <c r="AM1577" s="26"/>
      <c r="AN1577" s="26"/>
      <c r="AO1577" s="26"/>
      <c r="AP1577" s="26"/>
      <c r="AQ1577" s="26"/>
    </row>
    <row r="1578" spans="1:43" ht="18" customHeight="1">
      <c r="A1578" s="466"/>
      <c r="B1578" s="578"/>
      <c r="C1578" s="414"/>
      <c r="D1578" s="353" t="str">
        <f>+IFERROR(INDEX('Mã KH'!$C$2:$C$4988,MATCH('Vin Hà nội  tháng 02'!$C1578,'Mã KH'!$A$2:$A$4988,0)),"")</f>
        <v/>
      </c>
      <c r="E1578" s="439"/>
      <c r="F1578" s="390"/>
      <c r="G1578" s="390"/>
      <c r="H1578" s="390"/>
      <c r="I1578" s="390"/>
      <c r="J1578" s="390"/>
      <c r="K1578" s="390"/>
      <c r="L1578" s="390"/>
      <c r="M1578" s="390"/>
      <c r="N1578" s="390"/>
      <c r="O1578" s="390"/>
      <c r="P1578" s="390"/>
      <c r="Q1578" s="390"/>
      <c r="R1578" s="390"/>
      <c r="S1578" s="381"/>
      <c r="T1578" s="381"/>
      <c r="U1578" s="381"/>
      <c r="V1578" s="381"/>
      <c r="W1578" s="381"/>
      <c r="X1578" s="381"/>
      <c r="Y1578" s="381"/>
      <c r="Z1578" s="381"/>
      <c r="AA1578" s="381"/>
      <c r="AB1578" s="439"/>
      <c r="AL1578" s="26"/>
      <c r="AM1578" s="26"/>
      <c r="AN1578" s="26"/>
      <c r="AO1578" s="26"/>
      <c r="AP1578" s="26"/>
      <c r="AQ1578" s="26"/>
    </row>
    <row r="1579" spans="1:43" ht="18" customHeight="1">
      <c r="A1579" s="466"/>
      <c r="B1579" s="578"/>
      <c r="C1579" s="414"/>
      <c r="D1579" s="353" t="str">
        <f>+IFERROR(INDEX('Mã KH'!$C$2:$C$4988,MATCH('Vin Hà nội  tháng 02'!$C1579,'Mã KH'!$A$2:$A$4988,0)),"")</f>
        <v/>
      </c>
      <c r="E1579" s="439"/>
      <c r="F1579" s="390"/>
      <c r="G1579" s="390"/>
      <c r="H1579" s="390"/>
      <c r="I1579" s="390"/>
      <c r="J1579" s="390"/>
      <c r="K1579" s="390"/>
      <c r="L1579" s="390"/>
      <c r="M1579" s="390"/>
      <c r="N1579" s="390"/>
      <c r="O1579" s="390"/>
      <c r="P1579" s="390"/>
      <c r="Q1579" s="390"/>
      <c r="R1579" s="390"/>
      <c r="S1579" s="381"/>
      <c r="T1579" s="381"/>
      <c r="U1579" s="381"/>
      <c r="V1579" s="381"/>
      <c r="W1579" s="381"/>
      <c r="X1579" s="381"/>
      <c r="Y1579" s="381"/>
      <c r="Z1579" s="381"/>
      <c r="AA1579" s="381"/>
      <c r="AB1579" s="439"/>
      <c r="AL1579" s="26"/>
      <c r="AM1579" s="26"/>
      <c r="AN1579" s="26"/>
      <c r="AO1579" s="26"/>
      <c r="AP1579" s="26"/>
      <c r="AQ1579" s="26"/>
    </row>
    <row r="1580" spans="1:43" ht="18" customHeight="1">
      <c r="A1580" s="466"/>
      <c r="B1580" s="578"/>
      <c r="C1580" s="414"/>
      <c r="D1580" s="353" t="str">
        <f>+IFERROR(INDEX('Mã KH'!$C$2:$C$4988,MATCH('Vin Hà nội  tháng 02'!$C1580,'Mã KH'!$A$2:$A$4988,0)),"")</f>
        <v/>
      </c>
      <c r="E1580" s="439"/>
      <c r="F1580" s="390"/>
      <c r="G1580" s="390"/>
      <c r="H1580" s="390"/>
      <c r="I1580" s="390"/>
      <c r="J1580" s="390"/>
      <c r="K1580" s="390"/>
      <c r="L1580" s="390"/>
      <c r="M1580" s="390"/>
      <c r="N1580" s="390"/>
      <c r="O1580" s="390"/>
      <c r="P1580" s="390"/>
      <c r="Q1580" s="390"/>
      <c r="R1580" s="390"/>
      <c r="S1580" s="381"/>
      <c r="T1580" s="381"/>
      <c r="U1580" s="381"/>
      <c r="V1580" s="381"/>
      <c r="W1580" s="381"/>
      <c r="X1580" s="381"/>
      <c r="Y1580" s="381"/>
      <c r="Z1580" s="381"/>
      <c r="AA1580" s="381"/>
      <c r="AB1580" s="439"/>
      <c r="AL1580" s="26"/>
      <c r="AM1580" s="26"/>
      <c r="AN1580" s="26"/>
      <c r="AO1580" s="26"/>
      <c r="AP1580" s="26"/>
      <c r="AQ1580" s="26"/>
    </row>
    <row r="1581" spans="1:43" ht="18" customHeight="1">
      <c r="A1581" s="466"/>
      <c r="B1581" s="578"/>
      <c r="C1581" s="414"/>
      <c r="D1581" s="353" t="str">
        <f>+IFERROR(INDEX('Mã KH'!$C$2:$C$4988,MATCH('Vin Hà nội  tháng 02'!$C1581,'Mã KH'!$A$2:$A$4988,0)),"")</f>
        <v/>
      </c>
      <c r="E1581" s="439"/>
      <c r="F1581" s="390"/>
      <c r="G1581" s="390"/>
      <c r="H1581" s="390"/>
      <c r="I1581" s="390"/>
      <c r="J1581" s="390"/>
      <c r="K1581" s="390"/>
      <c r="L1581" s="390"/>
      <c r="M1581" s="390"/>
      <c r="N1581" s="390"/>
      <c r="O1581" s="390"/>
      <c r="P1581" s="390"/>
      <c r="Q1581" s="390"/>
      <c r="R1581" s="390"/>
      <c r="S1581" s="381"/>
      <c r="T1581" s="381"/>
      <c r="U1581" s="381"/>
      <c r="V1581" s="381"/>
      <c r="W1581" s="381"/>
      <c r="X1581" s="381"/>
      <c r="Y1581" s="381"/>
      <c r="Z1581" s="381"/>
      <c r="AA1581" s="381"/>
      <c r="AB1581" s="439"/>
      <c r="AL1581" s="26"/>
      <c r="AM1581" s="26"/>
      <c r="AN1581" s="26"/>
      <c r="AO1581" s="26"/>
      <c r="AP1581" s="26"/>
      <c r="AQ1581" s="26"/>
    </row>
    <row r="1582" spans="1:43" ht="18" customHeight="1">
      <c r="A1582" s="466"/>
      <c r="B1582" s="578"/>
      <c r="C1582" s="414"/>
      <c r="D1582" s="353" t="str">
        <f>+IFERROR(INDEX('Mã KH'!$C$2:$C$4988,MATCH('Vin Hà nội  tháng 02'!$C1582,'Mã KH'!$A$2:$A$4988,0)),"")</f>
        <v/>
      </c>
      <c r="E1582" s="439"/>
      <c r="F1582" s="390"/>
      <c r="G1582" s="390"/>
      <c r="H1582" s="390"/>
      <c r="I1582" s="390"/>
      <c r="J1582" s="390"/>
      <c r="K1582" s="390"/>
      <c r="L1582" s="390"/>
      <c r="M1582" s="390"/>
      <c r="N1582" s="390"/>
      <c r="O1582" s="390"/>
      <c r="P1582" s="390"/>
      <c r="Q1582" s="390"/>
      <c r="R1582" s="390"/>
      <c r="S1582" s="381"/>
      <c r="T1582" s="381"/>
      <c r="U1582" s="381"/>
      <c r="V1582" s="381"/>
      <c r="W1582" s="381"/>
      <c r="X1582" s="381"/>
      <c r="Y1582" s="381"/>
      <c r="Z1582" s="381"/>
      <c r="AA1582" s="381"/>
      <c r="AB1582" s="439"/>
      <c r="AL1582" s="26"/>
      <c r="AM1582" s="26"/>
      <c r="AN1582" s="26"/>
      <c r="AO1582" s="26"/>
      <c r="AP1582" s="26"/>
      <c r="AQ1582" s="26"/>
    </row>
    <row r="1583" spans="1:43" ht="18" customHeight="1">
      <c r="A1583" s="466"/>
      <c r="B1583" s="578"/>
      <c r="C1583" s="414"/>
      <c r="D1583" s="353" t="str">
        <f>+IFERROR(INDEX('Mã KH'!$C$2:$C$4988,MATCH('Vin Hà nội  tháng 02'!$C1583,'Mã KH'!$A$2:$A$4988,0)),"")</f>
        <v/>
      </c>
      <c r="E1583" s="439"/>
      <c r="F1583" s="390"/>
      <c r="G1583" s="390"/>
      <c r="H1583" s="390"/>
      <c r="I1583" s="390"/>
      <c r="J1583" s="390"/>
      <c r="K1583" s="390"/>
      <c r="L1583" s="390"/>
      <c r="M1583" s="390"/>
      <c r="N1583" s="390"/>
      <c r="O1583" s="390"/>
      <c r="P1583" s="390"/>
      <c r="Q1583" s="390"/>
      <c r="R1583" s="390"/>
      <c r="S1583" s="381"/>
      <c r="T1583" s="381"/>
      <c r="U1583" s="381"/>
      <c r="V1583" s="381"/>
      <c r="W1583" s="381"/>
      <c r="X1583" s="381"/>
      <c r="Y1583" s="381"/>
      <c r="Z1583" s="381"/>
      <c r="AA1583" s="381"/>
      <c r="AB1583" s="439"/>
      <c r="AL1583" s="26"/>
      <c r="AM1583" s="26"/>
      <c r="AN1583" s="26"/>
      <c r="AO1583" s="26"/>
      <c r="AP1583" s="26"/>
      <c r="AQ1583" s="26"/>
    </row>
    <row r="1584" spans="1:43" ht="18" customHeight="1">
      <c r="A1584" s="466"/>
      <c r="B1584" s="578"/>
      <c r="C1584" s="414"/>
      <c r="D1584" s="353" t="str">
        <f>+IFERROR(INDEX('Mã KH'!$C$2:$C$4988,MATCH('Vin Hà nội  tháng 02'!$C1584,'Mã KH'!$A$2:$A$4988,0)),"")</f>
        <v/>
      </c>
      <c r="E1584" s="439"/>
      <c r="F1584" s="390"/>
      <c r="G1584" s="390"/>
      <c r="H1584" s="390"/>
      <c r="I1584" s="390"/>
      <c r="J1584" s="390"/>
      <c r="K1584" s="390"/>
      <c r="L1584" s="390"/>
      <c r="M1584" s="390"/>
      <c r="N1584" s="390"/>
      <c r="O1584" s="390"/>
      <c r="P1584" s="390"/>
      <c r="Q1584" s="390"/>
      <c r="R1584" s="390"/>
      <c r="S1584" s="381"/>
      <c r="T1584" s="381"/>
      <c r="U1584" s="381"/>
      <c r="V1584" s="381"/>
      <c r="W1584" s="381"/>
      <c r="X1584" s="381"/>
      <c r="Y1584" s="381"/>
      <c r="Z1584" s="381"/>
      <c r="AA1584" s="381"/>
      <c r="AB1584" s="439"/>
      <c r="AL1584" s="26"/>
      <c r="AM1584" s="26"/>
      <c r="AN1584" s="26"/>
      <c r="AO1584" s="26"/>
      <c r="AP1584" s="26"/>
      <c r="AQ1584" s="26"/>
    </row>
    <row r="1585" spans="1:43" ht="18" customHeight="1">
      <c r="A1585" s="466"/>
      <c r="B1585" s="578"/>
      <c r="C1585" s="414"/>
      <c r="D1585" s="353" t="str">
        <f>+IFERROR(INDEX('Mã KH'!$C$2:$C$4988,MATCH('Vin Hà nội  tháng 02'!$C1585,'Mã KH'!$A$2:$A$4988,0)),"")</f>
        <v/>
      </c>
      <c r="E1585" s="439"/>
      <c r="F1585" s="390"/>
      <c r="G1585" s="390"/>
      <c r="H1585" s="390"/>
      <c r="I1585" s="390"/>
      <c r="J1585" s="390"/>
      <c r="K1585" s="390"/>
      <c r="L1585" s="390"/>
      <c r="M1585" s="390"/>
      <c r="N1585" s="390"/>
      <c r="O1585" s="390"/>
      <c r="P1585" s="390"/>
      <c r="Q1585" s="390"/>
      <c r="R1585" s="390"/>
      <c r="S1585" s="381"/>
      <c r="T1585" s="381"/>
      <c r="U1585" s="381"/>
      <c r="V1585" s="381"/>
      <c r="W1585" s="381"/>
      <c r="X1585" s="381"/>
      <c r="Y1585" s="381"/>
      <c r="Z1585" s="381"/>
      <c r="AA1585" s="381"/>
      <c r="AB1585" s="439"/>
      <c r="AL1585" s="26"/>
      <c r="AM1585" s="26"/>
      <c r="AN1585" s="26"/>
      <c r="AO1585" s="26"/>
      <c r="AP1585" s="26"/>
      <c r="AQ1585" s="26"/>
    </row>
    <row r="1586" spans="1:43" ht="18" customHeight="1">
      <c r="A1586" s="466"/>
      <c r="B1586" s="578"/>
      <c r="C1586" s="414"/>
      <c r="D1586" s="353" t="str">
        <f>+IFERROR(INDEX('Mã KH'!$C$2:$C$4988,MATCH('Vin Hà nội  tháng 02'!$C1586,'Mã KH'!$A$2:$A$4988,0)),"")</f>
        <v/>
      </c>
      <c r="E1586" s="439"/>
      <c r="F1586" s="390"/>
      <c r="G1586" s="390"/>
      <c r="H1586" s="390"/>
      <c r="I1586" s="390"/>
      <c r="J1586" s="390"/>
      <c r="K1586" s="390"/>
      <c r="L1586" s="390"/>
      <c r="M1586" s="390"/>
      <c r="N1586" s="390"/>
      <c r="O1586" s="390"/>
      <c r="P1586" s="390"/>
      <c r="Q1586" s="390"/>
      <c r="R1586" s="390"/>
      <c r="S1586" s="381"/>
      <c r="T1586" s="381"/>
      <c r="U1586" s="381"/>
      <c r="V1586" s="381"/>
      <c r="W1586" s="381"/>
      <c r="X1586" s="381"/>
      <c r="Y1586" s="381"/>
      <c r="Z1586" s="381"/>
      <c r="AA1586" s="381"/>
      <c r="AB1586" s="439"/>
      <c r="AL1586" s="26"/>
      <c r="AM1586" s="26"/>
      <c r="AN1586" s="26"/>
      <c r="AO1586" s="26"/>
      <c r="AP1586" s="26"/>
      <c r="AQ1586" s="26"/>
    </row>
    <row r="1587" spans="1:43" ht="18" customHeight="1">
      <c r="A1587" s="466"/>
      <c r="B1587" s="578"/>
      <c r="C1587" s="414"/>
      <c r="D1587" s="353" t="str">
        <f>+IFERROR(INDEX('Mã KH'!$C$2:$C$4988,MATCH('Vin Hà nội  tháng 02'!$C1587,'Mã KH'!$A$2:$A$4988,0)),"")</f>
        <v/>
      </c>
      <c r="E1587" s="439"/>
      <c r="F1587" s="390"/>
      <c r="G1587" s="390"/>
      <c r="H1587" s="390"/>
      <c r="I1587" s="390"/>
      <c r="J1587" s="390"/>
      <c r="K1587" s="390"/>
      <c r="L1587" s="390"/>
      <c r="M1587" s="390"/>
      <c r="N1587" s="390"/>
      <c r="O1587" s="390"/>
      <c r="P1587" s="390"/>
      <c r="Q1587" s="390"/>
      <c r="R1587" s="390"/>
      <c r="S1587" s="381"/>
      <c r="T1587" s="381"/>
      <c r="U1587" s="381"/>
      <c r="V1587" s="381"/>
      <c r="W1587" s="381"/>
      <c r="X1587" s="381"/>
      <c r="Y1587" s="381"/>
      <c r="Z1587" s="381"/>
      <c r="AA1587" s="381"/>
      <c r="AB1587" s="439"/>
      <c r="AL1587" s="26"/>
      <c r="AM1587" s="26"/>
      <c r="AN1587" s="26"/>
      <c r="AO1587" s="26"/>
      <c r="AP1587" s="26"/>
      <c r="AQ1587" s="26"/>
    </row>
    <row r="1588" spans="1:43" ht="18" customHeight="1">
      <c r="A1588" s="466"/>
      <c r="B1588" s="578"/>
      <c r="C1588" s="414"/>
      <c r="D1588" s="353" t="str">
        <f>+IFERROR(INDEX('Mã KH'!$C$2:$C$4988,MATCH('Vin Hà nội  tháng 02'!$C1588,'Mã KH'!$A$2:$A$4988,0)),"")</f>
        <v/>
      </c>
      <c r="E1588" s="439"/>
      <c r="F1588" s="390"/>
      <c r="G1588" s="390"/>
      <c r="H1588" s="390"/>
      <c r="I1588" s="390"/>
      <c r="J1588" s="390"/>
      <c r="K1588" s="390"/>
      <c r="L1588" s="390"/>
      <c r="M1588" s="390"/>
      <c r="N1588" s="390"/>
      <c r="O1588" s="390"/>
      <c r="P1588" s="390"/>
      <c r="Q1588" s="390"/>
      <c r="R1588" s="390"/>
      <c r="S1588" s="381"/>
      <c r="T1588" s="381"/>
      <c r="U1588" s="381"/>
      <c r="V1588" s="381"/>
      <c r="W1588" s="381"/>
      <c r="X1588" s="381"/>
      <c r="Y1588" s="381"/>
      <c r="Z1588" s="381"/>
      <c r="AA1588" s="381"/>
      <c r="AB1588" s="439"/>
      <c r="AL1588" s="26"/>
      <c r="AM1588" s="26"/>
      <c r="AN1588" s="26"/>
      <c r="AO1588" s="26"/>
      <c r="AP1588" s="26"/>
      <c r="AQ1588" s="26"/>
    </row>
    <row r="1589" spans="1:43" ht="18" customHeight="1">
      <c r="A1589" s="466"/>
      <c r="B1589" s="578"/>
      <c r="C1589" s="414"/>
      <c r="D1589" s="353" t="str">
        <f>+IFERROR(INDEX('Mã KH'!$C$2:$C$4988,MATCH('Vin Hà nội  tháng 02'!$C1589,'Mã KH'!$A$2:$A$4988,0)),"")</f>
        <v/>
      </c>
      <c r="E1589" s="439"/>
      <c r="F1589" s="390"/>
      <c r="G1589" s="390"/>
      <c r="H1589" s="390"/>
      <c r="I1589" s="390"/>
      <c r="J1589" s="390"/>
      <c r="K1589" s="390"/>
      <c r="L1589" s="390"/>
      <c r="M1589" s="390"/>
      <c r="N1589" s="390"/>
      <c r="O1589" s="390"/>
      <c r="P1589" s="390"/>
      <c r="Q1589" s="390"/>
      <c r="R1589" s="390"/>
      <c r="S1589" s="381"/>
      <c r="T1589" s="381"/>
      <c r="U1589" s="381"/>
      <c r="V1589" s="381"/>
      <c r="W1589" s="381"/>
      <c r="X1589" s="381"/>
      <c r="Y1589" s="381"/>
      <c r="Z1589" s="381"/>
      <c r="AA1589" s="381"/>
      <c r="AB1589" s="439"/>
      <c r="AL1589" s="26"/>
      <c r="AM1589" s="26"/>
      <c r="AN1589" s="26"/>
      <c r="AO1589" s="26"/>
      <c r="AP1589" s="26"/>
      <c r="AQ1589" s="26"/>
    </row>
    <row r="1590" spans="1:43" ht="18" customHeight="1">
      <c r="A1590" s="466"/>
      <c r="B1590" s="578"/>
      <c r="C1590" s="414"/>
      <c r="D1590" s="353" t="str">
        <f>+IFERROR(INDEX('Mã KH'!$C$2:$C$4988,MATCH('Vin Hà nội  tháng 02'!$C1590,'Mã KH'!$A$2:$A$4988,0)),"")</f>
        <v/>
      </c>
      <c r="E1590" s="439"/>
      <c r="F1590" s="390"/>
      <c r="G1590" s="390"/>
      <c r="H1590" s="390"/>
      <c r="I1590" s="390"/>
      <c r="J1590" s="390"/>
      <c r="K1590" s="390"/>
      <c r="L1590" s="390"/>
      <c r="M1590" s="390"/>
      <c r="N1590" s="390"/>
      <c r="O1590" s="390"/>
      <c r="P1590" s="390"/>
      <c r="Q1590" s="390"/>
      <c r="R1590" s="390"/>
      <c r="S1590" s="381"/>
      <c r="T1590" s="381"/>
      <c r="U1590" s="381"/>
      <c r="V1590" s="381"/>
      <c r="W1590" s="381"/>
      <c r="X1590" s="381"/>
      <c r="Y1590" s="381"/>
      <c r="Z1590" s="381"/>
      <c r="AA1590" s="381"/>
      <c r="AB1590" s="439"/>
      <c r="AL1590" s="26"/>
      <c r="AM1590" s="26"/>
      <c r="AN1590" s="26"/>
      <c r="AO1590" s="26"/>
      <c r="AP1590" s="26"/>
      <c r="AQ1590" s="26"/>
    </row>
    <row r="1591" spans="1:43" ht="18" customHeight="1">
      <c r="A1591" s="466"/>
      <c r="B1591" s="578"/>
      <c r="C1591" s="414"/>
      <c r="D1591" s="353" t="str">
        <f>+IFERROR(INDEX('Mã KH'!$C$2:$C$4988,MATCH('Vin Hà nội  tháng 02'!$C1591,'Mã KH'!$A$2:$A$4988,0)),"")</f>
        <v/>
      </c>
      <c r="E1591" s="439"/>
      <c r="F1591" s="390"/>
      <c r="G1591" s="390"/>
      <c r="H1591" s="390"/>
      <c r="I1591" s="390"/>
      <c r="J1591" s="390"/>
      <c r="K1591" s="390"/>
      <c r="L1591" s="390"/>
      <c r="M1591" s="390"/>
      <c r="N1591" s="390"/>
      <c r="O1591" s="390"/>
      <c r="P1591" s="390"/>
      <c r="Q1591" s="390"/>
      <c r="R1591" s="390"/>
      <c r="S1591" s="381"/>
      <c r="T1591" s="381"/>
      <c r="U1591" s="381"/>
      <c r="V1591" s="381"/>
      <c r="W1591" s="381"/>
      <c r="X1591" s="381"/>
      <c r="Y1591" s="381"/>
      <c r="Z1591" s="381"/>
      <c r="AA1591" s="381"/>
      <c r="AB1591" s="439"/>
      <c r="AL1591" s="26"/>
      <c r="AM1591" s="26"/>
      <c r="AN1591" s="26"/>
      <c r="AO1591" s="26"/>
      <c r="AP1591" s="26"/>
      <c r="AQ1591" s="26"/>
    </row>
    <row r="1592" spans="1:43" ht="18" customHeight="1">
      <c r="A1592" s="466"/>
      <c r="B1592" s="578"/>
      <c r="C1592" s="414"/>
      <c r="D1592" s="353" t="str">
        <f>+IFERROR(INDEX('Mã KH'!$C$2:$C$4988,MATCH('Vin Hà nội  tháng 02'!$C1592,'Mã KH'!$A$2:$A$4988,0)),"")</f>
        <v/>
      </c>
      <c r="E1592" s="439"/>
      <c r="F1592" s="381"/>
      <c r="G1592" s="381"/>
      <c r="H1592" s="381"/>
      <c r="I1592" s="381"/>
      <c r="J1592" s="381"/>
      <c r="K1592" s="381"/>
      <c r="L1592" s="381"/>
      <c r="M1592" s="381"/>
      <c r="N1592" s="381"/>
      <c r="O1592" s="381"/>
      <c r="P1592" s="381"/>
      <c r="Q1592" s="381"/>
      <c r="R1592" s="381"/>
      <c r="S1592" s="381"/>
      <c r="T1592" s="381"/>
      <c r="U1592" s="381"/>
      <c r="V1592" s="381"/>
      <c r="W1592" s="381"/>
      <c r="X1592" s="381"/>
      <c r="Y1592" s="381"/>
      <c r="Z1592" s="381"/>
      <c r="AA1592" s="381"/>
      <c r="AB1592" s="439"/>
      <c r="AL1592" s="26"/>
      <c r="AM1592" s="26"/>
      <c r="AN1592" s="26"/>
      <c r="AO1592" s="26"/>
      <c r="AP1592" s="26"/>
      <c r="AQ1592" s="26"/>
    </row>
    <row r="1593" spans="1:43" ht="18" customHeight="1">
      <c r="A1593" s="462"/>
      <c r="B1593" s="578"/>
      <c r="C1593" s="527"/>
      <c r="D1593" s="353" t="str">
        <f>+IFERROR(INDEX('Mã KH'!$C$2:$C$4988,MATCH('Vin Hà nội  tháng 02'!$C1593,'Mã KH'!$A$2:$A$4988,0)),"")</f>
        <v/>
      </c>
      <c r="E1593" s="362"/>
      <c r="F1593" s="393"/>
      <c r="G1593" s="394"/>
      <c r="H1593" s="394"/>
      <c r="I1593" s="394"/>
      <c r="J1593" s="394"/>
      <c r="K1593" s="394"/>
      <c r="L1593" s="394"/>
      <c r="M1593" s="394"/>
      <c r="N1593" s="394"/>
      <c r="O1593" s="394"/>
      <c r="P1593" s="394"/>
      <c r="Q1593" s="394"/>
      <c r="R1593" s="394"/>
      <c r="S1593" s="394"/>
      <c r="T1593" s="394"/>
      <c r="U1593" s="394"/>
      <c r="V1593" s="394"/>
      <c r="W1593" s="394"/>
      <c r="X1593" s="394"/>
      <c r="Y1593" s="394"/>
      <c r="Z1593" s="393"/>
      <c r="AA1593" s="393"/>
      <c r="AB1593" s="427"/>
    </row>
    <row r="1594" spans="1:43" ht="18" customHeight="1">
      <c r="B1594" s="578"/>
      <c r="C1594" s="527"/>
      <c r="D1594" s="353" t="str">
        <f>+IFERROR(INDEX('Mã KH'!$C$2:$C$4988,MATCH('Vin Hà nội  tháng 02'!$C1594,'Mã KH'!$A$2:$A$4988,0)),"")</f>
        <v/>
      </c>
      <c r="E1594" s="362"/>
      <c r="F1594" s="393"/>
      <c r="G1594" s="394"/>
      <c r="H1594" s="394"/>
      <c r="I1594" s="394"/>
      <c r="J1594" s="394"/>
      <c r="K1594" s="394"/>
      <c r="L1594" s="394"/>
      <c r="M1594" s="394"/>
      <c r="N1594" s="394"/>
      <c r="O1594" s="394"/>
      <c r="P1594" s="394"/>
      <c r="Q1594" s="394"/>
      <c r="R1594" s="394"/>
      <c r="S1594" s="394"/>
      <c r="T1594" s="394"/>
      <c r="U1594" s="394"/>
      <c r="V1594" s="394"/>
      <c r="W1594" s="394"/>
      <c r="X1594" s="394"/>
      <c r="Y1594" s="394"/>
      <c r="Z1594" s="393"/>
      <c r="AA1594" s="393"/>
      <c r="AB1594" s="427"/>
    </row>
    <row r="1595" spans="1:43" ht="18" customHeight="1">
      <c r="B1595" s="578"/>
      <c r="C1595" s="527"/>
      <c r="D1595" s="353" t="str">
        <f>+IFERROR(INDEX('Mã KH'!$C$2:$C$4988,MATCH('Vin Hà nội  tháng 02'!$C1595,'Mã KH'!$A$2:$A$4988,0)),"")</f>
        <v/>
      </c>
      <c r="E1595" s="362"/>
      <c r="F1595" s="393"/>
      <c r="G1595" s="394"/>
      <c r="H1595" s="394"/>
      <c r="I1595" s="394"/>
      <c r="J1595" s="394"/>
      <c r="K1595" s="394"/>
      <c r="L1595" s="394"/>
      <c r="M1595" s="394"/>
      <c r="N1595" s="394"/>
      <c r="O1595" s="394"/>
      <c r="P1595" s="394"/>
      <c r="Q1595" s="394"/>
      <c r="R1595" s="394"/>
      <c r="S1595" s="394"/>
      <c r="T1595" s="394"/>
      <c r="U1595" s="394"/>
      <c r="V1595" s="394"/>
      <c r="W1595" s="394"/>
      <c r="X1595" s="394"/>
      <c r="Y1595" s="394"/>
      <c r="Z1595" s="393"/>
      <c r="AA1595" s="393"/>
      <c r="AB1595" s="427"/>
    </row>
    <row r="1596" spans="1:43" ht="18" customHeight="1">
      <c r="A1596" s="467"/>
      <c r="B1596" s="581"/>
      <c r="C1596" s="726" t="s">
        <v>17297</v>
      </c>
      <c r="D1596" s="727"/>
      <c r="E1596" s="35"/>
      <c r="F1596" s="457">
        <f t="shared" ref="F1596:K1596" si="0">SUM(F5:F1595)</f>
        <v>15</v>
      </c>
      <c r="G1596" s="457">
        <f t="shared" si="0"/>
        <v>15</v>
      </c>
      <c r="H1596" s="457">
        <f t="shared" si="0"/>
        <v>0</v>
      </c>
      <c r="I1596" s="457">
        <f t="shared" si="0"/>
        <v>0</v>
      </c>
      <c r="J1596" s="457">
        <f t="shared" si="0"/>
        <v>0</v>
      </c>
      <c r="K1596" s="457">
        <f t="shared" si="0"/>
        <v>259</v>
      </c>
      <c r="L1596" s="457"/>
      <c r="M1596" s="457">
        <f t="shared" ref="M1596:AA1596" si="1">SUM(M5:M1595)</f>
        <v>6629</v>
      </c>
      <c r="N1596" s="457">
        <f t="shared" si="1"/>
        <v>0</v>
      </c>
      <c r="O1596" s="457">
        <f t="shared" si="1"/>
        <v>9180</v>
      </c>
      <c r="P1596" s="457">
        <f t="shared" si="1"/>
        <v>0</v>
      </c>
      <c r="Q1596" s="457">
        <f t="shared" si="1"/>
        <v>1164</v>
      </c>
      <c r="R1596" s="457">
        <f t="shared" si="1"/>
        <v>0</v>
      </c>
      <c r="S1596" s="457">
        <f t="shared" si="1"/>
        <v>3171</v>
      </c>
      <c r="T1596" s="457">
        <f t="shared" si="1"/>
        <v>3839</v>
      </c>
      <c r="U1596" s="457">
        <f t="shared" si="1"/>
        <v>1715</v>
      </c>
      <c r="V1596" s="457">
        <f t="shared" si="1"/>
        <v>0</v>
      </c>
      <c r="W1596" s="457">
        <f t="shared" si="1"/>
        <v>422</v>
      </c>
      <c r="X1596" s="457">
        <f t="shared" si="1"/>
        <v>0</v>
      </c>
      <c r="Y1596" s="457">
        <f t="shared" si="1"/>
        <v>1161</v>
      </c>
      <c r="Z1596" s="457">
        <f t="shared" si="1"/>
        <v>544</v>
      </c>
      <c r="AA1596" s="457">
        <f t="shared" si="1"/>
        <v>0</v>
      </c>
      <c r="AB1596" s="436"/>
    </row>
    <row r="1597" spans="1:43" ht="18" customHeight="1">
      <c r="B1597" s="578"/>
      <c r="C1597" s="771" t="s">
        <v>2848</v>
      </c>
      <c r="D1597" s="772"/>
      <c r="E1597" s="342"/>
      <c r="F1597" s="444">
        <v>101989</v>
      </c>
      <c r="G1597" s="445">
        <v>94013</v>
      </c>
      <c r="H1597" s="445">
        <v>70000</v>
      </c>
      <c r="I1597" s="445">
        <v>24549</v>
      </c>
      <c r="J1597" s="445"/>
      <c r="K1597" s="445">
        <v>111606</v>
      </c>
      <c r="L1597" s="445"/>
      <c r="M1597" s="445">
        <v>111058</v>
      </c>
      <c r="N1597" s="445"/>
      <c r="O1597" s="445">
        <v>73431</v>
      </c>
      <c r="P1597" s="445">
        <v>119066</v>
      </c>
      <c r="Q1597" s="445">
        <v>55595</v>
      </c>
      <c r="R1597" s="446">
        <v>107205</v>
      </c>
      <c r="S1597" s="445">
        <v>50182</v>
      </c>
      <c r="T1597" s="445">
        <v>46000</v>
      </c>
      <c r="U1597" s="445">
        <v>74250</v>
      </c>
      <c r="V1597" s="445"/>
      <c r="W1597" s="445">
        <v>50400</v>
      </c>
      <c r="X1597" s="445">
        <v>8600</v>
      </c>
      <c r="Y1597" s="445">
        <v>70950</v>
      </c>
      <c r="Z1597" s="445">
        <v>49500</v>
      </c>
      <c r="AA1597" s="445">
        <v>9200</v>
      </c>
      <c r="AB1597" s="437"/>
    </row>
    <row r="1598" spans="1:43" ht="18" customHeight="1">
      <c r="A1598" s="468"/>
      <c r="B1598" s="613"/>
      <c r="C1598" s="773" t="s">
        <v>2849</v>
      </c>
      <c r="D1598" s="774"/>
      <c r="E1598" s="25"/>
      <c r="F1598" s="434">
        <f t="shared" ref="F1598:Z1598" si="2">F1596*F1597</f>
        <v>1529835</v>
      </c>
      <c r="G1598" s="434">
        <f t="shared" si="2"/>
        <v>1410195</v>
      </c>
      <c r="H1598" s="434">
        <f t="shared" si="2"/>
        <v>0</v>
      </c>
      <c r="I1598" s="434">
        <f t="shared" si="2"/>
        <v>0</v>
      </c>
      <c r="J1598" s="434"/>
      <c r="K1598" s="434">
        <f t="shared" si="2"/>
        <v>28905954</v>
      </c>
      <c r="L1598" s="434"/>
      <c r="M1598" s="434">
        <f t="shared" si="2"/>
        <v>736203482</v>
      </c>
      <c r="N1598" s="434"/>
      <c r="O1598" s="434">
        <f t="shared" si="2"/>
        <v>674096580</v>
      </c>
      <c r="P1598" s="434">
        <f t="shared" si="2"/>
        <v>0</v>
      </c>
      <c r="Q1598" s="434">
        <f t="shared" si="2"/>
        <v>64712580</v>
      </c>
      <c r="R1598" s="434">
        <f t="shared" si="2"/>
        <v>0</v>
      </c>
      <c r="S1598" s="434">
        <f t="shared" si="2"/>
        <v>159127122</v>
      </c>
      <c r="T1598" s="434">
        <f t="shared" si="2"/>
        <v>176594000</v>
      </c>
      <c r="U1598" s="434">
        <f t="shared" si="2"/>
        <v>127338750</v>
      </c>
      <c r="V1598" s="434"/>
      <c r="W1598" s="434">
        <f t="shared" si="2"/>
        <v>21268800</v>
      </c>
      <c r="X1598" s="434"/>
      <c r="Y1598" s="434">
        <f t="shared" si="2"/>
        <v>82372950</v>
      </c>
      <c r="Z1598" s="435">
        <f t="shared" si="2"/>
        <v>26928000</v>
      </c>
      <c r="AA1598" s="435"/>
      <c r="AB1598" s="434">
        <f>F1598+G1598+H1598+I1598+K1598+M1598+O1598+P1598+Q1598+R1598+T1598+U1598+W1598+Y1598+Z1598+S1598</f>
        <v>2100488248</v>
      </c>
    </row>
    <row r="1599" spans="1:43" ht="18" customHeight="1">
      <c r="A1599" s="470"/>
    </row>
    <row r="1600" spans="1:43" ht="18" customHeight="1">
      <c r="A1600" s="470"/>
    </row>
  </sheetData>
  <sortState ref="M866:M876">
    <sortCondition descending="1" ref="M876"/>
  </sortState>
  <mergeCells count="5">
    <mergeCell ref="C1:AB1"/>
    <mergeCell ref="C2:AB2"/>
    <mergeCell ref="C1596:D1596"/>
    <mergeCell ref="C1597:D1597"/>
    <mergeCell ref="C1598:D1598"/>
  </mergeCells>
  <conditionalFormatting sqref="E1:E5 E27 E48 E124:E125 E205 E300 E973 E1170 E1259 E1363:E1048576">
    <cfRule type="duplicateValues" dxfId="3256" priority="900476"/>
    <cfRule type="duplicateValues" dxfId="3255" priority="900477"/>
    <cfRule type="duplicateValues" dxfId="3254" priority="900482"/>
    <cfRule type="duplicateValues" dxfId="3253" priority="900485"/>
    <cfRule type="duplicateValues" dxfId="3252" priority="900486"/>
    <cfRule type="duplicateValues" dxfId="3251" priority="900487"/>
    <cfRule type="duplicateValues" dxfId="3250" priority="900488"/>
    <cfRule type="duplicateValues" dxfId="3249" priority="900489"/>
    <cfRule type="duplicateValues" dxfId="3248" priority="900490"/>
    <cfRule type="duplicateValues" dxfId="3247" priority="900491"/>
    <cfRule type="duplicateValues" dxfId="3246" priority="900492"/>
    <cfRule type="duplicateValues" dxfId="3245" priority="900493"/>
    <cfRule type="duplicateValues" dxfId="3244" priority="900494"/>
    <cfRule type="duplicateValues" dxfId="3243" priority="900515"/>
    <cfRule type="duplicateValues" dxfId="3242" priority="900516"/>
    <cfRule type="duplicateValues" dxfId="3241" priority="900517"/>
    <cfRule type="duplicateValues" dxfId="3240" priority="900524"/>
    <cfRule type="duplicateValues" dxfId="3239" priority="900525"/>
    <cfRule type="duplicateValues" dxfId="3238" priority="900526"/>
    <cfRule type="duplicateValues" dxfId="3237" priority="900527"/>
    <cfRule type="duplicateValues" dxfId="3236" priority="900528"/>
    <cfRule type="duplicateValues" dxfId="3235" priority="900539"/>
    <cfRule type="duplicateValues" dxfId="3234" priority="900540"/>
    <cfRule type="duplicateValues" dxfId="3233" priority="900541"/>
    <cfRule type="duplicateValues" dxfId="3232" priority="900542"/>
    <cfRule type="duplicateValues" dxfId="3231" priority="900543"/>
    <cfRule type="duplicateValues" dxfId="3230" priority="900544"/>
    <cfRule type="duplicateValues" dxfId="3229" priority="900557"/>
    <cfRule type="duplicateValues" dxfId="3228" priority="900558"/>
    <cfRule type="duplicateValues" dxfId="3227" priority="900559"/>
    <cfRule type="duplicateValues" dxfId="3226" priority="900560"/>
    <cfRule type="duplicateValues" dxfId="3225" priority="900561"/>
    <cfRule type="duplicateValues" dxfId="3224" priority="900562"/>
    <cfRule type="duplicateValues" dxfId="3223" priority="900563"/>
    <cfRule type="duplicateValues" dxfId="3222" priority="900564"/>
    <cfRule type="duplicateValues" dxfId="3221" priority="900565"/>
  </conditionalFormatting>
  <conditionalFormatting sqref="E5 E27 E48 E124:E125 E205 E300 E973 E1170 E1259 E1363:E1048576">
    <cfRule type="duplicateValues" dxfId="3220" priority="900584"/>
  </conditionalFormatting>
  <conditionalFormatting sqref="E6:E26">
    <cfRule type="duplicateValues" dxfId="3219" priority="334"/>
    <cfRule type="duplicateValues" dxfId="3218" priority="335"/>
    <cfRule type="duplicateValues" dxfId="3217" priority="336"/>
    <cfRule type="duplicateValues" dxfId="3216" priority="337"/>
    <cfRule type="duplicateValues" dxfId="3215" priority="338"/>
    <cfRule type="duplicateValues" dxfId="3214" priority="339"/>
    <cfRule type="duplicateValues" dxfId="3213" priority="340"/>
    <cfRule type="duplicateValues" dxfId="3212" priority="341"/>
    <cfRule type="duplicateValues" dxfId="3211" priority="342"/>
    <cfRule type="duplicateValues" dxfId="3210" priority="343"/>
    <cfRule type="duplicateValues" dxfId="3209" priority="344"/>
    <cfRule type="duplicateValues" dxfId="3208" priority="345"/>
    <cfRule type="duplicateValues" dxfId="3207" priority="346"/>
    <cfRule type="duplicateValues" dxfId="3206" priority="347"/>
    <cfRule type="duplicateValues" dxfId="3205" priority="348"/>
    <cfRule type="duplicateValues" dxfId="3204" priority="349"/>
    <cfRule type="duplicateValues" dxfId="3203" priority="350"/>
    <cfRule type="duplicateValues" dxfId="3202" priority="351"/>
    <cfRule type="duplicateValues" dxfId="3201" priority="352"/>
    <cfRule type="duplicateValues" dxfId="3200" priority="353"/>
    <cfRule type="duplicateValues" dxfId="3199" priority="354"/>
    <cfRule type="duplicateValues" dxfId="3198" priority="355"/>
    <cfRule type="duplicateValues" dxfId="3197" priority="356"/>
    <cfRule type="duplicateValues" dxfId="3196" priority="357"/>
    <cfRule type="duplicateValues" dxfId="3195" priority="358"/>
    <cfRule type="duplicateValues" dxfId="3194" priority="359"/>
    <cfRule type="duplicateValues" dxfId="3193" priority="360"/>
    <cfRule type="duplicateValues" dxfId="3192" priority="361"/>
    <cfRule type="duplicateValues" dxfId="3191" priority="362"/>
    <cfRule type="duplicateValues" dxfId="3190" priority="363"/>
    <cfRule type="duplicateValues" dxfId="3189" priority="364"/>
    <cfRule type="duplicateValues" dxfId="3188" priority="365"/>
    <cfRule type="duplicateValues" dxfId="3187" priority="366"/>
    <cfRule type="duplicateValues" dxfId="3186" priority="367"/>
    <cfRule type="duplicateValues" dxfId="3185" priority="368"/>
    <cfRule type="duplicateValues" dxfId="3184" priority="369"/>
    <cfRule type="duplicateValues" dxfId="3183" priority="370"/>
  </conditionalFormatting>
  <conditionalFormatting sqref="E28:E47">
    <cfRule type="duplicateValues" dxfId="3182" priority="297"/>
    <cfRule type="duplicateValues" dxfId="3181" priority="298"/>
    <cfRule type="duplicateValues" dxfId="3180" priority="299"/>
    <cfRule type="duplicateValues" dxfId="3179" priority="300"/>
    <cfRule type="duplicateValues" dxfId="3178" priority="301"/>
    <cfRule type="duplicateValues" dxfId="3177" priority="302"/>
    <cfRule type="duplicateValues" dxfId="3176" priority="303"/>
    <cfRule type="duplicateValues" dxfId="3175" priority="304"/>
    <cfRule type="duplicateValues" dxfId="3174" priority="305"/>
    <cfRule type="duplicateValues" dxfId="3173" priority="306"/>
    <cfRule type="duplicateValues" dxfId="3172" priority="307"/>
    <cfRule type="duplicateValues" dxfId="3171" priority="308"/>
    <cfRule type="duplicateValues" dxfId="3170" priority="309"/>
    <cfRule type="duplicateValues" dxfId="3169" priority="310"/>
    <cfRule type="duplicateValues" dxfId="3168" priority="311"/>
    <cfRule type="duplicateValues" dxfId="3167" priority="312"/>
    <cfRule type="duplicateValues" dxfId="3166" priority="313"/>
    <cfRule type="duplicateValues" dxfId="3165" priority="314"/>
    <cfRule type="duplicateValues" dxfId="3164" priority="315"/>
    <cfRule type="duplicateValues" dxfId="3163" priority="316"/>
    <cfRule type="duplicateValues" dxfId="3162" priority="317"/>
    <cfRule type="duplicateValues" dxfId="3161" priority="318"/>
    <cfRule type="duplicateValues" dxfId="3160" priority="319"/>
    <cfRule type="duplicateValues" dxfId="3159" priority="320"/>
    <cfRule type="duplicateValues" dxfId="3158" priority="321"/>
    <cfRule type="duplicateValues" dxfId="3157" priority="322"/>
    <cfRule type="duplicateValues" dxfId="3156" priority="323"/>
    <cfRule type="duplicateValues" dxfId="3155" priority="324"/>
    <cfRule type="duplicateValues" dxfId="3154" priority="325"/>
    <cfRule type="duplicateValues" dxfId="3153" priority="326"/>
    <cfRule type="duplicateValues" dxfId="3152" priority="327"/>
    <cfRule type="duplicateValues" dxfId="3151" priority="328"/>
    <cfRule type="duplicateValues" dxfId="3150" priority="329"/>
    <cfRule type="duplicateValues" dxfId="3149" priority="330"/>
    <cfRule type="duplicateValues" dxfId="3148" priority="331"/>
    <cfRule type="duplicateValues" dxfId="3147" priority="332"/>
    <cfRule type="duplicateValues" dxfId="3146" priority="333"/>
  </conditionalFormatting>
  <conditionalFormatting sqref="E49:E123">
    <cfRule type="duplicateValues" dxfId="3145" priority="260"/>
    <cfRule type="duplicateValues" dxfId="3144" priority="261"/>
    <cfRule type="duplicateValues" dxfId="3143" priority="262"/>
    <cfRule type="duplicateValues" dxfId="3142" priority="263"/>
    <cfRule type="duplicateValues" dxfId="3141" priority="264"/>
    <cfRule type="duplicateValues" dxfId="3140" priority="265"/>
    <cfRule type="duplicateValues" dxfId="3139" priority="266"/>
    <cfRule type="duplicateValues" dxfId="3138" priority="267"/>
    <cfRule type="duplicateValues" dxfId="3137" priority="268"/>
    <cfRule type="duplicateValues" dxfId="3136" priority="269"/>
    <cfRule type="duplicateValues" dxfId="3135" priority="270"/>
    <cfRule type="duplicateValues" dxfId="3134" priority="271"/>
    <cfRule type="duplicateValues" dxfId="3133" priority="272"/>
    <cfRule type="duplicateValues" dxfId="3132" priority="273"/>
    <cfRule type="duplicateValues" dxfId="3131" priority="274"/>
    <cfRule type="duplicateValues" dxfId="3130" priority="275"/>
    <cfRule type="duplicateValues" dxfId="3129" priority="276"/>
    <cfRule type="duplicateValues" dxfId="3128" priority="277"/>
    <cfRule type="duplicateValues" dxfId="3127" priority="278"/>
    <cfRule type="duplicateValues" dxfId="3126" priority="279"/>
    <cfRule type="duplicateValues" dxfId="3125" priority="280"/>
    <cfRule type="duplicateValues" dxfId="3124" priority="281"/>
    <cfRule type="duplicateValues" dxfId="3123" priority="282"/>
    <cfRule type="duplicateValues" dxfId="3122" priority="283"/>
    <cfRule type="duplicateValues" dxfId="3121" priority="284"/>
    <cfRule type="duplicateValues" dxfId="3120" priority="285"/>
    <cfRule type="duplicateValues" dxfId="3119" priority="286"/>
    <cfRule type="duplicateValues" dxfId="3118" priority="287"/>
    <cfRule type="duplicateValues" dxfId="3117" priority="288"/>
    <cfRule type="duplicateValues" dxfId="3116" priority="289"/>
    <cfRule type="duplicateValues" dxfId="3115" priority="290"/>
    <cfRule type="duplicateValues" dxfId="3114" priority="291"/>
    <cfRule type="duplicateValues" dxfId="3113" priority="292"/>
    <cfRule type="duplicateValues" dxfId="3112" priority="293"/>
    <cfRule type="duplicateValues" dxfId="3111" priority="294"/>
    <cfRule type="duplicateValues" dxfId="3110" priority="295"/>
    <cfRule type="duplicateValues" dxfId="3109" priority="296"/>
  </conditionalFormatting>
  <conditionalFormatting sqref="E126:E204">
    <cfRule type="duplicateValues" dxfId="3108" priority="223"/>
    <cfRule type="duplicateValues" dxfId="3107" priority="224"/>
    <cfRule type="duplicateValues" dxfId="3106" priority="225"/>
    <cfRule type="duplicateValues" dxfId="3105" priority="226"/>
    <cfRule type="duplicateValues" dxfId="3104" priority="227"/>
    <cfRule type="duplicateValues" dxfId="3103" priority="228"/>
    <cfRule type="duplicateValues" dxfId="3102" priority="229"/>
    <cfRule type="duplicateValues" dxfId="3101" priority="230"/>
    <cfRule type="duplicateValues" dxfId="3100" priority="231"/>
    <cfRule type="duplicateValues" dxfId="3099" priority="232"/>
    <cfRule type="duplicateValues" dxfId="3098" priority="233"/>
    <cfRule type="duplicateValues" dxfId="3097" priority="234"/>
    <cfRule type="duplicateValues" dxfId="3096" priority="235"/>
    <cfRule type="duplicateValues" dxfId="3095" priority="236"/>
    <cfRule type="duplicateValues" dxfId="3094" priority="237"/>
    <cfRule type="duplicateValues" dxfId="3093" priority="238"/>
    <cfRule type="duplicateValues" dxfId="3092" priority="239"/>
    <cfRule type="duplicateValues" dxfId="3091" priority="240"/>
    <cfRule type="duplicateValues" dxfId="3090" priority="241"/>
    <cfRule type="duplicateValues" dxfId="3089" priority="242"/>
    <cfRule type="duplicateValues" dxfId="3088" priority="243"/>
    <cfRule type="duplicateValues" dxfId="3087" priority="244"/>
    <cfRule type="duplicateValues" dxfId="3086" priority="245"/>
    <cfRule type="duplicateValues" dxfId="3085" priority="246"/>
    <cfRule type="duplicateValues" dxfId="3084" priority="247"/>
    <cfRule type="duplicateValues" dxfId="3083" priority="248"/>
    <cfRule type="duplicateValues" dxfId="3082" priority="249"/>
    <cfRule type="duplicateValues" dxfId="3081" priority="250"/>
    <cfRule type="duplicateValues" dxfId="3080" priority="251"/>
    <cfRule type="duplicateValues" dxfId="3079" priority="252"/>
    <cfRule type="duplicateValues" dxfId="3078" priority="253"/>
    <cfRule type="duplicateValues" dxfId="3077" priority="254"/>
    <cfRule type="duplicateValues" dxfId="3076" priority="255"/>
    <cfRule type="duplicateValues" dxfId="3075" priority="256"/>
    <cfRule type="duplicateValues" dxfId="3074" priority="257"/>
    <cfRule type="duplicateValues" dxfId="3073" priority="258"/>
    <cfRule type="duplicateValues" dxfId="3072" priority="259"/>
  </conditionalFormatting>
  <conditionalFormatting sqref="E206:E299">
    <cfRule type="duplicateValues" dxfId="3071" priority="186"/>
    <cfRule type="duplicateValues" dxfId="3070" priority="187"/>
    <cfRule type="duplicateValues" dxfId="3069" priority="188"/>
    <cfRule type="duplicateValues" dxfId="3068" priority="189"/>
    <cfRule type="duplicateValues" dxfId="3067" priority="190"/>
    <cfRule type="duplicateValues" dxfId="3066" priority="191"/>
    <cfRule type="duplicateValues" dxfId="3065" priority="192"/>
    <cfRule type="duplicateValues" dxfId="3064" priority="193"/>
    <cfRule type="duplicateValues" dxfId="3063" priority="194"/>
    <cfRule type="duplicateValues" dxfId="3062" priority="195"/>
    <cfRule type="duplicateValues" dxfId="3061" priority="196"/>
    <cfRule type="duplicateValues" dxfId="3060" priority="197"/>
    <cfRule type="duplicateValues" dxfId="3059" priority="198"/>
    <cfRule type="duplicateValues" dxfId="3058" priority="199"/>
    <cfRule type="duplicateValues" dxfId="3057" priority="200"/>
    <cfRule type="duplicateValues" dxfId="3056" priority="201"/>
    <cfRule type="duplicateValues" dxfId="3055" priority="202"/>
    <cfRule type="duplicateValues" dxfId="3054" priority="203"/>
    <cfRule type="duplicateValues" dxfId="3053" priority="204"/>
    <cfRule type="duplicateValues" dxfId="3052" priority="205"/>
    <cfRule type="duplicateValues" dxfId="3051" priority="206"/>
    <cfRule type="duplicateValues" dxfId="3050" priority="207"/>
    <cfRule type="duplicateValues" dxfId="3049" priority="208"/>
    <cfRule type="duplicateValues" dxfId="3048" priority="209"/>
    <cfRule type="duplicateValues" dxfId="3047" priority="210"/>
    <cfRule type="duplicateValues" dxfId="3046" priority="211"/>
    <cfRule type="duplicateValues" dxfId="3045" priority="212"/>
    <cfRule type="duplicateValues" dxfId="3044" priority="213"/>
    <cfRule type="duplicateValues" dxfId="3043" priority="214"/>
    <cfRule type="duplicateValues" dxfId="3042" priority="215"/>
    <cfRule type="duplicateValues" dxfId="3041" priority="216"/>
    <cfRule type="duplicateValues" dxfId="3040" priority="217"/>
    <cfRule type="duplicateValues" dxfId="3039" priority="218"/>
    <cfRule type="duplicateValues" dxfId="3038" priority="219"/>
    <cfRule type="duplicateValues" dxfId="3037" priority="220"/>
    <cfRule type="duplicateValues" dxfId="3036" priority="221"/>
    <cfRule type="duplicateValues" dxfId="3035" priority="222"/>
  </conditionalFormatting>
  <conditionalFormatting sqref="E301:E972">
    <cfRule type="duplicateValues" dxfId="3034" priority="149"/>
    <cfRule type="duplicateValues" dxfId="3033" priority="150"/>
    <cfRule type="duplicateValues" dxfId="3032" priority="151"/>
    <cfRule type="duplicateValues" dxfId="3031" priority="152"/>
    <cfRule type="duplicateValues" dxfId="3030" priority="153"/>
    <cfRule type="duplicateValues" dxfId="3029" priority="154"/>
    <cfRule type="duplicateValues" dxfId="3028" priority="155"/>
    <cfRule type="duplicateValues" dxfId="3027" priority="156"/>
    <cfRule type="duplicateValues" dxfId="3026" priority="157"/>
    <cfRule type="duplicateValues" dxfId="3025" priority="158"/>
    <cfRule type="duplicateValues" dxfId="3024" priority="159"/>
    <cfRule type="duplicateValues" dxfId="3023" priority="160"/>
    <cfRule type="duplicateValues" dxfId="3022" priority="161"/>
    <cfRule type="duplicateValues" dxfId="3021" priority="162"/>
    <cfRule type="duplicateValues" dxfId="3020" priority="163"/>
    <cfRule type="duplicateValues" dxfId="3019" priority="164"/>
    <cfRule type="duplicateValues" dxfId="3018" priority="165"/>
    <cfRule type="duplicateValues" dxfId="3017" priority="166"/>
    <cfRule type="duplicateValues" dxfId="3016" priority="167"/>
    <cfRule type="duplicateValues" dxfId="3015" priority="168"/>
    <cfRule type="duplicateValues" dxfId="3014" priority="169"/>
    <cfRule type="duplicateValues" dxfId="3013" priority="170"/>
    <cfRule type="duplicateValues" dxfId="3012" priority="171"/>
    <cfRule type="duplicateValues" dxfId="3011" priority="172"/>
    <cfRule type="duplicateValues" dxfId="3010" priority="173"/>
    <cfRule type="duplicateValues" dxfId="3009" priority="174"/>
    <cfRule type="duplicateValues" dxfId="3008" priority="175"/>
    <cfRule type="duplicateValues" dxfId="3007" priority="176"/>
    <cfRule type="duplicateValues" dxfId="3006" priority="177"/>
    <cfRule type="duplicateValues" dxfId="3005" priority="178"/>
    <cfRule type="duplicateValues" dxfId="3004" priority="179"/>
    <cfRule type="duplicateValues" dxfId="3003" priority="180"/>
    <cfRule type="duplicateValues" dxfId="3002" priority="181"/>
    <cfRule type="duplicateValues" dxfId="3001" priority="182"/>
    <cfRule type="duplicateValues" dxfId="3000" priority="183"/>
    <cfRule type="duplicateValues" dxfId="2999" priority="184"/>
    <cfRule type="duplicateValues" dxfId="2998" priority="185"/>
  </conditionalFormatting>
  <conditionalFormatting sqref="E974:E1074">
    <cfRule type="duplicateValues" dxfId="2997" priority="112"/>
    <cfRule type="duplicateValues" dxfId="2996" priority="113"/>
    <cfRule type="duplicateValues" dxfId="2995" priority="114"/>
    <cfRule type="duplicateValues" dxfId="2994" priority="115"/>
    <cfRule type="duplicateValues" dxfId="2993" priority="116"/>
    <cfRule type="duplicateValues" dxfId="2992" priority="117"/>
    <cfRule type="duplicateValues" dxfId="2991" priority="118"/>
    <cfRule type="duplicateValues" dxfId="2990" priority="119"/>
    <cfRule type="duplicateValues" dxfId="2989" priority="120"/>
    <cfRule type="duplicateValues" dxfId="2988" priority="121"/>
    <cfRule type="duplicateValues" dxfId="2987" priority="122"/>
    <cfRule type="duplicateValues" dxfId="2986" priority="123"/>
    <cfRule type="duplicateValues" dxfId="2985" priority="124"/>
    <cfRule type="duplicateValues" dxfId="2984" priority="125"/>
    <cfRule type="duplicateValues" dxfId="2983" priority="126"/>
    <cfRule type="duplicateValues" dxfId="2982" priority="127"/>
    <cfRule type="duplicateValues" dxfId="2981" priority="128"/>
    <cfRule type="duplicateValues" dxfId="2980" priority="129"/>
    <cfRule type="duplicateValues" dxfId="2979" priority="130"/>
    <cfRule type="duplicateValues" dxfId="2978" priority="131"/>
    <cfRule type="duplicateValues" dxfId="2977" priority="132"/>
    <cfRule type="duplicateValues" dxfId="2976" priority="133"/>
    <cfRule type="duplicateValues" dxfId="2975" priority="134"/>
    <cfRule type="duplicateValues" dxfId="2974" priority="135"/>
    <cfRule type="duplicateValues" dxfId="2973" priority="136"/>
    <cfRule type="duplicateValues" dxfId="2972" priority="137"/>
    <cfRule type="duplicateValues" dxfId="2971" priority="138"/>
    <cfRule type="duplicateValues" dxfId="2970" priority="139"/>
    <cfRule type="duplicateValues" dxfId="2969" priority="140"/>
    <cfRule type="duplicateValues" dxfId="2968" priority="141"/>
    <cfRule type="duplicateValues" dxfId="2967" priority="142"/>
    <cfRule type="duplicateValues" dxfId="2966" priority="143"/>
    <cfRule type="duplicateValues" dxfId="2965" priority="144"/>
    <cfRule type="duplicateValues" dxfId="2964" priority="145"/>
    <cfRule type="duplicateValues" dxfId="2963" priority="146"/>
    <cfRule type="duplicateValues" dxfId="2962" priority="147"/>
    <cfRule type="duplicateValues" dxfId="2961" priority="148"/>
  </conditionalFormatting>
  <conditionalFormatting sqref="E1075:E1169">
    <cfRule type="duplicateValues" dxfId="2960" priority="110"/>
    <cfRule type="duplicateValues" dxfId="2959" priority="111"/>
  </conditionalFormatting>
  <conditionalFormatting sqref="E1075:E1169">
    <cfRule type="duplicateValues" dxfId="2958" priority="109"/>
  </conditionalFormatting>
  <conditionalFormatting sqref="E1075:E1169">
    <cfRule type="duplicateValues" dxfId="2957" priority="99"/>
    <cfRule type="duplicateValues" dxfId="2956" priority="100"/>
    <cfRule type="duplicateValues" dxfId="2955" priority="101"/>
    <cfRule type="duplicateValues" dxfId="2954" priority="102"/>
    <cfRule type="duplicateValues" dxfId="2953" priority="103"/>
    <cfRule type="duplicateValues" dxfId="2952" priority="104"/>
    <cfRule type="duplicateValues" dxfId="2951" priority="105"/>
    <cfRule type="duplicateValues" dxfId="2950" priority="106"/>
    <cfRule type="duplicateValues" dxfId="2949" priority="107"/>
    <cfRule type="duplicateValues" dxfId="2948" priority="108"/>
  </conditionalFormatting>
  <conditionalFormatting sqref="E1075:E1169">
    <cfRule type="duplicateValues" dxfId="2947" priority="96"/>
    <cfRule type="duplicateValues" dxfId="2946" priority="97"/>
    <cfRule type="duplicateValues" dxfId="2945" priority="98"/>
  </conditionalFormatting>
  <conditionalFormatting sqref="E1075:E1169">
    <cfRule type="duplicateValues" dxfId="2944" priority="91"/>
    <cfRule type="duplicateValues" dxfId="2943" priority="92"/>
    <cfRule type="duplicateValues" dxfId="2942" priority="93"/>
    <cfRule type="duplicateValues" dxfId="2941" priority="94"/>
    <cfRule type="duplicateValues" dxfId="2940" priority="95"/>
  </conditionalFormatting>
  <conditionalFormatting sqref="E1075:E1169">
    <cfRule type="duplicateValues" dxfId="2939" priority="85"/>
    <cfRule type="duplicateValues" dxfId="2938" priority="86"/>
    <cfRule type="duplicateValues" dxfId="2937" priority="87"/>
    <cfRule type="duplicateValues" dxfId="2936" priority="88"/>
    <cfRule type="duplicateValues" dxfId="2935" priority="89"/>
    <cfRule type="duplicateValues" dxfId="2934" priority="90"/>
  </conditionalFormatting>
  <conditionalFormatting sqref="E1075:E1169">
    <cfRule type="duplicateValues" dxfId="2933" priority="76"/>
    <cfRule type="duplicateValues" dxfId="2932" priority="77"/>
    <cfRule type="duplicateValues" dxfId="2931" priority="78"/>
    <cfRule type="duplicateValues" dxfId="2930" priority="79"/>
    <cfRule type="duplicateValues" dxfId="2929" priority="80"/>
    <cfRule type="duplicateValues" dxfId="2928" priority="81"/>
    <cfRule type="duplicateValues" dxfId="2927" priority="82"/>
    <cfRule type="duplicateValues" dxfId="2926" priority="83"/>
    <cfRule type="duplicateValues" dxfId="2925" priority="84"/>
  </conditionalFormatting>
  <conditionalFormatting sqref="E1075:E1169">
    <cfRule type="duplicateValues" dxfId="2924" priority="75"/>
  </conditionalFormatting>
  <conditionalFormatting sqref="E1171:E1258">
    <cfRule type="duplicateValues" dxfId="2923" priority="73"/>
    <cfRule type="duplicateValues" dxfId="2922" priority="74"/>
  </conditionalFormatting>
  <conditionalFormatting sqref="E1171:E1258">
    <cfRule type="duplicateValues" dxfId="2921" priority="72"/>
  </conditionalFormatting>
  <conditionalFormatting sqref="E1171:E1258">
    <cfRule type="duplicateValues" dxfId="2920" priority="62"/>
    <cfRule type="duplicateValues" dxfId="2919" priority="63"/>
    <cfRule type="duplicateValues" dxfId="2918" priority="64"/>
    <cfRule type="duplicateValues" dxfId="2917" priority="65"/>
    <cfRule type="duplicateValues" dxfId="2916" priority="66"/>
    <cfRule type="duplicateValues" dxfId="2915" priority="67"/>
    <cfRule type="duplicateValues" dxfId="2914" priority="68"/>
    <cfRule type="duplicateValues" dxfId="2913" priority="69"/>
    <cfRule type="duplicateValues" dxfId="2912" priority="70"/>
    <cfRule type="duplicateValues" dxfId="2911" priority="71"/>
  </conditionalFormatting>
  <conditionalFormatting sqref="E1171:E1258">
    <cfRule type="duplicateValues" dxfId="2910" priority="59"/>
    <cfRule type="duplicateValues" dxfId="2909" priority="60"/>
    <cfRule type="duplicateValues" dxfId="2908" priority="61"/>
  </conditionalFormatting>
  <conditionalFormatting sqref="E1171:E1258">
    <cfRule type="duplicateValues" dxfId="2907" priority="54"/>
    <cfRule type="duplicateValues" dxfId="2906" priority="55"/>
    <cfRule type="duplicateValues" dxfId="2905" priority="56"/>
    <cfRule type="duplicateValues" dxfId="2904" priority="57"/>
    <cfRule type="duplicateValues" dxfId="2903" priority="58"/>
  </conditionalFormatting>
  <conditionalFormatting sqref="E1171:E1258">
    <cfRule type="duplicateValues" dxfId="2902" priority="48"/>
    <cfRule type="duplicateValues" dxfId="2901" priority="49"/>
    <cfRule type="duplicateValues" dxfId="2900" priority="50"/>
    <cfRule type="duplicateValues" dxfId="2899" priority="51"/>
    <cfRule type="duplicateValues" dxfId="2898" priority="52"/>
    <cfRule type="duplicateValues" dxfId="2897" priority="53"/>
  </conditionalFormatting>
  <conditionalFormatting sqref="E1171:E1258">
    <cfRule type="duplicateValues" dxfId="2896" priority="39"/>
    <cfRule type="duplicateValues" dxfId="2895" priority="40"/>
    <cfRule type="duplicateValues" dxfId="2894" priority="41"/>
    <cfRule type="duplicateValues" dxfId="2893" priority="42"/>
    <cfRule type="duplicateValues" dxfId="2892" priority="43"/>
    <cfRule type="duplicateValues" dxfId="2891" priority="44"/>
    <cfRule type="duplicateValues" dxfId="2890" priority="45"/>
    <cfRule type="duplicateValues" dxfId="2889" priority="46"/>
    <cfRule type="duplicateValues" dxfId="2888" priority="47"/>
  </conditionalFormatting>
  <conditionalFormatting sqref="E1171:E1258">
    <cfRule type="duplicateValues" dxfId="2887" priority="38"/>
  </conditionalFormatting>
  <conditionalFormatting sqref="E1260:E1362">
    <cfRule type="duplicateValues" dxfId="2886" priority="36"/>
    <cfRule type="duplicateValues" dxfId="2885" priority="37"/>
  </conditionalFormatting>
  <conditionalFormatting sqref="E1260:E1362">
    <cfRule type="duplicateValues" dxfId="2884" priority="35"/>
  </conditionalFormatting>
  <conditionalFormatting sqref="E1260:E1362">
    <cfRule type="duplicateValues" dxfId="2883" priority="25"/>
    <cfRule type="duplicateValues" dxfId="2882" priority="26"/>
    <cfRule type="duplicateValues" dxfId="2881" priority="27"/>
    <cfRule type="duplicateValues" dxfId="2880" priority="28"/>
    <cfRule type="duplicateValues" dxfId="2879" priority="29"/>
    <cfRule type="duplicateValues" dxfId="2878" priority="30"/>
    <cfRule type="duplicateValues" dxfId="2877" priority="31"/>
    <cfRule type="duplicateValues" dxfId="2876" priority="32"/>
    <cfRule type="duplicateValues" dxfId="2875" priority="33"/>
    <cfRule type="duplicateValues" dxfId="2874" priority="34"/>
  </conditionalFormatting>
  <conditionalFormatting sqref="E1260:E1362">
    <cfRule type="duplicateValues" dxfId="2873" priority="22"/>
    <cfRule type="duplicateValues" dxfId="2872" priority="23"/>
    <cfRule type="duplicateValues" dxfId="2871" priority="24"/>
  </conditionalFormatting>
  <conditionalFormatting sqref="E1260:E1362">
    <cfRule type="duplicateValues" dxfId="2870" priority="17"/>
    <cfRule type="duplicateValues" dxfId="2869" priority="18"/>
    <cfRule type="duplicateValues" dxfId="2868" priority="19"/>
    <cfRule type="duplicateValues" dxfId="2867" priority="20"/>
    <cfRule type="duplicateValues" dxfId="2866" priority="21"/>
  </conditionalFormatting>
  <conditionalFormatting sqref="E1260:E1362">
    <cfRule type="duplicateValues" dxfId="2865" priority="11"/>
    <cfRule type="duplicateValues" dxfId="2864" priority="12"/>
    <cfRule type="duplicateValues" dxfId="2863" priority="13"/>
    <cfRule type="duplicateValues" dxfId="2862" priority="14"/>
    <cfRule type="duplicateValues" dxfId="2861" priority="15"/>
    <cfRule type="duplicateValues" dxfId="2860" priority="16"/>
  </conditionalFormatting>
  <conditionalFormatting sqref="E1260:E1362">
    <cfRule type="duplicateValues" dxfId="2859" priority="2"/>
    <cfRule type="duplicateValues" dxfId="2858" priority="3"/>
    <cfRule type="duplicateValues" dxfId="2857" priority="4"/>
    <cfRule type="duplicateValues" dxfId="2856" priority="5"/>
    <cfRule type="duplicateValues" dxfId="2855" priority="6"/>
    <cfRule type="duplicateValues" dxfId="2854" priority="7"/>
    <cfRule type="duplicateValues" dxfId="2853" priority="8"/>
    <cfRule type="duplicateValues" dxfId="2852" priority="9"/>
    <cfRule type="duplicateValues" dxfId="2851" priority="10"/>
  </conditionalFormatting>
  <conditionalFormatting sqref="E1260:E1362">
    <cfRule type="duplicateValues" dxfId="2850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86"/>
  <sheetViews>
    <sheetView zoomScaleNormal="100" workbookViewId="0">
      <pane xSplit="5" ySplit="3" topLeftCell="F570" activePane="bottomRight" state="frozen"/>
      <selection activeCell="K1128" sqref="K1128"/>
      <selection pane="topRight" activeCell="K1128" sqref="K1128"/>
      <selection pane="bottomLeft" activeCell="K1128" sqref="K1128"/>
      <selection pane="bottomRight" activeCell="A555" sqref="A555:A579"/>
    </sheetView>
  </sheetViews>
  <sheetFormatPr defaultRowHeight="18" customHeight="1"/>
  <cols>
    <col min="1" max="1" width="9.5703125" style="463" customWidth="1"/>
    <col min="2" max="2" width="10.7109375" style="352" customWidth="1"/>
    <col min="3" max="3" width="12.85546875" style="22" customWidth="1"/>
    <col min="4" max="4" width="45.42578125" style="339" customWidth="1"/>
    <col min="5" max="5" width="12.140625" style="340" customWidth="1"/>
    <col min="6" max="6" width="9" style="361" customWidth="1"/>
    <col min="7" max="7" width="6.7109375" style="122" customWidth="1"/>
    <col min="8" max="8" width="6.42578125" style="341" customWidth="1"/>
    <col min="9" max="9" width="6" style="341" customWidth="1"/>
    <col min="10" max="12" width="6.85546875" style="341" customWidth="1"/>
    <col min="13" max="13" width="6.85546875" style="341" hidden="1" customWidth="1"/>
    <col min="14" max="14" width="6.140625" style="341" customWidth="1"/>
    <col min="15" max="15" width="6.7109375" style="341" hidden="1" customWidth="1"/>
    <col min="16" max="16" width="7.140625" style="341" customWidth="1"/>
    <col min="17" max="17" width="7" style="341" customWidth="1"/>
    <col min="18" max="18" width="6" style="341" customWidth="1"/>
    <col min="19" max="19" width="6.42578125" style="341" customWidth="1"/>
    <col min="20" max="20" width="6.5703125" style="341" customWidth="1"/>
    <col min="21" max="22" width="6.42578125" style="341" customWidth="1"/>
    <col min="23" max="23" width="6.42578125" style="341" hidden="1" customWidth="1"/>
    <col min="24" max="24" width="6.42578125" style="341" customWidth="1"/>
    <col min="25" max="25" width="6.42578125" style="341" hidden="1" customWidth="1"/>
    <col min="26" max="27" width="6.140625" style="341" customWidth="1"/>
    <col min="28" max="28" width="6.140625" style="341" hidden="1" customWidth="1"/>
    <col min="29" max="29" width="5" style="341" customWidth="1"/>
    <col min="30" max="30" width="6.28515625" style="341" customWidth="1"/>
    <col min="31" max="31" width="6.140625" style="341" customWidth="1"/>
    <col min="32" max="32" width="5.42578125" style="386" hidden="1" customWidth="1"/>
    <col min="33" max="33" width="5.42578125" style="122" hidden="1" customWidth="1"/>
    <col min="34" max="34" width="6" style="122" hidden="1" customWidth="1"/>
    <col min="35" max="35" width="55.140625" style="337" customWidth="1"/>
  </cols>
  <sheetData>
    <row r="1" spans="1:38" s="3" customFormat="1" ht="26.25" customHeight="1">
      <c r="A1" s="775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L1" s="4"/>
    </row>
    <row r="2" spans="1:38" s="3" customFormat="1" ht="18" customHeight="1">
      <c r="A2" s="464"/>
      <c r="B2" s="351"/>
      <c r="C2" s="146"/>
      <c r="D2" s="336"/>
      <c r="E2" s="262"/>
      <c r="F2" s="357"/>
      <c r="G2" s="75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7"/>
      <c r="AG2" s="75"/>
      <c r="AH2" s="75"/>
      <c r="AI2" s="346"/>
      <c r="AL2" s="4"/>
    </row>
    <row r="3" spans="1:38" s="3" customFormat="1" ht="65.25" customHeight="1">
      <c r="A3" s="465" t="s">
        <v>6368</v>
      </c>
      <c r="B3" s="442" t="s">
        <v>16576</v>
      </c>
      <c r="C3" s="187" t="s">
        <v>3</v>
      </c>
      <c r="D3" s="9" t="s">
        <v>4</v>
      </c>
      <c r="E3" s="9" t="s">
        <v>5</v>
      </c>
      <c r="F3" s="358" t="s">
        <v>6423</v>
      </c>
      <c r="G3" s="50" t="s">
        <v>6426</v>
      </c>
      <c r="H3" s="10" t="s">
        <v>6427</v>
      </c>
      <c r="I3" s="50" t="s">
        <v>16362</v>
      </c>
      <c r="J3" s="50" t="s">
        <v>17148</v>
      </c>
      <c r="K3" s="254" t="s">
        <v>17258</v>
      </c>
      <c r="L3" s="668" t="s">
        <v>16651</v>
      </c>
      <c r="M3" s="552" t="s">
        <v>17260</v>
      </c>
      <c r="N3" s="408" t="s">
        <v>6</v>
      </c>
      <c r="O3" s="254" t="s">
        <v>17131</v>
      </c>
      <c r="P3" s="408" t="s">
        <v>7</v>
      </c>
      <c r="Q3" s="408" t="s">
        <v>12</v>
      </c>
      <c r="R3" s="408" t="s">
        <v>2808</v>
      </c>
      <c r="S3" s="408" t="s">
        <v>2807</v>
      </c>
      <c r="T3" s="408" t="s">
        <v>14</v>
      </c>
      <c r="U3" s="408" t="s">
        <v>15</v>
      </c>
      <c r="V3" s="408" t="s">
        <v>6359</v>
      </c>
      <c r="W3" s="254" t="s">
        <v>17116</v>
      </c>
      <c r="X3" s="408" t="s">
        <v>6360</v>
      </c>
      <c r="Y3" s="166" t="s">
        <v>17012</v>
      </c>
      <c r="Z3" s="408" t="s">
        <v>6362</v>
      </c>
      <c r="AA3" s="408" t="s">
        <v>6361</v>
      </c>
      <c r="AB3" s="10" t="s">
        <v>17011</v>
      </c>
      <c r="AC3" s="476" t="s">
        <v>6464</v>
      </c>
      <c r="AD3" s="408" t="s">
        <v>6460</v>
      </c>
      <c r="AE3" s="50" t="s">
        <v>6465</v>
      </c>
      <c r="AF3" s="385" t="s">
        <v>6410</v>
      </c>
      <c r="AG3" s="324" t="s">
        <v>6411</v>
      </c>
      <c r="AH3" s="324" t="s">
        <v>6420</v>
      </c>
      <c r="AI3" s="50" t="s">
        <v>17029</v>
      </c>
      <c r="AL3" s="4"/>
    </row>
    <row r="4" spans="1:38" s="26" customFormat="1" ht="18" customHeight="1">
      <c r="A4" s="463"/>
      <c r="B4" s="371"/>
      <c r="C4" s="19"/>
      <c r="D4" s="372" t="s">
        <v>17277</v>
      </c>
      <c r="E4" s="362"/>
      <c r="F4" s="17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19"/>
      <c r="AG4" s="368"/>
      <c r="AH4" s="368"/>
      <c r="AI4" s="380"/>
    </row>
    <row r="5" spans="1:38" ht="18" customHeight="1">
      <c r="A5" s="514">
        <v>45718</v>
      </c>
      <c r="B5" s="658" t="s">
        <v>17314</v>
      </c>
      <c r="C5" s="527" t="s">
        <v>6593</v>
      </c>
      <c r="D5" s="353" t="str">
        <f>+IFERROR(INDEX('Mã KH'!$C$2:$C$4988,MATCH('Côp+Mega+BigC HN lẻ-T02'!$C5,'Mã KH'!$A$2:$A$4988,0)),"")</f>
        <v>BRGMART 83 Nguyễn An Ninh, Hoàng Mai, Hà Nội</v>
      </c>
      <c r="E5" s="362"/>
      <c r="F5" s="389">
        <v>6856</v>
      </c>
      <c r="G5" s="390"/>
      <c r="H5" s="390"/>
      <c r="I5" s="390"/>
      <c r="J5" s="390"/>
      <c r="K5" s="390"/>
      <c r="L5" s="390"/>
      <c r="M5" s="390"/>
      <c r="N5" s="390">
        <v>6</v>
      </c>
      <c r="O5" s="390"/>
      <c r="P5" s="390">
        <v>10</v>
      </c>
      <c r="Q5" s="390"/>
      <c r="R5" s="390"/>
      <c r="S5" s="390"/>
      <c r="T5" s="390">
        <v>3</v>
      </c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1"/>
      <c r="AG5" s="392"/>
      <c r="AH5" s="392"/>
      <c r="AI5" s="380"/>
    </row>
    <row r="6" spans="1:38" ht="18" customHeight="1">
      <c r="A6" s="659"/>
      <c r="B6" s="660"/>
      <c r="C6" s="661"/>
      <c r="D6" s="657" t="str">
        <f>+IFERROR(INDEX('Mã KH'!$C$2:$C$4988,MATCH('Côp+Mega+BigC HN lẻ-T02'!$C6,'Mã KH'!$A$2:$A$4988,0)),"")</f>
        <v/>
      </c>
      <c r="E6" s="662"/>
      <c r="F6" s="663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55"/>
      <c r="U6" s="655"/>
      <c r="V6" s="655"/>
      <c r="W6" s="655"/>
      <c r="X6" s="655"/>
      <c r="Y6" s="655"/>
      <c r="Z6" s="655"/>
      <c r="AA6" s="655"/>
      <c r="AB6" s="655"/>
      <c r="AC6" s="655"/>
      <c r="AD6" s="655"/>
      <c r="AE6" s="655"/>
      <c r="AF6" s="664"/>
      <c r="AG6" s="665"/>
      <c r="AH6" s="665"/>
      <c r="AI6" s="666"/>
    </row>
    <row r="7" spans="1:38" ht="18" customHeight="1">
      <c r="A7" s="526"/>
      <c r="B7" s="371"/>
      <c r="C7" s="527"/>
      <c r="D7" s="372" t="s">
        <v>17336</v>
      </c>
      <c r="E7" s="362"/>
      <c r="F7" s="389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0"/>
      <c r="AF7" s="391"/>
      <c r="AG7" s="392"/>
      <c r="AH7" s="392"/>
      <c r="AI7" s="380"/>
    </row>
    <row r="8" spans="1:38" ht="18" customHeight="1">
      <c r="A8" s="514">
        <v>45749</v>
      </c>
      <c r="B8" s="658" t="s">
        <v>17318</v>
      </c>
      <c r="C8" s="527" t="s">
        <v>17359</v>
      </c>
      <c r="D8" s="353" t="str">
        <f>+IFERROR(INDEX('Mã KH'!$C$2:$C$4988,MATCH('Côp+Mega+BigC HN lẻ-T02'!$C8,'Mã KH'!$A$2:$A$4988,0)),"")</f>
        <v>12 Tam Trinh, Phường Vĩnh Tuy, Hoàng Mai, Hà Nội</v>
      </c>
      <c r="E8" s="362">
        <v>31498</v>
      </c>
      <c r="F8" s="389"/>
      <c r="G8" s="390"/>
      <c r="H8" s="390"/>
      <c r="I8" s="390"/>
      <c r="J8" s="390">
        <v>20</v>
      </c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1"/>
      <c r="AG8" s="392"/>
      <c r="AH8" s="392"/>
      <c r="AI8" s="380"/>
    </row>
    <row r="9" spans="1:38" ht="18" customHeight="1">
      <c r="A9" s="514">
        <v>45749</v>
      </c>
      <c r="B9" s="371"/>
      <c r="C9" s="527" t="s">
        <v>17360</v>
      </c>
      <c r="D9" s="353" t="str">
        <f>+IFERROR(INDEX('Mã KH'!$C$2:$C$4988,MATCH('Côp+Mega+BigC HN lẻ-T02'!$C9,'Mã KH'!$A$2:$A$4988,0)),"")</f>
        <v>Ô D22, Nơ 12 Khu đô thị mới Định Công, phường Định Công, Hoàng Mai, Hà Nội</v>
      </c>
      <c r="E9" s="362">
        <v>31508</v>
      </c>
      <c r="F9" s="389"/>
      <c r="G9" s="390"/>
      <c r="H9" s="390"/>
      <c r="I9" s="390"/>
      <c r="J9" s="390">
        <v>10</v>
      </c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1"/>
      <c r="AG9" s="392"/>
      <c r="AH9" s="392"/>
      <c r="AI9" s="380"/>
    </row>
    <row r="10" spans="1:38" ht="18" customHeight="1">
      <c r="A10" s="514">
        <v>45749</v>
      </c>
      <c r="B10" s="674" t="s">
        <v>17325</v>
      </c>
      <c r="C10" s="527" t="s">
        <v>17361</v>
      </c>
      <c r="D10" s="353" t="str">
        <f>+IFERROR(INDEX('Mã KH'!$C$2:$C$4988,MATCH('Côp+Mega+BigC HN lẻ-T02'!$C10,'Mã KH'!$A$2:$A$4988,0)),"")</f>
        <v>218 Nguyễn Huy Tưởng, tổ 19, Phường Thanh Xuân Trung, Thanh Xuân, Hà Nội</v>
      </c>
      <c r="E10" s="362">
        <v>31526</v>
      </c>
      <c r="F10" s="389"/>
      <c r="G10" s="390"/>
      <c r="H10" s="390"/>
      <c r="I10" s="390">
        <v>5</v>
      </c>
      <c r="J10" s="390">
        <v>10</v>
      </c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1"/>
      <c r="AG10" s="392"/>
      <c r="AH10" s="392"/>
      <c r="AI10" s="380"/>
    </row>
    <row r="11" spans="1:38" ht="18" customHeight="1">
      <c r="A11" s="514">
        <v>45749</v>
      </c>
      <c r="B11" s="371"/>
      <c r="C11" s="527" t="s">
        <v>17362</v>
      </c>
      <c r="D11" s="353" t="str">
        <f>+IFERROR(INDEX('Mã KH'!$C$2:$C$4988,MATCH('Côp+Mega+BigC HN lẻ-T02'!$C11,'Mã KH'!$A$2:$A$4988,0)),"")</f>
        <v>70 Ngụy Như Kon Tum, Phường Nhân Chính, Thanh Xuân, Hà Nội</v>
      </c>
      <c r="E11" s="362">
        <v>31524</v>
      </c>
      <c r="F11" s="389"/>
      <c r="G11" s="390"/>
      <c r="H11" s="390"/>
      <c r="I11" s="390"/>
      <c r="J11" s="390">
        <v>10</v>
      </c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1"/>
      <c r="AG11" s="392"/>
      <c r="AH11" s="392"/>
      <c r="AI11" s="380"/>
    </row>
    <row r="12" spans="1:38" ht="18" customHeight="1">
      <c r="A12" s="514">
        <v>45749</v>
      </c>
      <c r="B12" s="371"/>
      <c r="C12" s="527" t="s">
        <v>17363</v>
      </c>
      <c r="D12" s="353" t="str">
        <f>+IFERROR(INDEX('Mã KH'!$C$2:$C$4988,MATCH('Côp+Mega+BigC HN lẻ-T02'!$C12,'Mã KH'!$A$2:$A$4988,0)),"")</f>
        <v>Tầng 1, Số 01 Lê Văn Thiêm, Phường Nhân Chính, Thanh Xuân, Hà Nội</v>
      </c>
      <c r="E12" s="362">
        <v>31525</v>
      </c>
      <c r="F12" s="389"/>
      <c r="G12" s="390"/>
      <c r="H12" s="390"/>
      <c r="I12" s="390">
        <v>10</v>
      </c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  <c r="Z12" s="390"/>
      <c r="AA12" s="390"/>
      <c r="AB12" s="390"/>
      <c r="AC12" s="390"/>
      <c r="AD12" s="390"/>
      <c r="AE12" s="390"/>
      <c r="AF12" s="391"/>
      <c r="AG12" s="392"/>
      <c r="AH12" s="392"/>
      <c r="AI12" s="380"/>
    </row>
    <row r="13" spans="1:38" ht="18" customHeight="1">
      <c r="A13" s="514">
        <v>45749</v>
      </c>
      <c r="B13" s="371"/>
      <c r="C13" s="527" t="s">
        <v>16971</v>
      </c>
      <c r="D13" s="353" t="str">
        <f>+IFERROR(INDEX('Mã KH'!$C$2:$C$4988,MATCH('Côp+Mega+BigC HN lẻ-T02'!$C13,'Mã KH'!$A$2:$A$4988,0)),"")</f>
        <v xml:space="preserve">nhà 18T1 khu đô thị mới Trung Hòa - Nhân Chính </v>
      </c>
      <c r="E13" s="362">
        <v>31532</v>
      </c>
      <c r="F13" s="389"/>
      <c r="G13" s="390"/>
      <c r="H13" s="390"/>
      <c r="I13" s="390"/>
      <c r="J13" s="390">
        <v>10</v>
      </c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0"/>
      <c r="AE13" s="390"/>
      <c r="AF13" s="391"/>
      <c r="AG13" s="392"/>
      <c r="AH13" s="392"/>
      <c r="AI13" s="380"/>
    </row>
    <row r="14" spans="1:38" ht="18" customHeight="1">
      <c r="A14" s="514">
        <v>45749</v>
      </c>
      <c r="B14" s="674" t="s">
        <v>17320</v>
      </c>
      <c r="C14" s="527" t="s">
        <v>17364</v>
      </c>
      <c r="D14" s="353" t="str">
        <f>+IFERROR(INDEX('Mã KH'!$C$2:$C$4988,MATCH('Côp+Mega+BigC HN lẻ-T02'!$C14,'Mã KH'!$A$2:$A$4988,0)),"")</f>
        <v>25 Ngô Thì Nhậm, Phường Hà Cầu, Hà Đông, Hà Nội</v>
      </c>
      <c r="E14" s="362">
        <v>31488</v>
      </c>
      <c r="F14" s="389"/>
      <c r="G14" s="390"/>
      <c r="H14" s="390"/>
      <c r="I14" s="390"/>
      <c r="J14" s="390">
        <v>10</v>
      </c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1"/>
      <c r="AG14" s="392"/>
      <c r="AH14" s="392"/>
      <c r="AI14" s="380"/>
    </row>
    <row r="15" spans="1:38" ht="18" customHeight="1">
      <c r="A15" s="514">
        <v>45749</v>
      </c>
      <c r="B15" s="371"/>
      <c r="C15" s="527" t="s">
        <v>17365</v>
      </c>
      <c r="D15" s="353" t="str">
        <f>+IFERROR(INDEX('Mã KH'!$C$2:$C$4988,MATCH('Côp+Mega+BigC HN lẻ-T02'!$C15,'Mã KH'!$A$2:$A$4988,0)),"")</f>
        <v>12 Ngô Thì Nhậm, Phường Hà Cầu, Hà Đông, Hà Nội</v>
      </c>
      <c r="E15" s="362">
        <v>31485</v>
      </c>
      <c r="F15" s="389"/>
      <c r="G15" s="390"/>
      <c r="H15" s="390"/>
      <c r="I15" s="390"/>
      <c r="J15" s="390">
        <v>10</v>
      </c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1"/>
      <c r="AG15" s="392"/>
      <c r="AH15" s="392"/>
      <c r="AI15" s="380"/>
    </row>
    <row r="16" spans="1:38" ht="18" customHeight="1">
      <c r="A16" s="514">
        <v>45749</v>
      </c>
      <c r="B16" s="371"/>
      <c r="C16" s="527" t="s">
        <v>17366</v>
      </c>
      <c r="D16" s="353" t="str">
        <f>+IFERROR(INDEX('Mã KH'!$C$2:$C$4988,MATCH('Côp+Mega+BigC HN lẻ-T02'!$C16,'Mã KH'!$A$2:$A$4988,0)),"")</f>
        <v>LK10 - 15, khu đô thị mới Văn Phú, Phường Phú La, Hà Đông, Hà Nội</v>
      </c>
      <c r="E16" s="362">
        <v>31490</v>
      </c>
      <c r="F16" s="389"/>
      <c r="G16" s="390"/>
      <c r="H16" s="390"/>
      <c r="I16" s="390">
        <v>8</v>
      </c>
      <c r="J16" s="390">
        <v>8</v>
      </c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0"/>
      <c r="AF16" s="391"/>
      <c r="AG16" s="392"/>
      <c r="AH16" s="392"/>
      <c r="AI16" s="380"/>
    </row>
    <row r="17" spans="1:35" ht="18" customHeight="1">
      <c r="A17" s="514">
        <v>45749</v>
      </c>
      <c r="B17" s="371"/>
      <c r="C17" s="527" t="s">
        <v>17367</v>
      </c>
      <c r="D17" s="353" t="str">
        <f>+IFERROR(INDEX('Mã KH'!$C$2:$C$4988,MATCH('Côp+Mega+BigC HN lẻ-T02'!$C17,'Mã KH'!$A$2:$A$4988,0)),"")</f>
        <v>Nhà Số 359, Block 36, Ô H-TT5, khu nhà ở Hi Brand, khu đô thị mới Văn Phú, Phường Phú La, Hà Đông, Hà Nội</v>
      </c>
      <c r="E17" s="362">
        <v>31491</v>
      </c>
      <c r="F17" s="389"/>
      <c r="G17" s="390"/>
      <c r="H17" s="390"/>
      <c r="I17" s="390">
        <v>10</v>
      </c>
      <c r="J17" s="390">
        <v>10</v>
      </c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0"/>
      <c r="AF17" s="391"/>
      <c r="AG17" s="392"/>
      <c r="AH17" s="392"/>
      <c r="AI17" s="380"/>
    </row>
    <row r="18" spans="1:35" ht="18" customHeight="1">
      <c r="A18" s="514">
        <v>45749</v>
      </c>
      <c r="B18" s="371"/>
      <c r="C18" s="527" t="s">
        <v>17368</v>
      </c>
      <c r="D18" s="353" t="str">
        <f>+IFERROR(INDEX('Mã KH'!$C$2:$C$4988,MATCH('Côp+Mega+BigC HN lẻ-T02'!$C18,'Mã KH'!$A$2:$A$4988,0)),"")</f>
        <v>Số BT11-VT26, Khu nhà ở Xa La, Khu Đô Thị Xa La, Hà Đông, Hà Nội</v>
      </c>
      <c r="E18" s="362">
        <v>31489</v>
      </c>
      <c r="F18" s="389"/>
      <c r="G18" s="390"/>
      <c r="H18" s="390"/>
      <c r="I18" s="390"/>
      <c r="J18" s="390">
        <v>10</v>
      </c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  <c r="Z18" s="390"/>
      <c r="AA18" s="390"/>
      <c r="AB18" s="390"/>
      <c r="AC18" s="390"/>
      <c r="AD18" s="390"/>
      <c r="AE18" s="390"/>
      <c r="AF18" s="391"/>
      <c r="AG18" s="392"/>
      <c r="AH18" s="392"/>
      <c r="AI18" s="380"/>
    </row>
    <row r="19" spans="1:35" ht="18" customHeight="1">
      <c r="A19" s="514">
        <v>45749</v>
      </c>
      <c r="B19" s="371"/>
      <c r="C19" s="527" t="s">
        <v>17369</v>
      </c>
      <c r="D19" s="353" t="str">
        <f>+IFERROR(INDEX('Mã KH'!$C$2:$C$4988,MATCH('Côp+Mega+BigC HN lẻ-T02'!$C19,'Mã KH'!$A$2:$A$4988,0)),"")</f>
        <v>CT3-CT4, The Pride, khu đô thị mới An Hưng,, Phường La Khê, Hà Đông, Hà Nội</v>
      </c>
      <c r="E19" s="362">
        <v>31486</v>
      </c>
      <c r="F19" s="389"/>
      <c r="G19" s="390"/>
      <c r="H19" s="390"/>
      <c r="I19" s="390">
        <v>10</v>
      </c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0"/>
      <c r="AF19" s="391"/>
      <c r="AG19" s="392"/>
      <c r="AH19" s="392"/>
      <c r="AI19" s="380"/>
    </row>
    <row r="20" spans="1:35" ht="18" customHeight="1">
      <c r="A20" s="514">
        <v>45749</v>
      </c>
      <c r="B20" s="371"/>
      <c r="C20" s="527" t="s">
        <v>17370</v>
      </c>
      <c r="D20" s="353" t="str">
        <f>+IFERROR(INDEX('Mã KH'!$C$2:$C$4988,MATCH('Côp+Mega+BigC HN lẻ-T02'!$C20,'Mã KH'!$A$2:$A$4988,0)),"")</f>
        <v xml:space="preserve">Số 1A Vạn Phúc , hà đông </v>
      </c>
      <c r="E20" s="362">
        <v>31493</v>
      </c>
      <c r="F20" s="389"/>
      <c r="G20" s="390"/>
      <c r="H20" s="390"/>
      <c r="I20" s="390"/>
      <c r="J20" s="390">
        <v>10</v>
      </c>
      <c r="K20" s="390"/>
      <c r="L20" s="390"/>
      <c r="M20" s="390"/>
      <c r="N20" s="390"/>
      <c r="O20" s="390"/>
      <c r="P20" s="390"/>
      <c r="Q20" s="390"/>
      <c r="R20" s="390"/>
      <c r="S20" s="390"/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1"/>
      <c r="AG20" s="392"/>
      <c r="AH20" s="392"/>
      <c r="AI20" s="380"/>
    </row>
    <row r="21" spans="1:35" ht="18" customHeight="1">
      <c r="A21" s="514">
        <v>45749</v>
      </c>
      <c r="B21" s="371"/>
      <c r="C21" s="527" t="s">
        <v>17371</v>
      </c>
      <c r="D21" s="353" t="str">
        <f>+IFERROR(INDEX('Mã KH'!$C$2:$C$4988,MATCH('Côp+Mega+BigC HN lẻ-T02'!$C21,'Mã KH'!$A$2:$A$4988,0)),"")</f>
        <v>51-LK6A-C17 Đô thị Mỗ Lao, Phường Mỗ Lao, Hà Đông, Hà Nội</v>
      </c>
      <c r="E21" s="362">
        <v>31487</v>
      </c>
      <c r="F21" s="389"/>
      <c r="G21" s="390"/>
      <c r="H21" s="390"/>
      <c r="I21" s="390">
        <v>10</v>
      </c>
      <c r="J21" s="390">
        <v>10</v>
      </c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1"/>
      <c r="AG21" s="392"/>
      <c r="AH21" s="392"/>
      <c r="AI21" s="380"/>
    </row>
    <row r="22" spans="1:35" ht="18" customHeight="1">
      <c r="A22" s="514">
        <v>45749</v>
      </c>
      <c r="B22" s="371"/>
      <c r="C22" s="527" t="s">
        <v>17372</v>
      </c>
      <c r="D22" s="353" t="str">
        <f>+IFERROR(INDEX('Mã KH'!$C$2:$C$4988,MATCH('Côp+Mega+BigC HN lẻ-T02'!$C22,'Mã KH'!$A$2:$A$4988,0)),"")</f>
        <v xml:space="preserve">Khu chung cư quốc tế Hoàng Thành City tại khu Cổ Ngựa -Hà Đông </v>
      </c>
      <c r="E22" s="362">
        <v>31492</v>
      </c>
      <c r="F22" s="389"/>
      <c r="G22" s="390"/>
      <c r="H22" s="390"/>
      <c r="I22" s="390"/>
      <c r="J22" s="390">
        <v>10</v>
      </c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1"/>
      <c r="AG22" s="392"/>
      <c r="AH22" s="392"/>
      <c r="AI22" s="380"/>
    </row>
    <row r="23" spans="1:35" ht="18" customHeight="1">
      <c r="A23" s="514">
        <v>45749</v>
      </c>
      <c r="B23" s="371"/>
      <c r="C23" s="527" t="s">
        <v>17373</v>
      </c>
      <c r="D23" s="353" t="str">
        <f>+IFERROR(INDEX('Mã KH'!$C$2:$C$4988,MATCH('Côp+Mega+BigC HN lẻ-T02'!$C23,'Mã KH'!$A$2:$A$4988,0)),"")</f>
        <v>46 Lê Trọng Tấn, Phường Khương Mai, Thanh Xuân, Hà Nội</v>
      </c>
      <c r="E23" s="362">
        <v>31523</v>
      </c>
      <c r="F23" s="389"/>
      <c r="G23" s="390"/>
      <c r="H23" s="390"/>
      <c r="I23" s="390">
        <v>8</v>
      </c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1"/>
      <c r="AG23" s="392"/>
      <c r="AH23" s="392"/>
      <c r="AI23" s="380"/>
    </row>
    <row r="24" spans="1:35" ht="18" customHeight="1">
      <c r="A24" s="514">
        <v>45749</v>
      </c>
      <c r="B24" s="371"/>
      <c r="C24" s="527" t="s">
        <v>17374</v>
      </c>
      <c r="D24" s="353" t="str">
        <f>+IFERROR(INDEX('Mã KH'!$C$2:$C$4988,MATCH('Côp+Mega+BigC HN lẻ-T02'!$C24,'Mã KH'!$A$2:$A$4988,0)),"")</f>
        <v xml:space="preserve">số 93 hoàng văn thái , phường khương trung , hà đông , hn </v>
      </c>
      <c r="E24" s="362">
        <v>31531</v>
      </c>
      <c r="F24" s="389"/>
      <c r="G24" s="390"/>
      <c r="H24" s="390"/>
      <c r="I24" s="390">
        <v>9</v>
      </c>
      <c r="J24" s="390">
        <v>20</v>
      </c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1"/>
      <c r="AG24" s="392"/>
      <c r="AH24" s="392"/>
      <c r="AI24" s="380"/>
    </row>
    <row r="25" spans="1:35" ht="18" customHeight="1">
      <c r="A25" s="514">
        <v>45749</v>
      </c>
      <c r="B25" s="371"/>
      <c r="C25" s="527" t="s">
        <v>17375</v>
      </c>
      <c r="D25" s="353" t="str">
        <f>+IFERROR(INDEX('Mã KH'!$C$2:$C$4988,MATCH('Côp+Mega+BigC HN lẻ-T02'!$C25,'Mã KH'!$A$2:$A$4988,0)),"")</f>
        <v>118 Định Công, Phường Định Công, Hoàng Mai, Hà Nội</v>
      </c>
      <c r="E25" s="362">
        <v>31529</v>
      </c>
      <c r="F25" s="389"/>
      <c r="G25" s="390"/>
      <c r="H25" s="390"/>
      <c r="I25" s="390">
        <v>6</v>
      </c>
      <c r="J25" s="390">
        <v>10</v>
      </c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1"/>
      <c r="AG25" s="392"/>
      <c r="AH25" s="392"/>
      <c r="AI25" s="380"/>
    </row>
    <row r="26" spans="1:35" ht="18" customHeight="1">
      <c r="A26" s="514">
        <v>45749</v>
      </c>
      <c r="B26" s="675" t="s">
        <v>17376</v>
      </c>
      <c r="C26" s="527" t="s">
        <v>17377</v>
      </c>
      <c r="D26" s="353" t="str">
        <f>+IFERROR(INDEX('Mã KH'!$C$2:$C$4988,MATCH('Côp+Mega+BigC HN lẻ-T02'!$C26,'Mã KH'!$A$2:$A$4988,0)),"")</f>
        <v>105 Chùa Láng, Phường Láng Thượng, Đống Đa, Hà Nội</v>
      </c>
      <c r="E26" s="362">
        <v>31475</v>
      </c>
      <c r="F26" s="389"/>
      <c r="G26" s="390"/>
      <c r="H26" s="390"/>
      <c r="I26" s="390">
        <v>10</v>
      </c>
      <c r="J26" s="390">
        <v>10</v>
      </c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1"/>
      <c r="AG26" s="392"/>
      <c r="AH26" s="392"/>
      <c r="AI26" s="380"/>
    </row>
    <row r="27" spans="1:35" ht="18" customHeight="1">
      <c r="A27" s="514">
        <v>45749</v>
      </c>
      <c r="B27" s="371"/>
      <c r="C27" s="527" t="s">
        <v>17163</v>
      </c>
      <c r="D27" s="353" t="str">
        <f>+IFERROR(INDEX('Mã KH'!$C$2:$C$4988,MATCH('Côp+Mega+BigC HN lẻ-T02'!$C27,'Mã KH'!$A$2:$A$4988,0)),"")</f>
        <v xml:space="preserve">183 phố chùa láng , láng thượng đống đa </v>
      </c>
      <c r="E27" s="362">
        <v>31479</v>
      </c>
      <c r="F27" s="389"/>
      <c r="G27" s="390"/>
      <c r="H27" s="390"/>
      <c r="I27" s="390"/>
      <c r="J27" s="390">
        <v>10</v>
      </c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1"/>
      <c r="AG27" s="392"/>
      <c r="AH27" s="392"/>
      <c r="AI27" s="380"/>
    </row>
    <row r="28" spans="1:35" ht="18" customHeight="1">
      <c r="A28" s="514">
        <v>45749</v>
      </c>
      <c r="B28" s="371"/>
      <c r="C28" s="527" t="s">
        <v>17378</v>
      </c>
      <c r="D28" s="353" t="str">
        <f>+IFERROR(INDEX('Mã KH'!$C$2:$C$4988,MATCH('Côp+Mega+BigC HN lẻ-T02'!$C28,'Mã KH'!$A$2:$A$4988,0)),"")</f>
        <v>Số 7 ngõ 34 phố Mai Anh Tuấn, Phường Ô Chợ Dừa, Đống Đa, Hà Nội</v>
      </c>
      <c r="E28" s="362">
        <v>31477</v>
      </c>
      <c r="F28" s="389"/>
      <c r="G28" s="390"/>
      <c r="H28" s="390"/>
      <c r="I28" s="390"/>
      <c r="J28" s="390">
        <v>10</v>
      </c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1"/>
      <c r="AG28" s="392"/>
      <c r="AH28" s="392"/>
      <c r="AI28" s="380"/>
    </row>
    <row r="29" spans="1:35" ht="18" customHeight="1">
      <c r="A29" s="514">
        <v>45749</v>
      </c>
      <c r="B29" s="371"/>
      <c r="C29" s="527" t="s">
        <v>17379</v>
      </c>
      <c r="D29" s="353" t="str">
        <f>+IFERROR(INDEX('Mã KH'!$C$2:$C$4988,MATCH('Côp+Mega+BigC HN lẻ-T02'!$C29,'Mã KH'!$A$2:$A$4988,0)),"")</f>
        <v>68 Tôn Thất Tùng, Phường Khương Thượng, Đống Đa, Hà Nội</v>
      </c>
      <c r="E29" s="362">
        <v>31478</v>
      </c>
      <c r="F29" s="389"/>
      <c r="G29" s="390"/>
      <c r="H29" s="390"/>
      <c r="I29" s="390">
        <v>8</v>
      </c>
      <c r="J29" s="390">
        <v>6</v>
      </c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0"/>
      <c r="AF29" s="391"/>
      <c r="AG29" s="392"/>
      <c r="AH29" s="392"/>
      <c r="AI29" s="380"/>
    </row>
    <row r="30" spans="1:35" ht="18" customHeight="1">
      <c r="A30" s="514">
        <v>45749</v>
      </c>
      <c r="B30" s="371"/>
      <c r="C30" s="527" t="s">
        <v>17380</v>
      </c>
      <c r="D30" s="353" t="str">
        <f>+IFERROR(INDEX('Mã KH'!$C$2:$C$4988,MATCH('Côp+Mega+BigC HN lẻ-T02'!$C30,'Mã KH'!$A$2:$A$4988,0)),"")</f>
        <v>P101B+102B nhà A8 Khương Thượng, Phường Khương Thượng, Đống Đa, Hà Nội</v>
      </c>
      <c r="E30" s="362">
        <v>31474</v>
      </c>
      <c r="F30" s="389"/>
      <c r="G30" s="390"/>
      <c r="H30" s="390"/>
      <c r="I30" s="390">
        <v>8</v>
      </c>
      <c r="J30" s="390">
        <v>15</v>
      </c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1"/>
      <c r="AG30" s="392"/>
      <c r="AH30" s="392"/>
      <c r="AI30" s="380"/>
    </row>
    <row r="31" spans="1:35" ht="18" customHeight="1">
      <c r="A31" s="514">
        <v>45749</v>
      </c>
      <c r="B31" s="371"/>
      <c r="C31" s="527" t="s">
        <v>17381</v>
      </c>
      <c r="D31" s="353" t="str">
        <f>+IFERROR(INDEX('Mã KH'!$C$2:$C$4988,MATCH('Côp+Mega+BigC HN lẻ-T02'!$C31,'Mã KH'!$A$2:$A$4988,0)),"")</f>
        <v>Số 01, nhà C2, khu tập thể quân đội Nam Đồng, Phường Nam Đồng, Đống Đa, Hà Nội</v>
      </c>
      <c r="E31" s="362">
        <v>31476</v>
      </c>
      <c r="F31" s="389"/>
      <c r="G31" s="390"/>
      <c r="H31" s="390"/>
      <c r="I31" s="390">
        <v>5</v>
      </c>
      <c r="J31" s="390">
        <v>10</v>
      </c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1"/>
      <c r="AG31" s="392"/>
      <c r="AH31" s="392"/>
      <c r="AI31" s="380"/>
    </row>
    <row r="32" spans="1:35" ht="18" customHeight="1">
      <c r="A32" s="514">
        <v>45749</v>
      </c>
      <c r="B32" s="675" t="s">
        <v>17382</v>
      </c>
      <c r="C32" s="527" t="s">
        <v>17383</v>
      </c>
      <c r="D32" s="353" t="str">
        <f>+IFERROR(INDEX('Mã KH'!$C$2:$C$4988,MATCH('Côp+Mega+BigC HN lẻ-T02'!$C32,'Mã KH'!$A$2:$A$4988,0)),"")</f>
        <v>126 Nam Cao, Phường Giảng Võ, Ba Đình, Hà Nội</v>
      </c>
      <c r="E32" s="362">
        <v>31458</v>
      </c>
      <c r="F32" s="389"/>
      <c r="G32" s="390"/>
      <c r="H32" s="390"/>
      <c r="I32" s="390"/>
      <c r="J32" s="390">
        <v>9</v>
      </c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0"/>
      <c r="AF32" s="391"/>
      <c r="AG32" s="392"/>
      <c r="AH32" s="392"/>
      <c r="AI32" s="380"/>
    </row>
    <row r="33" spans="1:35" ht="18" customHeight="1">
      <c r="A33" s="514">
        <v>45749</v>
      </c>
      <c r="B33" s="371"/>
      <c r="C33" s="527" t="s">
        <v>17384</v>
      </c>
      <c r="D33" s="353" t="str">
        <f>+IFERROR(INDEX('Mã KH'!$C$2:$C$4988,MATCH('Côp+Mega+BigC HN lẻ-T02'!$C33,'Mã KH'!$A$2:$A$4988,0)),"")</f>
        <v>22 Phan Kế Bính, Phường Cống Vị, Ba Đình, Hà Nội</v>
      </c>
      <c r="E33" s="362">
        <v>31460</v>
      </c>
      <c r="F33" s="389"/>
      <c r="G33" s="390"/>
      <c r="H33" s="390"/>
      <c r="I33" s="390"/>
      <c r="J33" s="390">
        <v>10</v>
      </c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90"/>
      <c r="AB33" s="390"/>
      <c r="AC33" s="390"/>
      <c r="AD33" s="390"/>
      <c r="AE33" s="390"/>
      <c r="AF33" s="391"/>
      <c r="AG33" s="392"/>
      <c r="AH33" s="392"/>
      <c r="AI33" s="380"/>
    </row>
    <row r="34" spans="1:35" ht="18" customHeight="1">
      <c r="A34" s="514">
        <v>45749</v>
      </c>
      <c r="B34" s="371"/>
      <c r="C34" s="527" t="s">
        <v>17385</v>
      </c>
      <c r="D34" s="353" t="str">
        <f>+IFERROR(INDEX('Mã KH'!$C$2:$C$4988,MATCH('Côp+Mega+BigC HN lẻ-T02'!$C34,'Mã KH'!$A$2:$A$4988,0)),"")</f>
        <v>94 phố Linh Lang, Phường Cống Vị, Ba Đình, Hà Nội</v>
      </c>
      <c r="E34" s="362">
        <v>31459</v>
      </c>
      <c r="F34" s="389"/>
      <c r="G34" s="390"/>
      <c r="H34" s="390"/>
      <c r="I34" s="390"/>
      <c r="J34" s="390">
        <v>20</v>
      </c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0"/>
      <c r="AF34" s="391"/>
      <c r="AG34" s="392"/>
      <c r="AH34" s="392"/>
      <c r="AI34" s="380"/>
    </row>
    <row r="35" spans="1:35" ht="18" customHeight="1">
      <c r="A35" s="514">
        <v>45749</v>
      </c>
      <c r="B35" s="371"/>
      <c r="C35" s="527" t="s">
        <v>17386</v>
      </c>
      <c r="D35" s="353" t="str">
        <f>+IFERROR(INDEX('Mã KH'!$C$2:$C$4988,MATCH('Côp+Mega+BigC HN lẻ-T02'!$C35,'Mã KH'!$A$2:$A$4988,0)),"")</f>
        <v>Căn hộ C1-A khu nhà ở Số 6 Đội Nhân, Phường Vĩnh Phúc, Ba Đình, Hà Nội</v>
      </c>
      <c r="E35" s="362">
        <v>31457</v>
      </c>
      <c r="F35" s="389"/>
      <c r="G35" s="390"/>
      <c r="H35" s="390"/>
      <c r="I35" s="390">
        <v>5</v>
      </c>
      <c r="J35" s="390">
        <v>10</v>
      </c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1"/>
      <c r="AG35" s="392"/>
      <c r="AH35" s="392"/>
      <c r="AI35" s="380"/>
    </row>
    <row r="36" spans="1:35" ht="18" customHeight="1">
      <c r="A36" s="514">
        <v>45749</v>
      </c>
      <c r="B36" s="371"/>
      <c r="C36" s="527" t="s">
        <v>17387</v>
      </c>
      <c r="D36" s="353" t="str">
        <f>+IFERROR(INDEX('Mã KH'!$C$2:$C$4988,MATCH('Côp+Mega+BigC HN lẻ-T02'!$C36,'Mã KH'!$A$2:$A$4988,0)),"")</f>
        <v>152 +154 Phó Đức Chính, Phường Trúc Bạch, Ba Đình, Hà Nội</v>
      </c>
      <c r="E36" s="362">
        <v>31461</v>
      </c>
      <c r="F36" s="389"/>
      <c r="G36" s="390"/>
      <c r="H36" s="390"/>
      <c r="I36" s="390">
        <v>5</v>
      </c>
      <c r="J36" s="390">
        <v>10</v>
      </c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0"/>
      <c r="AF36" s="391"/>
      <c r="AG36" s="392"/>
      <c r="AH36" s="392"/>
      <c r="AI36" s="380"/>
    </row>
    <row r="37" spans="1:35" ht="18" customHeight="1">
      <c r="A37" s="514">
        <v>45749</v>
      </c>
      <c r="B37" s="675" t="s">
        <v>17388</v>
      </c>
      <c r="C37" s="527" t="s">
        <v>17389</v>
      </c>
      <c r="D37" s="353" t="str">
        <f>+IFERROR(INDEX('Mã KH'!$C$2:$C$4988,MATCH('Côp+Mega+BigC HN lẻ-T02'!$C37,'Mã KH'!$A$2:$A$4988,0)),"")</f>
        <v>74-76 Đồng Xuân, Phường Đồng Xuân, Hoàn Kiếm, Hà Nội</v>
      </c>
      <c r="E37" s="362">
        <v>31506</v>
      </c>
      <c r="F37" s="389"/>
      <c r="G37" s="390"/>
      <c r="H37" s="390"/>
      <c r="I37" s="390">
        <v>6</v>
      </c>
      <c r="J37" s="390">
        <v>4</v>
      </c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0"/>
      <c r="AF37" s="391"/>
      <c r="AG37" s="392"/>
      <c r="AH37" s="392"/>
      <c r="AI37" s="380"/>
    </row>
    <row r="38" spans="1:35" ht="18" customHeight="1">
      <c r="A38" s="514">
        <v>45749</v>
      </c>
      <c r="B38" s="371"/>
      <c r="C38" s="527" t="s">
        <v>17390</v>
      </c>
      <c r="D38" s="353" t="str">
        <f>+IFERROR(INDEX('Mã KH'!$C$2:$C$4988,MATCH('Côp+Mega+BigC HN lẻ-T02'!$C38,'Mã KH'!$A$2:$A$4988,0)),"")</f>
        <v>Tầng 1 và tầng 2 Số 85 Hàng Mã, Phường Hàng Mã, Hoàn Kiếm, Hà Nội</v>
      </c>
      <c r="E38" s="362">
        <v>31507</v>
      </c>
      <c r="F38" s="389"/>
      <c r="G38" s="390"/>
      <c r="H38" s="390"/>
      <c r="I38" s="390">
        <v>4</v>
      </c>
      <c r="J38" s="390">
        <v>4</v>
      </c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0"/>
      <c r="AF38" s="391"/>
      <c r="AG38" s="392"/>
      <c r="AH38" s="392"/>
      <c r="AI38" s="380"/>
    </row>
    <row r="39" spans="1:35" ht="18" customHeight="1">
      <c r="A39" s="514">
        <v>45749</v>
      </c>
      <c r="B39" s="371"/>
      <c r="C39" s="527" t="s">
        <v>17391</v>
      </c>
      <c r="D39" s="353" t="str">
        <f>+IFERROR(INDEX('Mã KH'!$C$2:$C$4988,MATCH('Côp+Mega+BigC HN lẻ-T02'!$C39,'Mã KH'!$A$2:$A$4988,0)),"")</f>
        <v>38 Đào Duy Từ, Phường Hàng Buồm, Hoàn Kiếm, Hà Nội</v>
      </c>
      <c r="E39" s="362">
        <v>31503</v>
      </c>
      <c r="F39" s="389"/>
      <c r="G39" s="390"/>
      <c r="H39" s="390"/>
      <c r="I39" s="390">
        <v>10</v>
      </c>
      <c r="J39" s="390">
        <v>10</v>
      </c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0"/>
      <c r="AF39" s="391"/>
      <c r="AG39" s="392"/>
      <c r="AH39" s="392"/>
      <c r="AI39" s="380"/>
    </row>
    <row r="40" spans="1:35" ht="18" customHeight="1">
      <c r="A40" s="514">
        <v>45749</v>
      </c>
      <c r="B40" s="371"/>
      <c r="C40" s="527" t="s">
        <v>17392</v>
      </c>
      <c r="D40" s="353" t="str">
        <f>+IFERROR(INDEX('Mã KH'!$C$2:$C$4988,MATCH('Côp+Mega+BigC HN lẻ-T02'!$C40,'Mã KH'!$A$2:$A$4988,0)),"")</f>
        <v>36 phố Tràng Tiền, Phường Tràng Tiền, Hoàn Kiếm, Hà Nội</v>
      </c>
      <c r="E40" s="362">
        <v>31504</v>
      </c>
      <c r="F40" s="389"/>
      <c r="G40" s="390"/>
      <c r="H40" s="390"/>
      <c r="I40" s="390">
        <v>5</v>
      </c>
      <c r="J40" s="390">
        <v>3</v>
      </c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1"/>
      <c r="AG40" s="392"/>
      <c r="AH40" s="392"/>
      <c r="AI40" s="380"/>
    </row>
    <row r="41" spans="1:35" ht="18" customHeight="1">
      <c r="A41" s="659"/>
      <c r="B41" s="660"/>
      <c r="C41" s="661"/>
      <c r="D41" s="657" t="str">
        <f>+IFERROR(INDEX('Mã KH'!$C$2:$C$4988,MATCH('Côp+Mega+BigC HN lẻ-T02'!$C41,'Mã KH'!$A$2:$A$4988,0)),"")</f>
        <v/>
      </c>
      <c r="E41" s="662"/>
      <c r="F41" s="663"/>
      <c r="G41" s="655"/>
      <c r="H41" s="655"/>
      <c r="I41" s="655"/>
      <c r="J41" s="655"/>
      <c r="K41" s="655"/>
      <c r="L41" s="655"/>
      <c r="M41" s="655"/>
      <c r="N41" s="655"/>
      <c r="O41" s="655"/>
      <c r="P41" s="655"/>
      <c r="Q41" s="655"/>
      <c r="R41" s="655"/>
      <c r="S41" s="655"/>
      <c r="T41" s="655"/>
      <c r="U41" s="655"/>
      <c r="V41" s="655"/>
      <c r="W41" s="655"/>
      <c r="X41" s="655"/>
      <c r="Y41" s="655"/>
      <c r="Z41" s="655"/>
      <c r="AA41" s="655"/>
      <c r="AB41" s="655"/>
      <c r="AC41" s="655"/>
      <c r="AD41" s="655"/>
      <c r="AE41" s="655"/>
      <c r="AF41" s="664"/>
      <c r="AG41" s="665"/>
      <c r="AH41" s="665"/>
      <c r="AI41" s="666"/>
    </row>
    <row r="42" spans="1:35" ht="18" customHeight="1">
      <c r="A42" s="526"/>
      <c r="B42" s="371"/>
      <c r="C42" s="527"/>
      <c r="D42" s="372" t="s">
        <v>17422</v>
      </c>
      <c r="E42" s="362"/>
      <c r="F42" s="389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0"/>
      <c r="AF42" s="391"/>
      <c r="AG42" s="392"/>
      <c r="AH42" s="392"/>
      <c r="AI42" s="380"/>
    </row>
    <row r="43" spans="1:35" ht="18" customHeight="1">
      <c r="A43" s="514">
        <v>45779</v>
      </c>
      <c r="B43" s="675" t="s">
        <v>17325</v>
      </c>
      <c r="C43" s="527" t="s">
        <v>17363</v>
      </c>
      <c r="D43" s="353" t="str">
        <f>+IFERROR(INDEX('Mã KH'!$C$2:$C$4988,MATCH('Côp+Mega+BigC HN lẻ-T02'!$C43,'Mã KH'!$A$2:$A$4988,0)),"")</f>
        <v>Tầng 1, Số 01 Lê Văn Thiêm, Phường Nhân Chính, Thanh Xuân, Hà Nội</v>
      </c>
      <c r="E43" s="362">
        <v>31590</v>
      </c>
      <c r="F43" s="389"/>
      <c r="G43" s="390"/>
      <c r="H43" s="390"/>
      <c r="I43" s="390"/>
      <c r="J43" s="390">
        <v>10</v>
      </c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0"/>
      <c r="AF43" s="391"/>
      <c r="AG43" s="392"/>
      <c r="AH43" s="392"/>
      <c r="AI43" s="380"/>
    </row>
    <row r="44" spans="1:35" ht="18" customHeight="1">
      <c r="A44" s="514">
        <v>45779</v>
      </c>
      <c r="B44" s="675" t="s">
        <v>17382</v>
      </c>
      <c r="C44" s="527" t="s">
        <v>17493</v>
      </c>
      <c r="D44" s="353" t="str">
        <f>+IFERROR(INDEX('Mã KH'!$C$2:$C$4988,MATCH('Côp+Mega+BigC HN lẻ-T02'!$C44,'Mã KH'!$A$2:$A$4988,0)),"")</f>
        <v>16 Văn Cao, Phường Liễu Giai, Ba Đình, Hà Nội</v>
      </c>
      <c r="E44" s="362">
        <v>31559</v>
      </c>
      <c r="F44" s="389"/>
      <c r="G44" s="390"/>
      <c r="H44" s="390"/>
      <c r="I44" s="390"/>
      <c r="J44" s="390">
        <v>8</v>
      </c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0"/>
      <c r="AF44" s="391"/>
      <c r="AG44" s="392"/>
      <c r="AH44" s="392"/>
      <c r="AI44" s="380"/>
    </row>
    <row r="45" spans="1:35" ht="18" customHeight="1">
      <c r="A45" s="514">
        <v>45779</v>
      </c>
      <c r="B45" s="675" t="s">
        <v>17376</v>
      </c>
      <c r="C45" s="527" t="s">
        <v>16945</v>
      </c>
      <c r="D45" s="353" t="str">
        <f>+IFERROR(INDEX('Mã KH'!$C$2:$C$4988,MATCH('Côp+Mega+BigC HN lẻ-T02'!$C45,'Mã KH'!$A$2:$A$4988,0)),"")</f>
        <v>số 2 ngõ 11 phố lương định của , phường kim liên , đống đa , hn</v>
      </c>
      <c r="E45" s="362">
        <v>31572</v>
      </c>
      <c r="F45" s="389"/>
      <c r="G45" s="390"/>
      <c r="H45" s="390"/>
      <c r="I45" s="390"/>
      <c r="J45" s="390">
        <v>10</v>
      </c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0"/>
      <c r="AF45" s="391"/>
      <c r="AG45" s="392"/>
      <c r="AH45" s="392"/>
      <c r="AI45" s="380"/>
    </row>
    <row r="46" spans="1:35" ht="18" customHeight="1">
      <c r="A46" s="514">
        <v>45779</v>
      </c>
      <c r="B46" s="677" t="s">
        <v>17448</v>
      </c>
      <c r="C46" s="527" t="s">
        <v>17494</v>
      </c>
      <c r="D46" s="353" t="str">
        <f>+IFERROR(INDEX('Mã KH'!$C$2:$C$4988,MATCH('Côp+Mega+BigC HN lẻ-T02'!$C46,'Mã KH'!$A$2:$A$4988,0)),"")</f>
        <v>Số 9-1E Khu đô thị Trung Yên, Phường Trung Hòa, Cầu Giấy, Hà Nội</v>
      </c>
      <c r="E46" s="362">
        <v>31462</v>
      </c>
      <c r="F46" s="389"/>
      <c r="G46" s="390"/>
      <c r="H46" s="390"/>
      <c r="I46" s="390">
        <v>8</v>
      </c>
      <c r="J46" s="390">
        <v>6</v>
      </c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0"/>
      <c r="AF46" s="391"/>
      <c r="AG46" s="392"/>
      <c r="AH46" s="392"/>
      <c r="AI46" s="380"/>
    </row>
    <row r="47" spans="1:35" ht="18" customHeight="1">
      <c r="A47" s="514">
        <v>45779</v>
      </c>
      <c r="B47" s="371"/>
      <c r="C47" s="527" t="s">
        <v>17495</v>
      </c>
      <c r="D47" s="353" t="str">
        <f>+IFERROR(INDEX('Mã KH'!$C$2:$C$4988,MATCH('Côp+Mega+BigC HN lẻ-T02'!$C47,'Mã KH'!$A$2:$A$4988,0)),"")</f>
        <v>Tầng 1 và 2, tòa nhà SanNam,78 phố Duy Tân, Phường Dịch Vọng Hậu, Cầu Giấy, Hà Nội</v>
      </c>
      <c r="E47" s="362">
        <v>31466</v>
      </c>
      <c r="F47" s="389"/>
      <c r="G47" s="390"/>
      <c r="H47" s="390"/>
      <c r="I47" s="390"/>
      <c r="J47" s="390">
        <v>20</v>
      </c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0"/>
      <c r="AF47" s="391"/>
      <c r="AG47" s="392"/>
      <c r="AH47" s="392"/>
      <c r="AI47" s="380"/>
    </row>
    <row r="48" spans="1:35" ht="18" customHeight="1">
      <c r="A48" s="514">
        <v>45779</v>
      </c>
      <c r="B48" s="371"/>
      <c r="C48" s="527" t="s">
        <v>17496</v>
      </c>
      <c r="D48" s="353" t="str">
        <f>+IFERROR(INDEX('Mã KH'!$C$2:$C$4988,MATCH('Côp+Mega+BigC HN lẻ-T02'!$C48,'Mã KH'!$A$2:$A$4988,0)),"")</f>
        <v>162 Mai Dịch, Phường Mai Dịch, Cầu Giấy, Hà Nội</v>
      </c>
      <c r="E48" s="362">
        <v>31465</v>
      </c>
      <c r="F48" s="389"/>
      <c r="G48" s="390"/>
      <c r="H48" s="390"/>
      <c r="I48" s="390"/>
      <c r="J48" s="390">
        <v>10</v>
      </c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1"/>
      <c r="AG48" s="392"/>
      <c r="AH48" s="392"/>
      <c r="AI48" s="380"/>
    </row>
    <row r="49" spans="1:35" ht="18" customHeight="1">
      <c r="A49" s="514">
        <v>45779</v>
      </c>
      <c r="B49" s="371"/>
      <c r="C49" s="527" t="s">
        <v>17497</v>
      </c>
      <c r="D49" s="353" t="str">
        <f>+IFERROR(INDEX('Mã KH'!$C$2:$C$4988,MATCH('Côp+Mega+BigC HN lẻ-T02'!$C49,'Mã KH'!$A$2:$A$4988,0)),"")</f>
        <v>31 Trần Quốc Hoàn, Phường Dịch Vọng, Cầu Giấy, Hà Nội</v>
      </c>
      <c r="E49" s="362">
        <v>31467</v>
      </c>
      <c r="F49" s="389"/>
      <c r="G49" s="390"/>
      <c r="H49" s="390"/>
      <c r="I49" s="390">
        <v>10</v>
      </c>
      <c r="J49" s="390">
        <v>10</v>
      </c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0"/>
      <c r="AF49" s="391"/>
      <c r="AG49" s="392"/>
      <c r="AH49" s="392"/>
      <c r="AI49" s="380"/>
    </row>
    <row r="50" spans="1:35" ht="18" customHeight="1">
      <c r="A50" s="514">
        <v>45779</v>
      </c>
      <c r="B50" s="371"/>
      <c r="C50" s="527" t="s">
        <v>17052</v>
      </c>
      <c r="D50" s="353" t="str">
        <f>+IFERROR(INDEX('Mã KH'!$C$2:$C$4988,MATCH('Côp+Mega+BigC HN lẻ-T02'!$C50,'Mã KH'!$A$2:$A$4988,0)),"")</f>
        <v xml:space="preserve">căn thương mại dịch vụ z38m.2.tmdv05a tây mỗ , nam từ liêm </v>
      </c>
      <c r="E50" s="362">
        <v>31520</v>
      </c>
      <c r="F50" s="389"/>
      <c r="G50" s="390"/>
      <c r="H50" s="390"/>
      <c r="I50" s="390"/>
      <c r="J50" s="390">
        <v>20</v>
      </c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0"/>
      <c r="AD50" s="390"/>
      <c r="AE50" s="390"/>
      <c r="AF50" s="391"/>
      <c r="AG50" s="392"/>
      <c r="AH50" s="392"/>
      <c r="AI50" s="380"/>
    </row>
    <row r="51" spans="1:35" ht="18" customHeight="1">
      <c r="A51" s="514">
        <v>45779</v>
      </c>
      <c r="B51" s="371"/>
      <c r="C51" s="527" t="s">
        <v>17498</v>
      </c>
      <c r="D51" s="353" t="str">
        <f>+IFERROR(INDEX('Mã KH'!$C$2:$C$4988,MATCH('Côp+Mega+BigC HN lẻ-T02'!$C51,'Mã KH'!$A$2:$A$4988,0)),"")</f>
        <v xml:space="preserve">C6 Hà Đông </v>
      </c>
      <c r="E51" s="362">
        <v>26097</v>
      </c>
      <c r="F51" s="389"/>
      <c r="G51" s="390"/>
      <c r="H51" s="390"/>
      <c r="I51" s="390"/>
      <c r="J51" s="390"/>
      <c r="K51" s="390"/>
      <c r="L51" s="390">
        <v>5</v>
      </c>
      <c r="M51" s="390"/>
      <c r="N51" s="390">
        <v>5</v>
      </c>
      <c r="O51" s="390"/>
      <c r="P51" s="390"/>
      <c r="Q51" s="390"/>
      <c r="R51" s="390"/>
      <c r="S51" s="390"/>
      <c r="T51" s="390"/>
      <c r="U51" s="390">
        <v>5</v>
      </c>
      <c r="V51" s="390"/>
      <c r="W51" s="390"/>
      <c r="X51" s="390"/>
      <c r="Y51" s="390"/>
      <c r="Z51" s="390">
        <v>5</v>
      </c>
      <c r="AA51" s="390"/>
      <c r="AB51" s="390"/>
      <c r="AC51" s="390"/>
      <c r="AD51" s="390"/>
      <c r="AE51" s="390"/>
      <c r="AF51" s="391"/>
      <c r="AG51" s="392"/>
      <c r="AH51" s="392"/>
      <c r="AI51" s="678" t="s">
        <v>17499</v>
      </c>
    </row>
    <row r="52" spans="1:35" ht="18" customHeight="1">
      <c r="A52" s="659"/>
      <c r="B52" s="660"/>
      <c r="C52" s="661"/>
      <c r="D52" s="657" t="str">
        <f>+IFERROR(INDEX('Mã KH'!$C$2:$C$4988,MATCH('Côp+Mega+BigC HN lẻ-T02'!$C52,'Mã KH'!$A$2:$A$4988,0)),"")</f>
        <v/>
      </c>
      <c r="E52" s="662"/>
      <c r="F52" s="663"/>
      <c r="G52" s="655"/>
      <c r="H52" s="655"/>
      <c r="I52" s="655"/>
      <c r="J52" s="655"/>
      <c r="K52" s="655"/>
      <c r="L52" s="655"/>
      <c r="M52" s="655"/>
      <c r="N52" s="655"/>
      <c r="O52" s="655"/>
      <c r="P52" s="655"/>
      <c r="Q52" s="655"/>
      <c r="R52" s="655"/>
      <c r="S52" s="655"/>
      <c r="T52" s="655"/>
      <c r="U52" s="655"/>
      <c r="V52" s="655"/>
      <c r="W52" s="655"/>
      <c r="X52" s="655"/>
      <c r="Y52" s="655"/>
      <c r="Z52" s="655"/>
      <c r="AA52" s="655"/>
      <c r="AB52" s="655"/>
      <c r="AC52" s="655"/>
      <c r="AD52" s="655"/>
      <c r="AE52" s="655"/>
      <c r="AF52" s="664"/>
      <c r="AG52" s="665"/>
      <c r="AH52" s="665"/>
      <c r="AI52" s="666"/>
    </row>
    <row r="53" spans="1:35" ht="18" customHeight="1">
      <c r="A53" s="526"/>
      <c r="B53" s="371"/>
      <c r="C53" s="527"/>
      <c r="D53" s="372" t="s">
        <v>17423</v>
      </c>
      <c r="E53" s="362"/>
      <c r="F53" s="389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0"/>
      <c r="AE53" s="390"/>
      <c r="AF53" s="391"/>
      <c r="AG53" s="392"/>
      <c r="AH53" s="392"/>
      <c r="AI53" s="380"/>
    </row>
    <row r="54" spans="1:35" ht="18" customHeight="1">
      <c r="A54" s="514">
        <v>45810</v>
      </c>
      <c r="B54" s="682" t="s">
        <v>17320</v>
      </c>
      <c r="C54" s="527" t="s">
        <v>16878</v>
      </c>
      <c r="D54" s="353" t="str">
        <f>+IFERROR(INDEX('Mã KH'!$C$2:$C$4988,MATCH('Côp+Mega+BigC HN lẻ-T02'!$C54,'Mã KH'!$A$2:$A$4988,0)),"")</f>
        <v xml:space="preserve">tầng 1 , tòa nhà A , TTTM parkcity , lê trọng tấn , la khê , Hà đông </v>
      </c>
      <c r="E54" s="362"/>
      <c r="F54" s="389">
        <v>6952</v>
      </c>
      <c r="G54" s="390"/>
      <c r="H54" s="390"/>
      <c r="I54" s="390"/>
      <c r="J54" s="390"/>
      <c r="K54" s="390"/>
      <c r="L54" s="390">
        <v>10</v>
      </c>
      <c r="M54" s="390"/>
      <c r="N54" s="390">
        <v>10</v>
      </c>
      <c r="O54" s="390"/>
      <c r="P54" s="390">
        <v>40</v>
      </c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0"/>
      <c r="AE54" s="390"/>
      <c r="AF54" s="391"/>
      <c r="AG54" s="392"/>
      <c r="AH54" s="392"/>
      <c r="AI54" s="678" t="s">
        <v>17560</v>
      </c>
    </row>
    <row r="55" spans="1:35" ht="18" customHeight="1">
      <c r="A55" s="514">
        <v>45810</v>
      </c>
      <c r="B55" s="682" t="s">
        <v>17564</v>
      </c>
      <c r="C55" s="527" t="s">
        <v>17275</v>
      </c>
      <c r="D55" s="353" t="str">
        <f>+IFERROR(INDEX('Mã KH'!$C$2:$C$4988,MATCH('Côp+Mega+BigC HN lẻ-T02'!$C55,'Mã KH'!$A$2:$A$4988,0)),"")</f>
        <v>tòa h1.18 vin masterise gia lâm</v>
      </c>
      <c r="E55" s="362">
        <v>20559</v>
      </c>
      <c r="F55" s="389"/>
      <c r="G55" s="390"/>
      <c r="H55" s="390"/>
      <c r="I55" s="390"/>
      <c r="J55" s="390"/>
      <c r="K55" s="390"/>
      <c r="L55" s="390"/>
      <c r="M55" s="390"/>
      <c r="N55" s="390"/>
      <c r="O55" s="390"/>
      <c r="P55" s="390">
        <v>10</v>
      </c>
      <c r="Q55" s="390"/>
      <c r="R55" s="390"/>
      <c r="S55" s="390"/>
      <c r="T55" s="390">
        <v>10</v>
      </c>
      <c r="U55" s="390"/>
      <c r="V55" s="390"/>
      <c r="W55" s="390"/>
      <c r="X55" s="390"/>
      <c r="Y55" s="390"/>
      <c r="Z55" s="390"/>
      <c r="AA55" s="390"/>
      <c r="AB55" s="390"/>
      <c r="AC55" s="390"/>
      <c r="AD55" s="390"/>
      <c r="AE55" s="390"/>
      <c r="AF55" s="391"/>
      <c r="AG55" s="392"/>
      <c r="AH55" s="392"/>
      <c r="AI55" s="678" t="s">
        <v>17595</v>
      </c>
    </row>
    <row r="56" spans="1:35" ht="18" customHeight="1">
      <c r="A56" s="514">
        <v>45810</v>
      </c>
      <c r="B56" s="675" t="s">
        <v>17526</v>
      </c>
      <c r="C56" s="527" t="s">
        <v>17565</v>
      </c>
      <c r="D56" s="353" t="str">
        <f>+IFERROR(INDEX('Mã KH'!$C$2:$C$4988,MATCH('Côp+Mega+BigC HN lẻ-T02'!$C56,'Mã KH'!$A$2:$A$4988,0)),"")</f>
        <v>Đối diện winmart Đội 2 Xuân Bách, Huyện Sóc Sơn, TP.HN</v>
      </c>
      <c r="E56" s="362">
        <v>20751</v>
      </c>
      <c r="F56" s="389"/>
      <c r="G56" s="390"/>
      <c r="H56" s="390"/>
      <c r="I56" s="390"/>
      <c r="J56" s="390"/>
      <c r="K56" s="390"/>
      <c r="L56" s="390"/>
      <c r="M56" s="390"/>
      <c r="N56" s="390"/>
      <c r="O56" s="390"/>
      <c r="P56" s="390">
        <v>18</v>
      </c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0"/>
      <c r="AD56" s="390"/>
      <c r="AE56" s="390"/>
      <c r="AF56" s="391"/>
      <c r="AG56" s="392"/>
      <c r="AH56" s="392"/>
      <c r="AI56" s="678" t="s">
        <v>17596</v>
      </c>
    </row>
    <row r="57" spans="1:35" ht="18" customHeight="1">
      <c r="A57" s="514">
        <v>45810</v>
      </c>
      <c r="B57" s="371"/>
      <c r="C57" s="527" t="s">
        <v>17566</v>
      </c>
      <c r="D57" s="353" t="str">
        <f>+IFERROR(INDEX('Mã KH'!$C$2:$C$4988,MATCH('Côp+Mega+BigC HN lẻ-T02'!$C57,'Mã KH'!$A$2:$A$4988,0)),"")</f>
        <v xml:space="preserve">tổ 7 thị trấn sóc sơn </v>
      </c>
      <c r="E57" s="362">
        <v>20752</v>
      </c>
      <c r="F57" s="389"/>
      <c r="G57" s="390"/>
      <c r="H57" s="390"/>
      <c r="I57" s="390"/>
      <c r="J57" s="390"/>
      <c r="K57" s="390"/>
      <c r="L57" s="390"/>
      <c r="M57" s="390"/>
      <c r="N57" s="390">
        <v>10</v>
      </c>
      <c r="O57" s="390"/>
      <c r="P57" s="390">
        <v>10</v>
      </c>
      <c r="Q57" s="390"/>
      <c r="R57" s="390"/>
      <c r="S57" s="390"/>
      <c r="T57" s="390">
        <v>10</v>
      </c>
      <c r="U57" s="390"/>
      <c r="V57" s="390"/>
      <c r="W57" s="390"/>
      <c r="X57" s="390"/>
      <c r="Y57" s="390"/>
      <c r="Z57" s="390"/>
      <c r="AA57" s="390"/>
      <c r="AB57" s="390"/>
      <c r="AC57" s="390"/>
      <c r="AD57" s="390"/>
      <c r="AE57" s="390"/>
      <c r="AF57" s="391"/>
      <c r="AG57" s="392"/>
      <c r="AH57" s="392"/>
      <c r="AI57" s="380"/>
    </row>
    <row r="58" spans="1:35" ht="18" customHeight="1">
      <c r="A58" s="514">
        <v>45810</v>
      </c>
      <c r="B58" s="677" t="s">
        <v>17320</v>
      </c>
      <c r="C58" s="527" t="s">
        <v>6758</v>
      </c>
      <c r="D58" s="353" t="str">
        <f>+IFERROR(INDEX('Mã KH'!$C$2:$C$4988,MATCH('Côp+Mega+BigC HN lẻ-T02'!$C58,'Mã KH'!$A$2:$A$4988,0)),"")</f>
        <v>Tầng 1, Lô số 04B, Tòa L, Dự án HH2 Khu đô thị mới Dương Nội, Phường Yên Nghĩa, Quận Hà Đông, HN</v>
      </c>
      <c r="E58" s="362"/>
      <c r="F58" s="389">
        <v>7026</v>
      </c>
      <c r="G58" s="390"/>
      <c r="H58" s="390"/>
      <c r="I58" s="390"/>
      <c r="J58" s="390"/>
      <c r="K58" s="390"/>
      <c r="L58" s="390"/>
      <c r="M58" s="390"/>
      <c r="N58" s="390">
        <v>5</v>
      </c>
      <c r="O58" s="390"/>
      <c r="P58" s="390">
        <v>5</v>
      </c>
      <c r="Q58" s="390">
        <v>5</v>
      </c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0"/>
      <c r="AE58" s="390"/>
      <c r="AF58" s="391"/>
      <c r="AG58" s="392"/>
      <c r="AH58" s="392"/>
      <c r="AI58" s="380"/>
    </row>
    <row r="59" spans="1:35" ht="18" customHeight="1">
      <c r="A59" s="514">
        <v>45810</v>
      </c>
      <c r="B59" s="371"/>
      <c r="C59" s="527" t="s">
        <v>17410</v>
      </c>
      <c r="D59" s="353" t="str">
        <f>+IFERROR(INDEX('Mã KH'!$C$2:$C$4988,MATCH('Côp+Mega+BigC HN lẻ-T02'!$C59,'Mã KH'!$A$2:$A$4988,0)),"")</f>
        <v>Tầng 1 -  HH2B KĐT The Spark Dương Nội, phường Yên Nghĩa, quận Hà Đông, Hà Nội</v>
      </c>
      <c r="E59" s="362"/>
      <c r="F59" s="389">
        <v>7031</v>
      </c>
      <c r="G59" s="390"/>
      <c r="H59" s="390"/>
      <c r="I59" s="390"/>
      <c r="J59" s="390"/>
      <c r="K59" s="390"/>
      <c r="L59" s="390"/>
      <c r="M59" s="390"/>
      <c r="N59" s="390">
        <v>5</v>
      </c>
      <c r="O59" s="390"/>
      <c r="P59" s="390">
        <v>6</v>
      </c>
      <c r="Q59" s="390"/>
      <c r="R59" s="390">
        <v>3</v>
      </c>
      <c r="S59" s="390"/>
      <c r="T59" s="390">
        <v>3</v>
      </c>
      <c r="U59" s="390"/>
      <c r="V59" s="390"/>
      <c r="W59" s="390"/>
      <c r="X59" s="390"/>
      <c r="Y59" s="390"/>
      <c r="Z59" s="390"/>
      <c r="AA59" s="390"/>
      <c r="AB59" s="390"/>
      <c r="AC59" s="390"/>
      <c r="AD59" s="390"/>
      <c r="AE59" s="390"/>
      <c r="AF59" s="391"/>
      <c r="AG59" s="392"/>
      <c r="AH59" s="392"/>
      <c r="AI59" s="380"/>
    </row>
    <row r="60" spans="1:35" ht="18" customHeight="1">
      <c r="A60" s="514">
        <v>45810</v>
      </c>
      <c r="B60" s="371"/>
      <c r="C60" s="527" t="s">
        <v>16251</v>
      </c>
      <c r="D60" s="353" t="str">
        <f>+IFERROR(INDEX('Mã KH'!$C$2:$C$4988,MATCH('Côp+Mega+BigC HN lẻ-T02'!$C60,'Mã KH'!$A$2:$A$4988,0)),"")</f>
        <v>Tòa 143 Trần Phú , Hà Đông, TP. Hà Nội</v>
      </c>
      <c r="E60" s="362">
        <v>20617</v>
      </c>
      <c r="F60" s="389"/>
      <c r="G60" s="390"/>
      <c r="H60" s="390"/>
      <c r="I60" s="390"/>
      <c r="J60" s="390"/>
      <c r="K60" s="390"/>
      <c r="L60" s="390"/>
      <c r="M60" s="390"/>
      <c r="N60" s="390"/>
      <c r="O60" s="390"/>
      <c r="P60" s="390">
        <v>4</v>
      </c>
      <c r="Q60" s="390"/>
      <c r="R60" s="390">
        <v>3</v>
      </c>
      <c r="S60" s="390"/>
      <c r="T60" s="390">
        <v>3</v>
      </c>
      <c r="U60" s="390"/>
      <c r="V60" s="390"/>
      <c r="W60" s="390"/>
      <c r="X60" s="390"/>
      <c r="Y60" s="390"/>
      <c r="Z60" s="390"/>
      <c r="AA60" s="390"/>
      <c r="AB60" s="390"/>
      <c r="AC60" s="390"/>
      <c r="AD60" s="390"/>
      <c r="AE60" s="390"/>
      <c r="AF60" s="391"/>
      <c r="AG60" s="392"/>
      <c r="AH60" s="392"/>
      <c r="AI60" s="678" t="s">
        <v>17597</v>
      </c>
    </row>
    <row r="61" spans="1:35" ht="18" customHeight="1">
      <c r="A61" s="514">
        <v>45810</v>
      </c>
      <c r="B61" s="371"/>
      <c r="C61" s="527" t="s">
        <v>17567</v>
      </c>
      <c r="D61" s="353" t="str">
        <f>+IFERROR(INDEX('Mã KH'!$C$2:$C$4988,MATCH('Côp+Mega+BigC HN lẻ-T02'!$C61,'Mã KH'!$A$2:$A$4988,0)),"")</f>
        <v>Km số 10 đường Nguyễn Trãi, Phường Mộ Lao, Quận Hà Đông, Thành phố Hà Nội, Việt Nam</v>
      </c>
      <c r="E61" s="362"/>
      <c r="F61" s="389">
        <v>7100</v>
      </c>
      <c r="G61" s="390"/>
      <c r="H61" s="390"/>
      <c r="I61" s="390"/>
      <c r="J61" s="390"/>
      <c r="K61" s="390"/>
      <c r="L61" s="390"/>
      <c r="M61" s="390"/>
      <c r="N61" s="390">
        <v>10</v>
      </c>
      <c r="O61" s="390"/>
      <c r="P61" s="390">
        <v>10</v>
      </c>
      <c r="Q61" s="390">
        <v>10</v>
      </c>
      <c r="R61" s="390"/>
      <c r="S61" s="390"/>
      <c r="T61" s="390"/>
      <c r="U61" s="390"/>
      <c r="V61" s="390"/>
      <c r="W61" s="390"/>
      <c r="X61" s="390"/>
      <c r="Y61" s="390"/>
      <c r="Z61" s="390">
        <v>5</v>
      </c>
      <c r="AA61" s="390"/>
      <c r="AB61" s="390"/>
      <c r="AC61" s="390"/>
      <c r="AD61" s="390"/>
      <c r="AE61" s="390"/>
      <c r="AF61" s="391"/>
      <c r="AG61" s="392"/>
      <c r="AH61" s="392"/>
      <c r="AI61" s="380"/>
    </row>
    <row r="62" spans="1:35" ht="18" customHeight="1">
      <c r="A62" s="514">
        <v>45810</v>
      </c>
      <c r="B62" s="371"/>
      <c r="C62" s="527" t="s">
        <v>6776</v>
      </c>
      <c r="D62" s="353" t="str">
        <f>+IFERROR(INDEX('Mã KH'!$C$2:$C$4988,MATCH('Côp+Mega+BigC HN lẻ-T02'!$C62,'Mã KH'!$A$2:$A$4988,0)),"")</f>
        <v>Tầng 1, Kiot 18, Tòa V7, Khu nhà ở xã hội Phú Lãm – The Vesta, Phường Phú Lãm, Quận Hà Đông, HN</v>
      </c>
      <c r="E62" s="362"/>
      <c r="F62" s="389">
        <v>7024</v>
      </c>
      <c r="G62" s="390"/>
      <c r="H62" s="390"/>
      <c r="I62" s="390"/>
      <c r="J62" s="390"/>
      <c r="K62" s="390"/>
      <c r="L62" s="390"/>
      <c r="M62" s="390"/>
      <c r="N62" s="390"/>
      <c r="O62" s="390"/>
      <c r="P62" s="390">
        <v>10</v>
      </c>
      <c r="Q62" s="390">
        <v>5</v>
      </c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0"/>
      <c r="AF62" s="391"/>
      <c r="AG62" s="392"/>
      <c r="AH62" s="392"/>
      <c r="AI62" s="380"/>
    </row>
    <row r="63" spans="1:35" ht="18" customHeight="1">
      <c r="A63" s="514">
        <v>45810</v>
      </c>
      <c r="B63" s="371"/>
      <c r="C63" s="527" t="s">
        <v>6731</v>
      </c>
      <c r="D63" s="353" t="str">
        <f>+IFERROR(INDEX('Mã KH'!$C$2:$C$4988,MATCH('Côp+Mega+BigC HN lẻ-T02'!$C63,'Mã KH'!$A$2:$A$4988,0)),"")</f>
        <v>kiot 06-07, Tòa V3 khu nhà ở xã hội The Vesta, P.Phú Lãm, Q.Hà Đông, Hà Nội</v>
      </c>
      <c r="E63" s="362"/>
      <c r="F63" s="389">
        <v>7023</v>
      </c>
      <c r="G63" s="390"/>
      <c r="H63" s="390"/>
      <c r="I63" s="390"/>
      <c r="J63" s="390"/>
      <c r="K63" s="390"/>
      <c r="L63" s="390">
        <v>2</v>
      </c>
      <c r="M63" s="390"/>
      <c r="N63" s="390">
        <v>4</v>
      </c>
      <c r="O63" s="390"/>
      <c r="P63" s="390">
        <v>10</v>
      </c>
      <c r="Q63" s="390">
        <v>5</v>
      </c>
      <c r="R63" s="390"/>
      <c r="S63" s="390"/>
      <c r="T63" s="390">
        <v>3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0"/>
      <c r="AF63" s="391"/>
      <c r="AG63" s="392"/>
      <c r="AH63" s="392"/>
      <c r="AI63" s="380"/>
    </row>
    <row r="64" spans="1:35" ht="18" customHeight="1">
      <c r="A64" s="514">
        <v>45810</v>
      </c>
      <c r="B64" s="371"/>
      <c r="C64" s="527" t="s">
        <v>17393</v>
      </c>
      <c r="D64" s="353" t="str">
        <f>+IFERROR(INDEX('Mã KH'!$C$2:$C$4988,MATCH('Côp+Mega+BigC HN lẻ-T02'!$C64,'Mã KH'!$A$2:$A$4988,0)),"")</f>
        <v>Số 69 phố Xốm, Phường Phú Lãm, Quận Hà Đông, Hà Nội</v>
      </c>
      <c r="E64" s="362"/>
      <c r="F64" s="389">
        <v>7032</v>
      </c>
      <c r="G64" s="390"/>
      <c r="H64" s="390"/>
      <c r="I64" s="390"/>
      <c r="J64" s="390"/>
      <c r="K64" s="390"/>
      <c r="L64" s="390"/>
      <c r="M64" s="390"/>
      <c r="N64" s="390">
        <v>10</v>
      </c>
      <c r="O64" s="390"/>
      <c r="P64" s="390">
        <v>10</v>
      </c>
      <c r="Q64" s="390">
        <v>2</v>
      </c>
      <c r="R64" s="390">
        <v>5</v>
      </c>
      <c r="S64" s="390"/>
      <c r="T64" s="390">
        <v>5</v>
      </c>
      <c r="U64" s="390"/>
      <c r="V64" s="390"/>
      <c r="W64" s="390"/>
      <c r="X64" s="390"/>
      <c r="Y64" s="390"/>
      <c r="Z64" s="390"/>
      <c r="AA64" s="390"/>
      <c r="AB64" s="390"/>
      <c r="AC64" s="390"/>
      <c r="AD64" s="390"/>
      <c r="AE64" s="390"/>
      <c r="AF64" s="391"/>
      <c r="AG64" s="392"/>
      <c r="AH64" s="392"/>
      <c r="AI64" s="380"/>
    </row>
    <row r="65" spans="1:35" ht="18" customHeight="1">
      <c r="A65" s="514">
        <v>45810</v>
      </c>
      <c r="B65" s="371"/>
      <c r="C65" s="527" t="s">
        <v>17568</v>
      </c>
      <c r="D65" s="353" t="str">
        <f>+IFERROR(INDEX('Mã KH'!$C$2:$C$4988,MATCH('Côp+Mega+BigC HN lẻ-T02'!$C65,'Mã KH'!$A$2:$A$4988,0)),"")</f>
        <v>NO-24, LK13, Khu đất dịch vụ, đất ở Hà Trì, Phường Hà Trì, Hà Đông, Hà Nội</v>
      </c>
      <c r="E65" s="362">
        <v>31623</v>
      </c>
      <c r="F65" s="389"/>
      <c r="G65" s="390"/>
      <c r="H65" s="390"/>
      <c r="I65" s="390">
        <v>5</v>
      </c>
      <c r="J65" s="390">
        <v>10</v>
      </c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0"/>
      <c r="AF65" s="391"/>
      <c r="AG65" s="392"/>
      <c r="AH65" s="392"/>
      <c r="AI65" s="380"/>
    </row>
    <row r="66" spans="1:35" ht="18" customHeight="1">
      <c r="A66" s="514">
        <v>45810</v>
      </c>
      <c r="B66" s="371"/>
      <c r="C66" s="527" t="s">
        <v>16932</v>
      </c>
      <c r="D66" s="353" t="str">
        <f>+IFERROR(INDEX('Mã KH'!$C$2:$C$4988,MATCH('Côp+Mega+BigC HN lẻ-T02'!$C66,'Mã KH'!$A$2:$A$4988,0)),"")</f>
        <v xml:space="preserve">số 15 , villa 2 huynhdai , hà trì , hà cầu , hà đông </v>
      </c>
      <c r="E66" s="362">
        <v>20555</v>
      </c>
      <c r="F66" s="389"/>
      <c r="G66" s="390"/>
      <c r="H66" s="390"/>
      <c r="I66" s="390"/>
      <c r="J66" s="390"/>
      <c r="K66" s="390"/>
      <c r="L66" s="390"/>
      <c r="M66" s="390"/>
      <c r="N66" s="390"/>
      <c r="O66" s="390"/>
      <c r="P66" s="390">
        <v>10</v>
      </c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0"/>
      <c r="AE66" s="390"/>
      <c r="AF66" s="391"/>
      <c r="AG66" s="392"/>
      <c r="AH66" s="392"/>
      <c r="AI66" s="380"/>
    </row>
    <row r="67" spans="1:35" ht="18" customHeight="1">
      <c r="A67" s="514">
        <v>45810</v>
      </c>
      <c r="B67" s="674" t="s">
        <v>17569</v>
      </c>
      <c r="C67" s="527" t="s">
        <v>17570</v>
      </c>
      <c r="D67" s="353" t="str">
        <f>+IFERROR(INDEX('Mã KH'!$C$2:$C$4988,MATCH('Côp+Mega+BigC HN lẻ-T02'!$C67,'Mã KH'!$A$2:$A$4988,0)),"")</f>
        <v>170 Nguyễn Đổng Chi, Cầu Diễn, Từ Liêm, Hà Nội</v>
      </c>
      <c r="E67" s="362">
        <v>31630</v>
      </c>
      <c r="F67" s="389"/>
      <c r="G67" s="390"/>
      <c r="H67" s="390"/>
      <c r="I67" s="390"/>
      <c r="J67" s="390">
        <v>10</v>
      </c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0"/>
      <c r="AF67" s="391"/>
      <c r="AG67" s="392"/>
      <c r="AH67" s="392"/>
      <c r="AI67" s="380"/>
    </row>
    <row r="68" spans="1:35" ht="18" customHeight="1">
      <c r="A68" s="514">
        <v>45810</v>
      </c>
      <c r="B68" s="371"/>
      <c r="C68" s="527" t="s">
        <v>17571</v>
      </c>
      <c r="D68" s="353" t="str">
        <f>+IFERROR(INDEX('Mã KH'!$C$2:$C$4988,MATCH('Côp+Mega+BigC HN lẻ-T02'!$C68,'Mã KH'!$A$2:$A$4988,0)),"")</f>
        <v xml:space="preserve">Loô 1.04 số 97 Trần Bình , Mỹ Đình 2 , Nam Từ Liêm ,Hà Nội </v>
      </c>
      <c r="E68" s="362">
        <v>20610</v>
      </c>
      <c r="F68" s="389"/>
      <c r="G68" s="390"/>
      <c r="H68" s="390"/>
      <c r="I68" s="390"/>
      <c r="J68" s="390"/>
      <c r="K68" s="390"/>
      <c r="L68" s="390"/>
      <c r="M68" s="390"/>
      <c r="N68" s="390">
        <v>5</v>
      </c>
      <c r="O68" s="390"/>
      <c r="P68" s="390">
        <v>10</v>
      </c>
      <c r="Q68" s="390">
        <v>5</v>
      </c>
      <c r="R68" s="390">
        <v>5</v>
      </c>
      <c r="S68" s="390"/>
      <c r="T68" s="390"/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0"/>
      <c r="AF68" s="391"/>
      <c r="AG68" s="392"/>
      <c r="AH68" s="392"/>
      <c r="AI68" s="380"/>
    </row>
    <row r="69" spans="1:35" ht="18" customHeight="1">
      <c r="A69" s="514">
        <v>45810</v>
      </c>
      <c r="B69" s="371"/>
      <c r="C69" s="527" t="s">
        <v>17572</v>
      </c>
      <c r="D69" s="353" t="str">
        <f>+IFERROR(INDEX('Mã KH'!$C$2:$C$4988,MATCH('Côp+Mega+BigC HN lẻ-T02'!$C69,'Mã KH'!$A$2:$A$4988,0)),"")</f>
        <v>N1H1, Số 1 đường Nguyễn Hoàng, Phường Mỹ Đình, Nam Từ Liêm, Hà Nội</v>
      </c>
      <c r="E69" s="362">
        <v>31629</v>
      </c>
      <c r="F69" s="389"/>
      <c r="G69" s="390"/>
      <c r="H69" s="390"/>
      <c r="I69" s="390">
        <v>4</v>
      </c>
      <c r="J69" s="390">
        <v>4</v>
      </c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0"/>
      <c r="AD69" s="390"/>
      <c r="AE69" s="390"/>
      <c r="AF69" s="391"/>
      <c r="AG69" s="392"/>
      <c r="AH69" s="392"/>
      <c r="AI69" s="380"/>
    </row>
    <row r="70" spans="1:35" ht="18" customHeight="1">
      <c r="A70" s="514">
        <v>45810</v>
      </c>
      <c r="B70" s="674" t="s">
        <v>17444</v>
      </c>
      <c r="C70" s="527" t="s">
        <v>17573</v>
      </c>
      <c r="D70" s="353" t="str">
        <f>+IFERROR(INDEX('Mã KH'!$C$2:$C$4988,MATCH('Côp+Mega+BigC HN lẻ-T02'!$C70,'Mã KH'!$A$2:$A$4988,0)),"")</f>
        <v>155 Lê Văn Hiến, Phường Đức Thắng, Bắc Từ Liêm, Hà Nội</v>
      </c>
      <c r="E70" s="362">
        <v>31584</v>
      </c>
      <c r="F70" s="389"/>
      <c r="G70" s="390"/>
      <c r="H70" s="390"/>
      <c r="I70" s="390">
        <v>5</v>
      </c>
      <c r="J70" s="390">
        <v>10</v>
      </c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0"/>
      <c r="AE70" s="390"/>
      <c r="AF70" s="391"/>
      <c r="AG70" s="392"/>
      <c r="AH70" s="392"/>
      <c r="AI70" s="380"/>
    </row>
    <row r="71" spans="1:35" ht="18" customHeight="1">
      <c r="A71" s="514">
        <v>45810</v>
      </c>
      <c r="B71" s="371"/>
      <c r="C71" s="527" t="s">
        <v>17110</v>
      </c>
      <c r="D71" s="353" t="str">
        <f>+IFERROR(INDEX('Mã KH'!$C$2:$C$4988,MATCH('Côp+Mega+BigC HN lẻ-T02'!$C71,'Mã KH'!$A$2:$A$4988,0)),"")</f>
        <v>tmdv-11 tòa n04 , dự án khu án nhà ở xã hội ecohome 3 tại ô đất ký hiệu b11-hh2 ,khu bắc cổ nhuế - chèm</v>
      </c>
      <c r="E71" s="362">
        <v>31519</v>
      </c>
      <c r="F71" s="389"/>
      <c r="G71" s="390"/>
      <c r="H71" s="390"/>
      <c r="I71" s="390">
        <v>15</v>
      </c>
      <c r="J71" s="390">
        <v>15</v>
      </c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0"/>
      <c r="AE71" s="390"/>
      <c r="AF71" s="391"/>
      <c r="AG71" s="392"/>
      <c r="AH71" s="392"/>
      <c r="AI71" s="380"/>
    </row>
    <row r="72" spans="1:35" ht="18" customHeight="1">
      <c r="A72" s="514">
        <v>45810</v>
      </c>
      <c r="B72" s="371"/>
      <c r="C72" s="527" t="s">
        <v>17574</v>
      </c>
      <c r="D72" s="353" t="str">
        <f>+IFERROR(INDEX('Mã KH'!$C$2:$C$4988,MATCH('Côp+Mega+BigC HN lẻ-T02'!$C72,'Mã KH'!$A$2:$A$4988,0)),"")</f>
        <v>N03-T2 khu đoàn Ngoại Giao, Khu Ngoại Giao Đoàn, Bắc Từ Liêm, Hà Nội</v>
      </c>
      <c r="E72" s="362">
        <v>31583</v>
      </c>
      <c r="F72" s="389"/>
      <c r="G72" s="390"/>
      <c r="H72" s="390"/>
      <c r="I72" s="390">
        <v>5</v>
      </c>
      <c r="J72" s="390">
        <v>20</v>
      </c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0"/>
      <c r="AE72" s="390"/>
      <c r="AF72" s="391"/>
      <c r="AG72" s="392"/>
      <c r="AH72" s="392"/>
      <c r="AI72" s="380"/>
    </row>
    <row r="73" spans="1:35" ht="18" customHeight="1">
      <c r="A73" s="514">
        <v>45810</v>
      </c>
      <c r="B73" s="371"/>
      <c r="C73" s="527" t="s">
        <v>17575</v>
      </c>
      <c r="D73" s="353" t="str">
        <f>+IFERROR(INDEX('Mã KH'!$C$2:$C$4988,MATCH('Côp+Mega+BigC HN lẻ-T02'!$C73,'Mã KH'!$A$2:$A$4988,0)),"")</f>
        <v>Thương mại_03, tầng 1, Nhà ở cao tầng N03-T6, Khu Đoàn Ngoại Giao, Phường Dịch Vọng, Cầu Giấy, Hà Nội</v>
      </c>
      <c r="E73" s="362">
        <v>31586</v>
      </c>
      <c r="F73" s="389"/>
      <c r="G73" s="390"/>
      <c r="H73" s="390"/>
      <c r="I73" s="390">
        <v>2</v>
      </c>
      <c r="J73" s="390">
        <v>12</v>
      </c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0"/>
      <c r="AE73" s="390"/>
      <c r="AF73" s="391"/>
      <c r="AG73" s="392"/>
      <c r="AH73" s="392"/>
      <c r="AI73" s="380"/>
    </row>
    <row r="74" spans="1:35" ht="18" customHeight="1">
      <c r="A74" s="514">
        <v>45810</v>
      </c>
      <c r="B74" s="371"/>
      <c r="C74" s="527" t="s">
        <v>17576</v>
      </c>
      <c r="D74" s="353" t="str">
        <f>+IFERROR(INDEX('Mã KH'!$C$2:$C$4988,MATCH('Côp+Mega+BigC HN lẻ-T02'!$C74,'Mã KH'!$A$2:$A$4988,0)),"")</f>
        <v>Lô 37 khu nhà ở thấp tầng TT1, dự án khu đô thị mới Mỹ Đình Mễ Trì, Phường Mễ Trì, Nam Từ Liêm, Hà Nội</v>
      </c>
      <c r="E74" s="362">
        <v>31585</v>
      </c>
      <c r="F74" s="389"/>
      <c r="G74" s="390"/>
      <c r="H74" s="390"/>
      <c r="I74" s="390">
        <v>10</v>
      </c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0"/>
      <c r="AE74" s="390"/>
      <c r="AF74" s="391"/>
      <c r="AG74" s="392"/>
      <c r="AH74" s="392"/>
      <c r="AI74" s="380"/>
    </row>
    <row r="75" spans="1:35" ht="18" customHeight="1">
      <c r="A75" s="514">
        <v>45810</v>
      </c>
      <c r="B75" s="674" t="s">
        <v>17448</v>
      </c>
      <c r="C75" s="527" t="s">
        <v>17577</v>
      </c>
      <c r="D75" s="353" t="str">
        <f>+IFERROR(INDEX('Mã KH'!$C$2:$C$4988,MATCH('Côp+Mega+BigC HN lẻ-T02'!$C75,'Mã KH'!$A$2:$A$4988,0)),"")</f>
        <v>Tầng trệt, Somerset Hoa Binh, 106 Hoàng Quốc Việt, Phường Nghĩa Đô, Cầu Giấy, Hà Nội</v>
      </c>
      <c r="E75" s="362">
        <v>31561</v>
      </c>
      <c r="F75" s="389"/>
      <c r="G75" s="390"/>
      <c r="H75" s="390"/>
      <c r="I75" s="390">
        <v>5</v>
      </c>
      <c r="J75" s="390">
        <v>10</v>
      </c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0"/>
      <c r="AE75" s="390"/>
      <c r="AF75" s="391"/>
      <c r="AG75" s="392"/>
      <c r="AH75" s="392"/>
      <c r="AI75" s="380"/>
    </row>
    <row r="76" spans="1:35" ht="18" customHeight="1">
      <c r="A76" s="514">
        <v>45810</v>
      </c>
      <c r="B76" s="371"/>
      <c r="C76" s="527" t="s">
        <v>16982</v>
      </c>
      <c r="D76" s="353" t="str">
        <f>+IFERROR(INDEX('Mã KH'!$C$2:$C$4988,MATCH('Côp+Mega+BigC HN lẻ-T02'!$C76,'Mã KH'!$A$2:$A$4988,0)),"")</f>
        <v xml:space="preserve">tòa nhà rosary 89 Lạc Long quân , nghĩa đô , cầu giấy </v>
      </c>
      <c r="E76" s="362"/>
      <c r="F76" s="389">
        <v>6858</v>
      </c>
      <c r="G76" s="390"/>
      <c r="H76" s="390"/>
      <c r="I76" s="390"/>
      <c r="J76" s="390"/>
      <c r="K76" s="390"/>
      <c r="L76" s="390">
        <v>5</v>
      </c>
      <c r="M76" s="390"/>
      <c r="N76" s="390">
        <v>5</v>
      </c>
      <c r="O76" s="390"/>
      <c r="P76" s="390">
        <v>5</v>
      </c>
      <c r="Q76" s="390">
        <v>5</v>
      </c>
      <c r="R76" s="390"/>
      <c r="S76" s="390"/>
      <c r="T76" s="390">
        <v>5</v>
      </c>
      <c r="U76" s="390"/>
      <c r="V76" s="390"/>
      <c r="W76" s="390"/>
      <c r="X76" s="390"/>
      <c r="Y76" s="390"/>
      <c r="Z76" s="390"/>
      <c r="AA76" s="390"/>
      <c r="AB76" s="390"/>
      <c r="AC76" s="390"/>
      <c r="AD76" s="390"/>
      <c r="AE76" s="390"/>
      <c r="AF76" s="391"/>
      <c r="AG76" s="392"/>
      <c r="AH76" s="392"/>
      <c r="AI76" s="380"/>
    </row>
    <row r="77" spans="1:35" ht="18" customHeight="1">
      <c r="A77" s="514">
        <v>45810</v>
      </c>
      <c r="B77" s="371"/>
      <c r="C77" s="527" t="s">
        <v>17578</v>
      </c>
      <c r="D77" s="353" t="str">
        <f>+IFERROR(INDEX('Mã KH'!$C$2:$C$4988,MATCH('Côp+Mega+BigC HN lẻ-T02'!$C77,'Mã KH'!$A$2:$A$4988,0)),"")</f>
        <v>18 Nguyễn Khánh Toàn, Phường Quan Hoa, Cầu Giấy, Hà Nội</v>
      </c>
      <c r="E77" s="362">
        <v>31469</v>
      </c>
      <c r="F77" s="389"/>
      <c r="G77" s="390"/>
      <c r="H77" s="390"/>
      <c r="I77" s="390">
        <v>10</v>
      </c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0"/>
      <c r="AE77" s="390"/>
      <c r="AF77" s="391"/>
      <c r="AG77" s="392"/>
      <c r="AH77" s="392"/>
      <c r="AI77" s="380"/>
    </row>
    <row r="78" spans="1:35" ht="18" customHeight="1">
      <c r="A78" s="514">
        <v>45810</v>
      </c>
      <c r="B78" s="371"/>
      <c r="C78" s="527" t="s">
        <v>17579</v>
      </c>
      <c r="D78" s="353" t="str">
        <f>+IFERROR(INDEX('Mã KH'!$C$2:$C$4988,MATCH('Côp+Mega+BigC HN lẻ-T02'!$C78,'Mã KH'!$A$2:$A$4988,0)),"")</f>
        <v>03 Phạm Tuấn Tài, tổ 7, Phường Dịch Vọng Hậu, Cầu Giấy, Hà Nội</v>
      </c>
      <c r="E78" s="362">
        <v>31563</v>
      </c>
      <c r="F78" s="389"/>
      <c r="G78" s="390"/>
      <c r="H78" s="390"/>
      <c r="I78" s="390">
        <v>10</v>
      </c>
      <c r="J78" s="390">
        <v>10</v>
      </c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0"/>
      <c r="AD78" s="390"/>
      <c r="AE78" s="390"/>
      <c r="AF78" s="391"/>
      <c r="AG78" s="392"/>
      <c r="AH78" s="392"/>
      <c r="AI78" s="380"/>
    </row>
    <row r="79" spans="1:35" ht="18" customHeight="1">
      <c r="A79" s="514">
        <v>45810</v>
      </c>
      <c r="B79" s="371"/>
      <c r="C79" s="527" t="s">
        <v>17580</v>
      </c>
      <c r="D79" s="353" t="str">
        <f>+IFERROR(INDEX('Mã KH'!$C$2:$C$4988,MATCH('Côp+Mega+BigC HN lẻ-T02'!$C79,'Mã KH'!$A$2:$A$4988,0)),"")</f>
        <v>14 Hồ Tùng Mậu, Phường Mai Dịch, Cầu Giấy, Hà Nội</v>
      </c>
      <c r="E79" s="362">
        <v>31616</v>
      </c>
      <c r="F79" s="389"/>
      <c r="G79" s="390"/>
      <c r="H79" s="390"/>
      <c r="I79" s="390">
        <v>10</v>
      </c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0"/>
      <c r="AD79" s="390"/>
      <c r="AE79" s="390"/>
      <c r="AF79" s="391"/>
      <c r="AG79" s="392"/>
      <c r="AH79" s="392"/>
      <c r="AI79" s="380"/>
    </row>
    <row r="80" spans="1:35" ht="18" customHeight="1">
      <c r="A80" s="514">
        <v>45810</v>
      </c>
      <c r="B80" s="371"/>
      <c r="C80" s="527" t="s">
        <v>17581</v>
      </c>
      <c r="D80" s="353" t="str">
        <f>+IFERROR(INDEX('Mã KH'!$C$2:$C$4988,MATCH('Côp+Mega+BigC HN lẻ-T02'!$C80,'Mã KH'!$A$2:$A$4988,0)),"")</f>
        <v>13-C12 tập thể Đại Học Ngoại Ngữ, Phường Dịch Vọng Hậu, Cầu Giấy, Hà Nội</v>
      </c>
      <c r="E80" s="362">
        <v>31560</v>
      </c>
      <c r="F80" s="389"/>
      <c r="G80" s="390"/>
      <c r="H80" s="390"/>
      <c r="I80" s="390">
        <v>8</v>
      </c>
      <c r="J80" s="390">
        <v>10</v>
      </c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0"/>
      <c r="AE80" s="390"/>
      <c r="AF80" s="391"/>
      <c r="AG80" s="392"/>
      <c r="AH80" s="392"/>
      <c r="AI80" s="380"/>
    </row>
    <row r="81" spans="1:35" ht="18" customHeight="1">
      <c r="A81" s="514">
        <v>45810</v>
      </c>
      <c r="B81" s="371"/>
      <c r="C81" s="527" t="s">
        <v>6761</v>
      </c>
      <c r="D81" s="353" t="str">
        <f>+IFERROR(INDEX('Mã KH'!$C$2:$C$4988,MATCH('Côp+Mega+BigC HN lẻ-T02'!$C81,'Mã KH'!$A$2:$A$4988,0)),"")</f>
        <v>Tầng 1, Lô 02, Tòa CT4, Phường Cổ Nhuế 2, Quận Bắc Từ Liêm, HN</v>
      </c>
      <c r="E81" s="362"/>
      <c r="F81" s="389">
        <v>7022</v>
      </c>
      <c r="G81" s="390"/>
      <c r="H81" s="390"/>
      <c r="I81" s="390"/>
      <c r="J81" s="390"/>
      <c r="K81" s="390"/>
      <c r="L81" s="390"/>
      <c r="M81" s="390"/>
      <c r="N81" s="390">
        <v>5</v>
      </c>
      <c r="O81" s="390"/>
      <c r="P81" s="390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1"/>
      <c r="AG81" s="392"/>
      <c r="AH81" s="392"/>
      <c r="AI81" s="380"/>
    </row>
    <row r="82" spans="1:35" ht="18" customHeight="1">
      <c r="A82" s="514">
        <v>45810</v>
      </c>
      <c r="B82" s="371"/>
      <c r="C82" s="527" t="s">
        <v>6791</v>
      </c>
      <c r="D82" s="353" t="str">
        <f>+IFERROR(INDEX('Mã KH'!$C$2:$C$4988,MATCH('Côp+Mega+BigC HN lẻ-T02'!$C82,'Mã KH'!$A$2:$A$4988,0)),"")</f>
        <v>Tầng 1, Tòa 2A – Vinaconex 7, 136 Hồ Tùng Mậu, Phường Phú Diễn, Quận Bắc Từ Liêm, HN</v>
      </c>
      <c r="E82" s="362"/>
      <c r="F82" s="389">
        <v>7020</v>
      </c>
      <c r="G82" s="390"/>
      <c r="H82" s="390"/>
      <c r="I82" s="390"/>
      <c r="J82" s="390"/>
      <c r="K82" s="390"/>
      <c r="L82" s="390">
        <v>3</v>
      </c>
      <c r="M82" s="390"/>
      <c r="N82" s="390"/>
      <c r="O82" s="390"/>
      <c r="P82" s="390">
        <v>5</v>
      </c>
      <c r="Q82" s="390">
        <v>5</v>
      </c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0"/>
      <c r="AD82" s="390"/>
      <c r="AE82" s="390"/>
      <c r="AF82" s="391"/>
      <c r="AG82" s="392"/>
      <c r="AH82" s="392"/>
      <c r="AI82" s="380"/>
    </row>
    <row r="83" spans="1:35" ht="18" customHeight="1">
      <c r="A83" s="514">
        <v>45810</v>
      </c>
      <c r="B83" s="371"/>
      <c r="C83" s="527" t="s">
        <v>17582</v>
      </c>
      <c r="D83" s="353" t="str">
        <f>+IFERROR(INDEX('Mã KH'!$C$2:$C$4988,MATCH('Côp+Mega+BigC HN lẻ-T02'!$C83,'Mã KH'!$A$2:$A$4988,0)),"")</f>
        <v>174 đường Phú Diễn, , Bắc Liêm, Hà Nội</v>
      </c>
      <c r="E83" s="362">
        <v>31517</v>
      </c>
      <c r="F83" s="389"/>
      <c r="G83" s="390"/>
      <c r="H83" s="390"/>
      <c r="I83" s="390">
        <v>8</v>
      </c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  <c r="AD83" s="390"/>
      <c r="AE83" s="390"/>
      <c r="AF83" s="391"/>
      <c r="AG83" s="392"/>
      <c r="AH83" s="392"/>
      <c r="AI83" s="380"/>
    </row>
    <row r="84" spans="1:35" ht="18" customHeight="1">
      <c r="A84" s="514">
        <v>45810</v>
      </c>
      <c r="B84" s="371"/>
      <c r="C84" s="527" t="s">
        <v>17583</v>
      </c>
      <c r="D84" s="353" t="str">
        <f>+IFERROR(INDEX('Mã KH'!$C$2:$C$4988,MATCH('Côp+Mega+BigC HN lẻ-T02'!$C84,'Mã KH'!$A$2:$A$4988,0)),"")</f>
        <v xml:space="preserve">SỐ 6 phố nhổn , tdp nguyên xá 3 , minh khai , bắc từ liêm </v>
      </c>
      <c r="E84" s="362">
        <v>31631</v>
      </c>
      <c r="F84" s="389"/>
      <c r="G84" s="390"/>
      <c r="H84" s="390"/>
      <c r="I84" s="390">
        <v>5</v>
      </c>
      <c r="J84" s="390">
        <v>10</v>
      </c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1"/>
      <c r="AG84" s="392"/>
      <c r="AH84" s="392"/>
      <c r="AI84" s="380"/>
    </row>
    <row r="85" spans="1:35" ht="18" customHeight="1">
      <c r="A85" s="514">
        <v>45810</v>
      </c>
      <c r="B85" s="371"/>
      <c r="C85" s="527" t="s">
        <v>17584</v>
      </c>
      <c r="D85" s="353" t="str">
        <f>+IFERROR(INDEX('Mã KH'!$C$2:$C$4988,MATCH('Côp+Mega+BigC HN lẻ-T02'!$C85,'Mã KH'!$A$2:$A$4988,0)),"")</f>
        <v>7 Nguyễn Thị Định, Phường Trung Hòa, Cầu Giấy, Hà Nội</v>
      </c>
      <c r="E85" s="362">
        <v>31468</v>
      </c>
      <c r="F85" s="389"/>
      <c r="G85" s="390"/>
      <c r="H85" s="390"/>
      <c r="I85" s="390">
        <v>6</v>
      </c>
      <c r="J85" s="390">
        <v>5</v>
      </c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0"/>
      <c r="AE85" s="390"/>
      <c r="AF85" s="391"/>
      <c r="AG85" s="392"/>
      <c r="AH85" s="392"/>
      <c r="AI85" s="380"/>
    </row>
    <row r="86" spans="1:35" ht="18" customHeight="1">
      <c r="A86" s="514">
        <v>45810</v>
      </c>
      <c r="B86" s="371"/>
      <c r="C86" s="527" t="s">
        <v>17585</v>
      </c>
      <c r="D86" s="353" t="str">
        <f>+IFERROR(INDEX('Mã KH'!$C$2:$C$4988,MATCH('Côp+Mega+BigC HN lẻ-T02'!$C86,'Mã KH'!$A$2:$A$4988,0)),"")</f>
        <v xml:space="preserve">tầng 1 tòa 24t2 khu đô thị trung hòa , nhân chính , cầu giấy </v>
      </c>
      <c r="E86" s="362">
        <v>31617</v>
      </c>
      <c r="F86" s="389"/>
      <c r="G86" s="390"/>
      <c r="H86" s="390"/>
      <c r="I86" s="390"/>
      <c r="J86" s="390">
        <v>10</v>
      </c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0"/>
      <c r="AD86" s="390"/>
      <c r="AE86" s="390"/>
      <c r="AF86" s="391"/>
      <c r="AG86" s="392"/>
      <c r="AH86" s="392"/>
      <c r="AI86" s="380"/>
    </row>
    <row r="87" spans="1:35" ht="18" customHeight="1">
      <c r="A87" s="514">
        <v>45810</v>
      </c>
      <c r="B87" s="371"/>
      <c r="C87" s="527" t="s">
        <v>17586</v>
      </c>
      <c r="D87" s="353" t="str">
        <f>+IFERROR(INDEX('Mã KH'!$C$2:$C$4988,MATCH('Côp+Mega+BigC HN lẻ-T02'!$C87,'Mã KH'!$A$2:$A$4988,0)),"")</f>
        <v>Tầng 1, Số 125 Hoàng Ngân, Phường Trung Hòa, Cầu Giấy, Hà Nội</v>
      </c>
      <c r="E87" s="362">
        <v>31470</v>
      </c>
      <c r="F87" s="389"/>
      <c r="G87" s="390"/>
      <c r="H87" s="390"/>
      <c r="I87" s="390">
        <v>5</v>
      </c>
      <c r="J87" s="390">
        <v>3</v>
      </c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0"/>
      <c r="AE87" s="390"/>
      <c r="AF87" s="391"/>
      <c r="AG87" s="392"/>
      <c r="AH87" s="392"/>
      <c r="AI87" s="380"/>
    </row>
    <row r="88" spans="1:35" ht="18" customHeight="1">
      <c r="A88" s="514">
        <v>45810</v>
      </c>
      <c r="B88" s="371"/>
      <c r="C88" s="527" t="s">
        <v>17054</v>
      </c>
      <c r="D88" s="353" t="str">
        <f>+IFERROR(INDEX('Mã KH'!$C$2:$C$4988,MATCH('Côp+Mega+BigC HN lẻ-T02'!$C88,'Mã KH'!$A$2:$A$4988,0)),"")</f>
        <v>181 nguyễn ngọc vũ , trung hòa , cầu giấy</v>
      </c>
      <c r="E88" s="362">
        <v>31473</v>
      </c>
      <c r="F88" s="389"/>
      <c r="G88" s="390"/>
      <c r="H88" s="390"/>
      <c r="I88" s="390"/>
      <c r="J88" s="390">
        <v>10</v>
      </c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1"/>
      <c r="AG88" s="392"/>
      <c r="AH88" s="392"/>
      <c r="AI88" s="380"/>
    </row>
    <row r="89" spans="1:35" ht="18" customHeight="1">
      <c r="A89" s="514">
        <v>45810</v>
      </c>
      <c r="B89" s="371"/>
      <c r="C89" s="527" t="s">
        <v>17054</v>
      </c>
      <c r="D89" s="353" t="str">
        <f>+IFERROR(INDEX('Mã KH'!$C$2:$C$4988,MATCH('Côp+Mega+BigC HN lẻ-T02'!$C89,'Mã KH'!$A$2:$A$4988,0)),"")</f>
        <v>181 nguyễn ngọc vũ , trung hòa , cầu giấy</v>
      </c>
      <c r="E89" s="362">
        <v>31565</v>
      </c>
      <c r="F89" s="389"/>
      <c r="G89" s="390"/>
      <c r="H89" s="390"/>
      <c r="I89" s="390">
        <v>8</v>
      </c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1"/>
      <c r="AG89" s="392"/>
      <c r="AH89" s="392"/>
      <c r="AI89" s="380"/>
    </row>
    <row r="90" spans="1:35" ht="18" customHeight="1">
      <c r="A90" s="514">
        <v>45810</v>
      </c>
      <c r="B90" s="371"/>
      <c r="C90" s="527" t="s">
        <v>17587</v>
      </c>
      <c r="D90" s="353" t="str">
        <f>+IFERROR(INDEX('Mã KH'!$C$2:$C$4988,MATCH('Côp+Mega+BigC HN lẻ-T02'!$C90,'Mã KH'!$A$2:$A$4988,0)),"")</f>
        <v>2 Hoàng Ngân, Phường Trung Hòa, Cầu Giấy, Hà Nội</v>
      </c>
      <c r="E90" s="362">
        <v>31562</v>
      </c>
      <c r="F90" s="389"/>
      <c r="G90" s="390"/>
      <c r="H90" s="390"/>
      <c r="I90" s="390">
        <v>8</v>
      </c>
      <c r="J90" s="390">
        <v>6</v>
      </c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1"/>
      <c r="AG90" s="392"/>
      <c r="AH90" s="392"/>
      <c r="AI90" s="380"/>
    </row>
    <row r="91" spans="1:35" ht="18" customHeight="1">
      <c r="A91" s="514">
        <v>45810</v>
      </c>
      <c r="B91" s="371"/>
      <c r="C91" s="527" t="s">
        <v>17155</v>
      </c>
      <c r="D91" s="353" t="str">
        <f>+IFERROR(INDEX('Mã KH'!$C$2:$C$4988,MATCH('Côp+Mega+BigC HN lẻ-T02'!$C91,'Mã KH'!$A$2:$A$4988,0)),"")</f>
        <v>diện tích thương mại số 1-31 tầng 01 thuộc khối đế tòa w1 w2 lô đất hh phạm hùng , nam từ liêm</v>
      </c>
      <c r="E91" s="362">
        <v>31587</v>
      </c>
      <c r="F91" s="389"/>
      <c r="G91" s="390"/>
      <c r="H91" s="390"/>
      <c r="I91" s="390">
        <v>8</v>
      </c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1"/>
      <c r="AG91" s="392"/>
      <c r="AH91" s="392"/>
      <c r="AI91" s="380"/>
    </row>
    <row r="92" spans="1:35" ht="18" customHeight="1">
      <c r="A92" s="514">
        <v>45810</v>
      </c>
      <c r="B92" s="371"/>
      <c r="C92" s="527" t="s">
        <v>16641</v>
      </c>
      <c r="D92" s="353" t="str">
        <f>+IFERROR(INDEX('Mã KH'!$C$2:$C$4988,MATCH('Côp+Mega+BigC HN lẻ-T02'!$C92,'Mã KH'!$A$2:$A$4988,0)),"")</f>
        <v>Tầng 1 , tòa B , số 1 , Đại lộ Thăng Long , Phường Mễ Trì , Nam Từ Liêm ,HN</v>
      </c>
      <c r="E92" s="362">
        <v>20564</v>
      </c>
      <c r="F92" s="389"/>
      <c r="G92" s="390"/>
      <c r="H92" s="390"/>
      <c r="I92" s="390"/>
      <c r="J92" s="390"/>
      <c r="K92" s="390"/>
      <c r="L92" s="390"/>
      <c r="M92" s="390"/>
      <c r="N92" s="390">
        <v>1</v>
      </c>
      <c r="O92" s="390"/>
      <c r="P92" s="390">
        <v>2</v>
      </c>
      <c r="Q92" s="390"/>
      <c r="R92" s="390">
        <v>3</v>
      </c>
      <c r="S92" s="390"/>
      <c r="T92" s="390"/>
      <c r="U92" s="390"/>
      <c r="V92" s="390"/>
      <c r="W92" s="390"/>
      <c r="X92" s="390">
        <v>2</v>
      </c>
      <c r="Y92" s="390"/>
      <c r="Z92" s="390"/>
      <c r="AA92" s="390">
        <v>2</v>
      </c>
      <c r="AB92" s="390"/>
      <c r="AC92" s="390"/>
      <c r="AD92" s="390"/>
      <c r="AE92" s="390"/>
      <c r="AF92" s="391"/>
      <c r="AG92" s="392"/>
      <c r="AH92" s="392"/>
      <c r="AI92" s="380"/>
    </row>
    <row r="93" spans="1:35" ht="18" customHeight="1">
      <c r="A93" s="514">
        <v>45810</v>
      </c>
      <c r="B93" s="371"/>
      <c r="C93" s="527" t="s">
        <v>6913</v>
      </c>
      <c r="D93" s="353" t="str">
        <f>+IFERROR(INDEX('Mã KH'!$C$2:$C$4988,MATCH('Côp+Mega+BigC HN lẻ-T02'!$C93,'Mã KH'!$A$2:$A$4988,0)),"")</f>
        <v>222 Trần Duy Hưng, Trung Hòa, Cầu Giấy, HN</v>
      </c>
      <c r="E93" s="362"/>
      <c r="F93" s="389">
        <v>7097</v>
      </c>
      <c r="G93" s="390"/>
      <c r="H93" s="390"/>
      <c r="I93" s="390"/>
      <c r="J93" s="390"/>
      <c r="K93" s="390"/>
      <c r="L93" s="390"/>
      <c r="M93" s="390"/>
      <c r="N93" s="390">
        <v>10</v>
      </c>
      <c r="O93" s="390"/>
      <c r="P93" s="390"/>
      <c r="Q93" s="390"/>
      <c r="R93" s="390">
        <v>20</v>
      </c>
      <c r="S93" s="390"/>
      <c r="T93" s="390">
        <v>8</v>
      </c>
      <c r="U93" s="390">
        <v>13</v>
      </c>
      <c r="V93" s="390"/>
      <c r="W93" s="390"/>
      <c r="X93" s="390"/>
      <c r="Y93" s="390"/>
      <c r="Z93" s="390"/>
      <c r="AA93" s="390"/>
      <c r="AB93" s="390"/>
      <c r="AC93" s="390"/>
      <c r="AD93" s="390"/>
      <c r="AE93" s="390"/>
      <c r="AF93" s="391"/>
      <c r="AG93" s="392"/>
      <c r="AH93" s="392"/>
      <c r="AI93" s="380"/>
    </row>
    <row r="94" spans="1:35" ht="18" customHeight="1">
      <c r="A94" s="514">
        <v>45810</v>
      </c>
      <c r="B94" s="371"/>
      <c r="C94" s="527" t="s">
        <v>6913</v>
      </c>
      <c r="D94" s="353" t="str">
        <f>+IFERROR(INDEX('Mã KH'!$C$2:$C$4988,MATCH('Côp+Mega+BigC HN lẻ-T02'!$C94,'Mã KH'!$A$2:$A$4988,0)),"")</f>
        <v>222 Trần Duy Hưng, Trung Hòa, Cầu Giấy, HN</v>
      </c>
      <c r="E94" s="362"/>
      <c r="F94" s="389">
        <v>7129</v>
      </c>
      <c r="G94" s="390"/>
      <c r="H94" s="390"/>
      <c r="I94" s="390"/>
      <c r="J94" s="390"/>
      <c r="K94" s="390"/>
      <c r="L94" s="390"/>
      <c r="M94" s="390"/>
      <c r="N94" s="390">
        <v>10</v>
      </c>
      <c r="O94" s="390"/>
      <c r="P94" s="390">
        <v>40</v>
      </c>
      <c r="Q94" s="390"/>
      <c r="R94" s="390"/>
      <c r="S94" s="390"/>
      <c r="T94" s="390">
        <v>8</v>
      </c>
      <c r="U94" s="390">
        <v>10</v>
      </c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1"/>
      <c r="AG94" s="392"/>
      <c r="AH94" s="392"/>
      <c r="AI94" s="380"/>
    </row>
    <row r="95" spans="1:35" ht="18" customHeight="1">
      <c r="A95" s="514">
        <v>45810</v>
      </c>
      <c r="B95" s="371"/>
      <c r="C95" s="527" t="s">
        <v>16961</v>
      </c>
      <c r="D95" s="353" t="str">
        <f>+IFERROR(INDEX('Mã KH'!$C$2:$C$4988,MATCH('Côp+Mega+BigC HN lẻ-T02'!$C95,'Mã KH'!$A$2:$A$4988,0)),"")</f>
        <v>Brg Mart The light - Tầng 1, Toà nhà The Light, Đ.Tố Hữu, P.Trung Văn, Q.Nam Từ Liêm, Hà Nội</v>
      </c>
      <c r="E95" s="362"/>
      <c r="F95" s="389">
        <v>6950</v>
      </c>
      <c r="G95" s="390"/>
      <c r="H95" s="390"/>
      <c r="I95" s="390"/>
      <c r="J95" s="390"/>
      <c r="K95" s="390"/>
      <c r="L95" s="390"/>
      <c r="M95" s="390"/>
      <c r="N95" s="390">
        <v>6</v>
      </c>
      <c r="O95" s="390"/>
      <c r="P95" s="390">
        <v>12</v>
      </c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0"/>
      <c r="AF95" s="391"/>
      <c r="AG95" s="392"/>
      <c r="AH95" s="392"/>
      <c r="AI95" s="380"/>
    </row>
    <row r="96" spans="1:35" ht="18" customHeight="1">
      <c r="A96" s="514">
        <v>45810</v>
      </c>
      <c r="B96" s="371"/>
      <c r="C96" s="527" t="s">
        <v>17588</v>
      </c>
      <c r="D96" s="353" t="str">
        <f>+IFERROR(INDEX('Mã KH'!$C$2:$C$4988,MATCH('Côp+Mega+BigC HN lẻ-T02'!$C96,'Mã KH'!$A$2:$A$4988,0)),"")</f>
        <v>40 Trung Hòa, Phường Trung Hòa, Cầu Giấy, Hà Nội</v>
      </c>
      <c r="E96" s="362">
        <v>31564</v>
      </c>
      <c r="F96" s="389"/>
      <c r="G96" s="390"/>
      <c r="H96" s="390"/>
      <c r="I96" s="390">
        <v>6</v>
      </c>
      <c r="J96" s="390">
        <v>5</v>
      </c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1"/>
      <c r="AG96" s="392"/>
      <c r="AH96" s="392"/>
      <c r="AI96" s="380"/>
    </row>
    <row r="97" spans="1:35" ht="18" customHeight="1">
      <c r="A97" s="514">
        <v>45810</v>
      </c>
      <c r="B97" s="371"/>
      <c r="C97" s="527" t="s">
        <v>17589</v>
      </c>
      <c r="D97" s="353" t="str">
        <f>+IFERROR(INDEX('Mã KH'!$C$2:$C$4988,MATCH('Côp+Mega+BigC HN lẻ-T02'!$C97,'Mã KH'!$A$2:$A$4988,0)),"")</f>
        <v xml:space="preserve">Sôố 27 Ngõ 110 Trần Duy Hưng , Cầu Giấy , Hà Nội </v>
      </c>
      <c r="E97" s="362">
        <v>20609</v>
      </c>
      <c r="F97" s="389"/>
      <c r="G97" s="390"/>
      <c r="H97" s="390"/>
      <c r="I97" s="390"/>
      <c r="J97" s="390"/>
      <c r="K97" s="390"/>
      <c r="L97" s="390">
        <v>2</v>
      </c>
      <c r="M97" s="390"/>
      <c r="N97" s="390">
        <v>3</v>
      </c>
      <c r="O97" s="390"/>
      <c r="P97" s="390"/>
      <c r="Q97" s="390">
        <v>3</v>
      </c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0"/>
      <c r="AF97" s="391"/>
      <c r="AG97" s="392"/>
      <c r="AH97" s="392"/>
      <c r="AI97" s="380"/>
    </row>
    <row r="98" spans="1:35" ht="18" customHeight="1">
      <c r="A98" s="514">
        <v>45810</v>
      </c>
      <c r="B98" s="371"/>
      <c r="C98" s="527" t="s">
        <v>17590</v>
      </c>
      <c r="D98" s="353" t="str">
        <f>+IFERROR(INDEX('Mã KH'!$C$2:$C$4988,MATCH('Côp+Mega+BigC HN lẻ-T02'!$C98,'Mã KH'!$A$2:$A$4988,0)),"")</f>
        <v>5-4A Khu đô thị mới Trung Yên, Phường Yên Hòa, Cầu Giấy, Hà Nội</v>
      </c>
      <c r="E98" s="362">
        <v>31463</v>
      </c>
      <c r="F98" s="389"/>
      <c r="G98" s="390"/>
      <c r="H98" s="390"/>
      <c r="I98" s="390">
        <v>8</v>
      </c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0"/>
      <c r="AF98" s="391"/>
      <c r="AG98" s="392"/>
      <c r="AH98" s="392"/>
      <c r="AI98" s="380"/>
    </row>
    <row r="99" spans="1:35" ht="18" customHeight="1">
      <c r="A99" s="514">
        <v>45810</v>
      </c>
      <c r="B99" s="371"/>
      <c r="C99" s="527" t="s">
        <v>17591</v>
      </c>
      <c r="D99" s="353" t="str">
        <f>+IFERROR(INDEX('Mã KH'!$C$2:$C$4988,MATCH('Côp+Mega+BigC HN lẻ-T02'!$C99,'Mã KH'!$A$2:$A$4988,0)),"")</f>
        <v xml:space="preserve">Sôố 108 ngõ 110 Trần Duy Hưng , cầu Giấy , Hà Nội </v>
      </c>
      <c r="E99" s="362">
        <v>20565</v>
      </c>
      <c r="F99" s="389"/>
      <c r="G99" s="390"/>
      <c r="H99" s="390"/>
      <c r="I99" s="390"/>
      <c r="J99" s="390"/>
      <c r="K99" s="390"/>
      <c r="L99" s="390"/>
      <c r="M99" s="390"/>
      <c r="N99" s="390">
        <v>3</v>
      </c>
      <c r="O99" s="390"/>
      <c r="P99" s="390"/>
      <c r="Q99" s="390">
        <v>2</v>
      </c>
      <c r="R99" s="390">
        <v>3</v>
      </c>
      <c r="S99" s="390"/>
      <c r="T99" s="390"/>
      <c r="U99" s="390"/>
      <c r="V99" s="390"/>
      <c r="W99" s="390"/>
      <c r="X99" s="390"/>
      <c r="Y99" s="390"/>
      <c r="Z99" s="390"/>
      <c r="AA99" s="390"/>
      <c r="AB99" s="390"/>
      <c r="AC99" s="390"/>
      <c r="AD99" s="390"/>
      <c r="AE99" s="390"/>
      <c r="AF99" s="391"/>
      <c r="AG99" s="392"/>
      <c r="AH99" s="392"/>
      <c r="AI99" s="380"/>
    </row>
    <row r="100" spans="1:35" ht="18" customHeight="1">
      <c r="A100" s="514">
        <v>45810</v>
      </c>
      <c r="B100" s="371"/>
      <c r="C100" s="527" t="s">
        <v>17056</v>
      </c>
      <c r="D100" s="353" t="str">
        <f>+IFERROR(INDEX('Mã KH'!$C$2:$C$4988,MATCH('Côp+Mega+BigC HN lẻ-T02'!$C100,'Mã KH'!$A$2:$A$4988,0)),"")</f>
        <v xml:space="preserve">lô 16-d , khu nhà ở tháp tầng a10 , khu trung yên , yên hòa , cầu giấy </v>
      </c>
      <c r="E100" s="362">
        <v>31472</v>
      </c>
      <c r="F100" s="389"/>
      <c r="G100" s="390"/>
      <c r="H100" s="390"/>
      <c r="I100" s="390">
        <v>8</v>
      </c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1"/>
      <c r="AG100" s="392"/>
      <c r="AH100" s="392"/>
      <c r="AI100" s="380"/>
    </row>
    <row r="101" spans="1:35" ht="18" customHeight="1">
      <c r="A101" s="514">
        <v>45810</v>
      </c>
      <c r="B101" s="371"/>
      <c r="C101" s="527" t="s">
        <v>16388</v>
      </c>
      <c r="D101" s="353" t="str">
        <f>+IFERROR(INDEX('Mã KH'!$C$2:$C$4988,MATCH('Côp+Mega+BigC HN lẻ-T02'!$C101,'Mã KH'!$A$2:$A$4988,0)),"")</f>
        <v xml:space="preserve">568 phường phúc diễn quận bắc từ liêm thành phố hà nội </v>
      </c>
      <c r="E101" s="362"/>
      <c r="F101" s="389">
        <v>6943</v>
      </c>
      <c r="G101" s="390"/>
      <c r="H101" s="390"/>
      <c r="I101" s="390"/>
      <c r="J101" s="390">
        <v>25</v>
      </c>
      <c r="K101" s="390"/>
      <c r="L101" s="390"/>
      <c r="M101" s="390"/>
      <c r="N101" s="390"/>
      <c r="O101" s="390"/>
      <c r="P101" s="390">
        <v>40</v>
      </c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0"/>
      <c r="AD101" s="390"/>
      <c r="AE101" s="390"/>
      <c r="AF101" s="391"/>
      <c r="AG101" s="392"/>
      <c r="AH101" s="392"/>
      <c r="AI101" s="380"/>
    </row>
    <row r="102" spans="1:35" ht="18" customHeight="1">
      <c r="A102" s="514">
        <v>45810</v>
      </c>
      <c r="B102" s="371"/>
      <c r="C102" s="527" t="s">
        <v>16636</v>
      </c>
      <c r="D102" s="353" t="str">
        <f>+IFERROR(INDEX('Mã KH'!$C$2:$C$4988,MATCH('Côp+Mega+BigC HN lẻ-T02'!$C102,'Mã KH'!$A$2:$A$4988,0)),"")</f>
        <v xml:space="preserve">sàn thương mại tầng 1 , tòa nhà N2T3 tháp Quang Minh , Khu Đoàn Ngoại giao , Xuân Tảo , Xuân Đỉnh , Bắc Từ Liêm </v>
      </c>
      <c r="E102" s="362">
        <v>20562</v>
      </c>
      <c r="F102" s="389"/>
      <c r="G102" s="390"/>
      <c r="H102" s="390"/>
      <c r="I102" s="390"/>
      <c r="J102" s="390"/>
      <c r="K102" s="390"/>
      <c r="L102" s="390"/>
      <c r="M102" s="390"/>
      <c r="N102" s="390">
        <v>2</v>
      </c>
      <c r="O102" s="390"/>
      <c r="P102" s="390"/>
      <c r="Q102" s="390"/>
      <c r="R102" s="390">
        <v>3</v>
      </c>
      <c r="S102" s="390"/>
      <c r="T102" s="390"/>
      <c r="U102" s="390"/>
      <c r="V102" s="390"/>
      <c r="W102" s="390"/>
      <c r="X102" s="390">
        <v>2</v>
      </c>
      <c r="Y102" s="390"/>
      <c r="Z102" s="390"/>
      <c r="AA102" s="390"/>
      <c r="AB102" s="390"/>
      <c r="AC102" s="390"/>
      <c r="AD102" s="390"/>
      <c r="AE102" s="390"/>
      <c r="AF102" s="391"/>
      <c r="AG102" s="392"/>
      <c r="AH102" s="392"/>
      <c r="AI102" s="380"/>
    </row>
    <row r="103" spans="1:35" ht="18" customHeight="1">
      <c r="A103" s="514">
        <v>45810</v>
      </c>
      <c r="B103" s="371"/>
      <c r="C103" s="527" t="s">
        <v>17592</v>
      </c>
      <c r="D103" s="353" t="str">
        <f>+IFERROR(INDEX('Mã KH'!$C$2:$C$4988,MATCH('Côp+Mega+BigC HN lẻ-T02'!$C103,'Mã KH'!$A$2:$A$4988,0)),"")</f>
        <v>Hada mart, N3 ecohome 3 , Đông Ngạc , Bắc Từ liêm ,TP HÀ Nội</v>
      </c>
      <c r="E103" s="362">
        <v>20462</v>
      </c>
      <c r="F103" s="389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>
        <v>5</v>
      </c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0"/>
      <c r="AD103" s="390"/>
      <c r="AE103" s="390"/>
      <c r="AF103" s="391"/>
      <c r="AG103" s="392"/>
      <c r="AH103" s="392"/>
      <c r="AI103" s="380"/>
    </row>
    <row r="104" spans="1:35" ht="18" customHeight="1">
      <c r="A104" s="514">
        <v>45810</v>
      </c>
      <c r="B104" s="371"/>
      <c r="C104" s="527" t="s">
        <v>17593</v>
      </c>
      <c r="D104" s="353" t="str">
        <f>+IFERROR(INDEX('Mã KH'!$C$2:$C$4988,MATCH('Côp+Mega+BigC HN lẻ-T02'!$C104,'Mã KH'!$A$2:$A$4988,0)),"")</f>
        <v>15 Dương Khuê, Phường Mai Dịch, Cầu Giấy, Hà Nội</v>
      </c>
      <c r="E104" s="362">
        <v>31471</v>
      </c>
      <c r="F104" s="389"/>
      <c r="G104" s="390"/>
      <c r="H104" s="390"/>
      <c r="I104" s="390">
        <v>10</v>
      </c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0"/>
      <c r="AF104" s="391"/>
      <c r="AG104" s="392"/>
      <c r="AH104" s="392"/>
      <c r="AI104" s="380"/>
    </row>
    <row r="105" spans="1:35" ht="18" customHeight="1">
      <c r="A105" s="514">
        <v>45810</v>
      </c>
      <c r="B105" s="371"/>
      <c r="C105" s="527" t="s">
        <v>17594</v>
      </c>
      <c r="D105" s="353" t="str">
        <f>+IFERROR(INDEX('Mã KH'!$C$2:$C$4988,MATCH('Côp+Mega+BigC HN lẻ-T02'!$C105,'Mã KH'!$A$2:$A$4988,0)),"")</f>
        <v>177 Xuân Thủy, Phường Dịch Vọng Hậu, Cầu Giấy, Hà Nội</v>
      </c>
      <c r="E105" s="362">
        <v>31464</v>
      </c>
      <c r="F105" s="389"/>
      <c r="G105" s="390"/>
      <c r="H105" s="390"/>
      <c r="I105" s="390">
        <v>8</v>
      </c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0"/>
      <c r="AF105" s="391"/>
      <c r="AG105" s="392"/>
      <c r="AH105" s="392"/>
      <c r="AI105" s="380"/>
    </row>
    <row r="106" spans="1:35" ht="18" customHeight="1">
      <c r="A106" s="514">
        <v>45810</v>
      </c>
      <c r="B106" s="371"/>
      <c r="C106" s="527" t="s">
        <v>17621</v>
      </c>
      <c r="D106" s="353" t="str">
        <f>+IFERROR(INDEX('Mã KH'!$C$2:$C$4988,MATCH('Côp+Mega+BigC HN lẻ-T02'!$C106,'Mã KH'!$A$2:$A$4988,0)),"")</f>
        <v xml:space="preserve">Quầy Phúc thọ </v>
      </c>
      <c r="E106" s="362"/>
      <c r="F106" s="389">
        <v>7028</v>
      </c>
      <c r="G106" s="390"/>
      <c r="H106" s="390"/>
      <c r="I106" s="390"/>
      <c r="J106" s="390"/>
      <c r="K106" s="390"/>
      <c r="L106" s="390"/>
      <c r="M106" s="390"/>
      <c r="N106" s="390">
        <v>10</v>
      </c>
      <c r="O106" s="390"/>
      <c r="P106" s="390">
        <v>5</v>
      </c>
      <c r="Q106" s="390">
        <v>3</v>
      </c>
      <c r="R106" s="390"/>
      <c r="S106" s="390"/>
      <c r="T106" s="390"/>
      <c r="U106" s="390">
        <v>5</v>
      </c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0"/>
      <c r="AF106" s="391"/>
      <c r="AG106" s="392"/>
      <c r="AH106" s="392"/>
      <c r="AI106" s="380"/>
    </row>
    <row r="107" spans="1:35" ht="18" customHeight="1">
      <c r="A107" s="659"/>
      <c r="B107" s="660"/>
      <c r="C107" s="661"/>
      <c r="D107" s="657" t="str">
        <f>+IFERROR(INDEX('Mã KH'!$C$2:$C$4988,MATCH('Côp+Mega+BigC HN lẻ-T02'!$C107,'Mã KH'!$A$2:$A$4988,0)),"")</f>
        <v/>
      </c>
      <c r="E107" s="662"/>
      <c r="F107" s="663"/>
      <c r="G107" s="655"/>
      <c r="H107" s="655"/>
      <c r="I107" s="655"/>
      <c r="J107" s="655"/>
      <c r="K107" s="655"/>
      <c r="L107" s="655"/>
      <c r="M107" s="655"/>
      <c r="N107" s="655"/>
      <c r="O107" s="655"/>
      <c r="P107" s="655"/>
      <c r="Q107" s="655"/>
      <c r="R107" s="655"/>
      <c r="S107" s="655"/>
      <c r="T107" s="655"/>
      <c r="U107" s="655"/>
      <c r="V107" s="655"/>
      <c r="W107" s="655"/>
      <c r="X107" s="655"/>
      <c r="Y107" s="655"/>
      <c r="Z107" s="655"/>
      <c r="AA107" s="655"/>
      <c r="AB107" s="655"/>
      <c r="AC107" s="655"/>
      <c r="AD107" s="655"/>
      <c r="AE107" s="655"/>
      <c r="AF107" s="664"/>
      <c r="AG107" s="665"/>
      <c r="AH107" s="665"/>
      <c r="AI107" s="666"/>
    </row>
    <row r="108" spans="1:35" ht="18" customHeight="1">
      <c r="A108" s="526"/>
      <c r="B108" s="371"/>
      <c r="C108" s="527"/>
      <c r="D108" s="372" t="s">
        <v>17508</v>
      </c>
      <c r="E108" s="362"/>
      <c r="F108" s="389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0"/>
      <c r="AF108" s="391"/>
      <c r="AG108" s="392"/>
      <c r="AH108" s="392"/>
      <c r="AI108" s="380"/>
    </row>
    <row r="109" spans="1:35" ht="18" customHeight="1">
      <c r="A109" s="514">
        <v>45840</v>
      </c>
      <c r="B109" s="674" t="s">
        <v>17314</v>
      </c>
      <c r="C109" s="527" t="s">
        <v>17686</v>
      </c>
      <c r="D109" s="353" t="str">
        <f>+IFERROR(INDEX('Mã KH'!$C$2:$C$4988,MATCH('Côp+Mega+BigC HN lẻ-T02'!$C109,'Mã KH'!$A$2:$A$4988,0)),"")</f>
        <v>54 + 56 Lĩnh Nam, Phường MaiĐộng, Hoàng Mai, Hà Nội</v>
      </c>
      <c r="E109" s="362">
        <v>31581</v>
      </c>
      <c r="F109" s="389"/>
      <c r="G109" s="390"/>
      <c r="H109" s="390"/>
      <c r="I109" s="390">
        <v>5</v>
      </c>
      <c r="J109" s="390">
        <v>10</v>
      </c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0"/>
      <c r="AF109" s="391"/>
      <c r="AG109" s="392"/>
      <c r="AH109" s="392"/>
      <c r="AI109" s="380"/>
    </row>
    <row r="110" spans="1:35" ht="18" customHeight="1">
      <c r="A110" s="514">
        <v>45840</v>
      </c>
      <c r="B110" s="371"/>
      <c r="C110" s="527" t="s">
        <v>17686</v>
      </c>
      <c r="D110" s="353" t="str">
        <f>+IFERROR(INDEX('Mã KH'!$C$2:$C$4988,MATCH('Côp+Mega+BigC HN lẻ-T02'!$C110,'Mã KH'!$A$2:$A$4988,0)),"")</f>
        <v>54 + 56 Lĩnh Nam, Phường MaiĐộng, Hoàng Mai, Hà Nội</v>
      </c>
      <c r="E110" s="362">
        <v>31626</v>
      </c>
      <c r="F110" s="389"/>
      <c r="G110" s="390"/>
      <c r="H110" s="390"/>
      <c r="I110" s="390">
        <v>10</v>
      </c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0"/>
      <c r="AD110" s="390"/>
      <c r="AE110" s="390"/>
      <c r="AF110" s="391"/>
      <c r="AG110" s="392"/>
      <c r="AH110" s="392"/>
      <c r="AI110" s="380"/>
    </row>
    <row r="111" spans="1:35" ht="18" customHeight="1">
      <c r="A111" s="514">
        <v>45840</v>
      </c>
      <c r="B111" s="371"/>
      <c r="C111" s="527" t="s">
        <v>17687</v>
      </c>
      <c r="D111" s="353" t="str">
        <f>+IFERROR(INDEX('Mã KH'!$C$2:$C$4988,MATCH('Côp+Mega+BigC HN lẻ-T02'!$C111,'Mã KH'!$A$2:$A$4988,0)),"")</f>
        <v>Lô 7, khu di dân Đền Lừ 2, Phường Hoàng Văn Thụ, Hoàng Mai, Hà Nội</v>
      </c>
      <c r="E111" s="362">
        <v>31509</v>
      </c>
      <c r="F111" s="389"/>
      <c r="G111" s="390"/>
      <c r="H111" s="390"/>
      <c r="I111" s="390">
        <v>8</v>
      </c>
      <c r="J111" s="390">
        <v>10</v>
      </c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0"/>
      <c r="AF111" s="391"/>
      <c r="AG111" s="392"/>
      <c r="AH111" s="392"/>
      <c r="AI111" s="380"/>
    </row>
    <row r="112" spans="1:35" ht="18" customHeight="1">
      <c r="A112" s="514">
        <v>45840</v>
      </c>
      <c r="B112" s="371"/>
      <c r="C112" s="527" t="s">
        <v>6788</v>
      </c>
      <c r="D112" s="353" t="str">
        <f>+IFERROR(INDEX('Mã KH'!$C$2:$C$4988,MATCH('Côp+Mega+BigC HN lẻ-T02'!$C112,'Mã KH'!$A$2:$A$4988,0)),"")</f>
        <v>Số nhà 37, Phố Đại Đồng, Phường Thanh Trì, Quận Hoàng Mai, HN</v>
      </c>
      <c r="E112" s="362"/>
      <c r="F112" s="389">
        <v>7123</v>
      </c>
      <c r="G112" s="390"/>
      <c r="H112" s="390"/>
      <c r="I112" s="390"/>
      <c r="J112" s="390"/>
      <c r="K112" s="390"/>
      <c r="L112" s="390">
        <v>5</v>
      </c>
      <c r="M112" s="390"/>
      <c r="N112" s="390">
        <v>5</v>
      </c>
      <c r="O112" s="390"/>
      <c r="P112" s="390"/>
      <c r="Q112" s="390">
        <v>3</v>
      </c>
      <c r="R112" s="390"/>
      <c r="S112" s="390"/>
      <c r="T112" s="390">
        <v>5</v>
      </c>
      <c r="U112" s="390"/>
      <c r="V112" s="390">
        <v>3</v>
      </c>
      <c r="W112" s="390"/>
      <c r="X112" s="390"/>
      <c r="Y112" s="390"/>
      <c r="Z112" s="390"/>
      <c r="AA112" s="390"/>
      <c r="AB112" s="390"/>
      <c r="AC112" s="390"/>
      <c r="AD112" s="390"/>
      <c r="AE112" s="390"/>
      <c r="AF112" s="391"/>
      <c r="AG112" s="392"/>
      <c r="AH112" s="392"/>
      <c r="AI112" s="380"/>
    </row>
    <row r="113" spans="1:35" ht="18" customHeight="1">
      <c r="A113" s="514">
        <v>45840</v>
      </c>
      <c r="B113" s="371"/>
      <c r="C113" s="527" t="s">
        <v>17688</v>
      </c>
      <c r="D113" s="353" t="str">
        <f>+IFERROR(INDEX('Mã KH'!$C$2:$C$4988,MATCH('Côp+Mega+BigC HN lẻ-T02'!$C113,'Mã KH'!$A$2:$A$4988,0)),"")</f>
        <v>96 Vĩnh Hưng, phường Vĩnh Hưng, quận Hoàng Mai, Hà Nội</v>
      </c>
      <c r="E113" s="362"/>
      <c r="F113" s="389">
        <v>6946</v>
      </c>
      <c r="G113" s="390"/>
      <c r="H113" s="390"/>
      <c r="I113" s="390"/>
      <c r="J113" s="390"/>
      <c r="K113" s="390"/>
      <c r="L113" s="390"/>
      <c r="M113" s="390"/>
      <c r="N113" s="390">
        <v>5</v>
      </c>
      <c r="O113" s="390"/>
      <c r="P113" s="390">
        <v>5</v>
      </c>
      <c r="Q113" s="390">
        <v>5</v>
      </c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0"/>
      <c r="AF113" s="391"/>
      <c r="AG113" s="392"/>
      <c r="AH113" s="392"/>
      <c r="AI113" s="380"/>
    </row>
    <row r="114" spans="1:35" ht="18" customHeight="1">
      <c r="A114" s="514">
        <v>45840</v>
      </c>
      <c r="B114" s="371"/>
      <c r="C114" s="527" t="s">
        <v>17688</v>
      </c>
      <c r="D114" s="353" t="str">
        <f>+IFERROR(INDEX('Mã KH'!$C$2:$C$4988,MATCH('Côp+Mega+BigC HN lẻ-T02'!$C114,'Mã KH'!$A$2:$A$4988,0)),"")</f>
        <v>96 Vĩnh Hưng, phường Vĩnh Hưng, quận Hoàng Mai, Hà Nội</v>
      </c>
      <c r="E114" s="362"/>
      <c r="F114" s="389">
        <v>7537</v>
      </c>
      <c r="G114" s="390"/>
      <c r="H114" s="390"/>
      <c r="I114" s="390"/>
      <c r="J114" s="390"/>
      <c r="K114" s="390"/>
      <c r="L114" s="390"/>
      <c r="M114" s="390"/>
      <c r="N114" s="390">
        <v>3</v>
      </c>
      <c r="O114" s="390"/>
      <c r="P114" s="390">
        <v>5</v>
      </c>
      <c r="Q114" s="390">
        <v>3</v>
      </c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0"/>
      <c r="AF114" s="391"/>
      <c r="AG114" s="392"/>
      <c r="AH114" s="392"/>
      <c r="AI114" s="380"/>
    </row>
    <row r="115" spans="1:35" ht="18" customHeight="1">
      <c r="A115" s="514">
        <v>45840</v>
      </c>
      <c r="B115" s="371"/>
      <c r="C115" s="527" t="s">
        <v>17203</v>
      </c>
      <c r="D115" s="353" t="str">
        <f>+IFERROR(INDEX('Mã KH'!$C$2:$C$4988,MATCH('Côp+Mega+BigC HN lẻ-T02'!$C115,'Mã KH'!$A$2:$A$4988,0)),"")</f>
        <v xml:space="preserve">ch01-09 , số 17 đường gamuda garden2 - 2 , khu đo thị trần phú </v>
      </c>
      <c r="E115" s="362">
        <v>31513</v>
      </c>
      <c r="F115" s="389"/>
      <c r="G115" s="390"/>
      <c r="H115" s="390"/>
      <c r="I115" s="390">
        <v>8</v>
      </c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0"/>
      <c r="AF115" s="391"/>
      <c r="AG115" s="392"/>
      <c r="AH115" s="392"/>
      <c r="AI115" s="380"/>
    </row>
    <row r="116" spans="1:35" ht="18" customHeight="1">
      <c r="A116" s="514">
        <v>45840</v>
      </c>
      <c r="B116" s="371"/>
      <c r="C116" s="527" t="s">
        <v>17600</v>
      </c>
      <c r="D116" s="353" t="str">
        <f>+IFERROR(INDEX('Mã KH'!$C$2:$C$4988,MATCH('Côp+Mega+BigC HN lẻ-T02'!$C116,'Mã KH'!$A$2:$A$4988,0)),"")</f>
        <v>Căn SH-3A , sàn thương mại tầng 1 , tòa chung cư phương đông gree park số 1 trần thủ độ , phương liệt , hmai</v>
      </c>
      <c r="E116" s="362"/>
      <c r="F116" s="389">
        <v>7533</v>
      </c>
      <c r="G116" s="390"/>
      <c r="H116" s="390"/>
      <c r="I116" s="390"/>
      <c r="J116" s="390"/>
      <c r="K116" s="390"/>
      <c r="L116" s="390"/>
      <c r="M116" s="390"/>
      <c r="N116" s="390">
        <v>3</v>
      </c>
      <c r="O116" s="390"/>
      <c r="P116" s="390">
        <v>5</v>
      </c>
      <c r="Q116" s="390">
        <v>3</v>
      </c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0"/>
      <c r="AF116" s="391"/>
      <c r="AG116" s="392"/>
      <c r="AH116" s="392"/>
      <c r="AI116" s="380"/>
    </row>
    <row r="117" spans="1:35" ht="18" customHeight="1">
      <c r="A117" s="514">
        <v>45840</v>
      </c>
      <c r="B117" s="371"/>
      <c r="C117" s="527" t="s">
        <v>17600</v>
      </c>
      <c r="D117" s="353" t="str">
        <f>+IFERROR(INDEX('Mã KH'!$C$2:$C$4988,MATCH('Côp+Mega+BigC HN lẻ-T02'!$C117,'Mã KH'!$A$2:$A$4988,0)),"")</f>
        <v>Căn SH-3A , sàn thương mại tầng 1 , tòa chung cư phương đông gree park số 1 trần thủ độ , phương liệt , hmai</v>
      </c>
      <c r="E117" s="362"/>
      <c r="F117" s="389">
        <v>8097</v>
      </c>
      <c r="G117" s="390"/>
      <c r="H117" s="390"/>
      <c r="I117" s="390"/>
      <c r="J117" s="390"/>
      <c r="K117" s="390"/>
      <c r="L117" s="390"/>
      <c r="M117" s="390"/>
      <c r="N117" s="390">
        <v>7</v>
      </c>
      <c r="O117" s="390"/>
      <c r="P117" s="390">
        <v>5</v>
      </c>
      <c r="Q117" s="390"/>
      <c r="R117" s="390">
        <v>5</v>
      </c>
      <c r="S117" s="390"/>
      <c r="T117" s="390">
        <v>5</v>
      </c>
      <c r="U117" s="390">
        <v>3</v>
      </c>
      <c r="V117" s="390"/>
      <c r="W117" s="390"/>
      <c r="X117" s="390"/>
      <c r="Y117" s="390"/>
      <c r="Z117" s="390"/>
      <c r="AA117" s="390"/>
      <c r="AB117" s="390"/>
      <c r="AC117" s="390"/>
      <c r="AD117" s="390"/>
      <c r="AE117" s="390"/>
      <c r="AF117" s="391"/>
      <c r="AG117" s="392"/>
      <c r="AH117" s="392"/>
      <c r="AI117" s="380"/>
    </row>
    <row r="118" spans="1:35" ht="18" customHeight="1">
      <c r="A118" s="514">
        <v>45840</v>
      </c>
      <c r="B118" s="371"/>
      <c r="C118" s="527" t="s">
        <v>17689</v>
      </c>
      <c r="D118" s="353" t="str">
        <f>+IFERROR(INDEX('Mã KH'!$C$2:$C$4988,MATCH('Côp+Mega+BigC HN lẻ-T02'!$C118,'Mã KH'!$A$2:$A$4988,0)),"")</f>
        <v>Nơ 6A, Bán đảo Linh Đàm, Phường Hoàng Liệt, Quận Hoàng Mai,HN</v>
      </c>
      <c r="E118" s="362"/>
      <c r="F118" s="389">
        <v>7540</v>
      </c>
      <c r="G118" s="390"/>
      <c r="H118" s="390"/>
      <c r="I118" s="390"/>
      <c r="J118" s="390"/>
      <c r="K118" s="390"/>
      <c r="L118" s="390"/>
      <c r="M118" s="390"/>
      <c r="N118" s="390">
        <v>5</v>
      </c>
      <c r="O118" s="390"/>
      <c r="P118" s="390">
        <v>7</v>
      </c>
      <c r="Q118" s="390">
        <v>3</v>
      </c>
      <c r="R118" s="390"/>
      <c r="S118" s="390"/>
      <c r="T118" s="390"/>
      <c r="U118" s="390">
        <v>5</v>
      </c>
      <c r="V118" s="390"/>
      <c r="W118" s="390"/>
      <c r="X118" s="390"/>
      <c r="Y118" s="390"/>
      <c r="Z118" s="390"/>
      <c r="AA118" s="390"/>
      <c r="AB118" s="390"/>
      <c r="AC118" s="390"/>
      <c r="AD118" s="390"/>
      <c r="AE118" s="390"/>
      <c r="AF118" s="391"/>
      <c r="AG118" s="392"/>
      <c r="AH118" s="392"/>
      <c r="AI118" s="380"/>
    </row>
    <row r="119" spans="1:35" ht="18" customHeight="1">
      <c r="A119" s="514">
        <v>45840</v>
      </c>
      <c r="B119" s="371"/>
      <c r="C119" s="527" t="s">
        <v>17690</v>
      </c>
      <c r="D119" s="353" t="str">
        <f>+IFERROR(INDEX('Mã KH'!$C$2:$C$4988,MATCH('Côp+Mega+BigC HN lẻ-T02'!$C119,'Mã KH'!$A$2:$A$4988,0)),"")</f>
        <v>Nơ 4A, Bán đảo Linh Đàm, Hoàng Liệt, Hoàng Mai, Hà Nội</v>
      </c>
      <c r="E119" s="362"/>
      <c r="F119" s="389">
        <v>7539</v>
      </c>
      <c r="G119" s="390"/>
      <c r="H119" s="390"/>
      <c r="I119" s="390"/>
      <c r="J119" s="390"/>
      <c r="K119" s="390"/>
      <c r="L119" s="390"/>
      <c r="M119" s="390"/>
      <c r="N119" s="390"/>
      <c r="O119" s="390"/>
      <c r="P119" s="390">
        <v>7</v>
      </c>
      <c r="Q119" s="390">
        <v>3</v>
      </c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0"/>
      <c r="AF119" s="391"/>
      <c r="AG119" s="392"/>
      <c r="AH119" s="392"/>
      <c r="AI119" s="380"/>
    </row>
    <row r="120" spans="1:35" ht="18" customHeight="1">
      <c r="A120" s="514">
        <v>45840</v>
      </c>
      <c r="B120" s="371"/>
      <c r="C120" s="527" t="s">
        <v>17691</v>
      </c>
      <c r="D120" s="353" t="str">
        <f>+IFERROR(INDEX('Mã KH'!$C$2:$C$4988,MATCH('Côp+Mega+BigC HN lẻ-T02'!$C120,'Mã KH'!$A$2:$A$4988,0)),"")</f>
        <v>Số 1 ngõ 10 phố xốm -hà đông</v>
      </c>
      <c r="E120" s="362"/>
      <c r="F120" s="389">
        <v>7535</v>
      </c>
      <c r="G120" s="390"/>
      <c r="H120" s="390"/>
      <c r="I120" s="390"/>
      <c r="J120" s="390"/>
      <c r="K120" s="390"/>
      <c r="L120" s="390"/>
      <c r="M120" s="390"/>
      <c r="N120" s="390">
        <v>7</v>
      </c>
      <c r="O120" s="390"/>
      <c r="P120" s="390">
        <v>10</v>
      </c>
      <c r="Q120" s="390">
        <v>3</v>
      </c>
      <c r="R120" s="390"/>
      <c r="S120" s="390"/>
      <c r="T120" s="390"/>
      <c r="U120" s="390">
        <v>5</v>
      </c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0"/>
      <c r="AF120" s="391"/>
      <c r="AG120" s="392"/>
      <c r="AH120" s="392"/>
      <c r="AI120" s="380"/>
    </row>
    <row r="121" spans="1:35" ht="18" customHeight="1">
      <c r="A121" s="514">
        <v>45840</v>
      </c>
      <c r="B121" s="371"/>
      <c r="C121" s="527" t="s">
        <v>17691</v>
      </c>
      <c r="D121" s="353" t="str">
        <f>+IFERROR(INDEX('Mã KH'!$C$2:$C$4988,MATCH('Côp+Mega+BigC HN lẻ-T02'!$C121,'Mã KH'!$A$2:$A$4988,0)),"")</f>
        <v>Số 1 ngõ 10 phố xốm -hà đông</v>
      </c>
      <c r="E121" s="362"/>
      <c r="F121" s="389">
        <v>6947</v>
      </c>
      <c r="G121" s="390"/>
      <c r="H121" s="390"/>
      <c r="I121" s="390"/>
      <c r="J121" s="390"/>
      <c r="K121" s="390"/>
      <c r="L121" s="390"/>
      <c r="M121" s="390"/>
      <c r="N121" s="390">
        <v>10</v>
      </c>
      <c r="O121" s="390"/>
      <c r="P121" s="390">
        <v>10</v>
      </c>
      <c r="Q121" s="390">
        <v>5</v>
      </c>
      <c r="R121" s="390">
        <v>5</v>
      </c>
      <c r="S121" s="390"/>
      <c r="T121" s="390">
        <v>5</v>
      </c>
      <c r="U121" s="390">
        <v>5</v>
      </c>
      <c r="V121" s="390">
        <v>5</v>
      </c>
      <c r="W121" s="390"/>
      <c r="X121" s="390"/>
      <c r="Y121" s="390"/>
      <c r="Z121" s="390"/>
      <c r="AA121" s="390"/>
      <c r="AB121" s="390"/>
      <c r="AC121" s="390"/>
      <c r="AD121" s="390"/>
      <c r="AE121" s="390"/>
      <c r="AF121" s="391"/>
      <c r="AG121" s="392"/>
      <c r="AH121" s="392"/>
      <c r="AI121" s="380"/>
    </row>
    <row r="122" spans="1:35" ht="18" customHeight="1">
      <c r="A122" s="514">
        <v>45840</v>
      </c>
      <c r="B122" s="371"/>
      <c r="C122" s="527" t="s">
        <v>17159</v>
      </c>
      <c r="D122" s="353" t="str">
        <f>+IFERROR(INDEX('Mã KH'!$C$2:$C$4988,MATCH('Côp+Mega+BigC HN lẻ-T02'!$C122,'Mã KH'!$A$2:$A$4988,0)),"")</f>
        <v xml:space="preserve">căn tt6-2a-108 , khu nhà ở thấp tầng , khu đô thị mới đại kim , phường đại kim , hoàng mai </v>
      </c>
      <c r="E122" s="362">
        <v>31512</v>
      </c>
      <c r="F122" s="389"/>
      <c r="G122" s="390"/>
      <c r="H122" s="390"/>
      <c r="I122" s="390">
        <v>8</v>
      </c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0"/>
      <c r="AF122" s="391"/>
      <c r="AG122" s="392"/>
      <c r="AH122" s="392"/>
      <c r="AI122" s="380"/>
    </row>
    <row r="123" spans="1:35" ht="18" customHeight="1">
      <c r="A123" s="514">
        <v>45840</v>
      </c>
      <c r="B123" s="371"/>
      <c r="C123" s="527" t="s">
        <v>17692</v>
      </c>
      <c r="D123" s="353" t="str">
        <f>+IFERROR(INDEX('Mã KH'!$C$2:$C$4988,MATCH('Côp+Mega+BigC HN lẻ-T02'!$C123,'Mã KH'!$A$2:$A$4988,0)),"")</f>
        <v>Tầng 1 , CT12B ĐTM Kim Văn - Kim Lũ, Hoàng Mai, HN</v>
      </c>
      <c r="E123" s="362"/>
      <c r="F123" s="389">
        <v>7466</v>
      </c>
      <c r="G123" s="390"/>
      <c r="H123" s="390"/>
      <c r="I123" s="390"/>
      <c r="J123" s="390"/>
      <c r="K123" s="390"/>
      <c r="L123" s="390"/>
      <c r="M123" s="390"/>
      <c r="N123" s="390">
        <v>10</v>
      </c>
      <c r="O123" s="390"/>
      <c r="P123" s="390">
        <v>15</v>
      </c>
      <c r="Q123" s="390">
        <v>3</v>
      </c>
      <c r="R123" s="390"/>
      <c r="S123" s="390"/>
      <c r="T123" s="390"/>
      <c r="U123" s="390">
        <v>10</v>
      </c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0"/>
      <c r="AF123" s="391"/>
      <c r="AG123" s="392"/>
      <c r="AH123" s="392"/>
      <c r="AI123" s="380"/>
    </row>
    <row r="124" spans="1:35" ht="18" customHeight="1">
      <c r="A124" s="514">
        <v>45840</v>
      </c>
      <c r="B124" s="371"/>
      <c r="C124" s="527" t="s">
        <v>17693</v>
      </c>
      <c r="D124" s="353" t="str">
        <f>+IFERROR(INDEX('Mã KH'!$C$2:$C$4988,MATCH('Côp+Mega+BigC HN lẻ-T02'!$C124,'Mã KH'!$A$2:$A$4988,0)),"")</f>
        <v>184 Đại Từ, Phường Đại Kim, Quận Hoàng Mai, HN</v>
      </c>
      <c r="E124" s="362"/>
      <c r="F124" s="389">
        <v>7511</v>
      </c>
      <c r="G124" s="390"/>
      <c r="H124" s="390"/>
      <c r="I124" s="390"/>
      <c r="J124" s="390"/>
      <c r="K124" s="390"/>
      <c r="L124" s="390"/>
      <c r="M124" s="390"/>
      <c r="N124" s="390"/>
      <c r="O124" s="390"/>
      <c r="P124" s="390">
        <v>5</v>
      </c>
      <c r="Q124" s="390">
        <v>3</v>
      </c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0"/>
      <c r="AF124" s="391"/>
      <c r="AG124" s="392"/>
      <c r="AH124" s="392"/>
      <c r="AI124" s="380"/>
    </row>
    <row r="125" spans="1:35" ht="18" customHeight="1">
      <c r="A125" s="514">
        <v>45840</v>
      </c>
      <c r="B125" s="371"/>
      <c r="C125" s="527" t="s">
        <v>17694</v>
      </c>
      <c r="D125" s="353" t="str">
        <f>+IFERROR(INDEX('Mã KH'!$C$2:$C$4988,MATCH('Côp+Mega+BigC HN lẻ-T02'!$C125,'Mã KH'!$A$2:$A$4988,0)),"")</f>
        <v>9B Nguyễn Cảnh Dị, Đại Kim, Hoàng Mai, Hà Nội</v>
      </c>
      <c r="E125" s="362"/>
      <c r="F125" s="389">
        <v>7510</v>
      </c>
      <c r="G125" s="390"/>
      <c r="H125" s="390"/>
      <c r="I125" s="390"/>
      <c r="J125" s="390"/>
      <c r="K125" s="390"/>
      <c r="L125" s="390"/>
      <c r="M125" s="390"/>
      <c r="N125" s="390"/>
      <c r="O125" s="390"/>
      <c r="P125" s="390">
        <v>5</v>
      </c>
      <c r="Q125" s="390"/>
      <c r="R125" s="390"/>
      <c r="S125" s="390"/>
      <c r="T125" s="390"/>
      <c r="U125" s="390">
        <v>5</v>
      </c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0"/>
      <c r="AF125" s="391"/>
      <c r="AG125" s="392"/>
      <c r="AH125" s="392"/>
      <c r="AI125" s="380"/>
    </row>
    <row r="126" spans="1:35" ht="18" customHeight="1">
      <c r="A126" s="514">
        <v>45840</v>
      </c>
      <c r="B126" s="371"/>
      <c r="C126" s="527" t="s">
        <v>17695</v>
      </c>
      <c r="D126" s="353" t="str">
        <f>+IFERROR(INDEX('Mã KH'!$C$2:$C$4988,MATCH('Côp+Mega+BigC HN lẻ-T02'!$C126,'Mã KH'!$A$2:$A$4988,0)),"")</f>
        <v>số 1 Trần Nguyên Đán, P.Định Công, Hoàng Mai, HN</v>
      </c>
      <c r="E126" s="362"/>
      <c r="F126" s="389">
        <v>7582</v>
      </c>
      <c r="G126" s="390"/>
      <c r="H126" s="390"/>
      <c r="I126" s="390"/>
      <c r="J126" s="390"/>
      <c r="K126" s="390"/>
      <c r="L126" s="390"/>
      <c r="M126" s="390"/>
      <c r="N126" s="390">
        <v>10</v>
      </c>
      <c r="O126" s="390"/>
      <c r="P126" s="390">
        <v>30</v>
      </c>
      <c r="Q126" s="390">
        <v>3</v>
      </c>
      <c r="R126" s="390"/>
      <c r="S126" s="390"/>
      <c r="T126" s="390"/>
      <c r="U126" s="390">
        <v>5</v>
      </c>
      <c r="V126" s="390">
        <v>3</v>
      </c>
      <c r="W126" s="390"/>
      <c r="X126" s="390"/>
      <c r="Y126" s="390"/>
      <c r="Z126" s="390">
        <v>3</v>
      </c>
      <c r="AA126" s="390"/>
      <c r="AB126" s="390"/>
      <c r="AC126" s="390"/>
      <c r="AD126" s="390"/>
      <c r="AE126" s="390"/>
      <c r="AF126" s="391"/>
      <c r="AG126" s="392"/>
      <c r="AH126" s="392"/>
      <c r="AI126" s="380"/>
    </row>
    <row r="127" spans="1:35" ht="18" customHeight="1">
      <c r="A127" s="514">
        <v>45840</v>
      </c>
      <c r="B127" s="371"/>
      <c r="C127" s="527" t="s">
        <v>17602</v>
      </c>
      <c r="D127" s="353" t="str">
        <f>+IFERROR(INDEX('Mã KH'!$C$2:$C$4988,MATCH('Côp+Mega+BigC HN lẻ-T02'!$C127,'Mã KH'!$A$2:$A$4988,0)),"")</f>
        <v>Cổng nhà máy Hino, đường Trần Thủ Độ, Q.Hoàng Mai, HN</v>
      </c>
      <c r="E127" s="362"/>
      <c r="F127" s="389">
        <v>7577</v>
      </c>
      <c r="G127" s="390"/>
      <c r="H127" s="390"/>
      <c r="I127" s="390"/>
      <c r="J127" s="390"/>
      <c r="K127" s="390"/>
      <c r="L127" s="390"/>
      <c r="M127" s="390"/>
      <c r="N127" s="390">
        <v>15</v>
      </c>
      <c r="O127" s="390"/>
      <c r="P127" s="390">
        <v>20</v>
      </c>
      <c r="Q127" s="390">
        <v>3</v>
      </c>
      <c r="R127" s="390"/>
      <c r="S127" s="390"/>
      <c r="T127" s="390"/>
      <c r="U127" s="390">
        <v>10</v>
      </c>
      <c r="V127" s="390">
        <v>10</v>
      </c>
      <c r="W127" s="390"/>
      <c r="X127" s="390"/>
      <c r="Y127" s="390"/>
      <c r="Z127" s="390">
        <v>5</v>
      </c>
      <c r="AA127" s="390"/>
      <c r="AB127" s="390"/>
      <c r="AC127" s="390"/>
      <c r="AD127" s="390"/>
      <c r="AE127" s="390"/>
      <c r="AF127" s="391"/>
      <c r="AG127" s="392"/>
      <c r="AH127" s="392"/>
      <c r="AI127" s="380"/>
    </row>
    <row r="128" spans="1:35" ht="18" customHeight="1">
      <c r="A128" s="514">
        <v>45840</v>
      </c>
      <c r="B128" s="371"/>
      <c r="C128" s="527" t="s">
        <v>17601</v>
      </c>
      <c r="D128" s="353" t="str">
        <f>+IFERROR(INDEX('Mã KH'!$C$2:$C$4988,MATCH('Côp+Mega+BigC HN lẻ-T02'!$C128,'Mã KH'!$A$2:$A$4988,0)),"")</f>
        <v>Tầng 1 Green Park Trần Thủ Độ, Hoàng Liệt, Hoàng Mai, TP. Hà Nội</v>
      </c>
      <c r="E128" s="362">
        <v>20718</v>
      </c>
      <c r="F128" s="389"/>
      <c r="G128" s="390"/>
      <c r="H128" s="390"/>
      <c r="I128" s="390"/>
      <c r="J128" s="390"/>
      <c r="K128" s="390"/>
      <c r="L128" s="390"/>
      <c r="M128" s="390"/>
      <c r="N128" s="390">
        <v>5</v>
      </c>
      <c r="O128" s="390"/>
      <c r="P128" s="390">
        <v>5</v>
      </c>
      <c r="Q128" s="390"/>
      <c r="R128" s="390">
        <v>5</v>
      </c>
      <c r="S128" s="390"/>
      <c r="T128" s="390">
        <v>5</v>
      </c>
      <c r="U128" s="390">
        <v>5</v>
      </c>
      <c r="V128" s="390">
        <v>5</v>
      </c>
      <c r="W128" s="390"/>
      <c r="X128" s="390"/>
      <c r="Y128" s="390"/>
      <c r="Z128" s="390">
        <v>5</v>
      </c>
      <c r="AA128" s="390"/>
      <c r="AB128" s="390"/>
      <c r="AC128" s="390"/>
      <c r="AD128" s="390"/>
      <c r="AE128" s="390"/>
      <c r="AF128" s="391"/>
      <c r="AG128" s="392"/>
      <c r="AH128" s="392"/>
      <c r="AI128" s="380"/>
    </row>
    <row r="129" spans="1:35" ht="18" customHeight="1">
      <c r="A129" s="514">
        <v>45840</v>
      </c>
      <c r="B129" s="371"/>
      <c r="C129" s="527" t="s">
        <v>17696</v>
      </c>
      <c r="D129" s="353" t="str">
        <f>+IFERROR(INDEX('Mã KH'!$C$2:$C$4988,MATCH('Côp+Mega+BigC HN lẻ-T02'!$C129,'Mã KH'!$A$2:$A$4988,0)),"")</f>
        <v>Yên Sở, Q.Hoàng Mai, HN</v>
      </c>
      <c r="E129" s="362"/>
      <c r="F129" s="389">
        <v>7122</v>
      </c>
      <c r="G129" s="390"/>
      <c r="H129" s="390"/>
      <c r="I129" s="390"/>
      <c r="J129" s="390"/>
      <c r="K129" s="390"/>
      <c r="L129" s="390"/>
      <c r="M129" s="390"/>
      <c r="N129" s="390"/>
      <c r="O129" s="390"/>
      <c r="P129" s="390">
        <v>16</v>
      </c>
      <c r="Q129" s="390"/>
      <c r="R129" s="390"/>
      <c r="S129" s="390"/>
      <c r="T129" s="390">
        <v>6</v>
      </c>
      <c r="U129" s="390">
        <v>8</v>
      </c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0"/>
      <c r="AF129" s="391"/>
      <c r="AG129" s="392"/>
      <c r="AH129" s="392"/>
      <c r="AI129" s="380"/>
    </row>
    <row r="130" spans="1:35" ht="18" customHeight="1">
      <c r="A130" s="514">
        <v>45840</v>
      </c>
      <c r="B130" s="371"/>
      <c r="C130" s="527" t="s">
        <v>17697</v>
      </c>
      <c r="D130" s="353" t="str">
        <f>+IFERROR(INDEX('Mã KH'!$C$2:$C$4988,MATCH('Côp+Mega+BigC HN lẻ-T02'!$C130,'Mã KH'!$A$2:$A$4988,0)),"")</f>
        <v xml:space="preserve">số 16,18 ngõ 885 Tam trinh , phường Yên Sở , Hoàng Mai , HN </v>
      </c>
      <c r="E130" s="362"/>
      <c r="F130" s="389">
        <v>7538</v>
      </c>
      <c r="G130" s="390"/>
      <c r="H130" s="390"/>
      <c r="I130" s="390"/>
      <c r="J130" s="390"/>
      <c r="K130" s="390"/>
      <c r="L130" s="390"/>
      <c r="M130" s="390"/>
      <c r="N130" s="390"/>
      <c r="O130" s="390"/>
      <c r="P130" s="390">
        <v>5</v>
      </c>
      <c r="Q130" s="390"/>
      <c r="R130" s="390"/>
      <c r="S130" s="390"/>
      <c r="T130" s="390"/>
      <c r="U130" s="390">
        <v>5</v>
      </c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0"/>
      <c r="AF130" s="391"/>
      <c r="AG130" s="392"/>
      <c r="AH130" s="392"/>
      <c r="AI130" s="380"/>
    </row>
    <row r="131" spans="1:35" ht="18" customHeight="1">
      <c r="A131" s="514">
        <v>45840</v>
      </c>
      <c r="B131" s="371"/>
      <c r="C131" s="527" t="s">
        <v>17125</v>
      </c>
      <c r="D131" s="353" t="str">
        <f>+IFERROR(INDEX('Mã KH'!$C$2:$C$4988,MATCH('Côp+Mega+BigC HN lẻ-T02'!$C131,'Mã KH'!$A$2:$A$4988,0)),"")</f>
        <v xml:space="preserve">177 phố vĩnh hưng , hoàng mai </v>
      </c>
      <c r="E131" s="362">
        <v>31511</v>
      </c>
      <c r="F131" s="389"/>
      <c r="G131" s="390"/>
      <c r="H131" s="390"/>
      <c r="I131" s="390">
        <v>5</v>
      </c>
      <c r="J131" s="390">
        <v>10</v>
      </c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0"/>
      <c r="AF131" s="391"/>
      <c r="AG131" s="392"/>
      <c r="AH131" s="392"/>
      <c r="AI131" s="380"/>
    </row>
    <row r="132" spans="1:35" ht="18" customHeight="1">
      <c r="A132" s="514">
        <v>45840</v>
      </c>
      <c r="B132" s="371"/>
      <c r="C132" s="527" t="s">
        <v>6800</v>
      </c>
      <c r="D132" s="353" t="str">
        <f>+IFERROR(INDEX('Mã KH'!$C$2:$C$4988,MATCH('Côp+Mega+BigC HN lẻ-T02'!$C132,'Mã KH'!$A$2:$A$4988,0)),"")</f>
        <v>Số 440 Vĩnh Hưng, Phường Thanh Trì, Quận Hoàng Mai, HN</v>
      </c>
      <c r="E132" s="362"/>
      <c r="F132" s="389">
        <v>7025</v>
      </c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>
        <v>5</v>
      </c>
      <c r="U132" s="390"/>
      <c r="V132" s="390"/>
      <c r="W132" s="390"/>
      <c r="X132" s="390"/>
      <c r="Y132" s="390"/>
      <c r="Z132" s="390">
        <v>5</v>
      </c>
      <c r="AA132" s="390"/>
      <c r="AB132" s="390"/>
      <c r="AC132" s="390"/>
      <c r="AD132" s="390"/>
      <c r="AE132" s="390"/>
      <c r="AF132" s="391"/>
      <c r="AG132" s="392"/>
      <c r="AH132" s="392"/>
      <c r="AI132" s="380"/>
    </row>
    <row r="133" spans="1:35" ht="18" customHeight="1">
      <c r="A133" s="514">
        <v>45840</v>
      </c>
      <c r="B133" s="371"/>
      <c r="C133" s="527" t="s">
        <v>17698</v>
      </c>
      <c r="D133" s="353" t="str">
        <f>+IFERROR(INDEX('Mã KH'!$C$2:$C$4988,MATCH('Côp+Mega+BigC HN lẻ-T02'!$C133,'Mã KH'!$A$2:$A$4988,0)),"")</f>
        <v>SH0105-SH0205 Park 8, KĐT Times City Park Hill, số 25, ngõ 13 đường Lĩnh Nam, Phường Mai Động, Hoàng Mai, Hà Nội</v>
      </c>
      <c r="E133" s="362">
        <v>31510</v>
      </c>
      <c r="F133" s="389"/>
      <c r="G133" s="390"/>
      <c r="H133" s="390"/>
      <c r="I133" s="390">
        <v>4</v>
      </c>
      <c r="J133" s="390">
        <v>10</v>
      </c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0"/>
      <c r="AF133" s="391"/>
      <c r="AG133" s="392"/>
      <c r="AH133" s="392"/>
      <c r="AI133" s="380"/>
    </row>
    <row r="134" spans="1:35" ht="18" customHeight="1">
      <c r="A134" s="514">
        <v>45840</v>
      </c>
      <c r="B134" s="371"/>
      <c r="C134" s="527" t="s">
        <v>17699</v>
      </c>
      <c r="D134" s="353" t="str">
        <f>+IFERROR(INDEX('Mã KH'!$C$2:$C$4988,MATCH('Côp+Mega+BigC HN lẻ-T02'!$C134,'Mã KH'!$A$2:$A$4988,0)),"")</f>
        <v>Số 173 đường Tam Trinh, tổ 14, Phường Minh Khai, Hai Bà Trưng, Hà Nội</v>
      </c>
      <c r="E134" s="362">
        <v>31627</v>
      </c>
      <c r="F134" s="389"/>
      <c r="G134" s="390"/>
      <c r="H134" s="390"/>
      <c r="I134" s="390">
        <v>6</v>
      </c>
      <c r="J134" s="390">
        <v>6</v>
      </c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0"/>
      <c r="AF134" s="391"/>
      <c r="AG134" s="392"/>
      <c r="AH134" s="392"/>
      <c r="AI134" s="380"/>
    </row>
    <row r="135" spans="1:35" ht="18" customHeight="1">
      <c r="A135" s="514">
        <v>45840</v>
      </c>
      <c r="B135" s="371"/>
      <c r="C135" s="527" t="s">
        <v>17700</v>
      </c>
      <c r="D135" s="353" t="str">
        <f>+IFERROR(INDEX('Mã KH'!$C$2:$C$4988,MATCH('Côp+Mega+BigC HN lẻ-T02'!$C135,'Mã KH'!$A$2:$A$4988,0)),"")</f>
        <v>72 Lĩnh Nam, Hoàng Mai, HN</v>
      </c>
      <c r="E135" s="362"/>
      <c r="F135" s="389">
        <v>7512</v>
      </c>
      <c r="G135" s="390"/>
      <c r="H135" s="390"/>
      <c r="I135" s="390"/>
      <c r="J135" s="390"/>
      <c r="K135" s="390"/>
      <c r="L135" s="390"/>
      <c r="M135" s="390"/>
      <c r="N135" s="390"/>
      <c r="O135" s="390"/>
      <c r="P135" s="390">
        <v>10</v>
      </c>
      <c r="Q135" s="390">
        <v>3</v>
      </c>
      <c r="R135" s="390"/>
      <c r="S135" s="390"/>
      <c r="T135" s="390"/>
      <c r="U135" s="390">
        <v>7</v>
      </c>
      <c r="V135" s="390"/>
      <c r="W135" s="390"/>
      <c r="X135" s="390"/>
      <c r="Y135" s="390"/>
      <c r="Z135" s="390"/>
      <c r="AA135" s="390"/>
      <c r="AB135" s="390"/>
      <c r="AC135" s="390"/>
      <c r="AD135" s="390"/>
      <c r="AE135" s="390"/>
      <c r="AF135" s="391"/>
      <c r="AG135" s="392"/>
      <c r="AH135" s="392"/>
      <c r="AI135" s="380"/>
    </row>
    <row r="136" spans="1:35" ht="18" customHeight="1">
      <c r="A136" s="514">
        <v>45840</v>
      </c>
      <c r="B136" s="371"/>
      <c r="C136" s="527" t="s">
        <v>16892</v>
      </c>
      <c r="D136" s="353" t="str">
        <f>+IFERROR(INDEX('Mã KH'!$C$2:$C$4988,MATCH('Côp+Mega+BigC HN lẻ-T02'!$C136,'Mã KH'!$A$2:$A$4988,0)),"")</f>
        <v xml:space="preserve">Tòa no2 , 87 Lĩnh nam , Hoàng mai </v>
      </c>
      <c r="E136" s="362">
        <v>20623</v>
      </c>
      <c r="F136" s="389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>
        <v>5</v>
      </c>
      <c r="Q136" s="390">
        <v>2</v>
      </c>
      <c r="R136" s="390">
        <v>2</v>
      </c>
      <c r="S136" s="390"/>
      <c r="T136" s="390"/>
      <c r="U136" s="390"/>
      <c r="V136" s="390"/>
      <c r="W136" s="390"/>
      <c r="X136" s="390">
        <v>2</v>
      </c>
      <c r="Y136" s="390"/>
      <c r="Z136" s="390"/>
      <c r="AA136" s="390">
        <v>2</v>
      </c>
      <c r="AB136" s="390"/>
      <c r="AC136" s="390"/>
      <c r="AD136" s="390"/>
      <c r="AE136" s="390"/>
      <c r="AF136" s="391"/>
      <c r="AG136" s="392"/>
      <c r="AH136" s="392"/>
      <c r="AI136" s="380"/>
    </row>
    <row r="137" spans="1:35" ht="18" customHeight="1">
      <c r="A137" s="514">
        <v>45840</v>
      </c>
      <c r="B137" s="371"/>
      <c r="C137" s="527" t="s">
        <v>6767</v>
      </c>
      <c r="D137" s="353" t="str">
        <f>+IFERROR(INDEX('Mã KH'!$C$2:$C$4988,MATCH('Côp+Mega+BigC HN lẻ-T02'!$C137,'Mã KH'!$A$2:$A$4988,0)),"")</f>
        <v>Tầng 1, TM 108.2, Tòa D, Mandarin Garden, số 493 Trương Định, Phường Tân Mai, Quận Hoàng Mai, HN</v>
      </c>
      <c r="E137" s="362"/>
      <c r="F137" s="389">
        <v>7021</v>
      </c>
      <c r="G137" s="390"/>
      <c r="H137" s="390"/>
      <c r="I137" s="390"/>
      <c r="J137" s="390"/>
      <c r="K137" s="390"/>
      <c r="L137" s="390"/>
      <c r="M137" s="390"/>
      <c r="N137" s="390">
        <v>5</v>
      </c>
      <c r="O137" s="390"/>
      <c r="P137" s="390">
        <v>15</v>
      </c>
      <c r="Q137" s="390"/>
      <c r="R137" s="390"/>
      <c r="S137" s="390"/>
      <c r="T137" s="390"/>
      <c r="U137" s="390"/>
      <c r="V137" s="390">
        <v>3</v>
      </c>
      <c r="W137" s="390"/>
      <c r="X137" s="390"/>
      <c r="Y137" s="390"/>
      <c r="Z137" s="390">
        <v>3</v>
      </c>
      <c r="AA137" s="390"/>
      <c r="AB137" s="390"/>
      <c r="AC137" s="390"/>
      <c r="AD137" s="390"/>
      <c r="AE137" s="390"/>
      <c r="AF137" s="391"/>
      <c r="AG137" s="392"/>
      <c r="AH137" s="392"/>
      <c r="AI137" s="380"/>
    </row>
    <row r="138" spans="1:35" ht="18" customHeight="1">
      <c r="A138" s="514">
        <v>45840</v>
      </c>
      <c r="B138" s="371"/>
      <c r="C138" s="527" t="s">
        <v>17068</v>
      </c>
      <c r="D138" s="353" t="str">
        <f>+IFERROR(INDEX('Mã KH'!$C$2:$C$4988,MATCH('Côp+Mega+BigC HN lẻ-T02'!$C138,'Mã KH'!$A$2:$A$4988,0)),"")</f>
        <v>số 568+ 570 đường trương định , tân mai , hoàng mai</v>
      </c>
      <c r="E138" s="362">
        <v>31582</v>
      </c>
      <c r="F138" s="389"/>
      <c r="G138" s="390"/>
      <c r="H138" s="390"/>
      <c r="I138" s="390"/>
      <c r="J138" s="390">
        <v>10</v>
      </c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0"/>
      <c r="AF138" s="391"/>
      <c r="AG138" s="392"/>
      <c r="AH138" s="392"/>
      <c r="AI138" s="380"/>
    </row>
    <row r="139" spans="1:35" ht="18" customHeight="1">
      <c r="A139" s="514">
        <v>45840</v>
      </c>
      <c r="B139" s="682" t="s">
        <v>17320</v>
      </c>
      <c r="C139" s="527" t="s">
        <v>7118</v>
      </c>
      <c r="D139" s="353" t="str">
        <f>+IFERROR(INDEX('Mã KH'!$C$2:$C$4988,MATCH('Côp+Mega+BigC HN lẻ-T02'!$C139,'Mã KH'!$A$2:$A$4988,0)),"")</f>
        <v>Hà Đông, HN</v>
      </c>
      <c r="E139" s="362">
        <v>26642944</v>
      </c>
      <c r="F139" s="389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>
        <v>20</v>
      </c>
      <c r="Q139" s="390">
        <v>20</v>
      </c>
      <c r="R139" s="390"/>
      <c r="S139" s="390">
        <v>6</v>
      </c>
      <c r="T139" s="390">
        <v>10</v>
      </c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0"/>
      <c r="AF139" s="391"/>
      <c r="AG139" s="392"/>
      <c r="AH139" s="392"/>
      <c r="AI139" s="678" t="s">
        <v>17560</v>
      </c>
    </row>
    <row r="140" spans="1:35" ht="18" customHeight="1">
      <c r="A140" s="514">
        <v>45840</v>
      </c>
      <c r="B140" s="682" t="s">
        <v>17325</v>
      </c>
      <c r="C140" s="527" t="s">
        <v>17701</v>
      </c>
      <c r="D140" s="353" t="str">
        <f>+IFERROR(INDEX('Mã KH'!$C$2:$C$4988,MATCH('Côp+Mega+BigC HN lẻ-T02'!$C140,'Mã KH'!$A$2:$A$4988,0)),"")</f>
        <v>48 ngõ 116 phố Nhân Hòa, Phường Nhân Chính, Thanh Xuân, Hà Nội</v>
      </c>
      <c r="E140" s="362">
        <v>31527</v>
      </c>
      <c r="F140" s="389"/>
      <c r="G140" s="390"/>
      <c r="H140" s="390"/>
      <c r="I140" s="390">
        <v>10</v>
      </c>
      <c r="J140" s="390">
        <v>5</v>
      </c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0"/>
      <c r="AF140" s="391"/>
      <c r="AG140" s="392"/>
      <c r="AH140" s="392"/>
      <c r="AI140" s="678" t="s">
        <v>17492</v>
      </c>
    </row>
    <row r="141" spans="1:35" ht="18" customHeight="1">
      <c r="A141" s="514">
        <v>45840</v>
      </c>
      <c r="B141" s="675" t="s">
        <v>17523</v>
      </c>
      <c r="C141" s="527" t="s">
        <v>17702</v>
      </c>
      <c r="D141" s="353" t="str">
        <f>+IFERROR(INDEX('Mã KH'!$C$2:$C$4988,MATCH('Côp+Mega+BigC HN lẻ-T02'!$C141,'Mã KH'!$A$2:$A$4988,0)),"")</f>
        <v>Nhà máy Canon, KCN Bắc Thăng Long, huyện Đông Anh, HN</v>
      </c>
      <c r="E141" s="362"/>
      <c r="F141" s="389">
        <v>7029</v>
      </c>
      <c r="G141" s="390"/>
      <c r="H141" s="390"/>
      <c r="I141" s="390"/>
      <c r="J141" s="390"/>
      <c r="K141" s="390"/>
      <c r="L141" s="390"/>
      <c r="M141" s="390"/>
      <c r="N141" s="390">
        <v>10</v>
      </c>
      <c r="O141" s="390"/>
      <c r="P141" s="390">
        <v>10</v>
      </c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0"/>
      <c r="AF141" s="391"/>
      <c r="AG141" s="392"/>
      <c r="AH141" s="392"/>
      <c r="AI141" s="380"/>
    </row>
    <row r="142" spans="1:35" ht="18" customHeight="1">
      <c r="A142" s="514">
        <v>45840</v>
      </c>
      <c r="B142" s="371"/>
      <c r="C142" s="527" t="s">
        <v>17702</v>
      </c>
      <c r="D142" s="353" t="str">
        <f>+IFERROR(INDEX('Mã KH'!$C$2:$C$4988,MATCH('Côp+Mega+BigC HN lẻ-T02'!$C142,'Mã KH'!$A$2:$A$4988,0)),"")</f>
        <v>Nhà máy Canon, KCN Bắc Thăng Long, huyện Đông Anh, HN</v>
      </c>
      <c r="E142" s="362"/>
      <c r="F142" s="389">
        <v>7128</v>
      </c>
      <c r="G142" s="390"/>
      <c r="H142" s="390"/>
      <c r="I142" s="390"/>
      <c r="J142" s="390"/>
      <c r="K142" s="390"/>
      <c r="L142" s="390"/>
      <c r="M142" s="390"/>
      <c r="N142" s="390">
        <v>10</v>
      </c>
      <c r="O142" s="390"/>
      <c r="P142" s="390">
        <v>10</v>
      </c>
      <c r="Q142" s="390">
        <v>5</v>
      </c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0"/>
      <c r="AF142" s="391"/>
      <c r="AG142" s="392"/>
      <c r="AH142" s="392"/>
      <c r="AI142" s="380"/>
    </row>
    <row r="143" spans="1:35" ht="18" customHeight="1">
      <c r="A143" s="514">
        <v>45840</v>
      </c>
      <c r="B143" s="677" t="s">
        <v>17674</v>
      </c>
      <c r="C143" s="527" t="s">
        <v>17703</v>
      </c>
      <c r="D143" s="353" t="str">
        <f>+IFERROR(INDEX('Mã KH'!$C$2:$C$4988,MATCH('Côp+Mega+BigC HN lẻ-T02'!$C143,'Mã KH'!$A$2:$A$4988,0)),"")</f>
        <v xml:space="preserve">14 yên sơn , chúc sơn , chương mỹ </v>
      </c>
      <c r="E143" s="362"/>
      <c r="F143" s="389">
        <v>7465</v>
      </c>
      <c r="G143" s="390"/>
      <c r="H143" s="390"/>
      <c r="I143" s="390"/>
      <c r="J143" s="390"/>
      <c r="K143" s="390"/>
      <c r="L143" s="390"/>
      <c r="M143" s="390"/>
      <c r="N143" s="390">
        <v>3</v>
      </c>
      <c r="O143" s="390"/>
      <c r="P143" s="390">
        <v>5</v>
      </c>
      <c r="Q143" s="390">
        <v>3</v>
      </c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0"/>
      <c r="AF143" s="391"/>
      <c r="AG143" s="392"/>
      <c r="AH143" s="392"/>
      <c r="AI143" s="380"/>
    </row>
    <row r="144" spans="1:35" ht="18" customHeight="1">
      <c r="A144" s="659"/>
      <c r="B144" s="660"/>
      <c r="C144" s="661"/>
      <c r="D144" s="657" t="str">
        <f>+IFERROR(INDEX('Mã KH'!$C$2:$C$4988,MATCH('Côp+Mega+BigC HN lẻ-T02'!$C144,'Mã KH'!$A$2:$A$4988,0)),"")</f>
        <v/>
      </c>
      <c r="E144" s="662"/>
      <c r="F144" s="663"/>
      <c r="G144" s="655"/>
      <c r="H144" s="655"/>
      <c r="I144" s="655"/>
      <c r="J144" s="655"/>
      <c r="K144" s="655"/>
      <c r="L144" s="655"/>
      <c r="M144" s="655"/>
      <c r="N144" s="655"/>
      <c r="O144" s="655"/>
      <c r="P144" s="655"/>
      <c r="Q144" s="655"/>
      <c r="R144" s="655"/>
      <c r="S144" s="655"/>
      <c r="T144" s="655"/>
      <c r="U144" s="655"/>
      <c r="V144" s="655"/>
      <c r="W144" s="655"/>
      <c r="X144" s="655"/>
      <c r="Y144" s="655"/>
      <c r="Z144" s="655"/>
      <c r="AA144" s="655"/>
      <c r="AB144" s="655"/>
      <c r="AC144" s="655"/>
      <c r="AD144" s="655"/>
      <c r="AE144" s="655"/>
      <c r="AF144" s="664"/>
      <c r="AG144" s="665"/>
      <c r="AH144" s="665"/>
      <c r="AI144" s="666"/>
    </row>
    <row r="145" spans="1:35" ht="18" customHeight="1">
      <c r="A145" s="526"/>
      <c r="B145" s="371"/>
      <c r="C145" s="527"/>
      <c r="D145" s="372" t="s">
        <v>17635</v>
      </c>
      <c r="E145" s="362"/>
      <c r="F145" s="389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0"/>
      <c r="AF145" s="391"/>
      <c r="AG145" s="392"/>
      <c r="AH145" s="392"/>
      <c r="AI145" s="380"/>
    </row>
    <row r="146" spans="1:35" ht="18" customHeight="1">
      <c r="A146" s="514">
        <v>45871</v>
      </c>
      <c r="B146" s="682" t="s">
        <v>17843</v>
      </c>
      <c r="C146" s="527" t="s">
        <v>17844</v>
      </c>
      <c r="D146" s="353" t="str">
        <f>+IFERROR(INDEX('Mã KH'!$C$2:$C$4988,MATCH('Côp+Mega+BigC HN lẻ-T02'!$C146,'Mã KH'!$A$2:$A$4988,0)),"")</f>
        <v>Tầng hầm B1 , lotte maill Hà Nội , số 272 Võ Chí Công , Phường Phú Thượng , Tây Hồ ,HN</v>
      </c>
      <c r="E146" s="362"/>
      <c r="F146" s="389">
        <v>8407</v>
      </c>
      <c r="G146" s="390"/>
      <c r="H146" s="390"/>
      <c r="I146" s="390"/>
      <c r="J146" s="390"/>
      <c r="K146" s="390"/>
      <c r="L146" s="390"/>
      <c r="M146" s="390"/>
      <c r="N146" s="390">
        <v>20</v>
      </c>
      <c r="O146" s="390"/>
      <c r="P146" s="390"/>
      <c r="Q146" s="390">
        <v>20</v>
      </c>
      <c r="R146" s="390"/>
      <c r="S146" s="390">
        <v>20</v>
      </c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0"/>
      <c r="AF146" s="391"/>
      <c r="AG146" s="392"/>
      <c r="AH146" s="392"/>
      <c r="AI146" s="380" t="s">
        <v>17950</v>
      </c>
    </row>
    <row r="147" spans="1:35" ht="18" customHeight="1">
      <c r="A147" s="514">
        <v>45871</v>
      </c>
      <c r="B147" s="674" t="s">
        <v>17376</v>
      </c>
      <c r="C147" s="527" t="s">
        <v>6644</v>
      </c>
      <c r="D147" s="353" t="str">
        <f>+IFERROR(INDEX('Mã KH'!$C$2:$C$4988,MATCH('Côp+Mega+BigC HN lẻ-T02'!$C147,'Mã KH'!$A$2:$A$4988,0)),"")</f>
        <v>BRGMART 9-11 Thổ Quan, Đống Đa, HN</v>
      </c>
      <c r="E147" s="362"/>
      <c r="F147" s="389">
        <v>7099</v>
      </c>
      <c r="G147" s="390"/>
      <c r="H147" s="390"/>
      <c r="I147" s="390"/>
      <c r="J147" s="390"/>
      <c r="K147" s="390"/>
      <c r="L147" s="390"/>
      <c r="M147" s="390"/>
      <c r="N147" s="390">
        <v>5</v>
      </c>
      <c r="O147" s="390"/>
      <c r="P147" s="390">
        <v>10</v>
      </c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  <c r="AB147" s="390"/>
      <c r="AC147" s="390"/>
      <c r="AD147" s="390"/>
      <c r="AE147" s="390"/>
      <c r="AF147" s="391"/>
      <c r="AG147" s="392"/>
      <c r="AH147" s="392"/>
      <c r="AI147" s="380"/>
    </row>
    <row r="148" spans="1:35" ht="18" customHeight="1">
      <c r="A148" s="514">
        <v>45871</v>
      </c>
      <c r="B148" s="371"/>
      <c r="C148" s="527" t="s">
        <v>6548</v>
      </c>
      <c r="D148" s="353" t="str">
        <f>+IFERROR(INDEX('Mã KH'!$C$2:$C$4988,MATCH('Côp+Mega+BigC HN lẻ-T02'!$C148,'Mã KH'!$A$2:$A$4988,0)),"")</f>
        <v>BRGMART 324 Tây Sơn, Đống Đa, HN</v>
      </c>
      <c r="E148" s="362"/>
      <c r="F148" s="389">
        <v>7019</v>
      </c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>
        <v>10</v>
      </c>
      <c r="R148" s="390"/>
      <c r="S148" s="390"/>
      <c r="T148" s="390">
        <v>10</v>
      </c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0"/>
      <c r="AF148" s="391"/>
      <c r="AG148" s="392"/>
      <c r="AH148" s="392"/>
      <c r="AI148" s="380"/>
    </row>
    <row r="149" spans="1:35" ht="18" customHeight="1">
      <c r="A149" s="514">
        <v>45871</v>
      </c>
      <c r="B149" s="371"/>
      <c r="C149" s="527" t="s">
        <v>17845</v>
      </c>
      <c r="D149" s="353" t="str">
        <f>+IFERROR(INDEX('Mã KH'!$C$2:$C$4988,MATCH('Côp+Mega+BigC HN lẻ-T02'!$C149,'Mã KH'!$A$2:$A$4988,0)),"")</f>
        <v>49 + 51 phố Trần Quang Diệu, Hoàn kiếm, Hà Nội</v>
      </c>
      <c r="E149" s="362">
        <v>31569</v>
      </c>
      <c r="F149" s="389"/>
      <c r="G149" s="390"/>
      <c r="H149" s="390"/>
      <c r="I149" s="390">
        <v>6</v>
      </c>
      <c r="J149" s="390">
        <v>10</v>
      </c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0"/>
      <c r="AF149" s="391"/>
      <c r="AG149" s="392"/>
      <c r="AH149" s="392"/>
      <c r="AI149" s="380"/>
    </row>
    <row r="150" spans="1:35" ht="18" customHeight="1">
      <c r="A150" s="514">
        <v>45871</v>
      </c>
      <c r="B150" s="371"/>
      <c r="C150" s="527" t="s">
        <v>17846</v>
      </c>
      <c r="D150" s="353" t="str">
        <f>+IFERROR(INDEX('Mã KH'!$C$2:$C$4988,MATCH('Côp+Mega+BigC HN lẻ-T02'!$C150,'Mã KH'!$A$2:$A$4988,0)),"")</f>
        <v>186 Thái Thịnh, Phường Láng Hạ, Đống Đa, Hà Nội</v>
      </c>
      <c r="E150" s="362">
        <v>31618</v>
      </c>
      <c r="F150" s="389"/>
      <c r="G150" s="390"/>
      <c r="H150" s="390"/>
      <c r="I150" s="390">
        <v>8</v>
      </c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0"/>
      <c r="AF150" s="391"/>
      <c r="AG150" s="392"/>
      <c r="AH150" s="392"/>
      <c r="AI150" s="380"/>
    </row>
    <row r="151" spans="1:35" ht="18" customHeight="1">
      <c r="A151" s="514">
        <v>45871</v>
      </c>
      <c r="B151" s="371"/>
      <c r="C151" s="527" t="s">
        <v>17847</v>
      </c>
      <c r="D151" s="353" t="str">
        <f>+IFERROR(INDEX('Mã KH'!$C$2:$C$4988,MATCH('Côp+Mega+BigC HN lẻ-T02'!$C151,'Mã KH'!$A$2:$A$4988,0)),"")</f>
        <v>Số 123 phố Tôn Đức Thắng, , Đống Đa, Hà Nội</v>
      </c>
      <c r="E151" s="362">
        <v>31570</v>
      </c>
      <c r="F151" s="389"/>
      <c r="G151" s="390"/>
      <c r="H151" s="390"/>
      <c r="I151" s="390">
        <v>8</v>
      </c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  <c r="AB151" s="390"/>
      <c r="AC151" s="390"/>
      <c r="AD151" s="390"/>
      <c r="AE151" s="390"/>
      <c r="AF151" s="391"/>
      <c r="AG151" s="392"/>
      <c r="AH151" s="392"/>
      <c r="AI151" s="380"/>
    </row>
    <row r="152" spans="1:35" ht="18" customHeight="1">
      <c r="A152" s="514">
        <v>45871</v>
      </c>
      <c r="B152" s="371"/>
      <c r="C152" s="527" t="s">
        <v>17848</v>
      </c>
      <c r="D152" s="353" t="str">
        <f>+IFERROR(INDEX('Mã KH'!$C$2:$C$4988,MATCH('Côp+Mega+BigC HN lẻ-T02'!$C152,'Mã KH'!$A$2:$A$4988,0)),"")</f>
        <v>20 Nguyên Hồng, Phường Láng Hạ, Đống Đa, Hà Nội</v>
      </c>
      <c r="E152" s="362">
        <v>31621</v>
      </c>
      <c r="F152" s="389"/>
      <c r="G152" s="390"/>
      <c r="H152" s="390"/>
      <c r="I152" s="390"/>
      <c r="J152" s="390">
        <v>15</v>
      </c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0"/>
      <c r="AF152" s="391"/>
      <c r="AG152" s="392"/>
      <c r="AH152" s="392"/>
      <c r="AI152" s="380"/>
    </row>
    <row r="153" spans="1:35" ht="18" customHeight="1">
      <c r="A153" s="514">
        <v>45871</v>
      </c>
      <c r="B153" s="371"/>
      <c r="C153" s="527" t="s">
        <v>17849</v>
      </c>
      <c r="D153" s="353" t="str">
        <f>+IFERROR(INDEX('Mã KH'!$C$2:$C$4988,MATCH('Côp+Mega+BigC HN lẻ-T02'!$C153,'Mã KH'!$A$2:$A$4988,0)),"")</f>
        <v>Tầng 1 , tòa nhà x2 , sooa 70 phố nguyên hồng , phường láng hạ , đống đa</v>
      </c>
      <c r="E153" s="362">
        <v>31622</v>
      </c>
      <c r="F153" s="389"/>
      <c r="G153" s="390"/>
      <c r="H153" s="390"/>
      <c r="I153" s="390">
        <v>5</v>
      </c>
      <c r="J153" s="390">
        <v>20</v>
      </c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0"/>
      <c r="AF153" s="391"/>
      <c r="AG153" s="392"/>
      <c r="AH153" s="392"/>
      <c r="AI153" s="380"/>
    </row>
    <row r="154" spans="1:35" ht="18" customHeight="1">
      <c r="A154" s="514">
        <v>45871</v>
      </c>
      <c r="B154" s="371"/>
      <c r="C154" s="527" t="s">
        <v>17850</v>
      </c>
      <c r="D154" s="353" t="str">
        <f>+IFERROR(INDEX('Mã KH'!$C$2:$C$4988,MATCH('Côp+Mega+BigC HN lẻ-T02'!$C154,'Mã KH'!$A$2:$A$4988,0)),"")</f>
        <v>Số 8 ngõ 91 Nguyễn Chí Thanh, Phường Láng Hạ, Đống Đa, Hà Nội</v>
      </c>
      <c r="E154" s="362">
        <v>31568</v>
      </c>
      <c r="F154" s="389"/>
      <c r="G154" s="390"/>
      <c r="H154" s="390"/>
      <c r="I154" s="390">
        <v>8</v>
      </c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  <c r="AB154" s="390"/>
      <c r="AC154" s="390"/>
      <c r="AD154" s="390"/>
      <c r="AE154" s="390"/>
      <c r="AF154" s="391"/>
      <c r="AG154" s="392"/>
      <c r="AH154" s="392"/>
      <c r="AI154" s="380"/>
    </row>
    <row r="155" spans="1:35" ht="18" customHeight="1">
      <c r="A155" s="514">
        <v>45871</v>
      </c>
      <c r="B155" s="371"/>
      <c r="C155" s="527" t="s">
        <v>16441</v>
      </c>
      <c r="D155" s="353" t="str">
        <f>+IFERROR(INDEX('Mã KH'!$C$2:$C$4988,MATCH('Côp+Mega+BigC HN lẻ-T02'!$C155,'Mã KH'!$A$2:$A$4988,0)),"")</f>
        <v>Taầng 2 , tòa nhà Hateco, số 4A Huỳnh Phúc Khánh , quận Đống Đa , TP Hà Nội</v>
      </c>
      <c r="E155" s="362"/>
      <c r="F155" s="389">
        <v>8094</v>
      </c>
      <c r="G155" s="390"/>
      <c r="H155" s="390"/>
      <c r="I155" s="390"/>
      <c r="J155" s="390"/>
      <c r="K155" s="390"/>
      <c r="L155" s="390">
        <v>5</v>
      </c>
      <c r="M155" s="390"/>
      <c r="N155" s="390">
        <v>5</v>
      </c>
      <c r="O155" s="390"/>
      <c r="P155" s="390"/>
      <c r="Q155" s="390">
        <v>5</v>
      </c>
      <c r="R155" s="390"/>
      <c r="S155" s="390"/>
      <c r="T155" s="390">
        <v>5</v>
      </c>
      <c r="U155" s="390"/>
      <c r="V155" s="390"/>
      <c r="W155" s="390"/>
      <c r="X155" s="390"/>
      <c r="Y155" s="390"/>
      <c r="Z155" s="390"/>
      <c r="AA155" s="390"/>
      <c r="AB155" s="390"/>
      <c r="AC155" s="390"/>
      <c r="AD155" s="390"/>
      <c r="AE155" s="390"/>
      <c r="AF155" s="391"/>
      <c r="AG155" s="392"/>
      <c r="AH155" s="392"/>
      <c r="AI155" s="380"/>
    </row>
    <row r="156" spans="1:35" ht="18" customHeight="1">
      <c r="A156" s="514">
        <v>45871</v>
      </c>
      <c r="B156" s="371"/>
      <c r="C156" s="527" t="s">
        <v>17824</v>
      </c>
      <c r="D156" s="353" t="str">
        <f>+IFERROR(INDEX('Mã KH'!$C$2:$C$4988,MATCH('Côp+Mega+BigC HN lẻ-T02'!$C156,'Mã KH'!$A$2:$A$4988,0)),"")</f>
        <v>Tầng hầm 1 (B1), Trung tâm Lotte Hà Nội, số 54, đường Liễu G, Phường Cống Vị, Quận Ba Đình, Thành phố Hà Nội, Việt Nam</v>
      </c>
      <c r="E156" s="362"/>
      <c r="F156" s="389">
        <v>6951</v>
      </c>
      <c r="G156" s="390"/>
      <c r="H156" s="390"/>
      <c r="I156" s="390"/>
      <c r="J156" s="390"/>
      <c r="K156" s="390"/>
      <c r="L156" s="390"/>
      <c r="M156" s="390"/>
      <c r="N156" s="390">
        <v>10</v>
      </c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0"/>
      <c r="AF156" s="391"/>
      <c r="AG156" s="392"/>
      <c r="AH156" s="392"/>
      <c r="AI156" s="380"/>
    </row>
    <row r="157" spans="1:35" ht="18" customHeight="1">
      <c r="A157" s="514">
        <v>45871</v>
      </c>
      <c r="B157" s="674" t="s">
        <v>17843</v>
      </c>
      <c r="C157" s="527" t="s">
        <v>6529</v>
      </c>
      <c r="D157" s="353" t="str">
        <f>+IFERROR(INDEX('Mã KH'!$C$2:$C$4988,MATCH('Côp+Mega+BigC HN lẻ-T02'!$C157,'Mã KH'!$A$2:$A$4988,0)),"")</f>
        <v>BRGMART 174 Lạc Long Quân, P.Bưởi, Q.Tây Hồ, Hà Nội</v>
      </c>
      <c r="E157" s="362"/>
      <c r="F157" s="389">
        <v>6859</v>
      </c>
      <c r="G157" s="390"/>
      <c r="H157" s="390"/>
      <c r="I157" s="390"/>
      <c r="J157" s="390"/>
      <c r="K157" s="390"/>
      <c r="L157" s="390"/>
      <c r="M157" s="390"/>
      <c r="N157" s="390">
        <v>5</v>
      </c>
      <c r="O157" s="390"/>
      <c r="P157" s="390">
        <v>6</v>
      </c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  <c r="AB157" s="390"/>
      <c r="AC157" s="390"/>
      <c r="AD157" s="390"/>
      <c r="AE157" s="390"/>
      <c r="AF157" s="391"/>
      <c r="AG157" s="392"/>
      <c r="AH157" s="392"/>
      <c r="AI157" s="380"/>
    </row>
    <row r="158" spans="1:35" ht="18" customHeight="1">
      <c r="A158" s="514">
        <v>45871</v>
      </c>
      <c r="B158" s="674" t="s">
        <v>17382</v>
      </c>
      <c r="C158" s="527" t="s">
        <v>17851</v>
      </c>
      <c r="D158" s="353" t="str">
        <f>+IFERROR(INDEX('Mã KH'!$C$2:$C$4988,MATCH('Côp+Mega+BigC HN lẻ-T02'!$C158,'Mã KH'!$A$2:$A$4988,0)),"")</f>
        <v>16B Hàng Than, Phường Trung Trực, Ba Đình, Hà Nội</v>
      </c>
      <c r="E158" s="362">
        <v>31558</v>
      </c>
      <c r="F158" s="389"/>
      <c r="G158" s="390"/>
      <c r="H158" s="390"/>
      <c r="I158" s="390">
        <v>5</v>
      </c>
      <c r="J158" s="390">
        <v>10</v>
      </c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0"/>
      <c r="AF158" s="391"/>
      <c r="AG158" s="392"/>
      <c r="AH158" s="392"/>
      <c r="AI158" s="380"/>
    </row>
    <row r="159" spans="1:35" ht="18" customHeight="1">
      <c r="A159" s="514">
        <v>45871</v>
      </c>
      <c r="B159" s="371"/>
      <c r="C159" s="527" t="s">
        <v>6571</v>
      </c>
      <c r="D159" s="353" t="str">
        <f>+IFERROR(INDEX('Mã KH'!$C$2:$C$4988,MATCH('Côp+Mega+BigC HN lẻ-T02'!$C159,'Mã KH'!$A$2:$A$4988,0)),"")</f>
        <v>BRGMART 5 Hàm Tử Quan, Hoàn Kiếm, Hà Nội</v>
      </c>
      <c r="E159" s="362"/>
      <c r="F159" s="389">
        <v>6860</v>
      </c>
      <c r="G159" s="390"/>
      <c r="H159" s="390"/>
      <c r="I159" s="390"/>
      <c r="J159" s="390"/>
      <c r="K159" s="390"/>
      <c r="L159" s="390"/>
      <c r="M159" s="390"/>
      <c r="N159" s="390">
        <v>8</v>
      </c>
      <c r="O159" s="390"/>
      <c r="P159" s="390">
        <v>10</v>
      </c>
      <c r="Q159" s="390"/>
      <c r="R159" s="390">
        <v>6</v>
      </c>
      <c r="S159" s="390"/>
      <c r="T159" s="390">
        <v>6</v>
      </c>
      <c r="U159" s="390">
        <v>10</v>
      </c>
      <c r="V159" s="390"/>
      <c r="W159" s="390"/>
      <c r="X159" s="390"/>
      <c r="Y159" s="390"/>
      <c r="Z159" s="390"/>
      <c r="AA159" s="390"/>
      <c r="AB159" s="390"/>
      <c r="AC159" s="390"/>
      <c r="AD159" s="390"/>
      <c r="AE159" s="390"/>
      <c r="AF159" s="391"/>
      <c r="AG159" s="392"/>
      <c r="AH159" s="392"/>
      <c r="AI159" s="380"/>
    </row>
    <row r="160" spans="1:35" ht="18" customHeight="1">
      <c r="A160" s="514">
        <v>45871</v>
      </c>
      <c r="B160" s="371"/>
      <c r="C160" s="527" t="s">
        <v>17852</v>
      </c>
      <c r="D160" s="353" t="str">
        <f>+IFERROR(INDEX('Mã KH'!$C$2:$C$4988,MATCH('Côp+Mega+BigC HN lẻ-T02'!$C160,'Mã KH'!$A$2:$A$4988,0)),"")</f>
        <v>Tầng 1, khách sạn Hồng Hà, Số 204 phố Trần Quang Khải, Phường Tràng Tiền, Hoàn Kiếm, Hà Nội</v>
      </c>
      <c r="E160" s="362">
        <v>31580</v>
      </c>
      <c r="F160" s="389"/>
      <c r="G160" s="390"/>
      <c r="H160" s="390"/>
      <c r="I160" s="390">
        <v>8</v>
      </c>
      <c r="J160" s="390">
        <v>12</v>
      </c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  <c r="AB160" s="390"/>
      <c r="AC160" s="390"/>
      <c r="AD160" s="390"/>
      <c r="AE160" s="390"/>
      <c r="AF160" s="391"/>
      <c r="AG160" s="392"/>
      <c r="AH160" s="392"/>
      <c r="AI160" s="380"/>
    </row>
    <row r="161" spans="1:35" ht="18" customHeight="1">
      <c r="A161" s="514">
        <v>45871</v>
      </c>
      <c r="B161" s="371"/>
      <c r="C161" s="527" t="s">
        <v>17853</v>
      </c>
      <c r="D161" s="353" t="str">
        <f>+IFERROR(INDEX('Mã KH'!$C$2:$C$4988,MATCH('Côp+Mega+BigC HN lẻ-T02'!$C161,'Mã KH'!$A$2:$A$4988,0)),"")</f>
        <v xml:space="preserve">số 25 phố nhà thờ , hàng trống , hoàn kiếm , hnoii </v>
      </c>
      <c r="E161" s="362">
        <v>31625</v>
      </c>
      <c r="F161" s="389"/>
      <c r="G161" s="390"/>
      <c r="H161" s="390"/>
      <c r="I161" s="390">
        <v>6</v>
      </c>
      <c r="J161" s="390">
        <v>5</v>
      </c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0"/>
      <c r="AF161" s="391"/>
      <c r="AG161" s="392"/>
      <c r="AH161" s="392"/>
      <c r="AI161" s="380"/>
    </row>
    <row r="162" spans="1:35" ht="18" customHeight="1">
      <c r="A162" s="514">
        <v>45871</v>
      </c>
      <c r="B162" s="371"/>
      <c r="C162" s="527" t="s">
        <v>17854</v>
      </c>
      <c r="D162" s="353" t="str">
        <f>+IFERROR(INDEX('Mã KH'!$C$2:$C$4988,MATCH('Côp+Mega+BigC HN lẻ-T02'!$C162,'Mã KH'!$A$2:$A$4988,0)),"")</f>
        <v>33 Chùa Láng, Phường Láng Thượng, Đống Đa, Hà Nội</v>
      </c>
      <c r="E162" s="362">
        <v>31567</v>
      </c>
      <c r="F162" s="389"/>
      <c r="G162" s="390"/>
      <c r="H162" s="390"/>
      <c r="I162" s="390">
        <v>10</v>
      </c>
      <c r="J162" s="390">
        <v>10</v>
      </c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  <c r="AB162" s="390"/>
      <c r="AC162" s="390"/>
      <c r="AD162" s="390"/>
      <c r="AE162" s="390"/>
      <c r="AF162" s="391"/>
      <c r="AG162" s="392"/>
      <c r="AH162" s="392"/>
      <c r="AI162" s="380"/>
    </row>
    <row r="163" spans="1:35" ht="18" customHeight="1">
      <c r="A163" s="514">
        <v>45871</v>
      </c>
      <c r="B163" s="371"/>
      <c r="C163" s="527" t="s">
        <v>17855</v>
      </c>
      <c r="D163" s="353" t="str">
        <f>+IFERROR(INDEX('Mã KH'!$C$2:$C$4988,MATCH('Côp+Mega+BigC HN lẻ-T02'!$C163,'Mã KH'!$A$2:$A$4988,0)),"")</f>
        <v>73 Chùa Láng, Phường Láng Thượng, Đống Đa, Hà Nội</v>
      </c>
      <c r="E163" s="362">
        <v>31566</v>
      </c>
      <c r="F163" s="389"/>
      <c r="G163" s="390"/>
      <c r="H163" s="390"/>
      <c r="I163" s="390">
        <v>5</v>
      </c>
      <c r="J163" s="390">
        <v>10</v>
      </c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  <c r="AB163" s="390"/>
      <c r="AC163" s="390"/>
      <c r="AD163" s="390"/>
      <c r="AE163" s="390"/>
      <c r="AF163" s="391"/>
      <c r="AG163" s="392"/>
      <c r="AH163" s="392"/>
      <c r="AI163" s="380"/>
    </row>
    <row r="164" spans="1:35" ht="18" customHeight="1">
      <c r="A164" s="514">
        <v>45871</v>
      </c>
      <c r="B164" s="371"/>
      <c r="C164" s="527" t="s">
        <v>6523</v>
      </c>
      <c r="D164" s="353" t="str">
        <f>+IFERROR(INDEX('Mã KH'!$C$2:$C$4988,MATCH('Côp+Mega+BigC HN lẻ-T02'!$C164,'Mã KH'!$A$2:$A$4988,0)),"")</f>
        <v>BRG 15-17 Ngọc Khánh, Ba Đình, Hà Nội</v>
      </c>
      <c r="E164" s="362"/>
      <c r="F164" s="389">
        <v>6949</v>
      </c>
      <c r="G164" s="390"/>
      <c r="H164" s="390"/>
      <c r="I164" s="390"/>
      <c r="J164" s="390"/>
      <c r="K164" s="390"/>
      <c r="L164" s="390">
        <v>3</v>
      </c>
      <c r="M164" s="390"/>
      <c r="N164" s="390">
        <v>3</v>
      </c>
      <c r="O164" s="390"/>
      <c r="P164" s="390">
        <v>4</v>
      </c>
      <c r="Q164" s="390">
        <v>4</v>
      </c>
      <c r="R164" s="390"/>
      <c r="S164" s="390"/>
      <c r="T164" s="390">
        <v>4</v>
      </c>
      <c r="U164" s="390"/>
      <c r="V164" s="390"/>
      <c r="W164" s="390"/>
      <c r="X164" s="390"/>
      <c r="Y164" s="390"/>
      <c r="Z164" s="390"/>
      <c r="AA164" s="390"/>
      <c r="AB164" s="390"/>
      <c r="AC164" s="390"/>
      <c r="AD164" s="390"/>
      <c r="AE164" s="390"/>
      <c r="AF164" s="391"/>
      <c r="AG164" s="392"/>
      <c r="AH164" s="392"/>
      <c r="AI164" s="380"/>
    </row>
    <row r="165" spans="1:35" ht="18" customHeight="1">
      <c r="A165" s="514">
        <v>45871</v>
      </c>
      <c r="B165" s="371"/>
      <c r="C165" s="527" t="s">
        <v>16922</v>
      </c>
      <c r="D165" s="353" t="str">
        <f>+IFERROR(INDEX('Mã KH'!$C$2:$C$4988,MATCH('Côp+Mega+BigC HN lẻ-T02'!$C165,'Mã KH'!$A$2:$A$4988,0)),"")</f>
        <v xml:space="preserve">siêu thị D2 Giảng Võ </v>
      </c>
      <c r="E165" s="362"/>
      <c r="F165" s="389">
        <v>7018</v>
      </c>
      <c r="G165" s="390"/>
      <c r="H165" s="390"/>
      <c r="I165" s="390"/>
      <c r="J165" s="390"/>
      <c r="K165" s="390"/>
      <c r="L165" s="390"/>
      <c r="M165" s="390"/>
      <c r="N165" s="390"/>
      <c r="O165" s="390"/>
      <c r="P165" s="390">
        <v>15</v>
      </c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  <c r="AB165" s="390"/>
      <c r="AC165" s="390"/>
      <c r="AD165" s="390"/>
      <c r="AE165" s="390"/>
      <c r="AF165" s="391"/>
      <c r="AG165" s="392"/>
      <c r="AH165" s="392"/>
      <c r="AI165" s="380"/>
    </row>
    <row r="166" spans="1:35" ht="18" customHeight="1">
      <c r="A166" s="514">
        <v>45871</v>
      </c>
      <c r="B166" s="371"/>
      <c r="C166" s="527" t="s">
        <v>17856</v>
      </c>
      <c r="D166" s="353" t="str">
        <f>+IFERROR(INDEX('Mã KH'!$C$2:$C$4988,MATCH('Côp+Mega+BigC HN lẻ-T02'!$C166,'Mã KH'!$A$2:$A$4988,0)),"")</f>
        <v>55 Vạn Bảo, Ba Đình, HN</v>
      </c>
      <c r="E166" s="362">
        <v>20707</v>
      </c>
      <c r="F166" s="389"/>
      <c r="G166" s="390"/>
      <c r="H166" s="390"/>
      <c r="I166" s="390"/>
      <c r="J166" s="390"/>
      <c r="K166" s="390"/>
      <c r="L166" s="390"/>
      <c r="M166" s="390"/>
      <c r="N166" s="390">
        <v>10</v>
      </c>
      <c r="O166" s="390"/>
      <c r="P166" s="390">
        <v>10</v>
      </c>
      <c r="Q166" s="390"/>
      <c r="R166" s="390"/>
      <c r="S166" s="390"/>
      <c r="T166" s="390">
        <v>5</v>
      </c>
      <c r="U166" s="390"/>
      <c r="V166" s="390"/>
      <c r="W166" s="390"/>
      <c r="X166" s="390"/>
      <c r="Y166" s="390"/>
      <c r="Z166" s="390"/>
      <c r="AA166" s="390"/>
      <c r="AB166" s="390"/>
      <c r="AC166" s="390"/>
      <c r="AD166" s="390"/>
      <c r="AE166" s="390"/>
      <c r="AF166" s="391"/>
      <c r="AG166" s="392"/>
      <c r="AH166" s="392"/>
      <c r="AI166" s="380" t="s">
        <v>17951</v>
      </c>
    </row>
    <row r="167" spans="1:35" ht="18" customHeight="1">
      <c r="A167" s="514">
        <v>45871</v>
      </c>
      <c r="B167" s="371"/>
      <c r="C167" s="527" t="s">
        <v>17857</v>
      </c>
      <c r="D167" s="353" t="str">
        <f>+IFERROR(INDEX('Mã KH'!$C$2:$C$4988,MATCH('Côp+Mega+BigC HN lẻ-T02'!$C167,'Mã KH'!$A$2:$A$4988,0)),"")</f>
        <v>17 Tô Ngọc Vân, Phường Quảng An, Tây Hồ, Hà Nội</v>
      </c>
      <c r="E167" s="362">
        <v>31522</v>
      </c>
      <c r="F167" s="389"/>
      <c r="G167" s="390"/>
      <c r="H167" s="390"/>
      <c r="I167" s="390">
        <v>8</v>
      </c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0"/>
      <c r="AF167" s="391"/>
      <c r="AG167" s="392"/>
      <c r="AH167" s="392"/>
      <c r="AI167" s="380"/>
    </row>
    <row r="168" spans="1:35" ht="18" customHeight="1">
      <c r="A168" s="514">
        <v>45871</v>
      </c>
      <c r="B168" s="371"/>
      <c r="C168" s="527" t="s">
        <v>6667</v>
      </c>
      <c r="D168" s="353" t="str">
        <f>+IFERROR(INDEX('Mã KH'!$C$2:$C$4988,MATCH('Côp+Mega+BigC HN lẻ-T02'!$C168,'Mã KH'!$A$2:$A$4988,0)),"")</f>
        <v>98 Tô Ngọc Vân, Tây Hồ, HN</v>
      </c>
      <c r="E168" s="362"/>
      <c r="F168" s="389">
        <v>7027</v>
      </c>
      <c r="G168" s="390"/>
      <c r="H168" s="390"/>
      <c r="I168" s="390"/>
      <c r="J168" s="390"/>
      <c r="K168" s="390"/>
      <c r="L168" s="390"/>
      <c r="M168" s="390"/>
      <c r="N168" s="390">
        <v>5</v>
      </c>
      <c r="O168" s="390"/>
      <c r="P168" s="390">
        <v>5</v>
      </c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  <c r="AB168" s="390"/>
      <c r="AC168" s="390"/>
      <c r="AD168" s="390"/>
      <c r="AE168" s="390"/>
      <c r="AF168" s="391"/>
      <c r="AG168" s="392"/>
      <c r="AH168" s="392"/>
      <c r="AI168" s="380"/>
    </row>
    <row r="169" spans="1:35" ht="18" customHeight="1">
      <c r="A169" s="514">
        <v>45871</v>
      </c>
      <c r="B169" s="371"/>
      <c r="C169" s="527" t="s">
        <v>7243</v>
      </c>
      <c r="D169" s="353" t="str">
        <f>+IFERROR(INDEX('Mã KH'!$C$2:$C$4988,MATCH('Côp+Mega+BigC HN lẻ-T02'!$C169,'Mã KH'!$A$2:$A$4988,0)),"")</f>
        <v>Tầng 1 tòa R2, KĐT Nam Thăng Long, Phú Thượng, Q.Tây Hồ, HN</v>
      </c>
      <c r="E169" s="362"/>
      <c r="F169" s="389">
        <v>8091</v>
      </c>
      <c r="G169" s="390"/>
      <c r="H169" s="390"/>
      <c r="I169" s="390"/>
      <c r="J169" s="390">
        <v>5</v>
      </c>
      <c r="K169" s="390"/>
      <c r="L169" s="390"/>
      <c r="M169" s="390"/>
      <c r="N169" s="390">
        <v>5</v>
      </c>
      <c r="O169" s="390"/>
      <c r="P169" s="390">
        <v>5</v>
      </c>
      <c r="Q169" s="390"/>
      <c r="R169" s="390">
        <v>5</v>
      </c>
      <c r="S169" s="390"/>
      <c r="T169" s="390">
        <v>5</v>
      </c>
      <c r="U169" s="390"/>
      <c r="V169" s="390"/>
      <c r="W169" s="390"/>
      <c r="X169" s="390"/>
      <c r="Y169" s="390"/>
      <c r="Z169" s="390">
        <v>3</v>
      </c>
      <c r="AA169" s="390"/>
      <c r="AB169" s="390"/>
      <c r="AC169" s="390"/>
      <c r="AD169" s="390"/>
      <c r="AE169" s="390"/>
      <c r="AF169" s="391"/>
      <c r="AG169" s="392"/>
      <c r="AH169" s="392"/>
      <c r="AI169" s="380"/>
    </row>
    <row r="170" spans="1:35" ht="18" customHeight="1">
      <c r="A170" s="514">
        <v>45871</v>
      </c>
      <c r="B170" s="371"/>
      <c r="C170" s="527" t="s">
        <v>17205</v>
      </c>
      <c r="D170" s="353" t="str">
        <f>+IFERROR(INDEX('Mã KH'!$C$2:$C$4988,MATCH('Côp+Mega+BigC HN lẻ-T02'!$C170,'Mã KH'!$A$2:$A$4988,0)),"")</f>
        <v xml:space="preserve">số 3 đường lạc long quân , cầu giấy </v>
      </c>
      <c r="E170" s="362">
        <v>31775</v>
      </c>
      <c r="F170" s="389"/>
      <c r="G170" s="390"/>
      <c r="H170" s="390"/>
      <c r="I170" s="390">
        <v>3</v>
      </c>
      <c r="J170" s="390">
        <v>5</v>
      </c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  <c r="AB170" s="390"/>
      <c r="AC170" s="390"/>
      <c r="AD170" s="390"/>
      <c r="AE170" s="390"/>
      <c r="AF170" s="391"/>
      <c r="AG170" s="392"/>
      <c r="AH170" s="392"/>
      <c r="AI170" s="380"/>
    </row>
    <row r="171" spans="1:35" ht="18" customHeight="1">
      <c r="A171" s="514">
        <v>45871</v>
      </c>
      <c r="B171" s="674" t="s">
        <v>17843</v>
      </c>
      <c r="C171" s="527" t="s">
        <v>17858</v>
      </c>
      <c r="D171" s="353" t="str">
        <f>+IFERROR(INDEX('Mã KH'!$C$2:$C$4988,MATCH('Côp+Mega+BigC HN lẻ-T02'!$C171,'Mã KH'!$A$2:$A$4988,0)),"")</f>
        <v>628 Hoàng Hoa Thám, Phường Bưởi, Tây Hồ, Hà Nội</v>
      </c>
      <c r="E171" s="362">
        <v>31589</v>
      </c>
      <c r="F171" s="389"/>
      <c r="G171" s="390"/>
      <c r="H171" s="390"/>
      <c r="I171" s="390">
        <v>8</v>
      </c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  <c r="AB171" s="390"/>
      <c r="AC171" s="390"/>
      <c r="AD171" s="390"/>
      <c r="AE171" s="390"/>
      <c r="AF171" s="391"/>
      <c r="AG171" s="392"/>
      <c r="AH171" s="392"/>
      <c r="AI171" s="380"/>
    </row>
    <row r="172" spans="1:35" ht="18" customHeight="1">
      <c r="A172" s="514">
        <v>45871</v>
      </c>
      <c r="B172" s="371"/>
      <c r="C172" s="527" t="s">
        <v>17859</v>
      </c>
      <c r="D172" s="353" t="str">
        <f>+IFERROR(INDEX('Mã KH'!$C$2:$C$4988,MATCH('Côp+Mega+BigC HN lẻ-T02'!$C172,'Mã KH'!$A$2:$A$4988,0)),"")</f>
        <v>138 phố Đội Cấn, Phường Đội Cấn, Ba Đình, Hà Nội</v>
      </c>
      <c r="E172" s="362">
        <v>31771</v>
      </c>
      <c r="F172" s="389"/>
      <c r="G172" s="390"/>
      <c r="H172" s="390"/>
      <c r="I172" s="390"/>
      <c r="J172" s="390">
        <v>10</v>
      </c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  <c r="AB172" s="390"/>
      <c r="AC172" s="390"/>
      <c r="AD172" s="390"/>
      <c r="AE172" s="390"/>
      <c r="AF172" s="391"/>
      <c r="AG172" s="392"/>
      <c r="AH172" s="392"/>
      <c r="AI172" s="380"/>
    </row>
    <row r="173" spans="1:35" ht="18" customHeight="1">
      <c r="A173" s="514">
        <v>45871</v>
      </c>
      <c r="B173" s="371"/>
      <c r="C173" s="527" t="s">
        <v>17860</v>
      </c>
      <c r="D173" s="353" t="str">
        <f>+IFERROR(INDEX('Mã KH'!$C$2:$C$4988,MATCH('Côp+Mega+BigC HN lẻ-T02'!$C173,'Mã KH'!$A$2:$A$4988,0)),"")</f>
        <v>Số 59 Xuân La, Phường Xuân La, Quận Tây Hồ, Hà Nội.</v>
      </c>
      <c r="E173" s="362"/>
      <c r="F173" s="389">
        <v>8096</v>
      </c>
      <c r="G173" s="390"/>
      <c r="H173" s="390"/>
      <c r="I173" s="390"/>
      <c r="J173" s="390"/>
      <c r="K173" s="390"/>
      <c r="L173" s="390"/>
      <c r="M173" s="390"/>
      <c r="N173" s="390">
        <v>10</v>
      </c>
      <c r="O173" s="390"/>
      <c r="P173" s="390">
        <v>10</v>
      </c>
      <c r="Q173" s="390"/>
      <c r="R173" s="390"/>
      <c r="S173" s="390"/>
      <c r="T173" s="390">
        <v>6</v>
      </c>
      <c r="U173" s="390">
        <v>6</v>
      </c>
      <c r="V173" s="390"/>
      <c r="W173" s="390"/>
      <c r="X173" s="390"/>
      <c r="Y173" s="390"/>
      <c r="Z173" s="390">
        <v>5</v>
      </c>
      <c r="AA173" s="390"/>
      <c r="AB173" s="390"/>
      <c r="AC173" s="390"/>
      <c r="AD173" s="390"/>
      <c r="AE173" s="390"/>
      <c r="AF173" s="391"/>
      <c r="AG173" s="392"/>
      <c r="AH173" s="392"/>
      <c r="AI173" s="380"/>
    </row>
    <row r="174" spans="1:35" ht="18" customHeight="1">
      <c r="A174" s="514">
        <v>45871</v>
      </c>
      <c r="B174" s="371"/>
      <c r="C174" s="527" t="s">
        <v>17861</v>
      </c>
      <c r="D174" s="353" t="str">
        <f>+IFERROR(INDEX('Mã KH'!$C$2:$C$4988,MATCH('Côp+Mega+BigC HN lẻ-T02'!$C174,'Mã KH'!$A$2:$A$4988,0)),"")</f>
        <v>Số 1 đường Tây Hồ, Phường Quảng An, Tây Hồ, Hà Nội</v>
      </c>
      <c r="E174" s="362">
        <v>31588</v>
      </c>
      <c r="F174" s="389"/>
      <c r="G174" s="390"/>
      <c r="H174" s="390"/>
      <c r="I174" s="390">
        <v>10</v>
      </c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  <c r="AB174" s="390"/>
      <c r="AC174" s="390"/>
      <c r="AD174" s="390"/>
      <c r="AE174" s="390"/>
      <c r="AF174" s="391"/>
      <c r="AG174" s="392"/>
      <c r="AH174" s="392"/>
      <c r="AI174" s="380"/>
    </row>
    <row r="175" spans="1:35" ht="18" customHeight="1">
      <c r="A175" s="514">
        <v>45871</v>
      </c>
      <c r="B175" s="371"/>
      <c r="C175" s="527" t="s">
        <v>17862</v>
      </c>
      <c r="D175" s="353" t="str">
        <f>+IFERROR(INDEX('Mã KH'!$C$2:$C$4988,MATCH('Côp+Mega+BigC HN lẻ-T02'!$C175,'Mã KH'!$A$2:$A$4988,0)),"")</f>
        <v>3 Xuân Diệu, , Tây Hồ, Hà Nội</v>
      </c>
      <c r="E175" s="362">
        <v>31521</v>
      </c>
      <c r="F175" s="389"/>
      <c r="G175" s="390"/>
      <c r="H175" s="390"/>
      <c r="I175" s="390">
        <v>10</v>
      </c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  <c r="AB175" s="390"/>
      <c r="AC175" s="390"/>
      <c r="AD175" s="390"/>
      <c r="AE175" s="390"/>
      <c r="AF175" s="391"/>
      <c r="AG175" s="392"/>
      <c r="AH175" s="392"/>
      <c r="AI175" s="380"/>
    </row>
    <row r="176" spans="1:35" ht="18" customHeight="1">
      <c r="A176" s="514">
        <v>45871</v>
      </c>
      <c r="B176" s="371"/>
      <c r="C176" s="527" t="s">
        <v>17863</v>
      </c>
      <c r="D176" s="353" t="str">
        <f>+IFERROR(INDEX('Mã KH'!$C$2:$C$4988,MATCH('Côp+Mega+BigC HN lẻ-T02'!$C176,'Mã KH'!$A$2:$A$4988,0)),"")</f>
        <v>112 Âu Cơ, Tây Hồ, HN</v>
      </c>
      <c r="E176" s="362"/>
      <c r="F176" s="389">
        <v>7464</v>
      </c>
      <c r="G176" s="390"/>
      <c r="H176" s="390"/>
      <c r="I176" s="390"/>
      <c r="J176" s="390"/>
      <c r="K176" s="390"/>
      <c r="L176" s="390"/>
      <c r="M176" s="390"/>
      <c r="N176" s="390">
        <v>3</v>
      </c>
      <c r="O176" s="390"/>
      <c r="P176" s="390">
        <v>5</v>
      </c>
      <c r="Q176" s="390">
        <v>3</v>
      </c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  <c r="AB176" s="390"/>
      <c r="AC176" s="390"/>
      <c r="AD176" s="390"/>
      <c r="AE176" s="390"/>
      <c r="AF176" s="391"/>
      <c r="AG176" s="392"/>
      <c r="AH176" s="392"/>
      <c r="AI176" s="380"/>
    </row>
    <row r="177" spans="1:35" ht="18" customHeight="1">
      <c r="A177" s="514">
        <v>45871</v>
      </c>
      <c r="B177" s="658" t="s">
        <v>17318</v>
      </c>
      <c r="C177" s="527" t="s">
        <v>17121</v>
      </c>
      <c r="D177" s="353" t="str">
        <f>+IFERROR(INDEX('Mã KH'!$C$2:$C$4988,MATCH('Côp+Mega+BigC HN lẻ-T02'!$C177,'Mã KH'!$A$2:$A$4988,0)),"")</f>
        <v xml:space="preserve">25+27 đường giải phóng , đồng tâm , hai bà trưng </v>
      </c>
      <c r="E177" s="362">
        <v>31579</v>
      </c>
      <c r="F177" s="389"/>
      <c r="G177" s="390"/>
      <c r="H177" s="390"/>
      <c r="I177" s="390">
        <v>5</v>
      </c>
      <c r="J177" s="390">
        <v>10</v>
      </c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  <c r="AB177" s="390"/>
      <c r="AC177" s="390"/>
      <c r="AD177" s="390"/>
      <c r="AE177" s="390"/>
      <c r="AF177" s="391"/>
      <c r="AG177" s="392"/>
      <c r="AH177" s="392"/>
      <c r="AI177" s="380"/>
    </row>
    <row r="178" spans="1:35" ht="18" customHeight="1">
      <c r="A178" s="514">
        <v>45871</v>
      </c>
      <c r="B178" s="371"/>
      <c r="C178" s="527" t="s">
        <v>17864</v>
      </c>
      <c r="D178" s="353" t="str">
        <f>+IFERROR(INDEX('Mã KH'!$C$2:$C$4988,MATCH('Côp+Mega+BigC HN lẻ-T02'!$C178,'Mã KH'!$A$2:$A$4988,0)),"")</f>
        <v>Số A1 khu Đầm Trấu, Phường Bạch Đằng, Hai Bà Trưng, Hà Nội</v>
      </c>
      <c r="E178" s="362">
        <v>31496</v>
      </c>
      <c r="F178" s="389"/>
      <c r="G178" s="390"/>
      <c r="H178" s="390"/>
      <c r="I178" s="390">
        <v>10</v>
      </c>
      <c r="J178" s="390">
        <v>15</v>
      </c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  <c r="AB178" s="390"/>
      <c r="AC178" s="390"/>
      <c r="AD178" s="390"/>
      <c r="AE178" s="390"/>
      <c r="AF178" s="391"/>
      <c r="AG178" s="392"/>
      <c r="AH178" s="392"/>
      <c r="AI178" s="380"/>
    </row>
    <row r="179" spans="1:35" ht="18" customHeight="1">
      <c r="A179" s="514">
        <v>45871</v>
      </c>
      <c r="B179" s="371"/>
      <c r="C179" s="527" t="s">
        <v>17865</v>
      </c>
      <c r="D179" s="353" t="str">
        <f>+IFERROR(INDEX('Mã KH'!$C$2:$C$4988,MATCH('Côp+Mega+BigC HN lẻ-T02'!$C179,'Mã KH'!$A$2:$A$4988,0)),"")</f>
        <v>9 Hương Viên, Phường Đồng Nhân, Hai Bà Trưng, Hà Nội</v>
      </c>
      <c r="E179" s="362">
        <v>31494</v>
      </c>
      <c r="F179" s="389"/>
      <c r="G179" s="390"/>
      <c r="H179" s="390"/>
      <c r="I179" s="390">
        <v>3</v>
      </c>
      <c r="J179" s="390">
        <v>10</v>
      </c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  <c r="AB179" s="390"/>
      <c r="AC179" s="390"/>
      <c r="AD179" s="390"/>
      <c r="AE179" s="390"/>
      <c r="AF179" s="391"/>
      <c r="AG179" s="392"/>
      <c r="AH179" s="392"/>
      <c r="AI179" s="380"/>
    </row>
    <row r="180" spans="1:35" ht="18" customHeight="1">
      <c r="A180" s="514">
        <v>45871</v>
      </c>
      <c r="B180" s="371"/>
      <c r="C180" s="527" t="s">
        <v>17825</v>
      </c>
      <c r="D180" s="353" t="str">
        <f>+IFERROR(INDEX('Mã KH'!$C$2:$C$4988,MATCH('Côp+Mega+BigC HN lẻ-T02'!$C180,'Mã KH'!$A$2:$A$4988,0)),"")</f>
        <v>Tầng 1 , Thuộc Trung Tâm Thương Mại, Căn Hộ Và Văn Phòng, Khu HH2, Số 114 Mai Hắc Đế, P. Lê Đại Hành, Hai Bà Trưng. TP.Hà Nội</v>
      </c>
      <c r="E180" s="362">
        <v>31578</v>
      </c>
      <c r="F180" s="389"/>
      <c r="G180" s="390"/>
      <c r="H180" s="390"/>
      <c r="I180" s="390"/>
      <c r="J180" s="390">
        <v>12</v>
      </c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  <c r="AB180" s="390"/>
      <c r="AC180" s="390"/>
      <c r="AD180" s="390"/>
      <c r="AE180" s="390"/>
      <c r="AF180" s="391"/>
      <c r="AG180" s="392"/>
      <c r="AH180" s="392"/>
      <c r="AI180" s="380"/>
    </row>
    <row r="181" spans="1:35" ht="18" customHeight="1">
      <c r="A181" s="514">
        <v>45871</v>
      </c>
      <c r="B181" s="371"/>
      <c r="C181" s="527" t="s">
        <v>16956</v>
      </c>
      <c r="D181" s="353" t="str">
        <f>+IFERROR(INDEX('Mã KH'!$C$2:$C$4988,MATCH('Côp+Mega+BigC HN lẻ-T02'!$C181,'Mã KH'!$A$2:$A$4988,0)),"")</f>
        <v>số 25  thái phiên , phường Lê Đại Hành , Hai Bà Trưng</v>
      </c>
      <c r="E181" s="362">
        <v>31502</v>
      </c>
      <c r="F181" s="389"/>
      <c r="G181" s="390"/>
      <c r="H181" s="390"/>
      <c r="I181" s="390">
        <v>5</v>
      </c>
      <c r="J181" s="390">
        <v>5</v>
      </c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  <c r="AB181" s="390"/>
      <c r="AC181" s="390"/>
      <c r="AD181" s="390"/>
      <c r="AE181" s="390"/>
      <c r="AF181" s="391"/>
      <c r="AG181" s="392"/>
      <c r="AH181" s="392"/>
      <c r="AI181" s="380"/>
    </row>
    <row r="182" spans="1:35" ht="18" customHeight="1">
      <c r="A182" s="514">
        <v>45871</v>
      </c>
      <c r="B182" s="371"/>
      <c r="C182" s="527" t="s">
        <v>17050</v>
      </c>
      <c r="D182" s="353" t="str">
        <f>+IFERROR(INDEX('Mã KH'!$C$2:$C$4988,MATCH('Côp+Mega+BigC HN lẻ-T02'!$C182,'Mã KH'!$A$2:$A$4988,0)),"")</f>
        <v xml:space="preserve">51 lê đại hành , hai bà trưng </v>
      </c>
      <c r="E182" s="362"/>
      <c r="F182" s="389">
        <v>6857</v>
      </c>
      <c r="G182" s="390"/>
      <c r="H182" s="390"/>
      <c r="I182" s="390"/>
      <c r="J182" s="390"/>
      <c r="K182" s="390"/>
      <c r="L182" s="390">
        <v>5</v>
      </c>
      <c r="M182" s="390"/>
      <c r="N182" s="390">
        <v>5</v>
      </c>
      <c r="O182" s="390"/>
      <c r="P182" s="390">
        <v>5</v>
      </c>
      <c r="Q182" s="390">
        <v>5</v>
      </c>
      <c r="R182" s="390"/>
      <c r="S182" s="390"/>
      <c r="T182" s="390">
        <v>10</v>
      </c>
      <c r="U182" s="390"/>
      <c r="V182" s="390"/>
      <c r="W182" s="390"/>
      <c r="X182" s="390"/>
      <c r="Y182" s="390"/>
      <c r="Z182" s="390"/>
      <c r="AA182" s="390"/>
      <c r="AB182" s="390"/>
      <c r="AC182" s="390"/>
      <c r="AD182" s="390"/>
      <c r="AE182" s="390"/>
      <c r="AF182" s="391"/>
      <c r="AG182" s="392"/>
      <c r="AH182" s="392"/>
      <c r="AI182" s="380"/>
    </row>
    <row r="183" spans="1:35" ht="18" customHeight="1">
      <c r="A183" s="514">
        <v>45871</v>
      </c>
      <c r="B183" s="371"/>
      <c r="C183" s="527" t="s">
        <v>17866</v>
      </c>
      <c r="D183" s="353" t="str">
        <f>+IFERROR(INDEX('Mã KH'!$C$2:$C$4988,MATCH('Côp+Mega+BigC HN lẻ-T02'!$C183,'Mã KH'!$A$2:$A$4988,0)),"")</f>
        <v>142-144 Hồng Mai, Phường Bạch Mai, Hai Bà Trưng, Hà Nội</v>
      </c>
      <c r="E183" s="362">
        <v>31501</v>
      </c>
      <c r="F183" s="389"/>
      <c r="G183" s="390"/>
      <c r="H183" s="390"/>
      <c r="I183" s="390">
        <v>8</v>
      </c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  <c r="AB183" s="390"/>
      <c r="AC183" s="390"/>
      <c r="AD183" s="390"/>
      <c r="AE183" s="390"/>
      <c r="AF183" s="391"/>
      <c r="AG183" s="392"/>
      <c r="AH183" s="392"/>
      <c r="AI183" s="380"/>
    </row>
    <row r="184" spans="1:35" ht="18" customHeight="1">
      <c r="A184" s="514">
        <v>45871</v>
      </c>
      <c r="B184" s="371"/>
      <c r="C184" s="527" t="s">
        <v>17826</v>
      </c>
      <c r="D184" s="353" t="str">
        <f>+IFERROR(INDEX('Mã KH'!$C$2:$C$4988,MATCH('Côp+Mega+BigC HN lẻ-T02'!$C184,'Mã KH'!$A$2:$A$4988,0)),"")</f>
        <v>118 Tuệ Tĩnh, Phường Nguyễn Du, Hai Bà Trưng, Hà Nội</v>
      </c>
      <c r="E184" s="362">
        <v>31495</v>
      </c>
      <c r="F184" s="389"/>
      <c r="G184" s="390"/>
      <c r="H184" s="390"/>
      <c r="I184" s="390">
        <v>7</v>
      </c>
      <c r="J184" s="390">
        <v>15</v>
      </c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  <c r="AB184" s="390"/>
      <c r="AC184" s="390"/>
      <c r="AD184" s="390"/>
      <c r="AE184" s="390"/>
      <c r="AF184" s="391"/>
      <c r="AG184" s="392"/>
      <c r="AH184" s="392"/>
      <c r="AI184" s="380"/>
    </row>
    <row r="185" spans="1:35" ht="18" customHeight="1">
      <c r="A185" s="514">
        <v>45871</v>
      </c>
      <c r="B185" s="371"/>
      <c r="C185" s="527" t="s">
        <v>17867</v>
      </c>
      <c r="D185" s="353" t="str">
        <f>+IFERROR(INDEX('Mã KH'!$C$2:$C$4988,MATCH('Côp+Mega+BigC HN lẻ-T02'!$C185,'Mã KH'!$A$2:$A$4988,0)),"")</f>
        <v>Số 5 Ngách 2A/6 Trần Khát Chân, tổ dân phố 1, Phường Thanh Lương, Hai Bà Trưng, Hà Nội</v>
      </c>
      <c r="E185" s="362">
        <v>31497</v>
      </c>
      <c r="F185" s="389"/>
      <c r="G185" s="390"/>
      <c r="H185" s="390"/>
      <c r="I185" s="390">
        <v>10</v>
      </c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0"/>
      <c r="AF185" s="391"/>
      <c r="AG185" s="392"/>
      <c r="AH185" s="392"/>
      <c r="AI185" s="380"/>
    </row>
    <row r="186" spans="1:35" ht="18" customHeight="1">
      <c r="A186" s="514">
        <v>45871</v>
      </c>
      <c r="B186" s="371"/>
      <c r="C186" s="527" t="s">
        <v>17868</v>
      </c>
      <c r="D186" s="353" t="str">
        <f>+IFERROR(INDEX('Mã KH'!$C$2:$C$4988,MATCH('Côp+Mega+BigC HN lẻ-T02'!$C186,'Mã KH'!$A$2:$A$4988,0)),"")</f>
        <v>3 Quỳnh Mai, Phường Quỳnh Mai, Hai Bà Trưng, Hà Nội</v>
      </c>
      <c r="E186" s="362">
        <v>31499</v>
      </c>
      <c r="F186" s="389"/>
      <c r="G186" s="390"/>
      <c r="H186" s="390"/>
      <c r="I186" s="390">
        <v>3</v>
      </c>
      <c r="J186" s="390">
        <v>10</v>
      </c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  <c r="AB186" s="390"/>
      <c r="AC186" s="390"/>
      <c r="AD186" s="390"/>
      <c r="AE186" s="390"/>
      <c r="AF186" s="391"/>
      <c r="AG186" s="392"/>
      <c r="AH186" s="392"/>
      <c r="AI186" s="380"/>
    </row>
    <row r="187" spans="1:35" ht="18" customHeight="1">
      <c r="A187" s="514">
        <v>45871</v>
      </c>
      <c r="B187" s="371"/>
      <c r="C187" s="527" t="s">
        <v>17827</v>
      </c>
      <c r="D187" s="353" t="str">
        <f>+IFERROR(INDEX('Mã KH'!$C$2:$C$4988,MATCH('Côp+Mega+BigC HN lẻ-T02'!$C187,'Mã KH'!$A$2:$A$4988,0)),"")</f>
        <v>Số 42 + 42A phố Lạc Trung, phường Vĩnh Tuy, Hai Bà Trưng, Hà Nội</v>
      </c>
      <c r="E187" s="362">
        <v>31577</v>
      </c>
      <c r="F187" s="389"/>
      <c r="G187" s="390"/>
      <c r="H187" s="390"/>
      <c r="I187" s="390">
        <v>5</v>
      </c>
      <c r="J187" s="390">
        <v>10</v>
      </c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0"/>
      <c r="AF187" s="391"/>
      <c r="AG187" s="392"/>
      <c r="AH187" s="392"/>
      <c r="AI187" s="380"/>
    </row>
    <row r="188" spans="1:35" ht="18" customHeight="1">
      <c r="A188" s="514">
        <v>45871</v>
      </c>
      <c r="B188" s="371"/>
      <c r="C188" s="527" t="s">
        <v>17869</v>
      </c>
      <c r="D188" s="353" t="str">
        <f>+IFERROR(INDEX('Mã KH'!$C$2:$C$4988,MATCH('Côp+Mega+BigC HN lẻ-T02'!$C188,'Mã KH'!$A$2:$A$4988,0)),"")</f>
        <v>286 Kim Ngưu, tổ 30B, Phường Quỳnh Mai, Hai Bà Trưng, Hà Nội</v>
      </c>
      <c r="E188" s="362">
        <v>31575</v>
      </c>
      <c r="F188" s="389"/>
      <c r="G188" s="390"/>
      <c r="H188" s="390"/>
      <c r="I188" s="390">
        <v>5</v>
      </c>
      <c r="J188" s="390">
        <v>10</v>
      </c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0"/>
      <c r="AF188" s="391"/>
      <c r="AG188" s="392"/>
      <c r="AH188" s="392"/>
      <c r="AI188" s="380"/>
    </row>
    <row r="189" spans="1:35" ht="18" customHeight="1">
      <c r="A189" s="514">
        <v>45871</v>
      </c>
      <c r="B189" s="371"/>
      <c r="C189" s="527" t="s">
        <v>17828</v>
      </c>
      <c r="D189" s="353" t="str">
        <f>+IFERROR(INDEX('Mã KH'!$C$2:$C$4988,MATCH('Côp+Mega+BigC HN lẻ-T02'!$C189,'Mã KH'!$A$2:$A$4988,0)),"")</f>
        <v>G 378 Minh Khai, Hai Bà Trưng, HN</v>
      </c>
      <c r="E189" s="362">
        <v>20618</v>
      </c>
      <c r="F189" s="389"/>
      <c r="G189" s="390"/>
      <c r="H189" s="390"/>
      <c r="I189" s="390"/>
      <c r="J189" s="390"/>
      <c r="K189" s="390"/>
      <c r="L189" s="390"/>
      <c r="M189" s="390"/>
      <c r="N189" s="390">
        <v>2</v>
      </c>
      <c r="O189" s="390"/>
      <c r="P189" s="390">
        <v>2</v>
      </c>
      <c r="Q189" s="390"/>
      <c r="R189" s="390"/>
      <c r="S189" s="390"/>
      <c r="T189" s="390">
        <v>2</v>
      </c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0"/>
      <c r="AF189" s="391"/>
      <c r="AG189" s="392"/>
      <c r="AH189" s="392"/>
      <c r="AI189" s="380"/>
    </row>
    <row r="190" spans="1:35" ht="18" customHeight="1">
      <c r="A190" s="514">
        <v>45871</v>
      </c>
      <c r="B190" s="371"/>
      <c r="C190" s="527" t="s">
        <v>17870</v>
      </c>
      <c r="D190" s="353" t="str">
        <f>+IFERROR(INDEX('Mã KH'!$C$2:$C$4988,MATCH('Côp+Mega+BigC HN lẻ-T02'!$C190,'Mã KH'!$A$2:$A$4988,0)),"")</f>
        <v>33 Dương Văn Bé, Phường Vĩnh Tuy, Hai Bà Trưng, Hà Nội</v>
      </c>
      <c r="E190" s="362">
        <v>31500</v>
      </c>
      <c r="F190" s="389"/>
      <c r="G190" s="390"/>
      <c r="H190" s="390"/>
      <c r="I190" s="390">
        <v>6</v>
      </c>
      <c r="J190" s="390">
        <v>12</v>
      </c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0"/>
      <c r="AF190" s="391"/>
      <c r="AG190" s="392"/>
      <c r="AH190" s="392"/>
      <c r="AI190" s="380"/>
    </row>
    <row r="191" spans="1:35" ht="18" customHeight="1">
      <c r="A191" s="514">
        <v>45871</v>
      </c>
      <c r="B191" s="371"/>
      <c r="C191" s="527" t="s">
        <v>17871</v>
      </c>
      <c r="D191" s="353" t="str">
        <f>+IFERROR(INDEX('Mã KH'!$C$2:$C$4988,MATCH('Côp+Mega+BigC HN lẻ-T02'!$C191,'Mã KH'!$A$2:$A$4988,0)),"")</f>
        <v>A4-A5, tòa A, khối B, Imperial Sky Garden, Số 423 Minh Khai, Phường Vĩnh Tuy, Hai Bà Trưng, Hà Nội</v>
      </c>
      <c r="E191" s="362">
        <v>31576</v>
      </c>
      <c r="F191" s="389"/>
      <c r="G191" s="390"/>
      <c r="H191" s="390"/>
      <c r="I191" s="390">
        <v>8</v>
      </c>
      <c r="J191" s="390">
        <v>10</v>
      </c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0"/>
      <c r="AF191" s="391"/>
      <c r="AG191" s="392"/>
      <c r="AH191" s="392"/>
      <c r="AI191" s="380"/>
    </row>
    <row r="192" spans="1:35" ht="18" customHeight="1">
      <c r="A192" s="514">
        <v>45871</v>
      </c>
      <c r="B192" s="371"/>
      <c r="C192" s="527" t="s">
        <v>17731</v>
      </c>
      <c r="D192" s="353" t="str">
        <f>+IFERROR(INDEX('Mã KH'!$C$2:$C$4988,MATCH('Côp+Mega+BigC HN lẻ-T02'!$C192,'Mã KH'!$A$2:$A$4988,0)),"")</f>
        <v>Số 176D + 176E Trương Định, , Hai Trưng, Hà Nội</v>
      </c>
      <c r="E192" s="362">
        <v>31624</v>
      </c>
      <c r="F192" s="389"/>
      <c r="G192" s="390"/>
      <c r="H192" s="390"/>
      <c r="I192" s="390"/>
      <c r="J192" s="390">
        <v>10</v>
      </c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0"/>
      <c r="AF192" s="391"/>
      <c r="AG192" s="392"/>
      <c r="AH192" s="392"/>
      <c r="AI192" s="380"/>
    </row>
    <row r="193" spans="1:35" ht="18" customHeight="1">
      <c r="A193" s="514">
        <v>45871</v>
      </c>
      <c r="B193" s="371"/>
      <c r="C193" s="527" t="s">
        <v>17223</v>
      </c>
      <c r="D193" s="353" t="str">
        <f>+IFERROR(INDEX('Mã KH'!$C$2:$C$4988,MATCH('Côp+Mega+BigC HN lẻ-T02'!$C193,'Mã KH'!$A$2:$A$4988,0)),"")</f>
        <v xml:space="preserve">số 1 giáp bát ,hoàng mai </v>
      </c>
      <c r="E193" s="362">
        <v>31781</v>
      </c>
      <c r="F193" s="389"/>
      <c r="G193" s="390"/>
      <c r="H193" s="390"/>
      <c r="I193" s="390">
        <v>6</v>
      </c>
      <c r="J193" s="390">
        <v>8</v>
      </c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0"/>
      <c r="AF193" s="391"/>
      <c r="AG193" s="392"/>
      <c r="AH193" s="392"/>
      <c r="AI193" s="380"/>
    </row>
    <row r="194" spans="1:35" ht="18" customHeight="1">
      <c r="A194" s="514">
        <v>45871</v>
      </c>
      <c r="B194" s="658" t="s">
        <v>17325</v>
      </c>
      <c r="C194" s="527" t="s">
        <v>17872</v>
      </c>
      <c r="D194" s="353" t="str">
        <f>+IFERROR(INDEX('Mã KH'!$C$2:$C$4988,MATCH('Côp+Mega+BigC HN lẻ-T02'!$C194,'Mã KH'!$A$2:$A$4988,0)),"")</f>
        <v>B6, Tổ Hợp Công Trình Pandora, Số 53 Triều Khúc, Phường Thanh Xuân nam, Quận thanh Xuân, TP. Hà Nội</v>
      </c>
      <c r="E194" s="362">
        <v>31591</v>
      </c>
      <c r="F194" s="389"/>
      <c r="G194" s="390"/>
      <c r="H194" s="390"/>
      <c r="I194" s="390">
        <v>2</v>
      </c>
      <c r="J194" s="390">
        <v>8</v>
      </c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0"/>
      <c r="AF194" s="391"/>
      <c r="AG194" s="392"/>
      <c r="AH194" s="392"/>
      <c r="AI194" s="380"/>
    </row>
    <row r="195" spans="1:35" ht="18" customHeight="1">
      <c r="A195" s="514">
        <v>45871</v>
      </c>
      <c r="B195" s="658" t="s">
        <v>17320</v>
      </c>
      <c r="C195" s="527" t="s">
        <v>17161</v>
      </c>
      <c r="D195" s="353" t="str">
        <f>+IFERROR(INDEX('Mã KH'!$C$2:$C$4988,MATCH('Côp+Mega+BigC HN lẻ-T02'!$C195,'Mã KH'!$A$2:$A$4988,0)),"")</f>
        <v xml:space="preserve">căn shophouse sh07-hh01'b tòa nhà anland 2 , khu đô thị mới dương nội , hà đông </v>
      </c>
      <c r="E195" s="362">
        <v>31779</v>
      </c>
      <c r="F195" s="389"/>
      <c r="G195" s="390"/>
      <c r="H195" s="390"/>
      <c r="I195" s="390">
        <v>5</v>
      </c>
      <c r="J195" s="390">
        <v>3</v>
      </c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0"/>
      <c r="AF195" s="391"/>
      <c r="AG195" s="392"/>
      <c r="AH195" s="392"/>
      <c r="AI195" s="380"/>
    </row>
    <row r="196" spans="1:35" ht="18" customHeight="1">
      <c r="A196" s="514">
        <v>45871</v>
      </c>
      <c r="B196" s="371"/>
      <c r="C196" s="527" t="s">
        <v>17873</v>
      </c>
      <c r="D196" s="353" t="str">
        <f>+IFERROR(INDEX('Mã KH'!$C$2:$C$4988,MATCH('Côp+Mega+BigC HN lẻ-T02'!$C196,'Mã KH'!$A$2:$A$4988,0)),"")</f>
        <v xml:space="preserve">HM01a-3 Hoàng Thành , Mỗ Lao ,Hà Đông </v>
      </c>
      <c r="E196" s="362">
        <v>20753</v>
      </c>
      <c r="F196" s="389"/>
      <c r="G196" s="390"/>
      <c r="H196" s="390"/>
      <c r="I196" s="390"/>
      <c r="J196" s="390">
        <v>5</v>
      </c>
      <c r="K196" s="390"/>
      <c r="L196" s="390">
        <v>2</v>
      </c>
      <c r="M196" s="390"/>
      <c r="N196" s="390"/>
      <c r="O196" s="390"/>
      <c r="P196" s="390">
        <v>3</v>
      </c>
      <c r="Q196" s="390">
        <v>5</v>
      </c>
      <c r="R196" s="390">
        <v>2</v>
      </c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0"/>
      <c r="AF196" s="391"/>
      <c r="AG196" s="392"/>
      <c r="AH196" s="392"/>
      <c r="AI196" s="380"/>
    </row>
    <row r="197" spans="1:35" ht="18" customHeight="1">
      <c r="A197" s="514">
        <v>45871</v>
      </c>
      <c r="B197" s="371"/>
      <c r="C197" s="527" t="s">
        <v>17874</v>
      </c>
      <c r="D197" s="353" t="str">
        <f>+IFERROR(INDEX('Mã KH'!$C$2:$C$4988,MATCH('Côp+Mega+BigC HN lẻ-T02'!$C197,'Mã KH'!$A$2:$A$4988,0)),"")</f>
        <v>12 Trần Phú, Phường Văn Quán, Hà Đông, Hà Nội</v>
      </c>
      <c r="E197" s="362">
        <v>31777</v>
      </c>
      <c r="F197" s="389"/>
      <c r="G197" s="390"/>
      <c r="H197" s="390"/>
      <c r="I197" s="390"/>
      <c r="J197" s="390">
        <v>12</v>
      </c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0"/>
      <c r="AF197" s="391"/>
      <c r="AG197" s="392"/>
      <c r="AH197" s="392"/>
      <c r="AI197" s="380"/>
    </row>
    <row r="198" spans="1:35" ht="18" customHeight="1">
      <c r="A198" s="514">
        <v>45871</v>
      </c>
      <c r="B198" s="675" t="s">
        <v>17523</v>
      </c>
      <c r="C198" s="527" t="s">
        <v>6809</v>
      </c>
      <c r="D198" s="353" t="str">
        <f>+IFERROR(INDEX('Mã KH'!$C$2:$C$4988,MATCH('Côp+Mega+BigC HN lẻ-T02'!$C198,'Mã KH'!$A$2:$A$4988,0)),"")</f>
        <v>Tầng 1, Park 4, Ô đất 5.B2 (Eurowindow River Park), Khu tái định cư Đông Hội, Xã Đông Hội, huyện Đông Anh, HN</v>
      </c>
      <c r="E198" s="362"/>
      <c r="F198" s="389">
        <v>7126</v>
      </c>
      <c r="G198" s="390"/>
      <c r="H198" s="390"/>
      <c r="I198" s="390"/>
      <c r="J198" s="390"/>
      <c r="K198" s="390"/>
      <c r="L198" s="390">
        <v>5</v>
      </c>
      <c r="M198" s="390"/>
      <c r="N198" s="390">
        <v>5</v>
      </c>
      <c r="O198" s="390"/>
      <c r="P198" s="390">
        <v>10</v>
      </c>
      <c r="Q198" s="390">
        <v>10</v>
      </c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  <c r="AB198" s="390"/>
      <c r="AC198" s="390"/>
      <c r="AD198" s="390"/>
      <c r="AE198" s="390"/>
      <c r="AF198" s="391"/>
      <c r="AG198" s="392"/>
      <c r="AH198" s="392"/>
      <c r="AI198" s="380"/>
    </row>
    <row r="199" spans="1:35" ht="18" customHeight="1">
      <c r="A199" s="514">
        <v>45871</v>
      </c>
      <c r="B199" s="675" t="s">
        <v>17648</v>
      </c>
      <c r="C199" s="527" t="s">
        <v>11318</v>
      </c>
      <c r="D199" s="353" t="str">
        <f>+IFERROR(INDEX('Mã KH'!$C$2:$C$4988,MATCH('Côp+Mega+BigC HN lẻ-T02'!$C199,'Mã KH'!$A$2:$A$4988,0)),"")</f>
        <v>Đ.Võ Văn Kiệt, Quang Minh, Mê Linh, Hà Nội</v>
      </c>
      <c r="E199" s="362"/>
      <c r="F199" s="389">
        <v>7098</v>
      </c>
      <c r="G199" s="390"/>
      <c r="H199" s="390"/>
      <c r="I199" s="390"/>
      <c r="J199" s="390"/>
      <c r="K199" s="390"/>
      <c r="L199" s="390"/>
      <c r="M199" s="390"/>
      <c r="N199" s="390"/>
      <c r="O199" s="390"/>
      <c r="P199" s="390">
        <v>20</v>
      </c>
      <c r="Q199" s="390"/>
      <c r="R199" s="390"/>
      <c r="S199" s="390"/>
      <c r="T199" s="390">
        <v>8</v>
      </c>
      <c r="U199" s="390">
        <v>6</v>
      </c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0"/>
      <c r="AF199" s="391"/>
      <c r="AG199" s="392"/>
      <c r="AH199" s="392"/>
      <c r="AI199" s="380"/>
    </row>
    <row r="200" spans="1:35" ht="18" customHeight="1">
      <c r="A200" s="514">
        <v>45871</v>
      </c>
      <c r="B200" s="677" t="s">
        <v>17321</v>
      </c>
      <c r="C200" s="527" t="s">
        <v>17875</v>
      </c>
      <c r="D200" s="353" t="str">
        <f>+IFERROR(INDEX('Mã KH'!$C$2:$C$4988,MATCH('Côp+Mega+BigC HN lẻ-T02'!$C200,'Mã KH'!$A$2:$A$4988,0)),"")</f>
        <v>Tầng 1, nhà OTC1, KĐT Resco Cổ Nhuế 2, Từ Liêm, HN</v>
      </c>
      <c r="E200" s="362"/>
      <c r="F200" s="389">
        <v>7543</v>
      </c>
      <c r="G200" s="390"/>
      <c r="H200" s="390"/>
      <c r="I200" s="390"/>
      <c r="J200" s="390"/>
      <c r="K200" s="390"/>
      <c r="L200" s="390"/>
      <c r="M200" s="390"/>
      <c r="N200" s="390">
        <v>5</v>
      </c>
      <c r="O200" s="390"/>
      <c r="P200" s="390">
        <v>10</v>
      </c>
      <c r="Q200" s="390">
        <v>7</v>
      </c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0"/>
      <c r="AF200" s="391"/>
      <c r="AG200" s="392"/>
      <c r="AH200" s="392"/>
      <c r="AI200" s="380"/>
    </row>
    <row r="201" spans="1:35" ht="18" customHeight="1">
      <c r="A201" s="514">
        <v>45871</v>
      </c>
      <c r="B201" s="371"/>
      <c r="C201" s="527" t="s">
        <v>7248</v>
      </c>
      <c r="D201" s="353" t="str">
        <f>+IFERROR(INDEX('Mã KH'!$C$2:$C$4988,MATCH('Côp+Mega+BigC HN lẻ-T02'!$C201,'Mã KH'!$A$2:$A$4988,0)),"")</f>
        <v>Tầng 1 Tòa Sunshine Center, số 16 đường Phạm Hùng, Phường Mỹ Đình 2, Quận Nam Từ Liêm, HN</v>
      </c>
      <c r="E201" s="362"/>
      <c r="F201" s="389">
        <v>8090</v>
      </c>
      <c r="G201" s="390"/>
      <c r="H201" s="390"/>
      <c r="I201" s="390"/>
      <c r="J201" s="390">
        <v>10</v>
      </c>
      <c r="K201" s="390"/>
      <c r="L201" s="390"/>
      <c r="M201" s="390"/>
      <c r="N201" s="390">
        <v>5</v>
      </c>
      <c r="O201" s="390"/>
      <c r="P201" s="390">
        <v>10</v>
      </c>
      <c r="Q201" s="390"/>
      <c r="R201" s="390">
        <v>2</v>
      </c>
      <c r="S201" s="390"/>
      <c r="T201" s="390">
        <v>2</v>
      </c>
      <c r="U201" s="390"/>
      <c r="V201" s="390"/>
      <c r="W201" s="390"/>
      <c r="X201" s="390"/>
      <c r="Y201" s="390"/>
      <c r="Z201" s="390"/>
      <c r="AA201" s="390">
        <v>2</v>
      </c>
      <c r="AB201" s="390"/>
      <c r="AC201" s="390"/>
      <c r="AD201" s="390"/>
      <c r="AE201" s="390"/>
      <c r="AF201" s="391"/>
      <c r="AG201" s="392"/>
      <c r="AH201" s="392"/>
      <c r="AI201" s="380"/>
    </row>
    <row r="202" spans="1:35" ht="18" customHeight="1">
      <c r="A202" s="514">
        <v>45871</v>
      </c>
      <c r="B202" s="371"/>
      <c r="C202" s="527" t="s">
        <v>17876</v>
      </c>
      <c r="D202" s="353" t="str">
        <f>+IFERROR(INDEX('Mã KH'!$C$2:$C$4988,MATCH('Côp+Mega+BigC HN lẻ-T02'!$C202,'Mã KH'!$A$2:$A$4988,0)),"")</f>
        <v>30 Trần Hữu Dực, Cầu Diễn, Nam Từ Liêm, HN</v>
      </c>
      <c r="E202" s="362"/>
      <c r="F202" s="389">
        <v>7547</v>
      </c>
      <c r="G202" s="390"/>
      <c r="H202" s="390"/>
      <c r="I202" s="390"/>
      <c r="J202" s="390"/>
      <c r="K202" s="390"/>
      <c r="L202" s="390"/>
      <c r="M202" s="390"/>
      <c r="N202" s="390"/>
      <c r="O202" s="390"/>
      <c r="P202" s="390">
        <v>5</v>
      </c>
      <c r="Q202" s="390">
        <v>3</v>
      </c>
      <c r="R202" s="390"/>
      <c r="S202" s="390"/>
      <c r="T202" s="390"/>
      <c r="U202" s="390">
        <v>3</v>
      </c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0"/>
      <c r="AF202" s="391"/>
      <c r="AG202" s="392"/>
      <c r="AH202" s="392"/>
      <c r="AI202" s="380"/>
    </row>
    <row r="203" spans="1:35" ht="18" customHeight="1">
      <c r="A203" s="514">
        <v>45871</v>
      </c>
      <c r="B203" s="371"/>
      <c r="C203" s="527" t="s">
        <v>17877</v>
      </c>
      <c r="D203" s="353" t="str">
        <f>+IFERROR(INDEX('Mã KH'!$C$2:$C$4988,MATCH('Côp+Mega+BigC HN lẻ-T02'!$C203,'Mã KH'!$A$2:$A$4988,0)),"")</f>
        <v xml:space="preserve">CT1A - Số 30 Trần Hữu Dục , Cầu Diễn , Nam Từ Liêm </v>
      </c>
      <c r="E203" s="362">
        <v>20754</v>
      </c>
      <c r="F203" s="389"/>
      <c r="G203" s="390"/>
      <c r="H203" s="390"/>
      <c r="I203" s="390"/>
      <c r="J203" s="390"/>
      <c r="K203" s="390"/>
      <c r="L203" s="390"/>
      <c r="M203" s="390"/>
      <c r="N203" s="390">
        <v>3</v>
      </c>
      <c r="O203" s="390"/>
      <c r="P203" s="390"/>
      <c r="Q203" s="390">
        <v>3</v>
      </c>
      <c r="R203" s="390">
        <v>3</v>
      </c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0"/>
      <c r="AF203" s="391"/>
      <c r="AG203" s="392"/>
      <c r="AH203" s="392"/>
      <c r="AI203" s="380"/>
    </row>
    <row r="204" spans="1:35" ht="18" customHeight="1">
      <c r="A204" s="514">
        <v>45871</v>
      </c>
      <c r="B204" s="371"/>
      <c r="C204" s="527" t="s">
        <v>17878</v>
      </c>
      <c r="D204" s="353" t="str">
        <f>+IFERROR(INDEX('Mã KH'!$C$2:$C$4988,MATCH('Côp+Mega+BigC HN lẻ-T02'!$C204,'Mã KH'!$A$2:$A$4988,0)),"")</f>
        <v>tầng 01 chung cư A4, Khu đô thị Mỹ Đình 1, P.Cầu Diễn, Q.Nam Từ Liêm, HN (Ngã 3 đường Hàm nghi và Nguyễn Đổng Chi)</v>
      </c>
      <c r="E204" s="362">
        <v>20650</v>
      </c>
      <c r="F204" s="389"/>
      <c r="G204" s="390"/>
      <c r="H204" s="390"/>
      <c r="I204" s="390"/>
      <c r="J204" s="390"/>
      <c r="K204" s="390"/>
      <c r="L204" s="390"/>
      <c r="M204" s="390"/>
      <c r="N204" s="390">
        <v>4</v>
      </c>
      <c r="O204" s="390"/>
      <c r="P204" s="390">
        <v>16</v>
      </c>
      <c r="Q204" s="390">
        <v>3</v>
      </c>
      <c r="R204" s="390"/>
      <c r="S204" s="390"/>
      <c r="T204" s="390"/>
      <c r="U204" s="390">
        <v>6</v>
      </c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0"/>
      <c r="AF204" s="391"/>
      <c r="AG204" s="392"/>
      <c r="AH204" s="392"/>
      <c r="AI204" s="380"/>
    </row>
    <row r="205" spans="1:35" ht="18" customHeight="1">
      <c r="A205" s="514">
        <v>45871</v>
      </c>
      <c r="B205" s="371"/>
      <c r="C205" s="527" t="s">
        <v>17879</v>
      </c>
      <c r="D205" s="353" t="str">
        <f>+IFERROR(INDEX('Mã KH'!$C$2:$C$4988,MATCH('Côp+Mega+BigC HN lẻ-T02'!$C205,'Mã KH'!$A$2:$A$4988,0)),"")</f>
        <v>Tòa DIAMOND GOLDMART City 136 Hồ Tùng Mậu, P.Phú Diễn, Q.Bắc Từ Liêm, HN</v>
      </c>
      <c r="E205" s="362"/>
      <c r="F205" s="389">
        <v>7132</v>
      </c>
      <c r="G205" s="390"/>
      <c r="H205" s="390"/>
      <c r="I205" s="390"/>
      <c r="J205" s="390"/>
      <c r="K205" s="390"/>
      <c r="L205" s="390"/>
      <c r="M205" s="390"/>
      <c r="N205" s="390">
        <v>5</v>
      </c>
      <c r="O205" s="390"/>
      <c r="P205" s="390">
        <v>10</v>
      </c>
      <c r="Q205" s="390"/>
      <c r="R205" s="390"/>
      <c r="S205" s="390"/>
      <c r="T205" s="390"/>
      <c r="U205" s="390">
        <v>5</v>
      </c>
      <c r="V205" s="390">
        <v>5</v>
      </c>
      <c r="W205" s="390"/>
      <c r="X205" s="390"/>
      <c r="Y205" s="390"/>
      <c r="Z205" s="390"/>
      <c r="AA205" s="390"/>
      <c r="AB205" s="390"/>
      <c r="AC205" s="390"/>
      <c r="AD205" s="390"/>
      <c r="AE205" s="390"/>
      <c r="AF205" s="391"/>
      <c r="AG205" s="392"/>
      <c r="AH205" s="392"/>
      <c r="AI205" s="380"/>
    </row>
    <row r="206" spans="1:35" ht="18" customHeight="1">
      <c r="A206" s="514">
        <v>45871</v>
      </c>
      <c r="B206" s="371"/>
      <c r="C206" s="527" t="s">
        <v>17880</v>
      </c>
      <c r="D206" s="353" t="str">
        <f>+IFERROR(INDEX('Mã KH'!$C$2:$C$4988,MATCH('Côp+Mega+BigC HN lẻ-T02'!$C206,'Mã KH'!$A$2:$A$4988,0)),"")</f>
        <v>Số 1SH09 và số 2SH09, tòa S1.05 (Z34.1), Lô đất F1-CH01 - 5 Khu đô thị mới Tây Mỗ, Đại Mỗ - Vinhomes Park (Vinhomes Smart City), , Huyện Lâm, Hà Nội</v>
      </c>
      <c r="E206" s="362">
        <v>31518</v>
      </c>
      <c r="F206" s="389"/>
      <c r="G206" s="390"/>
      <c r="H206" s="390"/>
      <c r="I206" s="390">
        <v>10</v>
      </c>
      <c r="J206" s="390">
        <v>10</v>
      </c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  <c r="AB206" s="390"/>
      <c r="AC206" s="390"/>
      <c r="AD206" s="390"/>
      <c r="AE206" s="390"/>
      <c r="AF206" s="391"/>
      <c r="AG206" s="392"/>
      <c r="AH206" s="392"/>
      <c r="AI206" s="380"/>
    </row>
    <row r="207" spans="1:35" ht="18" customHeight="1">
      <c r="A207" s="514">
        <v>45871</v>
      </c>
      <c r="B207" s="371"/>
      <c r="C207" s="527" t="s">
        <v>17229</v>
      </c>
      <c r="D207" s="353" t="str">
        <f>+IFERROR(INDEX('Mã KH'!$C$2:$C$4988,MATCH('Côp+Mega+BigC HN lẻ-T02'!$C207,'Mã KH'!$A$2:$A$4988,0)),"")</f>
        <v xml:space="preserve"> diện tích thương maị số GS101S25, tây mỗ , nam từ liêm </v>
      </c>
      <c r="E207" s="362">
        <v>31784</v>
      </c>
      <c r="F207" s="389"/>
      <c r="G207" s="390"/>
      <c r="H207" s="390"/>
      <c r="I207" s="390">
        <v>10</v>
      </c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0"/>
      <c r="AF207" s="391"/>
      <c r="AG207" s="392"/>
      <c r="AH207" s="392"/>
      <c r="AI207" s="380"/>
    </row>
    <row r="208" spans="1:35" ht="18" customHeight="1">
      <c r="A208" s="514">
        <v>45871</v>
      </c>
      <c r="B208" s="371"/>
      <c r="C208" s="527" t="s">
        <v>17728</v>
      </c>
      <c r="D208" s="353" t="str">
        <f>+IFERROR(INDEX('Mã KH'!$C$2:$C$4988,MATCH('Côp+Mega+BigC HN lẻ-T02'!$C208,'Mã KH'!$A$2:$A$4988,0)),"")</f>
        <v xml:space="preserve">S401.01S02-S03 VINHOME Smart City -tây Mỗ , Nam Từ Liêm </v>
      </c>
      <c r="E208" s="362">
        <v>20755</v>
      </c>
      <c r="F208" s="389"/>
      <c r="G208" s="390"/>
      <c r="H208" s="390"/>
      <c r="I208" s="390"/>
      <c r="J208" s="390"/>
      <c r="K208" s="390"/>
      <c r="L208" s="390"/>
      <c r="M208" s="390"/>
      <c r="N208" s="390">
        <v>3</v>
      </c>
      <c r="O208" s="390"/>
      <c r="P208" s="390">
        <v>5</v>
      </c>
      <c r="Q208" s="390"/>
      <c r="R208" s="390">
        <v>5</v>
      </c>
      <c r="S208" s="390"/>
      <c r="T208" s="390"/>
      <c r="U208" s="390"/>
      <c r="V208" s="390"/>
      <c r="W208" s="390"/>
      <c r="X208" s="390"/>
      <c r="Y208" s="390"/>
      <c r="Z208" s="390"/>
      <c r="AA208" s="390"/>
      <c r="AB208" s="390"/>
      <c r="AC208" s="390"/>
      <c r="AD208" s="390"/>
      <c r="AE208" s="390"/>
      <c r="AF208" s="391"/>
      <c r="AG208" s="392"/>
      <c r="AH208" s="392"/>
      <c r="AI208" s="380"/>
    </row>
    <row r="209" spans="1:35" ht="18" customHeight="1">
      <c r="A209" s="514">
        <v>45871</v>
      </c>
      <c r="B209" s="677" t="s">
        <v>17881</v>
      </c>
      <c r="C209" s="527" t="s">
        <v>17882</v>
      </c>
      <c r="D209" s="353" t="str">
        <f>+IFERROR(INDEX('Mã KH'!$C$2:$C$4988,MATCH('Côp+Mega+BigC HN lẻ-T02'!$C209,'Mã KH'!$A$2:$A$4988,0)),"")</f>
        <v>Nghĩa Đô, Q.Cầu Giấy, HN</v>
      </c>
      <c r="E209" s="362">
        <v>20652</v>
      </c>
      <c r="F209" s="389"/>
      <c r="G209" s="390"/>
      <c r="H209" s="390"/>
      <c r="I209" s="390"/>
      <c r="J209" s="390"/>
      <c r="K209" s="390"/>
      <c r="L209" s="390"/>
      <c r="M209" s="390"/>
      <c r="N209" s="390">
        <v>2</v>
      </c>
      <c r="O209" s="390"/>
      <c r="P209" s="390">
        <v>12</v>
      </c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  <c r="AB209" s="390"/>
      <c r="AC209" s="390"/>
      <c r="AD209" s="390"/>
      <c r="AE209" s="390"/>
      <c r="AF209" s="391"/>
      <c r="AG209" s="392"/>
      <c r="AH209" s="392"/>
      <c r="AI209" s="380"/>
    </row>
    <row r="210" spans="1:35" ht="18" customHeight="1">
      <c r="A210" s="514">
        <v>45871</v>
      </c>
      <c r="B210" s="371"/>
      <c r="C210" s="527" t="s">
        <v>17495</v>
      </c>
      <c r="D210" s="353" t="str">
        <f>+IFERROR(INDEX('Mã KH'!$C$2:$C$4988,MATCH('Côp+Mega+BigC HN lẻ-T02'!$C210,'Mã KH'!$A$2:$A$4988,0)),"")</f>
        <v>Tầng 1 và 2, tòa nhà SanNam,78 phố Duy Tân, Phường Dịch Vọng Hậu, Cầu Giấy, Hà Nội</v>
      </c>
      <c r="E210" s="362">
        <v>31774</v>
      </c>
      <c r="F210" s="389"/>
      <c r="G210" s="390"/>
      <c r="H210" s="390"/>
      <c r="I210" s="390">
        <v>8</v>
      </c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  <c r="AB210" s="390"/>
      <c r="AC210" s="390"/>
      <c r="AD210" s="390"/>
      <c r="AE210" s="390"/>
      <c r="AF210" s="391"/>
      <c r="AG210" s="392"/>
      <c r="AH210" s="392"/>
      <c r="AI210" s="380"/>
    </row>
    <row r="211" spans="1:35" ht="18" customHeight="1">
      <c r="A211" s="514">
        <v>45871</v>
      </c>
      <c r="B211" s="371"/>
      <c r="C211" s="527" t="s">
        <v>17496</v>
      </c>
      <c r="D211" s="353" t="str">
        <f>+IFERROR(INDEX('Mã KH'!$C$2:$C$4988,MATCH('Côp+Mega+BigC HN lẻ-T02'!$C211,'Mã KH'!$A$2:$A$4988,0)),"")</f>
        <v>162 Mai Dịch, Phường Mai Dịch, Cầu Giấy, Hà Nội</v>
      </c>
      <c r="E211" s="362">
        <v>31773</v>
      </c>
      <c r="F211" s="389"/>
      <c r="G211" s="390"/>
      <c r="H211" s="390"/>
      <c r="I211" s="390">
        <v>10</v>
      </c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  <c r="AB211" s="390"/>
      <c r="AC211" s="390"/>
      <c r="AD211" s="390"/>
      <c r="AE211" s="390"/>
      <c r="AF211" s="391"/>
      <c r="AG211" s="392"/>
      <c r="AH211" s="392"/>
      <c r="AI211" s="380"/>
    </row>
    <row r="212" spans="1:35" ht="18" customHeight="1">
      <c r="A212" s="514">
        <v>45871</v>
      </c>
      <c r="B212" s="677" t="s">
        <v>17883</v>
      </c>
      <c r="C212" s="527" t="s">
        <v>6688</v>
      </c>
      <c r="D212" s="353" t="str">
        <f>+IFERROR(INDEX('Mã KH'!$C$2:$C$4988,MATCH('Côp+Mega+BigC HN lẻ-T02'!$C212,'Mã KH'!$A$2:$A$4988,0)),"")</f>
        <v>Tầng 1 tòa S3, KĐT Goldmark City, 136 Hồ Tùng Mậu, Bắc Từ Liêm, HN</v>
      </c>
      <c r="E212" s="362">
        <v>20708</v>
      </c>
      <c r="F212" s="389"/>
      <c r="G212" s="390"/>
      <c r="H212" s="390"/>
      <c r="I212" s="390"/>
      <c r="J212" s="390"/>
      <c r="K212" s="390"/>
      <c r="L212" s="390"/>
      <c r="M212" s="390"/>
      <c r="N212" s="390">
        <v>5</v>
      </c>
      <c r="O212" s="390"/>
      <c r="P212" s="390">
        <v>5</v>
      </c>
      <c r="Q212" s="390"/>
      <c r="R212" s="390"/>
      <c r="S212" s="390"/>
      <c r="T212" s="390"/>
      <c r="U212" s="390">
        <v>5</v>
      </c>
      <c r="V212" s="390"/>
      <c r="W212" s="390"/>
      <c r="X212" s="390"/>
      <c r="Y212" s="390"/>
      <c r="Z212" s="390"/>
      <c r="AA212" s="390"/>
      <c r="AB212" s="390"/>
      <c r="AC212" s="390"/>
      <c r="AD212" s="390"/>
      <c r="AE212" s="390"/>
      <c r="AF212" s="391"/>
      <c r="AG212" s="392"/>
      <c r="AH212" s="392"/>
      <c r="AI212" s="380"/>
    </row>
    <row r="213" spans="1:35" ht="18" customHeight="1">
      <c r="A213" s="514">
        <v>45871</v>
      </c>
      <c r="B213" s="371"/>
      <c r="C213" s="527" t="s">
        <v>17749</v>
      </c>
      <c r="D213" s="353" t="str">
        <f>+IFERROR(INDEX('Mã KH'!$C$2:$C$4988,MATCH('Côp+Mega+BigC HN lẻ-T02'!$C213,'Mã KH'!$A$2:$A$4988,0)),"")</f>
        <v>N3B2 Trần Bình, Từ Liêm, HN ( Cổng làng hoa Phú Mỹ )</v>
      </c>
      <c r="E213" s="362"/>
      <c r="F213" s="389">
        <v>7544</v>
      </c>
      <c r="G213" s="390"/>
      <c r="H213" s="390"/>
      <c r="I213" s="390"/>
      <c r="J213" s="390"/>
      <c r="K213" s="390"/>
      <c r="L213" s="390"/>
      <c r="M213" s="390"/>
      <c r="N213" s="390">
        <v>3</v>
      </c>
      <c r="O213" s="390"/>
      <c r="P213" s="390">
        <v>3</v>
      </c>
      <c r="Q213" s="390"/>
      <c r="R213" s="390"/>
      <c r="S213" s="390"/>
      <c r="T213" s="390"/>
      <c r="U213" s="390">
        <v>5</v>
      </c>
      <c r="V213" s="390"/>
      <c r="W213" s="390"/>
      <c r="X213" s="390"/>
      <c r="Y213" s="390"/>
      <c r="Z213" s="390"/>
      <c r="AA213" s="390"/>
      <c r="AB213" s="390"/>
      <c r="AC213" s="390"/>
      <c r="AD213" s="390"/>
      <c r="AE213" s="390"/>
      <c r="AF213" s="391"/>
      <c r="AG213" s="392"/>
      <c r="AH213" s="392"/>
      <c r="AI213" s="380"/>
    </row>
    <row r="214" spans="1:35" ht="18" customHeight="1">
      <c r="A214" s="514">
        <v>45871</v>
      </c>
      <c r="B214" s="371"/>
      <c r="C214" s="527" t="s">
        <v>17884</v>
      </c>
      <c r="D214" s="353" t="str">
        <f>+IFERROR(INDEX('Mã KH'!$C$2:$C$4988,MATCH('Côp+Mega+BigC HN lẻ-T02'!$C214,'Mã KH'!$A$2:$A$4988,0)),"")</f>
        <v xml:space="preserve">số 180 đường cổ nhuế , phường cổ nhuế , bắc từ liêm </v>
      </c>
      <c r="E214" s="362"/>
      <c r="F214" s="389">
        <v>7546</v>
      </c>
      <c r="G214" s="390"/>
      <c r="H214" s="390"/>
      <c r="I214" s="390"/>
      <c r="J214" s="390"/>
      <c r="K214" s="390"/>
      <c r="L214" s="390"/>
      <c r="M214" s="390"/>
      <c r="N214" s="390"/>
      <c r="O214" s="390"/>
      <c r="P214" s="390">
        <v>7</v>
      </c>
      <c r="Q214" s="390">
        <v>3</v>
      </c>
      <c r="R214" s="390"/>
      <c r="S214" s="390"/>
      <c r="T214" s="390"/>
      <c r="U214" s="390">
        <v>3</v>
      </c>
      <c r="V214" s="390"/>
      <c r="W214" s="390"/>
      <c r="X214" s="390"/>
      <c r="Y214" s="390"/>
      <c r="Z214" s="390"/>
      <c r="AA214" s="390"/>
      <c r="AB214" s="390"/>
      <c r="AC214" s="390"/>
      <c r="AD214" s="390"/>
      <c r="AE214" s="390"/>
      <c r="AF214" s="391"/>
      <c r="AG214" s="392"/>
      <c r="AH214" s="392"/>
      <c r="AI214" s="380"/>
    </row>
    <row r="215" spans="1:35" ht="18" customHeight="1">
      <c r="A215" s="514">
        <v>45871</v>
      </c>
      <c r="B215" s="371"/>
      <c r="C215" s="527" t="s">
        <v>17782</v>
      </c>
      <c r="D215" s="353" t="str">
        <f>+IFERROR(INDEX('Mã KH'!$C$2:$C$4988,MATCH('Côp+Mega+BigC HN lẻ-T02'!$C215,'Mã KH'!$A$2:$A$4988,0)),"")</f>
        <v>Tòa N02, Ecohome 3, phường Đông Ngạc, quận Bắc Từ Liêm, Hà Nội</v>
      </c>
      <c r="E215" s="362"/>
      <c r="F215" s="389">
        <v>7563</v>
      </c>
      <c r="G215" s="390"/>
      <c r="H215" s="390"/>
      <c r="I215" s="390"/>
      <c r="J215" s="390"/>
      <c r="K215" s="390"/>
      <c r="L215" s="390"/>
      <c r="M215" s="390"/>
      <c r="N215" s="390"/>
      <c r="O215" s="390"/>
      <c r="P215" s="390">
        <v>7</v>
      </c>
      <c r="Q215" s="390">
        <v>3</v>
      </c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  <c r="AB215" s="390"/>
      <c r="AC215" s="390"/>
      <c r="AD215" s="390"/>
      <c r="AE215" s="390"/>
      <c r="AF215" s="391"/>
      <c r="AG215" s="392"/>
      <c r="AH215" s="392"/>
      <c r="AI215" s="380"/>
    </row>
    <row r="216" spans="1:35" ht="18" customHeight="1">
      <c r="A216" s="514">
        <v>45871</v>
      </c>
      <c r="B216" s="371"/>
      <c r="C216" s="527" t="s">
        <v>17726</v>
      </c>
      <c r="D216" s="353" t="str">
        <f>+IFERROR(INDEX('Mã KH'!$C$2:$C$4988,MATCH('Côp+Mega+BigC HN lẻ-T02'!$C216,'Mã KH'!$A$2:$A$4988,0)),"")</f>
        <v>Lô S04, T1, Kosmo Xuân Tảo, Bắc Từ Liêm, HN</v>
      </c>
      <c r="E216" s="362"/>
      <c r="F216" s="389">
        <v>7548</v>
      </c>
      <c r="G216" s="390"/>
      <c r="H216" s="390"/>
      <c r="I216" s="390"/>
      <c r="J216" s="390"/>
      <c r="K216" s="390"/>
      <c r="L216" s="390"/>
      <c r="M216" s="390"/>
      <c r="N216" s="390"/>
      <c r="O216" s="390"/>
      <c r="P216" s="390">
        <v>5</v>
      </c>
      <c r="Q216" s="390"/>
      <c r="R216" s="390"/>
      <c r="S216" s="390"/>
      <c r="T216" s="390"/>
      <c r="U216" s="390">
        <v>5</v>
      </c>
      <c r="V216" s="390"/>
      <c r="W216" s="390"/>
      <c r="X216" s="390"/>
      <c r="Y216" s="390"/>
      <c r="Z216" s="390"/>
      <c r="AA216" s="390"/>
      <c r="AB216" s="390"/>
      <c r="AC216" s="390"/>
      <c r="AD216" s="390"/>
      <c r="AE216" s="390"/>
      <c r="AF216" s="391"/>
      <c r="AG216" s="392"/>
      <c r="AH216" s="392"/>
      <c r="AI216" s="380"/>
    </row>
    <row r="217" spans="1:35" ht="18" customHeight="1">
      <c r="A217" s="514">
        <v>45871</v>
      </c>
      <c r="B217" s="371"/>
      <c r="C217" s="527" t="s">
        <v>17885</v>
      </c>
      <c r="D217" s="353" t="str">
        <f>+IFERROR(INDEX('Mã KH'!$C$2:$C$4988,MATCH('Côp+Mega+BigC HN lẻ-T02'!$C217,'Mã KH'!$A$2:$A$4988,0)),"")</f>
        <v>Tầng 1, tòa No5, khu nhà ở Ecohome 3, Đông Ngạc, Bắc Từ Liêm, Hà Nội</v>
      </c>
      <c r="E217" s="362"/>
      <c r="F217" s="389">
        <v>7562</v>
      </c>
      <c r="G217" s="390"/>
      <c r="H217" s="390"/>
      <c r="I217" s="390"/>
      <c r="J217" s="390"/>
      <c r="K217" s="390"/>
      <c r="L217" s="390"/>
      <c r="M217" s="390"/>
      <c r="N217" s="390"/>
      <c r="O217" s="390"/>
      <c r="P217" s="390">
        <v>7</v>
      </c>
      <c r="Q217" s="390"/>
      <c r="R217" s="390"/>
      <c r="S217" s="390"/>
      <c r="T217" s="390"/>
      <c r="U217" s="390">
        <v>5</v>
      </c>
      <c r="V217" s="390"/>
      <c r="W217" s="390"/>
      <c r="X217" s="390"/>
      <c r="Y217" s="390"/>
      <c r="Z217" s="390"/>
      <c r="AA217" s="390"/>
      <c r="AB217" s="390"/>
      <c r="AC217" s="390"/>
      <c r="AD217" s="390"/>
      <c r="AE217" s="390"/>
      <c r="AF217" s="391"/>
      <c r="AG217" s="392"/>
      <c r="AH217" s="392"/>
      <c r="AI217" s="380"/>
    </row>
    <row r="218" spans="1:35" ht="18" customHeight="1">
      <c r="A218" s="514">
        <v>45871</v>
      </c>
      <c r="B218" s="371"/>
      <c r="C218" s="527" t="s">
        <v>17886</v>
      </c>
      <c r="D218" s="353" t="str">
        <f>+IFERROR(INDEX('Mã KH'!$C$2:$C$4988,MATCH('Côp+Mega+BigC HN lẻ-T02'!$C218,'Mã KH'!$A$2:$A$4988,0)),"")</f>
        <v>39 Cầu Diễn, Bắc Từ Liêm, HN</v>
      </c>
      <c r="E218" s="362"/>
      <c r="F218" s="389">
        <v>7568</v>
      </c>
      <c r="G218" s="390"/>
      <c r="H218" s="390"/>
      <c r="I218" s="390"/>
      <c r="J218" s="390"/>
      <c r="K218" s="390"/>
      <c r="L218" s="390"/>
      <c r="M218" s="390"/>
      <c r="N218" s="390">
        <v>5</v>
      </c>
      <c r="O218" s="390"/>
      <c r="P218" s="390">
        <v>10</v>
      </c>
      <c r="Q218" s="390">
        <v>5</v>
      </c>
      <c r="R218" s="390"/>
      <c r="S218" s="390"/>
      <c r="T218" s="390"/>
      <c r="U218" s="390">
        <v>5</v>
      </c>
      <c r="V218" s="390"/>
      <c r="W218" s="390"/>
      <c r="X218" s="390"/>
      <c r="Y218" s="390"/>
      <c r="Z218" s="390"/>
      <c r="AA218" s="390"/>
      <c r="AB218" s="390"/>
      <c r="AC218" s="390"/>
      <c r="AD218" s="390"/>
      <c r="AE218" s="390"/>
      <c r="AF218" s="391"/>
      <c r="AG218" s="392"/>
      <c r="AH218" s="392"/>
      <c r="AI218" s="380"/>
    </row>
    <row r="219" spans="1:35" ht="18" customHeight="1">
      <c r="A219" s="514">
        <v>45871</v>
      </c>
      <c r="B219" s="371"/>
      <c r="C219" s="527" t="s">
        <v>17727</v>
      </c>
      <c r="D219" s="353" t="str">
        <f>+IFERROR(INDEX('Mã KH'!$C$2:$C$4988,MATCH('Côp+Mega+BigC HN lẻ-T02'!$C219,'Mã KH'!$A$2:$A$4988,0)),"")</f>
        <v>20 Đức Diễn, Bắc Từ Liêm, HN</v>
      </c>
      <c r="E219" s="362"/>
      <c r="F219" s="389">
        <v>7567</v>
      </c>
      <c r="G219" s="390"/>
      <c r="H219" s="390"/>
      <c r="I219" s="390"/>
      <c r="J219" s="390"/>
      <c r="K219" s="390"/>
      <c r="L219" s="390"/>
      <c r="M219" s="390"/>
      <c r="N219" s="390">
        <v>3</v>
      </c>
      <c r="O219" s="390"/>
      <c r="P219" s="390">
        <v>10</v>
      </c>
      <c r="Q219" s="390">
        <v>3</v>
      </c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  <c r="AB219" s="390"/>
      <c r="AC219" s="390"/>
      <c r="AD219" s="390"/>
      <c r="AE219" s="390"/>
      <c r="AF219" s="391"/>
      <c r="AG219" s="392"/>
      <c r="AH219" s="392"/>
      <c r="AI219" s="380"/>
    </row>
    <row r="220" spans="1:35" ht="18" customHeight="1">
      <c r="A220" s="514">
        <v>45871</v>
      </c>
      <c r="B220" s="371"/>
      <c r="C220" s="527" t="s">
        <v>16834</v>
      </c>
      <c r="D220" s="353" t="str">
        <f>+IFERROR(INDEX('Mã KH'!$C$2:$C$4988,MATCH('Côp+Mega+BigC HN lẻ-T02'!$C220,'Mã KH'!$A$2:$A$4988,0)),"")</f>
        <v>Tòa nhà Golmark rubi r2-l1-01 , số 136 hồ tùng mậu , phú diễn , bắc từ liêm , hnoi</v>
      </c>
      <c r="E220" s="362">
        <v>20552</v>
      </c>
      <c r="F220" s="389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>
        <v>4</v>
      </c>
      <c r="Q220" s="390"/>
      <c r="R220" s="390">
        <v>4</v>
      </c>
      <c r="S220" s="390"/>
      <c r="T220" s="390"/>
      <c r="U220" s="390"/>
      <c r="V220" s="390"/>
      <c r="W220" s="390"/>
      <c r="X220" s="390"/>
      <c r="Y220" s="390"/>
      <c r="Z220" s="390"/>
      <c r="AA220" s="390"/>
      <c r="AB220" s="390"/>
      <c r="AC220" s="390"/>
      <c r="AD220" s="390"/>
      <c r="AE220" s="390"/>
      <c r="AF220" s="391"/>
      <c r="AG220" s="392"/>
      <c r="AH220" s="392"/>
      <c r="AI220" s="380"/>
    </row>
    <row r="221" spans="1:35" ht="18" customHeight="1">
      <c r="A221" s="514">
        <v>45871</v>
      </c>
      <c r="B221" s="371"/>
      <c r="C221" s="527" t="s">
        <v>17750</v>
      </c>
      <c r="D221" s="353" t="str">
        <f>+IFERROR(INDEX('Mã KH'!$C$2:$C$4988,MATCH('Côp+Mega+BigC HN lẻ-T02'!$C221,'Mã KH'!$A$2:$A$4988,0)),"")</f>
        <v>Tòa Ecolife Capital, 58 Tố Hữu, Nam Từ Liêm, Hà Nội</v>
      </c>
      <c r="E221" s="362"/>
      <c r="F221" s="389">
        <v>7569</v>
      </c>
      <c r="G221" s="390"/>
      <c r="H221" s="390"/>
      <c r="I221" s="390"/>
      <c r="J221" s="390"/>
      <c r="K221" s="390"/>
      <c r="L221" s="390"/>
      <c r="M221" s="390"/>
      <c r="N221" s="390"/>
      <c r="O221" s="390"/>
      <c r="P221" s="390">
        <v>5</v>
      </c>
      <c r="Q221" s="390">
        <v>3</v>
      </c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0"/>
      <c r="AF221" s="391"/>
      <c r="AG221" s="392"/>
      <c r="AH221" s="392"/>
      <c r="AI221" s="380"/>
    </row>
    <row r="222" spans="1:35" ht="18" customHeight="1">
      <c r="A222" s="659"/>
      <c r="B222" s="660"/>
      <c r="C222" s="661"/>
      <c r="D222" s="657" t="str">
        <f>+IFERROR(INDEX('Mã KH'!$C$2:$C$4988,MATCH('Côp+Mega+BigC HN lẻ-T02'!$C222,'Mã KH'!$A$2:$A$4988,0)),"")</f>
        <v/>
      </c>
      <c r="E222" s="662"/>
      <c r="F222" s="663"/>
      <c r="G222" s="655"/>
      <c r="H222" s="655"/>
      <c r="I222" s="655"/>
      <c r="J222" s="655"/>
      <c r="K222" s="655"/>
      <c r="L222" s="655"/>
      <c r="M222" s="655"/>
      <c r="N222" s="655"/>
      <c r="O222" s="655"/>
      <c r="P222" s="655"/>
      <c r="Q222" s="655"/>
      <c r="R222" s="655"/>
      <c r="S222" s="655"/>
      <c r="T222" s="655"/>
      <c r="U222" s="655"/>
      <c r="V222" s="655"/>
      <c r="W222" s="655"/>
      <c r="X222" s="655"/>
      <c r="Y222" s="655"/>
      <c r="Z222" s="655"/>
      <c r="AA222" s="655"/>
      <c r="AB222" s="655"/>
      <c r="AC222" s="655"/>
      <c r="AD222" s="655"/>
      <c r="AE222" s="655"/>
      <c r="AF222" s="664"/>
      <c r="AG222" s="665"/>
      <c r="AH222" s="665"/>
      <c r="AI222" s="666"/>
    </row>
    <row r="223" spans="1:35" ht="18" customHeight="1">
      <c r="A223" s="526"/>
      <c r="B223" s="371"/>
      <c r="C223" s="527"/>
      <c r="D223" s="372" t="s">
        <v>17823</v>
      </c>
      <c r="E223" s="362"/>
      <c r="F223" s="389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0"/>
      <c r="AF223" s="391"/>
      <c r="AG223" s="392"/>
      <c r="AH223" s="392"/>
      <c r="AI223" s="380"/>
    </row>
    <row r="224" spans="1:35" ht="18" customHeight="1">
      <c r="A224" s="514">
        <v>45932</v>
      </c>
      <c r="B224" s="658" t="s">
        <v>17516</v>
      </c>
      <c r="C224" s="527" t="s">
        <v>17887</v>
      </c>
      <c r="D224" s="353" t="str">
        <f>+IFERROR(INDEX('Mã KH'!$C$2:$C$4988,MATCH('Côp+Mega+BigC HN lẻ-T02'!$C224,'Mã KH'!$A$2:$A$4988,0)),"")</f>
        <v>Tầng 1 Tòa Nhà 32T, The Golden An Khánh, Khu đô thị Nam Khánh, Xã An Khánh, Huyện Hoài Đức, Hà Nội</v>
      </c>
      <c r="E224" s="362"/>
      <c r="F224" s="389">
        <v>7565</v>
      </c>
      <c r="G224" s="390"/>
      <c r="H224" s="390"/>
      <c r="I224" s="390"/>
      <c r="J224" s="390"/>
      <c r="K224" s="390"/>
      <c r="L224" s="390"/>
      <c r="M224" s="390"/>
      <c r="N224" s="390"/>
      <c r="O224" s="390"/>
      <c r="P224" s="390">
        <v>10</v>
      </c>
      <c r="Q224" s="390">
        <v>5</v>
      </c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  <c r="AB224" s="390"/>
      <c r="AC224" s="390"/>
      <c r="AD224" s="390"/>
      <c r="AE224" s="390"/>
      <c r="AF224" s="391"/>
      <c r="AG224" s="392"/>
      <c r="AH224" s="392"/>
      <c r="AI224" s="380"/>
    </row>
    <row r="225" spans="1:35" ht="18" customHeight="1">
      <c r="A225" s="514">
        <v>45932</v>
      </c>
      <c r="B225" s="371"/>
      <c r="C225" s="527" t="s">
        <v>17735</v>
      </c>
      <c r="D225" s="353" t="str">
        <f>+IFERROR(INDEX('Mã KH'!$C$2:$C$4988,MATCH('Côp+Mega+BigC HN lẻ-T02'!$C225,'Mã KH'!$A$2:$A$4988,0)),"")</f>
        <v>Tầng 5 tòa GEMEK, KĐT mới Lê Trọng Tấn, Hoài Đức, HN</v>
      </c>
      <c r="E225" s="362"/>
      <c r="F225" s="389">
        <v>7572</v>
      </c>
      <c r="G225" s="390"/>
      <c r="H225" s="390"/>
      <c r="I225" s="390"/>
      <c r="J225" s="390"/>
      <c r="K225" s="390"/>
      <c r="L225" s="390"/>
      <c r="M225" s="390"/>
      <c r="N225" s="390">
        <v>3</v>
      </c>
      <c r="O225" s="390"/>
      <c r="P225" s="390">
        <v>5</v>
      </c>
      <c r="Q225" s="390">
        <v>3</v>
      </c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  <c r="AD225" s="390"/>
      <c r="AE225" s="390"/>
      <c r="AF225" s="391"/>
      <c r="AG225" s="392"/>
      <c r="AH225" s="392"/>
      <c r="AI225" s="380"/>
    </row>
    <row r="226" spans="1:35" ht="18" customHeight="1">
      <c r="A226" s="514">
        <v>45932</v>
      </c>
      <c r="B226" s="674" t="s">
        <v>17564</v>
      </c>
      <c r="C226" s="527" t="s">
        <v>16928</v>
      </c>
      <c r="D226" s="353" t="str">
        <f>+IFERROR(INDEX('Mã KH'!$C$2:$C$4988,MATCH('Côp+Mega+BigC HN lẻ-T02'!$C226,'Mã KH'!$A$2:$A$4988,0)),"")</f>
        <v xml:space="preserve">gian hàng tm 01S5A và 01S12A , ô đất B3 -C14 , tòa S1.09 , Gia Lâm </v>
      </c>
      <c r="E226" s="362">
        <v>31574</v>
      </c>
      <c r="F226" s="389"/>
      <c r="G226" s="390"/>
      <c r="H226" s="390"/>
      <c r="I226" s="390">
        <v>10</v>
      </c>
      <c r="J226" s="390">
        <v>10</v>
      </c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0"/>
      <c r="AF226" s="391"/>
      <c r="AG226" s="392"/>
      <c r="AH226" s="392"/>
      <c r="AI226" s="380"/>
    </row>
    <row r="227" spans="1:35" ht="18" customHeight="1">
      <c r="A227" s="514">
        <v>45932</v>
      </c>
      <c r="B227" s="371"/>
      <c r="C227" s="527" t="s">
        <v>16928</v>
      </c>
      <c r="D227" s="353" t="str">
        <f>+IFERROR(INDEX('Mã KH'!$C$2:$C$4988,MATCH('Côp+Mega+BigC HN lẻ-T02'!$C227,'Mã KH'!$A$2:$A$4988,0)),"")</f>
        <v xml:space="preserve">gian hàng tm 01S5A và 01S12A , ô đất B3 -C14 , tòa S1.09 , Gia Lâm </v>
      </c>
      <c r="E227" s="362">
        <v>31482</v>
      </c>
      <c r="F227" s="389"/>
      <c r="G227" s="390"/>
      <c r="H227" s="390"/>
      <c r="I227" s="390">
        <v>5</v>
      </c>
      <c r="J227" s="390">
        <v>10</v>
      </c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  <c r="AC227" s="390"/>
      <c r="AD227" s="390"/>
      <c r="AE227" s="390"/>
      <c r="AF227" s="391"/>
      <c r="AG227" s="392"/>
      <c r="AH227" s="392"/>
      <c r="AI227" s="380"/>
    </row>
    <row r="228" spans="1:35" ht="18" customHeight="1">
      <c r="A228" s="514">
        <v>45932</v>
      </c>
      <c r="B228" s="371"/>
      <c r="C228" s="527" t="s">
        <v>17002</v>
      </c>
      <c r="D228" s="353" t="str">
        <f>+IFERROR(INDEX('Mã KH'!$C$2:$C$4988,MATCH('Côp+Mega+BigC HN lẻ-T02'!$C228,'Mã KH'!$A$2:$A$4988,0)),"")</f>
        <v xml:space="preserve">92 đường trâu quỳ , thị trấn trâu quỳ , gia lâm </v>
      </c>
      <c r="E228" s="362">
        <v>31483</v>
      </c>
      <c r="F228" s="389"/>
      <c r="G228" s="390"/>
      <c r="H228" s="390"/>
      <c r="I228" s="390">
        <v>10</v>
      </c>
      <c r="J228" s="390">
        <v>5</v>
      </c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  <c r="AB228" s="390"/>
      <c r="AC228" s="390"/>
      <c r="AD228" s="390"/>
      <c r="AE228" s="390"/>
      <c r="AF228" s="391"/>
      <c r="AG228" s="392"/>
      <c r="AH228" s="392"/>
      <c r="AI228" s="380"/>
    </row>
    <row r="229" spans="1:35" ht="18" customHeight="1">
      <c r="A229" s="514">
        <v>45932</v>
      </c>
      <c r="B229" s="674" t="s">
        <v>17888</v>
      </c>
      <c r="C229" s="527" t="s">
        <v>17889</v>
      </c>
      <c r="D229" s="353" t="str">
        <f>+IFERROR(INDEX('Mã KH'!$C$2:$C$4988,MATCH('Côp+Mega+BigC HN lẻ-T02'!$C229,'Mã KH'!$A$2:$A$4988,0)),"")</f>
        <v>Số 252, tổ 11, đường Ngọc Thụy, Phường Ngọc Thụy, Long Biên, Hà Nội</v>
      </c>
      <c r="E229" s="362">
        <v>31515</v>
      </c>
      <c r="F229" s="389"/>
      <c r="G229" s="390"/>
      <c r="H229" s="390"/>
      <c r="I229" s="390"/>
      <c r="J229" s="390">
        <v>10</v>
      </c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  <c r="AB229" s="390"/>
      <c r="AC229" s="390"/>
      <c r="AD229" s="390"/>
      <c r="AE229" s="390"/>
      <c r="AF229" s="391"/>
      <c r="AG229" s="392"/>
      <c r="AH229" s="392"/>
      <c r="AI229" s="380"/>
    </row>
    <row r="230" spans="1:35" ht="18" customHeight="1">
      <c r="A230" s="514">
        <v>45932</v>
      </c>
      <c r="B230" s="371"/>
      <c r="C230" s="527" t="s">
        <v>17889</v>
      </c>
      <c r="D230" s="353" t="str">
        <f>+IFERROR(INDEX('Mã KH'!$C$2:$C$4988,MATCH('Côp+Mega+BigC HN lẻ-T02'!$C230,'Mã KH'!$A$2:$A$4988,0)),"")</f>
        <v>Số 252, tổ 11, đường Ngọc Thụy, Phường Ngọc Thụy, Long Biên, Hà Nội</v>
      </c>
      <c r="E230" s="362">
        <v>31628</v>
      </c>
      <c r="F230" s="389"/>
      <c r="G230" s="390"/>
      <c r="H230" s="390"/>
      <c r="I230" s="390">
        <v>10</v>
      </c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1"/>
      <c r="AG230" s="392"/>
      <c r="AH230" s="392"/>
      <c r="AI230" s="380"/>
    </row>
    <row r="231" spans="1:35" ht="18" customHeight="1">
      <c r="A231" s="514">
        <v>45932</v>
      </c>
      <c r="B231" s="371"/>
      <c r="C231" s="527" t="s">
        <v>17890</v>
      </c>
      <c r="D231" s="353" t="str">
        <f>+IFERROR(INDEX('Mã KH'!$C$2:$C$4988,MATCH('Côp+Mega+BigC HN lẻ-T02'!$C231,'Mã KH'!$A$2:$A$4988,0)),"")</f>
        <v>111 Nguyễn Sơn, Phường Gia Thụy, Long Biên, Hà Nội</v>
      </c>
      <c r="E231" s="362">
        <v>31514</v>
      </c>
      <c r="F231" s="389"/>
      <c r="G231" s="390"/>
      <c r="H231" s="390"/>
      <c r="I231" s="390"/>
      <c r="J231" s="390">
        <v>10</v>
      </c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  <c r="AB231" s="390"/>
      <c r="AC231" s="390"/>
      <c r="AD231" s="390"/>
      <c r="AE231" s="390"/>
      <c r="AF231" s="391"/>
      <c r="AG231" s="392"/>
      <c r="AH231" s="392"/>
      <c r="AI231" s="380"/>
    </row>
    <row r="232" spans="1:35" ht="18" customHeight="1">
      <c r="A232" s="514">
        <v>45932</v>
      </c>
      <c r="B232" s="371"/>
      <c r="C232" s="527" t="s">
        <v>17000</v>
      </c>
      <c r="D232" s="353" t="str">
        <f>+IFERROR(INDEX('Mã KH'!$C$2:$C$4988,MATCH('Côp+Mega+BigC HN lẻ-T02'!$C232,'Mã KH'!$A$2:$A$4988,0)),"")</f>
        <v xml:space="preserve">37A Sài Đồng , tổ 14 , sài đồng , long biên </v>
      </c>
      <c r="E232" s="362">
        <v>31516</v>
      </c>
      <c r="F232" s="389"/>
      <c r="G232" s="390"/>
      <c r="H232" s="390"/>
      <c r="I232" s="390">
        <v>8</v>
      </c>
      <c r="J232" s="390">
        <v>5</v>
      </c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  <c r="AB232" s="390"/>
      <c r="AC232" s="390"/>
      <c r="AD232" s="390"/>
      <c r="AE232" s="390"/>
      <c r="AF232" s="391"/>
      <c r="AG232" s="392"/>
      <c r="AH232" s="392"/>
      <c r="AI232" s="380"/>
    </row>
    <row r="233" spans="1:35" ht="18" customHeight="1">
      <c r="A233" s="514">
        <v>45932</v>
      </c>
      <c r="B233" s="674" t="s">
        <v>17564</v>
      </c>
      <c r="C233" s="527" t="s">
        <v>17891</v>
      </c>
      <c r="D233" s="353" t="str">
        <f>+IFERROR(INDEX('Mã KH'!$C$2:$C$4988,MATCH('Côp+Mega+BigC HN lẻ-T02'!$C233,'Mã KH'!$A$2:$A$4988,0)),"")</f>
        <v>Số 01S15A, Tòa U26 (S2.03), ô đất B2-CT01, Dự án khu đô thị Gia Lâm - Vinhomes Ocean Park, , Huyện Lâm, Hà Nội</v>
      </c>
      <c r="E233" s="362">
        <v>31481</v>
      </c>
      <c r="F233" s="389"/>
      <c r="G233" s="390"/>
      <c r="H233" s="390"/>
      <c r="I233" s="390"/>
      <c r="J233" s="390">
        <v>10</v>
      </c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  <c r="AB233" s="390"/>
      <c r="AC233" s="390"/>
      <c r="AD233" s="390"/>
      <c r="AE233" s="390"/>
      <c r="AF233" s="391"/>
      <c r="AG233" s="392"/>
      <c r="AH233" s="392"/>
      <c r="AI233" s="380"/>
    </row>
    <row r="234" spans="1:35" ht="18" customHeight="1">
      <c r="A234" s="514">
        <v>45932</v>
      </c>
      <c r="B234" s="371"/>
      <c r="C234" s="527" t="s">
        <v>17891</v>
      </c>
      <c r="D234" s="353" t="str">
        <f>+IFERROR(INDEX('Mã KH'!$C$2:$C$4988,MATCH('Côp+Mega+BigC HN lẻ-T02'!$C234,'Mã KH'!$A$2:$A$4988,0)),"")</f>
        <v>Số 01S15A, Tòa U26 (S2.03), ô đất B2-CT01, Dự án khu đô thị Gia Lâm - Vinhomes Ocean Park, , Huyện Lâm, Hà Nội</v>
      </c>
      <c r="E234" s="362">
        <v>31880</v>
      </c>
      <c r="F234" s="389"/>
      <c r="G234" s="390"/>
      <c r="H234" s="390"/>
      <c r="I234" s="390">
        <v>8</v>
      </c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  <c r="AB234" s="390"/>
      <c r="AC234" s="390"/>
      <c r="AD234" s="390"/>
      <c r="AE234" s="390"/>
      <c r="AF234" s="391"/>
      <c r="AG234" s="392"/>
      <c r="AH234" s="392"/>
      <c r="AI234" s="380"/>
    </row>
    <row r="235" spans="1:35" ht="18" customHeight="1">
      <c r="A235" s="514">
        <v>45932</v>
      </c>
      <c r="B235" s="371"/>
      <c r="C235" s="527" t="s">
        <v>17892</v>
      </c>
      <c r="D235" s="353" t="str">
        <f>+IFERROR(INDEX('Mã KH'!$C$2:$C$4988,MATCH('Côp+Mega+BigC HN lẻ-T02'!$C235,'Mã KH'!$A$2:$A$4988,0)),"")</f>
        <v>Số 01SH06 và số 02SH06, Ô đất B2-CT03, Tòa L26 (S2.11), Dự án Khu đô thị Gia Lâm - Vinhomes Ocean Park, , Huyện Lâm, Hà Nội</v>
      </c>
      <c r="E235" s="362">
        <v>31480</v>
      </c>
      <c r="F235" s="389"/>
      <c r="G235" s="390"/>
      <c r="H235" s="390"/>
      <c r="I235" s="390">
        <v>5</v>
      </c>
      <c r="J235" s="390">
        <v>10</v>
      </c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0"/>
      <c r="AF235" s="391"/>
      <c r="AG235" s="392"/>
      <c r="AH235" s="392"/>
      <c r="AI235" s="380"/>
    </row>
    <row r="236" spans="1:35" ht="18" customHeight="1">
      <c r="A236" s="514">
        <v>45932</v>
      </c>
      <c r="B236" s="371"/>
      <c r="C236" s="527" t="s">
        <v>17893</v>
      </c>
      <c r="D236" s="353" t="str">
        <f>+IFERROR(INDEX('Mã KH'!$C$2:$C$4988,MATCH('Côp+Mega+BigC HN lẻ-T02'!$C236,'Mã KH'!$A$2:$A$4988,0)),"")</f>
        <v>Căn hộ số 01SH20 và 02SH20, thuộc tòa nhà S2.15 (T26M-2), tại lô đất B2-CT03, Vinhomes Ocean Park, , Huyện Lâm, Hà Nội</v>
      </c>
      <c r="E236" s="362">
        <v>31573</v>
      </c>
      <c r="F236" s="389"/>
      <c r="G236" s="390"/>
      <c r="H236" s="390"/>
      <c r="I236" s="390">
        <v>6</v>
      </c>
      <c r="J236" s="390">
        <v>12</v>
      </c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  <c r="AB236" s="390"/>
      <c r="AC236" s="390"/>
      <c r="AD236" s="390"/>
      <c r="AE236" s="390"/>
      <c r="AF236" s="391"/>
      <c r="AG236" s="392"/>
      <c r="AH236" s="392"/>
      <c r="AI236" s="380"/>
    </row>
    <row r="237" spans="1:35" ht="18" customHeight="1">
      <c r="A237" s="514">
        <v>45932</v>
      </c>
      <c r="B237" s="371"/>
      <c r="C237" s="527" t="s">
        <v>17151</v>
      </c>
      <c r="D237" s="353" t="str">
        <f>+IFERROR(INDEX('Mã KH'!$C$2:$C$4988,MATCH('Côp+Mega+BigC HN lẻ-T02'!$C237,'Mã KH'!$A$2:$A$4988,0)),"")</f>
        <v xml:space="preserve">diện tích thương mại số 1s02 tầng 1 tòa nhà p2 , tại lô đất b5 , dự án đô thị gia lâm </v>
      </c>
      <c r="E237" s="362">
        <v>31484</v>
      </c>
      <c r="F237" s="389"/>
      <c r="G237" s="390"/>
      <c r="H237" s="390"/>
      <c r="I237" s="390">
        <v>10</v>
      </c>
      <c r="J237" s="390">
        <v>10</v>
      </c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  <c r="AB237" s="390"/>
      <c r="AC237" s="390"/>
      <c r="AD237" s="390"/>
      <c r="AE237" s="390"/>
      <c r="AF237" s="391"/>
      <c r="AG237" s="392"/>
      <c r="AH237" s="392"/>
      <c r="AI237" s="380"/>
    </row>
    <row r="238" spans="1:35" ht="18" customHeight="1">
      <c r="A238" s="514">
        <v>45932</v>
      </c>
      <c r="B238" s="371"/>
      <c r="C238" s="527" t="s">
        <v>17894</v>
      </c>
      <c r="D238" s="353" t="str">
        <f>+IFERROR(INDEX('Mã KH'!$C$2:$C$4988,MATCH('Côp+Mega+BigC HN lẻ-T02'!$C238,'Mã KH'!$A$2:$A$4988,0)),"")</f>
        <v xml:space="preserve">H mart-s2.12 Vin Ocean park ,Đa Tốn , Gia Lâm </v>
      </c>
      <c r="E238" s="362">
        <v>20627</v>
      </c>
      <c r="F238" s="389"/>
      <c r="G238" s="390"/>
      <c r="H238" s="390"/>
      <c r="I238" s="390"/>
      <c r="J238" s="390"/>
      <c r="K238" s="390"/>
      <c r="L238" s="390"/>
      <c r="M238" s="390"/>
      <c r="N238" s="390">
        <v>8</v>
      </c>
      <c r="O238" s="390"/>
      <c r="P238" s="390">
        <v>8</v>
      </c>
      <c r="Q238" s="390"/>
      <c r="R238" s="390">
        <v>5</v>
      </c>
      <c r="S238" s="390"/>
      <c r="T238" s="390">
        <v>5</v>
      </c>
      <c r="U238" s="390"/>
      <c r="V238" s="390"/>
      <c r="W238" s="390"/>
      <c r="X238" s="390"/>
      <c r="Y238" s="390"/>
      <c r="Z238" s="390"/>
      <c r="AA238" s="390"/>
      <c r="AB238" s="390"/>
      <c r="AC238" s="390"/>
      <c r="AD238" s="390"/>
      <c r="AE238" s="390"/>
      <c r="AF238" s="391"/>
      <c r="AG238" s="392"/>
      <c r="AH238" s="392"/>
      <c r="AI238" s="380"/>
    </row>
    <row r="239" spans="1:35" ht="18" customHeight="1">
      <c r="A239" s="514">
        <v>45932</v>
      </c>
      <c r="B239" s="371"/>
      <c r="C239" s="527" t="s">
        <v>17231</v>
      </c>
      <c r="D239" s="353" t="str">
        <f>+IFERROR(INDEX('Mã KH'!$C$2:$C$4988,MATCH('Côp+Mega+BigC HN lẻ-T02'!$C239,'Mã KH'!$A$2:$A$4988,0)),"")</f>
        <v xml:space="preserve">R1.05 Ocean park , đa tốn , gia lâm </v>
      </c>
      <c r="E239" s="362">
        <v>20628</v>
      </c>
      <c r="F239" s="389"/>
      <c r="G239" s="390"/>
      <c r="H239" s="390"/>
      <c r="I239" s="390"/>
      <c r="J239" s="390"/>
      <c r="K239" s="390"/>
      <c r="L239" s="390"/>
      <c r="M239" s="390"/>
      <c r="N239" s="390">
        <v>8</v>
      </c>
      <c r="O239" s="390"/>
      <c r="P239" s="390">
        <v>8</v>
      </c>
      <c r="Q239" s="390"/>
      <c r="R239" s="390">
        <v>5</v>
      </c>
      <c r="S239" s="390"/>
      <c r="T239" s="390">
        <v>5</v>
      </c>
      <c r="U239" s="390"/>
      <c r="V239" s="390"/>
      <c r="W239" s="390"/>
      <c r="X239" s="390"/>
      <c r="Y239" s="390"/>
      <c r="Z239" s="390"/>
      <c r="AA239" s="390"/>
      <c r="AB239" s="390"/>
      <c r="AC239" s="390"/>
      <c r="AD239" s="390"/>
      <c r="AE239" s="390"/>
      <c r="AF239" s="391"/>
      <c r="AG239" s="392"/>
      <c r="AH239" s="392"/>
      <c r="AI239" s="380"/>
    </row>
    <row r="240" spans="1:35" ht="18" customHeight="1">
      <c r="A240" s="514">
        <v>45932</v>
      </c>
      <c r="B240" s="675" t="s">
        <v>17320</v>
      </c>
      <c r="C240" s="527" t="s">
        <v>17736</v>
      </c>
      <c r="D240" s="353" t="str">
        <f>+IFERROR(INDEX('Mã KH'!$C$2:$C$4988,MATCH('Côp+Mega+BigC HN lẻ-T02'!$C240,'Mã KH'!$A$2:$A$4988,0)),"")</f>
        <v xml:space="preserve">T1 tòa Mipec Kiến Hưng , Hà đông </v>
      </c>
      <c r="E240" s="362"/>
      <c r="F240" s="389">
        <v>7545</v>
      </c>
      <c r="G240" s="390"/>
      <c r="H240" s="390"/>
      <c r="I240" s="390"/>
      <c r="J240" s="390"/>
      <c r="K240" s="390"/>
      <c r="L240" s="390"/>
      <c r="M240" s="390"/>
      <c r="N240" s="390"/>
      <c r="O240" s="390"/>
      <c r="P240" s="390">
        <v>5</v>
      </c>
      <c r="Q240" s="390">
        <v>3</v>
      </c>
      <c r="R240" s="390"/>
      <c r="S240" s="390"/>
      <c r="T240" s="390"/>
      <c r="U240" s="390">
        <v>5</v>
      </c>
      <c r="V240" s="390"/>
      <c r="W240" s="390"/>
      <c r="X240" s="390"/>
      <c r="Y240" s="390"/>
      <c r="Z240" s="390"/>
      <c r="AA240" s="390"/>
      <c r="AB240" s="390"/>
      <c r="AC240" s="390"/>
      <c r="AD240" s="390"/>
      <c r="AE240" s="390"/>
      <c r="AF240" s="391"/>
      <c r="AG240" s="392"/>
      <c r="AH240" s="392"/>
      <c r="AI240" s="380"/>
    </row>
    <row r="241" spans="1:35" ht="18" customHeight="1">
      <c r="A241" s="514">
        <v>45932</v>
      </c>
      <c r="B241" s="371"/>
      <c r="C241" s="527" t="s">
        <v>17895</v>
      </c>
      <c r="D241" s="353" t="str">
        <f>+IFERROR(INDEX('Mã KH'!$C$2:$C$4988,MATCH('Côp+Mega+BigC HN lẻ-T02'!$C241,'Mã KH'!$A$2:$A$4988,0)),"")</f>
        <v>Tòa CT2 Xuân Mai, Tô Hiệu, phường Hà Cầu, quận Hà Đông, Hà Nội</v>
      </c>
      <c r="E241" s="362"/>
      <c r="F241" s="389">
        <v>7571</v>
      </c>
      <c r="G241" s="390"/>
      <c r="H241" s="390"/>
      <c r="I241" s="390"/>
      <c r="J241" s="390"/>
      <c r="K241" s="390"/>
      <c r="L241" s="390"/>
      <c r="M241" s="390"/>
      <c r="N241" s="390">
        <v>3</v>
      </c>
      <c r="O241" s="390"/>
      <c r="P241" s="390">
        <v>10</v>
      </c>
      <c r="Q241" s="390">
        <v>3</v>
      </c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  <c r="AB241" s="390"/>
      <c r="AC241" s="390"/>
      <c r="AD241" s="390"/>
      <c r="AE241" s="390"/>
      <c r="AF241" s="391"/>
      <c r="AG241" s="392"/>
      <c r="AH241" s="392"/>
      <c r="AI241" s="380"/>
    </row>
    <row r="242" spans="1:35" ht="18" customHeight="1">
      <c r="A242" s="514">
        <v>45932</v>
      </c>
      <c r="B242" s="371"/>
      <c r="C242" s="527" t="s">
        <v>6749</v>
      </c>
      <c r="D242" s="353" t="str">
        <f>+IFERROR(INDEX('Mã KH'!$C$2:$C$4988,MATCH('Côp+Mega+BigC HN lẻ-T02'!$C242,'Mã KH'!$A$2:$A$4988,0)),"")</f>
        <v>Tầng 1, SH42 – Tòa K3, KĐT Văn Phú, phường Phú La, Quận Hà Đông, HN</v>
      </c>
      <c r="E242" s="362"/>
      <c r="F242" s="389">
        <v>8683</v>
      </c>
      <c r="G242" s="390"/>
      <c r="H242" s="390"/>
      <c r="I242" s="390"/>
      <c r="J242" s="390"/>
      <c r="K242" s="390"/>
      <c r="L242" s="390"/>
      <c r="M242" s="390"/>
      <c r="N242" s="390"/>
      <c r="O242" s="390"/>
      <c r="P242" s="390">
        <v>5</v>
      </c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  <c r="AB242" s="390"/>
      <c r="AC242" s="390"/>
      <c r="AD242" s="390"/>
      <c r="AE242" s="390"/>
      <c r="AF242" s="391"/>
      <c r="AG242" s="392"/>
      <c r="AH242" s="392"/>
      <c r="AI242" s="380"/>
    </row>
    <row r="243" spans="1:35" ht="18" customHeight="1">
      <c r="A243" s="514">
        <v>45932</v>
      </c>
      <c r="B243" s="371"/>
      <c r="C243" s="527" t="s">
        <v>6776</v>
      </c>
      <c r="D243" s="353" t="str">
        <f>+IFERROR(INDEX('Mã KH'!$C$2:$C$4988,MATCH('Côp+Mega+BigC HN lẻ-T02'!$C243,'Mã KH'!$A$2:$A$4988,0)),"")</f>
        <v>Tầng 1, Kiot 18, Tòa V7, Khu nhà ở xã hội Phú Lãm – The Vesta, Phường Phú Lãm, Quận Hà Đông, HN</v>
      </c>
      <c r="E243" s="362"/>
      <c r="F243" s="389">
        <v>8685</v>
      </c>
      <c r="G243" s="390"/>
      <c r="H243" s="390"/>
      <c r="I243" s="390"/>
      <c r="J243" s="390"/>
      <c r="K243" s="390"/>
      <c r="L243" s="390"/>
      <c r="M243" s="390"/>
      <c r="N243" s="390">
        <v>7</v>
      </c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0"/>
      <c r="AF243" s="391"/>
      <c r="AG243" s="392"/>
      <c r="AH243" s="392"/>
      <c r="AI243" s="380"/>
    </row>
    <row r="244" spans="1:35" ht="18" customHeight="1">
      <c r="A244" s="514">
        <v>45932</v>
      </c>
      <c r="B244" s="371"/>
      <c r="C244" s="527" t="s">
        <v>17896</v>
      </c>
      <c r="D244" s="353" t="str">
        <f>+IFERROR(INDEX('Mã KH'!$C$2:$C$4988,MATCH('Côp+Mega+BigC HN lẻ-T02'!$C244,'Mã KH'!$A$2:$A$4988,0)),"")</f>
        <v xml:space="preserve"> tòa A2 chung cư An BÌnh, phường Cổ Nhuế , Bắc Từ Liêm , TP.HN</v>
      </c>
      <c r="E244" s="362">
        <v>20746</v>
      </c>
      <c r="F244" s="389"/>
      <c r="G244" s="390"/>
      <c r="H244" s="390"/>
      <c r="I244" s="390"/>
      <c r="J244" s="390"/>
      <c r="K244" s="390"/>
      <c r="L244" s="390"/>
      <c r="M244" s="390"/>
      <c r="N244" s="390">
        <v>2</v>
      </c>
      <c r="O244" s="390"/>
      <c r="P244" s="390">
        <v>5</v>
      </c>
      <c r="Q244" s="390"/>
      <c r="R244" s="390"/>
      <c r="S244" s="390"/>
      <c r="T244" s="390"/>
      <c r="U244" s="390">
        <v>2</v>
      </c>
      <c r="V244" s="390"/>
      <c r="W244" s="390"/>
      <c r="X244" s="390"/>
      <c r="Y244" s="390"/>
      <c r="Z244" s="390"/>
      <c r="AA244" s="390"/>
      <c r="AB244" s="390"/>
      <c r="AC244" s="390"/>
      <c r="AD244" s="390"/>
      <c r="AE244" s="390"/>
      <c r="AF244" s="391"/>
      <c r="AG244" s="392"/>
      <c r="AH244" s="392"/>
      <c r="AI244" s="380"/>
    </row>
    <row r="245" spans="1:35" ht="18" customHeight="1">
      <c r="A245" s="514">
        <v>45932</v>
      </c>
      <c r="B245" s="371"/>
      <c r="C245" s="527" t="s">
        <v>6758</v>
      </c>
      <c r="D245" s="353" t="str">
        <f>+IFERROR(INDEX('Mã KH'!$C$2:$C$4988,MATCH('Côp+Mega+BigC HN lẻ-T02'!$C245,'Mã KH'!$A$2:$A$4988,0)),"")</f>
        <v>Tầng 1, Lô số 04B, Tòa L, Dự án HH2 Khu đô thị mới Dương Nội, Phường Yên Nghĩa, Quận Hà Đông, HN</v>
      </c>
      <c r="E245" s="362"/>
      <c r="F245" s="389">
        <v>8687</v>
      </c>
      <c r="G245" s="390"/>
      <c r="H245" s="390"/>
      <c r="I245" s="390"/>
      <c r="J245" s="390"/>
      <c r="K245" s="390"/>
      <c r="L245" s="390"/>
      <c r="M245" s="390"/>
      <c r="N245" s="390"/>
      <c r="O245" s="390"/>
      <c r="P245" s="390">
        <v>5</v>
      </c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  <c r="AB245" s="390"/>
      <c r="AC245" s="390"/>
      <c r="AD245" s="390"/>
      <c r="AE245" s="390"/>
      <c r="AF245" s="391"/>
      <c r="AG245" s="392"/>
      <c r="AH245" s="392"/>
      <c r="AI245" s="380"/>
    </row>
    <row r="246" spans="1:35" ht="18" customHeight="1">
      <c r="A246" s="514">
        <v>45932</v>
      </c>
      <c r="B246" s="371"/>
      <c r="C246" s="527" t="s">
        <v>17411</v>
      </c>
      <c r="D246" s="353" t="str">
        <f>+IFERROR(INDEX('Mã KH'!$C$2:$C$4988,MATCH('Côp+Mega+BigC HN lẻ-T02'!$C246,'Mã KH'!$A$2:$A$4988,0)),"")</f>
        <v>Tầng 1, tòa K - cụm HJK - KĐT The Spark Dương Nội, Hà Đông, HN</v>
      </c>
      <c r="E246" s="362"/>
      <c r="F246" s="389">
        <v>7463</v>
      </c>
      <c r="G246" s="390"/>
      <c r="H246" s="390"/>
      <c r="I246" s="390"/>
      <c r="J246" s="390"/>
      <c r="K246" s="390"/>
      <c r="L246" s="390"/>
      <c r="M246" s="390"/>
      <c r="N246" s="390"/>
      <c r="O246" s="390"/>
      <c r="P246" s="390">
        <v>7</v>
      </c>
      <c r="Q246" s="390">
        <v>3</v>
      </c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  <c r="AB246" s="390"/>
      <c r="AC246" s="390"/>
      <c r="AD246" s="390"/>
      <c r="AE246" s="390"/>
      <c r="AF246" s="391"/>
      <c r="AG246" s="392"/>
      <c r="AH246" s="392"/>
      <c r="AI246" s="380"/>
    </row>
    <row r="247" spans="1:35" ht="18" customHeight="1">
      <c r="A247" s="514">
        <v>45932</v>
      </c>
      <c r="B247" s="371"/>
      <c r="C247" s="527" t="s">
        <v>17739</v>
      </c>
      <c r="D247" s="353" t="str">
        <f>+IFERROR(INDEX('Mã KH'!$C$2:$C$4988,MATCH('Côp+Mega+BigC HN lẻ-T02'!$C247,'Mã KH'!$A$2:$A$4988,0)),"")</f>
        <v>Tầng 1, Tòa nhà CT3 khu đô thị Văn Khê, Hà Đông, Hà Nội</v>
      </c>
      <c r="E247" s="362"/>
      <c r="F247" s="389">
        <v>7542</v>
      </c>
      <c r="G247" s="390"/>
      <c r="H247" s="390"/>
      <c r="I247" s="390"/>
      <c r="J247" s="390"/>
      <c r="K247" s="390"/>
      <c r="L247" s="390"/>
      <c r="M247" s="390"/>
      <c r="N247" s="390"/>
      <c r="O247" s="390"/>
      <c r="P247" s="390">
        <v>7</v>
      </c>
      <c r="Q247" s="390">
        <v>3</v>
      </c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  <c r="AB247" s="390"/>
      <c r="AC247" s="390"/>
      <c r="AD247" s="390"/>
      <c r="AE247" s="390"/>
      <c r="AF247" s="391"/>
      <c r="AG247" s="392"/>
      <c r="AH247" s="392"/>
      <c r="AI247" s="380"/>
    </row>
    <row r="248" spans="1:35" ht="18" customHeight="1">
      <c r="A248" s="514">
        <v>45932</v>
      </c>
      <c r="B248" s="371"/>
      <c r="C248" s="527" t="s">
        <v>17897</v>
      </c>
      <c r="D248" s="353" t="str">
        <f>+IFERROR(INDEX('Mã KH'!$C$2:$C$4988,MATCH('Côp+Mega+BigC HN lẻ-T02'!$C248,'Mã KH'!$A$2:$A$4988,0)),"")</f>
        <v>V11-A01, Lô đất TTDV 01, Khu đô thị mới An Hưng, Phường La Khê, Hà Đông, Hà Nội</v>
      </c>
      <c r="E248" s="362">
        <v>31882</v>
      </c>
      <c r="F248" s="389"/>
      <c r="G248" s="390"/>
      <c r="H248" s="390"/>
      <c r="I248" s="390">
        <v>8</v>
      </c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  <c r="AB248" s="390"/>
      <c r="AC248" s="390"/>
      <c r="AD248" s="390"/>
      <c r="AE248" s="390"/>
      <c r="AF248" s="391"/>
      <c r="AG248" s="392"/>
      <c r="AH248" s="392"/>
      <c r="AI248" s="380"/>
    </row>
    <row r="249" spans="1:35" ht="18" customHeight="1">
      <c r="A249" s="514">
        <v>45932</v>
      </c>
      <c r="B249" s="371"/>
      <c r="C249" s="527" t="s">
        <v>17898</v>
      </c>
      <c r="D249" s="353" t="str">
        <f>+IFERROR(INDEX('Mã KH'!$C$2:$C$4988,MATCH('Côp+Mega+BigC HN lẻ-T02'!$C249,'Mã KH'!$A$2:$A$4988,0)),"")</f>
        <v>Tầng 1 , V2 kđt An Hưng , Hà Đông, HN</v>
      </c>
      <c r="E249" s="362">
        <v>20785</v>
      </c>
      <c r="F249" s="389"/>
      <c r="G249" s="390"/>
      <c r="H249" s="390"/>
      <c r="I249" s="390"/>
      <c r="J249" s="390"/>
      <c r="K249" s="390"/>
      <c r="L249" s="390"/>
      <c r="M249" s="390"/>
      <c r="N249" s="390">
        <v>5</v>
      </c>
      <c r="O249" s="390"/>
      <c r="P249" s="390">
        <v>5</v>
      </c>
      <c r="Q249" s="390"/>
      <c r="R249" s="390">
        <v>5</v>
      </c>
      <c r="S249" s="390"/>
      <c r="T249" s="390">
        <v>5</v>
      </c>
      <c r="U249" s="390">
        <v>5</v>
      </c>
      <c r="V249" s="390"/>
      <c r="W249" s="390"/>
      <c r="X249" s="390"/>
      <c r="Y249" s="390"/>
      <c r="Z249" s="390"/>
      <c r="AA249" s="390"/>
      <c r="AB249" s="390"/>
      <c r="AC249" s="390"/>
      <c r="AD249" s="390"/>
      <c r="AE249" s="390"/>
      <c r="AF249" s="391"/>
      <c r="AG249" s="392"/>
      <c r="AH249" s="392"/>
      <c r="AI249" s="380"/>
    </row>
    <row r="250" spans="1:35" ht="18" customHeight="1">
      <c r="A250" s="514">
        <v>45932</v>
      </c>
      <c r="B250" s="371"/>
      <c r="C250" s="527" t="s">
        <v>17744</v>
      </c>
      <c r="D250" s="353" t="str">
        <f>+IFERROR(INDEX('Mã KH'!$C$2:$C$4988,MATCH('Côp+Mega+BigC HN lẻ-T02'!$C250,'Mã KH'!$A$2:$A$4988,0)),"")</f>
        <v>Tầng 1, Tòa nhà 19T6 Kiến Hưng, phường Kiến Hưng, Quận Hà Đông, Hà Nội.</v>
      </c>
      <c r="E250" s="362"/>
      <c r="F250" s="389">
        <v>7570</v>
      </c>
      <c r="G250" s="390"/>
      <c r="H250" s="390"/>
      <c r="I250" s="390"/>
      <c r="J250" s="390"/>
      <c r="K250" s="390"/>
      <c r="L250" s="390"/>
      <c r="M250" s="390"/>
      <c r="N250" s="390">
        <v>3</v>
      </c>
      <c r="O250" s="390"/>
      <c r="P250" s="390">
        <v>5</v>
      </c>
      <c r="Q250" s="390">
        <v>3</v>
      </c>
      <c r="R250" s="390"/>
      <c r="S250" s="390"/>
      <c r="T250" s="390"/>
      <c r="U250" s="390">
        <v>3</v>
      </c>
      <c r="V250" s="390"/>
      <c r="W250" s="390"/>
      <c r="X250" s="390"/>
      <c r="Y250" s="390"/>
      <c r="Z250" s="390"/>
      <c r="AA250" s="390"/>
      <c r="AB250" s="390"/>
      <c r="AC250" s="390"/>
      <c r="AD250" s="390"/>
      <c r="AE250" s="390"/>
      <c r="AF250" s="391"/>
      <c r="AG250" s="392"/>
      <c r="AH250" s="392"/>
      <c r="AI250" s="380"/>
    </row>
    <row r="251" spans="1:35" ht="18" customHeight="1">
      <c r="A251" s="514">
        <v>45932</v>
      </c>
      <c r="B251" s="371"/>
      <c r="C251" s="527" t="s">
        <v>17368</v>
      </c>
      <c r="D251" s="353" t="str">
        <f>+IFERROR(INDEX('Mã KH'!$C$2:$C$4988,MATCH('Côp+Mega+BigC HN lẻ-T02'!$C251,'Mã KH'!$A$2:$A$4988,0)),"")</f>
        <v>Số BT11-VT26, Khu nhà ở Xa La, Khu Đô Thị Xa La, Hà Đông, Hà Nội</v>
      </c>
      <c r="E251" s="362">
        <v>31881</v>
      </c>
      <c r="F251" s="389"/>
      <c r="G251" s="390"/>
      <c r="H251" s="390"/>
      <c r="I251" s="390">
        <v>3</v>
      </c>
      <c r="J251" s="390">
        <v>10</v>
      </c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390"/>
      <c r="V251" s="390"/>
      <c r="W251" s="390"/>
      <c r="X251" s="390"/>
      <c r="Y251" s="390"/>
      <c r="Z251" s="390"/>
      <c r="AA251" s="390"/>
      <c r="AB251" s="390"/>
      <c r="AC251" s="390"/>
      <c r="AD251" s="390"/>
      <c r="AE251" s="390"/>
      <c r="AF251" s="391"/>
      <c r="AG251" s="392"/>
      <c r="AH251" s="392"/>
      <c r="AI251" s="380"/>
    </row>
    <row r="252" spans="1:35" ht="18" customHeight="1">
      <c r="A252" s="514">
        <v>45932</v>
      </c>
      <c r="B252" s="371"/>
      <c r="C252" s="527" t="s">
        <v>17737</v>
      </c>
      <c r="D252" s="353" t="str">
        <f>+IFERROR(INDEX('Mã KH'!$C$2:$C$4988,MATCH('Côp+Mega+BigC HN lẻ-T02'!$C252,'Mã KH'!$A$2:$A$4988,0)),"")</f>
        <v>Tầng 1 tòa CT2, KĐT Xala, Hà Đông, HN</v>
      </c>
      <c r="E252" s="362"/>
      <c r="F252" s="389">
        <v>7541</v>
      </c>
      <c r="G252" s="390"/>
      <c r="H252" s="390"/>
      <c r="I252" s="390"/>
      <c r="J252" s="390"/>
      <c r="K252" s="390"/>
      <c r="L252" s="390"/>
      <c r="M252" s="390"/>
      <c r="N252" s="390"/>
      <c r="O252" s="390"/>
      <c r="P252" s="390">
        <v>7</v>
      </c>
      <c r="Q252" s="390">
        <v>3</v>
      </c>
      <c r="R252" s="390"/>
      <c r="S252" s="390"/>
      <c r="T252" s="390"/>
      <c r="U252" s="390">
        <v>3</v>
      </c>
      <c r="V252" s="390"/>
      <c r="W252" s="390"/>
      <c r="X252" s="390"/>
      <c r="Y252" s="390"/>
      <c r="Z252" s="390"/>
      <c r="AA252" s="390"/>
      <c r="AB252" s="390"/>
      <c r="AC252" s="390"/>
      <c r="AD252" s="390"/>
      <c r="AE252" s="390"/>
      <c r="AF252" s="391"/>
      <c r="AG252" s="392"/>
      <c r="AH252" s="392"/>
      <c r="AI252" s="380"/>
    </row>
    <row r="253" spans="1:35" ht="18" customHeight="1">
      <c r="A253" s="514">
        <v>45932</v>
      </c>
      <c r="B253" s="675" t="s">
        <v>17325</v>
      </c>
      <c r="C253" s="527" t="s">
        <v>6923</v>
      </c>
      <c r="D253" s="353" t="str">
        <f>+IFERROR(INDEX('Mã KH'!$C$2:$C$4988,MATCH('Côp+Mega+BigC HN lẻ-T02'!$C253,'Mã KH'!$A$2:$A$4988,0)),"")</f>
        <v>Tops Market Lê Trọng Tấn, Thanh Xuân, HN</v>
      </c>
      <c r="E253" s="362"/>
      <c r="F253" s="389">
        <v>8191</v>
      </c>
      <c r="G253" s="390"/>
      <c r="H253" s="390"/>
      <c r="I253" s="390"/>
      <c r="J253" s="390"/>
      <c r="K253" s="390"/>
      <c r="L253" s="390"/>
      <c r="M253" s="390"/>
      <c r="N253" s="390">
        <v>20</v>
      </c>
      <c r="O253" s="390"/>
      <c r="P253" s="390">
        <v>40</v>
      </c>
      <c r="Q253" s="390"/>
      <c r="R253" s="390">
        <v>5</v>
      </c>
      <c r="S253" s="390"/>
      <c r="T253" s="390">
        <v>8</v>
      </c>
      <c r="U253" s="390">
        <v>10</v>
      </c>
      <c r="V253" s="390"/>
      <c r="W253" s="390"/>
      <c r="X253" s="390"/>
      <c r="Y253" s="390"/>
      <c r="Z253" s="390"/>
      <c r="AA253" s="390"/>
      <c r="AB253" s="390"/>
      <c r="AC253" s="390"/>
      <c r="AD253" s="390"/>
      <c r="AE253" s="390"/>
      <c r="AF253" s="391"/>
      <c r="AG253" s="392"/>
      <c r="AH253" s="392"/>
      <c r="AI253" s="380"/>
    </row>
    <row r="254" spans="1:35" ht="18" customHeight="1">
      <c r="A254" s="514">
        <v>45932</v>
      </c>
      <c r="B254" s="371"/>
      <c r="C254" s="527" t="s">
        <v>17899</v>
      </c>
      <c r="D254" s="353" t="str">
        <f>+IFERROR(INDEX('Mã KH'!$C$2:$C$4988,MATCH('Côp+Mega+BigC HN lẻ-T02'!$C254,'Mã KH'!$A$2:$A$4988,0)),"")</f>
        <v>292 Hoàng Văn Thái, Phường Khương Trung, Thanh Xuân, Hà Nội</v>
      </c>
      <c r="E254" s="362">
        <v>31886</v>
      </c>
      <c r="F254" s="389"/>
      <c r="G254" s="390"/>
      <c r="H254" s="390"/>
      <c r="I254" s="390">
        <v>4</v>
      </c>
      <c r="J254" s="390">
        <v>4</v>
      </c>
      <c r="K254" s="390"/>
      <c r="L254" s="390"/>
      <c r="M254" s="390"/>
      <c r="N254" s="390"/>
      <c r="O254" s="390"/>
      <c r="P254" s="390"/>
      <c r="Q254" s="390"/>
      <c r="R254" s="390"/>
      <c r="S254" s="390"/>
      <c r="T254" s="390"/>
      <c r="U254" s="390"/>
      <c r="V254" s="390"/>
      <c r="W254" s="390"/>
      <c r="X254" s="390"/>
      <c r="Y254" s="390"/>
      <c r="Z254" s="390"/>
      <c r="AA254" s="390"/>
      <c r="AB254" s="390"/>
      <c r="AC254" s="390"/>
      <c r="AD254" s="390"/>
      <c r="AE254" s="390"/>
      <c r="AF254" s="391"/>
      <c r="AG254" s="392"/>
      <c r="AH254" s="392"/>
      <c r="AI254" s="380"/>
    </row>
    <row r="255" spans="1:35" ht="18" customHeight="1">
      <c r="A255" s="514">
        <v>45932</v>
      </c>
      <c r="B255" s="371"/>
      <c r="C255" s="527" t="s">
        <v>17900</v>
      </c>
      <c r="D255" s="353" t="str">
        <f>+IFERROR(INDEX('Mã KH'!$C$2:$C$4988,MATCH('Côp+Mega+BigC HN lẻ-T02'!$C255,'Mã KH'!$A$2:$A$4988,0)),"")</f>
        <v>01 Tô Vĩnh Diện, Phường Khương Trung, Thanh Xuân, Hà Nội</v>
      </c>
      <c r="E255" s="362">
        <v>31635</v>
      </c>
      <c r="F255" s="389"/>
      <c r="G255" s="390"/>
      <c r="H255" s="390"/>
      <c r="I255" s="390">
        <v>10</v>
      </c>
      <c r="J255" s="390"/>
      <c r="K255" s="390"/>
      <c r="L255" s="390"/>
      <c r="M255" s="390"/>
      <c r="N255" s="390"/>
      <c r="O255" s="390"/>
      <c r="P255" s="390"/>
      <c r="Q255" s="390"/>
      <c r="R255" s="390"/>
      <c r="S255" s="390"/>
      <c r="T255" s="390"/>
      <c r="U255" s="390"/>
      <c r="V255" s="390"/>
      <c r="W255" s="390"/>
      <c r="X255" s="390"/>
      <c r="Y255" s="390"/>
      <c r="Z255" s="390"/>
      <c r="AA255" s="390"/>
      <c r="AB255" s="390"/>
      <c r="AC255" s="390"/>
      <c r="AD255" s="390"/>
      <c r="AE255" s="390"/>
      <c r="AF255" s="391"/>
      <c r="AG255" s="392"/>
      <c r="AH255" s="392"/>
      <c r="AI255" s="380"/>
    </row>
    <row r="256" spans="1:35" ht="18" customHeight="1">
      <c r="A256" s="514">
        <v>45932</v>
      </c>
      <c r="B256" s="371"/>
      <c r="C256" s="527" t="s">
        <v>17901</v>
      </c>
      <c r="D256" s="353" t="str">
        <f>+IFERROR(INDEX('Mã KH'!$C$2:$C$4988,MATCH('Côp+Mega+BigC HN lẻ-T02'!$C256,'Mã KH'!$A$2:$A$4988,0)),"")</f>
        <v xml:space="preserve">r1-l01-01b roytal city 72 nguyễn trãi , thanh xuân </v>
      </c>
      <c r="E256" s="362">
        <v>20563</v>
      </c>
      <c r="F256" s="389"/>
      <c r="G256" s="390"/>
      <c r="H256" s="390">
        <v>5</v>
      </c>
      <c r="I256" s="390"/>
      <c r="J256" s="390"/>
      <c r="K256" s="390"/>
      <c r="L256" s="390"/>
      <c r="M256" s="390"/>
      <c r="N256" s="390">
        <v>5</v>
      </c>
      <c r="O256" s="390"/>
      <c r="P256" s="390">
        <v>5</v>
      </c>
      <c r="Q256" s="390"/>
      <c r="R256" s="390">
        <v>5</v>
      </c>
      <c r="S256" s="390"/>
      <c r="T256" s="390"/>
      <c r="U256" s="390"/>
      <c r="V256" s="390"/>
      <c r="W256" s="390"/>
      <c r="X256" s="390">
        <v>5</v>
      </c>
      <c r="Y256" s="390"/>
      <c r="Z256" s="390">
        <v>5</v>
      </c>
      <c r="AA256" s="390">
        <v>5</v>
      </c>
      <c r="AB256" s="390"/>
      <c r="AC256" s="390"/>
      <c r="AD256" s="390"/>
      <c r="AE256" s="390"/>
      <c r="AF256" s="391"/>
      <c r="AG256" s="392"/>
      <c r="AH256" s="392"/>
      <c r="AI256" s="380"/>
    </row>
    <row r="257" spans="1:35" ht="18" customHeight="1">
      <c r="A257" s="514">
        <v>45932</v>
      </c>
      <c r="B257" s="371"/>
      <c r="C257" s="527" t="s">
        <v>17400</v>
      </c>
      <c r="D257" s="353" t="str">
        <f>+IFERROR(INDEX('Mã KH'!$C$2:$C$4988,MATCH('Côp+Mega+BigC HN lẻ-T02'!$C257,'Mã KH'!$A$2:$A$4988,0)),"")</f>
        <v>14 Khương Hạ, Phường Khương Đình, Thanh Xuân, Hà Nội</v>
      </c>
      <c r="E257" s="362">
        <v>31528</v>
      </c>
      <c r="F257" s="389"/>
      <c r="G257" s="390"/>
      <c r="H257" s="390"/>
      <c r="I257" s="390">
        <v>10</v>
      </c>
      <c r="J257" s="390">
        <v>10</v>
      </c>
      <c r="K257" s="390"/>
      <c r="L257" s="390"/>
      <c r="M257" s="390"/>
      <c r="N257" s="390"/>
      <c r="O257" s="390"/>
      <c r="P257" s="390"/>
      <c r="Q257" s="390"/>
      <c r="R257" s="390"/>
      <c r="S257" s="390"/>
      <c r="T257" s="390"/>
      <c r="U257" s="390"/>
      <c r="V257" s="390"/>
      <c r="W257" s="390"/>
      <c r="X257" s="390"/>
      <c r="Y257" s="390"/>
      <c r="Z257" s="390"/>
      <c r="AA257" s="390"/>
      <c r="AB257" s="390"/>
      <c r="AC257" s="390"/>
      <c r="AD257" s="390"/>
      <c r="AE257" s="390"/>
      <c r="AF257" s="391"/>
      <c r="AG257" s="392"/>
      <c r="AH257" s="392"/>
      <c r="AI257" s="380"/>
    </row>
    <row r="258" spans="1:35" ht="18" customHeight="1">
      <c r="A258" s="514">
        <v>45932</v>
      </c>
      <c r="B258" s="371"/>
      <c r="C258" s="527" t="s">
        <v>17607</v>
      </c>
      <c r="D258" s="353" t="str">
        <f>+IFERROR(INDEX('Mã KH'!$C$2:$C$4988,MATCH('Côp+Mega+BigC HN lẻ-T02'!$C258,'Mã KH'!$A$2:$A$4988,0)),"")</f>
        <v>485 Vũ Tông Phan, Thanh Xuân, Hà Nội</v>
      </c>
      <c r="E258" s="362"/>
      <c r="F258" s="389">
        <v>7033</v>
      </c>
      <c r="G258" s="390"/>
      <c r="H258" s="390"/>
      <c r="I258" s="390"/>
      <c r="J258" s="390"/>
      <c r="K258" s="390"/>
      <c r="L258" s="390"/>
      <c r="M258" s="390"/>
      <c r="N258" s="390">
        <v>6</v>
      </c>
      <c r="O258" s="390"/>
      <c r="P258" s="390">
        <v>5</v>
      </c>
      <c r="Q258" s="390"/>
      <c r="R258" s="390"/>
      <c r="S258" s="390"/>
      <c r="T258" s="390"/>
      <c r="U258" s="390">
        <v>5</v>
      </c>
      <c r="V258" s="390">
        <v>5</v>
      </c>
      <c r="W258" s="390"/>
      <c r="X258" s="390"/>
      <c r="Y258" s="390"/>
      <c r="Z258" s="390"/>
      <c r="AA258" s="390"/>
      <c r="AB258" s="390"/>
      <c r="AC258" s="390"/>
      <c r="AD258" s="390"/>
      <c r="AE258" s="390"/>
      <c r="AF258" s="391"/>
      <c r="AG258" s="392"/>
      <c r="AH258" s="392"/>
      <c r="AI258" s="380"/>
    </row>
    <row r="259" spans="1:35" ht="18" customHeight="1">
      <c r="A259" s="514">
        <v>45932</v>
      </c>
      <c r="B259" s="371"/>
      <c r="C259" s="527" t="s">
        <v>17829</v>
      </c>
      <c r="D259" s="353" t="str">
        <f>+IFERROR(INDEX('Mã KH'!$C$2:$C$4988,MATCH('Côp+Mega+BigC HN lẻ-T02'!$C259,'Mã KH'!$A$2:$A$4988,0)),"")</f>
        <v xml:space="preserve"> K tầng 1 lô thương mại dịch vụ 02 tòa G!-G2 , thanh xuân</v>
      </c>
      <c r="E259" s="362">
        <v>31530</v>
      </c>
      <c r="F259" s="389"/>
      <c r="G259" s="390"/>
      <c r="H259" s="390"/>
      <c r="I259" s="390">
        <v>5</v>
      </c>
      <c r="J259" s="390">
        <v>4</v>
      </c>
      <c r="K259" s="390"/>
      <c r="L259" s="390"/>
      <c r="M259" s="390"/>
      <c r="N259" s="390"/>
      <c r="O259" s="390"/>
      <c r="P259" s="390"/>
      <c r="Q259" s="390"/>
      <c r="R259" s="390"/>
      <c r="S259" s="390"/>
      <c r="T259" s="390"/>
      <c r="U259" s="390"/>
      <c r="V259" s="390"/>
      <c r="W259" s="390"/>
      <c r="X259" s="390"/>
      <c r="Y259" s="390"/>
      <c r="Z259" s="390"/>
      <c r="AA259" s="390"/>
      <c r="AB259" s="390"/>
      <c r="AC259" s="390"/>
      <c r="AD259" s="390"/>
      <c r="AE259" s="390"/>
      <c r="AF259" s="391"/>
      <c r="AG259" s="392"/>
      <c r="AH259" s="392"/>
      <c r="AI259" s="380"/>
    </row>
    <row r="260" spans="1:35" ht="18" customHeight="1">
      <c r="A260" s="514">
        <v>45932</v>
      </c>
      <c r="B260" s="371"/>
      <c r="C260" s="527" t="s">
        <v>6948</v>
      </c>
      <c r="D260" s="353" t="str">
        <f>+IFERROR(INDEX('Mã KH'!$C$2:$C$4988,MATCH('Côp+Mega+BigC HN lẻ-T02'!$C260,'Mã KH'!$A$2:$A$4988,0)),"")</f>
        <v>E01 tòa FS Goldseason, 47 Nguyễn Tuân, P.Thanh Xuân Trung, Q.Thanh Xuân, HN</v>
      </c>
      <c r="E260" s="362"/>
      <c r="F260" s="389">
        <v>7131</v>
      </c>
      <c r="G260" s="390"/>
      <c r="H260" s="390"/>
      <c r="I260" s="390"/>
      <c r="J260" s="390"/>
      <c r="K260" s="390"/>
      <c r="L260" s="390"/>
      <c r="M260" s="390"/>
      <c r="N260" s="390">
        <v>3</v>
      </c>
      <c r="O260" s="390"/>
      <c r="P260" s="390">
        <v>10</v>
      </c>
      <c r="Q260" s="390"/>
      <c r="R260" s="390"/>
      <c r="S260" s="390"/>
      <c r="T260" s="390"/>
      <c r="U260" s="390">
        <v>5</v>
      </c>
      <c r="V260" s="390"/>
      <c r="W260" s="390"/>
      <c r="X260" s="390"/>
      <c r="Y260" s="390"/>
      <c r="Z260" s="390"/>
      <c r="AA260" s="390"/>
      <c r="AB260" s="390"/>
      <c r="AC260" s="390"/>
      <c r="AD260" s="390"/>
      <c r="AE260" s="390"/>
      <c r="AF260" s="391"/>
      <c r="AG260" s="392"/>
      <c r="AH260" s="392"/>
      <c r="AI260" s="380"/>
    </row>
    <row r="261" spans="1:35" ht="18" customHeight="1">
      <c r="A261" s="514">
        <v>45932</v>
      </c>
      <c r="B261" s="371"/>
      <c r="C261" s="527" t="s">
        <v>17605</v>
      </c>
      <c r="D261" s="353" t="str">
        <f>+IFERROR(INDEX('Mã KH'!$C$2:$C$4988,MATCH('Côp+Mega+BigC HN lẻ-T02'!$C261,'Mã KH'!$A$2:$A$4988,0)),"")</f>
        <v>274 Khương Đình, Thanh xuân, HN</v>
      </c>
      <c r="E261" s="362"/>
      <c r="F261" s="389">
        <v>7124</v>
      </c>
      <c r="G261" s="390"/>
      <c r="H261" s="390"/>
      <c r="I261" s="390"/>
      <c r="J261" s="390"/>
      <c r="K261" s="390"/>
      <c r="L261" s="390"/>
      <c r="M261" s="390"/>
      <c r="N261" s="390">
        <v>6</v>
      </c>
      <c r="O261" s="390"/>
      <c r="P261" s="390">
        <v>8</v>
      </c>
      <c r="Q261" s="390"/>
      <c r="R261" s="390"/>
      <c r="S261" s="390"/>
      <c r="T261" s="390"/>
      <c r="U261" s="390"/>
      <c r="V261" s="390"/>
      <c r="W261" s="390"/>
      <c r="X261" s="390">
        <v>3</v>
      </c>
      <c r="Y261" s="390"/>
      <c r="Z261" s="390"/>
      <c r="AA261" s="390">
        <v>3</v>
      </c>
      <c r="AB261" s="390"/>
      <c r="AC261" s="390"/>
      <c r="AD261" s="390"/>
      <c r="AE261" s="390"/>
      <c r="AF261" s="391"/>
      <c r="AG261" s="392"/>
      <c r="AH261" s="392"/>
      <c r="AI261" s="380"/>
    </row>
    <row r="262" spans="1:35" ht="18" customHeight="1">
      <c r="A262" s="514">
        <v>45932</v>
      </c>
      <c r="B262" s="371"/>
      <c r="C262" s="527" t="s">
        <v>6716</v>
      </c>
      <c r="D262" s="353" t="str">
        <f>+IFERROR(INDEX('Mã KH'!$C$2:$C$4988,MATCH('Côp+Mega+BigC HN lẻ-T02'!$C262,'Mã KH'!$A$2:$A$4988,0)),"")</f>
        <v>Tổ Hợp công trình hỗn hợp Pandora, số 53 Triều Khúc, Phường Thanh Xuân Nam, Quận Thanh Xuân, HN</v>
      </c>
      <c r="E262" s="362"/>
      <c r="F262" s="389">
        <v>8684</v>
      </c>
      <c r="G262" s="390"/>
      <c r="H262" s="390"/>
      <c r="I262" s="390"/>
      <c r="J262" s="390"/>
      <c r="K262" s="390"/>
      <c r="L262" s="390"/>
      <c r="M262" s="390"/>
      <c r="N262" s="390"/>
      <c r="O262" s="390"/>
      <c r="P262" s="390">
        <v>7</v>
      </c>
      <c r="Q262" s="390"/>
      <c r="R262" s="390"/>
      <c r="S262" s="390"/>
      <c r="T262" s="390"/>
      <c r="U262" s="390"/>
      <c r="V262" s="390"/>
      <c r="W262" s="390"/>
      <c r="X262" s="390"/>
      <c r="Y262" s="390"/>
      <c r="Z262" s="390"/>
      <c r="AA262" s="390"/>
      <c r="AB262" s="390"/>
      <c r="AC262" s="390"/>
      <c r="AD262" s="390"/>
      <c r="AE262" s="390"/>
      <c r="AF262" s="391"/>
      <c r="AG262" s="392"/>
      <c r="AH262" s="392"/>
      <c r="AI262" s="380"/>
    </row>
    <row r="263" spans="1:35" ht="18" customHeight="1">
      <c r="A263" s="514">
        <v>45932</v>
      </c>
      <c r="B263" s="371"/>
      <c r="C263" s="527" t="s">
        <v>6716</v>
      </c>
      <c r="D263" s="353" t="str">
        <f>+IFERROR(INDEX('Mã KH'!$C$2:$C$4988,MATCH('Côp+Mega+BigC HN lẻ-T02'!$C263,'Mã KH'!$A$2:$A$4988,0)),"")</f>
        <v>Tổ Hợp công trình hỗn hợp Pandora, số 53 Triều Khúc, Phường Thanh Xuân Nam, Quận Thanh Xuân, HN</v>
      </c>
      <c r="E263" s="362"/>
      <c r="F263" s="389">
        <v>8093</v>
      </c>
      <c r="G263" s="390"/>
      <c r="H263" s="390"/>
      <c r="I263" s="390"/>
      <c r="J263" s="390"/>
      <c r="K263" s="390"/>
      <c r="L263" s="390"/>
      <c r="M263" s="390"/>
      <c r="N263" s="390"/>
      <c r="O263" s="390"/>
      <c r="P263" s="390">
        <v>10</v>
      </c>
      <c r="Q263" s="390">
        <v>5</v>
      </c>
      <c r="R263" s="390"/>
      <c r="S263" s="390"/>
      <c r="T263" s="390"/>
      <c r="U263" s="390"/>
      <c r="V263" s="390"/>
      <c r="W263" s="390"/>
      <c r="X263" s="390"/>
      <c r="Y263" s="390"/>
      <c r="Z263" s="390"/>
      <c r="AA263" s="390"/>
      <c r="AB263" s="390"/>
      <c r="AC263" s="390"/>
      <c r="AD263" s="390"/>
      <c r="AE263" s="390"/>
      <c r="AF263" s="391"/>
      <c r="AG263" s="392"/>
      <c r="AH263" s="392"/>
      <c r="AI263" s="380"/>
    </row>
    <row r="264" spans="1:35" ht="18" customHeight="1">
      <c r="A264" s="514">
        <v>45932</v>
      </c>
      <c r="B264" s="371"/>
      <c r="C264" s="527" t="s">
        <v>17902</v>
      </c>
      <c r="D264" s="353" t="str">
        <f>+IFERROR(INDEX('Mã KH'!$C$2:$C$4988,MATCH('Côp+Mega+BigC HN lẻ-T02'!$C264,'Mã KH'!$A$2:$A$4988,0)),"")</f>
        <v>Tầng 1, Toà nhà PCC1 Thanh Xuân, số 44 Triều Khúc, Phường Thanh Xuân Nam, Quận Thanh Xuân, HN</v>
      </c>
      <c r="E264" s="362"/>
      <c r="F264" s="389">
        <v>7030</v>
      </c>
      <c r="G264" s="390"/>
      <c r="H264" s="390"/>
      <c r="I264" s="390"/>
      <c r="J264" s="390"/>
      <c r="K264" s="390"/>
      <c r="L264" s="390"/>
      <c r="M264" s="390"/>
      <c r="N264" s="390"/>
      <c r="O264" s="390"/>
      <c r="P264" s="390">
        <v>6</v>
      </c>
      <c r="Q264" s="390"/>
      <c r="R264" s="390"/>
      <c r="S264" s="390"/>
      <c r="T264" s="390">
        <v>3</v>
      </c>
      <c r="U264" s="390"/>
      <c r="V264" s="390">
        <v>3</v>
      </c>
      <c r="W264" s="390"/>
      <c r="X264" s="390">
        <v>3</v>
      </c>
      <c r="Y264" s="390"/>
      <c r="Z264" s="390"/>
      <c r="AA264" s="390"/>
      <c r="AB264" s="390"/>
      <c r="AC264" s="390"/>
      <c r="AD264" s="390"/>
      <c r="AE264" s="390"/>
      <c r="AF264" s="391"/>
      <c r="AG264" s="392"/>
      <c r="AH264" s="392"/>
      <c r="AI264" s="380"/>
    </row>
    <row r="265" spans="1:35" ht="18" customHeight="1">
      <c r="A265" s="514">
        <v>45932</v>
      </c>
      <c r="B265" s="371"/>
      <c r="C265" s="527" t="s">
        <v>17903</v>
      </c>
      <c r="D265" s="353" t="str">
        <f>+IFERROR(INDEX('Mã KH'!$C$2:$C$4988,MATCH('Côp+Mega+BigC HN lẻ-T02'!$C265,'Mã KH'!$A$2:$A$4988,0)),"")</f>
        <v>370 Nguyễn Trãi, Phường Thanh Xuân Trung, Thanh Xuân, Hà Nội</v>
      </c>
      <c r="E265" s="362">
        <v>31634</v>
      </c>
      <c r="F265" s="389"/>
      <c r="G265" s="390"/>
      <c r="H265" s="390"/>
      <c r="I265" s="390">
        <v>10</v>
      </c>
      <c r="J265" s="390">
        <v>10</v>
      </c>
      <c r="K265" s="390"/>
      <c r="L265" s="390"/>
      <c r="M265" s="390"/>
      <c r="N265" s="390"/>
      <c r="O265" s="390"/>
      <c r="P265" s="390"/>
      <c r="Q265" s="390"/>
      <c r="R265" s="390"/>
      <c r="S265" s="390"/>
      <c r="T265" s="390"/>
      <c r="U265" s="390"/>
      <c r="V265" s="390"/>
      <c r="W265" s="390"/>
      <c r="X265" s="390"/>
      <c r="Y265" s="390"/>
      <c r="Z265" s="390"/>
      <c r="AA265" s="390"/>
      <c r="AB265" s="390"/>
      <c r="AC265" s="390"/>
      <c r="AD265" s="390"/>
      <c r="AE265" s="390"/>
      <c r="AF265" s="391"/>
      <c r="AG265" s="392"/>
      <c r="AH265" s="392"/>
      <c r="AI265" s="380"/>
    </row>
    <row r="266" spans="1:35" ht="18" customHeight="1">
      <c r="A266" s="514">
        <v>45932</v>
      </c>
      <c r="B266" s="371"/>
      <c r="C266" s="527" t="s">
        <v>17904</v>
      </c>
      <c r="D266" s="353" t="str">
        <f>+IFERROR(INDEX('Mã KH'!$C$2:$C$4988,MATCH('Côp+Mega+BigC HN lẻ-T02'!$C266,'Mã KH'!$A$2:$A$4988,0)),"")</f>
        <v>197+198 tổ 6 Vũ Trọng Phụng, Phường Thanh Xuân Trung, Thanh Xuân, Hà Nội</v>
      </c>
      <c r="E266" s="362">
        <v>31633</v>
      </c>
      <c r="F266" s="389"/>
      <c r="G266" s="390"/>
      <c r="H266" s="390"/>
      <c r="I266" s="390">
        <v>10</v>
      </c>
      <c r="J266" s="390">
        <v>10</v>
      </c>
      <c r="K266" s="390"/>
      <c r="L266" s="390"/>
      <c r="M266" s="390"/>
      <c r="N266" s="390"/>
      <c r="O266" s="390"/>
      <c r="P266" s="390"/>
      <c r="Q266" s="390"/>
      <c r="R266" s="390"/>
      <c r="S266" s="390"/>
      <c r="T266" s="390"/>
      <c r="U266" s="390"/>
      <c r="V266" s="390"/>
      <c r="W266" s="390"/>
      <c r="X266" s="390"/>
      <c r="Y266" s="390"/>
      <c r="Z266" s="390"/>
      <c r="AA266" s="390"/>
      <c r="AB266" s="390"/>
      <c r="AC266" s="390"/>
      <c r="AD266" s="390"/>
      <c r="AE266" s="390"/>
      <c r="AF266" s="391"/>
      <c r="AG266" s="392"/>
      <c r="AH266" s="392"/>
      <c r="AI266" s="380"/>
    </row>
    <row r="267" spans="1:35" ht="18" customHeight="1">
      <c r="A267" s="514">
        <v>45932</v>
      </c>
      <c r="B267" s="371"/>
      <c r="C267" s="527" t="s">
        <v>17117</v>
      </c>
      <c r="D267" s="353" t="str">
        <f>+IFERROR(INDEX('Mã KH'!$C$2:$C$4988,MATCH('Côp+Mega+BigC HN lẻ-T02'!$C267,'Mã KH'!$A$2:$A$4988,0)),"")</f>
        <v xml:space="preserve">tòa nhà diaond plaza , 25 lê văn lương , thanh xuân </v>
      </c>
      <c r="E267" s="362"/>
      <c r="F267" s="389">
        <v>6861</v>
      </c>
      <c r="G267" s="390"/>
      <c r="H267" s="390"/>
      <c r="I267" s="390"/>
      <c r="J267" s="390"/>
      <c r="K267" s="390"/>
      <c r="L267" s="390"/>
      <c r="M267" s="390"/>
      <c r="N267" s="390">
        <v>6</v>
      </c>
      <c r="O267" s="390"/>
      <c r="P267" s="390">
        <v>10</v>
      </c>
      <c r="Q267" s="390">
        <v>6</v>
      </c>
      <c r="R267" s="390"/>
      <c r="S267" s="390"/>
      <c r="T267" s="390">
        <v>10</v>
      </c>
      <c r="U267" s="390"/>
      <c r="V267" s="390"/>
      <c r="W267" s="390"/>
      <c r="X267" s="390"/>
      <c r="Y267" s="390"/>
      <c r="Z267" s="390"/>
      <c r="AA267" s="390"/>
      <c r="AB267" s="390"/>
      <c r="AC267" s="390"/>
      <c r="AD267" s="390"/>
      <c r="AE267" s="390"/>
      <c r="AF267" s="391"/>
      <c r="AG267" s="392"/>
      <c r="AH267" s="392"/>
      <c r="AI267" s="380"/>
    </row>
    <row r="268" spans="1:35" ht="18" customHeight="1">
      <c r="A268" s="514">
        <v>45932</v>
      </c>
      <c r="B268" s="371"/>
      <c r="C268" s="527" t="s">
        <v>17362</v>
      </c>
      <c r="D268" s="353" t="str">
        <f>+IFERROR(INDEX('Mã KH'!$C$2:$C$4988,MATCH('Côp+Mega+BigC HN lẻ-T02'!$C268,'Mã KH'!$A$2:$A$4988,0)),"")</f>
        <v>70 Ngụy Như Kon Tum, Phường Nhân Chính, Thanh Xuân, Hà Nội</v>
      </c>
      <c r="E268" s="362">
        <v>31786</v>
      </c>
      <c r="F268" s="389"/>
      <c r="G268" s="390"/>
      <c r="H268" s="390"/>
      <c r="I268" s="390">
        <v>10</v>
      </c>
      <c r="J268" s="390"/>
      <c r="K268" s="390"/>
      <c r="L268" s="390"/>
      <c r="M268" s="390"/>
      <c r="N268" s="390"/>
      <c r="O268" s="390"/>
      <c r="P268" s="390"/>
      <c r="Q268" s="390"/>
      <c r="R268" s="390"/>
      <c r="S268" s="390"/>
      <c r="T268" s="390"/>
      <c r="U268" s="390"/>
      <c r="V268" s="390"/>
      <c r="W268" s="390"/>
      <c r="X268" s="390"/>
      <c r="Y268" s="390"/>
      <c r="Z268" s="390"/>
      <c r="AA268" s="390"/>
      <c r="AB268" s="390"/>
      <c r="AC268" s="390"/>
      <c r="AD268" s="390"/>
      <c r="AE268" s="390"/>
      <c r="AF268" s="391"/>
      <c r="AG268" s="392"/>
      <c r="AH268" s="392"/>
      <c r="AI268" s="380"/>
    </row>
    <row r="269" spans="1:35" ht="18" customHeight="1">
      <c r="A269" s="659"/>
      <c r="B269" s="660"/>
      <c r="C269" s="661"/>
      <c r="D269" s="657" t="str">
        <f>+IFERROR(INDEX('Mã KH'!$C$2:$C$4988,MATCH('Côp+Mega+BigC HN lẻ-T02'!$C269,'Mã KH'!$A$2:$A$4988,0)),"")</f>
        <v/>
      </c>
      <c r="E269" s="662"/>
      <c r="F269" s="663"/>
      <c r="G269" s="655"/>
      <c r="H269" s="655"/>
      <c r="I269" s="655"/>
      <c r="J269" s="655"/>
      <c r="K269" s="655"/>
      <c r="L269" s="655"/>
      <c r="M269" s="655"/>
      <c r="N269" s="655"/>
      <c r="O269" s="655"/>
      <c r="P269" s="655"/>
      <c r="Q269" s="655"/>
      <c r="R269" s="655"/>
      <c r="S269" s="655"/>
      <c r="T269" s="655"/>
      <c r="U269" s="655"/>
      <c r="V269" s="655"/>
      <c r="W269" s="655"/>
      <c r="X269" s="655"/>
      <c r="Y269" s="655"/>
      <c r="Z269" s="655"/>
      <c r="AA269" s="655"/>
      <c r="AB269" s="655"/>
      <c r="AC269" s="655"/>
      <c r="AD269" s="655"/>
      <c r="AE269" s="655"/>
      <c r="AF269" s="664"/>
      <c r="AG269" s="665"/>
      <c r="AH269" s="665"/>
      <c r="AI269" s="666"/>
    </row>
    <row r="270" spans="1:35" ht="18" customHeight="1">
      <c r="A270" s="526"/>
      <c r="B270" s="371"/>
      <c r="C270" s="527"/>
      <c r="D270" s="372" t="s">
        <v>17822</v>
      </c>
      <c r="E270" s="362"/>
      <c r="F270" s="389"/>
      <c r="G270" s="390"/>
      <c r="H270" s="390"/>
      <c r="I270" s="390"/>
      <c r="J270" s="390"/>
      <c r="K270" s="390"/>
      <c r="L270" s="390"/>
      <c r="M270" s="390"/>
      <c r="N270" s="390"/>
      <c r="O270" s="390"/>
      <c r="P270" s="390"/>
      <c r="Q270" s="390"/>
      <c r="R270" s="390"/>
      <c r="S270" s="390"/>
      <c r="T270" s="390"/>
      <c r="U270" s="390"/>
      <c r="V270" s="390"/>
      <c r="W270" s="390"/>
      <c r="X270" s="390"/>
      <c r="Y270" s="390"/>
      <c r="Z270" s="390"/>
      <c r="AA270" s="390"/>
      <c r="AB270" s="390"/>
      <c r="AC270" s="390"/>
      <c r="AD270" s="390"/>
      <c r="AE270" s="390"/>
      <c r="AF270" s="391"/>
      <c r="AG270" s="392"/>
      <c r="AH270" s="392"/>
      <c r="AI270" s="380"/>
    </row>
    <row r="271" spans="1:35" ht="18" customHeight="1">
      <c r="A271" s="514">
        <v>45963</v>
      </c>
      <c r="B271" s="674" t="s">
        <v>4760</v>
      </c>
      <c r="C271" s="527" t="s">
        <v>17905</v>
      </c>
      <c r="D271" s="353" t="str">
        <f>+IFERROR(INDEX('Mã KH'!$C$2:$C$4988,MATCH('Côp+Mega+BigC HN lẻ-T02'!$C271,'Mã KH'!$A$2:$A$4988,0)),"")</f>
        <v>Tòa ruby3 Phúc Lợi, Phúc Đồng, Long Biên, TP.Hà Nội</v>
      </c>
      <c r="E271" s="362">
        <v>20629</v>
      </c>
      <c r="F271" s="389"/>
      <c r="G271" s="390"/>
      <c r="H271" s="390"/>
      <c r="I271" s="390"/>
      <c r="J271" s="390"/>
      <c r="K271" s="390"/>
      <c r="L271" s="390"/>
      <c r="M271" s="390"/>
      <c r="N271" s="390">
        <v>9</v>
      </c>
      <c r="O271" s="390"/>
      <c r="P271" s="390"/>
      <c r="Q271" s="390"/>
      <c r="R271" s="390"/>
      <c r="S271" s="390"/>
      <c r="T271" s="390"/>
      <c r="U271" s="390"/>
      <c r="V271" s="390"/>
      <c r="W271" s="390"/>
      <c r="X271" s="390"/>
      <c r="Y271" s="390"/>
      <c r="Z271" s="390"/>
      <c r="AA271" s="390"/>
      <c r="AB271" s="390"/>
      <c r="AC271" s="390"/>
      <c r="AD271" s="390"/>
      <c r="AE271" s="390"/>
      <c r="AF271" s="391"/>
      <c r="AG271" s="392"/>
      <c r="AH271" s="392"/>
      <c r="AI271" s="380"/>
    </row>
    <row r="272" spans="1:35" ht="18" customHeight="1">
      <c r="A272" s="514">
        <v>45963</v>
      </c>
      <c r="B272" s="371"/>
      <c r="C272" s="527" t="s">
        <v>17906</v>
      </c>
      <c r="D272" s="353" t="str">
        <f>+IFERROR(INDEX('Mã KH'!$C$2:$C$4988,MATCH('Côp+Mega+BigC HN lẻ-T02'!$C272,'Mã KH'!$A$2:$A$4988,0)),"")</f>
        <v>Tầng 1, toà nhà chung cư Ruby CT3 Phúc Lợi, Phường Phúc Lợi, Quận Long Biên, HN sđt: 0377308677</v>
      </c>
      <c r="E272" s="362"/>
      <c r="F272" s="389">
        <v>7536</v>
      </c>
      <c r="G272" s="390"/>
      <c r="H272" s="390"/>
      <c r="I272" s="390"/>
      <c r="J272" s="390"/>
      <c r="K272" s="390"/>
      <c r="L272" s="390"/>
      <c r="M272" s="390"/>
      <c r="N272" s="390"/>
      <c r="O272" s="390"/>
      <c r="P272" s="390">
        <v>5</v>
      </c>
      <c r="Q272" s="390">
        <v>3</v>
      </c>
      <c r="R272" s="390"/>
      <c r="S272" s="390"/>
      <c r="T272" s="390"/>
      <c r="U272" s="390">
        <v>3</v>
      </c>
      <c r="V272" s="390"/>
      <c r="W272" s="390"/>
      <c r="X272" s="390"/>
      <c r="Y272" s="390"/>
      <c r="Z272" s="390"/>
      <c r="AA272" s="390"/>
      <c r="AB272" s="390"/>
      <c r="AC272" s="390"/>
      <c r="AD272" s="390"/>
      <c r="AE272" s="390"/>
      <c r="AF272" s="391"/>
      <c r="AG272" s="392"/>
      <c r="AH272" s="392"/>
      <c r="AI272" s="380"/>
    </row>
    <row r="273" spans="1:35" ht="18" customHeight="1">
      <c r="A273" s="514">
        <v>45963</v>
      </c>
      <c r="B273" s="371"/>
      <c r="C273" s="527" t="s">
        <v>17906</v>
      </c>
      <c r="D273" s="353" t="str">
        <f>+IFERROR(INDEX('Mã KH'!$C$2:$C$4988,MATCH('Côp+Mega+BigC HN lẻ-T02'!$C273,'Mã KH'!$A$2:$A$4988,0)),"")</f>
        <v>Tầng 1, toà nhà chung cư Ruby CT3 Phúc Lợi, Phường Phúc Lợi, Quận Long Biên, HN sđt: 0377308677</v>
      </c>
      <c r="E273" s="362"/>
      <c r="F273" s="389">
        <v>8767</v>
      </c>
      <c r="G273" s="390"/>
      <c r="H273" s="390"/>
      <c r="I273" s="390"/>
      <c r="J273" s="390"/>
      <c r="K273" s="390"/>
      <c r="L273" s="390"/>
      <c r="M273" s="390"/>
      <c r="N273" s="390"/>
      <c r="O273" s="390"/>
      <c r="P273" s="390">
        <v>5</v>
      </c>
      <c r="Q273" s="390">
        <v>5</v>
      </c>
      <c r="R273" s="390"/>
      <c r="S273" s="390"/>
      <c r="T273" s="390"/>
      <c r="U273" s="390"/>
      <c r="V273" s="390"/>
      <c r="W273" s="390"/>
      <c r="X273" s="390">
        <v>3</v>
      </c>
      <c r="Y273" s="390"/>
      <c r="Z273" s="390"/>
      <c r="AA273" s="390">
        <v>3</v>
      </c>
      <c r="AB273" s="390"/>
      <c r="AC273" s="390"/>
      <c r="AD273" s="390"/>
      <c r="AE273" s="390"/>
      <c r="AF273" s="391"/>
      <c r="AG273" s="392"/>
      <c r="AH273" s="392"/>
      <c r="AI273" s="380"/>
    </row>
    <row r="274" spans="1:35" ht="18" customHeight="1">
      <c r="A274" s="514">
        <v>45963</v>
      </c>
      <c r="B274" s="371"/>
      <c r="C274" s="527" t="s">
        <v>6632</v>
      </c>
      <c r="D274" s="353" t="str">
        <f>+IFERROR(INDEX('Mã KH'!$C$2:$C$4988,MATCH('Côp+Mega+BigC HN lẻ-T02'!$C274,'Mã KH'!$A$2:$A$4988,0)),"")</f>
        <v>G1, N16-01 Le Grand Jadin, KĐT Sài Đồng, Long Biên, Hà Nội</v>
      </c>
      <c r="E274" s="362"/>
      <c r="F274" s="389">
        <v>8703</v>
      </c>
      <c r="G274" s="390"/>
      <c r="H274" s="390"/>
      <c r="I274" s="390"/>
      <c r="J274" s="390"/>
      <c r="K274" s="390"/>
      <c r="L274" s="390"/>
      <c r="M274" s="390"/>
      <c r="N274" s="390"/>
      <c r="O274" s="390"/>
      <c r="P274" s="390">
        <v>15</v>
      </c>
      <c r="Q274" s="390"/>
      <c r="R274" s="390"/>
      <c r="S274" s="390"/>
      <c r="T274" s="390"/>
      <c r="U274" s="390">
        <v>15</v>
      </c>
      <c r="V274" s="390"/>
      <c r="W274" s="390"/>
      <c r="X274" s="390"/>
      <c r="Y274" s="390"/>
      <c r="Z274" s="390"/>
      <c r="AA274" s="390"/>
      <c r="AB274" s="390"/>
      <c r="AC274" s="390"/>
      <c r="AD274" s="390"/>
      <c r="AE274" s="390"/>
      <c r="AF274" s="391"/>
      <c r="AG274" s="392"/>
      <c r="AH274" s="392"/>
      <c r="AI274" s="380"/>
    </row>
    <row r="275" spans="1:35" ht="18" customHeight="1">
      <c r="A275" s="514">
        <v>45963</v>
      </c>
      <c r="B275" s="371"/>
      <c r="C275" s="527" t="s">
        <v>16557</v>
      </c>
      <c r="D275" s="353" t="str">
        <f>+IFERROR(INDEX('Mã KH'!$C$2:$C$4988,MATCH('Côp+Mega+BigC HN lẻ-T02'!$C275,'Mã KH'!$A$2:$A$4988,0)),"")</f>
        <v>tầng 2 TTTM  Mipec , số 2 , Long Biên , Ngọc Lâm ,HN</v>
      </c>
      <c r="E275" s="362"/>
      <c r="F275" s="389">
        <v>8089</v>
      </c>
      <c r="G275" s="390"/>
      <c r="H275" s="390"/>
      <c r="I275" s="390"/>
      <c r="J275" s="390"/>
      <c r="K275" s="390"/>
      <c r="L275" s="390">
        <v>10</v>
      </c>
      <c r="M275" s="390"/>
      <c r="N275" s="390">
        <v>10</v>
      </c>
      <c r="O275" s="390"/>
      <c r="P275" s="390">
        <v>10</v>
      </c>
      <c r="Q275" s="390">
        <v>10</v>
      </c>
      <c r="R275" s="390"/>
      <c r="S275" s="390"/>
      <c r="T275" s="390">
        <v>5</v>
      </c>
      <c r="U275" s="390"/>
      <c r="V275" s="390"/>
      <c r="W275" s="390"/>
      <c r="X275" s="390"/>
      <c r="Y275" s="390"/>
      <c r="Z275" s="390"/>
      <c r="AA275" s="390"/>
      <c r="AB275" s="390"/>
      <c r="AC275" s="390"/>
      <c r="AD275" s="390"/>
      <c r="AE275" s="390"/>
      <c r="AF275" s="391"/>
      <c r="AG275" s="392"/>
      <c r="AH275" s="392"/>
      <c r="AI275" s="380"/>
    </row>
    <row r="276" spans="1:35" ht="18" customHeight="1">
      <c r="A276" s="514">
        <v>45963</v>
      </c>
      <c r="B276" s="371"/>
      <c r="C276" s="527" t="s">
        <v>6520</v>
      </c>
      <c r="D276" s="353" t="str">
        <f>+IFERROR(INDEX('Mã KH'!$C$2:$C$4988,MATCH('Côp+Mega+BigC HN lẻ-T02'!$C276,'Mã KH'!$A$2:$A$4988,0)),"")</f>
        <v>Ngõ 390 tòa nhà Berriver, Nguyễn Văn Cừ, phường Bồ Đề, quận Long Biên, thành phố Hà Nội</v>
      </c>
      <c r="E276" s="362"/>
      <c r="F276" s="389">
        <v>8192</v>
      </c>
      <c r="G276" s="390"/>
      <c r="H276" s="390"/>
      <c r="I276" s="390"/>
      <c r="J276" s="390"/>
      <c r="K276" s="390"/>
      <c r="L276" s="390"/>
      <c r="M276" s="390"/>
      <c r="N276" s="390">
        <v>10</v>
      </c>
      <c r="O276" s="390"/>
      <c r="P276" s="390"/>
      <c r="Q276" s="390"/>
      <c r="R276" s="390"/>
      <c r="S276" s="390"/>
      <c r="T276" s="390"/>
      <c r="U276" s="390"/>
      <c r="V276" s="390"/>
      <c r="W276" s="390"/>
      <c r="X276" s="390"/>
      <c r="Y276" s="390"/>
      <c r="Z276" s="390"/>
      <c r="AA276" s="390"/>
      <c r="AB276" s="390"/>
      <c r="AC276" s="390"/>
      <c r="AD276" s="390"/>
      <c r="AE276" s="390"/>
      <c r="AF276" s="391"/>
      <c r="AG276" s="392"/>
      <c r="AH276" s="392"/>
      <c r="AI276" s="380"/>
    </row>
    <row r="277" spans="1:35" ht="18" customHeight="1">
      <c r="A277" s="514">
        <v>45963</v>
      </c>
      <c r="B277" s="371"/>
      <c r="C277" s="527" t="s">
        <v>17890</v>
      </c>
      <c r="D277" s="353" t="str">
        <f>+IFERROR(INDEX('Mã KH'!$C$2:$C$4988,MATCH('Côp+Mega+BigC HN lẻ-T02'!$C277,'Mã KH'!$A$2:$A$4988,0)),"")</f>
        <v>111 Nguyễn Sơn, Phường Gia Thụy, Long Biên, Hà Nội</v>
      </c>
      <c r="E277" s="362">
        <v>31782</v>
      </c>
      <c r="F277" s="389"/>
      <c r="G277" s="390"/>
      <c r="H277" s="390"/>
      <c r="I277" s="390">
        <v>8</v>
      </c>
      <c r="J277" s="390"/>
      <c r="K277" s="390"/>
      <c r="L277" s="390"/>
      <c r="M277" s="390"/>
      <c r="N277" s="390"/>
      <c r="O277" s="390"/>
      <c r="P277" s="390"/>
      <c r="Q277" s="390"/>
      <c r="R277" s="390"/>
      <c r="S277" s="390"/>
      <c r="T277" s="390"/>
      <c r="U277" s="390"/>
      <c r="V277" s="390"/>
      <c r="W277" s="390"/>
      <c r="X277" s="390"/>
      <c r="Y277" s="390"/>
      <c r="Z277" s="390"/>
      <c r="AA277" s="390"/>
      <c r="AB277" s="390"/>
      <c r="AC277" s="390"/>
      <c r="AD277" s="390"/>
      <c r="AE277" s="390"/>
      <c r="AF277" s="391"/>
      <c r="AG277" s="392"/>
      <c r="AH277" s="392"/>
      <c r="AI277" s="380"/>
    </row>
    <row r="278" spans="1:35" ht="18" customHeight="1">
      <c r="A278" s="514">
        <v>45963</v>
      </c>
      <c r="B278" s="677" t="s">
        <v>17907</v>
      </c>
      <c r="C278" s="527" t="s">
        <v>17908</v>
      </c>
      <c r="D278" s="353" t="str">
        <f>+IFERROR(INDEX('Mã KH'!$C$2:$C$4988,MATCH('Côp+Mega+BigC HN lẻ-T02'!$C278,'Mã KH'!$A$2:$A$4988,0)),"")</f>
        <v xml:space="preserve">ô l7 khu đấu giá  quyền sử dụng đất , đoạn cầu bươu , yên xá , thanh trì </v>
      </c>
      <c r="E278" s="362">
        <v>31632</v>
      </c>
      <c r="F278" s="389"/>
      <c r="G278" s="390"/>
      <c r="H278" s="390"/>
      <c r="I278" s="390">
        <v>6</v>
      </c>
      <c r="J278" s="390">
        <v>5</v>
      </c>
      <c r="K278" s="390"/>
      <c r="L278" s="390"/>
      <c r="M278" s="390"/>
      <c r="N278" s="390"/>
      <c r="O278" s="390"/>
      <c r="P278" s="390"/>
      <c r="Q278" s="390"/>
      <c r="R278" s="390"/>
      <c r="S278" s="390"/>
      <c r="T278" s="390"/>
      <c r="U278" s="390"/>
      <c r="V278" s="390"/>
      <c r="W278" s="390"/>
      <c r="X278" s="390"/>
      <c r="Y278" s="390"/>
      <c r="Z278" s="390"/>
      <c r="AA278" s="390"/>
      <c r="AB278" s="390"/>
      <c r="AC278" s="390"/>
      <c r="AD278" s="390"/>
      <c r="AE278" s="390"/>
      <c r="AF278" s="391"/>
      <c r="AG278" s="392"/>
      <c r="AH278" s="392"/>
      <c r="AI278" s="380"/>
    </row>
    <row r="279" spans="1:35" ht="18" customHeight="1">
      <c r="A279" s="514">
        <v>45963</v>
      </c>
      <c r="B279" s="675" t="s">
        <v>17881</v>
      </c>
      <c r="C279" s="527" t="s">
        <v>17909</v>
      </c>
      <c r="D279" s="353" t="str">
        <f>+IFERROR(INDEX('Mã KH'!$C$2:$C$4988,MATCH('Côp+Mega+BigC HN lẻ-T02'!$C279,'Mã KH'!$A$2:$A$4988,0)),"")</f>
        <v xml:space="preserve">l1-h1 tòa c6 dự án D' capital trần duy hưng , trung hòa , cầu giấy </v>
      </c>
      <c r="E279" s="362">
        <v>20839</v>
      </c>
      <c r="F279" s="389"/>
      <c r="G279" s="390"/>
      <c r="H279" s="390"/>
      <c r="I279" s="390"/>
      <c r="J279" s="390"/>
      <c r="K279" s="390"/>
      <c r="L279" s="390"/>
      <c r="M279" s="390"/>
      <c r="N279" s="390">
        <v>3</v>
      </c>
      <c r="O279" s="390"/>
      <c r="P279" s="390"/>
      <c r="Q279" s="390"/>
      <c r="R279" s="390">
        <v>3</v>
      </c>
      <c r="S279" s="390"/>
      <c r="T279" s="390"/>
      <c r="U279" s="390"/>
      <c r="V279" s="390"/>
      <c r="W279" s="390"/>
      <c r="X279" s="390"/>
      <c r="Y279" s="390"/>
      <c r="Z279" s="390"/>
      <c r="AA279" s="390">
        <v>3</v>
      </c>
      <c r="AB279" s="390"/>
      <c r="AC279" s="390"/>
      <c r="AD279" s="390"/>
      <c r="AE279" s="390"/>
      <c r="AF279" s="391"/>
      <c r="AG279" s="392"/>
      <c r="AH279" s="392"/>
      <c r="AI279" s="380"/>
    </row>
    <row r="280" spans="1:35" ht="18" customHeight="1">
      <c r="A280" s="514">
        <v>45963</v>
      </c>
      <c r="B280" s="371"/>
      <c r="C280" s="527" t="s">
        <v>17586</v>
      </c>
      <c r="D280" s="353" t="str">
        <f>+IFERROR(INDEX('Mã KH'!$C$2:$C$4988,MATCH('Côp+Mega+BigC HN lẻ-T02'!$C280,'Mã KH'!$A$2:$A$4988,0)),"")</f>
        <v>Tầng 1, Số 125 Hoàng Ngân, Phường Trung Hòa, Cầu Giấy, Hà Nội</v>
      </c>
      <c r="E280" s="362">
        <v>31942</v>
      </c>
      <c r="F280" s="389"/>
      <c r="G280" s="390"/>
      <c r="H280" s="390"/>
      <c r="I280" s="390"/>
      <c r="J280" s="390">
        <v>10</v>
      </c>
      <c r="K280" s="390"/>
      <c r="L280" s="390"/>
      <c r="M280" s="390"/>
      <c r="N280" s="390"/>
      <c r="O280" s="390"/>
      <c r="P280" s="390"/>
      <c r="Q280" s="390"/>
      <c r="R280" s="390"/>
      <c r="S280" s="390"/>
      <c r="T280" s="390"/>
      <c r="U280" s="390"/>
      <c r="V280" s="390"/>
      <c r="W280" s="390"/>
      <c r="X280" s="390"/>
      <c r="Y280" s="390"/>
      <c r="Z280" s="390"/>
      <c r="AA280" s="390"/>
      <c r="AB280" s="390"/>
      <c r="AC280" s="390"/>
      <c r="AD280" s="390"/>
      <c r="AE280" s="390"/>
      <c r="AF280" s="391"/>
      <c r="AG280" s="392"/>
      <c r="AH280" s="392"/>
      <c r="AI280" s="380"/>
    </row>
    <row r="281" spans="1:35" ht="18" customHeight="1">
      <c r="A281" s="514">
        <v>45963</v>
      </c>
      <c r="B281" s="371"/>
      <c r="C281" s="527" t="s">
        <v>17129</v>
      </c>
      <c r="D281" s="353" t="str">
        <f>+IFERROR(INDEX('Mã KH'!$C$2:$C$4988,MATCH('Côp+Mega+BigC HN lẻ-T02'!$C281,'Mã KH'!$A$2:$A$4988,0)),"")</f>
        <v xml:space="preserve">tòa nhà trung yên 1 , kđt trung yên , cầu giấy </v>
      </c>
      <c r="E281" s="362"/>
      <c r="F281" s="389">
        <v>8704</v>
      </c>
      <c r="G281" s="390"/>
      <c r="H281" s="390"/>
      <c r="I281" s="390"/>
      <c r="J281" s="390"/>
      <c r="K281" s="390"/>
      <c r="L281" s="390">
        <v>2</v>
      </c>
      <c r="M281" s="390"/>
      <c r="N281" s="390">
        <v>2</v>
      </c>
      <c r="O281" s="390"/>
      <c r="P281" s="390"/>
      <c r="Q281" s="390">
        <v>3</v>
      </c>
      <c r="R281" s="390"/>
      <c r="S281" s="390"/>
      <c r="T281" s="390">
        <v>5</v>
      </c>
      <c r="U281" s="390"/>
      <c r="V281" s="390"/>
      <c r="W281" s="390"/>
      <c r="X281" s="390"/>
      <c r="Y281" s="390"/>
      <c r="Z281" s="390"/>
      <c r="AA281" s="390"/>
      <c r="AB281" s="390"/>
      <c r="AC281" s="390"/>
      <c r="AD281" s="390"/>
      <c r="AE281" s="390"/>
      <c r="AF281" s="391"/>
      <c r="AG281" s="392"/>
      <c r="AH281" s="392"/>
      <c r="AI281" s="380"/>
    </row>
    <row r="282" spans="1:35" ht="18" customHeight="1">
      <c r="A282" s="514">
        <v>45963</v>
      </c>
      <c r="B282" s="675" t="s">
        <v>17321</v>
      </c>
      <c r="C282" s="527" t="s">
        <v>17910</v>
      </c>
      <c r="D282" s="353" t="str">
        <f>+IFERROR(INDEX('Mã KH'!$C$2:$C$4988,MATCH('Côp+Mega+BigC HN lẻ-T02'!$C282,'Mã KH'!$A$2:$A$4988,0)),"")</f>
        <v xml:space="preserve">20/14 Mễ Trì Hạ , Quận Nam Từ Liêm ,TP Hà Nội </v>
      </c>
      <c r="E282" s="362"/>
      <c r="F282" s="389">
        <v>8769</v>
      </c>
      <c r="G282" s="390"/>
      <c r="H282" s="390"/>
      <c r="I282" s="390"/>
      <c r="J282" s="390"/>
      <c r="K282" s="390"/>
      <c r="L282" s="390"/>
      <c r="M282" s="390"/>
      <c r="N282" s="390">
        <v>2</v>
      </c>
      <c r="O282" s="390"/>
      <c r="P282" s="390">
        <v>8</v>
      </c>
      <c r="Q282" s="390"/>
      <c r="R282" s="390"/>
      <c r="S282" s="390"/>
      <c r="T282" s="390"/>
      <c r="U282" s="390"/>
      <c r="V282" s="390"/>
      <c r="W282" s="390"/>
      <c r="X282" s="390"/>
      <c r="Y282" s="390"/>
      <c r="Z282" s="390"/>
      <c r="AA282" s="390"/>
      <c r="AB282" s="390"/>
      <c r="AC282" s="390"/>
      <c r="AD282" s="390"/>
      <c r="AE282" s="390"/>
      <c r="AF282" s="391"/>
      <c r="AG282" s="392"/>
      <c r="AH282" s="392"/>
      <c r="AI282" s="380"/>
    </row>
    <row r="283" spans="1:35" ht="18" customHeight="1">
      <c r="A283" s="514">
        <v>45963</v>
      </c>
      <c r="B283" s="371"/>
      <c r="C283" s="527" t="s">
        <v>16989</v>
      </c>
      <c r="D283" s="353" t="str">
        <f>+IFERROR(INDEX('Mã KH'!$C$2:$C$4988,MATCH('Côp+Mega+BigC HN lẻ-T02'!$C283,'Mã KH'!$A$2:$A$4988,0)),"")</f>
        <v xml:space="preserve">205 lạc long quan </v>
      </c>
      <c r="E283" s="362">
        <v>31878</v>
      </c>
      <c r="F283" s="389"/>
      <c r="G283" s="390"/>
      <c r="H283" s="390"/>
      <c r="I283" s="390">
        <v>8</v>
      </c>
      <c r="J283" s="390"/>
      <c r="K283" s="390"/>
      <c r="L283" s="390"/>
      <c r="M283" s="390"/>
      <c r="N283" s="390"/>
      <c r="O283" s="390"/>
      <c r="P283" s="390"/>
      <c r="Q283" s="390"/>
      <c r="R283" s="390"/>
      <c r="S283" s="390"/>
      <c r="T283" s="390"/>
      <c r="U283" s="390"/>
      <c r="V283" s="390"/>
      <c r="W283" s="390"/>
      <c r="X283" s="390"/>
      <c r="Y283" s="390"/>
      <c r="Z283" s="390"/>
      <c r="AA283" s="390"/>
      <c r="AB283" s="390"/>
      <c r="AC283" s="390"/>
      <c r="AD283" s="390"/>
      <c r="AE283" s="390"/>
      <c r="AF283" s="391"/>
      <c r="AG283" s="392"/>
      <c r="AH283" s="392"/>
      <c r="AI283" s="380"/>
    </row>
    <row r="284" spans="1:35" ht="18" customHeight="1">
      <c r="A284" s="514">
        <v>45963</v>
      </c>
      <c r="B284" s="371"/>
      <c r="C284" s="527" t="s">
        <v>17572</v>
      </c>
      <c r="D284" s="353" t="str">
        <f>+IFERROR(INDEX('Mã KH'!$C$2:$C$4988,MATCH('Côp+Mega+BigC HN lẻ-T02'!$C284,'Mã KH'!$A$2:$A$4988,0)),"")</f>
        <v>N1H1, Số 1 đường Nguyễn Hoàng, Phường Mỹ Đình, Nam Từ Liêm, Hà Nội</v>
      </c>
      <c r="E284" s="362">
        <v>31952</v>
      </c>
      <c r="F284" s="389"/>
      <c r="G284" s="390"/>
      <c r="H284" s="390"/>
      <c r="I284" s="390">
        <v>4</v>
      </c>
      <c r="J284" s="390">
        <v>8</v>
      </c>
      <c r="K284" s="390"/>
      <c r="L284" s="390"/>
      <c r="M284" s="390"/>
      <c r="N284" s="390"/>
      <c r="O284" s="390"/>
      <c r="P284" s="390"/>
      <c r="Q284" s="390"/>
      <c r="R284" s="390"/>
      <c r="S284" s="390"/>
      <c r="T284" s="390"/>
      <c r="U284" s="390"/>
      <c r="V284" s="390"/>
      <c r="W284" s="390"/>
      <c r="X284" s="390"/>
      <c r="Y284" s="390"/>
      <c r="Z284" s="390"/>
      <c r="AA284" s="390"/>
      <c r="AB284" s="390"/>
      <c r="AC284" s="390"/>
      <c r="AD284" s="390"/>
      <c r="AE284" s="390"/>
      <c r="AF284" s="391"/>
      <c r="AG284" s="392"/>
      <c r="AH284" s="392"/>
      <c r="AI284" s="380"/>
    </row>
    <row r="285" spans="1:35" ht="18" customHeight="1">
      <c r="A285" s="514">
        <v>45963</v>
      </c>
      <c r="B285" s="371"/>
      <c r="C285" s="527" t="s">
        <v>16964</v>
      </c>
      <c r="D285" s="353" t="str">
        <f>+IFERROR(INDEX('Mã KH'!$C$2:$C$4988,MATCH('Côp+Mega+BigC HN lẻ-T02'!$C285,'Mã KH'!$A$2:$A$4988,0)),"")</f>
        <v>Tỏa nhà MD Complex, 2 Hàm Nghi, KĐT Mỹ Đình 1, Q.Nam Từ Liêm, Hà Nội</v>
      </c>
      <c r="E285" s="362"/>
      <c r="F285" s="389">
        <v>8707</v>
      </c>
      <c r="G285" s="390"/>
      <c r="H285" s="390"/>
      <c r="I285" s="390"/>
      <c r="J285" s="390"/>
      <c r="K285" s="390"/>
      <c r="L285" s="390"/>
      <c r="M285" s="390"/>
      <c r="N285" s="390"/>
      <c r="O285" s="390"/>
      <c r="P285" s="390">
        <v>10</v>
      </c>
      <c r="Q285" s="390">
        <v>5</v>
      </c>
      <c r="R285" s="390"/>
      <c r="S285" s="390"/>
      <c r="T285" s="390"/>
      <c r="U285" s="390"/>
      <c r="V285" s="390"/>
      <c r="W285" s="390"/>
      <c r="X285" s="390"/>
      <c r="Y285" s="390"/>
      <c r="Z285" s="390"/>
      <c r="AA285" s="390"/>
      <c r="AB285" s="390"/>
      <c r="AC285" s="390"/>
      <c r="AD285" s="390"/>
      <c r="AE285" s="390"/>
      <c r="AF285" s="391"/>
      <c r="AG285" s="392"/>
      <c r="AH285" s="392"/>
      <c r="AI285" s="380"/>
    </row>
    <row r="286" spans="1:35" ht="18" customHeight="1">
      <c r="A286" s="514">
        <v>45963</v>
      </c>
      <c r="B286" s="371"/>
      <c r="C286" s="527" t="s">
        <v>6782</v>
      </c>
      <c r="D286" s="353" t="str">
        <f>+IFERROR(INDEX('Mã KH'!$C$2:$C$4988,MATCH('Côp+Mega+BigC HN lẻ-T02'!$C286,'Mã KH'!$A$2:$A$4988,0)),"")</f>
        <v>Tầng 1, tòa CT01B, Khu nhà ở Hateco 6, P.Phương Canh, Nam Từ Liêm, HN</v>
      </c>
      <c r="E286" s="362"/>
      <c r="F286" s="389">
        <v>8679</v>
      </c>
      <c r="G286" s="390"/>
      <c r="H286" s="390"/>
      <c r="I286" s="390"/>
      <c r="J286" s="390"/>
      <c r="K286" s="390"/>
      <c r="L286" s="390"/>
      <c r="M286" s="390"/>
      <c r="N286" s="390"/>
      <c r="O286" s="390"/>
      <c r="P286" s="390">
        <v>9</v>
      </c>
      <c r="Q286" s="390"/>
      <c r="R286" s="390"/>
      <c r="S286" s="390"/>
      <c r="T286" s="390"/>
      <c r="U286" s="390"/>
      <c r="V286" s="390"/>
      <c r="W286" s="390"/>
      <c r="X286" s="390"/>
      <c r="Y286" s="390"/>
      <c r="Z286" s="390"/>
      <c r="AA286" s="390"/>
      <c r="AB286" s="390"/>
      <c r="AC286" s="390"/>
      <c r="AD286" s="390"/>
      <c r="AE286" s="390"/>
      <c r="AF286" s="391"/>
      <c r="AG286" s="392"/>
      <c r="AH286" s="392"/>
      <c r="AI286" s="380"/>
    </row>
    <row r="287" spans="1:35" ht="18" customHeight="1">
      <c r="A287" s="514">
        <v>45963</v>
      </c>
      <c r="B287" s="371"/>
      <c r="C287" s="527" t="s">
        <v>17880</v>
      </c>
      <c r="D287" s="353" t="str">
        <f>+IFERROR(INDEX('Mã KH'!$C$2:$C$4988,MATCH('Côp+Mega+BigC HN lẻ-T02'!$C287,'Mã KH'!$A$2:$A$4988,0)),"")</f>
        <v>Số 1SH09 và số 2SH09, tòa S1.05 (Z34.1), Lô đất F1-CH01 - 5 Khu đô thị mới Tây Mỗ, Đại Mỗ - Vinhomes Park (Vinhomes Smart City), , Huyện Lâm, Hà Nội</v>
      </c>
      <c r="E287" s="362">
        <v>31953</v>
      </c>
      <c r="F287" s="389"/>
      <c r="G287" s="390"/>
      <c r="H287" s="390"/>
      <c r="I287" s="390">
        <v>10</v>
      </c>
      <c r="J287" s="390"/>
      <c r="K287" s="390"/>
      <c r="L287" s="390"/>
      <c r="M287" s="390"/>
      <c r="N287" s="390"/>
      <c r="O287" s="390"/>
      <c r="P287" s="390"/>
      <c r="Q287" s="390"/>
      <c r="R287" s="390"/>
      <c r="S287" s="390"/>
      <c r="T287" s="390"/>
      <c r="U287" s="390"/>
      <c r="V287" s="390"/>
      <c r="W287" s="390"/>
      <c r="X287" s="390"/>
      <c r="Y287" s="390"/>
      <c r="Z287" s="390"/>
      <c r="AA287" s="390"/>
      <c r="AB287" s="390"/>
      <c r="AC287" s="390"/>
      <c r="AD287" s="390"/>
      <c r="AE287" s="390"/>
      <c r="AF287" s="391"/>
      <c r="AG287" s="392"/>
      <c r="AH287" s="392"/>
      <c r="AI287" s="380"/>
    </row>
    <row r="288" spans="1:35" ht="18" customHeight="1">
      <c r="A288" s="514">
        <v>45963</v>
      </c>
      <c r="B288" s="371"/>
      <c r="C288" s="527" t="s">
        <v>16175</v>
      </c>
      <c r="D288" s="353" t="str">
        <f>+IFERROR(INDEX('Mã KH'!$C$2:$C$4988,MATCH('Côp+Mega+BigC HN lẻ-T02'!$C288,'Mã KH'!$A$2:$A$4988,0)),"")</f>
        <v>Phân khu TK1-Tokin1-Shophouse 12A-  Vinhomes Smart City</v>
      </c>
      <c r="E288" s="362">
        <v>20777</v>
      </c>
      <c r="F288" s="389"/>
      <c r="G288" s="390"/>
      <c r="H288" s="390"/>
      <c r="I288" s="390"/>
      <c r="J288" s="390"/>
      <c r="K288" s="390"/>
      <c r="L288" s="390"/>
      <c r="M288" s="390"/>
      <c r="N288" s="390">
        <v>5</v>
      </c>
      <c r="O288" s="390"/>
      <c r="P288" s="390">
        <v>5</v>
      </c>
      <c r="Q288" s="390"/>
      <c r="R288" s="390"/>
      <c r="S288" s="390"/>
      <c r="T288" s="390"/>
      <c r="U288" s="390">
        <v>5</v>
      </c>
      <c r="V288" s="390"/>
      <c r="W288" s="390"/>
      <c r="X288" s="390"/>
      <c r="Y288" s="390"/>
      <c r="Z288" s="390"/>
      <c r="AA288" s="390"/>
      <c r="AB288" s="390"/>
      <c r="AC288" s="390"/>
      <c r="AD288" s="390"/>
      <c r="AE288" s="390"/>
      <c r="AF288" s="391"/>
      <c r="AG288" s="392"/>
      <c r="AH288" s="392"/>
      <c r="AI288" s="380"/>
    </row>
    <row r="289" spans="1:35" ht="18" customHeight="1">
      <c r="A289" s="514">
        <v>45963</v>
      </c>
      <c r="B289" s="371"/>
      <c r="C289" s="527" t="s">
        <v>16940</v>
      </c>
      <c r="D289" s="353" t="str">
        <f>+IFERROR(INDEX('Mã KH'!$C$2:$C$4988,MATCH('Côp+Mega+BigC HN lẻ-T02'!$C289,'Mã KH'!$A$2:$A$4988,0)),"")</f>
        <v xml:space="preserve">TK 2-01.S02 Vinhome smart city -Tây Mỗ , Nam Từ Liêm , Hà Nội </v>
      </c>
      <c r="E289" s="362">
        <v>20778</v>
      </c>
      <c r="F289" s="389"/>
      <c r="G289" s="390"/>
      <c r="H289" s="390"/>
      <c r="I289" s="390"/>
      <c r="J289" s="390">
        <v>4</v>
      </c>
      <c r="K289" s="390"/>
      <c r="L289" s="390"/>
      <c r="M289" s="390"/>
      <c r="N289" s="390">
        <v>2</v>
      </c>
      <c r="O289" s="390"/>
      <c r="P289" s="390">
        <v>3</v>
      </c>
      <c r="Q289" s="390"/>
      <c r="R289" s="390">
        <v>2</v>
      </c>
      <c r="S289" s="390"/>
      <c r="T289" s="390"/>
      <c r="U289" s="390"/>
      <c r="V289" s="390"/>
      <c r="W289" s="390"/>
      <c r="X289" s="390"/>
      <c r="Y289" s="390"/>
      <c r="Z289" s="390"/>
      <c r="AA289" s="390"/>
      <c r="AB289" s="390"/>
      <c r="AC289" s="390"/>
      <c r="AD289" s="390"/>
      <c r="AE289" s="390"/>
      <c r="AF289" s="391"/>
      <c r="AG289" s="392"/>
      <c r="AH289" s="392"/>
      <c r="AI289" s="380"/>
    </row>
    <row r="290" spans="1:35" ht="18" customHeight="1">
      <c r="A290" s="514">
        <v>45963</v>
      </c>
      <c r="B290" s="371"/>
      <c r="C290" s="527" t="s">
        <v>17495</v>
      </c>
      <c r="D290" s="353" t="str">
        <f>+IFERROR(INDEX('Mã KH'!$C$2:$C$4988,MATCH('Côp+Mega+BigC HN lẻ-T02'!$C290,'Mã KH'!$A$2:$A$4988,0)),"")</f>
        <v>Tầng 1 và 2, tòa nhà SanNam,78 phố Duy Tân, Phường Dịch Vọng Hậu, Cầu Giấy, Hà Nội</v>
      </c>
      <c r="E290" s="362">
        <v>31940</v>
      </c>
      <c r="F290" s="389"/>
      <c r="G290" s="390"/>
      <c r="H290" s="390"/>
      <c r="I290" s="390"/>
      <c r="J290" s="390">
        <v>20</v>
      </c>
      <c r="K290" s="390"/>
      <c r="L290" s="390"/>
      <c r="M290" s="390"/>
      <c r="N290" s="390"/>
      <c r="O290" s="390"/>
      <c r="P290" s="390"/>
      <c r="Q290" s="390"/>
      <c r="R290" s="390"/>
      <c r="S290" s="390"/>
      <c r="T290" s="390"/>
      <c r="U290" s="390"/>
      <c r="V290" s="390"/>
      <c r="W290" s="390"/>
      <c r="X290" s="390"/>
      <c r="Y290" s="390"/>
      <c r="Z290" s="390"/>
      <c r="AA290" s="390"/>
      <c r="AB290" s="390"/>
      <c r="AC290" s="390"/>
      <c r="AD290" s="390"/>
      <c r="AE290" s="390"/>
      <c r="AF290" s="391"/>
      <c r="AG290" s="392"/>
      <c r="AH290" s="392"/>
      <c r="AI290" s="380"/>
    </row>
    <row r="291" spans="1:35" ht="18" customHeight="1">
      <c r="A291" s="514">
        <v>45963</v>
      </c>
      <c r="B291" s="371"/>
      <c r="C291" s="527" t="s">
        <v>17495</v>
      </c>
      <c r="D291" s="353" t="str">
        <f>+IFERROR(INDEX('Mã KH'!$C$2:$C$4988,MATCH('Côp+Mega+BigC HN lẻ-T02'!$C291,'Mã KH'!$A$2:$A$4988,0)),"")</f>
        <v>Tầng 1 và 2, tòa nhà SanNam,78 phố Duy Tân, Phường Dịch Vọng Hậu, Cầu Giấy, Hà Nội</v>
      </c>
      <c r="E291" s="362">
        <v>31941</v>
      </c>
      <c r="F291" s="389"/>
      <c r="G291" s="390"/>
      <c r="H291" s="390"/>
      <c r="I291" s="390"/>
      <c r="J291" s="390">
        <v>10</v>
      </c>
      <c r="K291" s="390"/>
      <c r="L291" s="390"/>
      <c r="M291" s="390"/>
      <c r="N291" s="390"/>
      <c r="O291" s="390"/>
      <c r="P291" s="390"/>
      <c r="Q291" s="390"/>
      <c r="R291" s="390"/>
      <c r="S291" s="390"/>
      <c r="T291" s="390"/>
      <c r="U291" s="390"/>
      <c r="V291" s="390"/>
      <c r="W291" s="390"/>
      <c r="X291" s="390"/>
      <c r="Y291" s="390"/>
      <c r="Z291" s="390"/>
      <c r="AA291" s="390"/>
      <c r="AB291" s="390"/>
      <c r="AC291" s="390"/>
      <c r="AD291" s="390"/>
      <c r="AE291" s="390"/>
      <c r="AF291" s="391"/>
      <c r="AG291" s="392"/>
      <c r="AH291" s="392"/>
      <c r="AI291" s="380"/>
    </row>
    <row r="292" spans="1:35" ht="18" customHeight="1">
      <c r="A292" s="514">
        <v>45963</v>
      </c>
      <c r="B292" s="371"/>
      <c r="C292" s="527" t="s">
        <v>17751</v>
      </c>
      <c r="D292" s="353" t="str">
        <f>+IFERROR(INDEX('Mã KH'!$C$2:$C$4988,MATCH('Côp+Mega+BigC HN lẻ-T02'!$C292,'Mã KH'!$A$2:$A$4988,0)),"")</f>
        <v>Tầng 1, H3.2 KĐT FLC Đại Mỗ, Nam Từ Liêm, Hà Nội</v>
      </c>
      <c r="E292" s="362"/>
      <c r="F292" s="389">
        <v>7564</v>
      </c>
      <c r="G292" s="390"/>
      <c r="H292" s="390"/>
      <c r="I292" s="390"/>
      <c r="J292" s="390"/>
      <c r="K292" s="390"/>
      <c r="L292" s="390"/>
      <c r="M292" s="390"/>
      <c r="N292" s="390"/>
      <c r="O292" s="390"/>
      <c r="P292" s="390">
        <v>7</v>
      </c>
      <c r="Q292" s="390">
        <v>3</v>
      </c>
      <c r="R292" s="390"/>
      <c r="S292" s="390"/>
      <c r="T292" s="390"/>
      <c r="U292" s="390">
        <v>5</v>
      </c>
      <c r="V292" s="390"/>
      <c r="W292" s="390"/>
      <c r="X292" s="390"/>
      <c r="Y292" s="390"/>
      <c r="Z292" s="390"/>
      <c r="AA292" s="390"/>
      <c r="AB292" s="390"/>
      <c r="AC292" s="390"/>
      <c r="AD292" s="390"/>
      <c r="AE292" s="390"/>
      <c r="AF292" s="391"/>
      <c r="AG292" s="392"/>
      <c r="AH292" s="392"/>
      <c r="AI292" s="380"/>
    </row>
    <row r="293" spans="1:35" ht="18" customHeight="1">
      <c r="A293" s="514">
        <v>45963</v>
      </c>
      <c r="B293" s="371"/>
      <c r="C293" s="527" t="s">
        <v>6761</v>
      </c>
      <c r="D293" s="353" t="str">
        <f>+IFERROR(INDEX('Mã KH'!$C$2:$C$4988,MATCH('Côp+Mega+BigC HN lẻ-T02'!$C293,'Mã KH'!$A$2:$A$4988,0)),"")</f>
        <v>Tầng 1, Lô 02, Tòa CT4, Phường Cổ Nhuế 2, Quận Bắc Từ Liêm, HN</v>
      </c>
      <c r="E293" s="362"/>
      <c r="F293" s="389">
        <v>8681</v>
      </c>
      <c r="G293" s="390"/>
      <c r="H293" s="390"/>
      <c r="I293" s="390"/>
      <c r="J293" s="390"/>
      <c r="K293" s="390"/>
      <c r="L293" s="390"/>
      <c r="M293" s="390"/>
      <c r="N293" s="390"/>
      <c r="O293" s="390"/>
      <c r="P293" s="390">
        <v>7</v>
      </c>
      <c r="Q293" s="390"/>
      <c r="R293" s="390"/>
      <c r="S293" s="390"/>
      <c r="T293" s="390"/>
      <c r="U293" s="390"/>
      <c r="V293" s="390"/>
      <c r="W293" s="390"/>
      <c r="X293" s="390"/>
      <c r="Y293" s="390"/>
      <c r="Z293" s="390"/>
      <c r="AA293" s="390"/>
      <c r="AB293" s="390"/>
      <c r="AC293" s="390"/>
      <c r="AD293" s="390"/>
      <c r="AE293" s="390"/>
      <c r="AF293" s="391"/>
      <c r="AG293" s="392"/>
      <c r="AH293" s="392"/>
      <c r="AI293" s="380"/>
    </row>
    <row r="294" spans="1:35" ht="18" customHeight="1">
      <c r="A294" s="514">
        <v>45963</v>
      </c>
      <c r="B294" s="371"/>
      <c r="C294" s="527" t="s">
        <v>6761</v>
      </c>
      <c r="D294" s="353" t="str">
        <f>+IFERROR(INDEX('Mã KH'!$C$2:$C$4988,MATCH('Côp+Mega+BigC HN lẻ-T02'!$C294,'Mã KH'!$A$2:$A$4988,0)),"")</f>
        <v>Tầng 1, Lô 02, Tòa CT4, Phường Cổ Nhuế 2, Quận Bắc Từ Liêm, HN</v>
      </c>
      <c r="E294" s="362"/>
      <c r="F294" s="389">
        <v>8599</v>
      </c>
      <c r="G294" s="390"/>
      <c r="H294" s="390"/>
      <c r="I294" s="390"/>
      <c r="J294" s="390"/>
      <c r="K294" s="390"/>
      <c r="L294" s="390"/>
      <c r="M294" s="390"/>
      <c r="N294" s="390"/>
      <c r="O294" s="390"/>
      <c r="P294" s="390">
        <v>5</v>
      </c>
      <c r="Q294" s="390">
        <v>5</v>
      </c>
      <c r="R294" s="390"/>
      <c r="S294" s="390"/>
      <c r="T294" s="390"/>
      <c r="U294" s="390"/>
      <c r="V294" s="390"/>
      <c r="W294" s="390"/>
      <c r="X294" s="390"/>
      <c r="Y294" s="390"/>
      <c r="Z294" s="390"/>
      <c r="AA294" s="390"/>
      <c r="AB294" s="390"/>
      <c r="AC294" s="390"/>
      <c r="AD294" s="390"/>
      <c r="AE294" s="390"/>
      <c r="AF294" s="391"/>
      <c r="AG294" s="392"/>
      <c r="AH294" s="392"/>
      <c r="AI294" s="380"/>
    </row>
    <row r="295" spans="1:35" ht="18" customHeight="1">
      <c r="A295" s="514">
        <v>45963</v>
      </c>
      <c r="B295" s="371"/>
      <c r="C295" s="527" t="s">
        <v>6764</v>
      </c>
      <c r="D295" s="353" t="str">
        <f>+IFERROR(INDEX('Mã KH'!$C$2:$C$4988,MATCH('Côp+Mega+BigC HN lẻ-T02'!$C295,'Mã KH'!$A$2:$A$4988,0)),"")</f>
        <v>Tầng 1, Lô số 05.1, Nhà chung cư HH, Dự án nhà ở cho cán bộ chiến sĩ – Bộ Công an, Phường Cổ Nhuế 2, Quận Bắc Từ Liêm, HN</v>
      </c>
      <c r="E295" s="362"/>
      <c r="F295" s="389">
        <v>8682</v>
      </c>
      <c r="G295" s="390"/>
      <c r="H295" s="390"/>
      <c r="I295" s="390"/>
      <c r="J295" s="390"/>
      <c r="K295" s="390"/>
      <c r="L295" s="390"/>
      <c r="M295" s="390"/>
      <c r="N295" s="390"/>
      <c r="O295" s="390"/>
      <c r="P295" s="390">
        <v>5</v>
      </c>
      <c r="Q295" s="390"/>
      <c r="R295" s="390"/>
      <c r="S295" s="390"/>
      <c r="T295" s="390"/>
      <c r="U295" s="390"/>
      <c r="V295" s="390"/>
      <c r="W295" s="390"/>
      <c r="X295" s="390"/>
      <c r="Y295" s="390"/>
      <c r="Z295" s="390"/>
      <c r="AA295" s="390"/>
      <c r="AB295" s="390"/>
      <c r="AC295" s="390"/>
      <c r="AD295" s="390"/>
      <c r="AE295" s="390"/>
      <c r="AF295" s="391"/>
      <c r="AG295" s="392"/>
      <c r="AH295" s="392"/>
      <c r="AI295" s="380"/>
    </row>
    <row r="296" spans="1:35" ht="18" customHeight="1">
      <c r="A296" s="514">
        <v>45963</v>
      </c>
      <c r="B296" s="371"/>
      <c r="C296" s="527" t="s">
        <v>6713</v>
      </c>
      <c r="D296" s="353" t="str">
        <f>+IFERROR(INDEX('Mã KH'!$C$2:$C$4988,MATCH('Côp+Mega+BigC HN lẻ-T02'!$C296,'Mã KH'!$A$2:$A$4988,0)),"")</f>
        <v>Tầng 1 của Tòa CT2 Tòa nhà Bắc Hà C14, Phố Tố Hữu, P.Trung Văn, Q.Nam Từ Liêm, HN</v>
      </c>
      <c r="E296" s="362"/>
      <c r="F296" s="389">
        <v>8675</v>
      </c>
      <c r="G296" s="390"/>
      <c r="H296" s="390"/>
      <c r="I296" s="390"/>
      <c r="J296" s="390"/>
      <c r="K296" s="390"/>
      <c r="L296" s="390">
        <v>5</v>
      </c>
      <c r="M296" s="390"/>
      <c r="N296" s="390"/>
      <c r="O296" s="390"/>
      <c r="P296" s="390"/>
      <c r="Q296" s="390">
        <v>5</v>
      </c>
      <c r="R296" s="390"/>
      <c r="S296" s="390"/>
      <c r="T296" s="390"/>
      <c r="U296" s="390"/>
      <c r="V296" s="390"/>
      <c r="W296" s="390"/>
      <c r="X296" s="390"/>
      <c r="Y296" s="390"/>
      <c r="Z296" s="390"/>
      <c r="AA296" s="390"/>
      <c r="AB296" s="390"/>
      <c r="AC296" s="390"/>
      <c r="AD296" s="390"/>
      <c r="AE296" s="390"/>
      <c r="AF296" s="391"/>
      <c r="AG296" s="392"/>
      <c r="AH296" s="392"/>
      <c r="AI296" s="380"/>
    </row>
    <row r="297" spans="1:35" ht="18" customHeight="1">
      <c r="A297" s="514">
        <v>45963</v>
      </c>
      <c r="B297" s="371"/>
      <c r="C297" s="527" t="s">
        <v>6719</v>
      </c>
      <c r="D297" s="353" t="str">
        <f>+IFERROR(INDEX('Mã KH'!$C$2:$C$4988,MATCH('Côp+Mega+BigC HN lẻ-T02'!$C297,'Mã KH'!$A$2:$A$4988,0)),"")</f>
        <v>Tầng 1 của Tòa CT2 Tòa nhà Bắc Hà Tower, Phố Tố Hữu, P.Trung Văn, Q.Nam Từ Liêm, HN</v>
      </c>
      <c r="E297" s="362"/>
      <c r="F297" s="389">
        <v>8677</v>
      </c>
      <c r="G297" s="390"/>
      <c r="H297" s="390"/>
      <c r="I297" s="390"/>
      <c r="J297" s="390"/>
      <c r="K297" s="390"/>
      <c r="L297" s="390"/>
      <c r="M297" s="390"/>
      <c r="N297" s="390"/>
      <c r="O297" s="390"/>
      <c r="P297" s="390">
        <v>5</v>
      </c>
      <c r="Q297" s="390"/>
      <c r="R297" s="390"/>
      <c r="S297" s="390"/>
      <c r="T297" s="390"/>
      <c r="U297" s="390"/>
      <c r="V297" s="390"/>
      <c r="W297" s="390"/>
      <c r="X297" s="390"/>
      <c r="Y297" s="390"/>
      <c r="Z297" s="390"/>
      <c r="AA297" s="390"/>
      <c r="AB297" s="390"/>
      <c r="AC297" s="390"/>
      <c r="AD297" s="390"/>
      <c r="AE297" s="390"/>
      <c r="AF297" s="391"/>
      <c r="AG297" s="392"/>
      <c r="AH297" s="392"/>
      <c r="AI297" s="380"/>
    </row>
    <row r="298" spans="1:35" ht="18" customHeight="1">
      <c r="A298" s="514">
        <v>45963</v>
      </c>
      <c r="B298" s="371"/>
      <c r="C298" s="527" t="s">
        <v>6719</v>
      </c>
      <c r="D298" s="353" t="str">
        <f>+IFERROR(INDEX('Mã KH'!$C$2:$C$4988,MATCH('Côp+Mega+BigC HN lẻ-T02'!$C298,'Mã KH'!$A$2:$A$4988,0)),"")</f>
        <v>Tầng 1 của Tòa CT2 Tòa nhà Bắc Hà Tower, Phố Tố Hữu, P.Trung Văn, Q.Nam Từ Liêm, HN</v>
      </c>
      <c r="E298" s="362"/>
      <c r="F298" s="389">
        <v>8676</v>
      </c>
      <c r="G298" s="390"/>
      <c r="H298" s="390"/>
      <c r="I298" s="390"/>
      <c r="J298" s="390"/>
      <c r="K298" s="390"/>
      <c r="L298" s="390"/>
      <c r="M298" s="390"/>
      <c r="N298" s="390"/>
      <c r="O298" s="390"/>
      <c r="P298" s="390">
        <v>10</v>
      </c>
      <c r="Q298" s="390">
        <v>3</v>
      </c>
      <c r="R298" s="390"/>
      <c r="S298" s="390"/>
      <c r="T298" s="390"/>
      <c r="U298" s="390"/>
      <c r="V298" s="390"/>
      <c r="W298" s="390"/>
      <c r="X298" s="390"/>
      <c r="Y298" s="390"/>
      <c r="Z298" s="390"/>
      <c r="AA298" s="390"/>
      <c r="AB298" s="390"/>
      <c r="AC298" s="390"/>
      <c r="AD298" s="390"/>
      <c r="AE298" s="390"/>
      <c r="AF298" s="391"/>
      <c r="AG298" s="392"/>
      <c r="AH298" s="392"/>
      <c r="AI298" s="380"/>
    </row>
    <row r="299" spans="1:35" ht="18" customHeight="1">
      <c r="A299" s="514">
        <v>45963</v>
      </c>
      <c r="B299" s="371"/>
      <c r="C299" s="527" t="s">
        <v>6725</v>
      </c>
      <c r="D299" s="353" t="str">
        <f>+IFERROR(INDEX('Mã KH'!$C$2:$C$4988,MATCH('Côp+Mega+BigC HN lẻ-T02'!$C299,'Mã KH'!$A$2:$A$4988,0)),"")</f>
        <v>02 Nhà đất tại số 16 và số 17, khu nhà ở Phùng Khoang, Phường Trung Văn, Quận Nam Từ Liêm, HN</v>
      </c>
      <c r="E299" s="362"/>
      <c r="F299" s="389">
        <v>8598</v>
      </c>
      <c r="G299" s="390"/>
      <c r="H299" s="390"/>
      <c r="I299" s="390"/>
      <c r="J299" s="390"/>
      <c r="K299" s="390"/>
      <c r="L299" s="390"/>
      <c r="M299" s="390"/>
      <c r="N299" s="390">
        <v>3</v>
      </c>
      <c r="O299" s="390"/>
      <c r="P299" s="390">
        <v>3</v>
      </c>
      <c r="Q299" s="390"/>
      <c r="R299" s="390"/>
      <c r="S299" s="390"/>
      <c r="T299" s="390"/>
      <c r="U299" s="390"/>
      <c r="V299" s="390"/>
      <c r="W299" s="390"/>
      <c r="X299" s="390"/>
      <c r="Y299" s="390"/>
      <c r="Z299" s="390"/>
      <c r="AA299" s="390"/>
      <c r="AB299" s="390"/>
      <c r="AC299" s="390"/>
      <c r="AD299" s="390"/>
      <c r="AE299" s="390"/>
      <c r="AF299" s="391"/>
      <c r="AG299" s="392"/>
      <c r="AH299" s="392"/>
      <c r="AI299" s="380"/>
    </row>
    <row r="300" spans="1:35" ht="18" customHeight="1">
      <c r="A300" s="514">
        <v>45963</v>
      </c>
      <c r="B300" s="371"/>
      <c r="C300" s="527" t="s">
        <v>6725</v>
      </c>
      <c r="D300" s="353" t="str">
        <f>+IFERROR(INDEX('Mã KH'!$C$2:$C$4988,MATCH('Côp+Mega+BigC HN lẻ-T02'!$C300,'Mã KH'!$A$2:$A$4988,0)),"")</f>
        <v>02 Nhà đất tại số 16 và số 17, khu nhà ở Phùng Khoang, Phường Trung Văn, Quận Nam Từ Liêm, HN</v>
      </c>
      <c r="E300" s="362"/>
      <c r="F300" s="389">
        <v>8680</v>
      </c>
      <c r="G300" s="390"/>
      <c r="H300" s="390"/>
      <c r="I300" s="390"/>
      <c r="J300" s="390"/>
      <c r="K300" s="390"/>
      <c r="L300" s="390"/>
      <c r="M300" s="390"/>
      <c r="N300" s="390"/>
      <c r="O300" s="390"/>
      <c r="P300" s="390">
        <v>3</v>
      </c>
      <c r="Q300" s="390"/>
      <c r="R300" s="390"/>
      <c r="S300" s="390"/>
      <c r="T300" s="390"/>
      <c r="U300" s="390"/>
      <c r="V300" s="390"/>
      <c r="W300" s="390"/>
      <c r="X300" s="390"/>
      <c r="Y300" s="390"/>
      <c r="Z300" s="390"/>
      <c r="AA300" s="390"/>
      <c r="AB300" s="390"/>
      <c r="AC300" s="390"/>
      <c r="AD300" s="390"/>
      <c r="AE300" s="390"/>
      <c r="AF300" s="391"/>
      <c r="AG300" s="392"/>
      <c r="AH300" s="392"/>
      <c r="AI300" s="380"/>
    </row>
    <row r="301" spans="1:35" ht="18" customHeight="1">
      <c r="A301" s="514">
        <v>45963</v>
      </c>
      <c r="B301" s="682" t="s">
        <v>17883</v>
      </c>
      <c r="C301" s="527" t="s">
        <v>7116</v>
      </c>
      <c r="D301" s="353" t="str">
        <f>+IFERROR(INDEX('Mã KH'!$C$2:$C$4988,MATCH('Côp+Mega+BigC HN lẻ-T02'!$C301,'Mã KH'!$A$2:$A$4988,0)),"")</f>
        <v>Thăng Long, HN</v>
      </c>
      <c r="E301" s="362">
        <v>13268483</v>
      </c>
      <c r="F301" s="389"/>
      <c r="G301" s="390"/>
      <c r="H301" s="390"/>
      <c r="I301" s="390"/>
      <c r="J301" s="390"/>
      <c r="K301" s="390"/>
      <c r="L301" s="390">
        <v>10</v>
      </c>
      <c r="M301" s="390"/>
      <c r="N301" s="390">
        <v>9</v>
      </c>
      <c r="O301" s="390"/>
      <c r="P301" s="390">
        <v>20</v>
      </c>
      <c r="Q301" s="390">
        <v>10</v>
      </c>
      <c r="R301" s="390"/>
      <c r="S301" s="390"/>
      <c r="T301" s="390">
        <v>5</v>
      </c>
      <c r="U301" s="390"/>
      <c r="V301" s="390"/>
      <c r="W301" s="390"/>
      <c r="X301" s="390"/>
      <c r="Y301" s="390"/>
      <c r="Z301" s="390"/>
      <c r="AA301" s="390"/>
      <c r="AB301" s="390"/>
      <c r="AC301" s="390"/>
      <c r="AD301" s="390"/>
      <c r="AE301" s="390"/>
      <c r="AF301" s="391"/>
      <c r="AG301" s="392"/>
      <c r="AH301" s="392"/>
      <c r="AI301" s="678" t="s">
        <v>17560</v>
      </c>
    </row>
    <row r="302" spans="1:35" ht="18" customHeight="1">
      <c r="A302" s="514">
        <v>45963</v>
      </c>
      <c r="B302" s="658" t="s">
        <v>17318</v>
      </c>
      <c r="C302" s="527" t="s">
        <v>6646</v>
      </c>
      <c r="D302" s="353" t="str">
        <f>+IFERROR(INDEX('Mã KH'!$C$2:$C$4988,MATCH('Côp+Mega+BigC HN lẻ-T02'!$C302,'Mã KH'!$A$2:$A$4988,0)),"")</f>
        <v>BRGMART 9 Lê Quý Đôn, Hai Bà Trưng, HN</v>
      </c>
      <c r="E302" s="362"/>
      <c r="F302" s="389">
        <v>8190</v>
      </c>
      <c r="G302" s="390"/>
      <c r="H302" s="390"/>
      <c r="I302" s="390"/>
      <c r="J302" s="390"/>
      <c r="K302" s="390"/>
      <c r="L302" s="390">
        <v>3</v>
      </c>
      <c r="M302" s="390"/>
      <c r="N302" s="390">
        <v>3</v>
      </c>
      <c r="O302" s="390"/>
      <c r="P302" s="390">
        <v>5</v>
      </c>
      <c r="Q302" s="390"/>
      <c r="R302" s="390"/>
      <c r="S302" s="390"/>
      <c r="T302" s="390"/>
      <c r="U302" s="390">
        <v>3</v>
      </c>
      <c r="V302" s="390"/>
      <c r="W302" s="390"/>
      <c r="X302" s="390"/>
      <c r="Y302" s="390"/>
      <c r="Z302" s="390"/>
      <c r="AA302" s="390"/>
      <c r="AB302" s="390"/>
      <c r="AC302" s="390"/>
      <c r="AD302" s="390"/>
      <c r="AE302" s="390"/>
      <c r="AF302" s="391"/>
      <c r="AG302" s="392"/>
      <c r="AH302" s="392"/>
      <c r="AI302" s="380"/>
    </row>
    <row r="303" spans="1:35" ht="18" customHeight="1">
      <c r="A303" s="514">
        <v>45963</v>
      </c>
      <c r="B303" s="371"/>
      <c r="C303" s="527" t="s">
        <v>17911</v>
      </c>
      <c r="D303" s="353" t="str">
        <f>+IFERROR(INDEX('Mã KH'!$C$2:$C$4988,MATCH('Côp+Mega+BigC HN lẻ-T02'!$C303,'Mã KH'!$A$2:$A$4988,0)),"")</f>
        <v xml:space="preserve">Tòa T3 458 P.Minh Khai , Khu đô thị Times City , Hoàng Mai ,HN </v>
      </c>
      <c r="E303" s="362">
        <v>20779</v>
      </c>
      <c r="F303" s="389"/>
      <c r="G303" s="390"/>
      <c r="H303" s="390"/>
      <c r="I303" s="390"/>
      <c r="J303" s="390"/>
      <c r="K303" s="390"/>
      <c r="L303" s="390"/>
      <c r="M303" s="390"/>
      <c r="N303" s="390">
        <v>3</v>
      </c>
      <c r="O303" s="390"/>
      <c r="P303" s="390">
        <v>5</v>
      </c>
      <c r="Q303" s="390"/>
      <c r="R303" s="390">
        <v>2</v>
      </c>
      <c r="S303" s="390"/>
      <c r="T303" s="390">
        <v>3</v>
      </c>
      <c r="U303" s="390"/>
      <c r="V303" s="390"/>
      <c r="W303" s="390"/>
      <c r="X303" s="390"/>
      <c r="Y303" s="390"/>
      <c r="Z303" s="390"/>
      <c r="AA303" s="390"/>
      <c r="AB303" s="390"/>
      <c r="AC303" s="390"/>
      <c r="AD303" s="390"/>
      <c r="AE303" s="390"/>
      <c r="AF303" s="391"/>
      <c r="AG303" s="392"/>
      <c r="AH303" s="392"/>
      <c r="AI303" s="380"/>
    </row>
    <row r="304" spans="1:35" ht="18" customHeight="1">
      <c r="A304" s="514">
        <v>45963</v>
      </c>
      <c r="B304" s="371"/>
      <c r="C304" s="527" t="s">
        <v>17831</v>
      </c>
      <c r="D304" s="353" t="str">
        <f>+IFERROR(INDEX('Mã KH'!$C$2:$C$4988,MATCH('Côp+Mega+BigC HN lẻ-T02'!$C304,'Mã KH'!$A$2:$A$4988,0)),"")</f>
        <v>Sô 6 ngõ 124, phố Vĩnh Tuy, Phường Vĩnh Tuy, Hai Bà Trưng, Hà Nội</v>
      </c>
      <c r="E304" s="362">
        <v>31948</v>
      </c>
      <c r="F304" s="389"/>
      <c r="G304" s="390"/>
      <c r="H304" s="390"/>
      <c r="I304" s="390">
        <v>3</v>
      </c>
      <c r="J304" s="390">
        <v>10</v>
      </c>
      <c r="K304" s="390"/>
      <c r="L304" s="390"/>
      <c r="M304" s="390"/>
      <c r="N304" s="390"/>
      <c r="O304" s="390"/>
      <c r="P304" s="390"/>
      <c r="Q304" s="390"/>
      <c r="R304" s="390"/>
      <c r="S304" s="390"/>
      <c r="T304" s="390"/>
      <c r="U304" s="390"/>
      <c r="V304" s="390"/>
      <c r="W304" s="390"/>
      <c r="X304" s="390"/>
      <c r="Y304" s="390"/>
      <c r="Z304" s="390"/>
      <c r="AA304" s="390"/>
      <c r="AB304" s="390"/>
      <c r="AC304" s="390"/>
      <c r="AD304" s="390"/>
      <c r="AE304" s="390"/>
      <c r="AF304" s="391"/>
      <c r="AG304" s="392"/>
      <c r="AH304" s="392"/>
      <c r="AI304" s="380"/>
    </row>
    <row r="305" spans="1:35" ht="18" customHeight="1">
      <c r="A305" s="514">
        <v>45963</v>
      </c>
      <c r="B305" s="371"/>
      <c r="C305" s="527" t="s">
        <v>6800</v>
      </c>
      <c r="D305" s="353" t="str">
        <f>+IFERROR(INDEX('Mã KH'!$C$2:$C$4988,MATCH('Côp+Mega+BigC HN lẻ-T02'!$C305,'Mã KH'!$A$2:$A$4988,0)),"")</f>
        <v>Số 440 Vĩnh Hưng, Phường Thanh Trì, Quận Hoàng Mai, HN</v>
      </c>
      <c r="E305" s="362"/>
      <c r="F305" s="389">
        <v>8686</v>
      </c>
      <c r="G305" s="390"/>
      <c r="H305" s="390"/>
      <c r="I305" s="390"/>
      <c r="J305" s="390"/>
      <c r="K305" s="390"/>
      <c r="L305" s="390"/>
      <c r="M305" s="390"/>
      <c r="N305" s="390"/>
      <c r="O305" s="390"/>
      <c r="P305" s="390">
        <v>4</v>
      </c>
      <c r="Q305" s="390"/>
      <c r="R305" s="390"/>
      <c r="S305" s="390"/>
      <c r="T305" s="390"/>
      <c r="U305" s="390"/>
      <c r="V305" s="390"/>
      <c r="W305" s="390"/>
      <c r="X305" s="390"/>
      <c r="Y305" s="390"/>
      <c r="Z305" s="390"/>
      <c r="AA305" s="390"/>
      <c r="AB305" s="390"/>
      <c r="AC305" s="390"/>
      <c r="AD305" s="390"/>
      <c r="AE305" s="390"/>
      <c r="AF305" s="391"/>
      <c r="AG305" s="392"/>
      <c r="AH305" s="392"/>
      <c r="AI305" s="380"/>
    </row>
    <row r="306" spans="1:35" ht="18" customHeight="1">
      <c r="A306" s="659"/>
      <c r="B306" s="660"/>
      <c r="C306" s="661"/>
      <c r="D306" s="657" t="str">
        <f>+IFERROR(INDEX('Mã KH'!$C$2:$C$4988,MATCH('Côp+Mega+BigC HN lẻ-T02'!$C306,'Mã KH'!$A$2:$A$4988,0)),"")</f>
        <v/>
      </c>
      <c r="E306" s="662"/>
      <c r="F306" s="663"/>
      <c r="G306" s="655"/>
      <c r="H306" s="655"/>
      <c r="I306" s="655"/>
      <c r="J306" s="655"/>
      <c r="K306" s="655"/>
      <c r="L306" s="655"/>
      <c r="M306" s="655"/>
      <c r="N306" s="655"/>
      <c r="O306" s="655"/>
      <c r="P306" s="655"/>
      <c r="Q306" s="655"/>
      <c r="R306" s="655"/>
      <c r="S306" s="655"/>
      <c r="T306" s="655"/>
      <c r="U306" s="655"/>
      <c r="V306" s="655"/>
      <c r="W306" s="655"/>
      <c r="X306" s="655"/>
      <c r="Y306" s="655"/>
      <c r="Z306" s="655"/>
      <c r="AA306" s="655"/>
      <c r="AB306" s="655"/>
      <c r="AC306" s="655"/>
      <c r="AD306" s="655"/>
      <c r="AE306" s="655"/>
      <c r="AF306" s="664"/>
      <c r="AG306" s="665"/>
      <c r="AH306" s="665"/>
      <c r="AI306" s="666"/>
    </row>
    <row r="307" spans="1:35" ht="18" customHeight="1">
      <c r="A307" s="526"/>
      <c r="B307" s="371"/>
      <c r="C307" s="527"/>
      <c r="D307" s="372" t="s">
        <v>17821</v>
      </c>
      <c r="E307" s="362"/>
      <c r="F307" s="389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90"/>
      <c r="T307" s="390"/>
      <c r="U307" s="390"/>
      <c r="V307" s="390"/>
      <c r="W307" s="390"/>
      <c r="X307" s="390"/>
      <c r="Y307" s="390"/>
      <c r="Z307" s="390"/>
      <c r="AA307" s="390"/>
      <c r="AB307" s="390"/>
      <c r="AC307" s="390"/>
      <c r="AD307" s="390"/>
      <c r="AE307" s="390"/>
      <c r="AF307" s="391"/>
      <c r="AG307" s="392"/>
      <c r="AH307" s="392"/>
      <c r="AI307" s="380"/>
    </row>
    <row r="308" spans="1:35" ht="18" customHeight="1">
      <c r="A308" s="514">
        <v>45993</v>
      </c>
      <c r="B308" s="675" t="s">
        <v>17376</v>
      </c>
      <c r="C308" s="527" t="s">
        <v>16945</v>
      </c>
      <c r="D308" s="353" t="str">
        <f>+IFERROR(INDEX('Mã KH'!$C$2:$C$4988,MATCH('Côp+Mega+BigC HN lẻ-T02'!$C308,'Mã KH'!$A$2:$A$4988,0)),"")</f>
        <v>số 2 ngõ 11 phố lương định của , phường kim liên , đống đa , hn</v>
      </c>
      <c r="E308" s="362">
        <v>31944</v>
      </c>
      <c r="F308" s="389"/>
      <c r="G308" s="390"/>
      <c r="H308" s="390"/>
      <c r="I308" s="390">
        <v>8</v>
      </c>
      <c r="J308" s="390"/>
      <c r="K308" s="390"/>
      <c r="L308" s="390"/>
      <c r="M308" s="390"/>
      <c r="N308" s="390"/>
      <c r="O308" s="390"/>
      <c r="P308" s="390"/>
      <c r="Q308" s="390"/>
      <c r="R308" s="390"/>
      <c r="S308" s="390"/>
      <c r="T308" s="390"/>
      <c r="U308" s="390"/>
      <c r="V308" s="390"/>
      <c r="W308" s="390"/>
      <c r="X308" s="390"/>
      <c r="Y308" s="390"/>
      <c r="Z308" s="390"/>
      <c r="AA308" s="390"/>
      <c r="AB308" s="390"/>
      <c r="AC308" s="390"/>
      <c r="AD308" s="390"/>
      <c r="AE308" s="390"/>
      <c r="AF308" s="391"/>
      <c r="AG308" s="392"/>
      <c r="AH308" s="392"/>
      <c r="AI308" s="380"/>
    </row>
    <row r="309" spans="1:35" ht="18" customHeight="1">
      <c r="A309" s="514">
        <v>45993</v>
      </c>
      <c r="B309" s="371"/>
      <c r="C309" s="527" t="s">
        <v>6563</v>
      </c>
      <c r="D309" s="353" t="str">
        <f>+IFERROR(INDEX('Mã KH'!$C$2:$C$4988,MATCH('Côp+Mega+BigC HN lẻ-T02'!$C309,'Mã KH'!$A$2:$A$4988,0)),"")</f>
        <v>BRGMART 135 Lương Định Của, Đống Đa, Hà Nội</v>
      </c>
      <c r="E309" s="362"/>
      <c r="F309" s="389">
        <v>8701</v>
      </c>
      <c r="G309" s="390"/>
      <c r="H309" s="390"/>
      <c r="I309" s="390"/>
      <c r="J309" s="390"/>
      <c r="K309" s="390"/>
      <c r="L309" s="390"/>
      <c r="M309" s="390"/>
      <c r="N309" s="390"/>
      <c r="O309" s="390"/>
      <c r="P309" s="390">
        <v>5</v>
      </c>
      <c r="Q309" s="390">
        <v>5</v>
      </c>
      <c r="R309" s="390"/>
      <c r="S309" s="390"/>
      <c r="T309" s="390"/>
      <c r="U309" s="390"/>
      <c r="V309" s="390"/>
      <c r="W309" s="390"/>
      <c r="X309" s="390"/>
      <c r="Y309" s="390"/>
      <c r="Z309" s="390"/>
      <c r="AA309" s="390"/>
      <c r="AB309" s="390"/>
      <c r="AC309" s="390"/>
      <c r="AD309" s="390"/>
      <c r="AE309" s="390"/>
      <c r="AF309" s="391"/>
      <c r="AG309" s="392"/>
      <c r="AH309" s="392"/>
      <c r="AI309" s="380"/>
    </row>
    <row r="310" spans="1:35" ht="18" customHeight="1">
      <c r="A310" s="514">
        <v>45993</v>
      </c>
      <c r="B310" s="371"/>
      <c r="C310" s="527" t="s">
        <v>16965</v>
      </c>
      <c r="D310" s="353" t="str">
        <f>+IFERROR(INDEX('Mã KH'!$C$2:$C$4988,MATCH('Côp+Mega+BigC HN lẻ-T02'!$C310,'Mã KH'!$A$2:$A$4988,0)),"")</f>
        <v>Siêu thị Fujimart 142 Lê Duẩn, quận Đống Đa, HN</v>
      </c>
      <c r="E310" s="362"/>
      <c r="F310" s="389">
        <v>8595</v>
      </c>
      <c r="G310" s="390"/>
      <c r="H310" s="390"/>
      <c r="I310" s="390"/>
      <c r="J310" s="390"/>
      <c r="K310" s="390"/>
      <c r="L310" s="390"/>
      <c r="M310" s="390"/>
      <c r="N310" s="390"/>
      <c r="O310" s="390"/>
      <c r="P310" s="390">
        <v>10</v>
      </c>
      <c r="Q310" s="390">
        <v>10</v>
      </c>
      <c r="R310" s="390"/>
      <c r="S310" s="390"/>
      <c r="T310" s="390">
        <v>5</v>
      </c>
      <c r="U310" s="390"/>
      <c r="V310" s="390"/>
      <c r="W310" s="390"/>
      <c r="X310" s="390"/>
      <c r="Y310" s="390"/>
      <c r="Z310" s="390"/>
      <c r="AA310" s="390"/>
      <c r="AB310" s="390"/>
      <c r="AC310" s="390"/>
      <c r="AD310" s="390"/>
      <c r="AE310" s="390"/>
      <c r="AF310" s="391"/>
      <c r="AG310" s="392"/>
      <c r="AH310" s="392"/>
      <c r="AI310" s="380"/>
    </row>
    <row r="311" spans="1:35" ht="18" customHeight="1">
      <c r="A311" s="514">
        <v>45993</v>
      </c>
      <c r="B311" s="371"/>
      <c r="C311" s="527" t="s">
        <v>6587</v>
      </c>
      <c r="D311" s="353" t="str">
        <f>+IFERROR(INDEX('Mã KH'!$C$2:$C$4988,MATCH('Côp+Mega+BigC HN lẻ-T02'!$C311,'Mã KH'!$A$2:$A$4988,0)),"")</f>
        <v>BRGMART 160 ngõ Thái Thịnh 1, Đống Đa, Hà Nội</v>
      </c>
      <c r="E311" s="362"/>
      <c r="F311" s="389">
        <v>8616</v>
      </c>
      <c r="G311" s="390"/>
      <c r="H311" s="390"/>
      <c r="I311" s="390"/>
      <c r="J311" s="390"/>
      <c r="K311" s="390"/>
      <c r="L311" s="390"/>
      <c r="M311" s="390"/>
      <c r="N311" s="390">
        <v>3</v>
      </c>
      <c r="O311" s="390"/>
      <c r="P311" s="390">
        <v>10</v>
      </c>
      <c r="Q311" s="390"/>
      <c r="R311" s="390"/>
      <c r="S311" s="390"/>
      <c r="T311" s="390">
        <v>3</v>
      </c>
      <c r="U311" s="390">
        <v>5</v>
      </c>
      <c r="V311" s="390"/>
      <c r="W311" s="390"/>
      <c r="X311" s="390"/>
      <c r="Y311" s="390"/>
      <c r="Z311" s="390"/>
      <c r="AA311" s="390"/>
      <c r="AB311" s="390"/>
      <c r="AC311" s="390"/>
      <c r="AD311" s="390"/>
      <c r="AE311" s="390"/>
      <c r="AF311" s="391"/>
      <c r="AG311" s="392"/>
      <c r="AH311" s="392"/>
      <c r="AI311" s="380"/>
    </row>
    <row r="312" spans="1:35" ht="18" customHeight="1">
      <c r="A312" s="514">
        <v>45993</v>
      </c>
      <c r="B312" s="371"/>
      <c r="C312" s="527" t="s">
        <v>17381</v>
      </c>
      <c r="D312" s="353" t="str">
        <f>+IFERROR(INDEX('Mã KH'!$C$2:$C$4988,MATCH('Côp+Mega+BigC HN lẻ-T02'!$C312,'Mã KH'!$A$2:$A$4988,0)),"")</f>
        <v>Số 01, nhà C2, khu tập thể quân đội Nam Đồng, Phường Nam Đồng, Đống Đa, Hà Nội</v>
      </c>
      <c r="E312" s="362">
        <v>31619</v>
      </c>
      <c r="F312" s="389"/>
      <c r="G312" s="390"/>
      <c r="H312" s="390"/>
      <c r="I312" s="390">
        <v>8</v>
      </c>
      <c r="J312" s="390"/>
      <c r="K312" s="390"/>
      <c r="L312" s="390"/>
      <c r="M312" s="390"/>
      <c r="N312" s="390"/>
      <c r="O312" s="390"/>
      <c r="P312" s="390"/>
      <c r="Q312" s="390"/>
      <c r="R312" s="390"/>
      <c r="S312" s="390"/>
      <c r="T312" s="390"/>
      <c r="U312" s="390"/>
      <c r="V312" s="390"/>
      <c r="W312" s="390"/>
      <c r="X312" s="390"/>
      <c r="Y312" s="390"/>
      <c r="Z312" s="390"/>
      <c r="AA312" s="390"/>
      <c r="AB312" s="390"/>
      <c r="AC312" s="390"/>
      <c r="AD312" s="390"/>
      <c r="AE312" s="390"/>
      <c r="AF312" s="391"/>
      <c r="AG312" s="392"/>
      <c r="AH312" s="392"/>
      <c r="AI312" s="380"/>
    </row>
    <row r="313" spans="1:35" ht="18" customHeight="1">
      <c r="A313" s="514">
        <v>45993</v>
      </c>
      <c r="B313" s="371"/>
      <c r="C313" s="527" t="s">
        <v>17912</v>
      </c>
      <c r="D313" s="353" t="str">
        <f>+IFERROR(INDEX('Mã KH'!$C$2:$C$4988,MATCH('Côp+Mega+BigC HN lẻ-T02'!$C313,'Mã KH'!$A$2:$A$4988,0)),"")</f>
        <v>420 Đê La Thành, Phường Ô Chợ Dừa, Đống Đa, Hà Nội</v>
      </c>
      <c r="E313" s="362">
        <v>31776</v>
      </c>
      <c r="F313" s="389"/>
      <c r="G313" s="390"/>
      <c r="H313" s="390"/>
      <c r="I313" s="390">
        <v>6</v>
      </c>
      <c r="J313" s="390">
        <v>6</v>
      </c>
      <c r="K313" s="390"/>
      <c r="L313" s="390"/>
      <c r="M313" s="390"/>
      <c r="N313" s="390"/>
      <c r="O313" s="390"/>
      <c r="P313" s="390"/>
      <c r="Q313" s="390"/>
      <c r="R313" s="390"/>
      <c r="S313" s="390"/>
      <c r="T313" s="390"/>
      <c r="U313" s="390"/>
      <c r="V313" s="390"/>
      <c r="W313" s="390"/>
      <c r="X313" s="390"/>
      <c r="Y313" s="390"/>
      <c r="Z313" s="390"/>
      <c r="AA313" s="390"/>
      <c r="AB313" s="390"/>
      <c r="AC313" s="390"/>
      <c r="AD313" s="390"/>
      <c r="AE313" s="390"/>
      <c r="AF313" s="391"/>
      <c r="AG313" s="392"/>
      <c r="AH313" s="392"/>
      <c r="AI313" s="380"/>
    </row>
    <row r="314" spans="1:35" ht="18" customHeight="1">
      <c r="A314" s="514">
        <v>45993</v>
      </c>
      <c r="B314" s="371"/>
      <c r="C314" s="527" t="s">
        <v>17832</v>
      </c>
      <c r="D314" s="353" t="str">
        <f>+IFERROR(INDEX('Mã KH'!$C$2:$C$4988,MATCH('Côp+Mega+BigC HN lẻ-T02'!$C314,'Mã KH'!$A$2:$A$4988,0)),"")</f>
        <v>45 Hào Nam, Phường Ô Chợ Dừa, Đống Đa, Hà Nội</v>
      </c>
      <c r="E314" s="362">
        <v>31943</v>
      </c>
      <c r="F314" s="389"/>
      <c r="G314" s="390"/>
      <c r="H314" s="390"/>
      <c r="I314" s="390">
        <v>6</v>
      </c>
      <c r="J314" s="390">
        <v>10</v>
      </c>
      <c r="K314" s="390"/>
      <c r="L314" s="390"/>
      <c r="M314" s="390"/>
      <c r="N314" s="390"/>
      <c r="O314" s="390"/>
      <c r="P314" s="390"/>
      <c r="Q314" s="390"/>
      <c r="R314" s="390"/>
      <c r="S314" s="390"/>
      <c r="T314" s="390"/>
      <c r="U314" s="390"/>
      <c r="V314" s="390"/>
      <c r="W314" s="390"/>
      <c r="X314" s="390"/>
      <c r="Y314" s="390"/>
      <c r="Z314" s="390"/>
      <c r="AA314" s="390"/>
      <c r="AB314" s="390"/>
      <c r="AC314" s="390"/>
      <c r="AD314" s="390"/>
      <c r="AE314" s="390"/>
      <c r="AF314" s="391"/>
      <c r="AG314" s="392"/>
      <c r="AH314" s="392"/>
      <c r="AI314" s="380"/>
    </row>
    <row r="315" spans="1:35" ht="18" customHeight="1">
      <c r="A315" s="514">
        <v>45993</v>
      </c>
      <c r="B315" s="675" t="s">
        <v>17843</v>
      </c>
      <c r="C315" s="527" t="s">
        <v>17857</v>
      </c>
      <c r="D315" s="353" t="str">
        <f>+IFERROR(INDEX('Mã KH'!$C$2:$C$4988,MATCH('Côp+Mega+BigC HN lẻ-T02'!$C315,'Mã KH'!$A$2:$A$4988,0)),"")</f>
        <v>17 Tô Ngọc Vân, Phường Quảng An, Tây Hồ, Hà Nội</v>
      </c>
      <c r="E315" s="362">
        <v>31954</v>
      </c>
      <c r="F315" s="389"/>
      <c r="G315" s="390"/>
      <c r="H315" s="390"/>
      <c r="I315" s="390"/>
      <c r="J315" s="390">
        <v>20</v>
      </c>
      <c r="K315" s="390"/>
      <c r="L315" s="390"/>
      <c r="M315" s="390"/>
      <c r="N315" s="390"/>
      <c r="O315" s="390"/>
      <c r="P315" s="390"/>
      <c r="Q315" s="390"/>
      <c r="R315" s="390"/>
      <c r="S315" s="390"/>
      <c r="T315" s="390"/>
      <c r="U315" s="390"/>
      <c r="V315" s="390"/>
      <c r="W315" s="390"/>
      <c r="X315" s="390"/>
      <c r="Y315" s="390"/>
      <c r="Z315" s="390"/>
      <c r="AA315" s="390"/>
      <c r="AB315" s="390"/>
      <c r="AC315" s="390"/>
      <c r="AD315" s="390"/>
      <c r="AE315" s="390"/>
      <c r="AF315" s="391"/>
      <c r="AG315" s="392"/>
      <c r="AH315" s="392"/>
      <c r="AI315" s="380"/>
    </row>
    <row r="316" spans="1:35" ht="18" customHeight="1">
      <c r="A316" s="514">
        <v>45993</v>
      </c>
      <c r="B316" s="371"/>
      <c r="C316" s="527" t="s">
        <v>6529</v>
      </c>
      <c r="D316" s="353" t="str">
        <f>+IFERROR(INDEX('Mã KH'!$C$2:$C$4988,MATCH('Côp+Mega+BigC HN lẻ-T02'!$C316,'Mã KH'!$A$2:$A$4988,0)),"")</f>
        <v>BRGMART 174 Lạc Long Quân, P.Bưởi, Q.Tây Hồ, Hà Nội</v>
      </c>
      <c r="E316" s="362"/>
      <c r="F316" s="389">
        <v>8700</v>
      </c>
      <c r="G316" s="390"/>
      <c r="H316" s="390"/>
      <c r="I316" s="390"/>
      <c r="J316" s="390"/>
      <c r="K316" s="390"/>
      <c r="L316" s="390"/>
      <c r="M316" s="390"/>
      <c r="N316" s="390">
        <v>6</v>
      </c>
      <c r="O316" s="390"/>
      <c r="P316" s="390">
        <v>6</v>
      </c>
      <c r="Q316" s="390"/>
      <c r="R316" s="390"/>
      <c r="S316" s="390"/>
      <c r="T316" s="390"/>
      <c r="U316" s="390"/>
      <c r="V316" s="390"/>
      <c r="W316" s="390"/>
      <c r="X316" s="390"/>
      <c r="Y316" s="390"/>
      <c r="Z316" s="390"/>
      <c r="AA316" s="390"/>
      <c r="AB316" s="390"/>
      <c r="AC316" s="390"/>
      <c r="AD316" s="390"/>
      <c r="AE316" s="390"/>
      <c r="AF316" s="391"/>
      <c r="AG316" s="392"/>
      <c r="AH316" s="392"/>
      <c r="AI316" s="380"/>
    </row>
    <row r="317" spans="1:35" ht="18" customHeight="1">
      <c r="A317" s="514">
        <v>45993</v>
      </c>
      <c r="B317" s="371"/>
      <c r="C317" s="527" t="s">
        <v>17219</v>
      </c>
      <c r="D317" s="353" t="str">
        <f>+IFERROR(INDEX('Mã KH'!$C$2:$C$4988,MATCH('Côp+Mega+BigC HN lẻ-T02'!$C317,'Mã KH'!$A$2:$A$4988,0)),"")</f>
        <v xml:space="preserve">số 2 ngõ 612 lạc long quân , nhật tân , tây hồ </v>
      </c>
      <c r="E317" s="362">
        <v>31785</v>
      </c>
      <c r="F317" s="389"/>
      <c r="G317" s="390"/>
      <c r="H317" s="390"/>
      <c r="I317" s="390">
        <v>6</v>
      </c>
      <c r="J317" s="390">
        <v>2</v>
      </c>
      <c r="K317" s="390"/>
      <c r="L317" s="390"/>
      <c r="M317" s="390"/>
      <c r="N317" s="390"/>
      <c r="O317" s="390"/>
      <c r="P317" s="390"/>
      <c r="Q317" s="390"/>
      <c r="R317" s="390"/>
      <c r="S317" s="390"/>
      <c r="T317" s="390"/>
      <c r="U317" s="390"/>
      <c r="V317" s="390"/>
      <c r="W317" s="390"/>
      <c r="X317" s="390"/>
      <c r="Y317" s="390"/>
      <c r="Z317" s="390"/>
      <c r="AA317" s="390"/>
      <c r="AB317" s="390"/>
      <c r="AC317" s="390"/>
      <c r="AD317" s="390"/>
      <c r="AE317" s="390"/>
      <c r="AF317" s="391"/>
      <c r="AG317" s="392"/>
      <c r="AH317" s="392"/>
      <c r="AI317" s="380"/>
    </row>
    <row r="318" spans="1:35" ht="18" customHeight="1">
      <c r="A318" s="514">
        <v>45993</v>
      </c>
      <c r="B318" s="371"/>
      <c r="C318" s="527" t="s">
        <v>17219</v>
      </c>
      <c r="D318" s="353" t="str">
        <f>+IFERROR(INDEX('Mã KH'!$C$2:$C$4988,MATCH('Côp+Mega+BigC HN lẻ-T02'!$C318,'Mã KH'!$A$2:$A$4988,0)),"")</f>
        <v xml:space="preserve">số 2 ngõ 612 lạc long quân , nhật tân , tây hồ </v>
      </c>
      <c r="E318" s="362">
        <v>31975</v>
      </c>
      <c r="F318" s="389"/>
      <c r="G318" s="390"/>
      <c r="H318" s="390"/>
      <c r="I318" s="390"/>
      <c r="J318" s="390">
        <v>8</v>
      </c>
      <c r="K318" s="390"/>
      <c r="L318" s="390"/>
      <c r="M318" s="390"/>
      <c r="N318" s="390"/>
      <c r="O318" s="390"/>
      <c r="P318" s="390"/>
      <c r="Q318" s="390"/>
      <c r="R318" s="390"/>
      <c r="S318" s="390"/>
      <c r="T318" s="390"/>
      <c r="U318" s="390"/>
      <c r="V318" s="390"/>
      <c r="W318" s="390"/>
      <c r="X318" s="390"/>
      <c r="Y318" s="390"/>
      <c r="Z318" s="390"/>
      <c r="AA318" s="390"/>
      <c r="AB318" s="390"/>
      <c r="AC318" s="390"/>
      <c r="AD318" s="390"/>
      <c r="AE318" s="390"/>
      <c r="AF318" s="391"/>
      <c r="AG318" s="392"/>
      <c r="AH318" s="392"/>
      <c r="AI318" s="380"/>
    </row>
    <row r="319" spans="1:35" ht="18" customHeight="1">
      <c r="A319" s="514">
        <v>45993</v>
      </c>
      <c r="B319" s="675" t="s">
        <v>17382</v>
      </c>
      <c r="C319" s="527" t="s">
        <v>17824</v>
      </c>
      <c r="D319" s="353" t="str">
        <f>+IFERROR(INDEX('Mã KH'!$C$2:$C$4988,MATCH('Côp+Mega+BigC HN lẻ-T02'!$C319,'Mã KH'!$A$2:$A$4988,0)),"")</f>
        <v>Tầng hầm 1 (B1), Trung tâm Lotte Hà Nội, số 54, đường Liễu G, Phường Cống Vị, Quận Ba Đình, Thành phố Hà Nội, Việt Nam</v>
      </c>
      <c r="E319" s="362"/>
      <c r="F319" s="389">
        <v>8776</v>
      </c>
      <c r="G319" s="390"/>
      <c r="H319" s="390"/>
      <c r="I319" s="390"/>
      <c r="J319" s="390"/>
      <c r="K319" s="390"/>
      <c r="L319" s="390"/>
      <c r="M319" s="390"/>
      <c r="N319" s="390">
        <v>5</v>
      </c>
      <c r="O319" s="390"/>
      <c r="P319" s="390"/>
      <c r="Q319" s="390">
        <v>10</v>
      </c>
      <c r="R319" s="390"/>
      <c r="S319" s="390">
        <v>6</v>
      </c>
      <c r="T319" s="390"/>
      <c r="U319" s="390"/>
      <c r="V319" s="390"/>
      <c r="W319" s="390"/>
      <c r="X319" s="390"/>
      <c r="Y319" s="390"/>
      <c r="Z319" s="390"/>
      <c r="AA319" s="390"/>
      <c r="AB319" s="390"/>
      <c r="AC319" s="390"/>
      <c r="AD319" s="390"/>
      <c r="AE319" s="390"/>
      <c r="AF319" s="391"/>
      <c r="AG319" s="392"/>
      <c r="AH319" s="392"/>
      <c r="AI319" s="380"/>
    </row>
    <row r="320" spans="1:35" ht="18" customHeight="1">
      <c r="A320" s="514">
        <v>45993</v>
      </c>
      <c r="B320" s="371"/>
      <c r="C320" s="527" t="s">
        <v>17493</v>
      </c>
      <c r="D320" s="353" t="str">
        <f>+IFERROR(INDEX('Mã KH'!$C$2:$C$4988,MATCH('Côp+Mega+BigC HN lẻ-T02'!$C320,'Mã KH'!$A$2:$A$4988,0)),"")</f>
        <v>16 Văn Cao, Phường Liễu Giai, Ba Đình, Hà Nội</v>
      </c>
      <c r="E320" s="362">
        <v>31939</v>
      </c>
      <c r="F320" s="389"/>
      <c r="G320" s="390"/>
      <c r="H320" s="390"/>
      <c r="I320" s="390"/>
      <c r="J320" s="390">
        <v>10</v>
      </c>
      <c r="K320" s="390"/>
      <c r="L320" s="390"/>
      <c r="M320" s="390"/>
      <c r="N320" s="390"/>
      <c r="O320" s="390"/>
      <c r="P320" s="390"/>
      <c r="Q320" s="390"/>
      <c r="R320" s="390"/>
      <c r="S320" s="390"/>
      <c r="T320" s="390"/>
      <c r="U320" s="390"/>
      <c r="V320" s="390"/>
      <c r="W320" s="390"/>
      <c r="X320" s="390"/>
      <c r="Y320" s="390"/>
      <c r="Z320" s="390"/>
      <c r="AA320" s="390"/>
      <c r="AB320" s="390"/>
      <c r="AC320" s="390"/>
      <c r="AD320" s="390"/>
      <c r="AE320" s="390"/>
      <c r="AF320" s="391"/>
      <c r="AG320" s="392"/>
      <c r="AH320" s="392"/>
      <c r="AI320" s="380"/>
    </row>
    <row r="321" spans="1:35" ht="18" customHeight="1">
      <c r="A321" s="514">
        <v>45993</v>
      </c>
      <c r="B321" s="371"/>
      <c r="C321" s="527" t="s">
        <v>17913</v>
      </c>
      <c r="D321" s="353" t="str">
        <f>+IFERROR(INDEX('Mã KH'!$C$2:$C$4988,MATCH('Côp+Mega+BigC HN lẻ-T02'!$C321,'Mã KH'!$A$2:$A$4988,0)),"")</f>
        <v>17 Liễu Giai, Phường Cống Vị, Ba Đình, Hà Nội</v>
      </c>
      <c r="E321" s="362">
        <v>31769</v>
      </c>
      <c r="F321" s="389"/>
      <c r="G321" s="390"/>
      <c r="H321" s="390"/>
      <c r="I321" s="390">
        <v>8</v>
      </c>
      <c r="J321" s="390"/>
      <c r="K321" s="390"/>
      <c r="L321" s="390"/>
      <c r="M321" s="390"/>
      <c r="N321" s="390"/>
      <c r="O321" s="390"/>
      <c r="P321" s="390"/>
      <c r="Q321" s="390"/>
      <c r="R321" s="390"/>
      <c r="S321" s="390"/>
      <c r="T321" s="390"/>
      <c r="U321" s="390"/>
      <c r="V321" s="390"/>
      <c r="W321" s="390"/>
      <c r="X321" s="390"/>
      <c r="Y321" s="390"/>
      <c r="Z321" s="390"/>
      <c r="AA321" s="390"/>
      <c r="AB321" s="390"/>
      <c r="AC321" s="390"/>
      <c r="AD321" s="390"/>
      <c r="AE321" s="390"/>
      <c r="AF321" s="391"/>
      <c r="AG321" s="392"/>
      <c r="AH321" s="392"/>
      <c r="AI321" s="380"/>
    </row>
    <row r="322" spans="1:35" ht="18" customHeight="1">
      <c r="A322" s="514">
        <v>45993</v>
      </c>
      <c r="B322" s="371"/>
      <c r="C322" s="527" t="s">
        <v>6523</v>
      </c>
      <c r="D322" s="353" t="str">
        <f>+IFERROR(INDEX('Mã KH'!$C$2:$C$4988,MATCH('Côp+Mega+BigC HN lẻ-T02'!$C322,'Mã KH'!$A$2:$A$4988,0)),"")</f>
        <v>BRG 15-17 Ngọc Khánh, Ba Đình, Hà Nội</v>
      </c>
      <c r="E322" s="362"/>
      <c r="F322" s="389">
        <v>8702</v>
      </c>
      <c r="G322" s="390"/>
      <c r="H322" s="390"/>
      <c r="I322" s="390"/>
      <c r="J322" s="390"/>
      <c r="K322" s="390"/>
      <c r="L322" s="390">
        <v>4</v>
      </c>
      <c r="M322" s="390"/>
      <c r="N322" s="390">
        <v>4</v>
      </c>
      <c r="O322" s="390"/>
      <c r="P322" s="390">
        <v>4</v>
      </c>
      <c r="Q322" s="390">
        <v>4</v>
      </c>
      <c r="R322" s="390"/>
      <c r="S322" s="390"/>
      <c r="T322" s="390">
        <v>4</v>
      </c>
      <c r="U322" s="390"/>
      <c r="V322" s="390"/>
      <c r="W322" s="390"/>
      <c r="X322" s="390"/>
      <c r="Y322" s="390"/>
      <c r="Z322" s="390"/>
      <c r="AA322" s="390"/>
      <c r="AB322" s="390"/>
      <c r="AC322" s="390"/>
      <c r="AD322" s="390"/>
      <c r="AE322" s="390"/>
      <c r="AF322" s="391"/>
      <c r="AG322" s="392"/>
      <c r="AH322" s="392"/>
      <c r="AI322" s="380"/>
    </row>
    <row r="323" spans="1:35" ht="18" customHeight="1">
      <c r="A323" s="514">
        <v>45993</v>
      </c>
      <c r="B323" s="371"/>
      <c r="C323" s="527" t="s">
        <v>17914</v>
      </c>
      <c r="D323" s="353" t="str">
        <f>+IFERROR(INDEX('Mã KH'!$C$2:$C$4988,MATCH('Côp+Mega+BigC HN lẻ-T02'!$C323,'Mã KH'!$A$2:$A$4988,0)),"")</f>
        <v>Sảnh HH1 , chung cư Sông Đà 7 , 90 Nguyễn Tuân , TP Hà Nội</v>
      </c>
      <c r="E323" s="362"/>
      <c r="F323" s="389">
        <v>8770</v>
      </c>
      <c r="G323" s="390"/>
      <c r="H323" s="390"/>
      <c r="I323" s="390"/>
      <c r="J323" s="390"/>
      <c r="K323" s="390"/>
      <c r="L323" s="390"/>
      <c r="M323" s="390"/>
      <c r="N323" s="390">
        <v>5</v>
      </c>
      <c r="O323" s="390"/>
      <c r="P323" s="390"/>
      <c r="Q323" s="390"/>
      <c r="R323" s="390"/>
      <c r="S323" s="390"/>
      <c r="T323" s="390"/>
      <c r="U323" s="390"/>
      <c r="V323" s="390"/>
      <c r="W323" s="390"/>
      <c r="X323" s="390"/>
      <c r="Y323" s="390"/>
      <c r="Z323" s="390"/>
      <c r="AA323" s="390"/>
      <c r="AB323" s="390"/>
      <c r="AC323" s="390"/>
      <c r="AD323" s="390"/>
      <c r="AE323" s="390"/>
      <c r="AF323" s="391"/>
      <c r="AG323" s="392"/>
      <c r="AH323" s="392"/>
      <c r="AI323" s="380"/>
    </row>
    <row r="324" spans="1:35" ht="18" customHeight="1">
      <c r="A324" s="514">
        <v>45993</v>
      </c>
      <c r="B324" s="371"/>
      <c r="C324" s="527" t="s">
        <v>17377</v>
      </c>
      <c r="D324" s="353" t="str">
        <f>+IFERROR(INDEX('Mã KH'!$C$2:$C$4988,MATCH('Côp+Mega+BigC HN lẻ-T02'!$C324,'Mã KH'!$A$2:$A$4988,0)),"")</f>
        <v>105 Chùa Láng, Phường Láng Thượng, Đống Đa, Hà Nội</v>
      </c>
      <c r="E324" s="362">
        <v>31879</v>
      </c>
      <c r="F324" s="389"/>
      <c r="G324" s="390"/>
      <c r="H324" s="390"/>
      <c r="I324" s="390"/>
      <c r="J324" s="390">
        <v>20</v>
      </c>
      <c r="K324" s="390"/>
      <c r="L324" s="390"/>
      <c r="M324" s="390"/>
      <c r="N324" s="390"/>
      <c r="O324" s="390"/>
      <c r="P324" s="390"/>
      <c r="Q324" s="390"/>
      <c r="R324" s="390"/>
      <c r="S324" s="390"/>
      <c r="T324" s="390"/>
      <c r="U324" s="390"/>
      <c r="V324" s="390"/>
      <c r="W324" s="390"/>
      <c r="X324" s="390"/>
      <c r="Y324" s="390"/>
      <c r="Z324" s="390"/>
      <c r="AA324" s="390"/>
      <c r="AB324" s="390"/>
      <c r="AC324" s="390"/>
      <c r="AD324" s="390"/>
      <c r="AE324" s="390"/>
      <c r="AF324" s="391"/>
      <c r="AG324" s="392"/>
      <c r="AH324" s="392"/>
      <c r="AI324" s="380"/>
    </row>
    <row r="325" spans="1:35" ht="18" customHeight="1">
      <c r="A325" s="514">
        <v>45993</v>
      </c>
      <c r="B325" s="371"/>
      <c r="C325" s="527" t="s">
        <v>17915</v>
      </c>
      <c r="D325" s="353" t="str">
        <f>+IFERROR(INDEX('Mã KH'!$C$2:$C$4988,MATCH('Côp+Mega+BigC HN lẻ-T02'!$C325,'Mã KH'!$A$2:$A$4988,0)),"")</f>
        <v>848 Đường Láng, Phường Láng Thượng, Đống Đa, Hà Nội</v>
      </c>
      <c r="E325" s="362">
        <v>31620</v>
      </c>
      <c r="F325" s="389"/>
      <c r="G325" s="390"/>
      <c r="H325" s="390"/>
      <c r="I325" s="390">
        <v>8</v>
      </c>
      <c r="J325" s="390"/>
      <c r="K325" s="390"/>
      <c r="L325" s="390"/>
      <c r="M325" s="390"/>
      <c r="N325" s="390"/>
      <c r="O325" s="390"/>
      <c r="P325" s="390"/>
      <c r="Q325" s="390"/>
      <c r="R325" s="390"/>
      <c r="S325" s="390"/>
      <c r="T325" s="390"/>
      <c r="U325" s="390"/>
      <c r="V325" s="390"/>
      <c r="W325" s="390"/>
      <c r="X325" s="390"/>
      <c r="Y325" s="390"/>
      <c r="Z325" s="390"/>
      <c r="AA325" s="390"/>
      <c r="AB325" s="390"/>
      <c r="AC325" s="390"/>
      <c r="AD325" s="390"/>
      <c r="AE325" s="390"/>
      <c r="AF325" s="391"/>
      <c r="AG325" s="392"/>
      <c r="AH325" s="392"/>
      <c r="AI325" s="380"/>
    </row>
    <row r="326" spans="1:35" ht="18" customHeight="1">
      <c r="A326" s="514">
        <v>45993</v>
      </c>
      <c r="B326" s="674" t="s">
        <v>4760</v>
      </c>
      <c r="C326" s="527" t="s">
        <v>7233</v>
      </c>
      <c r="D326" s="353" t="str">
        <f>+IFERROR(INDEX('Mã KH'!$C$2:$C$4988,MATCH('Côp+Mega+BigC HN lẻ-T02'!$C326,'Mã KH'!$A$2:$A$4988,0)),"")</f>
        <v>Sàn thương mại dv số H5-TM11, khu nhà ở xã hội Hope Residence, P.Phúc Đồng, Q.Long Biên, HN</v>
      </c>
      <c r="E326" s="362"/>
      <c r="F326" s="389">
        <v>7096</v>
      </c>
      <c r="G326" s="390"/>
      <c r="H326" s="390"/>
      <c r="I326" s="390"/>
      <c r="J326" s="390"/>
      <c r="K326" s="390"/>
      <c r="L326" s="390"/>
      <c r="M326" s="390"/>
      <c r="N326" s="390"/>
      <c r="O326" s="390"/>
      <c r="P326" s="390">
        <v>10</v>
      </c>
      <c r="Q326" s="390"/>
      <c r="R326" s="390">
        <v>5</v>
      </c>
      <c r="S326" s="390"/>
      <c r="T326" s="390">
        <v>5</v>
      </c>
      <c r="U326" s="390"/>
      <c r="V326" s="390"/>
      <c r="W326" s="390"/>
      <c r="X326" s="390"/>
      <c r="Y326" s="390"/>
      <c r="Z326" s="390"/>
      <c r="AA326" s="390"/>
      <c r="AB326" s="390"/>
      <c r="AC326" s="390"/>
      <c r="AD326" s="390"/>
      <c r="AE326" s="390"/>
      <c r="AF326" s="391"/>
      <c r="AG326" s="392"/>
      <c r="AH326" s="392"/>
      <c r="AI326" s="380"/>
    </row>
    <row r="327" spans="1:35" ht="18" customHeight="1">
      <c r="A327" s="514">
        <v>45993</v>
      </c>
      <c r="B327" s="371"/>
      <c r="C327" s="527" t="s">
        <v>11315</v>
      </c>
      <c r="D327" s="353" t="str">
        <f>+IFERROR(INDEX('Mã KH'!$C$2:$C$4988,MATCH('Côp+Mega+BigC HN lẻ-T02'!$C327,'Mã KH'!$A$2:$A$4988,0)),"")</f>
        <v>Tầng Hầm TTTM Savico Megamall, 7-9 Nguyễn Văn Linh, Việt Hưng, Long Biên, Hà Nội</v>
      </c>
      <c r="E327" s="362"/>
      <c r="F327" s="389">
        <v>6948</v>
      </c>
      <c r="G327" s="390"/>
      <c r="H327" s="390"/>
      <c r="I327" s="390"/>
      <c r="J327" s="390"/>
      <c r="K327" s="390"/>
      <c r="L327" s="390">
        <v>5</v>
      </c>
      <c r="M327" s="390"/>
      <c r="N327" s="390">
        <v>20</v>
      </c>
      <c r="O327" s="390"/>
      <c r="P327" s="390">
        <v>20</v>
      </c>
      <c r="Q327" s="390"/>
      <c r="R327" s="390"/>
      <c r="S327" s="390"/>
      <c r="T327" s="390">
        <v>8</v>
      </c>
      <c r="U327" s="390">
        <v>6</v>
      </c>
      <c r="V327" s="390"/>
      <c r="W327" s="390"/>
      <c r="X327" s="390"/>
      <c r="Y327" s="390"/>
      <c r="Z327" s="390"/>
      <c r="AA327" s="390"/>
      <c r="AB327" s="390"/>
      <c r="AC327" s="390"/>
      <c r="AD327" s="390"/>
      <c r="AE327" s="390"/>
      <c r="AF327" s="391"/>
      <c r="AG327" s="392"/>
      <c r="AH327" s="392"/>
      <c r="AI327" s="380"/>
    </row>
    <row r="328" spans="1:35" ht="18" customHeight="1">
      <c r="A328" s="514">
        <v>45993</v>
      </c>
      <c r="B328" s="371"/>
      <c r="C328" s="527" t="s">
        <v>17830</v>
      </c>
      <c r="D328" s="353" t="str">
        <f>+IFERROR(INDEX('Mã KH'!$C$2:$C$4988,MATCH('Côp+Mega+BigC HN lẻ-T02'!$C328,'Mã KH'!$A$2:$A$4988,0)),"")</f>
        <v>315 Ngọc Lâm, Phường Ngọc Lâm, Long Biên, Hà Nội</v>
      </c>
      <c r="E328" s="362">
        <v>31974</v>
      </c>
      <c r="F328" s="389"/>
      <c r="G328" s="390"/>
      <c r="H328" s="390"/>
      <c r="I328" s="390"/>
      <c r="J328" s="390">
        <v>10</v>
      </c>
      <c r="K328" s="390"/>
      <c r="L328" s="390"/>
      <c r="M328" s="390"/>
      <c r="N328" s="390"/>
      <c r="O328" s="390"/>
      <c r="P328" s="390"/>
      <c r="Q328" s="390"/>
      <c r="R328" s="390"/>
      <c r="S328" s="390"/>
      <c r="T328" s="390"/>
      <c r="U328" s="390"/>
      <c r="V328" s="390"/>
      <c r="W328" s="390"/>
      <c r="X328" s="390"/>
      <c r="Y328" s="390"/>
      <c r="Z328" s="390"/>
      <c r="AA328" s="390"/>
      <c r="AB328" s="390"/>
      <c r="AC328" s="390"/>
      <c r="AD328" s="390"/>
      <c r="AE328" s="390"/>
      <c r="AF328" s="391"/>
      <c r="AG328" s="392"/>
      <c r="AH328" s="392"/>
      <c r="AI328" s="380"/>
    </row>
    <row r="329" spans="1:35" ht="18" customHeight="1">
      <c r="A329" s="514">
        <v>45993</v>
      </c>
      <c r="B329" s="371"/>
      <c r="C329" s="527" t="s">
        <v>17830</v>
      </c>
      <c r="D329" s="353" t="str">
        <f>+IFERROR(INDEX('Mã KH'!$C$2:$C$4988,MATCH('Côp+Mega+BigC HN lẻ-T02'!$C329,'Mã KH'!$A$2:$A$4988,0)),"")</f>
        <v>315 Ngọc Lâm, Phường Ngọc Lâm, Long Biên, Hà Nội</v>
      </c>
      <c r="E329" s="362">
        <v>31783</v>
      </c>
      <c r="F329" s="389"/>
      <c r="G329" s="390"/>
      <c r="H329" s="390"/>
      <c r="I329" s="390"/>
      <c r="J329" s="390">
        <v>10</v>
      </c>
      <c r="K329" s="390"/>
      <c r="L329" s="390"/>
      <c r="M329" s="390"/>
      <c r="N329" s="390"/>
      <c r="O329" s="390"/>
      <c r="P329" s="390"/>
      <c r="Q329" s="390"/>
      <c r="R329" s="390"/>
      <c r="S329" s="390"/>
      <c r="T329" s="390"/>
      <c r="U329" s="390"/>
      <c r="V329" s="390"/>
      <c r="W329" s="390"/>
      <c r="X329" s="390"/>
      <c r="Y329" s="390"/>
      <c r="Z329" s="390"/>
      <c r="AA329" s="390"/>
      <c r="AB329" s="390"/>
      <c r="AC329" s="390"/>
      <c r="AD329" s="390"/>
      <c r="AE329" s="390"/>
      <c r="AF329" s="391"/>
      <c r="AG329" s="392"/>
      <c r="AH329" s="392"/>
      <c r="AI329" s="380"/>
    </row>
    <row r="330" spans="1:35" ht="18" customHeight="1">
      <c r="A330" s="514">
        <v>45993</v>
      </c>
      <c r="B330" s="674" t="s">
        <v>17564</v>
      </c>
      <c r="C330" s="527" t="s">
        <v>17833</v>
      </c>
      <c r="D330" s="353" t="str">
        <f>+IFERROR(INDEX('Mã KH'!$C$2:$C$4988,MATCH('Côp+Mega+BigC HN lẻ-T02'!$C330,'Mã KH'!$A$2:$A$4988,0)),"")</f>
        <v>V-Mart, Số 135 Cửu Việt, Trâu Quỳ , Gia Lâm, Hà Nội</v>
      </c>
      <c r="E330" s="362">
        <v>20842</v>
      </c>
      <c r="F330" s="389"/>
      <c r="G330" s="390"/>
      <c r="H330" s="390"/>
      <c r="I330" s="390"/>
      <c r="J330" s="390"/>
      <c r="K330" s="390"/>
      <c r="L330" s="390"/>
      <c r="M330" s="390"/>
      <c r="N330" s="390">
        <v>9</v>
      </c>
      <c r="O330" s="390"/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  <c r="Z330" s="390"/>
      <c r="AA330" s="390"/>
      <c r="AB330" s="390"/>
      <c r="AC330" s="390"/>
      <c r="AD330" s="390"/>
      <c r="AE330" s="390"/>
      <c r="AF330" s="391"/>
      <c r="AG330" s="392"/>
      <c r="AH330" s="392"/>
      <c r="AI330" s="380"/>
    </row>
    <row r="331" spans="1:35" ht="18" customHeight="1">
      <c r="A331" s="514">
        <v>45993</v>
      </c>
      <c r="B331" s="371"/>
      <c r="C331" s="527" t="s">
        <v>17892</v>
      </c>
      <c r="D331" s="353" t="str">
        <f>+IFERROR(INDEX('Mã KH'!$C$2:$C$4988,MATCH('Côp+Mega+BigC HN lẻ-T02'!$C331,'Mã KH'!$A$2:$A$4988,0)),"")</f>
        <v>Số 01SH06 và số 02SH06, Ô đất B2-CT03, Tòa L26 (S2.11), Dự án Khu đô thị Gia Lâm - Vinhomes Ocean Park, , Huyện Lâm, Hà Nội</v>
      </c>
      <c r="E331" s="362">
        <v>31971</v>
      </c>
      <c r="F331" s="389"/>
      <c r="G331" s="390"/>
      <c r="H331" s="390"/>
      <c r="I331" s="390">
        <v>4</v>
      </c>
      <c r="J331" s="390">
        <v>5</v>
      </c>
      <c r="K331" s="390"/>
      <c r="L331" s="390"/>
      <c r="M331" s="390"/>
      <c r="N331" s="390"/>
      <c r="O331" s="390"/>
      <c r="P331" s="390"/>
      <c r="Q331" s="390"/>
      <c r="R331" s="390"/>
      <c r="S331" s="390"/>
      <c r="T331" s="390"/>
      <c r="U331" s="390"/>
      <c r="V331" s="390"/>
      <c r="W331" s="390"/>
      <c r="X331" s="390"/>
      <c r="Y331" s="390"/>
      <c r="Z331" s="390"/>
      <c r="AA331" s="390"/>
      <c r="AB331" s="390"/>
      <c r="AC331" s="390"/>
      <c r="AD331" s="390"/>
      <c r="AE331" s="390"/>
      <c r="AF331" s="391"/>
      <c r="AG331" s="392"/>
      <c r="AH331" s="392"/>
      <c r="AI331" s="380"/>
    </row>
    <row r="332" spans="1:35" ht="18" customHeight="1">
      <c r="A332" s="514">
        <v>45993</v>
      </c>
      <c r="B332" s="371"/>
      <c r="C332" s="527" t="s">
        <v>17916</v>
      </c>
      <c r="D332" s="353" t="str">
        <f>+IFERROR(INDEX('Mã KH'!$C$2:$C$4988,MATCH('Côp+Mega+BigC HN lẻ-T02'!$C332,'Mã KH'!$A$2:$A$4988,0)),"")</f>
        <v>Số 01SH22 và 02SH22, Ô đất B2-CT02, Tòa U26-2 (S2.08) Dự án Khu đô thị Gia Lâm - Vinhomes Ocean Park, , Huyện Lâm, Hà Nội</v>
      </c>
      <c r="E332" s="362">
        <v>31945</v>
      </c>
      <c r="F332" s="389"/>
      <c r="G332" s="390"/>
      <c r="H332" s="390"/>
      <c r="I332" s="390">
        <v>7</v>
      </c>
      <c r="J332" s="390">
        <v>5</v>
      </c>
      <c r="K332" s="390"/>
      <c r="L332" s="390"/>
      <c r="M332" s="390"/>
      <c r="N332" s="390"/>
      <c r="O332" s="390"/>
      <c r="P332" s="390"/>
      <c r="Q332" s="390"/>
      <c r="R332" s="390"/>
      <c r="S332" s="390"/>
      <c r="T332" s="390"/>
      <c r="U332" s="390"/>
      <c r="V332" s="390"/>
      <c r="W332" s="390"/>
      <c r="X332" s="390"/>
      <c r="Y332" s="390"/>
      <c r="Z332" s="390"/>
      <c r="AA332" s="390"/>
      <c r="AB332" s="390"/>
      <c r="AC332" s="390"/>
      <c r="AD332" s="390"/>
      <c r="AE332" s="390"/>
      <c r="AF332" s="391"/>
      <c r="AG332" s="392"/>
      <c r="AH332" s="392"/>
      <c r="AI332" s="380"/>
    </row>
    <row r="333" spans="1:35" ht="18" customHeight="1">
      <c r="A333" s="514">
        <v>45993</v>
      </c>
      <c r="B333" s="371"/>
      <c r="C333" s="527" t="s">
        <v>17215</v>
      </c>
      <c r="D333" s="353" t="str">
        <f>+IFERROR(INDEX('Mã KH'!$C$2:$C$4988,MATCH('Côp+Mega+BigC HN lẻ-T02'!$C333,'Mã KH'!$A$2:$A$4988,0)),"")</f>
        <v xml:space="preserve">số 86 ngô xuân quảng , thị trấn trâu quỳ , gia lâ,m </v>
      </c>
      <c r="E333" s="362">
        <v>31946</v>
      </c>
      <c r="F333" s="389"/>
      <c r="G333" s="390"/>
      <c r="H333" s="390"/>
      <c r="I333" s="390">
        <v>8</v>
      </c>
      <c r="J333" s="390"/>
      <c r="K333" s="390"/>
      <c r="L333" s="390"/>
      <c r="M333" s="390"/>
      <c r="N333" s="390"/>
      <c r="O333" s="390"/>
      <c r="P333" s="390"/>
      <c r="Q333" s="390"/>
      <c r="R333" s="390"/>
      <c r="S333" s="390"/>
      <c r="T333" s="390"/>
      <c r="U333" s="390"/>
      <c r="V333" s="390"/>
      <c r="W333" s="390"/>
      <c r="X333" s="390"/>
      <c r="Y333" s="390"/>
      <c r="Z333" s="390"/>
      <c r="AA333" s="390"/>
      <c r="AB333" s="390"/>
      <c r="AC333" s="390"/>
      <c r="AD333" s="390"/>
      <c r="AE333" s="390"/>
      <c r="AF333" s="391"/>
      <c r="AG333" s="392"/>
      <c r="AH333" s="392"/>
      <c r="AI333" s="380"/>
    </row>
    <row r="334" spans="1:35" ht="18" customHeight="1">
      <c r="A334" s="514">
        <v>45993</v>
      </c>
      <c r="B334" s="677" t="s">
        <v>17907</v>
      </c>
      <c r="C334" s="527" t="s">
        <v>17917</v>
      </c>
      <c r="D334" s="353" t="str">
        <f>+IFERROR(INDEX('Mã KH'!$C$2:$C$4988,MATCH('Côp+Mega+BigC HN lẻ-T02'!$C334,'Mã KH'!$A$2:$A$4988,0)),"")</f>
        <v>Xóm 2, Thôn Quỳnh Đô, Xã Vĩnh Quỳnh, Huyện Thanh Trì, HN</v>
      </c>
      <c r="E334" s="362"/>
      <c r="F334" s="389">
        <v>6945</v>
      </c>
      <c r="G334" s="390"/>
      <c r="H334" s="390"/>
      <c r="I334" s="390"/>
      <c r="J334" s="390"/>
      <c r="K334" s="390"/>
      <c r="L334" s="390"/>
      <c r="M334" s="390"/>
      <c r="N334" s="390">
        <v>5</v>
      </c>
      <c r="O334" s="390"/>
      <c r="P334" s="390">
        <v>5</v>
      </c>
      <c r="Q334" s="390">
        <v>5</v>
      </c>
      <c r="R334" s="390"/>
      <c r="S334" s="390"/>
      <c r="T334" s="390"/>
      <c r="U334" s="390"/>
      <c r="V334" s="390"/>
      <c r="W334" s="390"/>
      <c r="X334" s="390"/>
      <c r="Y334" s="390"/>
      <c r="Z334" s="390"/>
      <c r="AA334" s="390"/>
      <c r="AB334" s="390"/>
      <c r="AC334" s="390"/>
      <c r="AD334" s="390"/>
      <c r="AE334" s="390"/>
      <c r="AF334" s="391"/>
      <c r="AG334" s="392"/>
      <c r="AH334" s="392"/>
      <c r="AI334" s="380"/>
    </row>
    <row r="335" spans="1:35" ht="18" customHeight="1">
      <c r="A335" s="514">
        <v>45993</v>
      </c>
      <c r="B335" s="371"/>
      <c r="C335" s="527" t="s">
        <v>17604</v>
      </c>
      <c r="D335" s="353" t="str">
        <f>+IFERROR(INDEX('Mã KH'!$C$2:$C$4988,MATCH('Côp+Mega+BigC HN lẻ-T02'!$C335,'Mã KH'!$A$2:$A$4988,0)),"")</f>
        <v>CT10C KĐT Đại Thanh, Tả Thanh Oai, Thanh Trì, Hà Nội</v>
      </c>
      <c r="E335" s="362"/>
      <c r="F335" s="389">
        <v>7130</v>
      </c>
      <c r="G335" s="390"/>
      <c r="H335" s="390"/>
      <c r="I335" s="390"/>
      <c r="J335" s="390"/>
      <c r="K335" s="390"/>
      <c r="L335" s="390"/>
      <c r="M335" s="390"/>
      <c r="N335" s="390"/>
      <c r="O335" s="390"/>
      <c r="P335" s="390">
        <v>10</v>
      </c>
      <c r="Q335" s="390"/>
      <c r="R335" s="390"/>
      <c r="S335" s="390"/>
      <c r="T335" s="390">
        <v>3</v>
      </c>
      <c r="U335" s="390">
        <v>5</v>
      </c>
      <c r="V335" s="390"/>
      <c r="W335" s="390"/>
      <c r="X335" s="390">
        <v>3</v>
      </c>
      <c r="Y335" s="390"/>
      <c r="Z335" s="390"/>
      <c r="AA335" s="390">
        <v>3</v>
      </c>
      <c r="AB335" s="390"/>
      <c r="AC335" s="390"/>
      <c r="AD335" s="390"/>
      <c r="AE335" s="390"/>
      <c r="AF335" s="391"/>
      <c r="AG335" s="392"/>
      <c r="AH335" s="392"/>
      <c r="AI335" s="380"/>
    </row>
    <row r="336" spans="1:35" ht="18" customHeight="1">
      <c r="A336" s="514">
        <v>45993</v>
      </c>
      <c r="B336" s="371"/>
      <c r="C336" s="527" t="s">
        <v>17606</v>
      </c>
      <c r="D336" s="353" t="str">
        <f>+IFERROR(INDEX('Mã KH'!$C$2:$C$4988,MATCH('Côp+Mega+BigC HN lẻ-T02'!$C336,'Mã KH'!$A$2:$A$4988,0)),"")</f>
        <v>CT8A KĐT Đại Thanh, Tả Thanh Oai, Thanh Trì, Hà Nội</v>
      </c>
      <c r="E336" s="362"/>
      <c r="F336" s="389">
        <v>6944</v>
      </c>
      <c r="G336" s="390"/>
      <c r="H336" s="390"/>
      <c r="I336" s="390"/>
      <c r="J336" s="390"/>
      <c r="K336" s="390"/>
      <c r="L336" s="390"/>
      <c r="M336" s="390"/>
      <c r="N336" s="390">
        <v>15</v>
      </c>
      <c r="O336" s="390"/>
      <c r="P336" s="390">
        <v>15</v>
      </c>
      <c r="Q336" s="390"/>
      <c r="R336" s="390">
        <v>5</v>
      </c>
      <c r="S336" s="390"/>
      <c r="T336" s="390">
        <v>5</v>
      </c>
      <c r="U336" s="390">
        <v>5</v>
      </c>
      <c r="V336" s="390">
        <v>5</v>
      </c>
      <c r="W336" s="390"/>
      <c r="X336" s="390"/>
      <c r="Y336" s="390"/>
      <c r="Z336" s="390">
        <v>5</v>
      </c>
      <c r="AA336" s="390"/>
      <c r="AB336" s="390"/>
      <c r="AC336" s="390"/>
      <c r="AD336" s="390"/>
      <c r="AE336" s="390"/>
      <c r="AF336" s="391"/>
      <c r="AG336" s="392"/>
      <c r="AH336" s="392"/>
      <c r="AI336" s="380"/>
    </row>
    <row r="337" spans="1:35" ht="18" customHeight="1">
      <c r="A337" s="514">
        <v>45993</v>
      </c>
      <c r="B337" s="371"/>
      <c r="C337" s="527" t="s">
        <v>17603</v>
      </c>
      <c r="D337" s="353" t="str">
        <f>+IFERROR(INDEX('Mã KH'!$C$2:$C$4988,MATCH('Côp+Mega+BigC HN lẻ-T02'!$C337,'Mã KH'!$A$2:$A$4988,0)),"")</f>
        <v>Số 658 Kim Giang, Xã Thanh Trì, Huyện Thanh Trì, Hà Nội.</v>
      </c>
      <c r="E337" s="362"/>
      <c r="F337" s="389">
        <v>7127</v>
      </c>
      <c r="G337" s="390"/>
      <c r="H337" s="390"/>
      <c r="I337" s="390"/>
      <c r="J337" s="390"/>
      <c r="K337" s="390"/>
      <c r="L337" s="390"/>
      <c r="M337" s="390"/>
      <c r="N337" s="390">
        <v>10</v>
      </c>
      <c r="O337" s="390"/>
      <c r="P337" s="390"/>
      <c r="Q337" s="390"/>
      <c r="R337" s="390"/>
      <c r="S337" s="390"/>
      <c r="T337" s="390">
        <v>6</v>
      </c>
      <c r="U337" s="390">
        <v>5</v>
      </c>
      <c r="V337" s="390">
        <v>5</v>
      </c>
      <c r="W337" s="390"/>
      <c r="X337" s="390">
        <v>3</v>
      </c>
      <c r="Y337" s="390"/>
      <c r="Z337" s="390">
        <v>5</v>
      </c>
      <c r="AA337" s="390">
        <v>3</v>
      </c>
      <c r="AB337" s="390"/>
      <c r="AC337" s="390"/>
      <c r="AD337" s="390"/>
      <c r="AE337" s="390"/>
      <c r="AF337" s="391"/>
      <c r="AG337" s="392"/>
      <c r="AH337" s="392"/>
      <c r="AI337" s="380"/>
    </row>
    <row r="338" spans="1:35" ht="18" customHeight="1">
      <c r="A338" s="514">
        <v>45993</v>
      </c>
      <c r="B338" s="371"/>
      <c r="C338" s="527" t="s">
        <v>17918</v>
      </c>
      <c r="D338" s="353" t="str">
        <f>+IFERROR(INDEX('Mã KH'!$C$2:$C$4988,MATCH('Côp+Mega+BigC HN lẻ-T02'!$C338,'Mã KH'!$A$2:$A$4988,0)),"")</f>
        <v>85-87 Yên Xá, Xã Tân Triều, Thanh Trì, HN</v>
      </c>
      <c r="E338" s="362"/>
      <c r="F338" s="389">
        <v>8095</v>
      </c>
      <c r="G338" s="390"/>
      <c r="H338" s="390"/>
      <c r="I338" s="390"/>
      <c r="J338" s="390"/>
      <c r="K338" s="390"/>
      <c r="L338" s="390"/>
      <c r="M338" s="390"/>
      <c r="N338" s="390"/>
      <c r="O338" s="390"/>
      <c r="P338" s="390">
        <v>10</v>
      </c>
      <c r="Q338" s="390"/>
      <c r="R338" s="390">
        <v>5</v>
      </c>
      <c r="S338" s="390"/>
      <c r="T338" s="390">
        <v>5</v>
      </c>
      <c r="U338" s="390"/>
      <c r="V338" s="390"/>
      <c r="W338" s="390"/>
      <c r="X338" s="390"/>
      <c r="Y338" s="390"/>
      <c r="Z338" s="390"/>
      <c r="AA338" s="390"/>
      <c r="AB338" s="390"/>
      <c r="AC338" s="390"/>
      <c r="AD338" s="390"/>
      <c r="AE338" s="390"/>
      <c r="AF338" s="391"/>
      <c r="AG338" s="392"/>
      <c r="AH338" s="392"/>
      <c r="AI338" s="380"/>
    </row>
    <row r="339" spans="1:35" ht="18" customHeight="1">
      <c r="A339" s="514">
        <v>45993</v>
      </c>
      <c r="B339" s="371"/>
      <c r="C339" s="527" t="s">
        <v>6812</v>
      </c>
      <c r="D339" s="353" t="str">
        <f>+IFERROR(INDEX('Mã KH'!$C$2:$C$4988,MATCH('Côp+Mega+BigC HN lẻ-T02'!$C339,'Mã KH'!$A$2:$A$4988,0)),"")</f>
        <v>Tầng 1, Shophouse ED.107, Eco Dream, Khu đô thị mới Tây Nam Kim Giang I, Xã Tân Triều, Huyện Thanh Trì, HN</v>
      </c>
      <c r="E339" s="362"/>
      <c r="F339" s="389">
        <v>8678</v>
      </c>
      <c r="G339" s="390"/>
      <c r="H339" s="390"/>
      <c r="I339" s="390"/>
      <c r="J339" s="390"/>
      <c r="K339" s="390"/>
      <c r="L339" s="390"/>
      <c r="M339" s="390"/>
      <c r="N339" s="390"/>
      <c r="O339" s="390"/>
      <c r="P339" s="390">
        <v>3</v>
      </c>
      <c r="Q339" s="390"/>
      <c r="R339" s="390"/>
      <c r="S339" s="390"/>
      <c r="T339" s="390"/>
      <c r="U339" s="390"/>
      <c r="V339" s="390"/>
      <c r="W339" s="390"/>
      <c r="X339" s="390"/>
      <c r="Y339" s="390"/>
      <c r="Z339" s="390"/>
      <c r="AA339" s="390"/>
      <c r="AB339" s="390"/>
      <c r="AC339" s="390"/>
      <c r="AD339" s="390"/>
      <c r="AE339" s="390"/>
      <c r="AF339" s="391"/>
      <c r="AG339" s="392"/>
      <c r="AH339" s="392"/>
      <c r="AI339" s="380"/>
    </row>
    <row r="340" spans="1:35" ht="18" customHeight="1">
      <c r="A340" s="514">
        <v>45993</v>
      </c>
      <c r="B340" s="371"/>
      <c r="C340" s="527" t="s">
        <v>6812</v>
      </c>
      <c r="D340" s="353" t="str">
        <f>+IFERROR(INDEX('Mã KH'!$C$2:$C$4988,MATCH('Côp+Mega+BigC HN lẻ-T02'!$C340,'Mã KH'!$A$2:$A$4988,0)),"")</f>
        <v>Tầng 1, Shophouse ED.107, Eco Dream, Khu đô thị mới Tây Nam Kim Giang I, Xã Tân Triều, Huyện Thanh Trì, HN</v>
      </c>
      <c r="E340" s="362"/>
      <c r="F340" s="389">
        <v>7125</v>
      </c>
      <c r="G340" s="390"/>
      <c r="H340" s="390"/>
      <c r="I340" s="390"/>
      <c r="J340" s="390"/>
      <c r="K340" s="390"/>
      <c r="L340" s="390"/>
      <c r="M340" s="390"/>
      <c r="N340" s="390"/>
      <c r="O340" s="390"/>
      <c r="P340" s="390">
        <v>6</v>
      </c>
      <c r="Q340" s="390">
        <v>5</v>
      </c>
      <c r="R340" s="390"/>
      <c r="S340" s="390"/>
      <c r="T340" s="390">
        <v>5</v>
      </c>
      <c r="U340" s="390"/>
      <c r="V340" s="390"/>
      <c r="W340" s="390"/>
      <c r="X340" s="390"/>
      <c r="Y340" s="390"/>
      <c r="Z340" s="390"/>
      <c r="AA340" s="390"/>
      <c r="AB340" s="390"/>
      <c r="AC340" s="390"/>
      <c r="AD340" s="390"/>
      <c r="AE340" s="390"/>
      <c r="AF340" s="391"/>
      <c r="AG340" s="392"/>
      <c r="AH340" s="392"/>
      <c r="AI340" s="380"/>
    </row>
    <row r="341" spans="1:35" ht="18" customHeight="1">
      <c r="A341" s="514">
        <v>45993</v>
      </c>
      <c r="B341" s="371"/>
      <c r="C341" s="527" t="s">
        <v>6920</v>
      </c>
      <c r="D341" s="353" t="str">
        <f>+IFERROR(INDEX('Mã KH'!$C$2:$C$4988,MATCH('Côp+Mega+BigC HN lẻ-T02'!$C341,'Mã KH'!$A$2:$A$4988,0)),"")</f>
        <v>286 Nguyễn Xiển, Tân Triều, Thanh Trì, HN</v>
      </c>
      <c r="E341" s="362"/>
      <c r="F341" s="389">
        <v>8596</v>
      </c>
      <c r="G341" s="390"/>
      <c r="H341" s="390"/>
      <c r="I341" s="390"/>
      <c r="J341" s="390"/>
      <c r="K341" s="390"/>
      <c r="L341" s="390"/>
      <c r="M341" s="390"/>
      <c r="N341" s="390">
        <v>10</v>
      </c>
      <c r="O341" s="390"/>
      <c r="P341" s="390">
        <v>40</v>
      </c>
      <c r="Q341" s="390"/>
      <c r="R341" s="390"/>
      <c r="S341" s="390"/>
      <c r="T341" s="390"/>
      <c r="U341" s="390"/>
      <c r="V341" s="390"/>
      <c r="W341" s="390"/>
      <c r="X341" s="390"/>
      <c r="Y341" s="390"/>
      <c r="Z341" s="390"/>
      <c r="AA341" s="390"/>
      <c r="AB341" s="390"/>
      <c r="AC341" s="390"/>
      <c r="AD341" s="390"/>
      <c r="AE341" s="390"/>
      <c r="AF341" s="391"/>
      <c r="AG341" s="392"/>
      <c r="AH341" s="392"/>
      <c r="AI341" s="380"/>
    </row>
    <row r="342" spans="1:35" ht="18" customHeight="1">
      <c r="A342" s="514">
        <v>45993</v>
      </c>
      <c r="B342" s="371"/>
      <c r="C342" s="527" t="s">
        <v>17786</v>
      </c>
      <c r="D342" s="353" t="str">
        <f>+IFERROR(INDEX('Mã KH'!$C$2:$C$4988,MATCH('Côp+Mega+BigC HN lẻ-T02'!$C342,'Mã KH'!$A$2:$A$4988,0)),"")</f>
        <v>139 H Chiến Thắng, Xã Xuân Triều, Thanh Trì, Hà Nội</v>
      </c>
      <c r="E342" s="362">
        <v>31885</v>
      </c>
      <c r="F342" s="389"/>
      <c r="G342" s="390"/>
      <c r="H342" s="390"/>
      <c r="I342" s="390">
        <v>12</v>
      </c>
      <c r="J342" s="390">
        <v>12</v>
      </c>
      <c r="K342" s="390"/>
      <c r="L342" s="390"/>
      <c r="M342" s="390"/>
      <c r="N342" s="390"/>
      <c r="O342" s="390"/>
      <c r="P342" s="390"/>
      <c r="Q342" s="390"/>
      <c r="R342" s="390"/>
      <c r="S342" s="390"/>
      <c r="T342" s="390"/>
      <c r="U342" s="390"/>
      <c r="V342" s="390"/>
      <c r="W342" s="390"/>
      <c r="X342" s="390"/>
      <c r="Y342" s="390"/>
      <c r="Z342" s="390"/>
      <c r="AA342" s="390"/>
      <c r="AB342" s="390"/>
      <c r="AC342" s="390"/>
      <c r="AD342" s="390"/>
      <c r="AE342" s="390"/>
      <c r="AF342" s="391"/>
      <c r="AG342" s="392"/>
      <c r="AH342" s="392"/>
      <c r="AI342" s="380"/>
    </row>
    <row r="343" spans="1:35" ht="18" customHeight="1">
      <c r="A343" s="514">
        <v>45993</v>
      </c>
      <c r="B343" s="371"/>
      <c r="C343" s="527" t="s">
        <v>17740</v>
      </c>
      <c r="D343" s="353" t="str">
        <f>+IFERROR(INDEX('Mã KH'!$C$2:$C$4988,MATCH('Côp+Mega+BigC HN lẻ-T02'!$C343,'Mã KH'!$A$2:$A$4988,0)),"")</f>
        <v xml:space="preserve">Tầng 1 , tòa Tecco Diamond , Tứ Hiệp , Thanh trì , HN </v>
      </c>
      <c r="E343" s="362"/>
      <c r="F343" s="389">
        <v>8706</v>
      </c>
      <c r="G343" s="390"/>
      <c r="H343" s="390"/>
      <c r="I343" s="390"/>
      <c r="J343" s="390"/>
      <c r="K343" s="390"/>
      <c r="L343" s="390"/>
      <c r="M343" s="390"/>
      <c r="N343" s="390">
        <v>10</v>
      </c>
      <c r="O343" s="390"/>
      <c r="P343" s="390">
        <v>15</v>
      </c>
      <c r="Q343" s="390">
        <v>5</v>
      </c>
      <c r="R343" s="390">
        <v>5</v>
      </c>
      <c r="S343" s="390"/>
      <c r="T343" s="390">
        <v>5</v>
      </c>
      <c r="U343" s="390">
        <v>5</v>
      </c>
      <c r="V343" s="390">
        <v>5</v>
      </c>
      <c r="W343" s="390"/>
      <c r="X343" s="390"/>
      <c r="Y343" s="390"/>
      <c r="Z343" s="390">
        <v>5</v>
      </c>
      <c r="AA343" s="390"/>
      <c r="AB343" s="390"/>
      <c r="AC343" s="390"/>
      <c r="AD343" s="390"/>
      <c r="AE343" s="390"/>
      <c r="AF343" s="391"/>
      <c r="AG343" s="392"/>
      <c r="AH343" s="392"/>
      <c r="AI343" s="380"/>
    </row>
    <row r="344" spans="1:35" ht="18" customHeight="1">
      <c r="A344" s="514">
        <v>45993</v>
      </c>
      <c r="B344" s="371"/>
      <c r="C344" s="527" t="s">
        <v>6773</v>
      </c>
      <c r="D344" s="353" t="str">
        <f>+IFERROR(INDEX('Mã KH'!$C$2:$C$4988,MATCH('Côp+Mega+BigC HN lẻ-T02'!$C344,'Mã KH'!$A$2:$A$4988,0)),"")</f>
        <v>Tầng 1, Kiot 102, Tòa CT13, Khu đô thị mới Tứ Hiệp (chung cư Sakura), Xã Tứ Hiệp, huyện Thanh Trì, Hà Nội</v>
      </c>
      <c r="E344" s="362"/>
      <c r="F344" s="389">
        <v>8092</v>
      </c>
      <c r="G344" s="390"/>
      <c r="H344" s="390"/>
      <c r="I344" s="390"/>
      <c r="J344" s="390"/>
      <c r="K344" s="390"/>
      <c r="L344" s="390"/>
      <c r="M344" s="390"/>
      <c r="N344" s="390"/>
      <c r="O344" s="390"/>
      <c r="P344" s="390">
        <v>15</v>
      </c>
      <c r="Q344" s="390"/>
      <c r="R344" s="390"/>
      <c r="S344" s="390"/>
      <c r="T344" s="390"/>
      <c r="U344" s="390"/>
      <c r="V344" s="390"/>
      <c r="W344" s="390"/>
      <c r="X344" s="390"/>
      <c r="Y344" s="390"/>
      <c r="Z344" s="390"/>
      <c r="AA344" s="390"/>
      <c r="AB344" s="390"/>
      <c r="AC344" s="390"/>
      <c r="AD344" s="390"/>
      <c r="AE344" s="390"/>
      <c r="AF344" s="391"/>
      <c r="AG344" s="392"/>
      <c r="AH344" s="392"/>
      <c r="AI344" s="380"/>
    </row>
    <row r="345" spans="1:35" ht="18" customHeight="1">
      <c r="A345" s="514">
        <v>45993</v>
      </c>
      <c r="B345" s="658" t="s">
        <v>17314</v>
      </c>
      <c r="C345" s="527" t="s">
        <v>6752</v>
      </c>
      <c r="D345" s="353" t="str">
        <f>+IFERROR(INDEX('Mã KH'!$C$2:$C$4988,MATCH('Côp+Mega+BigC HN lẻ-T02'!$C345,'Mã KH'!$A$2:$A$4988,0)),"")</f>
        <v>Nhà liền kề số 07 và số 08, Lô liền kề TT2, Dự án Khu đô thị mới Kim Văn - Kim Lũ, Phường Đại Kim, Quận Hoàng Mai, HN</v>
      </c>
      <c r="E345" s="362"/>
      <c r="F345" s="389">
        <v>8597</v>
      </c>
      <c r="G345" s="390"/>
      <c r="H345" s="390"/>
      <c r="I345" s="390"/>
      <c r="J345" s="390"/>
      <c r="K345" s="390"/>
      <c r="L345" s="390">
        <v>2</v>
      </c>
      <c r="M345" s="390"/>
      <c r="N345" s="390"/>
      <c r="O345" s="390"/>
      <c r="P345" s="390">
        <v>5</v>
      </c>
      <c r="Q345" s="390">
        <v>3</v>
      </c>
      <c r="R345" s="390"/>
      <c r="S345" s="390"/>
      <c r="T345" s="390">
        <v>2</v>
      </c>
      <c r="U345" s="390"/>
      <c r="V345" s="390">
        <v>2</v>
      </c>
      <c r="W345" s="390"/>
      <c r="X345" s="390"/>
      <c r="Y345" s="390"/>
      <c r="Z345" s="390">
        <v>2</v>
      </c>
      <c r="AA345" s="390"/>
      <c r="AB345" s="390"/>
      <c r="AC345" s="390"/>
      <c r="AD345" s="390"/>
      <c r="AE345" s="390"/>
      <c r="AF345" s="391"/>
      <c r="AG345" s="392"/>
      <c r="AH345" s="392"/>
      <c r="AI345" s="380"/>
    </row>
    <row r="346" spans="1:35" ht="18" customHeight="1">
      <c r="A346" s="514">
        <v>45993</v>
      </c>
      <c r="B346" s="371"/>
      <c r="C346" s="527" t="s">
        <v>17919</v>
      </c>
      <c r="D346" s="353" t="str">
        <f>+IFERROR(INDEX('Mã KH'!$C$2:$C$4988,MATCH('Côp+Mega+BigC HN lẻ-T02'!$C346,'Mã KH'!$A$2:$A$4988,0)),"")</f>
        <v>Số 34 Trần Điền, Định Công, Hoàng Mai, HN</v>
      </c>
      <c r="E346" s="362"/>
      <c r="F346" s="389">
        <v>8771</v>
      </c>
      <c r="G346" s="390"/>
      <c r="H346" s="390"/>
      <c r="I346" s="390"/>
      <c r="J346" s="390"/>
      <c r="K346" s="390"/>
      <c r="L346" s="390"/>
      <c r="M346" s="390"/>
      <c r="N346" s="390">
        <v>2</v>
      </c>
      <c r="O346" s="390"/>
      <c r="P346" s="390">
        <v>5</v>
      </c>
      <c r="Q346" s="390"/>
      <c r="R346" s="390">
        <v>1</v>
      </c>
      <c r="S346" s="390"/>
      <c r="T346" s="390">
        <v>2</v>
      </c>
      <c r="U346" s="390"/>
      <c r="V346" s="390"/>
      <c r="W346" s="390"/>
      <c r="X346" s="390"/>
      <c r="Y346" s="390"/>
      <c r="Z346" s="390"/>
      <c r="AA346" s="390"/>
      <c r="AB346" s="390"/>
      <c r="AC346" s="390"/>
      <c r="AD346" s="390"/>
      <c r="AE346" s="390"/>
      <c r="AF346" s="391"/>
      <c r="AG346" s="392"/>
      <c r="AH346" s="392"/>
      <c r="AI346" s="380"/>
    </row>
    <row r="347" spans="1:35" ht="18" customHeight="1">
      <c r="A347" s="514">
        <v>45993</v>
      </c>
      <c r="B347" s="371"/>
      <c r="C347" s="527" t="s">
        <v>17920</v>
      </c>
      <c r="D347" s="353" t="str">
        <f>+IFERROR(INDEX('Mã KH'!$C$2:$C$4988,MATCH('Côp+Mega+BigC HN lẻ-T02'!$C347,'Mã KH'!$A$2:$A$4988,0)),"")</f>
        <v xml:space="preserve">Circlek S05 park03 ,  vinhomes time city park hill </v>
      </c>
      <c r="E347" s="362">
        <v>31973</v>
      </c>
      <c r="F347" s="389"/>
      <c r="G347" s="390"/>
      <c r="H347" s="390"/>
      <c r="I347" s="390">
        <v>6</v>
      </c>
      <c r="J347" s="390">
        <v>15</v>
      </c>
      <c r="K347" s="390"/>
      <c r="L347" s="390"/>
      <c r="M347" s="390"/>
      <c r="N347" s="390"/>
      <c r="O347" s="390"/>
      <c r="P347" s="390"/>
      <c r="Q347" s="390"/>
      <c r="R347" s="390"/>
      <c r="S347" s="390"/>
      <c r="T347" s="390"/>
      <c r="U347" s="390"/>
      <c r="V347" s="390"/>
      <c r="W347" s="390"/>
      <c r="X347" s="390"/>
      <c r="Y347" s="390"/>
      <c r="Z347" s="390"/>
      <c r="AA347" s="390"/>
      <c r="AB347" s="390"/>
      <c r="AC347" s="390"/>
      <c r="AD347" s="390"/>
      <c r="AE347" s="390"/>
      <c r="AF347" s="391"/>
      <c r="AG347" s="392"/>
      <c r="AH347" s="392"/>
      <c r="AI347" s="380"/>
    </row>
    <row r="348" spans="1:35" ht="18" customHeight="1">
      <c r="A348" s="514">
        <v>45993</v>
      </c>
      <c r="B348" s="371"/>
      <c r="C348" s="527" t="s">
        <v>17921</v>
      </c>
      <c r="D348" s="353" t="str">
        <f>+IFERROR(INDEX('Mã KH'!$C$2:$C$4988,MATCH('Côp+Mega+BigC HN lẻ-T02'!$C348,'Mã KH'!$A$2:$A$4988,0)),"")</f>
        <v>69 Kim Đồng, Phường Giáp Bát, Hoàng Mai, Hà Nội</v>
      </c>
      <c r="E348" s="362">
        <v>31972</v>
      </c>
      <c r="F348" s="389"/>
      <c r="G348" s="390"/>
      <c r="H348" s="390"/>
      <c r="I348" s="390"/>
      <c r="J348" s="390">
        <v>10</v>
      </c>
      <c r="K348" s="390"/>
      <c r="L348" s="390"/>
      <c r="M348" s="390"/>
      <c r="N348" s="390"/>
      <c r="O348" s="390"/>
      <c r="P348" s="390"/>
      <c r="Q348" s="390"/>
      <c r="R348" s="390"/>
      <c r="S348" s="390"/>
      <c r="T348" s="390"/>
      <c r="U348" s="390"/>
      <c r="V348" s="390"/>
      <c r="W348" s="390"/>
      <c r="X348" s="390"/>
      <c r="Y348" s="390"/>
      <c r="Z348" s="390"/>
      <c r="AA348" s="390"/>
      <c r="AB348" s="390"/>
      <c r="AC348" s="390"/>
      <c r="AD348" s="390"/>
      <c r="AE348" s="390"/>
      <c r="AF348" s="391"/>
      <c r="AG348" s="392"/>
      <c r="AH348" s="392"/>
      <c r="AI348" s="380"/>
    </row>
    <row r="349" spans="1:35" ht="18" customHeight="1">
      <c r="A349" s="514">
        <v>45993</v>
      </c>
      <c r="B349" s="371"/>
      <c r="C349" s="527" t="s">
        <v>7113</v>
      </c>
      <c r="D349" s="353" t="str">
        <f>+IFERROR(INDEX('Mã KH'!$C$2:$C$4988,MATCH('Côp+Mega+BigC HN lẻ-T02'!$C349,'Mã KH'!$A$2:$A$4988,0)),"")</f>
        <v>Hoàng Mai, HN</v>
      </c>
      <c r="E349" s="362">
        <v>14348512</v>
      </c>
      <c r="F349" s="389"/>
      <c r="G349" s="390"/>
      <c r="H349" s="390"/>
      <c r="I349" s="390"/>
      <c r="J349" s="390"/>
      <c r="K349" s="390"/>
      <c r="L349" s="390">
        <v>10</v>
      </c>
      <c r="M349" s="390"/>
      <c r="N349" s="390"/>
      <c r="O349" s="390"/>
      <c r="P349" s="390"/>
      <c r="Q349" s="390">
        <v>20</v>
      </c>
      <c r="R349" s="390"/>
      <c r="S349" s="390">
        <v>10</v>
      </c>
      <c r="T349" s="390">
        <v>2</v>
      </c>
      <c r="U349" s="390"/>
      <c r="V349" s="390"/>
      <c r="W349" s="390"/>
      <c r="X349" s="390"/>
      <c r="Y349" s="390"/>
      <c r="Z349" s="390"/>
      <c r="AA349" s="390"/>
      <c r="AB349" s="390"/>
      <c r="AC349" s="390"/>
      <c r="AD349" s="390"/>
      <c r="AE349" s="390"/>
      <c r="AF349" s="391"/>
      <c r="AG349" s="392"/>
      <c r="AH349" s="392"/>
      <c r="AI349" s="380"/>
    </row>
    <row r="350" spans="1:35" ht="18" customHeight="1">
      <c r="A350" s="514">
        <v>45993</v>
      </c>
      <c r="B350" s="371"/>
      <c r="C350" s="527" t="s">
        <v>7113</v>
      </c>
      <c r="D350" s="353" t="str">
        <f>+IFERROR(INDEX('Mã KH'!$C$2:$C$4988,MATCH('Côp+Mega+BigC HN lẻ-T02'!$C350,'Mã KH'!$A$2:$A$4988,0)),"")</f>
        <v>Hoàng Mai, HN</v>
      </c>
      <c r="E350" s="362">
        <v>14352216</v>
      </c>
      <c r="F350" s="389"/>
      <c r="G350" s="390"/>
      <c r="H350" s="390"/>
      <c r="I350" s="390"/>
      <c r="J350" s="390"/>
      <c r="K350" s="390"/>
      <c r="L350" s="390"/>
      <c r="M350" s="390"/>
      <c r="N350" s="390"/>
      <c r="O350" s="390"/>
      <c r="P350" s="390">
        <v>20</v>
      </c>
      <c r="Q350" s="390"/>
      <c r="R350" s="390"/>
      <c r="S350" s="390"/>
      <c r="T350" s="390"/>
      <c r="U350" s="390"/>
      <c r="V350" s="390"/>
      <c r="W350" s="390"/>
      <c r="X350" s="390"/>
      <c r="Y350" s="390"/>
      <c r="Z350" s="390"/>
      <c r="AA350" s="390"/>
      <c r="AB350" s="390"/>
      <c r="AC350" s="390"/>
      <c r="AD350" s="390"/>
      <c r="AE350" s="390"/>
      <c r="AF350" s="391"/>
      <c r="AG350" s="392"/>
      <c r="AH350" s="392"/>
      <c r="AI350" s="380"/>
    </row>
    <row r="351" spans="1:35" ht="18" customHeight="1">
      <c r="A351" s="514">
        <v>45993</v>
      </c>
      <c r="B351" s="371"/>
      <c r="C351" s="527" t="s">
        <v>7113</v>
      </c>
      <c r="D351" s="353" t="str">
        <f>+IFERROR(INDEX('Mã KH'!$C$2:$C$4988,MATCH('Côp+Mega+BigC HN lẻ-T02'!$C351,'Mã KH'!$A$2:$A$4988,0)),"")</f>
        <v>Hoàng Mai, HN</v>
      </c>
      <c r="E351" s="362">
        <v>14353123</v>
      </c>
      <c r="F351" s="389"/>
      <c r="G351" s="390"/>
      <c r="H351" s="390"/>
      <c r="I351" s="390"/>
      <c r="J351" s="390"/>
      <c r="K351" s="390"/>
      <c r="L351" s="390"/>
      <c r="M351" s="390"/>
      <c r="N351" s="390">
        <v>100</v>
      </c>
      <c r="O351" s="390"/>
      <c r="P351" s="390"/>
      <c r="Q351" s="390"/>
      <c r="R351" s="390"/>
      <c r="S351" s="390"/>
      <c r="T351" s="390"/>
      <c r="U351" s="390"/>
      <c r="V351" s="390"/>
      <c r="W351" s="390"/>
      <c r="X351" s="390"/>
      <c r="Y351" s="390"/>
      <c r="Z351" s="390"/>
      <c r="AA351" s="390"/>
      <c r="AB351" s="390"/>
      <c r="AC351" s="390"/>
      <c r="AD351" s="390"/>
      <c r="AE351" s="390"/>
      <c r="AF351" s="391"/>
      <c r="AG351" s="392"/>
      <c r="AH351" s="392"/>
      <c r="AI351" s="678" t="s">
        <v>17952</v>
      </c>
    </row>
    <row r="352" spans="1:35" ht="18" customHeight="1">
      <c r="A352" s="659"/>
      <c r="B352" s="660"/>
      <c r="C352" s="661"/>
      <c r="D352" s="657" t="str">
        <f>+IFERROR(INDEX('Mã KH'!$C$2:$C$4988,MATCH('Côp+Mega+BigC HN lẻ-T02'!$C352,'Mã KH'!$A$2:$A$4988,0)),"")</f>
        <v/>
      </c>
      <c r="E352" s="662"/>
      <c r="F352" s="663"/>
      <c r="G352" s="655"/>
      <c r="H352" s="655"/>
      <c r="I352" s="655"/>
      <c r="J352" s="655"/>
      <c r="K352" s="655"/>
      <c r="L352" s="655"/>
      <c r="M352" s="655"/>
      <c r="N352" s="655"/>
      <c r="O352" s="655"/>
      <c r="P352" s="655"/>
      <c r="Q352" s="655"/>
      <c r="R352" s="655"/>
      <c r="S352" s="655"/>
      <c r="T352" s="655"/>
      <c r="U352" s="655"/>
      <c r="V352" s="655"/>
      <c r="W352" s="655"/>
      <c r="X352" s="655"/>
      <c r="Y352" s="655"/>
      <c r="Z352" s="655"/>
      <c r="AA352" s="655"/>
      <c r="AB352" s="655"/>
      <c r="AC352" s="655"/>
      <c r="AD352" s="655"/>
      <c r="AE352" s="655"/>
      <c r="AF352" s="664"/>
      <c r="AG352" s="665"/>
      <c r="AH352" s="665"/>
      <c r="AI352" s="666"/>
    </row>
    <row r="353" spans="1:35" ht="18" customHeight="1">
      <c r="A353" s="526"/>
      <c r="B353" s="371"/>
      <c r="C353" s="527"/>
      <c r="D353" s="372" t="s">
        <v>17820</v>
      </c>
      <c r="E353" s="362"/>
      <c r="F353" s="389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/>
      <c r="V353" s="390"/>
      <c r="W353" s="390"/>
      <c r="X353" s="390"/>
      <c r="Y353" s="390"/>
      <c r="Z353" s="390"/>
      <c r="AA353" s="390"/>
      <c r="AB353" s="390"/>
      <c r="AC353" s="390"/>
      <c r="AD353" s="390"/>
      <c r="AE353" s="390"/>
      <c r="AF353" s="391"/>
      <c r="AG353" s="392"/>
      <c r="AH353" s="392"/>
      <c r="AI353" s="380"/>
    </row>
    <row r="354" spans="1:35" ht="18" customHeight="1">
      <c r="A354" s="514" t="s">
        <v>17839</v>
      </c>
      <c r="B354" s="675" t="s">
        <v>17843</v>
      </c>
      <c r="C354" s="527" t="s">
        <v>17922</v>
      </c>
      <c r="D354" s="353" t="str">
        <f>+IFERROR(INDEX('Mã KH'!$C$2:$C$4988,MATCH('Côp+Mega+BigC HN lẻ-T02'!$C354,'Mã KH'!$A$2:$A$4988,0)),"")</f>
        <v>293 Thụy Khuê, Phường Bưởi, Tây Hồ, Hà Nội</v>
      </c>
      <c r="E354" s="362">
        <v>32011</v>
      </c>
      <c r="F354" s="389"/>
      <c r="G354" s="390"/>
      <c r="H354" s="390"/>
      <c r="I354" s="390">
        <v>10</v>
      </c>
      <c r="J354" s="390"/>
      <c r="K354" s="390"/>
      <c r="L354" s="390"/>
      <c r="M354" s="390"/>
      <c r="N354" s="390"/>
      <c r="O354" s="390"/>
      <c r="P354" s="390"/>
      <c r="Q354" s="390"/>
      <c r="R354" s="390"/>
      <c r="S354" s="390"/>
      <c r="T354" s="390"/>
      <c r="U354" s="390"/>
      <c r="V354" s="390"/>
      <c r="W354" s="390"/>
      <c r="X354" s="390"/>
      <c r="Y354" s="390"/>
      <c r="Z354" s="390"/>
      <c r="AA354" s="390"/>
      <c r="AB354" s="390"/>
      <c r="AC354" s="390"/>
      <c r="AD354" s="390"/>
      <c r="AE354" s="390"/>
      <c r="AF354" s="391"/>
      <c r="AG354" s="392"/>
      <c r="AH354" s="392"/>
      <c r="AI354" s="380"/>
    </row>
    <row r="355" spans="1:35" ht="18" customHeight="1">
      <c r="A355" s="514" t="s">
        <v>17839</v>
      </c>
      <c r="B355" s="371"/>
      <c r="C355" s="527" t="s">
        <v>6667</v>
      </c>
      <c r="D355" s="353" t="str">
        <f>+IFERROR(INDEX('Mã KH'!$C$2:$C$4988,MATCH('Côp+Mega+BigC HN lẻ-T02'!$C355,'Mã KH'!$A$2:$A$4988,0)),"")</f>
        <v>98 Tô Ngọc Vân, Tây Hồ, HN</v>
      </c>
      <c r="E355" s="362"/>
      <c r="F355" s="389">
        <v>8890</v>
      </c>
      <c r="G355" s="390"/>
      <c r="H355" s="390"/>
      <c r="I355" s="390"/>
      <c r="J355" s="390"/>
      <c r="K355" s="390"/>
      <c r="L355" s="390"/>
      <c r="M355" s="390"/>
      <c r="N355" s="390"/>
      <c r="O355" s="390"/>
      <c r="P355" s="390">
        <v>5</v>
      </c>
      <c r="Q355" s="390">
        <v>3</v>
      </c>
      <c r="R355" s="390"/>
      <c r="S355" s="390"/>
      <c r="T355" s="390"/>
      <c r="U355" s="390"/>
      <c r="V355" s="390"/>
      <c r="W355" s="390"/>
      <c r="X355" s="390"/>
      <c r="Y355" s="390"/>
      <c r="Z355" s="390"/>
      <c r="AA355" s="390"/>
      <c r="AB355" s="390"/>
      <c r="AC355" s="390"/>
      <c r="AD355" s="390"/>
      <c r="AE355" s="390"/>
      <c r="AF355" s="391"/>
      <c r="AG355" s="392"/>
      <c r="AH355" s="392"/>
      <c r="AI355" s="380"/>
    </row>
    <row r="356" spans="1:35" ht="18" customHeight="1">
      <c r="A356" s="514" t="s">
        <v>17839</v>
      </c>
      <c r="B356" s="371"/>
      <c r="C356" s="527" t="s">
        <v>7193</v>
      </c>
      <c r="D356" s="353" t="str">
        <f>+IFERROR(INDEX('Mã KH'!$C$2:$C$4988,MATCH('Côp+Mega+BigC HN lẻ-T02'!$C356,'Mã KH'!$A$2:$A$4988,0)),"")</f>
        <v>51 Xuân Diệu, P.Quảng An, Q.Tây Hồ, HN</v>
      </c>
      <c r="E356" s="362"/>
      <c r="F356" s="389">
        <v>8766</v>
      </c>
      <c r="G356" s="390"/>
      <c r="H356" s="390"/>
      <c r="I356" s="390"/>
      <c r="J356" s="390"/>
      <c r="K356" s="390"/>
      <c r="L356" s="390"/>
      <c r="M356" s="390"/>
      <c r="N356" s="390">
        <v>3</v>
      </c>
      <c r="O356" s="390"/>
      <c r="P356" s="390">
        <v>5</v>
      </c>
      <c r="Q356" s="390"/>
      <c r="R356" s="390">
        <v>6</v>
      </c>
      <c r="S356" s="390"/>
      <c r="T356" s="390">
        <v>5</v>
      </c>
      <c r="U356" s="390"/>
      <c r="V356" s="390"/>
      <c r="W356" s="390"/>
      <c r="X356" s="390"/>
      <c r="Y356" s="390"/>
      <c r="Z356" s="390"/>
      <c r="AA356" s="390"/>
      <c r="AB356" s="390"/>
      <c r="AC356" s="390"/>
      <c r="AD356" s="390"/>
      <c r="AE356" s="390"/>
      <c r="AF356" s="391"/>
      <c r="AG356" s="392"/>
      <c r="AH356" s="392"/>
      <c r="AI356" s="380"/>
    </row>
    <row r="357" spans="1:35" ht="18" customHeight="1">
      <c r="A357" s="514" t="s">
        <v>17839</v>
      </c>
      <c r="B357" s="675" t="s">
        <v>17883</v>
      </c>
      <c r="C357" s="527" t="s">
        <v>6764</v>
      </c>
      <c r="D357" s="353" t="str">
        <f>+IFERROR(INDEX('Mã KH'!$C$2:$C$4988,MATCH('Côp+Mega+BigC HN lẻ-T02'!$C357,'Mã KH'!$A$2:$A$4988,0)),"")</f>
        <v>Tầng 1, Lô số 05.1, Nhà chung cư HH, Dự án nhà ở cho cán bộ chiến sĩ – Bộ Công an, Phường Cổ Nhuế 2, Quận Bắc Từ Liêm, HN</v>
      </c>
      <c r="E357" s="362"/>
      <c r="F357" s="389">
        <v>8956</v>
      </c>
      <c r="G357" s="390"/>
      <c r="H357" s="390"/>
      <c r="I357" s="390"/>
      <c r="J357" s="390"/>
      <c r="K357" s="390"/>
      <c r="L357" s="390"/>
      <c r="M357" s="390"/>
      <c r="N357" s="390"/>
      <c r="O357" s="390"/>
      <c r="P357" s="390">
        <v>6</v>
      </c>
      <c r="Q357" s="390">
        <v>4</v>
      </c>
      <c r="R357" s="390"/>
      <c r="S357" s="390"/>
      <c r="T357" s="390">
        <v>4</v>
      </c>
      <c r="U357" s="390"/>
      <c r="V357" s="390"/>
      <c r="W357" s="390"/>
      <c r="X357" s="390"/>
      <c r="Y357" s="390"/>
      <c r="Z357" s="390"/>
      <c r="AA357" s="390"/>
      <c r="AB357" s="390"/>
      <c r="AC357" s="390"/>
      <c r="AD357" s="390"/>
      <c r="AE357" s="390"/>
      <c r="AF357" s="391"/>
      <c r="AG357" s="392"/>
      <c r="AH357" s="392"/>
      <c r="AI357" s="380"/>
    </row>
    <row r="358" spans="1:35" ht="18" customHeight="1">
      <c r="A358" s="514" t="s">
        <v>17839</v>
      </c>
      <c r="B358" s="675" t="s">
        <v>17448</v>
      </c>
      <c r="C358" s="527" t="s">
        <v>17497</v>
      </c>
      <c r="D358" s="353" t="str">
        <f>+IFERROR(INDEX('Mã KH'!$C$2:$C$4988,MATCH('Côp+Mega+BigC HN lẻ-T02'!$C358,'Mã KH'!$A$2:$A$4988,0)),"")</f>
        <v>31 Trần Quốc Hoàn, Phường Dịch Vọng, Cầu Giấy, Hà Nội</v>
      </c>
      <c r="E358" s="362">
        <v>32004</v>
      </c>
      <c r="F358" s="389"/>
      <c r="G358" s="390"/>
      <c r="H358" s="390"/>
      <c r="I358" s="390"/>
      <c r="J358" s="390">
        <v>10</v>
      </c>
      <c r="K358" s="390"/>
      <c r="L358" s="390"/>
      <c r="M358" s="390"/>
      <c r="N358" s="390"/>
      <c r="O358" s="390"/>
      <c r="P358" s="390"/>
      <c r="Q358" s="390"/>
      <c r="R358" s="390"/>
      <c r="S358" s="390"/>
      <c r="T358" s="390"/>
      <c r="U358" s="390"/>
      <c r="V358" s="390"/>
      <c r="W358" s="390"/>
      <c r="X358" s="390"/>
      <c r="Y358" s="390"/>
      <c r="Z358" s="390"/>
      <c r="AA358" s="390"/>
      <c r="AB358" s="390"/>
      <c r="AC358" s="390"/>
      <c r="AD358" s="390"/>
      <c r="AE358" s="390"/>
      <c r="AF358" s="391"/>
      <c r="AG358" s="392"/>
      <c r="AH358" s="392"/>
      <c r="AI358" s="380"/>
    </row>
    <row r="359" spans="1:35" ht="18" customHeight="1">
      <c r="A359" s="514" t="s">
        <v>17839</v>
      </c>
      <c r="B359" s="371"/>
      <c r="C359" s="527" t="s">
        <v>17497</v>
      </c>
      <c r="D359" s="353" t="str">
        <f>+IFERROR(INDEX('Mã KH'!$C$2:$C$4988,MATCH('Côp+Mega+BigC HN lẻ-T02'!$C359,'Mã KH'!$A$2:$A$4988,0)),"")</f>
        <v>31 Trần Quốc Hoàn, Phường Dịch Vọng, Cầu Giấy, Hà Nội</v>
      </c>
      <c r="E359" s="362">
        <v>31970</v>
      </c>
      <c r="F359" s="389"/>
      <c r="G359" s="390"/>
      <c r="H359" s="390"/>
      <c r="I359" s="390">
        <v>10</v>
      </c>
      <c r="J359" s="390"/>
      <c r="K359" s="390"/>
      <c r="L359" s="390"/>
      <c r="M359" s="390"/>
      <c r="N359" s="390"/>
      <c r="O359" s="390"/>
      <c r="P359" s="390"/>
      <c r="Q359" s="390"/>
      <c r="R359" s="390"/>
      <c r="S359" s="390"/>
      <c r="T359" s="390"/>
      <c r="U359" s="390"/>
      <c r="V359" s="390"/>
      <c r="W359" s="390"/>
      <c r="X359" s="390"/>
      <c r="Y359" s="390"/>
      <c r="Z359" s="390"/>
      <c r="AA359" s="390"/>
      <c r="AB359" s="390"/>
      <c r="AC359" s="390"/>
      <c r="AD359" s="390"/>
      <c r="AE359" s="390"/>
      <c r="AF359" s="391"/>
      <c r="AG359" s="392"/>
      <c r="AH359" s="392"/>
      <c r="AI359" s="380"/>
    </row>
    <row r="360" spans="1:35" ht="18" customHeight="1">
      <c r="A360" s="514" t="s">
        <v>17839</v>
      </c>
      <c r="B360" s="371"/>
      <c r="C360" s="527" t="s">
        <v>16982</v>
      </c>
      <c r="D360" s="353" t="str">
        <f>+IFERROR(INDEX('Mã KH'!$C$2:$C$4988,MATCH('Côp+Mega+BigC HN lẻ-T02'!$C360,'Mã KH'!$A$2:$A$4988,0)),"")</f>
        <v xml:space="preserve">tòa nhà rosary 89 Lạc Long quân , nghĩa đô , cầu giấy </v>
      </c>
      <c r="E360" s="362"/>
      <c r="F360" s="389">
        <v>8891</v>
      </c>
      <c r="G360" s="390"/>
      <c r="H360" s="390"/>
      <c r="I360" s="390"/>
      <c r="J360" s="390"/>
      <c r="K360" s="390"/>
      <c r="L360" s="390">
        <v>6</v>
      </c>
      <c r="M360" s="390"/>
      <c r="N360" s="390"/>
      <c r="O360" s="390"/>
      <c r="P360" s="390">
        <v>6</v>
      </c>
      <c r="Q360" s="390"/>
      <c r="R360" s="390"/>
      <c r="S360" s="390"/>
      <c r="T360" s="390"/>
      <c r="U360" s="390"/>
      <c r="V360" s="390"/>
      <c r="W360" s="390"/>
      <c r="X360" s="390"/>
      <c r="Y360" s="390"/>
      <c r="Z360" s="390"/>
      <c r="AA360" s="390"/>
      <c r="AB360" s="390"/>
      <c r="AC360" s="390"/>
      <c r="AD360" s="390"/>
      <c r="AE360" s="390"/>
      <c r="AF360" s="391"/>
      <c r="AG360" s="392"/>
      <c r="AH360" s="392"/>
      <c r="AI360" s="380"/>
    </row>
    <row r="361" spans="1:35" ht="18" customHeight="1">
      <c r="A361" s="514" t="s">
        <v>17839</v>
      </c>
      <c r="B361" s="675" t="s">
        <v>17376</v>
      </c>
      <c r="C361" s="527" t="s">
        <v>6548</v>
      </c>
      <c r="D361" s="353" t="str">
        <f>+IFERROR(INDEX('Mã KH'!$C$2:$C$4988,MATCH('Côp+Mega+BigC HN lẻ-T02'!$C361,'Mã KH'!$A$2:$A$4988,0)),"")</f>
        <v>BRGMART 324 Tây Sơn, Đống Đa, HN</v>
      </c>
      <c r="E361" s="362"/>
      <c r="F361" s="389">
        <v>8899</v>
      </c>
      <c r="G361" s="390"/>
      <c r="H361" s="390"/>
      <c r="I361" s="390"/>
      <c r="J361" s="390"/>
      <c r="K361" s="390"/>
      <c r="L361" s="390"/>
      <c r="M361" s="390"/>
      <c r="N361" s="390"/>
      <c r="O361" s="390"/>
      <c r="P361" s="390">
        <v>20</v>
      </c>
      <c r="Q361" s="390"/>
      <c r="R361" s="390"/>
      <c r="S361" s="390"/>
      <c r="T361" s="390"/>
      <c r="U361" s="390"/>
      <c r="V361" s="390"/>
      <c r="W361" s="390"/>
      <c r="X361" s="390"/>
      <c r="Y361" s="390"/>
      <c r="Z361" s="390"/>
      <c r="AA361" s="390"/>
      <c r="AB361" s="390"/>
      <c r="AC361" s="390"/>
      <c r="AD361" s="390"/>
      <c r="AE361" s="390"/>
      <c r="AF361" s="391"/>
      <c r="AG361" s="392"/>
      <c r="AH361" s="392"/>
      <c r="AI361" s="380"/>
    </row>
    <row r="362" spans="1:35" ht="18" customHeight="1">
      <c r="A362" s="514" t="s">
        <v>17839</v>
      </c>
      <c r="B362" s="371"/>
      <c r="C362" s="527" t="s">
        <v>17923</v>
      </c>
      <c r="D362" s="353" t="str">
        <f>+IFERROR(INDEX('Mã KH'!$C$2:$C$4988,MATCH('Côp+Mega+BigC HN lẻ-T02'!$C362,'Mã KH'!$A$2:$A$4988,0)),"")</f>
        <v xml:space="preserve">70/30 Hoàng Cầu , Đống Đa , TP Hà Nội </v>
      </c>
      <c r="E362" s="362"/>
      <c r="F362" s="389">
        <v>8768</v>
      </c>
      <c r="G362" s="390"/>
      <c r="H362" s="390"/>
      <c r="I362" s="390"/>
      <c r="J362" s="390"/>
      <c r="K362" s="390"/>
      <c r="L362" s="390"/>
      <c r="M362" s="390"/>
      <c r="N362" s="390"/>
      <c r="O362" s="390"/>
      <c r="P362" s="390">
        <v>10</v>
      </c>
      <c r="Q362" s="390"/>
      <c r="R362" s="390">
        <v>5</v>
      </c>
      <c r="S362" s="390"/>
      <c r="T362" s="390">
        <v>5</v>
      </c>
      <c r="U362" s="390"/>
      <c r="V362" s="390"/>
      <c r="W362" s="390"/>
      <c r="X362" s="390"/>
      <c r="Y362" s="390"/>
      <c r="Z362" s="390"/>
      <c r="AA362" s="390"/>
      <c r="AB362" s="390"/>
      <c r="AC362" s="390"/>
      <c r="AD362" s="390"/>
      <c r="AE362" s="390"/>
      <c r="AF362" s="391"/>
      <c r="AG362" s="392"/>
      <c r="AH362" s="392"/>
      <c r="AI362" s="380"/>
    </row>
    <row r="363" spans="1:35" ht="18" customHeight="1">
      <c r="A363" s="514" t="s">
        <v>17839</v>
      </c>
      <c r="B363" s="675" t="s">
        <v>17325</v>
      </c>
      <c r="C363" s="527" t="s">
        <v>17373</v>
      </c>
      <c r="D363" s="353" t="str">
        <f>+IFERROR(INDEX('Mã KH'!$C$2:$C$4988,MATCH('Côp+Mega+BigC HN lẻ-T02'!$C363,'Mã KH'!$A$2:$A$4988,0)),"")</f>
        <v>46 Lê Trọng Tấn, Phường Khương Mai, Thanh Xuân, Hà Nội</v>
      </c>
      <c r="E363" s="362">
        <v>31955</v>
      </c>
      <c r="F363" s="389"/>
      <c r="G363" s="390"/>
      <c r="H363" s="390"/>
      <c r="I363" s="390"/>
      <c r="J363" s="390">
        <v>8</v>
      </c>
      <c r="K363" s="390"/>
      <c r="L363" s="390"/>
      <c r="M363" s="390"/>
      <c r="N363" s="390"/>
      <c r="O363" s="390"/>
      <c r="P363" s="390"/>
      <c r="Q363" s="390"/>
      <c r="R363" s="390"/>
      <c r="S363" s="390"/>
      <c r="T363" s="390"/>
      <c r="U363" s="390"/>
      <c r="V363" s="390"/>
      <c r="W363" s="390"/>
      <c r="X363" s="390"/>
      <c r="Y363" s="390"/>
      <c r="Z363" s="390"/>
      <c r="AA363" s="390"/>
      <c r="AB363" s="390"/>
      <c r="AC363" s="390"/>
      <c r="AD363" s="390"/>
      <c r="AE363" s="390"/>
      <c r="AF363" s="391"/>
      <c r="AG363" s="392"/>
      <c r="AH363" s="392"/>
      <c r="AI363" s="380"/>
    </row>
    <row r="364" spans="1:35" ht="18" customHeight="1">
      <c r="A364" s="514" t="s">
        <v>17839</v>
      </c>
      <c r="B364" s="371"/>
      <c r="C364" s="527" t="s">
        <v>17899</v>
      </c>
      <c r="D364" s="353" t="str">
        <f>+IFERROR(INDEX('Mã KH'!$C$2:$C$4988,MATCH('Côp+Mega+BigC HN lẻ-T02'!$C364,'Mã KH'!$A$2:$A$4988,0)),"")</f>
        <v>292 Hoàng Văn Thái, Phường Khương Trung, Thanh Xuân, Hà Nội</v>
      </c>
      <c r="E364" s="362">
        <v>31956</v>
      </c>
      <c r="F364" s="389"/>
      <c r="G364" s="390"/>
      <c r="H364" s="390"/>
      <c r="I364" s="390">
        <v>4</v>
      </c>
      <c r="J364" s="390">
        <v>5</v>
      </c>
      <c r="K364" s="390"/>
      <c r="L364" s="390"/>
      <c r="M364" s="390"/>
      <c r="N364" s="390"/>
      <c r="O364" s="390"/>
      <c r="P364" s="390"/>
      <c r="Q364" s="390"/>
      <c r="R364" s="390"/>
      <c r="S364" s="390"/>
      <c r="T364" s="390"/>
      <c r="U364" s="390"/>
      <c r="V364" s="390"/>
      <c r="W364" s="390"/>
      <c r="X364" s="390"/>
      <c r="Y364" s="390"/>
      <c r="Z364" s="390"/>
      <c r="AA364" s="390"/>
      <c r="AB364" s="390"/>
      <c r="AC364" s="390"/>
      <c r="AD364" s="390"/>
      <c r="AE364" s="390"/>
      <c r="AF364" s="391"/>
      <c r="AG364" s="392"/>
      <c r="AH364" s="392"/>
      <c r="AI364" s="380"/>
    </row>
    <row r="365" spans="1:35" ht="18" customHeight="1">
      <c r="A365" s="514" t="s">
        <v>17839</v>
      </c>
      <c r="B365" s="371"/>
      <c r="C365" s="527" t="s">
        <v>17400</v>
      </c>
      <c r="D365" s="353" t="str">
        <f>+IFERROR(INDEX('Mã KH'!$C$2:$C$4988,MATCH('Côp+Mega+BigC HN lẻ-T02'!$C365,'Mã KH'!$A$2:$A$4988,0)),"")</f>
        <v>14 Khương Hạ, Phường Khương Đình, Thanh Xuân, Hà Nội</v>
      </c>
      <c r="E365" s="362">
        <v>31957</v>
      </c>
      <c r="F365" s="389"/>
      <c r="G365" s="390"/>
      <c r="H365" s="390"/>
      <c r="I365" s="390"/>
      <c r="J365" s="390">
        <v>10</v>
      </c>
      <c r="K365" s="390"/>
      <c r="L365" s="390"/>
      <c r="M365" s="390"/>
      <c r="N365" s="390"/>
      <c r="O365" s="390"/>
      <c r="P365" s="390"/>
      <c r="Q365" s="390"/>
      <c r="R365" s="390"/>
      <c r="S365" s="390"/>
      <c r="T365" s="390"/>
      <c r="U365" s="390"/>
      <c r="V365" s="390"/>
      <c r="W365" s="390"/>
      <c r="X365" s="390"/>
      <c r="Y365" s="390"/>
      <c r="Z365" s="390"/>
      <c r="AA365" s="390"/>
      <c r="AB365" s="390"/>
      <c r="AC365" s="390"/>
      <c r="AD365" s="390"/>
      <c r="AE365" s="390"/>
      <c r="AF365" s="391"/>
      <c r="AG365" s="392"/>
      <c r="AH365" s="392"/>
      <c r="AI365" s="380"/>
    </row>
    <row r="366" spans="1:35" ht="18" customHeight="1">
      <c r="A366" s="514" t="s">
        <v>17839</v>
      </c>
      <c r="B366" s="371"/>
      <c r="C366" s="527" t="s">
        <v>6709</v>
      </c>
      <c r="D366" s="353" t="str">
        <f>+IFERROR(INDEX('Mã KH'!$C$2:$C$4988,MATCH('Côp+Mega+BigC HN lẻ-T02'!$C366,'Mã KH'!$A$2:$A$4988,0)),"")</f>
        <v>Tầng 1, Tòa 17T4 Dự án Hapulico Complex, Số 01 đường Nguyễn Huy Tưởng, Phường Thanh Xuân Trung, Quận Thanh Xuân, HN</v>
      </c>
      <c r="E366" s="362"/>
      <c r="F366" s="389">
        <v>8864</v>
      </c>
      <c r="G366" s="390"/>
      <c r="H366" s="390"/>
      <c r="I366" s="390"/>
      <c r="J366" s="390"/>
      <c r="K366" s="390"/>
      <c r="L366" s="390"/>
      <c r="M366" s="390"/>
      <c r="N366" s="390">
        <v>10</v>
      </c>
      <c r="O366" s="390"/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  <c r="AB366" s="390"/>
      <c r="AC366" s="390"/>
      <c r="AD366" s="390"/>
      <c r="AE366" s="390"/>
      <c r="AF366" s="391"/>
      <c r="AG366" s="392"/>
      <c r="AH366" s="392"/>
      <c r="AI366" s="380"/>
    </row>
    <row r="367" spans="1:35" ht="18" customHeight="1">
      <c r="A367" s="514" t="s">
        <v>17839</v>
      </c>
      <c r="B367" s="371"/>
      <c r="C367" s="527" t="s">
        <v>17225</v>
      </c>
      <c r="D367" s="353" t="str">
        <f>+IFERROR(INDEX('Mã KH'!$C$2:$C$4988,MATCH('Côp+Mega+BigC HN lẻ-T02'!$C367,'Mã KH'!$A$2:$A$4988,0)),"")</f>
        <v xml:space="preserve">b29 nguyễn thị định , phường nhân chính , thanh xuân </v>
      </c>
      <c r="E367" s="362">
        <v>20874</v>
      </c>
      <c r="F367" s="389"/>
      <c r="G367" s="390"/>
      <c r="H367" s="390"/>
      <c r="I367" s="390"/>
      <c r="J367" s="390"/>
      <c r="K367" s="390"/>
      <c r="L367" s="390"/>
      <c r="M367" s="390"/>
      <c r="N367" s="390">
        <v>3</v>
      </c>
      <c r="O367" s="390"/>
      <c r="P367" s="390">
        <v>3</v>
      </c>
      <c r="Q367" s="390"/>
      <c r="R367" s="390">
        <v>5</v>
      </c>
      <c r="S367" s="390"/>
      <c r="T367" s="390"/>
      <c r="U367" s="390"/>
      <c r="V367" s="390"/>
      <c r="W367" s="390"/>
      <c r="X367" s="390">
        <v>3</v>
      </c>
      <c r="Y367" s="390"/>
      <c r="Z367" s="390">
        <v>3</v>
      </c>
      <c r="AA367" s="390">
        <v>3</v>
      </c>
      <c r="AB367" s="390"/>
      <c r="AC367" s="390"/>
      <c r="AD367" s="390"/>
      <c r="AE367" s="390"/>
      <c r="AF367" s="391"/>
      <c r="AG367" s="392"/>
      <c r="AH367" s="392"/>
      <c r="AI367" s="380"/>
    </row>
    <row r="368" spans="1:35" ht="18" customHeight="1">
      <c r="A368" s="514" t="s">
        <v>17839</v>
      </c>
      <c r="B368" s="674" t="s">
        <v>17382</v>
      </c>
      <c r="C368" s="527" t="s">
        <v>6566</v>
      </c>
      <c r="D368" s="353" t="str">
        <f>+IFERROR(INDEX('Mã KH'!$C$2:$C$4988,MATCH('Côp+Mega+BigC HN lẻ-T02'!$C368,'Mã KH'!$A$2:$A$4988,0)),"")</f>
        <v>Tầng 1, nhà G3, TT Vĩnh Phúc, P.Vĩnh Phúc, Q.Ba Đình, HN</v>
      </c>
      <c r="E368" s="362"/>
      <c r="F368" s="389">
        <v>8889</v>
      </c>
      <c r="G368" s="390">
        <v>5</v>
      </c>
      <c r="H368" s="390">
        <v>5</v>
      </c>
      <c r="I368" s="390"/>
      <c r="J368" s="390"/>
      <c r="K368" s="390"/>
      <c r="L368" s="390"/>
      <c r="M368" s="390"/>
      <c r="N368" s="390"/>
      <c r="O368" s="390"/>
      <c r="P368" s="390">
        <v>5</v>
      </c>
      <c r="Q368" s="390">
        <v>5</v>
      </c>
      <c r="R368" s="390"/>
      <c r="S368" s="390"/>
      <c r="T368" s="390">
        <v>5</v>
      </c>
      <c r="U368" s="390">
        <v>5</v>
      </c>
      <c r="V368" s="390"/>
      <c r="W368" s="390"/>
      <c r="X368" s="390"/>
      <c r="Y368" s="390"/>
      <c r="Z368" s="390"/>
      <c r="AA368" s="390"/>
      <c r="AB368" s="390"/>
      <c r="AC368" s="390"/>
      <c r="AD368" s="390"/>
      <c r="AE368" s="390"/>
      <c r="AF368" s="391"/>
      <c r="AG368" s="392"/>
      <c r="AH368" s="392"/>
      <c r="AI368" s="380"/>
    </row>
    <row r="369" spans="1:35" ht="18" customHeight="1">
      <c r="A369" s="514" t="s">
        <v>17839</v>
      </c>
      <c r="B369" s="371"/>
      <c r="C369" s="527" t="s">
        <v>17924</v>
      </c>
      <c r="D369" s="353" t="str">
        <f>+IFERROR(INDEX('Mã KH'!$C$2:$C$4988,MATCH('Côp+Mega+BigC HN lẻ-T02'!$C369,'Mã KH'!$A$2:$A$4988,0)),"")</f>
        <v>nhà 10, ngõ 62 phố Vĩnh Phúc Ba ĐÌnh ( Đối diện trường THCS Hoàng Hoa Thám)</v>
      </c>
      <c r="E369" s="362">
        <v>20819</v>
      </c>
      <c r="F369" s="389"/>
      <c r="G369" s="390"/>
      <c r="H369" s="390"/>
      <c r="I369" s="390"/>
      <c r="J369" s="390"/>
      <c r="K369" s="390"/>
      <c r="L369" s="390"/>
      <c r="M369" s="390"/>
      <c r="N369" s="390">
        <v>10</v>
      </c>
      <c r="O369" s="390"/>
      <c r="P369" s="390">
        <v>10</v>
      </c>
      <c r="Q369" s="390"/>
      <c r="R369" s="390"/>
      <c r="S369" s="390"/>
      <c r="T369" s="390">
        <v>5</v>
      </c>
      <c r="U369" s="390"/>
      <c r="V369" s="390"/>
      <c r="W369" s="390"/>
      <c r="X369" s="390"/>
      <c r="Y369" s="390"/>
      <c r="Z369" s="390"/>
      <c r="AA369" s="390"/>
      <c r="AB369" s="390"/>
      <c r="AC369" s="390"/>
      <c r="AD369" s="390"/>
      <c r="AE369" s="390"/>
      <c r="AF369" s="391"/>
      <c r="AG369" s="392"/>
      <c r="AH369" s="392"/>
      <c r="AI369" s="380"/>
    </row>
    <row r="370" spans="1:35" ht="18" customHeight="1">
      <c r="A370" s="514" t="s">
        <v>17839</v>
      </c>
      <c r="B370" s="674" t="s">
        <v>17388</v>
      </c>
      <c r="C370" s="527" t="s">
        <v>17853</v>
      </c>
      <c r="D370" s="353" t="str">
        <f>+IFERROR(INDEX('Mã KH'!$C$2:$C$4988,MATCH('Côp+Mega+BigC HN lẻ-T02'!$C370,'Mã KH'!$A$2:$A$4988,0)),"")</f>
        <v xml:space="preserve">số 25 phố nhà thờ , hàng trống , hoàn kiếm , hnoii </v>
      </c>
      <c r="E370" s="362">
        <v>31951</v>
      </c>
      <c r="F370" s="389"/>
      <c r="G370" s="390"/>
      <c r="H370" s="390"/>
      <c r="I370" s="390">
        <v>6</v>
      </c>
      <c r="J370" s="390">
        <v>6</v>
      </c>
      <c r="K370" s="390"/>
      <c r="L370" s="390"/>
      <c r="M370" s="390"/>
      <c r="N370" s="390"/>
      <c r="O370" s="390"/>
      <c r="P370" s="390"/>
      <c r="Q370" s="390"/>
      <c r="R370" s="390"/>
      <c r="S370" s="390"/>
      <c r="T370" s="390"/>
      <c r="U370" s="390"/>
      <c r="V370" s="390"/>
      <c r="W370" s="390"/>
      <c r="X370" s="390"/>
      <c r="Y370" s="390"/>
      <c r="Z370" s="390"/>
      <c r="AA370" s="390"/>
      <c r="AB370" s="390"/>
      <c r="AC370" s="390"/>
      <c r="AD370" s="390"/>
      <c r="AE370" s="390"/>
      <c r="AF370" s="391"/>
      <c r="AG370" s="392"/>
      <c r="AH370" s="392"/>
      <c r="AI370" s="380"/>
    </row>
    <row r="371" spans="1:35" ht="18" customHeight="1">
      <c r="A371" s="514" t="s">
        <v>17839</v>
      </c>
      <c r="B371" s="371"/>
      <c r="C371" s="527" t="s">
        <v>6516</v>
      </c>
      <c r="D371" s="353" t="str">
        <f>+IFERROR(INDEX('Mã KH'!$C$2:$C$4988,MATCH('Côp+Mega+BigC HN lẻ-T02'!$C371,'Mã KH'!$A$2:$A$4988,0)),"")</f>
        <v>Số 120 Hàng Trống, phường Hàng Trống, Quận Hoàn Kiếm, Hà Nội</v>
      </c>
      <c r="E371" s="362"/>
      <c r="F371" s="389">
        <v>8888</v>
      </c>
      <c r="G371" s="390"/>
      <c r="H371" s="390">
        <v>5</v>
      </c>
      <c r="I371" s="390"/>
      <c r="J371" s="390"/>
      <c r="K371" s="390"/>
      <c r="L371" s="390"/>
      <c r="M371" s="390"/>
      <c r="N371" s="390"/>
      <c r="O371" s="390"/>
      <c r="P371" s="390"/>
      <c r="Q371" s="390"/>
      <c r="R371" s="390"/>
      <c r="S371" s="390"/>
      <c r="T371" s="390"/>
      <c r="U371" s="390"/>
      <c r="V371" s="390"/>
      <c r="W371" s="390"/>
      <c r="X371" s="390"/>
      <c r="Y371" s="390"/>
      <c r="Z371" s="390"/>
      <c r="AA371" s="390"/>
      <c r="AB371" s="390"/>
      <c r="AC371" s="390"/>
      <c r="AD371" s="390"/>
      <c r="AE371" s="390"/>
      <c r="AF371" s="391"/>
      <c r="AG371" s="392"/>
      <c r="AH371" s="392"/>
      <c r="AI371" s="380"/>
    </row>
    <row r="372" spans="1:35" ht="18" customHeight="1">
      <c r="A372" s="514" t="s">
        <v>17839</v>
      </c>
      <c r="B372" s="371"/>
      <c r="C372" s="527" t="s">
        <v>17925</v>
      </c>
      <c r="D372" s="353" t="str">
        <f>+IFERROR(INDEX('Mã KH'!$C$2:$C$4988,MATCH('Côp+Mega+BigC HN lẻ-T02'!$C372,'Mã KH'!$A$2:$A$4988,0)),"")</f>
        <v>27 Đinh Tiên Hoàng, Phường Hàng Bạc, Hoàn Kiếm, Hà Nội</v>
      </c>
      <c r="E372" s="362">
        <v>31780</v>
      </c>
      <c r="F372" s="389"/>
      <c r="G372" s="390"/>
      <c r="H372" s="390"/>
      <c r="I372" s="390">
        <v>8</v>
      </c>
      <c r="J372" s="390"/>
      <c r="K372" s="390"/>
      <c r="L372" s="390"/>
      <c r="M372" s="390"/>
      <c r="N372" s="390"/>
      <c r="O372" s="390"/>
      <c r="P372" s="390"/>
      <c r="Q372" s="390"/>
      <c r="R372" s="390"/>
      <c r="S372" s="390"/>
      <c r="T372" s="390"/>
      <c r="U372" s="390"/>
      <c r="V372" s="390"/>
      <c r="W372" s="390"/>
      <c r="X372" s="390"/>
      <c r="Y372" s="390"/>
      <c r="Z372" s="390"/>
      <c r="AA372" s="390"/>
      <c r="AB372" s="390"/>
      <c r="AC372" s="390"/>
      <c r="AD372" s="390"/>
      <c r="AE372" s="390"/>
      <c r="AF372" s="391"/>
      <c r="AG372" s="392"/>
      <c r="AH372" s="392"/>
      <c r="AI372" s="380"/>
    </row>
    <row r="373" spans="1:35" ht="18" customHeight="1">
      <c r="A373" s="514" t="s">
        <v>17839</v>
      </c>
      <c r="B373" s="371"/>
      <c r="C373" s="527" t="s">
        <v>17926</v>
      </c>
      <c r="D373" s="353" t="str">
        <f>+IFERROR(INDEX('Mã KH'!$C$2:$C$4988,MATCH('Côp+Mega+BigC HN lẻ-T02'!$C373,'Mã KH'!$A$2:$A$4988,0)),"")</f>
        <v>Số 18 phố Hàng Gai, , Hoàn Kiếm, Hà Nội</v>
      </c>
      <c r="E373" s="362">
        <v>32009</v>
      </c>
      <c r="F373" s="389"/>
      <c r="G373" s="390"/>
      <c r="H373" s="390"/>
      <c r="I373" s="390"/>
      <c r="J373" s="390">
        <v>10</v>
      </c>
      <c r="K373" s="390"/>
      <c r="L373" s="390"/>
      <c r="M373" s="390"/>
      <c r="N373" s="390"/>
      <c r="O373" s="390"/>
      <c r="P373" s="390"/>
      <c r="Q373" s="390"/>
      <c r="R373" s="390"/>
      <c r="S373" s="390"/>
      <c r="T373" s="390"/>
      <c r="U373" s="390"/>
      <c r="V373" s="390"/>
      <c r="W373" s="390"/>
      <c r="X373" s="390"/>
      <c r="Y373" s="390"/>
      <c r="Z373" s="390"/>
      <c r="AA373" s="390"/>
      <c r="AB373" s="390"/>
      <c r="AC373" s="390"/>
      <c r="AD373" s="390"/>
      <c r="AE373" s="390"/>
      <c r="AF373" s="391"/>
      <c r="AG373" s="392"/>
      <c r="AH373" s="392"/>
      <c r="AI373" s="380"/>
    </row>
    <row r="374" spans="1:35" ht="18" customHeight="1">
      <c r="A374" s="514" t="s">
        <v>17839</v>
      </c>
      <c r="B374" s="371"/>
      <c r="C374" s="527" t="s">
        <v>17390</v>
      </c>
      <c r="D374" s="353" t="str">
        <f>+IFERROR(INDEX('Mã KH'!$C$2:$C$4988,MATCH('Côp+Mega+BigC HN lẻ-T02'!$C374,'Mã KH'!$A$2:$A$4988,0)),"")</f>
        <v>Tầng 1 và tầng 2 Số 85 Hàng Mã, Phường Hàng Mã, Hoàn Kiếm, Hà Nội</v>
      </c>
      <c r="E374" s="362">
        <v>31884</v>
      </c>
      <c r="F374" s="389"/>
      <c r="G374" s="390"/>
      <c r="H374" s="390"/>
      <c r="I374" s="390"/>
      <c r="J374" s="390">
        <v>8</v>
      </c>
      <c r="K374" s="390"/>
      <c r="L374" s="390"/>
      <c r="M374" s="390"/>
      <c r="N374" s="390"/>
      <c r="O374" s="390"/>
      <c r="P374" s="390"/>
      <c r="Q374" s="390"/>
      <c r="R374" s="390"/>
      <c r="S374" s="390"/>
      <c r="T374" s="390"/>
      <c r="U374" s="390"/>
      <c r="V374" s="390"/>
      <c r="W374" s="390"/>
      <c r="X374" s="390"/>
      <c r="Y374" s="390"/>
      <c r="Z374" s="390"/>
      <c r="AA374" s="390"/>
      <c r="AB374" s="390"/>
      <c r="AC374" s="390"/>
      <c r="AD374" s="390"/>
      <c r="AE374" s="390"/>
      <c r="AF374" s="391"/>
      <c r="AG374" s="392"/>
      <c r="AH374" s="392"/>
      <c r="AI374" s="380"/>
    </row>
    <row r="375" spans="1:35" ht="18" customHeight="1">
      <c r="A375" s="514" t="s">
        <v>17839</v>
      </c>
      <c r="B375" s="371"/>
      <c r="C375" s="527" t="s">
        <v>17391</v>
      </c>
      <c r="D375" s="353" t="str">
        <f>+IFERROR(INDEX('Mã KH'!$C$2:$C$4988,MATCH('Côp+Mega+BigC HN lẻ-T02'!$C375,'Mã KH'!$A$2:$A$4988,0)),"")</f>
        <v>38 Đào Duy Từ, Phường Hàng Buồm, Hoàn Kiếm, Hà Nội</v>
      </c>
      <c r="E375" s="362">
        <v>31883</v>
      </c>
      <c r="F375" s="389"/>
      <c r="G375" s="390"/>
      <c r="H375" s="390"/>
      <c r="I375" s="390">
        <v>10</v>
      </c>
      <c r="J375" s="390"/>
      <c r="K375" s="390"/>
      <c r="L375" s="390"/>
      <c r="M375" s="390"/>
      <c r="N375" s="390"/>
      <c r="O375" s="390"/>
      <c r="P375" s="390"/>
      <c r="Q375" s="390"/>
      <c r="R375" s="390"/>
      <c r="S375" s="390"/>
      <c r="T375" s="390"/>
      <c r="U375" s="390"/>
      <c r="V375" s="390"/>
      <c r="W375" s="390"/>
      <c r="X375" s="390"/>
      <c r="Y375" s="390"/>
      <c r="Z375" s="390"/>
      <c r="AA375" s="390"/>
      <c r="AB375" s="390"/>
      <c r="AC375" s="390"/>
      <c r="AD375" s="390"/>
      <c r="AE375" s="390"/>
      <c r="AF375" s="391"/>
      <c r="AG375" s="392"/>
      <c r="AH375" s="392"/>
      <c r="AI375" s="380"/>
    </row>
    <row r="376" spans="1:35" ht="18" customHeight="1">
      <c r="A376" s="514" t="s">
        <v>17839</v>
      </c>
      <c r="B376" s="371"/>
      <c r="C376" s="527" t="s">
        <v>17927</v>
      </c>
      <c r="D376" s="353" t="str">
        <f>+IFERROR(INDEX('Mã KH'!$C$2:$C$4988,MATCH('Côp+Mega+BigC HN lẻ-T02'!$C376,'Mã KH'!$A$2:$A$4988,0)),"")</f>
        <v>29 Hàng Phèn, , Hoàn Kiếm, Hà Nội</v>
      </c>
      <c r="E376" s="362">
        <v>32008</v>
      </c>
      <c r="F376" s="389"/>
      <c r="G376" s="390"/>
      <c r="H376" s="390"/>
      <c r="I376" s="390"/>
      <c r="J376" s="390">
        <v>8</v>
      </c>
      <c r="K376" s="390"/>
      <c r="L376" s="390"/>
      <c r="M376" s="390"/>
      <c r="N376" s="390"/>
      <c r="O376" s="390"/>
      <c r="P376" s="390"/>
      <c r="Q376" s="390"/>
      <c r="R376" s="390"/>
      <c r="S376" s="390"/>
      <c r="T376" s="390"/>
      <c r="U376" s="390"/>
      <c r="V376" s="390"/>
      <c r="W376" s="390"/>
      <c r="X376" s="390"/>
      <c r="Y376" s="390"/>
      <c r="Z376" s="390"/>
      <c r="AA376" s="390"/>
      <c r="AB376" s="390"/>
      <c r="AC376" s="390"/>
      <c r="AD376" s="390"/>
      <c r="AE376" s="390"/>
      <c r="AF376" s="391"/>
      <c r="AG376" s="392"/>
      <c r="AH376" s="392"/>
      <c r="AI376" s="380"/>
    </row>
    <row r="377" spans="1:35" ht="18" customHeight="1">
      <c r="A377" s="514" t="s">
        <v>17839</v>
      </c>
      <c r="B377" s="371"/>
      <c r="C377" s="527" t="s">
        <v>17928</v>
      </c>
      <c r="D377" s="353" t="str">
        <f>+IFERROR(INDEX('Mã KH'!$C$2:$C$4988,MATCH('Côp+Mega+BigC HN lẻ-T02'!$C377,'Mã KH'!$A$2:$A$4988,0)),"")</f>
        <v>83 Hàng Điếu, Phường Cửa Đông, Hoàn Kiếm, Hà Nội</v>
      </c>
      <c r="E377" s="362">
        <v>32007</v>
      </c>
      <c r="F377" s="389"/>
      <c r="G377" s="390"/>
      <c r="H377" s="390"/>
      <c r="I377" s="390"/>
      <c r="J377" s="390">
        <v>10</v>
      </c>
      <c r="K377" s="390"/>
      <c r="L377" s="390"/>
      <c r="M377" s="390"/>
      <c r="N377" s="390"/>
      <c r="O377" s="390"/>
      <c r="P377" s="390"/>
      <c r="Q377" s="390"/>
      <c r="R377" s="390"/>
      <c r="S377" s="390"/>
      <c r="T377" s="390"/>
      <c r="U377" s="390"/>
      <c r="V377" s="390"/>
      <c r="W377" s="390"/>
      <c r="X377" s="390"/>
      <c r="Y377" s="390"/>
      <c r="Z377" s="390"/>
      <c r="AA377" s="390"/>
      <c r="AB377" s="390"/>
      <c r="AC377" s="390"/>
      <c r="AD377" s="390"/>
      <c r="AE377" s="390"/>
      <c r="AF377" s="391"/>
      <c r="AG377" s="392"/>
      <c r="AH377" s="392"/>
      <c r="AI377" s="380"/>
    </row>
    <row r="378" spans="1:35" ht="18" customHeight="1">
      <c r="A378" s="514" t="s">
        <v>17839</v>
      </c>
      <c r="B378" s="371"/>
      <c r="C378" s="527" t="s">
        <v>17929</v>
      </c>
      <c r="D378" s="353" t="str">
        <f>+IFERROR(INDEX('Mã KH'!$C$2:$C$4988,MATCH('Côp+Mega+BigC HN lẻ-T02'!$C378,'Mã KH'!$A$2:$A$4988,0)),"")</f>
        <v>79 Hà Trung, Phường Hàng Bông, Hoàn Kiếm, Hà Nội</v>
      </c>
      <c r="E378" s="362">
        <v>31949</v>
      </c>
      <c r="F378" s="389"/>
      <c r="G378" s="390"/>
      <c r="H378" s="390"/>
      <c r="I378" s="390">
        <v>8</v>
      </c>
      <c r="J378" s="390"/>
      <c r="K378" s="390"/>
      <c r="L378" s="390"/>
      <c r="M378" s="390"/>
      <c r="N378" s="390"/>
      <c r="O378" s="390"/>
      <c r="P378" s="390"/>
      <c r="Q378" s="390"/>
      <c r="R378" s="390"/>
      <c r="S378" s="390"/>
      <c r="T378" s="390"/>
      <c r="U378" s="390"/>
      <c r="V378" s="390"/>
      <c r="W378" s="390"/>
      <c r="X378" s="390"/>
      <c r="Y378" s="390"/>
      <c r="Z378" s="390"/>
      <c r="AA378" s="390"/>
      <c r="AB378" s="390"/>
      <c r="AC378" s="390"/>
      <c r="AD378" s="390"/>
      <c r="AE378" s="390"/>
      <c r="AF378" s="391"/>
      <c r="AG378" s="392"/>
      <c r="AH378" s="392"/>
      <c r="AI378" s="380"/>
    </row>
    <row r="379" spans="1:35" ht="18" customHeight="1">
      <c r="A379" s="514" t="s">
        <v>17839</v>
      </c>
      <c r="B379" s="371"/>
      <c r="C379" s="527" t="s">
        <v>17930</v>
      </c>
      <c r="D379" s="353" t="str">
        <f>+IFERROR(INDEX('Mã KH'!$C$2:$C$4988,MATCH('Côp+Mega+BigC HN lẻ-T02'!$C379,'Mã KH'!$A$2:$A$4988,0)),"")</f>
        <v>67 Cửa Nam, , Hoàn Kiếm, Hà Nội</v>
      </c>
      <c r="E379" s="362">
        <v>31950</v>
      </c>
      <c r="F379" s="389"/>
      <c r="G379" s="390"/>
      <c r="H379" s="390"/>
      <c r="I379" s="390"/>
      <c r="J379" s="390">
        <v>20</v>
      </c>
      <c r="K379" s="390"/>
      <c r="L379" s="390"/>
      <c r="M379" s="390"/>
      <c r="N379" s="390"/>
      <c r="O379" s="390"/>
      <c r="P379" s="390"/>
      <c r="Q379" s="390"/>
      <c r="R379" s="390"/>
      <c r="S379" s="390"/>
      <c r="T379" s="390"/>
      <c r="U379" s="390"/>
      <c r="V379" s="390"/>
      <c r="W379" s="390"/>
      <c r="X379" s="390"/>
      <c r="Y379" s="390"/>
      <c r="Z379" s="390"/>
      <c r="AA379" s="390"/>
      <c r="AB379" s="390"/>
      <c r="AC379" s="390"/>
      <c r="AD379" s="390"/>
      <c r="AE379" s="390"/>
      <c r="AF379" s="391"/>
      <c r="AG379" s="392"/>
      <c r="AH379" s="392"/>
      <c r="AI379" s="380"/>
    </row>
    <row r="380" spans="1:35" ht="18" customHeight="1">
      <c r="A380" s="514" t="s">
        <v>17839</v>
      </c>
      <c r="B380" s="371"/>
      <c r="C380" s="527" t="s">
        <v>6571</v>
      </c>
      <c r="D380" s="353" t="str">
        <f>+IFERROR(INDEX('Mã KH'!$C$2:$C$4988,MATCH('Côp+Mega+BigC HN lẻ-T02'!$C380,'Mã KH'!$A$2:$A$4988,0)),"")</f>
        <v>BRGMART 5 Hàm Tử Quan, Hoàn Kiếm, Hà Nội</v>
      </c>
      <c r="E380" s="362"/>
      <c r="F380" s="389">
        <v>8908</v>
      </c>
      <c r="G380" s="390">
        <v>5</v>
      </c>
      <c r="H380" s="390">
        <v>5</v>
      </c>
      <c r="I380" s="390"/>
      <c r="J380" s="390"/>
      <c r="K380" s="390"/>
      <c r="L380" s="390"/>
      <c r="M380" s="390"/>
      <c r="N380" s="390"/>
      <c r="O380" s="390"/>
      <c r="P380" s="390"/>
      <c r="Q380" s="390"/>
      <c r="R380" s="390"/>
      <c r="S380" s="390"/>
      <c r="T380" s="390">
        <v>5</v>
      </c>
      <c r="U380" s="390">
        <v>15</v>
      </c>
      <c r="V380" s="390"/>
      <c r="W380" s="390"/>
      <c r="X380" s="390"/>
      <c r="Y380" s="390"/>
      <c r="Z380" s="390"/>
      <c r="AA380" s="390"/>
      <c r="AB380" s="390"/>
      <c r="AC380" s="390"/>
      <c r="AD380" s="390"/>
      <c r="AE380" s="390"/>
      <c r="AF380" s="391"/>
      <c r="AG380" s="392"/>
      <c r="AH380" s="392"/>
      <c r="AI380" s="380"/>
    </row>
    <row r="381" spans="1:35" ht="18" customHeight="1">
      <c r="A381" s="514" t="s">
        <v>17839</v>
      </c>
      <c r="B381" s="658" t="s">
        <v>17454</v>
      </c>
      <c r="C381" s="527" t="s">
        <v>17364</v>
      </c>
      <c r="D381" s="353" t="str">
        <f>+IFERROR(INDEX('Mã KH'!$C$2:$C$4988,MATCH('Côp+Mega+BigC HN lẻ-T02'!$C381,'Mã KH'!$A$2:$A$4988,0)),"")</f>
        <v>25 Ngô Thì Nhậm, Phường Hà Cầu, Hà Đông, Hà Nội</v>
      </c>
      <c r="E381" s="362">
        <v>32005</v>
      </c>
      <c r="F381" s="389"/>
      <c r="G381" s="390"/>
      <c r="H381" s="390"/>
      <c r="I381" s="390">
        <v>5</v>
      </c>
      <c r="J381" s="390">
        <v>10</v>
      </c>
      <c r="K381" s="390"/>
      <c r="L381" s="390"/>
      <c r="M381" s="390"/>
      <c r="N381" s="390"/>
      <c r="O381" s="390"/>
      <c r="P381" s="390"/>
      <c r="Q381" s="390"/>
      <c r="R381" s="390"/>
      <c r="S381" s="390"/>
      <c r="T381" s="390"/>
      <c r="U381" s="390"/>
      <c r="V381" s="390"/>
      <c r="W381" s="390"/>
      <c r="X381" s="390"/>
      <c r="Y381" s="390"/>
      <c r="Z381" s="390"/>
      <c r="AA381" s="390"/>
      <c r="AB381" s="390"/>
      <c r="AC381" s="390"/>
      <c r="AD381" s="390"/>
      <c r="AE381" s="390"/>
      <c r="AF381" s="391"/>
      <c r="AG381" s="392"/>
      <c r="AH381" s="392"/>
      <c r="AI381" s="380"/>
    </row>
    <row r="382" spans="1:35" ht="18" customHeight="1">
      <c r="A382" s="514" t="s">
        <v>17839</v>
      </c>
      <c r="B382" s="371"/>
      <c r="C382" s="527" t="s">
        <v>16878</v>
      </c>
      <c r="D382" s="353" t="str">
        <f>+IFERROR(INDEX('Mã KH'!$C$2:$C$4988,MATCH('Côp+Mega+BigC HN lẻ-T02'!$C382,'Mã KH'!$A$2:$A$4988,0)),"")</f>
        <v xml:space="preserve">tầng 1 , tòa nhà A , TTTM parkcity , lê trọng tấn , la khê , Hà đông </v>
      </c>
      <c r="E382" s="362"/>
      <c r="F382" s="389">
        <v>8898</v>
      </c>
      <c r="G382" s="390"/>
      <c r="H382" s="390"/>
      <c r="I382" s="390"/>
      <c r="J382" s="390"/>
      <c r="K382" s="390"/>
      <c r="L382" s="390">
        <v>10</v>
      </c>
      <c r="M382" s="390"/>
      <c r="N382" s="390">
        <v>20</v>
      </c>
      <c r="O382" s="390"/>
      <c r="P382" s="390"/>
      <c r="Q382" s="390"/>
      <c r="R382" s="390"/>
      <c r="S382" s="390"/>
      <c r="T382" s="390">
        <v>4</v>
      </c>
      <c r="U382" s="390"/>
      <c r="V382" s="390"/>
      <c r="W382" s="390"/>
      <c r="X382" s="390"/>
      <c r="Y382" s="390"/>
      <c r="Z382" s="390"/>
      <c r="AA382" s="390"/>
      <c r="AB382" s="390"/>
      <c r="AC382" s="390"/>
      <c r="AD382" s="390"/>
      <c r="AE382" s="390"/>
      <c r="AF382" s="391"/>
      <c r="AG382" s="392"/>
      <c r="AH382" s="392"/>
      <c r="AI382" s="380"/>
    </row>
    <row r="383" spans="1:35" ht="18" customHeight="1">
      <c r="A383" s="514" t="s">
        <v>17839</v>
      </c>
      <c r="B383" s="371"/>
      <c r="C383" s="527" t="s">
        <v>17931</v>
      </c>
      <c r="D383" s="353" t="str">
        <f>+IFERROR(INDEX('Mã KH'!$C$2:$C$4988,MATCH('Côp+Mega+BigC HN lẻ-T02'!$C383,'Mã KH'!$A$2:$A$4988,0)),"")</f>
        <v xml:space="preserve">131 phố xốm , phú lãm , hà đông </v>
      </c>
      <c r="E383" s="362">
        <v>31947</v>
      </c>
      <c r="F383" s="389"/>
      <c r="G383" s="390"/>
      <c r="H383" s="390"/>
      <c r="I383" s="390">
        <v>10</v>
      </c>
      <c r="J383" s="390"/>
      <c r="K383" s="390"/>
      <c r="L383" s="390"/>
      <c r="M383" s="390"/>
      <c r="N383" s="390"/>
      <c r="O383" s="390"/>
      <c r="P383" s="390"/>
      <c r="Q383" s="390"/>
      <c r="R383" s="390"/>
      <c r="S383" s="390"/>
      <c r="T383" s="390"/>
      <c r="U383" s="390"/>
      <c r="V383" s="390"/>
      <c r="W383" s="390"/>
      <c r="X383" s="390"/>
      <c r="Y383" s="390"/>
      <c r="Z383" s="390"/>
      <c r="AA383" s="390"/>
      <c r="AB383" s="390"/>
      <c r="AC383" s="390"/>
      <c r="AD383" s="390"/>
      <c r="AE383" s="390"/>
      <c r="AF383" s="391"/>
      <c r="AG383" s="392"/>
      <c r="AH383" s="392"/>
      <c r="AI383" s="380"/>
    </row>
    <row r="384" spans="1:35" ht="18" customHeight="1">
      <c r="A384" s="514" t="s">
        <v>17839</v>
      </c>
      <c r="B384" s="371"/>
      <c r="C384" s="527" t="s">
        <v>7120</v>
      </c>
      <c r="D384" s="353" t="str">
        <f>+IFERROR(INDEX('Mã KH'!$C$2:$C$4988,MATCH('Côp+Mega+BigC HN lẻ-T02'!$C384,'Mã KH'!$A$2:$A$4988,0)),"")</f>
        <v>Thanh Xuân, HN</v>
      </c>
      <c r="E384" s="362">
        <v>90497170</v>
      </c>
      <c r="F384" s="389"/>
      <c r="G384" s="390"/>
      <c r="H384" s="390"/>
      <c r="I384" s="390"/>
      <c r="J384" s="390"/>
      <c r="K384" s="390"/>
      <c r="L384" s="390"/>
      <c r="M384" s="390"/>
      <c r="N384" s="390">
        <v>10</v>
      </c>
      <c r="O384" s="390"/>
      <c r="P384" s="390">
        <v>20</v>
      </c>
      <c r="Q384" s="390">
        <v>20</v>
      </c>
      <c r="R384" s="390"/>
      <c r="S384" s="390"/>
      <c r="T384" s="390"/>
      <c r="U384" s="390"/>
      <c r="V384" s="390"/>
      <c r="W384" s="390"/>
      <c r="X384" s="390"/>
      <c r="Y384" s="390"/>
      <c r="Z384" s="390"/>
      <c r="AA384" s="390"/>
      <c r="AB384" s="390"/>
      <c r="AC384" s="390"/>
      <c r="AD384" s="390"/>
      <c r="AE384" s="390"/>
      <c r="AF384" s="391"/>
      <c r="AG384" s="392"/>
      <c r="AH384" s="392"/>
      <c r="AI384" s="380"/>
    </row>
    <row r="385" spans="1:35" ht="18" customHeight="1">
      <c r="A385" s="514" t="s">
        <v>17839</v>
      </c>
      <c r="B385" s="658" t="s">
        <v>17314</v>
      </c>
      <c r="C385" s="527" t="s">
        <v>17601</v>
      </c>
      <c r="D385" s="353" t="str">
        <f>+IFERROR(INDEX('Mã KH'!$C$2:$C$4988,MATCH('Côp+Mega+BigC HN lẻ-T02'!$C385,'Mã KH'!$A$2:$A$4988,0)),"")</f>
        <v>Tầng 1 Green Park Trần Thủ Độ, Hoàng Liệt, Hoàng Mai, TP. Hà Nội</v>
      </c>
      <c r="E385" s="362">
        <v>208794</v>
      </c>
      <c r="F385" s="389"/>
      <c r="G385" s="390"/>
      <c r="H385" s="390"/>
      <c r="I385" s="390"/>
      <c r="J385" s="390"/>
      <c r="K385" s="390"/>
      <c r="L385" s="390"/>
      <c r="M385" s="390"/>
      <c r="N385" s="390">
        <v>5</v>
      </c>
      <c r="O385" s="390"/>
      <c r="P385" s="390">
        <v>5</v>
      </c>
      <c r="Q385" s="390"/>
      <c r="R385" s="390"/>
      <c r="S385" s="390"/>
      <c r="T385" s="390"/>
      <c r="U385" s="390"/>
      <c r="V385" s="390"/>
      <c r="W385" s="390"/>
      <c r="X385" s="390"/>
      <c r="Y385" s="390"/>
      <c r="Z385" s="390"/>
      <c r="AA385" s="390"/>
      <c r="AB385" s="390"/>
      <c r="AC385" s="390"/>
      <c r="AD385" s="390"/>
      <c r="AE385" s="390"/>
      <c r="AF385" s="391"/>
      <c r="AG385" s="392"/>
      <c r="AH385" s="392"/>
      <c r="AI385" s="380"/>
    </row>
    <row r="386" spans="1:35" ht="18" customHeight="1">
      <c r="A386" s="514" t="s">
        <v>17839</v>
      </c>
      <c r="B386" s="371"/>
      <c r="C386" s="527" t="s">
        <v>17932</v>
      </c>
      <c r="D386" s="353" t="str">
        <f>+IFERROR(INDEX('Mã KH'!$C$2:$C$4988,MATCH('Côp+Mega+BigC HN lẻ-T02'!$C386,'Mã KH'!$A$2:$A$4988,0)),"")</f>
        <v xml:space="preserve">tòa G1 , sunshine garden dương văn bé , hoàng mai </v>
      </c>
      <c r="E386" s="362"/>
      <c r="F386" s="389">
        <v>8930</v>
      </c>
      <c r="G386" s="390"/>
      <c r="H386" s="390"/>
      <c r="I386" s="390"/>
      <c r="J386" s="390"/>
      <c r="K386" s="390"/>
      <c r="L386" s="390"/>
      <c r="M386" s="390"/>
      <c r="N386" s="390"/>
      <c r="O386" s="390"/>
      <c r="P386" s="390"/>
      <c r="Q386" s="390"/>
      <c r="R386" s="390"/>
      <c r="S386" s="390"/>
      <c r="T386" s="390">
        <v>3</v>
      </c>
      <c r="U386" s="390"/>
      <c r="V386" s="390">
        <v>3</v>
      </c>
      <c r="W386" s="390"/>
      <c r="X386" s="390">
        <v>3</v>
      </c>
      <c r="Y386" s="390"/>
      <c r="Z386" s="390"/>
      <c r="AA386" s="390">
        <v>3</v>
      </c>
      <c r="AB386" s="390"/>
      <c r="AC386" s="390"/>
      <c r="AD386" s="390"/>
      <c r="AE386" s="390"/>
      <c r="AF386" s="391"/>
      <c r="AG386" s="392"/>
      <c r="AH386" s="392"/>
      <c r="AI386" s="380"/>
    </row>
    <row r="387" spans="1:35" ht="18" customHeight="1">
      <c r="A387" s="514" t="s">
        <v>17839</v>
      </c>
      <c r="B387" s="658" t="s">
        <v>17318</v>
      </c>
      <c r="C387" s="527" t="s">
        <v>17865</v>
      </c>
      <c r="D387" s="353" t="str">
        <f>+IFERROR(INDEX('Mã KH'!$C$2:$C$4988,MATCH('Côp+Mega+BigC HN lẻ-T02'!$C387,'Mã KH'!$A$2:$A$4988,0)),"")</f>
        <v>9 Hương Viên, Phường Đồng Nhân, Hai Bà Trưng, Hà Nội</v>
      </c>
      <c r="E387" s="362">
        <v>32006</v>
      </c>
      <c r="F387" s="389"/>
      <c r="G387" s="390"/>
      <c r="H387" s="390"/>
      <c r="I387" s="390">
        <v>3</v>
      </c>
      <c r="J387" s="390">
        <v>5</v>
      </c>
      <c r="K387" s="390"/>
      <c r="L387" s="390"/>
      <c r="M387" s="390"/>
      <c r="N387" s="390"/>
      <c r="O387" s="390"/>
      <c r="P387" s="390"/>
      <c r="Q387" s="390"/>
      <c r="R387" s="390"/>
      <c r="S387" s="390"/>
      <c r="T387" s="390"/>
      <c r="U387" s="390"/>
      <c r="V387" s="390"/>
      <c r="W387" s="390"/>
      <c r="X387" s="390"/>
      <c r="Y387" s="390"/>
      <c r="Z387" s="390"/>
      <c r="AA387" s="390"/>
      <c r="AB387" s="390"/>
      <c r="AC387" s="390"/>
      <c r="AD387" s="390"/>
      <c r="AE387" s="390"/>
      <c r="AF387" s="391"/>
      <c r="AG387" s="392"/>
      <c r="AH387" s="392"/>
      <c r="AI387" s="380"/>
    </row>
    <row r="388" spans="1:35" ht="18" customHeight="1">
      <c r="A388" s="514" t="s">
        <v>17839</v>
      </c>
      <c r="B388" s="371"/>
      <c r="C388" s="527" t="s">
        <v>17933</v>
      </c>
      <c r="D388" s="353" t="str">
        <f>+IFERROR(INDEX('Mã KH'!$C$2:$C$4988,MATCH('Côp+Mega+BigC HN lẻ-T02'!$C388,'Mã KH'!$A$2:$A$4988,0)),"")</f>
        <v>Sảnh Park 5 Times City, Hoàng Mai, HN</v>
      </c>
      <c r="E388" s="362">
        <v>20883</v>
      </c>
      <c r="F388" s="389"/>
      <c r="G388" s="390"/>
      <c r="H388" s="390"/>
      <c r="I388" s="390"/>
      <c r="J388" s="390"/>
      <c r="K388" s="390"/>
      <c r="L388" s="390"/>
      <c r="M388" s="390"/>
      <c r="N388" s="390">
        <v>3</v>
      </c>
      <c r="O388" s="390"/>
      <c r="P388" s="390">
        <v>5</v>
      </c>
      <c r="Q388" s="390">
        <v>3</v>
      </c>
      <c r="R388" s="390"/>
      <c r="S388" s="390"/>
      <c r="T388" s="390"/>
      <c r="U388" s="390"/>
      <c r="V388" s="390"/>
      <c r="W388" s="390"/>
      <c r="X388" s="390"/>
      <c r="Y388" s="390"/>
      <c r="Z388" s="390"/>
      <c r="AA388" s="390"/>
      <c r="AB388" s="390"/>
      <c r="AC388" s="390"/>
      <c r="AD388" s="390"/>
      <c r="AE388" s="390"/>
      <c r="AF388" s="391"/>
      <c r="AG388" s="392"/>
      <c r="AH388" s="392"/>
      <c r="AI388" s="380"/>
    </row>
    <row r="389" spans="1:35" ht="18" customHeight="1">
      <c r="A389" s="659"/>
      <c r="B389" s="660"/>
      <c r="C389" s="661"/>
      <c r="D389" s="657" t="str">
        <f>+IFERROR(INDEX('Mã KH'!$C$2:$C$4988,MATCH('Côp+Mega+BigC HN lẻ-T02'!$C389,'Mã KH'!$A$2:$A$4988,0)),"")</f>
        <v/>
      </c>
      <c r="E389" s="662"/>
      <c r="F389" s="663"/>
      <c r="G389" s="655"/>
      <c r="H389" s="655"/>
      <c r="I389" s="655"/>
      <c r="J389" s="655"/>
      <c r="K389" s="655"/>
      <c r="L389" s="655"/>
      <c r="M389" s="655"/>
      <c r="N389" s="655"/>
      <c r="O389" s="655"/>
      <c r="P389" s="655"/>
      <c r="Q389" s="655"/>
      <c r="R389" s="655"/>
      <c r="S389" s="655"/>
      <c r="T389" s="655"/>
      <c r="U389" s="655"/>
      <c r="V389" s="655"/>
      <c r="W389" s="655"/>
      <c r="X389" s="655"/>
      <c r="Y389" s="655"/>
      <c r="Z389" s="655"/>
      <c r="AA389" s="655"/>
      <c r="AB389" s="655"/>
      <c r="AC389" s="655"/>
      <c r="AD389" s="655"/>
      <c r="AE389" s="655"/>
      <c r="AF389" s="664"/>
      <c r="AG389" s="665"/>
      <c r="AH389" s="665"/>
      <c r="AI389" s="666"/>
    </row>
    <row r="390" spans="1:35" ht="18" customHeight="1">
      <c r="A390" s="526"/>
      <c r="B390" s="371"/>
      <c r="C390" s="527"/>
      <c r="D390" s="372" t="s">
        <v>18378</v>
      </c>
      <c r="E390" s="362"/>
      <c r="F390" s="389"/>
      <c r="G390" s="390"/>
      <c r="H390" s="390"/>
      <c r="I390" s="390"/>
      <c r="J390" s="390"/>
      <c r="K390" s="390"/>
      <c r="L390" s="390"/>
      <c r="M390" s="390"/>
      <c r="N390" s="390"/>
      <c r="O390" s="390"/>
      <c r="P390" s="390"/>
      <c r="Q390" s="390"/>
      <c r="R390" s="390"/>
      <c r="S390" s="390"/>
      <c r="T390" s="390"/>
      <c r="U390" s="390"/>
      <c r="V390" s="390"/>
      <c r="W390" s="390"/>
      <c r="X390" s="390"/>
      <c r="Y390" s="390"/>
      <c r="Z390" s="390"/>
      <c r="AA390" s="390"/>
      <c r="AB390" s="390"/>
      <c r="AC390" s="390"/>
      <c r="AD390" s="390"/>
      <c r="AE390" s="390"/>
      <c r="AF390" s="391"/>
      <c r="AG390" s="392"/>
      <c r="AH390" s="392"/>
      <c r="AI390" s="380"/>
    </row>
    <row r="391" spans="1:35" ht="18" customHeight="1">
      <c r="A391" s="514" t="s">
        <v>17840</v>
      </c>
      <c r="B391" s="675" t="s">
        <v>17321</v>
      </c>
      <c r="C391" s="527" t="s">
        <v>17934</v>
      </c>
      <c r="D391" s="353" t="str">
        <f>+IFERROR(INDEX('Mã KH'!$C$2:$C$4988,MATCH('Côp+Mega+BigC HN lẻ-T02'!$C391,'Mã KH'!$A$2:$A$4988,0)),"")</f>
        <v xml:space="preserve">S402 Vinhome smart city Tây Mỗ , Nam Từ Liêm </v>
      </c>
      <c r="E391" s="362">
        <v>20848</v>
      </c>
      <c r="F391" s="389"/>
      <c r="G391" s="390"/>
      <c r="H391" s="390"/>
      <c r="I391" s="390"/>
      <c r="J391" s="390"/>
      <c r="K391" s="390"/>
      <c r="L391" s="390">
        <v>2</v>
      </c>
      <c r="M391" s="390"/>
      <c r="N391" s="390">
        <v>2</v>
      </c>
      <c r="O391" s="390"/>
      <c r="P391" s="390">
        <v>3</v>
      </c>
      <c r="Q391" s="390">
        <v>4</v>
      </c>
      <c r="R391" s="390"/>
      <c r="S391" s="390"/>
      <c r="T391" s="390"/>
      <c r="U391" s="390"/>
      <c r="V391" s="390"/>
      <c r="W391" s="390"/>
      <c r="X391" s="390"/>
      <c r="Y391" s="390"/>
      <c r="Z391" s="390"/>
      <c r="AA391" s="390"/>
      <c r="AB391" s="390"/>
      <c r="AC391" s="390"/>
      <c r="AD391" s="390"/>
      <c r="AE391" s="390"/>
      <c r="AF391" s="391"/>
      <c r="AG391" s="392"/>
      <c r="AH391" s="392"/>
      <c r="AI391" s="380"/>
    </row>
    <row r="392" spans="1:35" ht="18" customHeight="1">
      <c r="A392" s="514" t="s">
        <v>17840</v>
      </c>
      <c r="B392" s="371"/>
      <c r="C392" s="527" t="s">
        <v>17935</v>
      </c>
      <c r="D392" s="353" t="str">
        <f>+IFERROR(INDEX('Mã KH'!$C$2:$C$4988,MATCH('Côp+Mega+BigC HN lẻ-T02'!$C392,'Mã KH'!$A$2:$A$4988,0)),"")</f>
        <v xml:space="preserve">shop 03-02 tòa a masteri smart city </v>
      </c>
      <c r="E392" s="362">
        <v>20907</v>
      </c>
      <c r="F392" s="389">
        <v>10223</v>
      </c>
      <c r="G392" s="390"/>
      <c r="H392" s="390"/>
      <c r="I392" s="390"/>
      <c r="J392" s="390"/>
      <c r="K392" s="390"/>
      <c r="L392" s="390"/>
      <c r="M392" s="390"/>
      <c r="N392" s="390"/>
      <c r="O392" s="390"/>
      <c r="P392" s="390">
        <v>5</v>
      </c>
      <c r="Q392" s="390"/>
      <c r="R392" s="390">
        <v>5</v>
      </c>
      <c r="S392" s="390"/>
      <c r="T392" s="390">
        <v>5</v>
      </c>
      <c r="U392" s="390"/>
      <c r="V392" s="390"/>
      <c r="W392" s="390"/>
      <c r="X392" s="390"/>
      <c r="Y392" s="390"/>
      <c r="Z392" s="390"/>
      <c r="AA392" s="390"/>
      <c r="AB392" s="390"/>
      <c r="AC392" s="390"/>
      <c r="AD392" s="390"/>
      <c r="AE392" s="390"/>
      <c r="AF392" s="391"/>
      <c r="AG392" s="392"/>
      <c r="AH392" s="392"/>
      <c r="AI392" s="380"/>
    </row>
    <row r="393" spans="1:35" ht="18" customHeight="1">
      <c r="A393" s="514" t="s">
        <v>17840</v>
      </c>
      <c r="B393" s="371"/>
      <c r="C393" s="527" t="s">
        <v>17936</v>
      </c>
      <c r="D393" s="353" t="str">
        <f>+IFERROR(INDEX('Mã KH'!$C$2:$C$4988,MATCH('Côp+Mega+BigC HN lẻ-T02'!$C393,'Mã KH'!$A$2:$A$4988,0)),"")</f>
        <v xml:space="preserve">340 Mỹ Đình , Nam từ liêm , TP Hà Nội </v>
      </c>
      <c r="E393" s="362"/>
      <c r="F393" s="389">
        <v>9956</v>
      </c>
      <c r="G393" s="390"/>
      <c r="H393" s="390"/>
      <c r="I393" s="390"/>
      <c r="J393" s="390"/>
      <c r="K393" s="390"/>
      <c r="L393" s="390"/>
      <c r="M393" s="390"/>
      <c r="N393" s="390">
        <v>4</v>
      </c>
      <c r="O393" s="390"/>
      <c r="P393" s="390">
        <v>3</v>
      </c>
      <c r="Q393" s="390"/>
      <c r="R393" s="390"/>
      <c r="S393" s="390"/>
      <c r="T393" s="390"/>
      <c r="U393" s="390"/>
      <c r="V393" s="390"/>
      <c r="W393" s="390"/>
      <c r="X393" s="390"/>
      <c r="Y393" s="390"/>
      <c r="Z393" s="390"/>
      <c r="AA393" s="390"/>
      <c r="AB393" s="390"/>
      <c r="AC393" s="390"/>
      <c r="AD393" s="390"/>
      <c r="AE393" s="390"/>
      <c r="AF393" s="391"/>
      <c r="AG393" s="392"/>
      <c r="AH393" s="392"/>
      <c r="AI393" s="380"/>
    </row>
    <row r="394" spans="1:35" ht="18" customHeight="1">
      <c r="A394" s="514" t="s">
        <v>17840</v>
      </c>
      <c r="B394" s="675" t="s">
        <v>17448</v>
      </c>
      <c r="C394" s="527" t="s">
        <v>6913</v>
      </c>
      <c r="D394" s="353" t="str">
        <f>+IFERROR(INDEX('Mã KH'!$C$2:$C$4988,MATCH('Côp+Mega+BigC HN lẻ-T02'!$C394,'Mã KH'!$A$2:$A$4988,0)),"")</f>
        <v>222 Trần Duy Hưng, Trung Hòa, Cầu Giấy, HN</v>
      </c>
      <c r="E394" s="362"/>
      <c r="F394" s="389">
        <v>8897</v>
      </c>
      <c r="G394" s="390"/>
      <c r="H394" s="390"/>
      <c r="I394" s="390"/>
      <c r="J394" s="390"/>
      <c r="K394" s="390"/>
      <c r="L394" s="390"/>
      <c r="M394" s="390"/>
      <c r="N394" s="390">
        <v>20</v>
      </c>
      <c r="O394" s="390"/>
      <c r="P394" s="390">
        <v>40</v>
      </c>
      <c r="Q394" s="390"/>
      <c r="R394" s="390">
        <v>20</v>
      </c>
      <c r="S394" s="390"/>
      <c r="T394" s="390"/>
      <c r="U394" s="390"/>
      <c r="V394" s="390"/>
      <c r="W394" s="390"/>
      <c r="X394" s="390"/>
      <c r="Y394" s="390"/>
      <c r="Z394" s="390"/>
      <c r="AA394" s="390"/>
      <c r="AB394" s="390"/>
      <c r="AC394" s="390"/>
      <c r="AD394" s="390"/>
      <c r="AE394" s="390"/>
      <c r="AF394" s="391"/>
      <c r="AG394" s="392"/>
      <c r="AH394" s="392"/>
      <c r="AI394" s="380"/>
    </row>
    <row r="395" spans="1:35" ht="18" customHeight="1">
      <c r="A395" s="514" t="s">
        <v>17840</v>
      </c>
      <c r="B395" s="371"/>
      <c r="C395" s="527" t="s">
        <v>17937</v>
      </c>
      <c r="D395" s="353" t="str">
        <f>+IFERROR(INDEX('Mã KH'!$C$2:$C$4988,MATCH('Côp+Mega+BigC HN lẻ-T02'!$C395,'Mã KH'!$A$2:$A$4988,0)),"")</f>
        <v>79 ngõ 2 đại lộ Thăng Long, Nam Từ Liêm, TP. Hà Nội</v>
      </c>
      <c r="E395" s="362">
        <v>20934</v>
      </c>
      <c r="F395" s="389"/>
      <c r="G395" s="390"/>
      <c r="H395" s="390"/>
      <c r="I395" s="390"/>
      <c r="J395" s="390"/>
      <c r="K395" s="390"/>
      <c r="L395" s="390"/>
      <c r="M395" s="390"/>
      <c r="N395" s="390">
        <v>10</v>
      </c>
      <c r="O395" s="390"/>
      <c r="P395" s="390">
        <v>10</v>
      </c>
      <c r="Q395" s="390"/>
      <c r="R395" s="390">
        <v>6</v>
      </c>
      <c r="S395" s="390"/>
      <c r="T395" s="390">
        <v>10</v>
      </c>
      <c r="U395" s="390">
        <v>6</v>
      </c>
      <c r="V395" s="390"/>
      <c r="W395" s="390"/>
      <c r="X395" s="390"/>
      <c r="Y395" s="390"/>
      <c r="Z395" s="390"/>
      <c r="AA395" s="390"/>
      <c r="AB395" s="390"/>
      <c r="AC395" s="390"/>
      <c r="AD395" s="390"/>
      <c r="AE395" s="390"/>
      <c r="AF395" s="391"/>
      <c r="AG395" s="392"/>
      <c r="AH395" s="392"/>
      <c r="AI395" s="380"/>
    </row>
    <row r="396" spans="1:35" ht="18" customHeight="1">
      <c r="A396" s="514" t="s">
        <v>17840</v>
      </c>
      <c r="B396" s="371"/>
      <c r="C396" s="527" t="s">
        <v>17217</v>
      </c>
      <c r="D396" s="353" t="str">
        <f>+IFERROR(INDEX('Mã KH'!$C$2:$C$4988,MATCH('Côp+Mega+BigC HN lẻ-T02'!$C396,'Mã KH'!$A$2:$A$4988,0)),"")</f>
        <v>shop ct2 -ch.3 dự án the minato residence , vĩnh niệm , lê chân , hp( giao về kmarket - mỹ đình pearl )</v>
      </c>
      <c r="E396" s="362">
        <v>20882</v>
      </c>
      <c r="F396" s="389"/>
      <c r="G396" s="390"/>
      <c r="H396" s="390"/>
      <c r="I396" s="390"/>
      <c r="J396" s="390"/>
      <c r="K396" s="390"/>
      <c r="L396" s="390"/>
      <c r="M396" s="390"/>
      <c r="N396" s="390">
        <v>3</v>
      </c>
      <c r="O396" s="390"/>
      <c r="P396" s="390"/>
      <c r="Q396" s="390"/>
      <c r="R396" s="390">
        <v>3</v>
      </c>
      <c r="S396" s="390"/>
      <c r="T396" s="390"/>
      <c r="U396" s="390"/>
      <c r="V396" s="390"/>
      <c r="W396" s="390"/>
      <c r="X396" s="390"/>
      <c r="Y396" s="390"/>
      <c r="Z396" s="390"/>
      <c r="AA396" s="390">
        <v>3</v>
      </c>
      <c r="AB396" s="390"/>
      <c r="AC396" s="390"/>
      <c r="AD396" s="390"/>
      <c r="AE396" s="390"/>
      <c r="AF396" s="391"/>
      <c r="AG396" s="392"/>
      <c r="AH396" s="392"/>
      <c r="AI396" s="380"/>
    </row>
    <row r="397" spans="1:35" ht="18" customHeight="1">
      <c r="A397" s="514" t="s">
        <v>17840</v>
      </c>
      <c r="B397" s="371"/>
      <c r="C397" s="527" t="s">
        <v>17243</v>
      </c>
      <c r="D397" s="353" t="str">
        <f>+IFERROR(INDEX('Mã KH'!$C$2:$C$4988,MATCH('Côp+Mega+BigC HN lẻ-T02'!$C397,'Mã KH'!$A$2:$A$4988,0)),"")</f>
        <v>tầng 1 của gian hàng thương mại số p1, tm12 , tầng 1 tòa nhà pearl 01 khu căn hộ mỹ đình pearl , nam từ liêm</v>
      </c>
      <c r="E397" s="362">
        <v>20892</v>
      </c>
      <c r="F397" s="389"/>
      <c r="G397" s="390"/>
      <c r="H397" s="390">
        <v>3</v>
      </c>
      <c r="I397" s="390"/>
      <c r="J397" s="390"/>
      <c r="K397" s="390"/>
      <c r="L397" s="390"/>
      <c r="M397" s="390"/>
      <c r="N397" s="390">
        <v>2</v>
      </c>
      <c r="O397" s="390"/>
      <c r="P397" s="390"/>
      <c r="Q397" s="390"/>
      <c r="R397" s="390"/>
      <c r="S397" s="390"/>
      <c r="T397" s="390"/>
      <c r="U397" s="390"/>
      <c r="V397" s="390"/>
      <c r="W397" s="390"/>
      <c r="X397" s="390"/>
      <c r="Y397" s="390"/>
      <c r="Z397" s="390"/>
      <c r="AA397" s="390">
        <v>5</v>
      </c>
      <c r="AB397" s="390"/>
      <c r="AC397" s="390"/>
      <c r="AD397" s="390"/>
      <c r="AE397" s="390"/>
      <c r="AF397" s="391"/>
      <c r="AG397" s="392"/>
      <c r="AH397" s="392"/>
      <c r="AI397" s="380"/>
    </row>
    <row r="398" spans="1:35" ht="18" customHeight="1">
      <c r="A398" s="514" t="s">
        <v>17840</v>
      </c>
      <c r="B398" s="675" t="s">
        <v>17883</v>
      </c>
      <c r="C398" s="527" t="s">
        <v>16388</v>
      </c>
      <c r="D398" s="353" t="str">
        <f>+IFERROR(INDEX('Mã KH'!$C$2:$C$4988,MATCH('Côp+Mega+BigC HN lẻ-T02'!$C398,'Mã KH'!$A$2:$A$4988,0)),"")</f>
        <v xml:space="preserve">568 phường phúc diễn quận bắc từ liêm thành phố hà nội </v>
      </c>
      <c r="E398" s="362"/>
      <c r="F398" s="389">
        <v>8866</v>
      </c>
      <c r="G398" s="390"/>
      <c r="H398" s="390"/>
      <c r="I398" s="390"/>
      <c r="J398" s="390"/>
      <c r="K398" s="390"/>
      <c r="L398" s="390"/>
      <c r="M398" s="390"/>
      <c r="N398" s="390"/>
      <c r="O398" s="390"/>
      <c r="P398" s="390">
        <v>40</v>
      </c>
      <c r="Q398" s="390"/>
      <c r="R398" s="390"/>
      <c r="S398" s="390"/>
      <c r="T398" s="390"/>
      <c r="U398" s="390"/>
      <c r="V398" s="390"/>
      <c r="W398" s="390"/>
      <c r="X398" s="390"/>
      <c r="Y398" s="390"/>
      <c r="Z398" s="390"/>
      <c r="AA398" s="390"/>
      <c r="AB398" s="390"/>
      <c r="AC398" s="390"/>
      <c r="AD398" s="390"/>
      <c r="AE398" s="390"/>
      <c r="AF398" s="391"/>
      <c r="AG398" s="392"/>
      <c r="AH398" s="392"/>
      <c r="AI398" s="380"/>
    </row>
    <row r="399" spans="1:35" ht="18" customHeight="1">
      <c r="A399" s="514" t="s">
        <v>17840</v>
      </c>
      <c r="B399" s="371"/>
      <c r="C399" s="527" t="s">
        <v>17938</v>
      </c>
      <c r="D399" s="353" t="str">
        <f>+IFERROR(INDEX('Mã KH'!$C$2:$C$4988,MATCH('Côp+Mega+BigC HN lẻ-T02'!$C399,'Mã KH'!$A$2:$A$4988,0)),"")</f>
        <v>Tầng 1, CT3D Cổ Nhuế, dự án chung cư Cổ Nhuế, Phường Cổ Nhuế, Bắc Từ Liêm, Hà Nội</v>
      </c>
      <c r="E399" s="362">
        <v>32087</v>
      </c>
      <c r="F399" s="389"/>
      <c r="G399" s="390"/>
      <c r="H399" s="390"/>
      <c r="I399" s="390">
        <v>2</v>
      </c>
      <c r="J399" s="390">
        <v>10</v>
      </c>
      <c r="K399" s="390"/>
      <c r="L399" s="390"/>
      <c r="M399" s="390"/>
      <c r="N399" s="390"/>
      <c r="O399" s="390"/>
      <c r="P399" s="390"/>
      <c r="Q399" s="390"/>
      <c r="R399" s="390"/>
      <c r="S399" s="390"/>
      <c r="T399" s="390"/>
      <c r="U399" s="390"/>
      <c r="V399" s="390"/>
      <c r="W399" s="390"/>
      <c r="X399" s="390"/>
      <c r="Y399" s="390"/>
      <c r="Z399" s="390"/>
      <c r="AA399" s="390"/>
      <c r="AB399" s="390"/>
      <c r="AC399" s="390"/>
      <c r="AD399" s="390"/>
      <c r="AE399" s="390"/>
      <c r="AF399" s="391"/>
      <c r="AG399" s="392"/>
      <c r="AH399" s="392"/>
      <c r="AI399" s="380"/>
    </row>
    <row r="400" spans="1:35" ht="18" customHeight="1">
      <c r="A400" s="514" t="s">
        <v>17840</v>
      </c>
      <c r="B400" s="371"/>
      <c r="C400" s="527" t="s">
        <v>17141</v>
      </c>
      <c r="D400" s="353" t="str">
        <f>+IFERROR(INDEX('Mã KH'!$C$2:$C$4988,MATCH('Côp+Mega+BigC HN lẻ-T02'!$C400,'Mã KH'!$A$2:$A$4988,0)),"")</f>
        <v>lô HH-01.1 , tòa nhà HH , khu nhà ở xã hội cho cán bộ chiến sỹ bộ công an , phạm văn đồng , BTL</v>
      </c>
      <c r="E400" s="362"/>
      <c r="F400" s="389">
        <v>8863</v>
      </c>
      <c r="G400" s="390"/>
      <c r="H400" s="390"/>
      <c r="I400" s="390"/>
      <c r="J400" s="390"/>
      <c r="K400" s="390"/>
      <c r="L400" s="390"/>
      <c r="M400" s="390"/>
      <c r="N400" s="390">
        <v>10</v>
      </c>
      <c r="O400" s="390"/>
      <c r="P400" s="390">
        <v>10</v>
      </c>
      <c r="Q400" s="390">
        <v>3</v>
      </c>
      <c r="R400" s="390"/>
      <c r="S400" s="390"/>
      <c r="T400" s="390">
        <v>5</v>
      </c>
      <c r="U400" s="390">
        <v>5</v>
      </c>
      <c r="V400" s="390">
        <v>5</v>
      </c>
      <c r="W400" s="390"/>
      <c r="X400" s="390"/>
      <c r="Y400" s="390"/>
      <c r="Z400" s="390"/>
      <c r="AA400" s="390"/>
      <c r="AB400" s="390"/>
      <c r="AC400" s="390"/>
      <c r="AD400" s="390"/>
      <c r="AE400" s="390"/>
      <c r="AF400" s="391"/>
      <c r="AG400" s="392"/>
      <c r="AH400" s="392"/>
      <c r="AI400" s="380"/>
    </row>
    <row r="401" spans="1:35" ht="18" customHeight="1">
      <c r="A401" s="514" t="s">
        <v>17840</v>
      </c>
      <c r="B401" s="371"/>
      <c r="C401" s="527" t="s">
        <v>6791</v>
      </c>
      <c r="D401" s="353" t="str">
        <f>+IFERROR(INDEX('Mã KH'!$C$2:$C$4988,MATCH('Côp+Mega+BigC HN lẻ-T02'!$C401,'Mã KH'!$A$2:$A$4988,0)),"")</f>
        <v>Tầng 1, Tòa 2A – Vinaconex 7, 136 Hồ Tùng Mậu, Phường Phú Diễn, Quận Bắc Từ Liêm, HN</v>
      </c>
      <c r="E401" s="362"/>
      <c r="F401" s="389">
        <v>8865</v>
      </c>
      <c r="G401" s="390"/>
      <c r="H401" s="390"/>
      <c r="I401" s="390"/>
      <c r="J401" s="390"/>
      <c r="K401" s="390"/>
      <c r="L401" s="390"/>
      <c r="M401" s="390"/>
      <c r="N401" s="390">
        <v>5</v>
      </c>
      <c r="O401" s="390"/>
      <c r="P401" s="390">
        <v>8</v>
      </c>
      <c r="Q401" s="390"/>
      <c r="R401" s="390"/>
      <c r="S401" s="390"/>
      <c r="T401" s="390"/>
      <c r="U401" s="390"/>
      <c r="V401" s="390"/>
      <c r="W401" s="390"/>
      <c r="X401" s="390"/>
      <c r="Y401" s="390"/>
      <c r="Z401" s="390"/>
      <c r="AA401" s="390"/>
      <c r="AB401" s="390"/>
      <c r="AC401" s="390"/>
      <c r="AD401" s="390"/>
      <c r="AE401" s="390"/>
      <c r="AF401" s="391"/>
      <c r="AG401" s="392"/>
      <c r="AH401" s="392"/>
      <c r="AI401" s="380"/>
    </row>
    <row r="402" spans="1:35" ht="18" customHeight="1">
      <c r="A402" s="514" t="s">
        <v>17840</v>
      </c>
      <c r="B402" s="371"/>
      <c r="C402" s="527" t="s">
        <v>17583</v>
      </c>
      <c r="D402" s="353" t="str">
        <f>+IFERROR(INDEX('Mã KH'!$C$2:$C$4988,MATCH('Côp+Mega+BigC HN lẻ-T02'!$C402,'Mã KH'!$A$2:$A$4988,0)),"")</f>
        <v xml:space="preserve">SỐ 6 phố nhổn , tdp nguyên xá 3 , minh khai , bắc từ liêm </v>
      </c>
      <c r="E402" s="362">
        <v>31969</v>
      </c>
      <c r="F402" s="389"/>
      <c r="G402" s="390"/>
      <c r="H402" s="390"/>
      <c r="I402" s="390">
        <v>8</v>
      </c>
      <c r="J402" s="390"/>
      <c r="K402" s="390"/>
      <c r="L402" s="390"/>
      <c r="M402" s="390"/>
      <c r="N402" s="390"/>
      <c r="O402" s="390"/>
      <c r="P402" s="390"/>
      <c r="Q402" s="390"/>
      <c r="R402" s="390"/>
      <c r="S402" s="390"/>
      <c r="T402" s="390"/>
      <c r="U402" s="390"/>
      <c r="V402" s="390"/>
      <c r="W402" s="390"/>
      <c r="X402" s="390"/>
      <c r="Y402" s="390"/>
      <c r="Z402" s="390"/>
      <c r="AA402" s="390"/>
      <c r="AB402" s="390"/>
      <c r="AC402" s="390"/>
      <c r="AD402" s="390"/>
      <c r="AE402" s="390"/>
      <c r="AF402" s="391"/>
      <c r="AG402" s="392"/>
      <c r="AH402" s="392"/>
      <c r="AI402" s="380"/>
    </row>
    <row r="403" spans="1:35" ht="18" customHeight="1">
      <c r="A403" s="514" t="s">
        <v>17840</v>
      </c>
      <c r="B403" s="371"/>
      <c r="C403" s="527" t="s">
        <v>17056</v>
      </c>
      <c r="D403" s="353" t="str">
        <f>+IFERROR(INDEX('Mã KH'!$C$2:$C$4988,MATCH('Côp+Mega+BigC HN lẻ-T02'!$C403,'Mã KH'!$A$2:$A$4988,0)),"")</f>
        <v xml:space="preserve">lô 16-d , khu nhà ở tháp tầng a10 , khu trung yên , yên hòa , cầu giấy </v>
      </c>
      <c r="E403" s="362">
        <v>32088</v>
      </c>
      <c r="F403" s="389"/>
      <c r="G403" s="390"/>
      <c r="H403" s="390"/>
      <c r="I403" s="390"/>
      <c r="J403" s="390">
        <v>8</v>
      </c>
      <c r="K403" s="390"/>
      <c r="L403" s="390"/>
      <c r="M403" s="390"/>
      <c r="N403" s="390"/>
      <c r="O403" s="390"/>
      <c r="P403" s="390"/>
      <c r="Q403" s="390"/>
      <c r="R403" s="390"/>
      <c r="S403" s="390"/>
      <c r="T403" s="390"/>
      <c r="U403" s="390"/>
      <c r="V403" s="390"/>
      <c r="W403" s="390"/>
      <c r="X403" s="390"/>
      <c r="Y403" s="390"/>
      <c r="Z403" s="390"/>
      <c r="AA403" s="390"/>
      <c r="AB403" s="390"/>
      <c r="AC403" s="390"/>
      <c r="AD403" s="390"/>
      <c r="AE403" s="390"/>
      <c r="AF403" s="391"/>
      <c r="AG403" s="392"/>
      <c r="AH403" s="392"/>
      <c r="AI403" s="380"/>
    </row>
    <row r="404" spans="1:35" ht="18" customHeight="1">
      <c r="A404" s="514" t="s">
        <v>17840</v>
      </c>
      <c r="B404" s="371"/>
      <c r="C404" s="527" t="s">
        <v>17054</v>
      </c>
      <c r="D404" s="353" t="str">
        <f>+IFERROR(INDEX('Mã KH'!$C$2:$C$4988,MATCH('Côp+Mega+BigC HN lẻ-T02'!$C404,'Mã KH'!$A$2:$A$4988,0)),"")</f>
        <v>181 nguyễn ngọc vũ , trung hòa , cầu giấy</v>
      </c>
      <c r="E404" s="362">
        <v>32089</v>
      </c>
      <c r="F404" s="389"/>
      <c r="G404" s="390"/>
      <c r="H404" s="390"/>
      <c r="I404" s="390"/>
      <c r="J404" s="390">
        <v>10</v>
      </c>
      <c r="K404" s="390"/>
      <c r="L404" s="390"/>
      <c r="M404" s="390"/>
      <c r="N404" s="390"/>
      <c r="O404" s="390"/>
      <c r="P404" s="390"/>
      <c r="Q404" s="390"/>
      <c r="R404" s="390"/>
      <c r="S404" s="390"/>
      <c r="T404" s="390"/>
      <c r="U404" s="390"/>
      <c r="V404" s="390"/>
      <c r="W404" s="390"/>
      <c r="X404" s="390"/>
      <c r="Y404" s="390"/>
      <c r="Z404" s="390"/>
      <c r="AA404" s="390"/>
      <c r="AB404" s="390"/>
      <c r="AC404" s="390"/>
      <c r="AD404" s="390"/>
      <c r="AE404" s="390"/>
      <c r="AF404" s="391"/>
      <c r="AG404" s="392"/>
      <c r="AH404" s="392"/>
      <c r="AI404" s="380"/>
    </row>
    <row r="405" spans="1:35" ht="18" customHeight="1">
      <c r="A405" s="514" t="s">
        <v>17840</v>
      </c>
      <c r="B405" s="371"/>
      <c r="C405" s="527" t="s">
        <v>7116</v>
      </c>
      <c r="D405" s="353" t="str">
        <f>+IFERROR(INDEX('Mã KH'!$C$2:$C$4988,MATCH('Côp+Mega+BigC HN lẻ-T02'!$C405,'Mã KH'!$A$2:$A$4988,0)),"")</f>
        <v>Thăng Long, HN</v>
      </c>
      <c r="E405" s="362">
        <v>13273438</v>
      </c>
      <c r="F405" s="389"/>
      <c r="G405" s="390"/>
      <c r="H405" s="390"/>
      <c r="I405" s="390"/>
      <c r="J405" s="390"/>
      <c r="K405" s="390"/>
      <c r="L405" s="390"/>
      <c r="M405" s="390"/>
      <c r="N405" s="390"/>
      <c r="O405" s="390"/>
      <c r="P405" s="390"/>
      <c r="Q405" s="390"/>
      <c r="R405" s="390"/>
      <c r="S405" s="390">
        <v>10</v>
      </c>
      <c r="T405" s="390"/>
      <c r="U405" s="390"/>
      <c r="V405" s="390"/>
      <c r="W405" s="390"/>
      <c r="X405" s="390"/>
      <c r="Y405" s="390"/>
      <c r="Z405" s="390"/>
      <c r="AA405" s="390"/>
      <c r="AB405" s="390"/>
      <c r="AC405" s="390"/>
      <c r="AD405" s="390"/>
      <c r="AE405" s="390"/>
      <c r="AF405" s="391"/>
      <c r="AG405" s="392"/>
      <c r="AH405" s="392"/>
      <c r="AI405" s="380"/>
    </row>
    <row r="406" spans="1:35" ht="18" customHeight="1">
      <c r="A406" s="514" t="s">
        <v>17840</v>
      </c>
      <c r="B406" s="674" t="s">
        <v>17564</v>
      </c>
      <c r="C406" s="527" t="s">
        <v>17108</v>
      </c>
      <c r="D406" s="353" t="str">
        <f>+IFERROR(INDEX('Mã KH'!$C$2:$C$4988,MATCH('Côp+Mega+BigC HN lẻ-T02'!$C406,'Mã KH'!$A$2:$A$4988,0)),"")</f>
        <v xml:space="preserve">p1 vinhome ocean park đa tốn , gia lâm </v>
      </c>
      <c r="E406" s="362">
        <v>20859</v>
      </c>
      <c r="F406" s="389"/>
      <c r="G406" s="390"/>
      <c r="H406" s="390"/>
      <c r="I406" s="390"/>
      <c r="J406" s="390"/>
      <c r="K406" s="390"/>
      <c r="L406" s="390"/>
      <c r="M406" s="390"/>
      <c r="N406" s="390">
        <v>5</v>
      </c>
      <c r="O406" s="390"/>
      <c r="P406" s="390">
        <v>5</v>
      </c>
      <c r="Q406" s="390"/>
      <c r="R406" s="390"/>
      <c r="S406" s="390"/>
      <c r="T406" s="390"/>
      <c r="U406" s="390"/>
      <c r="V406" s="390"/>
      <c r="W406" s="390"/>
      <c r="X406" s="390"/>
      <c r="Y406" s="390"/>
      <c r="Z406" s="390"/>
      <c r="AA406" s="390"/>
      <c r="AB406" s="390"/>
      <c r="AC406" s="390"/>
      <c r="AD406" s="390"/>
      <c r="AE406" s="390"/>
      <c r="AF406" s="391"/>
      <c r="AG406" s="392"/>
      <c r="AH406" s="392"/>
      <c r="AI406" s="380"/>
    </row>
    <row r="407" spans="1:35" ht="18" customHeight="1">
      <c r="A407" s="514" t="s">
        <v>17840</v>
      </c>
      <c r="B407" s="371"/>
      <c r="C407" s="527" t="s">
        <v>17939</v>
      </c>
      <c r="D407" s="353" t="str">
        <f>+IFERROR(INDEX('Mã KH'!$C$2:$C$4988,MATCH('Côp+Mega+BigC HN lẻ-T02'!$C407,'Mã KH'!$A$2:$A$4988,0)),"")</f>
        <v>Tòa S1.12 Vinhome Ocean Park, Đa Tốn, Gia Lâm, Hà nội</v>
      </c>
      <c r="E407" s="362">
        <v>20860</v>
      </c>
      <c r="F407" s="389"/>
      <c r="G407" s="390"/>
      <c r="H407" s="390"/>
      <c r="I407" s="390"/>
      <c r="J407" s="390"/>
      <c r="K407" s="390"/>
      <c r="L407" s="390"/>
      <c r="M407" s="390"/>
      <c r="N407" s="390">
        <v>5</v>
      </c>
      <c r="O407" s="390"/>
      <c r="P407" s="390">
        <v>5</v>
      </c>
      <c r="Q407" s="390"/>
      <c r="R407" s="390"/>
      <c r="S407" s="390"/>
      <c r="T407" s="390"/>
      <c r="U407" s="390"/>
      <c r="V407" s="390"/>
      <c r="W407" s="390"/>
      <c r="X407" s="390"/>
      <c r="Y407" s="390"/>
      <c r="Z407" s="390"/>
      <c r="AA407" s="390"/>
      <c r="AB407" s="390"/>
      <c r="AC407" s="390"/>
      <c r="AD407" s="390"/>
      <c r="AE407" s="390"/>
      <c r="AF407" s="391"/>
      <c r="AG407" s="392"/>
      <c r="AH407" s="392"/>
      <c r="AI407" s="380"/>
    </row>
    <row r="408" spans="1:35" ht="18" customHeight="1">
      <c r="A408" s="514" t="s">
        <v>17840</v>
      </c>
      <c r="B408" s="371"/>
      <c r="C408" s="527" t="s">
        <v>16886</v>
      </c>
      <c r="D408" s="353" t="str">
        <f>+IFERROR(INDEX('Mã KH'!$C$2:$C$4988,MATCH('Côp+Mega+BigC HN lẻ-T02'!$C408,'Mã KH'!$A$2:$A$4988,0)),"")</f>
        <v xml:space="preserve">tòa s2.19 vinhome ocean park, đa tốn , gia lâm </v>
      </c>
      <c r="E408" s="362">
        <v>20868</v>
      </c>
      <c r="F408" s="389"/>
      <c r="G408" s="390"/>
      <c r="H408" s="390"/>
      <c r="I408" s="390"/>
      <c r="J408" s="390"/>
      <c r="K408" s="390"/>
      <c r="L408" s="390"/>
      <c r="M408" s="390"/>
      <c r="N408" s="390">
        <v>5</v>
      </c>
      <c r="O408" s="390"/>
      <c r="P408" s="390">
        <v>5</v>
      </c>
      <c r="Q408" s="390"/>
      <c r="R408" s="390"/>
      <c r="S408" s="390"/>
      <c r="T408" s="390"/>
      <c r="U408" s="390"/>
      <c r="V408" s="390"/>
      <c r="W408" s="390"/>
      <c r="X408" s="390"/>
      <c r="Y408" s="390"/>
      <c r="Z408" s="390"/>
      <c r="AA408" s="390"/>
      <c r="AB408" s="390"/>
      <c r="AC408" s="390"/>
      <c r="AD408" s="390"/>
      <c r="AE408" s="390"/>
      <c r="AF408" s="391"/>
      <c r="AG408" s="392"/>
      <c r="AH408" s="392"/>
      <c r="AI408" s="380"/>
    </row>
    <row r="409" spans="1:35" ht="18" customHeight="1">
      <c r="A409" s="514" t="s">
        <v>17840</v>
      </c>
      <c r="B409" s="371"/>
      <c r="C409" s="527" t="s">
        <v>17940</v>
      </c>
      <c r="D409" s="353" t="str">
        <f>+IFERROR(INDEX('Mã KH'!$C$2:$C$4988,MATCH('Côp+Mega+BigC HN lẻ-T02'!$C409,'Mã KH'!$A$2:$A$4988,0)),"")</f>
        <v>Tòa S2.08 Vinhome Ocean Park, Đa Tốn, Gia Lâm, Hà Nội</v>
      </c>
      <c r="E409" s="362">
        <v>20865</v>
      </c>
      <c r="F409" s="389"/>
      <c r="G409" s="390"/>
      <c r="H409" s="390"/>
      <c r="I409" s="390"/>
      <c r="J409" s="390"/>
      <c r="K409" s="390"/>
      <c r="L409" s="390"/>
      <c r="M409" s="390"/>
      <c r="N409" s="390">
        <v>5</v>
      </c>
      <c r="O409" s="390"/>
      <c r="P409" s="390">
        <v>5</v>
      </c>
      <c r="Q409" s="390"/>
      <c r="R409" s="390"/>
      <c r="S409" s="390"/>
      <c r="T409" s="390"/>
      <c r="U409" s="390"/>
      <c r="V409" s="390"/>
      <c r="W409" s="390"/>
      <c r="X409" s="390"/>
      <c r="Y409" s="390"/>
      <c r="Z409" s="390"/>
      <c r="AA409" s="390"/>
      <c r="AB409" s="390"/>
      <c r="AC409" s="390"/>
      <c r="AD409" s="390"/>
      <c r="AE409" s="390"/>
      <c r="AF409" s="391"/>
      <c r="AG409" s="392"/>
      <c r="AH409" s="392"/>
      <c r="AI409" s="380"/>
    </row>
    <row r="410" spans="1:35" ht="18" customHeight="1">
      <c r="A410" s="514" t="s">
        <v>17840</v>
      </c>
      <c r="B410" s="371"/>
      <c r="C410" s="527" t="s">
        <v>16980</v>
      </c>
      <c r="D410" s="353" t="str">
        <f>+IFERROR(INDEX('Mã KH'!$C$2:$C$4988,MATCH('Côp+Mega+BigC HN lẻ-T02'!$C410,'Mã KH'!$A$2:$A$4988,0)),"")</f>
        <v xml:space="preserve">tòa s2.11 vinhomeocean park , đa tốn , gia lâm </v>
      </c>
      <c r="E410" s="362">
        <v>20866</v>
      </c>
      <c r="F410" s="389"/>
      <c r="G410" s="390"/>
      <c r="H410" s="390"/>
      <c r="I410" s="390"/>
      <c r="J410" s="390"/>
      <c r="K410" s="390"/>
      <c r="L410" s="390"/>
      <c r="M410" s="390"/>
      <c r="N410" s="390">
        <v>5</v>
      </c>
      <c r="O410" s="390"/>
      <c r="P410" s="390">
        <v>5</v>
      </c>
      <c r="Q410" s="390"/>
      <c r="R410" s="390"/>
      <c r="S410" s="390"/>
      <c r="T410" s="390"/>
      <c r="U410" s="390"/>
      <c r="V410" s="390"/>
      <c r="W410" s="390"/>
      <c r="X410" s="390"/>
      <c r="Y410" s="390"/>
      <c r="Z410" s="390"/>
      <c r="AA410" s="390"/>
      <c r="AB410" s="390"/>
      <c r="AC410" s="390"/>
      <c r="AD410" s="390"/>
      <c r="AE410" s="390"/>
      <c r="AF410" s="391"/>
      <c r="AG410" s="392"/>
      <c r="AH410" s="392"/>
      <c r="AI410" s="380"/>
    </row>
    <row r="411" spans="1:35" ht="18" customHeight="1">
      <c r="A411" s="514" t="s">
        <v>17840</v>
      </c>
      <c r="B411" s="371"/>
      <c r="C411" s="527" t="s">
        <v>17941</v>
      </c>
      <c r="D411" s="353" t="str">
        <f>+IFERROR(INDEX('Mã KH'!$C$2:$C$4988,MATCH('Côp+Mega+BigC HN lẻ-T02'!$C411,'Mã KH'!$A$2:$A$4988,0)),"")</f>
        <v xml:space="preserve">Tòa S2.15 Vinhome Ocean Park , Đa Tốn , Gia Lâm </v>
      </c>
      <c r="E411" s="362">
        <v>20867</v>
      </c>
      <c r="F411" s="389"/>
      <c r="G411" s="390"/>
      <c r="H411" s="390"/>
      <c r="I411" s="390"/>
      <c r="J411" s="390"/>
      <c r="K411" s="390"/>
      <c r="L411" s="390"/>
      <c r="M411" s="390"/>
      <c r="N411" s="390">
        <v>5</v>
      </c>
      <c r="O411" s="390"/>
      <c r="P411" s="390">
        <v>5</v>
      </c>
      <c r="Q411" s="390"/>
      <c r="R411" s="390"/>
      <c r="S411" s="390"/>
      <c r="T411" s="390"/>
      <c r="U411" s="390"/>
      <c r="V411" s="390"/>
      <c r="W411" s="390"/>
      <c r="X411" s="390"/>
      <c r="Y411" s="390"/>
      <c r="Z411" s="390"/>
      <c r="AA411" s="390"/>
      <c r="AB411" s="390"/>
      <c r="AC411" s="390"/>
      <c r="AD411" s="390"/>
      <c r="AE411" s="390"/>
      <c r="AF411" s="391"/>
      <c r="AG411" s="392"/>
      <c r="AH411" s="392"/>
      <c r="AI411" s="380"/>
    </row>
    <row r="412" spans="1:35" ht="18" customHeight="1">
      <c r="A412" s="514" t="s">
        <v>17840</v>
      </c>
      <c r="B412" s="371"/>
      <c r="C412" s="527" t="s">
        <v>17942</v>
      </c>
      <c r="D412" s="353" t="str">
        <f>+IFERROR(INDEX('Mã KH'!$C$2:$C$4988,MATCH('Côp+Mega+BigC HN lẻ-T02'!$C412,'Mã KH'!$A$2:$A$4988,0)),"")</f>
        <v xml:space="preserve">Tòa S01.06 vinhomes Ocean park , Đa Tốn , Gia Lâm , Hà Nội </v>
      </c>
      <c r="E412" s="362">
        <v>20863</v>
      </c>
      <c r="F412" s="389"/>
      <c r="G412" s="390"/>
      <c r="H412" s="390"/>
      <c r="I412" s="390"/>
      <c r="J412" s="390"/>
      <c r="K412" s="390"/>
      <c r="L412" s="390"/>
      <c r="M412" s="390"/>
      <c r="N412" s="390">
        <v>5</v>
      </c>
      <c r="O412" s="390"/>
      <c r="P412" s="390">
        <v>5</v>
      </c>
      <c r="Q412" s="390"/>
      <c r="R412" s="390"/>
      <c r="S412" s="390"/>
      <c r="T412" s="390"/>
      <c r="U412" s="390"/>
      <c r="V412" s="390"/>
      <c r="W412" s="390"/>
      <c r="X412" s="390"/>
      <c r="Y412" s="390"/>
      <c r="Z412" s="390"/>
      <c r="AA412" s="390"/>
      <c r="AB412" s="390"/>
      <c r="AC412" s="390"/>
      <c r="AD412" s="390"/>
      <c r="AE412" s="390"/>
      <c r="AF412" s="391"/>
      <c r="AG412" s="392"/>
      <c r="AH412" s="392"/>
      <c r="AI412" s="380"/>
    </row>
    <row r="413" spans="1:35" ht="18" customHeight="1">
      <c r="A413" s="514" t="s">
        <v>17840</v>
      </c>
      <c r="B413" s="371"/>
      <c r="C413" s="527" t="s">
        <v>17048</v>
      </c>
      <c r="D413" s="353" t="str">
        <f>+IFERROR(INDEX('Mã KH'!$C$2:$C$4988,MATCH('Côp+Mega+BigC HN lẻ-T02'!$C413,'Mã KH'!$A$2:$A$4988,0)),"")</f>
        <v xml:space="preserve">tòa s1.07 vinhome ocean park , đa tốn , gia lâm </v>
      </c>
      <c r="E413" s="362">
        <v>20864</v>
      </c>
      <c r="F413" s="389"/>
      <c r="G413" s="390"/>
      <c r="H413" s="390"/>
      <c r="I413" s="390"/>
      <c r="J413" s="390"/>
      <c r="K413" s="390"/>
      <c r="L413" s="390"/>
      <c r="M413" s="390"/>
      <c r="N413" s="390">
        <v>5</v>
      </c>
      <c r="O413" s="390"/>
      <c r="P413" s="390">
        <v>5</v>
      </c>
      <c r="Q413" s="390"/>
      <c r="R413" s="390"/>
      <c r="S413" s="390"/>
      <c r="T413" s="390"/>
      <c r="U413" s="390"/>
      <c r="V413" s="390"/>
      <c r="W413" s="390"/>
      <c r="X413" s="390"/>
      <c r="Y413" s="390"/>
      <c r="Z413" s="390"/>
      <c r="AA413" s="390"/>
      <c r="AB413" s="390"/>
      <c r="AC413" s="390"/>
      <c r="AD413" s="390"/>
      <c r="AE413" s="390"/>
      <c r="AF413" s="391"/>
      <c r="AG413" s="392"/>
      <c r="AH413" s="392"/>
      <c r="AI413" s="380"/>
    </row>
    <row r="414" spans="1:35" ht="18" customHeight="1">
      <c r="A414" s="514" t="s">
        <v>17840</v>
      </c>
      <c r="B414" s="371"/>
      <c r="C414" s="527" t="s">
        <v>17943</v>
      </c>
      <c r="D414" s="353" t="str">
        <f>+IFERROR(INDEX('Mã KH'!$C$2:$C$4988,MATCH('Côp+Mega+BigC HN lẻ-T02'!$C414,'Mã KH'!$A$2:$A$4988,0)),"")</f>
        <v>Tòa S01.09 Vinhomes Ocean Park , Đa Tốn, Gia Lâm , TP.Hà Nội</v>
      </c>
      <c r="E414" s="362">
        <v>20861</v>
      </c>
      <c r="F414" s="389"/>
      <c r="G414" s="390"/>
      <c r="H414" s="390"/>
      <c r="I414" s="390"/>
      <c r="J414" s="390"/>
      <c r="K414" s="390"/>
      <c r="L414" s="390"/>
      <c r="M414" s="390"/>
      <c r="N414" s="390">
        <v>5</v>
      </c>
      <c r="O414" s="390"/>
      <c r="P414" s="390">
        <v>5</v>
      </c>
      <c r="Q414" s="390"/>
      <c r="R414" s="390"/>
      <c r="S414" s="390"/>
      <c r="T414" s="390"/>
      <c r="U414" s="390"/>
      <c r="V414" s="390"/>
      <c r="W414" s="390"/>
      <c r="X414" s="390"/>
      <c r="Y414" s="390"/>
      <c r="Z414" s="390"/>
      <c r="AA414" s="390"/>
      <c r="AB414" s="390"/>
      <c r="AC414" s="390"/>
      <c r="AD414" s="390"/>
      <c r="AE414" s="390"/>
      <c r="AF414" s="391"/>
      <c r="AG414" s="392"/>
      <c r="AH414" s="392"/>
      <c r="AI414" s="380"/>
    </row>
    <row r="415" spans="1:35" ht="18" customHeight="1">
      <c r="A415" s="514" t="s">
        <v>17840</v>
      </c>
      <c r="B415" s="371"/>
      <c r="C415" s="527" t="s">
        <v>17944</v>
      </c>
      <c r="D415" s="353" t="str">
        <f>+IFERROR(INDEX('Mã KH'!$C$2:$C$4988,MATCH('Côp+Mega+BigC HN lẻ-T02'!$C415,'Mã KH'!$A$2:$A$4988,0)),"")</f>
        <v>tòa p3 ocean park , trâu quỳ gia lâm</v>
      </c>
      <c r="E415" s="362">
        <v>20935</v>
      </c>
      <c r="F415" s="389"/>
      <c r="G415" s="390"/>
      <c r="H415" s="390"/>
      <c r="I415" s="390"/>
      <c r="J415" s="390"/>
      <c r="K415" s="390"/>
      <c r="L415" s="390"/>
      <c r="M415" s="390"/>
      <c r="N415" s="390">
        <v>5</v>
      </c>
      <c r="O415" s="390"/>
      <c r="P415" s="390">
        <v>5</v>
      </c>
      <c r="Q415" s="390"/>
      <c r="R415" s="390"/>
      <c r="S415" s="390"/>
      <c r="T415" s="390"/>
      <c r="U415" s="390"/>
      <c r="V415" s="390"/>
      <c r="W415" s="390"/>
      <c r="X415" s="390"/>
      <c r="Y415" s="390"/>
      <c r="Z415" s="390"/>
      <c r="AA415" s="390"/>
      <c r="AB415" s="390"/>
      <c r="AC415" s="390"/>
      <c r="AD415" s="390"/>
      <c r="AE415" s="390"/>
      <c r="AF415" s="391"/>
      <c r="AG415" s="392"/>
      <c r="AH415" s="392"/>
      <c r="AI415" s="380"/>
    </row>
    <row r="416" spans="1:35" ht="18" customHeight="1">
      <c r="A416" s="514" t="s">
        <v>17840</v>
      </c>
      <c r="B416" s="371"/>
      <c r="C416" s="527" t="s">
        <v>17945</v>
      </c>
      <c r="D416" s="353" t="str">
        <f>+IFERROR(INDEX('Mã KH'!$C$2:$C$4988,MATCH('Côp+Mega+BigC HN lẻ-T02'!$C416,'Mã KH'!$A$2:$A$4988,0)),"")</f>
        <v>tòa s2.08 ocean park , trâu quỳ , gia lâm</v>
      </c>
      <c r="E416" s="362">
        <v>20936</v>
      </c>
      <c r="F416" s="389"/>
      <c r="G416" s="390"/>
      <c r="H416" s="390"/>
      <c r="I416" s="390"/>
      <c r="J416" s="390"/>
      <c r="K416" s="390"/>
      <c r="L416" s="390"/>
      <c r="M416" s="390"/>
      <c r="N416" s="390">
        <v>5</v>
      </c>
      <c r="O416" s="390"/>
      <c r="P416" s="390">
        <v>5</v>
      </c>
      <c r="Q416" s="390"/>
      <c r="R416" s="390"/>
      <c r="S416" s="390"/>
      <c r="T416" s="390"/>
      <c r="U416" s="390"/>
      <c r="V416" s="390"/>
      <c r="W416" s="390"/>
      <c r="X416" s="390"/>
      <c r="Y416" s="390"/>
      <c r="Z416" s="390"/>
      <c r="AA416" s="390"/>
      <c r="AB416" s="390"/>
      <c r="AC416" s="390"/>
      <c r="AD416" s="390"/>
      <c r="AE416" s="390"/>
      <c r="AF416" s="391"/>
      <c r="AG416" s="392"/>
      <c r="AH416" s="392"/>
      <c r="AI416" s="380"/>
    </row>
    <row r="417" spans="1:35" ht="18" customHeight="1">
      <c r="A417" s="514" t="s">
        <v>17840</v>
      </c>
      <c r="B417" s="371"/>
      <c r="C417" s="527" t="s">
        <v>16973</v>
      </c>
      <c r="D417" s="353" t="str">
        <f>+IFERROR(INDEX('Mã KH'!$C$2:$C$4988,MATCH('Côp+Mega+BigC HN lẻ-T02'!$C417,'Mã KH'!$A$2:$A$4988,0)),"")</f>
        <v xml:space="preserve">tòa s1.02 vinhome ocean park , đa tốn , gia lâm </v>
      </c>
      <c r="E417" s="362">
        <v>20862</v>
      </c>
      <c r="F417" s="389"/>
      <c r="G417" s="390"/>
      <c r="H417" s="390"/>
      <c r="I417" s="390"/>
      <c r="J417" s="390"/>
      <c r="K417" s="390"/>
      <c r="L417" s="390"/>
      <c r="M417" s="390"/>
      <c r="N417" s="390">
        <v>5</v>
      </c>
      <c r="O417" s="390"/>
      <c r="P417" s="390">
        <v>5</v>
      </c>
      <c r="Q417" s="390"/>
      <c r="R417" s="390"/>
      <c r="S417" s="390"/>
      <c r="T417" s="390"/>
      <c r="U417" s="390"/>
      <c r="V417" s="390"/>
      <c r="W417" s="390"/>
      <c r="X417" s="390"/>
      <c r="Y417" s="390"/>
      <c r="Z417" s="390"/>
      <c r="AA417" s="390"/>
      <c r="AB417" s="390"/>
      <c r="AC417" s="390"/>
      <c r="AD417" s="390"/>
      <c r="AE417" s="390"/>
      <c r="AF417" s="391"/>
      <c r="AG417" s="392"/>
      <c r="AH417" s="392"/>
      <c r="AI417" s="380"/>
    </row>
    <row r="418" spans="1:35" ht="18" customHeight="1">
      <c r="A418" s="514" t="s">
        <v>17840</v>
      </c>
      <c r="B418" s="371"/>
      <c r="C418" s="527" t="s">
        <v>17946</v>
      </c>
      <c r="D418" s="353" t="str">
        <f>+IFERROR(INDEX('Mã KH'!$C$2:$C$4988,MATCH('Côp+Mega+BigC HN lẻ-T02'!$C418,'Mã KH'!$A$2:$A$4988,0)),"")</f>
        <v>560A Nguyễn Văn Cừ, Phường Gia Thụy, Long Biên, Hà Nội</v>
      </c>
      <c r="E418" s="362">
        <v>32010</v>
      </c>
      <c r="F418" s="389"/>
      <c r="G418" s="390"/>
      <c r="H418" s="390"/>
      <c r="I418" s="390"/>
      <c r="J418" s="390">
        <v>10</v>
      </c>
      <c r="K418" s="390"/>
      <c r="L418" s="390"/>
      <c r="M418" s="390"/>
      <c r="N418" s="390"/>
      <c r="O418" s="390"/>
      <c r="P418" s="390"/>
      <c r="Q418" s="390"/>
      <c r="R418" s="390"/>
      <c r="S418" s="390"/>
      <c r="T418" s="390"/>
      <c r="U418" s="390"/>
      <c r="V418" s="390"/>
      <c r="W418" s="390"/>
      <c r="X418" s="390"/>
      <c r="Y418" s="390"/>
      <c r="Z418" s="390"/>
      <c r="AA418" s="390"/>
      <c r="AB418" s="390"/>
      <c r="AC418" s="390"/>
      <c r="AD418" s="390"/>
      <c r="AE418" s="390"/>
      <c r="AF418" s="391"/>
      <c r="AG418" s="392"/>
      <c r="AH418" s="392"/>
      <c r="AI418" s="380"/>
    </row>
    <row r="419" spans="1:35" ht="18" customHeight="1">
      <c r="A419" s="514" t="s">
        <v>17840</v>
      </c>
      <c r="B419" s="371"/>
      <c r="C419" s="527" t="s">
        <v>17947</v>
      </c>
      <c r="D419" s="353" t="str">
        <f>+IFERROR(INDEX('Mã KH'!$C$2:$C$4988,MATCH('Côp+Mega+BigC HN lẻ-T02'!$C419,'Mã KH'!$A$2:$A$4988,0)),"")</f>
        <v>Xóm Tự, Thôn Phù Đổng 1, Xã Phù Đổng, Huyện Gia Lâm, Thành Phố Hà Nội</v>
      </c>
      <c r="E419" s="362"/>
      <c r="F419" s="389">
        <v>8705</v>
      </c>
      <c r="G419" s="390"/>
      <c r="H419" s="390"/>
      <c r="I419" s="390"/>
      <c r="J419" s="390"/>
      <c r="K419" s="390"/>
      <c r="L419" s="390">
        <v>5</v>
      </c>
      <c r="M419" s="390"/>
      <c r="N419" s="390"/>
      <c r="O419" s="390"/>
      <c r="P419" s="390">
        <v>10</v>
      </c>
      <c r="Q419" s="390"/>
      <c r="R419" s="390"/>
      <c r="S419" s="390"/>
      <c r="T419" s="390"/>
      <c r="U419" s="390"/>
      <c r="V419" s="390"/>
      <c r="W419" s="390"/>
      <c r="X419" s="390"/>
      <c r="Y419" s="390"/>
      <c r="Z419" s="390">
        <v>5</v>
      </c>
      <c r="AA419" s="390"/>
      <c r="AB419" s="390"/>
      <c r="AC419" s="390"/>
      <c r="AD419" s="390"/>
      <c r="AE419" s="390"/>
      <c r="AF419" s="391"/>
      <c r="AG419" s="392"/>
      <c r="AH419" s="392"/>
      <c r="AI419" s="380"/>
    </row>
    <row r="420" spans="1:35" ht="18" customHeight="1">
      <c r="A420" s="514" t="s">
        <v>17840</v>
      </c>
      <c r="B420" s="658" t="s">
        <v>17314</v>
      </c>
      <c r="C420" s="527" t="s">
        <v>16381</v>
      </c>
      <c r="D420" s="353" t="str">
        <f>+IFERROR(INDEX('Mã KH'!$C$2:$C$4988,MATCH('Côp+Mega+BigC HN lẻ-T02'!$C420,'Mã KH'!$A$2:$A$4988,0)),"")</f>
        <v>CC Rose Town 79 Ngọc Hồi, Phường Hoàng Liệt, Hoàng Mai, TP. Hà Nội</v>
      </c>
      <c r="E420" s="362"/>
      <c r="F420" s="389">
        <v>8964</v>
      </c>
      <c r="G420" s="390"/>
      <c r="H420" s="390"/>
      <c r="I420" s="390"/>
      <c r="J420" s="390"/>
      <c r="K420" s="390"/>
      <c r="L420" s="390"/>
      <c r="M420" s="390"/>
      <c r="N420" s="390"/>
      <c r="O420" s="390"/>
      <c r="P420" s="390">
        <v>10</v>
      </c>
      <c r="Q420" s="390"/>
      <c r="R420" s="390"/>
      <c r="S420" s="390"/>
      <c r="T420" s="390">
        <v>5</v>
      </c>
      <c r="U420" s="390"/>
      <c r="V420" s="390"/>
      <c r="W420" s="390"/>
      <c r="X420" s="390"/>
      <c r="Y420" s="390"/>
      <c r="Z420" s="390"/>
      <c r="AA420" s="390"/>
      <c r="AB420" s="390"/>
      <c r="AC420" s="390"/>
      <c r="AD420" s="390"/>
      <c r="AE420" s="390"/>
      <c r="AF420" s="391"/>
      <c r="AG420" s="392"/>
      <c r="AH420" s="392"/>
      <c r="AI420" s="380"/>
    </row>
    <row r="421" spans="1:35" ht="18" customHeight="1">
      <c r="A421" s="514" t="s">
        <v>17840</v>
      </c>
      <c r="B421" s="371"/>
      <c r="C421" s="527" t="s">
        <v>17233</v>
      </c>
      <c r="D421" s="353" t="str">
        <f>+IFERROR(INDEX('Mã KH'!$C$2:$C$4988,MATCH('Côp+Mega+BigC HN lẻ-T02'!$C421,'Mã KH'!$A$2:$A$4988,0)),"")</f>
        <v xml:space="preserve">chung cư ngõ 885 tam trinh , phường yên sở , hoàng mai </v>
      </c>
      <c r="E421" s="362"/>
      <c r="F421" s="389">
        <v>8960</v>
      </c>
      <c r="G421" s="390"/>
      <c r="H421" s="390"/>
      <c r="I421" s="390"/>
      <c r="J421" s="390"/>
      <c r="K421" s="390"/>
      <c r="L421" s="390"/>
      <c r="M421" s="390"/>
      <c r="N421" s="390"/>
      <c r="O421" s="390"/>
      <c r="P421" s="390">
        <v>5</v>
      </c>
      <c r="Q421" s="390"/>
      <c r="R421" s="390"/>
      <c r="S421" s="390"/>
      <c r="T421" s="390">
        <v>3</v>
      </c>
      <c r="U421" s="390">
        <v>3</v>
      </c>
      <c r="V421" s="390">
        <v>3</v>
      </c>
      <c r="W421" s="390"/>
      <c r="X421" s="390"/>
      <c r="Y421" s="390"/>
      <c r="Z421" s="390">
        <v>3</v>
      </c>
      <c r="AA421" s="390"/>
      <c r="AB421" s="390"/>
      <c r="AC421" s="390"/>
      <c r="AD421" s="390"/>
      <c r="AE421" s="390"/>
      <c r="AF421" s="391"/>
      <c r="AG421" s="392"/>
      <c r="AH421" s="392"/>
      <c r="AI421" s="380"/>
    </row>
    <row r="422" spans="1:35" ht="18" customHeight="1">
      <c r="A422" s="514" t="s">
        <v>17840</v>
      </c>
      <c r="B422" s="371"/>
      <c r="C422" s="527" t="s">
        <v>17948</v>
      </c>
      <c r="D422" s="353" t="str">
        <f>+IFERROR(INDEX('Mã KH'!$C$2:$C$4988,MATCH('Côp+Mega+BigC HN lẻ-T02'!$C422,'Mã KH'!$A$2:$A$4988,0)),"")</f>
        <v>CC GELEXIA , 885 Tam Trinh, Phường Yên Sở, Hoàng Mai, TP.Hà Nội</v>
      </c>
      <c r="E422" s="362">
        <v>20900</v>
      </c>
      <c r="F422" s="389"/>
      <c r="G422" s="390"/>
      <c r="H422" s="390"/>
      <c r="I422" s="390"/>
      <c r="J422" s="390"/>
      <c r="K422" s="390"/>
      <c r="L422" s="390"/>
      <c r="M422" s="390"/>
      <c r="N422" s="390">
        <v>5</v>
      </c>
      <c r="O422" s="390"/>
      <c r="P422" s="390">
        <v>5</v>
      </c>
      <c r="Q422" s="390"/>
      <c r="R422" s="390"/>
      <c r="S422" s="390"/>
      <c r="T422" s="390">
        <v>3</v>
      </c>
      <c r="U422" s="390"/>
      <c r="V422" s="390"/>
      <c r="W422" s="390"/>
      <c r="X422" s="390"/>
      <c r="Y422" s="390"/>
      <c r="Z422" s="390">
        <v>3</v>
      </c>
      <c r="AA422" s="390"/>
      <c r="AB422" s="390"/>
      <c r="AC422" s="390"/>
      <c r="AD422" s="390"/>
      <c r="AE422" s="390"/>
      <c r="AF422" s="391"/>
      <c r="AG422" s="392"/>
      <c r="AH422" s="392"/>
      <c r="AI422" s="380"/>
    </row>
    <row r="423" spans="1:35" ht="18" customHeight="1">
      <c r="A423" s="514" t="s">
        <v>17840</v>
      </c>
      <c r="B423" s="371"/>
      <c r="C423" s="527" t="s">
        <v>17700</v>
      </c>
      <c r="D423" s="353" t="str">
        <f>+IFERROR(INDEX('Mã KH'!$C$2:$C$4988,MATCH('Côp+Mega+BigC HN lẻ-T02'!$C423,'Mã KH'!$A$2:$A$4988,0)),"")</f>
        <v>72 Lĩnh Nam, Hoàng Mai, HN</v>
      </c>
      <c r="E423" s="362"/>
      <c r="F423" s="389">
        <v>10232</v>
      </c>
      <c r="G423" s="390"/>
      <c r="H423" s="390"/>
      <c r="I423" s="390"/>
      <c r="J423" s="390"/>
      <c r="K423" s="390"/>
      <c r="L423" s="390"/>
      <c r="M423" s="390"/>
      <c r="N423" s="390">
        <v>5</v>
      </c>
      <c r="O423" s="390"/>
      <c r="P423" s="390"/>
      <c r="Q423" s="390"/>
      <c r="R423" s="390">
        <v>5</v>
      </c>
      <c r="S423" s="390"/>
      <c r="T423" s="390">
        <v>5</v>
      </c>
      <c r="U423" s="390"/>
      <c r="V423" s="390">
        <v>3</v>
      </c>
      <c r="W423" s="390"/>
      <c r="X423" s="390"/>
      <c r="Y423" s="390"/>
      <c r="Z423" s="390">
        <v>3</v>
      </c>
      <c r="AA423" s="390"/>
      <c r="AB423" s="390"/>
      <c r="AC423" s="390"/>
      <c r="AD423" s="390"/>
      <c r="AE423" s="390"/>
      <c r="AF423" s="391"/>
      <c r="AG423" s="392"/>
      <c r="AH423" s="392"/>
      <c r="AI423" s="380"/>
    </row>
    <row r="424" spans="1:35" ht="18" customHeight="1">
      <c r="A424" s="514" t="s">
        <v>17840</v>
      </c>
      <c r="B424" s="658" t="s">
        <v>17318</v>
      </c>
      <c r="C424" s="527" t="s">
        <v>17866</v>
      </c>
      <c r="D424" s="353" t="str">
        <f>+IFERROR(INDEX('Mã KH'!$C$2:$C$4988,MATCH('Côp+Mega+BigC HN lẻ-T02'!$C424,'Mã KH'!$A$2:$A$4988,0)),"")</f>
        <v>142-144 Hồng Mai, Phường Bạch Mai, Hai Bà Trưng, Hà Nội</v>
      </c>
      <c r="E424" s="362">
        <v>32094</v>
      </c>
      <c r="F424" s="389"/>
      <c r="G424" s="390"/>
      <c r="H424" s="390"/>
      <c r="I424" s="390"/>
      <c r="J424" s="390">
        <v>10</v>
      </c>
      <c r="K424" s="390"/>
      <c r="L424" s="390"/>
      <c r="M424" s="390"/>
      <c r="N424" s="390"/>
      <c r="O424" s="390"/>
      <c r="P424" s="390"/>
      <c r="Q424" s="390"/>
      <c r="R424" s="390"/>
      <c r="S424" s="390"/>
      <c r="T424" s="390"/>
      <c r="U424" s="390"/>
      <c r="V424" s="390"/>
      <c r="W424" s="390"/>
      <c r="X424" s="390"/>
      <c r="Y424" s="390"/>
      <c r="Z424" s="390"/>
      <c r="AA424" s="390"/>
      <c r="AB424" s="390"/>
      <c r="AC424" s="390"/>
      <c r="AD424" s="390"/>
      <c r="AE424" s="390"/>
      <c r="AF424" s="391"/>
      <c r="AG424" s="392"/>
      <c r="AH424" s="392"/>
      <c r="AI424" s="380"/>
    </row>
    <row r="425" spans="1:35" ht="18" customHeight="1">
      <c r="A425" s="514" t="s">
        <v>17840</v>
      </c>
      <c r="B425" s="371"/>
      <c r="C425" s="527" t="s">
        <v>17695</v>
      </c>
      <c r="D425" s="353" t="str">
        <f>+IFERROR(INDEX('Mã KH'!$C$2:$C$4988,MATCH('Côp+Mega+BigC HN lẻ-T02'!$C425,'Mã KH'!$A$2:$A$4988,0)),"")</f>
        <v>số 1 Trần Nguyên Đán, P.Định Công, Hoàng Mai, HN</v>
      </c>
      <c r="E425" s="362"/>
      <c r="F425" s="389">
        <v>10231</v>
      </c>
      <c r="G425" s="390"/>
      <c r="H425" s="390"/>
      <c r="I425" s="390"/>
      <c r="J425" s="390"/>
      <c r="K425" s="390"/>
      <c r="L425" s="390"/>
      <c r="M425" s="390"/>
      <c r="N425" s="390"/>
      <c r="O425" s="390"/>
      <c r="P425" s="390"/>
      <c r="Q425" s="390">
        <v>2</v>
      </c>
      <c r="R425" s="390">
        <v>4</v>
      </c>
      <c r="S425" s="390"/>
      <c r="T425" s="390">
        <v>4</v>
      </c>
      <c r="U425" s="390"/>
      <c r="V425" s="390">
        <v>3</v>
      </c>
      <c r="W425" s="390"/>
      <c r="X425" s="390"/>
      <c r="Y425" s="390"/>
      <c r="Z425" s="390">
        <v>5</v>
      </c>
      <c r="AA425" s="390"/>
      <c r="AB425" s="390"/>
      <c r="AC425" s="390"/>
      <c r="AD425" s="390"/>
      <c r="AE425" s="390"/>
      <c r="AF425" s="391"/>
      <c r="AG425" s="392"/>
      <c r="AH425" s="392"/>
      <c r="AI425" s="380"/>
    </row>
    <row r="426" spans="1:35" ht="18" customHeight="1">
      <c r="A426" s="514" t="s">
        <v>17840</v>
      </c>
      <c r="B426" s="371"/>
      <c r="C426" s="527" t="s">
        <v>17367</v>
      </c>
      <c r="D426" s="353" t="str">
        <f>+IFERROR(INDEX('Mã KH'!$C$2:$C$4988,MATCH('Côp+Mega+BigC HN lẻ-T02'!$C426,'Mã KH'!$A$2:$A$4988,0)),"")</f>
        <v>Nhà Số 359, Block 36, Ô H-TT5, khu nhà ở Hi Brand, khu đô thị mới Văn Phú, Phường Phú La, Hà Đông, Hà Nội</v>
      </c>
      <c r="E426" s="362">
        <v>32091</v>
      </c>
      <c r="F426" s="389"/>
      <c r="G426" s="390"/>
      <c r="H426" s="390"/>
      <c r="I426" s="390"/>
      <c r="J426" s="390">
        <v>15</v>
      </c>
      <c r="K426" s="390"/>
      <c r="L426" s="390"/>
      <c r="M426" s="390"/>
      <c r="N426" s="390"/>
      <c r="O426" s="390"/>
      <c r="P426" s="390"/>
      <c r="Q426" s="390"/>
      <c r="R426" s="390"/>
      <c r="S426" s="390"/>
      <c r="T426" s="390"/>
      <c r="U426" s="390"/>
      <c r="V426" s="390"/>
      <c r="W426" s="390"/>
      <c r="X426" s="390"/>
      <c r="Y426" s="390"/>
      <c r="Z426" s="390"/>
      <c r="AA426" s="390"/>
      <c r="AB426" s="390"/>
      <c r="AC426" s="390"/>
      <c r="AD426" s="390"/>
      <c r="AE426" s="390"/>
      <c r="AF426" s="391"/>
      <c r="AG426" s="392"/>
      <c r="AH426" s="392"/>
      <c r="AI426" s="380"/>
    </row>
    <row r="427" spans="1:35" ht="18" customHeight="1">
      <c r="A427" s="514" t="s">
        <v>17840</v>
      </c>
      <c r="B427" s="371"/>
      <c r="C427" s="527" t="s">
        <v>17949</v>
      </c>
      <c r="D427" s="353" t="str">
        <f>+IFERROR(INDEX('Mã KH'!$C$2:$C$4988,MATCH('Côp+Mega+BigC HN lẻ-T02'!$C427,'Mã KH'!$A$2:$A$4988,0)),"")</f>
        <v xml:space="preserve">phú lãm , hà đông </v>
      </c>
      <c r="E427" s="362"/>
      <c r="F427" s="389">
        <v>9957</v>
      </c>
      <c r="G427" s="390"/>
      <c r="H427" s="390"/>
      <c r="I427" s="390"/>
      <c r="J427" s="390"/>
      <c r="K427" s="390"/>
      <c r="L427" s="390"/>
      <c r="M427" s="390"/>
      <c r="N427" s="390">
        <v>5</v>
      </c>
      <c r="O427" s="390"/>
      <c r="P427" s="390">
        <v>4</v>
      </c>
      <c r="Q427" s="390"/>
      <c r="R427" s="390">
        <v>1</v>
      </c>
      <c r="S427" s="390"/>
      <c r="T427" s="390">
        <v>2</v>
      </c>
      <c r="U427" s="390"/>
      <c r="V427" s="390"/>
      <c r="W427" s="390"/>
      <c r="X427" s="390"/>
      <c r="Y427" s="390"/>
      <c r="Z427" s="390"/>
      <c r="AA427" s="390"/>
      <c r="AB427" s="390"/>
      <c r="AC427" s="390"/>
      <c r="AD427" s="390"/>
      <c r="AE427" s="390"/>
      <c r="AF427" s="391"/>
      <c r="AG427" s="392"/>
      <c r="AH427" s="392"/>
      <c r="AI427" s="380"/>
    </row>
    <row r="428" spans="1:35" ht="18" customHeight="1">
      <c r="A428" s="659"/>
      <c r="B428" s="660"/>
      <c r="C428" s="661"/>
      <c r="D428" s="657" t="str">
        <f>+IFERROR(INDEX('Mã KH'!$C$2:$C$4988,MATCH('Côp+Mega+BigC HN lẻ-T02'!$C428,'Mã KH'!$A$2:$A$4988,0)),"")</f>
        <v/>
      </c>
      <c r="E428" s="662"/>
      <c r="F428" s="663"/>
      <c r="G428" s="655"/>
      <c r="H428" s="655"/>
      <c r="I428" s="655"/>
      <c r="J428" s="655"/>
      <c r="K428" s="655"/>
      <c r="L428" s="655"/>
      <c r="M428" s="655"/>
      <c r="N428" s="655"/>
      <c r="O428" s="655"/>
      <c r="P428" s="655"/>
      <c r="Q428" s="655"/>
      <c r="R428" s="655"/>
      <c r="S428" s="655"/>
      <c r="T428" s="655"/>
      <c r="U428" s="655"/>
      <c r="V428" s="655"/>
      <c r="W428" s="655"/>
      <c r="X428" s="655"/>
      <c r="Y428" s="655"/>
      <c r="Z428" s="655"/>
      <c r="AA428" s="655"/>
      <c r="AB428" s="655"/>
      <c r="AC428" s="655"/>
      <c r="AD428" s="655"/>
      <c r="AE428" s="655"/>
      <c r="AF428" s="664"/>
      <c r="AG428" s="665"/>
      <c r="AH428" s="665"/>
      <c r="AI428" s="666"/>
    </row>
    <row r="429" spans="1:35" ht="18" customHeight="1">
      <c r="A429" s="526"/>
      <c r="B429" s="371"/>
      <c r="C429" s="527"/>
      <c r="D429" s="372" t="s">
        <v>17819</v>
      </c>
      <c r="E429" s="362"/>
      <c r="F429" s="389"/>
      <c r="G429" s="390"/>
      <c r="H429" s="390"/>
      <c r="I429" s="390"/>
      <c r="J429" s="390"/>
      <c r="K429" s="390"/>
      <c r="L429" s="390"/>
      <c r="M429" s="390"/>
      <c r="N429" s="390"/>
      <c r="O429" s="390"/>
      <c r="P429" s="390"/>
      <c r="Q429" s="390"/>
      <c r="R429" s="390"/>
      <c r="S429" s="390"/>
      <c r="T429" s="390"/>
      <c r="U429" s="390"/>
      <c r="V429" s="390"/>
      <c r="W429" s="390"/>
      <c r="X429" s="390"/>
      <c r="Y429" s="390"/>
      <c r="Z429" s="390"/>
      <c r="AA429" s="390"/>
      <c r="AB429" s="390"/>
      <c r="AC429" s="390"/>
      <c r="AD429" s="390"/>
      <c r="AE429" s="390"/>
      <c r="AF429" s="391"/>
      <c r="AG429" s="392"/>
      <c r="AH429" s="392"/>
      <c r="AI429" s="380"/>
    </row>
    <row r="430" spans="1:35" ht="18" customHeight="1">
      <c r="A430" s="514" t="s">
        <v>17841</v>
      </c>
      <c r="B430" s="675" t="s">
        <v>17523</v>
      </c>
      <c r="C430" s="527" t="s">
        <v>6635</v>
      </c>
      <c r="D430" s="353" t="str">
        <f>+IFERROR(INDEX('Mã KH'!$C$2:$C$4988,MATCH('Côp+Mega+BigC HN lẻ-T02'!$C430,'Mã KH'!$A$2:$A$4988,0)),"")</f>
        <v>BRGMart Intracom Vĩnh Ngọc, Đông anh, HN</v>
      </c>
      <c r="E430" s="362"/>
      <c r="F430" s="389">
        <v>8699</v>
      </c>
      <c r="G430" s="390"/>
      <c r="H430" s="390"/>
      <c r="I430" s="390"/>
      <c r="J430" s="390"/>
      <c r="K430" s="390"/>
      <c r="L430" s="390">
        <v>5</v>
      </c>
      <c r="M430" s="390"/>
      <c r="N430" s="390">
        <v>5</v>
      </c>
      <c r="O430" s="390"/>
      <c r="P430" s="390">
        <v>10</v>
      </c>
      <c r="Q430" s="390">
        <v>5</v>
      </c>
      <c r="R430" s="390"/>
      <c r="S430" s="390"/>
      <c r="T430" s="390"/>
      <c r="U430" s="390">
        <v>10</v>
      </c>
      <c r="V430" s="390"/>
      <c r="W430" s="390"/>
      <c r="X430" s="390"/>
      <c r="Y430" s="390"/>
      <c r="Z430" s="390"/>
      <c r="AA430" s="390"/>
      <c r="AB430" s="390"/>
      <c r="AC430" s="390"/>
      <c r="AD430" s="390"/>
      <c r="AE430" s="390"/>
      <c r="AF430" s="391"/>
      <c r="AG430" s="392"/>
      <c r="AH430" s="392"/>
      <c r="AI430" s="380"/>
    </row>
    <row r="431" spans="1:35" ht="18" customHeight="1">
      <c r="A431" s="514" t="s">
        <v>17841</v>
      </c>
      <c r="B431" s="675" t="s">
        <v>17526</v>
      </c>
      <c r="C431" s="527" t="s">
        <v>17566</v>
      </c>
      <c r="D431" s="353" t="str">
        <f>+IFERROR(INDEX('Mã KH'!$C$2:$C$4988,MATCH('Côp+Mega+BigC HN lẻ-T02'!$C431,'Mã KH'!$A$2:$A$4988,0)),"")</f>
        <v xml:space="preserve">tổ 7 thị trấn sóc sơn </v>
      </c>
      <c r="E431" s="362">
        <v>20963</v>
      </c>
      <c r="F431" s="389"/>
      <c r="G431" s="390"/>
      <c r="H431" s="390"/>
      <c r="I431" s="390"/>
      <c r="J431" s="390"/>
      <c r="K431" s="390"/>
      <c r="L431" s="390"/>
      <c r="M431" s="390"/>
      <c r="N431" s="390">
        <v>7</v>
      </c>
      <c r="O431" s="390"/>
      <c r="P431" s="390">
        <v>10</v>
      </c>
      <c r="Q431" s="390"/>
      <c r="R431" s="390"/>
      <c r="S431" s="390"/>
      <c r="T431" s="390"/>
      <c r="U431" s="390"/>
      <c r="V431" s="390"/>
      <c r="W431" s="390"/>
      <c r="X431" s="390"/>
      <c r="Y431" s="390"/>
      <c r="Z431" s="390"/>
      <c r="AA431" s="390"/>
      <c r="AB431" s="390"/>
      <c r="AC431" s="390"/>
      <c r="AD431" s="390"/>
      <c r="AE431" s="390"/>
      <c r="AF431" s="391"/>
      <c r="AG431" s="392"/>
      <c r="AH431" s="392"/>
      <c r="AI431" s="380"/>
    </row>
    <row r="432" spans="1:35" ht="18" customHeight="1">
      <c r="A432" s="514" t="s">
        <v>17841</v>
      </c>
      <c r="B432" s="371"/>
      <c r="C432" s="527" t="s">
        <v>17565</v>
      </c>
      <c r="D432" s="353" t="str">
        <f>+IFERROR(INDEX('Mã KH'!$C$2:$C$4988,MATCH('Côp+Mega+BigC HN lẻ-T02'!$C432,'Mã KH'!$A$2:$A$4988,0)),"")</f>
        <v>Đối diện winmart Đội 2 Xuân Bách, Huyện Sóc Sơn, TP.HN</v>
      </c>
      <c r="E432" s="362">
        <v>20964</v>
      </c>
      <c r="F432" s="389"/>
      <c r="G432" s="390"/>
      <c r="H432" s="390"/>
      <c r="I432" s="390"/>
      <c r="J432" s="390"/>
      <c r="K432" s="390"/>
      <c r="L432" s="390"/>
      <c r="M432" s="390"/>
      <c r="N432" s="390"/>
      <c r="O432" s="390"/>
      <c r="P432" s="390">
        <v>20</v>
      </c>
      <c r="Q432" s="390"/>
      <c r="R432" s="390"/>
      <c r="S432" s="390"/>
      <c r="T432" s="390"/>
      <c r="U432" s="390"/>
      <c r="V432" s="390"/>
      <c r="W432" s="390"/>
      <c r="X432" s="390"/>
      <c r="Y432" s="390"/>
      <c r="Z432" s="390"/>
      <c r="AA432" s="390"/>
      <c r="AB432" s="390"/>
      <c r="AC432" s="390"/>
      <c r="AD432" s="390"/>
      <c r="AE432" s="390"/>
      <c r="AF432" s="391"/>
      <c r="AG432" s="392"/>
      <c r="AH432" s="392"/>
      <c r="AI432" s="380"/>
    </row>
    <row r="433" spans="1:35" ht="18" customHeight="1">
      <c r="A433" s="514" t="s">
        <v>17841</v>
      </c>
      <c r="B433" s="371"/>
      <c r="C433" s="527" t="s">
        <v>17702</v>
      </c>
      <c r="D433" s="353" t="str">
        <f>+IFERROR(INDEX('Mã KH'!$C$2:$C$4988,MATCH('Côp+Mega+BigC HN lẻ-T02'!$C433,'Mã KH'!$A$2:$A$4988,0)),"")</f>
        <v>Nhà máy Canon, KCN Bắc Thăng Long, huyện Đông Anh, HN</v>
      </c>
      <c r="E433" s="362"/>
      <c r="F433" s="389">
        <v>8931</v>
      </c>
      <c r="G433" s="390"/>
      <c r="H433" s="390"/>
      <c r="I433" s="390"/>
      <c r="J433" s="390"/>
      <c r="K433" s="390"/>
      <c r="L433" s="390"/>
      <c r="M433" s="390"/>
      <c r="N433" s="390">
        <v>10</v>
      </c>
      <c r="O433" s="390"/>
      <c r="P433" s="390">
        <v>20</v>
      </c>
      <c r="Q433" s="390">
        <v>10</v>
      </c>
      <c r="R433" s="390"/>
      <c r="S433" s="390"/>
      <c r="T433" s="390"/>
      <c r="U433" s="390"/>
      <c r="V433" s="390"/>
      <c r="W433" s="390"/>
      <c r="X433" s="390"/>
      <c r="Y433" s="390"/>
      <c r="Z433" s="390"/>
      <c r="AA433" s="390"/>
      <c r="AB433" s="390"/>
      <c r="AC433" s="390"/>
      <c r="AD433" s="390"/>
      <c r="AE433" s="390"/>
      <c r="AF433" s="391"/>
      <c r="AG433" s="392"/>
      <c r="AH433" s="392"/>
      <c r="AI433" s="380"/>
    </row>
    <row r="434" spans="1:35" ht="18" customHeight="1">
      <c r="A434" s="514" t="s">
        <v>17841</v>
      </c>
      <c r="B434" s="658" t="s">
        <v>17325</v>
      </c>
      <c r="C434" s="527" t="s">
        <v>6554</v>
      </c>
      <c r="D434" s="353" t="str">
        <f>+IFERROR(INDEX('Mã KH'!$C$2:$C$4988,MATCH('Côp+Mega+BigC HN lẻ-T02'!$C434,'Mã KH'!$A$2:$A$4988,0)),"")</f>
        <v>BRGMART C12 Thanh Xuân Bắc, Q.Thanh Xuân, Hà Nội</v>
      </c>
      <c r="E434" s="362"/>
      <c r="F434" s="389">
        <v>10271</v>
      </c>
      <c r="G434" s="390"/>
      <c r="H434" s="390"/>
      <c r="I434" s="390"/>
      <c r="J434" s="390"/>
      <c r="K434" s="390"/>
      <c r="L434" s="390"/>
      <c r="M434" s="390"/>
      <c r="N434" s="390">
        <v>5</v>
      </c>
      <c r="O434" s="390"/>
      <c r="P434" s="390">
        <v>5</v>
      </c>
      <c r="Q434" s="390"/>
      <c r="R434" s="390">
        <v>5</v>
      </c>
      <c r="S434" s="390"/>
      <c r="T434" s="390">
        <v>5</v>
      </c>
      <c r="U434" s="390">
        <v>5</v>
      </c>
      <c r="V434" s="390"/>
      <c r="W434" s="390"/>
      <c r="X434" s="390"/>
      <c r="Y434" s="390"/>
      <c r="Z434" s="390"/>
      <c r="AA434" s="390"/>
      <c r="AB434" s="390"/>
      <c r="AC434" s="390"/>
      <c r="AD434" s="390"/>
      <c r="AE434" s="390"/>
      <c r="AF434" s="391"/>
      <c r="AG434" s="392"/>
      <c r="AH434" s="392"/>
      <c r="AI434" s="380"/>
    </row>
    <row r="435" spans="1:35" ht="18" customHeight="1">
      <c r="A435" s="514" t="s">
        <v>17841</v>
      </c>
      <c r="B435" s="371"/>
      <c r="C435" s="527" t="s">
        <v>7118</v>
      </c>
      <c r="D435" s="353" t="str">
        <f>+IFERROR(INDEX('Mã KH'!$C$2:$C$4988,MATCH('Côp+Mega+BigC HN lẻ-T02'!$C435,'Mã KH'!$A$2:$A$4988,0)),"")</f>
        <v>Hà Đông, HN</v>
      </c>
      <c r="E435" s="362">
        <v>26645666</v>
      </c>
      <c r="F435" s="389"/>
      <c r="G435" s="390"/>
      <c r="H435" s="390"/>
      <c r="I435" s="390"/>
      <c r="J435" s="390"/>
      <c r="K435" s="390"/>
      <c r="L435" s="390">
        <v>10</v>
      </c>
      <c r="M435" s="390"/>
      <c r="N435" s="390">
        <v>10</v>
      </c>
      <c r="O435" s="390"/>
      <c r="P435" s="390">
        <v>40</v>
      </c>
      <c r="Q435" s="390">
        <v>20</v>
      </c>
      <c r="R435" s="390"/>
      <c r="S435" s="390">
        <v>9</v>
      </c>
      <c r="T435" s="390"/>
      <c r="U435" s="390"/>
      <c r="V435" s="390"/>
      <c r="W435" s="390"/>
      <c r="X435" s="390"/>
      <c r="Y435" s="390"/>
      <c r="Z435" s="390"/>
      <c r="AA435" s="390"/>
      <c r="AB435" s="390"/>
      <c r="AC435" s="390"/>
      <c r="AD435" s="390"/>
      <c r="AE435" s="390"/>
      <c r="AF435" s="391"/>
      <c r="AG435" s="392"/>
      <c r="AH435" s="392"/>
      <c r="AI435" s="380"/>
    </row>
    <row r="436" spans="1:35" ht="18" customHeight="1">
      <c r="A436" s="659"/>
      <c r="B436" s="660"/>
      <c r="C436" s="661"/>
      <c r="D436" s="657" t="str">
        <f>+IFERROR(INDEX('Mã KH'!$C$2:$C$4988,MATCH('Côp+Mega+BigC HN lẻ-T02'!$C436,'Mã KH'!$A$2:$A$4988,0)),"")</f>
        <v/>
      </c>
      <c r="E436" s="662"/>
      <c r="F436" s="663"/>
      <c r="G436" s="655"/>
      <c r="H436" s="655"/>
      <c r="I436" s="655"/>
      <c r="J436" s="655"/>
      <c r="K436" s="655"/>
      <c r="L436" s="655"/>
      <c r="M436" s="655"/>
      <c r="N436" s="655"/>
      <c r="O436" s="655"/>
      <c r="P436" s="655"/>
      <c r="Q436" s="655"/>
      <c r="R436" s="655"/>
      <c r="S436" s="655"/>
      <c r="T436" s="655"/>
      <c r="U436" s="655"/>
      <c r="V436" s="655"/>
      <c r="W436" s="655"/>
      <c r="X436" s="655"/>
      <c r="Y436" s="655"/>
      <c r="Z436" s="655"/>
      <c r="AA436" s="655"/>
      <c r="AB436" s="655"/>
      <c r="AC436" s="655"/>
      <c r="AD436" s="655"/>
      <c r="AE436" s="655"/>
      <c r="AF436" s="664"/>
      <c r="AG436" s="665"/>
      <c r="AH436" s="665"/>
      <c r="AI436" s="666"/>
    </row>
    <row r="437" spans="1:35" ht="18" customHeight="1">
      <c r="A437" s="526"/>
      <c r="B437" s="371"/>
      <c r="C437" s="527"/>
      <c r="D437" s="372" t="s">
        <v>17818</v>
      </c>
      <c r="E437" s="362"/>
      <c r="F437" s="389"/>
      <c r="G437" s="390"/>
      <c r="H437" s="390"/>
      <c r="I437" s="390"/>
      <c r="J437" s="390"/>
      <c r="K437" s="390"/>
      <c r="L437" s="390"/>
      <c r="M437" s="390"/>
      <c r="N437" s="390"/>
      <c r="O437" s="390"/>
      <c r="P437" s="390"/>
      <c r="Q437" s="390"/>
      <c r="R437" s="390"/>
      <c r="S437" s="390"/>
      <c r="T437" s="390"/>
      <c r="U437" s="390"/>
      <c r="V437" s="390"/>
      <c r="W437" s="390"/>
      <c r="X437" s="390"/>
      <c r="Y437" s="390"/>
      <c r="Z437" s="390"/>
      <c r="AA437" s="390"/>
      <c r="AB437" s="390"/>
      <c r="AC437" s="390"/>
      <c r="AD437" s="390"/>
      <c r="AE437" s="390"/>
      <c r="AF437" s="391"/>
      <c r="AG437" s="392"/>
      <c r="AH437" s="392"/>
      <c r="AI437" s="380"/>
    </row>
    <row r="438" spans="1:35" ht="18" customHeight="1">
      <c r="A438" s="514" t="s">
        <v>17842</v>
      </c>
      <c r="B438" s="675" t="s">
        <v>17444</v>
      </c>
      <c r="C438" s="527" t="s">
        <v>17783</v>
      </c>
      <c r="D438" s="353" t="str">
        <f>+IFERROR(INDEX('Mã KH'!$C$2:$C$4988,MATCH('Côp+Mega+BigC HN lẻ-T02'!$C438,'Mã KH'!$A$2:$A$4988,0)),"")</f>
        <v>Tầng 1, tòa E1, KĐT Ecohome 1, Bắc Từ Liêm, HN</v>
      </c>
      <c r="E438" s="362"/>
      <c r="F438" s="389">
        <v>10275</v>
      </c>
      <c r="G438" s="390"/>
      <c r="H438" s="390"/>
      <c r="I438" s="390"/>
      <c r="J438" s="390"/>
      <c r="K438" s="390"/>
      <c r="L438" s="390"/>
      <c r="M438" s="390"/>
      <c r="N438" s="390"/>
      <c r="O438" s="390"/>
      <c r="P438" s="390">
        <v>10</v>
      </c>
      <c r="Q438" s="390">
        <v>3</v>
      </c>
      <c r="R438" s="390"/>
      <c r="S438" s="390"/>
      <c r="T438" s="390"/>
      <c r="U438" s="390"/>
      <c r="V438" s="390"/>
      <c r="W438" s="390"/>
      <c r="X438" s="390"/>
      <c r="Y438" s="390"/>
      <c r="Z438" s="390"/>
      <c r="AA438" s="390"/>
      <c r="AB438" s="390"/>
      <c r="AC438" s="390"/>
      <c r="AD438" s="390"/>
      <c r="AE438" s="390"/>
      <c r="AF438" s="391"/>
      <c r="AG438" s="392"/>
      <c r="AH438" s="392"/>
      <c r="AI438" s="380"/>
    </row>
    <row r="439" spans="1:35" ht="18" customHeight="1">
      <c r="A439" s="514" t="s">
        <v>17842</v>
      </c>
      <c r="B439" s="371"/>
      <c r="C439" s="527" t="s">
        <v>17749</v>
      </c>
      <c r="D439" s="353" t="str">
        <f>+IFERROR(INDEX('Mã KH'!$C$2:$C$4988,MATCH('Côp+Mega+BigC HN lẻ-T02'!$C439,'Mã KH'!$A$2:$A$4988,0)),"")</f>
        <v>N3B2 Trần Bình, Từ Liêm, HN ( Cổng làng hoa Phú Mỹ )</v>
      </c>
      <c r="E439" s="362"/>
      <c r="F439" s="389" t="s">
        <v>17684</v>
      </c>
      <c r="G439" s="390"/>
      <c r="H439" s="390"/>
      <c r="I439" s="390"/>
      <c r="J439" s="390"/>
      <c r="K439" s="390"/>
      <c r="L439" s="390"/>
      <c r="M439" s="390"/>
      <c r="N439" s="390"/>
      <c r="O439" s="390"/>
      <c r="P439" s="390"/>
      <c r="Q439" s="390"/>
      <c r="R439" s="390">
        <v>3</v>
      </c>
      <c r="S439" s="390"/>
      <c r="T439" s="390">
        <v>3</v>
      </c>
      <c r="U439" s="390"/>
      <c r="V439" s="390"/>
      <c r="W439" s="390"/>
      <c r="X439" s="390"/>
      <c r="Y439" s="390"/>
      <c r="Z439" s="390">
        <v>3</v>
      </c>
      <c r="AA439" s="390"/>
      <c r="AB439" s="390"/>
      <c r="AC439" s="390"/>
      <c r="AD439" s="390"/>
      <c r="AE439" s="390"/>
      <c r="AF439" s="391"/>
      <c r="AG439" s="392"/>
      <c r="AH439" s="392"/>
      <c r="AI439" s="380"/>
    </row>
    <row r="440" spans="1:35" ht="18" customHeight="1">
      <c r="A440" s="514" t="s">
        <v>17842</v>
      </c>
      <c r="B440" s="371"/>
      <c r="C440" s="527" t="s">
        <v>17885</v>
      </c>
      <c r="D440" s="353" t="str">
        <f>+IFERROR(INDEX('Mã KH'!$C$2:$C$4988,MATCH('Côp+Mega+BigC HN lẻ-T02'!$C440,'Mã KH'!$A$2:$A$4988,0)),"")</f>
        <v>Tầng 1, tòa No5, khu nhà ở Ecohome 3, Đông Ngạc, Bắc Từ Liêm, Hà Nội</v>
      </c>
      <c r="E440" s="362"/>
      <c r="F440" s="389">
        <v>10276</v>
      </c>
      <c r="G440" s="390"/>
      <c r="H440" s="390"/>
      <c r="I440" s="390"/>
      <c r="J440" s="390"/>
      <c r="K440" s="390"/>
      <c r="L440" s="390"/>
      <c r="M440" s="390"/>
      <c r="N440" s="390"/>
      <c r="O440" s="390"/>
      <c r="P440" s="390"/>
      <c r="Q440" s="390">
        <v>5</v>
      </c>
      <c r="R440" s="390">
        <v>5</v>
      </c>
      <c r="S440" s="390"/>
      <c r="T440" s="390">
        <v>5</v>
      </c>
      <c r="U440" s="390">
        <v>3</v>
      </c>
      <c r="V440" s="390"/>
      <c r="W440" s="390"/>
      <c r="X440" s="390"/>
      <c r="Y440" s="390"/>
      <c r="Z440" s="390">
        <v>5</v>
      </c>
      <c r="AA440" s="390"/>
      <c r="AB440" s="390"/>
      <c r="AC440" s="390"/>
      <c r="AD440" s="390"/>
      <c r="AE440" s="390"/>
      <c r="AF440" s="391"/>
      <c r="AG440" s="392"/>
      <c r="AH440" s="392"/>
      <c r="AI440" s="380"/>
    </row>
    <row r="441" spans="1:35" ht="18" customHeight="1">
      <c r="A441" s="514" t="s">
        <v>17842</v>
      </c>
      <c r="B441" s="371"/>
      <c r="C441" s="527" t="s">
        <v>17784</v>
      </c>
      <c r="D441" s="353" t="str">
        <f>+IFERROR(INDEX('Mã KH'!$C$2:$C$4988,MATCH('Côp+Mega+BigC HN lẻ-T02'!$C441,'Mã KH'!$A$2:$A$4988,0)),"")</f>
        <v>Căn 06+07 tòa C2A chung cư Ecohome2, đường tân xuân, phường đông ngạc, quận bắc từ liêm, HN</v>
      </c>
      <c r="E441" s="362"/>
      <c r="F441" s="389">
        <v>10277</v>
      </c>
      <c r="G441" s="390"/>
      <c r="H441" s="390"/>
      <c r="I441" s="390"/>
      <c r="J441" s="390"/>
      <c r="K441" s="390"/>
      <c r="L441" s="390"/>
      <c r="M441" s="390"/>
      <c r="N441" s="390">
        <v>5</v>
      </c>
      <c r="O441" s="390"/>
      <c r="P441" s="390">
        <v>10</v>
      </c>
      <c r="Q441" s="390">
        <v>5</v>
      </c>
      <c r="R441" s="390">
        <v>5</v>
      </c>
      <c r="S441" s="390"/>
      <c r="T441" s="390">
        <v>5</v>
      </c>
      <c r="U441" s="390">
        <v>5</v>
      </c>
      <c r="V441" s="390"/>
      <c r="W441" s="390"/>
      <c r="X441" s="390"/>
      <c r="Y441" s="390"/>
      <c r="Z441" s="390">
        <v>5</v>
      </c>
      <c r="AA441" s="390"/>
      <c r="AB441" s="390"/>
      <c r="AC441" s="390"/>
      <c r="AD441" s="390"/>
      <c r="AE441" s="390"/>
      <c r="AF441" s="391"/>
      <c r="AG441" s="392"/>
      <c r="AH441" s="392"/>
      <c r="AI441" s="380"/>
    </row>
    <row r="442" spans="1:35" ht="18" customHeight="1">
      <c r="A442" s="514" t="s">
        <v>17842</v>
      </c>
      <c r="B442" s="371"/>
      <c r="C442" s="527" t="s">
        <v>17782</v>
      </c>
      <c r="D442" s="353" t="str">
        <f>+IFERROR(INDEX('Mã KH'!$C$2:$C$4988,MATCH('Côp+Mega+BigC HN lẻ-T02'!$C442,'Mã KH'!$A$2:$A$4988,0)),"")</f>
        <v>Tòa N02, Ecohome 3, phường Đông Ngạc, quận Bắc Từ Liêm, Hà Nội</v>
      </c>
      <c r="E442" s="362"/>
      <c r="F442" s="389">
        <v>10278</v>
      </c>
      <c r="G442" s="390"/>
      <c r="H442" s="390"/>
      <c r="I442" s="390"/>
      <c r="J442" s="390"/>
      <c r="K442" s="390"/>
      <c r="L442" s="390"/>
      <c r="M442" s="390"/>
      <c r="N442" s="390">
        <v>3</v>
      </c>
      <c r="O442" s="390"/>
      <c r="P442" s="390"/>
      <c r="Q442" s="390"/>
      <c r="R442" s="390">
        <v>3</v>
      </c>
      <c r="S442" s="390"/>
      <c r="T442" s="390">
        <v>3</v>
      </c>
      <c r="U442" s="390">
        <v>3</v>
      </c>
      <c r="V442" s="390"/>
      <c r="W442" s="390"/>
      <c r="X442" s="390"/>
      <c r="Y442" s="390"/>
      <c r="Z442" s="390">
        <v>3</v>
      </c>
      <c r="AA442" s="390"/>
      <c r="AB442" s="390"/>
      <c r="AC442" s="390"/>
      <c r="AD442" s="390"/>
      <c r="AE442" s="390"/>
      <c r="AF442" s="391"/>
      <c r="AG442" s="392"/>
      <c r="AH442" s="392"/>
      <c r="AI442" s="380"/>
    </row>
    <row r="443" spans="1:35" ht="18" customHeight="1">
      <c r="A443" s="514" t="s">
        <v>17842</v>
      </c>
      <c r="B443" s="371"/>
      <c r="C443" s="527" t="s">
        <v>6629</v>
      </c>
      <c r="D443" s="353" t="str">
        <f>+IFERROR(INDEX('Mã KH'!$C$2:$C$4988,MATCH('Côp+Mega+BigC HN lẻ-T02'!$C443,'Mã KH'!$A$2:$A$4988,0)),"")</f>
        <v>BRGMART Ecohome3, Bắc Từ Liêm, Hà Nội</v>
      </c>
      <c r="E443" s="362"/>
      <c r="F443" s="389">
        <v>10279</v>
      </c>
      <c r="G443" s="390"/>
      <c r="H443" s="390"/>
      <c r="I443" s="390"/>
      <c r="J443" s="390"/>
      <c r="K443" s="390"/>
      <c r="L443" s="390"/>
      <c r="M443" s="390"/>
      <c r="N443" s="390">
        <v>5</v>
      </c>
      <c r="O443" s="390"/>
      <c r="P443" s="390">
        <v>5</v>
      </c>
      <c r="Q443" s="390"/>
      <c r="R443" s="390"/>
      <c r="S443" s="390"/>
      <c r="T443" s="390">
        <v>5</v>
      </c>
      <c r="U443" s="390">
        <v>10</v>
      </c>
      <c r="V443" s="390"/>
      <c r="W443" s="390"/>
      <c r="X443" s="390"/>
      <c r="Y443" s="390"/>
      <c r="Z443" s="390"/>
      <c r="AA443" s="390"/>
      <c r="AB443" s="390"/>
      <c r="AC443" s="390"/>
      <c r="AD443" s="390"/>
      <c r="AE443" s="390"/>
      <c r="AF443" s="391"/>
      <c r="AG443" s="392"/>
      <c r="AH443" s="392"/>
      <c r="AI443" s="380"/>
    </row>
    <row r="444" spans="1:35" ht="18" customHeight="1">
      <c r="A444" s="514" t="s">
        <v>17842</v>
      </c>
      <c r="B444" s="675" t="s">
        <v>17448</v>
      </c>
      <c r="C444" s="527" t="s">
        <v>6913</v>
      </c>
      <c r="D444" s="353" t="str">
        <f>+IFERROR(INDEX('Mã KH'!$C$2:$C$4988,MATCH('Côp+Mega+BigC HN lẻ-T02'!$C444,'Mã KH'!$A$2:$A$4988,0)),"")</f>
        <v>222 Trần Duy Hưng, Trung Hòa, Cầu Giấy, HN</v>
      </c>
      <c r="E444" s="362"/>
      <c r="F444" s="389">
        <v>10270</v>
      </c>
      <c r="G444" s="390"/>
      <c r="H444" s="390"/>
      <c r="I444" s="390"/>
      <c r="J444" s="390"/>
      <c r="K444" s="390"/>
      <c r="L444" s="390">
        <v>5</v>
      </c>
      <c r="M444" s="390"/>
      <c r="N444" s="390">
        <v>20</v>
      </c>
      <c r="O444" s="390"/>
      <c r="P444" s="390"/>
      <c r="Q444" s="390"/>
      <c r="R444" s="390">
        <v>20</v>
      </c>
      <c r="S444" s="390"/>
      <c r="T444" s="390"/>
      <c r="U444" s="390">
        <v>15</v>
      </c>
      <c r="V444" s="390">
        <v>10</v>
      </c>
      <c r="W444" s="390"/>
      <c r="X444" s="390"/>
      <c r="Y444" s="390"/>
      <c r="Z444" s="390">
        <v>10</v>
      </c>
      <c r="AA444" s="390"/>
      <c r="AB444" s="390"/>
      <c r="AC444" s="390"/>
      <c r="AD444" s="390"/>
      <c r="AE444" s="390"/>
      <c r="AF444" s="391"/>
      <c r="AG444" s="392"/>
      <c r="AH444" s="392"/>
      <c r="AI444" s="380"/>
    </row>
    <row r="445" spans="1:35" ht="18" customHeight="1">
      <c r="A445" s="514" t="s">
        <v>17842</v>
      </c>
      <c r="B445" s="371"/>
      <c r="C445" s="527" t="s">
        <v>17591</v>
      </c>
      <c r="D445" s="353" t="str">
        <f>+IFERROR(INDEX('Mã KH'!$C$2:$C$4988,MATCH('Côp+Mega+BigC HN lẻ-T02'!$C445,'Mã KH'!$A$2:$A$4988,0)),"")</f>
        <v xml:space="preserve">Sôố 108 ngõ 110 Trần Duy Hưng , cầu Giấy , Hà Nội </v>
      </c>
      <c r="E445" s="362">
        <v>20818</v>
      </c>
      <c r="F445" s="389"/>
      <c r="G445" s="390"/>
      <c r="H445" s="390"/>
      <c r="I445" s="390"/>
      <c r="J445" s="390">
        <v>3</v>
      </c>
      <c r="K445" s="390"/>
      <c r="L445" s="390"/>
      <c r="M445" s="390"/>
      <c r="N445" s="390">
        <v>2</v>
      </c>
      <c r="O445" s="390"/>
      <c r="P445" s="390"/>
      <c r="Q445" s="390"/>
      <c r="R445" s="390">
        <v>2</v>
      </c>
      <c r="S445" s="390"/>
      <c r="T445" s="390"/>
      <c r="U445" s="390"/>
      <c r="V445" s="390"/>
      <c r="W445" s="390"/>
      <c r="X445" s="390"/>
      <c r="Y445" s="390"/>
      <c r="Z445" s="390"/>
      <c r="AA445" s="390"/>
      <c r="AB445" s="390"/>
      <c r="AC445" s="390"/>
      <c r="AD445" s="390"/>
      <c r="AE445" s="390"/>
      <c r="AF445" s="391"/>
      <c r="AG445" s="392"/>
      <c r="AH445" s="392"/>
      <c r="AI445" s="380"/>
    </row>
    <row r="446" spans="1:35" ht="18" customHeight="1">
      <c r="A446" s="514" t="s">
        <v>17842</v>
      </c>
      <c r="B446" s="675" t="s">
        <v>17321</v>
      </c>
      <c r="C446" s="527" t="s">
        <v>17765</v>
      </c>
      <c r="D446" s="353" t="str">
        <f>+IFERROR(INDEX('Mã KH'!$C$2:$C$4988,MATCH('Côp+Mega+BigC HN lẻ-T02'!$C446,'Mã KH'!$A$2:$A$4988,0)),"")</f>
        <v xml:space="preserve">lô số 01 tòa nhà CT1AB khu VOV Mễ Trì , Mễ Trì , nam từ liêm </v>
      </c>
      <c r="E446" s="362"/>
      <c r="F446" s="389">
        <v>10301</v>
      </c>
      <c r="G446" s="390"/>
      <c r="H446" s="390"/>
      <c r="I446" s="390"/>
      <c r="J446" s="390"/>
      <c r="K446" s="390"/>
      <c r="L446" s="390"/>
      <c r="M446" s="390"/>
      <c r="N446" s="390">
        <v>5</v>
      </c>
      <c r="O446" s="390"/>
      <c r="P446" s="390">
        <v>5</v>
      </c>
      <c r="Q446" s="390"/>
      <c r="R446" s="390"/>
      <c r="S446" s="390"/>
      <c r="T446" s="390"/>
      <c r="U446" s="390"/>
      <c r="V446" s="390"/>
      <c r="W446" s="390"/>
      <c r="X446" s="390"/>
      <c r="Y446" s="390"/>
      <c r="Z446" s="390"/>
      <c r="AA446" s="390"/>
      <c r="AB446" s="390"/>
      <c r="AC446" s="390"/>
      <c r="AD446" s="390"/>
      <c r="AE446" s="390"/>
      <c r="AF446" s="391"/>
      <c r="AG446" s="392"/>
      <c r="AH446" s="392"/>
      <c r="AI446" s="380"/>
    </row>
    <row r="447" spans="1:35" ht="18" customHeight="1">
      <c r="A447" s="659"/>
      <c r="B447" s="660"/>
      <c r="C447" s="661"/>
      <c r="D447" s="657" t="str">
        <f>+IFERROR(INDEX('Mã KH'!$C$2:$C$4988,MATCH('Côp+Mega+BigC HN lẻ-T02'!$C447,'Mã KH'!$A$2:$A$4988,0)),"")</f>
        <v/>
      </c>
      <c r="E447" s="662"/>
      <c r="F447" s="663"/>
      <c r="G447" s="655"/>
      <c r="H447" s="655"/>
      <c r="I447" s="655"/>
      <c r="J447" s="655"/>
      <c r="K447" s="655"/>
      <c r="L447" s="655"/>
      <c r="M447" s="655"/>
      <c r="N447" s="655"/>
      <c r="O447" s="655"/>
      <c r="P447" s="655"/>
      <c r="Q447" s="655"/>
      <c r="R447" s="655"/>
      <c r="S447" s="655"/>
      <c r="T447" s="655"/>
      <c r="U447" s="655"/>
      <c r="V447" s="655"/>
      <c r="W447" s="655"/>
      <c r="X447" s="655"/>
      <c r="Y447" s="655"/>
      <c r="Z447" s="655"/>
      <c r="AA447" s="655"/>
      <c r="AB447" s="655"/>
      <c r="AC447" s="655"/>
      <c r="AD447" s="655"/>
      <c r="AE447" s="655"/>
      <c r="AF447" s="664"/>
      <c r="AG447" s="665"/>
      <c r="AH447" s="665"/>
      <c r="AI447" s="666"/>
    </row>
    <row r="448" spans="1:35" ht="18" customHeight="1">
      <c r="A448" s="526"/>
      <c r="B448" s="371"/>
      <c r="C448" s="527"/>
      <c r="D448" s="372" t="s">
        <v>18377</v>
      </c>
      <c r="E448" s="362"/>
      <c r="F448" s="389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/>
      <c r="T448" s="390"/>
      <c r="U448" s="390"/>
      <c r="V448" s="390"/>
      <c r="W448" s="390"/>
      <c r="X448" s="390"/>
      <c r="Y448" s="390"/>
      <c r="Z448" s="390"/>
      <c r="AA448" s="390"/>
      <c r="AB448" s="390"/>
      <c r="AC448" s="390"/>
      <c r="AD448" s="390"/>
      <c r="AE448" s="390"/>
      <c r="AF448" s="391"/>
      <c r="AG448" s="392"/>
      <c r="AH448" s="392"/>
      <c r="AI448" s="380"/>
    </row>
    <row r="449" spans="1:35" ht="18" customHeight="1">
      <c r="A449" s="514" t="s">
        <v>18392</v>
      </c>
      <c r="B449" s="674" t="s">
        <v>18430</v>
      </c>
      <c r="C449" s="527" t="s">
        <v>17392</v>
      </c>
      <c r="D449" s="353" t="str">
        <f>+IFERROR(INDEX('Mã KH'!$C$2:$C$4988,MATCH('Côp+Mega+BigC HN lẻ-T02'!$C449,'Mã KH'!$A$2:$A$4988,0)),"")</f>
        <v>36 phố Tràng Tiền, Phường Tràng Tiền, Hoàn Kiếm, Hà Nội</v>
      </c>
      <c r="E449" s="362">
        <v>32092</v>
      </c>
      <c r="F449" s="389"/>
      <c r="G449" s="390"/>
      <c r="H449" s="390"/>
      <c r="I449" s="390">
        <v>4</v>
      </c>
      <c r="J449" s="390">
        <v>4</v>
      </c>
      <c r="K449" s="390"/>
      <c r="L449" s="390"/>
      <c r="M449" s="390"/>
      <c r="N449" s="390"/>
      <c r="O449" s="390"/>
      <c r="P449" s="390"/>
      <c r="Q449" s="390"/>
      <c r="R449" s="390"/>
      <c r="S449" s="390"/>
      <c r="T449" s="390"/>
      <c r="U449" s="390"/>
      <c r="V449" s="390"/>
      <c r="W449" s="390"/>
      <c r="X449" s="390"/>
      <c r="Y449" s="390"/>
      <c r="Z449" s="390"/>
      <c r="AA449" s="390"/>
      <c r="AB449" s="390"/>
      <c r="AC449" s="390"/>
      <c r="AD449" s="390"/>
      <c r="AE449" s="390"/>
      <c r="AF449" s="391"/>
      <c r="AG449" s="392"/>
      <c r="AH449" s="392"/>
      <c r="AI449" s="380"/>
    </row>
    <row r="450" spans="1:35" ht="18" customHeight="1">
      <c r="A450" s="514" t="s">
        <v>18392</v>
      </c>
      <c r="B450" s="674" t="s">
        <v>17843</v>
      </c>
      <c r="C450" s="527" t="s">
        <v>17857</v>
      </c>
      <c r="D450" s="353" t="str">
        <f>+IFERROR(INDEX('Mã KH'!$C$2:$C$4988,MATCH('Côp+Mega+BigC HN lẻ-T02'!$C450,'Mã KH'!$A$2:$A$4988,0)),"")</f>
        <v>17 Tô Ngọc Vân, Phường Quảng An, Tây Hồ, Hà Nội</v>
      </c>
      <c r="E450" s="362">
        <v>32093</v>
      </c>
      <c r="F450" s="389"/>
      <c r="G450" s="390"/>
      <c r="H450" s="390"/>
      <c r="I450" s="390">
        <v>8</v>
      </c>
      <c r="J450" s="390"/>
      <c r="K450" s="390"/>
      <c r="L450" s="390"/>
      <c r="M450" s="390"/>
      <c r="N450" s="390"/>
      <c r="O450" s="390"/>
      <c r="P450" s="390"/>
      <c r="Q450" s="390"/>
      <c r="R450" s="390"/>
      <c r="S450" s="390"/>
      <c r="T450" s="390"/>
      <c r="U450" s="390"/>
      <c r="V450" s="390"/>
      <c r="W450" s="390"/>
      <c r="X450" s="390"/>
      <c r="Y450" s="390"/>
      <c r="Z450" s="390"/>
      <c r="AA450" s="390"/>
      <c r="AB450" s="390"/>
      <c r="AC450" s="390"/>
      <c r="AD450" s="390"/>
      <c r="AE450" s="390"/>
      <c r="AF450" s="391"/>
      <c r="AG450" s="392"/>
      <c r="AH450" s="392"/>
      <c r="AI450" s="380"/>
    </row>
    <row r="451" spans="1:35" ht="18" customHeight="1">
      <c r="A451" s="514" t="s">
        <v>18392</v>
      </c>
      <c r="B451" s="371"/>
      <c r="C451" s="527" t="s">
        <v>17844</v>
      </c>
      <c r="D451" s="353" t="str">
        <f>+IFERROR(INDEX('Mã KH'!$C$2:$C$4988,MATCH('Côp+Mega+BigC HN lẻ-T02'!$C451,'Mã KH'!$A$2:$A$4988,0)),"")</f>
        <v>Tầng hầm B1 , lotte maill Hà Nội , số 272 Võ Chí Công , Phường Phú Thượng , Tây Hồ ,HN</v>
      </c>
      <c r="E451" s="362"/>
      <c r="F451" s="389">
        <v>8957</v>
      </c>
      <c r="G451" s="390"/>
      <c r="H451" s="390"/>
      <c r="I451" s="390"/>
      <c r="J451" s="390"/>
      <c r="K451" s="390"/>
      <c r="L451" s="390"/>
      <c r="M451" s="390"/>
      <c r="N451" s="390">
        <v>20</v>
      </c>
      <c r="O451" s="390"/>
      <c r="P451" s="390"/>
      <c r="Q451" s="390"/>
      <c r="R451" s="390"/>
      <c r="S451" s="390">
        <v>10</v>
      </c>
      <c r="T451" s="390"/>
      <c r="U451" s="390"/>
      <c r="V451" s="390"/>
      <c r="W451" s="390"/>
      <c r="X451" s="390"/>
      <c r="Y451" s="390"/>
      <c r="Z451" s="390"/>
      <c r="AA451" s="390"/>
      <c r="AB451" s="390"/>
      <c r="AC451" s="390"/>
      <c r="AD451" s="390"/>
      <c r="AE451" s="390"/>
      <c r="AF451" s="391"/>
      <c r="AG451" s="392"/>
      <c r="AH451" s="392"/>
      <c r="AI451" s="380"/>
    </row>
    <row r="452" spans="1:35" ht="18" customHeight="1">
      <c r="A452" s="514" t="s">
        <v>18392</v>
      </c>
      <c r="B452" s="674" t="s">
        <v>17376</v>
      </c>
      <c r="C452" s="527" t="s">
        <v>17381</v>
      </c>
      <c r="D452" s="353" t="str">
        <f>+IFERROR(INDEX('Mã KH'!$C$2:$C$4988,MATCH('Côp+Mega+BigC HN lẻ-T02'!$C452,'Mã KH'!$A$2:$A$4988,0)),"")</f>
        <v>Số 01, nhà C2, khu tập thể quân đội Nam Đồng, Phường Nam Đồng, Đống Đa, Hà Nội</v>
      </c>
      <c r="E452" s="362">
        <v>32090</v>
      </c>
      <c r="F452" s="389"/>
      <c r="G452" s="390"/>
      <c r="H452" s="390"/>
      <c r="I452" s="390"/>
      <c r="J452" s="390">
        <v>10</v>
      </c>
      <c r="K452" s="390"/>
      <c r="L452" s="390"/>
      <c r="M452" s="390"/>
      <c r="N452" s="390"/>
      <c r="O452" s="390"/>
      <c r="P452" s="390"/>
      <c r="Q452" s="390"/>
      <c r="R452" s="390"/>
      <c r="S452" s="390"/>
      <c r="T452" s="390"/>
      <c r="U452" s="390"/>
      <c r="V452" s="390"/>
      <c r="W452" s="390"/>
      <c r="X452" s="390"/>
      <c r="Y452" s="390"/>
      <c r="Z452" s="390"/>
      <c r="AA452" s="390"/>
      <c r="AB452" s="390"/>
      <c r="AC452" s="390"/>
      <c r="AD452" s="390"/>
      <c r="AE452" s="390"/>
      <c r="AF452" s="391"/>
      <c r="AG452" s="392"/>
      <c r="AH452" s="392"/>
      <c r="AI452" s="380"/>
    </row>
    <row r="453" spans="1:35" ht="18" customHeight="1">
      <c r="A453" s="514" t="s">
        <v>18392</v>
      </c>
      <c r="B453" s="371"/>
      <c r="C453" s="527" t="s">
        <v>18431</v>
      </c>
      <c r="D453" s="353" t="str">
        <f>+IFERROR(INDEX('Mã KH'!$C$2:$C$4988,MATCH('Côp+Mega+BigC HN lẻ-T02'!$C453,'Mã KH'!$A$2:$A$4988,0)),"")</f>
        <v xml:space="preserve">số 14 thái hà , phường trung liệt , đống đa </v>
      </c>
      <c r="E453" s="362">
        <v>32095</v>
      </c>
      <c r="F453" s="389"/>
      <c r="G453" s="390"/>
      <c r="H453" s="390"/>
      <c r="I453" s="390">
        <v>6</v>
      </c>
      <c r="J453" s="390">
        <v>10</v>
      </c>
      <c r="K453" s="390"/>
      <c r="L453" s="390"/>
      <c r="M453" s="390"/>
      <c r="N453" s="390"/>
      <c r="O453" s="390"/>
      <c r="P453" s="390"/>
      <c r="Q453" s="390"/>
      <c r="R453" s="390"/>
      <c r="S453" s="390"/>
      <c r="T453" s="390"/>
      <c r="U453" s="390"/>
      <c r="V453" s="390"/>
      <c r="W453" s="390"/>
      <c r="X453" s="390"/>
      <c r="Y453" s="390"/>
      <c r="Z453" s="390"/>
      <c r="AA453" s="390"/>
      <c r="AB453" s="390"/>
      <c r="AC453" s="390"/>
      <c r="AD453" s="390"/>
      <c r="AE453" s="390"/>
      <c r="AF453" s="391"/>
      <c r="AG453" s="392"/>
      <c r="AH453" s="392"/>
      <c r="AI453" s="380"/>
    </row>
    <row r="454" spans="1:35" ht="18" customHeight="1">
      <c r="A454" s="514" t="s">
        <v>18392</v>
      </c>
      <c r="B454" s="675" t="s">
        <v>17320</v>
      </c>
      <c r="C454" s="527" t="s">
        <v>6731</v>
      </c>
      <c r="D454" s="353" t="str">
        <f>+IFERROR(INDEX('Mã KH'!$C$2:$C$4988,MATCH('Côp+Mega+BigC HN lẻ-T02'!$C454,'Mã KH'!$A$2:$A$4988,0)),"")</f>
        <v>kiot 06-07, Tòa V3 khu nhà ở xã hội The Vesta, P.Phú Lãm, Q.Hà Đông, Hà Nội</v>
      </c>
      <c r="E454" s="362"/>
      <c r="F454" s="389">
        <v>10302</v>
      </c>
      <c r="G454" s="390"/>
      <c r="H454" s="390"/>
      <c r="I454" s="390"/>
      <c r="J454" s="390"/>
      <c r="K454" s="390"/>
      <c r="L454" s="390"/>
      <c r="M454" s="390"/>
      <c r="N454" s="390">
        <v>5</v>
      </c>
      <c r="O454" s="390"/>
      <c r="P454" s="390"/>
      <c r="Q454" s="390">
        <v>5</v>
      </c>
      <c r="R454" s="390"/>
      <c r="S454" s="390"/>
      <c r="T454" s="390">
        <v>3</v>
      </c>
      <c r="U454" s="390"/>
      <c r="V454" s="390"/>
      <c r="W454" s="390"/>
      <c r="X454" s="390"/>
      <c r="Y454" s="390"/>
      <c r="Z454" s="390">
        <v>3</v>
      </c>
      <c r="AA454" s="390"/>
      <c r="AB454" s="390"/>
      <c r="AC454" s="390"/>
      <c r="AD454" s="390"/>
      <c r="AE454" s="390"/>
      <c r="AF454" s="391"/>
      <c r="AG454" s="392"/>
      <c r="AH454" s="392"/>
      <c r="AI454" s="380"/>
    </row>
    <row r="455" spans="1:35" ht="18" customHeight="1">
      <c r="A455" s="514" t="s">
        <v>18392</v>
      </c>
      <c r="B455" s="371"/>
      <c r="C455" s="527" t="s">
        <v>17931</v>
      </c>
      <c r="D455" s="353" t="str">
        <f>+IFERROR(INDEX('Mã KH'!$C$2:$C$4988,MATCH('Côp+Mega+BigC HN lẻ-T02'!$C455,'Mã KH'!$A$2:$A$4988,0)),"")</f>
        <v xml:space="preserve">131 phố xốm , phú lãm , hà đông </v>
      </c>
      <c r="E455" s="362">
        <v>32247</v>
      </c>
      <c r="F455" s="389"/>
      <c r="G455" s="390"/>
      <c r="H455" s="390"/>
      <c r="I455" s="390">
        <v>10</v>
      </c>
      <c r="J455" s="390"/>
      <c r="K455" s="390"/>
      <c r="L455" s="390"/>
      <c r="M455" s="390"/>
      <c r="N455" s="390"/>
      <c r="O455" s="390"/>
      <c r="P455" s="390"/>
      <c r="Q455" s="390"/>
      <c r="R455" s="390"/>
      <c r="S455" s="390"/>
      <c r="T455" s="390"/>
      <c r="U455" s="390"/>
      <c r="V455" s="390"/>
      <c r="W455" s="390"/>
      <c r="X455" s="390"/>
      <c r="Y455" s="390"/>
      <c r="Z455" s="390"/>
      <c r="AA455" s="390"/>
      <c r="AB455" s="390"/>
      <c r="AC455" s="390"/>
      <c r="AD455" s="390"/>
      <c r="AE455" s="390"/>
      <c r="AF455" s="391"/>
      <c r="AG455" s="392"/>
      <c r="AH455" s="392"/>
      <c r="AI455" s="380"/>
    </row>
    <row r="456" spans="1:35" ht="18" customHeight="1">
      <c r="A456" s="514" t="s">
        <v>18392</v>
      </c>
      <c r="B456" s="371"/>
      <c r="C456" s="527" t="s">
        <v>16908</v>
      </c>
      <c r="D456" s="353" t="str">
        <f>+IFERROR(INDEX('Mã KH'!$C$2:$C$4988,MATCH('Côp+Mega+BigC HN lẻ-T02'!$C456,'Mã KH'!$A$2:$A$4988,0)),"")</f>
        <v>tòa nhà mac plaza , số 10 trần phú , hà đông</v>
      </c>
      <c r="E456" s="362"/>
      <c r="F456" s="389">
        <v>10488</v>
      </c>
      <c r="G456" s="390"/>
      <c r="H456" s="390"/>
      <c r="I456" s="390"/>
      <c r="J456" s="390"/>
      <c r="K456" s="390"/>
      <c r="L456" s="390">
        <v>5</v>
      </c>
      <c r="M456" s="390"/>
      <c r="N456" s="390">
        <v>3</v>
      </c>
      <c r="O456" s="390"/>
      <c r="P456" s="390">
        <v>6</v>
      </c>
      <c r="Q456" s="390">
        <v>5</v>
      </c>
      <c r="R456" s="390"/>
      <c r="S456" s="390"/>
      <c r="T456" s="390"/>
      <c r="U456" s="390"/>
      <c r="V456" s="390"/>
      <c r="W456" s="390"/>
      <c r="X456" s="390"/>
      <c r="Y456" s="390"/>
      <c r="Z456" s="390"/>
      <c r="AA456" s="390"/>
      <c r="AB456" s="390"/>
      <c r="AC456" s="390"/>
      <c r="AD456" s="390"/>
      <c r="AE456" s="390"/>
      <c r="AF456" s="391"/>
      <c r="AG456" s="392"/>
      <c r="AH456" s="392"/>
      <c r="AI456" s="380"/>
    </row>
    <row r="457" spans="1:35" ht="18" customHeight="1">
      <c r="A457" s="514" t="s">
        <v>18392</v>
      </c>
      <c r="B457" s="675" t="s">
        <v>17325</v>
      </c>
      <c r="C457" s="527" t="s">
        <v>18432</v>
      </c>
      <c r="D457" s="353" t="str">
        <f>+IFERROR(INDEX('Mã KH'!$C$2:$C$4988,MATCH('Côp+Mega+BigC HN lẻ-T02'!$C457,'Mã KH'!$A$2:$A$4988,0)),"")</f>
        <v>N8-A10 Nguyễn Thị Thập, KĐT mới Trung Hòa Nhân Chính, Phường Nhân Chính, Thanh Xuân, Hà Nội</v>
      </c>
      <c r="E457" s="362">
        <v>32256</v>
      </c>
      <c r="F457" s="389"/>
      <c r="G457" s="390"/>
      <c r="H457" s="390"/>
      <c r="I457" s="390"/>
      <c r="J457" s="390">
        <v>10</v>
      </c>
      <c r="K457" s="390"/>
      <c r="L457" s="390"/>
      <c r="M457" s="390"/>
      <c r="N457" s="390"/>
      <c r="O457" s="390"/>
      <c r="P457" s="390"/>
      <c r="Q457" s="390"/>
      <c r="R457" s="390"/>
      <c r="S457" s="390"/>
      <c r="T457" s="390"/>
      <c r="U457" s="390"/>
      <c r="V457" s="390"/>
      <c r="W457" s="390"/>
      <c r="X457" s="390"/>
      <c r="Y457" s="390"/>
      <c r="Z457" s="390"/>
      <c r="AA457" s="390"/>
      <c r="AB457" s="390"/>
      <c r="AC457" s="390"/>
      <c r="AD457" s="390"/>
      <c r="AE457" s="390"/>
      <c r="AF457" s="391"/>
      <c r="AG457" s="392"/>
      <c r="AH457" s="392"/>
      <c r="AI457" s="380"/>
    </row>
    <row r="458" spans="1:35" ht="18" customHeight="1">
      <c r="A458" s="514" t="s">
        <v>18392</v>
      </c>
      <c r="B458" s="371"/>
      <c r="C458" s="527" t="s">
        <v>18433</v>
      </c>
      <c r="D458" s="353" t="str">
        <f>+IFERROR(INDEX('Mã KH'!$C$2:$C$4988,MATCH('Côp+Mega+BigC HN lẻ-T02'!$C458,'Mã KH'!$A$2:$A$4988,0)),"")</f>
        <v>Ecomart  Tầng 1 Sảnh G5 CC Five Star Kim Giang, Thanh Xuân, HN</v>
      </c>
      <c r="E458" s="362">
        <v>20953</v>
      </c>
      <c r="F458" s="389"/>
      <c r="G458" s="390"/>
      <c r="H458" s="390"/>
      <c r="I458" s="390"/>
      <c r="J458" s="390"/>
      <c r="K458" s="390"/>
      <c r="L458" s="390"/>
      <c r="M458" s="390"/>
      <c r="N458" s="390">
        <v>3</v>
      </c>
      <c r="O458" s="390"/>
      <c r="P458" s="390">
        <v>3</v>
      </c>
      <c r="Q458" s="390"/>
      <c r="R458" s="390"/>
      <c r="S458" s="390"/>
      <c r="T458" s="390"/>
      <c r="U458" s="390">
        <v>15</v>
      </c>
      <c r="V458" s="390"/>
      <c r="W458" s="390"/>
      <c r="X458" s="390"/>
      <c r="Y458" s="390"/>
      <c r="Z458" s="390"/>
      <c r="AA458" s="390"/>
      <c r="AB458" s="390"/>
      <c r="AC458" s="390"/>
      <c r="AD458" s="390"/>
      <c r="AE458" s="390"/>
      <c r="AF458" s="391"/>
      <c r="AG458" s="392"/>
      <c r="AH458" s="392"/>
      <c r="AI458" s="380"/>
    </row>
    <row r="459" spans="1:35" ht="18" customHeight="1">
      <c r="A459" s="514" t="s">
        <v>18392</v>
      </c>
      <c r="B459" s="371"/>
      <c r="C459" s="527" t="s">
        <v>17374</v>
      </c>
      <c r="D459" s="353" t="str">
        <f>+IFERROR(INDEX('Mã KH'!$C$2:$C$4988,MATCH('Côp+Mega+BigC HN lẻ-T02'!$C459,'Mã KH'!$A$2:$A$4988,0)),"")</f>
        <v xml:space="preserve">số 93 hoàng văn thái , phường khương trung , hà đông , hn </v>
      </c>
      <c r="E459" s="362">
        <v>32257</v>
      </c>
      <c r="F459" s="389"/>
      <c r="G459" s="390"/>
      <c r="H459" s="390"/>
      <c r="I459" s="390">
        <v>7</v>
      </c>
      <c r="J459" s="390">
        <v>8</v>
      </c>
      <c r="K459" s="390"/>
      <c r="L459" s="390"/>
      <c r="M459" s="390"/>
      <c r="N459" s="390"/>
      <c r="O459" s="390"/>
      <c r="P459" s="390"/>
      <c r="Q459" s="390"/>
      <c r="R459" s="390"/>
      <c r="S459" s="390"/>
      <c r="T459" s="390"/>
      <c r="U459" s="390"/>
      <c r="V459" s="390"/>
      <c r="W459" s="390"/>
      <c r="X459" s="390"/>
      <c r="Y459" s="390"/>
      <c r="Z459" s="390"/>
      <c r="AA459" s="390"/>
      <c r="AB459" s="390"/>
      <c r="AC459" s="390"/>
      <c r="AD459" s="390"/>
      <c r="AE459" s="390"/>
      <c r="AF459" s="391"/>
      <c r="AG459" s="392"/>
      <c r="AH459" s="392"/>
      <c r="AI459" s="380"/>
    </row>
    <row r="460" spans="1:35" ht="18" customHeight="1">
      <c r="A460" s="514" t="s">
        <v>18392</v>
      </c>
      <c r="B460" s="675" t="s">
        <v>17376</v>
      </c>
      <c r="C460" s="527" t="s">
        <v>18434</v>
      </c>
      <c r="D460" s="353" t="str">
        <f>+IFERROR(INDEX('Mã KH'!$C$2:$C$4988,MATCH('Côp+Mega+BigC HN lẻ-T02'!$C460,'Mã KH'!$A$2:$A$4988,0)),"")</f>
        <v>380 Khâm Thiên, Phường Khâm Thiên, Đống Đa, Hà Nội</v>
      </c>
      <c r="E460" s="362">
        <v>32244</v>
      </c>
      <c r="F460" s="389"/>
      <c r="G460" s="390"/>
      <c r="H460" s="390"/>
      <c r="I460" s="390">
        <v>8</v>
      </c>
      <c r="J460" s="390"/>
      <c r="K460" s="390"/>
      <c r="L460" s="390"/>
      <c r="M460" s="390"/>
      <c r="N460" s="390"/>
      <c r="O460" s="390"/>
      <c r="P460" s="390"/>
      <c r="Q460" s="390"/>
      <c r="R460" s="390"/>
      <c r="S460" s="390"/>
      <c r="T460" s="390"/>
      <c r="U460" s="390"/>
      <c r="V460" s="390"/>
      <c r="W460" s="390"/>
      <c r="X460" s="390"/>
      <c r="Y460" s="390"/>
      <c r="Z460" s="390"/>
      <c r="AA460" s="390"/>
      <c r="AB460" s="390"/>
      <c r="AC460" s="390"/>
      <c r="AD460" s="390"/>
      <c r="AE460" s="390"/>
      <c r="AF460" s="391"/>
      <c r="AG460" s="392"/>
      <c r="AH460" s="392"/>
      <c r="AI460" s="380"/>
    </row>
    <row r="461" spans="1:35" ht="18" customHeight="1">
      <c r="A461" s="514" t="s">
        <v>18392</v>
      </c>
      <c r="B461" s="371"/>
      <c r="C461" s="527" t="s">
        <v>17845</v>
      </c>
      <c r="D461" s="353" t="str">
        <f>+IFERROR(INDEX('Mã KH'!$C$2:$C$4988,MATCH('Côp+Mega+BigC HN lẻ-T02'!$C461,'Mã KH'!$A$2:$A$4988,0)),"")</f>
        <v>49 + 51 phố Trần Quang Diệu, Hoàn kiếm, Hà Nội</v>
      </c>
      <c r="E461" s="362">
        <v>32245</v>
      </c>
      <c r="F461" s="389"/>
      <c r="G461" s="390"/>
      <c r="H461" s="390"/>
      <c r="I461" s="390"/>
      <c r="J461" s="390">
        <v>15</v>
      </c>
      <c r="K461" s="390"/>
      <c r="L461" s="390"/>
      <c r="M461" s="390"/>
      <c r="N461" s="390"/>
      <c r="O461" s="390"/>
      <c r="P461" s="390"/>
      <c r="Q461" s="390"/>
      <c r="R461" s="390"/>
      <c r="S461" s="390"/>
      <c r="T461" s="390"/>
      <c r="U461" s="390"/>
      <c r="V461" s="390"/>
      <c r="W461" s="390"/>
      <c r="X461" s="390"/>
      <c r="Y461" s="390"/>
      <c r="Z461" s="390"/>
      <c r="AA461" s="390"/>
      <c r="AB461" s="390"/>
      <c r="AC461" s="390"/>
      <c r="AD461" s="390"/>
      <c r="AE461" s="390"/>
      <c r="AF461" s="391"/>
      <c r="AG461" s="392"/>
      <c r="AH461" s="392"/>
      <c r="AI461" s="380"/>
    </row>
    <row r="462" spans="1:35" ht="18" customHeight="1">
      <c r="A462" s="514" t="s">
        <v>18392</v>
      </c>
      <c r="B462" s="371"/>
      <c r="C462" s="527" t="s">
        <v>18435</v>
      </c>
      <c r="D462" s="353" t="str">
        <f>+IFERROR(INDEX('Mã KH'!$C$2:$C$4988,MATCH('Côp+Mega+BigC HN lẻ-T02'!$C462,'Mã KH'!$A$2:$A$4988,0)),"")</f>
        <v xml:space="preserve">siêu thị fujimart 67 trần phú , ba đình </v>
      </c>
      <c r="E462" s="362"/>
      <c r="F462" s="389">
        <v>10649</v>
      </c>
      <c r="G462" s="390"/>
      <c r="H462" s="390"/>
      <c r="I462" s="390"/>
      <c r="J462" s="390"/>
      <c r="K462" s="390"/>
      <c r="L462" s="390">
        <v>10</v>
      </c>
      <c r="M462" s="390"/>
      <c r="N462" s="390">
        <v>5</v>
      </c>
      <c r="O462" s="390"/>
      <c r="P462" s="390">
        <v>10</v>
      </c>
      <c r="Q462" s="390">
        <v>5</v>
      </c>
      <c r="R462" s="390"/>
      <c r="S462" s="390"/>
      <c r="T462" s="390"/>
      <c r="U462" s="390"/>
      <c r="V462" s="390"/>
      <c r="W462" s="390"/>
      <c r="X462" s="390"/>
      <c r="Y462" s="390"/>
      <c r="Z462" s="390"/>
      <c r="AA462" s="390"/>
      <c r="AB462" s="390"/>
      <c r="AC462" s="390"/>
      <c r="AD462" s="390"/>
      <c r="AE462" s="390"/>
      <c r="AF462" s="391"/>
      <c r="AG462" s="392"/>
      <c r="AH462" s="392"/>
      <c r="AI462" s="380"/>
    </row>
    <row r="463" spans="1:35" ht="18" customHeight="1">
      <c r="A463" s="514" t="s">
        <v>18392</v>
      </c>
      <c r="B463" s="675" t="s">
        <v>17388</v>
      </c>
      <c r="C463" s="527" t="s">
        <v>17045</v>
      </c>
      <c r="D463" s="353" t="str">
        <f>+IFERROR(INDEX('Mã KH'!$C$2:$C$4988,MATCH('Côp+Mega+BigC HN lẻ-T02'!$C463,'Mã KH'!$A$2:$A$4988,0)),"")</f>
        <v>49 phan chu trinh , hoàn kiếm , hn</v>
      </c>
      <c r="E463" s="362">
        <v>32250</v>
      </c>
      <c r="F463" s="389"/>
      <c r="G463" s="390"/>
      <c r="H463" s="390"/>
      <c r="I463" s="390">
        <v>4</v>
      </c>
      <c r="J463" s="390">
        <v>5</v>
      </c>
      <c r="K463" s="390"/>
      <c r="L463" s="390"/>
      <c r="M463" s="390"/>
      <c r="N463" s="390"/>
      <c r="O463" s="390"/>
      <c r="P463" s="390"/>
      <c r="Q463" s="390"/>
      <c r="R463" s="390"/>
      <c r="S463" s="390"/>
      <c r="T463" s="390"/>
      <c r="U463" s="390"/>
      <c r="V463" s="390"/>
      <c r="W463" s="390"/>
      <c r="X463" s="390"/>
      <c r="Y463" s="390"/>
      <c r="Z463" s="390"/>
      <c r="AA463" s="390"/>
      <c r="AB463" s="390"/>
      <c r="AC463" s="390"/>
      <c r="AD463" s="390"/>
      <c r="AE463" s="390"/>
      <c r="AF463" s="391"/>
      <c r="AG463" s="392"/>
      <c r="AH463" s="392"/>
      <c r="AI463" s="380"/>
    </row>
    <row r="464" spans="1:35" ht="18" customHeight="1">
      <c r="A464" s="514" t="s">
        <v>18392</v>
      </c>
      <c r="B464" s="371"/>
      <c r="C464" s="527" t="s">
        <v>17708</v>
      </c>
      <c r="D464" s="353" t="str">
        <f>+IFERROR(INDEX('Mã KH'!$C$2:$C$4988,MATCH('Côp+Mega+BigC HN lẻ-T02'!$C464,'Mã KH'!$A$2:$A$4988,0)),"")</f>
        <v xml:space="preserve">401 Phúc Tân , Quận Hoàn Kiếm , TP Hà Nội </v>
      </c>
      <c r="E464" s="362"/>
      <c r="F464" s="389">
        <v>10595</v>
      </c>
      <c r="G464" s="390"/>
      <c r="H464" s="390"/>
      <c r="I464" s="390"/>
      <c r="J464" s="390"/>
      <c r="K464" s="390"/>
      <c r="L464" s="390"/>
      <c r="M464" s="390"/>
      <c r="N464" s="390">
        <v>4</v>
      </c>
      <c r="O464" s="390"/>
      <c r="P464" s="390">
        <v>6</v>
      </c>
      <c r="Q464" s="390"/>
      <c r="R464" s="390">
        <v>6</v>
      </c>
      <c r="S464" s="390"/>
      <c r="T464" s="390">
        <v>6</v>
      </c>
      <c r="U464" s="390"/>
      <c r="V464" s="390"/>
      <c r="W464" s="390"/>
      <c r="X464" s="390"/>
      <c r="Y464" s="390"/>
      <c r="Z464" s="390"/>
      <c r="AA464" s="390"/>
      <c r="AB464" s="390"/>
      <c r="AC464" s="390"/>
      <c r="AD464" s="390"/>
      <c r="AE464" s="390"/>
      <c r="AF464" s="391"/>
      <c r="AG464" s="392"/>
      <c r="AH464" s="392"/>
      <c r="AI464" s="380"/>
    </row>
    <row r="465" spans="1:35" ht="18" customHeight="1">
      <c r="A465" s="514" t="s">
        <v>18392</v>
      </c>
      <c r="B465" s="371"/>
      <c r="C465" s="527" t="s">
        <v>6571</v>
      </c>
      <c r="D465" s="353" t="str">
        <f>+IFERROR(INDEX('Mã KH'!$C$2:$C$4988,MATCH('Côp+Mega+BigC HN lẻ-T02'!$C465,'Mã KH'!$A$2:$A$4988,0)),"")</f>
        <v>BRGMART 5 Hàm Tử Quan, Hoàn Kiếm, Hà Nội</v>
      </c>
      <c r="E465" s="362"/>
      <c r="F465" s="389">
        <v>10597</v>
      </c>
      <c r="G465" s="390"/>
      <c r="H465" s="390"/>
      <c r="I465" s="390"/>
      <c r="J465" s="390"/>
      <c r="K465" s="390"/>
      <c r="L465" s="390"/>
      <c r="M465" s="390"/>
      <c r="N465" s="390">
        <v>8</v>
      </c>
      <c r="O465" s="390"/>
      <c r="P465" s="390"/>
      <c r="Q465" s="390"/>
      <c r="R465" s="390"/>
      <c r="S465" s="390"/>
      <c r="T465" s="390"/>
      <c r="U465" s="390"/>
      <c r="V465" s="390"/>
      <c r="W465" s="390"/>
      <c r="X465" s="390"/>
      <c r="Y465" s="390"/>
      <c r="Z465" s="390"/>
      <c r="AA465" s="390"/>
      <c r="AB465" s="390"/>
      <c r="AC465" s="390"/>
      <c r="AD465" s="390"/>
      <c r="AE465" s="390"/>
      <c r="AF465" s="391"/>
      <c r="AG465" s="392"/>
      <c r="AH465" s="392"/>
      <c r="AI465" s="380"/>
    </row>
    <row r="466" spans="1:35" ht="18" customHeight="1">
      <c r="A466" s="514" t="s">
        <v>18392</v>
      </c>
      <c r="B466" s="371"/>
      <c r="C466" s="527" t="s">
        <v>17387</v>
      </c>
      <c r="D466" s="353" t="str">
        <f>+IFERROR(INDEX('Mã KH'!$C$2:$C$4988,MATCH('Côp+Mega+BigC HN lẻ-T02'!$C466,'Mã KH'!$A$2:$A$4988,0)),"")</f>
        <v>152 +154 Phó Đức Chính, Phường Trúc Bạch, Ba Đình, Hà Nội</v>
      </c>
      <c r="E466" s="362">
        <v>32241</v>
      </c>
      <c r="F466" s="389"/>
      <c r="G466" s="390"/>
      <c r="H466" s="390"/>
      <c r="I466" s="390">
        <v>4</v>
      </c>
      <c r="J466" s="390">
        <v>15</v>
      </c>
      <c r="K466" s="390"/>
      <c r="L466" s="390"/>
      <c r="M466" s="390"/>
      <c r="N466" s="390"/>
      <c r="O466" s="390"/>
      <c r="P466" s="390"/>
      <c r="Q466" s="390"/>
      <c r="R466" s="390"/>
      <c r="S466" s="390"/>
      <c r="T466" s="390"/>
      <c r="U466" s="390"/>
      <c r="V466" s="390"/>
      <c r="W466" s="390"/>
      <c r="X466" s="390"/>
      <c r="Y466" s="390"/>
      <c r="Z466" s="390"/>
      <c r="AA466" s="390"/>
      <c r="AB466" s="390"/>
      <c r="AC466" s="390"/>
      <c r="AD466" s="390"/>
      <c r="AE466" s="390"/>
      <c r="AF466" s="391"/>
      <c r="AG466" s="392"/>
      <c r="AH466" s="392"/>
      <c r="AI466" s="380"/>
    </row>
    <row r="467" spans="1:35" ht="18" customHeight="1">
      <c r="A467" s="514" t="s">
        <v>18392</v>
      </c>
      <c r="B467" s="675" t="s">
        <v>17843</v>
      </c>
      <c r="C467" s="527" t="s">
        <v>18436</v>
      </c>
      <c r="D467" s="353" t="str">
        <f>+IFERROR(INDEX('Mã KH'!$C$2:$C$4988,MATCH('Côp+Mega+BigC HN lẻ-T02'!$C467,'Mã KH'!$A$2:$A$4988,0)),"")</f>
        <v>38 Xuân La, Phường Xuân La, Tây Hồ, Hà Nội</v>
      </c>
      <c r="E467" s="362">
        <v>32253</v>
      </c>
      <c r="F467" s="389"/>
      <c r="G467" s="390"/>
      <c r="H467" s="390"/>
      <c r="I467" s="390">
        <v>10</v>
      </c>
      <c r="J467" s="390"/>
      <c r="K467" s="390"/>
      <c r="L467" s="390"/>
      <c r="M467" s="390"/>
      <c r="N467" s="390"/>
      <c r="O467" s="390"/>
      <c r="P467" s="390"/>
      <c r="Q467" s="390"/>
      <c r="R467" s="390"/>
      <c r="S467" s="390"/>
      <c r="T467" s="390"/>
      <c r="U467" s="390"/>
      <c r="V467" s="390"/>
      <c r="W467" s="390"/>
      <c r="X467" s="390"/>
      <c r="Y467" s="390"/>
      <c r="Z467" s="390"/>
      <c r="AA467" s="390"/>
      <c r="AB467" s="390"/>
      <c r="AC467" s="390"/>
      <c r="AD467" s="390"/>
      <c r="AE467" s="390"/>
      <c r="AF467" s="391"/>
      <c r="AG467" s="392"/>
      <c r="AH467" s="392"/>
      <c r="AI467" s="380"/>
    </row>
    <row r="468" spans="1:35" ht="18" customHeight="1">
      <c r="A468" s="514" t="s">
        <v>18392</v>
      </c>
      <c r="B468" s="675" t="s">
        <v>17382</v>
      </c>
      <c r="C468" s="527" t="s">
        <v>17824</v>
      </c>
      <c r="D468" s="353" t="str">
        <f>+IFERROR(INDEX('Mã KH'!$C$2:$C$4988,MATCH('Côp+Mega+BigC HN lẻ-T02'!$C468,'Mã KH'!$A$2:$A$4988,0)),"")</f>
        <v>Tầng hầm 1 (B1), Trung tâm Lotte Hà Nội, số 54, đường Liễu G, Phường Cống Vị, Quận Ba Đình, Thành phố Hà Nội, Việt Nam</v>
      </c>
      <c r="E468" s="362"/>
      <c r="F468" s="389">
        <v>10630</v>
      </c>
      <c r="G468" s="390"/>
      <c r="H468" s="390"/>
      <c r="I468" s="390"/>
      <c r="J468" s="390"/>
      <c r="K468" s="390"/>
      <c r="L468" s="390"/>
      <c r="M468" s="390"/>
      <c r="N468" s="390"/>
      <c r="O468" s="390"/>
      <c r="P468" s="390"/>
      <c r="Q468" s="390">
        <v>10</v>
      </c>
      <c r="R468" s="390"/>
      <c r="S468" s="390"/>
      <c r="T468" s="390"/>
      <c r="U468" s="390"/>
      <c r="V468" s="390"/>
      <c r="W468" s="390"/>
      <c r="X468" s="390"/>
      <c r="Y468" s="390"/>
      <c r="Z468" s="390"/>
      <c r="AA468" s="390"/>
      <c r="AB468" s="390"/>
      <c r="AC468" s="390"/>
      <c r="AD468" s="390"/>
      <c r="AE468" s="390"/>
      <c r="AF468" s="391"/>
      <c r="AG468" s="392"/>
      <c r="AH468" s="392"/>
      <c r="AI468" s="380"/>
    </row>
    <row r="469" spans="1:35" ht="18" customHeight="1">
      <c r="A469" s="514" t="s">
        <v>18392</v>
      </c>
      <c r="B469" s="371"/>
      <c r="C469" s="527" t="s">
        <v>18437</v>
      </c>
      <c r="D469" s="353" t="str">
        <f>+IFERROR(INDEX('Mã KH'!$C$2:$C$4988,MATCH('Côp+Mega+BigC HN lẻ-T02'!$C469,'Mã KH'!$A$2:$A$4988,0)),"")</f>
        <v>Thửa đất Số 22, lô 6 khu 4.1CC, tuyến Láng Hạ-Thanh Xuân, Phường Láng Hạ, Thanh Xuân, Hà Nội</v>
      </c>
      <c r="E469" s="362">
        <v>32254</v>
      </c>
      <c r="F469" s="389"/>
      <c r="G469" s="390"/>
      <c r="H469" s="390"/>
      <c r="I469" s="390">
        <v>3</v>
      </c>
      <c r="J469" s="390">
        <v>10</v>
      </c>
      <c r="K469" s="390"/>
      <c r="L469" s="390"/>
      <c r="M469" s="390"/>
      <c r="N469" s="390"/>
      <c r="O469" s="390"/>
      <c r="P469" s="390"/>
      <c r="Q469" s="390"/>
      <c r="R469" s="390"/>
      <c r="S469" s="390"/>
      <c r="T469" s="390"/>
      <c r="U469" s="390"/>
      <c r="V469" s="390"/>
      <c r="W469" s="390"/>
      <c r="X469" s="390"/>
      <c r="Y469" s="390"/>
      <c r="Z469" s="390"/>
      <c r="AA469" s="390"/>
      <c r="AB469" s="390"/>
      <c r="AC469" s="390"/>
      <c r="AD469" s="390"/>
      <c r="AE469" s="390"/>
      <c r="AF469" s="391"/>
      <c r="AG469" s="392"/>
      <c r="AH469" s="392"/>
      <c r="AI469" s="380"/>
    </row>
    <row r="470" spans="1:35" ht="18" customHeight="1">
      <c r="A470" s="514" t="s">
        <v>18392</v>
      </c>
      <c r="B470" s="371"/>
      <c r="C470" s="527" t="s">
        <v>17779</v>
      </c>
      <c r="D470" s="353" t="str">
        <f>+IFERROR(INDEX('Mã KH'!$C$2:$C$4988,MATCH('Côp+Mega+BigC HN lẻ-T02'!$C470,'Mã KH'!$A$2:$A$4988,0)),"")</f>
        <v>Tầng 1 chung cư 282 Nguyễn Huy tưởng , Thanh xuân , HN</v>
      </c>
      <c r="E470" s="362"/>
      <c r="F470" s="389">
        <v>10529</v>
      </c>
      <c r="G470" s="390"/>
      <c r="H470" s="390"/>
      <c r="I470" s="390"/>
      <c r="J470" s="390"/>
      <c r="K470" s="390"/>
      <c r="L470" s="390"/>
      <c r="M470" s="390"/>
      <c r="N470" s="390">
        <v>10</v>
      </c>
      <c r="O470" s="390"/>
      <c r="P470" s="390">
        <v>10</v>
      </c>
      <c r="Q470" s="390">
        <v>5</v>
      </c>
      <c r="R470" s="390">
        <v>6</v>
      </c>
      <c r="S470" s="390"/>
      <c r="T470" s="390">
        <v>6</v>
      </c>
      <c r="U470" s="390"/>
      <c r="V470" s="390">
        <v>5</v>
      </c>
      <c r="W470" s="390"/>
      <c r="X470" s="390">
        <v>3</v>
      </c>
      <c r="Y470" s="390"/>
      <c r="Z470" s="390">
        <v>5</v>
      </c>
      <c r="AA470" s="390">
        <v>5</v>
      </c>
      <c r="AB470" s="390"/>
      <c r="AC470" s="390"/>
      <c r="AD470" s="390"/>
      <c r="AE470" s="390"/>
      <c r="AF470" s="391"/>
      <c r="AG470" s="392"/>
      <c r="AH470" s="392"/>
      <c r="AI470" s="380"/>
    </row>
    <row r="471" spans="1:35" ht="18" customHeight="1">
      <c r="A471" s="514" t="s">
        <v>18392</v>
      </c>
      <c r="B471" s="371"/>
      <c r="C471" s="527" t="s">
        <v>17361</v>
      </c>
      <c r="D471" s="353" t="str">
        <f>+IFERROR(INDEX('Mã KH'!$C$2:$C$4988,MATCH('Côp+Mega+BigC HN lẻ-T02'!$C471,'Mã KH'!$A$2:$A$4988,0)),"")</f>
        <v>218 Nguyễn Huy Tưởng, tổ 19, Phường Thanh Xuân Trung, Thanh Xuân, Hà Nội</v>
      </c>
      <c r="E471" s="362">
        <v>32255</v>
      </c>
      <c r="F471" s="389"/>
      <c r="G471" s="390"/>
      <c r="H471" s="390"/>
      <c r="I471" s="390">
        <v>8</v>
      </c>
      <c r="J471" s="390"/>
      <c r="K471" s="390"/>
      <c r="L471" s="390"/>
      <c r="M471" s="390"/>
      <c r="N471" s="390"/>
      <c r="O471" s="390"/>
      <c r="P471" s="390"/>
      <c r="Q471" s="390"/>
      <c r="R471" s="390"/>
      <c r="S471" s="390"/>
      <c r="T471" s="390"/>
      <c r="U471" s="390"/>
      <c r="V471" s="390"/>
      <c r="W471" s="390"/>
      <c r="X471" s="390"/>
      <c r="Y471" s="390"/>
      <c r="Z471" s="390"/>
      <c r="AA471" s="390"/>
      <c r="AB471" s="390"/>
      <c r="AC471" s="390"/>
      <c r="AD471" s="390"/>
      <c r="AE471" s="390"/>
      <c r="AF471" s="391"/>
      <c r="AG471" s="392"/>
      <c r="AH471" s="392"/>
      <c r="AI471" s="380"/>
    </row>
    <row r="472" spans="1:35" ht="18" customHeight="1">
      <c r="A472" s="514" t="s">
        <v>18392</v>
      </c>
      <c r="B472" s="371"/>
      <c r="C472" s="527" t="s">
        <v>17775</v>
      </c>
      <c r="D472" s="353" t="str">
        <f>+IFERROR(INDEX('Mã KH'!$C$2:$C$4988,MATCH('Côp+Mega+BigC HN lẻ-T02'!$C472,'Mã KH'!$A$2:$A$4988,0)),"")</f>
        <v>Tầng 1, ĐN-B, Licogi 13 ngõ 164 Khuất Duy Tiến, Thanh Xuân, HN</v>
      </c>
      <c r="E472" s="362"/>
      <c r="F472" s="389">
        <v>10523</v>
      </c>
      <c r="G472" s="390"/>
      <c r="H472" s="390"/>
      <c r="I472" s="390"/>
      <c r="J472" s="390"/>
      <c r="K472" s="390"/>
      <c r="L472" s="390"/>
      <c r="M472" s="390"/>
      <c r="N472" s="390"/>
      <c r="O472" s="390"/>
      <c r="P472" s="390">
        <v>8</v>
      </c>
      <c r="Q472" s="390">
        <v>3</v>
      </c>
      <c r="R472" s="390">
        <v>3</v>
      </c>
      <c r="S472" s="390"/>
      <c r="T472" s="390">
        <v>5</v>
      </c>
      <c r="U472" s="390">
        <v>5</v>
      </c>
      <c r="V472" s="390"/>
      <c r="W472" s="390"/>
      <c r="X472" s="390">
        <v>3</v>
      </c>
      <c r="Y472" s="390"/>
      <c r="Z472" s="390">
        <v>3</v>
      </c>
      <c r="AA472" s="390">
        <v>3</v>
      </c>
      <c r="AB472" s="390"/>
      <c r="AC472" s="390"/>
      <c r="AD472" s="390"/>
      <c r="AE472" s="390"/>
      <c r="AF472" s="391"/>
      <c r="AG472" s="392"/>
      <c r="AH472" s="392"/>
      <c r="AI472" s="380"/>
    </row>
    <row r="473" spans="1:35" ht="18" customHeight="1">
      <c r="A473" s="514" t="s">
        <v>18392</v>
      </c>
      <c r="B473" s="371"/>
      <c r="C473" s="527" t="s">
        <v>17915</v>
      </c>
      <c r="D473" s="353" t="str">
        <f>+IFERROR(INDEX('Mã KH'!$C$2:$C$4988,MATCH('Côp+Mega+BigC HN lẻ-T02'!$C473,'Mã KH'!$A$2:$A$4988,0)),"")</f>
        <v>848 Đường Láng, Phường Láng Thượng, Đống Đa, Hà Nội</v>
      </c>
      <c r="E473" s="362">
        <v>32243</v>
      </c>
      <c r="F473" s="389"/>
      <c r="G473" s="390"/>
      <c r="H473" s="390"/>
      <c r="I473" s="390"/>
      <c r="J473" s="390">
        <v>15</v>
      </c>
      <c r="K473" s="390"/>
      <c r="L473" s="390"/>
      <c r="M473" s="390"/>
      <c r="N473" s="390"/>
      <c r="O473" s="390"/>
      <c r="P473" s="390"/>
      <c r="Q473" s="390"/>
      <c r="R473" s="390"/>
      <c r="S473" s="390"/>
      <c r="T473" s="390"/>
      <c r="U473" s="390"/>
      <c r="V473" s="390"/>
      <c r="W473" s="390"/>
      <c r="X473" s="390"/>
      <c r="Y473" s="390"/>
      <c r="Z473" s="390"/>
      <c r="AA473" s="390"/>
      <c r="AB473" s="390"/>
      <c r="AC473" s="390"/>
      <c r="AD473" s="390"/>
      <c r="AE473" s="390"/>
      <c r="AF473" s="391"/>
      <c r="AG473" s="392"/>
      <c r="AH473" s="392"/>
      <c r="AI473" s="380"/>
    </row>
    <row r="474" spans="1:35" ht="18" customHeight="1">
      <c r="A474" s="514" t="s">
        <v>18392</v>
      </c>
      <c r="B474" s="658" t="s">
        <v>17314</v>
      </c>
      <c r="C474" s="527" t="s">
        <v>17203</v>
      </c>
      <c r="D474" s="353" t="str">
        <f>+IFERROR(INDEX('Mã KH'!$C$2:$C$4988,MATCH('Côp+Mega+BigC HN lẻ-T02'!$C474,'Mã KH'!$A$2:$A$4988,0)),"")</f>
        <v xml:space="preserve">ch01-09 , số 17 đường gamuda garden2 - 2 , khu đo thị trần phú </v>
      </c>
      <c r="E474" s="362">
        <v>32251</v>
      </c>
      <c r="F474" s="389"/>
      <c r="G474" s="390"/>
      <c r="H474" s="390"/>
      <c r="I474" s="390"/>
      <c r="J474" s="390">
        <v>10</v>
      </c>
      <c r="K474" s="390"/>
      <c r="L474" s="390"/>
      <c r="M474" s="390"/>
      <c r="N474" s="390"/>
      <c r="O474" s="390"/>
      <c r="P474" s="390"/>
      <c r="Q474" s="390"/>
      <c r="R474" s="390"/>
      <c r="S474" s="390"/>
      <c r="T474" s="390"/>
      <c r="U474" s="390"/>
      <c r="V474" s="390"/>
      <c r="W474" s="390"/>
      <c r="X474" s="390"/>
      <c r="Y474" s="390"/>
      <c r="Z474" s="390"/>
      <c r="AA474" s="390"/>
      <c r="AB474" s="390"/>
      <c r="AC474" s="390"/>
      <c r="AD474" s="390"/>
      <c r="AE474" s="390"/>
      <c r="AF474" s="391"/>
      <c r="AG474" s="392"/>
      <c r="AH474" s="392"/>
      <c r="AI474" s="380"/>
    </row>
    <row r="475" spans="1:35" ht="18" customHeight="1">
      <c r="A475" s="514" t="s">
        <v>18392</v>
      </c>
      <c r="B475" s="658" t="s">
        <v>17318</v>
      </c>
      <c r="C475" s="527" t="s">
        <v>17731</v>
      </c>
      <c r="D475" s="353" t="str">
        <f>+IFERROR(INDEX('Mã KH'!$C$2:$C$4988,MATCH('Côp+Mega+BigC HN lẻ-T02'!$C475,'Mã KH'!$A$2:$A$4988,0)),"")</f>
        <v>Số 176D + 176E Trương Định, , Hai Trưng, Hà Nội</v>
      </c>
      <c r="E475" s="362">
        <v>32249</v>
      </c>
      <c r="F475" s="389"/>
      <c r="G475" s="390"/>
      <c r="H475" s="390"/>
      <c r="I475" s="390">
        <v>10</v>
      </c>
      <c r="J475" s="390"/>
      <c r="K475" s="390"/>
      <c r="L475" s="390"/>
      <c r="M475" s="390"/>
      <c r="N475" s="390"/>
      <c r="O475" s="390"/>
      <c r="P475" s="390"/>
      <c r="Q475" s="390"/>
      <c r="R475" s="390"/>
      <c r="S475" s="390"/>
      <c r="T475" s="390"/>
      <c r="U475" s="390"/>
      <c r="V475" s="390"/>
      <c r="W475" s="390"/>
      <c r="X475" s="390"/>
      <c r="Y475" s="390"/>
      <c r="Z475" s="390"/>
      <c r="AA475" s="390"/>
      <c r="AB475" s="390"/>
      <c r="AC475" s="390"/>
      <c r="AD475" s="390"/>
      <c r="AE475" s="390"/>
      <c r="AF475" s="391"/>
      <c r="AG475" s="392"/>
      <c r="AH475" s="392"/>
      <c r="AI475" s="380"/>
    </row>
    <row r="476" spans="1:35" ht="18" customHeight="1">
      <c r="A476" s="514" t="s">
        <v>18392</v>
      </c>
      <c r="B476" s="371"/>
      <c r="C476" s="527" t="s">
        <v>17864</v>
      </c>
      <c r="D476" s="353" t="str">
        <f>+IFERROR(INDEX('Mã KH'!$C$2:$C$4988,MATCH('Côp+Mega+BigC HN lẻ-T02'!$C476,'Mã KH'!$A$2:$A$4988,0)),"")</f>
        <v>Số A1 khu Đầm Trấu, Phường Bạch Đằng, Hai Bà Trưng, Hà Nội</v>
      </c>
      <c r="E476" s="362">
        <v>32248</v>
      </c>
      <c r="F476" s="389"/>
      <c r="G476" s="390"/>
      <c r="H476" s="390"/>
      <c r="I476" s="390">
        <v>5</v>
      </c>
      <c r="J476" s="390">
        <v>20</v>
      </c>
      <c r="K476" s="390"/>
      <c r="L476" s="390"/>
      <c r="M476" s="390"/>
      <c r="N476" s="390"/>
      <c r="O476" s="390"/>
      <c r="P476" s="390"/>
      <c r="Q476" s="390"/>
      <c r="R476" s="390"/>
      <c r="S476" s="390"/>
      <c r="T476" s="390"/>
      <c r="U476" s="390"/>
      <c r="V476" s="390"/>
      <c r="W476" s="390"/>
      <c r="X476" s="390"/>
      <c r="Y476" s="390"/>
      <c r="Z476" s="390"/>
      <c r="AA476" s="390"/>
      <c r="AB476" s="390"/>
      <c r="AC476" s="390"/>
      <c r="AD476" s="390"/>
      <c r="AE476" s="390"/>
      <c r="AF476" s="391"/>
      <c r="AG476" s="392"/>
      <c r="AH476" s="392"/>
      <c r="AI476" s="380"/>
    </row>
    <row r="477" spans="1:35" ht="18" customHeight="1">
      <c r="A477" s="514" t="s">
        <v>18392</v>
      </c>
      <c r="B477" s="371"/>
      <c r="C477" s="527" t="s">
        <v>18438</v>
      </c>
      <c r="D477" s="353" t="str">
        <f>+IFERROR(INDEX('Mã KH'!$C$2:$C$4988,MATCH('Côp+Mega+BigC HN lẻ-T02'!$C477,'Mã KH'!$A$2:$A$4988,0)),"")</f>
        <v>49 Hàng Chuối, , Hai Trưng, Hà Nội</v>
      </c>
      <c r="E477" s="362">
        <v>32216</v>
      </c>
      <c r="F477" s="389"/>
      <c r="G477" s="390"/>
      <c r="H477" s="390"/>
      <c r="I477" s="390">
        <v>3</v>
      </c>
      <c r="J477" s="390">
        <v>15</v>
      </c>
      <c r="K477" s="390"/>
      <c r="L477" s="390"/>
      <c r="M477" s="390"/>
      <c r="N477" s="390"/>
      <c r="O477" s="390"/>
      <c r="P477" s="390"/>
      <c r="Q477" s="390"/>
      <c r="R477" s="390"/>
      <c r="S477" s="390"/>
      <c r="T477" s="390"/>
      <c r="U477" s="390"/>
      <c r="V477" s="390"/>
      <c r="W477" s="390"/>
      <c r="X477" s="390"/>
      <c r="Y477" s="390"/>
      <c r="Z477" s="390"/>
      <c r="AA477" s="390"/>
      <c r="AB477" s="390"/>
      <c r="AC477" s="390"/>
      <c r="AD477" s="390"/>
      <c r="AE477" s="390"/>
      <c r="AF477" s="391"/>
      <c r="AG477" s="392"/>
      <c r="AH477" s="392"/>
      <c r="AI477" s="380"/>
    </row>
    <row r="478" spans="1:35" ht="18" customHeight="1">
      <c r="A478" s="514" t="s">
        <v>18392</v>
      </c>
      <c r="B478" s="371"/>
      <c r="C478" s="527" t="s">
        <v>18439</v>
      </c>
      <c r="D478" s="353" t="str">
        <f>+IFERROR(INDEX('Mã KH'!$C$2:$C$4988,MATCH('Côp+Mega+BigC HN lẻ-T02'!$C478,'Mã KH'!$A$2:$A$4988,0)),"")</f>
        <v>112 Tân Khai, phường Tân Khai, Hoàng Mai, Hà Nội</v>
      </c>
      <c r="E478" s="362"/>
      <c r="F478" s="389">
        <v>10516</v>
      </c>
      <c r="G478" s="390"/>
      <c r="H478" s="390"/>
      <c r="I478" s="390"/>
      <c r="J478" s="390"/>
      <c r="K478" s="390"/>
      <c r="L478" s="390"/>
      <c r="M478" s="390"/>
      <c r="N478" s="390">
        <v>5</v>
      </c>
      <c r="O478" s="390"/>
      <c r="P478" s="390">
        <v>5</v>
      </c>
      <c r="Q478" s="390">
        <v>3</v>
      </c>
      <c r="R478" s="390">
        <v>3</v>
      </c>
      <c r="S478" s="390"/>
      <c r="T478" s="390">
        <v>3</v>
      </c>
      <c r="U478" s="390">
        <v>3</v>
      </c>
      <c r="V478" s="390"/>
      <c r="W478" s="390"/>
      <c r="X478" s="390"/>
      <c r="Y478" s="390"/>
      <c r="Z478" s="390">
        <v>3</v>
      </c>
      <c r="AA478" s="390"/>
      <c r="AB478" s="390"/>
      <c r="AC478" s="390"/>
      <c r="AD478" s="390"/>
      <c r="AE478" s="390"/>
      <c r="AF478" s="391"/>
      <c r="AG478" s="392"/>
      <c r="AH478" s="392"/>
      <c r="AI478" s="380"/>
    </row>
    <row r="479" spans="1:35" ht="18" customHeight="1">
      <c r="A479" s="659"/>
      <c r="B479" s="660"/>
      <c r="C479" s="661"/>
      <c r="D479" s="657" t="str">
        <f>+IFERROR(INDEX('Mã KH'!$C$2:$C$4988,MATCH('Côp+Mega+BigC HN lẻ-T02'!$C479,'Mã KH'!$A$2:$A$4988,0)),"")</f>
        <v/>
      </c>
      <c r="E479" s="662"/>
      <c r="F479" s="663"/>
      <c r="G479" s="655"/>
      <c r="H479" s="655"/>
      <c r="I479" s="655"/>
      <c r="J479" s="655"/>
      <c r="K479" s="655"/>
      <c r="L479" s="655"/>
      <c r="M479" s="655"/>
      <c r="N479" s="655"/>
      <c r="O479" s="655"/>
      <c r="P479" s="655"/>
      <c r="Q479" s="655"/>
      <c r="R479" s="655"/>
      <c r="S479" s="655"/>
      <c r="T479" s="655"/>
      <c r="U479" s="655"/>
      <c r="V479" s="655"/>
      <c r="W479" s="655"/>
      <c r="X479" s="655"/>
      <c r="Y479" s="655"/>
      <c r="Z479" s="655"/>
      <c r="AA479" s="655"/>
      <c r="AB479" s="655"/>
      <c r="AC479" s="655"/>
      <c r="AD479" s="655"/>
      <c r="AE479" s="655"/>
      <c r="AF479" s="664"/>
      <c r="AG479" s="665"/>
      <c r="AH479" s="665"/>
      <c r="AI479" s="666"/>
    </row>
    <row r="480" spans="1:35" ht="18" customHeight="1">
      <c r="A480" s="526"/>
      <c r="B480" s="371"/>
      <c r="C480" s="527"/>
      <c r="D480" s="372" t="s">
        <v>18394</v>
      </c>
      <c r="E480" s="362"/>
      <c r="F480" s="389"/>
      <c r="G480" s="390"/>
      <c r="H480" s="390"/>
      <c r="I480" s="390"/>
      <c r="J480" s="390"/>
      <c r="K480" s="390"/>
      <c r="L480" s="390"/>
      <c r="M480" s="390"/>
      <c r="N480" s="390"/>
      <c r="O480" s="390"/>
      <c r="P480" s="390"/>
      <c r="Q480" s="390"/>
      <c r="R480" s="390"/>
      <c r="S480" s="390"/>
      <c r="T480" s="390"/>
      <c r="U480" s="390"/>
      <c r="V480" s="390"/>
      <c r="W480" s="390"/>
      <c r="X480" s="390"/>
      <c r="Y480" s="390"/>
      <c r="Z480" s="390"/>
      <c r="AA480" s="390"/>
      <c r="AB480" s="390"/>
      <c r="AC480" s="390"/>
      <c r="AD480" s="390"/>
      <c r="AE480" s="390"/>
      <c r="AF480" s="391"/>
      <c r="AG480" s="392"/>
      <c r="AH480" s="392"/>
      <c r="AI480" s="380"/>
    </row>
    <row r="481" spans="1:35" ht="18" customHeight="1">
      <c r="A481" s="514" t="s">
        <v>18447</v>
      </c>
      <c r="B481" s="674" t="s">
        <v>17320</v>
      </c>
      <c r="C481" s="527" t="s">
        <v>17736</v>
      </c>
      <c r="D481" s="353" t="str">
        <f>+IFERROR(INDEX('Mã KH'!$C$2:$C$4988,MATCH('Côp+Mega+BigC HN lẻ-T02'!$C481,'Mã KH'!$A$2:$A$4988,0)),"")</f>
        <v xml:space="preserve">T1 tòa Mipec Kiến Hưng , Hà đông </v>
      </c>
      <c r="E481" s="362"/>
      <c r="F481" s="389">
        <v>10721</v>
      </c>
      <c r="G481" s="390"/>
      <c r="H481" s="390"/>
      <c r="I481" s="390"/>
      <c r="J481" s="390"/>
      <c r="K481" s="390"/>
      <c r="L481" s="390"/>
      <c r="M481" s="390"/>
      <c r="N481" s="390">
        <v>3</v>
      </c>
      <c r="O481" s="390"/>
      <c r="P481" s="390">
        <v>5</v>
      </c>
      <c r="Q481" s="390">
        <v>5</v>
      </c>
      <c r="R481" s="390"/>
      <c r="S481" s="390"/>
      <c r="T481" s="390"/>
      <c r="U481" s="390"/>
      <c r="V481" s="390"/>
      <c r="W481" s="390"/>
      <c r="X481" s="390"/>
      <c r="Y481" s="390"/>
      <c r="Z481" s="390"/>
      <c r="AA481" s="390"/>
      <c r="AB481" s="390"/>
      <c r="AC481" s="390"/>
      <c r="AD481" s="390"/>
      <c r="AE481" s="390"/>
      <c r="AF481" s="391"/>
      <c r="AG481" s="392"/>
      <c r="AH481" s="392"/>
      <c r="AI481" s="380"/>
    </row>
    <row r="482" spans="1:35" ht="18" customHeight="1">
      <c r="A482" s="514" t="s">
        <v>18447</v>
      </c>
      <c r="B482" s="371"/>
      <c r="C482" s="527" t="s">
        <v>18485</v>
      </c>
      <c r="D482" s="353" t="str">
        <f>+IFERROR(INDEX('Mã KH'!$C$2:$C$4988,MATCH('Côp+Mega+BigC HN lẻ-T02'!$C482,'Mã KH'!$A$2:$A$4988,0)),"")</f>
        <v>Tầng 1 tòa nhà CT1, chung cư Ngô Thì Nhậm, Hà Đông, Hà Nội</v>
      </c>
      <c r="E482" s="362"/>
      <c r="F482" s="389">
        <v>10725</v>
      </c>
      <c r="G482" s="390"/>
      <c r="H482" s="390"/>
      <c r="I482" s="390"/>
      <c r="J482" s="390"/>
      <c r="K482" s="390"/>
      <c r="L482" s="390"/>
      <c r="M482" s="390"/>
      <c r="N482" s="390"/>
      <c r="O482" s="390"/>
      <c r="P482" s="390">
        <v>5</v>
      </c>
      <c r="Q482" s="390">
        <v>3</v>
      </c>
      <c r="R482" s="390"/>
      <c r="S482" s="390"/>
      <c r="T482" s="390"/>
      <c r="U482" s="390"/>
      <c r="V482" s="390"/>
      <c r="W482" s="390"/>
      <c r="X482" s="390"/>
      <c r="Y482" s="390"/>
      <c r="Z482" s="390"/>
      <c r="AA482" s="390"/>
      <c r="AB482" s="390"/>
      <c r="AC482" s="390"/>
      <c r="AD482" s="390"/>
      <c r="AE482" s="390"/>
      <c r="AF482" s="391"/>
      <c r="AG482" s="392"/>
      <c r="AH482" s="392"/>
      <c r="AI482" s="380"/>
    </row>
    <row r="483" spans="1:35" ht="18" customHeight="1">
      <c r="A483" s="514" t="s">
        <v>18447</v>
      </c>
      <c r="B483" s="371"/>
      <c r="C483" s="527" t="s">
        <v>17895</v>
      </c>
      <c r="D483" s="353" t="str">
        <f>+IFERROR(INDEX('Mã KH'!$C$2:$C$4988,MATCH('Côp+Mega+BigC HN lẻ-T02'!$C483,'Mã KH'!$A$2:$A$4988,0)),"")</f>
        <v>Tòa CT2 Xuân Mai, Tô Hiệu, phường Hà Cầu, quận Hà Đông, Hà Nội</v>
      </c>
      <c r="E483" s="362"/>
      <c r="F483" s="389">
        <v>10710</v>
      </c>
      <c r="G483" s="390"/>
      <c r="H483" s="390"/>
      <c r="I483" s="390"/>
      <c r="J483" s="390"/>
      <c r="K483" s="390"/>
      <c r="L483" s="390"/>
      <c r="M483" s="390"/>
      <c r="N483" s="390"/>
      <c r="O483" s="390"/>
      <c r="P483" s="390">
        <v>10</v>
      </c>
      <c r="Q483" s="390"/>
      <c r="R483" s="390"/>
      <c r="S483" s="390"/>
      <c r="T483" s="390"/>
      <c r="U483" s="390"/>
      <c r="V483" s="390"/>
      <c r="W483" s="390"/>
      <c r="X483" s="390"/>
      <c r="Y483" s="390"/>
      <c r="Z483" s="390"/>
      <c r="AA483" s="390"/>
      <c r="AB483" s="390"/>
      <c r="AC483" s="390"/>
      <c r="AD483" s="390"/>
      <c r="AE483" s="390"/>
      <c r="AF483" s="391"/>
      <c r="AG483" s="392"/>
      <c r="AH483" s="392"/>
      <c r="AI483" s="380"/>
    </row>
    <row r="484" spans="1:35" ht="18" customHeight="1">
      <c r="A484" s="514" t="s">
        <v>18447</v>
      </c>
      <c r="B484" s="371"/>
      <c r="C484" s="527" t="s">
        <v>17393</v>
      </c>
      <c r="D484" s="353" t="str">
        <f>+IFERROR(INDEX('Mã KH'!$C$2:$C$4988,MATCH('Côp+Mega+BigC HN lẻ-T02'!$C484,'Mã KH'!$A$2:$A$4988,0)),"")</f>
        <v>Số 69 phố Xốm, Phường Phú Lãm, Quận Hà Đông, Hà Nội</v>
      </c>
      <c r="E484" s="362"/>
      <c r="F484" s="389">
        <v>10706</v>
      </c>
      <c r="G484" s="390"/>
      <c r="H484" s="390"/>
      <c r="I484" s="390"/>
      <c r="J484" s="390"/>
      <c r="K484" s="390"/>
      <c r="L484" s="390"/>
      <c r="M484" s="390"/>
      <c r="N484" s="390">
        <v>3</v>
      </c>
      <c r="O484" s="390"/>
      <c r="P484" s="390">
        <v>7</v>
      </c>
      <c r="Q484" s="390">
        <v>3</v>
      </c>
      <c r="R484" s="390"/>
      <c r="S484" s="390"/>
      <c r="T484" s="390"/>
      <c r="U484" s="390"/>
      <c r="V484" s="390">
        <v>3</v>
      </c>
      <c r="W484" s="390"/>
      <c r="X484" s="390"/>
      <c r="Y484" s="390"/>
      <c r="Z484" s="390">
        <v>3</v>
      </c>
      <c r="AA484" s="390"/>
      <c r="AB484" s="390"/>
      <c r="AC484" s="390"/>
      <c r="AD484" s="390"/>
      <c r="AE484" s="390"/>
      <c r="AF484" s="391"/>
      <c r="AG484" s="392"/>
      <c r="AH484" s="392"/>
      <c r="AI484" s="380"/>
    </row>
    <row r="485" spans="1:35" ht="18" customHeight="1">
      <c r="A485" s="514" t="s">
        <v>18447</v>
      </c>
      <c r="B485" s="371"/>
      <c r="C485" s="527" t="s">
        <v>17367</v>
      </c>
      <c r="D485" s="353" t="str">
        <f>+IFERROR(INDEX('Mã KH'!$C$2:$C$4988,MATCH('Côp+Mega+BigC HN lẻ-T02'!$C485,'Mã KH'!$A$2:$A$4988,0)),"")</f>
        <v>Nhà Số 359, Block 36, Ô H-TT5, khu nhà ở Hi Brand, khu đô thị mới Văn Phú, Phường Phú La, Hà Đông, Hà Nội</v>
      </c>
      <c r="E485" s="362">
        <v>32276</v>
      </c>
      <c r="F485" s="389"/>
      <c r="G485" s="390"/>
      <c r="H485" s="390"/>
      <c r="I485" s="390">
        <v>10</v>
      </c>
      <c r="J485" s="390"/>
      <c r="K485" s="390"/>
      <c r="L485" s="390"/>
      <c r="M485" s="390"/>
      <c r="N485" s="390"/>
      <c r="O485" s="390"/>
      <c r="P485" s="390"/>
      <c r="Q485" s="390"/>
      <c r="R485" s="390"/>
      <c r="S485" s="390"/>
      <c r="T485" s="390"/>
      <c r="U485" s="390"/>
      <c r="V485" s="390"/>
      <c r="W485" s="390"/>
      <c r="X485" s="390"/>
      <c r="Y485" s="390"/>
      <c r="Z485" s="390"/>
      <c r="AA485" s="390"/>
      <c r="AB485" s="390"/>
      <c r="AC485" s="390"/>
      <c r="AD485" s="390"/>
      <c r="AE485" s="390"/>
      <c r="AF485" s="391"/>
      <c r="AG485" s="392"/>
      <c r="AH485" s="392"/>
      <c r="AI485" s="380"/>
    </row>
    <row r="486" spans="1:35" ht="18" customHeight="1">
      <c r="A486" s="514" t="s">
        <v>18447</v>
      </c>
      <c r="B486" s="371"/>
      <c r="C486" s="527" t="s">
        <v>17744</v>
      </c>
      <c r="D486" s="353" t="str">
        <f>+IFERROR(INDEX('Mã KH'!$C$2:$C$4988,MATCH('Côp+Mega+BigC HN lẻ-T02'!$C486,'Mã KH'!$A$2:$A$4988,0)),"")</f>
        <v>Tầng 1, Tòa nhà 19T6 Kiến Hưng, phường Kiến Hưng, Quận Hà Đông, Hà Nội.</v>
      </c>
      <c r="E486" s="362"/>
      <c r="F486" s="389">
        <v>10709</v>
      </c>
      <c r="G486" s="390"/>
      <c r="H486" s="390"/>
      <c r="I486" s="390"/>
      <c r="J486" s="390"/>
      <c r="K486" s="390"/>
      <c r="L486" s="390"/>
      <c r="M486" s="390"/>
      <c r="N486" s="390"/>
      <c r="O486" s="390"/>
      <c r="P486" s="390">
        <v>7</v>
      </c>
      <c r="Q486" s="390"/>
      <c r="R486" s="390"/>
      <c r="S486" s="390"/>
      <c r="T486" s="390"/>
      <c r="U486" s="390"/>
      <c r="V486" s="390"/>
      <c r="W486" s="390"/>
      <c r="X486" s="390"/>
      <c r="Y486" s="390"/>
      <c r="Z486" s="390"/>
      <c r="AA486" s="390"/>
      <c r="AB486" s="390"/>
      <c r="AC486" s="390"/>
      <c r="AD486" s="390"/>
      <c r="AE486" s="390"/>
      <c r="AF486" s="391"/>
      <c r="AG486" s="392"/>
      <c r="AH486" s="392"/>
      <c r="AI486" s="380"/>
    </row>
    <row r="487" spans="1:35" ht="18" customHeight="1">
      <c r="A487" s="514" t="s">
        <v>18447</v>
      </c>
      <c r="B487" s="674" t="s">
        <v>17314</v>
      </c>
      <c r="C487" s="527" t="s">
        <v>18486</v>
      </c>
      <c r="D487" s="353" t="str">
        <f>+IFERROR(INDEX('Mã KH'!$C$2:$C$4988,MATCH('Côp+Mega+BigC HN lẻ-T02'!$C487,'Mã KH'!$A$2:$A$4988,0)),"")</f>
        <v>CN3- Tòa B Kim Văn Kim Lũ , Hoàng Mai , HN</v>
      </c>
      <c r="E487" s="362">
        <v>20996</v>
      </c>
      <c r="F487" s="389"/>
      <c r="G487" s="390"/>
      <c r="H487" s="390"/>
      <c r="I487" s="390"/>
      <c r="J487" s="390"/>
      <c r="K487" s="390"/>
      <c r="L487" s="390"/>
      <c r="M487" s="390"/>
      <c r="N487" s="390"/>
      <c r="O487" s="390"/>
      <c r="P487" s="390">
        <v>15</v>
      </c>
      <c r="Q487" s="390"/>
      <c r="R487" s="390"/>
      <c r="S487" s="390"/>
      <c r="T487" s="390">
        <v>5</v>
      </c>
      <c r="U487" s="390">
        <v>5</v>
      </c>
      <c r="V487" s="390">
        <v>5</v>
      </c>
      <c r="W487" s="390"/>
      <c r="X487" s="390"/>
      <c r="Y487" s="390"/>
      <c r="Z487" s="390"/>
      <c r="AA487" s="390"/>
      <c r="AB487" s="390"/>
      <c r="AC487" s="390"/>
      <c r="AD487" s="390"/>
      <c r="AE487" s="390"/>
      <c r="AF487" s="391"/>
      <c r="AG487" s="392"/>
      <c r="AH487" s="392"/>
      <c r="AI487" s="380"/>
    </row>
    <row r="488" spans="1:35" ht="18" customHeight="1">
      <c r="A488" s="514" t="s">
        <v>18447</v>
      </c>
      <c r="B488" s="371"/>
      <c r="C488" s="527" t="s">
        <v>17690</v>
      </c>
      <c r="D488" s="353" t="str">
        <f>+IFERROR(INDEX('Mã KH'!$C$2:$C$4988,MATCH('Côp+Mega+BigC HN lẻ-T02'!$C488,'Mã KH'!$A$2:$A$4988,0)),"")</f>
        <v>Nơ 4A, Bán đảo Linh Đàm, Hoàng Liệt, Hoàng Mai, Hà Nội</v>
      </c>
      <c r="E488" s="362"/>
      <c r="F488" s="389">
        <v>10737</v>
      </c>
      <c r="G488" s="390"/>
      <c r="H488" s="390"/>
      <c r="I488" s="390"/>
      <c r="J488" s="390"/>
      <c r="K488" s="390"/>
      <c r="L488" s="390"/>
      <c r="M488" s="390"/>
      <c r="N488" s="390"/>
      <c r="O488" s="390"/>
      <c r="P488" s="390">
        <v>5</v>
      </c>
      <c r="Q488" s="390">
        <v>3</v>
      </c>
      <c r="R488" s="390"/>
      <c r="S488" s="390"/>
      <c r="T488" s="390"/>
      <c r="U488" s="390"/>
      <c r="V488" s="390"/>
      <c r="W488" s="390"/>
      <c r="X488" s="390"/>
      <c r="Y488" s="390"/>
      <c r="Z488" s="390"/>
      <c r="AA488" s="390"/>
      <c r="AB488" s="390"/>
      <c r="AC488" s="390"/>
      <c r="AD488" s="390"/>
      <c r="AE488" s="390"/>
      <c r="AF488" s="391"/>
      <c r="AG488" s="392"/>
      <c r="AH488" s="392"/>
      <c r="AI488" s="380"/>
    </row>
    <row r="489" spans="1:35" ht="18" customHeight="1">
      <c r="A489" s="514" t="s">
        <v>18447</v>
      </c>
      <c r="B489" s="371"/>
      <c r="C489" s="527" t="s">
        <v>17693</v>
      </c>
      <c r="D489" s="353" t="str">
        <f>+IFERROR(INDEX('Mã KH'!$C$2:$C$4988,MATCH('Côp+Mega+BigC HN lẻ-T02'!$C489,'Mã KH'!$A$2:$A$4988,0)),"")</f>
        <v>184 Đại Từ, Phường Đại Kim, Quận Hoàng Mai, HN</v>
      </c>
      <c r="E489" s="362"/>
      <c r="F489" s="389">
        <v>10697</v>
      </c>
      <c r="G489" s="390"/>
      <c r="H489" s="390"/>
      <c r="I489" s="390"/>
      <c r="J489" s="390"/>
      <c r="K489" s="390"/>
      <c r="L489" s="390"/>
      <c r="M489" s="390"/>
      <c r="N489" s="390">
        <v>5</v>
      </c>
      <c r="O489" s="390"/>
      <c r="P489" s="390">
        <v>5</v>
      </c>
      <c r="Q489" s="390"/>
      <c r="R489" s="390">
        <v>2</v>
      </c>
      <c r="S489" s="390"/>
      <c r="T489" s="390">
        <v>2</v>
      </c>
      <c r="U489" s="390">
        <v>2</v>
      </c>
      <c r="V489" s="390">
        <v>2</v>
      </c>
      <c r="W489" s="390"/>
      <c r="X489" s="390">
        <v>2</v>
      </c>
      <c r="Y489" s="390"/>
      <c r="Z489" s="390"/>
      <c r="AA489" s="390">
        <v>2</v>
      </c>
      <c r="AB489" s="390"/>
      <c r="AC489" s="390"/>
      <c r="AD489" s="390"/>
      <c r="AE489" s="390"/>
      <c r="AF489" s="391"/>
      <c r="AG489" s="392"/>
      <c r="AH489" s="392"/>
      <c r="AI489" s="380"/>
    </row>
    <row r="490" spans="1:35" ht="18" customHeight="1">
      <c r="A490" s="514" t="s">
        <v>18447</v>
      </c>
      <c r="B490" s="371"/>
      <c r="C490" s="527" t="s">
        <v>17694</v>
      </c>
      <c r="D490" s="353" t="str">
        <f>+IFERROR(INDEX('Mã KH'!$C$2:$C$4988,MATCH('Côp+Mega+BigC HN lẻ-T02'!$C490,'Mã KH'!$A$2:$A$4988,0)),"")</f>
        <v>9B Nguyễn Cảnh Dị, Đại Kim, Hoàng Mai, Hà Nội</v>
      </c>
      <c r="E490" s="362"/>
      <c r="F490" s="389">
        <v>10729</v>
      </c>
      <c r="G490" s="390"/>
      <c r="H490" s="390"/>
      <c r="I490" s="390"/>
      <c r="J490" s="390"/>
      <c r="K490" s="390"/>
      <c r="L490" s="390"/>
      <c r="M490" s="390"/>
      <c r="N490" s="390">
        <v>5</v>
      </c>
      <c r="O490" s="390"/>
      <c r="P490" s="390">
        <v>5</v>
      </c>
      <c r="Q490" s="390">
        <v>3</v>
      </c>
      <c r="R490" s="390"/>
      <c r="S490" s="390"/>
      <c r="T490" s="390"/>
      <c r="U490" s="390"/>
      <c r="V490" s="390"/>
      <c r="W490" s="390"/>
      <c r="X490" s="390"/>
      <c r="Y490" s="390"/>
      <c r="Z490" s="390"/>
      <c r="AA490" s="390"/>
      <c r="AB490" s="390"/>
      <c r="AC490" s="390"/>
      <c r="AD490" s="390"/>
      <c r="AE490" s="390"/>
      <c r="AF490" s="391"/>
      <c r="AG490" s="392"/>
      <c r="AH490" s="392"/>
      <c r="AI490" s="380"/>
    </row>
    <row r="491" spans="1:35" ht="18" customHeight="1">
      <c r="A491" s="514" t="s">
        <v>18447</v>
      </c>
      <c r="B491" s="371"/>
      <c r="C491" s="527" t="s">
        <v>17695</v>
      </c>
      <c r="D491" s="353" t="str">
        <f>+IFERROR(INDEX('Mã KH'!$C$2:$C$4988,MATCH('Côp+Mega+BigC HN lẻ-T02'!$C491,'Mã KH'!$A$2:$A$4988,0)),"")</f>
        <v>số 1 Trần Nguyên Đán, P.Định Công, Hoàng Mai, HN</v>
      </c>
      <c r="E491" s="362"/>
      <c r="F491" s="389">
        <v>10738</v>
      </c>
      <c r="G491" s="390"/>
      <c r="H491" s="390"/>
      <c r="I491" s="390"/>
      <c r="J491" s="390"/>
      <c r="K491" s="390"/>
      <c r="L491" s="390"/>
      <c r="M491" s="390"/>
      <c r="N491" s="390">
        <v>10</v>
      </c>
      <c r="O491" s="390"/>
      <c r="P491" s="390">
        <v>25</v>
      </c>
      <c r="Q491" s="390">
        <v>5</v>
      </c>
      <c r="R491" s="390"/>
      <c r="S491" s="390"/>
      <c r="T491" s="390"/>
      <c r="U491" s="390">
        <v>5</v>
      </c>
      <c r="V491" s="390"/>
      <c r="W491" s="390"/>
      <c r="X491" s="390"/>
      <c r="Y491" s="390"/>
      <c r="Z491" s="390">
        <v>5</v>
      </c>
      <c r="AA491" s="390"/>
      <c r="AB491" s="390"/>
      <c r="AC491" s="390"/>
      <c r="AD491" s="390"/>
      <c r="AE491" s="390"/>
      <c r="AF491" s="391"/>
      <c r="AG491" s="392"/>
      <c r="AH491" s="392"/>
      <c r="AI491" s="380"/>
    </row>
    <row r="492" spans="1:35" ht="18" customHeight="1">
      <c r="A492" s="514" t="s">
        <v>18447</v>
      </c>
      <c r="B492" s="371"/>
      <c r="C492" s="527" t="s">
        <v>16684</v>
      </c>
      <c r="D492" s="353" t="str">
        <f>+IFERROR(INDEX('Mã KH'!$C$2:$C$4988,MATCH('Côp+Mega+BigC HN lẻ-T02'!$C492,'Mã KH'!$A$2:$A$4988,0)),"")</f>
        <v>Đường Giải Phóng , Phường Giáp Bát , Hoàng Mai ,HN</v>
      </c>
      <c r="E492" s="362">
        <v>20995</v>
      </c>
      <c r="F492" s="389"/>
      <c r="G492" s="390"/>
      <c r="H492" s="390"/>
      <c r="I492" s="390"/>
      <c r="J492" s="390"/>
      <c r="K492" s="390"/>
      <c r="L492" s="390"/>
      <c r="M492" s="390"/>
      <c r="N492" s="390">
        <v>3</v>
      </c>
      <c r="O492" s="390"/>
      <c r="P492" s="390">
        <v>2</v>
      </c>
      <c r="Q492" s="390"/>
      <c r="R492" s="390">
        <v>3</v>
      </c>
      <c r="S492" s="390"/>
      <c r="T492" s="390">
        <v>3</v>
      </c>
      <c r="U492" s="390">
        <v>2</v>
      </c>
      <c r="V492" s="390">
        <v>3</v>
      </c>
      <c r="W492" s="390"/>
      <c r="X492" s="390"/>
      <c r="Y492" s="390"/>
      <c r="Z492" s="390"/>
      <c r="AA492" s="390">
        <v>3</v>
      </c>
      <c r="AB492" s="390"/>
      <c r="AC492" s="390"/>
      <c r="AD492" s="390"/>
      <c r="AE492" s="390"/>
      <c r="AF492" s="391"/>
      <c r="AG492" s="392"/>
      <c r="AH492" s="392"/>
      <c r="AI492" s="380"/>
    </row>
    <row r="493" spans="1:35" ht="18" customHeight="1">
      <c r="A493" s="514" t="s">
        <v>18447</v>
      </c>
      <c r="B493" s="371"/>
      <c r="C493" s="527" t="s">
        <v>6767</v>
      </c>
      <c r="D493" s="353" t="str">
        <f>+IFERROR(INDEX('Mã KH'!$C$2:$C$4988,MATCH('Côp+Mega+BigC HN lẻ-T02'!$C493,'Mã KH'!$A$2:$A$4988,0)),"")</f>
        <v>Tầng 1, TM 108.2, Tòa D, Mandarin Garden, số 493 Trương Định, Phường Tân Mai, Quận Hoàng Mai, HN</v>
      </c>
      <c r="E493" s="362"/>
      <c r="F493" s="389">
        <v>10695</v>
      </c>
      <c r="G493" s="390"/>
      <c r="H493" s="390"/>
      <c r="I493" s="390"/>
      <c r="J493" s="390"/>
      <c r="K493" s="390"/>
      <c r="L493" s="390">
        <v>5</v>
      </c>
      <c r="M493" s="390"/>
      <c r="N493" s="390"/>
      <c r="O493" s="390"/>
      <c r="P493" s="390"/>
      <c r="Q493" s="390"/>
      <c r="R493" s="390"/>
      <c r="S493" s="390"/>
      <c r="T493" s="390">
        <v>3</v>
      </c>
      <c r="U493" s="390"/>
      <c r="V493" s="390"/>
      <c r="W493" s="390"/>
      <c r="X493" s="390"/>
      <c r="Y493" s="390"/>
      <c r="Z493" s="390"/>
      <c r="AA493" s="390"/>
      <c r="AB493" s="390"/>
      <c r="AC493" s="390"/>
      <c r="AD493" s="390"/>
      <c r="AE493" s="390"/>
      <c r="AF493" s="391"/>
      <c r="AG493" s="392"/>
      <c r="AH493" s="392"/>
      <c r="AI493" s="380"/>
    </row>
    <row r="494" spans="1:35" ht="18" customHeight="1">
      <c r="A494" s="514" t="s">
        <v>18447</v>
      </c>
      <c r="B494" s="371"/>
      <c r="C494" s="527" t="s">
        <v>17700</v>
      </c>
      <c r="D494" s="353" t="str">
        <f>+IFERROR(INDEX('Mã KH'!$C$2:$C$4988,MATCH('Côp+Mega+BigC HN lẻ-T02'!$C494,'Mã KH'!$A$2:$A$4988,0)),"")</f>
        <v>72 Lĩnh Nam, Hoàng Mai, HN</v>
      </c>
      <c r="E494" s="362"/>
      <c r="F494" s="389">
        <v>10732</v>
      </c>
      <c r="G494" s="390"/>
      <c r="H494" s="390"/>
      <c r="I494" s="390"/>
      <c r="J494" s="390"/>
      <c r="K494" s="390"/>
      <c r="L494" s="390"/>
      <c r="M494" s="390"/>
      <c r="N494" s="390"/>
      <c r="O494" s="390"/>
      <c r="P494" s="390">
        <v>10</v>
      </c>
      <c r="Q494" s="390">
        <v>5</v>
      </c>
      <c r="R494" s="390"/>
      <c r="S494" s="390"/>
      <c r="T494" s="390"/>
      <c r="U494" s="390"/>
      <c r="V494" s="390"/>
      <c r="W494" s="390"/>
      <c r="X494" s="390"/>
      <c r="Y494" s="390"/>
      <c r="Z494" s="390"/>
      <c r="AA494" s="390"/>
      <c r="AB494" s="390"/>
      <c r="AC494" s="390"/>
      <c r="AD494" s="390"/>
      <c r="AE494" s="390"/>
      <c r="AF494" s="391"/>
      <c r="AG494" s="392"/>
      <c r="AH494" s="392"/>
      <c r="AI494" s="380"/>
    </row>
    <row r="495" spans="1:35" ht="18" customHeight="1">
      <c r="A495" s="514" t="s">
        <v>18447</v>
      </c>
      <c r="B495" s="371"/>
      <c r="C495" s="527" t="s">
        <v>6788</v>
      </c>
      <c r="D495" s="353" t="str">
        <f>+IFERROR(INDEX('Mã KH'!$C$2:$C$4988,MATCH('Côp+Mega+BigC HN lẻ-T02'!$C495,'Mã KH'!$A$2:$A$4988,0)),"")</f>
        <v>Số nhà 37, Phố Đại Đồng, Phường Thanh Trì, Quận Hoàng Mai, HN</v>
      </c>
      <c r="E495" s="362"/>
      <c r="F495" s="389">
        <v>10694</v>
      </c>
      <c r="G495" s="390"/>
      <c r="H495" s="390"/>
      <c r="I495" s="390"/>
      <c r="J495" s="390"/>
      <c r="K495" s="390"/>
      <c r="L495" s="390"/>
      <c r="M495" s="390"/>
      <c r="N495" s="390"/>
      <c r="O495" s="390"/>
      <c r="P495" s="390">
        <v>10</v>
      </c>
      <c r="Q495" s="390">
        <v>5</v>
      </c>
      <c r="R495" s="390"/>
      <c r="S495" s="390"/>
      <c r="T495" s="390"/>
      <c r="U495" s="390"/>
      <c r="V495" s="390"/>
      <c r="W495" s="390"/>
      <c r="X495" s="390"/>
      <c r="Y495" s="390"/>
      <c r="Z495" s="390"/>
      <c r="AA495" s="390"/>
      <c r="AB495" s="390"/>
      <c r="AC495" s="390"/>
      <c r="AD495" s="390"/>
      <c r="AE495" s="390"/>
      <c r="AF495" s="391"/>
      <c r="AG495" s="392"/>
      <c r="AH495" s="392"/>
      <c r="AI495" s="380"/>
    </row>
    <row r="496" spans="1:35" ht="18" customHeight="1">
      <c r="A496" s="514" t="s">
        <v>18447</v>
      </c>
      <c r="B496" s="371"/>
      <c r="C496" s="527" t="s">
        <v>6800</v>
      </c>
      <c r="D496" s="353" t="str">
        <f>+IFERROR(INDEX('Mã KH'!$C$2:$C$4988,MATCH('Côp+Mega+BigC HN lẻ-T02'!$C496,'Mã KH'!$A$2:$A$4988,0)),"")</f>
        <v>Số 440 Vĩnh Hưng, Phường Thanh Trì, Quận Hoàng Mai, HN</v>
      </c>
      <c r="E496" s="362"/>
      <c r="F496" s="389" t="s">
        <v>17684</v>
      </c>
      <c r="G496" s="390"/>
      <c r="H496" s="390"/>
      <c r="I496" s="390"/>
      <c r="J496" s="390"/>
      <c r="K496" s="390"/>
      <c r="L496" s="390"/>
      <c r="M496" s="390"/>
      <c r="N496" s="390"/>
      <c r="O496" s="390"/>
      <c r="P496" s="390">
        <v>4</v>
      </c>
      <c r="Q496" s="390">
        <v>4</v>
      </c>
      <c r="R496" s="390"/>
      <c r="S496" s="390"/>
      <c r="T496" s="390"/>
      <c r="U496" s="390"/>
      <c r="V496" s="390">
        <v>2</v>
      </c>
      <c r="W496" s="390"/>
      <c r="X496" s="390"/>
      <c r="Y496" s="390"/>
      <c r="Z496" s="390"/>
      <c r="AA496" s="390"/>
      <c r="AB496" s="390"/>
      <c r="AC496" s="390"/>
      <c r="AD496" s="390"/>
      <c r="AE496" s="390"/>
      <c r="AF496" s="391"/>
      <c r="AG496" s="392"/>
      <c r="AH496" s="392"/>
      <c r="AI496" s="380"/>
    </row>
    <row r="497" spans="1:35" ht="18" customHeight="1">
      <c r="A497" s="514" t="s">
        <v>18447</v>
      </c>
      <c r="B497" s="371"/>
      <c r="C497" s="527" t="s">
        <v>17050</v>
      </c>
      <c r="D497" s="353" t="str">
        <f>+IFERROR(INDEX('Mã KH'!$C$2:$C$4988,MATCH('Côp+Mega+BigC HN lẻ-T02'!$C497,'Mã KH'!$A$2:$A$4988,0)),"")</f>
        <v xml:space="preserve">51 lê đại hành , hai bà trưng </v>
      </c>
      <c r="E497" s="362"/>
      <c r="F497" s="389">
        <v>10698</v>
      </c>
      <c r="G497" s="390"/>
      <c r="H497" s="390"/>
      <c r="I497" s="390"/>
      <c r="J497" s="390"/>
      <c r="K497" s="390"/>
      <c r="L497" s="390"/>
      <c r="M497" s="390"/>
      <c r="N497" s="390">
        <v>5</v>
      </c>
      <c r="O497" s="390"/>
      <c r="P497" s="390"/>
      <c r="Q497" s="390"/>
      <c r="R497" s="390"/>
      <c r="S497" s="390"/>
      <c r="T497" s="390">
        <v>10</v>
      </c>
      <c r="U497" s="390"/>
      <c r="V497" s="390"/>
      <c r="W497" s="390"/>
      <c r="X497" s="390"/>
      <c r="Y497" s="390"/>
      <c r="Z497" s="390"/>
      <c r="AA497" s="390"/>
      <c r="AB497" s="390"/>
      <c r="AC497" s="390"/>
      <c r="AD497" s="390"/>
      <c r="AE497" s="390"/>
      <c r="AF497" s="391"/>
      <c r="AG497" s="392"/>
      <c r="AH497" s="392"/>
      <c r="AI497" s="380"/>
    </row>
    <row r="498" spans="1:35" ht="18" customHeight="1">
      <c r="A498" s="514" t="s">
        <v>18447</v>
      </c>
      <c r="B498" s="371"/>
      <c r="C498" s="527" t="s">
        <v>17825</v>
      </c>
      <c r="D498" s="353" t="str">
        <f>+IFERROR(INDEX('Mã KH'!$C$2:$C$4988,MATCH('Côp+Mega+BigC HN lẻ-T02'!$C498,'Mã KH'!$A$2:$A$4988,0)),"")</f>
        <v>Tầng 1 , Thuộc Trung Tâm Thương Mại, Căn Hộ Và Văn Phòng, Khu HH2, Số 114 Mai Hắc Đế, P. Lê Đại Hành, Hai Bà Trưng. TP.Hà Nội</v>
      </c>
      <c r="E498" s="362">
        <v>32277</v>
      </c>
      <c r="F498" s="389"/>
      <c r="G498" s="390"/>
      <c r="H498" s="390"/>
      <c r="I498" s="390">
        <v>6</v>
      </c>
      <c r="J498" s="390">
        <v>6</v>
      </c>
      <c r="K498" s="390"/>
      <c r="L498" s="390"/>
      <c r="M498" s="390"/>
      <c r="N498" s="390"/>
      <c r="O498" s="390"/>
      <c r="P498" s="390"/>
      <c r="Q498" s="390"/>
      <c r="R498" s="390"/>
      <c r="S498" s="390"/>
      <c r="T498" s="390"/>
      <c r="U498" s="390"/>
      <c r="V498" s="390"/>
      <c r="W498" s="390"/>
      <c r="X498" s="390"/>
      <c r="Y498" s="390"/>
      <c r="Z498" s="390"/>
      <c r="AA498" s="390"/>
      <c r="AB498" s="390"/>
      <c r="AC498" s="390"/>
      <c r="AD498" s="390"/>
      <c r="AE498" s="390"/>
      <c r="AF498" s="391"/>
      <c r="AG498" s="392"/>
      <c r="AH498" s="392"/>
      <c r="AI498" s="380"/>
    </row>
    <row r="499" spans="1:35" ht="18" customHeight="1">
      <c r="A499" s="514" t="s">
        <v>18447</v>
      </c>
      <c r="B499" s="675" t="s">
        <v>17564</v>
      </c>
      <c r="C499" s="527" t="s">
        <v>18487</v>
      </c>
      <c r="D499" s="353" t="str">
        <f>+IFERROR(INDEX('Mã KH'!$C$2:$C$4988,MATCH('Côp+Mega+BigC HN lẻ-T02'!$C499,'Mã KH'!$A$2:$A$4988,0)),"")</f>
        <v xml:space="preserve">số 100 quầy trâu quỳ , gia lâm </v>
      </c>
      <c r="E499" s="362"/>
      <c r="F499" s="389">
        <v>10696</v>
      </c>
      <c r="G499" s="390"/>
      <c r="H499" s="390"/>
      <c r="I499" s="390"/>
      <c r="J499" s="390"/>
      <c r="K499" s="390"/>
      <c r="L499" s="390"/>
      <c r="M499" s="390"/>
      <c r="N499" s="390">
        <v>5</v>
      </c>
      <c r="O499" s="390"/>
      <c r="P499" s="390">
        <v>3</v>
      </c>
      <c r="Q499" s="390">
        <v>2</v>
      </c>
      <c r="R499" s="390"/>
      <c r="S499" s="390"/>
      <c r="T499" s="390"/>
      <c r="U499" s="390"/>
      <c r="V499" s="390"/>
      <c r="W499" s="390"/>
      <c r="X499" s="390"/>
      <c r="Y499" s="390"/>
      <c r="Z499" s="390"/>
      <c r="AA499" s="390">
        <v>3</v>
      </c>
      <c r="AB499" s="390"/>
      <c r="AC499" s="390"/>
      <c r="AD499" s="390"/>
      <c r="AE499" s="390"/>
      <c r="AF499" s="391"/>
      <c r="AG499" s="392"/>
      <c r="AH499" s="392"/>
      <c r="AI499" s="380"/>
    </row>
    <row r="500" spans="1:35" ht="18" customHeight="1">
      <c r="A500" s="514" t="s">
        <v>18447</v>
      </c>
      <c r="B500" s="371"/>
      <c r="C500" s="527" t="s">
        <v>17939</v>
      </c>
      <c r="D500" s="353" t="str">
        <f>+IFERROR(INDEX('Mã KH'!$C$2:$C$4988,MATCH('Côp+Mega+BigC HN lẻ-T02'!$C500,'Mã KH'!$A$2:$A$4988,0)),"")</f>
        <v>Tòa S1.12 Vinhome Ocean Park, Đa Tốn, Gia Lâm, Hà nội</v>
      </c>
      <c r="E500" s="362">
        <v>20955</v>
      </c>
      <c r="F500" s="389"/>
      <c r="G500" s="390"/>
      <c r="H500" s="390"/>
      <c r="I500" s="390"/>
      <c r="J500" s="390"/>
      <c r="K500" s="390"/>
      <c r="L500" s="390"/>
      <c r="M500" s="390"/>
      <c r="N500" s="390"/>
      <c r="O500" s="390"/>
      <c r="P500" s="390">
        <v>5</v>
      </c>
      <c r="Q500" s="390"/>
      <c r="R500" s="390"/>
      <c r="S500" s="390"/>
      <c r="T500" s="390"/>
      <c r="U500" s="390">
        <v>5</v>
      </c>
      <c r="V500" s="390"/>
      <c r="W500" s="390"/>
      <c r="X500" s="390"/>
      <c r="Y500" s="390"/>
      <c r="Z500" s="390"/>
      <c r="AA500" s="390"/>
      <c r="AB500" s="390"/>
      <c r="AC500" s="390"/>
      <c r="AD500" s="390"/>
      <c r="AE500" s="390"/>
      <c r="AF500" s="391"/>
      <c r="AG500" s="392"/>
      <c r="AH500" s="392"/>
      <c r="AI500" s="380"/>
    </row>
    <row r="501" spans="1:35" ht="18" customHeight="1">
      <c r="A501" s="514" t="s">
        <v>18447</v>
      </c>
      <c r="B501" s="371"/>
      <c r="C501" s="527" t="s">
        <v>18389</v>
      </c>
      <c r="D501" s="353" t="str">
        <f>+IFERROR(INDEX('Mã KH'!$C$2:$C$4988,MATCH('Côp+Mega+BigC HN lẻ-T02'!$C501,'Mã KH'!$A$2:$A$4988,0)),"")</f>
        <v>s1.08 vinhomes ocean park, đa tốn , gia lâm</v>
      </c>
      <c r="E501" s="362">
        <v>20957</v>
      </c>
      <c r="F501" s="389"/>
      <c r="G501" s="390"/>
      <c r="H501" s="390"/>
      <c r="I501" s="390"/>
      <c r="J501" s="390"/>
      <c r="K501" s="390"/>
      <c r="L501" s="390">
        <v>3</v>
      </c>
      <c r="M501" s="390"/>
      <c r="N501" s="390">
        <v>3</v>
      </c>
      <c r="O501" s="390"/>
      <c r="P501" s="390">
        <v>3</v>
      </c>
      <c r="Q501" s="390"/>
      <c r="R501" s="390">
        <v>3</v>
      </c>
      <c r="S501" s="390"/>
      <c r="T501" s="390"/>
      <c r="U501" s="390"/>
      <c r="V501" s="390"/>
      <c r="W501" s="390"/>
      <c r="X501" s="390"/>
      <c r="Y501" s="390"/>
      <c r="Z501" s="390"/>
      <c r="AA501" s="390"/>
      <c r="AB501" s="390"/>
      <c r="AC501" s="390"/>
      <c r="AD501" s="390"/>
      <c r="AE501" s="390"/>
      <c r="AF501" s="391"/>
      <c r="AG501" s="392"/>
      <c r="AH501" s="392"/>
      <c r="AI501" s="380"/>
    </row>
    <row r="502" spans="1:35" ht="18" customHeight="1">
      <c r="A502" s="514" t="s">
        <v>18447</v>
      </c>
      <c r="B502" s="371"/>
      <c r="C502" s="527" t="s">
        <v>18488</v>
      </c>
      <c r="D502" s="353" t="str">
        <f>+IFERROR(INDEX('Mã KH'!$C$2:$C$4988,MATCH('Côp+Mega+BigC HN lẻ-T02'!$C502,'Mã KH'!$A$2:$A$4988,0)),"")</f>
        <v>s1.07 vinhomes ocean park , đa tốn gia lâm</v>
      </c>
      <c r="E502" s="362">
        <v>20959</v>
      </c>
      <c r="F502" s="389"/>
      <c r="G502" s="390"/>
      <c r="H502" s="390"/>
      <c r="I502" s="390"/>
      <c r="J502" s="390"/>
      <c r="K502" s="390"/>
      <c r="L502" s="390"/>
      <c r="M502" s="390"/>
      <c r="N502" s="390">
        <v>3</v>
      </c>
      <c r="O502" s="390"/>
      <c r="P502" s="390">
        <v>3</v>
      </c>
      <c r="Q502" s="390"/>
      <c r="R502" s="390"/>
      <c r="S502" s="390"/>
      <c r="T502" s="390"/>
      <c r="U502" s="390"/>
      <c r="V502" s="390"/>
      <c r="W502" s="390"/>
      <c r="X502" s="390"/>
      <c r="Y502" s="390"/>
      <c r="Z502" s="390"/>
      <c r="AA502" s="390"/>
      <c r="AB502" s="390"/>
      <c r="AC502" s="390"/>
      <c r="AD502" s="390"/>
      <c r="AE502" s="390"/>
      <c r="AF502" s="391"/>
      <c r="AG502" s="392"/>
      <c r="AH502" s="392"/>
      <c r="AI502" s="380"/>
    </row>
    <row r="503" spans="1:35" ht="18" customHeight="1">
      <c r="A503" s="514" t="s">
        <v>18447</v>
      </c>
      <c r="B503" s="371"/>
      <c r="C503" s="527" t="s">
        <v>17275</v>
      </c>
      <c r="D503" s="353" t="str">
        <f>+IFERROR(INDEX('Mã KH'!$C$2:$C$4988,MATCH('Côp+Mega+BigC HN lẻ-T02'!$C503,'Mã KH'!$A$2:$A$4988,0)),"")</f>
        <v>tòa h1.18 vin masterise gia lâm</v>
      </c>
      <c r="E503" s="362">
        <v>21059</v>
      </c>
      <c r="F503" s="389" t="s">
        <v>17506</v>
      </c>
      <c r="G503" s="390"/>
      <c r="H503" s="390"/>
      <c r="I503" s="390"/>
      <c r="J503" s="390"/>
      <c r="K503" s="390"/>
      <c r="L503" s="390"/>
      <c r="M503" s="390"/>
      <c r="N503" s="390"/>
      <c r="O503" s="390"/>
      <c r="P503" s="390">
        <v>15</v>
      </c>
      <c r="Q503" s="390"/>
      <c r="R503" s="390"/>
      <c r="S503" s="390"/>
      <c r="T503" s="390">
        <v>15</v>
      </c>
      <c r="U503" s="390"/>
      <c r="V503" s="390">
        <v>3</v>
      </c>
      <c r="W503" s="390"/>
      <c r="X503" s="390"/>
      <c r="Y503" s="390"/>
      <c r="Z503" s="390"/>
      <c r="AA503" s="390"/>
      <c r="AB503" s="390"/>
      <c r="AC503" s="390"/>
      <c r="AD503" s="390"/>
      <c r="AE503" s="390"/>
      <c r="AF503" s="391"/>
      <c r="AG503" s="392"/>
      <c r="AH503" s="392"/>
      <c r="AI503" s="678" t="s">
        <v>18489</v>
      </c>
    </row>
    <row r="504" spans="1:35" ht="18" customHeight="1">
      <c r="A504" s="514" t="s">
        <v>18447</v>
      </c>
      <c r="B504" s="371"/>
      <c r="C504" s="527" t="s">
        <v>17153</v>
      </c>
      <c r="D504" s="353" t="str">
        <f>+IFERROR(INDEX('Mã KH'!$C$2:$C$4988,MATCH('Côp+Mega+BigC HN lẻ-T02'!$C504,'Mã KH'!$A$2:$A$4988,0)),"")</f>
        <v xml:space="preserve">gian hàng thương mại dịch vụ 1s08 , ô đất b2-ct01 , tòa l26 , dự án đô thị gia lâm </v>
      </c>
      <c r="E504" s="362">
        <v>32215</v>
      </c>
      <c r="F504" s="389"/>
      <c r="G504" s="390"/>
      <c r="H504" s="390"/>
      <c r="I504" s="390">
        <v>8</v>
      </c>
      <c r="J504" s="390"/>
      <c r="K504" s="390"/>
      <c r="L504" s="390"/>
      <c r="M504" s="390"/>
      <c r="N504" s="390"/>
      <c r="O504" s="390"/>
      <c r="P504" s="390"/>
      <c r="Q504" s="390"/>
      <c r="R504" s="390"/>
      <c r="S504" s="390"/>
      <c r="T504" s="390"/>
      <c r="U504" s="390"/>
      <c r="V504" s="390"/>
      <c r="W504" s="390"/>
      <c r="X504" s="390"/>
      <c r="Y504" s="390"/>
      <c r="Z504" s="390"/>
      <c r="AA504" s="390"/>
      <c r="AB504" s="390"/>
      <c r="AC504" s="390"/>
      <c r="AD504" s="390"/>
      <c r="AE504" s="390"/>
      <c r="AF504" s="391"/>
      <c r="AG504" s="392"/>
      <c r="AH504" s="392"/>
      <c r="AI504" s="380"/>
    </row>
    <row r="505" spans="1:35" ht="18" customHeight="1">
      <c r="A505" s="514" t="s">
        <v>18447</v>
      </c>
      <c r="B505" s="371"/>
      <c r="C505" s="527" t="s">
        <v>17785</v>
      </c>
      <c r="D505" s="353" t="str">
        <f>+IFERROR(INDEX('Mã KH'!$C$2:$C$4988,MATCH('Côp+Mega+BigC HN lẻ-T02'!$C505,'Mã KH'!$A$2:$A$4988,0)),"")</f>
        <v>Ecomart S2.12 Vinhome Ocean Park, Gia Lâm, Hà nội</v>
      </c>
      <c r="E505" s="362">
        <v>20954</v>
      </c>
      <c r="F505" s="389"/>
      <c r="G505" s="390"/>
      <c r="H505" s="390"/>
      <c r="I505" s="390"/>
      <c r="J505" s="390"/>
      <c r="K505" s="390"/>
      <c r="L505" s="390"/>
      <c r="M505" s="390"/>
      <c r="N505" s="390">
        <v>5</v>
      </c>
      <c r="O505" s="390"/>
      <c r="P505" s="390">
        <v>5</v>
      </c>
      <c r="Q505" s="390"/>
      <c r="R505" s="390"/>
      <c r="S505" s="390"/>
      <c r="T505" s="390"/>
      <c r="U505" s="390">
        <v>5</v>
      </c>
      <c r="V505" s="390"/>
      <c r="W505" s="390"/>
      <c r="X505" s="390"/>
      <c r="Y505" s="390"/>
      <c r="Z505" s="390"/>
      <c r="AA505" s="390"/>
      <c r="AB505" s="390"/>
      <c r="AC505" s="390"/>
      <c r="AD505" s="390"/>
      <c r="AE505" s="390"/>
      <c r="AF505" s="391"/>
      <c r="AG505" s="392"/>
      <c r="AH505" s="392"/>
      <c r="AI505" s="380"/>
    </row>
    <row r="506" spans="1:35" ht="18" customHeight="1">
      <c r="A506" s="514" t="s">
        <v>18447</v>
      </c>
      <c r="B506" s="371"/>
      <c r="C506" s="527" t="s">
        <v>16859</v>
      </c>
      <c r="D506" s="353" t="str">
        <f>+IFERROR(INDEX('Mã KH'!$C$2:$C$4988,MATCH('Côp+Mega+BigC HN lẻ-T02'!$C506,'Mã KH'!$A$2:$A$4988,0)),"")</f>
        <v xml:space="preserve">dự án Masterri waterfront - lô b3 -ct03 , dự án khu đô thị gia lâm </v>
      </c>
      <c r="E506" s="362">
        <v>32246</v>
      </c>
      <c r="F506" s="389"/>
      <c r="G506" s="390"/>
      <c r="H506" s="390"/>
      <c r="I506" s="390">
        <v>10</v>
      </c>
      <c r="J506" s="390"/>
      <c r="K506" s="390"/>
      <c r="L506" s="390"/>
      <c r="M506" s="390"/>
      <c r="N506" s="390"/>
      <c r="O506" s="390"/>
      <c r="P506" s="390"/>
      <c r="Q506" s="390"/>
      <c r="R506" s="390"/>
      <c r="S506" s="390"/>
      <c r="T506" s="390"/>
      <c r="U506" s="390"/>
      <c r="V506" s="390"/>
      <c r="W506" s="390"/>
      <c r="X506" s="390"/>
      <c r="Y506" s="390"/>
      <c r="Z506" s="390"/>
      <c r="AA506" s="390"/>
      <c r="AB506" s="390"/>
      <c r="AC506" s="390"/>
      <c r="AD506" s="390"/>
      <c r="AE506" s="390"/>
      <c r="AF506" s="391"/>
      <c r="AG506" s="392"/>
      <c r="AH506" s="392"/>
      <c r="AI506" s="380"/>
    </row>
    <row r="507" spans="1:35" ht="18" customHeight="1">
      <c r="A507" s="514" t="s">
        <v>18447</v>
      </c>
      <c r="B507" s="371"/>
      <c r="C507" s="527" t="s">
        <v>6626</v>
      </c>
      <c r="D507" s="353" t="str">
        <f>+IFERROR(INDEX('Mã KH'!$C$2:$C$4988,MATCH('Côp+Mega+BigC HN lẻ-T02'!$C507,'Mã KH'!$A$2:$A$4988,0)),"")</f>
        <v>362 Ngọc Lâm, Long Biên, Hà Nội</v>
      </c>
      <c r="E507" s="362"/>
      <c r="F507" s="389">
        <v>10750</v>
      </c>
      <c r="G507" s="390"/>
      <c r="H507" s="390"/>
      <c r="I507" s="390"/>
      <c r="J507" s="390"/>
      <c r="K507" s="390"/>
      <c r="L507" s="390"/>
      <c r="M507" s="390"/>
      <c r="N507" s="390">
        <v>5</v>
      </c>
      <c r="O507" s="390"/>
      <c r="P507" s="390">
        <v>3</v>
      </c>
      <c r="Q507" s="390"/>
      <c r="R507" s="390"/>
      <c r="S507" s="390"/>
      <c r="T507" s="390"/>
      <c r="U507" s="390"/>
      <c r="V507" s="390"/>
      <c r="W507" s="390"/>
      <c r="X507" s="390"/>
      <c r="Y507" s="390"/>
      <c r="Z507" s="390"/>
      <c r="AA507" s="390"/>
      <c r="AB507" s="390"/>
      <c r="AC507" s="390"/>
      <c r="AD507" s="390"/>
      <c r="AE507" s="390"/>
      <c r="AF507" s="391"/>
      <c r="AG507" s="392"/>
      <c r="AH507" s="392"/>
      <c r="AI507" s="380"/>
    </row>
    <row r="508" spans="1:35" ht="18" customHeight="1">
      <c r="A508" s="514" t="s">
        <v>18447</v>
      </c>
      <c r="B508" s="658" t="s">
        <v>17674</v>
      </c>
      <c r="C508" s="527" t="s">
        <v>17703</v>
      </c>
      <c r="D508" s="353" t="str">
        <f>+IFERROR(INDEX('Mã KH'!$C$2:$C$4988,MATCH('Côp+Mega+BigC HN lẻ-T02'!$C508,'Mã KH'!$A$2:$A$4988,0)),"")</f>
        <v xml:space="preserve">14 yên sơn , chúc sơn , chương mỹ </v>
      </c>
      <c r="E508" s="362"/>
      <c r="F508" s="389">
        <v>10741</v>
      </c>
      <c r="G508" s="390"/>
      <c r="H508" s="390"/>
      <c r="I508" s="390"/>
      <c r="J508" s="390"/>
      <c r="K508" s="390"/>
      <c r="L508" s="390"/>
      <c r="M508" s="390"/>
      <c r="N508" s="390">
        <v>3</v>
      </c>
      <c r="O508" s="390"/>
      <c r="P508" s="390">
        <v>5</v>
      </c>
      <c r="Q508" s="390">
        <v>3</v>
      </c>
      <c r="R508" s="390"/>
      <c r="S508" s="390"/>
      <c r="T508" s="390"/>
      <c r="U508" s="390"/>
      <c r="V508" s="390"/>
      <c r="W508" s="390"/>
      <c r="X508" s="390"/>
      <c r="Y508" s="390"/>
      <c r="Z508" s="390"/>
      <c r="AA508" s="390"/>
      <c r="AB508" s="390"/>
      <c r="AC508" s="390"/>
      <c r="AD508" s="390"/>
      <c r="AE508" s="390"/>
      <c r="AF508" s="391"/>
      <c r="AG508" s="392"/>
      <c r="AH508" s="392"/>
      <c r="AI508" s="380"/>
    </row>
    <row r="509" spans="1:35" ht="18" customHeight="1">
      <c r="A509" s="659"/>
      <c r="B509" s="660"/>
      <c r="C509" s="661"/>
      <c r="D509" s="657" t="str">
        <f>+IFERROR(INDEX('Mã KH'!$C$2:$C$4988,MATCH('Côp+Mega+BigC HN lẻ-T02'!$C509,'Mã KH'!$A$2:$A$4988,0)),"")</f>
        <v/>
      </c>
      <c r="E509" s="662"/>
      <c r="F509" s="663"/>
      <c r="G509" s="655"/>
      <c r="H509" s="655"/>
      <c r="I509" s="655"/>
      <c r="J509" s="655"/>
      <c r="K509" s="655"/>
      <c r="L509" s="655"/>
      <c r="M509" s="655"/>
      <c r="N509" s="655"/>
      <c r="O509" s="655"/>
      <c r="P509" s="655"/>
      <c r="Q509" s="655"/>
      <c r="R509" s="655"/>
      <c r="S509" s="655"/>
      <c r="T509" s="655"/>
      <c r="U509" s="655"/>
      <c r="V509" s="655"/>
      <c r="W509" s="655"/>
      <c r="X509" s="655"/>
      <c r="Y509" s="655"/>
      <c r="Z509" s="655"/>
      <c r="AA509" s="655"/>
      <c r="AB509" s="655"/>
      <c r="AC509" s="655"/>
      <c r="AD509" s="655"/>
      <c r="AE509" s="655"/>
      <c r="AF509" s="664"/>
      <c r="AG509" s="665"/>
      <c r="AH509" s="665"/>
      <c r="AI509" s="666"/>
    </row>
    <row r="510" spans="1:35" ht="18" customHeight="1">
      <c r="A510" s="526"/>
      <c r="B510" s="371"/>
      <c r="C510" s="527"/>
      <c r="D510" s="372" t="s">
        <v>18464</v>
      </c>
      <c r="E510" s="362"/>
      <c r="F510" s="389"/>
      <c r="G510" s="390"/>
      <c r="H510" s="390"/>
      <c r="I510" s="390"/>
      <c r="J510" s="390"/>
      <c r="K510" s="390"/>
      <c r="L510" s="390"/>
      <c r="M510" s="390"/>
      <c r="N510" s="390"/>
      <c r="O510" s="390"/>
      <c r="P510" s="390"/>
      <c r="Q510" s="390"/>
      <c r="R510" s="390"/>
      <c r="S510" s="390"/>
      <c r="T510" s="390"/>
      <c r="U510" s="390"/>
      <c r="V510" s="390"/>
      <c r="W510" s="390"/>
      <c r="X510" s="390"/>
      <c r="Y510" s="390"/>
      <c r="Z510" s="390"/>
      <c r="AA510" s="390"/>
      <c r="AB510" s="390"/>
      <c r="AC510" s="390"/>
      <c r="AD510" s="390"/>
      <c r="AE510" s="390"/>
      <c r="AF510" s="391"/>
      <c r="AG510" s="392"/>
      <c r="AH510" s="392"/>
      <c r="AI510" s="380"/>
    </row>
    <row r="511" spans="1:35" ht="18" customHeight="1">
      <c r="A511" s="514" t="s">
        <v>18502</v>
      </c>
      <c r="B511" s="675" t="s">
        <v>17444</v>
      </c>
      <c r="C511" s="527" t="s">
        <v>18490</v>
      </c>
      <c r="D511" s="353" t="str">
        <f>+IFERROR(INDEX('Mã KH'!$C$2:$C$4988,MATCH('Côp+Mega+BigC HN lẻ-T02'!$C511,'Mã KH'!$A$2:$A$4988,0)),"")</f>
        <v xml:space="preserve">70 Văn Trì , Minh Khai, Quận Cầu giấy , Thành phố Hà Nội </v>
      </c>
      <c r="E511" s="362"/>
      <c r="F511" s="389">
        <v>10596</v>
      </c>
      <c r="G511" s="390"/>
      <c r="H511" s="390"/>
      <c r="I511" s="390"/>
      <c r="J511" s="390"/>
      <c r="K511" s="390"/>
      <c r="L511" s="390"/>
      <c r="M511" s="390"/>
      <c r="N511" s="390">
        <v>5</v>
      </c>
      <c r="O511" s="390"/>
      <c r="P511" s="390">
        <v>8</v>
      </c>
      <c r="Q511" s="390"/>
      <c r="R511" s="390"/>
      <c r="S511" s="390"/>
      <c r="T511" s="390"/>
      <c r="U511" s="390"/>
      <c r="V511" s="390"/>
      <c r="W511" s="390"/>
      <c r="X511" s="390"/>
      <c r="Y511" s="390"/>
      <c r="Z511" s="390"/>
      <c r="AA511" s="390"/>
      <c r="AB511" s="390"/>
      <c r="AC511" s="390"/>
      <c r="AD511" s="390"/>
      <c r="AE511" s="390"/>
      <c r="AF511" s="391"/>
      <c r="AG511" s="392"/>
      <c r="AH511" s="392"/>
      <c r="AI511" s="380"/>
    </row>
    <row r="512" spans="1:35" ht="18" customHeight="1">
      <c r="A512" s="514" t="s">
        <v>18502</v>
      </c>
      <c r="B512" s="371"/>
      <c r="C512" s="527" t="s">
        <v>17727</v>
      </c>
      <c r="D512" s="353" t="str">
        <f>+IFERROR(INDEX('Mã KH'!$C$2:$C$4988,MATCH('Côp+Mega+BigC HN lẻ-T02'!$C512,'Mã KH'!$A$2:$A$4988,0)),"")</f>
        <v>20 Đức Diễn, Bắc Từ Liêm, HN</v>
      </c>
      <c r="E512" s="362"/>
      <c r="F512" s="389">
        <v>10707</v>
      </c>
      <c r="G512" s="390"/>
      <c r="H512" s="390"/>
      <c r="I512" s="390"/>
      <c r="J512" s="390"/>
      <c r="K512" s="390"/>
      <c r="L512" s="390"/>
      <c r="M512" s="390"/>
      <c r="N512" s="390"/>
      <c r="O512" s="390"/>
      <c r="P512" s="390">
        <v>5</v>
      </c>
      <c r="Q512" s="390">
        <v>3</v>
      </c>
      <c r="R512" s="390"/>
      <c r="S512" s="390"/>
      <c r="T512" s="390"/>
      <c r="U512" s="390"/>
      <c r="V512" s="390"/>
      <c r="W512" s="390"/>
      <c r="X512" s="390"/>
      <c r="Y512" s="390"/>
      <c r="Z512" s="390"/>
      <c r="AA512" s="390"/>
      <c r="AB512" s="390"/>
      <c r="AC512" s="390"/>
      <c r="AD512" s="390"/>
      <c r="AE512" s="390"/>
      <c r="AF512" s="391"/>
      <c r="AG512" s="392"/>
      <c r="AH512" s="392"/>
      <c r="AI512" s="380"/>
    </row>
    <row r="513" spans="1:35" ht="18" customHeight="1">
      <c r="A513" s="514" t="s">
        <v>18502</v>
      </c>
      <c r="B513" s="371"/>
      <c r="C513" s="527" t="s">
        <v>17886</v>
      </c>
      <c r="D513" s="353" t="str">
        <f>+IFERROR(INDEX('Mã KH'!$C$2:$C$4988,MATCH('Côp+Mega+BigC HN lẻ-T02'!$C513,'Mã KH'!$A$2:$A$4988,0)),"")</f>
        <v>39 Cầu Diễn, Bắc Từ Liêm, HN</v>
      </c>
      <c r="E513" s="362"/>
      <c r="F513" s="389">
        <v>10708</v>
      </c>
      <c r="G513" s="390"/>
      <c r="H513" s="390"/>
      <c r="I513" s="390"/>
      <c r="J513" s="390"/>
      <c r="K513" s="390"/>
      <c r="L513" s="390"/>
      <c r="M513" s="390"/>
      <c r="N513" s="390">
        <v>10</v>
      </c>
      <c r="O513" s="390"/>
      <c r="P513" s="390">
        <v>10</v>
      </c>
      <c r="Q513" s="390">
        <v>5</v>
      </c>
      <c r="R513" s="390"/>
      <c r="S513" s="390"/>
      <c r="T513" s="390"/>
      <c r="U513" s="390"/>
      <c r="V513" s="390"/>
      <c r="W513" s="390"/>
      <c r="X513" s="390"/>
      <c r="Y513" s="390"/>
      <c r="Z513" s="390"/>
      <c r="AA513" s="390"/>
      <c r="AB513" s="390"/>
      <c r="AC513" s="390"/>
      <c r="AD513" s="390"/>
      <c r="AE513" s="390"/>
      <c r="AF513" s="391"/>
      <c r="AG513" s="392"/>
      <c r="AH513" s="392"/>
      <c r="AI513" s="380"/>
    </row>
    <row r="514" spans="1:35" ht="18" customHeight="1">
      <c r="A514" s="514" t="s">
        <v>18502</v>
      </c>
      <c r="B514" s="371"/>
      <c r="C514" s="527" t="s">
        <v>17876</v>
      </c>
      <c r="D514" s="353" t="str">
        <f>+IFERROR(INDEX('Mã KH'!$C$2:$C$4988,MATCH('Côp+Mega+BigC HN lẻ-T02'!$C514,'Mã KH'!$A$2:$A$4988,0)),"")</f>
        <v>30 Trần Hữu Dực, Cầu Diễn, Nam Từ Liêm, HN</v>
      </c>
      <c r="E514" s="362"/>
      <c r="F514" s="389">
        <v>10719</v>
      </c>
      <c r="G514" s="390"/>
      <c r="H514" s="390"/>
      <c r="I514" s="390"/>
      <c r="J514" s="390"/>
      <c r="K514" s="390"/>
      <c r="L514" s="390"/>
      <c r="M514" s="390"/>
      <c r="N514" s="390">
        <v>3</v>
      </c>
      <c r="O514" s="390"/>
      <c r="P514" s="390">
        <v>7</v>
      </c>
      <c r="Q514" s="390"/>
      <c r="R514" s="390"/>
      <c r="S514" s="390"/>
      <c r="T514" s="390"/>
      <c r="U514" s="390">
        <v>5</v>
      </c>
      <c r="V514" s="390"/>
      <c r="W514" s="390"/>
      <c r="X514" s="390"/>
      <c r="Y514" s="390"/>
      <c r="Z514" s="390"/>
      <c r="AA514" s="390"/>
      <c r="AB514" s="390"/>
      <c r="AC514" s="390"/>
      <c r="AD514" s="390"/>
      <c r="AE514" s="390"/>
      <c r="AF514" s="391"/>
      <c r="AG514" s="392"/>
      <c r="AH514" s="392"/>
      <c r="AI514" s="380"/>
    </row>
    <row r="515" spans="1:35" ht="18" customHeight="1">
      <c r="A515" s="514" t="s">
        <v>18502</v>
      </c>
      <c r="B515" s="371"/>
      <c r="C515" s="527" t="s">
        <v>17496</v>
      </c>
      <c r="D515" s="353" t="str">
        <f>+IFERROR(INDEX('Mã KH'!$C$2:$C$4988,MATCH('Côp+Mega+BigC HN lẻ-T02'!$C515,'Mã KH'!$A$2:$A$4988,0)),"")</f>
        <v>162 Mai Dịch, Phường Mai Dịch, Cầu Giấy, Hà Nội</v>
      </c>
      <c r="E515" s="362">
        <v>32242</v>
      </c>
      <c r="F515" s="389"/>
      <c r="G515" s="390"/>
      <c r="H515" s="390"/>
      <c r="I515" s="390"/>
      <c r="J515" s="390">
        <v>10</v>
      </c>
      <c r="K515" s="390"/>
      <c r="L515" s="390"/>
      <c r="M515" s="390"/>
      <c r="N515" s="390"/>
      <c r="O515" s="390"/>
      <c r="P515" s="390"/>
      <c r="Q515" s="390"/>
      <c r="R515" s="390"/>
      <c r="S515" s="390"/>
      <c r="T515" s="390"/>
      <c r="U515" s="390"/>
      <c r="V515" s="390"/>
      <c r="W515" s="390"/>
      <c r="X515" s="390"/>
      <c r="Y515" s="390"/>
      <c r="Z515" s="390"/>
      <c r="AA515" s="390"/>
      <c r="AB515" s="390"/>
      <c r="AC515" s="390"/>
      <c r="AD515" s="390"/>
      <c r="AE515" s="390"/>
      <c r="AF515" s="391"/>
      <c r="AG515" s="392"/>
      <c r="AH515" s="392"/>
      <c r="AI515" s="380"/>
    </row>
    <row r="516" spans="1:35" ht="18" customHeight="1">
      <c r="A516" s="514" t="s">
        <v>18502</v>
      </c>
      <c r="B516" s="371"/>
      <c r="C516" s="527" t="s">
        <v>16820</v>
      </c>
      <c r="D516" s="353" t="str">
        <f>+IFERROR(INDEX('Mã KH'!$C$2:$C$4988,MATCH('Côp+Mega+BigC HN lẻ-T02'!$C516,'Mã KH'!$A$2:$A$4988,0)),"")</f>
        <v xml:space="preserve">K -market goldmark s1 -01 , tòa nhà sapjia 1 , goldmark city , 136 hồ tùng mậu , bắc từ liêm </v>
      </c>
      <c r="E516" s="362">
        <v>20991</v>
      </c>
      <c r="F516" s="389"/>
      <c r="G516" s="390"/>
      <c r="H516" s="390">
        <v>5</v>
      </c>
      <c r="I516" s="390"/>
      <c r="J516" s="390"/>
      <c r="K516" s="390"/>
      <c r="L516" s="390"/>
      <c r="M516" s="390"/>
      <c r="N516" s="390">
        <v>5</v>
      </c>
      <c r="O516" s="390"/>
      <c r="P516" s="390"/>
      <c r="Q516" s="390"/>
      <c r="R516" s="390"/>
      <c r="S516" s="390"/>
      <c r="T516" s="390"/>
      <c r="U516" s="390"/>
      <c r="V516" s="390"/>
      <c r="W516" s="390"/>
      <c r="X516" s="390"/>
      <c r="Y516" s="390"/>
      <c r="Z516" s="390">
        <v>5</v>
      </c>
      <c r="AA516" s="390">
        <v>5</v>
      </c>
      <c r="AB516" s="390"/>
      <c r="AC516" s="390"/>
      <c r="AD516" s="390"/>
      <c r="AE516" s="390"/>
      <c r="AF516" s="391"/>
      <c r="AG516" s="392"/>
      <c r="AH516" s="392"/>
      <c r="AI516" s="380"/>
    </row>
    <row r="517" spans="1:35" ht="18" customHeight="1">
      <c r="A517" s="514" t="s">
        <v>18502</v>
      </c>
      <c r="B517" s="371"/>
      <c r="C517" s="527" t="s">
        <v>17728</v>
      </c>
      <c r="D517" s="353" t="str">
        <f>+IFERROR(INDEX('Mã KH'!$C$2:$C$4988,MATCH('Côp+Mega+BigC HN lẻ-T02'!$C517,'Mã KH'!$A$2:$A$4988,0)),"")</f>
        <v xml:space="preserve">S401.01S02-S03 VINHOME Smart City -tây Mỗ , Nam Từ Liêm </v>
      </c>
      <c r="E517" s="362">
        <v>20906</v>
      </c>
      <c r="F517" s="389"/>
      <c r="G517" s="390"/>
      <c r="H517" s="390"/>
      <c r="I517" s="390"/>
      <c r="J517" s="390"/>
      <c r="K517" s="390"/>
      <c r="L517" s="390"/>
      <c r="M517" s="390"/>
      <c r="N517" s="390">
        <v>5</v>
      </c>
      <c r="O517" s="390"/>
      <c r="P517" s="390"/>
      <c r="Q517" s="390">
        <v>5</v>
      </c>
      <c r="R517" s="390"/>
      <c r="S517" s="390"/>
      <c r="T517" s="390"/>
      <c r="U517" s="390"/>
      <c r="V517" s="390"/>
      <c r="W517" s="390"/>
      <c r="X517" s="390"/>
      <c r="Y517" s="390"/>
      <c r="Z517" s="390"/>
      <c r="AA517" s="390"/>
      <c r="AB517" s="390"/>
      <c r="AC517" s="390"/>
      <c r="AD517" s="390"/>
      <c r="AE517" s="390"/>
      <c r="AF517" s="391"/>
      <c r="AG517" s="392"/>
      <c r="AH517" s="392"/>
      <c r="AI517" s="380"/>
    </row>
    <row r="518" spans="1:35" ht="18" customHeight="1">
      <c r="A518" s="514" t="s">
        <v>18502</v>
      </c>
      <c r="B518" s="371"/>
      <c r="C518" s="527" t="s">
        <v>17052</v>
      </c>
      <c r="D518" s="353" t="str">
        <f>+IFERROR(INDEX('Mã KH'!$C$2:$C$4988,MATCH('Côp+Mega+BigC HN lẻ-T02'!$C518,'Mã KH'!$A$2:$A$4988,0)),"")</f>
        <v xml:space="preserve">căn thương mại dịch vụ z38m.2.tmdv05a tây mỗ , nam từ liêm </v>
      </c>
      <c r="E518" s="362">
        <v>32252</v>
      </c>
      <c r="F518" s="389"/>
      <c r="G518" s="390"/>
      <c r="H518" s="390"/>
      <c r="I518" s="390"/>
      <c r="J518" s="390">
        <v>12</v>
      </c>
      <c r="K518" s="390"/>
      <c r="L518" s="390"/>
      <c r="M518" s="390"/>
      <c r="N518" s="390"/>
      <c r="O518" s="390"/>
      <c r="P518" s="390"/>
      <c r="Q518" s="390"/>
      <c r="R518" s="390"/>
      <c r="S518" s="390"/>
      <c r="T518" s="390"/>
      <c r="U518" s="390"/>
      <c r="V518" s="390"/>
      <c r="W518" s="390"/>
      <c r="X518" s="390"/>
      <c r="Y518" s="390"/>
      <c r="Z518" s="390"/>
      <c r="AA518" s="390"/>
      <c r="AB518" s="390"/>
      <c r="AC518" s="390"/>
      <c r="AD518" s="390"/>
      <c r="AE518" s="390"/>
      <c r="AF518" s="391"/>
      <c r="AG518" s="392"/>
      <c r="AH518" s="392"/>
      <c r="AI518" s="380"/>
    </row>
    <row r="519" spans="1:35" ht="18" customHeight="1">
      <c r="A519" s="514" t="s">
        <v>18502</v>
      </c>
      <c r="B519" s="371"/>
      <c r="C519" s="527" t="s">
        <v>17751</v>
      </c>
      <c r="D519" s="353" t="str">
        <f>+IFERROR(INDEX('Mã KH'!$C$2:$C$4988,MATCH('Côp+Mega+BigC HN lẻ-T02'!$C519,'Mã KH'!$A$2:$A$4988,0)),"")</f>
        <v>Tầng 1, H3.2 KĐT FLC Đại Mỗ, Nam Từ Liêm, Hà Nội</v>
      </c>
      <c r="E519" s="362"/>
      <c r="F519" s="389">
        <v>10715</v>
      </c>
      <c r="G519" s="390"/>
      <c r="H519" s="390"/>
      <c r="I519" s="390"/>
      <c r="J519" s="390"/>
      <c r="K519" s="390"/>
      <c r="L519" s="390"/>
      <c r="M519" s="390"/>
      <c r="N519" s="390">
        <v>3</v>
      </c>
      <c r="O519" s="390"/>
      <c r="P519" s="390">
        <v>5</v>
      </c>
      <c r="Q519" s="390"/>
      <c r="R519" s="390"/>
      <c r="S519" s="390"/>
      <c r="T519" s="390"/>
      <c r="U519" s="390"/>
      <c r="V519" s="390"/>
      <c r="W519" s="390"/>
      <c r="X519" s="390"/>
      <c r="Y519" s="390"/>
      <c r="Z519" s="390"/>
      <c r="AA519" s="390"/>
      <c r="AB519" s="390"/>
      <c r="AC519" s="390"/>
      <c r="AD519" s="390"/>
      <c r="AE519" s="390"/>
      <c r="AF519" s="391"/>
      <c r="AG519" s="392"/>
      <c r="AH519" s="392"/>
      <c r="AI519" s="380"/>
    </row>
    <row r="520" spans="1:35" ht="18" customHeight="1">
      <c r="A520" s="514" t="s">
        <v>18502</v>
      </c>
      <c r="B520" s="371"/>
      <c r="C520" s="527" t="s">
        <v>17589</v>
      </c>
      <c r="D520" s="353" t="str">
        <f>+IFERROR(INDEX('Mã KH'!$C$2:$C$4988,MATCH('Côp+Mega+BigC HN lẻ-T02'!$C520,'Mã KH'!$A$2:$A$4988,0)),"")</f>
        <v xml:space="preserve">Sôố 27 Ngõ 110 Trần Duy Hưng , Cầu Giấy , Hà Nội </v>
      </c>
      <c r="E520" s="362">
        <v>20970</v>
      </c>
      <c r="F520" s="389"/>
      <c r="G520" s="390"/>
      <c r="H520" s="390"/>
      <c r="I520" s="390"/>
      <c r="J520" s="390"/>
      <c r="K520" s="390"/>
      <c r="L520" s="390">
        <v>2</v>
      </c>
      <c r="M520" s="390"/>
      <c r="N520" s="390">
        <v>4</v>
      </c>
      <c r="O520" s="390"/>
      <c r="P520" s="390"/>
      <c r="Q520" s="390"/>
      <c r="R520" s="390"/>
      <c r="S520" s="390"/>
      <c r="T520" s="390"/>
      <c r="U520" s="390"/>
      <c r="V520" s="390"/>
      <c r="W520" s="390"/>
      <c r="X520" s="390"/>
      <c r="Y520" s="390"/>
      <c r="Z520" s="390"/>
      <c r="AA520" s="390"/>
      <c r="AB520" s="390"/>
      <c r="AC520" s="390"/>
      <c r="AD520" s="390"/>
      <c r="AE520" s="390"/>
      <c r="AF520" s="391"/>
      <c r="AG520" s="392"/>
      <c r="AH520" s="392"/>
      <c r="AI520" s="380"/>
    </row>
    <row r="521" spans="1:35" ht="18" customHeight="1">
      <c r="A521" s="514" t="s">
        <v>18502</v>
      </c>
      <c r="B521" s="371"/>
      <c r="C521" s="527" t="s">
        <v>17591</v>
      </c>
      <c r="D521" s="353" t="str">
        <f>+IFERROR(INDEX('Mã KH'!$C$2:$C$4988,MATCH('Côp+Mega+BigC HN lẻ-T02'!$C521,'Mã KH'!$A$2:$A$4988,0)),"")</f>
        <v xml:space="preserve">Sôố 108 ngõ 110 Trần Duy Hưng , cầu Giấy , Hà Nội </v>
      </c>
      <c r="E521" s="362">
        <v>20971</v>
      </c>
      <c r="F521" s="389"/>
      <c r="G521" s="390"/>
      <c r="H521" s="390"/>
      <c r="I521" s="390"/>
      <c r="J521" s="390">
        <v>4</v>
      </c>
      <c r="K521" s="390"/>
      <c r="L521" s="390"/>
      <c r="M521" s="390"/>
      <c r="N521" s="390">
        <v>3</v>
      </c>
      <c r="O521" s="390"/>
      <c r="P521" s="390">
        <v>3</v>
      </c>
      <c r="Q521" s="390">
        <v>1</v>
      </c>
      <c r="R521" s="390">
        <v>2</v>
      </c>
      <c r="S521" s="390"/>
      <c r="T521" s="390"/>
      <c r="U521" s="390"/>
      <c r="V521" s="390"/>
      <c r="W521" s="390"/>
      <c r="X521" s="390"/>
      <c r="Y521" s="390"/>
      <c r="Z521" s="390"/>
      <c r="AA521" s="390"/>
      <c r="AB521" s="390"/>
      <c r="AC521" s="390"/>
      <c r="AD521" s="390"/>
      <c r="AE521" s="390"/>
      <c r="AF521" s="391"/>
      <c r="AG521" s="392"/>
      <c r="AH521" s="392"/>
      <c r="AI521" s="380"/>
    </row>
    <row r="522" spans="1:35" ht="18" customHeight="1">
      <c r="A522" s="514" t="s">
        <v>18502</v>
      </c>
      <c r="B522" s="371"/>
      <c r="C522" s="527" t="s">
        <v>17129</v>
      </c>
      <c r="D522" s="353" t="str">
        <f>+IFERROR(INDEX('Mã KH'!$C$2:$C$4988,MATCH('Côp+Mega+BigC HN lẻ-T02'!$C522,'Mã KH'!$A$2:$A$4988,0)),"")</f>
        <v xml:space="preserve">tòa nhà trung yên 1 , kđt trung yên , cầu giấy </v>
      </c>
      <c r="E522" s="362"/>
      <c r="F522" s="389">
        <v>10760</v>
      </c>
      <c r="G522" s="390"/>
      <c r="H522" s="390"/>
      <c r="I522" s="390"/>
      <c r="J522" s="390"/>
      <c r="K522" s="390"/>
      <c r="L522" s="390"/>
      <c r="M522" s="390"/>
      <c r="N522" s="390"/>
      <c r="O522" s="390"/>
      <c r="P522" s="390">
        <v>5</v>
      </c>
      <c r="Q522" s="390">
        <v>5</v>
      </c>
      <c r="R522" s="390"/>
      <c r="S522" s="390"/>
      <c r="T522" s="390">
        <v>10</v>
      </c>
      <c r="U522" s="390"/>
      <c r="V522" s="390"/>
      <c r="W522" s="390"/>
      <c r="X522" s="390"/>
      <c r="Y522" s="390"/>
      <c r="Z522" s="390"/>
      <c r="AA522" s="390"/>
      <c r="AB522" s="390"/>
      <c r="AC522" s="390"/>
      <c r="AD522" s="390"/>
      <c r="AE522" s="390"/>
      <c r="AF522" s="391"/>
      <c r="AG522" s="392"/>
      <c r="AH522" s="392"/>
      <c r="AI522" s="380"/>
    </row>
    <row r="523" spans="1:35" ht="18" customHeight="1">
      <c r="A523" s="514" t="s">
        <v>18502</v>
      </c>
      <c r="B523" s="371"/>
      <c r="C523" s="527" t="s">
        <v>16982</v>
      </c>
      <c r="D523" s="353" t="str">
        <f>+IFERROR(INDEX('Mã KH'!$C$2:$C$4988,MATCH('Côp+Mega+BigC HN lẻ-T02'!$C523,'Mã KH'!$A$2:$A$4988,0)),"")</f>
        <v xml:space="preserve">tòa nhà rosary 89 Lạc Long quân , nghĩa đô , cầu giấy </v>
      </c>
      <c r="E523" s="362"/>
      <c r="F523" s="389">
        <v>10792</v>
      </c>
      <c r="G523" s="390"/>
      <c r="H523" s="390"/>
      <c r="I523" s="390"/>
      <c r="J523" s="390"/>
      <c r="K523" s="390"/>
      <c r="L523" s="390">
        <v>3</v>
      </c>
      <c r="M523" s="390"/>
      <c r="N523" s="390">
        <v>3</v>
      </c>
      <c r="O523" s="390"/>
      <c r="P523" s="390">
        <v>6</v>
      </c>
      <c r="Q523" s="390"/>
      <c r="R523" s="390"/>
      <c r="S523" s="390"/>
      <c r="T523" s="390"/>
      <c r="U523" s="390"/>
      <c r="V523" s="390"/>
      <c r="W523" s="390"/>
      <c r="X523" s="390"/>
      <c r="Y523" s="390"/>
      <c r="Z523" s="390"/>
      <c r="AA523" s="390"/>
      <c r="AB523" s="390"/>
      <c r="AC523" s="390"/>
      <c r="AD523" s="390"/>
      <c r="AE523" s="390"/>
      <c r="AF523" s="391"/>
      <c r="AG523" s="392"/>
      <c r="AH523" s="392"/>
      <c r="AI523" s="380"/>
    </row>
    <row r="524" spans="1:35" ht="18" customHeight="1">
      <c r="A524" s="514" t="s">
        <v>18502</v>
      </c>
      <c r="B524" s="371"/>
      <c r="C524" s="527" t="s">
        <v>17577</v>
      </c>
      <c r="D524" s="353" t="str">
        <f>+IFERROR(INDEX('Mã KH'!$C$2:$C$4988,MATCH('Côp+Mega+BigC HN lẻ-T02'!$C524,'Mã KH'!$A$2:$A$4988,0)),"")</f>
        <v>Tầng trệt, Somerset Hoa Binh, 106 Hoàng Quốc Việt, Phường Nghĩa Đô, Cầu Giấy, Hà Nội</v>
      </c>
      <c r="E524" s="362">
        <v>32275</v>
      </c>
      <c r="F524" s="389"/>
      <c r="G524" s="390"/>
      <c r="H524" s="390"/>
      <c r="I524" s="390"/>
      <c r="J524" s="390">
        <v>10</v>
      </c>
      <c r="K524" s="390"/>
      <c r="L524" s="390"/>
      <c r="M524" s="390"/>
      <c r="N524" s="390"/>
      <c r="O524" s="390"/>
      <c r="P524" s="390"/>
      <c r="Q524" s="390"/>
      <c r="R524" s="390"/>
      <c r="S524" s="390"/>
      <c r="T524" s="390"/>
      <c r="U524" s="390"/>
      <c r="V524" s="390"/>
      <c r="W524" s="390"/>
      <c r="X524" s="390"/>
      <c r="Y524" s="390"/>
      <c r="Z524" s="390"/>
      <c r="AA524" s="390"/>
      <c r="AB524" s="390"/>
      <c r="AC524" s="390"/>
      <c r="AD524" s="390"/>
      <c r="AE524" s="390"/>
      <c r="AF524" s="391"/>
      <c r="AG524" s="392"/>
      <c r="AH524" s="392"/>
      <c r="AI524" s="380"/>
    </row>
    <row r="525" spans="1:35" ht="18" customHeight="1">
      <c r="A525" s="514" t="s">
        <v>18502</v>
      </c>
      <c r="B525" s="371"/>
      <c r="C525" s="527" t="s">
        <v>17581</v>
      </c>
      <c r="D525" s="353" t="str">
        <f>+IFERROR(INDEX('Mã KH'!$C$2:$C$4988,MATCH('Côp+Mega+BigC HN lẻ-T02'!$C525,'Mã KH'!$A$2:$A$4988,0)),"")</f>
        <v>13-C12 tập thể Đại Học Ngoại Ngữ, Phường Dịch Vọng Hậu, Cầu Giấy, Hà Nội</v>
      </c>
      <c r="E525" s="362">
        <v>32274</v>
      </c>
      <c r="F525" s="389"/>
      <c r="G525" s="390"/>
      <c r="H525" s="390"/>
      <c r="I525" s="390"/>
      <c r="J525" s="390">
        <v>10</v>
      </c>
      <c r="K525" s="390"/>
      <c r="L525" s="390"/>
      <c r="M525" s="390"/>
      <c r="N525" s="390"/>
      <c r="O525" s="390"/>
      <c r="P525" s="390"/>
      <c r="Q525" s="390"/>
      <c r="R525" s="390"/>
      <c r="S525" s="390"/>
      <c r="T525" s="390"/>
      <c r="U525" s="390"/>
      <c r="V525" s="390"/>
      <c r="W525" s="390"/>
      <c r="X525" s="390"/>
      <c r="Y525" s="390"/>
      <c r="Z525" s="390"/>
      <c r="AA525" s="390"/>
      <c r="AB525" s="390"/>
      <c r="AC525" s="390"/>
      <c r="AD525" s="390"/>
      <c r="AE525" s="390"/>
      <c r="AF525" s="391"/>
      <c r="AG525" s="392"/>
      <c r="AH525" s="392"/>
      <c r="AI525" s="380"/>
    </row>
    <row r="526" spans="1:35" ht="18" customHeight="1">
      <c r="A526" s="514" t="s">
        <v>18502</v>
      </c>
      <c r="B526" s="371"/>
      <c r="C526" s="527" t="s">
        <v>7245</v>
      </c>
      <c r="D526" s="353" t="str">
        <f>+IFERROR(INDEX('Mã KH'!$C$2:$C$4988,MATCH('Côp+Mega+BigC HN lẻ-T02'!$C526,'Mã KH'!$A$2:$A$4988,0)),"")</f>
        <v>Tầng 1, tòa S3 Sunshine city, KĐT Nam Thăng Long, P.Đông Ngạc, Q.Bắc Từ Liêm, HN</v>
      </c>
      <c r="E526" s="362"/>
      <c r="F526" s="389">
        <v>10751</v>
      </c>
      <c r="G526" s="390"/>
      <c r="H526" s="390"/>
      <c r="I526" s="390"/>
      <c r="J526" s="390">
        <v>5</v>
      </c>
      <c r="K526" s="390"/>
      <c r="L526" s="390"/>
      <c r="M526" s="390"/>
      <c r="N526" s="390">
        <v>3</v>
      </c>
      <c r="O526" s="390"/>
      <c r="P526" s="390">
        <v>5</v>
      </c>
      <c r="Q526" s="390"/>
      <c r="R526" s="390"/>
      <c r="S526" s="390"/>
      <c r="T526" s="390">
        <v>5</v>
      </c>
      <c r="U526" s="390"/>
      <c r="V526" s="390"/>
      <c r="W526" s="390"/>
      <c r="X526" s="390"/>
      <c r="Y526" s="390"/>
      <c r="Z526" s="390"/>
      <c r="AA526" s="390"/>
      <c r="AB526" s="390"/>
      <c r="AC526" s="390"/>
      <c r="AD526" s="390"/>
      <c r="AE526" s="390"/>
      <c r="AF526" s="391"/>
      <c r="AG526" s="392"/>
      <c r="AH526" s="392"/>
      <c r="AI526" s="380"/>
    </row>
    <row r="527" spans="1:35" ht="18" customHeight="1">
      <c r="A527" s="514" t="s">
        <v>18502</v>
      </c>
      <c r="B527" s="371"/>
      <c r="C527" s="527" t="s">
        <v>17782</v>
      </c>
      <c r="D527" s="353" t="str">
        <f>+IFERROR(INDEX('Mã KH'!$C$2:$C$4988,MATCH('Côp+Mega+BigC HN lẻ-T02'!$C527,'Mã KH'!$A$2:$A$4988,0)),"")</f>
        <v>Tòa N02, Ecohome 3, phường Đông Ngạc, quận Bắc Từ Liêm, Hà Nội</v>
      </c>
      <c r="E527" s="362"/>
      <c r="F527" s="389">
        <v>10717</v>
      </c>
      <c r="G527" s="390"/>
      <c r="H527" s="390"/>
      <c r="I527" s="390"/>
      <c r="J527" s="390"/>
      <c r="K527" s="390"/>
      <c r="L527" s="390"/>
      <c r="M527" s="390"/>
      <c r="N527" s="390"/>
      <c r="O527" s="390"/>
      <c r="P527" s="390">
        <v>7</v>
      </c>
      <c r="Q527" s="390"/>
      <c r="R527" s="390"/>
      <c r="S527" s="390"/>
      <c r="T527" s="390"/>
      <c r="U527" s="390"/>
      <c r="V527" s="390"/>
      <c r="W527" s="390"/>
      <c r="X527" s="390"/>
      <c r="Y527" s="390"/>
      <c r="Z527" s="390"/>
      <c r="AA527" s="390"/>
      <c r="AB527" s="390"/>
      <c r="AC527" s="390"/>
      <c r="AD527" s="390"/>
      <c r="AE527" s="390"/>
      <c r="AF527" s="391"/>
      <c r="AG527" s="392"/>
      <c r="AH527" s="392"/>
      <c r="AI527" s="380"/>
    </row>
    <row r="528" spans="1:35" ht="18" customHeight="1">
      <c r="A528" s="514" t="s">
        <v>18502</v>
      </c>
      <c r="B528" s="371"/>
      <c r="C528" s="527" t="s">
        <v>17784</v>
      </c>
      <c r="D528" s="353" t="str">
        <f>+IFERROR(INDEX('Mã KH'!$C$2:$C$4988,MATCH('Côp+Mega+BigC HN lẻ-T02'!$C528,'Mã KH'!$A$2:$A$4988,0)),"")</f>
        <v>Căn 06+07 tòa C2A chung cư Ecohome2, đường tân xuân, phường đông ngạc, quận bắc từ liêm, HN</v>
      </c>
      <c r="E528" s="362"/>
      <c r="F528" s="389">
        <v>10713</v>
      </c>
      <c r="G528" s="390"/>
      <c r="H528" s="390"/>
      <c r="I528" s="390"/>
      <c r="J528" s="390"/>
      <c r="K528" s="390"/>
      <c r="L528" s="390"/>
      <c r="M528" s="390"/>
      <c r="N528" s="390">
        <v>3</v>
      </c>
      <c r="O528" s="390"/>
      <c r="P528" s="390">
        <v>7</v>
      </c>
      <c r="Q528" s="390">
        <v>3</v>
      </c>
      <c r="R528" s="390"/>
      <c r="S528" s="390"/>
      <c r="T528" s="390"/>
      <c r="U528" s="390">
        <v>3</v>
      </c>
      <c r="V528" s="390"/>
      <c r="W528" s="390"/>
      <c r="X528" s="390"/>
      <c r="Y528" s="390"/>
      <c r="Z528" s="390"/>
      <c r="AA528" s="390"/>
      <c r="AB528" s="390"/>
      <c r="AC528" s="390"/>
      <c r="AD528" s="390"/>
      <c r="AE528" s="390"/>
      <c r="AF528" s="391"/>
      <c r="AG528" s="392"/>
      <c r="AH528" s="392"/>
      <c r="AI528" s="380"/>
    </row>
    <row r="529" spans="1:35" ht="18" customHeight="1">
      <c r="A529" s="514" t="s">
        <v>18502</v>
      </c>
      <c r="B529" s="371"/>
      <c r="C529" s="527" t="s">
        <v>18525</v>
      </c>
      <c r="D529" s="353" t="str">
        <f>+IFERROR(INDEX('Mã KH'!$C$2:$C$4988,MATCH('Côp+Mega+BigC HN lẻ-T02'!$C529,'Mã KH'!$A$2:$A$4988,0)),"")</f>
        <v>47 Tân Xuân, Bắc Từ Liêm, HN</v>
      </c>
      <c r="E529" s="362"/>
      <c r="F529" s="389">
        <v>10727</v>
      </c>
      <c r="G529" s="390"/>
      <c r="H529" s="390"/>
      <c r="I529" s="390"/>
      <c r="J529" s="390"/>
      <c r="K529" s="390"/>
      <c r="L529" s="390"/>
      <c r="M529" s="390"/>
      <c r="N529" s="390"/>
      <c r="O529" s="390"/>
      <c r="P529" s="390">
        <v>5</v>
      </c>
      <c r="Q529" s="390">
        <v>3</v>
      </c>
      <c r="R529" s="390"/>
      <c r="S529" s="390"/>
      <c r="T529" s="390"/>
      <c r="U529" s="390"/>
      <c r="V529" s="390"/>
      <c r="W529" s="390"/>
      <c r="X529" s="390"/>
      <c r="Y529" s="390"/>
      <c r="Z529" s="390"/>
      <c r="AA529" s="390"/>
      <c r="AB529" s="390"/>
      <c r="AC529" s="390"/>
      <c r="AD529" s="390"/>
      <c r="AE529" s="390"/>
      <c r="AF529" s="391"/>
      <c r="AG529" s="392"/>
      <c r="AH529" s="392"/>
      <c r="AI529" s="380"/>
    </row>
    <row r="530" spans="1:35" ht="18" customHeight="1">
      <c r="A530" s="514" t="s">
        <v>18502</v>
      </c>
      <c r="B530" s="371"/>
      <c r="C530" s="527" t="s">
        <v>17885</v>
      </c>
      <c r="D530" s="353" t="str">
        <f>+IFERROR(INDEX('Mã KH'!$C$2:$C$4988,MATCH('Côp+Mega+BigC HN lẻ-T02'!$C530,'Mã KH'!$A$2:$A$4988,0)),"")</f>
        <v>Tầng 1, tòa No5, khu nhà ở Ecohome 3, Đông Ngạc, Bắc Từ Liêm, Hà Nội</v>
      </c>
      <c r="E530" s="362"/>
      <c r="F530" s="389">
        <v>10716</v>
      </c>
      <c r="G530" s="390"/>
      <c r="H530" s="390"/>
      <c r="I530" s="390"/>
      <c r="J530" s="390"/>
      <c r="K530" s="390"/>
      <c r="L530" s="390"/>
      <c r="M530" s="390"/>
      <c r="N530" s="390"/>
      <c r="O530" s="390"/>
      <c r="P530" s="390">
        <v>10</v>
      </c>
      <c r="Q530" s="390"/>
      <c r="R530" s="390"/>
      <c r="S530" s="390"/>
      <c r="T530" s="390"/>
      <c r="U530" s="390"/>
      <c r="V530" s="390"/>
      <c r="W530" s="390"/>
      <c r="X530" s="390"/>
      <c r="Y530" s="390"/>
      <c r="Z530" s="390"/>
      <c r="AA530" s="390"/>
      <c r="AB530" s="390"/>
      <c r="AC530" s="390"/>
      <c r="AD530" s="390"/>
      <c r="AE530" s="390"/>
      <c r="AF530" s="391"/>
      <c r="AG530" s="392"/>
      <c r="AH530" s="392"/>
      <c r="AI530" s="380"/>
    </row>
    <row r="531" spans="1:35" ht="18" customHeight="1">
      <c r="A531" s="514" t="s">
        <v>18502</v>
      </c>
      <c r="B531" s="371"/>
      <c r="C531" s="527" t="s">
        <v>17884</v>
      </c>
      <c r="D531" s="353" t="str">
        <f>+IFERROR(INDEX('Mã KH'!$C$2:$C$4988,MATCH('Côp+Mega+BigC HN lẻ-T02'!$C531,'Mã KH'!$A$2:$A$4988,0)),"")</f>
        <v xml:space="preserve">số 180 đường cổ nhuế , phường cổ nhuế , bắc từ liêm </v>
      </c>
      <c r="E531" s="362"/>
      <c r="F531" s="389">
        <v>10720</v>
      </c>
      <c r="G531" s="390"/>
      <c r="H531" s="390"/>
      <c r="I531" s="390"/>
      <c r="J531" s="390"/>
      <c r="K531" s="390"/>
      <c r="L531" s="390"/>
      <c r="M531" s="390"/>
      <c r="N531" s="390">
        <v>3</v>
      </c>
      <c r="O531" s="390"/>
      <c r="P531" s="390">
        <v>7</v>
      </c>
      <c r="Q531" s="390"/>
      <c r="R531" s="390"/>
      <c r="S531" s="390"/>
      <c r="T531" s="390"/>
      <c r="U531" s="390"/>
      <c r="V531" s="390"/>
      <c r="W531" s="390"/>
      <c r="X531" s="390"/>
      <c r="Y531" s="390"/>
      <c r="Z531" s="390"/>
      <c r="AA531" s="390"/>
      <c r="AB531" s="390"/>
      <c r="AC531" s="390"/>
      <c r="AD531" s="390"/>
      <c r="AE531" s="390"/>
      <c r="AF531" s="391"/>
      <c r="AG531" s="392"/>
      <c r="AH531" s="392"/>
      <c r="AI531" s="380"/>
    </row>
    <row r="532" spans="1:35" ht="18" customHeight="1">
      <c r="A532" s="514" t="s">
        <v>18502</v>
      </c>
      <c r="B532" s="371"/>
      <c r="C532" s="527" t="s">
        <v>17875</v>
      </c>
      <c r="D532" s="353" t="str">
        <f>+IFERROR(INDEX('Mã KH'!$C$2:$C$4988,MATCH('Côp+Mega+BigC HN lẻ-T02'!$C532,'Mã KH'!$A$2:$A$4988,0)),"")</f>
        <v>Tầng 1, nhà OTC1, KĐT Resco Cổ Nhuế 2, Từ Liêm, HN</v>
      </c>
      <c r="E532" s="362"/>
      <c r="F532" s="389">
        <v>10722</v>
      </c>
      <c r="G532" s="390"/>
      <c r="H532" s="390"/>
      <c r="I532" s="390"/>
      <c r="J532" s="390"/>
      <c r="K532" s="390"/>
      <c r="L532" s="390"/>
      <c r="M532" s="390"/>
      <c r="N532" s="390">
        <v>5</v>
      </c>
      <c r="O532" s="390"/>
      <c r="P532" s="390">
        <v>10</v>
      </c>
      <c r="Q532" s="390">
        <v>5</v>
      </c>
      <c r="R532" s="390"/>
      <c r="S532" s="390"/>
      <c r="T532" s="390"/>
      <c r="U532" s="390">
        <v>5</v>
      </c>
      <c r="V532" s="390"/>
      <c r="W532" s="390"/>
      <c r="X532" s="390"/>
      <c r="Y532" s="390"/>
      <c r="Z532" s="390"/>
      <c r="AA532" s="390"/>
      <c r="AB532" s="390"/>
      <c r="AC532" s="390"/>
      <c r="AD532" s="390"/>
      <c r="AE532" s="390"/>
      <c r="AF532" s="391"/>
      <c r="AG532" s="392"/>
      <c r="AH532" s="392"/>
      <c r="AI532" s="380"/>
    </row>
    <row r="533" spans="1:35" ht="18" customHeight="1">
      <c r="A533" s="514" t="s">
        <v>18502</v>
      </c>
      <c r="B533" s="371"/>
      <c r="C533" s="527" t="s">
        <v>18526</v>
      </c>
      <c r="D533" s="353" t="str">
        <f>+IFERROR(INDEX('Mã KH'!$C$2:$C$4988,MATCH('Côp+Mega+BigC HN lẻ-T02'!$C533,'Mã KH'!$A$2:$A$4988,0)),"")</f>
        <v>280- 282 Xuân Đỉnh, phường Xuân Đỉnh, quận Bắc Từ Liêm, Hà Nội</v>
      </c>
      <c r="E533" s="362"/>
      <c r="F533" s="389">
        <v>10594</v>
      </c>
      <c r="G533" s="390"/>
      <c r="H533" s="390"/>
      <c r="I533" s="390"/>
      <c r="J533" s="390"/>
      <c r="K533" s="390"/>
      <c r="L533" s="390"/>
      <c r="M533" s="390"/>
      <c r="N533" s="390">
        <v>6</v>
      </c>
      <c r="O533" s="390"/>
      <c r="P533" s="390">
        <v>10</v>
      </c>
      <c r="Q533" s="390">
        <v>5</v>
      </c>
      <c r="R533" s="390"/>
      <c r="S533" s="390"/>
      <c r="T533" s="390">
        <v>5</v>
      </c>
      <c r="U533" s="390">
        <v>5</v>
      </c>
      <c r="V533" s="390">
        <v>5</v>
      </c>
      <c r="W533" s="390"/>
      <c r="X533" s="390"/>
      <c r="Y533" s="390"/>
      <c r="Z533" s="390"/>
      <c r="AA533" s="390"/>
      <c r="AB533" s="390"/>
      <c r="AC533" s="390"/>
      <c r="AD533" s="390"/>
      <c r="AE533" s="390"/>
      <c r="AF533" s="391"/>
      <c r="AG533" s="392"/>
      <c r="AH533" s="392"/>
      <c r="AI533" s="380"/>
    </row>
    <row r="534" spans="1:35" ht="18" customHeight="1">
      <c r="A534" s="514" t="s">
        <v>18502</v>
      </c>
      <c r="B534" s="371"/>
      <c r="C534" s="527" t="s">
        <v>6917</v>
      </c>
      <c r="D534" s="353" t="str">
        <f>+IFERROR(INDEX('Mã KH'!$C$2:$C$4988,MATCH('Côp+Mega+BigC HN lẻ-T02'!$C534,'Mã KH'!$A$2:$A$4988,0)),"")</f>
        <v>Tops Market Garden, Mễ Trì, Từ Liêm, HN</v>
      </c>
      <c r="E534" s="362"/>
      <c r="F534" s="389">
        <v>10761</v>
      </c>
      <c r="G534" s="390"/>
      <c r="H534" s="390"/>
      <c r="I534" s="390"/>
      <c r="J534" s="390"/>
      <c r="K534" s="390"/>
      <c r="L534" s="390"/>
      <c r="M534" s="390"/>
      <c r="N534" s="390"/>
      <c r="O534" s="390"/>
      <c r="P534" s="390">
        <v>20</v>
      </c>
      <c r="Q534" s="390"/>
      <c r="R534" s="390"/>
      <c r="S534" s="390"/>
      <c r="T534" s="390">
        <v>8</v>
      </c>
      <c r="U534" s="390">
        <v>4</v>
      </c>
      <c r="V534" s="390"/>
      <c r="W534" s="390"/>
      <c r="X534" s="390"/>
      <c r="Y534" s="390"/>
      <c r="Z534" s="390"/>
      <c r="AA534" s="390"/>
      <c r="AB534" s="390"/>
      <c r="AC534" s="390"/>
      <c r="AD534" s="390"/>
      <c r="AE534" s="390"/>
      <c r="AF534" s="391"/>
      <c r="AG534" s="392"/>
      <c r="AH534" s="392"/>
      <c r="AI534" s="380"/>
    </row>
    <row r="535" spans="1:35" ht="18" customHeight="1">
      <c r="A535" s="514" t="s">
        <v>18502</v>
      </c>
      <c r="B535" s="371"/>
      <c r="C535" s="527" t="s">
        <v>6713</v>
      </c>
      <c r="D535" s="353" t="str">
        <f>+IFERROR(INDEX('Mã KH'!$C$2:$C$4988,MATCH('Côp+Mega+BigC HN lẻ-T02'!$C535,'Mã KH'!$A$2:$A$4988,0)),"")</f>
        <v>Tầng 1 của Tòa CT2 Tòa nhà Bắc Hà C14, Phố Tố Hữu, P.Trung Văn, Q.Nam Từ Liêm, HN</v>
      </c>
      <c r="E535" s="362"/>
      <c r="F535" s="389">
        <v>10693</v>
      </c>
      <c r="G535" s="390"/>
      <c r="H535" s="390"/>
      <c r="I535" s="390"/>
      <c r="J535" s="390"/>
      <c r="K535" s="390"/>
      <c r="L535" s="390"/>
      <c r="M535" s="390"/>
      <c r="N535" s="390"/>
      <c r="O535" s="390"/>
      <c r="P535" s="390">
        <v>8</v>
      </c>
      <c r="Q535" s="390">
        <v>5</v>
      </c>
      <c r="R535" s="390"/>
      <c r="S535" s="390"/>
      <c r="T535" s="390"/>
      <c r="U535" s="390"/>
      <c r="V535" s="390"/>
      <c r="W535" s="390"/>
      <c r="X535" s="390"/>
      <c r="Y535" s="390"/>
      <c r="Z535" s="390"/>
      <c r="AA535" s="390"/>
      <c r="AB535" s="390"/>
      <c r="AC535" s="390"/>
      <c r="AD535" s="390"/>
      <c r="AE535" s="390"/>
      <c r="AF535" s="391"/>
      <c r="AG535" s="392"/>
      <c r="AH535" s="392"/>
      <c r="AI535" s="380"/>
    </row>
    <row r="536" spans="1:35" ht="18" customHeight="1">
      <c r="A536" s="514" t="s">
        <v>18502</v>
      </c>
      <c r="B536" s="371"/>
      <c r="C536" s="527" t="s">
        <v>18527</v>
      </c>
      <c r="D536" s="353" t="str">
        <f>+IFERROR(INDEX('Mã KH'!$C$2:$C$4988,MATCH('Côp+Mega+BigC HN lẻ-T02'!$C536,'Mã KH'!$A$2:$A$4988,0)),"")</f>
        <v>Tầng 1 Tháp B2 Tòa nhà Roman Plaza, Phường Đại Mỗ, Quận Nam Từ Liêm, HN</v>
      </c>
      <c r="E536" s="362"/>
      <c r="F536" s="389">
        <v>10718</v>
      </c>
      <c r="G536" s="390"/>
      <c r="H536" s="390"/>
      <c r="I536" s="390"/>
      <c r="J536" s="390"/>
      <c r="K536" s="390"/>
      <c r="L536" s="390"/>
      <c r="M536" s="390"/>
      <c r="N536" s="390">
        <v>3</v>
      </c>
      <c r="O536" s="390"/>
      <c r="P536" s="390">
        <v>5</v>
      </c>
      <c r="Q536" s="390">
        <v>3</v>
      </c>
      <c r="R536" s="390"/>
      <c r="S536" s="390"/>
      <c r="T536" s="390"/>
      <c r="U536" s="390">
        <v>3</v>
      </c>
      <c r="V536" s="390"/>
      <c r="W536" s="390"/>
      <c r="X536" s="390"/>
      <c r="Y536" s="390"/>
      <c r="Z536" s="390"/>
      <c r="AA536" s="390"/>
      <c r="AB536" s="390"/>
      <c r="AC536" s="390"/>
      <c r="AD536" s="390"/>
      <c r="AE536" s="390"/>
      <c r="AF536" s="391"/>
      <c r="AG536" s="392"/>
      <c r="AH536" s="392"/>
      <c r="AI536" s="380"/>
    </row>
    <row r="537" spans="1:35" ht="18" customHeight="1">
      <c r="A537" s="514" t="s">
        <v>18502</v>
      </c>
      <c r="B537" s="658" t="s">
        <v>17516</v>
      </c>
      <c r="C537" s="527" t="s">
        <v>18528</v>
      </c>
      <c r="D537" s="353" t="str">
        <f>+IFERROR(INDEX('Mã KH'!$C$2:$C$4988,MATCH('Côp+Mega+BigC HN lẻ-T02'!$C537,'Mã KH'!$A$2:$A$4988,0)),"")</f>
        <v>Tòa T1 Victory Thăng Long, An Khánh, Hoài Đức, Hà Nội</v>
      </c>
      <c r="E537" s="362"/>
      <c r="F537" s="389">
        <v>10726</v>
      </c>
      <c r="G537" s="390"/>
      <c r="H537" s="390"/>
      <c r="I537" s="390"/>
      <c r="J537" s="390"/>
      <c r="K537" s="390"/>
      <c r="L537" s="390"/>
      <c r="M537" s="390"/>
      <c r="N537" s="390"/>
      <c r="O537" s="390"/>
      <c r="P537" s="390">
        <v>5</v>
      </c>
      <c r="Q537" s="390">
        <v>3</v>
      </c>
      <c r="R537" s="390"/>
      <c r="S537" s="390"/>
      <c r="T537" s="390"/>
      <c r="U537" s="390">
        <v>3</v>
      </c>
      <c r="V537" s="390"/>
      <c r="W537" s="390"/>
      <c r="X537" s="390"/>
      <c r="Y537" s="390"/>
      <c r="Z537" s="390"/>
      <c r="AA537" s="390"/>
      <c r="AB537" s="390"/>
      <c r="AC537" s="390"/>
      <c r="AD537" s="390"/>
      <c r="AE537" s="390"/>
      <c r="AF537" s="391"/>
      <c r="AG537" s="392"/>
      <c r="AH537" s="392"/>
      <c r="AI537" s="380"/>
    </row>
    <row r="538" spans="1:35" ht="18" customHeight="1">
      <c r="A538" s="514" t="s">
        <v>18502</v>
      </c>
      <c r="B538" s="371"/>
      <c r="C538" s="527" t="s">
        <v>18529</v>
      </c>
      <c r="D538" s="353" t="str">
        <f>+IFERROR(INDEX('Mã KH'!$C$2:$C$4988,MATCH('Côp+Mega+BigC HN lẻ-T02'!$C538,'Mã KH'!$A$2:$A$4988,0)),"")</f>
        <v>Tòa A Victory 2, KĐT An Khánh, Hoài Đức, HN</v>
      </c>
      <c r="E538" s="362"/>
      <c r="F538" s="389">
        <v>10704</v>
      </c>
      <c r="G538" s="390"/>
      <c r="H538" s="390"/>
      <c r="I538" s="390"/>
      <c r="J538" s="390"/>
      <c r="K538" s="390"/>
      <c r="L538" s="390"/>
      <c r="M538" s="390"/>
      <c r="N538" s="390">
        <v>3</v>
      </c>
      <c r="O538" s="390"/>
      <c r="P538" s="390">
        <v>3</v>
      </c>
      <c r="Q538" s="390">
        <v>3</v>
      </c>
      <c r="R538" s="390"/>
      <c r="S538" s="390"/>
      <c r="T538" s="390"/>
      <c r="U538" s="390">
        <v>3</v>
      </c>
      <c r="V538" s="390"/>
      <c r="W538" s="390"/>
      <c r="X538" s="390"/>
      <c r="Y538" s="390"/>
      <c r="Z538" s="390"/>
      <c r="AA538" s="390"/>
      <c r="AB538" s="390"/>
      <c r="AC538" s="390"/>
      <c r="AD538" s="390"/>
      <c r="AE538" s="390"/>
      <c r="AF538" s="391"/>
      <c r="AG538" s="392"/>
      <c r="AH538" s="392"/>
      <c r="AI538" s="380"/>
    </row>
    <row r="539" spans="1:35" ht="18" customHeight="1">
      <c r="A539" s="514" t="s">
        <v>18502</v>
      </c>
      <c r="B539" s="371"/>
      <c r="C539" s="527" t="s">
        <v>17887</v>
      </c>
      <c r="D539" s="353" t="str">
        <f>+IFERROR(INDEX('Mã KH'!$C$2:$C$4988,MATCH('Côp+Mega+BigC HN lẻ-T02'!$C539,'Mã KH'!$A$2:$A$4988,0)),"")</f>
        <v>Tầng 1 Tòa Nhà 32T, The Golden An Khánh, Khu đô thị Nam Khánh, Xã An Khánh, Huyện Hoài Đức, Hà Nội</v>
      </c>
      <c r="E539" s="362"/>
      <c r="F539" s="389">
        <v>10705</v>
      </c>
      <c r="G539" s="390"/>
      <c r="H539" s="390"/>
      <c r="I539" s="390"/>
      <c r="J539" s="390"/>
      <c r="K539" s="390"/>
      <c r="L539" s="390"/>
      <c r="M539" s="390"/>
      <c r="N539" s="390">
        <v>3</v>
      </c>
      <c r="O539" s="390"/>
      <c r="P539" s="390">
        <v>7</v>
      </c>
      <c r="Q539" s="390"/>
      <c r="R539" s="390"/>
      <c r="S539" s="390"/>
      <c r="T539" s="390"/>
      <c r="U539" s="390"/>
      <c r="V539" s="390"/>
      <c r="W539" s="390"/>
      <c r="X539" s="390"/>
      <c r="Y539" s="390"/>
      <c r="Z539" s="390"/>
      <c r="AA539" s="390"/>
      <c r="AB539" s="390"/>
      <c r="AC539" s="390"/>
      <c r="AD539" s="390"/>
      <c r="AE539" s="390"/>
      <c r="AF539" s="391"/>
      <c r="AG539" s="392"/>
      <c r="AH539" s="392"/>
      <c r="AI539" s="380"/>
    </row>
    <row r="540" spans="1:35" ht="18" customHeight="1">
      <c r="A540" s="514" t="s">
        <v>18502</v>
      </c>
      <c r="B540" s="371"/>
      <c r="C540" s="527" t="s">
        <v>17735</v>
      </c>
      <c r="D540" s="353" t="str">
        <f>+IFERROR(INDEX('Mã KH'!$C$2:$C$4988,MATCH('Côp+Mega+BigC HN lẻ-T02'!$C540,'Mã KH'!$A$2:$A$4988,0)),"")</f>
        <v>Tầng 5 tòa GEMEK, KĐT mới Lê Trọng Tấn, Hoài Đức, HN</v>
      </c>
      <c r="E540" s="362"/>
      <c r="F540" s="389">
        <v>10711</v>
      </c>
      <c r="G540" s="390"/>
      <c r="H540" s="390"/>
      <c r="I540" s="390"/>
      <c r="J540" s="390"/>
      <c r="K540" s="390"/>
      <c r="L540" s="390"/>
      <c r="M540" s="390"/>
      <c r="N540" s="390">
        <v>3</v>
      </c>
      <c r="O540" s="390"/>
      <c r="P540" s="390">
        <v>5</v>
      </c>
      <c r="Q540" s="390"/>
      <c r="R540" s="390"/>
      <c r="S540" s="390"/>
      <c r="T540" s="390"/>
      <c r="U540" s="390">
        <v>3</v>
      </c>
      <c r="V540" s="390"/>
      <c r="W540" s="390"/>
      <c r="X540" s="390"/>
      <c r="Y540" s="390"/>
      <c r="Z540" s="390"/>
      <c r="AA540" s="390"/>
      <c r="AB540" s="390"/>
      <c r="AC540" s="390"/>
      <c r="AD540" s="390"/>
      <c r="AE540" s="390"/>
      <c r="AF540" s="391"/>
      <c r="AG540" s="392"/>
      <c r="AH540" s="392"/>
      <c r="AI540" s="380"/>
    </row>
    <row r="541" spans="1:35" ht="18" customHeight="1">
      <c r="A541" s="514" t="s">
        <v>18502</v>
      </c>
      <c r="B541" s="371"/>
      <c r="C541" s="527" t="s">
        <v>18530</v>
      </c>
      <c r="D541" s="353" t="str">
        <f>+IFERROR(INDEX('Mã KH'!$C$2:$C$4988,MATCH('Côp+Mega+BigC HN lẻ-T02'!$C541,'Mã KH'!$A$2:$A$4988,0)),"")</f>
        <v>Tầng 1 Tòa nhà CT12B khu Đô thị mới Tân Tây Đô, Xã Tân Lập, Huyện Đan Phượng, Hà Nội.</v>
      </c>
      <c r="E541" s="362"/>
      <c r="F541" s="389">
        <v>10723</v>
      </c>
      <c r="G541" s="390"/>
      <c r="H541" s="390"/>
      <c r="I541" s="390"/>
      <c r="J541" s="390"/>
      <c r="K541" s="390"/>
      <c r="L541" s="390"/>
      <c r="M541" s="390"/>
      <c r="N541" s="390">
        <v>3</v>
      </c>
      <c r="O541" s="390"/>
      <c r="P541" s="390">
        <v>5</v>
      </c>
      <c r="Q541" s="390">
        <v>3</v>
      </c>
      <c r="R541" s="390"/>
      <c r="S541" s="390"/>
      <c r="T541" s="390"/>
      <c r="U541" s="390">
        <v>3</v>
      </c>
      <c r="V541" s="390"/>
      <c r="W541" s="390"/>
      <c r="X541" s="390"/>
      <c r="Y541" s="390"/>
      <c r="Z541" s="390"/>
      <c r="AA541" s="390"/>
      <c r="AB541" s="390"/>
      <c r="AC541" s="390"/>
      <c r="AD541" s="390"/>
      <c r="AE541" s="390"/>
      <c r="AF541" s="391"/>
      <c r="AG541" s="392"/>
      <c r="AH541" s="392"/>
      <c r="AI541" s="380"/>
    </row>
    <row r="542" spans="1:35" ht="18" customHeight="1">
      <c r="A542" s="514" t="s">
        <v>18502</v>
      </c>
      <c r="B542" s="674" t="s">
        <v>17318</v>
      </c>
      <c r="C542" s="527" t="s">
        <v>18531</v>
      </c>
      <c r="D542" s="353" t="str">
        <f>+IFERROR(INDEX('Mã KH'!$C$2:$C$4988,MATCH('Côp+Mega+BigC HN lẻ-T02'!$C542,'Mã KH'!$A$2:$A$4988,0)),"")</f>
        <v>C 423 Minh Khai, Hai Bà Trưng, HN</v>
      </c>
      <c r="E542" s="362">
        <v>21062</v>
      </c>
      <c r="F542" s="389"/>
      <c r="G542" s="390"/>
      <c r="H542" s="390"/>
      <c r="I542" s="390"/>
      <c r="J542" s="390"/>
      <c r="K542" s="390"/>
      <c r="L542" s="390"/>
      <c r="M542" s="390"/>
      <c r="N542" s="390"/>
      <c r="O542" s="390"/>
      <c r="P542" s="390">
        <v>5</v>
      </c>
      <c r="Q542" s="390">
        <v>3</v>
      </c>
      <c r="R542" s="390"/>
      <c r="S542" s="390"/>
      <c r="T542" s="390"/>
      <c r="U542" s="390"/>
      <c r="V542" s="390"/>
      <c r="W542" s="390"/>
      <c r="X542" s="390"/>
      <c r="Y542" s="390"/>
      <c r="Z542" s="390"/>
      <c r="AA542" s="390"/>
      <c r="AB542" s="390"/>
      <c r="AC542" s="390"/>
      <c r="AD542" s="390"/>
      <c r="AE542" s="390"/>
      <c r="AF542" s="391"/>
      <c r="AG542" s="392"/>
      <c r="AH542" s="392"/>
      <c r="AI542" s="380"/>
    </row>
    <row r="543" spans="1:35" ht="18" customHeight="1">
      <c r="A543" s="514" t="s">
        <v>18502</v>
      </c>
      <c r="B543" s="371"/>
      <c r="C543" s="527" t="s">
        <v>18532</v>
      </c>
      <c r="D543" s="353" t="str">
        <f>+IFERROR(INDEX('Mã KH'!$C$2:$C$4988,MATCH('Côp+Mega+BigC HN lẻ-T02'!$C543,'Mã KH'!$A$2:$A$4988,0)),"")</f>
        <v>Sảnh Park 9 Times City, Hoàng Mai, HN</v>
      </c>
      <c r="E543" s="362">
        <v>21049</v>
      </c>
      <c r="F543" s="389"/>
      <c r="G543" s="390"/>
      <c r="H543" s="390"/>
      <c r="I543" s="390"/>
      <c r="J543" s="390"/>
      <c r="K543" s="390"/>
      <c r="L543" s="390"/>
      <c r="M543" s="390"/>
      <c r="N543" s="390">
        <v>4</v>
      </c>
      <c r="O543" s="390"/>
      <c r="P543" s="390">
        <v>5</v>
      </c>
      <c r="Q543" s="390">
        <v>2</v>
      </c>
      <c r="R543" s="390">
        <v>3</v>
      </c>
      <c r="S543" s="390"/>
      <c r="T543" s="390">
        <v>3</v>
      </c>
      <c r="U543" s="390">
        <v>3</v>
      </c>
      <c r="V543" s="390"/>
      <c r="W543" s="390"/>
      <c r="X543" s="390"/>
      <c r="Y543" s="390"/>
      <c r="Z543" s="390"/>
      <c r="AA543" s="390"/>
      <c r="AB543" s="390"/>
      <c r="AC543" s="390"/>
      <c r="AD543" s="390"/>
      <c r="AE543" s="390"/>
      <c r="AF543" s="391"/>
      <c r="AG543" s="392"/>
      <c r="AH543" s="392"/>
      <c r="AI543" s="380"/>
    </row>
    <row r="544" spans="1:35" ht="18" customHeight="1">
      <c r="A544" s="514" t="s">
        <v>18502</v>
      </c>
      <c r="B544" s="371"/>
      <c r="C544" s="527" t="s">
        <v>17741</v>
      </c>
      <c r="D544" s="353" t="str">
        <f>+IFERROR(INDEX('Mã KH'!$C$2:$C$4988,MATCH('Côp+Mega+BigC HN lẻ-T02'!$C544,'Mã KH'!$A$2:$A$4988,0)),"")</f>
        <v>Tầng 1, South Building, Khu đô thị mới Pháp Vân – Tứ Hiệp, Phường Hoàng Liệt, Quận Hoàng Mai, HN</v>
      </c>
      <c r="E544" s="362"/>
      <c r="F544" s="389">
        <v>10740</v>
      </c>
      <c r="G544" s="390"/>
      <c r="H544" s="390"/>
      <c r="I544" s="390"/>
      <c r="J544" s="390"/>
      <c r="K544" s="390"/>
      <c r="L544" s="390"/>
      <c r="M544" s="390"/>
      <c r="N544" s="390">
        <v>3</v>
      </c>
      <c r="O544" s="390"/>
      <c r="P544" s="390">
        <v>5</v>
      </c>
      <c r="Q544" s="390"/>
      <c r="R544" s="390"/>
      <c r="S544" s="390"/>
      <c r="T544" s="390"/>
      <c r="U544" s="390">
        <v>3</v>
      </c>
      <c r="V544" s="390"/>
      <c r="W544" s="390"/>
      <c r="X544" s="390"/>
      <c r="Y544" s="390"/>
      <c r="Z544" s="390"/>
      <c r="AA544" s="390"/>
      <c r="AB544" s="390"/>
      <c r="AC544" s="390"/>
      <c r="AD544" s="390"/>
      <c r="AE544" s="390"/>
      <c r="AF544" s="391"/>
      <c r="AG544" s="392"/>
      <c r="AH544" s="392"/>
      <c r="AI544" s="380"/>
    </row>
    <row r="545" spans="1:35" ht="18" customHeight="1">
      <c r="A545" s="514" t="s">
        <v>18502</v>
      </c>
      <c r="B545" s="371"/>
      <c r="C545" s="527" t="s">
        <v>17233</v>
      </c>
      <c r="D545" s="353" t="str">
        <f>+IFERROR(INDEX('Mã KH'!$C$2:$C$4988,MATCH('Côp+Mega+BigC HN lẻ-T02'!$C545,'Mã KH'!$A$2:$A$4988,0)),"")</f>
        <v xml:space="preserve">chung cư ngõ 885 tam trinh , phường yên sở , hoàng mai </v>
      </c>
      <c r="E545" s="362"/>
      <c r="F545" s="389">
        <v>10733</v>
      </c>
      <c r="G545" s="390"/>
      <c r="H545" s="390"/>
      <c r="I545" s="390"/>
      <c r="J545" s="390"/>
      <c r="K545" s="390"/>
      <c r="L545" s="390"/>
      <c r="M545" s="390"/>
      <c r="N545" s="390"/>
      <c r="O545" s="390"/>
      <c r="P545" s="390">
        <v>10</v>
      </c>
      <c r="Q545" s="390">
        <v>3</v>
      </c>
      <c r="R545" s="390"/>
      <c r="S545" s="390"/>
      <c r="T545" s="390"/>
      <c r="U545" s="390">
        <v>5</v>
      </c>
      <c r="V545" s="390"/>
      <c r="W545" s="390"/>
      <c r="X545" s="390"/>
      <c r="Y545" s="390"/>
      <c r="Z545" s="390">
        <v>3</v>
      </c>
      <c r="AA545" s="390"/>
      <c r="AB545" s="390"/>
      <c r="AC545" s="390"/>
      <c r="AD545" s="390"/>
      <c r="AE545" s="390"/>
      <c r="AF545" s="391"/>
      <c r="AG545" s="392"/>
      <c r="AH545" s="392"/>
      <c r="AI545" s="380"/>
    </row>
    <row r="546" spans="1:35" ht="18" customHeight="1">
      <c r="A546" s="514" t="s">
        <v>18502</v>
      </c>
      <c r="B546" s="371"/>
      <c r="C546" s="527" t="s">
        <v>17697</v>
      </c>
      <c r="D546" s="353" t="str">
        <f>+IFERROR(INDEX('Mã KH'!$C$2:$C$4988,MATCH('Côp+Mega+BigC HN lẻ-T02'!$C546,'Mã KH'!$A$2:$A$4988,0)),"")</f>
        <v xml:space="preserve">số 16,18 ngõ 885 Tam trinh , phường Yên Sở , Hoàng Mai , HN </v>
      </c>
      <c r="E546" s="362"/>
      <c r="F546" s="389">
        <v>10735</v>
      </c>
      <c r="G546" s="390"/>
      <c r="H546" s="390"/>
      <c r="I546" s="390"/>
      <c r="J546" s="390"/>
      <c r="K546" s="390"/>
      <c r="L546" s="390"/>
      <c r="M546" s="390"/>
      <c r="N546" s="390"/>
      <c r="O546" s="390"/>
      <c r="P546" s="390">
        <v>3</v>
      </c>
      <c r="Q546" s="390">
        <v>3</v>
      </c>
      <c r="R546" s="390"/>
      <c r="S546" s="390"/>
      <c r="T546" s="390"/>
      <c r="U546" s="390">
        <v>5</v>
      </c>
      <c r="V546" s="390"/>
      <c r="W546" s="390"/>
      <c r="X546" s="390"/>
      <c r="Y546" s="390"/>
      <c r="Z546" s="390"/>
      <c r="AA546" s="390"/>
      <c r="AB546" s="390"/>
      <c r="AC546" s="390"/>
      <c r="AD546" s="390"/>
      <c r="AE546" s="390"/>
      <c r="AF546" s="391"/>
      <c r="AG546" s="392"/>
      <c r="AH546" s="392"/>
      <c r="AI546" s="380"/>
    </row>
    <row r="547" spans="1:35" ht="18" customHeight="1">
      <c r="A547" s="514" t="s">
        <v>18502</v>
      </c>
      <c r="B547" s="371"/>
      <c r="C547" s="527" t="s">
        <v>18533</v>
      </c>
      <c r="D547" s="353" t="str">
        <f>+IFERROR(INDEX('Mã KH'!$C$2:$C$4988,MATCH('Côp+Mega+BigC HN lẻ-T02'!$C547,'Mã KH'!$A$2:$A$4988,0)),"")</f>
        <v>ecomart tầng 1 tòa nhà Helios 75 Đường Tam Trinh, Hoàng Mai, Hà Nội</v>
      </c>
      <c r="E547" s="362">
        <v>21010</v>
      </c>
      <c r="F547" s="389"/>
      <c r="G547" s="390"/>
      <c r="H547" s="390"/>
      <c r="I547" s="390"/>
      <c r="J547" s="390"/>
      <c r="K547" s="390"/>
      <c r="L547" s="390"/>
      <c r="M547" s="390"/>
      <c r="N547" s="390">
        <v>3</v>
      </c>
      <c r="O547" s="390"/>
      <c r="P547" s="390">
        <v>3</v>
      </c>
      <c r="Q547" s="390">
        <v>2</v>
      </c>
      <c r="R547" s="390">
        <v>2</v>
      </c>
      <c r="S547" s="390"/>
      <c r="T547" s="390">
        <v>2</v>
      </c>
      <c r="U547" s="390">
        <v>2</v>
      </c>
      <c r="V547" s="390"/>
      <c r="W547" s="390"/>
      <c r="X547" s="390"/>
      <c r="Y547" s="390"/>
      <c r="Z547" s="390">
        <v>2</v>
      </c>
      <c r="AA547" s="390"/>
      <c r="AB547" s="390"/>
      <c r="AC547" s="390"/>
      <c r="AD547" s="390"/>
      <c r="AE547" s="390"/>
      <c r="AF547" s="391"/>
      <c r="AG547" s="392"/>
      <c r="AH547" s="392"/>
      <c r="AI547" s="380"/>
    </row>
    <row r="548" spans="1:35" ht="18" customHeight="1">
      <c r="A548" s="514" t="s">
        <v>18502</v>
      </c>
      <c r="B548" s="371"/>
      <c r="C548" s="527" t="s">
        <v>17921</v>
      </c>
      <c r="D548" s="353" t="str">
        <f>+IFERROR(INDEX('Mã KH'!$C$2:$C$4988,MATCH('Côp+Mega+BigC HN lẻ-T02'!$C548,'Mã KH'!$A$2:$A$4988,0)),"")</f>
        <v>69 Kim Đồng, Phường Giáp Bát, Hoàng Mai, Hà Nội</v>
      </c>
      <c r="E548" s="362">
        <v>32341</v>
      </c>
      <c r="F548" s="389"/>
      <c r="G548" s="390"/>
      <c r="H548" s="390"/>
      <c r="I548" s="390"/>
      <c r="J548" s="390">
        <v>10</v>
      </c>
      <c r="K548" s="390"/>
      <c r="L548" s="390"/>
      <c r="M548" s="390"/>
      <c r="N548" s="390"/>
      <c r="O548" s="390"/>
      <c r="P548" s="390"/>
      <c r="Q548" s="390"/>
      <c r="R548" s="390"/>
      <c r="S548" s="390"/>
      <c r="T548" s="390"/>
      <c r="U548" s="390"/>
      <c r="V548" s="390"/>
      <c r="W548" s="390"/>
      <c r="X548" s="390"/>
      <c r="Y548" s="390"/>
      <c r="Z548" s="390"/>
      <c r="AA548" s="390"/>
      <c r="AB548" s="390"/>
      <c r="AC548" s="390"/>
      <c r="AD548" s="390"/>
      <c r="AE548" s="390"/>
      <c r="AF548" s="391"/>
      <c r="AG548" s="392"/>
      <c r="AH548" s="392"/>
      <c r="AI548" s="380"/>
    </row>
    <row r="549" spans="1:35" ht="18" customHeight="1">
      <c r="A549" s="514" t="s">
        <v>18502</v>
      </c>
      <c r="B549" s="371"/>
      <c r="C549" s="527" t="s">
        <v>17068</v>
      </c>
      <c r="D549" s="353" t="str">
        <f>+IFERROR(INDEX('Mã KH'!$C$2:$C$4988,MATCH('Côp+Mega+BigC HN lẻ-T02'!$C549,'Mã KH'!$A$2:$A$4988,0)),"")</f>
        <v>số 568+ 570 đường trương định , tân mai , hoàng mai</v>
      </c>
      <c r="E549" s="362">
        <v>32342</v>
      </c>
      <c r="F549" s="389"/>
      <c r="G549" s="390"/>
      <c r="H549" s="390"/>
      <c r="I549" s="390">
        <v>8</v>
      </c>
      <c r="J549" s="390"/>
      <c r="K549" s="390"/>
      <c r="L549" s="390"/>
      <c r="M549" s="390"/>
      <c r="N549" s="390"/>
      <c r="O549" s="390"/>
      <c r="P549" s="390"/>
      <c r="Q549" s="390"/>
      <c r="R549" s="390"/>
      <c r="S549" s="390"/>
      <c r="T549" s="390"/>
      <c r="U549" s="390"/>
      <c r="V549" s="390"/>
      <c r="W549" s="390"/>
      <c r="X549" s="390"/>
      <c r="Y549" s="390"/>
      <c r="Z549" s="390"/>
      <c r="AA549" s="390"/>
      <c r="AB549" s="390"/>
      <c r="AC549" s="390"/>
      <c r="AD549" s="390"/>
      <c r="AE549" s="390"/>
      <c r="AF549" s="391"/>
      <c r="AG549" s="392"/>
      <c r="AH549" s="392"/>
      <c r="AI549" s="380"/>
    </row>
    <row r="550" spans="1:35" ht="18" customHeight="1">
      <c r="A550" s="514" t="s">
        <v>18502</v>
      </c>
      <c r="B550" s="371"/>
      <c r="C550" s="527" t="s">
        <v>17689</v>
      </c>
      <c r="D550" s="353" t="str">
        <f>+IFERROR(INDEX('Mã KH'!$C$2:$C$4988,MATCH('Côp+Mega+BigC HN lẻ-T02'!$C550,'Mã KH'!$A$2:$A$4988,0)),"")</f>
        <v>Nơ 6A, Bán đảo Linh Đàm, Phường Hoàng Liệt, Quận Hoàng Mai,HN</v>
      </c>
      <c r="E550" s="362"/>
      <c r="F550" s="389">
        <v>10739</v>
      </c>
      <c r="G550" s="390"/>
      <c r="H550" s="390"/>
      <c r="I550" s="390"/>
      <c r="J550" s="390"/>
      <c r="K550" s="390"/>
      <c r="L550" s="390"/>
      <c r="M550" s="390"/>
      <c r="N550" s="390">
        <v>5</v>
      </c>
      <c r="O550" s="390"/>
      <c r="P550" s="390">
        <v>10</v>
      </c>
      <c r="Q550" s="390"/>
      <c r="R550" s="390"/>
      <c r="S550" s="390"/>
      <c r="T550" s="390"/>
      <c r="U550" s="390">
        <v>10</v>
      </c>
      <c r="V550" s="390"/>
      <c r="W550" s="390"/>
      <c r="X550" s="390"/>
      <c r="Y550" s="390"/>
      <c r="Z550" s="390"/>
      <c r="AA550" s="390"/>
      <c r="AB550" s="390"/>
      <c r="AC550" s="390"/>
      <c r="AD550" s="390"/>
      <c r="AE550" s="390"/>
      <c r="AF550" s="391"/>
      <c r="AG550" s="392"/>
      <c r="AH550" s="392"/>
      <c r="AI550" s="380"/>
    </row>
    <row r="551" spans="1:35" ht="18" customHeight="1">
      <c r="A551" s="514" t="s">
        <v>18502</v>
      </c>
      <c r="B551" s="371"/>
      <c r="C551" s="527" t="s">
        <v>17692</v>
      </c>
      <c r="D551" s="353" t="str">
        <f>+IFERROR(INDEX('Mã KH'!$C$2:$C$4988,MATCH('Côp+Mega+BigC HN lẻ-T02'!$C551,'Mã KH'!$A$2:$A$4988,0)),"")</f>
        <v>Tầng 1 , CT12B ĐTM Kim Văn - Kim Lũ, Hoàng Mai, HN</v>
      </c>
      <c r="E551" s="362"/>
      <c r="F551" s="389">
        <v>10730</v>
      </c>
      <c r="G551" s="390"/>
      <c r="H551" s="390"/>
      <c r="I551" s="390"/>
      <c r="J551" s="390"/>
      <c r="K551" s="390"/>
      <c r="L551" s="390"/>
      <c r="M551" s="390"/>
      <c r="N551" s="390">
        <v>5</v>
      </c>
      <c r="O551" s="390"/>
      <c r="P551" s="390">
        <v>10</v>
      </c>
      <c r="Q551" s="390">
        <v>3</v>
      </c>
      <c r="R551" s="390"/>
      <c r="S551" s="390"/>
      <c r="T551" s="390"/>
      <c r="U551" s="390">
        <v>10</v>
      </c>
      <c r="V551" s="390"/>
      <c r="W551" s="390"/>
      <c r="X551" s="390"/>
      <c r="Y551" s="390"/>
      <c r="Z551" s="390"/>
      <c r="AA551" s="390"/>
      <c r="AB551" s="390"/>
      <c r="AC551" s="390"/>
      <c r="AD551" s="390"/>
      <c r="AE551" s="390"/>
      <c r="AF551" s="391"/>
      <c r="AG551" s="392"/>
      <c r="AH551" s="392"/>
      <c r="AI551" s="380"/>
    </row>
    <row r="552" spans="1:35" ht="18" customHeight="1">
      <c r="A552" s="514" t="s">
        <v>18502</v>
      </c>
      <c r="B552" s="371"/>
      <c r="C552" s="527" t="s">
        <v>17117</v>
      </c>
      <c r="D552" s="353" t="str">
        <f>+IFERROR(INDEX('Mã KH'!$C$2:$C$4988,MATCH('Côp+Mega+BigC HN lẻ-T02'!$C552,'Mã KH'!$A$2:$A$4988,0)),"")</f>
        <v xml:space="preserve">tòa nhà diaond plaza , 25 lê văn lương , thanh xuân </v>
      </c>
      <c r="E552" s="362"/>
      <c r="F552" s="389">
        <v>10805</v>
      </c>
      <c r="G552" s="390"/>
      <c r="H552" s="390"/>
      <c r="I552" s="390"/>
      <c r="J552" s="390"/>
      <c r="K552" s="390"/>
      <c r="L552" s="390"/>
      <c r="M552" s="390"/>
      <c r="N552" s="390"/>
      <c r="O552" s="390"/>
      <c r="P552" s="390"/>
      <c r="Q552" s="390">
        <v>8</v>
      </c>
      <c r="R552" s="390"/>
      <c r="S552" s="390"/>
      <c r="T552" s="390">
        <v>3</v>
      </c>
      <c r="U552" s="390"/>
      <c r="V552" s="390"/>
      <c r="W552" s="390"/>
      <c r="X552" s="390"/>
      <c r="Y552" s="390"/>
      <c r="Z552" s="390"/>
      <c r="AA552" s="390"/>
      <c r="AB552" s="390"/>
      <c r="AC552" s="390"/>
      <c r="AD552" s="390"/>
      <c r="AE552" s="390"/>
      <c r="AF552" s="391"/>
      <c r="AG552" s="392"/>
      <c r="AH552" s="392"/>
      <c r="AI552" s="380"/>
    </row>
    <row r="553" spans="1:35" ht="18" customHeight="1">
      <c r="A553" s="659"/>
      <c r="B553" s="660"/>
      <c r="C553" s="661"/>
      <c r="D553" s="657" t="str">
        <f>+IFERROR(INDEX('Mã KH'!$C$2:$C$4988,MATCH('Côp+Mega+BigC HN lẻ-T02'!$C553,'Mã KH'!$A$2:$A$4988,0)),"")</f>
        <v/>
      </c>
      <c r="E553" s="662"/>
      <c r="F553" s="663"/>
      <c r="G553" s="655"/>
      <c r="H553" s="655"/>
      <c r="I553" s="655"/>
      <c r="J553" s="655"/>
      <c r="K553" s="655"/>
      <c r="L553" s="655"/>
      <c r="M553" s="655"/>
      <c r="N553" s="655"/>
      <c r="O553" s="655"/>
      <c r="P553" s="655"/>
      <c r="Q553" s="655"/>
      <c r="R553" s="655"/>
      <c r="S553" s="655"/>
      <c r="T553" s="655"/>
      <c r="U553" s="655"/>
      <c r="V553" s="655"/>
      <c r="W553" s="655"/>
      <c r="X553" s="655"/>
      <c r="Y553" s="655"/>
      <c r="Z553" s="655"/>
      <c r="AA553" s="655"/>
      <c r="AB553" s="655"/>
      <c r="AC553" s="655"/>
      <c r="AD553" s="655"/>
      <c r="AE553" s="655"/>
      <c r="AF553" s="664"/>
      <c r="AG553" s="665"/>
      <c r="AH553" s="665"/>
      <c r="AI553" s="666"/>
    </row>
    <row r="554" spans="1:35" ht="18" customHeight="1">
      <c r="A554" s="526"/>
      <c r="B554" s="371"/>
      <c r="C554" s="527"/>
      <c r="D554" s="372" t="s">
        <v>18506</v>
      </c>
      <c r="E554" s="362"/>
      <c r="F554" s="389"/>
      <c r="G554" s="390"/>
      <c r="H554" s="390"/>
      <c r="I554" s="390"/>
      <c r="J554" s="390"/>
      <c r="K554" s="390"/>
      <c r="L554" s="390"/>
      <c r="M554" s="390"/>
      <c r="N554" s="390"/>
      <c r="O554" s="390"/>
      <c r="P554" s="390"/>
      <c r="Q554" s="390"/>
      <c r="R554" s="390"/>
      <c r="S554" s="390"/>
      <c r="T554" s="390"/>
      <c r="U554" s="390"/>
      <c r="V554" s="390"/>
      <c r="W554" s="390"/>
      <c r="X554" s="390"/>
      <c r="Y554" s="390"/>
      <c r="Z554" s="390"/>
      <c r="AA554" s="390"/>
      <c r="AB554" s="390"/>
      <c r="AC554" s="390"/>
      <c r="AD554" s="390"/>
      <c r="AE554" s="390"/>
      <c r="AF554" s="391"/>
      <c r="AG554" s="392"/>
      <c r="AH554" s="392"/>
      <c r="AI554" s="380"/>
    </row>
    <row r="555" spans="1:35" ht="18" customHeight="1">
      <c r="A555" s="514" t="s">
        <v>18564</v>
      </c>
      <c r="B555" s="674" t="s">
        <v>17382</v>
      </c>
      <c r="C555" s="527" t="s">
        <v>17493</v>
      </c>
      <c r="D555" s="353" t="str">
        <f>+IFERROR(INDEX('Mã KH'!$C$2:$C$4988,MATCH('Côp+Mega+BigC HN lẻ-T02'!$C555,'Mã KH'!$A$2:$A$4988,0)),"")</f>
        <v>16 Văn Cao, Phường Liễu Giai, Ba Đình, Hà Nội</v>
      </c>
      <c r="E555" s="362">
        <v>32333</v>
      </c>
      <c r="F555" s="389"/>
      <c r="G555" s="390"/>
      <c r="H555" s="390"/>
      <c r="I555" s="390"/>
      <c r="J555" s="390">
        <v>10</v>
      </c>
      <c r="K555" s="390"/>
      <c r="L555" s="390"/>
      <c r="M555" s="390"/>
      <c r="N555" s="390"/>
      <c r="O555" s="390"/>
      <c r="P555" s="390"/>
      <c r="Q555" s="390"/>
      <c r="R555" s="390"/>
      <c r="S555" s="390"/>
      <c r="T555" s="390"/>
      <c r="U555" s="390"/>
      <c r="V555" s="390"/>
      <c r="W555" s="390"/>
      <c r="X555" s="390"/>
      <c r="Y555" s="390"/>
      <c r="Z555" s="390"/>
      <c r="AA555" s="390"/>
      <c r="AB555" s="390"/>
      <c r="AC555" s="390"/>
      <c r="AD555" s="390"/>
      <c r="AE555" s="390"/>
      <c r="AF555" s="391"/>
      <c r="AG555" s="392"/>
      <c r="AH555" s="392"/>
      <c r="AI555" s="380"/>
    </row>
    <row r="556" spans="1:35" ht="18" customHeight="1">
      <c r="A556" s="514" t="s">
        <v>18564</v>
      </c>
      <c r="B556" s="371"/>
      <c r="C556" s="527" t="s">
        <v>17386</v>
      </c>
      <c r="D556" s="353" t="str">
        <f>+IFERROR(INDEX('Mã KH'!$C$2:$C$4988,MATCH('Côp+Mega+BigC HN lẻ-T02'!$C556,'Mã KH'!$A$2:$A$4988,0)),"")</f>
        <v>Căn hộ C1-A khu nhà ở Số 6 Đội Nhân, Phường Vĩnh Phúc, Ba Đình, Hà Nội</v>
      </c>
      <c r="E556" s="362">
        <v>32273</v>
      </c>
      <c r="F556" s="389"/>
      <c r="G556" s="390"/>
      <c r="H556" s="390"/>
      <c r="I556" s="390">
        <v>2</v>
      </c>
      <c r="J556" s="390">
        <v>20</v>
      </c>
      <c r="K556" s="390"/>
      <c r="L556" s="390"/>
      <c r="M556" s="390"/>
      <c r="N556" s="390"/>
      <c r="O556" s="390"/>
      <c r="P556" s="390"/>
      <c r="Q556" s="390"/>
      <c r="R556" s="390"/>
      <c r="S556" s="390"/>
      <c r="T556" s="390"/>
      <c r="U556" s="390"/>
      <c r="V556" s="390"/>
      <c r="W556" s="390"/>
      <c r="X556" s="390"/>
      <c r="Y556" s="390"/>
      <c r="Z556" s="390"/>
      <c r="AA556" s="390"/>
      <c r="AB556" s="390"/>
      <c r="AC556" s="390"/>
      <c r="AD556" s="390"/>
      <c r="AE556" s="390"/>
      <c r="AF556" s="391"/>
      <c r="AG556" s="392"/>
      <c r="AH556" s="392"/>
      <c r="AI556" s="380"/>
    </row>
    <row r="557" spans="1:35" ht="18" customHeight="1">
      <c r="A557" s="514" t="s">
        <v>18564</v>
      </c>
      <c r="B557" s="674" t="s">
        <v>17388</v>
      </c>
      <c r="C557" s="527" t="s">
        <v>18580</v>
      </c>
      <c r="D557" s="353" t="str">
        <f>+IFERROR(INDEX('Mã KH'!$C$2:$C$4988,MATCH('Côp+Mega+BigC HN lẻ-T02'!$C557,'Mã KH'!$A$2:$A$4988,0)),"")</f>
        <v>75 Hàng Bông, Phường Hàng Bông, Hoàn Kiếm, Hà Nội</v>
      </c>
      <c r="E557" s="362">
        <v>32340</v>
      </c>
      <c r="F557" s="389"/>
      <c r="G557" s="390"/>
      <c r="H557" s="390"/>
      <c r="I557" s="390">
        <v>9</v>
      </c>
      <c r="J557" s="390"/>
      <c r="K557" s="390"/>
      <c r="L557" s="390"/>
      <c r="M557" s="390"/>
      <c r="N557" s="390"/>
      <c r="O557" s="390"/>
      <c r="P557" s="390"/>
      <c r="Q557" s="390"/>
      <c r="R557" s="390"/>
      <c r="S557" s="390"/>
      <c r="T557" s="390"/>
      <c r="U557" s="390"/>
      <c r="V557" s="390"/>
      <c r="W557" s="390"/>
      <c r="X557" s="390"/>
      <c r="Y557" s="390"/>
      <c r="Z557" s="390"/>
      <c r="AA557" s="390"/>
      <c r="AB557" s="390"/>
      <c r="AC557" s="390"/>
      <c r="AD557" s="390"/>
      <c r="AE557" s="390"/>
      <c r="AF557" s="391"/>
      <c r="AG557" s="392"/>
      <c r="AH557" s="392"/>
      <c r="AI557" s="380"/>
    </row>
    <row r="558" spans="1:35" ht="18" customHeight="1">
      <c r="A558" s="514" t="s">
        <v>18564</v>
      </c>
      <c r="B558" s="371"/>
      <c r="C558" s="527" t="s">
        <v>6619</v>
      </c>
      <c r="D558" s="353" t="str">
        <f>+IFERROR(INDEX('Mã KH'!$C$2:$C$4988,MATCH('Côp+Mega+BigC HN lẻ-T02'!$C558,'Mã KH'!$A$2:$A$4988,0)),"")</f>
        <v>BRGMART 105 Lê Duẩn, Đống Đa, Hà Nội</v>
      </c>
      <c r="E558" s="362"/>
      <c r="F558" s="389">
        <v>10748</v>
      </c>
      <c r="G558" s="390">
        <v>5</v>
      </c>
      <c r="H558" s="390"/>
      <c r="I558" s="390"/>
      <c r="J558" s="390"/>
      <c r="K558" s="390"/>
      <c r="L558" s="390"/>
      <c r="M558" s="390"/>
      <c r="N558" s="390">
        <v>3</v>
      </c>
      <c r="O558" s="390"/>
      <c r="P558" s="390"/>
      <c r="Q558" s="390"/>
      <c r="R558" s="390"/>
      <c r="S558" s="390"/>
      <c r="T558" s="390">
        <v>3</v>
      </c>
      <c r="U558" s="390"/>
      <c r="V558" s="390"/>
      <c r="W558" s="390"/>
      <c r="X558" s="390"/>
      <c r="Y558" s="390"/>
      <c r="Z558" s="390"/>
      <c r="AA558" s="390"/>
      <c r="AB558" s="390"/>
      <c r="AC558" s="390"/>
      <c r="AD558" s="390"/>
      <c r="AE558" s="390"/>
      <c r="AF558" s="391"/>
      <c r="AG558" s="392"/>
      <c r="AH558" s="392"/>
      <c r="AI558" s="380"/>
    </row>
    <row r="559" spans="1:35" ht="18" customHeight="1">
      <c r="A559" s="514" t="s">
        <v>18564</v>
      </c>
      <c r="B559" s="674" t="s">
        <v>17376</v>
      </c>
      <c r="C559" s="527" t="s">
        <v>6644</v>
      </c>
      <c r="D559" s="353" t="str">
        <f>+IFERROR(INDEX('Mã KH'!$C$2:$C$4988,MATCH('Côp+Mega+BigC HN lẻ-T02'!$C559,'Mã KH'!$A$2:$A$4988,0)),"")</f>
        <v>BRGMART 9-11 Thổ Quan, Đống Đa, HN</v>
      </c>
      <c r="E559" s="362"/>
      <c r="F559" s="389">
        <v>11863</v>
      </c>
      <c r="G559" s="390"/>
      <c r="H559" s="390"/>
      <c r="I559" s="390"/>
      <c r="J559" s="390"/>
      <c r="K559" s="390"/>
      <c r="L559" s="390"/>
      <c r="M559" s="390"/>
      <c r="N559" s="390">
        <v>5</v>
      </c>
      <c r="O559" s="390"/>
      <c r="P559" s="390">
        <v>3</v>
      </c>
      <c r="Q559" s="390"/>
      <c r="R559" s="390"/>
      <c r="S559" s="390"/>
      <c r="T559" s="390">
        <v>5</v>
      </c>
      <c r="U559" s="390"/>
      <c r="V559" s="390"/>
      <c r="W559" s="390"/>
      <c r="X559" s="390"/>
      <c r="Y559" s="390"/>
      <c r="Z559" s="390"/>
      <c r="AA559" s="390"/>
      <c r="AB559" s="390"/>
      <c r="AC559" s="390"/>
      <c r="AD559" s="390"/>
      <c r="AE559" s="390"/>
      <c r="AF559" s="391"/>
      <c r="AG559" s="392"/>
      <c r="AH559" s="392"/>
      <c r="AI559" s="380"/>
    </row>
    <row r="560" spans="1:35" ht="18" customHeight="1">
      <c r="A560" s="514" t="s">
        <v>18564</v>
      </c>
      <c r="B560" s="674" t="s">
        <v>17325</v>
      </c>
      <c r="C560" s="527" t="s">
        <v>17605</v>
      </c>
      <c r="D560" s="353" t="str">
        <f>+IFERROR(INDEX('Mã KH'!$C$2:$C$4988,MATCH('Côp+Mega+BigC HN lẻ-T02'!$C560,'Mã KH'!$A$2:$A$4988,0)),"")</f>
        <v>274 Khương Đình, Thanh xuân, HN</v>
      </c>
      <c r="E560" s="362"/>
      <c r="F560" s="389">
        <v>11858</v>
      </c>
      <c r="G560" s="390"/>
      <c r="H560" s="390"/>
      <c r="I560" s="390"/>
      <c r="J560" s="390"/>
      <c r="K560" s="390"/>
      <c r="L560" s="390"/>
      <c r="M560" s="390"/>
      <c r="N560" s="390">
        <v>3</v>
      </c>
      <c r="O560" s="390"/>
      <c r="P560" s="390">
        <v>10</v>
      </c>
      <c r="Q560" s="390">
        <v>5</v>
      </c>
      <c r="R560" s="390"/>
      <c r="S560" s="390"/>
      <c r="T560" s="390"/>
      <c r="U560" s="390"/>
      <c r="V560" s="390"/>
      <c r="W560" s="390"/>
      <c r="X560" s="390"/>
      <c r="Y560" s="390"/>
      <c r="Z560" s="390"/>
      <c r="AA560" s="390"/>
      <c r="AB560" s="390"/>
      <c r="AC560" s="390"/>
      <c r="AD560" s="390"/>
      <c r="AE560" s="390"/>
      <c r="AF560" s="391"/>
      <c r="AG560" s="392"/>
      <c r="AH560" s="392"/>
      <c r="AI560" s="380"/>
    </row>
    <row r="561" spans="1:35" ht="18" customHeight="1">
      <c r="A561" s="514" t="s">
        <v>18564</v>
      </c>
      <c r="B561" s="371"/>
      <c r="C561" s="527" t="s">
        <v>6716</v>
      </c>
      <c r="D561" s="353" t="str">
        <f>+IFERROR(INDEX('Mã KH'!$C$2:$C$4988,MATCH('Côp+Mega+BigC HN lẻ-T02'!$C561,'Mã KH'!$A$2:$A$4988,0)),"")</f>
        <v>Tổ Hợp công trình hỗn hợp Pandora, số 53 Triều Khúc, Phường Thanh Xuân Nam, Quận Thanh Xuân, HN</v>
      </c>
      <c r="E561" s="362"/>
      <c r="F561" s="389">
        <v>10806</v>
      </c>
      <c r="G561" s="390"/>
      <c r="H561" s="390"/>
      <c r="I561" s="390"/>
      <c r="J561" s="390"/>
      <c r="K561" s="390"/>
      <c r="L561" s="390"/>
      <c r="M561" s="390"/>
      <c r="N561" s="390">
        <v>3</v>
      </c>
      <c r="O561" s="390"/>
      <c r="P561" s="390"/>
      <c r="Q561" s="390"/>
      <c r="R561" s="390"/>
      <c r="S561" s="390"/>
      <c r="T561" s="390">
        <v>5</v>
      </c>
      <c r="U561" s="390"/>
      <c r="V561" s="390"/>
      <c r="W561" s="390"/>
      <c r="X561" s="390"/>
      <c r="Y561" s="390"/>
      <c r="Z561" s="390">
        <v>2</v>
      </c>
      <c r="AA561" s="390"/>
      <c r="AB561" s="390"/>
      <c r="AC561" s="390"/>
      <c r="AD561" s="390"/>
      <c r="AE561" s="390"/>
      <c r="AF561" s="391"/>
      <c r="AG561" s="392"/>
      <c r="AH561" s="392"/>
      <c r="AI561" s="380"/>
    </row>
    <row r="562" spans="1:35" ht="18" customHeight="1">
      <c r="A562" s="514" t="s">
        <v>18564</v>
      </c>
      <c r="B562" s="674" t="s">
        <v>17320</v>
      </c>
      <c r="C562" s="527" t="s">
        <v>17567</v>
      </c>
      <c r="D562" s="353" t="str">
        <f>+IFERROR(INDEX('Mã KH'!$C$2:$C$4988,MATCH('Côp+Mega+BigC HN lẻ-T02'!$C562,'Mã KH'!$A$2:$A$4988,0)),"")</f>
        <v>Km số 10 đường Nguyễn Trãi, Phường Mộ Lao, Quận Hà Đông, Thành phố Hà Nội, Việt Nam</v>
      </c>
      <c r="E562" s="362"/>
      <c r="F562" s="389">
        <v>11861</v>
      </c>
      <c r="G562" s="390"/>
      <c r="H562" s="390"/>
      <c r="I562" s="390"/>
      <c r="J562" s="390"/>
      <c r="K562" s="390"/>
      <c r="L562" s="390"/>
      <c r="M562" s="390"/>
      <c r="N562" s="390">
        <v>30</v>
      </c>
      <c r="O562" s="390"/>
      <c r="P562" s="390">
        <v>30</v>
      </c>
      <c r="Q562" s="390"/>
      <c r="R562" s="390"/>
      <c r="S562" s="390"/>
      <c r="T562" s="390"/>
      <c r="U562" s="390"/>
      <c r="V562" s="390"/>
      <c r="W562" s="390"/>
      <c r="X562" s="390"/>
      <c r="Y562" s="390"/>
      <c r="Z562" s="390"/>
      <c r="AA562" s="390"/>
      <c r="AB562" s="390"/>
      <c r="AC562" s="390"/>
      <c r="AD562" s="390"/>
      <c r="AE562" s="390"/>
      <c r="AF562" s="391"/>
      <c r="AG562" s="392"/>
      <c r="AH562" s="392"/>
      <c r="AI562" s="380"/>
    </row>
    <row r="563" spans="1:35" ht="18" customHeight="1">
      <c r="A563" s="514" t="s">
        <v>18564</v>
      </c>
      <c r="B563" s="371"/>
      <c r="C563" s="527" t="s">
        <v>18581</v>
      </c>
      <c r="D563" s="353" t="str">
        <f>+IFERROR(INDEX('Mã KH'!$C$2:$C$4988,MATCH('Côp+Mega+BigC HN lẻ-T02'!$C563,'Mã KH'!$A$2:$A$4988,0)),"")</f>
        <v>105 Chu Văn An, Hà Đông, HN</v>
      </c>
      <c r="E563" s="362">
        <v>21087</v>
      </c>
      <c r="F563" s="389"/>
      <c r="G563" s="390"/>
      <c r="H563" s="390"/>
      <c r="I563" s="390"/>
      <c r="J563" s="390"/>
      <c r="K563" s="390"/>
      <c r="L563" s="390"/>
      <c r="M563" s="390"/>
      <c r="N563" s="390"/>
      <c r="O563" s="390"/>
      <c r="P563" s="390">
        <v>7</v>
      </c>
      <c r="Q563" s="390"/>
      <c r="R563" s="390"/>
      <c r="S563" s="390"/>
      <c r="T563" s="390"/>
      <c r="U563" s="390"/>
      <c r="V563" s="390"/>
      <c r="W563" s="390"/>
      <c r="X563" s="390"/>
      <c r="Y563" s="390"/>
      <c r="Z563" s="390"/>
      <c r="AA563" s="390"/>
      <c r="AB563" s="390"/>
      <c r="AC563" s="390"/>
      <c r="AD563" s="390"/>
      <c r="AE563" s="390"/>
      <c r="AF563" s="391"/>
      <c r="AG563" s="392"/>
      <c r="AH563" s="392"/>
      <c r="AI563" s="380"/>
    </row>
    <row r="564" spans="1:35" ht="18" customHeight="1">
      <c r="A564" s="514" t="s">
        <v>18564</v>
      </c>
      <c r="B564" s="371"/>
      <c r="C564" s="527" t="s">
        <v>17739</v>
      </c>
      <c r="D564" s="353" t="str">
        <f>+IFERROR(INDEX('Mã KH'!$C$2:$C$4988,MATCH('Côp+Mega+BigC HN lẻ-T02'!$C564,'Mã KH'!$A$2:$A$4988,0)),"")</f>
        <v>Tầng 1, Tòa nhà CT3 khu đô thị Văn Khê, Hà Đông, Hà Nội</v>
      </c>
      <c r="E564" s="362"/>
      <c r="F564" s="389">
        <v>10724</v>
      </c>
      <c r="G564" s="390"/>
      <c r="H564" s="390"/>
      <c r="I564" s="390"/>
      <c r="J564" s="390"/>
      <c r="K564" s="390"/>
      <c r="L564" s="390"/>
      <c r="M564" s="390"/>
      <c r="N564" s="390">
        <v>5</v>
      </c>
      <c r="O564" s="390"/>
      <c r="P564" s="390"/>
      <c r="Q564" s="390"/>
      <c r="R564" s="390"/>
      <c r="S564" s="390"/>
      <c r="T564" s="390"/>
      <c r="U564" s="390">
        <v>5</v>
      </c>
      <c r="V564" s="390"/>
      <c r="W564" s="390"/>
      <c r="X564" s="390"/>
      <c r="Y564" s="390"/>
      <c r="Z564" s="390"/>
      <c r="AA564" s="390"/>
      <c r="AB564" s="390"/>
      <c r="AC564" s="390"/>
      <c r="AD564" s="390"/>
      <c r="AE564" s="390"/>
      <c r="AF564" s="391"/>
      <c r="AG564" s="392"/>
      <c r="AH564" s="392"/>
      <c r="AI564" s="380"/>
    </row>
    <row r="565" spans="1:35" ht="18" customHeight="1">
      <c r="A565" s="514" t="s">
        <v>18564</v>
      </c>
      <c r="B565" s="371"/>
      <c r="C565" s="527" t="s">
        <v>17411</v>
      </c>
      <c r="D565" s="353" t="str">
        <f>+IFERROR(INDEX('Mã KH'!$C$2:$C$4988,MATCH('Côp+Mega+BigC HN lẻ-T02'!$C565,'Mã KH'!$A$2:$A$4988,0)),"")</f>
        <v>Tầng 1, tòa K - cụm HJK - KĐT The Spark Dương Nội, Hà Đông, HN</v>
      </c>
      <c r="E565" s="362"/>
      <c r="F565" s="389">
        <v>10714</v>
      </c>
      <c r="G565" s="390"/>
      <c r="H565" s="390"/>
      <c r="I565" s="390"/>
      <c r="J565" s="390"/>
      <c r="K565" s="390"/>
      <c r="L565" s="390"/>
      <c r="M565" s="390"/>
      <c r="N565" s="390"/>
      <c r="O565" s="390"/>
      <c r="P565" s="390">
        <v>7</v>
      </c>
      <c r="Q565" s="390"/>
      <c r="R565" s="390"/>
      <c r="S565" s="390"/>
      <c r="T565" s="390"/>
      <c r="U565" s="390">
        <v>5</v>
      </c>
      <c r="V565" s="390"/>
      <c r="W565" s="390"/>
      <c r="X565" s="390"/>
      <c r="Y565" s="390"/>
      <c r="Z565" s="390"/>
      <c r="AA565" s="390"/>
      <c r="AB565" s="390"/>
      <c r="AC565" s="390"/>
      <c r="AD565" s="390"/>
      <c r="AE565" s="390"/>
      <c r="AF565" s="391"/>
      <c r="AG565" s="392"/>
      <c r="AH565" s="392"/>
      <c r="AI565" s="380"/>
    </row>
    <row r="566" spans="1:35" ht="18" customHeight="1">
      <c r="A566" s="514" t="s">
        <v>18564</v>
      </c>
      <c r="B566" s="371"/>
      <c r="C566" s="527" t="s">
        <v>17410</v>
      </c>
      <c r="D566" s="353" t="str">
        <f>+IFERROR(INDEX('Mã KH'!$C$2:$C$4988,MATCH('Côp+Mega+BigC HN lẻ-T02'!$C566,'Mã KH'!$A$2:$A$4988,0)),"")</f>
        <v>Tầng 1 -  HH2B KĐT The Spark Dương Nội, phường Yên Nghĩa, quận Hà Đông, Hà Nội</v>
      </c>
      <c r="E566" s="362"/>
      <c r="F566" s="389">
        <v>10712</v>
      </c>
      <c r="G566" s="390"/>
      <c r="H566" s="390"/>
      <c r="I566" s="390"/>
      <c r="J566" s="390"/>
      <c r="K566" s="390"/>
      <c r="L566" s="390"/>
      <c r="M566" s="390"/>
      <c r="N566" s="390">
        <v>5</v>
      </c>
      <c r="O566" s="390"/>
      <c r="P566" s="390">
        <v>10</v>
      </c>
      <c r="Q566" s="390">
        <v>3</v>
      </c>
      <c r="R566" s="390"/>
      <c r="S566" s="390"/>
      <c r="T566" s="390"/>
      <c r="U566" s="390">
        <v>3</v>
      </c>
      <c r="V566" s="390"/>
      <c r="W566" s="390"/>
      <c r="X566" s="390"/>
      <c r="Y566" s="390"/>
      <c r="Z566" s="390"/>
      <c r="AA566" s="390"/>
      <c r="AB566" s="390"/>
      <c r="AC566" s="390"/>
      <c r="AD566" s="390"/>
      <c r="AE566" s="390"/>
      <c r="AF566" s="391"/>
      <c r="AG566" s="392"/>
      <c r="AH566" s="392"/>
      <c r="AI566" s="380"/>
    </row>
    <row r="567" spans="1:35" ht="18" customHeight="1">
      <c r="A567" s="514" t="s">
        <v>18564</v>
      </c>
      <c r="B567" s="371"/>
      <c r="C567" s="527" t="s">
        <v>6731</v>
      </c>
      <c r="D567" s="353" t="str">
        <f>+IFERROR(INDEX('Mã KH'!$C$2:$C$4988,MATCH('Côp+Mega+BigC HN lẻ-T02'!$C567,'Mã KH'!$A$2:$A$4988,0)),"")</f>
        <v>kiot 06-07, Tòa V3 khu nhà ở xã hội The Vesta, P.Phú Lãm, Q.Hà Đông, Hà Nội</v>
      </c>
      <c r="E567" s="362"/>
      <c r="F567" s="389">
        <v>11860</v>
      </c>
      <c r="G567" s="390"/>
      <c r="H567" s="390"/>
      <c r="I567" s="390"/>
      <c r="J567" s="390"/>
      <c r="K567" s="390"/>
      <c r="L567" s="390">
        <v>1</v>
      </c>
      <c r="M567" s="390"/>
      <c r="N567" s="390">
        <v>6</v>
      </c>
      <c r="O567" s="390"/>
      <c r="P567" s="390">
        <v>5</v>
      </c>
      <c r="Q567" s="390">
        <v>2</v>
      </c>
      <c r="R567" s="390"/>
      <c r="S567" s="390"/>
      <c r="T567" s="390">
        <v>3</v>
      </c>
      <c r="U567" s="390"/>
      <c r="V567" s="390"/>
      <c r="W567" s="390"/>
      <c r="X567" s="390"/>
      <c r="Y567" s="390"/>
      <c r="Z567" s="390">
        <v>8</v>
      </c>
      <c r="AA567" s="390"/>
      <c r="AB567" s="390"/>
      <c r="AC567" s="390"/>
      <c r="AD567" s="390"/>
      <c r="AE567" s="390"/>
      <c r="AF567" s="391"/>
      <c r="AG567" s="392"/>
      <c r="AH567" s="392"/>
      <c r="AI567" s="380"/>
    </row>
    <row r="568" spans="1:35" ht="18" customHeight="1">
      <c r="A568" s="514" t="s">
        <v>18564</v>
      </c>
      <c r="B568" s="371"/>
      <c r="C568" s="527" t="s">
        <v>6545</v>
      </c>
      <c r="D568" s="353" t="str">
        <f>+IFERROR(INDEX('Mã KH'!$C$2:$C$4988,MATCH('Côp+Mega+BigC HN lẻ-T02'!$C568,'Mã KH'!$A$2:$A$4988,0)),"")</f>
        <v>BRGMART 36 Hoàng Cầu, Đống Đa, HN</v>
      </c>
      <c r="E568" s="362"/>
      <c r="F568" s="389">
        <v>10807</v>
      </c>
      <c r="G568" s="390"/>
      <c r="H568" s="390"/>
      <c r="I568" s="390"/>
      <c r="J568" s="390"/>
      <c r="K568" s="390"/>
      <c r="L568" s="390">
        <v>3</v>
      </c>
      <c r="M568" s="390"/>
      <c r="N568" s="390">
        <v>5</v>
      </c>
      <c r="O568" s="390"/>
      <c r="P568" s="390">
        <v>10</v>
      </c>
      <c r="Q568" s="390">
        <v>5</v>
      </c>
      <c r="R568" s="390"/>
      <c r="S568" s="390"/>
      <c r="T568" s="390">
        <v>5</v>
      </c>
      <c r="U568" s="390"/>
      <c r="V568" s="390"/>
      <c r="W568" s="390"/>
      <c r="X568" s="390"/>
      <c r="Y568" s="390"/>
      <c r="Z568" s="390"/>
      <c r="AA568" s="390"/>
      <c r="AB568" s="390"/>
      <c r="AC568" s="390"/>
      <c r="AD568" s="390"/>
      <c r="AE568" s="390"/>
      <c r="AF568" s="391"/>
      <c r="AG568" s="392"/>
      <c r="AH568" s="392"/>
      <c r="AI568" s="380"/>
    </row>
    <row r="569" spans="1:35" ht="18" customHeight="1">
      <c r="A569" s="514" t="s">
        <v>18564</v>
      </c>
      <c r="B569" s="682" t="s">
        <v>17314</v>
      </c>
      <c r="C569" s="527" t="s">
        <v>7113</v>
      </c>
      <c r="D569" s="353" t="str">
        <f>+IFERROR(INDEX('Mã KH'!$C$2:$C$4988,MATCH('Côp+Mega+BigC HN lẻ-T02'!$C569,'Mã KH'!$A$2:$A$4988,0)),"")</f>
        <v>Hoàng Mai, HN</v>
      </c>
      <c r="E569" s="362">
        <v>14356353</v>
      </c>
      <c r="F569" s="389"/>
      <c r="G569" s="390"/>
      <c r="H569" s="390"/>
      <c r="I569" s="390"/>
      <c r="J569" s="390"/>
      <c r="K569" s="390"/>
      <c r="L569" s="390"/>
      <c r="M569" s="390"/>
      <c r="N569" s="390">
        <v>50</v>
      </c>
      <c r="O569" s="390"/>
      <c r="P569" s="390"/>
      <c r="Q569" s="390"/>
      <c r="R569" s="390"/>
      <c r="S569" s="390"/>
      <c r="T569" s="390"/>
      <c r="U569" s="390"/>
      <c r="V569" s="390"/>
      <c r="W569" s="390"/>
      <c r="X569" s="390"/>
      <c r="Y569" s="390"/>
      <c r="Z569" s="390"/>
      <c r="AA569" s="390"/>
      <c r="AB569" s="390"/>
      <c r="AC569" s="390"/>
      <c r="AD569" s="390"/>
      <c r="AE569" s="390"/>
      <c r="AF569" s="391"/>
      <c r="AG569" s="392"/>
      <c r="AH569" s="392"/>
      <c r="AI569" s="678" t="s">
        <v>17952</v>
      </c>
    </row>
    <row r="570" spans="1:35" ht="18" customHeight="1">
      <c r="A570" s="514" t="s">
        <v>18564</v>
      </c>
      <c r="B570" s="675" t="s">
        <v>17526</v>
      </c>
      <c r="C570" s="527" t="s">
        <v>18582</v>
      </c>
      <c r="D570" s="353" t="str">
        <f>+IFERROR(INDEX('Mã KH'!$C$2:$C$4988,MATCH('Côp+Mega+BigC HN lẻ-T02'!$C570,'Mã KH'!$A$2:$A$4988,0)),"")</f>
        <v>Tòa nhà Thuần Mão ĐTM Sóc Sơn, HN</v>
      </c>
      <c r="E570" s="362"/>
      <c r="F570" s="389">
        <v>10731</v>
      </c>
      <c r="G570" s="390"/>
      <c r="H570" s="390"/>
      <c r="I570" s="390"/>
      <c r="J570" s="390"/>
      <c r="K570" s="390"/>
      <c r="L570" s="390"/>
      <c r="M570" s="390"/>
      <c r="N570" s="390">
        <v>3</v>
      </c>
      <c r="O570" s="390"/>
      <c r="P570" s="390">
        <v>5</v>
      </c>
      <c r="Q570" s="390">
        <v>3</v>
      </c>
      <c r="R570" s="390"/>
      <c r="S570" s="390"/>
      <c r="T570" s="390"/>
      <c r="U570" s="390"/>
      <c r="V570" s="390"/>
      <c r="W570" s="390"/>
      <c r="X570" s="390"/>
      <c r="Y570" s="390"/>
      <c r="Z570" s="390"/>
      <c r="AA570" s="390"/>
      <c r="AB570" s="390"/>
      <c r="AC570" s="390"/>
      <c r="AD570" s="390"/>
      <c r="AE570" s="390"/>
      <c r="AF570" s="391"/>
      <c r="AG570" s="392"/>
      <c r="AH570" s="392"/>
      <c r="AI570" s="380"/>
    </row>
    <row r="571" spans="1:35" ht="18" customHeight="1">
      <c r="A571" s="514" t="s">
        <v>18564</v>
      </c>
      <c r="B571" s="371"/>
      <c r="C571" s="527" t="s">
        <v>17250</v>
      </c>
      <c r="D571" s="353" t="str">
        <f>+IFERROR(INDEX('Mã KH'!$C$2:$C$4988,MATCH('Côp+Mega+BigC HN lẻ-T02'!$C571,'Mã KH'!$A$2:$A$4988,0)),"")</f>
        <v xml:space="preserve">thị trấn sóc sơn </v>
      </c>
      <c r="E571" s="362">
        <v>21130</v>
      </c>
      <c r="F571" s="389"/>
      <c r="G571" s="390"/>
      <c r="H571" s="390"/>
      <c r="I571" s="390"/>
      <c r="J571" s="390"/>
      <c r="K571" s="390"/>
      <c r="L571" s="390"/>
      <c r="M571" s="390"/>
      <c r="N571" s="390"/>
      <c r="O571" s="390"/>
      <c r="P571" s="390">
        <v>10</v>
      </c>
      <c r="Q571" s="390"/>
      <c r="R571" s="390"/>
      <c r="S571" s="390"/>
      <c r="T571" s="390"/>
      <c r="U571" s="390"/>
      <c r="V571" s="390"/>
      <c r="W571" s="390"/>
      <c r="X571" s="390"/>
      <c r="Y571" s="390"/>
      <c r="Z571" s="390"/>
      <c r="AA571" s="390"/>
      <c r="AB571" s="390"/>
      <c r="AC571" s="390"/>
      <c r="AD571" s="390"/>
      <c r="AE571" s="390"/>
      <c r="AF571" s="391"/>
      <c r="AG571" s="392"/>
      <c r="AH571" s="392"/>
      <c r="AI571" s="380"/>
    </row>
    <row r="572" spans="1:35" ht="18" customHeight="1">
      <c r="A572" s="514" t="s">
        <v>18564</v>
      </c>
      <c r="B572" s="675" t="s">
        <v>17523</v>
      </c>
      <c r="C572" s="527" t="s">
        <v>17702</v>
      </c>
      <c r="D572" s="353" t="str">
        <f>+IFERROR(INDEX('Mã KH'!$C$2:$C$4988,MATCH('Côp+Mega+BigC HN lẻ-T02'!$C572,'Mã KH'!$A$2:$A$4988,0)),"")</f>
        <v>Nhà máy Canon, KCN Bắc Thăng Long, huyện Đông Anh, HN</v>
      </c>
      <c r="E572" s="362"/>
      <c r="F572" s="389">
        <v>10734</v>
      </c>
      <c r="G572" s="390"/>
      <c r="H572" s="390"/>
      <c r="I572" s="390"/>
      <c r="J572" s="390"/>
      <c r="K572" s="390"/>
      <c r="L572" s="390"/>
      <c r="M572" s="390"/>
      <c r="N572" s="390">
        <v>7</v>
      </c>
      <c r="O572" s="390"/>
      <c r="P572" s="390">
        <v>10</v>
      </c>
      <c r="Q572" s="390">
        <v>5</v>
      </c>
      <c r="R572" s="390"/>
      <c r="S572" s="390"/>
      <c r="T572" s="390"/>
      <c r="U572" s="390"/>
      <c r="V572" s="390"/>
      <c r="W572" s="390"/>
      <c r="X572" s="390"/>
      <c r="Y572" s="390"/>
      <c r="Z572" s="390"/>
      <c r="AA572" s="390"/>
      <c r="AB572" s="390"/>
      <c r="AC572" s="390"/>
      <c r="AD572" s="390"/>
      <c r="AE572" s="390"/>
      <c r="AF572" s="391"/>
      <c r="AG572" s="392"/>
      <c r="AH572" s="392"/>
      <c r="AI572" s="380"/>
    </row>
    <row r="573" spans="1:35" ht="18" customHeight="1">
      <c r="A573" s="514" t="s">
        <v>18564</v>
      </c>
      <c r="B573" s="675" t="s">
        <v>17648</v>
      </c>
      <c r="C573" s="527" t="s">
        <v>11318</v>
      </c>
      <c r="D573" s="353" t="str">
        <f>+IFERROR(INDEX('Mã KH'!$C$2:$C$4988,MATCH('Côp+Mega+BigC HN lẻ-T02'!$C573,'Mã KH'!$A$2:$A$4988,0)),"")</f>
        <v>Đ.Võ Văn Kiệt, Quang Minh, Mê Linh, Hà Nội</v>
      </c>
      <c r="E573" s="362"/>
      <c r="F573" s="389">
        <v>10762</v>
      </c>
      <c r="G573" s="390"/>
      <c r="H573" s="390"/>
      <c r="I573" s="390"/>
      <c r="J573" s="390"/>
      <c r="K573" s="390"/>
      <c r="L573" s="390"/>
      <c r="M573" s="390"/>
      <c r="N573" s="390"/>
      <c r="O573" s="390"/>
      <c r="P573" s="390">
        <v>20</v>
      </c>
      <c r="Q573" s="390"/>
      <c r="R573" s="390"/>
      <c r="S573" s="390"/>
      <c r="T573" s="390">
        <v>12</v>
      </c>
      <c r="U573" s="390">
        <v>5</v>
      </c>
      <c r="V573" s="390"/>
      <c r="W573" s="390"/>
      <c r="X573" s="390"/>
      <c r="Y573" s="390"/>
      <c r="Z573" s="390"/>
      <c r="AA573" s="390"/>
      <c r="AB573" s="390"/>
      <c r="AC573" s="390"/>
      <c r="AD573" s="390"/>
      <c r="AE573" s="390"/>
      <c r="AF573" s="391"/>
      <c r="AG573" s="392"/>
      <c r="AH573" s="392"/>
      <c r="AI573" s="380"/>
    </row>
    <row r="574" spans="1:35" ht="18" customHeight="1">
      <c r="A574" s="514" t="s">
        <v>18564</v>
      </c>
      <c r="B574" s="658" t="s">
        <v>17907</v>
      </c>
      <c r="C574" s="527" t="s">
        <v>6920</v>
      </c>
      <c r="D574" s="353" t="str">
        <f>+IFERROR(INDEX('Mã KH'!$C$2:$C$4988,MATCH('Côp+Mega+BigC HN lẻ-T02'!$C574,'Mã KH'!$A$2:$A$4988,0)),"")</f>
        <v>286 Nguyễn Xiển, Tân Triều, Thanh Trì, HN</v>
      </c>
      <c r="E574" s="362"/>
      <c r="F574" s="389">
        <v>10269</v>
      </c>
      <c r="G574" s="390"/>
      <c r="H574" s="390"/>
      <c r="I574" s="390"/>
      <c r="J574" s="390"/>
      <c r="K574" s="390"/>
      <c r="L574" s="390">
        <v>5</v>
      </c>
      <c r="M574" s="390"/>
      <c r="N574" s="390"/>
      <c r="O574" s="390"/>
      <c r="P574" s="390"/>
      <c r="Q574" s="390"/>
      <c r="R574" s="390"/>
      <c r="S574" s="390"/>
      <c r="T574" s="390"/>
      <c r="U574" s="390"/>
      <c r="V574" s="390"/>
      <c r="W574" s="390"/>
      <c r="X574" s="390"/>
      <c r="Y574" s="390"/>
      <c r="Z574" s="390">
        <v>10</v>
      </c>
      <c r="AA574" s="390"/>
      <c r="AB574" s="390"/>
      <c r="AC574" s="390"/>
      <c r="AD574" s="390"/>
      <c r="AE574" s="390"/>
      <c r="AF574" s="391"/>
      <c r="AG574" s="392"/>
      <c r="AH574" s="392"/>
      <c r="AI574" s="380"/>
    </row>
    <row r="575" spans="1:35" ht="18" customHeight="1">
      <c r="A575" s="514" t="s">
        <v>18564</v>
      </c>
      <c r="B575" s="371"/>
      <c r="C575" s="527" t="s">
        <v>17918</v>
      </c>
      <c r="D575" s="353" t="str">
        <f>+IFERROR(INDEX('Mã KH'!$C$2:$C$4988,MATCH('Côp+Mega+BigC HN lẻ-T02'!$C575,'Mã KH'!$A$2:$A$4988,0)),"")</f>
        <v>85-87 Yên Xá, Xã Tân Triều, Thanh Trì, HN</v>
      </c>
      <c r="E575" s="362"/>
      <c r="F575" s="389">
        <v>12285</v>
      </c>
      <c r="G575" s="390"/>
      <c r="H575" s="390"/>
      <c r="I575" s="390"/>
      <c r="J575" s="390"/>
      <c r="K575" s="390"/>
      <c r="L575" s="390"/>
      <c r="M575" s="390"/>
      <c r="N575" s="390">
        <v>3</v>
      </c>
      <c r="O575" s="390"/>
      <c r="P575" s="390">
        <v>3</v>
      </c>
      <c r="Q575" s="390"/>
      <c r="R575" s="390">
        <v>5</v>
      </c>
      <c r="S575" s="390"/>
      <c r="T575" s="390"/>
      <c r="U575" s="390"/>
      <c r="V575" s="390"/>
      <c r="W575" s="390"/>
      <c r="X575" s="390"/>
      <c r="Y575" s="390"/>
      <c r="Z575" s="390"/>
      <c r="AA575" s="390"/>
      <c r="AB575" s="390"/>
      <c r="AC575" s="390"/>
      <c r="AD575" s="390"/>
      <c r="AE575" s="390"/>
      <c r="AF575" s="391"/>
      <c r="AG575" s="392"/>
      <c r="AH575" s="392"/>
      <c r="AI575" s="380"/>
    </row>
    <row r="576" spans="1:35" ht="18" customHeight="1">
      <c r="A576" s="514" t="s">
        <v>18564</v>
      </c>
      <c r="B576" s="371"/>
      <c r="C576" s="527" t="s">
        <v>18544</v>
      </c>
      <c r="D576" s="353" t="str">
        <f>+IFERROR(INDEX('Mã KH'!$C$2:$C$4988,MATCH('Côp+Mega+BigC HN lẻ-T02'!$C576,'Mã KH'!$A$2:$A$4988,0)),"")</f>
        <v>Thôn yên Xá, xã Tân Triều, Huyện Thanh Trì, TP.Hà Nội</v>
      </c>
      <c r="E576" s="362"/>
      <c r="F576" s="389">
        <v>10791</v>
      </c>
      <c r="G576" s="390"/>
      <c r="H576" s="390"/>
      <c r="I576" s="390"/>
      <c r="J576" s="390"/>
      <c r="K576" s="390"/>
      <c r="L576" s="390"/>
      <c r="M576" s="390"/>
      <c r="N576" s="390">
        <v>3</v>
      </c>
      <c r="O576" s="390"/>
      <c r="P576" s="390">
        <v>5</v>
      </c>
      <c r="Q576" s="390">
        <v>2</v>
      </c>
      <c r="R576" s="390">
        <v>3</v>
      </c>
      <c r="S576" s="390"/>
      <c r="T576" s="390">
        <v>3</v>
      </c>
      <c r="U576" s="390"/>
      <c r="V576" s="390">
        <v>3</v>
      </c>
      <c r="W576" s="390"/>
      <c r="X576" s="390"/>
      <c r="Y576" s="390"/>
      <c r="Z576" s="390">
        <v>3</v>
      </c>
      <c r="AA576" s="390"/>
      <c r="AB576" s="390"/>
      <c r="AC576" s="390"/>
      <c r="AD576" s="390"/>
      <c r="AE576" s="390"/>
      <c r="AF576" s="391"/>
      <c r="AG576" s="392"/>
      <c r="AH576" s="392"/>
      <c r="AI576" s="380"/>
    </row>
    <row r="577" spans="1:35" ht="18" customHeight="1">
      <c r="A577" s="514" t="s">
        <v>18564</v>
      </c>
      <c r="B577" s="371"/>
      <c r="C577" s="527" t="s">
        <v>17604</v>
      </c>
      <c r="D577" s="353" t="str">
        <f>+IFERROR(INDEX('Mã KH'!$C$2:$C$4988,MATCH('Côp+Mega+BigC HN lẻ-T02'!$C577,'Mã KH'!$A$2:$A$4988,0)),"")</f>
        <v>CT10C KĐT Đại Thanh, Tả Thanh Oai, Thanh Trì, Hà Nội</v>
      </c>
      <c r="E577" s="362"/>
      <c r="F577" s="389">
        <v>10736</v>
      </c>
      <c r="G577" s="390"/>
      <c r="H577" s="390"/>
      <c r="I577" s="390"/>
      <c r="J577" s="390"/>
      <c r="K577" s="390"/>
      <c r="L577" s="390"/>
      <c r="M577" s="390"/>
      <c r="N577" s="390"/>
      <c r="O577" s="390"/>
      <c r="P577" s="390"/>
      <c r="Q577" s="390">
        <v>5</v>
      </c>
      <c r="R577" s="390"/>
      <c r="S577" s="390"/>
      <c r="T577" s="390"/>
      <c r="U577" s="390">
        <v>5</v>
      </c>
      <c r="V577" s="390"/>
      <c r="W577" s="390"/>
      <c r="X577" s="390"/>
      <c r="Y577" s="390"/>
      <c r="Z577" s="390"/>
      <c r="AA577" s="390"/>
      <c r="AB577" s="390"/>
      <c r="AC577" s="390"/>
      <c r="AD577" s="390"/>
      <c r="AE577" s="390"/>
      <c r="AF577" s="391"/>
      <c r="AG577" s="392"/>
      <c r="AH577" s="392"/>
      <c r="AI577" s="380"/>
    </row>
    <row r="578" spans="1:35" ht="18" customHeight="1">
      <c r="A578" s="514" t="s">
        <v>18564</v>
      </c>
      <c r="B578" s="371"/>
      <c r="C578" s="527" t="s">
        <v>17603</v>
      </c>
      <c r="D578" s="353" t="str">
        <f>+IFERROR(INDEX('Mã KH'!$C$2:$C$4988,MATCH('Côp+Mega+BigC HN lẻ-T02'!$C578,'Mã KH'!$A$2:$A$4988,0)),"")</f>
        <v>Số 658 Kim Giang, Xã Thanh Trì, Huyện Thanh Trì, Hà Nội.</v>
      </c>
      <c r="E578" s="362"/>
      <c r="F578" s="389">
        <v>11862</v>
      </c>
      <c r="G578" s="390"/>
      <c r="H578" s="390"/>
      <c r="I578" s="390"/>
      <c r="J578" s="390"/>
      <c r="K578" s="390"/>
      <c r="L578" s="390"/>
      <c r="M578" s="390"/>
      <c r="N578" s="390"/>
      <c r="O578" s="390"/>
      <c r="P578" s="390">
        <v>5</v>
      </c>
      <c r="Q578" s="390">
        <v>2</v>
      </c>
      <c r="R578" s="390">
        <v>3</v>
      </c>
      <c r="S578" s="390"/>
      <c r="T578" s="390">
        <v>3</v>
      </c>
      <c r="U578" s="390"/>
      <c r="V578" s="390"/>
      <c r="W578" s="390"/>
      <c r="X578" s="390"/>
      <c r="Y578" s="390"/>
      <c r="Z578" s="390"/>
      <c r="AA578" s="390"/>
      <c r="AB578" s="390"/>
      <c r="AC578" s="390"/>
      <c r="AD578" s="390"/>
      <c r="AE578" s="390"/>
      <c r="AF578" s="391"/>
      <c r="AG578" s="392"/>
      <c r="AH578" s="392"/>
      <c r="AI578" s="380"/>
    </row>
    <row r="579" spans="1:35" ht="18" customHeight="1">
      <c r="A579" s="514" t="s">
        <v>18564</v>
      </c>
      <c r="B579" s="371"/>
      <c r="C579" s="527" t="s">
        <v>18583</v>
      </c>
      <c r="D579" s="353" t="str">
        <f>+IFERROR(INDEX('Mã KH'!$C$2:$C$4988,MATCH('Côp+Mega+BigC HN lẻ-T02'!$C579,'Mã KH'!$A$2:$A$4988,0)),"")</f>
        <v>Chung cư Tecco Skyville Tower, đường Quan Lai, Ngũ Hiệp, Thanh Trì, Hà Nội</v>
      </c>
      <c r="E579" s="362"/>
      <c r="F579" s="389">
        <v>10272</v>
      </c>
      <c r="G579" s="390"/>
      <c r="H579" s="390"/>
      <c r="I579" s="390"/>
      <c r="J579" s="390"/>
      <c r="K579" s="390"/>
      <c r="L579" s="390"/>
      <c r="M579" s="390"/>
      <c r="N579" s="390">
        <v>10</v>
      </c>
      <c r="O579" s="390"/>
      <c r="P579" s="390">
        <v>15</v>
      </c>
      <c r="Q579" s="390">
        <v>5</v>
      </c>
      <c r="R579" s="390">
        <v>5</v>
      </c>
      <c r="S579" s="390"/>
      <c r="T579" s="390">
        <v>5</v>
      </c>
      <c r="U579" s="390">
        <v>5</v>
      </c>
      <c r="V579" s="390"/>
      <c r="W579" s="390"/>
      <c r="X579" s="390"/>
      <c r="Y579" s="390"/>
      <c r="Z579" s="390"/>
      <c r="AA579" s="390"/>
      <c r="AB579" s="390"/>
      <c r="AC579" s="390"/>
      <c r="AD579" s="390"/>
      <c r="AE579" s="390"/>
      <c r="AF579" s="391"/>
      <c r="AG579" s="392"/>
      <c r="AH579" s="392"/>
      <c r="AI579" s="380"/>
    </row>
    <row r="580" spans="1:35" ht="18" customHeight="1">
      <c r="A580" s="659"/>
      <c r="B580" s="660"/>
      <c r="C580" s="661"/>
      <c r="D580" s="657" t="str">
        <f>+IFERROR(INDEX('Mã KH'!$C$2:$C$4988,MATCH('Côp+Mega+BigC HN lẻ-T02'!$C580,'Mã KH'!$A$2:$A$4988,0)),"")</f>
        <v/>
      </c>
      <c r="E580" s="662"/>
      <c r="F580" s="663"/>
      <c r="G580" s="655"/>
      <c r="H580" s="655"/>
      <c r="I580" s="655"/>
      <c r="J580" s="655"/>
      <c r="K580" s="655"/>
      <c r="L580" s="655"/>
      <c r="M580" s="655"/>
      <c r="N580" s="655"/>
      <c r="O580" s="655"/>
      <c r="P580" s="655"/>
      <c r="Q580" s="655"/>
      <c r="R580" s="655"/>
      <c r="S580" s="655"/>
      <c r="T580" s="655"/>
      <c r="U580" s="655"/>
      <c r="V580" s="655"/>
      <c r="W580" s="655"/>
      <c r="X580" s="655"/>
      <c r="Y580" s="655"/>
      <c r="Z580" s="655"/>
      <c r="AA580" s="655"/>
      <c r="AB580" s="655"/>
      <c r="AC580" s="655"/>
      <c r="AD580" s="655"/>
      <c r="AE580" s="655"/>
      <c r="AF580" s="664"/>
      <c r="AG580" s="665"/>
      <c r="AH580" s="665"/>
      <c r="AI580" s="666"/>
    </row>
    <row r="581" spans="1:35" ht="18" customHeight="1">
      <c r="A581" s="526"/>
      <c r="B581" s="371"/>
      <c r="C581" s="527"/>
      <c r="D581" s="372" t="s">
        <v>18591</v>
      </c>
      <c r="E581" s="362"/>
      <c r="F581" s="389"/>
      <c r="G581" s="390"/>
      <c r="H581" s="390"/>
      <c r="I581" s="390"/>
      <c r="J581" s="390"/>
      <c r="K581" s="390"/>
      <c r="L581" s="390"/>
      <c r="M581" s="390"/>
      <c r="N581" s="390"/>
      <c r="O581" s="390"/>
      <c r="P581" s="390"/>
      <c r="Q581" s="390"/>
      <c r="R581" s="390"/>
      <c r="S581" s="390"/>
      <c r="T581" s="390"/>
      <c r="U581" s="390"/>
      <c r="V581" s="390"/>
      <c r="W581" s="390"/>
      <c r="X581" s="390"/>
      <c r="Y581" s="390"/>
      <c r="Z581" s="390"/>
      <c r="AA581" s="390"/>
      <c r="AB581" s="390"/>
      <c r="AC581" s="390"/>
      <c r="AD581" s="390"/>
      <c r="AE581" s="390"/>
      <c r="AF581" s="391"/>
      <c r="AG581" s="392"/>
      <c r="AH581" s="392"/>
      <c r="AI581" s="380"/>
    </row>
    <row r="582" spans="1:35" ht="18" customHeight="1">
      <c r="A582" s="526"/>
      <c r="B582" s="371"/>
      <c r="C582" s="527"/>
      <c r="D582" s="353" t="str">
        <f>+IFERROR(INDEX('Mã KH'!$C$2:$C$4988,MATCH('Côp+Mega+BigC HN lẻ-T02'!$C582,'Mã KH'!$A$2:$A$4988,0)),"")</f>
        <v/>
      </c>
      <c r="E582" s="362"/>
      <c r="F582" s="389"/>
      <c r="G582" s="390"/>
      <c r="H582" s="390"/>
      <c r="I582" s="390"/>
      <c r="J582" s="390"/>
      <c r="K582" s="390"/>
      <c r="L582" s="390"/>
      <c r="M582" s="390"/>
      <c r="N582" s="390"/>
      <c r="O582" s="390"/>
      <c r="P582" s="390"/>
      <c r="Q582" s="390"/>
      <c r="R582" s="390"/>
      <c r="S582" s="390"/>
      <c r="T582" s="390"/>
      <c r="U582" s="390"/>
      <c r="V582" s="390"/>
      <c r="W582" s="390"/>
      <c r="X582" s="390"/>
      <c r="Y582" s="390"/>
      <c r="Z582" s="390"/>
      <c r="AA582" s="390"/>
      <c r="AB582" s="390"/>
      <c r="AC582" s="390"/>
      <c r="AD582" s="390"/>
      <c r="AE582" s="390"/>
      <c r="AF582" s="391"/>
      <c r="AG582" s="392"/>
      <c r="AH582" s="392"/>
      <c r="AI582" s="380"/>
    </row>
    <row r="583" spans="1:35" ht="18" customHeight="1">
      <c r="A583" s="526"/>
      <c r="B583" s="371"/>
      <c r="C583" s="527"/>
      <c r="D583" s="353" t="str">
        <f>+IFERROR(INDEX('Mã KH'!$C$2:$C$4988,MATCH('Côp+Mega+BigC HN lẻ-T02'!$C583,'Mã KH'!$A$2:$A$4988,0)),"")</f>
        <v/>
      </c>
      <c r="E583" s="362"/>
      <c r="F583" s="389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90"/>
      <c r="Y583" s="390"/>
      <c r="Z583" s="390"/>
      <c r="AA583" s="390"/>
      <c r="AB583" s="390"/>
      <c r="AC583" s="390"/>
      <c r="AD583" s="390"/>
      <c r="AE583" s="390"/>
      <c r="AF583" s="391"/>
      <c r="AG583" s="392"/>
      <c r="AH583" s="392"/>
      <c r="AI583" s="380"/>
    </row>
    <row r="584" spans="1:35" ht="18" customHeight="1">
      <c r="A584" s="526"/>
      <c r="B584" s="371"/>
      <c r="C584" s="527"/>
      <c r="D584" s="353" t="str">
        <f>+IFERROR(INDEX('Mã KH'!$C$2:$C$4988,MATCH('Côp+Mega+BigC HN lẻ-T02'!$C584,'Mã KH'!$A$2:$A$4988,0)),"")</f>
        <v/>
      </c>
      <c r="E584" s="362"/>
      <c r="F584" s="389"/>
      <c r="G584" s="390"/>
      <c r="H584" s="390"/>
      <c r="I584" s="390"/>
      <c r="J584" s="390"/>
      <c r="K584" s="390"/>
      <c r="L584" s="390"/>
      <c r="M584" s="390"/>
      <c r="N584" s="390"/>
      <c r="O584" s="390"/>
      <c r="P584" s="390"/>
      <c r="Q584" s="390"/>
      <c r="R584" s="390"/>
      <c r="S584" s="390"/>
      <c r="T584" s="390"/>
      <c r="U584" s="390"/>
      <c r="V584" s="390"/>
      <c r="W584" s="390"/>
      <c r="X584" s="390"/>
      <c r="Y584" s="390"/>
      <c r="Z584" s="390"/>
      <c r="AA584" s="390"/>
      <c r="AB584" s="390"/>
      <c r="AC584" s="390"/>
      <c r="AD584" s="390"/>
      <c r="AE584" s="390"/>
      <c r="AF584" s="391"/>
      <c r="AG584" s="392"/>
      <c r="AH584" s="392"/>
      <c r="AI584" s="380"/>
    </row>
    <row r="585" spans="1:35" ht="18" customHeight="1">
      <c r="A585" s="526"/>
      <c r="B585" s="371"/>
      <c r="C585" s="527"/>
      <c r="D585" s="353" t="str">
        <f>+IFERROR(INDEX('Mã KH'!$C$2:$C$4988,MATCH('Côp+Mega+BigC HN lẻ-T02'!$C585,'Mã KH'!$A$2:$A$4988,0)),"")</f>
        <v/>
      </c>
      <c r="E585" s="362"/>
      <c r="F585" s="389"/>
      <c r="G585" s="390"/>
      <c r="H585" s="390"/>
      <c r="I585" s="390"/>
      <c r="J585" s="390"/>
      <c r="K585" s="390"/>
      <c r="L585" s="390"/>
      <c r="M585" s="390"/>
      <c r="N585" s="390"/>
      <c r="O585" s="390"/>
      <c r="P585" s="390"/>
      <c r="Q585" s="390"/>
      <c r="R585" s="390"/>
      <c r="S585" s="390"/>
      <c r="T585" s="390"/>
      <c r="U585" s="390"/>
      <c r="V585" s="390"/>
      <c r="W585" s="390"/>
      <c r="X585" s="390"/>
      <c r="Y585" s="390"/>
      <c r="Z585" s="390"/>
      <c r="AA585" s="390"/>
      <c r="AB585" s="390"/>
      <c r="AC585" s="390"/>
      <c r="AD585" s="390"/>
      <c r="AE585" s="390"/>
      <c r="AF585" s="391"/>
      <c r="AG585" s="392"/>
      <c r="AH585" s="392"/>
      <c r="AI585" s="380"/>
    </row>
    <row r="586" spans="1:35" ht="18" customHeight="1">
      <c r="A586" s="526"/>
      <c r="B586" s="371"/>
      <c r="C586" s="527"/>
      <c r="D586" s="353" t="str">
        <f>+IFERROR(INDEX('Mã KH'!$C$2:$C$4988,MATCH('Côp+Mega+BigC HN lẻ-T02'!$C586,'Mã KH'!$A$2:$A$4988,0)),"")</f>
        <v/>
      </c>
      <c r="E586" s="362"/>
      <c r="F586" s="389"/>
      <c r="G586" s="390"/>
      <c r="H586" s="390"/>
      <c r="I586" s="390"/>
      <c r="J586" s="390"/>
      <c r="K586" s="390"/>
      <c r="L586" s="390"/>
      <c r="M586" s="390"/>
      <c r="N586" s="390"/>
      <c r="O586" s="390"/>
      <c r="P586" s="390"/>
      <c r="Q586" s="390"/>
      <c r="R586" s="390"/>
      <c r="S586" s="390"/>
      <c r="T586" s="390"/>
      <c r="U586" s="390"/>
      <c r="V586" s="390"/>
      <c r="W586" s="390"/>
      <c r="X586" s="390"/>
      <c r="Y586" s="390"/>
      <c r="Z586" s="390"/>
      <c r="AA586" s="390"/>
      <c r="AB586" s="390"/>
      <c r="AC586" s="390"/>
      <c r="AD586" s="390"/>
      <c r="AE586" s="390"/>
      <c r="AF586" s="391"/>
      <c r="AG586" s="392"/>
      <c r="AH586" s="392"/>
      <c r="AI586" s="380"/>
    </row>
    <row r="587" spans="1:35" ht="18" customHeight="1">
      <c r="A587" s="526"/>
      <c r="B587" s="371"/>
      <c r="C587" s="527"/>
      <c r="D587" s="353" t="str">
        <f>+IFERROR(INDEX('Mã KH'!$C$2:$C$4988,MATCH('Côp+Mega+BigC HN lẻ-T02'!$C587,'Mã KH'!$A$2:$A$4988,0)),"")</f>
        <v/>
      </c>
      <c r="E587" s="362"/>
      <c r="F587" s="389"/>
      <c r="G587" s="390"/>
      <c r="H587" s="390"/>
      <c r="I587" s="390"/>
      <c r="J587" s="390"/>
      <c r="K587" s="390"/>
      <c r="L587" s="390"/>
      <c r="M587" s="390"/>
      <c r="N587" s="390"/>
      <c r="O587" s="390"/>
      <c r="P587" s="390"/>
      <c r="Q587" s="390"/>
      <c r="R587" s="390"/>
      <c r="S587" s="390"/>
      <c r="T587" s="390"/>
      <c r="U587" s="390"/>
      <c r="V587" s="390"/>
      <c r="W587" s="390"/>
      <c r="X587" s="390"/>
      <c r="Y587" s="390"/>
      <c r="Z587" s="390"/>
      <c r="AA587" s="390"/>
      <c r="AB587" s="390"/>
      <c r="AC587" s="390"/>
      <c r="AD587" s="390"/>
      <c r="AE587" s="390"/>
      <c r="AF587" s="391"/>
      <c r="AG587" s="392"/>
      <c r="AH587" s="392"/>
      <c r="AI587" s="380"/>
    </row>
    <row r="588" spans="1:35" ht="18" customHeight="1">
      <c r="A588" s="526"/>
      <c r="B588" s="371"/>
      <c r="C588" s="527"/>
      <c r="D588" s="353" t="str">
        <f>+IFERROR(INDEX('Mã KH'!$C$2:$C$4988,MATCH('Côp+Mega+BigC HN lẻ-T02'!$C588,'Mã KH'!$A$2:$A$4988,0)),"")</f>
        <v/>
      </c>
      <c r="E588" s="362"/>
      <c r="F588" s="389"/>
      <c r="G588" s="390"/>
      <c r="H588" s="390"/>
      <c r="I588" s="390"/>
      <c r="J588" s="390"/>
      <c r="K588" s="390"/>
      <c r="L588" s="390"/>
      <c r="M588" s="390"/>
      <c r="N588" s="390"/>
      <c r="O588" s="390"/>
      <c r="P588" s="390"/>
      <c r="Q588" s="390"/>
      <c r="R588" s="390"/>
      <c r="S588" s="390"/>
      <c r="T588" s="390"/>
      <c r="U588" s="390"/>
      <c r="V588" s="390"/>
      <c r="W588" s="390"/>
      <c r="X588" s="390"/>
      <c r="Y588" s="390"/>
      <c r="Z588" s="390"/>
      <c r="AA588" s="390"/>
      <c r="AB588" s="390"/>
      <c r="AC588" s="390"/>
      <c r="AD588" s="390"/>
      <c r="AE588" s="390"/>
      <c r="AF588" s="391"/>
      <c r="AG588" s="392"/>
      <c r="AH588" s="392"/>
      <c r="AI588" s="380"/>
    </row>
    <row r="589" spans="1:35" ht="18" customHeight="1">
      <c r="A589" s="526"/>
      <c r="B589" s="371"/>
      <c r="C589" s="527"/>
      <c r="D589" s="353" t="str">
        <f>+IFERROR(INDEX('Mã KH'!$C$2:$C$4988,MATCH('Côp+Mega+BigC HN lẻ-T02'!$C589,'Mã KH'!$A$2:$A$4988,0)),"")</f>
        <v/>
      </c>
      <c r="E589" s="362"/>
      <c r="F589" s="389"/>
      <c r="G589" s="390"/>
      <c r="H589" s="390"/>
      <c r="I589" s="390"/>
      <c r="J589" s="390"/>
      <c r="K589" s="390"/>
      <c r="L589" s="390"/>
      <c r="M589" s="390"/>
      <c r="N589" s="390"/>
      <c r="O589" s="390"/>
      <c r="P589" s="390"/>
      <c r="Q589" s="390"/>
      <c r="R589" s="390"/>
      <c r="S589" s="390"/>
      <c r="T589" s="390"/>
      <c r="U589" s="390"/>
      <c r="V589" s="390"/>
      <c r="W589" s="390"/>
      <c r="X589" s="390"/>
      <c r="Y589" s="390"/>
      <c r="Z589" s="390"/>
      <c r="AA589" s="390"/>
      <c r="AB589" s="390"/>
      <c r="AC589" s="390"/>
      <c r="AD589" s="390"/>
      <c r="AE589" s="390"/>
      <c r="AF589" s="391"/>
      <c r="AG589" s="392"/>
      <c r="AH589" s="392"/>
      <c r="AI589" s="380"/>
    </row>
    <row r="590" spans="1:35" ht="18" customHeight="1">
      <c r="A590" s="526"/>
      <c r="B590" s="371"/>
      <c r="C590" s="527"/>
      <c r="D590" s="353" t="str">
        <f>+IFERROR(INDEX('Mã KH'!$C$2:$C$4988,MATCH('Côp+Mega+BigC HN lẻ-T02'!$C590,'Mã KH'!$A$2:$A$4988,0)),"")</f>
        <v/>
      </c>
      <c r="E590" s="362"/>
      <c r="F590" s="389"/>
      <c r="G590" s="390"/>
      <c r="H590" s="390"/>
      <c r="I590" s="390"/>
      <c r="J590" s="390"/>
      <c r="K590" s="390"/>
      <c r="L590" s="390"/>
      <c r="M590" s="390"/>
      <c r="N590" s="390"/>
      <c r="O590" s="390"/>
      <c r="P590" s="390"/>
      <c r="Q590" s="390"/>
      <c r="R590" s="390"/>
      <c r="S590" s="390"/>
      <c r="T590" s="390"/>
      <c r="U590" s="390"/>
      <c r="V590" s="390"/>
      <c r="W590" s="390"/>
      <c r="X590" s="390"/>
      <c r="Y590" s="390"/>
      <c r="Z590" s="390"/>
      <c r="AA590" s="390"/>
      <c r="AB590" s="390"/>
      <c r="AC590" s="390"/>
      <c r="AD590" s="390"/>
      <c r="AE590" s="390"/>
      <c r="AF590" s="391"/>
      <c r="AG590" s="392"/>
      <c r="AH590" s="392"/>
      <c r="AI590" s="380"/>
    </row>
    <row r="591" spans="1:35" ht="18" customHeight="1">
      <c r="A591" s="526"/>
      <c r="B591" s="371"/>
      <c r="C591" s="527"/>
      <c r="D591" s="353" t="str">
        <f>+IFERROR(INDEX('Mã KH'!$C$2:$C$4988,MATCH('Côp+Mega+BigC HN lẻ-T02'!$C591,'Mã KH'!$A$2:$A$4988,0)),"")</f>
        <v/>
      </c>
      <c r="E591" s="362"/>
      <c r="F591" s="389"/>
      <c r="G591" s="390"/>
      <c r="H591" s="390"/>
      <c r="I591" s="390"/>
      <c r="J591" s="390"/>
      <c r="K591" s="390"/>
      <c r="L591" s="390"/>
      <c r="M591" s="390"/>
      <c r="N591" s="390"/>
      <c r="O591" s="390"/>
      <c r="P591" s="390"/>
      <c r="Q591" s="390"/>
      <c r="R591" s="390"/>
      <c r="S591" s="390"/>
      <c r="T591" s="390"/>
      <c r="U591" s="390"/>
      <c r="V591" s="390"/>
      <c r="W591" s="390"/>
      <c r="X591" s="390"/>
      <c r="Y591" s="390"/>
      <c r="Z591" s="390"/>
      <c r="AA591" s="390"/>
      <c r="AB591" s="390"/>
      <c r="AC591" s="390"/>
      <c r="AD591" s="390"/>
      <c r="AE591" s="390"/>
      <c r="AF591" s="391"/>
      <c r="AG591" s="392"/>
      <c r="AH591" s="392"/>
      <c r="AI591" s="380"/>
    </row>
    <row r="592" spans="1:35" ht="18" customHeight="1">
      <c r="A592" s="526"/>
      <c r="B592" s="371"/>
      <c r="C592" s="527"/>
      <c r="D592" s="353" t="str">
        <f>+IFERROR(INDEX('Mã KH'!$C$2:$C$4988,MATCH('Côp+Mega+BigC HN lẻ-T02'!$C592,'Mã KH'!$A$2:$A$4988,0)),"")</f>
        <v/>
      </c>
      <c r="E592" s="362"/>
      <c r="F592" s="389"/>
      <c r="G592" s="390"/>
      <c r="H592" s="390"/>
      <c r="I592" s="390"/>
      <c r="J592" s="390"/>
      <c r="K592" s="390"/>
      <c r="L592" s="390"/>
      <c r="M592" s="390"/>
      <c r="N592" s="390"/>
      <c r="O592" s="390"/>
      <c r="P592" s="390"/>
      <c r="Q592" s="390"/>
      <c r="R592" s="390"/>
      <c r="S592" s="390"/>
      <c r="T592" s="390"/>
      <c r="U592" s="390"/>
      <c r="V592" s="390"/>
      <c r="W592" s="390"/>
      <c r="X592" s="390"/>
      <c r="Y592" s="390"/>
      <c r="Z592" s="390"/>
      <c r="AA592" s="390"/>
      <c r="AB592" s="390"/>
      <c r="AC592" s="390"/>
      <c r="AD592" s="390"/>
      <c r="AE592" s="390"/>
      <c r="AF592" s="391"/>
      <c r="AG592" s="392"/>
      <c r="AH592" s="392"/>
      <c r="AI592" s="380"/>
    </row>
    <row r="593" spans="1:35" ht="18" customHeight="1">
      <c r="A593" s="526"/>
      <c r="B593" s="371"/>
      <c r="C593" s="527"/>
      <c r="D593" s="353" t="str">
        <f>+IFERROR(INDEX('Mã KH'!$C$2:$C$4988,MATCH('Côp+Mega+BigC HN lẻ-T02'!$C593,'Mã KH'!$A$2:$A$4988,0)),"")</f>
        <v/>
      </c>
      <c r="E593" s="362"/>
      <c r="F593" s="389"/>
      <c r="G593" s="390"/>
      <c r="H593" s="390"/>
      <c r="I593" s="390"/>
      <c r="J593" s="390"/>
      <c r="K593" s="390"/>
      <c r="L593" s="390"/>
      <c r="M593" s="390"/>
      <c r="N593" s="390"/>
      <c r="O593" s="390"/>
      <c r="P593" s="390"/>
      <c r="Q593" s="390"/>
      <c r="R593" s="390"/>
      <c r="S593" s="390"/>
      <c r="T593" s="390"/>
      <c r="U593" s="390"/>
      <c r="V593" s="390"/>
      <c r="W593" s="390"/>
      <c r="X593" s="390"/>
      <c r="Y593" s="390"/>
      <c r="Z593" s="390"/>
      <c r="AA593" s="390"/>
      <c r="AB593" s="390"/>
      <c r="AC593" s="390"/>
      <c r="AD593" s="390"/>
      <c r="AE593" s="390"/>
      <c r="AF593" s="391"/>
      <c r="AG593" s="392"/>
      <c r="AH593" s="392"/>
      <c r="AI593" s="380"/>
    </row>
    <row r="594" spans="1:35" ht="18" customHeight="1">
      <c r="A594" s="526"/>
      <c r="B594" s="371"/>
      <c r="C594" s="527"/>
      <c r="D594" s="353" t="str">
        <f>+IFERROR(INDEX('Mã KH'!$C$2:$C$4988,MATCH('Côp+Mega+BigC HN lẻ-T02'!$C594,'Mã KH'!$A$2:$A$4988,0)),"")</f>
        <v/>
      </c>
      <c r="E594" s="362"/>
      <c r="F594" s="389"/>
      <c r="G594" s="390"/>
      <c r="H594" s="390"/>
      <c r="I594" s="390"/>
      <c r="J594" s="390"/>
      <c r="K594" s="390"/>
      <c r="L594" s="390"/>
      <c r="M594" s="390"/>
      <c r="N594" s="390"/>
      <c r="O594" s="390"/>
      <c r="P594" s="390"/>
      <c r="Q594" s="390"/>
      <c r="R594" s="390"/>
      <c r="S594" s="390"/>
      <c r="T594" s="390"/>
      <c r="U594" s="390"/>
      <c r="V594" s="390"/>
      <c r="W594" s="390"/>
      <c r="X594" s="390"/>
      <c r="Y594" s="390"/>
      <c r="Z594" s="390"/>
      <c r="AA594" s="390"/>
      <c r="AB594" s="390"/>
      <c r="AC594" s="390"/>
      <c r="AD594" s="390"/>
      <c r="AE594" s="390"/>
      <c r="AF594" s="391"/>
      <c r="AG594" s="392"/>
      <c r="AH594" s="392"/>
      <c r="AI594" s="380"/>
    </row>
    <row r="595" spans="1:35" ht="18" customHeight="1">
      <c r="A595" s="526"/>
      <c r="B595" s="371"/>
      <c r="C595" s="527"/>
      <c r="D595" s="353" t="str">
        <f>+IFERROR(INDEX('Mã KH'!$C$2:$C$4988,MATCH('Côp+Mega+BigC HN lẻ-T02'!$C595,'Mã KH'!$A$2:$A$4988,0)),"")</f>
        <v/>
      </c>
      <c r="E595" s="362"/>
      <c r="F595" s="389"/>
      <c r="G595" s="390"/>
      <c r="H595" s="390"/>
      <c r="I595" s="390"/>
      <c r="J595" s="390"/>
      <c r="K595" s="390"/>
      <c r="L595" s="390"/>
      <c r="M595" s="390"/>
      <c r="N595" s="390"/>
      <c r="O595" s="390"/>
      <c r="P595" s="390"/>
      <c r="Q595" s="390"/>
      <c r="R595" s="390"/>
      <c r="S595" s="390"/>
      <c r="T595" s="390"/>
      <c r="U595" s="390"/>
      <c r="V595" s="390"/>
      <c r="W595" s="390"/>
      <c r="X595" s="390"/>
      <c r="Y595" s="390"/>
      <c r="Z595" s="390"/>
      <c r="AA595" s="390"/>
      <c r="AB595" s="390"/>
      <c r="AC595" s="390"/>
      <c r="AD595" s="390"/>
      <c r="AE595" s="390"/>
      <c r="AF595" s="391"/>
      <c r="AG595" s="392"/>
      <c r="AH595" s="392"/>
      <c r="AI595" s="380"/>
    </row>
    <row r="596" spans="1:35" ht="18" customHeight="1">
      <c r="A596" s="526"/>
      <c r="B596" s="371"/>
      <c r="C596" s="527"/>
      <c r="D596" s="353" t="str">
        <f>+IFERROR(INDEX('Mã KH'!$C$2:$C$4988,MATCH('Côp+Mega+BigC HN lẻ-T02'!$C596,'Mã KH'!$A$2:$A$4988,0)),"")</f>
        <v/>
      </c>
      <c r="E596" s="362"/>
      <c r="F596" s="389"/>
      <c r="G596" s="390"/>
      <c r="H596" s="390"/>
      <c r="I596" s="390"/>
      <c r="J596" s="390"/>
      <c r="K596" s="390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  <c r="V596" s="390"/>
      <c r="W596" s="390"/>
      <c r="X596" s="390"/>
      <c r="Y596" s="390"/>
      <c r="Z596" s="390"/>
      <c r="AA596" s="390"/>
      <c r="AB596" s="390"/>
      <c r="AC596" s="390"/>
      <c r="AD596" s="390"/>
      <c r="AE596" s="390"/>
      <c r="AF596" s="391"/>
      <c r="AG596" s="392"/>
      <c r="AH596" s="392"/>
      <c r="AI596" s="380"/>
    </row>
    <row r="597" spans="1:35" ht="18" customHeight="1">
      <c r="A597" s="526"/>
      <c r="B597" s="371"/>
      <c r="C597" s="527"/>
      <c r="D597" s="353" t="str">
        <f>+IFERROR(INDEX('Mã KH'!$C$2:$C$4988,MATCH('Côp+Mega+BigC HN lẻ-T02'!$C597,'Mã KH'!$A$2:$A$4988,0)),"")</f>
        <v/>
      </c>
      <c r="E597" s="362"/>
      <c r="F597" s="389"/>
      <c r="G597" s="390"/>
      <c r="H597" s="390"/>
      <c r="I597" s="390"/>
      <c r="J597" s="390"/>
      <c r="K597" s="390"/>
      <c r="L597" s="390"/>
      <c r="M597" s="390"/>
      <c r="N597" s="390"/>
      <c r="O597" s="390"/>
      <c r="P597" s="390"/>
      <c r="Q597" s="390"/>
      <c r="R597" s="390"/>
      <c r="S597" s="390"/>
      <c r="T597" s="390"/>
      <c r="U597" s="390"/>
      <c r="V597" s="390"/>
      <c r="W597" s="390"/>
      <c r="X597" s="390"/>
      <c r="Y597" s="390"/>
      <c r="Z597" s="390"/>
      <c r="AA597" s="390"/>
      <c r="AB597" s="390"/>
      <c r="AC597" s="390"/>
      <c r="AD597" s="390"/>
      <c r="AE597" s="390"/>
      <c r="AF597" s="391"/>
      <c r="AG597" s="392"/>
      <c r="AH597" s="392"/>
      <c r="AI597" s="380"/>
    </row>
    <row r="598" spans="1:35" ht="18" customHeight="1">
      <c r="A598" s="526"/>
      <c r="B598" s="371"/>
      <c r="C598" s="527"/>
      <c r="D598" s="353" t="str">
        <f>+IFERROR(INDEX('Mã KH'!$C$2:$C$4988,MATCH('Côp+Mega+BigC HN lẻ-T02'!$C598,'Mã KH'!$A$2:$A$4988,0)),"")</f>
        <v/>
      </c>
      <c r="E598" s="362"/>
      <c r="F598" s="389"/>
      <c r="G598" s="390"/>
      <c r="H598" s="390"/>
      <c r="I598" s="390"/>
      <c r="J598" s="390"/>
      <c r="K598" s="390"/>
      <c r="L598" s="390"/>
      <c r="M598" s="390"/>
      <c r="N598" s="390"/>
      <c r="O598" s="390"/>
      <c r="P598" s="390"/>
      <c r="Q598" s="390"/>
      <c r="R598" s="390"/>
      <c r="S598" s="390"/>
      <c r="T598" s="390"/>
      <c r="U598" s="390"/>
      <c r="V598" s="390"/>
      <c r="W598" s="390"/>
      <c r="X598" s="390"/>
      <c r="Y598" s="390"/>
      <c r="Z598" s="390"/>
      <c r="AA598" s="390"/>
      <c r="AB598" s="390"/>
      <c r="AC598" s="390"/>
      <c r="AD598" s="390"/>
      <c r="AE598" s="390"/>
      <c r="AF598" s="391"/>
      <c r="AG598" s="392"/>
      <c r="AH598" s="392"/>
      <c r="AI598" s="380"/>
    </row>
    <row r="599" spans="1:35" ht="18" customHeight="1">
      <c r="A599" s="526"/>
      <c r="B599" s="371"/>
      <c r="C599" s="527"/>
      <c r="D599" s="353" t="str">
        <f>+IFERROR(INDEX('Mã KH'!$C$2:$C$4988,MATCH('Côp+Mega+BigC HN lẻ-T02'!$C599,'Mã KH'!$A$2:$A$4988,0)),"")</f>
        <v/>
      </c>
      <c r="E599" s="362"/>
      <c r="F599" s="389"/>
      <c r="G599" s="390"/>
      <c r="H599" s="390"/>
      <c r="I599" s="390"/>
      <c r="J599" s="390"/>
      <c r="K599" s="390"/>
      <c r="L599" s="390"/>
      <c r="M599" s="390"/>
      <c r="N599" s="390"/>
      <c r="O599" s="390"/>
      <c r="P599" s="390"/>
      <c r="Q599" s="390"/>
      <c r="R599" s="390"/>
      <c r="S599" s="390"/>
      <c r="T599" s="390"/>
      <c r="U599" s="390"/>
      <c r="V599" s="390"/>
      <c r="W599" s="390"/>
      <c r="X599" s="390"/>
      <c r="Y599" s="390"/>
      <c r="Z599" s="390"/>
      <c r="AA599" s="390"/>
      <c r="AB599" s="390"/>
      <c r="AC599" s="390"/>
      <c r="AD599" s="390"/>
      <c r="AE599" s="390"/>
      <c r="AF599" s="391"/>
      <c r="AG599" s="392"/>
      <c r="AH599" s="392"/>
      <c r="AI599" s="380"/>
    </row>
    <row r="600" spans="1:35" ht="18" customHeight="1">
      <c r="A600" s="526"/>
      <c r="B600" s="371"/>
      <c r="C600" s="527"/>
      <c r="D600" s="353" t="str">
        <f>+IFERROR(INDEX('Mã KH'!$C$2:$C$4988,MATCH('Côp+Mega+BigC HN lẻ-T02'!$C600,'Mã KH'!$A$2:$A$4988,0)),"")</f>
        <v/>
      </c>
      <c r="E600" s="362"/>
      <c r="F600" s="389"/>
      <c r="G600" s="390"/>
      <c r="H600" s="390"/>
      <c r="I600" s="390"/>
      <c r="J600" s="390"/>
      <c r="K600" s="390"/>
      <c r="L600" s="390"/>
      <c r="M600" s="390"/>
      <c r="N600" s="390"/>
      <c r="O600" s="390"/>
      <c r="P600" s="390"/>
      <c r="Q600" s="390"/>
      <c r="R600" s="390"/>
      <c r="S600" s="390"/>
      <c r="T600" s="390"/>
      <c r="U600" s="390"/>
      <c r="V600" s="390"/>
      <c r="W600" s="390"/>
      <c r="X600" s="390"/>
      <c r="Y600" s="390"/>
      <c r="Z600" s="390"/>
      <c r="AA600" s="390"/>
      <c r="AB600" s="390"/>
      <c r="AC600" s="390"/>
      <c r="AD600" s="390"/>
      <c r="AE600" s="390"/>
      <c r="AF600" s="391"/>
      <c r="AG600" s="392"/>
      <c r="AH600" s="392"/>
      <c r="AI600" s="380"/>
    </row>
    <row r="601" spans="1:35" ht="18" customHeight="1">
      <c r="A601" s="526"/>
      <c r="B601" s="371"/>
      <c r="C601" s="527"/>
      <c r="D601" s="353" t="str">
        <f>+IFERROR(INDEX('Mã KH'!$C$2:$C$4988,MATCH('Côp+Mega+BigC HN lẻ-T02'!$C601,'Mã KH'!$A$2:$A$4988,0)),"")</f>
        <v/>
      </c>
      <c r="E601" s="362"/>
      <c r="F601" s="389"/>
      <c r="G601" s="390"/>
      <c r="H601" s="390"/>
      <c r="I601" s="390"/>
      <c r="J601" s="390"/>
      <c r="K601" s="390"/>
      <c r="L601" s="390"/>
      <c r="M601" s="390"/>
      <c r="N601" s="390"/>
      <c r="O601" s="390"/>
      <c r="P601" s="390"/>
      <c r="Q601" s="390"/>
      <c r="R601" s="390"/>
      <c r="S601" s="390"/>
      <c r="T601" s="390"/>
      <c r="U601" s="390"/>
      <c r="V601" s="390"/>
      <c r="W601" s="390"/>
      <c r="X601" s="390"/>
      <c r="Y601" s="390"/>
      <c r="Z601" s="390"/>
      <c r="AA601" s="390"/>
      <c r="AB601" s="390"/>
      <c r="AC601" s="390"/>
      <c r="AD601" s="390"/>
      <c r="AE601" s="390"/>
      <c r="AF601" s="391"/>
      <c r="AG601" s="392"/>
      <c r="AH601" s="392"/>
      <c r="AI601" s="380"/>
    </row>
    <row r="602" spans="1:35" ht="18" customHeight="1">
      <c r="A602" s="526"/>
      <c r="B602" s="371"/>
      <c r="C602" s="527"/>
      <c r="D602" s="353" t="str">
        <f>+IFERROR(INDEX('Mã KH'!$C$2:$C$4988,MATCH('Côp+Mega+BigC HN lẻ-T02'!$C602,'Mã KH'!$A$2:$A$4988,0)),"")</f>
        <v/>
      </c>
      <c r="E602" s="362"/>
      <c r="F602" s="389"/>
      <c r="G602" s="390"/>
      <c r="H602" s="390"/>
      <c r="I602" s="390"/>
      <c r="J602" s="390"/>
      <c r="K602" s="390"/>
      <c r="L602" s="390"/>
      <c r="M602" s="390"/>
      <c r="N602" s="390"/>
      <c r="O602" s="390"/>
      <c r="P602" s="390"/>
      <c r="Q602" s="390"/>
      <c r="R602" s="390"/>
      <c r="S602" s="390"/>
      <c r="T602" s="390"/>
      <c r="U602" s="390"/>
      <c r="V602" s="390"/>
      <c r="W602" s="390"/>
      <c r="X602" s="390"/>
      <c r="Y602" s="390"/>
      <c r="Z602" s="390"/>
      <c r="AA602" s="390"/>
      <c r="AB602" s="390"/>
      <c r="AC602" s="390"/>
      <c r="AD602" s="390"/>
      <c r="AE602" s="390"/>
      <c r="AF602" s="391"/>
      <c r="AG602" s="392"/>
      <c r="AH602" s="392"/>
      <c r="AI602" s="380"/>
    </row>
    <row r="603" spans="1:35" ht="18" customHeight="1">
      <c r="A603" s="526"/>
      <c r="B603" s="371"/>
      <c r="C603" s="527"/>
      <c r="D603" s="353" t="str">
        <f>+IFERROR(INDEX('Mã KH'!$C$2:$C$4988,MATCH('Côp+Mega+BigC HN lẻ-T02'!$C603,'Mã KH'!$A$2:$A$4988,0)),"")</f>
        <v/>
      </c>
      <c r="E603" s="362"/>
      <c r="F603" s="389"/>
      <c r="G603" s="390"/>
      <c r="H603" s="390"/>
      <c r="I603" s="390"/>
      <c r="J603" s="390"/>
      <c r="K603" s="390"/>
      <c r="L603" s="390"/>
      <c r="M603" s="390"/>
      <c r="N603" s="390"/>
      <c r="O603" s="390"/>
      <c r="P603" s="390"/>
      <c r="Q603" s="390"/>
      <c r="R603" s="390"/>
      <c r="S603" s="390"/>
      <c r="T603" s="390"/>
      <c r="U603" s="390"/>
      <c r="V603" s="390"/>
      <c r="W603" s="390"/>
      <c r="X603" s="390"/>
      <c r="Y603" s="390"/>
      <c r="Z603" s="390"/>
      <c r="AA603" s="390"/>
      <c r="AB603" s="390"/>
      <c r="AC603" s="390"/>
      <c r="AD603" s="390"/>
      <c r="AE603" s="390"/>
      <c r="AF603" s="391"/>
      <c r="AG603" s="392"/>
      <c r="AH603" s="392"/>
      <c r="AI603" s="380"/>
    </row>
    <row r="604" spans="1:35" ht="18" customHeight="1">
      <c r="A604" s="526"/>
      <c r="B604" s="371"/>
      <c r="C604" s="527"/>
      <c r="D604" s="353" t="str">
        <f>+IFERROR(INDEX('Mã KH'!$C$2:$C$4988,MATCH('Côp+Mega+BigC HN lẻ-T02'!$C604,'Mã KH'!$A$2:$A$4988,0)),"")</f>
        <v/>
      </c>
      <c r="E604" s="362"/>
      <c r="F604" s="389"/>
      <c r="G604" s="390"/>
      <c r="H604" s="390"/>
      <c r="I604" s="390"/>
      <c r="J604" s="390"/>
      <c r="K604" s="390"/>
      <c r="L604" s="390"/>
      <c r="M604" s="390"/>
      <c r="N604" s="390"/>
      <c r="O604" s="390"/>
      <c r="P604" s="390"/>
      <c r="Q604" s="390"/>
      <c r="R604" s="390"/>
      <c r="S604" s="390"/>
      <c r="T604" s="390"/>
      <c r="U604" s="390"/>
      <c r="V604" s="390"/>
      <c r="W604" s="390"/>
      <c r="X604" s="390"/>
      <c r="Y604" s="390"/>
      <c r="Z604" s="390"/>
      <c r="AA604" s="390"/>
      <c r="AB604" s="390"/>
      <c r="AC604" s="390"/>
      <c r="AD604" s="390"/>
      <c r="AE604" s="390"/>
      <c r="AF604" s="391"/>
      <c r="AG604" s="392"/>
      <c r="AH604" s="392"/>
      <c r="AI604" s="380"/>
    </row>
    <row r="605" spans="1:35" ht="18" customHeight="1">
      <c r="A605" s="526"/>
      <c r="B605" s="371"/>
      <c r="C605" s="527"/>
      <c r="D605" s="353" t="str">
        <f>+IFERROR(INDEX('Mã KH'!$C$2:$C$4988,MATCH('Côp+Mega+BigC HN lẻ-T02'!$C605,'Mã KH'!$A$2:$A$4988,0)),"")</f>
        <v/>
      </c>
      <c r="E605" s="362"/>
      <c r="F605" s="389"/>
      <c r="G605" s="390"/>
      <c r="H605" s="390"/>
      <c r="I605" s="390"/>
      <c r="J605" s="390"/>
      <c r="K605" s="390"/>
      <c r="L605" s="390"/>
      <c r="M605" s="390"/>
      <c r="N605" s="390"/>
      <c r="O605" s="390"/>
      <c r="P605" s="390"/>
      <c r="Q605" s="390"/>
      <c r="R605" s="390"/>
      <c r="S605" s="390"/>
      <c r="T605" s="390"/>
      <c r="U605" s="390"/>
      <c r="V605" s="390"/>
      <c r="W605" s="390"/>
      <c r="X605" s="390"/>
      <c r="Y605" s="390"/>
      <c r="Z605" s="390"/>
      <c r="AA605" s="390"/>
      <c r="AB605" s="390"/>
      <c r="AC605" s="390"/>
      <c r="AD605" s="390"/>
      <c r="AE605" s="390"/>
      <c r="AF605" s="391"/>
      <c r="AG605" s="392"/>
      <c r="AH605" s="392"/>
      <c r="AI605" s="380"/>
    </row>
    <row r="606" spans="1:35" ht="18" customHeight="1">
      <c r="A606" s="526"/>
      <c r="B606" s="371"/>
      <c r="C606" s="527"/>
      <c r="D606" s="353" t="str">
        <f>+IFERROR(INDEX('Mã KH'!$C$2:$C$4988,MATCH('Côp+Mega+BigC HN lẻ-T02'!$C606,'Mã KH'!$A$2:$A$4988,0)),"")</f>
        <v/>
      </c>
      <c r="E606" s="362"/>
      <c r="F606" s="389"/>
      <c r="G606" s="390"/>
      <c r="H606" s="390"/>
      <c r="I606" s="390"/>
      <c r="J606" s="390"/>
      <c r="K606" s="390"/>
      <c r="L606" s="390"/>
      <c r="M606" s="390"/>
      <c r="N606" s="390"/>
      <c r="O606" s="390"/>
      <c r="P606" s="390"/>
      <c r="Q606" s="390"/>
      <c r="R606" s="390"/>
      <c r="S606" s="390"/>
      <c r="T606" s="390"/>
      <c r="U606" s="390"/>
      <c r="V606" s="390"/>
      <c r="W606" s="390"/>
      <c r="X606" s="390"/>
      <c r="Y606" s="390"/>
      <c r="Z606" s="390"/>
      <c r="AA606" s="390"/>
      <c r="AB606" s="390"/>
      <c r="AC606" s="390"/>
      <c r="AD606" s="390"/>
      <c r="AE606" s="390"/>
      <c r="AF606" s="391"/>
      <c r="AG606" s="392"/>
      <c r="AH606" s="392"/>
      <c r="AI606" s="380"/>
    </row>
    <row r="607" spans="1:35" ht="18" customHeight="1">
      <c r="A607" s="526"/>
      <c r="B607" s="371"/>
      <c r="C607" s="527"/>
      <c r="D607" s="353" t="str">
        <f>+IFERROR(INDEX('Mã KH'!$C$2:$C$4988,MATCH('Côp+Mega+BigC HN lẻ-T02'!$C607,'Mã KH'!$A$2:$A$4988,0)),"")</f>
        <v/>
      </c>
      <c r="E607" s="362"/>
      <c r="F607" s="389"/>
      <c r="G607" s="390"/>
      <c r="H607" s="390"/>
      <c r="I607" s="390"/>
      <c r="J607" s="390"/>
      <c r="K607" s="390"/>
      <c r="L607" s="390"/>
      <c r="M607" s="390"/>
      <c r="N607" s="390"/>
      <c r="O607" s="390"/>
      <c r="P607" s="390"/>
      <c r="Q607" s="390"/>
      <c r="R607" s="390"/>
      <c r="S607" s="390"/>
      <c r="T607" s="390"/>
      <c r="U607" s="390"/>
      <c r="V607" s="390"/>
      <c r="W607" s="390"/>
      <c r="X607" s="390"/>
      <c r="Y607" s="390"/>
      <c r="Z607" s="390"/>
      <c r="AA607" s="390"/>
      <c r="AB607" s="390"/>
      <c r="AC607" s="390"/>
      <c r="AD607" s="390"/>
      <c r="AE607" s="390"/>
      <c r="AF607" s="391"/>
      <c r="AG607" s="392"/>
      <c r="AH607" s="392"/>
      <c r="AI607" s="380"/>
    </row>
    <row r="608" spans="1:35" ht="18" customHeight="1">
      <c r="A608" s="526"/>
      <c r="B608" s="371"/>
      <c r="C608" s="527"/>
      <c r="D608" s="353" t="str">
        <f>+IFERROR(INDEX('Mã KH'!$C$2:$C$4988,MATCH('Côp+Mega+BigC HN lẻ-T02'!$C608,'Mã KH'!$A$2:$A$4988,0)),"")</f>
        <v/>
      </c>
      <c r="E608" s="362"/>
      <c r="F608" s="389"/>
      <c r="G608" s="390"/>
      <c r="H608" s="390"/>
      <c r="I608" s="390"/>
      <c r="J608" s="390"/>
      <c r="K608" s="390"/>
      <c r="L608" s="390"/>
      <c r="M608" s="390"/>
      <c r="N608" s="390"/>
      <c r="O608" s="390"/>
      <c r="P608" s="390"/>
      <c r="Q608" s="390"/>
      <c r="R608" s="390"/>
      <c r="S608" s="390"/>
      <c r="T608" s="390"/>
      <c r="U608" s="390"/>
      <c r="V608" s="390"/>
      <c r="W608" s="390"/>
      <c r="X608" s="390"/>
      <c r="Y608" s="390"/>
      <c r="Z608" s="390"/>
      <c r="AA608" s="390"/>
      <c r="AB608" s="390"/>
      <c r="AC608" s="390"/>
      <c r="AD608" s="390"/>
      <c r="AE608" s="390"/>
      <c r="AF608" s="391"/>
      <c r="AG608" s="392"/>
      <c r="AH608" s="392"/>
      <c r="AI608" s="380"/>
    </row>
    <row r="609" spans="1:35" ht="18" customHeight="1">
      <c r="A609" s="526"/>
      <c r="B609" s="371"/>
      <c r="C609" s="527"/>
      <c r="D609" s="353" t="str">
        <f>+IFERROR(INDEX('Mã KH'!$C$2:$C$4988,MATCH('Côp+Mega+BigC HN lẻ-T02'!$C609,'Mã KH'!$A$2:$A$4988,0)),"")</f>
        <v/>
      </c>
      <c r="E609" s="362"/>
      <c r="F609" s="389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90"/>
      <c r="T609" s="390"/>
      <c r="U609" s="390"/>
      <c r="V609" s="390"/>
      <c r="W609" s="390"/>
      <c r="X609" s="390"/>
      <c r="Y609" s="390"/>
      <c r="Z609" s="390"/>
      <c r="AA609" s="390"/>
      <c r="AB609" s="390"/>
      <c r="AC609" s="390"/>
      <c r="AD609" s="390"/>
      <c r="AE609" s="390"/>
      <c r="AF609" s="391"/>
      <c r="AG609" s="392"/>
      <c r="AH609" s="392"/>
      <c r="AI609" s="380"/>
    </row>
    <row r="610" spans="1:35" ht="18" customHeight="1">
      <c r="A610" s="526"/>
      <c r="B610" s="371"/>
      <c r="C610" s="527"/>
      <c r="D610" s="353" t="str">
        <f>+IFERROR(INDEX('Mã KH'!$C$2:$C$4988,MATCH('Côp+Mega+BigC HN lẻ-T02'!$C610,'Mã KH'!$A$2:$A$4988,0)),"")</f>
        <v/>
      </c>
      <c r="E610" s="362"/>
      <c r="F610" s="389"/>
      <c r="G610" s="390"/>
      <c r="H610" s="390"/>
      <c r="I610" s="390"/>
      <c r="J610" s="390"/>
      <c r="K610" s="390"/>
      <c r="L610" s="390"/>
      <c r="M610" s="390"/>
      <c r="N610" s="390"/>
      <c r="O610" s="390"/>
      <c r="P610" s="390"/>
      <c r="Q610" s="390"/>
      <c r="R610" s="390"/>
      <c r="S610" s="390"/>
      <c r="T610" s="390"/>
      <c r="U610" s="390"/>
      <c r="V610" s="390"/>
      <c r="W610" s="390"/>
      <c r="X610" s="390"/>
      <c r="Y610" s="390"/>
      <c r="Z610" s="390"/>
      <c r="AA610" s="390"/>
      <c r="AB610" s="390"/>
      <c r="AC610" s="390"/>
      <c r="AD610" s="390"/>
      <c r="AE610" s="390"/>
      <c r="AF610" s="391"/>
      <c r="AG610" s="392"/>
      <c r="AH610" s="392"/>
      <c r="AI610" s="380"/>
    </row>
    <row r="611" spans="1:35" ht="18" customHeight="1">
      <c r="A611" s="526"/>
      <c r="B611" s="371"/>
      <c r="C611" s="527"/>
      <c r="D611" s="353" t="str">
        <f>+IFERROR(INDEX('Mã KH'!$C$2:$C$4988,MATCH('Côp+Mega+BigC HN lẻ-T02'!$C611,'Mã KH'!$A$2:$A$4988,0)),"")</f>
        <v/>
      </c>
      <c r="E611" s="362"/>
      <c r="F611" s="389"/>
      <c r="G611" s="390"/>
      <c r="H611" s="390"/>
      <c r="I611" s="390"/>
      <c r="J611" s="390"/>
      <c r="K611" s="390"/>
      <c r="L611" s="390"/>
      <c r="M611" s="390"/>
      <c r="N611" s="390"/>
      <c r="O611" s="390"/>
      <c r="P611" s="390"/>
      <c r="Q611" s="390"/>
      <c r="R611" s="390"/>
      <c r="S611" s="390"/>
      <c r="T611" s="390"/>
      <c r="U611" s="390"/>
      <c r="V611" s="390"/>
      <c r="W611" s="390"/>
      <c r="X611" s="390"/>
      <c r="Y611" s="390"/>
      <c r="Z611" s="390"/>
      <c r="AA611" s="390"/>
      <c r="AB611" s="390"/>
      <c r="AC611" s="390"/>
      <c r="AD611" s="390"/>
      <c r="AE611" s="390"/>
      <c r="AF611" s="391"/>
      <c r="AG611" s="392"/>
      <c r="AH611" s="392"/>
      <c r="AI611" s="380"/>
    </row>
    <row r="612" spans="1:35" ht="18" customHeight="1">
      <c r="A612" s="526"/>
      <c r="B612" s="371"/>
      <c r="C612" s="527"/>
      <c r="D612" s="353" t="str">
        <f>+IFERROR(INDEX('Mã KH'!$C$2:$C$4988,MATCH('Côp+Mega+BigC HN lẻ-T02'!$C612,'Mã KH'!$A$2:$A$4988,0)),"")</f>
        <v/>
      </c>
      <c r="E612" s="362"/>
      <c r="F612" s="389"/>
      <c r="G612" s="390"/>
      <c r="H612" s="390"/>
      <c r="I612" s="390"/>
      <c r="J612" s="390"/>
      <c r="K612" s="390"/>
      <c r="L612" s="390"/>
      <c r="M612" s="390"/>
      <c r="N612" s="390"/>
      <c r="O612" s="390"/>
      <c r="P612" s="390"/>
      <c r="Q612" s="390"/>
      <c r="R612" s="390"/>
      <c r="S612" s="390"/>
      <c r="T612" s="390"/>
      <c r="U612" s="390"/>
      <c r="V612" s="390"/>
      <c r="W612" s="390"/>
      <c r="X612" s="390"/>
      <c r="Y612" s="390"/>
      <c r="Z612" s="390"/>
      <c r="AA612" s="390"/>
      <c r="AB612" s="390"/>
      <c r="AC612" s="390"/>
      <c r="AD612" s="390"/>
      <c r="AE612" s="390"/>
      <c r="AF612" s="391"/>
      <c r="AG612" s="392"/>
      <c r="AH612" s="392"/>
      <c r="AI612" s="380"/>
    </row>
    <row r="613" spans="1:35" ht="18" customHeight="1">
      <c r="A613" s="526"/>
      <c r="B613" s="371"/>
      <c r="C613" s="527"/>
      <c r="D613" s="353" t="str">
        <f>+IFERROR(INDEX('Mã KH'!$C$2:$C$4988,MATCH('Côp+Mega+BigC HN lẻ-T02'!$C613,'Mã KH'!$A$2:$A$4988,0)),"")</f>
        <v/>
      </c>
      <c r="E613" s="362"/>
      <c r="F613" s="389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/>
      <c r="T613" s="390"/>
      <c r="U613" s="390"/>
      <c r="V613" s="390"/>
      <c r="W613" s="390"/>
      <c r="X613" s="390"/>
      <c r="Y613" s="390"/>
      <c r="Z613" s="390"/>
      <c r="AA613" s="390"/>
      <c r="AB613" s="390"/>
      <c r="AC613" s="390"/>
      <c r="AD613" s="390"/>
      <c r="AE613" s="390"/>
      <c r="AF613" s="391"/>
      <c r="AG613" s="392"/>
      <c r="AH613" s="392"/>
      <c r="AI613" s="380"/>
    </row>
    <row r="614" spans="1:35" ht="18" customHeight="1">
      <c r="A614" s="526"/>
      <c r="B614" s="371"/>
      <c r="C614" s="527"/>
      <c r="D614" s="353" t="str">
        <f>+IFERROR(INDEX('Mã KH'!$C$2:$C$4988,MATCH('Côp+Mega+BigC HN lẻ-T02'!$C614,'Mã KH'!$A$2:$A$4988,0)),"")</f>
        <v/>
      </c>
      <c r="E614" s="362"/>
      <c r="F614" s="389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/>
      <c r="T614" s="390"/>
      <c r="U614" s="390"/>
      <c r="V614" s="390"/>
      <c r="W614" s="390"/>
      <c r="X614" s="390"/>
      <c r="Y614" s="390"/>
      <c r="Z614" s="390"/>
      <c r="AA614" s="390"/>
      <c r="AB614" s="390"/>
      <c r="AC614" s="390"/>
      <c r="AD614" s="390"/>
      <c r="AE614" s="390"/>
      <c r="AF614" s="391"/>
      <c r="AG614" s="392"/>
      <c r="AH614" s="392"/>
      <c r="AI614" s="380"/>
    </row>
    <row r="615" spans="1:35" ht="18" customHeight="1">
      <c r="A615" s="526"/>
      <c r="B615" s="371"/>
      <c r="C615" s="527"/>
      <c r="D615" s="353" t="str">
        <f>+IFERROR(INDEX('Mã KH'!$C$2:$C$4988,MATCH('Côp+Mega+BigC HN lẻ-T02'!$C615,'Mã KH'!$A$2:$A$4988,0)),"")</f>
        <v/>
      </c>
      <c r="E615" s="362"/>
      <c r="F615" s="389"/>
      <c r="G615" s="390"/>
      <c r="H615" s="390"/>
      <c r="I615" s="390"/>
      <c r="J615" s="390"/>
      <c r="K615" s="390"/>
      <c r="L615" s="390"/>
      <c r="M615" s="390"/>
      <c r="N615" s="390"/>
      <c r="O615" s="390"/>
      <c r="P615" s="390"/>
      <c r="Q615" s="390"/>
      <c r="R615" s="390"/>
      <c r="S615" s="390"/>
      <c r="T615" s="390"/>
      <c r="U615" s="390"/>
      <c r="V615" s="390"/>
      <c r="W615" s="390"/>
      <c r="X615" s="390"/>
      <c r="Y615" s="390"/>
      <c r="Z615" s="390"/>
      <c r="AA615" s="390"/>
      <c r="AB615" s="390"/>
      <c r="AC615" s="390"/>
      <c r="AD615" s="390"/>
      <c r="AE615" s="390"/>
      <c r="AF615" s="391"/>
      <c r="AG615" s="392"/>
      <c r="AH615" s="392"/>
      <c r="AI615" s="380"/>
    </row>
    <row r="616" spans="1:35" ht="18" customHeight="1">
      <c r="A616" s="526"/>
      <c r="B616" s="371"/>
      <c r="C616" s="527"/>
      <c r="D616" s="353" t="str">
        <f>+IFERROR(INDEX('Mã KH'!$C$2:$C$4988,MATCH('Côp+Mega+BigC HN lẻ-T02'!$C616,'Mã KH'!$A$2:$A$4988,0)),"")</f>
        <v/>
      </c>
      <c r="E616" s="362"/>
      <c r="F616" s="389"/>
      <c r="G616" s="390"/>
      <c r="H616" s="390"/>
      <c r="I616" s="390"/>
      <c r="J616" s="390"/>
      <c r="K616" s="390"/>
      <c r="L616" s="390"/>
      <c r="M616" s="390"/>
      <c r="N616" s="390"/>
      <c r="O616" s="390"/>
      <c r="P616" s="390"/>
      <c r="Q616" s="390"/>
      <c r="R616" s="390"/>
      <c r="S616" s="390"/>
      <c r="T616" s="390"/>
      <c r="U616" s="390"/>
      <c r="V616" s="390"/>
      <c r="W616" s="390"/>
      <c r="X616" s="390"/>
      <c r="Y616" s="390"/>
      <c r="Z616" s="390"/>
      <c r="AA616" s="390"/>
      <c r="AB616" s="390"/>
      <c r="AC616" s="390"/>
      <c r="AD616" s="390"/>
      <c r="AE616" s="390"/>
      <c r="AF616" s="391"/>
      <c r="AG616" s="392"/>
      <c r="AH616" s="392"/>
      <c r="AI616" s="380"/>
    </row>
    <row r="617" spans="1:35" ht="18" customHeight="1">
      <c r="A617" s="526"/>
      <c r="B617" s="371"/>
      <c r="C617" s="527"/>
      <c r="D617" s="353" t="str">
        <f>+IFERROR(INDEX('Mã KH'!$C$2:$C$4988,MATCH('Côp+Mega+BigC HN lẻ-T02'!$C617,'Mã KH'!$A$2:$A$4988,0)),"")</f>
        <v/>
      </c>
      <c r="E617" s="362"/>
      <c r="F617" s="389"/>
      <c r="G617" s="390"/>
      <c r="H617" s="390"/>
      <c r="I617" s="390"/>
      <c r="J617" s="390"/>
      <c r="K617" s="390"/>
      <c r="L617" s="390"/>
      <c r="M617" s="390"/>
      <c r="N617" s="390"/>
      <c r="O617" s="390"/>
      <c r="P617" s="390"/>
      <c r="Q617" s="390"/>
      <c r="R617" s="390"/>
      <c r="S617" s="390"/>
      <c r="T617" s="390"/>
      <c r="U617" s="390"/>
      <c r="V617" s="390"/>
      <c r="W617" s="390"/>
      <c r="X617" s="390"/>
      <c r="Y617" s="390"/>
      <c r="Z617" s="390"/>
      <c r="AA617" s="390"/>
      <c r="AB617" s="390"/>
      <c r="AC617" s="390"/>
      <c r="AD617" s="390"/>
      <c r="AE617" s="390"/>
      <c r="AF617" s="391"/>
      <c r="AG617" s="392"/>
      <c r="AH617" s="392"/>
      <c r="AI617" s="380"/>
    </row>
    <row r="618" spans="1:35" ht="18" customHeight="1">
      <c r="A618" s="526"/>
      <c r="B618" s="371"/>
      <c r="C618" s="527"/>
      <c r="D618" s="353" t="str">
        <f>+IFERROR(INDEX('Mã KH'!$C$2:$C$4988,MATCH('Côp+Mega+BigC HN lẻ-T02'!$C618,'Mã KH'!$A$2:$A$4988,0)),"")</f>
        <v/>
      </c>
      <c r="E618" s="362"/>
      <c r="F618" s="389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/>
      <c r="U618" s="390"/>
      <c r="V618" s="390"/>
      <c r="W618" s="390"/>
      <c r="X618" s="390"/>
      <c r="Y618" s="390"/>
      <c r="Z618" s="390"/>
      <c r="AA618" s="390"/>
      <c r="AB618" s="390"/>
      <c r="AC618" s="390"/>
      <c r="AD618" s="390"/>
      <c r="AE618" s="390"/>
      <c r="AF618" s="391"/>
      <c r="AG618" s="392"/>
      <c r="AH618" s="392"/>
      <c r="AI618" s="380"/>
    </row>
    <row r="619" spans="1:35" ht="18" customHeight="1">
      <c r="A619" s="526"/>
      <c r="B619" s="371"/>
      <c r="C619" s="527"/>
      <c r="D619" s="353" t="str">
        <f>+IFERROR(INDEX('Mã KH'!$C$2:$C$4988,MATCH('Côp+Mega+BigC HN lẻ-T02'!$C619,'Mã KH'!$A$2:$A$4988,0)),"")</f>
        <v/>
      </c>
      <c r="E619" s="362"/>
      <c r="F619" s="389"/>
      <c r="G619" s="390"/>
      <c r="H619" s="390"/>
      <c r="I619" s="390"/>
      <c r="J619" s="390"/>
      <c r="K619" s="390"/>
      <c r="L619" s="390"/>
      <c r="M619" s="390"/>
      <c r="N619" s="390"/>
      <c r="O619" s="390"/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  <c r="AB619" s="390"/>
      <c r="AC619" s="390"/>
      <c r="AD619" s="390"/>
      <c r="AE619" s="390"/>
      <c r="AF619" s="391"/>
      <c r="AG619" s="392"/>
      <c r="AH619" s="392"/>
      <c r="AI619" s="380"/>
    </row>
    <row r="620" spans="1:35" ht="18" customHeight="1">
      <c r="A620" s="526"/>
      <c r="B620" s="371"/>
      <c r="C620" s="527"/>
      <c r="D620" s="353" t="str">
        <f>+IFERROR(INDEX('Mã KH'!$C$2:$C$4988,MATCH('Côp+Mega+BigC HN lẻ-T02'!$C620,'Mã KH'!$A$2:$A$4988,0)),"")</f>
        <v/>
      </c>
      <c r="E620" s="362"/>
      <c r="F620" s="389"/>
      <c r="G620" s="390"/>
      <c r="H620" s="390"/>
      <c r="I620" s="390"/>
      <c r="J620" s="390"/>
      <c r="K620" s="390"/>
      <c r="L620" s="390"/>
      <c r="M620" s="390"/>
      <c r="N620" s="390"/>
      <c r="O620" s="390"/>
      <c r="P620" s="390"/>
      <c r="Q620" s="390"/>
      <c r="R620" s="390"/>
      <c r="S620" s="390"/>
      <c r="T620" s="390"/>
      <c r="U620" s="390"/>
      <c r="V620" s="390"/>
      <c r="W620" s="390"/>
      <c r="X620" s="390"/>
      <c r="Y620" s="390"/>
      <c r="Z620" s="390"/>
      <c r="AA620" s="390"/>
      <c r="AB620" s="390"/>
      <c r="AC620" s="390"/>
      <c r="AD620" s="390"/>
      <c r="AE620" s="390"/>
      <c r="AF620" s="391"/>
      <c r="AG620" s="392"/>
      <c r="AH620" s="392"/>
      <c r="AI620" s="380"/>
    </row>
    <row r="621" spans="1:35" ht="18" customHeight="1">
      <c r="A621" s="526"/>
      <c r="B621" s="371"/>
      <c r="C621" s="527"/>
      <c r="D621" s="353" t="str">
        <f>+IFERROR(INDEX('Mã KH'!$C$2:$C$4988,MATCH('Côp+Mega+BigC HN lẻ-T02'!$C621,'Mã KH'!$A$2:$A$4988,0)),"")</f>
        <v/>
      </c>
      <c r="E621" s="362"/>
      <c r="F621" s="389"/>
      <c r="G621" s="390"/>
      <c r="H621" s="390"/>
      <c r="I621" s="390"/>
      <c r="J621" s="390"/>
      <c r="K621" s="390"/>
      <c r="L621" s="390"/>
      <c r="M621" s="390"/>
      <c r="N621" s="390"/>
      <c r="O621" s="390"/>
      <c r="P621" s="390"/>
      <c r="Q621" s="390"/>
      <c r="R621" s="390"/>
      <c r="S621" s="390"/>
      <c r="T621" s="390"/>
      <c r="U621" s="390"/>
      <c r="V621" s="390"/>
      <c r="W621" s="390"/>
      <c r="X621" s="390"/>
      <c r="Y621" s="390"/>
      <c r="Z621" s="390"/>
      <c r="AA621" s="390"/>
      <c r="AB621" s="390"/>
      <c r="AC621" s="390"/>
      <c r="AD621" s="390"/>
      <c r="AE621" s="390"/>
      <c r="AF621" s="391"/>
      <c r="AG621" s="392"/>
      <c r="AH621" s="392"/>
      <c r="AI621" s="380"/>
    </row>
    <row r="622" spans="1:35" ht="18" customHeight="1">
      <c r="A622" s="526"/>
      <c r="B622" s="371"/>
      <c r="C622" s="527"/>
      <c r="D622" s="353" t="str">
        <f>+IFERROR(INDEX('Mã KH'!$C$2:$C$4988,MATCH('Côp+Mega+BigC HN lẻ-T02'!$C622,'Mã KH'!$A$2:$A$4988,0)),"")</f>
        <v/>
      </c>
      <c r="E622" s="362"/>
      <c r="F622" s="389"/>
      <c r="G622" s="390"/>
      <c r="H622" s="390"/>
      <c r="I622" s="390"/>
      <c r="J622" s="390"/>
      <c r="K622" s="390"/>
      <c r="L622" s="390"/>
      <c r="M622" s="390"/>
      <c r="N622" s="390"/>
      <c r="O622" s="390"/>
      <c r="P622" s="390"/>
      <c r="Q622" s="390"/>
      <c r="R622" s="390"/>
      <c r="S622" s="390"/>
      <c r="T622" s="390"/>
      <c r="U622" s="390"/>
      <c r="V622" s="390"/>
      <c r="W622" s="390"/>
      <c r="X622" s="390"/>
      <c r="Y622" s="390"/>
      <c r="Z622" s="390"/>
      <c r="AA622" s="390"/>
      <c r="AB622" s="390"/>
      <c r="AC622" s="390"/>
      <c r="AD622" s="390"/>
      <c r="AE622" s="390"/>
      <c r="AF622" s="391"/>
      <c r="AG622" s="392"/>
      <c r="AH622" s="392"/>
      <c r="AI622" s="380"/>
    </row>
    <row r="623" spans="1:35" ht="18" customHeight="1">
      <c r="A623" s="526"/>
      <c r="B623" s="371"/>
      <c r="C623" s="527"/>
      <c r="D623" s="353" t="str">
        <f>+IFERROR(INDEX('Mã KH'!$C$2:$C$4988,MATCH('Côp+Mega+BigC HN lẻ-T02'!$C623,'Mã KH'!$A$2:$A$4988,0)),"")</f>
        <v/>
      </c>
      <c r="E623" s="362"/>
      <c r="F623" s="389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/>
      <c r="T623" s="390"/>
      <c r="U623" s="390"/>
      <c r="V623" s="390"/>
      <c r="W623" s="390"/>
      <c r="X623" s="390"/>
      <c r="Y623" s="390"/>
      <c r="Z623" s="390"/>
      <c r="AA623" s="390"/>
      <c r="AB623" s="390"/>
      <c r="AC623" s="390"/>
      <c r="AD623" s="390"/>
      <c r="AE623" s="390"/>
      <c r="AF623" s="391"/>
      <c r="AG623" s="392"/>
      <c r="AH623" s="392"/>
      <c r="AI623" s="380"/>
    </row>
    <row r="624" spans="1:35" ht="18" customHeight="1">
      <c r="A624" s="526"/>
      <c r="B624" s="371"/>
      <c r="C624" s="527"/>
      <c r="D624" s="353" t="str">
        <f>+IFERROR(INDEX('Mã KH'!$C$2:$C$4988,MATCH('Côp+Mega+BigC HN lẻ-T02'!$C624,'Mã KH'!$A$2:$A$4988,0)),"")</f>
        <v/>
      </c>
      <c r="E624" s="362"/>
      <c r="F624" s="389"/>
      <c r="G624" s="390"/>
      <c r="H624" s="390"/>
      <c r="I624" s="390"/>
      <c r="J624" s="390"/>
      <c r="K624" s="390"/>
      <c r="L624" s="390"/>
      <c r="M624" s="390"/>
      <c r="N624" s="390"/>
      <c r="O624" s="390"/>
      <c r="P624" s="390"/>
      <c r="Q624" s="390"/>
      <c r="R624" s="390"/>
      <c r="S624" s="390"/>
      <c r="T624" s="390"/>
      <c r="U624" s="390"/>
      <c r="V624" s="390"/>
      <c r="W624" s="390"/>
      <c r="X624" s="390"/>
      <c r="Y624" s="390"/>
      <c r="Z624" s="390"/>
      <c r="AA624" s="390"/>
      <c r="AB624" s="390"/>
      <c r="AC624" s="390"/>
      <c r="AD624" s="390"/>
      <c r="AE624" s="390"/>
      <c r="AF624" s="391"/>
      <c r="AG624" s="392"/>
      <c r="AH624" s="392"/>
      <c r="AI624" s="380"/>
    </row>
    <row r="625" spans="1:35" ht="18" customHeight="1">
      <c r="A625" s="526"/>
      <c r="B625" s="371"/>
      <c r="C625" s="527"/>
      <c r="D625" s="353" t="str">
        <f>+IFERROR(INDEX('Mã KH'!$C$2:$C$4988,MATCH('Côp+Mega+BigC HN lẻ-T02'!$C625,'Mã KH'!$A$2:$A$4988,0)),"")</f>
        <v/>
      </c>
      <c r="E625" s="362"/>
      <c r="F625" s="389"/>
      <c r="G625" s="390"/>
      <c r="H625" s="390"/>
      <c r="I625" s="390"/>
      <c r="J625" s="390"/>
      <c r="K625" s="390"/>
      <c r="L625" s="390"/>
      <c r="M625" s="390"/>
      <c r="N625" s="390"/>
      <c r="O625" s="390"/>
      <c r="P625" s="390"/>
      <c r="Q625" s="390"/>
      <c r="R625" s="390"/>
      <c r="S625" s="390"/>
      <c r="T625" s="390"/>
      <c r="U625" s="390"/>
      <c r="V625" s="390"/>
      <c r="W625" s="390"/>
      <c r="X625" s="390"/>
      <c r="Y625" s="390"/>
      <c r="Z625" s="390"/>
      <c r="AA625" s="390"/>
      <c r="AB625" s="390"/>
      <c r="AC625" s="390"/>
      <c r="AD625" s="390"/>
      <c r="AE625" s="390"/>
      <c r="AF625" s="391"/>
      <c r="AG625" s="392"/>
      <c r="AH625" s="392"/>
      <c r="AI625" s="380"/>
    </row>
    <row r="626" spans="1:35" ht="18" customHeight="1">
      <c r="A626" s="526"/>
      <c r="B626" s="371"/>
      <c r="C626" s="527"/>
      <c r="D626" s="353" t="str">
        <f>+IFERROR(INDEX('Mã KH'!$C$2:$C$4988,MATCH('Côp+Mega+BigC HN lẻ-T02'!$C626,'Mã KH'!$A$2:$A$4988,0)),"")</f>
        <v/>
      </c>
      <c r="E626" s="362"/>
      <c r="F626" s="389"/>
      <c r="G626" s="390"/>
      <c r="H626" s="390"/>
      <c r="I626" s="390"/>
      <c r="J626" s="390"/>
      <c r="K626" s="390"/>
      <c r="L626" s="390"/>
      <c r="M626" s="390"/>
      <c r="N626" s="390"/>
      <c r="O626" s="390"/>
      <c r="P626" s="390"/>
      <c r="Q626" s="390"/>
      <c r="R626" s="390"/>
      <c r="S626" s="390"/>
      <c r="T626" s="390"/>
      <c r="U626" s="390"/>
      <c r="V626" s="390"/>
      <c r="W626" s="390"/>
      <c r="X626" s="390"/>
      <c r="Y626" s="390"/>
      <c r="Z626" s="390"/>
      <c r="AA626" s="390"/>
      <c r="AB626" s="390"/>
      <c r="AC626" s="390"/>
      <c r="AD626" s="390"/>
      <c r="AE626" s="390"/>
      <c r="AF626" s="391"/>
      <c r="AG626" s="392"/>
      <c r="AH626" s="392"/>
      <c r="AI626" s="380"/>
    </row>
    <row r="627" spans="1:35" ht="18" customHeight="1">
      <c r="A627" s="526"/>
      <c r="B627" s="371"/>
      <c r="C627" s="527"/>
      <c r="D627" s="353" t="str">
        <f>+IFERROR(INDEX('Mã KH'!$C$2:$C$4988,MATCH('Côp+Mega+BigC HN lẻ-T02'!$C627,'Mã KH'!$A$2:$A$4988,0)),"")</f>
        <v/>
      </c>
      <c r="E627" s="362"/>
      <c r="F627" s="389"/>
      <c r="G627" s="390"/>
      <c r="H627" s="390"/>
      <c r="I627" s="390"/>
      <c r="J627" s="390"/>
      <c r="K627" s="390"/>
      <c r="L627" s="390"/>
      <c r="M627" s="390"/>
      <c r="N627" s="390"/>
      <c r="O627" s="390"/>
      <c r="P627" s="390"/>
      <c r="Q627" s="390"/>
      <c r="R627" s="390"/>
      <c r="S627" s="390"/>
      <c r="T627" s="390"/>
      <c r="U627" s="390"/>
      <c r="V627" s="390"/>
      <c r="W627" s="390"/>
      <c r="X627" s="390"/>
      <c r="Y627" s="390"/>
      <c r="Z627" s="390"/>
      <c r="AA627" s="390"/>
      <c r="AB627" s="390"/>
      <c r="AC627" s="390"/>
      <c r="AD627" s="390"/>
      <c r="AE627" s="390"/>
      <c r="AF627" s="391"/>
      <c r="AG627" s="392"/>
      <c r="AH627" s="392"/>
      <c r="AI627" s="380"/>
    </row>
    <row r="628" spans="1:35" ht="18" customHeight="1">
      <c r="A628" s="526"/>
      <c r="B628" s="371"/>
      <c r="C628" s="527"/>
      <c r="D628" s="353" t="str">
        <f>+IFERROR(INDEX('Mã KH'!$C$2:$C$4988,MATCH('Côp+Mega+BigC HN lẻ-T02'!$C628,'Mã KH'!$A$2:$A$4988,0)),"")</f>
        <v/>
      </c>
      <c r="E628" s="362"/>
      <c r="F628" s="389"/>
      <c r="G628" s="390"/>
      <c r="H628" s="390"/>
      <c r="I628" s="390"/>
      <c r="J628" s="390"/>
      <c r="K628" s="390"/>
      <c r="L628" s="390"/>
      <c r="M628" s="390"/>
      <c r="N628" s="390"/>
      <c r="O628" s="390"/>
      <c r="P628" s="390"/>
      <c r="Q628" s="390"/>
      <c r="R628" s="390"/>
      <c r="S628" s="390"/>
      <c r="T628" s="390"/>
      <c r="U628" s="390"/>
      <c r="V628" s="390"/>
      <c r="W628" s="390"/>
      <c r="X628" s="390"/>
      <c r="Y628" s="390"/>
      <c r="Z628" s="390"/>
      <c r="AA628" s="390"/>
      <c r="AB628" s="390"/>
      <c r="AC628" s="390"/>
      <c r="AD628" s="390"/>
      <c r="AE628" s="390"/>
      <c r="AF628" s="391"/>
      <c r="AG628" s="392"/>
      <c r="AH628" s="392"/>
      <c r="AI628" s="380"/>
    </row>
    <row r="629" spans="1:35" ht="18" customHeight="1">
      <c r="A629" s="526"/>
      <c r="B629" s="371"/>
      <c r="C629" s="527"/>
      <c r="D629" s="353" t="str">
        <f>+IFERROR(INDEX('Mã KH'!$C$2:$C$4988,MATCH('Côp+Mega+BigC HN lẻ-T02'!$C629,'Mã KH'!$A$2:$A$4988,0)),"")</f>
        <v/>
      </c>
      <c r="E629" s="362"/>
      <c r="F629" s="389"/>
      <c r="G629" s="390"/>
      <c r="H629" s="390"/>
      <c r="I629" s="390"/>
      <c r="J629" s="390"/>
      <c r="K629" s="390"/>
      <c r="L629" s="390"/>
      <c r="M629" s="390"/>
      <c r="N629" s="390"/>
      <c r="O629" s="390"/>
      <c r="P629" s="390"/>
      <c r="Q629" s="390"/>
      <c r="R629" s="390"/>
      <c r="S629" s="390"/>
      <c r="T629" s="390"/>
      <c r="U629" s="390"/>
      <c r="V629" s="390"/>
      <c r="W629" s="390"/>
      <c r="X629" s="390"/>
      <c r="Y629" s="390"/>
      <c r="Z629" s="390"/>
      <c r="AA629" s="390"/>
      <c r="AB629" s="390"/>
      <c r="AC629" s="390"/>
      <c r="AD629" s="390"/>
      <c r="AE629" s="390"/>
      <c r="AF629" s="391"/>
      <c r="AG629" s="392"/>
      <c r="AH629" s="392"/>
      <c r="AI629" s="380"/>
    </row>
    <row r="630" spans="1:35" ht="18" customHeight="1">
      <c r="A630" s="526"/>
      <c r="B630" s="371"/>
      <c r="C630" s="527"/>
      <c r="D630" s="353"/>
      <c r="E630" s="362"/>
      <c r="F630" s="389"/>
      <c r="G630" s="390"/>
      <c r="H630" s="390"/>
      <c r="I630" s="390"/>
      <c r="J630" s="390"/>
      <c r="K630" s="390"/>
      <c r="L630" s="390"/>
      <c r="M630" s="390"/>
      <c r="N630" s="390"/>
      <c r="O630" s="390"/>
      <c r="P630" s="390"/>
      <c r="Q630" s="390"/>
      <c r="R630" s="390"/>
      <c r="S630" s="390"/>
      <c r="T630" s="390"/>
      <c r="U630" s="390"/>
      <c r="V630" s="390"/>
      <c r="W630" s="390"/>
      <c r="X630" s="390"/>
      <c r="Y630" s="390"/>
      <c r="Z630" s="390"/>
      <c r="AA630" s="390"/>
      <c r="AB630" s="390"/>
      <c r="AC630" s="390"/>
      <c r="AD630" s="390"/>
      <c r="AE630" s="390"/>
      <c r="AF630" s="391"/>
      <c r="AG630" s="392"/>
      <c r="AH630" s="392"/>
      <c r="AI630" s="380"/>
    </row>
    <row r="631" spans="1:35" ht="18" customHeight="1">
      <c r="A631" s="526"/>
      <c r="B631" s="371"/>
      <c r="C631" s="527"/>
      <c r="D631" s="353"/>
      <c r="E631" s="362"/>
      <c r="F631" s="389"/>
      <c r="G631" s="390"/>
      <c r="H631" s="390"/>
      <c r="I631" s="390"/>
      <c r="J631" s="390"/>
      <c r="K631" s="390"/>
      <c r="L631" s="390"/>
      <c r="M631" s="390"/>
      <c r="N631" s="390"/>
      <c r="O631" s="390"/>
      <c r="P631" s="390"/>
      <c r="Q631" s="390"/>
      <c r="R631" s="390"/>
      <c r="S631" s="390"/>
      <c r="T631" s="390"/>
      <c r="U631" s="390"/>
      <c r="V631" s="390"/>
      <c r="W631" s="390"/>
      <c r="X631" s="390"/>
      <c r="Y631" s="390"/>
      <c r="Z631" s="390"/>
      <c r="AA631" s="390"/>
      <c r="AB631" s="390"/>
      <c r="AC631" s="390"/>
      <c r="AD631" s="390"/>
      <c r="AE631" s="390"/>
      <c r="AF631" s="391"/>
      <c r="AG631" s="392"/>
      <c r="AH631" s="392"/>
      <c r="AI631" s="380"/>
    </row>
    <row r="632" spans="1:35" ht="18" customHeight="1">
      <c r="A632" s="526"/>
      <c r="B632" s="371"/>
      <c r="C632" s="527"/>
      <c r="D632" s="353"/>
      <c r="E632" s="362"/>
      <c r="F632" s="389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90"/>
      <c r="T632" s="390"/>
      <c r="U632" s="390"/>
      <c r="V632" s="390"/>
      <c r="W632" s="390"/>
      <c r="X632" s="390"/>
      <c r="Y632" s="390"/>
      <c r="Z632" s="390"/>
      <c r="AA632" s="390"/>
      <c r="AB632" s="390"/>
      <c r="AC632" s="390"/>
      <c r="AD632" s="390"/>
      <c r="AE632" s="390"/>
      <c r="AF632" s="391"/>
      <c r="AG632" s="392"/>
      <c r="AH632" s="392"/>
      <c r="AI632" s="380"/>
    </row>
    <row r="633" spans="1:35" ht="18" customHeight="1">
      <c r="A633" s="526"/>
      <c r="B633" s="371"/>
      <c r="C633" s="527"/>
      <c r="D633" s="353"/>
      <c r="E633" s="362"/>
      <c r="F633" s="389"/>
      <c r="G633" s="390"/>
      <c r="H633" s="390"/>
      <c r="I633" s="390"/>
      <c r="J633" s="390"/>
      <c r="K633" s="390"/>
      <c r="L633" s="390"/>
      <c r="M633" s="390"/>
      <c r="N633" s="390"/>
      <c r="O633" s="390"/>
      <c r="P633" s="390"/>
      <c r="Q633" s="390"/>
      <c r="R633" s="390"/>
      <c r="S633" s="390"/>
      <c r="T633" s="390"/>
      <c r="U633" s="390"/>
      <c r="V633" s="390"/>
      <c r="W633" s="390"/>
      <c r="X633" s="390"/>
      <c r="Y633" s="390"/>
      <c r="Z633" s="390"/>
      <c r="AA633" s="390"/>
      <c r="AB633" s="390"/>
      <c r="AC633" s="390"/>
      <c r="AD633" s="390"/>
      <c r="AE633" s="390"/>
      <c r="AF633" s="391"/>
      <c r="AG633" s="392"/>
      <c r="AH633" s="392"/>
      <c r="AI633" s="380"/>
    </row>
    <row r="634" spans="1:35" ht="18" customHeight="1">
      <c r="A634" s="526"/>
      <c r="B634" s="371"/>
      <c r="C634" s="527"/>
      <c r="D634" s="353"/>
      <c r="E634" s="362"/>
      <c r="F634" s="389"/>
      <c r="G634" s="390"/>
      <c r="H634" s="390"/>
      <c r="I634" s="390"/>
      <c r="J634" s="390"/>
      <c r="K634" s="390"/>
      <c r="L634" s="390"/>
      <c r="M634" s="390"/>
      <c r="N634" s="390"/>
      <c r="O634" s="390"/>
      <c r="P634" s="390"/>
      <c r="Q634" s="390"/>
      <c r="R634" s="390"/>
      <c r="S634" s="390"/>
      <c r="T634" s="390"/>
      <c r="U634" s="390"/>
      <c r="V634" s="390"/>
      <c r="W634" s="390"/>
      <c r="X634" s="390"/>
      <c r="Y634" s="390"/>
      <c r="Z634" s="390"/>
      <c r="AA634" s="390"/>
      <c r="AB634" s="390"/>
      <c r="AC634" s="390"/>
      <c r="AD634" s="390"/>
      <c r="AE634" s="390"/>
      <c r="AF634" s="391"/>
      <c r="AG634" s="392"/>
      <c r="AH634" s="392"/>
      <c r="AI634" s="380"/>
    </row>
    <row r="635" spans="1:35" ht="18" customHeight="1">
      <c r="A635" s="526"/>
      <c r="B635" s="371"/>
      <c r="C635" s="527"/>
      <c r="D635" s="353"/>
      <c r="E635" s="362"/>
      <c r="F635" s="389"/>
      <c r="G635" s="390"/>
      <c r="H635" s="390"/>
      <c r="I635" s="390"/>
      <c r="J635" s="390"/>
      <c r="K635" s="390"/>
      <c r="L635" s="390"/>
      <c r="M635" s="390"/>
      <c r="N635" s="390"/>
      <c r="O635" s="390"/>
      <c r="P635" s="390"/>
      <c r="Q635" s="390"/>
      <c r="R635" s="390"/>
      <c r="S635" s="390"/>
      <c r="T635" s="390"/>
      <c r="U635" s="390"/>
      <c r="V635" s="390"/>
      <c r="W635" s="390"/>
      <c r="X635" s="390"/>
      <c r="Y635" s="390"/>
      <c r="Z635" s="390"/>
      <c r="AA635" s="390"/>
      <c r="AB635" s="390"/>
      <c r="AC635" s="390"/>
      <c r="AD635" s="390"/>
      <c r="AE635" s="390"/>
      <c r="AF635" s="391"/>
      <c r="AG635" s="392"/>
      <c r="AH635" s="392"/>
      <c r="AI635" s="380"/>
    </row>
    <row r="636" spans="1:35" ht="18" customHeight="1">
      <c r="A636" s="526"/>
      <c r="B636" s="371"/>
      <c r="C636" s="527"/>
      <c r="D636" s="353"/>
      <c r="E636" s="362"/>
      <c r="F636" s="389"/>
      <c r="G636" s="390"/>
      <c r="H636" s="390"/>
      <c r="I636" s="390"/>
      <c r="J636" s="390"/>
      <c r="K636" s="390"/>
      <c r="L636" s="390"/>
      <c r="M636" s="390"/>
      <c r="N636" s="390"/>
      <c r="O636" s="390"/>
      <c r="P636" s="390"/>
      <c r="Q636" s="390"/>
      <c r="R636" s="390"/>
      <c r="S636" s="390"/>
      <c r="T636" s="390"/>
      <c r="U636" s="390"/>
      <c r="V636" s="390"/>
      <c r="W636" s="390"/>
      <c r="X636" s="390"/>
      <c r="Y636" s="390"/>
      <c r="Z636" s="390"/>
      <c r="AA636" s="390"/>
      <c r="AB636" s="390"/>
      <c r="AC636" s="390"/>
      <c r="AD636" s="390"/>
      <c r="AE636" s="390"/>
      <c r="AF636" s="391"/>
      <c r="AG636" s="392"/>
      <c r="AH636" s="392"/>
      <c r="AI636" s="380"/>
    </row>
    <row r="637" spans="1:35" ht="18" customHeight="1">
      <c r="A637" s="526"/>
      <c r="B637" s="371"/>
      <c r="C637" s="527"/>
      <c r="D637" s="353"/>
      <c r="E637" s="362"/>
      <c r="F637" s="389"/>
      <c r="G637" s="390"/>
      <c r="H637" s="390"/>
      <c r="I637" s="390"/>
      <c r="J637" s="390"/>
      <c r="K637" s="390"/>
      <c r="L637" s="390"/>
      <c r="M637" s="390"/>
      <c r="N637" s="390"/>
      <c r="O637" s="390"/>
      <c r="P637" s="390"/>
      <c r="Q637" s="390"/>
      <c r="R637" s="390"/>
      <c r="S637" s="390"/>
      <c r="T637" s="390"/>
      <c r="U637" s="390"/>
      <c r="V637" s="390"/>
      <c r="W637" s="390"/>
      <c r="X637" s="390"/>
      <c r="Y637" s="390"/>
      <c r="Z637" s="390"/>
      <c r="AA637" s="390"/>
      <c r="AB637" s="390"/>
      <c r="AC637" s="390"/>
      <c r="AD637" s="390"/>
      <c r="AE637" s="390"/>
      <c r="AF637" s="391"/>
      <c r="AG637" s="392"/>
      <c r="AH637" s="392"/>
      <c r="AI637" s="380"/>
    </row>
    <row r="638" spans="1:35" ht="18" customHeight="1">
      <c r="A638" s="526"/>
      <c r="B638" s="371"/>
      <c r="C638" s="527"/>
      <c r="D638" s="353"/>
      <c r="E638" s="362"/>
      <c r="F638" s="389"/>
      <c r="G638" s="390"/>
      <c r="H638" s="390"/>
      <c r="I638" s="390"/>
      <c r="J638" s="390"/>
      <c r="K638" s="390"/>
      <c r="L638" s="390"/>
      <c r="M638" s="390"/>
      <c r="N638" s="390"/>
      <c r="O638" s="390"/>
      <c r="P638" s="390"/>
      <c r="Q638" s="390"/>
      <c r="R638" s="390"/>
      <c r="S638" s="390"/>
      <c r="T638" s="390"/>
      <c r="U638" s="390"/>
      <c r="V638" s="390"/>
      <c r="W638" s="390"/>
      <c r="X638" s="390"/>
      <c r="Y638" s="390"/>
      <c r="Z638" s="390"/>
      <c r="AA638" s="390"/>
      <c r="AB638" s="390"/>
      <c r="AC638" s="390"/>
      <c r="AD638" s="390"/>
      <c r="AE638" s="390"/>
      <c r="AF638" s="391"/>
      <c r="AG638" s="392"/>
      <c r="AH638" s="392"/>
      <c r="AI638" s="380"/>
    </row>
    <row r="639" spans="1:35" ht="18" customHeight="1">
      <c r="A639" s="526"/>
      <c r="B639" s="371"/>
      <c r="C639" s="527"/>
      <c r="D639" s="353"/>
      <c r="E639" s="362"/>
      <c r="F639" s="389"/>
      <c r="G639" s="390"/>
      <c r="H639" s="390"/>
      <c r="I639" s="390"/>
      <c r="J639" s="390"/>
      <c r="K639" s="390"/>
      <c r="L639" s="390"/>
      <c r="M639" s="390"/>
      <c r="N639" s="390"/>
      <c r="O639" s="390"/>
      <c r="P639" s="390"/>
      <c r="Q639" s="390"/>
      <c r="R639" s="390"/>
      <c r="S639" s="390"/>
      <c r="T639" s="390"/>
      <c r="U639" s="390"/>
      <c r="V639" s="390"/>
      <c r="W639" s="390"/>
      <c r="X639" s="390"/>
      <c r="Y639" s="390"/>
      <c r="Z639" s="390"/>
      <c r="AA639" s="390"/>
      <c r="AB639" s="390"/>
      <c r="AC639" s="390"/>
      <c r="AD639" s="390"/>
      <c r="AE639" s="390"/>
      <c r="AF639" s="391"/>
      <c r="AG639" s="392"/>
      <c r="AH639" s="392"/>
      <c r="AI639" s="380"/>
    </row>
    <row r="640" spans="1:35" ht="18" customHeight="1">
      <c r="A640" s="526"/>
      <c r="B640" s="371"/>
      <c r="C640" s="527"/>
      <c r="D640" s="353"/>
      <c r="E640" s="362"/>
      <c r="F640" s="389"/>
      <c r="G640" s="390"/>
      <c r="H640" s="390"/>
      <c r="I640" s="390"/>
      <c r="J640" s="390"/>
      <c r="K640" s="390"/>
      <c r="L640" s="390"/>
      <c r="M640" s="390"/>
      <c r="N640" s="390"/>
      <c r="O640" s="390"/>
      <c r="P640" s="390"/>
      <c r="Q640" s="390"/>
      <c r="R640" s="390"/>
      <c r="S640" s="390"/>
      <c r="T640" s="390"/>
      <c r="U640" s="390"/>
      <c r="V640" s="390"/>
      <c r="W640" s="390"/>
      <c r="X640" s="390"/>
      <c r="Y640" s="390"/>
      <c r="Z640" s="390"/>
      <c r="AA640" s="390"/>
      <c r="AB640" s="390"/>
      <c r="AC640" s="390"/>
      <c r="AD640" s="390"/>
      <c r="AE640" s="390"/>
      <c r="AF640" s="391"/>
      <c r="AG640" s="392"/>
      <c r="AH640" s="392"/>
      <c r="AI640" s="380"/>
    </row>
    <row r="641" spans="1:35" ht="18" customHeight="1">
      <c r="A641" s="526"/>
      <c r="B641" s="371"/>
      <c r="C641" s="527"/>
      <c r="D641" s="353"/>
      <c r="E641" s="362"/>
      <c r="F641" s="389"/>
      <c r="G641" s="390"/>
      <c r="H641" s="390"/>
      <c r="I641" s="390"/>
      <c r="J641" s="390"/>
      <c r="K641" s="390"/>
      <c r="L641" s="390"/>
      <c r="M641" s="390"/>
      <c r="N641" s="390"/>
      <c r="O641" s="390"/>
      <c r="P641" s="390"/>
      <c r="Q641" s="390"/>
      <c r="R641" s="390"/>
      <c r="S641" s="390"/>
      <c r="T641" s="390"/>
      <c r="U641" s="390"/>
      <c r="V641" s="390"/>
      <c r="W641" s="390"/>
      <c r="X641" s="390"/>
      <c r="Y641" s="390"/>
      <c r="Z641" s="390"/>
      <c r="AA641" s="390"/>
      <c r="AB641" s="390"/>
      <c r="AC641" s="390"/>
      <c r="AD641" s="390"/>
      <c r="AE641" s="390"/>
      <c r="AF641" s="391"/>
      <c r="AG641" s="392"/>
      <c r="AH641" s="392"/>
      <c r="AI641" s="380"/>
    </row>
    <row r="642" spans="1:35" ht="18" customHeight="1">
      <c r="A642" s="526"/>
      <c r="B642" s="371"/>
      <c r="C642" s="527"/>
      <c r="D642" s="353"/>
      <c r="E642" s="362"/>
      <c r="F642" s="389"/>
      <c r="G642" s="390"/>
      <c r="H642" s="390"/>
      <c r="I642" s="390"/>
      <c r="J642" s="390"/>
      <c r="K642" s="390"/>
      <c r="L642" s="390"/>
      <c r="M642" s="390"/>
      <c r="N642" s="390"/>
      <c r="O642" s="390"/>
      <c r="P642" s="390"/>
      <c r="Q642" s="390"/>
      <c r="R642" s="390"/>
      <c r="S642" s="390"/>
      <c r="T642" s="390"/>
      <c r="U642" s="390"/>
      <c r="V642" s="390"/>
      <c r="W642" s="390"/>
      <c r="X642" s="390"/>
      <c r="Y642" s="390"/>
      <c r="Z642" s="390"/>
      <c r="AA642" s="390"/>
      <c r="AB642" s="390"/>
      <c r="AC642" s="390"/>
      <c r="AD642" s="390"/>
      <c r="AE642" s="390"/>
      <c r="AF642" s="391"/>
      <c r="AG642" s="392"/>
      <c r="AH642" s="392"/>
      <c r="AI642" s="380"/>
    </row>
    <row r="643" spans="1:35" ht="18" customHeight="1">
      <c r="A643" s="526"/>
      <c r="B643" s="371"/>
      <c r="C643" s="527"/>
      <c r="D643" s="353"/>
      <c r="E643" s="362"/>
      <c r="F643" s="389"/>
      <c r="G643" s="390"/>
      <c r="H643" s="390"/>
      <c r="I643" s="390"/>
      <c r="J643" s="390"/>
      <c r="K643" s="390"/>
      <c r="L643" s="390"/>
      <c r="M643" s="390"/>
      <c r="N643" s="390"/>
      <c r="O643" s="390"/>
      <c r="P643" s="390"/>
      <c r="Q643" s="390"/>
      <c r="R643" s="390"/>
      <c r="S643" s="390"/>
      <c r="T643" s="390"/>
      <c r="U643" s="390"/>
      <c r="V643" s="390"/>
      <c r="W643" s="390"/>
      <c r="X643" s="390"/>
      <c r="Y643" s="390"/>
      <c r="Z643" s="390"/>
      <c r="AA643" s="390"/>
      <c r="AB643" s="390"/>
      <c r="AC643" s="390"/>
      <c r="AD643" s="390"/>
      <c r="AE643" s="390"/>
      <c r="AF643" s="391"/>
      <c r="AG643" s="392"/>
      <c r="AH643" s="392"/>
      <c r="AI643" s="380"/>
    </row>
    <row r="644" spans="1:35" ht="18" customHeight="1">
      <c r="A644" s="526"/>
      <c r="B644" s="371"/>
      <c r="C644" s="527"/>
      <c r="D644" s="353"/>
      <c r="E644" s="362"/>
      <c r="F644" s="389"/>
      <c r="G644" s="390"/>
      <c r="H644" s="390"/>
      <c r="I644" s="390"/>
      <c r="J644" s="390"/>
      <c r="K644" s="390"/>
      <c r="L644" s="390"/>
      <c r="M644" s="390"/>
      <c r="N644" s="390"/>
      <c r="O644" s="390"/>
      <c r="P644" s="390"/>
      <c r="Q644" s="390"/>
      <c r="R644" s="390"/>
      <c r="S644" s="390"/>
      <c r="T644" s="390"/>
      <c r="U644" s="390"/>
      <c r="V644" s="390"/>
      <c r="W644" s="390"/>
      <c r="X644" s="390"/>
      <c r="Y644" s="390"/>
      <c r="Z644" s="390"/>
      <c r="AA644" s="390"/>
      <c r="AB644" s="390"/>
      <c r="AC644" s="390"/>
      <c r="AD644" s="390"/>
      <c r="AE644" s="390"/>
      <c r="AF644" s="391"/>
      <c r="AG644" s="392"/>
      <c r="AH644" s="392"/>
      <c r="AI644" s="380"/>
    </row>
    <row r="645" spans="1:35" ht="18" customHeight="1">
      <c r="A645" s="526"/>
      <c r="B645" s="371"/>
      <c r="C645" s="527"/>
      <c r="D645" s="353"/>
      <c r="E645" s="362"/>
      <c r="F645" s="389"/>
      <c r="G645" s="390"/>
      <c r="H645" s="390"/>
      <c r="I645" s="390"/>
      <c r="J645" s="390"/>
      <c r="K645" s="390"/>
      <c r="L645" s="390"/>
      <c r="M645" s="390"/>
      <c r="N645" s="390"/>
      <c r="O645" s="390"/>
      <c r="P645" s="390"/>
      <c r="Q645" s="390"/>
      <c r="R645" s="390"/>
      <c r="S645" s="390"/>
      <c r="T645" s="390"/>
      <c r="U645" s="390"/>
      <c r="V645" s="390"/>
      <c r="W645" s="390"/>
      <c r="X645" s="390"/>
      <c r="Y645" s="390"/>
      <c r="Z645" s="390"/>
      <c r="AA645" s="390"/>
      <c r="AB645" s="390"/>
      <c r="AC645" s="390"/>
      <c r="AD645" s="390"/>
      <c r="AE645" s="390"/>
      <c r="AF645" s="391"/>
      <c r="AG645" s="392"/>
      <c r="AH645" s="392"/>
      <c r="AI645" s="380"/>
    </row>
    <row r="646" spans="1:35" ht="18" customHeight="1">
      <c r="A646" s="526"/>
      <c r="B646" s="371"/>
      <c r="C646" s="527"/>
      <c r="D646" s="353"/>
      <c r="E646" s="362"/>
      <c r="F646" s="389"/>
      <c r="G646" s="390"/>
      <c r="H646" s="390"/>
      <c r="I646" s="390"/>
      <c r="J646" s="390"/>
      <c r="K646" s="390"/>
      <c r="L646" s="390"/>
      <c r="M646" s="390"/>
      <c r="N646" s="390"/>
      <c r="O646" s="390"/>
      <c r="P646" s="390"/>
      <c r="Q646" s="390"/>
      <c r="R646" s="390"/>
      <c r="S646" s="390"/>
      <c r="T646" s="390"/>
      <c r="U646" s="390"/>
      <c r="V646" s="390"/>
      <c r="W646" s="390"/>
      <c r="X646" s="390"/>
      <c r="Y646" s="390"/>
      <c r="Z646" s="390"/>
      <c r="AA646" s="390"/>
      <c r="AB646" s="390"/>
      <c r="AC646" s="390"/>
      <c r="AD646" s="390"/>
      <c r="AE646" s="390"/>
      <c r="AF646" s="391"/>
      <c r="AG646" s="392"/>
      <c r="AH646" s="392"/>
      <c r="AI646" s="380"/>
    </row>
    <row r="647" spans="1:35" ht="18" customHeight="1">
      <c r="A647" s="526"/>
      <c r="B647" s="371"/>
      <c r="C647" s="527"/>
      <c r="D647" s="353"/>
      <c r="E647" s="362"/>
      <c r="F647" s="389"/>
      <c r="G647" s="390"/>
      <c r="H647" s="390"/>
      <c r="I647" s="390"/>
      <c r="J647" s="390"/>
      <c r="K647" s="390"/>
      <c r="L647" s="390"/>
      <c r="M647" s="390"/>
      <c r="N647" s="390"/>
      <c r="O647" s="390"/>
      <c r="P647" s="390"/>
      <c r="Q647" s="390"/>
      <c r="R647" s="390"/>
      <c r="S647" s="390"/>
      <c r="T647" s="390"/>
      <c r="U647" s="390"/>
      <c r="V647" s="390"/>
      <c r="W647" s="390"/>
      <c r="X647" s="390"/>
      <c r="Y647" s="390"/>
      <c r="Z647" s="390"/>
      <c r="AA647" s="390"/>
      <c r="AB647" s="390"/>
      <c r="AC647" s="390"/>
      <c r="AD647" s="390"/>
      <c r="AE647" s="390"/>
      <c r="AF647" s="391"/>
      <c r="AG647" s="392"/>
      <c r="AH647" s="392"/>
      <c r="AI647" s="380"/>
    </row>
    <row r="648" spans="1:35" ht="18" customHeight="1">
      <c r="A648" s="526"/>
      <c r="B648" s="371"/>
      <c r="C648" s="527"/>
      <c r="D648" s="353"/>
      <c r="E648" s="362"/>
      <c r="F648" s="389"/>
      <c r="G648" s="390"/>
      <c r="H648" s="390"/>
      <c r="I648" s="390"/>
      <c r="J648" s="390"/>
      <c r="K648" s="390"/>
      <c r="L648" s="390"/>
      <c r="M648" s="390"/>
      <c r="N648" s="390"/>
      <c r="O648" s="390"/>
      <c r="P648" s="390"/>
      <c r="Q648" s="390"/>
      <c r="R648" s="390"/>
      <c r="S648" s="390"/>
      <c r="T648" s="390"/>
      <c r="U648" s="390"/>
      <c r="V648" s="390"/>
      <c r="W648" s="390"/>
      <c r="X648" s="390"/>
      <c r="Y648" s="390"/>
      <c r="Z648" s="390"/>
      <c r="AA648" s="390"/>
      <c r="AB648" s="390"/>
      <c r="AC648" s="390"/>
      <c r="AD648" s="390"/>
      <c r="AE648" s="390"/>
      <c r="AF648" s="391"/>
      <c r="AG648" s="392"/>
      <c r="AH648" s="392"/>
      <c r="AI648" s="380"/>
    </row>
    <row r="649" spans="1:35" ht="18" customHeight="1">
      <c r="A649" s="526"/>
      <c r="B649" s="371"/>
      <c r="C649" s="527"/>
      <c r="D649" s="353"/>
      <c r="E649" s="362"/>
      <c r="F649" s="389"/>
      <c r="G649" s="390"/>
      <c r="H649" s="390"/>
      <c r="I649" s="390"/>
      <c r="J649" s="390"/>
      <c r="K649" s="390"/>
      <c r="L649" s="390"/>
      <c r="M649" s="390"/>
      <c r="N649" s="390"/>
      <c r="O649" s="390"/>
      <c r="P649" s="390"/>
      <c r="Q649" s="390"/>
      <c r="R649" s="390"/>
      <c r="S649" s="390"/>
      <c r="T649" s="390"/>
      <c r="U649" s="390"/>
      <c r="V649" s="390"/>
      <c r="W649" s="390"/>
      <c r="X649" s="390"/>
      <c r="Y649" s="390"/>
      <c r="Z649" s="390"/>
      <c r="AA649" s="390"/>
      <c r="AB649" s="390"/>
      <c r="AC649" s="390"/>
      <c r="AD649" s="390"/>
      <c r="AE649" s="390"/>
      <c r="AF649" s="391"/>
      <c r="AG649" s="392"/>
      <c r="AH649" s="392"/>
      <c r="AI649" s="380"/>
    </row>
    <row r="650" spans="1:35" ht="18" customHeight="1">
      <c r="A650" s="526"/>
      <c r="B650" s="371"/>
      <c r="C650" s="527"/>
      <c r="D650" s="353"/>
      <c r="E650" s="362"/>
      <c r="F650" s="389"/>
      <c r="G650" s="390"/>
      <c r="H650" s="390"/>
      <c r="I650" s="390"/>
      <c r="J650" s="390"/>
      <c r="K650" s="390"/>
      <c r="L650" s="390"/>
      <c r="M650" s="390"/>
      <c r="N650" s="390"/>
      <c r="O650" s="390"/>
      <c r="P650" s="390"/>
      <c r="Q650" s="390"/>
      <c r="R650" s="390"/>
      <c r="S650" s="390"/>
      <c r="T650" s="390"/>
      <c r="U650" s="390"/>
      <c r="V650" s="390"/>
      <c r="W650" s="390"/>
      <c r="X650" s="390"/>
      <c r="Y650" s="390"/>
      <c r="Z650" s="390"/>
      <c r="AA650" s="390"/>
      <c r="AB650" s="390"/>
      <c r="AC650" s="390"/>
      <c r="AD650" s="390"/>
      <c r="AE650" s="390"/>
      <c r="AF650" s="391"/>
      <c r="AG650" s="392"/>
      <c r="AH650" s="392"/>
      <c r="AI650" s="380"/>
    </row>
    <row r="651" spans="1:35" ht="18" customHeight="1">
      <c r="A651" s="526"/>
      <c r="B651" s="371"/>
      <c r="C651" s="527"/>
      <c r="D651" s="353"/>
      <c r="E651" s="362"/>
      <c r="F651" s="389"/>
      <c r="G651" s="390"/>
      <c r="H651" s="390"/>
      <c r="I651" s="390"/>
      <c r="J651" s="390"/>
      <c r="K651" s="390"/>
      <c r="L651" s="390"/>
      <c r="M651" s="390"/>
      <c r="N651" s="390"/>
      <c r="O651" s="390"/>
      <c r="P651" s="390"/>
      <c r="Q651" s="390"/>
      <c r="R651" s="390"/>
      <c r="S651" s="390"/>
      <c r="T651" s="390"/>
      <c r="U651" s="390"/>
      <c r="V651" s="390"/>
      <c r="W651" s="390"/>
      <c r="X651" s="390"/>
      <c r="Y651" s="390"/>
      <c r="Z651" s="390"/>
      <c r="AA651" s="390"/>
      <c r="AB651" s="390"/>
      <c r="AC651" s="390"/>
      <c r="AD651" s="390"/>
      <c r="AE651" s="390"/>
      <c r="AF651" s="391"/>
      <c r="AG651" s="392"/>
      <c r="AH651" s="392"/>
      <c r="AI651" s="380"/>
    </row>
    <row r="652" spans="1:35" ht="18" customHeight="1">
      <c r="A652" s="526"/>
      <c r="B652" s="371"/>
      <c r="C652" s="527"/>
      <c r="D652" s="353"/>
      <c r="E652" s="362"/>
      <c r="F652" s="389"/>
      <c r="G652" s="390"/>
      <c r="H652" s="390"/>
      <c r="I652" s="390"/>
      <c r="J652" s="390"/>
      <c r="K652" s="390"/>
      <c r="L652" s="390"/>
      <c r="M652" s="390"/>
      <c r="N652" s="390"/>
      <c r="O652" s="390"/>
      <c r="P652" s="390"/>
      <c r="Q652" s="390"/>
      <c r="R652" s="390"/>
      <c r="S652" s="390"/>
      <c r="T652" s="390"/>
      <c r="U652" s="390"/>
      <c r="V652" s="390"/>
      <c r="W652" s="390"/>
      <c r="X652" s="390"/>
      <c r="Y652" s="390"/>
      <c r="Z652" s="390"/>
      <c r="AA652" s="390"/>
      <c r="AB652" s="390"/>
      <c r="AC652" s="390"/>
      <c r="AD652" s="390"/>
      <c r="AE652" s="390"/>
      <c r="AF652" s="391"/>
      <c r="AG652" s="392"/>
      <c r="AH652" s="392"/>
      <c r="AI652" s="380"/>
    </row>
    <row r="653" spans="1:35" ht="18" customHeight="1">
      <c r="A653" s="526"/>
      <c r="B653" s="371"/>
      <c r="C653" s="527"/>
      <c r="D653" s="353"/>
      <c r="E653" s="362"/>
      <c r="F653" s="389"/>
      <c r="G653" s="390"/>
      <c r="H653" s="390"/>
      <c r="I653" s="390"/>
      <c r="J653" s="390"/>
      <c r="K653" s="390"/>
      <c r="L653" s="390"/>
      <c r="M653" s="390"/>
      <c r="N653" s="390"/>
      <c r="O653" s="390"/>
      <c r="P653" s="390"/>
      <c r="Q653" s="390"/>
      <c r="R653" s="390"/>
      <c r="S653" s="390"/>
      <c r="T653" s="390"/>
      <c r="U653" s="390"/>
      <c r="V653" s="390"/>
      <c r="W653" s="390"/>
      <c r="X653" s="390"/>
      <c r="Y653" s="390"/>
      <c r="Z653" s="390"/>
      <c r="AA653" s="390"/>
      <c r="AB653" s="390"/>
      <c r="AC653" s="390"/>
      <c r="AD653" s="390"/>
      <c r="AE653" s="390"/>
      <c r="AF653" s="391"/>
      <c r="AG653" s="392"/>
      <c r="AH653" s="392"/>
      <c r="AI653" s="380"/>
    </row>
    <row r="654" spans="1:35" ht="18" customHeight="1">
      <c r="A654" s="526"/>
      <c r="B654" s="371"/>
      <c r="C654" s="527"/>
      <c r="D654" s="353"/>
      <c r="E654" s="362"/>
      <c r="F654" s="389"/>
      <c r="G654" s="390"/>
      <c r="H654" s="390"/>
      <c r="I654" s="390"/>
      <c r="J654" s="390"/>
      <c r="K654" s="390"/>
      <c r="L654" s="390"/>
      <c r="M654" s="390"/>
      <c r="N654" s="390"/>
      <c r="O654" s="390"/>
      <c r="P654" s="390"/>
      <c r="Q654" s="390"/>
      <c r="R654" s="390"/>
      <c r="S654" s="390"/>
      <c r="T654" s="390"/>
      <c r="U654" s="390"/>
      <c r="V654" s="390"/>
      <c r="W654" s="390"/>
      <c r="X654" s="390"/>
      <c r="Y654" s="390"/>
      <c r="Z654" s="390"/>
      <c r="AA654" s="390"/>
      <c r="AB654" s="390"/>
      <c r="AC654" s="390"/>
      <c r="AD654" s="390"/>
      <c r="AE654" s="390"/>
      <c r="AF654" s="391"/>
      <c r="AG654" s="392"/>
      <c r="AH654" s="392"/>
      <c r="AI654" s="380"/>
    </row>
    <row r="655" spans="1:35" ht="18" customHeight="1">
      <c r="A655" s="526"/>
      <c r="B655" s="371"/>
      <c r="C655" s="527"/>
      <c r="D655" s="353"/>
      <c r="E655" s="362"/>
      <c r="F655" s="389"/>
      <c r="G655" s="390"/>
      <c r="H655" s="390"/>
      <c r="I655" s="390"/>
      <c r="J655" s="390"/>
      <c r="K655" s="390"/>
      <c r="L655" s="390"/>
      <c r="M655" s="390"/>
      <c r="N655" s="390"/>
      <c r="O655" s="390"/>
      <c r="P655" s="390"/>
      <c r="Q655" s="390"/>
      <c r="R655" s="390"/>
      <c r="S655" s="390"/>
      <c r="T655" s="390"/>
      <c r="U655" s="390"/>
      <c r="V655" s="390"/>
      <c r="W655" s="390"/>
      <c r="X655" s="390"/>
      <c r="Y655" s="390"/>
      <c r="Z655" s="390"/>
      <c r="AA655" s="390"/>
      <c r="AB655" s="390"/>
      <c r="AC655" s="390"/>
      <c r="AD655" s="390"/>
      <c r="AE655" s="390"/>
      <c r="AF655" s="391"/>
      <c r="AG655" s="392"/>
      <c r="AH655" s="392"/>
      <c r="AI655" s="380"/>
    </row>
    <row r="656" spans="1:35" ht="18" customHeight="1">
      <c r="A656" s="526"/>
      <c r="B656" s="371"/>
      <c r="C656" s="527"/>
      <c r="D656" s="353"/>
      <c r="E656" s="362"/>
      <c r="F656" s="389"/>
      <c r="G656" s="390"/>
      <c r="H656" s="390"/>
      <c r="I656" s="390"/>
      <c r="J656" s="390"/>
      <c r="K656" s="390"/>
      <c r="L656" s="390"/>
      <c r="M656" s="390"/>
      <c r="N656" s="390"/>
      <c r="O656" s="390"/>
      <c r="P656" s="390"/>
      <c r="Q656" s="390"/>
      <c r="R656" s="390"/>
      <c r="S656" s="390"/>
      <c r="T656" s="390"/>
      <c r="U656" s="390"/>
      <c r="V656" s="390"/>
      <c r="W656" s="390"/>
      <c r="X656" s="390"/>
      <c r="Y656" s="390"/>
      <c r="Z656" s="390"/>
      <c r="AA656" s="390"/>
      <c r="AB656" s="390"/>
      <c r="AC656" s="390"/>
      <c r="AD656" s="390"/>
      <c r="AE656" s="390"/>
      <c r="AF656" s="391"/>
      <c r="AG656" s="392"/>
      <c r="AH656" s="392"/>
      <c r="AI656" s="380"/>
    </row>
    <row r="657" spans="1:35" ht="18" customHeight="1">
      <c r="A657" s="526"/>
      <c r="B657" s="371"/>
      <c r="C657" s="527"/>
      <c r="D657" s="353"/>
      <c r="E657" s="362"/>
      <c r="F657" s="389"/>
      <c r="G657" s="390"/>
      <c r="H657" s="390"/>
      <c r="I657" s="390"/>
      <c r="J657" s="390"/>
      <c r="K657" s="390"/>
      <c r="L657" s="390"/>
      <c r="M657" s="390"/>
      <c r="N657" s="390"/>
      <c r="O657" s="390"/>
      <c r="P657" s="390"/>
      <c r="Q657" s="390"/>
      <c r="R657" s="390"/>
      <c r="S657" s="390"/>
      <c r="T657" s="390"/>
      <c r="U657" s="390"/>
      <c r="V657" s="390"/>
      <c r="W657" s="390"/>
      <c r="X657" s="390"/>
      <c r="Y657" s="390"/>
      <c r="Z657" s="390"/>
      <c r="AA657" s="390"/>
      <c r="AB657" s="390"/>
      <c r="AC657" s="390"/>
      <c r="AD657" s="390"/>
      <c r="AE657" s="390"/>
      <c r="AF657" s="391"/>
      <c r="AG657" s="392"/>
      <c r="AH657" s="392"/>
      <c r="AI657" s="380"/>
    </row>
    <row r="658" spans="1:35" ht="18" customHeight="1">
      <c r="A658" s="526"/>
      <c r="B658" s="371"/>
      <c r="C658" s="527"/>
      <c r="D658" s="353"/>
      <c r="E658" s="362"/>
      <c r="F658" s="389"/>
      <c r="G658" s="390"/>
      <c r="H658" s="390"/>
      <c r="I658" s="390"/>
      <c r="J658" s="390"/>
      <c r="K658" s="390"/>
      <c r="L658" s="390"/>
      <c r="M658" s="390"/>
      <c r="N658" s="390"/>
      <c r="O658" s="390"/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90"/>
      <c r="AB658" s="390"/>
      <c r="AC658" s="390"/>
      <c r="AD658" s="390"/>
      <c r="AE658" s="390"/>
      <c r="AF658" s="391"/>
      <c r="AG658" s="392"/>
      <c r="AH658" s="392"/>
      <c r="AI658" s="380"/>
    </row>
    <row r="659" spans="1:35" ht="18" customHeight="1">
      <c r="A659" s="526"/>
      <c r="B659" s="371"/>
      <c r="C659" s="527"/>
      <c r="D659" s="353"/>
      <c r="E659" s="362"/>
      <c r="F659" s="389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/>
      <c r="U659" s="390"/>
      <c r="V659" s="390"/>
      <c r="W659" s="390"/>
      <c r="X659" s="390"/>
      <c r="Y659" s="390"/>
      <c r="Z659" s="390"/>
      <c r="AA659" s="390"/>
      <c r="AB659" s="390"/>
      <c r="AC659" s="390"/>
      <c r="AD659" s="390"/>
      <c r="AE659" s="390"/>
      <c r="AF659" s="391"/>
      <c r="AG659" s="392"/>
      <c r="AH659" s="392"/>
      <c r="AI659" s="380"/>
    </row>
    <row r="660" spans="1:35" ht="18" customHeight="1">
      <c r="A660" s="526"/>
      <c r="B660" s="371"/>
      <c r="C660" s="527"/>
      <c r="D660" s="353"/>
      <c r="E660" s="362"/>
      <c r="F660" s="389"/>
      <c r="G660" s="390"/>
      <c r="H660" s="390"/>
      <c r="I660" s="390"/>
      <c r="J660" s="390"/>
      <c r="K660" s="390"/>
      <c r="L660" s="390"/>
      <c r="M660" s="390"/>
      <c r="N660" s="390"/>
      <c r="O660" s="390"/>
      <c r="P660" s="390"/>
      <c r="Q660" s="390"/>
      <c r="R660" s="390"/>
      <c r="S660" s="390"/>
      <c r="T660" s="390"/>
      <c r="U660" s="390"/>
      <c r="V660" s="390"/>
      <c r="W660" s="390"/>
      <c r="X660" s="390"/>
      <c r="Y660" s="390"/>
      <c r="Z660" s="390"/>
      <c r="AA660" s="390"/>
      <c r="AB660" s="390"/>
      <c r="AC660" s="390"/>
      <c r="AD660" s="390"/>
      <c r="AE660" s="390"/>
      <c r="AF660" s="391"/>
      <c r="AG660" s="392"/>
      <c r="AH660" s="392"/>
      <c r="AI660" s="380"/>
    </row>
    <row r="661" spans="1:35" ht="18" customHeight="1">
      <c r="A661" s="526"/>
      <c r="B661" s="371"/>
      <c r="C661" s="527"/>
      <c r="D661" s="353"/>
      <c r="E661" s="362"/>
      <c r="F661" s="389"/>
      <c r="G661" s="390"/>
      <c r="H661" s="390"/>
      <c r="I661" s="390"/>
      <c r="J661" s="390"/>
      <c r="K661" s="390"/>
      <c r="L661" s="390"/>
      <c r="M661" s="390"/>
      <c r="N661" s="390"/>
      <c r="O661" s="390"/>
      <c r="P661" s="390"/>
      <c r="Q661" s="390"/>
      <c r="R661" s="390"/>
      <c r="S661" s="390"/>
      <c r="T661" s="390"/>
      <c r="U661" s="390"/>
      <c r="V661" s="390"/>
      <c r="W661" s="390"/>
      <c r="X661" s="390"/>
      <c r="Y661" s="390"/>
      <c r="Z661" s="390"/>
      <c r="AA661" s="390"/>
      <c r="AB661" s="390"/>
      <c r="AC661" s="390"/>
      <c r="AD661" s="390"/>
      <c r="AE661" s="390"/>
      <c r="AF661" s="391"/>
      <c r="AG661" s="392"/>
      <c r="AH661" s="392"/>
      <c r="AI661" s="380"/>
    </row>
    <row r="662" spans="1:35" ht="18" customHeight="1">
      <c r="A662" s="526"/>
      <c r="B662" s="371"/>
      <c r="C662" s="527"/>
      <c r="D662" s="353"/>
      <c r="E662" s="362"/>
      <c r="F662" s="389"/>
      <c r="G662" s="390"/>
      <c r="H662" s="390"/>
      <c r="I662" s="390"/>
      <c r="J662" s="390"/>
      <c r="K662" s="390"/>
      <c r="L662" s="390"/>
      <c r="M662" s="390"/>
      <c r="N662" s="390"/>
      <c r="O662" s="390"/>
      <c r="P662" s="390"/>
      <c r="Q662" s="390"/>
      <c r="R662" s="390"/>
      <c r="S662" s="390"/>
      <c r="T662" s="390"/>
      <c r="U662" s="390"/>
      <c r="V662" s="390"/>
      <c r="W662" s="390"/>
      <c r="X662" s="390"/>
      <c r="Y662" s="390"/>
      <c r="Z662" s="390"/>
      <c r="AA662" s="390"/>
      <c r="AB662" s="390"/>
      <c r="AC662" s="390"/>
      <c r="AD662" s="390"/>
      <c r="AE662" s="390"/>
      <c r="AF662" s="391"/>
      <c r="AG662" s="392"/>
      <c r="AH662" s="392"/>
      <c r="AI662" s="380"/>
    </row>
    <row r="663" spans="1:35" ht="18" customHeight="1">
      <c r="A663" s="526"/>
      <c r="B663" s="371"/>
      <c r="C663" s="527"/>
      <c r="D663" s="353"/>
      <c r="E663" s="362"/>
      <c r="F663" s="389"/>
      <c r="G663" s="390"/>
      <c r="H663" s="390"/>
      <c r="I663" s="390"/>
      <c r="J663" s="390"/>
      <c r="K663" s="390"/>
      <c r="L663" s="390"/>
      <c r="M663" s="390"/>
      <c r="N663" s="390"/>
      <c r="O663" s="390"/>
      <c r="P663" s="390"/>
      <c r="Q663" s="390"/>
      <c r="R663" s="390"/>
      <c r="S663" s="390"/>
      <c r="T663" s="390"/>
      <c r="U663" s="390"/>
      <c r="V663" s="390"/>
      <c r="W663" s="390"/>
      <c r="X663" s="390"/>
      <c r="Y663" s="390"/>
      <c r="Z663" s="390"/>
      <c r="AA663" s="390"/>
      <c r="AB663" s="390"/>
      <c r="AC663" s="390"/>
      <c r="AD663" s="390"/>
      <c r="AE663" s="390"/>
      <c r="AF663" s="391"/>
      <c r="AG663" s="392"/>
      <c r="AH663" s="392"/>
      <c r="AI663" s="380"/>
    </row>
    <row r="664" spans="1:35" ht="18" customHeight="1">
      <c r="A664" s="526"/>
      <c r="B664" s="371"/>
      <c r="C664" s="527"/>
      <c r="D664" s="353"/>
      <c r="E664" s="362"/>
      <c r="F664" s="389"/>
      <c r="G664" s="390"/>
      <c r="H664" s="390"/>
      <c r="I664" s="390"/>
      <c r="J664" s="390"/>
      <c r="K664" s="390"/>
      <c r="L664" s="390"/>
      <c r="M664" s="390"/>
      <c r="N664" s="390"/>
      <c r="O664" s="390"/>
      <c r="P664" s="390"/>
      <c r="Q664" s="390"/>
      <c r="R664" s="390"/>
      <c r="S664" s="390"/>
      <c r="T664" s="390"/>
      <c r="U664" s="390"/>
      <c r="V664" s="390"/>
      <c r="W664" s="390"/>
      <c r="X664" s="390"/>
      <c r="Y664" s="390"/>
      <c r="Z664" s="390"/>
      <c r="AA664" s="390"/>
      <c r="AB664" s="390"/>
      <c r="AC664" s="390"/>
      <c r="AD664" s="390"/>
      <c r="AE664" s="390"/>
      <c r="AF664" s="391"/>
      <c r="AG664" s="392"/>
      <c r="AH664" s="392"/>
      <c r="AI664" s="380"/>
    </row>
    <row r="665" spans="1:35" ht="18" customHeight="1">
      <c r="A665" s="526"/>
      <c r="B665" s="371"/>
      <c r="C665" s="527"/>
      <c r="D665" s="353"/>
      <c r="E665" s="362"/>
      <c r="F665" s="389"/>
      <c r="G665" s="390"/>
      <c r="H665" s="390"/>
      <c r="I665" s="390"/>
      <c r="J665" s="390"/>
      <c r="K665" s="390"/>
      <c r="L665" s="390"/>
      <c r="M665" s="390"/>
      <c r="N665" s="390"/>
      <c r="O665" s="390"/>
      <c r="P665" s="390"/>
      <c r="Q665" s="390"/>
      <c r="R665" s="390"/>
      <c r="S665" s="390"/>
      <c r="T665" s="390"/>
      <c r="U665" s="390"/>
      <c r="V665" s="390"/>
      <c r="W665" s="390"/>
      <c r="X665" s="390"/>
      <c r="Y665" s="390"/>
      <c r="Z665" s="390"/>
      <c r="AA665" s="390"/>
      <c r="AB665" s="390"/>
      <c r="AC665" s="390"/>
      <c r="AD665" s="390"/>
      <c r="AE665" s="390"/>
      <c r="AF665" s="391"/>
      <c r="AG665" s="392"/>
      <c r="AH665" s="392"/>
      <c r="AI665" s="380"/>
    </row>
    <row r="666" spans="1:35" ht="18" customHeight="1">
      <c r="A666" s="526"/>
      <c r="B666" s="371"/>
      <c r="C666" s="527"/>
      <c r="D666" s="353"/>
      <c r="E666" s="362"/>
      <c r="F666" s="389"/>
      <c r="G666" s="390"/>
      <c r="H666" s="390"/>
      <c r="I666" s="390"/>
      <c r="J666" s="390"/>
      <c r="K666" s="390"/>
      <c r="L666" s="390"/>
      <c r="M666" s="390"/>
      <c r="N666" s="390"/>
      <c r="O666" s="390"/>
      <c r="P666" s="390"/>
      <c r="Q666" s="390"/>
      <c r="R666" s="390"/>
      <c r="S666" s="390"/>
      <c r="T666" s="390"/>
      <c r="U666" s="390"/>
      <c r="V666" s="390"/>
      <c r="W666" s="390"/>
      <c r="X666" s="390"/>
      <c r="Y666" s="390"/>
      <c r="Z666" s="390"/>
      <c r="AA666" s="390"/>
      <c r="AB666" s="390"/>
      <c r="AC666" s="390"/>
      <c r="AD666" s="390"/>
      <c r="AE666" s="390"/>
      <c r="AF666" s="391"/>
      <c r="AG666" s="392"/>
      <c r="AH666" s="392"/>
      <c r="AI666" s="380"/>
    </row>
    <row r="667" spans="1:35" ht="18" customHeight="1">
      <c r="A667" s="526"/>
      <c r="B667" s="371"/>
      <c r="C667" s="527"/>
      <c r="D667" s="353"/>
      <c r="E667" s="362"/>
      <c r="F667" s="389"/>
      <c r="G667" s="390"/>
      <c r="H667" s="390"/>
      <c r="I667" s="390"/>
      <c r="J667" s="390"/>
      <c r="K667" s="390"/>
      <c r="L667" s="390"/>
      <c r="M667" s="390"/>
      <c r="N667" s="390"/>
      <c r="O667" s="390"/>
      <c r="P667" s="390"/>
      <c r="Q667" s="390"/>
      <c r="R667" s="390"/>
      <c r="S667" s="390"/>
      <c r="T667" s="390"/>
      <c r="U667" s="390"/>
      <c r="V667" s="390"/>
      <c r="W667" s="390"/>
      <c r="X667" s="390"/>
      <c r="Y667" s="390"/>
      <c r="Z667" s="390"/>
      <c r="AA667" s="390"/>
      <c r="AB667" s="390"/>
      <c r="AC667" s="390"/>
      <c r="AD667" s="390"/>
      <c r="AE667" s="390"/>
      <c r="AF667" s="391"/>
      <c r="AG667" s="392"/>
      <c r="AH667" s="392"/>
      <c r="AI667" s="380"/>
    </row>
    <row r="668" spans="1:35" ht="18" customHeight="1">
      <c r="A668" s="526"/>
      <c r="B668" s="371"/>
      <c r="C668" s="527"/>
      <c r="D668" s="353"/>
      <c r="E668" s="362"/>
      <c r="F668" s="389"/>
      <c r="G668" s="390"/>
      <c r="H668" s="390"/>
      <c r="I668" s="390"/>
      <c r="J668" s="390"/>
      <c r="K668" s="390"/>
      <c r="L668" s="390"/>
      <c r="M668" s="390"/>
      <c r="N668" s="390"/>
      <c r="O668" s="390"/>
      <c r="P668" s="390"/>
      <c r="Q668" s="390"/>
      <c r="R668" s="390"/>
      <c r="S668" s="390"/>
      <c r="T668" s="390"/>
      <c r="U668" s="390"/>
      <c r="V668" s="390"/>
      <c r="W668" s="390"/>
      <c r="X668" s="390"/>
      <c r="Y668" s="390"/>
      <c r="Z668" s="390"/>
      <c r="AA668" s="390"/>
      <c r="AB668" s="390"/>
      <c r="AC668" s="390"/>
      <c r="AD668" s="390"/>
      <c r="AE668" s="390"/>
      <c r="AF668" s="391"/>
      <c r="AG668" s="392"/>
      <c r="AH668" s="392"/>
      <c r="AI668" s="380"/>
    </row>
    <row r="669" spans="1:35" ht="18" customHeight="1">
      <c r="A669" s="526"/>
      <c r="B669" s="371"/>
      <c r="C669" s="527"/>
      <c r="D669" s="353"/>
      <c r="E669" s="362"/>
      <c r="F669" s="389"/>
      <c r="G669" s="390"/>
      <c r="H669" s="390"/>
      <c r="I669" s="390"/>
      <c r="J669" s="390"/>
      <c r="K669" s="390"/>
      <c r="L669" s="390"/>
      <c r="M669" s="390"/>
      <c r="N669" s="390"/>
      <c r="O669" s="390"/>
      <c r="P669" s="390"/>
      <c r="Q669" s="390"/>
      <c r="R669" s="390"/>
      <c r="S669" s="390"/>
      <c r="T669" s="390"/>
      <c r="U669" s="390"/>
      <c r="V669" s="390"/>
      <c r="W669" s="390"/>
      <c r="X669" s="390"/>
      <c r="Y669" s="390"/>
      <c r="Z669" s="390"/>
      <c r="AA669" s="390"/>
      <c r="AB669" s="390"/>
      <c r="AC669" s="390"/>
      <c r="AD669" s="390"/>
      <c r="AE669" s="390"/>
      <c r="AF669" s="391"/>
      <c r="AG669" s="392"/>
      <c r="AH669" s="392"/>
      <c r="AI669" s="380"/>
    </row>
    <row r="670" spans="1:35" ht="18" customHeight="1">
      <c r="A670" s="526"/>
      <c r="B670" s="371"/>
      <c r="C670" s="527"/>
      <c r="D670" s="353"/>
      <c r="E670" s="362"/>
      <c r="F670" s="389"/>
      <c r="G670" s="390"/>
      <c r="H670" s="390"/>
      <c r="I670" s="390"/>
      <c r="J670" s="390"/>
      <c r="K670" s="390"/>
      <c r="L670" s="390"/>
      <c r="M670" s="390"/>
      <c r="N670" s="390"/>
      <c r="O670" s="390"/>
      <c r="P670" s="390"/>
      <c r="Q670" s="390"/>
      <c r="R670" s="390"/>
      <c r="S670" s="390"/>
      <c r="T670" s="390"/>
      <c r="U670" s="390"/>
      <c r="V670" s="390"/>
      <c r="W670" s="390"/>
      <c r="X670" s="390"/>
      <c r="Y670" s="390"/>
      <c r="Z670" s="390"/>
      <c r="AA670" s="390"/>
      <c r="AB670" s="390"/>
      <c r="AC670" s="390"/>
      <c r="AD670" s="390"/>
      <c r="AE670" s="390"/>
      <c r="AF670" s="391"/>
      <c r="AG670" s="392"/>
      <c r="AH670" s="392"/>
      <c r="AI670" s="380"/>
    </row>
    <row r="671" spans="1:35" ht="18" customHeight="1">
      <c r="A671" s="526"/>
      <c r="B671" s="371"/>
      <c r="C671" s="527"/>
      <c r="D671" s="353"/>
      <c r="E671" s="362"/>
      <c r="F671" s="389"/>
      <c r="G671" s="390"/>
      <c r="H671" s="390"/>
      <c r="I671" s="390"/>
      <c r="J671" s="390"/>
      <c r="K671" s="390"/>
      <c r="L671" s="390"/>
      <c r="M671" s="390"/>
      <c r="N671" s="390"/>
      <c r="O671" s="390"/>
      <c r="P671" s="390"/>
      <c r="Q671" s="390"/>
      <c r="R671" s="390"/>
      <c r="S671" s="390"/>
      <c r="T671" s="390"/>
      <c r="U671" s="390"/>
      <c r="V671" s="390"/>
      <c r="W671" s="390"/>
      <c r="X671" s="390"/>
      <c r="Y671" s="390"/>
      <c r="Z671" s="390"/>
      <c r="AA671" s="390"/>
      <c r="AB671" s="390"/>
      <c r="AC671" s="390"/>
      <c r="AD671" s="390"/>
      <c r="AE671" s="390"/>
      <c r="AF671" s="391"/>
      <c r="AG671" s="392"/>
      <c r="AH671" s="392"/>
      <c r="AI671" s="380"/>
    </row>
    <row r="672" spans="1:35" ht="18" customHeight="1">
      <c r="A672" s="526"/>
      <c r="B672" s="371"/>
      <c r="C672" s="527"/>
      <c r="D672" s="353"/>
      <c r="E672" s="362"/>
      <c r="F672" s="389"/>
      <c r="G672" s="390"/>
      <c r="H672" s="390"/>
      <c r="I672" s="390"/>
      <c r="J672" s="390"/>
      <c r="K672" s="390"/>
      <c r="L672" s="390"/>
      <c r="M672" s="390"/>
      <c r="N672" s="390"/>
      <c r="O672" s="390"/>
      <c r="P672" s="390"/>
      <c r="Q672" s="390"/>
      <c r="R672" s="390"/>
      <c r="S672" s="390"/>
      <c r="T672" s="390"/>
      <c r="U672" s="390"/>
      <c r="V672" s="390"/>
      <c r="W672" s="390"/>
      <c r="X672" s="390"/>
      <c r="Y672" s="390"/>
      <c r="Z672" s="390"/>
      <c r="AA672" s="390"/>
      <c r="AB672" s="390"/>
      <c r="AC672" s="390"/>
      <c r="AD672" s="390"/>
      <c r="AE672" s="390"/>
      <c r="AF672" s="391"/>
      <c r="AG672" s="392"/>
      <c r="AH672" s="392"/>
      <c r="AI672" s="380"/>
    </row>
    <row r="673" spans="1:35" ht="18" customHeight="1">
      <c r="A673" s="526"/>
      <c r="B673" s="371"/>
      <c r="C673" s="527"/>
      <c r="D673" s="353"/>
      <c r="E673" s="362"/>
      <c r="F673" s="389"/>
      <c r="G673" s="390"/>
      <c r="H673" s="390"/>
      <c r="I673" s="390"/>
      <c r="J673" s="390"/>
      <c r="K673" s="390"/>
      <c r="L673" s="390"/>
      <c r="M673" s="390"/>
      <c r="N673" s="390"/>
      <c r="O673" s="390"/>
      <c r="P673" s="390"/>
      <c r="Q673" s="390"/>
      <c r="R673" s="390"/>
      <c r="S673" s="390"/>
      <c r="T673" s="390"/>
      <c r="U673" s="390"/>
      <c r="V673" s="390"/>
      <c r="W673" s="390"/>
      <c r="X673" s="390"/>
      <c r="Y673" s="390"/>
      <c r="Z673" s="390"/>
      <c r="AA673" s="390"/>
      <c r="AB673" s="390"/>
      <c r="AC673" s="390"/>
      <c r="AD673" s="390"/>
      <c r="AE673" s="390"/>
      <c r="AF673" s="391"/>
      <c r="AG673" s="392"/>
      <c r="AH673" s="392"/>
      <c r="AI673" s="380"/>
    </row>
    <row r="674" spans="1:35" ht="18" customHeight="1">
      <c r="A674" s="526"/>
      <c r="B674" s="371"/>
      <c r="C674" s="527"/>
      <c r="D674" s="353"/>
      <c r="E674" s="362"/>
      <c r="F674" s="389"/>
      <c r="G674" s="390"/>
      <c r="H674" s="390"/>
      <c r="I674" s="390"/>
      <c r="J674" s="390"/>
      <c r="K674" s="390"/>
      <c r="L674" s="390"/>
      <c r="M674" s="390"/>
      <c r="N674" s="390"/>
      <c r="O674" s="390"/>
      <c r="P674" s="390"/>
      <c r="Q674" s="390"/>
      <c r="R674" s="390"/>
      <c r="S674" s="390"/>
      <c r="T674" s="390"/>
      <c r="U674" s="390"/>
      <c r="V674" s="390"/>
      <c r="W674" s="390"/>
      <c r="X674" s="390"/>
      <c r="Y674" s="390"/>
      <c r="Z674" s="390"/>
      <c r="AA674" s="390"/>
      <c r="AB674" s="390"/>
      <c r="AC674" s="390"/>
      <c r="AD674" s="390"/>
      <c r="AE674" s="390"/>
      <c r="AF674" s="391"/>
      <c r="AG674" s="392"/>
      <c r="AH674" s="392"/>
      <c r="AI674" s="380"/>
    </row>
    <row r="675" spans="1:35" ht="18" customHeight="1">
      <c r="A675" s="526"/>
      <c r="B675" s="371"/>
      <c r="C675" s="527"/>
      <c r="D675" s="353"/>
      <c r="E675" s="362"/>
      <c r="F675" s="389"/>
      <c r="G675" s="390"/>
      <c r="H675" s="390"/>
      <c r="I675" s="390"/>
      <c r="J675" s="390"/>
      <c r="K675" s="390"/>
      <c r="L675" s="390"/>
      <c r="M675" s="390"/>
      <c r="N675" s="390"/>
      <c r="O675" s="390"/>
      <c r="P675" s="390"/>
      <c r="Q675" s="390"/>
      <c r="R675" s="390"/>
      <c r="S675" s="390"/>
      <c r="T675" s="390"/>
      <c r="U675" s="390"/>
      <c r="V675" s="390"/>
      <c r="W675" s="390"/>
      <c r="X675" s="390"/>
      <c r="Y675" s="390"/>
      <c r="Z675" s="390"/>
      <c r="AA675" s="390"/>
      <c r="AB675" s="390"/>
      <c r="AC675" s="390"/>
      <c r="AD675" s="390"/>
      <c r="AE675" s="390"/>
      <c r="AF675" s="391"/>
      <c r="AG675" s="392"/>
      <c r="AH675" s="392"/>
      <c r="AI675" s="380"/>
    </row>
    <row r="676" spans="1:35" ht="18" customHeight="1">
      <c r="A676" s="526"/>
      <c r="B676" s="371"/>
      <c r="C676" s="527"/>
      <c r="D676" s="353"/>
      <c r="E676" s="362"/>
      <c r="F676" s="389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90"/>
      <c r="T676" s="390"/>
      <c r="U676" s="390"/>
      <c r="V676" s="390"/>
      <c r="W676" s="390"/>
      <c r="X676" s="390"/>
      <c r="Y676" s="390"/>
      <c r="Z676" s="390"/>
      <c r="AA676" s="390"/>
      <c r="AB676" s="390"/>
      <c r="AC676" s="390"/>
      <c r="AD676" s="390"/>
      <c r="AE676" s="390"/>
      <c r="AF676" s="391"/>
      <c r="AG676" s="392"/>
      <c r="AH676" s="392"/>
      <c r="AI676" s="380"/>
    </row>
    <row r="677" spans="1:35" ht="18" customHeight="1">
      <c r="A677" s="526"/>
      <c r="B677" s="371"/>
      <c r="C677" s="527"/>
      <c r="D677" s="353"/>
      <c r="E677" s="362"/>
      <c r="F677" s="389"/>
      <c r="G677" s="390"/>
      <c r="H677" s="390"/>
      <c r="I677" s="390"/>
      <c r="J677" s="390"/>
      <c r="K677" s="390"/>
      <c r="L677" s="390"/>
      <c r="M677" s="390"/>
      <c r="N677" s="390"/>
      <c r="O677" s="390"/>
      <c r="P677" s="390"/>
      <c r="Q677" s="390"/>
      <c r="R677" s="390"/>
      <c r="S677" s="390"/>
      <c r="T677" s="390"/>
      <c r="U677" s="390"/>
      <c r="V677" s="390"/>
      <c r="W677" s="390"/>
      <c r="X677" s="390"/>
      <c r="Y677" s="390"/>
      <c r="Z677" s="390"/>
      <c r="AA677" s="390"/>
      <c r="AB677" s="390"/>
      <c r="AC677" s="390"/>
      <c r="AD677" s="390"/>
      <c r="AE677" s="390"/>
      <c r="AF677" s="391"/>
      <c r="AG677" s="392"/>
      <c r="AH677" s="392"/>
      <c r="AI677" s="380"/>
    </row>
    <row r="678" spans="1:35" ht="18" customHeight="1">
      <c r="A678" s="526"/>
      <c r="B678" s="371"/>
      <c r="C678" s="527"/>
      <c r="D678" s="353"/>
      <c r="E678" s="362"/>
      <c r="F678" s="389"/>
      <c r="G678" s="390"/>
      <c r="H678" s="390"/>
      <c r="I678" s="390"/>
      <c r="J678" s="390"/>
      <c r="K678" s="390"/>
      <c r="L678" s="390"/>
      <c r="M678" s="390"/>
      <c r="N678" s="390"/>
      <c r="O678" s="390"/>
      <c r="P678" s="390"/>
      <c r="Q678" s="390"/>
      <c r="R678" s="390"/>
      <c r="S678" s="390"/>
      <c r="T678" s="390"/>
      <c r="U678" s="390"/>
      <c r="V678" s="390"/>
      <c r="W678" s="390"/>
      <c r="X678" s="390"/>
      <c r="Y678" s="390"/>
      <c r="Z678" s="390"/>
      <c r="AA678" s="390"/>
      <c r="AB678" s="390"/>
      <c r="AC678" s="390"/>
      <c r="AD678" s="390"/>
      <c r="AE678" s="390"/>
      <c r="AF678" s="391"/>
      <c r="AG678" s="392"/>
      <c r="AH678" s="392"/>
      <c r="AI678" s="380"/>
    </row>
    <row r="679" spans="1:35" ht="18" customHeight="1">
      <c r="A679" s="526"/>
      <c r="B679" s="371"/>
      <c r="C679" s="527"/>
      <c r="D679" s="353"/>
      <c r="E679" s="362"/>
      <c r="F679" s="389"/>
      <c r="G679" s="390"/>
      <c r="H679" s="390"/>
      <c r="I679" s="390"/>
      <c r="J679" s="390"/>
      <c r="K679" s="390"/>
      <c r="L679" s="390"/>
      <c r="M679" s="390"/>
      <c r="N679" s="390"/>
      <c r="O679" s="390"/>
      <c r="P679" s="390"/>
      <c r="Q679" s="390"/>
      <c r="R679" s="390"/>
      <c r="S679" s="390"/>
      <c r="T679" s="390"/>
      <c r="U679" s="390"/>
      <c r="V679" s="390"/>
      <c r="W679" s="390"/>
      <c r="X679" s="390"/>
      <c r="Y679" s="390"/>
      <c r="Z679" s="390"/>
      <c r="AA679" s="390"/>
      <c r="AB679" s="390"/>
      <c r="AC679" s="390"/>
      <c r="AD679" s="390"/>
      <c r="AE679" s="390"/>
      <c r="AF679" s="391"/>
      <c r="AG679" s="392"/>
      <c r="AH679" s="392"/>
      <c r="AI679" s="380"/>
    </row>
    <row r="680" spans="1:35" ht="18" customHeight="1">
      <c r="A680" s="526"/>
      <c r="B680" s="371"/>
      <c r="C680" s="527"/>
      <c r="D680" s="353" t="str">
        <f>+IFERROR(INDEX('Mã KH'!$C$2:$C$4988,MATCH('Côp+Mega+BigC HN lẻ-T02'!$C680,'Mã KH'!$A$2:$A$4988,0)),"")</f>
        <v/>
      </c>
      <c r="E680" s="362"/>
      <c r="F680" s="389"/>
      <c r="G680" s="390"/>
      <c r="H680" s="390"/>
      <c r="I680" s="390"/>
      <c r="J680" s="390"/>
      <c r="K680" s="390"/>
      <c r="L680" s="390"/>
      <c r="M680" s="390"/>
      <c r="N680" s="390"/>
      <c r="O680" s="390"/>
      <c r="P680" s="390"/>
      <c r="Q680" s="390"/>
      <c r="R680" s="390"/>
      <c r="S680" s="390"/>
      <c r="T680" s="390"/>
      <c r="U680" s="390"/>
      <c r="V680" s="390"/>
      <c r="W680" s="390"/>
      <c r="X680" s="390"/>
      <c r="Y680" s="390"/>
      <c r="Z680" s="390"/>
      <c r="AA680" s="390"/>
      <c r="AB680" s="390"/>
      <c r="AC680" s="390"/>
      <c r="AD680" s="390"/>
      <c r="AE680" s="390"/>
      <c r="AF680" s="391"/>
      <c r="AG680" s="392"/>
      <c r="AH680" s="392"/>
      <c r="AI680" s="380"/>
    </row>
    <row r="681" spans="1:35" ht="18" customHeight="1">
      <c r="A681" s="526"/>
      <c r="B681" s="371"/>
      <c r="C681" s="527"/>
      <c r="D681" s="353" t="str">
        <f>+IFERROR(INDEX('Mã KH'!$C$2:$C$4988,MATCH('Côp+Mega+BigC HN lẻ-T02'!$C681,'Mã KH'!$A$2:$A$4988,0)),"")</f>
        <v/>
      </c>
      <c r="E681" s="362"/>
      <c r="F681" s="389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90"/>
      <c r="T681" s="390"/>
      <c r="U681" s="390"/>
      <c r="V681" s="390"/>
      <c r="W681" s="390"/>
      <c r="X681" s="390"/>
      <c r="Y681" s="390"/>
      <c r="Z681" s="390"/>
      <c r="AA681" s="390"/>
      <c r="AB681" s="390"/>
      <c r="AC681" s="390"/>
      <c r="AD681" s="390"/>
      <c r="AE681" s="390"/>
      <c r="AF681" s="391"/>
      <c r="AG681" s="392"/>
      <c r="AH681" s="392"/>
      <c r="AI681" s="380"/>
    </row>
    <row r="682" spans="1:35" ht="18" customHeight="1">
      <c r="A682" s="526"/>
      <c r="B682" s="371"/>
      <c r="C682" s="527"/>
      <c r="D682" s="353" t="str">
        <f>+IFERROR(INDEX('Mã KH'!$C$2:$C$4988,MATCH('Côp+Mega+BigC HN lẻ-T02'!$C682,'Mã KH'!$A$2:$A$4988,0)),"")</f>
        <v/>
      </c>
      <c r="E682" s="362"/>
      <c r="F682" s="389"/>
      <c r="G682" s="390"/>
      <c r="H682" s="390"/>
      <c r="I682" s="390"/>
      <c r="J682" s="390"/>
      <c r="K682" s="390"/>
      <c r="L682" s="390"/>
      <c r="M682" s="390"/>
      <c r="N682" s="390"/>
      <c r="O682" s="390"/>
      <c r="P682" s="390"/>
      <c r="Q682" s="390"/>
      <c r="R682" s="390"/>
      <c r="S682" s="390"/>
      <c r="T682" s="390"/>
      <c r="U682" s="390"/>
      <c r="V682" s="390"/>
      <c r="W682" s="390"/>
      <c r="X682" s="390"/>
      <c r="Y682" s="390"/>
      <c r="Z682" s="390"/>
      <c r="AA682" s="390"/>
      <c r="AB682" s="390"/>
      <c r="AC682" s="390"/>
      <c r="AD682" s="390"/>
      <c r="AE682" s="390"/>
      <c r="AF682" s="391"/>
      <c r="AG682" s="392"/>
      <c r="AH682" s="392"/>
      <c r="AI682" s="380"/>
    </row>
    <row r="683" spans="1:35" ht="18" customHeight="1">
      <c r="A683" s="526"/>
      <c r="B683" s="371"/>
      <c r="C683" s="527"/>
      <c r="D683" s="353" t="str">
        <f>+IFERROR(INDEX('Mã KH'!$C$2:$C$4988,MATCH('Côp+Mega+BigC HN lẻ-T02'!$C683,'Mã KH'!$A$2:$A$4988,0)),"")</f>
        <v/>
      </c>
      <c r="E683" s="362"/>
      <c r="F683" s="389"/>
      <c r="G683" s="390"/>
      <c r="H683" s="390"/>
      <c r="I683" s="390"/>
      <c r="J683" s="390"/>
      <c r="K683" s="390"/>
      <c r="L683" s="390"/>
      <c r="M683" s="390"/>
      <c r="N683" s="390"/>
      <c r="O683" s="390"/>
      <c r="P683" s="390"/>
      <c r="Q683" s="390"/>
      <c r="R683" s="390"/>
      <c r="S683" s="390"/>
      <c r="T683" s="390"/>
      <c r="U683" s="390"/>
      <c r="V683" s="390"/>
      <c r="W683" s="390"/>
      <c r="X683" s="390"/>
      <c r="Y683" s="390"/>
      <c r="Z683" s="390"/>
      <c r="AA683" s="390"/>
      <c r="AB683" s="390"/>
      <c r="AC683" s="390"/>
      <c r="AD683" s="390"/>
      <c r="AE683" s="390"/>
      <c r="AF683" s="391"/>
      <c r="AG683" s="392"/>
      <c r="AH683" s="392"/>
      <c r="AI683" s="380"/>
    </row>
    <row r="684" spans="1:35" ht="18" customHeight="1">
      <c r="A684" s="526"/>
      <c r="B684" s="371"/>
      <c r="C684" s="527"/>
      <c r="D684" s="353" t="str">
        <f>+IFERROR(INDEX('Mã KH'!$C$2:$C$4988,MATCH('Côp+Mega+BigC HN lẻ-T02'!$C684,'Mã KH'!$A$2:$A$4988,0)),"")</f>
        <v/>
      </c>
      <c r="E684" s="362"/>
      <c r="F684" s="389"/>
      <c r="G684" s="390"/>
      <c r="H684" s="390"/>
      <c r="I684" s="390"/>
      <c r="J684" s="390"/>
      <c r="K684" s="390"/>
      <c r="L684" s="390"/>
      <c r="M684" s="390"/>
      <c r="N684" s="390"/>
      <c r="O684" s="390"/>
      <c r="P684" s="390"/>
      <c r="Q684" s="390"/>
      <c r="R684" s="390"/>
      <c r="S684" s="390"/>
      <c r="T684" s="390"/>
      <c r="U684" s="390"/>
      <c r="V684" s="390"/>
      <c r="W684" s="390"/>
      <c r="X684" s="390"/>
      <c r="Y684" s="390"/>
      <c r="Z684" s="390"/>
      <c r="AA684" s="390"/>
      <c r="AB684" s="390"/>
      <c r="AC684" s="390"/>
      <c r="AD684" s="390"/>
      <c r="AE684" s="390"/>
      <c r="AF684" s="391"/>
      <c r="AG684" s="392"/>
      <c r="AH684" s="392"/>
      <c r="AI684" s="380"/>
    </row>
    <row r="685" spans="1:35" ht="18" customHeight="1">
      <c r="A685" s="526"/>
      <c r="B685" s="371"/>
      <c r="C685" s="527"/>
      <c r="D685" s="353" t="str">
        <f>+IFERROR(INDEX('Mã KH'!$C$2:$C$4988,MATCH('Côp+Mega+BigC HN lẻ-T02'!$C685,'Mã KH'!$A$2:$A$4988,0)),"")</f>
        <v/>
      </c>
      <c r="E685" s="362"/>
      <c r="F685" s="389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90"/>
      <c r="T685" s="390"/>
      <c r="U685" s="390"/>
      <c r="V685" s="390"/>
      <c r="W685" s="390"/>
      <c r="X685" s="390"/>
      <c r="Y685" s="390"/>
      <c r="Z685" s="390"/>
      <c r="AA685" s="390"/>
      <c r="AB685" s="390"/>
      <c r="AC685" s="390"/>
      <c r="AD685" s="390"/>
      <c r="AE685" s="390"/>
      <c r="AF685" s="391"/>
      <c r="AG685" s="392"/>
      <c r="AH685" s="392"/>
      <c r="AI685" s="380"/>
    </row>
    <row r="686" spans="1:35" ht="18" customHeight="1">
      <c r="A686" s="526"/>
      <c r="B686" s="371"/>
      <c r="C686" s="527"/>
      <c r="D686" s="353" t="str">
        <f>+IFERROR(INDEX('Mã KH'!$C$2:$C$4988,MATCH('Côp+Mega+BigC HN lẻ-T02'!$C686,'Mã KH'!$A$2:$A$4988,0)),"")</f>
        <v/>
      </c>
      <c r="E686" s="362"/>
      <c r="F686" s="389"/>
      <c r="G686" s="390"/>
      <c r="H686" s="390"/>
      <c r="I686" s="390"/>
      <c r="J686" s="390"/>
      <c r="K686" s="390"/>
      <c r="L686" s="390"/>
      <c r="M686" s="390"/>
      <c r="N686" s="390"/>
      <c r="O686" s="390"/>
      <c r="P686" s="390"/>
      <c r="Q686" s="390"/>
      <c r="R686" s="390"/>
      <c r="S686" s="390"/>
      <c r="T686" s="390"/>
      <c r="U686" s="390"/>
      <c r="V686" s="390"/>
      <c r="W686" s="390"/>
      <c r="X686" s="390"/>
      <c r="Y686" s="390"/>
      <c r="Z686" s="390"/>
      <c r="AA686" s="390"/>
      <c r="AB686" s="390"/>
      <c r="AC686" s="390"/>
      <c r="AD686" s="390"/>
      <c r="AE686" s="390"/>
      <c r="AF686" s="391"/>
      <c r="AG686" s="392"/>
      <c r="AH686" s="392"/>
      <c r="AI686" s="380"/>
    </row>
    <row r="687" spans="1:35" ht="18" customHeight="1">
      <c r="A687" s="526"/>
      <c r="B687" s="371"/>
      <c r="C687" s="527"/>
      <c r="D687" s="353" t="str">
        <f>+IFERROR(INDEX('Mã KH'!$C$2:$C$4988,MATCH('Côp+Mega+BigC HN lẻ-T02'!$C687,'Mã KH'!$A$2:$A$4988,0)),"")</f>
        <v/>
      </c>
      <c r="E687" s="362"/>
      <c r="F687" s="389"/>
      <c r="G687" s="390"/>
      <c r="H687" s="390"/>
      <c r="I687" s="390"/>
      <c r="J687" s="390"/>
      <c r="K687" s="390"/>
      <c r="L687" s="390"/>
      <c r="M687" s="390"/>
      <c r="N687" s="390"/>
      <c r="O687" s="390"/>
      <c r="P687" s="390"/>
      <c r="Q687" s="390"/>
      <c r="R687" s="390"/>
      <c r="S687" s="390"/>
      <c r="T687" s="390"/>
      <c r="U687" s="390"/>
      <c r="V687" s="390"/>
      <c r="W687" s="390"/>
      <c r="X687" s="390"/>
      <c r="Y687" s="390"/>
      <c r="Z687" s="390"/>
      <c r="AA687" s="390"/>
      <c r="AB687" s="390"/>
      <c r="AC687" s="390"/>
      <c r="AD687" s="390"/>
      <c r="AE687" s="390"/>
      <c r="AF687" s="391"/>
      <c r="AG687" s="392"/>
      <c r="AH687" s="392"/>
      <c r="AI687" s="380"/>
    </row>
    <row r="688" spans="1:35" ht="18" customHeight="1">
      <c r="A688" s="526"/>
      <c r="B688" s="371"/>
      <c r="C688" s="527"/>
      <c r="D688" s="353" t="str">
        <f>+IFERROR(INDEX('Mã KH'!$C$2:$C$4988,MATCH('Côp+Mega+BigC HN lẻ-T02'!$C688,'Mã KH'!$A$2:$A$4988,0)),"")</f>
        <v/>
      </c>
      <c r="E688" s="362"/>
      <c r="F688" s="389"/>
      <c r="G688" s="390"/>
      <c r="H688" s="390"/>
      <c r="I688" s="390"/>
      <c r="J688" s="390"/>
      <c r="K688" s="390"/>
      <c r="L688" s="390"/>
      <c r="M688" s="390"/>
      <c r="N688" s="390"/>
      <c r="O688" s="390"/>
      <c r="P688" s="390"/>
      <c r="Q688" s="390"/>
      <c r="R688" s="390"/>
      <c r="S688" s="390"/>
      <c r="T688" s="390"/>
      <c r="U688" s="390"/>
      <c r="V688" s="390"/>
      <c r="W688" s="390"/>
      <c r="X688" s="390"/>
      <c r="Y688" s="390"/>
      <c r="Z688" s="390"/>
      <c r="AA688" s="390"/>
      <c r="AB688" s="390"/>
      <c r="AC688" s="390"/>
      <c r="AD688" s="390"/>
      <c r="AE688" s="390"/>
      <c r="AF688" s="391"/>
      <c r="AG688" s="392"/>
      <c r="AH688" s="392"/>
      <c r="AI688" s="380"/>
    </row>
    <row r="689" spans="1:35" ht="18" customHeight="1">
      <c r="A689" s="526"/>
      <c r="B689" s="371"/>
      <c r="C689" s="527"/>
      <c r="D689" s="353" t="str">
        <f>+IFERROR(INDEX('Mã KH'!$C$2:$C$4988,MATCH('Côp+Mega+BigC HN lẻ-T02'!$C689,'Mã KH'!$A$2:$A$4988,0)),"")</f>
        <v/>
      </c>
      <c r="E689" s="362"/>
      <c r="F689" s="389"/>
      <c r="G689" s="390"/>
      <c r="H689" s="390"/>
      <c r="I689" s="390"/>
      <c r="J689" s="390"/>
      <c r="K689" s="390"/>
      <c r="L689" s="390"/>
      <c r="M689" s="390"/>
      <c r="N689" s="390"/>
      <c r="O689" s="390"/>
      <c r="P689" s="390"/>
      <c r="Q689" s="390"/>
      <c r="R689" s="390"/>
      <c r="S689" s="390"/>
      <c r="T689" s="390"/>
      <c r="U689" s="390"/>
      <c r="V689" s="390"/>
      <c r="W689" s="390"/>
      <c r="X689" s="390"/>
      <c r="Y689" s="390"/>
      <c r="Z689" s="390"/>
      <c r="AA689" s="390"/>
      <c r="AB689" s="390"/>
      <c r="AC689" s="390"/>
      <c r="AD689" s="390"/>
      <c r="AE689" s="390"/>
      <c r="AF689" s="391"/>
      <c r="AG689" s="392"/>
      <c r="AH689" s="392"/>
      <c r="AI689" s="380"/>
    </row>
    <row r="690" spans="1:35" ht="18" customHeight="1">
      <c r="A690" s="526"/>
      <c r="B690" s="371"/>
      <c r="C690" s="527"/>
      <c r="D690" s="353" t="str">
        <f>+IFERROR(INDEX('Mã KH'!$C$2:$C$4988,MATCH('Côp+Mega+BigC HN lẻ-T02'!$C690,'Mã KH'!$A$2:$A$4988,0)),"")</f>
        <v/>
      </c>
      <c r="E690" s="362"/>
      <c r="F690" s="389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90"/>
      <c r="AB690" s="390"/>
      <c r="AC690" s="390"/>
      <c r="AD690" s="390"/>
      <c r="AE690" s="390"/>
      <c r="AF690" s="391"/>
      <c r="AG690" s="392"/>
      <c r="AH690" s="392"/>
      <c r="AI690" s="380"/>
    </row>
    <row r="691" spans="1:35" ht="18" customHeight="1">
      <c r="A691" s="526"/>
      <c r="B691" s="371"/>
      <c r="C691" s="527"/>
      <c r="D691" s="353" t="str">
        <f>+IFERROR(INDEX('Mã KH'!$C$2:$C$4988,MATCH('Côp+Mega+BigC HN lẻ-T02'!$C691,'Mã KH'!$A$2:$A$4988,0)),"")</f>
        <v/>
      </c>
      <c r="E691" s="362"/>
      <c r="F691" s="389"/>
      <c r="G691" s="390"/>
      <c r="H691" s="390"/>
      <c r="I691" s="390"/>
      <c r="J691" s="390"/>
      <c r="K691" s="390"/>
      <c r="L691" s="390"/>
      <c r="M691" s="390"/>
      <c r="N691" s="390"/>
      <c r="O691" s="390"/>
      <c r="P691" s="390"/>
      <c r="Q691" s="390"/>
      <c r="R691" s="390"/>
      <c r="S691" s="390"/>
      <c r="T691" s="390"/>
      <c r="U691" s="390"/>
      <c r="V691" s="390"/>
      <c r="W691" s="390"/>
      <c r="X691" s="390"/>
      <c r="Y691" s="390"/>
      <c r="Z691" s="390"/>
      <c r="AA691" s="390"/>
      <c r="AB691" s="390"/>
      <c r="AC691" s="390"/>
      <c r="AD691" s="390"/>
      <c r="AE691" s="390"/>
      <c r="AF691" s="391"/>
      <c r="AG691" s="392"/>
      <c r="AH691" s="392"/>
      <c r="AI691" s="380"/>
    </row>
    <row r="692" spans="1:35" ht="18" customHeight="1">
      <c r="A692" s="526"/>
      <c r="B692" s="371"/>
      <c r="C692" s="527"/>
      <c r="D692" s="353" t="str">
        <f>+IFERROR(INDEX('Mã KH'!$C$2:$C$4988,MATCH('Côp+Mega+BigC HN lẻ-T02'!$C692,'Mã KH'!$A$2:$A$4988,0)),"")</f>
        <v/>
      </c>
      <c r="E692" s="362"/>
      <c r="F692" s="389"/>
      <c r="G692" s="390"/>
      <c r="H692" s="390"/>
      <c r="I692" s="390"/>
      <c r="J692" s="390"/>
      <c r="K692" s="390"/>
      <c r="L692" s="390"/>
      <c r="M692" s="390"/>
      <c r="N692" s="390"/>
      <c r="O692" s="390"/>
      <c r="P692" s="390"/>
      <c r="Q692" s="390"/>
      <c r="R692" s="390"/>
      <c r="S692" s="390"/>
      <c r="T692" s="390"/>
      <c r="U692" s="390"/>
      <c r="V692" s="390"/>
      <c r="W692" s="390"/>
      <c r="X692" s="390"/>
      <c r="Y692" s="390"/>
      <c r="Z692" s="390"/>
      <c r="AA692" s="390"/>
      <c r="AB692" s="390"/>
      <c r="AC692" s="390"/>
      <c r="AD692" s="390"/>
      <c r="AE692" s="390"/>
      <c r="AF692" s="391"/>
      <c r="AG692" s="392"/>
      <c r="AH692" s="392"/>
      <c r="AI692" s="380"/>
    </row>
    <row r="693" spans="1:35" ht="18" customHeight="1">
      <c r="A693" s="526"/>
      <c r="B693" s="371"/>
      <c r="C693" s="527"/>
      <c r="D693" s="353" t="str">
        <f>+IFERROR(INDEX('Mã KH'!$C$2:$C$4988,MATCH('Côp+Mega+BigC HN lẻ-T02'!$C693,'Mã KH'!$A$2:$A$4988,0)),"")</f>
        <v/>
      </c>
      <c r="E693" s="362"/>
      <c r="F693" s="389"/>
      <c r="G693" s="390"/>
      <c r="H693" s="390"/>
      <c r="I693" s="390"/>
      <c r="J693" s="390"/>
      <c r="K693" s="390"/>
      <c r="L693" s="390"/>
      <c r="M693" s="390"/>
      <c r="N693" s="390"/>
      <c r="O693" s="390"/>
      <c r="P693" s="390"/>
      <c r="Q693" s="390"/>
      <c r="R693" s="390"/>
      <c r="S693" s="390"/>
      <c r="T693" s="390"/>
      <c r="U693" s="390"/>
      <c r="V693" s="390"/>
      <c r="W693" s="390"/>
      <c r="X693" s="390"/>
      <c r="Y693" s="390"/>
      <c r="Z693" s="390"/>
      <c r="AA693" s="390"/>
      <c r="AB693" s="390"/>
      <c r="AC693" s="390"/>
      <c r="AD693" s="390"/>
      <c r="AE693" s="390"/>
      <c r="AF693" s="391"/>
      <c r="AG693" s="392"/>
      <c r="AH693" s="392"/>
      <c r="AI693" s="380"/>
    </row>
    <row r="694" spans="1:35" ht="18" customHeight="1">
      <c r="A694" s="526"/>
      <c r="B694" s="371"/>
      <c r="C694" s="527"/>
      <c r="D694" s="353" t="str">
        <f>+IFERROR(INDEX('Mã KH'!$C$2:$C$4988,MATCH('Côp+Mega+BigC HN lẻ-T02'!$C694,'Mã KH'!$A$2:$A$4988,0)),"")</f>
        <v/>
      </c>
      <c r="E694" s="362"/>
      <c r="F694" s="389"/>
      <c r="G694" s="390"/>
      <c r="H694" s="390"/>
      <c r="I694" s="390"/>
      <c r="J694" s="390"/>
      <c r="K694" s="390"/>
      <c r="L694" s="390"/>
      <c r="M694" s="390"/>
      <c r="N694" s="390"/>
      <c r="O694" s="390"/>
      <c r="P694" s="390"/>
      <c r="Q694" s="390"/>
      <c r="R694" s="390"/>
      <c r="S694" s="390"/>
      <c r="T694" s="390"/>
      <c r="U694" s="390"/>
      <c r="V694" s="390"/>
      <c r="W694" s="390"/>
      <c r="X694" s="390"/>
      <c r="Y694" s="390"/>
      <c r="Z694" s="390"/>
      <c r="AA694" s="390"/>
      <c r="AB694" s="390"/>
      <c r="AC694" s="390"/>
      <c r="AD694" s="390"/>
      <c r="AE694" s="390"/>
      <c r="AF694" s="391"/>
      <c r="AG694" s="392"/>
      <c r="AH694" s="392"/>
      <c r="AI694" s="380"/>
    </row>
    <row r="695" spans="1:35" ht="18" customHeight="1">
      <c r="A695" s="526"/>
      <c r="B695" s="371"/>
      <c r="C695" s="527"/>
      <c r="D695" s="353" t="str">
        <f>+IFERROR(INDEX('Mã KH'!$C$2:$C$4988,MATCH('Côp+Mega+BigC HN lẻ-T02'!$C695,'Mã KH'!$A$2:$A$4988,0)),"")</f>
        <v/>
      </c>
      <c r="E695" s="362"/>
      <c r="F695" s="389"/>
      <c r="G695" s="390"/>
      <c r="H695" s="390"/>
      <c r="I695" s="390"/>
      <c r="J695" s="390"/>
      <c r="K695" s="390"/>
      <c r="L695" s="390"/>
      <c r="M695" s="390"/>
      <c r="N695" s="390"/>
      <c r="O695" s="390"/>
      <c r="P695" s="390"/>
      <c r="Q695" s="390"/>
      <c r="R695" s="390"/>
      <c r="S695" s="390"/>
      <c r="T695" s="390"/>
      <c r="U695" s="390"/>
      <c r="V695" s="390"/>
      <c r="W695" s="390"/>
      <c r="X695" s="390"/>
      <c r="Y695" s="390"/>
      <c r="Z695" s="390"/>
      <c r="AA695" s="390"/>
      <c r="AB695" s="390"/>
      <c r="AC695" s="390"/>
      <c r="AD695" s="390"/>
      <c r="AE695" s="390"/>
      <c r="AF695" s="391"/>
      <c r="AG695" s="392"/>
      <c r="AH695" s="392"/>
      <c r="AI695" s="380"/>
    </row>
    <row r="696" spans="1:35" ht="18" customHeight="1">
      <c r="A696" s="526"/>
      <c r="B696" s="371"/>
      <c r="C696" s="527"/>
      <c r="D696" s="353" t="str">
        <f>+IFERROR(INDEX('Mã KH'!$C$2:$C$4988,MATCH('Côp+Mega+BigC HN lẻ-T02'!$C696,'Mã KH'!$A$2:$A$4988,0)),"")</f>
        <v/>
      </c>
      <c r="E696" s="362"/>
      <c r="F696" s="389"/>
      <c r="G696" s="390"/>
      <c r="H696" s="390"/>
      <c r="I696" s="390"/>
      <c r="J696" s="390"/>
      <c r="K696" s="390"/>
      <c r="L696" s="390"/>
      <c r="M696" s="390"/>
      <c r="N696" s="390"/>
      <c r="O696" s="390"/>
      <c r="P696" s="390"/>
      <c r="Q696" s="390"/>
      <c r="R696" s="390"/>
      <c r="S696" s="390"/>
      <c r="T696" s="390"/>
      <c r="U696" s="390"/>
      <c r="V696" s="390"/>
      <c r="W696" s="390"/>
      <c r="X696" s="390"/>
      <c r="Y696" s="390"/>
      <c r="Z696" s="390"/>
      <c r="AA696" s="390"/>
      <c r="AB696" s="390"/>
      <c r="AC696" s="390"/>
      <c r="AD696" s="390"/>
      <c r="AE696" s="390"/>
      <c r="AF696" s="391"/>
      <c r="AG696" s="392"/>
      <c r="AH696" s="392"/>
      <c r="AI696" s="380"/>
    </row>
    <row r="697" spans="1:35" ht="18" customHeight="1">
      <c r="A697" s="526"/>
      <c r="B697" s="371"/>
      <c r="C697" s="527"/>
      <c r="D697" s="353" t="str">
        <f>+IFERROR(INDEX('Mã KH'!$C$2:$C$4988,MATCH('Côp+Mega+BigC HN lẻ-T02'!$C697,'Mã KH'!$A$2:$A$4988,0)),"")</f>
        <v/>
      </c>
      <c r="E697" s="362"/>
      <c r="F697" s="389"/>
      <c r="G697" s="390"/>
      <c r="H697" s="390"/>
      <c r="I697" s="390"/>
      <c r="J697" s="390"/>
      <c r="K697" s="390"/>
      <c r="L697" s="390"/>
      <c r="M697" s="390"/>
      <c r="N697" s="390"/>
      <c r="O697" s="390"/>
      <c r="P697" s="390"/>
      <c r="Q697" s="390"/>
      <c r="R697" s="390"/>
      <c r="S697" s="390"/>
      <c r="T697" s="390"/>
      <c r="U697" s="390"/>
      <c r="V697" s="390"/>
      <c r="W697" s="390"/>
      <c r="X697" s="390"/>
      <c r="Y697" s="390"/>
      <c r="Z697" s="390"/>
      <c r="AA697" s="390"/>
      <c r="AB697" s="390"/>
      <c r="AC697" s="390"/>
      <c r="AD697" s="390"/>
      <c r="AE697" s="390"/>
      <c r="AF697" s="391"/>
      <c r="AG697" s="392"/>
      <c r="AH697" s="392"/>
      <c r="AI697" s="380"/>
    </row>
    <row r="698" spans="1:35" ht="18" customHeight="1">
      <c r="A698" s="526"/>
      <c r="B698" s="371"/>
      <c r="C698" s="527"/>
      <c r="D698" s="353" t="str">
        <f>+IFERROR(INDEX('Mã KH'!$C$2:$C$4988,MATCH('Côp+Mega+BigC HN lẻ-T02'!$C698,'Mã KH'!$A$2:$A$4988,0)),"")</f>
        <v/>
      </c>
      <c r="E698" s="362"/>
      <c r="F698" s="389"/>
      <c r="G698" s="390"/>
      <c r="H698" s="390"/>
      <c r="I698" s="390"/>
      <c r="J698" s="390"/>
      <c r="K698" s="390"/>
      <c r="L698" s="390"/>
      <c r="M698" s="390"/>
      <c r="N698" s="390"/>
      <c r="O698" s="390"/>
      <c r="P698" s="390"/>
      <c r="Q698" s="390"/>
      <c r="R698" s="390"/>
      <c r="S698" s="390"/>
      <c r="T698" s="390"/>
      <c r="U698" s="390"/>
      <c r="V698" s="390"/>
      <c r="W698" s="390"/>
      <c r="X698" s="390"/>
      <c r="Y698" s="390"/>
      <c r="Z698" s="390"/>
      <c r="AA698" s="390"/>
      <c r="AB698" s="390"/>
      <c r="AC698" s="390"/>
      <c r="AD698" s="390"/>
      <c r="AE698" s="390"/>
      <c r="AF698" s="391"/>
      <c r="AG698" s="392"/>
      <c r="AH698" s="392"/>
      <c r="AI698" s="380"/>
    </row>
    <row r="699" spans="1:35" ht="18" customHeight="1">
      <c r="A699" s="526"/>
      <c r="B699" s="371"/>
      <c r="C699" s="527"/>
      <c r="D699" s="353" t="str">
        <f>+IFERROR(INDEX('Mã KH'!$C$2:$C$4988,MATCH('Côp+Mega+BigC HN lẻ-T02'!$C699,'Mã KH'!$A$2:$A$4988,0)),"")</f>
        <v/>
      </c>
      <c r="E699" s="362"/>
      <c r="F699" s="389"/>
      <c r="G699" s="390"/>
      <c r="H699" s="390"/>
      <c r="I699" s="390"/>
      <c r="J699" s="390"/>
      <c r="K699" s="390"/>
      <c r="L699" s="390"/>
      <c r="M699" s="390"/>
      <c r="N699" s="390"/>
      <c r="O699" s="390"/>
      <c r="P699" s="390"/>
      <c r="Q699" s="390"/>
      <c r="R699" s="390"/>
      <c r="S699" s="390"/>
      <c r="T699" s="390"/>
      <c r="U699" s="390"/>
      <c r="V699" s="390"/>
      <c r="W699" s="390"/>
      <c r="X699" s="390"/>
      <c r="Y699" s="390"/>
      <c r="Z699" s="390"/>
      <c r="AA699" s="390"/>
      <c r="AB699" s="390"/>
      <c r="AC699" s="390"/>
      <c r="AD699" s="390"/>
      <c r="AE699" s="390"/>
      <c r="AF699" s="391"/>
      <c r="AG699" s="392"/>
      <c r="AH699" s="392"/>
      <c r="AI699" s="380"/>
    </row>
    <row r="700" spans="1:35" ht="18" customHeight="1">
      <c r="A700" s="526"/>
      <c r="B700" s="371"/>
      <c r="C700" s="527"/>
      <c r="D700" s="353" t="str">
        <f>+IFERROR(INDEX('Mã KH'!$C$2:$C$4988,MATCH('Côp+Mega+BigC HN lẻ-T02'!$C700,'Mã KH'!$A$2:$A$4988,0)),"")</f>
        <v/>
      </c>
      <c r="E700" s="362"/>
      <c r="F700" s="389"/>
      <c r="G700" s="390"/>
      <c r="H700" s="390"/>
      <c r="I700" s="390"/>
      <c r="J700" s="390"/>
      <c r="K700" s="390"/>
      <c r="L700" s="390"/>
      <c r="M700" s="390"/>
      <c r="N700" s="390"/>
      <c r="O700" s="390"/>
      <c r="P700" s="390"/>
      <c r="Q700" s="390"/>
      <c r="R700" s="390"/>
      <c r="S700" s="390"/>
      <c r="T700" s="390"/>
      <c r="U700" s="390"/>
      <c r="V700" s="390"/>
      <c r="W700" s="390"/>
      <c r="X700" s="390"/>
      <c r="Y700" s="390"/>
      <c r="Z700" s="390"/>
      <c r="AA700" s="390"/>
      <c r="AB700" s="390"/>
      <c r="AC700" s="390"/>
      <c r="AD700" s="390"/>
      <c r="AE700" s="390"/>
      <c r="AF700" s="391"/>
      <c r="AG700" s="392"/>
      <c r="AH700" s="392"/>
      <c r="AI700" s="380"/>
    </row>
    <row r="701" spans="1:35" ht="18" customHeight="1">
      <c r="A701" s="526"/>
      <c r="B701" s="371"/>
      <c r="C701" s="527"/>
      <c r="D701" s="353" t="str">
        <f>+IFERROR(INDEX('Mã KH'!$C$2:$C$4988,MATCH('Côp+Mega+BigC HN lẻ-T02'!$C701,'Mã KH'!$A$2:$A$4988,0)),"")</f>
        <v/>
      </c>
      <c r="E701" s="362"/>
      <c r="F701" s="389"/>
      <c r="G701" s="390"/>
      <c r="H701" s="390"/>
      <c r="I701" s="390"/>
      <c r="J701" s="390"/>
      <c r="K701" s="390"/>
      <c r="L701" s="390"/>
      <c r="M701" s="390"/>
      <c r="N701" s="390"/>
      <c r="O701" s="390"/>
      <c r="P701" s="390"/>
      <c r="Q701" s="390"/>
      <c r="R701" s="390"/>
      <c r="S701" s="390"/>
      <c r="T701" s="390"/>
      <c r="U701" s="390"/>
      <c r="V701" s="390"/>
      <c r="W701" s="390"/>
      <c r="X701" s="390"/>
      <c r="Y701" s="390"/>
      <c r="Z701" s="390"/>
      <c r="AA701" s="390"/>
      <c r="AB701" s="390"/>
      <c r="AC701" s="390"/>
      <c r="AD701" s="390"/>
      <c r="AE701" s="390"/>
      <c r="AF701" s="391"/>
      <c r="AG701" s="392"/>
      <c r="AH701" s="392"/>
      <c r="AI701" s="380"/>
    </row>
    <row r="702" spans="1:35" ht="18" customHeight="1">
      <c r="A702" s="526"/>
      <c r="B702" s="371"/>
      <c r="C702" s="527"/>
      <c r="D702" s="353" t="str">
        <f>+IFERROR(INDEX('Mã KH'!$C$2:$C$4988,MATCH('Côp+Mega+BigC HN lẻ-T02'!$C702,'Mã KH'!$A$2:$A$4988,0)),"")</f>
        <v/>
      </c>
      <c r="E702" s="362"/>
      <c r="F702" s="389"/>
      <c r="G702" s="390"/>
      <c r="H702" s="390"/>
      <c r="I702" s="390"/>
      <c r="J702" s="390"/>
      <c r="K702" s="390"/>
      <c r="L702" s="390"/>
      <c r="M702" s="390"/>
      <c r="N702" s="390"/>
      <c r="O702" s="390"/>
      <c r="P702" s="390"/>
      <c r="Q702" s="390"/>
      <c r="R702" s="390"/>
      <c r="S702" s="390"/>
      <c r="T702" s="390"/>
      <c r="U702" s="390"/>
      <c r="V702" s="390"/>
      <c r="W702" s="390"/>
      <c r="X702" s="390"/>
      <c r="Y702" s="390"/>
      <c r="Z702" s="390"/>
      <c r="AA702" s="390"/>
      <c r="AB702" s="390"/>
      <c r="AC702" s="390"/>
      <c r="AD702" s="390"/>
      <c r="AE702" s="390"/>
      <c r="AF702" s="391"/>
      <c r="AG702" s="392"/>
      <c r="AH702" s="392"/>
      <c r="AI702" s="380"/>
    </row>
    <row r="703" spans="1:35" ht="18" customHeight="1">
      <c r="A703" s="526"/>
      <c r="B703" s="371"/>
      <c r="C703" s="527"/>
      <c r="D703" s="353" t="str">
        <f>+IFERROR(INDEX('Mã KH'!$C$2:$C$4988,MATCH('Côp+Mega+BigC HN lẻ-T02'!$C703,'Mã KH'!$A$2:$A$4988,0)),"")</f>
        <v/>
      </c>
      <c r="E703" s="362"/>
      <c r="F703" s="389"/>
      <c r="G703" s="390"/>
      <c r="H703" s="390"/>
      <c r="I703" s="390"/>
      <c r="J703" s="390"/>
      <c r="K703" s="390"/>
      <c r="L703" s="390"/>
      <c r="M703" s="390"/>
      <c r="N703" s="390"/>
      <c r="O703" s="390"/>
      <c r="P703" s="390"/>
      <c r="Q703" s="390"/>
      <c r="R703" s="390"/>
      <c r="S703" s="390"/>
      <c r="T703" s="390"/>
      <c r="U703" s="390"/>
      <c r="V703" s="390"/>
      <c r="W703" s="390"/>
      <c r="X703" s="390"/>
      <c r="Y703" s="390"/>
      <c r="Z703" s="390"/>
      <c r="AA703" s="390"/>
      <c r="AB703" s="390"/>
      <c r="AC703" s="390"/>
      <c r="AD703" s="390"/>
      <c r="AE703" s="390"/>
      <c r="AF703" s="391"/>
      <c r="AG703" s="392"/>
      <c r="AH703" s="392"/>
      <c r="AI703" s="380"/>
    </row>
    <row r="704" spans="1:35" ht="18" customHeight="1">
      <c r="A704" s="526"/>
      <c r="B704" s="371"/>
      <c r="C704" s="527"/>
      <c r="D704" s="353" t="str">
        <f>+IFERROR(INDEX('Mã KH'!$C$2:$C$4988,MATCH('Côp+Mega+BigC HN lẻ-T02'!$C704,'Mã KH'!$A$2:$A$4988,0)),"")</f>
        <v/>
      </c>
      <c r="E704" s="362"/>
      <c r="F704" s="389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  <c r="Z704" s="390"/>
      <c r="AA704" s="390"/>
      <c r="AB704" s="390"/>
      <c r="AC704" s="390"/>
      <c r="AD704" s="390"/>
      <c r="AE704" s="390"/>
      <c r="AF704" s="391"/>
      <c r="AG704" s="392"/>
      <c r="AH704" s="392"/>
      <c r="AI704" s="380"/>
    </row>
    <row r="705" spans="1:35" ht="18" customHeight="1">
      <c r="A705" s="526"/>
      <c r="B705" s="371"/>
      <c r="C705" s="527"/>
      <c r="D705" s="353" t="str">
        <f>+IFERROR(INDEX('Mã KH'!$C$2:$C$4988,MATCH('Côp+Mega+BigC HN lẻ-T02'!$C705,'Mã KH'!$A$2:$A$4988,0)),"")</f>
        <v/>
      </c>
      <c r="E705" s="362"/>
      <c r="F705" s="389"/>
      <c r="G705" s="390"/>
      <c r="H705" s="390"/>
      <c r="I705" s="390"/>
      <c r="J705" s="390"/>
      <c r="K705" s="390"/>
      <c r="L705" s="390"/>
      <c r="M705" s="390"/>
      <c r="N705" s="390"/>
      <c r="O705" s="390"/>
      <c r="P705" s="390"/>
      <c r="Q705" s="390"/>
      <c r="R705" s="390"/>
      <c r="S705" s="390"/>
      <c r="T705" s="390"/>
      <c r="U705" s="390"/>
      <c r="V705" s="390"/>
      <c r="W705" s="390"/>
      <c r="X705" s="390"/>
      <c r="Y705" s="390"/>
      <c r="Z705" s="390"/>
      <c r="AA705" s="390"/>
      <c r="AB705" s="390"/>
      <c r="AC705" s="390"/>
      <c r="AD705" s="390"/>
      <c r="AE705" s="390"/>
      <c r="AF705" s="391"/>
      <c r="AG705" s="392"/>
      <c r="AH705" s="392"/>
      <c r="AI705" s="380"/>
    </row>
    <row r="706" spans="1:35" ht="18" customHeight="1">
      <c r="A706" s="526"/>
      <c r="B706" s="371"/>
      <c r="C706" s="527"/>
      <c r="D706" s="353" t="str">
        <f>+IFERROR(INDEX('Mã KH'!$C$2:$C$4988,MATCH('Côp+Mega+BigC HN lẻ-T02'!$C706,'Mã KH'!$A$2:$A$4988,0)),"")</f>
        <v/>
      </c>
      <c r="E706" s="362"/>
      <c r="F706" s="389"/>
      <c r="G706" s="390"/>
      <c r="H706" s="390"/>
      <c r="I706" s="390"/>
      <c r="J706" s="390"/>
      <c r="K706" s="390"/>
      <c r="L706" s="390"/>
      <c r="M706" s="390"/>
      <c r="N706" s="390"/>
      <c r="O706" s="390"/>
      <c r="P706" s="390"/>
      <c r="Q706" s="390"/>
      <c r="R706" s="390"/>
      <c r="S706" s="390"/>
      <c r="T706" s="390"/>
      <c r="U706" s="390"/>
      <c r="V706" s="390"/>
      <c r="W706" s="390"/>
      <c r="X706" s="390"/>
      <c r="Y706" s="390"/>
      <c r="Z706" s="390"/>
      <c r="AA706" s="390"/>
      <c r="AB706" s="390"/>
      <c r="AC706" s="390"/>
      <c r="AD706" s="390"/>
      <c r="AE706" s="390"/>
      <c r="AF706" s="391"/>
      <c r="AG706" s="392"/>
      <c r="AH706" s="392"/>
      <c r="AI706" s="380"/>
    </row>
    <row r="707" spans="1:35" ht="18" customHeight="1">
      <c r="A707" s="526"/>
      <c r="B707" s="371"/>
      <c r="C707" s="527"/>
      <c r="D707" s="353" t="str">
        <f>+IFERROR(INDEX('Mã KH'!$C$2:$C$4988,MATCH('Côp+Mega+BigC HN lẻ-T02'!$C707,'Mã KH'!$A$2:$A$4988,0)),"")</f>
        <v/>
      </c>
      <c r="E707" s="362"/>
      <c r="F707" s="389"/>
      <c r="G707" s="390"/>
      <c r="H707" s="390"/>
      <c r="I707" s="390"/>
      <c r="J707" s="390"/>
      <c r="K707" s="390"/>
      <c r="L707" s="390"/>
      <c r="M707" s="390"/>
      <c r="N707" s="390"/>
      <c r="O707" s="390"/>
      <c r="P707" s="390"/>
      <c r="Q707" s="390"/>
      <c r="R707" s="390"/>
      <c r="S707" s="390"/>
      <c r="T707" s="390"/>
      <c r="U707" s="390"/>
      <c r="V707" s="390"/>
      <c r="W707" s="390"/>
      <c r="X707" s="390"/>
      <c r="Y707" s="390"/>
      <c r="Z707" s="390"/>
      <c r="AA707" s="390"/>
      <c r="AB707" s="390"/>
      <c r="AC707" s="390"/>
      <c r="AD707" s="390"/>
      <c r="AE707" s="390"/>
      <c r="AF707" s="391"/>
      <c r="AG707" s="392"/>
      <c r="AH707" s="392"/>
      <c r="AI707" s="380"/>
    </row>
    <row r="708" spans="1:35" ht="18" customHeight="1">
      <c r="A708" s="526"/>
      <c r="B708" s="371"/>
      <c r="C708" s="527"/>
      <c r="D708" s="353" t="str">
        <f>+IFERROR(INDEX('Mã KH'!$C$2:$C$4988,MATCH('Côp+Mega+BigC HN lẻ-T02'!$C708,'Mã KH'!$A$2:$A$4988,0)),"")</f>
        <v/>
      </c>
      <c r="E708" s="362"/>
      <c r="F708" s="389"/>
      <c r="G708" s="390"/>
      <c r="H708" s="390"/>
      <c r="I708" s="390"/>
      <c r="J708" s="390"/>
      <c r="K708" s="390"/>
      <c r="L708" s="390"/>
      <c r="M708" s="390"/>
      <c r="N708" s="390"/>
      <c r="O708" s="390"/>
      <c r="P708" s="390"/>
      <c r="Q708" s="390"/>
      <c r="R708" s="390"/>
      <c r="S708" s="390"/>
      <c r="T708" s="390"/>
      <c r="U708" s="390"/>
      <c r="V708" s="390"/>
      <c r="W708" s="390"/>
      <c r="X708" s="390"/>
      <c r="Y708" s="390"/>
      <c r="Z708" s="390"/>
      <c r="AA708" s="390"/>
      <c r="AB708" s="390"/>
      <c r="AC708" s="390"/>
      <c r="AD708" s="390"/>
      <c r="AE708" s="390"/>
      <c r="AF708" s="391"/>
      <c r="AG708" s="392"/>
      <c r="AH708" s="392"/>
      <c r="AI708" s="380"/>
    </row>
    <row r="709" spans="1:35" ht="18" customHeight="1">
      <c r="A709" s="526"/>
      <c r="B709" s="371"/>
      <c r="C709" s="527"/>
      <c r="D709" s="353" t="str">
        <f>+IFERROR(INDEX('Mã KH'!$C$2:$C$4988,MATCH('Côp+Mega+BigC HN lẻ-T02'!$C709,'Mã KH'!$A$2:$A$4988,0)),"")</f>
        <v/>
      </c>
      <c r="E709" s="362"/>
      <c r="F709" s="389"/>
      <c r="G709" s="390"/>
      <c r="H709" s="390"/>
      <c r="I709" s="390"/>
      <c r="J709" s="390"/>
      <c r="K709" s="390"/>
      <c r="L709" s="390"/>
      <c r="M709" s="390"/>
      <c r="N709" s="390"/>
      <c r="O709" s="390"/>
      <c r="P709" s="390"/>
      <c r="Q709" s="390"/>
      <c r="R709" s="390"/>
      <c r="S709" s="390"/>
      <c r="T709" s="390"/>
      <c r="U709" s="390"/>
      <c r="V709" s="390"/>
      <c r="W709" s="390"/>
      <c r="X709" s="390"/>
      <c r="Y709" s="390"/>
      <c r="Z709" s="390"/>
      <c r="AA709" s="390"/>
      <c r="AB709" s="390"/>
      <c r="AC709" s="390"/>
      <c r="AD709" s="390"/>
      <c r="AE709" s="390"/>
      <c r="AF709" s="391"/>
      <c r="AG709" s="392"/>
      <c r="AH709" s="392"/>
      <c r="AI709" s="380"/>
    </row>
    <row r="710" spans="1:35" ht="18" customHeight="1">
      <c r="A710" s="526"/>
      <c r="B710" s="371"/>
      <c r="C710" s="527"/>
      <c r="D710" s="353" t="str">
        <f>+IFERROR(INDEX('Mã KH'!$C$2:$C$4988,MATCH('Côp+Mega+BigC HN lẻ-T02'!$C710,'Mã KH'!$A$2:$A$4988,0)),"")</f>
        <v/>
      </c>
      <c r="E710" s="362"/>
      <c r="F710" s="389"/>
      <c r="G710" s="390"/>
      <c r="H710" s="390"/>
      <c r="I710" s="390"/>
      <c r="J710" s="390"/>
      <c r="K710" s="390"/>
      <c r="L710" s="390"/>
      <c r="M710" s="390"/>
      <c r="N710" s="390"/>
      <c r="O710" s="390"/>
      <c r="P710" s="390"/>
      <c r="Q710" s="390"/>
      <c r="R710" s="390"/>
      <c r="S710" s="390"/>
      <c r="T710" s="390"/>
      <c r="U710" s="390"/>
      <c r="V710" s="390"/>
      <c r="W710" s="390"/>
      <c r="X710" s="390"/>
      <c r="Y710" s="390"/>
      <c r="Z710" s="390"/>
      <c r="AA710" s="390"/>
      <c r="AB710" s="390"/>
      <c r="AC710" s="390"/>
      <c r="AD710" s="390"/>
      <c r="AE710" s="390"/>
      <c r="AF710" s="391"/>
      <c r="AG710" s="392"/>
      <c r="AH710" s="392"/>
      <c r="AI710" s="380"/>
    </row>
    <row r="711" spans="1:35" ht="18" customHeight="1">
      <c r="A711" s="526"/>
      <c r="B711" s="371"/>
      <c r="C711" s="527"/>
      <c r="D711" s="353" t="str">
        <f>+IFERROR(INDEX('Mã KH'!$C$2:$C$4988,MATCH('Côp+Mega+BigC HN lẻ-T02'!$C711,'Mã KH'!$A$2:$A$4988,0)),"")</f>
        <v/>
      </c>
      <c r="E711" s="362"/>
      <c r="F711" s="389"/>
      <c r="G711" s="390"/>
      <c r="H711" s="390"/>
      <c r="I711" s="390"/>
      <c r="J711" s="390"/>
      <c r="K711" s="390"/>
      <c r="L711" s="390"/>
      <c r="M711" s="390"/>
      <c r="N711" s="390"/>
      <c r="O711" s="390"/>
      <c r="P711" s="390"/>
      <c r="Q711" s="390"/>
      <c r="R711" s="390"/>
      <c r="S711" s="390"/>
      <c r="T711" s="390"/>
      <c r="U711" s="390"/>
      <c r="V711" s="390"/>
      <c r="W711" s="390"/>
      <c r="X711" s="390"/>
      <c r="Y711" s="390"/>
      <c r="Z711" s="390"/>
      <c r="AA711" s="390"/>
      <c r="AB711" s="390"/>
      <c r="AC711" s="390"/>
      <c r="AD711" s="390"/>
      <c r="AE711" s="390"/>
      <c r="AF711" s="391"/>
      <c r="AG711" s="392"/>
      <c r="AH711" s="392"/>
      <c r="AI711" s="380"/>
    </row>
    <row r="712" spans="1:35" ht="18" customHeight="1">
      <c r="A712" s="526"/>
      <c r="B712" s="371"/>
      <c r="C712" s="527"/>
      <c r="D712" s="353" t="str">
        <f>+IFERROR(INDEX('Mã KH'!$C$2:$C$4988,MATCH('Côp+Mega+BigC HN lẻ-T02'!$C712,'Mã KH'!$A$2:$A$4988,0)),"")</f>
        <v/>
      </c>
      <c r="E712" s="362"/>
      <c r="F712" s="389"/>
      <c r="G712" s="390"/>
      <c r="H712" s="390"/>
      <c r="I712" s="390"/>
      <c r="J712" s="390"/>
      <c r="K712" s="390"/>
      <c r="L712" s="390"/>
      <c r="M712" s="390"/>
      <c r="N712" s="390"/>
      <c r="O712" s="390"/>
      <c r="P712" s="390"/>
      <c r="Q712" s="390"/>
      <c r="R712" s="390"/>
      <c r="S712" s="390"/>
      <c r="T712" s="390"/>
      <c r="U712" s="390"/>
      <c r="V712" s="390"/>
      <c r="W712" s="390"/>
      <c r="X712" s="390"/>
      <c r="Y712" s="390"/>
      <c r="Z712" s="390"/>
      <c r="AA712" s="390"/>
      <c r="AB712" s="390"/>
      <c r="AC712" s="390"/>
      <c r="AD712" s="390"/>
      <c r="AE712" s="390"/>
      <c r="AF712" s="391"/>
      <c r="AG712" s="392"/>
      <c r="AH712" s="392"/>
      <c r="AI712" s="380"/>
    </row>
    <row r="713" spans="1:35" ht="18" customHeight="1">
      <c r="A713" s="526"/>
      <c r="B713" s="371"/>
      <c r="C713" s="527"/>
      <c r="D713" s="353" t="str">
        <f>+IFERROR(INDEX('Mã KH'!$C$2:$C$4988,MATCH('Côp+Mega+BigC HN lẻ-T02'!$C713,'Mã KH'!$A$2:$A$4988,0)),"")</f>
        <v/>
      </c>
      <c r="E713" s="362"/>
      <c r="F713" s="389"/>
      <c r="G713" s="390"/>
      <c r="H713" s="390"/>
      <c r="I713" s="390"/>
      <c r="J713" s="390"/>
      <c r="K713" s="390"/>
      <c r="L713" s="390"/>
      <c r="M713" s="390"/>
      <c r="N713" s="390"/>
      <c r="O713" s="390"/>
      <c r="P713" s="390"/>
      <c r="Q713" s="390"/>
      <c r="R713" s="390"/>
      <c r="S713" s="390"/>
      <c r="T713" s="390"/>
      <c r="U713" s="390"/>
      <c r="V713" s="390"/>
      <c r="W713" s="390"/>
      <c r="X713" s="390"/>
      <c r="Y713" s="390"/>
      <c r="Z713" s="390"/>
      <c r="AA713" s="390"/>
      <c r="AB713" s="390"/>
      <c r="AC713" s="390"/>
      <c r="AD713" s="390"/>
      <c r="AE713" s="390"/>
      <c r="AF713" s="391"/>
      <c r="AG713" s="392"/>
      <c r="AH713" s="392"/>
      <c r="AI713" s="380"/>
    </row>
    <row r="714" spans="1:35" ht="18" customHeight="1">
      <c r="A714" s="526"/>
      <c r="B714" s="371"/>
      <c r="C714" s="527"/>
      <c r="D714" s="353" t="str">
        <f>+IFERROR(INDEX('Mã KH'!$C$2:$C$4988,MATCH('Côp+Mega+BigC HN lẻ-T02'!$C714,'Mã KH'!$A$2:$A$4988,0)),"")</f>
        <v/>
      </c>
      <c r="E714" s="362"/>
      <c r="F714" s="389"/>
      <c r="G714" s="390"/>
      <c r="H714" s="390"/>
      <c r="I714" s="390"/>
      <c r="J714" s="390"/>
      <c r="K714" s="390"/>
      <c r="L714" s="390"/>
      <c r="M714" s="390"/>
      <c r="N714" s="390"/>
      <c r="O714" s="390"/>
      <c r="P714" s="390"/>
      <c r="Q714" s="390"/>
      <c r="R714" s="390"/>
      <c r="S714" s="390"/>
      <c r="T714" s="390"/>
      <c r="U714" s="390"/>
      <c r="V714" s="390"/>
      <c r="W714" s="390"/>
      <c r="X714" s="390"/>
      <c r="Y714" s="390"/>
      <c r="Z714" s="390"/>
      <c r="AA714" s="390"/>
      <c r="AB714" s="390"/>
      <c r="AC714" s="390"/>
      <c r="AD714" s="390"/>
      <c r="AE714" s="390"/>
      <c r="AF714" s="391"/>
      <c r="AG714" s="392"/>
      <c r="AH714" s="392"/>
      <c r="AI714" s="380"/>
    </row>
    <row r="715" spans="1:35" ht="18" customHeight="1">
      <c r="A715" s="526"/>
      <c r="B715" s="371"/>
      <c r="C715" s="527"/>
      <c r="D715" s="353" t="str">
        <f>+IFERROR(INDEX('Mã KH'!$C$2:$C$4988,MATCH('Côp+Mega+BigC HN lẻ-T02'!$C715,'Mã KH'!$A$2:$A$4988,0)),"")</f>
        <v/>
      </c>
      <c r="E715" s="362"/>
      <c r="F715" s="389"/>
      <c r="G715" s="390"/>
      <c r="H715" s="390"/>
      <c r="I715" s="390"/>
      <c r="J715" s="390"/>
      <c r="K715" s="390"/>
      <c r="L715" s="390"/>
      <c r="M715" s="390"/>
      <c r="N715" s="390"/>
      <c r="O715" s="390"/>
      <c r="P715" s="390"/>
      <c r="Q715" s="390"/>
      <c r="R715" s="390"/>
      <c r="S715" s="390"/>
      <c r="T715" s="390"/>
      <c r="U715" s="390"/>
      <c r="V715" s="390"/>
      <c r="W715" s="390"/>
      <c r="X715" s="390"/>
      <c r="Y715" s="390"/>
      <c r="Z715" s="390"/>
      <c r="AA715" s="390"/>
      <c r="AB715" s="390"/>
      <c r="AC715" s="390"/>
      <c r="AD715" s="390"/>
      <c r="AE715" s="390"/>
      <c r="AF715" s="391"/>
      <c r="AG715" s="392"/>
      <c r="AH715" s="392"/>
      <c r="AI715" s="380"/>
    </row>
    <row r="716" spans="1:35" ht="18" customHeight="1">
      <c r="A716" s="526"/>
      <c r="B716" s="371"/>
      <c r="C716" s="527"/>
      <c r="D716" s="353" t="str">
        <f>+IFERROR(INDEX('Mã KH'!$C$2:$C$4988,MATCH('Côp+Mega+BigC HN lẻ-T02'!$C716,'Mã KH'!$A$2:$A$4988,0)),"")</f>
        <v/>
      </c>
      <c r="E716" s="362"/>
      <c r="F716" s="389"/>
      <c r="G716" s="390"/>
      <c r="H716" s="390"/>
      <c r="I716" s="390"/>
      <c r="J716" s="390"/>
      <c r="K716" s="390"/>
      <c r="L716" s="390"/>
      <c r="M716" s="390"/>
      <c r="N716" s="390"/>
      <c r="O716" s="390"/>
      <c r="P716" s="390"/>
      <c r="Q716" s="390"/>
      <c r="R716" s="390"/>
      <c r="S716" s="390"/>
      <c r="T716" s="390"/>
      <c r="U716" s="390"/>
      <c r="V716" s="390"/>
      <c r="W716" s="390"/>
      <c r="X716" s="390"/>
      <c r="Y716" s="390"/>
      <c r="Z716" s="390"/>
      <c r="AA716" s="390"/>
      <c r="AB716" s="390"/>
      <c r="AC716" s="390"/>
      <c r="AD716" s="390"/>
      <c r="AE716" s="390"/>
      <c r="AF716" s="391"/>
      <c r="AG716" s="392"/>
      <c r="AH716" s="392"/>
      <c r="AI716" s="380"/>
    </row>
    <row r="717" spans="1:35" ht="18" customHeight="1">
      <c r="A717" s="526"/>
      <c r="B717" s="371"/>
      <c r="C717" s="527"/>
      <c r="D717" s="353" t="str">
        <f>+IFERROR(INDEX('Mã KH'!$C$2:$C$4988,MATCH('Côp+Mega+BigC HN lẻ-T02'!$C717,'Mã KH'!$A$2:$A$4988,0)),"")</f>
        <v/>
      </c>
      <c r="E717" s="362"/>
      <c r="F717" s="389"/>
      <c r="G717" s="390"/>
      <c r="H717" s="390"/>
      <c r="I717" s="390"/>
      <c r="J717" s="390"/>
      <c r="K717" s="390"/>
      <c r="L717" s="390"/>
      <c r="M717" s="390"/>
      <c r="N717" s="390"/>
      <c r="O717" s="390"/>
      <c r="P717" s="390"/>
      <c r="Q717" s="390"/>
      <c r="R717" s="390"/>
      <c r="S717" s="390"/>
      <c r="T717" s="390"/>
      <c r="U717" s="390"/>
      <c r="V717" s="390"/>
      <c r="W717" s="390"/>
      <c r="X717" s="390"/>
      <c r="Y717" s="390"/>
      <c r="Z717" s="390"/>
      <c r="AA717" s="390"/>
      <c r="AB717" s="390"/>
      <c r="AC717" s="390"/>
      <c r="AD717" s="390"/>
      <c r="AE717" s="390"/>
      <c r="AF717" s="391"/>
      <c r="AG717" s="392"/>
      <c r="AH717" s="392"/>
      <c r="AI717" s="380"/>
    </row>
    <row r="718" spans="1:35" ht="18" customHeight="1">
      <c r="A718" s="526"/>
      <c r="B718" s="371"/>
      <c r="C718" s="527"/>
      <c r="D718" s="353" t="str">
        <f>+IFERROR(INDEX('Mã KH'!$C$2:$C$4988,MATCH('Côp+Mega+BigC HN lẻ-T02'!$C718,'Mã KH'!$A$2:$A$4988,0)),"")</f>
        <v/>
      </c>
      <c r="E718" s="362"/>
      <c r="F718" s="389"/>
      <c r="G718" s="390"/>
      <c r="H718" s="390"/>
      <c r="I718" s="390"/>
      <c r="J718" s="390"/>
      <c r="K718" s="390"/>
      <c r="L718" s="390"/>
      <c r="M718" s="390"/>
      <c r="N718" s="390"/>
      <c r="O718" s="390"/>
      <c r="P718" s="390"/>
      <c r="Q718" s="390"/>
      <c r="R718" s="390"/>
      <c r="S718" s="390"/>
      <c r="T718" s="390"/>
      <c r="U718" s="390"/>
      <c r="V718" s="390"/>
      <c r="W718" s="390"/>
      <c r="X718" s="390"/>
      <c r="Y718" s="390"/>
      <c r="Z718" s="390"/>
      <c r="AA718" s="390"/>
      <c r="AB718" s="390"/>
      <c r="AC718" s="390"/>
      <c r="AD718" s="390"/>
      <c r="AE718" s="390"/>
      <c r="AF718" s="391"/>
      <c r="AG718" s="392"/>
      <c r="AH718" s="392"/>
      <c r="AI718" s="380"/>
    </row>
    <row r="719" spans="1:35" ht="18" customHeight="1">
      <c r="A719" s="526"/>
      <c r="B719" s="371"/>
      <c r="C719" s="527"/>
      <c r="D719" s="353" t="str">
        <f>+IFERROR(INDEX('Mã KH'!$C$2:$C$4988,MATCH('Côp+Mega+BigC HN lẻ-T02'!$C719,'Mã KH'!$A$2:$A$4988,0)),"")</f>
        <v/>
      </c>
      <c r="E719" s="362"/>
      <c r="F719" s="389"/>
      <c r="G719" s="390"/>
      <c r="H719" s="390"/>
      <c r="I719" s="390"/>
      <c r="J719" s="390"/>
      <c r="K719" s="390"/>
      <c r="L719" s="390"/>
      <c r="M719" s="390"/>
      <c r="N719" s="390"/>
      <c r="O719" s="390"/>
      <c r="P719" s="390"/>
      <c r="Q719" s="390"/>
      <c r="R719" s="390"/>
      <c r="S719" s="390"/>
      <c r="T719" s="390"/>
      <c r="U719" s="390"/>
      <c r="V719" s="390"/>
      <c r="W719" s="390"/>
      <c r="X719" s="390"/>
      <c r="Y719" s="390"/>
      <c r="Z719" s="390"/>
      <c r="AA719" s="390"/>
      <c r="AB719" s="390"/>
      <c r="AC719" s="390"/>
      <c r="AD719" s="390"/>
      <c r="AE719" s="390"/>
      <c r="AF719" s="391"/>
      <c r="AG719" s="392"/>
      <c r="AH719" s="392"/>
      <c r="AI719" s="380"/>
    </row>
    <row r="720" spans="1:35" ht="18" customHeight="1">
      <c r="A720" s="526"/>
      <c r="B720" s="371"/>
      <c r="C720" s="527"/>
      <c r="D720" s="353" t="str">
        <f>+IFERROR(INDEX('Mã KH'!$C$2:$C$4988,MATCH('Côp+Mega+BigC HN lẻ-T02'!$C720,'Mã KH'!$A$2:$A$4988,0)),"")</f>
        <v/>
      </c>
      <c r="E720" s="362"/>
      <c r="F720" s="389"/>
      <c r="G720" s="390"/>
      <c r="H720" s="390"/>
      <c r="I720" s="390"/>
      <c r="J720" s="390"/>
      <c r="K720" s="390"/>
      <c r="L720" s="390"/>
      <c r="M720" s="390"/>
      <c r="N720" s="390"/>
      <c r="O720" s="390"/>
      <c r="P720" s="390"/>
      <c r="Q720" s="390"/>
      <c r="R720" s="390"/>
      <c r="S720" s="390"/>
      <c r="T720" s="390"/>
      <c r="U720" s="390"/>
      <c r="V720" s="390"/>
      <c r="W720" s="390"/>
      <c r="X720" s="390"/>
      <c r="Y720" s="390"/>
      <c r="Z720" s="390"/>
      <c r="AA720" s="390"/>
      <c r="AB720" s="390"/>
      <c r="AC720" s="390"/>
      <c r="AD720" s="390"/>
      <c r="AE720" s="390"/>
      <c r="AF720" s="391"/>
      <c r="AG720" s="392"/>
      <c r="AH720" s="392"/>
      <c r="AI720" s="380"/>
    </row>
    <row r="721" spans="1:35" ht="18" customHeight="1">
      <c r="A721" s="526"/>
      <c r="B721" s="371"/>
      <c r="C721" s="527"/>
      <c r="D721" s="353" t="str">
        <f>+IFERROR(INDEX('Mã KH'!$C$2:$C$4988,MATCH('Côp+Mega+BigC HN lẻ-T02'!$C721,'Mã KH'!$A$2:$A$4988,0)),"")</f>
        <v/>
      </c>
      <c r="E721" s="362"/>
      <c r="F721" s="389"/>
      <c r="G721" s="390"/>
      <c r="H721" s="390"/>
      <c r="I721" s="390"/>
      <c r="J721" s="390"/>
      <c r="K721" s="390"/>
      <c r="L721" s="390"/>
      <c r="M721" s="390"/>
      <c r="N721" s="390"/>
      <c r="O721" s="390"/>
      <c r="P721" s="390"/>
      <c r="Q721" s="390"/>
      <c r="R721" s="390"/>
      <c r="S721" s="390"/>
      <c r="T721" s="390"/>
      <c r="U721" s="390"/>
      <c r="V721" s="390"/>
      <c r="W721" s="390"/>
      <c r="X721" s="390"/>
      <c r="Y721" s="390"/>
      <c r="Z721" s="390"/>
      <c r="AA721" s="390"/>
      <c r="AB721" s="390"/>
      <c r="AC721" s="390"/>
      <c r="AD721" s="390"/>
      <c r="AE721" s="390"/>
      <c r="AF721" s="391"/>
      <c r="AG721" s="392"/>
      <c r="AH721" s="392"/>
      <c r="AI721" s="380"/>
    </row>
    <row r="722" spans="1:35" ht="18" customHeight="1">
      <c r="A722" s="526"/>
      <c r="B722" s="371"/>
      <c r="C722" s="527"/>
      <c r="D722" s="353" t="str">
        <f>+IFERROR(INDEX('Mã KH'!$C$2:$C$4988,MATCH('Côp+Mega+BigC HN lẻ-T02'!$C722,'Mã KH'!$A$2:$A$4988,0)),"")</f>
        <v/>
      </c>
      <c r="E722" s="362"/>
      <c r="F722" s="389"/>
      <c r="G722" s="390"/>
      <c r="H722" s="390"/>
      <c r="I722" s="390"/>
      <c r="J722" s="390"/>
      <c r="K722" s="390"/>
      <c r="L722" s="390"/>
      <c r="M722" s="390"/>
      <c r="N722" s="390"/>
      <c r="O722" s="390"/>
      <c r="P722" s="390"/>
      <c r="Q722" s="390"/>
      <c r="R722" s="390"/>
      <c r="S722" s="390"/>
      <c r="T722" s="390"/>
      <c r="U722" s="390"/>
      <c r="V722" s="390"/>
      <c r="W722" s="390"/>
      <c r="X722" s="390"/>
      <c r="Y722" s="390"/>
      <c r="Z722" s="390"/>
      <c r="AA722" s="390"/>
      <c r="AB722" s="390"/>
      <c r="AC722" s="390"/>
      <c r="AD722" s="390"/>
      <c r="AE722" s="390"/>
      <c r="AF722" s="391"/>
      <c r="AG722" s="392"/>
      <c r="AH722" s="392"/>
      <c r="AI722" s="380"/>
    </row>
    <row r="723" spans="1:35" ht="18" customHeight="1">
      <c r="A723" s="526"/>
      <c r="B723" s="371"/>
      <c r="C723" s="527"/>
      <c r="D723" s="353" t="str">
        <f>+IFERROR(INDEX('Mã KH'!$C$2:$C$4988,MATCH('Côp+Mega+BigC HN lẻ-T02'!$C723,'Mã KH'!$A$2:$A$4988,0)),"")</f>
        <v/>
      </c>
      <c r="E723" s="362"/>
      <c r="F723" s="389"/>
      <c r="G723" s="390"/>
      <c r="H723" s="390"/>
      <c r="I723" s="390"/>
      <c r="J723" s="390"/>
      <c r="K723" s="390"/>
      <c r="L723" s="390"/>
      <c r="M723" s="390"/>
      <c r="N723" s="390"/>
      <c r="O723" s="390"/>
      <c r="P723" s="390"/>
      <c r="Q723" s="390"/>
      <c r="R723" s="390"/>
      <c r="S723" s="390"/>
      <c r="T723" s="390"/>
      <c r="U723" s="390"/>
      <c r="V723" s="390"/>
      <c r="W723" s="390"/>
      <c r="X723" s="390"/>
      <c r="Y723" s="390"/>
      <c r="Z723" s="390"/>
      <c r="AA723" s="390"/>
      <c r="AB723" s="390"/>
      <c r="AC723" s="390"/>
      <c r="AD723" s="390"/>
      <c r="AE723" s="390"/>
      <c r="AF723" s="391"/>
      <c r="AG723" s="392"/>
      <c r="AH723" s="392"/>
      <c r="AI723" s="380"/>
    </row>
    <row r="724" spans="1:35" ht="18" customHeight="1">
      <c r="A724" s="526"/>
      <c r="B724" s="371"/>
      <c r="C724" s="527"/>
      <c r="D724" s="353" t="str">
        <f>+IFERROR(INDEX('Mã KH'!$C$2:$C$4988,MATCH('Côp+Mega+BigC HN lẻ-T02'!$C724,'Mã KH'!$A$2:$A$4988,0)),"")</f>
        <v/>
      </c>
      <c r="E724" s="362"/>
      <c r="F724" s="389"/>
      <c r="G724" s="390"/>
      <c r="H724" s="390"/>
      <c r="I724" s="390"/>
      <c r="J724" s="390"/>
      <c r="K724" s="390"/>
      <c r="L724" s="390"/>
      <c r="M724" s="390"/>
      <c r="N724" s="390"/>
      <c r="O724" s="390"/>
      <c r="P724" s="390"/>
      <c r="Q724" s="390"/>
      <c r="R724" s="390"/>
      <c r="S724" s="390"/>
      <c r="T724" s="390"/>
      <c r="U724" s="390"/>
      <c r="V724" s="390"/>
      <c r="W724" s="390"/>
      <c r="X724" s="390"/>
      <c r="Y724" s="390"/>
      <c r="Z724" s="390"/>
      <c r="AA724" s="390"/>
      <c r="AB724" s="390"/>
      <c r="AC724" s="390"/>
      <c r="AD724" s="390"/>
      <c r="AE724" s="390"/>
      <c r="AF724" s="391"/>
      <c r="AG724" s="392"/>
      <c r="AH724" s="392"/>
      <c r="AI724" s="380"/>
    </row>
    <row r="725" spans="1:35" ht="18" customHeight="1">
      <c r="A725" s="526"/>
      <c r="B725" s="371"/>
      <c r="C725" s="527"/>
      <c r="D725" s="353" t="str">
        <f>+IFERROR(INDEX('Mã KH'!$C$2:$C$4988,MATCH('Côp+Mega+BigC HN lẻ-T02'!$C725,'Mã KH'!$A$2:$A$4988,0)),"")</f>
        <v/>
      </c>
      <c r="E725" s="362"/>
      <c r="F725" s="389"/>
      <c r="G725" s="390"/>
      <c r="H725" s="390"/>
      <c r="I725" s="390"/>
      <c r="J725" s="390"/>
      <c r="K725" s="390"/>
      <c r="L725" s="390"/>
      <c r="M725" s="390"/>
      <c r="N725" s="390"/>
      <c r="O725" s="390"/>
      <c r="P725" s="390"/>
      <c r="Q725" s="390"/>
      <c r="R725" s="390"/>
      <c r="S725" s="390"/>
      <c r="T725" s="390"/>
      <c r="U725" s="390"/>
      <c r="V725" s="390"/>
      <c r="W725" s="390"/>
      <c r="X725" s="390"/>
      <c r="Y725" s="390"/>
      <c r="Z725" s="390"/>
      <c r="AA725" s="390"/>
      <c r="AB725" s="390"/>
      <c r="AC725" s="390"/>
      <c r="AD725" s="390"/>
      <c r="AE725" s="390"/>
      <c r="AF725" s="391"/>
      <c r="AG725" s="392"/>
      <c r="AH725" s="392"/>
      <c r="AI725" s="380"/>
    </row>
    <row r="726" spans="1:35" ht="18" customHeight="1">
      <c r="A726" s="526"/>
      <c r="B726" s="371"/>
      <c r="C726" s="527"/>
      <c r="D726" s="353" t="str">
        <f>+IFERROR(INDEX('Mã KH'!$C$2:$C$4988,MATCH('Côp+Mega+BigC HN lẻ-T02'!$C726,'Mã KH'!$A$2:$A$4988,0)),"")</f>
        <v/>
      </c>
      <c r="E726" s="362"/>
      <c r="F726" s="389"/>
      <c r="G726" s="390"/>
      <c r="H726" s="390"/>
      <c r="I726" s="390"/>
      <c r="J726" s="390"/>
      <c r="K726" s="390"/>
      <c r="L726" s="390"/>
      <c r="M726" s="390"/>
      <c r="N726" s="390"/>
      <c r="O726" s="390"/>
      <c r="P726" s="390"/>
      <c r="Q726" s="390"/>
      <c r="R726" s="390"/>
      <c r="S726" s="390"/>
      <c r="T726" s="390"/>
      <c r="U726" s="390"/>
      <c r="V726" s="390"/>
      <c r="W726" s="390"/>
      <c r="X726" s="390"/>
      <c r="Y726" s="390"/>
      <c r="Z726" s="390"/>
      <c r="AA726" s="390"/>
      <c r="AB726" s="390"/>
      <c r="AC726" s="390"/>
      <c r="AD726" s="390"/>
      <c r="AE726" s="390"/>
      <c r="AF726" s="391"/>
      <c r="AG726" s="392"/>
      <c r="AH726" s="392"/>
      <c r="AI726" s="380"/>
    </row>
    <row r="727" spans="1:35" ht="18" customHeight="1">
      <c r="A727" s="526"/>
      <c r="B727" s="371"/>
      <c r="C727" s="527"/>
      <c r="D727" s="353" t="str">
        <f>+IFERROR(INDEX('Mã KH'!$C$2:$C$4988,MATCH('Côp+Mega+BigC HN lẻ-T02'!$C727,'Mã KH'!$A$2:$A$4988,0)),"")</f>
        <v/>
      </c>
      <c r="E727" s="362"/>
      <c r="F727" s="389"/>
      <c r="G727" s="390"/>
      <c r="H727" s="390"/>
      <c r="I727" s="390"/>
      <c r="J727" s="390"/>
      <c r="K727" s="390"/>
      <c r="L727" s="390"/>
      <c r="M727" s="390"/>
      <c r="N727" s="390"/>
      <c r="O727" s="390"/>
      <c r="P727" s="390"/>
      <c r="Q727" s="390"/>
      <c r="R727" s="390"/>
      <c r="S727" s="390"/>
      <c r="T727" s="390"/>
      <c r="U727" s="390"/>
      <c r="V727" s="390"/>
      <c r="W727" s="390"/>
      <c r="X727" s="390"/>
      <c r="Y727" s="390"/>
      <c r="Z727" s="390"/>
      <c r="AA727" s="390"/>
      <c r="AB727" s="390"/>
      <c r="AC727" s="390"/>
      <c r="AD727" s="390"/>
      <c r="AE727" s="390"/>
      <c r="AF727" s="391"/>
      <c r="AG727" s="392"/>
      <c r="AH727" s="392"/>
      <c r="AI727" s="380"/>
    </row>
    <row r="728" spans="1:35" ht="18" customHeight="1">
      <c r="A728" s="526"/>
      <c r="B728" s="371"/>
      <c r="C728" s="527"/>
      <c r="D728" s="353" t="str">
        <f>+IFERROR(INDEX('Mã KH'!$C$2:$C$4988,MATCH('Côp+Mega+BigC HN lẻ-T02'!$C728,'Mã KH'!$A$2:$A$4988,0)),"")</f>
        <v/>
      </c>
      <c r="E728" s="362"/>
      <c r="F728" s="389"/>
      <c r="G728" s="390"/>
      <c r="H728" s="390"/>
      <c r="I728" s="390"/>
      <c r="J728" s="390"/>
      <c r="K728" s="390"/>
      <c r="L728" s="390"/>
      <c r="M728" s="390"/>
      <c r="N728" s="390"/>
      <c r="O728" s="390"/>
      <c r="P728" s="390"/>
      <c r="Q728" s="390"/>
      <c r="R728" s="390"/>
      <c r="S728" s="390"/>
      <c r="T728" s="390"/>
      <c r="U728" s="390"/>
      <c r="V728" s="390"/>
      <c r="W728" s="390"/>
      <c r="X728" s="390"/>
      <c r="Y728" s="390"/>
      <c r="Z728" s="390"/>
      <c r="AA728" s="390"/>
      <c r="AB728" s="390"/>
      <c r="AC728" s="390"/>
      <c r="AD728" s="390"/>
      <c r="AE728" s="390"/>
      <c r="AF728" s="391"/>
      <c r="AG728" s="392"/>
      <c r="AH728" s="392"/>
      <c r="AI728" s="380"/>
    </row>
    <row r="729" spans="1:35" ht="18" customHeight="1">
      <c r="A729" s="526"/>
      <c r="B729" s="371"/>
      <c r="C729" s="527"/>
      <c r="D729" s="353" t="str">
        <f>+IFERROR(INDEX('Mã KH'!$C$2:$C$4988,MATCH('Côp+Mega+BigC HN lẻ-T02'!$C729,'Mã KH'!$A$2:$A$4988,0)),"")</f>
        <v/>
      </c>
      <c r="E729" s="362"/>
      <c r="F729" s="389"/>
      <c r="G729" s="390"/>
      <c r="H729" s="390"/>
      <c r="I729" s="390"/>
      <c r="J729" s="390"/>
      <c r="K729" s="390"/>
      <c r="L729" s="390"/>
      <c r="M729" s="390"/>
      <c r="N729" s="390"/>
      <c r="O729" s="390"/>
      <c r="P729" s="390"/>
      <c r="Q729" s="390"/>
      <c r="R729" s="390"/>
      <c r="S729" s="390"/>
      <c r="T729" s="390"/>
      <c r="U729" s="390"/>
      <c r="V729" s="390"/>
      <c r="W729" s="390"/>
      <c r="X729" s="390"/>
      <c r="Y729" s="390"/>
      <c r="Z729" s="390"/>
      <c r="AA729" s="390"/>
      <c r="AB729" s="390"/>
      <c r="AC729" s="390"/>
      <c r="AD729" s="390"/>
      <c r="AE729" s="390"/>
      <c r="AF729" s="391"/>
      <c r="AG729" s="392"/>
      <c r="AH729" s="392"/>
      <c r="AI729" s="380"/>
    </row>
    <row r="730" spans="1:35" ht="18" customHeight="1">
      <c r="A730" s="526"/>
      <c r="B730" s="371"/>
      <c r="C730" s="527"/>
      <c r="D730" s="353" t="str">
        <f>+IFERROR(INDEX('Mã KH'!$C$2:$C$4988,MATCH('Côp+Mega+BigC HN lẻ-T02'!$C730,'Mã KH'!$A$2:$A$4988,0)),"")</f>
        <v/>
      </c>
      <c r="E730" s="362"/>
      <c r="F730" s="389"/>
      <c r="G730" s="390"/>
      <c r="H730" s="390"/>
      <c r="I730" s="390"/>
      <c r="J730" s="390"/>
      <c r="K730" s="390"/>
      <c r="L730" s="390"/>
      <c r="M730" s="390"/>
      <c r="N730" s="390"/>
      <c r="O730" s="390"/>
      <c r="P730" s="390"/>
      <c r="Q730" s="390"/>
      <c r="R730" s="390"/>
      <c r="S730" s="390"/>
      <c r="T730" s="390"/>
      <c r="U730" s="390"/>
      <c r="V730" s="390"/>
      <c r="W730" s="390"/>
      <c r="X730" s="390"/>
      <c r="Y730" s="390"/>
      <c r="Z730" s="390"/>
      <c r="AA730" s="390"/>
      <c r="AB730" s="390"/>
      <c r="AC730" s="390"/>
      <c r="AD730" s="390"/>
      <c r="AE730" s="390"/>
      <c r="AF730" s="391"/>
      <c r="AG730" s="392"/>
      <c r="AH730" s="392"/>
      <c r="AI730" s="380"/>
    </row>
    <row r="731" spans="1:35" ht="18" customHeight="1">
      <c r="A731" s="526"/>
      <c r="B731" s="371"/>
      <c r="C731" s="527"/>
      <c r="D731" s="353" t="str">
        <f>+IFERROR(INDEX('Mã KH'!$C$2:$C$4988,MATCH('Côp+Mega+BigC HN lẻ-T02'!$C731,'Mã KH'!$A$2:$A$4988,0)),"")</f>
        <v/>
      </c>
      <c r="E731" s="362"/>
      <c r="F731" s="389"/>
      <c r="G731" s="390"/>
      <c r="H731" s="390"/>
      <c r="I731" s="390"/>
      <c r="J731" s="390"/>
      <c r="K731" s="390"/>
      <c r="L731" s="390"/>
      <c r="M731" s="390"/>
      <c r="N731" s="390"/>
      <c r="O731" s="390"/>
      <c r="P731" s="390"/>
      <c r="Q731" s="390"/>
      <c r="R731" s="390"/>
      <c r="S731" s="390"/>
      <c r="T731" s="390"/>
      <c r="U731" s="390"/>
      <c r="V731" s="390"/>
      <c r="W731" s="390"/>
      <c r="X731" s="390"/>
      <c r="Y731" s="390"/>
      <c r="Z731" s="390"/>
      <c r="AA731" s="390"/>
      <c r="AB731" s="390"/>
      <c r="AC731" s="390"/>
      <c r="AD731" s="390"/>
      <c r="AE731" s="390"/>
      <c r="AF731" s="391"/>
      <c r="AG731" s="392"/>
      <c r="AH731" s="392"/>
      <c r="AI731" s="380"/>
    </row>
    <row r="732" spans="1:35" ht="18" customHeight="1">
      <c r="A732" s="526"/>
      <c r="B732" s="371"/>
      <c r="C732" s="527"/>
      <c r="D732" s="353" t="str">
        <f>+IFERROR(INDEX('Mã KH'!$C$2:$C$4988,MATCH('Côp+Mega+BigC HN lẻ-T02'!$C732,'Mã KH'!$A$2:$A$4988,0)),"")</f>
        <v/>
      </c>
      <c r="E732" s="362"/>
      <c r="F732" s="389"/>
      <c r="G732" s="390"/>
      <c r="H732" s="390"/>
      <c r="I732" s="390"/>
      <c r="J732" s="390"/>
      <c r="K732" s="390"/>
      <c r="L732" s="390"/>
      <c r="M732" s="390"/>
      <c r="N732" s="390"/>
      <c r="O732" s="390"/>
      <c r="P732" s="390"/>
      <c r="Q732" s="390"/>
      <c r="R732" s="390"/>
      <c r="S732" s="390"/>
      <c r="T732" s="390"/>
      <c r="U732" s="390"/>
      <c r="V732" s="390"/>
      <c r="W732" s="390"/>
      <c r="X732" s="390"/>
      <c r="Y732" s="390"/>
      <c r="Z732" s="390"/>
      <c r="AA732" s="390"/>
      <c r="AB732" s="390"/>
      <c r="AC732" s="390"/>
      <c r="AD732" s="390"/>
      <c r="AE732" s="390"/>
      <c r="AF732" s="391"/>
      <c r="AG732" s="392"/>
      <c r="AH732" s="392"/>
      <c r="AI732" s="380"/>
    </row>
    <row r="733" spans="1:35" ht="18" customHeight="1">
      <c r="A733" s="526"/>
      <c r="B733" s="371"/>
      <c r="C733" s="527"/>
      <c r="D733" s="353" t="str">
        <f>+IFERROR(INDEX('Mã KH'!$C$2:$C$4988,MATCH('Côp+Mega+BigC HN lẻ-T02'!$C733,'Mã KH'!$A$2:$A$4988,0)),"")</f>
        <v/>
      </c>
      <c r="E733" s="362"/>
      <c r="F733" s="389"/>
      <c r="G733" s="390"/>
      <c r="H733" s="390"/>
      <c r="I733" s="390"/>
      <c r="J733" s="390"/>
      <c r="K733" s="390"/>
      <c r="L733" s="390"/>
      <c r="M733" s="390"/>
      <c r="N733" s="390"/>
      <c r="O733" s="390"/>
      <c r="P733" s="390"/>
      <c r="Q733" s="390"/>
      <c r="R733" s="390"/>
      <c r="S733" s="390"/>
      <c r="T733" s="390"/>
      <c r="U733" s="390"/>
      <c r="V733" s="390"/>
      <c r="W733" s="390"/>
      <c r="X733" s="390"/>
      <c r="Y733" s="390"/>
      <c r="Z733" s="390"/>
      <c r="AA733" s="390"/>
      <c r="AB733" s="390"/>
      <c r="AC733" s="390"/>
      <c r="AD733" s="390"/>
      <c r="AE733" s="390"/>
      <c r="AF733" s="391"/>
      <c r="AG733" s="392"/>
      <c r="AH733" s="392"/>
      <c r="AI733" s="380"/>
    </row>
    <row r="734" spans="1:35" ht="18" customHeight="1">
      <c r="A734" s="526"/>
      <c r="B734" s="371"/>
      <c r="C734" s="527"/>
      <c r="D734" s="353" t="str">
        <f>+IFERROR(INDEX('Mã KH'!$C$2:$C$4988,MATCH('Côp+Mega+BigC HN lẻ-T02'!$C734,'Mã KH'!$A$2:$A$4988,0)),"")</f>
        <v/>
      </c>
      <c r="E734" s="362"/>
      <c r="F734" s="389"/>
      <c r="G734" s="390"/>
      <c r="H734" s="390"/>
      <c r="I734" s="390"/>
      <c r="J734" s="390"/>
      <c r="K734" s="390"/>
      <c r="L734" s="390"/>
      <c r="M734" s="390"/>
      <c r="N734" s="390"/>
      <c r="O734" s="390"/>
      <c r="P734" s="390"/>
      <c r="Q734" s="390"/>
      <c r="R734" s="390"/>
      <c r="S734" s="390"/>
      <c r="T734" s="390"/>
      <c r="U734" s="390"/>
      <c r="V734" s="390"/>
      <c r="W734" s="390"/>
      <c r="X734" s="390"/>
      <c r="Y734" s="390"/>
      <c r="Z734" s="390"/>
      <c r="AA734" s="390"/>
      <c r="AB734" s="390"/>
      <c r="AC734" s="390"/>
      <c r="AD734" s="390"/>
      <c r="AE734" s="390"/>
      <c r="AF734" s="391"/>
      <c r="AG734" s="392"/>
      <c r="AH734" s="392"/>
      <c r="AI734" s="380"/>
    </row>
    <row r="735" spans="1:35" ht="18" customHeight="1">
      <c r="A735" s="526"/>
      <c r="B735" s="371"/>
      <c r="C735" s="527"/>
      <c r="D735" s="353" t="str">
        <f>+IFERROR(INDEX('Mã KH'!$C$2:$C$4988,MATCH('Côp+Mega+BigC HN lẻ-T02'!$C735,'Mã KH'!$A$2:$A$4988,0)),"")</f>
        <v/>
      </c>
      <c r="E735" s="362"/>
      <c r="F735" s="389"/>
      <c r="G735" s="390"/>
      <c r="H735" s="390"/>
      <c r="I735" s="390"/>
      <c r="J735" s="390"/>
      <c r="K735" s="390"/>
      <c r="L735" s="390"/>
      <c r="M735" s="390"/>
      <c r="N735" s="390"/>
      <c r="O735" s="390"/>
      <c r="P735" s="390"/>
      <c r="Q735" s="390"/>
      <c r="R735" s="390"/>
      <c r="S735" s="390"/>
      <c r="T735" s="390"/>
      <c r="U735" s="390"/>
      <c r="V735" s="390"/>
      <c r="W735" s="390"/>
      <c r="X735" s="390"/>
      <c r="Y735" s="390"/>
      <c r="Z735" s="390"/>
      <c r="AA735" s="390"/>
      <c r="AB735" s="390"/>
      <c r="AC735" s="390"/>
      <c r="AD735" s="390"/>
      <c r="AE735" s="390"/>
      <c r="AF735" s="391"/>
      <c r="AG735" s="392"/>
      <c r="AH735" s="392"/>
      <c r="AI735" s="380"/>
    </row>
    <row r="736" spans="1:35" ht="18" customHeight="1">
      <c r="A736" s="526"/>
      <c r="B736" s="371"/>
      <c r="C736" s="527"/>
      <c r="D736" s="353" t="str">
        <f>+IFERROR(INDEX('Mã KH'!$C$2:$C$4988,MATCH('Côp+Mega+BigC HN lẻ-T02'!$C736,'Mã KH'!$A$2:$A$4988,0)),"")</f>
        <v/>
      </c>
      <c r="E736" s="362"/>
      <c r="F736" s="389"/>
      <c r="G736" s="390"/>
      <c r="H736" s="390"/>
      <c r="I736" s="390"/>
      <c r="J736" s="390"/>
      <c r="K736" s="390"/>
      <c r="L736" s="390"/>
      <c r="M736" s="390"/>
      <c r="N736" s="390"/>
      <c r="O736" s="390"/>
      <c r="P736" s="390"/>
      <c r="Q736" s="390"/>
      <c r="R736" s="390"/>
      <c r="S736" s="390"/>
      <c r="T736" s="390"/>
      <c r="U736" s="390"/>
      <c r="V736" s="390"/>
      <c r="W736" s="390"/>
      <c r="X736" s="390"/>
      <c r="Y736" s="390"/>
      <c r="Z736" s="390"/>
      <c r="AA736" s="390"/>
      <c r="AB736" s="390"/>
      <c r="AC736" s="390"/>
      <c r="AD736" s="390"/>
      <c r="AE736" s="390"/>
      <c r="AF736" s="391"/>
      <c r="AG736" s="392"/>
      <c r="AH736" s="392"/>
      <c r="AI736" s="380"/>
    </row>
    <row r="737" spans="1:35" ht="18" customHeight="1">
      <c r="A737" s="526"/>
      <c r="B737" s="371"/>
      <c r="C737" s="527"/>
      <c r="D737" s="353" t="str">
        <f>+IFERROR(INDEX('Mã KH'!$C$2:$C$4988,MATCH('Côp+Mega+BigC HN lẻ-T02'!$C737,'Mã KH'!$A$2:$A$4988,0)),"")</f>
        <v/>
      </c>
      <c r="E737" s="362"/>
      <c r="F737" s="389"/>
      <c r="G737" s="390"/>
      <c r="H737" s="390"/>
      <c r="I737" s="390"/>
      <c r="J737" s="390"/>
      <c r="K737" s="390"/>
      <c r="L737" s="390"/>
      <c r="M737" s="390"/>
      <c r="N737" s="390"/>
      <c r="O737" s="390"/>
      <c r="P737" s="390"/>
      <c r="Q737" s="390"/>
      <c r="R737" s="390"/>
      <c r="S737" s="390"/>
      <c r="T737" s="390"/>
      <c r="U737" s="390"/>
      <c r="V737" s="390"/>
      <c r="W737" s="390"/>
      <c r="X737" s="390"/>
      <c r="Y737" s="390"/>
      <c r="Z737" s="390"/>
      <c r="AA737" s="390"/>
      <c r="AB737" s="390"/>
      <c r="AC737" s="390"/>
      <c r="AD737" s="390"/>
      <c r="AE737" s="390"/>
      <c r="AF737" s="391"/>
      <c r="AG737" s="392"/>
      <c r="AH737" s="392"/>
      <c r="AI737" s="380"/>
    </row>
    <row r="738" spans="1:35" ht="18" customHeight="1">
      <c r="A738" s="526"/>
      <c r="B738" s="371"/>
      <c r="C738" s="527"/>
      <c r="D738" s="353" t="str">
        <f>+IFERROR(INDEX('Mã KH'!$C$2:$C$4988,MATCH('Côp+Mega+BigC HN lẻ-T02'!$C738,'Mã KH'!$A$2:$A$4988,0)),"")</f>
        <v/>
      </c>
      <c r="E738" s="362"/>
      <c r="F738" s="389"/>
      <c r="G738" s="390"/>
      <c r="H738" s="390"/>
      <c r="I738" s="390"/>
      <c r="J738" s="390"/>
      <c r="K738" s="390"/>
      <c r="L738" s="390"/>
      <c r="M738" s="390"/>
      <c r="N738" s="390"/>
      <c r="O738" s="390"/>
      <c r="P738" s="390"/>
      <c r="Q738" s="390"/>
      <c r="R738" s="390"/>
      <c r="S738" s="390"/>
      <c r="T738" s="390"/>
      <c r="U738" s="390"/>
      <c r="V738" s="390"/>
      <c r="W738" s="390"/>
      <c r="X738" s="390"/>
      <c r="Y738" s="390"/>
      <c r="Z738" s="390"/>
      <c r="AA738" s="390"/>
      <c r="AB738" s="390"/>
      <c r="AC738" s="390"/>
      <c r="AD738" s="390"/>
      <c r="AE738" s="390"/>
      <c r="AF738" s="391"/>
      <c r="AG738" s="392"/>
      <c r="AH738" s="392"/>
      <c r="AI738" s="380"/>
    </row>
    <row r="739" spans="1:35" ht="18" customHeight="1">
      <c r="A739" s="526"/>
      <c r="B739" s="371"/>
      <c r="C739" s="527"/>
      <c r="D739" s="353" t="str">
        <f>+IFERROR(INDEX('Mã KH'!$C$2:$C$4988,MATCH('Côp+Mega+BigC HN lẻ-T02'!$C739,'Mã KH'!$A$2:$A$4988,0)),"")</f>
        <v/>
      </c>
      <c r="E739" s="362"/>
      <c r="F739" s="389"/>
      <c r="G739" s="390"/>
      <c r="H739" s="390"/>
      <c r="I739" s="390"/>
      <c r="J739" s="390"/>
      <c r="K739" s="390"/>
      <c r="L739" s="390"/>
      <c r="M739" s="390"/>
      <c r="N739" s="390"/>
      <c r="O739" s="390"/>
      <c r="P739" s="390"/>
      <c r="Q739" s="390"/>
      <c r="R739" s="390"/>
      <c r="S739" s="390"/>
      <c r="T739" s="390"/>
      <c r="U739" s="390"/>
      <c r="V739" s="390"/>
      <c r="W739" s="390"/>
      <c r="X739" s="390"/>
      <c r="Y739" s="390"/>
      <c r="Z739" s="390"/>
      <c r="AA739" s="390"/>
      <c r="AB739" s="390"/>
      <c r="AC739" s="390"/>
      <c r="AD739" s="390"/>
      <c r="AE739" s="390"/>
      <c r="AF739" s="391"/>
      <c r="AG739" s="392"/>
      <c r="AH739" s="392"/>
      <c r="AI739" s="380"/>
    </row>
    <row r="740" spans="1:35" ht="18" customHeight="1">
      <c r="A740" s="526"/>
      <c r="B740" s="371"/>
      <c r="C740" s="527"/>
      <c r="D740" s="353" t="str">
        <f>+IFERROR(INDEX('Mã KH'!$C$2:$C$4988,MATCH('Côp+Mega+BigC HN lẻ-T02'!$C740,'Mã KH'!$A$2:$A$4988,0)),"")</f>
        <v/>
      </c>
      <c r="E740" s="362"/>
      <c r="F740" s="389"/>
      <c r="G740" s="390"/>
      <c r="H740" s="390"/>
      <c r="I740" s="390"/>
      <c r="J740" s="390"/>
      <c r="K740" s="390"/>
      <c r="L740" s="390"/>
      <c r="M740" s="390"/>
      <c r="N740" s="390"/>
      <c r="O740" s="390"/>
      <c r="P740" s="390"/>
      <c r="Q740" s="390"/>
      <c r="R740" s="390"/>
      <c r="S740" s="390"/>
      <c r="T740" s="390"/>
      <c r="U740" s="390"/>
      <c r="V740" s="390"/>
      <c r="W740" s="390"/>
      <c r="X740" s="390"/>
      <c r="Y740" s="390"/>
      <c r="Z740" s="390"/>
      <c r="AA740" s="390"/>
      <c r="AB740" s="390"/>
      <c r="AC740" s="390"/>
      <c r="AD740" s="390"/>
      <c r="AE740" s="390"/>
      <c r="AF740" s="391"/>
      <c r="AG740" s="392"/>
      <c r="AH740" s="392"/>
      <c r="AI740" s="380"/>
    </row>
    <row r="741" spans="1:35" ht="18" customHeight="1">
      <c r="A741" s="526"/>
      <c r="B741" s="371"/>
      <c r="C741" s="527"/>
      <c r="D741" s="353" t="str">
        <f>+IFERROR(INDEX('Mã KH'!$C$2:$C$4988,MATCH('Côp+Mega+BigC HN lẻ-T02'!$C741,'Mã KH'!$A$2:$A$4988,0)),"")</f>
        <v/>
      </c>
      <c r="E741" s="362"/>
      <c r="F741" s="389"/>
      <c r="G741" s="390"/>
      <c r="H741" s="390"/>
      <c r="I741" s="390"/>
      <c r="J741" s="390"/>
      <c r="K741" s="390"/>
      <c r="L741" s="390"/>
      <c r="M741" s="390"/>
      <c r="N741" s="390"/>
      <c r="O741" s="390"/>
      <c r="P741" s="390"/>
      <c r="Q741" s="390"/>
      <c r="R741" s="390"/>
      <c r="S741" s="390"/>
      <c r="T741" s="390"/>
      <c r="U741" s="390"/>
      <c r="V741" s="390"/>
      <c r="W741" s="390"/>
      <c r="X741" s="390"/>
      <c r="Y741" s="390"/>
      <c r="Z741" s="390"/>
      <c r="AA741" s="390"/>
      <c r="AB741" s="390"/>
      <c r="AC741" s="390"/>
      <c r="AD741" s="390"/>
      <c r="AE741" s="390"/>
      <c r="AF741" s="391"/>
      <c r="AG741" s="392"/>
      <c r="AH741" s="392"/>
      <c r="AI741" s="380"/>
    </row>
    <row r="742" spans="1:35" ht="18" customHeight="1">
      <c r="A742" s="526"/>
      <c r="B742" s="371"/>
      <c r="C742" s="527"/>
      <c r="D742" s="353" t="str">
        <f>+IFERROR(INDEX('Mã KH'!$C$2:$C$4988,MATCH('Côp+Mega+BigC HN lẻ-T02'!$C742,'Mã KH'!$A$2:$A$4988,0)),"")</f>
        <v/>
      </c>
      <c r="E742" s="362"/>
      <c r="F742" s="389"/>
      <c r="G742" s="390"/>
      <c r="H742" s="390"/>
      <c r="I742" s="390"/>
      <c r="J742" s="390"/>
      <c r="K742" s="390"/>
      <c r="L742" s="390"/>
      <c r="M742" s="390"/>
      <c r="N742" s="390"/>
      <c r="O742" s="390"/>
      <c r="P742" s="390"/>
      <c r="Q742" s="390"/>
      <c r="R742" s="390"/>
      <c r="S742" s="390"/>
      <c r="T742" s="390"/>
      <c r="U742" s="390"/>
      <c r="V742" s="390"/>
      <c r="W742" s="390"/>
      <c r="X742" s="390"/>
      <c r="Y742" s="390"/>
      <c r="Z742" s="390"/>
      <c r="AA742" s="390"/>
      <c r="AB742" s="390"/>
      <c r="AC742" s="390"/>
      <c r="AD742" s="390"/>
      <c r="AE742" s="390"/>
      <c r="AF742" s="391"/>
      <c r="AG742" s="392"/>
      <c r="AH742" s="392"/>
      <c r="AI742" s="380"/>
    </row>
    <row r="743" spans="1:35" ht="18" customHeight="1">
      <c r="A743" s="526"/>
      <c r="B743" s="371"/>
      <c r="C743" s="527"/>
      <c r="D743" s="353" t="str">
        <f>+IFERROR(INDEX('Mã KH'!$C$2:$C$4988,MATCH('Côp+Mega+BigC HN lẻ-T02'!$C743,'Mã KH'!$A$2:$A$4988,0)),"")</f>
        <v/>
      </c>
      <c r="E743" s="362"/>
      <c r="F743" s="389"/>
      <c r="G743" s="390"/>
      <c r="H743" s="390"/>
      <c r="I743" s="390"/>
      <c r="J743" s="390"/>
      <c r="K743" s="390"/>
      <c r="L743" s="390"/>
      <c r="M743" s="390"/>
      <c r="N743" s="390"/>
      <c r="O743" s="390"/>
      <c r="P743" s="390"/>
      <c r="Q743" s="390"/>
      <c r="R743" s="390"/>
      <c r="S743" s="390"/>
      <c r="T743" s="390"/>
      <c r="U743" s="390"/>
      <c r="V743" s="390"/>
      <c r="W743" s="390"/>
      <c r="X743" s="390"/>
      <c r="Y743" s="390"/>
      <c r="Z743" s="390"/>
      <c r="AA743" s="390"/>
      <c r="AB743" s="390"/>
      <c r="AC743" s="390"/>
      <c r="AD743" s="390"/>
      <c r="AE743" s="390"/>
      <c r="AF743" s="391"/>
      <c r="AG743" s="392"/>
      <c r="AH743" s="392"/>
      <c r="AI743" s="380"/>
    </row>
    <row r="744" spans="1:35" ht="18" customHeight="1">
      <c r="A744" s="526"/>
      <c r="B744" s="371"/>
      <c r="C744" s="527"/>
      <c r="D744" s="353" t="str">
        <f>+IFERROR(INDEX('Mã KH'!$C$2:$C$4988,MATCH('Côp+Mega+BigC HN lẻ-T02'!$C744,'Mã KH'!$A$2:$A$4988,0)),"")</f>
        <v/>
      </c>
      <c r="E744" s="362"/>
      <c r="F744" s="389"/>
      <c r="G744" s="390"/>
      <c r="H744" s="390"/>
      <c r="I744" s="390"/>
      <c r="J744" s="390"/>
      <c r="K744" s="390"/>
      <c r="L744" s="390"/>
      <c r="M744" s="390"/>
      <c r="N744" s="390"/>
      <c r="O744" s="390"/>
      <c r="P744" s="390"/>
      <c r="Q744" s="390"/>
      <c r="R744" s="390"/>
      <c r="S744" s="390"/>
      <c r="T744" s="390"/>
      <c r="U744" s="390"/>
      <c r="V744" s="390"/>
      <c r="W744" s="390"/>
      <c r="X744" s="390"/>
      <c r="Y744" s="390"/>
      <c r="Z744" s="390"/>
      <c r="AA744" s="390"/>
      <c r="AB744" s="390"/>
      <c r="AC744" s="390"/>
      <c r="AD744" s="390"/>
      <c r="AE744" s="390"/>
      <c r="AF744" s="391"/>
      <c r="AG744" s="392"/>
      <c r="AH744" s="392"/>
      <c r="AI744" s="380"/>
    </row>
    <row r="745" spans="1:35" ht="18" customHeight="1">
      <c r="A745" s="526"/>
      <c r="B745" s="371"/>
      <c r="C745" s="527"/>
      <c r="D745" s="353" t="str">
        <f>+IFERROR(INDEX('Mã KH'!$C$2:$C$4988,MATCH('Côp+Mega+BigC HN lẻ-T02'!$C745,'Mã KH'!$A$2:$A$4988,0)),"")</f>
        <v/>
      </c>
      <c r="E745" s="362"/>
      <c r="F745" s="389"/>
      <c r="G745" s="390"/>
      <c r="H745" s="390"/>
      <c r="I745" s="390"/>
      <c r="J745" s="390"/>
      <c r="K745" s="390"/>
      <c r="L745" s="390"/>
      <c r="M745" s="390"/>
      <c r="N745" s="390"/>
      <c r="O745" s="390"/>
      <c r="P745" s="390"/>
      <c r="Q745" s="390"/>
      <c r="R745" s="390"/>
      <c r="S745" s="390"/>
      <c r="T745" s="390"/>
      <c r="U745" s="390"/>
      <c r="V745" s="390"/>
      <c r="W745" s="390"/>
      <c r="X745" s="390"/>
      <c r="Y745" s="390"/>
      <c r="Z745" s="390"/>
      <c r="AA745" s="390"/>
      <c r="AB745" s="390"/>
      <c r="AC745" s="390"/>
      <c r="AD745" s="390"/>
      <c r="AE745" s="390"/>
      <c r="AF745" s="391"/>
      <c r="AG745" s="392"/>
      <c r="AH745" s="392"/>
      <c r="AI745" s="380"/>
    </row>
    <row r="746" spans="1:35" ht="18" customHeight="1">
      <c r="A746" s="526"/>
      <c r="B746" s="371"/>
      <c r="C746" s="527"/>
      <c r="D746" s="353" t="str">
        <f>+IFERROR(INDEX('Mã KH'!$C$2:$C$4988,MATCH('Côp+Mega+BigC HN lẻ-T02'!$C746,'Mã KH'!$A$2:$A$4988,0)),"")</f>
        <v/>
      </c>
      <c r="E746" s="362"/>
      <c r="F746" s="389"/>
      <c r="G746" s="390"/>
      <c r="H746" s="390"/>
      <c r="I746" s="390"/>
      <c r="J746" s="390"/>
      <c r="K746" s="390"/>
      <c r="L746" s="390"/>
      <c r="M746" s="390"/>
      <c r="N746" s="390"/>
      <c r="O746" s="390"/>
      <c r="P746" s="390"/>
      <c r="Q746" s="390"/>
      <c r="R746" s="390"/>
      <c r="S746" s="390"/>
      <c r="T746" s="390"/>
      <c r="U746" s="390"/>
      <c r="V746" s="390"/>
      <c r="W746" s="390"/>
      <c r="X746" s="390"/>
      <c r="Y746" s="390"/>
      <c r="Z746" s="390"/>
      <c r="AA746" s="390"/>
      <c r="AB746" s="390"/>
      <c r="AC746" s="390"/>
      <c r="AD746" s="390"/>
      <c r="AE746" s="390"/>
      <c r="AF746" s="391"/>
      <c r="AG746" s="392"/>
      <c r="AH746" s="392"/>
      <c r="AI746" s="380"/>
    </row>
    <row r="747" spans="1:35" ht="18" customHeight="1">
      <c r="A747" s="526"/>
      <c r="B747" s="371"/>
      <c r="C747" s="527"/>
      <c r="D747" s="353" t="str">
        <f>+IFERROR(INDEX('Mã KH'!$C$2:$C$4988,MATCH('Côp+Mega+BigC HN lẻ-T02'!$C747,'Mã KH'!$A$2:$A$4988,0)),"")</f>
        <v/>
      </c>
      <c r="E747" s="362"/>
      <c r="F747" s="389"/>
      <c r="G747" s="390"/>
      <c r="H747" s="390"/>
      <c r="I747" s="390"/>
      <c r="J747" s="390"/>
      <c r="K747" s="390"/>
      <c r="L747" s="390"/>
      <c r="M747" s="390"/>
      <c r="N747" s="390"/>
      <c r="O747" s="390"/>
      <c r="P747" s="390"/>
      <c r="Q747" s="390"/>
      <c r="R747" s="390"/>
      <c r="S747" s="390"/>
      <c r="T747" s="390"/>
      <c r="U747" s="390"/>
      <c r="V747" s="390"/>
      <c r="W747" s="390"/>
      <c r="X747" s="390"/>
      <c r="Y747" s="390"/>
      <c r="Z747" s="390"/>
      <c r="AA747" s="390"/>
      <c r="AB747" s="390"/>
      <c r="AC747" s="390"/>
      <c r="AD747" s="390"/>
      <c r="AE747" s="390"/>
      <c r="AF747" s="391"/>
      <c r="AG747" s="392"/>
      <c r="AH747" s="392"/>
      <c r="AI747" s="380"/>
    </row>
    <row r="748" spans="1:35" ht="18" customHeight="1">
      <c r="A748" s="526"/>
      <c r="B748" s="371"/>
      <c r="C748" s="527"/>
      <c r="D748" s="353" t="str">
        <f>+IFERROR(INDEX('Mã KH'!$C$2:$C$4988,MATCH('Côp+Mega+BigC HN lẻ-T02'!$C748,'Mã KH'!$A$2:$A$4988,0)),"")</f>
        <v/>
      </c>
      <c r="E748" s="362"/>
      <c r="F748" s="389"/>
      <c r="G748" s="390"/>
      <c r="H748" s="390"/>
      <c r="I748" s="390"/>
      <c r="J748" s="390"/>
      <c r="K748" s="390"/>
      <c r="L748" s="390"/>
      <c r="M748" s="390"/>
      <c r="N748" s="390"/>
      <c r="O748" s="390"/>
      <c r="P748" s="390"/>
      <c r="Q748" s="390"/>
      <c r="R748" s="390"/>
      <c r="S748" s="390"/>
      <c r="T748" s="390"/>
      <c r="U748" s="390"/>
      <c r="V748" s="390"/>
      <c r="W748" s="390"/>
      <c r="X748" s="390"/>
      <c r="Y748" s="390"/>
      <c r="Z748" s="390"/>
      <c r="AA748" s="390"/>
      <c r="AB748" s="390"/>
      <c r="AC748" s="390"/>
      <c r="AD748" s="390"/>
      <c r="AE748" s="390"/>
      <c r="AF748" s="391"/>
      <c r="AG748" s="392"/>
      <c r="AH748" s="392"/>
      <c r="AI748" s="380"/>
    </row>
    <row r="749" spans="1:35" ht="18" customHeight="1">
      <c r="A749" s="526"/>
      <c r="B749" s="371"/>
      <c r="C749" s="527"/>
      <c r="D749" s="353" t="str">
        <f>+IFERROR(INDEX('Mã KH'!$C$2:$C$4988,MATCH('Côp+Mega+BigC HN lẻ-T02'!$C749,'Mã KH'!$A$2:$A$4988,0)),"")</f>
        <v/>
      </c>
      <c r="E749" s="362"/>
      <c r="F749" s="389"/>
      <c r="G749" s="390"/>
      <c r="H749" s="390"/>
      <c r="I749" s="390"/>
      <c r="J749" s="390"/>
      <c r="K749" s="390"/>
      <c r="L749" s="390"/>
      <c r="M749" s="390"/>
      <c r="N749" s="390"/>
      <c r="O749" s="390"/>
      <c r="P749" s="390"/>
      <c r="Q749" s="390"/>
      <c r="R749" s="390"/>
      <c r="S749" s="390"/>
      <c r="T749" s="390"/>
      <c r="U749" s="390"/>
      <c r="V749" s="390"/>
      <c r="W749" s="390"/>
      <c r="X749" s="390"/>
      <c r="Y749" s="390"/>
      <c r="Z749" s="390"/>
      <c r="AA749" s="390"/>
      <c r="AB749" s="390"/>
      <c r="AC749" s="390"/>
      <c r="AD749" s="390"/>
      <c r="AE749" s="390"/>
      <c r="AF749" s="391"/>
      <c r="AG749" s="392"/>
      <c r="AH749" s="392"/>
      <c r="AI749" s="380"/>
    </row>
    <row r="750" spans="1:35" ht="18" customHeight="1">
      <c r="A750" s="526"/>
      <c r="B750" s="371"/>
      <c r="C750" s="527"/>
      <c r="D750" s="353" t="str">
        <f>+IFERROR(INDEX('Mã KH'!$C$2:$C$4988,MATCH('Côp+Mega+BigC HN lẻ-T02'!$C750,'Mã KH'!$A$2:$A$4988,0)),"")</f>
        <v/>
      </c>
      <c r="E750" s="362"/>
      <c r="F750" s="389"/>
      <c r="G750" s="390"/>
      <c r="H750" s="390"/>
      <c r="I750" s="390"/>
      <c r="J750" s="390"/>
      <c r="K750" s="390"/>
      <c r="L750" s="390"/>
      <c r="M750" s="390"/>
      <c r="N750" s="390"/>
      <c r="O750" s="390"/>
      <c r="P750" s="390"/>
      <c r="Q750" s="390"/>
      <c r="R750" s="390"/>
      <c r="S750" s="390"/>
      <c r="T750" s="390"/>
      <c r="U750" s="390"/>
      <c r="V750" s="390"/>
      <c r="W750" s="390"/>
      <c r="X750" s="390"/>
      <c r="Y750" s="390"/>
      <c r="Z750" s="390"/>
      <c r="AA750" s="390"/>
      <c r="AB750" s="390"/>
      <c r="AC750" s="390"/>
      <c r="AD750" s="390"/>
      <c r="AE750" s="390"/>
      <c r="AF750" s="391"/>
      <c r="AG750" s="392"/>
      <c r="AH750" s="392"/>
      <c r="AI750" s="380"/>
    </row>
    <row r="751" spans="1:35" ht="18" customHeight="1">
      <c r="A751" s="526"/>
      <c r="B751" s="371"/>
      <c r="C751" s="527"/>
      <c r="D751" s="353" t="str">
        <f>+IFERROR(INDEX('Mã KH'!$C$2:$C$4988,MATCH('Côp+Mega+BigC HN lẻ-T02'!$C751,'Mã KH'!$A$2:$A$4988,0)),"")</f>
        <v/>
      </c>
      <c r="E751" s="362"/>
      <c r="F751" s="389"/>
      <c r="G751" s="390"/>
      <c r="H751" s="390"/>
      <c r="I751" s="390"/>
      <c r="J751" s="390"/>
      <c r="K751" s="390"/>
      <c r="L751" s="390"/>
      <c r="M751" s="390"/>
      <c r="N751" s="390"/>
      <c r="O751" s="390"/>
      <c r="P751" s="390"/>
      <c r="Q751" s="390"/>
      <c r="R751" s="390"/>
      <c r="S751" s="390"/>
      <c r="T751" s="390"/>
      <c r="U751" s="390"/>
      <c r="V751" s="390"/>
      <c r="W751" s="390"/>
      <c r="X751" s="390"/>
      <c r="Y751" s="390"/>
      <c r="Z751" s="390"/>
      <c r="AA751" s="390"/>
      <c r="AB751" s="390"/>
      <c r="AC751" s="390"/>
      <c r="AD751" s="390"/>
      <c r="AE751" s="390"/>
      <c r="AF751" s="391"/>
      <c r="AG751" s="392"/>
      <c r="AH751" s="392"/>
      <c r="AI751" s="380"/>
    </row>
    <row r="752" spans="1:35" ht="18" customHeight="1">
      <c r="A752" s="526"/>
      <c r="B752" s="371"/>
      <c r="C752" s="527"/>
      <c r="D752" s="353" t="str">
        <f>+IFERROR(INDEX('Mã KH'!$C$2:$C$4988,MATCH('Côp+Mega+BigC HN lẻ-T02'!$C752,'Mã KH'!$A$2:$A$4988,0)),"")</f>
        <v/>
      </c>
      <c r="E752" s="362"/>
      <c r="F752" s="389"/>
      <c r="G752" s="390"/>
      <c r="H752" s="390"/>
      <c r="I752" s="390"/>
      <c r="J752" s="390"/>
      <c r="K752" s="390"/>
      <c r="L752" s="390"/>
      <c r="M752" s="390"/>
      <c r="N752" s="390"/>
      <c r="O752" s="390"/>
      <c r="P752" s="390"/>
      <c r="Q752" s="390"/>
      <c r="R752" s="390"/>
      <c r="S752" s="390"/>
      <c r="T752" s="390"/>
      <c r="U752" s="390"/>
      <c r="V752" s="390"/>
      <c r="W752" s="390"/>
      <c r="X752" s="390"/>
      <c r="Y752" s="390"/>
      <c r="Z752" s="390"/>
      <c r="AA752" s="390"/>
      <c r="AB752" s="390"/>
      <c r="AC752" s="390"/>
      <c r="AD752" s="390"/>
      <c r="AE752" s="390"/>
      <c r="AF752" s="391"/>
      <c r="AG752" s="392"/>
      <c r="AH752" s="392"/>
      <c r="AI752" s="380"/>
    </row>
    <row r="753" spans="1:35" ht="18" customHeight="1">
      <c r="A753" s="526"/>
      <c r="B753" s="371"/>
      <c r="C753" s="527"/>
      <c r="D753" s="353" t="str">
        <f>+IFERROR(INDEX('Mã KH'!$C$2:$C$4988,MATCH('Côp+Mega+BigC HN lẻ-T02'!$C753,'Mã KH'!$A$2:$A$4988,0)),"")</f>
        <v/>
      </c>
      <c r="E753" s="362"/>
      <c r="F753" s="389"/>
      <c r="G753" s="390"/>
      <c r="H753" s="390"/>
      <c r="I753" s="390"/>
      <c r="J753" s="390"/>
      <c r="K753" s="390"/>
      <c r="L753" s="390"/>
      <c r="M753" s="390"/>
      <c r="N753" s="390"/>
      <c r="O753" s="390"/>
      <c r="P753" s="390"/>
      <c r="Q753" s="390"/>
      <c r="R753" s="390"/>
      <c r="S753" s="390"/>
      <c r="T753" s="390"/>
      <c r="U753" s="390"/>
      <c r="V753" s="390"/>
      <c r="W753" s="390"/>
      <c r="X753" s="390"/>
      <c r="Y753" s="390"/>
      <c r="Z753" s="390"/>
      <c r="AA753" s="390"/>
      <c r="AB753" s="390"/>
      <c r="AC753" s="390"/>
      <c r="AD753" s="390"/>
      <c r="AE753" s="390"/>
      <c r="AF753" s="391"/>
      <c r="AG753" s="392"/>
      <c r="AH753" s="392"/>
      <c r="AI753" s="380"/>
    </row>
    <row r="754" spans="1:35" ht="18" customHeight="1">
      <c r="A754" s="526"/>
      <c r="B754" s="371"/>
      <c r="C754" s="527"/>
      <c r="D754" s="353" t="str">
        <f>+IFERROR(INDEX('Mã KH'!$C$2:$C$4988,MATCH('Côp+Mega+BigC HN lẻ-T02'!$C754,'Mã KH'!$A$2:$A$4988,0)),"")</f>
        <v/>
      </c>
      <c r="E754" s="362"/>
      <c r="F754" s="389"/>
      <c r="G754" s="390"/>
      <c r="H754" s="390"/>
      <c r="I754" s="390"/>
      <c r="J754" s="390"/>
      <c r="K754" s="390"/>
      <c r="L754" s="390"/>
      <c r="M754" s="390"/>
      <c r="N754" s="390"/>
      <c r="O754" s="390"/>
      <c r="P754" s="390"/>
      <c r="Q754" s="390"/>
      <c r="R754" s="390"/>
      <c r="S754" s="390"/>
      <c r="T754" s="390"/>
      <c r="U754" s="390"/>
      <c r="V754" s="390"/>
      <c r="W754" s="390"/>
      <c r="X754" s="390"/>
      <c r="Y754" s="390"/>
      <c r="Z754" s="390"/>
      <c r="AA754" s="390"/>
      <c r="AB754" s="390"/>
      <c r="AC754" s="390"/>
      <c r="AD754" s="390"/>
      <c r="AE754" s="390"/>
      <c r="AF754" s="391"/>
      <c r="AG754" s="392"/>
      <c r="AH754" s="392"/>
      <c r="AI754" s="380"/>
    </row>
    <row r="755" spans="1:35" ht="18" customHeight="1">
      <c r="A755" s="526"/>
      <c r="B755" s="371"/>
      <c r="C755" s="527"/>
      <c r="D755" s="353" t="str">
        <f>+IFERROR(INDEX('Mã KH'!$C$2:$C$4988,MATCH('Côp+Mega+BigC HN lẻ-T02'!$C755,'Mã KH'!$A$2:$A$4988,0)),"")</f>
        <v/>
      </c>
      <c r="E755" s="362"/>
      <c r="F755" s="389"/>
      <c r="G755" s="390"/>
      <c r="H755" s="390"/>
      <c r="I755" s="390"/>
      <c r="J755" s="390"/>
      <c r="K755" s="390"/>
      <c r="L755" s="390"/>
      <c r="M755" s="390"/>
      <c r="N755" s="390"/>
      <c r="O755" s="390"/>
      <c r="P755" s="390"/>
      <c r="Q755" s="390"/>
      <c r="R755" s="390"/>
      <c r="S755" s="390"/>
      <c r="T755" s="390"/>
      <c r="U755" s="390"/>
      <c r="V755" s="390"/>
      <c r="W755" s="390"/>
      <c r="X755" s="390"/>
      <c r="Y755" s="390"/>
      <c r="Z755" s="390"/>
      <c r="AA755" s="390"/>
      <c r="AB755" s="390"/>
      <c r="AC755" s="390"/>
      <c r="AD755" s="390"/>
      <c r="AE755" s="390"/>
      <c r="AF755" s="391"/>
      <c r="AG755" s="392"/>
      <c r="AH755" s="392"/>
      <c r="AI755" s="380"/>
    </row>
    <row r="756" spans="1:35" ht="18" customHeight="1">
      <c r="A756" s="526"/>
      <c r="B756" s="371"/>
      <c r="C756" s="527"/>
      <c r="D756" s="353" t="str">
        <f>+IFERROR(INDEX('Mã KH'!$C$2:$C$4988,MATCH('Côp+Mega+BigC HN lẻ-T02'!$C756,'Mã KH'!$A$2:$A$4988,0)),"")</f>
        <v/>
      </c>
      <c r="E756" s="362"/>
      <c r="F756" s="389"/>
      <c r="G756" s="390"/>
      <c r="H756" s="390"/>
      <c r="I756" s="390"/>
      <c r="J756" s="390"/>
      <c r="K756" s="390"/>
      <c r="L756" s="390"/>
      <c r="M756" s="390"/>
      <c r="N756" s="390"/>
      <c r="O756" s="390"/>
      <c r="P756" s="390"/>
      <c r="Q756" s="390"/>
      <c r="R756" s="390"/>
      <c r="S756" s="390"/>
      <c r="T756" s="390"/>
      <c r="U756" s="390"/>
      <c r="V756" s="390"/>
      <c r="W756" s="390"/>
      <c r="X756" s="390"/>
      <c r="Y756" s="390"/>
      <c r="Z756" s="390"/>
      <c r="AA756" s="390"/>
      <c r="AB756" s="390"/>
      <c r="AC756" s="390"/>
      <c r="AD756" s="390"/>
      <c r="AE756" s="390"/>
      <c r="AF756" s="391"/>
      <c r="AG756" s="392"/>
      <c r="AH756" s="392"/>
      <c r="AI756" s="380"/>
    </row>
    <row r="757" spans="1:35" ht="18" customHeight="1">
      <c r="A757" s="526"/>
      <c r="B757" s="371"/>
      <c r="C757" s="527"/>
      <c r="D757" s="353" t="str">
        <f>+IFERROR(INDEX('Mã KH'!$C$2:$C$4988,MATCH('Côp+Mega+BigC HN lẻ-T02'!$C757,'Mã KH'!$A$2:$A$4988,0)),"")</f>
        <v/>
      </c>
      <c r="E757" s="362"/>
      <c r="F757" s="389"/>
      <c r="G757" s="390"/>
      <c r="H757" s="390"/>
      <c r="I757" s="390"/>
      <c r="J757" s="390"/>
      <c r="K757" s="390"/>
      <c r="L757" s="390"/>
      <c r="M757" s="390"/>
      <c r="N757" s="390"/>
      <c r="O757" s="390"/>
      <c r="P757" s="390"/>
      <c r="Q757" s="390"/>
      <c r="R757" s="390"/>
      <c r="S757" s="390"/>
      <c r="T757" s="390"/>
      <c r="U757" s="390"/>
      <c r="V757" s="390"/>
      <c r="W757" s="390"/>
      <c r="X757" s="390"/>
      <c r="Y757" s="390"/>
      <c r="Z757" s="390"/>
      <c r="AA757" s="390"/>
      <c r="AB757" s="390"/>
      <c r="AC757" s="390"/>
      <c r="AD757" s="390"/>
      <c r="AE757" s="390"/>
      <c r="AF757" s="391"/>
      <c r="AG757" s="392"/>
      <c r="AH757" s="392"/>
      <c r="AI757" s="380"/>
    </row>
    <row r="758" spans="1:35" ht="18" customHeight="1">
      <c r="A758" s="526"/>
      <c r="B758" s="371"/>
      <c r="C758" s="527"/>
      <c r="D758" s="353" t="str">
        <f>+IFERROR(INDEX('Mã KH'!$C$2:$C$4988,MATCH('Côp+Mega+BigC HN lẻ-T02'!$C758,'Mã KH'!$A$2:$A$4988,0)),"")</f>
        <v/>
      </c>
      <c r="E758" s="362"/>
      <c r="F758" s="389"/>
      <c r="G758" s="390"/>
      <c r="H758" s="390"/>
      <c r="I758" s="390"/>
      <c r="J758" s="390"/>
      <c r="K758" s="390"/>
      <c r="L758" s="390"/>
      <c r="M758" s="390"/>
      <c r="N758" s="390"/>
      <c r="O758" s="390"/>
      <c r="P758" s="390"/>
      <c r="Q758" s="390"/>
      <c r="R758" s="390"/>
      <c r="S758" s="390"/>
      <c r="T758" s="390"/>
      <c r="U758" s="390"/>
      <c r="V758" s="390"/>
      <c r="W758" s="390"/>
      <c r="X758" s="390"/>
      <c r="Y758" s="390"/>
      <c r="Z758" s="390"/>
      <c r="AA758" s="390"/>
      <c r="AB758" s="390"/>
      <c r="AC758" s="390"/>
      <c r="AD758" s="390"/>
      <c r="AE758" s="390"/>
      <c r="AF758" s="391"/>
      <c r="AG758" s="392"/>
      <c r="AH758" s="392"/>
      <c r="AI758" s="380"/>
    </row>
    <row r="759" spans="1:35" ht="18" customHeight="1">
      <c r="A759" s="526"/>
      <c r="B759" s="371"/>
      <c r="C759" s="527"/>
      <c r="D759" s="353" t="str">
        <f>+IFERROR(INDEX('Mã KH'!$C$2:$C$4988,MATCH('Côp+Mega+BigC HN lẻ-T02'!$C759,'Mã KH'!$A$2:$A$4988,0)),"")</f>
        <v/>
      </c>
      <c r="E759" s="362"/>
      <c r="F759" s="389"/>
      <c r="G759" s="390"/>
      <c r="H759" s="390"/>
      <c r="I759" s="390"/>
      <c r="J759" s="390"/>
      <c r="K759" s="390"/>
      <c r="L759" s="390"/>
      <c r="M759" s="390"/>
      <c r="N759" s="390"/>
      <c r="O759" s="390"/>
      <c r="P759" s="390"/>
      <c r="Q759" s="390"/>
      <c r="R759" s="390"/>
      <c r="S759" s="390"/>
      <c r="T759" s="390"/>
      <c r="U759" s="390"/>
      <c r="V759" s="390"/>
      <c r="W759" s="390"/>
      <c r="X759" s="390"/>
      <c r="Y759" s="390"/>
      <c r="Z759" s="390"/>
      <c r="AA759" s="390"/>
      <c r="AB759" s="390"/>
      <c r="AC759" s="390"/>
      <c r="AD759" s="390"/>
      <c r="AE759" s="390"/>
      <c r="AF759" s="391"/>
      <c r="AG759" s="392"/>
      <c r="AH759" s="392"/>
      <c r="AI759" s="380"/>
    </row>
    <row r="760" spans="1:35" ht="18" customHeight="1">
      <c r="A760" s="526"/>
      <c r="B760" s="371"/>
      <c r="C760" s="527"/>
      <c r="D760" s="353" t="str">
        <f>+IFERROR(INDEX('Mã KH'!$C$2:$C$4988,MATCH('Côp+Mega+BigC HN lẻ-T02'!$C760,'Mã KH'!$A$2:$A$4988,0)),"")</f>
        <v/>
      </c>
      <c r="E760" s="362"/>
      <c r="F760" s="389"/>
      <c r="G760" s="390"/>
      <c r="H760" s="390"/>
      <c r="I760" s="390"/>
      <c r="J760" s="390"/>
      <c r="K760" s="390"/>
      <c r="L760" s="390"/>
      <c r="M760" s="390"/>
      <c r="N760" s="390"/>
      <c r="O760" s="390"/>
      <c r="P760" s="390"/>
      <c r="Q760" s="390"/>
      <c r="R760" s="390"/>
      <c r="S760" s="390"/>
      <c r="T760" s="390"/>
      <c r="U760" s="390"/>
      <c r="V760" s="390"/>
      <c r="W760" s="390"/>
      <c r="X760" s="390"/>
      <c r="Y760" s="390"/>
      <c r="Z760" s="390"/>
      <c r="AA760" s="390"/>
      <c r="AB760" s="390"/>
      <c r="AC760" s="390"/>
      <c r="AD760" s="390"/>
      <c r="AE760" s="390"/>
      <c r="AF760" s="391"/>
      <c r="AG760" s="392"/>
      <c r="AH760" s="392"/>
      <c r="AI760" s="380"/>
    </row>
    <row r="761" spans="1:35" ht="18" customHeight="1">
      <c r="A761" s="526"/>
      <c r="B761" s="371"/>
      <c r="C761" s="527"/>
      <c r="D761" s="353" t="str">
        <f>+IFERROR(INDEX('Mã KH'!$C$2:$C$4988,MATCH('Côp+Mega+BigC HN lẻ-T02'!$C761,'Mã KH'!$A$2:$A$4988,0)),"")</f>
        <v/>
      </c>
      <c r="E761" s="362"/>
      <c r="F761" s="389"/>
      <c r="G761" s="390"/>
      <c r="H761" s="390"/>
      <c r="I761" s="390"/>
      <c r="J761" s="390"/>
      <c r="K761" s="390"/>
      <c r="L761" s="390"/>
      <c r="M761" s="390"/>
      <c r="N761" s="390"/>
      <c r="O761" s="390"/>
      <c r="P761" s="390"/>
      <c r="Q761" s="390"/>
      <c r="R761" s="390"/>
      <c r="S761" s="390"/>
      <c r="T761" s="390"/>
      <c r="U761" s="390"/>
      <c r="V761" s="390"/>
      <c r="W761" s="390"/>
      <c r="X761" s="390"/>
      <c r="Y761" s="390"/>
      <c r="Z761" s="390"/>
      <c r="AA761" s="390"/>
      <c r="AB761" s="390"/>
      <c r="AC761" s="390"/>
      <c r="AD761" s="390"/>
      <c r="AE761" s="390"/>
      <c r="AF761" s="391"/>
      <c r="AG761" s="392"/>
      <c r="AH761" s="392"/>
      <c r="AI761" s="380"/>
    </row>
    <row r="762" spans="1:35" ht="18" customHeight="1">
      <c r="A762" s="526"/>
      <c r="B762" s="371"/>
      <c r="C762" s="527"/>
      <c r="D762" s="353" t="str">
        <f>+IFERROR(INDEX('Mã KH'!$C$2:$C$4988,MATCH('Côp+Mega+BigC HN lẻ-T02'!$C762,'Mã KH'!$A$2:$A$4988,0)),"")</f>
        <v/>
      </c>
      <c r="E762" s="362"/>
      <c r="F762" s="389"/>
      <c r="G762" s="390"/>
      <c r="H762" s="390"/>
      <c r="I762" s="390"/>
      <c r="J762" s="390"/>
      <c r="K762" s="390"/>
      <c r="L762" s="390"/>
      <c r="M762" s="390"/>
      <c r="N762" s="390"/>
      <c r="O762" s="390"/>
      <c r="P762" s="390"/>
      <c r="Q762" s="390"/>
      <c r="R762" s="390"/>
      <c r="S762" s="390"/>
      <c r="T762" s="390"/>
      <c r="U762" s="390"/>
      <c r="V762" s="390"/>
      <c r="W762" s="390"/>
      <c r="X762" s="390"/>
      <c r="Y762" s="390"/>
      <c r="Z762" s="390"/>
      <c r="AA762" s="390"/>
      <c r="AB762" s="390"/>
      <c r="AC762" s="390"/>
      <c r="AD762" s="390"/>
      <c r="AE762" s="390"/>
      <c r="AF762" s="391"/>
      <c r="AG762" s="392"/>
      <c r="AH762" s="392"/>
      <c r="AI762" s="380"/>
    </row>
    <row r="763" spans="1:35" ht="18" customHeight="1">
      <c r="A763" s="526"/>
      <c r="B763" s="371"/>
      <c r="C763" s="527"/>
      <c r="D763" s="353" t="str">
        <f>+IFERROR(INDEX('Mã KH'!$C$2:$C$4988,MATCH('Côp+Mega+BigC HN lẻ-T02'!$C763,'Mã KH'!$A$2:$A$4988,0)),"")</f>
        <v/>
      </c>
      <c r="E763" s="362"/>
      <c r="F763" s="389"/>
      <c r="G763" s="390"/>
      <c r="H763" s="390"/>
      <c r="I763" s="390"/>
      <c r="J763" s="390"/>
      <c r="K763" s="390"/>
      <c r="L763" s="390"/>
      <c r="M763" s="390"/>
      <c r="N763" s="390"/>
      <c r="O763" s="390"/>
      <c r="P763" s="390"/>
      <c r="Q763" s="390"/>
      <c r="R763" s="390"/>
      <c r="S763" s="390"/>
      <c r="T763" s="390"/>
      <c r="U763" s="390"/>
      <c r="V763" s="390"/>
      <c r="W763" s="390"/>
      <c r="X763" s="390"/>
      <c r="Y763" s="390"/>
      <c r="Z763" s="390"/>
      <c r="AA763" s="390"/>
      <c r="AB763" s="390"/>
      <c r="AC763" s="390"/>
      <c r="AD763" s="390"/>
      <c r="AE763" s="390"/>
      <c r="AF763" s="391"/>
      <c r="AG763" s="392"/>
      <c r="AH763" s="392"/>
      <c r="AI763" s="380"/>
    </row>
    <row r="764" spans="1:35" ht="18" customHeight="1">
      <c r="A764" s="526"/>
      <c r="B764" s="371"/>
      <c r="C764" s="527"/>
      <c r="D764" s="353" t="str">
        <f>+IFERROR(INDEX('Mã KH'!$C$2:$C$4988,MATCH('Côp+Mega+BigC HN lẻ-T02'!$C764,'Mã KH'!$A$2:$A$4988,0)),"")</f>
        <v/>
      </c>
      <c r="E764" s="362"/>
      <c r="F764" s="389"/>
      <c r="G764" s="390"/>
      <c r="H764" s="390"/>
      <c r="I764" s="390"/>
      <c r="J764" s="390"/>
      <c r="K764" s="390"/>
      <c r="L764" s="390"/>
      <c r="M764" s="390"/>
      <c r="N764" s="390"/>
      <c r="O764" s="390"/>
      <c r="P764" s="390"/>
      <c r="Q764" s="390"/>
      <c r="R764" s="390"/>
      <c r="S764" s="390"/>
      <c r="T764" s="390"/>
      <c r="U764" s="390"/>
      <c r="V764" s="390"/>
      <c r="W764" s="390"/>
      <c r="X764" s="390"/>
      <c r="Y764" s="390"/>
      <c r="Z764" s="390"/>
      <c r="AA764" s="390"/>
      <c r="AB764" s="390"/>
      <c r="AC764" s="390"/>
      <c r="AD764" s="390"/>
      <c r="AE764" s="390"/>
      <c r="AF764" s="391"/>
      <c r="AG764" s="392"/>
      <c r="AH764" s="392"/>
      <c r="AI764" s="380"/>
    </row>
    <row r="765" spans="1:35" ht="18" customHeight="1">
      <c r="A765" s="526"/>
      <c r="B765" s="371"/>
      <c r="C765" s="527"/>
      <c r="D765" s="353" t="str">
        <f>+IFERROR(INDEX('Mã KH'!$C$2:$C$4988,MATCH('Côp+Mega+BigC HN lẻ-T02'!$C765,'Mã KH'!$A$2:$A$4988,0)),"")</f>
        <v/>
      </c>
      <c r="E765" s="362"/>
      <c r="F765" s="389"/>
      <c r="G765" s="390"/>
      <c r="H765" s="390"/>
      <c r="I765" s="390"/>
      <c r="J765" s="390"/>
      <c r="K765" s="390"/>
      <c r="L765" s="390"/>
      <c r="M765" s="390"/>
      <c r="N765" s="390"/>
      <c r="O765" s="390"/>
      <c r="P765" s="390"/>
      <c r="Q765" s="390"/>
      <c r="R765" s="390"/>
      <c r="S765" s="390"/>
      <c r="T765" s="390"/>
      <c r="U765" s="390"/>
      <c r="V765" s="390"/>
      <c r="W765" s="390"/>
      <c r="X765" s="390"/>
      <c r="Y765" s="390"/>
      <c r="Z765" s="390"/>
      <c r="AA765" s="390"/>
      <c r="AB765" s="390"/>
      <c r="AC765" s="390"/>
      <c r="AD765" s="390"/>
      <c r="AE765" s="390"/>
      <c r="AF765" s="391"/>
      <c r="AG765" s="392"/>
      <c r="AH765" s="392"/>
      <c r="AI765" s="380"/>
    </row>
    <row r="766" spans="1:35" ht="18" customHeight="1">
      <c r="A766" s="526"/>
      <c r="B766" s="371"/>
      <c r="C766" s="527"/>
      <c r="D766" s="353" t="str">
        <f>+IFERROR(INDEX('Mã KH'!$C$2:$C$4988,MATCH('Côp+Mega+BigC HN lẻ-T02'!$C766,'Mã KH'!$A$2:$A$4988,0)),"")</f>
        <v/>
      </c>
      <c r="E766" s="362"/>
      <c r="F766" s="389"/>
      <c r="G766" s="390"/>
      <c r="H766" s="390"/>
      <c r="I766" s="390"/>
      <c r="J766" s="390"/>
      <c r="K766" s="390"/>
      <c r="L766" s="390"/>
      <c r="M766" s="390"/>
      <c r="N766" s="390"/>
      <c r="O766" s="390"/>
      <c r="P766" s="390"/>
      <c r="Q766" s="390"/>
      <c r="R766" s="390"/>
      <c r="S766" s="390"/>
      <c r="T766" s="390"/>
      <c r="U766" s="390"/>
      <c r="V766" s="390"/>
      <c r="W766" s="390"/>
      <c r="X766" s="390"/>
      <c r="Y766" s="390"/>
      <c r="Z766" s="390"/>
      <c r="AA766" s="390"/>
      <c r="AB766" s="390"/>
      <c r="AC766" s="390"/>
      <c r="AD766" s="390"/>
      <c r="AE766" s="390"/>
      <c r="AF766" s="391"/>
      <c r="AG766" s="392"/>
      <c r="AH766" s="392"/>
      <c r="AI766" s="380"/>
    </row>
    <row r="767" spans="1:35" ht="18" customHeight="1">
      <c r="A767" s="526"/>
      <c r="B767" s="371"/>
      <c r="C767" s="527"/>
      <c r="D767" s="353" t="str">
        <f>+IFERROR(INDEX('Mã KH'!$C$2:$C$4988,MATCH('Côp+Mega+BigC HN lẻ-T02'!$C767,'Mã KH'!$A$2:$A$4988,0)),"")</f>
        <v/>
      </c>
      <c r="E767" s="362"/>
      <c r="F767" s="389"/>
      <c r="G767" s="390"/>
      <c r="H767" s="390"/>
      <c r="I767" s="390"/>
      <c r="J767" s="390"/>
      <c r="K767" s="390"/>
      <c r="L767" s="390"/>
      <c r="M767" s="390"/>
      <c r="N767" s="390"/>
      <c r="O767" s="390"/>
      <c r="P767" s="390"/>
      <c r="Q767" s="390"/>
      <c r="R767" s="390"/>
      <c r="S767" s="390"/>
      <c r="T767" s="390"/>
      <c r="U767" s="390"/>
      <c r="V767" s="390"/>
      <c r="W767" s="390"/>
      <c r="X767" s="390"/>
      <c r="Y767" s="390"/>
      <c r="Z767" s="390"/>
      <c r="AA767" s="390"/>
      <c r="AB767" s="390"/>
      <c r="AC767" s="390"/>
      <c r="AD767" s="390"/>
      <c r="AE767" s="390"/>
      <c r="AF767" s="391"/>
      <c r="AG767" s="392"/>
      <c r="AH767" s="392"/>
      <c r="AI767" s="380"/>
    </row>
    <row r="768" spans="1:35" ht="18" customHeight="1">
      <c r="A768" s="526"/>
      <c r="B768" s="371"/>
      <c r="C768" s="527"/>
      <c r="D768" s="353" t="str">
        <f>+IFERROR(INDEX('Mã KH'!$C$2:$C$4988,MATCH('Côp+Mega+BigC HN lẻ-T02'!$C768,'Mã KH'!$A$2:$A$4988,0)),"")</f>
        <v/>
      </c>
      <c r="E768" s="362"/>
      <c r="F768" s="389"/>
      <c r="G768" s="390"/>
      <c r="H768" s="390"/>
      <c r="I768" s="390"/>
      <c r="J768" s="390"/>
      <c r="K768" s="390"/>
      <c r="L768" s="390"/>
      <c r="M768" s="390"/>
      <c r="N768" s="390"/>
      <c r="O768" s="390"/>
      <c r="P768" s="390"/>
      <c r="Q768" s="390"/>
      <c r="R768" s="390"/>
      <c r="S768" s="390"/>
      <c r="T768" s="390"/>
      <c r="U768" s="390"/>
      <c r="V768" s="390"/>
      <c r="W768" s="390"/>
      <c r="X768" s="390"/>
      <c r="Y768" s="390"/>
      <c r="Z768" s="390"/>
      <c r="AA768" s="390"/>
      <c r="AB768" s="390"/>
      <c r="AC768" s="390"/>
      <c r="AD768" s="390"/>
      <c r="AE768" s="390"/>
      <c r="AF768" s="391"/>
      <c r="AG768" s="392"/>
      <c r="AH768" s="392"/>
      <c r="AI768" s="380"/>
    </row>
    <row r="769" spans="1:42" ht="18" customHeight="1">
      <c r="A769" s="526"/>
      <c r="B769" s="371"/>
      <c r="C769" s="527"/>
      <c r="D769" s="353" t="str">
        <f>+IFERROR(INDEX('Mã KH'!$C$2:$C$4988,MATCH('Côp+Mega+BigC HN lẻ-T02'!$C769,'Mã KH'!$A$2:$A$4988,0)),"")</f>
        <v/>
      </c>
      <c r="E769" s="362"/>
      <c r="F769" s="389"/>
      <c r="G769" s="390"/>
      <c r="H769" s="390"/>
      <c r="I769" s="390"/>
      <c r="J769" s="390"/>
      <c r="K769" s="390"/>
      <c r="L769" s="390"/>
      <c r="M769" s="390"/>
      <c r="N769" s="390"/>
      <c r="O769" s="390"/>
      <c r="P769" s="390"/>
      <c r="Q769" s="390"/>
      <c r="R769" s="390"/>
      <c r="S769" s="390"/>
      <c r="T769" s="390"/>
      <c r="U769" s="390"/>
      <c r="V769" s="390"/>
      <c r="W769" s="390"/>
      <c r="X769" s="390"/>
      <c r="Y769" s="390"/>
      <c r="Z769" s="390"/>
      <c r="AA769" s="390"/>
      <c r="AB769" s="390"/>
      <c r="AC769" s="390"/>
      <c r="AD769" s="390"/>
      <c r="AE769" s="390"/>
      <c r="AF769" s="391"/>
      <c r="AG769" s="392"/>
      <c r="AH769" s="392"/>
      <c r="AI769" s="380"/>
    </row>
    <row r="770" spans="1:42" ht="18" customHeight="1">
      <c r="A770" s="526"/>
      <c r="B770" s="371"/>
      <c r="C770" s="527"/>
      <c r="D770" s="353" t="str">
        <f>+IFERROR(INDEX('Mã KH'!$C$2:$C$4988,MATCH('Côp+Mega+BigC HN lẻ-T02'!$C770,'Mã KH'!$A$2:$A$4988,0)),"")</f>
        <v/>
      </c>
      <c r="E770" s="362"/>
      <c r="F770" s="389"/>
      <c r="G770" s="390"/>
      <c r="H770" s="390"/>
      <c r="I770" s="390"/>
      <c r="J770" s="390"/>
      <c r="K770" s="390"/>
      <c r="L770" s="390"/>
      <c r="M770" s="390"/>
      <c r="N770" s="390"/>
      <c r="O770" s="390"/>
      <c r="P770" s="390"/>
      <c r="Q770" s="390"/>
      <c r="R770" s="390"/>
      <c r="S770" s="390"/>
      <c r="T770" s="390"/>
      <c r="U770" s="390"/>
      <c r="V770" s="390"/>
      <c r="W770" s="390"/>
      <c r="X770" s="390"/>
      <c r="Y770" s="390"/>
      <c r="Z770" s="390"/>
      <c r="AA770" s="390"/>
      <c r="AB770" s="390"/>
      <c r="AC770" s="390"/>
      <c r="AD770" s="390"/>
      <c r="AE770" s="390"/>
      <c r="AF770" s="391"/>
      <c r="AG770" s="392"/>
      <c r="AH770" s="392"/>
      <c r="AI770" s="380"/>
    </row>
    <row r="771" spans="1:42" ht="18" customHeight="1">
      <c r="A771" s="526"/>
      <c r="B771" s="371"/>
      <c r="C771" s="527"/>
      <c r="D771" s="353" t="str">
        <f>+IFERROR(INDEX('Mã KH'!$C$2:$C$4988,MATCH('Côp+Mega+BigC HN lẻ-T02'!$C771,'Mã KH'!$A$2:$A$4988,0)),"")</f>
        <v/>
      </c>
      <c r="E771" s="362"/>
      <c r="F771" s="389"/>
      <c r="G771" s="390"/>
      <c r="H771" s="390"/>
      <c r="I771" s="390"/>
      <c r="J771" s="390"/>
      <c r="K771" s="390"/>
      <c r="L771" s="390"/>
      <c r="M771" s="390"/>
      <c r="N771" s="390"/>
      <c r="O771" s="390"/>
      <c r="P771" s="390"/>
      <c r="Q771" s="390"/>
      <c r="R771" s="390"/>
      <c r="S771" s="390"/>
      <c r="T771" s="390"/>
      <c r="U771" s="390"/>
      <c r="V771" s="390"/>
      <c r="W771" s="390"/>
      <c r="X771" s="390"/>
      <c r="Y771" s="390"/>
      <c r="Z771" s="390"/>
      <c r="AA771" s="390"/>
      <c r="AB771" s="390"/>
      <c r="AC771" s="390"/>
      <c r="AD771" s="390"/>
      <c r="AE771" s="390"/>
      <c r="AF771" s="391"/>
      <c r="AG771" s="392"/>
      <c r="AH771" s="392"/>
      <c r="AI771" s="380"/>
    </row>
    <row r="772" spans="1:42" ht="24.75" customHeight="1">
      <c r="A772" s="467"/>
      <c r="B772" s="447"/>
      <c r="C772" s="726" t="s">
        <v>17254</v>
      </c>
      <c r="D772" s="727"/>
      <c r="E772" s="516"/>
      <c r="F772" s="517"/>
      <c r="G772" s="518">
        <f t="shared" ref="G772:L772" si="0">SUM(G5:G770)</f>
        <v>15</v>
      </c>
      <c r="H772" s="518">
        <f t="shared" si="0"/>
        <v>28</v>
      </c>
      <c r="I772" s="518">
        <f t="shared" si="0"/>
        <v>1130</v>
      </c>
      <c r="J772" s="518">
        <f t="shared" si="0"/>
        <v>1716</v>
      </c>
      <c r="K772" s="518">
        <f t="shared" si="0"/>
        <v>0</v>
      </c>
      <c r="L772" s="518">
        <f t="shared" si="0"/>
        <v>183</v>
      </c>
      <c r="M772" s="518"/>
      <c r="N772" s="518">
        <f>SUM(N5:N770)</f>
        <v>1362</v>
      </c>
      <c r="O772" s="518"/>
      <c r="P772" s="518">
        <f t="shared" ref="P772:V772" si="1">SUM(P5:P770)</f>
        <v>2341</v>
      </c>
      <c r="Q772" s="518">
        <f t="shared" si="1"/>
        <v>656</v>
      </c>
      <c r="R772" s="518">
        <f t="shared" si="1"/>
        <v>294</v>
      </c>
      <c r="S772" s="518">
        <f t="shared" si="1"/>
        <v>71</v>
      </c>
      <c r="T772" s="518">
        <f t="shared" si="1"/>
        <v>521</v>
      </c>
      <c r="U772" s="518">
        <f t="shared" si="1"/>
        <v>505</v>
      </c>
      <c r="V772" s="518">
        <f t="shared" si="1"/>
        <v>117</v>
      </c>
      <c r="W772" s="518"/>
      <c r="X772" s="518">
        <f>SUM(X5:X770)</f>
        <v>40</v>
      </c>
      <c r="Y772" s="518"/>
      <c r="Z772" s="518">
        <f>SUM(Z5:Z770)</f>
        <v>164</v>
      </c>
      <c r="AA772" s="518">
        <f>SUM(AA5:AA770)</f>
        <v>61</v>
      </c>
      <c r="AB772" s="518"/>
      <c r="AC772" s="518">
        <f>SUM(AC5:AC770)</f>
        <v>0</v>
      </c>
      <c r="AD772" s="518">
        <f>SUM(AD5:AD770)</f>
        <v>0</v>
      </c>
      <c r="AE772" s="518">
        <f>SUM(AE5:AE770)</f>
        <v>0</v>
      </c>
      <c r="AF772" s="519"/>
      <c r="AG772" s="520"/>
      <c r="AH772" s="520"/>
      <c r="AI772" s="521"/>
    </row>
    <row r="773" spans="1:42" ht="18" customHeight="1">
      <c r="B773" s="120"/>
      <c r="C773" s="535" t="s">
        <v>2848</v>
      </c>
      <c r="D773" s="536"/>
      <c r="E773" s="443"/>
      <c r="F773" s="448"/>
      <c r="G773" s="443">
        <v>101989</v>
      </c>
      <c r="H773" s="448">
        <v>94013</v>
      </c>
      <c r="I773" s="445">
        <v>70000</v>
      </c>
      <c r="J773" s="445">
        <v>24549</v>
      </c>
      <c r="K773" s="445"/>
      <c r="L773" s="445">
        <v>111606</v>
      </c>
      <c r="M773" s="445"/>
      <c r="N773" s="448">
        <v>111058</v>
      </c>
      <c r="O773" s="448"/>
      <c r="P773" s="448">
        <v>73431</v>
      </c>
      <c r="Q773" s="448">
        <v>119066</v>
      </c>
      <c r="R773" s="448">
        <v>55595</v>
      </c>
      <c r="S773" s="448">
        <v>107205</v>
      </c>
      <c r="T773" s="448">
        <v>50182</v>
      </c>
      <c r="U773" s="448">
        <v>46000</v>
      </c>
      <c r="V773" s="448">
        <v>74250</v>
      </c>
      <c r="W773" s="448"/>
      <c r="X773" s="448">
        <v>50400</v>
      </c>
      <c r="Y773" s="448">
        <v>8600</v>
      </c>
      <c r="Z773" s="448">
        <v>70950</v>
      </c>
      <c r="AA773" s="448">
        <v>49500</v>
      </c>
      <c r="AB773" s="448">
        <v>9200</v>
      </c>
      <c r="AC773" s="448">
        <v>110250</v>
      </c>
      <c r="AD773" s="448">
        <v>106050</v>
      </c>
      <c r="AE773" s="448">
        <v>212400</v>
      </c>
      <c r="AF773" s="391"/>
      <c r="AG773" s="392"/>
      <c r="AH773" s="392"/>
      <c r="AI773" s="380"/>
    </row>
    <row r="774" spans="1:42" ht="18" customHeight="1">
      <c r="A774" s="468"/>
      <c r="B774" s="210"/>
      <c r="C774" s="531" t="s">
        <v>2849</v>
      </c>
      <c r="D774" s="531"/>
      <c r="E774" s="522"/>
      <c r="F774" s="523"/>
      <c r="G774" s="524">
        <f>G772*G773</f>
        <v>1529835</v>
      </c>
      <c r="H774" s="524">
        <f t="shared" ref="H774:AH774" si="2">H772*H773</f>
        <v>2632364</v>
      </c>
      <c r="I774" s="524">
        <f t="shared" si="2"/>
        <v>79100000</v>
      </c>
      <c r="J774" s="524">
        <f t="shared" si="2"/>
        <v>42126084</v>
      </c>
      <c r="K774" s="524">
        <f t="shared" si="2"/>
        <v>0</v>
      </c>
      <c r="L774" s="524">
        <f t="shared" si="2"/>
        <v>20423898</v>
      </c>
      <c r="M774" s="524"/>
      <c r="N774" s="524">
        <f t="shared" si="2"/>
        <v>151260996</v>
      </c>
      <c r="O774" s="524"/>
      <c r="P774" s="524">
        <f t="shared" si="2"/>
        <v>171901971</v>
      </c>
      <c r="Q774" s="524">
        <f t="shared" si="2"/>
        <v>78107296</v>
      </c>
      <c r="R774" s="524">
        <f t="shared" si="2"/>
        <v>16344930</v>
      </c>
      <c r="S774" s="524">
        <f t="shared" si="2"/>
        <v>7611555</v>
      </c>
      <c r="T774" s="524">
        <f t="shared" si="2"/>
        <v>26144822</v>
      </c>
      <c r="U774" s="524">
        <f t="shared" si="2"/>
        <v>23230000</v>
      </c>
      <c r="V774" s="524">
        <f t="shared" si="2"/>
        <v>8687250</v>
      </c>
      <c r="W774" s="524"/>
      <c r="X774" s="524">
        <f t="shared" si="2"/>
        <v>2016000</v>
      </c>
      <c r="Y774" s="524"/>
      <c r="Z774" s="524">
        <f t="shared" si="2"/>
        <v>11635800</v>
      </c>
      <c r="AA774" s="524">
        <f t="shared" si="2"/>
        <v>3019500</v>
      </c>
      <c r="AB774" s="524"/>
      <c r="AC774" s="524">
        <f t="shared" si="2"/>
        <v>0</v>
      </c>
      <c r="AD774" s="524">
        <f t="shared" si="2"/>
        <v>0</v>
      </c>
      <c r="AE774" s="524">
        <f t="shared" si="2"/>
        <v>0</v>
      </c>
      <c r="AF774" s="524">
        <f t="shared" si="2"/>
        <v>0</v>
      </c>
      <c r="AG774" s="524">
        <f t="shared" si="2"/>
        <v>0</v>
      </c>
      <c r="AH774" s="524">
        <f t="shared" si="2"/>
        <v>0</v>
      </c>
      <c r="AI774" s="525">
        <f>SUM(G774:AH774)</f>
        <v>645772301</v>
      </c>
      <c r="AJ774" s="26"/>
      <c r="AK774" s="26"/>
      <c r="AL774" s="26"/>
      <c r="AM774" s="26"/>
      <c r="AN774" s="26"/>
      <c r="AO774" s="26"/>
      <c r="AP774" s="26"/>
    </row>
    <row r="775" spans="1:42" s="26" customFormat="1" ht="27.75" customHeight="1">
      <c r="A775" s="776" t="s">
        <v>17257</v>
      </c>
      <c r="B775" s="776"/>
      <c r="C775" s="776"/>
      <c r="D775" s="776"/>
      <c r="E775" s="776"/>
      <c r="F775" s="776"/>
      <c r="G775" s="776"/>
      <c r="H775" s="776"/>
      <c r="I775" s="776"/>
      <c r="J775" s="776"/>
      <c r="K775" s="776"/>
      <c r="L775" s="776"/>
      <c r="M775" s="776"/>
      <c r="N775" s="776"/>
      <c r="O775" s="776"/>
      <c r="P775" s="776"/>
      <c r="Q775" s="776"/>
      <c r="R775" s="776"/>
      <c r="S775" s="776"/>
      <c r="T775" s="776"/>
      <c r="U775" s="776"/>
      <c r="V775" s="776"/>
      <c r="W775" s="776"/>
      <c r="X775" s="776"/>
      <c r="Y775" s="776"/>
      <c r="Z775" s="776"/>
      <c r="AA775" s="776"/>
      <c r="AB775" s="776"/>
      <c r="AC775" s="776"/>
      <c r="AD775" s="776"/>
      <c r="AE775" s="776"/>
      <c r="AF775" s="776"/>
      <c r="AG775" s="776"/>
      <c r="AH775" s="776"/>
      <c r="AI775" s="776"/>
      <c r="AJ775"/>
      <c r="AK775"/>
      <c r="AL775"/>
      <c r="AM775"/>
      <c r="AN775"/>
      <c r="AO775"/>
      <c r="AP775"/>
    </row>
    <row r="776" spans="1:42" ht="24" customHeight="1">
      <c r="A776" s="777"/>
      <c r="B776" s="777"/>
      <c r="C776" s="777"/>
      <c r="D776" s="777"/>
      <c r="E776" s="777"/>
      <c r="F776" s="777"/>
      <c r="G776" s="777"/>
      <c r="H776" s="777"/>
      <c r="I776" s="777"/>
      <c r="J776" s="777"/>
      <c r="K776" s="777"/>
      <c r="L776" s="777"/>
      <c r="M776" s="777"/>
      <c r="N776" s="777"/>
      <c r="O776" s="777"/>
      <c r="P776" s="777"/>
      <c r="Q776" s="777"/>
      <c r="R776" s="777"/>
      <c r="S776" s="777"/>
      <c r="T776" s="777"/>
      <c r="U776" s="777"/>
      <c r="V776" s="777"/>
      <c r="W776" s="777"/>
      <c r="X776" s="777"/>
      <c r="Y776" s="777"/>
      <c r="Z776" s="777"/>
      <c r="AA776" s="777"/>
      <c r="AB776" s="777"/>
      <c r="AC776" s="777"/>
      <c r="AD776" s="777"/>
      <c r="AE776" s="777"/>
      <c r="AF776" s="777"/>
      <c r="AG776" s="777"/>
      <c r="AH776" s="777"/>
      <c r="AI776" s="777"/>
    </row>
    <row r="777" spans="1:42" ht="36.75" customHeight="1">
      <c r="A777" s="778" t="s">
        <v>17255</v>
      </c>
      <c r="B777" s="779"/>
      <c r="C777" s="779"/>
      <c r="D777" s="780"/>
      <c r="E777" s="48"/>
      <c r="F777" s="489"/>
      <c r="G777" s="499">
        <f>'Vin Hà nội  tháng 02'!F1596</f>
        <v>15</v>
      </c>
      <c r="H777" s="499">
        <f>'Vin Hà nội  tháng 02'!G1596</f>
        <v>15</v>
      </c>
      <c r="I777" s="499">
        <f>'Vin Hà nội  tháng 02'!H1596</f>
        <v>0</v>
      </c>
      <c r="J777" s="499">
        <f>'Vin Hà nội  tháng 02'!I1596</f>
        <v>0</v>
      </c>
      <c r="K777" s="499"/>
      <c r="L777" s="499">
        <f>'Vin Hà nội  tháng 02'!K1596</f>
        <v>259</v>
      </c>
      <c r="M777" s="499"/>
      <c r="N777" s="499">
        <f>'Vin Hà nội  tháng 02'!M1596</f>
        <v>6629</v>
      </c>
      <c r="O777" s="499"/>
      <c r="P777" s="499">
        <f>'Vin Hà nội  tháng 02'!O1596</f>
        <v>9180</v>
      </c>
      <c r="Q777" s="499">
        <f>0</f>
        <v>0</v>
      </c>
      <c r="R777" s="499">
        <f>'Vin Hà nội  tháng 02'!Q1596</f>
        <v>1164</v>
      </c>
      <c r="S777" s="499">
        <v>0</v>
      </c>
      <c r="T777" s="499">
        <f>'Vin Hà nội  tháng 02'!S1596</f>
        <v>3171</v>
      </c>
      <c r="U777" s="499">
        <f>'Vin Hà nội  tháng 02'!T1596</f>
        <v>3839</v>
      </c>
      <c r="V777" s="499">
        <f>'Vin Hà nội  tháng 02'!U1596</f>
        <v>1715</v>
      </c>
      <c r="W777" s="499"/>
      <c r="X777" s="499">
        <f>'Vin Hà nội  tháng 02'!W1596</f>
        <v>422</v>
      </c>
      <c r="Y777" s="499"/>
      <c r="Z777" s="499">
        <f>'Vin Hà nội  tháng 02'!Y1596</f>
        <v>1161</v>
      </c>
      <c r="AA777" s="499">
        <f>'Vin Hà nội  tháng 02'!Z1596</f>
        <v>544</v>
      </c>
      <c r="AB777" s="499"/>
      <c r="AC777" s="499">
        <v>0</v>
      </c>
      <c r="AD777" s="499">
        <v>0</v>
      </c>
      <c r="AE777" s="499">
        <v>0</v>
      </c>
      <c r="AF777" s="491"/>
      <c r="AG777" s="490"/>
      <c r="AH777" s="490"/>
      <c r="AI777" s="492">
        <f>'Vin Hà nội  tháng 02'!F1598+'Vin Hà nội  tháng 02'!G1598+'Vin Hà nội  tháng 02'!H1598+'Vin Hà nội  tháng 02'!I1598+'Vin Hà nội  tháng 02'!K1598+'Vin Hà nội  tháng 02'!M1598+'Vin Hà nội  tháng 02'!O1598+'Vin Hà nội  tháng 02'!Q1598+'Vin Hà nội  tháng 02'!S1598+'Vin Hà nội  tháng 02'!T1598+'Vin Hà nội  tháng 02'!U1598+'Vin Hà nội  tháng 02'!W1598+'Vin Hà nội  tháng 02'!Y1598+'Vin Hà nội  tháng 02'!Z1598</f>
        <v>2100488248</v>
      </c>
    </row>
    <row r="778" spans="1:42" ht="36" customHeight="1">
      <c r="A778" s="781" t="s">
        <v>17256</v>
      </c>
      <c r="B778" s="782"/>
      <c r="C778" s="782"/>
      <c r="D778" s="783"/>
      <c r="E778" s="493"/>
      <c r="F778" s="493"/>
      <c r="G778" s="498">
        <f>G772</f>
        <v>15</v>
      </c>
      <c r="H778" s="498">
        <f>H772</f>
        <v>28</v>
      </c>
      <c r="I778" s="498">
        <f>I772</f>
        <v>1130</v>
      </c>
      <c r="J778" s="498">
        <f>J772</f>
        <v>1716</v>
      </c>
      <c r="K778" s="494" t="e">
        <f>'Vin Tỉnh -tháng 02'!#REF!</f>
        <v>#REF!</v>
      </c>
      <c r="L778" s="498">
        <f>L772</f>
        <v>183</v>
      </c>
      <c r="M778" s="498"/>
      <c r="N778" s="498">
        <f t="shared" ref="N778:U778" si="3">N772</f>
        <v>1362</v>
      </c>
      <c r="O778" s="498"/>
      <c r="P778" s="498">
        <f t="shared" si="3"/>
        <v>2341</v>
      </c>
      <c r="Q778" s="498">
        <f t="shared" si="3"/>
        <v>656</v>
      </c>
      <c r="R778" s="498">
        <f t="shared" si="3"/>
        <v>294</v>
      </c>
      <c r="S778" s="498">
        <f t="shared" si="3"/>
        <v>71</v>
      </c>
      <c r="T778" s="498">
        <f t="shared" si="3"/>
        <v>521</v>
      </c>
      <c r="U778" s="498">
        <f t="shared" si="3"/>
        <v>505</v>
      </c>
      <c r="V778" s="498">
        <f>V772:V772</f>
        <v>117</v>
      </c>
      <c r="W778" s="498"/>
      <c r="X778" s="498">
        <f t="shared" ref="X778:AE778" si="4">X772</f>
        <v>40</v>
      </c>
      <c r="Y778" s="498"/>
      <c r="Z778" s="498">
        <f t="shared" si="4"/>
        <v>164</v>
      </c>
      <c r="AA778" s="498">
        <f t="shared" si="4"/>
        <v>61</v>
      </c>
      <c r="AB778" s="498"/>
      <c r="AC778" s="498">
        <f t="shared" si="4"/>
        <v>0</v>
      </c>
      <c r="AD778" s="498">
        <f t="shared" si="4"/>
        <v>0</v>
      </c>
      <c r="AE778" s="498">
        <f t="shared" si="4"/>
        <v>0</v>
      </c>
      <c r="AF778" s="495"/>
      <c r="AG778" s="495"/>
      <c r="AH778" s="495"/>
      <c r="AI778" s="496">
        <f>AI774</f>
        <v>645772301</v>
      </c>
    </row>
    <row r="779" spans="1:42" ht="30.75" customHeight="1">
      <c r="A779" s="497"/>
      <c r="B779" s="726" t="s">
        <v>17254</v>
      </c>
      <c r="C779" s="764"/>
      <c r="D779" s="727"/>
      <c r="E779" s="35"/>
      <c r="F779" s="484"/>
      <c r="G779" s="485">
        <f>SUM(G777:G778)</f>
        <v>30</v>
      </c>
      <c r="H779" s="485">
        <f>SUM(H777:H778)</f>
        <v>43</v>
      </c>
      <c r="I779" s="485">
        <f>SUM(I777:I778)</f>
        <v>1130</v>
      </c>
      <c r="J779" s="485">
        <f>SUM(J777:J778)</f>
        <v>1716</v>
      </c>
      <c r="K779" s="485" t="e">
        <f t="shared" ref="K779:AE779" si="5">SUM(K777:K778)</f>
        <v>#REF!</v>
      </c>
      <c r="L779" s="485">
        <f>SUM(L777:L778)</f>
        <v>442</v>
      </c>
      <c r="M779" s="485"/>
      <c r="N779" s="485">
        <f>SUM(N777:N778)</f>
        <v>7991</v>
      </c>
      <c r="O779" s="485"/>
      <c r="P779" s="485">
        <f>SUM(P777:P778)</f>
        <v>11521</v>
      </c>
      <c r="Q779" s="485">
        <f t="shared" si="5"/>
        <v>656</v>
      </c>
      <c r="R779" s="485">
        <f>SUM(R777:R778)</f>
        <v>1458</v>
      </c>
      <c r="S779" s="485">
        <f t="shared" si="5"/>
        <v>71</v>
      </c>
      <c r="T779" s="485">
        <f>SUM(T777:T778)</f>
        <v>3692</v>
      </c>
      <c r="U779" s="485">
        <f>SUM(U777:U778)</f>
        <v>4344</v>
      </c>
      <c r="V779" s="485">
        <f t="shared" si="5"/>
        <v>1832</v>
      </c>
      <c r="W779" s="485"/>
      <c r="X779" s="485">
        <f t="shared" si="5"/>
        <v>462</v>
      </c>
      <c r="Y779" s="485">
        <f t="shared" si="5"/>
        <v>0</v>
      </c>
      <c r="Z779" s="485">
        <f t="shared" si="5"/>
        <v>1325</v>
      </c>
      <c r="AA779" s="485">
        <f t="shared" si="5"/>
        <v>605</v>
      </c>
      <c r="AB779" s="485">
        <f t="shared" si="5"/>
        <v>0</v>
      </c>
      <c r="AC779" s="485">
        <f t="shared" si="5"/>
        <v>0</v>
      </c>
      <c r="AD779" s="485">
        <f t="shared" si="5"/>
        <v>0</v>
      </c>
      <c r="AE779" s="485">
        <f t="shared" si="5"/>
        <v>0</v>
      </c>
      <c r="AF779" s="485">
        <f>SUM(AF5:AF778)</f>
        <v>0</v>
      </c>
      <c r="AG779" s="485">
        <f>SUM(AG5:AG778)</f>
        <v>0</v>
      </c>
      <c r="AH779" s="485">
        <f>SUM(AH5:AH778)</f>
        <v>0</v>
      </c>
      <c r="AI779" s="486"/>
    </row>
    <row r="780" spans="1:42" ht="18" customHeight="1">
      <c r="A780" s="497"/>
      <c r="B780" s="528" t="s">
        <v>2848</v>
      </c>
      <c r="C780" s="529"/>
      <c r="D780" s="530"/>
      <c r="E780" s="342"/>
      <c r="F780" s="359"/>
      <c r="G780" s="443">
        <v>101989</v>
      </c>
      <c r="H780" s="448">
        <v>94013</v>
      </c>
      <c r="I780" s="445">
        <v>70000</v>
      </c>
      <c r="J780" s="445">
        <v>24549</v>
      </c>
      <c r="K780" s="445"/>
      <c r="L780" s="445">
        <v>111606</v>
      </c>
      <c r="M780" s="445"/>
      <c r="N780" s="448">
        <v>111058</v>
      </c>
      <c r="O780" s="448"/>
      <c r="P780" s="448">
        <v>73431</v>
      </c>
      <c r="Q780" s="448">
        <v>119066</v>
      </c>
      <c r="R780" s="448">
        <v>55595</v>
      </c>
      <c r="S780" s="448">
        <v>107205</v>
      </c>
      <c r="T780" s="448">
        <v>50182</v>
      </c>
      <c r="U780" s="448">
        <v>46000</v>
      </c>
      <c r="V780" s="448">
        <v>74250</v>
      </c>
      <c r="W780" s="448"/>
      <c r="X780" s="448">
        <v>50400</v>
      </c>
      <c r="Y780" s="448">
        <v>8600</v>
      </c>
      <c r="Z780" s="448">
        <v>70950</v>
      </c>
      <c r="AA780" s="448">
        <v>49500</v>
      </c>
      <c r="AB780" s="448">
        <v>9200</v>
      </c>
      <c r="AC780" s="448">
        <v>110250</v>
      </c>
      <c r="AD780" s="448">
        <v>106050</v>
      </c>
      <c r="AE780" s="448">
        <v>212400</v>
      </c>
      <c r="AF780" s="449">
        <v>60000</v>
      </c>
      <c r="AG780" s="448">
        <v>70000</v>
      </c>
      <c r="AH780" s="443">
        <v>198450</v>
      </c>
      <c r="AI780" s="347"/>
    </row>
    <row r="781" spans="1:42" ht="26.25" customHeight="1">
      <c r="A781" s="497"/>
      <c r="B781" s="532" t="s">
        <v>2849</v>
      </c>
      <c r="C781" s="533"/>
      <c r="D781" s="534"/>
      <c r="E781" s="25"/>
      <c r="F781" s="360"/>
      <c r="G781" s="273">
        <f>G779*G780</f>
        <v>3059670</v>
      </c>
      <c r="H781" s="273">
        <f>H779*H780</f>
        <v>4042559</v>
      </c>
      <c r="I781" s="273">
        <f>I779*I780</f>
        <v>79100000</v>
      </c>
      <c r="J781" s="273">
        <f>J779*J780</f>
        <v>42126084</v>
      </c>
      <c r="K781" s="273"/>
      <c r="L781" s="273">
        <f>L779*L780</f>
        <v>49329852</v>
      </c>
      <c r="M781" s="273"/>
      <c r="N781" s="273">
        <f>N779*N780</f>
        <v>887464478</v>
      </c>
      <c r="O781" s="273"/>
      <c r="P781" s="273">
        <f>P779*P780</f>
        <v>845998551</v>
      </c>
      <c r="Q781" s="273">
        <f t="shared" ref="Q781:AH781" si="6">Q779*Q780</f>
        <v>78107296</v>
      </c>
      <c r="R781" s="273">
        <f>R779*R780</f>
        <v>81057510</v>
      </c>
      <c r="S781" s="273">
        <f t="shared" si="6"/>
        <v>7611555</v>
      </c>
      <c r="T781" s="273">
        <f>T779*T780</f>
        <v>185271944</v>
      </c>
      <c r="U781" s="273">
        <f>U779*U780</f>
        <v>199824000</v>
      </c>
      <c r="V781" s="273">
        <f t="shared" si="6"/>
        <v>136026000</v>
      </c>
      <c r="W781" s="273"/>
      <c r="X781" s="273">
        <f t="shared" si="6"/>
        <v>23284800</v>
      </c>
      <c r="Y781" s="273"/>
      <c r="Z781" s="273">
        <f t="shared" si="6"/>
        <v>94008750</v>
      </c>
      <c r="AA781" s="273">
        <f t="shared" si="6"/>
        <v>29947500</v>
      </c>
      <c r="AB781" s="273"/>
      <c r="AC781" s="273">
        <f t="shared" si="6"/>
        <v>0</v>
      </c>
      <c r="AD781" s="273">
        <f t="shared" si="6"/>
        <v>0</v>
      </c>
      <c r="AE781" s="273">
        <f t="shared" si="6"/>
        <v>0</v>
      </c>
      <c r="AF781" s="384">
        <f t="shared" si="6"/>
        <v>0</v>
      </c>
      <c r="AG781" s="273">
        <f t="shared" si="6"/>
        <v>0</v>
      </c>
      <c r="AH781" s="273">
        <f t="shared" si="6"/>
        <v>0</v>
      </c>
      <c r="AI781" s="348">
        <f>G781+H781+I781+J781+L781+N781+P781+Q781+R781+S781+T781+U781+V781+X781+Z781+AA781+AC781</f>
        <v>2746260549</v>
      </c>
    </row>
    <row r="782" spans="1:42" ht="18" customHeight="1">
      <c r="A782" s="337"/>
      <c r="B782" s="22"/>
      <c r="C782" s="339"/>
      <c r="D782" s="340"/>
      <c r="E782" s="361"/>
      <c r="F782" s="122"/>
      <c r="G782" s="341"/>
      <c r="AE782" s="386"/>
      <c r="AF782" s="122"/>
      <c r="AH782" s="337"/>
      <c r="AI782"/>
    </row>
    <row r="783" spans="1:42" ht="18" customHeight="1">
      <c r="A783" s="337"/>
      <c r="B783" s="22"/>
      <c r="C783" s="339"/>
      <c r="D783" s="340"/>
      <c r="E783" s="361"/>
      <c r="F783" s="122"/>
      <c r="G783" s="341"/>
      <c r="AE783" s="386"/>
      <c r="AF783" s="122"/>
      <c r="AH783" s="337"/>
      <c r="AI783"/>
    </row>
    <row r="784" spans="1:42" ht="18" customHeight="1">
      <c r="A784" s="337"/>
      <c r="B784" s="22"/>
      <c r="C784" s="339"/>
      <c r="D784" s="340"/>
      <c r="E784" s="361"/>
      <c r="F784" s="122"/>
      <c r="G784" s="341"/>
      <c r="AE784" s="386"/>
      <c r="AF784" s="122"/>
      <c r="AH784" s="337"/>
      <c r="AI784"/>
    </row>
    <row r="785" spans="1:35" ht="18" customHeight="1">
      <c r="A785" s="337"/>
      <c r="B785" s="22"/>
      <c r="C785" s="339"/>
      <c r="D785" s="340"/>
      <c r="E785" s="361"/>
      <c r="F785" s="122"/>
      <c r="G785" s="341"/>
      <c r="AE785" s="386"/>
      <c r="AF785" s="122"/>
      <c r="AH785" s="337"/>
      <c r="AI785"/>
    </row>
    <row r="786" spans="1:35" ht="18" customHeight="1">
      <c r="A786" s="337"/>
      <c r="B786" s="22"/>
      <c r="C786" s="339"/>
      <c r="D786" s="340"/>
      <c r="E786" s="361"/>
      <c r="F786" s="122"/>
      <c r="G786" s="341"/>
      <c r="AE786" s="386"/>
      <c r="AF786" s="122"/>
      <c r="AH786" s="337"/>
      <c r="AI786"/>
    </row>
  </sheetData>
  <mergeCells count="6">
    <mergeCell ref="A1:AI1"/>
    <mergeCell ref="B779:D779"/>
    <mergeCell ref="C772:D772"/>
    <mergeCell ref="A775:AI776"/>
    <mergeCell ref="A777:D777"/>
    <mergeCell ref="A778:D778"/>
  </mergeCells>
  <conditionalFormatting sqref="E1:E4 E6:E7 E42 E52:E53 E107:E108 E145 E448 E480 E510 E554 E581:E1048576">
    <cfRule type="duplicateValues" dxfId="2849" priority="900620"/>
    <cfRule type="duplicateValues" dxfId="2848" priority="900621"/>
    <cfRule type="duplicateValues" dxfId="2847" priority="900622"/>
  </conditionalFormatting>
  <conditionalFormatting sqref="E5">
    <cfRule type="duplicateValues" dxfId="2846" priority="317"/>
    <cfRule type="duplicateValues" dxfId="2845" priority="325"/>
    <cfRule type="duplicateValues" dxfId="2844" priority="326"/>
    <cfRule type="duplicateValues" dxfId="2843" priority="327"/>
    <cfRule type="duplicateValues" dxfId="2842" priority="329"/>
    <cfRule type="duplicateValues" dxfId="2841" priority="330"/>
    <cfRule type="duplicateValues" dxfId="2840" priority="342"/>
    <cfRule type="duplicateValues" dxfId="2839" priority="343"/>
    <cfRule type="duplicateValues" dxfId="2838" priority="344"/>
    <cfRule type="duplicateValues" dxfId="2837" priority="345"/>
    <cfRule type="duplicateValues" dxfId="2836" priority="346"/>
    <cfRule type="duplicateValues" dxfId="2835" priority="347"/>
    <cfRule type="duplicateValues" dxfId="2834" priority="349" stopIfTrue="1"/>
  </conditionalFormatting>
  <conditionalFormatting sqref="E6:E7 E42 E52:E53 E107:E108 E145 E448 E480 E510 E554 E581:E772">
    <cfRule type="duplicateValues" dxfId="2833" priority="900648"/>
  </conditionalFormatting>
  <conditionalFormatting sqref="E8:E41">
    <cfRule type="duplicateValues" dxfId="2832" priority="282"/>
    <cfRule type="duplicateValues" dxfId="2831" priority="290"/>
    <cfRule type="duplicateValues" dxfId="2830" priority="291"/>
    <cfRule type="duplicateValues" dxfId="2829" priority="292"/>
    <cfRule type="duplicateValues" dxfId="2828" priority="294"/>
    <cfRule type="duplicateValues" dxfId="2827" priority="295"/>
    <cfRule type="duplicateValues" dxfId="2826" priority="307"/>
    <cfRule type="duplicateValues" dxfId="2825" priority="308"/>
    <cfRule type="duplicateValues" dxfId="2824" priority="309"/>
    <cfRule type="duplicateValues" dxfId="2823" priority="310"/>
    <cfRule type="duplicateValues" dxfId="2822" priority="311"/>
    <cfRule type="duplicateValues" dxfId="2821" priority="312"/>
    <cfRule type="duplicateValues" dxfId="2820" priority="314" stopIfTrue="1"/>
  </conditionalFormatting>
  <conditionalFormatting sqref="E43:E51">
    <cfRule type="duplicateValues" dxfId="2819" priority="247"/>
    <cfRule type="duplicateValues" dxfId="2818" priority="255"/>
    <cfRule type="duplicateValues" dxfId="2817" priority="256"/>
    <cfRule type="duplicateValues" dxfId="2816" priority="257"/>
    <cfRule type="duplicateValues" dxfId="2815" priority="259"/>
    <cfRule type="duplicateValues" dxfId="2814" priority="260"/>
    <cfRule type="duplicateValues" dxfId="2813" priority="272"/>
    <cfRule type="duplicateValues" dxfId="2812" priority="273"/>
    <cfRule type="duplicateValues" dxfId="2811" priority="274"/>
    <cfRule type="duplicateValues" dxfId="2810" priority="275"/>
    <cfRule type="duplicateValues" dxfId="2809" priority="276"/>
    <cfRule type="duplicateValues" dxfId="2808" priority="277"/>
    <cfRule type="duplicateValues" dxfId="2807" priority="279" stopIfTrue="1"/>
  </conditionalFormatting>
  <conditionalFormatting sqref="E54:E106">
    <cfRule type="duplicateValues" dxfId="2806" priority="212"/>
    <cfRule type="duplicateValues" dxfId="2805" priority="220"/>
    <cfRule type="duplicateValues" dxfId="2804" priority="221"/>
    <cfRule type="duplicateValues" dxfId="2803" priority="222"/>
    <cfRule type="duplicateValues" dxfId="2802" priority="224"/>
    <cfRule type="duplicateValues" dxfId="2801" priority="225"/>
    <cfRule type="duplicateValues" dxfId="2800" priority="237"/>
    <cfRule type="duplicateValues" dxfId="2799" priority="238"/>
    <cfRule type="duplicateValues" dxfId="2798" priority="239"/>
    <cfRule type="duplicateValues" dxfId="2797" priority="240"/>
    <cfRule type="duplicateValues" dxfId="2796" priority="241"/>
    <cfRule type="duplicateValues" dxfId="2795" priority="242"/>
    <cfRule type="duplicateValues" dxfId="2794" priority="244" stopIfTrue="1"/>
  </conditionalFormatting>
  <conditionalFormatting sqref="E109:E144">
    <cfRule type="duplicateValues" dxfId="2793" priority="177"/>
    <cfRule type="duplicateValues" dxfId="2792" priority="185"/>
    <cfRule type="duplicateValues" dxfId="2791" priority="186"/>
    <cfRule type="duplicateValues" dxfId="2790" priority="187"/>
    <cfRule type="duplicateValues" dxfId="2789" priority="189"/>
    <cfRule type="duplicateValues" dxfId="2788" priority="190"/>
    <cfRule type="duplicateValues" dxfId="2787" priority="202"/>
    <cfRule type="duplicateValues" dxfId="2786" priority="203"/>
    <cfRule type="duplicateValues" dxfId="2785" priority="204"/>
    <cfRule type="duplicateValues" dxfId="2784" priority="205"/>
    <cfRule type="duplicateValues" dxfId="2783" priority="206"/>
    <cfRule type="duplicateValues" dxfId="2782" priority="207"/>
    <cfRule type="duplicateValues" dxfId="2781" priority="209" stopIfTrue="1"/>
  </conditionalFormatting>
  <conditionalFormatting sqref="E146:E447">
    <cfRule type="duplicateValues" dxfId="2780" priority="142"/>
    <cfRule type="duplicateValues" dxfId="2779" priority="150"/>
    <cfRule type="duplicateValues" dxfId="2778" priority="151"/>
    <cfRule type="duplicateValues" dxfId="2777" priority="152"/>
    <cfRule type="duplicateValues" dxfId="2776" priority="154"/>
    <cfRule type="duplicateValues" dxfId="2775" priority="155"/>
    <cfRule type="duplicateValues" dxfId="2774" priority="167"/>
    <cfRule type="duplicateValues" dxfId="2773" priority="168"/>
    <cfRule type="duplicateValues" dxfId="2772" priority="169"/>
    <cfRule type="duplicateValues" dxfId="2771" priority="170"/>
    <cfRule type="duplicateValues" dxfId="2770" priority="171"/>
    <cfRule type="duplicateValues" dxfId="2769" priority="172"/>
    <cfRule type="duplicateValues" dxfId="2768" priority="174" stopIfTrue="1"/>
  </conditionalFormatting>
  <conditionalFormatting sqref="E449:E479">
    <cfRule type="duplicateValues" dxfId="2767" priority="107"/>
    <cfRule type="duplicateValues" dxfId="2766" priority="115"/>
    <cfRule type="duplicateValues" dxfId="2765" priority="116"/>
    <cfRule type="duplicateValues" dxfId="2764" priority="117"/>
    <cfRule type="duplicateValues" dxfId="2763" priority="119"/>
    <cfRule type="duplicateValues" dxfId="2762" priority="120"/>
    <cfRule type="duplicateValues" dxfId="2761" priority="132"/>
    <cfRule type="duplicateValues" dxfId="2760" priority="133"/>
    <cfRule type="duplicateValues" dxfId="2759" priority="134"/>
    <cfRule type="duplicateValues" dxfId="2758" priority="135"/>
    <cfRule type="duplicateValues" dxfId="2757" priority="136"/>
    <cfRule type="duplicateValues" dxfId="2756" priority="137"/>
    <cfRule type="duplicateValues" dxfId="2755" priority="139" stopIfTrue="1"/>
  </conditionalFormatting>
  <conditionalFormatting sqref="E774 E6:E7 E42 E52:E53 E107:E108 E145 E448 E480 E510 E554 E581:E772">
    <cfRule type="duplicateValues" dxfId="2754" priority="1165"/>
    <cfRule type="duplicateValues" dxfId="2753" priority="1166"/>
    <cfRule type="duplicateValues" dxfId="2752" priority="1181"/>
    <cfRule type="duplicateValues" dxfId="2751" priority="1182"/>
    <cfRule type="duplicateValues" dxfId="2750" priority="1183"/>
    <cfRule type="duplicateValues" dxfId="2749" priority="1184"/>
    <cfRule type="duplicateValues" dxfId="2748" priority="1185"/>
    <cfRule type="duplicateValues" dxfId="2747" priority="1186"/>
    <cfRule type="duplicateValues" dxfId="2746" priority="1188" stopIfTrue="1"/>
  </conditionalFormatting>
  <conditionalFormatting sqref="F1:F4 F6:F7 F42 F52:F53 F107:F108 F145 F448 F480 F510 F554 F581:F1048576">
    <cfRule type="duplicateValues" dxfId="2745" priority="900629"/>
    <cfRule type="duplicateValues" dxfId="2744" priority="900630"/>
    <cfRule type="duplicateValues" dxfId="2743" priority="900631"/>
    <cfRule type="duplicateValues" dxfId="2742" priority="900632"/>
    <cfRule type="duplicateValues" dxfId="2741" priority="900633"/>
    <cfRule type="duplicateValues" dxfId="2740" priority="900644"/>
  </conditionalFormatting>
  <conditionalFormatting sqref="F5">
    <cfRule type="duplicateValues" dxfId="2739" priority="318"/>
    <cfRule type="duplicateValues" dxfId="2738" priority="319"/>
    <cfRule type="duplicateValues" dxfId="2737" priority="320"/>
    <cfRule type="duplicateValues" dxfId="2736" priority="321"/>
    <cfRule type="duplicateValues" dxfId="2735" priority="322"/>
    <cfRule type="duplicateValues" dxfId="2734" priority="323"/>
    <cfRule type="duplicateValues" dxfId="2733" priority="324"/>
    <cfRule type="duplicateValues" dxfId="2732" priority="328"/>
    <cfRule type="duplicateValues" dxfId="2731" priority="331"/>
    <cfRule type="duplicateValues" dxfId="2730" priority="332"/>
    <cfRule type="duplicateValues" dxfId="2729" priority="333"/>
    <cfRule type="duplicateValues" dxfId="2728" priority="334"/>
    <cfRule type="duplicateValues" dxfId="2727" priority="335"/>
    <cfRule type="duplicateValues" dxfId="2726" priority="336"/>
    <cfRule type="duplicateValues" dxfId="2725" priority="337"/>
    <cfRule type="duplicateValues" dxfId="2724" priority="338"/>
    <cfRule type="duplicateValues" dxfId="2723" priority="339"/>
    <cfRule type="duplicateValues" dxfId="2722" priority="340"/>
    <cfRule type="duplicateValues" dxfId="2721" priority="341"/>
    <cfRule type="duplicateValues" dxfId="2720" priority="348"/>
    <cfRule type="duplicateValues" dxfId="2719" priority="350" stopIfTrue="1"/>
    <cfRule type="duplicateValues" dxfId="2718" priority="351" stopIfTrue="1"/>
  </conditionalFormatting>
  <conditionalFormatting sqref="F6:F7 F42 F52:F53 F107:F108 F145 F448 F480 F510 F554 F581:F772">
    <cfRule type="duplicateValues" dxfId="2717" priority="900647"/>
  </conditionalFormatting>
  <conditionalFormatting sqref="F8:F41">
    <cfRule type="duplicateValues" dxfId="2716" priority="283"/>
    <cfRule type="duplicateValues" dxfId="2715" priority="284"/>
    <cfRule type="duplicateValues" dxfId="2714" priority="285"/>
    <cfRule type="duplicateValues" dxfId="2713" priority="286"/>
    <cfRule type="duplicateValues" dxfId="2712" priority="287"/>
    <cfRule type="duplicateValues" dxfId="2711" priority="288"/>
    <cfRule type="duplicateValues" dxfId="2710" priority="289"/>
    <cfRule type="duplicateValues" dxfId="2709" priority="293"/>
    <cfRule type="duplicateValues" dxfId="2708" priority="296"/>
    <cfRule type="duplicateValues" dxfId="2707" priority="297"/>
    <cfRule type="duplicateValues" dxfId="2706" priority="298"/>
    <cfRule type="duplicateValues" dxfId="2705" priority="299"/>
    <cfRule type="duplicateValues" dxfId="2704" priority="300"/>
    <cfRule type="duplicateValues" dxfId="2703" priority="301"/>
    <cfRule type="duplicateValues" dxfId="2702" priority="302"/>
    <cfRule type="duplicateValues" dxfId="2701" priority="303"/>
    <cfRule type="duplicateValues" dxfId="2700" priority="304"/>
    <cfRule type="duplicateValues" dxfId="2699" priority="305"/>
    <cfRule type="duplicateValues" dxfId="2698" priority="306"/>
    <cfRule type="duplicateValues" dxfId="2697" priority="313"/>
    <cfRule type="duplicateValues" dxfId="2696" priority="315" stopIfTrue="1"/>
    <cfRule type="duplicateValues" dxfId="2695" priority="316" stopIfTrue="1"/>
  </conditionalFormatting>
  <conditionalFormatting sqref="F43:F51">
    <cfRule type="duplicateValues" dxfId="2694" priority="248"/>
    <cfRule type="duplicateValues" dxfId="2693" priority="249"/>
    <cfRule type="duplicateValues" dxfId="2692" priority="250"/>
    <cfRule type="duplicateValues" dxfId="2691" priority="251"/>
    <cfRule type="duplicateValues" dxfId="2690" priority="252"/>
    <cfRule type="duplicateValues" dxfId="2689" priority="253"/>
    <cfRule type="duplicateValues" dxfId="2688" priority="254"/>
    <cfRule type="duplicateValues" dxfId="2687" priority="258"/>
    <cfRule type="duplicateValues" dxfId="2686" priority="261"/>
    <cfRule type="duplicateValues" dxfId="2685" priority="262"/>
    <cfRule type="duplicateValues" dxfId="2684" priority="263"/>
    <cfRule type="duplicateValues" dxfId="2683" priority="264"/>
    <cfRule type="duplicateValues" dxfId="2682" priority="265"/>
    <cfRule type="duplicateValues" dxfId="2681" priority="266"/>
    <cfRule type="duplicateValues" dxfId="2680" priority="267"/>
    <cfRule type="duplicateValues" dxfId="2679" priority="268"/>
    <cfRule type="duplicateValues" dxfId="2678" priority="269"/>
    <cfRule type="duplicateValues" dxfId="2677" priority="270"/>
    <cfRule type="duplicateValues" dxfId="2676" priority="271"/>
    <cfRule type="duplicateValues" dxfId="2675" priority="278"/>
    <cfRule type="duplicateValues" dxfId="2674" priority="280" stopIfTrue="1"/>
    <cfRule type="duplicateValues" dxfId="2673" priority="281" stopIfTrue="1"/>
  </conditionalFormatting>
  <conditionalFormatting sqref="F54:F106">
    <cfRule type="duplicateValues" dxfId="2672" priority="213"/>
    <cfRule type="duplicateValues" dxfId="2671" priority="214"/>
    <cfRule type="duplicateValues" dxfId="2670" priority="215"/>
    <cfRule type="duplicateValues" dxfId="2669" priority="216"/>
    <cfRule type="duplicateValues" dxfId="2668" priority="217"/>
    <cfRule type="duplicateValues" dxfId="2667" priority="218"/>
    <cfRule type="duplicateValues" dxfId="2666" priority="219"/>
    <cfRule type="duplicateValues" dxfId="2665" priority="223"/>
    <cfRule type="duplicateValues" dxfId="2664" priority="226"/>
    <cfRule type="duplicateValues" dxfId="2663" priority="227"/>
    <cfRule type="duplicateValues" dxfId="2662" priority="228"/>
    <cfRule type="duplicateValues" dxfId="2661" priority="229"/>
    <cfRule type="duplicateValues" dxfId="2660" priority="230"/>
    <cfRule type="duplicateValues" dxfId="2659" priority="231"/>
    <cfRule type="duplicateValues" dxfId="2658" priority="232"/>
    <cfRule type="duplicateValues" dxfId="2657" priority="233"/>
    <cfRule type="duplicateValues" dxfId="2656" priority="234"/>
    <cfRule type="duplicateValues" dxfId="2655" priority="235"/>
    <cfRule type="duplicateValues" dxfId="2654" priority="236"/>
    <cfRule type="duplicateValues" dxfId="2653" priority="243"/>
    <cfRule type="duplicateValues" dxfId="2652" priority="245" stopIfTrue="1"/>
    <cfRule type="duplicateValues" dxfId="2651" priority="246" stopIfTrue="1"/>
  </conditionalFormatting>
  <conditionalFormatting sqref="F109:F144">
    <cfRule type="duplicateValues" dxfId="2650" priority="178"/>
    <cfRule type="duplicateValues" dxfId="2649" priority="179"/>
    <cfRule type="duplicateValues" dxfId="2648" priority="180"/>
    <cfRule type="duplicateValues" dxfId="2647" priority="181"/>
    <cfRule type="duplicateValues" dxfId="2646" priority="182"/>
    <cfRule type="duplicateValues" dxfId="2645" priority="183"/>
    <cfRule type="duplicateValues" dxfId="2644" priority="184"/>
    <cfRule type="duplicateValues" dxfId="2643" priority="188"/>
    <cfRule type="duplicateValues" dxfId="2642" priority="191"/>
    <cfRule type="duplicateValues" dxfId="2641" priority="192"/>
    <cfRule type="duplicateValues" dxfId="2640" priority="193"/>
    <cfRule type="duplicateValues" dxfId="2639" priority="194"/>
    <cfRule type="duplicateValues" dxfId="2638" priority="195"/>
    <cfRule type="duplicateValues" dxfId="2637" priority="196"/>
    <cfRule type="duplicateValues" dxfId="2636" priority="197"/>
    <cfRule type="duplicateValues" dxfId="2635" priority="198"/>
    <cfRule type="duplicateValues" dxfId="2634" priority="199"/>
    <cfRule type="duplicateValues" dxfId="2633" priority="200"/>
    <cfRule type="duplicateValues" dxfId="2632" priority="201"/>
    <cfRule type="duplicateValues" dxfId="2631" priority="208"/>
    <cfRule type="duplicateValues" dxfId="2630" priority="210" stopIfTrue="1"/>
    <cfRule type="duplicateValues" dxfId="2629" priority="211" stopIfTrue="1"/>
  </conditionalFormatting>
  <conditionalFormatting sqref="F146:F447">
    <cfRule type="duplicateValues" dxfId="2628" priority="143"/>
    <cfRule type="duplicateValues" dxfId="2627" priority="144"/>
    <cfRule type="duplicateValues" dxfId="2626" priority="145"/>
    <cfRule type="duplicateValues" dxfId="2625" priority="146"/>
    <cfRule type="duplicateValues" dxfId="2624" priority="147"/>
    <cfRule type="duplicateValues" dxfId="2623" priority="148"/>
    <cfRule type="duplicateValues" dxfId="2622" priority="149"/>
    <cfRule type="duplicateValues" dxfId="2621" priority="153"/>
    <cfRule type="duplicateValues" dxfId="2620" priority="156"/>
    <cfRule type="duplicateValues" dxfId="2619" priority="157"/>
    <cfRule type="duplicateValues" dxfId="2618" priority="158"/>
    <cfRule type="duplicateValues" dxfId="2617" priority="159"/>
    <cfRule type="duplicateValues" dxfId="2616" priority="160"/>
    <cfRule type="duplicateValues" dxfId="2615" priority="161"/>
    <cfRule type="duplicateValues" dxfId="2614" priority="162"/>
    <cfRule type="duplicateValues" dxfId="2613" priority="163"/>
    <cfRule type="duplicateValues" dxfId="2612" priority="164"/>
    <cfRule type="duplicateValues" dxfId="2611" priority="165"/>
    <cfRule type="duplicateValues" dxfId="2610" priority="166"/>
    <cfRule type="duplicateValues" dxfId="2609" priority="173"/>
    <cfRule type="duplicateValues" dxfId="2608" priority="175" stopIfTrue="1"/>
    <cfRule type="duplicateValues" dxfId="2607" priority="176" stopIfTrue="1"/>
  </conditionalFormatting>
  <conditionalFormatting sqref="F449:F479">
    <cfRule type="duplicateValues" dxfId="2606" priority="108"/>
    <cfRule type="duplicateValues" dxfId="2605" priority="109"/>
    <cfRule type="duplicateValues" dxfId="2604" priority="110"/>
    <cfRule type="duplicateValues" dxfId="2603" priority="111"/>
    <cfRule type="duplicateValues" dxfId="2602" priority="112"/>
    <cfRule type="duplicateValues" dxfId="2601" priority="113"/>
    <cfRule type="duplicateValues" dxfId="2600" priority="114"/>
    <cfRule type="duplicateValues" dxfId="2599" priority="118"/>
    <cfRule type="duplicateValues" dxfId="2598" priority="121"/>
    <cfRule type="duplicateValues" dxfId="2597" priority="122"/>
    <cfRule type="duplicateValues" dxfId="2596" priority="123"/>
    <cfRule type="duplicateValues" dxfId="2595" priority="124"/>
    <cfRule type="duplicateValues" dxfId="2594" priority="125"/>
    <cfRule type="duplicateValues" dxfId="2593" priority="126"/>
    <cfRule type="duplicateValues" dxfId="2592" priority="127"/>
    <cfRule type="duplicateValues" dxfId="2591" priority="128"/>
    <cfRule type="duplicateValues" dxfId="2590" priority="129"/>
    <cfRule type="duplicateValues" dxfId="2589" priority="130"/>
    <cfRule type="duplicateValues" dxfId="2588" priority="131"/>
    <cfRule type="duplicateValues" dxfId="2587" priority="138"/>
    <cfRule type="duplicateValues" dxfId="2586" priority="140" stopIfTrue="1"/>
    <cfRule type="duplicateValues" dxfId="2585" priority="141" stopIfTrue="1"/>
  </conditionalFormatting>
  <conditionalFormatting sqref="F774 F6:F7 F42 F52:F53 F107:F108 F145 F448 F480 F510 F554 F581:F772">
    <cfRule type="duplicateValues" dxfId="2584" priority="1169"/>
    <cfRule type="duplicateValues" dxfId="2583" priority="1170"/>
    <cfRule type="duplicateValues" dxfId="2582" priority="1171"/>
    <cfRule type="duplicateValues" dxfId="2581" priority="1173"/>
    <cfRule type="duplicateValues" dxfId="2580" priority="1174"/>
    <cfRule type="duplicateValues" dxfId="2579" priority="1175"/>
    <cfRule type="duplicateValues" dxfId="2578" priority="1176"/>
    <cfRule type="duplicateValues" dxfId="2577" priority="1177"/>
    <cfRule type="duplicateValues" dxfId="2576" priority="1178"/>
    <cfRule type="duplicateValues" dxfId="2575" priority="1179"/>
    <cfRule type="duplicateValues" dxfId="2574" priority="1180"/>
    <cfRule type="duplicateValues" dxfId="2573" priority="1187"/>
    <cfRule type="duplicateValues" dxfId="2572" priority="1189" stopIfTrue="1"/>
    <cfRule type="duplicateValues" dxfId="2571" priority="1190" stopIfTrue="1"/>
  </conditionalFormatting>
  <conditionalFormatting sqref="F777:F1048576 F2:F4 F6:F7 F42 F52:F53 F107:F108 F145 F448 F480 F510 F554 F581:F774">
    <cfRule type="duplicateValues" dxfId="2570" priority="1022"/>
  </conditionalFormatting>
  <conditionalFormatting sqref="F777:F1048576 F2:F4">
    <cfRule type="duplicateValues" dxfId="2569" priority="2963"/>
  </conditionalFormatting>
  <conditionalFormatting sqref="F777:F1048576">
    <cfRule type="duplicateValues" dxfId="2568" priority="2894"/>
  </conditionalFormatting>
  <conditionalFormatting sqref="F481:F509">
    <cfRule type="duplicateValues" dxfId="2567" priority="105" stopIfTrue="1"/>
    <cfRule type="duplicateValues" dxfId="2566" priority="106" stopIfTrue="1"/>
  </conditionalFormatting>
  <conditionalFormatting sqref="E481:E509">
    <cfRule type="duplicateValues" dxfId="2565" priority="104" stopIfTrue="1"/>
  </conditionalFormatting>
  <conditionalFormatting sqref="F481:F509">
    <cfRule type="duplicateValues" dxfId="2564" priority="103"/>
  </conditionalFormatting>
  <conditionalFormatting sqref="E481:E509">
    <cfRule type="duplicateValues" dxfId="2563" priority="102"/>
  </conditionalFormatting>
  <conditionalFormatting sqref="E481:E509">
    <cfRule type="duplicateValues" dxfId="2562" priority="97"/>
    <cfRule type="duplicateValues" dxfId="2561" priority="98"/>
    <cfRule type="duplicateValues" dxfId="2560" priority="99"/>
    <cfRule type="duplicateValues" dxfId="2559" priority="100"/>
    <cfRule type="duplicateValues" dxfId="2558" priority="101"/>
  </conditionalFormatting>
  <conditionalFormatting sqref="F481:F509">
    <cfRule type="duplicateValues" dxfId="2557" priority="91"/>
    <cfRule type="duplicateValues" dxfId="2556" priority="92"/>
    <cfRule type="duplicateValues" dxfId="2555" priority="93"/>
    <cfRule type="duplicateValues" dxfId="2554" priority="94"/>
    <cfRule type="duplicateValues" dxfId="2553" priority="95"/>
    <cfRule type="duplicateValues" dxfId="2552" priority="96"/>
  </conditionalFormatting>
  <conditionalFormatting sqref="F481:F509">
    <cfRule type="duplicateValues" dxfId="2551" priority="89"/>
    <cfRule type="duplicateValues" dxfId="2550" priority="90"/>
  </conditionalFormatting>
  <conditionalFormatting sqref="F481:F509">
    <cfRule type="duplicateValues" dxfId="2549" priority="86"/>
    <cfRule type="duplicateValues" dxfId="2548" priority="87"/>
    <cfRule type="duplicateValues" dxfId="2547" priority="88"/>
  </conditionalFormatting>
  <conditionalFormatting sqref="E481:E509">
    <cfRule type="duplicateValues" dxfId="2546" priority="84"/>
    <cfRule type="duplicateValues" dxfId="2545" priority="85"/>
  </conditionalFormatting>
  <conditionalFormatting sqref="F481:F509">
    <cfRule type="duplicateValues" dxfId="2544" priority="83"/>
  </conditionalFormatting>
  <conditionalFormatting sqref="E481:E509">
    <cfRule type="duplicateValues" dxfId="2543" priority="80"/>
    <cfRule type="duplicateValues" dxfId="2542" priority="81"/>
    <cfRule type="duplicateValues" dxfId="2541" priority="82"/>
  </conditionalFormatting>
  <conditionalFormatting sqref="F481:F509">
    <cfRule type="duplicateValues" dxfId="2540" priority="75"/>
    <cfRule type="duplicateValues" dxfId="2539" priority="76"/>
    <cfRule type="duplicateValues" dxfId="2538" priority="77"/>
    <cfRule type="duplicateValues" dxfId="2537" priority="78"/>
    <cfRule type="duplicateValues" dxfId="2536" priority="79"/>
  </conditionalFormatting>
  <conditionalFormatting sqref="F481:F509">
    <cfRule type="duplicateValues" dxfId="2535" priority="74"/>
  </conditionalFormatting>
  <conditionalFormatting sqref="F481:F509">
    <cfRule type="duplicateValues" dxfId="2534" priority="73"/>
  </conditionalFormatting>
  <conditionalFormatting sqref="E481:E509">
    <cfRule type="duplicateValues" dxfId="2533" priority="72"/>
  </conditionalFormatting>
  <conditionalFormatting sqref="F1:F510 F554 F581:F1048576">
    <cfRule type="duplicateValues" dxfId="2532" priority="71"/>
  </conditionalFormatting>
  <conditionalFormatting sqref="F511:F553">
    <cfRule type="duplicateValues" dxfId="2531" priority="69" stopIfTrue="1"/>
    <cfRule type="duplicateValues" dxfId="2530" priority="70" stopIfTrue="1"/>
  </conditionalFormatting>
  <conditionalFormatting sqref="E511:E553">
    <cfRule type="duplicateValues" dxfId="2529" priority="68" stopIfTrue="1"/>
  </conditionalFormatting>
  <conditionalFormatting sqref="F511:F553">
    <cfRule type="duplicateValues" dxfId="2528" priority="67"/>
  </conditionalFormatting>
  <conditionalFormatting sqref="E511:E553">
    <cfRule type="duplicateValues" dxfId="2527" priority="66"/>
  </conditionalFormatting>
  <conditionalFormatting sqref="E511:E553">
    <cfRule type="duplicateValues" dxfId="2526" priority="61"/>
    <cfRule type="duplicateValues" dxfId="2525" priority="62"/>
    <cfRule type="duplicateValues" dxfId="2524" priority="63"/>
    <cfRule type="duplicateValues" dxfId="2523" priority="64"/>
    <cfRule type="duplicateValues" dxfId="2522" priority="65"/>
  </conditionalFormatting>
  <conditionalFormatting sqref="F511:F553">
    <cfRule type="duplicateValues" dxfId="2521" priority="55"/>
    <cfRule type="duplicateValues" dxfId="2520" priority="56"/>
    <cfRule type="duplicateValues" dxfId="2519" priority="57"/>
    <cfRule type="duplicateValues" dxfId="2518" priority="58"/>
    <cfRule type="duplicateValues" dxfId="2517" priority="59"/>
    <cfRule type="duplicateValues" dxfId="2516" priority="60"/>
  </conditionalFormatting>
  <conditionalFormatting sqref="F511:F553">
    <cfRule type="duplicateValues" dxfId="2515" priority="53"/>
    <cfRule type="duplicateValues" dxfId="2514" priority="54"/>
  </conditionalFormatting>
  <conditionalFormatting sqref="F511:F553">
    <cfRule type="duplicateValues" dxfId="2513" priority="50"/>
    <cfRule type="duplicateValues" dxfId="2512" priority="51"/>
    <cfRule type="duplicateValues" dxfId="2511" priority="52"/>
  </conditionalFormatting>
  <conditionalFormatting sqref="E511:E553">
    <cfRule type="duplicateValues" dxfId="2510" priority="48"/>
    <cfRule type="duplicateValues" dxfId="2509" priority="49"/>
  </conditionalFormatting>
  <conditionalFormatting sqref="F511:F553">
    <cfRule type="duplicateValues" dxfId="2508" priority="47"/>
  </conditionalFormatting>
  <conditionalFormatting sqref="E511:E553">
    <cfRule type="duplicateValues" dxfId="2507" priority="44"/>
    <cfRule type="duplicateValues" dxfId="2506" priority="45"/>
    <cfRule type="duplicateValues" dxfId="2505" priority="46"/>
  </conditionalFormatting>
  <conditionalFormatting sqref="F511:F553">
    <cfRule type="duplicateValues" dxfId="2504" priority="39"/>
    <cfRule type="duplicateValues" dxfId="2503" priority="40"/>
    <cfRule type="duplicateValues" dxfId="2502" priority="41"/>
    <cfRule type="duplicateValues" dxfId="2501" priority="42"/>
    <cfRule type="duplicateValues" dxfId="2500" priority="43"/>
  </conditionalFormatting>
  <conditionalFormatting sqref="F511:F553">
    <cfRule type="duplicateValues" dxfId="2499" priority="38"/>
  </conditionalFormatting>
  <conditionalFormatting sqref="F511:F553">
    <cfRule type="duplicateValues" dxfId="2498" priority="37"/>
  </conditionalFormatting>
  <conditionalFormatting sqref="E511:E553">
    <cfRule type="duplicateValues" dxfId="2497" priority="36"/>
  </conditionalFormatting>
  <conditionalFormatting sqref="F555:F580">
    <cfRule type="duplicateValues" dxfId="2496" priority="34" stopIfTrue="1"/>
    <cfRule type="duplicateValues" dxfId="2495" priority="35" stopIfTrue="1"/>
  </conditionalFormatting>
  <conditionalFormatting sqref="E555:E580">
    <cfRule type="duplicateValues" dxfId="2494" priority="33" stopIfTrue="1"/>
  </conditionalFormatting>
  <conditionalFormatting sqref="F555:F580">
    <cfRule type="duplicateValues" dxfId="2493" priority="32"/>
  </conditionalFormatting>
  <conditionalFormatting sqref="E555:E580">
    <cfRule type="duplicateValues" dxfId="2492" priority="31"/>
  </conditionalFormatting>
  <conditionalFormatting sqref="E555:E580">
    <cfRule type="duplicateValues" dxfId="2491" priority="26"/>
    <cfRule type="duplicateValues" dxfId="2490" priority="27"/>
    <cfRule type="duplicateValues" dxfId="2489" priority="28"/>
    <cfRule type="duplicateValues" dxfId="2488" priority="29"/>
    <cfRule type="duplicateValues" dxfId="2487" priority="30"/>
  </conditionalFormatting>
  <conditionalFormatting sqref="F555:F580">
    <cfRule type="duplicateValues" dxfId="2486" priority="20"/>
    <cfRule type="duplicateValues" dxfId="2485" priority="21"/>
    <cfRule type="duplicateValues" dxfId="2484" priority="22"/>
    <cfRule type="duplicateValues" dxfId="2483" priority="23"/>
    <cfRule type="duplicateValues" dxfId="2482" priority="24"/>
    <cfRule type="duplicateValues" dxfId="2481" priority="25"/>
  </conditionalFormatting>
  <conditionalFormatting sqref="F555:F580">
    <cfRule type="duplicateValues" dxfId="2480" priority="18"/>
    <cfRule type="duplicateValues" dxfId="2479" priority="19"/>
  </conditionalFormatting>
  <conditionalFormatting sqref="F555:F580">
    <cfRule type="duplicateValues" dxfId="2478" priority="15"/>
    <cfRule type="duplicateValues" dxfId="2477" priority="16"/>
    <cfRule type="duplicateValues" dxfId="2476" priority="17"/>
  </conditionalFormatting>
  <conditionalFormatting sqref="E555:E580">
    <cfRule type="duplicateValues" dxfId="2475" priority="13"/>
    <cfRule type="duplicateValues" dxfId="2474" priority="14"/>
  </conditionalFormatting>
  <conditionalFormatting sqref="F555:F580">
    <cfRule type="duplicateValues" dxfId="2473" priority="12"/>
  </conditionalFormatting>
  <conditionalFormatting sqref="E555:E580">
    <cfRule type="duplicateValues" dxfId="2472" priority="9"/>
    <cfRule type="duplicateValues" dxfId="2471" priority="10"/>
    <cfRule type="duplicateValues" dxfId="2470" priority="11"/>
  </conditionalFormatting>
  <conditionalFormatting sqref="F555:F580">
    <cfRule type="duplicateValues" dxfId="2469" priority="4"/>
    <cfRule type="duplicateValues" dxfId="2468" priority="5"/>
    <cfRule type="duplicateValues" dxfId="2467" priority="6"/>
    <cfRule type="duplicateValues" dxfId="2466" priority="7"/>
    <cfRule type="duplicateValues" dxfId="2465" priority="8"/>
  </conditionalFormatting>
  <conditionalFormatting sqref="F555:F580">
    <cfRule type="duplicateValues" dxfId="2464" priority="3"/>
  </conditionalFormatting>
  <conditionalFormatting sqref="F555:F580">
    <cfRule type="duplicateValues" dxfId="2463" priority="2"/>
  </conditionalFormatting>
  <conditionalFormatting sqref="E555:E580">
    <cfRule type="duplicateValues" dxfId="2462" priority="1"/>
  </conditionalFormatting>
  <pageMargins left="0.7" right="0.7" top="0.75" bottom="0.75" header="0.3" footer="0.3"/>
  <pageSetup paperSize="9" orientation="portrait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389"/>
  <sheetViews>
    <sheetView tabSelected="1" zoomScaleNormal="100" workbookViewId="0">
      <pane xSplit="4" ySplit="4" topLeftCell="E343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Z387" sqref="Z387"/>
    </sheetView>
  </sheetViews>
  <sheetFormatPr defaultRowHeight="19.5" customHeight="1"/>
  <cols>
    <col min="1" max="1" width="11.85546875" customWidth="1"/>
    <col min="2" max="2" width="13.140625" style="507" customWidth="1"/>
    <col min="3" max="3" width="24.5703125" style="95" customWidth="1"/>
    <col min="4" max="4" width="13" style="86" customWidth="1"/>
    <col min="5" max="6" width="6.28515625" style="33" customWidth="1"/>
    <col min="7" max="9" width="6.28515625" style="33" hidden="1" customWidth="1"/>
    <col min="10" max="10" width="6.85546875" style="33" customWidth="1"/>
    <col min="11" max="11" width="6.28515625" style="33" hidden="1" customWidth="1"/>
    <col min="12" max="12" width="6.28515625" style="33" customWidth="1"/>
    <col min="13" max="13" width="6.28515625" style="33" hidden="1" customWidth="1"/>
    <col min="14" max="17" width="6.28515625" style="33" customWidth="1"/>
    <col min="18" max="20" width="6.28515625" style="33" hidden="1" customWidth="1"/>
    <col min="21" max="23" width="6.28515625" style="33" customWidth="1"/>
    <col min="24" max="24" width="7" style="33" customWidth="1"/>
    <col min="25" max="25" width="6.28515625" style="33" hidden="1" customWidth="1"/>
    <col min="26" max="27" width="6.28515625" style="33" customWidth="1"/>
    <col min="28" max="28" width="7" style="33" customWidth="1"/>
    <col min="29" max="29" width="6.28515625" style="33" customWidth="1"/>
    <col min="30" max="30" width="7.5703125" style="33" customWidth="1"/>
    <col min="31" max="32" width="8.5703125" style="33" customWidth="1"/>
    <col min="33" max="33" width="53.140625" style="33" customWidth="1"/>
  </cols>
  <sheetData>
    <row r="1" spans="1:36" s="3" customFormat="1" ht="19.5" customHeight="1">
      <c r="B1" s="719" t="s">
        <v>2803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J1" s="4"/>
    </row>
    <row r="2" spans="1:36" s="3" customFormat="1" ht="19.5" customHeight="1">
      <c r="B2" s="720" t="s">
        <v>17295</v>
      </c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J2" s="4"/>
    </row>
    <row r="3" spans="1:36" s="3" customFormat="1" ht="19.5" customHeight="1">
      <c r="B3" s="75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369"/>
      <c r="AJ3" s="4"/>
    </row>
    <row r="4" spans="1:36" s="3" customFormat="1" ht="76.5" customHeight="1">
      <c r="A4" s="505" t="s">
        <v>6368</v>
      </c>
      <c r="B4" s="506" t="s">
        <v>3</v>
      </c>
      <c r="C4" s="508" t="s">
        <v>4</v>
      </c>
      <c r="D4" s="9" t="s">
        <v>5</v>
      </c>
      <c r="E4" s="50" t="s">
        <v>6426</v>
      </c>
      <c r="F4" s="10" t="s">
        <v>6430</v>
      </c>
      <c r="G4" s="50" t="s">
        <v>6428</v>
      </c>
      <c r="H4" s="50" t="s">
        <v>6431</v>
      </c>
      <c r="I4" s="450" t="s">
        <v>16648</v>
      </c>
      <c r="J4" s="584" t="s">
        <v>16362</v>
      </c>
      <c r="K4" s="584" t="s">
        <v>16649</v>
      </c>
      <c r="L4" s="584" t="s">
        <v>17147</v>
      </c>
      <c r="M4" s="50" t="s">
        <v>16647</v>
      </c>
      <c r="N4" s="50" t="s">
        <v>16651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6464</v>
      </c>
      <c r="AE4" s="10" t="s">
        <v>6460</v>
      </c>
      <c r="AF4" s="10" t="s">
        <v>6465</v>
      </c>
      <c r="AG4" s="370" t="s">
        <v>6369</v>
      </c>
      <c r="AJ4" s="4"/>
    </row>
    <row r="5" spans="1:36" ht="19.5" customHeight="1">
      <c r="A5" s="233"/>
      <c r="B5" s="28"/>
      <c r="C5" s="372" t="s">
        <v>17336</v>
      </c>
      <c r="D5" s="349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378"/>
      <c r="AF5" s="374"/>
      <c r="AG5" s="155"/>
      <c r="AH5" s="26"/>
    </row>
    <row r="6" spans="1:36" ht="19.5" hidden="1" customHeight="1">
      <c r="A6" s="514">
        <v>45749</v>
      </c>
      <c r="B6" s="28" t="s">
        <v>17393</v>
      </c>
      <c r="C6" s="353" t="str">
        <f>+IFERROR(INDEX('Mã KH'!$C$2:$C$4988,MATCH('Xuất trả -T02'!$B6,'Mã KH'!$A$2:$A$4988,0)),"")</f>
        <v>Số 69 phố Xốm, Phường Phú Lãm, Quận Hà Đông, Hà Nội</v>
      </c>
      <c r="D6" s="349" t="s">
        <v>17412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>
        <v>2</v>
      </c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>
        <v>2</v>
      </c>
      <c r="AC6" s="222"/>
      <c r="AD6" s="222"/>
      <c r="AE6" s="378"/>
      <c r="AF6" s="374"/>
      <c r="AG6" s="155"/>
      <c r="AH6" s="26"/>
    </row>
    <row r="7" spans="1:36" ht="19.5" hidden="1" customHeight="1">
      <c r="A7" s="514">
        <v>45749</v>
      </c>
      <c r="B7" s="28" t="s">
        <v>9963</v>
      </c>
      <c r="C7" s="353" t="str">
        <f>+IFERROR(INDEX('Mã KH'!$C$2:$C$4988,MATCH('Xuất trả -T02'!$B7,'Mã KH'!$A$2:$A$4988,0)),"")</f>
        <v>31-35 Hàm Nghi, phường Nguyễn Thái Bình, quận 1, HCM</v>
      </c>
      <c r="D7" s="349" t="s">
        <v>17413</v>
      </c>
      <c r="E7" s="222"/>
      <c r="F7" s="222">
        <v>1</v>
      </c>
      <c r="G7" s="222"/>
      <c r="H7" s="222"/>
      <c r="I7" s="222"/>
      <c r="J7" s="222"/>
      <c r="K7" s="222"/>
      <c r="L7" s="222"/>
      <c r="M7" s="222"/>
      <c r="N7" s="222">
        <v>3</v>
      </c>
      <c r="O7" s="222">
        <v>4</v>
      </c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378"/>
      <c r="AF7" s="374"/>
      <c r="AG7" s="155"/>
      <c r="AH7" s="26"/>
    </row>
    <row r="8" spans="1:36" ht="19.5" hidden="1" customHeight="1">
      <c r="A8" s="514">
        <v>45749</v>
      </c>
      <c r="B8" s="28" t="s">
        <v>17379</v>
      </c>
      <c r="C8" s="353" t="str">
        <f>+IFERROR(INDEX('Mã KH'!$C$2:$C$4988,MATCH('Xuất trả -T02'!$B8,'Mã KH'!$A$2:$A$4988,0)),"")</f>
        <v>68 Tôn Thất Tùng, Phường Khương Thượng, Đống Đa, Hà Nội</v>
      </c>
      <c r="D8" s="349">
        <v>4457</v>
      </c>
      <c r="E8" s="222"/>
      <c r="F8" s="222"/>
      <c r="G8" s="222"/>
      <c r="H8" s="222"/>
      <c r="I8" s="222"/>
      <c r="J8" s="222">
        <v>1</v>
      </c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378"/>
      <c r="AF8" s="374"/>
      <c r="AG8" s="155"/>
      <c r="AH8" s="26"/>
    </row>
    <row r="9" spans="1:36" ht="19.5" hidden="1" customHeight="1">
      <c r="A9" s="514">
        <v>45749</v>
      </c>
      <c r="B9" s="28" t="s">
        <v>6656</v>
      </c>
      <c r="C9" s="353" t="str">
        <f>+IFERROR(INDEX('Mã KH'!$C$2:$C$4988,MATCH('Xuất trả -T02'!$B9,'Mã KH'!$A$2:$A$4988,0)),"")</f>
        <v>BRGMART Số 8 Phạm Ngọc Thạch, Đống Đa, HN</v>
      </c>
      <c r="D9" s="349" t="s">
        <v>17414</v>
      </c>
      <c r="E9" s="222"/>
      <c r="F9" s="222"/>
      <c r="G9" s="222"/>
      <c r="H9" s="222"/>
      <c r="I9" s="222"/>
      <c r="J9" s="222"/>
      <c r="K9" s="222"/>
      <c r="L9" s="222"/>
      <c r="M9" s="222"/>
      <c r="N9" s="222">
        <v>1</v>
      </c>
      <c r="O9" s="222">
        <v>3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378"/>
      <c r="AF9" s="374"/>
      <c r="AG9" s="155"/>
      <c r="AH9" s="26"/>
    </row>
    <row r="10" spans="1:36" ht="19.5" hidden="1" customHeight="1">
      <c r="A10" s="514">
        <v>45749</v>
      </c>
      <c r="B10" s="28" t="s">
        <v>16965</v>
      </c>
      <c r="C10" s="353" t="str">
        <f>+IFERROR(INDEX('Mã KH'!$C$2:$C$4988,MATCH('Xuất trả -T02'!$B10,'Mã KH'!$A$2:$A$4988,0)),"")</f>
        <v>Siêu thị Fujimart 142 Lê Duẩn, quận Đống Đa, HN</v>
      </c>
      <c r="D10" s="349" t="s">
        <v>17415</v>
      </c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>
        <v>2</v>
      </c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378"/>
      <c r="AF10" s="374"/>
      <c r="AG10" s="155"/>
      <c r="AH10" s="26"/>
    </row>
    <row r="11" spans="1:36" ht="19.5" hidden="1" customHeight="1">
      <c r="A11" s="514">
        <v>45749</v>
      </c>
      <c r="B11" s="28" t="s">
        <v>17394</v>
      </c>
      <c r="C11" s="353" t="str">
        <f>+IFERROR(INDEX('Mã KH'!$C$2:$C$4988,MATCH('Xuất trả -T02'!$B11,'Mã KH'!$A$2:$A$4988,0)),"")</f>
        <v>Số 55 ngách 159 ngõ 354 Trường Chinh, P.Khương Thượng, Q.Đống Đa, HN</v>
      </c>
      <c r="D11" s="349">
        <v>9104814887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>
        <v>1</v>
      </c>
      <c r="X11" s="222">
        <v>3</v>
      </c>
      <c r="Y11" s="222"/>
      <c r="Z11" s="222">
        <v>2</v>
      </c>
      <c r="AA11" s="222"/>
      <c r="AB11" s="222"/>
      <c r="AC11" s="222"/>
      <c r="AD11" s="222"/>
      <c r="AE11" s="378"/>
      <c r="AF11" s="374"/>
      <c r="AG11" s="155"/>
      <c r="AH11" s="26"/>
    </row>
    <row r="12" spans="1:36" ht="19.5" hidden="1" customHeight="1">
      <c r="A12" s="514">
        <v>45749</v>
      </c>
      <c r="B12" s="28" t="s">
        <v>6664</v>
      </c>
      <c r="C12" s="353" t="str">
        <f>+IFERROR(INDEX('Mã KH'!$C$2:$C$4988,MATCH('Xuất trả -T02'!$B12,'Mã KH'!$A$2:$A$4988,0)),"")</f>
        <v>Tầng 1, tòa A, chung cư Goldland, 275 Nguyễn Trãi, Q.Thanh Xuân, Hà Nội</v>
      </c>
      <c r="D12" s="349" t="s">
        <v>17413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>
        <v>1</v>
      </c>
      <c r="P12" s="222">
        <v>1</v>
      </c>
      <c r="Q12" s="222"/>
      <c r="R12" s="222"/>
      <c r="S12" s="222"/>
      <c r="T12" s="222"/>
      <c r="U12" s="222">
        <v>2</v>
      </c>
      <c r="V12" s="222"/>
      <c r="W12" s="222">
        <v>3</v>
      </c>
      <c r="X12" s="222"/>
      <c r="Y12" s="222"/>
      <c r="Z12" s="222"/>
      <c r="AA12" s="222"/>
      <c r="AB12" s="222"/>
      <c r="AC12" s="222"/>
      <c r="AD12" s="222"/>
      <c r="AE12" s="378"/>
      <c r="AF12" s="374"/>
      <c r="AG12" s="155"/>
      <c r="AH12" s="26"/>
    </row>
    <row r="13" spans="1:36" ht="19.5" hidden="1" customHeight="1">
      <c r="A13" s="514">
        <v>45749</v>
      </c>
      <c r="B13" s="28" t="s">
        <v>17395</v>
      </c>
      <c r="C13" s="353" t="str">
        <f>+IFERROR(INDEX('Mã KH'!$C$2:$C$4988,MATCH('Xuất trả -T02'!$B13,'Mã KH'!$A$2:$A$4988,0)),"")</f>
        <v>Gian hàng 110, tầng 1, Tòa nhà N01C Trung tâm Thương Mại và Dịch vụ Golden Land, 
số 275 Nguyễn Trãi, P. Thanh Xuân Trung, Q. Thanh Xuân, HN</v>
      </c>
      <c r="D13" s="349">
        <v>9104815634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>
        <v>1</v>
      </c>
      <c r="P13" s="222">
        <v>4</v>
      </c>
      <c r="Q13" s="222"/>
      <c r="R13" s="222"/>
      <c r="S13" s="222"/>
      <c r="T13" s="222"/>
      <c r="U13" s="222"/>
      <c r="V13" s="222"/>
      <c r="W13" s="222">
        <v>1</v>
      </c>
      <c r="X13" s="222"/>
      <c r="Y13" s="222"/>
      <c r="Z13" s="222"/>
      <c r="AA13" s="222"/>
      <c r="AB13" s="222"/>
      <c r="AC13" s="222"/>
      <c r="AD13" s="222"/>
      <c r="AE13" s="378"/>
      <c r="AF13" s="374"/>
      <c r="AG13" s="155"/>
      <c r="AH13" s="26"/>
    </row>
    <row r="14" spans="1:36" ht="19.5" hidden="1" customHeight="1">
      <c r="A14" s="514">
        <v>45749</v>
      </c>
      <c r="B14" s="28" t="s">
        <v>17396</v>
      </c>
      <c r="C14" s="353" t="str">
        <f>+IFERROR(INDEX('Mã KH'!$C$2:$C$4988,MATCH('Xuất trả -T02'!$B14,'Mã KH'!$A$2:$A$4988,0)),"")</f>
        <v>69 Phố Hạ Đình, Phường Thanh Xuân Trung, Quận Thanh Xuân, HN</v>
      </c>
      <c r="D14" s="349">
        <v>9104815431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>
        <v>1</v>
      </c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378"/>
      <c r="AF14" s="374"/>
      <c r="AG14" s="155"/>
      <c r="AH14" s="26"/>
    </row>
    <row r="15" spans="1:36" ht="19.5" hidden="1" customHeight="1">
      <c r="A15" s="514">
        <v>45749</v>
      </c>
      <c r="B15" s="28" t="s">
        <v>6812</v>
      </c>
      <c r="C15" s="353" t="str">
        <f>+IFERROR(INDEX('Mã KH'!$C$2:$C$4988,MATCH('Xuất trả -T02'!$B15,'Mã KH'!$A$2:$A$4988,0)),"")</f>
        <v>Tầng 1, Shophouse ED.107, Eco Dream, Khu đô thị mới Tây Nam Kim Giang I, Xã Tân Triều, Huyện Thanh Trì, HN</v>
      </c>
      <c r="D15" s="349" t="s">
        <v>17416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>
        <v>3</v>
      </c>
      <c r="P15" s="222">
        <v>1</v>
      </c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378"/>
      <c r="AF15" s="374"/>
      <c r="AG15" s="155"/>
      <c r="AH15" s="26"/>
    </row>
    <row r="16" spans="1:36" ht="19.5" hidden="1" customHeight="1">
      <c r="A16" s="514">
        <v>45749</v>
      </c>
      <c r="B16" s="28" t="s">
        <v>17397</v>
      </c>
      <c r="C16" s="353" t="str">
        <f>+IFERROR(INDEX('Mã KH'!$C$2:$C$4988,MATCH('Xuất trả -T02'!$B16,'Mã KH'!$A$2:$A$4988,0)),"")</f>
        <v>P110 nhà G9, 1 ngõ 495 Nguyễn Trãi, Phường Thanh Xuân Nam, Quận Thanh Xuân, HN</v>
      </c>
      <c r="D16" s="349">
        <v>9104815097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>
        <v>1</v>
      </c>
      <c r="Q16" s="222"/>
      <c r="R16" s="222"/>
      <c r="S16" s="222"/>
      <c r="T16" s="222"/>
      <c r="U16" s="222"/>
      <c r="V16" s="222"/>
      <c r="W16" s="222">
        <v>1</v>
      </c>
      <c r="X16" s="222">
        <v>2</v>
      </c>
      <c r="Y16" s="222"/>
      <c r="Z16" s="222"/>
      <c r="AA16" s="222"/>
      <c r="AB16" s="222"/>
      <c r="AC16" s="222"/>
      <c r="AD16" s="222"/>
      <c r="AE16" s="378"/>
      <c r="AF16" s="374"/>
      <c r="AG16" s="155"/>
      <c r="AH16" s="26"/>
    </row>
    <row r="17" spans="1:34" ht="19.5" hidden="1" customHeight="1">
      <c r="A17" s="514">
        <v>45749</v>
      </c>
      <c r="B17" s="28" t="s">
        <v>17398</v>
      </c>
      <c r="C17" s="353" t="str">
        <f>+IFERROR(INDEX('Mã KH'!$C$2:$C$4988,MATCH('Xuất trả -T02'!$B17,'Mã KH'!$A$2:$A$4988,0)),"")</f>
        <v xml:space="preserve">Số 44 Triều KHúc, Thanh Xuân Nam , quận Thanh Xuân , TP Hà Nội </v>
      </c>
      <c r="D17" s="349">
        <v>2041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>
        <v>1</v>
      </c>
      <c r="Q17" s="222"/>
      <c r="R17" s="222"/>
      <c r="S17" s="222"/>
      <c r="T17" s="222"/>
      <c r="U17" s="222">
        <v>2</v>
      </c>
      <c r="V17" s="222"/>
      <c r="W17" s="222"/>
      <c r="X17" s="222"/>
      <c r="Y17" s="222"/>
      <c r="Z17" s="222"/>
      <c r="AA17" s="222"/>
      <c r="AB17" s="222"/>
      <c r="AC17" s="222"/>
      <c r="AD17" s="222"/>
      <c r="AE17" s="378"/>
      <c r="AF17" s="374"/>
      <c r="AG17" s="155"/>
      <c r="AH17" s="26"/>
    </row>
    <row r="18" spans="1:34" ht="19.5" hidden="1" customHeight="1">
      <c r="A18" s="514">
        <v>45749</v>
      </c>
      <c r="B18" s="28" t="s">
        <v>17399</v>
      </c>
      <c r="C18" s="353" t="str">
        <f>+IFERROR(INDEX('Mã KH'!$C$2:$C$4988,MATCH('Xuất trả -T02'!$B18,'Mã KH'!$A$2:$A$4988,0)),"")</f>
        <v>32 Phan Đình Giót, Phường Phương Liệt, Quận Thanh Xuân, TP Hà Nội</v>
      </c>
      <c r="D18" s="349">
        <v>9104817169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>
        <v>4</v>
      </c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>
        <v>2</v>
      </c>
      <c r="AA18" s="222"/>
      <c r="AB18" s="222"/>
      <c r="AC18" s="222"/>
      <c r="AD18" s="222"/>
      <c r="AE18" s="378"/>
      <c r="AF18" s="374"/>
      <c r="AG18" s="155"/>
      <c r="AH18" s="26"/>
    </row>
    <row r="19" spans="1:34" ht="19.5" hidden="1" customHeight="1">
      <c r="A19" s="514">
        <v>45749</v>
      </c>
      <c r="B19" s="28" t="s">
        <v>17400</v>
      </c>
      <c r="C19" s="353" t="str">
        <f>+IFERROR(INDEX('Mã KH'!$C$2:$C$4988,MATCH('Xuất trả -T02'!$B19,'Mã KH'!$A$2:$A$4988,0)),"")</f>
        <v>14 Khương Hạ, Phường Khương Đình, Thanh Xuân, Hà Nội</v>
      </c>
      <c r="D19" s="349">
        <v>4465</v>
      </c>
      <c r="E19" s="222"/>
      <c r="F19" s="222"/>
      <c r="G19" s="222"/>
      <c r="H19" s="222"/>
      <c r="I19" s="222"/>
      <c r="J19" s="222">
        <v>3</v>
      </c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378"/>
      <c r="AF19" s="374"/>
      <c r="AG19" s="155"/>
      <c r="AH19" s="26"/>
    </row>
    <row r="20" spans="1:34" ht="19.5" hidden="1" customHeight="1">
      <c r="A20" s="514">
        <v>45749</v>
      </c>
      <c r="B20" s="28" t="s">
        <v>17401</v>
      </c>
      <c r="C20" s="353" t="str">
        <f>+IFERROR(INDEX('Mã KH'!$C$2:$C$4988,MATCH('Xuất trả -T02'!$B20,'Mã KH'!$A$2:$A$4988,0)),"")</f>
        <v>347 Vũ Tông Phan, Phường Khương Đình,Quận Thanh Xuân, Thành phố Hà Nội</v>
      </c>
      <c r="D20" s="349">
        <v>9104818023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>
        <v>1</v>
      </c>
      <c r="Q20" s="222"/>
      <c r="R20" s="222"/>
      <c r="S20" s="222"/>
      <c r="T20" s="222"/>
      <c r="U20" s="222"/>
      <c r="V20" s="222"/>
      <c r="W20" s="222">
        <v>2</v>
      </c>
      <c r="X20" s="222">
        <v>1</v>
      </c>
      <c r="Y20" s="222"/>
      <c r="Z20" s="222"/>
      <c r="AA20" s="222"/>
      <c r="AB20" s="222"/>
      <c r="AC20" s="222"/>
      <c r="AD20" s="222"/>
      <c r="AE20" s="378"/>
      <c r="AF20" s="374"/>
      <c r="AG20" s="155"/>
      <c r="AH20" s="26"/>
    </row>
    <row r="21" spans="1:34" ht="19.5" hidden="1" customHeight="1">
      <c r="A21" s="514">
        <v>45749</v>
      </c>
      <c r="B21" s="28" t="s">
        <v>17402</v>
      </c>
      <c r="C21" s="353" t="str">
        <f>+IFERROR(INDEX('Mã KH'!$C$2:$C$4988,MATCH('Xuất trả -T02'!$B21,'Mã KH'!$A$2:$A$4988,0)),"")</f>
        <v>Số 419 Vũ Tông Phan, Phường Khương Đình, Quận Thanh Xuân, HN</v>
      </c>
      <c r="D21" s="349">
        <v>9104817766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>
        <v>2</v>
      </c>
      <c r="P21" s="222"/>
      <c r="Q21" s="222"/>
      <c r="R21" s="222"/>
      <c r="S21" s="222"/>
      <c r="T21" s="222"/>
      <c r="U21" s="222">
        <v>2</v>
      </c>
      <c r="V21" s="222"/>
      <c r="W21" s="222"/>
      <c r="X21" s="222"/>
      <c r="Y21" s="222"/>
      <c r="Z21" s="222"/>
      <c r="AA21" s="222"/>
      <c r="AB21" s="222"/>
      <c r="AC21" s="222"/>
      <c r="AD21" s="222"/>
      <c r="AE21" s="378"/>
      <c r="AF21" s="374"/>
      <c r="AG21" s="155"/>
      <c r="AH21" s="26"/>
    </row>
    <row r="22" spans="1:34" ht="19.5" hidden="1" customHeight="1">
      <c r="A22" s="514">
        <v>45749</v>
      </c>
      <c r="B22" s="28" t="s">
        <v>17403</v>
      </c>
      <c r="C22" s="353" t="str">
        <f>+IFERROR(INDEX('Mã KH'!$C$2:$C$4988,MATCH('Xuất trả -T02'!$B22,'Mã KH'!$A$2:$A$4988,0)),"")</f>
        <v>Số 345 phố Bùi Xương Trạch, phường Định Công, quận Hoàng Mai, Hà Nội</v>
      </c>
      <c r="D22" s="349">
        <v>9104817529</v>
      </c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>
        <v>2</v>
      </c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378"/>
      <c r="AF22" s="374"/>
      <c r="AG22" s="155"/>
      <c r="AH22" s="26"/>
    </row>
    <row r="23" spans="1:34" ht="19.5" hidden="1" customHeight="1">
      <c r="A23" s="514">
        <v>45749</v>
      </c>
      <c r="B23" s="28" t="s">
        <v>17404</v>
      </c>
      <c r="C23" s="353" t="str">
        <f>+IFERROR(INDEX('Mã KH'!$C$2:$C$4988,MATCH('Xuất trả -T02'!$B23,'Mã KH'!$A$2:$A$4988,0)),"")</f>
        <v>Số 142 phố Phương Liệt, phường Phương Liệt, quận Thanh Xuân, Hà Nội</v>
      </c>
      <c r="D23" s="349">
        <v>9104817055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>
        <v>1</v>
      </c>
      <c r="P23" s="222">
        <v>1</v>
      </c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378"/>
      <c r="AF23" s="374"/>
      <c r="AG23" s="155"/>
      <c r="AH23" s="26"/>
    </row>
    <row r="24" spans="1:34" ht="19.5" hidden="1" customHeight="1">
      <c r="A24" s="514">
        <v>45749</v>
      </c>
      <c r="B24" s="28" t="s">
        <v>17405</v>
      </c>
      <c r="C24" s="353" t="str">
        <f>+IFERROR(INDEX('Mã KH'!$C$2:$C$4988,MATCH('Xuất trả -T02'!$B24,'Mã KH'!$A$2:$A$4988,0)),"")</f>
        <v>268 phố Lê Trọng Tấn, P. Khương Mai, Q. Thanh Xuân, Hà Nội</v>
      </c>
      <c r="D24" s="349">
        <v>9104756109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>
        <v>3</v>
      </c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378"/>
      <c r="AF24" s="374"/>
      <c r="AG24" s="155"/>
      <c r="AH24" s="26"/>
    </row>
    <row r="25" spans="1:34" ht="19.5" hidden="1" customHeight="1">
      <c r="A25" s="514">
        <v>45749</v>
      </c>
      <c r="B25" s="28" t="s">
        <v>9692</v>
      </c>
      <c r="C25" s="353" t="str">
        <f>+IFERROR(INDEX('Mã KH'!$C$2:$C$4988,MATCH('Xuất trả -T02'!$B25,'Mã KH'!$A$2:$A$4988,0)),"")</f>
        <v>SH B4 tòa CT6B, Khu đô thị mới Dương Nội, Phường Dương Nội, Quận Hà Đông, HN</v>
      </c>
      <c r="D25" s="349">
        <v>9104797124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>
        <v>2</v>
      </c>
      <c r="P25" s="222"/>
      <c r="Q25" s="222"/>
      <c r="R25" s="222"/>
      <c r="S25" s="222"/>
      <c r="T25" s="222"/>
      <c r="U25" s="222"/>
      <c r="V25" s="222"/>
      <c r="W25" s="222">
        <v>2</v>
      </c>
      <c r="X25" s="222">
        <v>1</v>
      </c>
      <c r="Y25" s="222"/>
      <c r="Z25" s="222">
        <v>1</v>
      </c>
      <c r="AA25" s="222"/>
      <c r="AB25" s="222"/>
      <c r="AC25" s="222"/>
      <c r="AD25" s="222"/>
      <c r="AE25" s="378"/>
      <c r="AF25" s="374"/>
      <c r="AG25" s="155"/>
      <c r="AH25" s="26"/>
    </row>
    <row r="26" spans="1:34" ht="19.5" hidden="1" customHeight="1">
      <c r="A26" s="514">
        <v>45749</v>
      </c>
      <c r="B26" s="28" t="s">
        <v>17406</v>
      </c>
      <c r="C26" s="353" t="str">
        <f>+IFERROR(INDEX('Mã KH'!$C$2:$C$4988,MATCH('Xuất trả -T02'!$B26,'Mã KH'!$A$2:$A$4988,0)),"")</f>
        <v>Số 121 Ỷ La, P.Dương Nội, Q. Hà Đông, HN</v>
      </c>
      <c r="D26" s="349">
        <v>9104797205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>
        <v>3</v>
      </c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378"/>
      <c r="AF26" s="374"/>
      <c r="AG26" s="155"/>
      <c r="AH26" s="26"/>
    </row>
    <row r="27" spans="1:34" ht="19.5" hidden="1" customHeight="1">
      <c r="A27" s="514">
        <v>45749</v>
      </c>
      <c r="B27" s="28" t="s">
        <v>7918</v>
      </c>
      <c r="C27" s="353" t="str">
        <f>+IFERROR(INDEX('Mã KH'!$C$2:$C$4988,MATCH('Xuất trả -T02'!$B27,'Mã KH'!$A$2:$A$4988,0)),"")</f>
        <v>20 Ngô Thì Nhậm, phường Hà Cầu, quận Hà Đông, thành phố Hà Nội</v>
      </c>
      <c r="D27" s="349">
        <v>9104818157</v>
      </c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>
        <v>1</v>
      </c>
      <c r="AA27" s="222"/>
      <c r="AB27" s="222"/>
      <c r="AC27" s="222"/>
      <c r="AD27" s="222"/>
      <c r="AE27" s="378"/>
      <c r="AF27" s="374"/>
      <c r="AG27" s="155"/>
      <c r="AH27" s="26"/>
    </row>
    <row r="28" spans="1:34" ht="19.5" hidden="1" customHeight="1">
      <c r="A28" s="514">
        <v>45749</v>
      </c>
      <c r="B28" s="28" t="s">
        <v>8309</v>
      </c>
      <c r="C28" s="353" t="str">
        <f>+IFERROR(INDEX('Mã KH'!$C$2:$C$4988,MATCH('Xuất trả -T02'!$B28,'Mã KH'!$A$2:$A$4988,0)),"")</f>
        <v>Tầng 1 ,Tòa FLC Star Tower, 418 Quang Trung, phường La Khê, quận Hà Đông, Hà Nội</v>
      </c>
      <c r="D28" s="349">
        <v>9104817890</v>
      </c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>
        <v>1</v>
      </c>
      <c r="V28" s="222"/>
      <c r="W28" s="222">
        <v>2</v>
      </c>
      <c r="X28" s="222">
        <v>2</v>
      </c>
      <c r="Y28" s="222"/>
      <c r="Z28" s="222">
        <v>2</v>
      </c>
      <c r="AA28" s="222"/>
      <c r="AB28" s="222">
        <v>3</v>
      </c>
      <c r="AC28" s="222"/>
      <c r="AD28" s="222"/>
      <c r="AE28" s="378"/>
      <c r="AF28" s="374"/>
      <c r="AG28" s="155"/>
      <c r="AH28" s="26"/>
    </row>
    <row r="29" spans="1:34" ht="19.5" hidden="1" customHeight="1">
      <c r="A29" s="514">
        <v>45749</v>
      </c>
      <c r="B29" s="28" t="s">
        <v>17407</v>
      </c>
      <c r="C29" s="353" t="str">
        <f>+IFERROR(INDEX('Mã KH'!$C$2:$C$4988,MATCH('Xuất trả -T02'!$B29,'Mã KH'!$A$2:$A$4988,0)),"")</f>
        <v>Số 138, tổ 8 Phường Phú Lãm, Quận Hà Đông, HN</v>
      </c>
      <c r="D29" s="349">
        <v>9104817502</v>
      </c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>
        <v>2</v>
      </c>
      <c r="P29" s="222"/>
      <c r="Q29" s="222"/>
      <c r="R29" s="222"/>
      <c r="S29" s="222"/>
      <c r="T29" s="222"/>
      <c r="U29" s="222">
        <v>2</v>
      </c>
      <c r="V29" s="222"/>
      <c r="W29" s="222">
        <v>2</v>
      </c>
      <c r="X29" s="222"/>
      <c r="Y29" s="222"/>
      <c r="Z29" s="222"/>
      <c r="AA29" s="222"/>
      <c r="AB29" s="222"/>
      <c r="AC29" s="222"/>
      <c r="AD29" s="222"/>
      <c r="AE29" s="378"/>
      <c r="AF29" s="374"/>
      <c r="AG29" s="155"/>
      <c r="AH29" s="26"/>
    </row>
    <row r="30" spans="1:34" ht="19.5" hidden="1" customHeight="1">
      <c r="A30" s="514">
        <v>45749</v>
      </c>
      <c r="B30" s="28" t="s">
        <v>6776</v>
      </c>
      <c r="C30" s="353" t="str">
        <f>+IFERROR(INDEX('Mã KH'!$C$2:$C$4988,MATCH('Xuất trả -T02'!$B30,'Mã KH'!$A$2:$A$4988,0)),"")</f>
        <v>Tầng 1, Kiot 18, Tòa V7, Khu nhà ở xã hội Phú Lãm – The Vesta, Phường Phú Lãm, Quận Hà Đông, HN</v>
      </c>
      <c r="D30" s="349" t="s">
        <v>17416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>
        <v>2</v>
      </c>
      <c r="P30" s="222">
        <v>1</v>
      </c>
      <c r="Q30" s="222">
        <v>1</v>
      </c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378"/>
      <c r="AF30" s="374"/>
      <c r="AG30" s="155"/>
      <c r="AH30" s="26"/>
    </row>
    <row r="31" spans="1:34" ht="19.5" hidden="1" customHeight="1">
      <c r="A31" s="514">
        <v>45749</v>
      </c>
      <c r="B31" s="28" t="s">
        <v>17408</v>
      </c>
      <c r="C31" s="353" t="str">
        <f>+IFERROR(INDEX('Mã KH'!$C$2:$C$4988,MATCH('Xuất trả -T02'!$B31,'Mã KH'!$A$2:$A$4988,0)),"")</f>
        <v>Số 42 Đường Nghĩa Lộ, Phường Yên Nghĩa, Quận Hà Đông, HN</v>
      </c>
      <c r="D31" s="349">
        <v>9104816564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>
        <v>1</v>
      </c>
      <c r="V31" s="222"/>
      <c r="W31" s="222"/>
      <c r="X31" s="222">
        <v>1</v>
      </c>
      <c r="Y31" s="222"/>
      <c r="Z31" s="222"/>
      <c r="AA31" s="222"/>
      <c r="AB31" s="222">
        <v>3</v>
      </c>
      <c r="AC31" s="222"/>
      <c r="AD31" s="222"/>
      <c r="AE31" s="378"/>
      <c r="AF31" s="374"/>
      <c r="AG31" s="155"/>
      <c r="AH31" s="26"/>
    </row>
    <row r="32" spans="1:34" ht="19.5" hidden="1" customHeight="1">
      <c r="A32" s="514">
        <v>45749</v>
      </c>
      <c r="B32" s="28" t="s">
        <v>17409</v>
      </c>
      <c r="C32" s="353" t="str">
        <f>+IFERROR(INDEX('Mã KH'!$C$2:$C$4988,MATCH('Xuất trả -T02'!$B32,'Mã KH'!$A$2:$A$4988,0)),"")</f>
        <v>200 Quyết Thắng, Tổ 8, Phường Yên Nghĩa, Quận Hà Đông, HN</v>
      </c>
      <c r="D32" s="349">
        <v>9104816538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>
        <v>2</v>
      </c>
      <c r="Q32" s="222"/>
      <c r="R32" s="222"/>
      <c r="S32" s="222"/>
      <c r="T32" s="222"/>
      <c r="U32" s="222">
        <v>1</v>
      </c>
      <c r="V32" s="222"/>
      <c r="W32" s="222"/>
      <c r="X32" s="222"/>
      <c r="Y32" s="222"/>
      <c r="Z32" s="222"/>
      <c r="AA32" s="222"/>
      <c r="AB32" s="222"/>
      <c r="AC32" s="222"/>
      <c r="AD32" s="222"/>
      <c r="AE32" s="378"/>
      <c r="AF32" s="374"/>
      <c r="AG32" s="155"/>
      <c r="AH32" s="26"/>
    </row>
    <row r="33" spans="1:34" ht="19.5" hidden="1" customHeight="1">
      <c r="A33" s="514">
        <v>45749</v>
      </c>
      <c r="B33" s="28" t="s">
        <v>9732</v>
      </c>
      <c r="C33" s="353" t="str">
        <f>+IFERROR(INDEX('Mã KH'!$C$2:$C$4988,MATCH('Xuất trả -T02'!$B33,'Mã KH'!$A$2:$A$4988,0)),"")</f>
        <v>Số 28 Yên Hòa, Tổ 14 Yên Nghĩa, Phường Yên Nghĩa, Q.Hà Đông, HN</v>
      </c>
      <c r="D33" s="349">
        <v>9104815727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>
        <v>2</v>
      </c>
      <c r="P33" s="222">
        <v>2</v>
      </c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378"/>
      <c r="AF33" s="374"/>
      <c r="AG33" s="155"/>
      <c r="AH33" s="26"/>
    </row>
    <row r="34" spans="1:34" ht="19.5" hidden="1" customHeight="1">
      <c r="A34" s="514">
        <v>45749</v>
      </c>
      <c r="B34" s="28" t="s">
        <v>8881</v>
      </c>
      <c r="C34" s="353" t="str">
        <f>+IFERROR(INDEX('Mã KH'!$C$2:$C$4988,MATCH('Xuất trả -T02'!$B34,'Mã KH'!$A$2:$A$4988,0)),"")</f>
        <v>Lô số 03A, Tòa nhà H thuộc Dự Án HH2 khu đô thị mới Dương Nội, Hà Đông, Hà Nội.</v>
      </c>
      <c r="D34" s="349">
        <v>9104815401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>
        <v>1</v>
      </c>
      <c r="X34" s="222"/>
      <c r="Y34" s="222"/>
      <c r="Z34" s="222"/>
      <c r="AA34" s="222"/>
      <c r="AB34" s="222"/>
      <c r="AC34" s="222"/>
      <c r="AD34" s="222"/>
      <c r="AE34" s="378"/>
      <c r="AF34" s="374"/>
      <c r="AG34" s="155"/>
      <c r="AH34" s="26"/>
    </row>
    <row r="35" spans="1:34" ht="19.5" hidden="1" customHeight="1">
      <c r="A35" s="514">
        <v>45749</v>
      </c>
      <c r="B35" s="28" t="s">
        <v>17410</v>
      </c>
      <c r="C35" s="353" t="str">
        <f>+IFERROR(INDEX('Mã KH'!$C$2:$C$4988,MATCH('Xuất trả -T02'!$B35,'Mã KH'!$A$2:$A$4988,0)),"")</f>
        <v>Tầng 1 -  HH2B KĐT The Spark Dương Nội, phường Yên Nghĩa, quận Hà Đông, Hà Nội</v>
      </c>
      <c r="D35" s="349" t="s">
        <v>17417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>
        <v>2</v>
      </c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378"/>
      <c r="AF35" s="374"/>
      <c r="AG35" s="155"/>
      <c r="AH35" s="26"/>
    </row>
    <row r="36" spans="1:34" ht="19.5" hidden="1" customHeight="1">
      <c r="A36" s="514">
        <v>45749</v>
      </c>
      <c r="B36" s="28" t="s">
        <v>9155</v>
      </c>
      <c r="C36" s="353" t="str">
        <f>+IFERROR(INDEX('Mã KH'!$C$2:$C$4988,MATCH('Xuất trả -T02'!$B36,'Mã KH'!$A$2:$A$4988,0)),"")</f>
        <v>Lô 03C, tầng 1 Tòa L, Phường Dương Nội, Quận Hà Đông, HN</v>
      </c>
      <c r="D36" s="349">
        <v>9104815248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>
        <v>3</v>
      </c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378"/>
      <c r="AF36" s="374"/>
      <c r="AG36" s="155"/>
      <c r="AH36" s="26"/>
    </row>
    <row r="37" spans="1:34" ht="19.5" hidden="1" customHeight="1">
      <c r="A37" s="514">
        <v>45749</v>
      </c>
      <c r="B37" s="28" t="s">
        <v>17411</v>
      </c>
      <c r="C37" s="353" t="str">
        <f>+IFERROR(INDEX('Mã KH'!$C$2:$C$4988,MATCH('Xuất trả -T02'!$B37,'Mã KH'!$A$2:$A$4988,0)),"")</f>
        <v>Tầng 1, tòa K - cụm HJK - KĐT The Spark Dương Nội, Hà Đông, HN</v>
      </c>
      <c r="D37" s="349" t="s">
        <v>17418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>
        <v>1</v>
      </c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378"/>
      <c r="AF37" s="374"/>
      <c r="AG37" s="155"/>
      <c r="AH37" s="26"/>
    </row>
    <row r="38" spans="1:34" ht="19.5" hidden="1" customHeight="1">
      <c r="A38" s="514">
        <v>45749</v>
      </c>
      <c r="B38" s="28" t="s">
        <v>9155</v>
      </c>
      <c r="C38" s="353" t="str">
        <f>+IFERROR(INDEX('Mã KH'!$C$2:$C$4988,MATCH('Xuất trả -T02'!$B38,'Mã KH'!$A$2:$A$4988,0)),"")</f>
        <v>Lô 03C, tầng 1 Tòa L, Phường Dương Nội, Quận Hà Đông, HN</v>
      </c>
      <c r="D38" s="349">
        <v>9104815196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>
        <v>1</v>
      </c>
      <c r="Q38" s="222"/>
      <c r="R38" s="222"/>
      <c r="S38" s="222"/>
      <c r="T38" s="222"/>
      <c r="U38" s="222">
        <v>3</v>
      </c>
      <c r="V38" s="222"/>
      <c r="W38" s="222">
        <v>2</v>
      </c>
      <c r="X38" s="222"/>
      <c r="Y38" s="222"/>
      <c r="Z38" s="222">
        <v>2</v>
      </c>
      <c r="AA38" s="222"/>
      <c r="AB38" s="222">
        <v>1</v>
      </c>
      <c r="AC38" s="222"/>
      <c r="AD38" s="222"/>
      <c r="AE38" s="378"/>
      <c r="AF38" s="374"/>
      <c r="AG38" s="155"/>
      <c r="AH38" s="26"/>
    </row>
    <row r="39" spans="1:34" ht="19.5" hidden="1" customHeight="1">
      <c r="A39" s="514">
        <v>45749</v>
      </c>
      <c r="B39" s="28" t="s">
        <v>17386</v>
      </c>
      <c r="C39" s="353" t="str">
        <f>+IFERROR(INDEX('Mã KH'!$C$2:$C$4988,MATCH('Xuất trả -T02'!$B39,'Mã KH'!$A$2:$A$4988,0)),"")</f>
        <v>Căn hộ C1-A khu nhà ở Số 6 Đội Nhân, Phường Vĩnh Phúc, Ba Đình, Hà Nội</v>
      </c>
      <c r="D39" s="349">
        <v>2076</v>
      </c>
      <c r="E39" s="222"/>
      <c r="F39" s="222"/>
      <c r="G39" s="222"/>
      <c r="H39" s="222"/>
      <c r="I39" s="222"/>
      <c r="J39" s="222">
        <v>3</v>
      </c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378"/>
      <c r="AF39" s="374"/>
      <c r="AG39" s="155"/>
      <c r="AH39" s="26"/>
    </row>
    <row r="40" spans="1:34" ht="19.5" hidden="1" customHeight="1">
      <c r="A40" s="514">
        <v>45749</v>
      </c>
      <c r="B40" s="28" t="s">
        <v>6731</v>
      </c>
      <c r="C40" s="353" t="str">
        <f>+IFERROR(INDEX('Mã KH'!$C$2:$C$4988,MATCH('Xuất trả -T02'!$B40,'Mã KH'!$A$2:$A$4988,0)),"")</f>
        <v>kiot 06-07, Tòa V3 khu nhà ở xã hội The Vesta, P.Phú Lãm, Q.Hà Đông, Hà Nội</v>
      </c>
      <c r="D40" s="349" t="s">
        <v>17416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>
        <v>1</v>
      </c>
      <c r="X40" s="222"/>
      <c r="Y40" s="222"/>
      <c r="Z40" s="222"/>
      <c r="AA40" s="222"/>
      <c r="AB40" s="222">
        <v>1</v>
      </c>
      <c r="AC40" s="222"/>
      <c r="AD40" s="222"/>
      <c r="AE40" s="378"/>
      <c r="AF40" s="374"/>
      <c r="AG40" s="155"/>
      <c r="AH40" s="26"/>
    </row>
    <row r="41" spans="1:34" ht="19.5" customHeight="1">
      <c r="A41" s="233"/>
      <c r="B41" s="28"/>
      <c r="C41" s="372" t="s">
        <v>17423</v>
      </c>
      <c r="D41" s="349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378"/>
      <c r="AF41" s="374"/>
      <c r="AG41" s="155"/>
      <c r="AH41" s="26"/>
    </row>
    <row r="42" spans="1:34" ht="19.5" hidden="1" customHeight="1">
      <c r="A42" s="514">
        <v>45810</v>
      </c>
      <c r="B42" s="28" t="s">
        <v>17477</v>
      </c>
      <c r="C42" s="353" t="str">
        <f>+IFERROR(INDEX('Mã KH'!$C$2:$C$4988,MATCH('Xuất trả -T02'!$B42,'Mã KH'!$A$2:$A$4988,0)),"")</f>
        <v>79 Ngọc Đại, Phường Đại Mỗ, Quận Nam Từ Liêm, Hà Nôi</v>
      </c>
      <c r="D42" s="349">
        <v>9104820801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>
        <v>1</v>
      </c>
      <c r="AA42" s="222"/>
      <c r="AB42" s="222">
        <v>2</v>
      </c>
      <c r="AC42" s="222"/>
      <c r="AD42" s="222"/>
      <c r="AE42" s="378"/>
      <c r="AF42" s="374"/>
      <c r="AG42" s="155"/>
      <c r="AH42" s="26"/>
    </row>
    <row r="43" spans="1:34" ht="19.5" hidden="1" customHeight="1">
      <c r="A43" s="514">
        <v>45810</v>
      </c>
      <c r="B43" s="28" t="s">
        <v>17598</v>
      </c>
      <c r="C43" s="353" t="str">
        <f>+IFERROR(INDEX('Mã KH'!$C$2:$C$4988,MATCH('Xuất trả -T02'!$B43,'Mã KH'!$A$2:$A$4988,0)),"")</f>
        <v>20 Văn Phú, phường Phú La, quận Hà Đông, HN</v>
      </c>
      <c r="D43" s="349">
        <v>9104830111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>
        <v>1</v>
      </c>
      <c r="Q43" s="222"/>
      <c r="R43" s="222"/>
      <c r="S43" s="222"/>
      <c r="T43" s="222"/>
      <c r="U43" s="222"/>
      <c r="V43" s="222"/>
      <c r="W43" s="222">
        <v>3</v>
      </c>
      <c r="X43" s="222"/>
      <c r="Y43" s="222"/>
      <c r="Z43" s="222">
        <v>1</v>
      </c>
      <c r="AA43" s="222"/>
      <c r="AB43" s="222"/>
      <c r="AC43" s="222"/>
      <c r="AD43" s="222"/>
      <c r="AE43" s="378"/>
      <c r="AF43" s="374"/>
      <c r="AG43" s="155"/>
      <c r="AH43" s="26"/>
    </row>
    <row r="44" spans="1:34" ht="19.5" hidden="1" customHeight="1">
      <c r="A44" s="514">
        <v>45810</v>
      </c>
      <c r="B44" s="28" t="s">
        <v>16842</v>
      </c>
      <c r="C44" s="353" t="str">
        <f>+IFERROR(INDEX('Mã KH'!$C$2:$C$4988,MATCH('Xuất trả -T02'!$B44,'Mã KH'!$A$2:$A$4988,0)),"")</f>
        <v xml:space="preserve">16-TT11 khu đô thị Văn Phú , Phường PHÚC La , Hà đông </v>
      </c>
      <c r="D44" s="349">
        <v>9104830570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>
        <v>1</v>
      </c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378"/>
      <c r="AF44" s="374"/>
      <c r="AG44" s="155"/>
      <c r="AH44" s="26"/>
    </row>
    <row r="45" spans="1:34" ht="19.5" hidden="1" customHeight="1">
      <c r="A45" s="514">
        <v>45810</v>
      </c>
      <c r="B45" s="28" t="s">
        <v>9708</v>
      </c>
      <c r="C45" s="353" t="str">
        <f>+IFERROR(INDEX('Mã KH'!$C$2:$C$4988,MATCH('Xuất trả -T02'!$B45,'Mã KH'!$A$2:$A$4988,0)),"")</f>
        <v>LK9-39 Khu Đô Thị mới Văn Phú, Phường Phú La, Quận Hà Đông, HN</v>
      </c>
      <c r="D45" s="349">
        <v>9104830844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>
        <v>1</v>
      </c>
      <c r="V45" s="222"/>
      <c r="W45" s="222"/>
      <c r="X45" s="222"/>
      <c r="Y45" s="222"/>
      <c r="Z45" s="222"/>
      <c r="AA45" s="222"/>
      <c r="AB45" s="222"/>
      <c r="AC45" s="222"/>
      <c r="AD45" s="222"/>
      <c r="AE45" s="378"/>
      <c r="AF45" s="374"/>
      <c r="AG45" s="155"/>
      <c r="AH45" s="26"/>
    </row>
    <row r="46" spans="1:34" ht="19.5" hidden="1" customHeight="1">
      <c r="A46" s="514">
        <v>45810</v>
      </c>
      <c r="B46" s="28" t="s">
        <v>8111</v>
      </c>
      <c r="C46" s="353" t="str">
        <f>+IFERROR(INDEX('Mã KH'!$C$2:$C$4988,MATCH('Xuất trả -T02'!$B46,'Mã KH'!$A$2:$A$4988,0)),"")</f>
        <v>Liền kề LK1-30 Khu đô thị mới Văn Phú, phường Phú La, quận Hà Đông, thành phố Hà Nội</v>
      </c>
      <c r="D46" s="349">
        <v>9104830931</v>
      </c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>
        <v>1</v>
      </c>
      <c r="AA46" s="222"/>
      <c r="AB46" s="222"/>
      <c r="AC46" s="222"/>
      <c r="AD46" s="222"/>
      <c r="AE46" s="378"/>
      <c r="AF46" s="374"/>
      <c r="AG46" s="155"/>
      <c r="AH46" s="26"/>
    </row>
    <row r="47" spans="1:34" ht="19.5" hidden="1" customHeight="1">
      <c r="A47" s="514">
        <v>45810</v>
      </c>
      <c r="B47" s="28" t="s">
        <v>8383</v>
      </c>
      <c r="C47" s="353" t="str">
        <f>+IFERROR(INDEX('Mã KH'!$C$2:$C$4988,MATCH('Xuất trả -T02'!$B47,'Mã KH'!$A$2:$A$4988,0)),"")</f>
        <v>tầng 1 thuộc Toà K, Chung cư CT7, Tổ hợp Chung cư cao tầng NCG Residential, Quận Hà Đông, HN</v>
      </c>
      <c r="D47" s="349">
        <v>9104814935</v>
      </c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>
        <v>3</v>
      </c>
      <c r="P47" s="222"/>
      <c r="Q47" s="222"/>
      <c r="R47" s="222"/>
      <c r="S47" s="222"/>
      <c r="T47" s="222"/>
      <c r="U47" s="222"/>
      <c r="V47" s="222"/>
      <c r="W47" s="222">
        <v>3</v>
      </c>
      <c r="X47" s="222"/>
      <c r="Y47" s="222"/>
      <c r="Z47" s="222"/>
      <c r="AA47" s="222"/>
      <c r="AB47" s="222">
        <v>2</v>
      </c>
      <c r="AC47" s="222"/>
      <c r="AD47" s="222"/>
      <c r="AE47" s="378"/>
      <c r="AF47" s="374"/>
      <c r="AG47" s="155"/>
      <c r="AH47" s="26"/>
    </row>
    <row r="48" spans="1:34" ht="19.5" hidden="1" customHeight="1">
      <c r="A48" s="514">
        <v>45810</v>
      </c>
      <c r="B48" s="28" t="s">
        <v>17599</v>
      </c>
      <c r="C48" s="353" t="str">
        <f>+IFERROR(INDEX('Mã KH'!$C$2:$C$4988,MATCH('Xuất trả -T02'!$B48,'Mã KH'!$A$2:$A$4988,0)),"")</f>
        <v>SH-5B tại tầng trệt tòa nhà thuộc dự án tại khu c1 , đường Pháp Vân , Hoàng Mai,HN</v>
      </c>
      <c r="D48" s="349">
        <v>9104830801</v>
      </c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>
        <v>2</v>
      </c>
      <c r="P48" s="222">
        <v>1</v>
      </c>
      <c r="Q48" s="222"/>
      <c r="R48" s="222"/>
      <c r="S48" s="222"/>
      <c r="T48" s="222"/>
      <c r="U48" s="222"/>
      <c r="V48" s="222"/>
      <c r="W48" s="222">
        <v>3</v>
      </c>
      <c r="X48" s="222"/>
      <c r="Y48" s="222"/>
      <c r="Z48" s="222"/>
      <c r="AA48" s="222"/>
      <c r="AB48" s="222">
        <v>3</v>
      </c>
      <c r="AC48" s="222"/>
      <c r="AD48" s="222"/>
      <c r="AE48" s="378"/>
      <c r="AF48" s="374"/>
      <c r="AG48" s="155"/>
      <c r="AH48" s="26"/>
    </row>
    <row r="49" spans="1:34" ht="19.5" hidden="1" customHeight="1">
      <c r="A49" s="514">
        <v>45810</v>
      </c>
      <c r="B49" s="28" t="s">
        <v>17600</v>
      </c>
      <c r="C49" s="353" t="str">
        <f>+IFERROR(INDEX('Mã KH'!$C$2:$C$4988,MATCH('Xuất trả -T02'!$B49,'Mã KH'!$A$2:$A$4988,0)),"")</f>
        <v>Căn SH-3A , sàn thương mại tầng 1 , tòa chung cư phương đông gree park số 1 trần thủ độ , phương liệt , hmai</v>
      </c>
      <c r="D49" s="349" t="s">
        <v>17609</v>
      </c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>
        <v>1</v>
      </c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378"/>
      <c r="AF49" s="374"/>
      <c r="AG49" s="155"/>
      <c r="AH49" s="26"/>
    </row>
    <row r="50" spans="1:34" ht="19.5" hidden="1" customHeight="1">
      <c r="A50" s="514">
        <v>45810</v>
      </c>
      <c r="B50" s="28" t="s">
        <v>17601</v>
      </c>
      <c r="C50" s="353" t="str">
        <f>+IFERROR(INDEX('Mã KH'!$C$2:$C$4988,MATCH('Xuất trả -T02'!$B50,'Mã KH'!$A$2:$A$4988,0)),"")</f>
        <v>Tầng 1 Green Park Trần Thủ Độ, Hoàng Liệt, Hoàng Mai, TP. Hà Nội</v>
      </c>
      <c r="D50" s="349" t="s">
        <v>17416</v>
      </c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>
        <v>1</v>
      </c>
      <c r="V50" s="222"/>
      <c r="W50" s="222">
        <v>2</v>
      </c>
      <c r="X50" s="222"/>
      <c r="Y50" s="222"/>
      <c r="Z50" s="222">
        <v>1</v>
      </c>
      <c r="AA50" s="222"/>
      <c r="AB50" s="222"/>
      <c r="AC50" s="222"/>
      <c r="AD50" s="222"/>
      <c r="AE50" s="378"/>
      <c r="AF50" s="374"/>
      <c r="AG50" s="155"/>
      <c r="AH50" s="26"/>
    </row>
    <row r="51" spans="1:34" ht="19.5" hidden="1" customHeight="1">
      <c r="A51" s="514">
        <v>45810</v>
      </c>
      <c r="B51" s="28" t="s">
        <v>17602</v>
      </c>
      <c r="C51" s="353" t="str">
        <f>+IFERROR(INDEX('Mã KH'!$C$2:$C$4988,MATCH('Xuất trả -T02'!$B51,'Mã KH'!$A$2:$A$4988,0)),"")</f>
        <v>Cổng nhà máy Hino, đường Trần Thủ Độ, Q.Hoàng Mai, HN</v>
      </c>
      <c r="D51" s="349" t="s">
        <v>17610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>
        <v>3</v>
      </c>
      <c r="P51" s="222">
        <v>2</v>
      </c>
      <c r="Q51" s="222"/>
      <c r="R51" s="222"/>
      <c r="S51" s="222"/>
      <c r="T51" s="222"/>
      <c r="U51" s="222">
        <v>2</v>
      </c>
      <c r="V51" s="222"/>
      <c r="W51" s="222">
        <v>1</v>
      </c>
      <c r="X51" s="222"/>
      <c r="Y51" s="222"/>
      <c r="Z51" s="222">
        <v>3</v>
      </c>
      <c r="AA51" s="222"/>
      <c r="AB51" s="222"/>
      <c r="AC51" s="222"/>
      <c r="AD51" s="222"/>
      <c r="AE51" s="378"/>
      <c r="AF51" s="374"/>
      <c r="AG51" s="155"/>
      <c r="AH51" s="26"/>
    </row>
    <row r="52" spans="1:34" ht="19.5" hidden="1" customHeight="1">
      <c r="A52" s="514">
        <v>45810</v>
      </c>
      <c r="B52" s="28" t="s">
        <v>17603</v>
      </c>
      <c r="C52" s="353" t="str">
        <f>+IFERROR(INDEX('Mã KH'!$C$2:$C$4988,MATCH('Xuất trả -T02'!$B52,'Mã KH'!$A$2:$A$4988,0)),"")</f>
        <v>Số 658 Kim Giang, Xã Thanh Trì, Huyện Thanh Trì, Hà Nội.</v>
      </c>
      <c r="D52" s="349" t="s">
        <v>17611</v>
      </c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>
        <v>1</v>
      </c>
      <c r="P52" s="222"/>
      <c r="Q52" s="222"/>
      <c r="R52" s="222"/>
      <c r="S52" s="222"/>
      <c r="T52" s="222"/>
      <c r="U52" s="222"/>
      <c r="V52" s="222"/>
      <c r="W52" s="222">
        <v>2</v>
      </c>
      <c r="X52" s="222"/>
      <c r="Y52" s="222"/>
      <c r="Z52" s="222"/>
      <c r="AA52" s="222"/>
      <c r="AB52" s="222"/>
      <c r="AC52" s="222"/>
      <c r="AD52" s="222"/>
      <c r="AE52" s="378"/>
      <c r="AF52" s="374"/>
      <c r="AG52" s="155"/>
      <c r="AH52" s="26"/>
    </row>
    <row r="53" spans="1:34" ht="19.5" hidden="1" customHeight="1">
      <c r="A53" s="514">
        <v>45810</v>
      </c>
      <c r="B53" s="28" t="s">
        <v>17604</v>
      </c>
      <c r="C53" s="353" t="str">
        <f>+IFERROR(INDEX('Mã KH'!$C$2:$C$4988,MATCH('Xuất trả -T02'!$B53,'Mã KH'!$A$2:$A$4988,0)),"")</f>
        <v>CT10C KĐT Đại Thanh, Tả Thanh Oai, Thanh Trì, Hà Nội</v>
      </c>
      <c r="D53" s="349" t="s">
        <v>17612</v>
      </c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>
        <v>1</v>
      </c>
      <c r="Q53" s="222"/>
      <c r="R53" s="222"/>
      <c r="S53" s="222"/>
      <c r="T53" s="222"/>
      <c r="U53" s="222">
        <v>1</v>
      </c>
      <c r="V53" s="222"/>
      <c r="W53" s="222"/>
      <c r="X53" s="222"/>
      <c r="Y53" s="222"/>
      <c r="Z53" s="222"/>
      <c r="AA53" s="222"/>
      <c r="AB53" s="222"/>
      <c r="AC53" s="222"/>
      <c r="AD53" s="222"/>
      <c r="AE53" s="378"/>
      <c r="AF53" s="374"/>
      <c r="AG53" s="155"/>
      <c r="AH53" s="26"/>
    </row>
    <row r="54" spans="1:34" ht="19.5" hidden="1" customHeight="1">
      <c r="A54" s="514">
        <v>45810</v>
      </c>
      <c r="B54" s="28" t="s">
        <v>17605</v>
      </c>
      <c r="C54" s="353" t="str">
        <f>+IFERROR(INDEX('Mã KH'!$C$2:$C$4988,MATCH('Xuất trả -T02'!$B54,'Mã KH'!$A$2:$A$4988,0)),"")</f>
        <v>274 Khương Đình, Thanh xuân, HN</v>
      </c>
      <c r="D54" s="349" t="s">
        <v>17613</v>
      </c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>
        <v>3</v>
      </c>
      <c r="P54" s="222"/>
      <c r="Q54" s="222"/>
      <c r="R54" s="222"/>
      <c r="S54" s="222"/>
      <c r="T54" s="222"/>
      <c r="U54" s="222"/>
      <c r="V54" s="222"/>
      <c r="W54" s="222">
        <v>1</v>
      </c>
      <c r="X54" s="222">
        <v>2</v>
      </c>
      <c r="Y54" s="222"/>
      <c r="Z54" s="222">
        <v>1</v>
      </c>
      <c r="AA54" s="222"/>
      <c r="AB54" s="222"/>
      <c r="AC54" s="222"/>
      <c r="AD54" s="222"/>
      <c r="AE54" s="378"/>
      <c r="AF54" s="374"/>
      <c r="AG54" s="155"/>
      <c r="AH54" s="26"/>
    </row>
    <row r="55" spans="1:34" ht="19.5" hidden="1" customHeight="1">
      <c r="A55" s="514">
        <v>45810</v>
      </c>
      <c r="B55" s="28" t="s">
        <v>17606</v>
      </c>
      <c r="C55" s="353" t="str">
        <f>+IFERROR(INDEX('Mã KH'!$C$2:$C$4988,MATCH('Xuất trả -T02'!$B55,'Mã KH'!$A$2:$A$4988,0)),"")</f>
        <v>CT8A KĐT Đại Thanh, Tả Thanh Oai, Thanh Trì, Hà Nội</v>
      </c>
      <c r="D55" s="349" t="s">
        <v>17614</v>
      </c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>
        <v>3</v>
      </c>
      <c r="P55" s="222">
        <v>4</v>
      </c>
      <c r="Q55" s="222"/>
      <c r="R55" s="222"/>
      <c r="S55" s="222"/>
      <c r="T55" s="222"/>
      <c r="U55" s="222">
        <v>2</v>
      </c>
      <c r="V55" s="222"/>
      <c r="W55" s="222"/>
      <c r="X55" s="222"/>
      <c r="Y55" s="222"/>
      <c r="Z55" s="222"/>
      <c r="AA55" s="222"/>
      <c r="AB55" s="222"/>
      <c r="AC55" s="222"/>
      <c r="AD55" s="222"/>
      <c r="AE55" s="378"/>
      <c r="AF55" s="374"/>
      <c r="AG55" s="155"/>
      <c r="AH55" s="26"/>
    </row>
    <row r="56" spans="1:34" ht="19.5" hidden="1" customHeight="1">
      <c r="A56" s="514">
        <v>45810</v>
      </c>
      <c r="B56" s="28" t="s">
        <v>17607</v>
      </c>
      <c r="C56" s="353" t="str">
        <f>+IFERROR(INDEX('Mã KH'!$C$2:$C$4988,MATCH('Xuất trả -T02'!$B56,'Mã KH'!$A$2:$A$4988,0)),"")</f>
        <v>485 Vũ Tông Phan, Thanh Xuân, Hà Nội</v>
      </c>
      <c r="D56" s="349" t="s">
        <v>17615</v>
      </c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>
        <v>1</v>
      </c>
      <c r="P56" s="222"/>
      <c r="Q56" s="222"/>
      <c r="R56" s="222"/>
      <c r="S56" s="222"/>
      <c r="T56" s="222"/>
      <c r="U56" s="222"/>
      <c r="V56" s="222"/>
      <c r="W56" s="222"/>
      <c r="X56" s="222">
        <v>1</v>
      </c>
      <c r="Y56" s="222"/>
      <c r="Z56" s="222"/>
      <c r="AA56" s="222"/>
      <c r="AB56" s="222"/>
      <c r="AC56" s="222"/>
      <c r="AD56" s="222"/>
      <c r="AE56" s="378"/>
      <c r="AF56" s="374"/>
      <c r="AG56" s="155"/>
      <c r="AH56" s="26"/>
    </row>
    <row r="57" spans="1:34" ht="19.5" hidden="1" customHeight="1">
      <c r="A57" s="514">
        <v>45810</v>
      </c>
      <c r="B57" s="28" t="s">
        <v>17607</v>
      </c>
      <c r="C57" s="353" t="str">
        <f>+IFERROR(INDEX('Mã KH'!$C$2:$C$4988,MATCH('Xuất trả -T02'!$B57,'Mã KH'!$A$2:$A$4988,0)),"")</f>
        <v>485 Vũ Tông Phan, Thanh Xuân, Hà Nội</v>
      </c>
      <c r="D57" s="349" t="s">
        <v>17616</v>
      </c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>
        <v>1</v>
      </c>
      <c r="R57" s="222"/>
      <c r="S57" s="222"/>
      <c r="T57" s="222"/>
      <c r="U57" s="222"/>
      <c r="V57" s="222"/>
      <c r="W57" s="222"/>
      <c r="X57" s="222"/>
      <c r="Y57" s="222"/>
      <c r="Z57" s="222">
        <v>2</v>
      </c>
      <c r="AA57" s="222"/>
      <c r="AB57" s="222"/>
      <c r="AC57" s="222"/>
      <c r="AD57" s="222"/>
      <c r="AE57" s="378"/>
      <c r="AF57" s="374"/>
      <c r="AG57" s="155"/>
      <c r="AH57" s="26"/>
    </row>
    <row r="58" spans="1:34" ht="19.5" hidden="1" customHeight="1">
      <c r="A58" s="514">
        <v>45810</v>
      </c>
      <c r="B58" s="28" t="s">
        <v>17589</v>
      </c>
      <c r="C58" s="353" t="str">
        <f>+IFERROR(INDEX('Mã KH'!$C$2:$C$4988,MATCH('Xuất trả -T02'!$B58,'Mã KH'!$A$2:$A$4988,0)),"")</f>
        <v xml:space="preserve">Sôố 27 Ngõ 110 Trần Duy Hưng , Cầu Giấy , Hà Nội </v>
      </c>
      <c r="D58" s="349">
        <v>2051</v>
      </c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>
        <v>2</v>
      </c>
      <c r="V58" s="222"/>
      <c r="W58" s="222"/>
      <c r="X58" s="222"/>
      <c r="Y58" s="222"/>
      <c r="Z58" s="222"/>
      <c r="AA58" s="222"/>
      <c r="AB58" s="222"/>
      <c r="AC58" s="222"/>
      <c r="AD58" s="222"/>
      <c r="AE58" s="378"/>
      <c r="AF58" s="374"/>
      <c r="AG58" s="155"/>
      <c r="AH58" s="26"/>
    </row>
    <row r="59" spans="1:34" ht="19.5" hidden="1" customHeight="1">
      <c r="A59" s="514">
        <v>45810</v>
      </c>
      <c r="B59" s="28" t="s">
        <v>17608</v>
      </c>
      <c r="C59" s="353" t="str">
        <f>+IFERROR(INDEX('Mã KH'!$C$2:$C$4988,MATCH('Xuất trả -T02'!$B59,'Mã KH'!$A$2:$A$4988,0)),"")</f>
        <v>Số 232 Khương Đình, phường Hạ Đình, quận Thanh Xuân, Hà Nội</v>
      </c>
      <c r="D59" s="349">
        <v>9104823100</v>
      </c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>
        <v>3</v>
      </c>
      <c r="P59" s="222">
        <v>3</v>
      </c>
      <c r="Q59" s="222"/>
      <c r="R59" s="222"/>
      <c r="S59" s="222"/>
      <c r="T59" s="222"/>
      <c r="U59" s="222"/>
      <c r="V59" s="222"/>
      <c r="W59" s="222"/>
      <c r="X59" s="222">
        <v>1</v>
      </c>
      <c r="Y59" s="222"/>
      <c r="Z59" s="222">
        <v>2</v>
      </c>
      <c r="AA59" s="222"/>
      <c r="AB59" s="222"/>
      <c r="AC59" s="222"/>
      <c r="AD59" s="222"/>
      <c r="AE59" s="378"/>
      <c r="AF59" s="374"/>
      <c r="AG59" s="155"/>
      <c r="AH59" s="26"/>
    </row>
    <row r="60" spans="1:34" ht="19.5" hidden="1" customHeight="1">
      <c r="A60" s="514">
        <v>45810</v>
      </c>
      <c r="B60" s="28" t="s">
        <v>16641</v>
      </c>
      <c r="C60" s="353" t="str">
        <f>+IFERROR(INDEX('Mã KH'!$C$2:$C$4988,MATCH('Xuất trả -T02'!$B60,'Mã KH'!$A$2:$A$4988,0)),"")</f>
        <v>Tầng 1 , tòa B , số 1 , Đại lộ Thăng Long , Phường Mễ Trì , Nam Từ Liêm ,HN</v>
      </c>
      <c r="D60" s="349" t="s">
        <v>17416</v>
      </c>
      <c r="E60" s="222"/>
      <c r="F60" s="222">
        <v>2</v>
      </c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>
        <v>1</v>
      </c>
      <c r="AD60" s="222"/>
      <c r="AE60" s="378"/>
      <c r="AF60" s="374"/>
      <c r="AG60" s="155"/>
      <c r="AH60" s="26"/>
    </row>
    <row r="61" spans="1:34" ht="19.5" customHeight="1">
      <c r="A61" s="233"/>
      <c r="B61" s="28"/>
      <c r="C61" s="372" t="s">
        <v>17508</v>
      </c>
      <c r="D61" s="349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378"/>
      <c r="AF61" s="374"/>
      <c r="AG61" s="155"/>
      <c r="AH61" s="26"/>
    </row>
    <row r="62" spans="1:34" ht="19.5" hidden="1" customHeight="1">
      <c r="A62" s="514">
        <v>45840</v>
      </c>
      <c r="B62" s="28" t="s">
        <v>17476</v>
      </c>
      <c r="C62" s="353" t="str">
        <f>+IFERROR(INDEX('Mã KH'!$C$2:$C$4988,MATCH('Xuất trả -T02'!$B62,'Mã KH'!$A$2:$A$4988,0)),"")</f>
        <v>BT25, Lô TT2, Khu nhà ở C37 BCA, Khu đô thị mới Phùng Khoang, Phường Trung Văn, Quận Nam Từ Liêm, HN</v>
      </c>
      <c r="D62" s="349">
        <v>9104837700</v>
      </c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>
        <v>2</v>
      </c>
      <c r="P62" s="222"/>
      <c r="Q62" s="222"/>
      <c r="R62" s="222"/>
      <c r="S62" s="222"/>
      <c r="T62" s="222"/>
      <c r="U62" s="222">
        <v>2</v>
      </c>
      <c r="V62" s="222"/>
      <c r="W62" s="222">
        <v>1</v>
      </c>
      <c r="X62" s="222"/>
      <c r="Y62" s="222"/>
      <c r="Z62" s="222">
        <v>1</v>
      </c>
      <c r="AA62" s="222"/>
      <c r="AB62" s="222">
        <v>1</v>
      </c>
      <c r="AC62" s="222"/>
      <c r="AD62" s="222"/>
      <c r="AE62" s="378"/>
      <c r="AF62" s="374"/>
      <c r="AG62" s="155"/>
      <c r="AH62" s="26"/>
    </row>
    <row r="63" spans="1:34" ht="19.5" hidden="1" customHeight="1">
      <c r="A63" s="514">
        <v>45840</v>
      </c>
      <c r="B63" s="28" t="s">
        <v>17704</v>
      </c>
      <c r="C63" s="353" t="str">
        <f>+IFERROR(INDEX('Mã KH'!$C$2:$C$4988,MATCH('Xuất trả -T02'!$B63,'Mã KH'!$A$2:$A$4988,0)),"")</f>
        <v>LK11-Lô 6, Dự án nhà ở Phùng Khoang, Phường Trung Văn, Quận Nam Từ Liêm, Hà Nội</v>
      </c>
      <c r="D63" s="349">
        <v>9104837384</v>
      </c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>
        <v>3</v>
      </c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378"/>
      <c r="AF63" s="374"/>
      <c r="AG63" s="155"/>
      <c r="AH63" s="26"/>
    </row>
    <row r="64" spans="1:34" ht="19.5" hidden="1" customHeight="1">
      <c r="A64" s="514">
        <v>45840</v>
      </c>
      <c r="B64" s="28" t="s">
        <v>17433</v>
      </c>
      <c r="C64" s="353" t="str">
        <f>+IFERROR(INDEX('Mã KH'!$C$2:$C$4988,MATCH('Xuất trả -T02'!$B64,'Mã KH'!$A$2:$A$4988,0)),"")</f>
        <v>NV36, Khu đô thị mới Trung Văn, phường Trung Văn, quận Nam Từ Liêm, Hà Nội.</v>
      </c>
      <c r="D64" s="349">
        <v>9104837252</v>
      </c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>
        <v>1</v>
      </c>
      <c r="AC64" s="222"/>
      <c r="AD64" s="222"/>
      <c r="AE64" s="378"/>
      <c r="AF64" s="374"/>
      <c r="AG64" s="155"/>
      <c r="AH64" s="26"/>
    </row>
    <row r="65" spans="1:34" ht="19.5" hidden="1" customHeight="1">
      <c r="A65" s="514">
        <v>45840</v>
      </c>
      <c r="B65" s="28" t="s">
        <v>17705</v>
      </c>
      <c r="C65" s="353" t="str">
        <f>+IFERROR(INDEX('Mã KH'!$C$2:$C$4988,MATCH('Xuất trả -T02'!$B65,'Mã KH'!$A$2:$A$4988,0)),"")</f>
        <v>BT1.D8, Khu đô thị mới Trung Văn, đường Trung Văn, Phường Trung Văn, Quận Nam Từ Liêm, TP Hà Nội.</v>
      </c>
      <c r="D65" s="349">
        <v>9104837089</v>
      </c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>
        <v>1</v>
      </c>
      <c r="P65" s="222">
        <v>1</v>
      </c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378"/>
      <c r="AF65" s="374"/>
      <c r="AG65" s="155"/>
      <c r="AH65" s="26"/>
    </row>
    <row r="66" spans="1:34" ht="19.5" hidden="1" customHeight="1">
      <c r="A66" s="514">
        <v>45840</v>
      </c>
      <c r="B66" s="28" t="s">
        <v>17706</v>
      </c>
      <c r="C66" s="353" t="str">
        <f>+IFERROR(INDEX('Mã KH'!$C$2:$C$4988,MATCH('Xuất trả -T02'!$B66,'Mã KH'!$A$2:$A$4988,0)),"")</f>
        <v>Số 66 đường Trung Văn, Phường Trung Văn, Quận Nam Từ Liêm, Hà Nội</v>
      </c>
      <c r="D66" s="349">
        <v>9104836800</v>
      </c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>
        <v>3</v>
      </c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378"/>
      <c r="AF66" s="374"/>
      <c r="AG66" s="155"/>
      <c r="AH66" s="26"/>
    </row>
    <row r="67" spans="1:34" ht="19.5" hidden="1" customHeight="1">
      <c r="A67" s="514">
        <v>45840</v>
      </c>
      <c r="B67" s="28" t="s">
        <v>17707</v>
      </c>
      <c r="C67" s="353" t="str">
        <f>+IFERROR(INDEX('Mã KH'!$C$2:$C$4988,MATCH('Xuất trả -T02'!$B67,'Mã KH'!$A$2:$A$4988,0)),"")</f>
        <v>LK01-01 Dự án Tổ hợp thương mại dịch vụ và căn hộ cao cấp Hải Phát Plaza, phường Đại Mỗ, quận Nam Từ Liêm, HN</v>
      </c>
      <c r="D67" s="349">
        <v>9104836046</v>
      </c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>
        <v>3</v>
      </c>
      <c r="Q67" s="222"/>
      <c r="R67" s="222"/>
      <c r="S67" s="222"/>
      <c r="T67" s="222"/>
      <c r="U67" s="222"/>
      <c r="V67" s="222"/>
      <c r="W67" s="222"/>
      <c r="X67" s="222"/>
      <c r="Y67" s="222"/>
      <c r="Z67" s="222">
        <v>2</v>
      </c>
      <c r="AA67" s="222"/>
      <c r="AB67" s="222">
        <v>2</v>
      </c>
      <c r="AC67" s="222"/>
      <c r="AD67" s="222"/>
      <c r="AE67" s="378"/>
      <c r="AF67" s="374"/>
      <c r="AG67" s="155"/>
      <c r="AH67" s="26"/>
    </row>
    <row r="68" spans="1:34" ht="19.5" hidden="1" customHeight="1">
      <c r="A68" s="514">
        <v>45840</v>
      </c>
      <c r="B68" s="28" t="s">
        <v>17689</v>
      </c>
      <c r="C68" s="353" t="str">
        <f>+IFERROR(INDEX('Mã KH'!$C$2:$C$4988,MATCH('Xuất trả -T02'!$B68,'Mã KH'!$A$2:$A$4988,0)),"")</f>
        <v>Nơ 6A, Bán đảo Linh Đàm, Phường Hoàng Liệt, Quận Hoàng Mai,HN</v>
      </c>
      <c r="D68" s="349" t="s">
        <v>17712</v>
      </c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>
        <v>1</v>
      </c>
      <c r="Y68" s="222"/>
      <c r="Z68" s="222">
        <v>1</v>
      </c>
      <c r="AA68" s="222"/>
      <c r="AB68" s="222">
        <v>1</v>
      </c>
      <c r="AC68" s="222"/>
      <c r="AD68" s="222"/>
      <c r="AE68" s="378"/>
      <c r="AF68" s="374"/>
      <c r="AG68" s="155"/>
      <c r="AH68" s="26"/>
    </row>
    <row r="69" spans="1:34" ht="19.5" hidden="1" customHeight="1">
      <c r="A69" s="514">
        <v>45840</v>
      </c>
      <c r="B69" s="28" t="s">
        <v>17693</v>
      </c>
      <c r="C69" s="353" t="str">
        <f>+IFERROR(INDEX('Mã KH'!$C$2:$C$4988,MATCH('Xuất trả -T02'!$B69,'Mã KH'!$A$2:$A$4988,0)),"")</f>
        <v>184 Đại Từ, Phường Đại Kim, Quận Hoàng Mai, HN</v>
      </c>
      <c r="D69" s="349" t="s">
        <v>17713</v>
      </c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>
        <v>3</v>
      </c>
      <c r="P69" s="222">
        <v>1</v>
      </c>
      <c r="Q69" s="222">
        <v>1</v>
      </c>
      <c r="R69" s="222"/>
      <c r="S69" s="222"/>
      <c r="T69" s="222"/>
      <c r="U69" s="222"/>
      <c r="V69" s="222"/>
      <c r="W69" s="222"/>
      <c r="X69" s="222">
        <v>3</v>
      </c>
      <c r="Y69" s="222"/>
      <c r="Z69" s="222"/>
      <c r="AA69" s="222"/>
      <c r="AB69" s="222"/>
      <c r="AC69" s="222"/>
      <c r="AD69" s="222"/>
      <c r="AE69" s="378"/>
      <c r="AF69" s="374"/>
      <c r="AG69" s="155"/>
      <c r="AH69" s="26"/>
    </row>
    <row r="70" spans="1:34" ht="19.5" hidden="1" customHeight="1">
      <c r="A70" s="514">
        <v>45840</v>
      </c>
      <c r="B70" s="28" t="s">
        <v>17708</v>
      </c>
      <c r="C70" s="353" t="str">
        <f>+IFERROR(INDEX('Mã KH'!$C$2:$C$4988,MATCH('Xuất trả -T02'!$B70,'Mã KH'!$A$2:$A$4988,0)),"")</f>
        <v xml:space="preserve">401 Phúc Tân , Quận Hoàn Kiếm , TP Hà Nội </v>
      </c>
      <c r="D70" s="349">
        <v>1231</v>
      </c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>
        <v>3</v>
      </c>
      <c r="X70" s="222"/>
      <c r="Y70" s="222"/>
      <c r="Z70" s="222"/>
      <c r="AA70" s="222"/>
      <c r="AB70" s="222"/>
      <c r="AC70" s="222"/>
      <c r="AD70" s="222"/>
      <c r="AE70" s="378"/>
      <c r="AF70" s="374"/>
      <c r="AG70" s="155"/>
      <c r="AH70" s="26"/>
    </row>
    <row r="71" spans="1:34" ht="19.5" hidden="1" customHeight="1">
      <c r="A71" s="514">
        <v>45840</v>
      </c>
      <c r="B71" s="28" t="s">
        <v>9037</v>
      </c>
      <c r="C71" s="353" t="str">
        <f>+IFERROR(INDEX('Mã KH'!$C$2:$C$4988,MATCH('Xuất trả -T02'!$B71,'Mã KH'!$A$2:$A$4988,0)),"")</f>
        <v>Khu 10 Thôn Thường Lệ, Xã Đại Thịnh, Huyện Mê Linh, HN</v>
      </c>
      <c r="D71" s="349">
        <v>9104837487</v>
      </c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>
        <v>4</v>
      </c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378"/>
      <c r="AF71" s="374"/>
      <c r="AG71" s="155"/>
      <c r="AH71" s="26"/>
    </row>
    <row r="72" spans="1:34" ht="19.5" hidden="1" customHeight="1">
      <c r="A72" s="514">
        <v>45840</v>
      </c>
      <c r="B72" s="28" t="s">
        <v>17644</v>
      </c>
      <c r="C72" s="353" t="str">
        <f>+IFERROR(INDEX('Mã KH'!$C$2:$C$4988,MATCH('Xuất trả -T02'!$B72,'Mã KH'!$A$2:$A$4988,0)),"")</f>
        <v>53 Hậu Dưỡng, Xã Kim Chung, Huyện Đông Anh, HN</v>
      </c>
      <c r="D72" s="349">
        <v>9104838060</v>
      </c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>
        <v>2</v>
      </c>
      <c r="V72" s="222"/>
      <c r="W72" s="222"/>
      <c r="X72" s="222"/>
      <c r="Y72" s="222"/>
      <c r="Z72" s="222">
        <v>1</v>
      </c>
      <c r="AA72" s="222"/>
      <c r="AB72" s="222"/>
      <c r="AC72" s="222"/>
      <c r="AD72" s="222"/>
      <c r="AE72" s="378"/>
      <c r="AF72" s="374"/>
      <c r="AG72" s="155"/>
      <c r="AH72" s="26"/>
    </row>
    <row r="73" spans="1:34" ht="19.5" hidden="1" customHeight="1">
      <c r="A73" s="514">
        <v>45840</v>
      </c>
      <c r="B73" s="28" t="s">
        <v>6648</v>
      </c>
      <c r="C73" s="353" t="str">
        <f>+IFERROR(INDEX('Mã KH'!$C$2:$C$4988,MATCH('Xuất trả -T02'!$B73,'Mã KH'!$A$2:$A$4988,0)),"")</f>
        <v>24 Trần Nhật Duật, Phường Đông Xuân, Q.Hoàn Kiếm, Hà Nội</v>
      </c>
      <c r="D73" s="349" t="s">
        <v>17714</v>
      </c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>
        <v>1</v>
      </c>
      <c r="P73" s="222">
        <v>2</v>
      </c>
      <c r="Q73" s="222">
        <v>1</v>
      </c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378"/>
      <c r="AF73" s="374"/>
      <c r="AG73" s="155"/>
      <c r="AH73" s="26"/>
    </row>
    <row r="74" spans="1:34" ht="19.5" hidden="1" customHeight="1">
      <c r="A74" s="514">
        <v>45840</v>
      </c>
      <c r="B74" s="28" t="s">
        <v>6571</v>
      </c>
      <c r="C74" s="353" t="str">
        <f>+IFERROR(INDEX('Mã KH'!$C$2:$C$4988,MATCH('Xuất trả -T02'!$B74,'Mã KH'!$A$2:$A$4988,0)),"")</f>
        <v>BRGMART 5 Hàm Tử Quan, Hoàn Kiếm, Hà Nội</v>
      </c>
      <c r="D74" s="349" t="s">
        <v>17715</v>
      </c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>
        <v>1</v>
      </c>
      <c r="V74" s="222"/>
      <c r="W74" s="222"/>
      <c r="X74" s="222"/>
      <c r="Y74" s="222"/>
      <c r="Z74" s="222"/>
      <c r="AA74" s="222"/>
      <c r="AB74" s="222"/>
      <c r="AC74" s="222"/>
      <c r="AD74" s="222"/>
      <c r="AE74" s="378"/>
      <c r="AF74" s="374"/>
      <c r="AG74" s="155"/>
      <c r="AH74" s="26"/>
    </row>
    <row r="75" spans="1:34" ht="19.5" hidden="1" customHeight="1">
      <c r="A75" s="514">
        <v>45840</v>
      </c>
      <c r="B75" s="28" t="s">
        <v>17709</v>
      </c>
      <c r="C75" s="353" t="str">
        <f>+IFERROR(INDEX('Mã KH'!$C$2:$C$4988,MATCH('Xuất trả -T02'!$B75,'Mã KH'!$A$2:$A$4988,0)),"")</f>
        <v>Số 453 phố Bạch Đằng, phường Chương Dương, quận Hoàn Kiếm, thành phố Hà Nội</v>
      </c>
      <c r="D75" s="349">
        <v>9104836666</v>
      </c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>
        <v>1</v>
      </c>
      <c r="Q75" s="222"/>
      <c r="R75" s="222"/>
      <c r="S75" s="222"/>
      <c r="T75" s="222"/>
      <c r="U75" s="222"/>
      <c r="V75" s="222"/>
      <c r="W75" s="222"/>
      <c r="X75" s="222"/>
      <c r="Y75" s="222"/>
      <c r="Z75" s="222">
        <v>3</v>
      </c>
      <c r="AA75" s="222"/>
      <c r="AB75" s="222"/>
      <c r="AC75" s="222"/>
      <c r="AD75" s="222"/>
      <c r="AE75" s="378"/>
      <c r="AF75" s="374"/>
      <c r="AG75" s="155"/>
      <c r="AH75" s="26"/>
    </row>
    <row r="76" spans="1:34" ht="19.5" hidden="1" customHeight="1">
      <c r="A76" s="514">
        <v>45840</v>
      </c>
      <c r="B76" s="28" t="s">
        <v>17710</v>
      </c>
      <c r="C76" s="353" t="str">
        <f>+IFERROR(INDEX('Mã KH'!$C$2:$C$4988,MATCH('Xuất trả -T02'!$B76,'Mã KH'!$A$2:$A$4988,0)),"")</f>
        <v>Số 384 đường Bạch Đằng, phường Chương Dương, quận Hoàn Kiếm, Hà Nội</v>
      </c>
      <c r="D76" s="349">
        <v>9104836928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>
        <v>4</v>
      </c>
      <c r="Q76" s="222"/>
      <c r="R76" s="222"/>
      <c r="S76" s="222"/>
      <c r="T76" s="222"/>
      <c r="U76" s="222"/>
      <c r="V76" s="222"/>
      <c r="W76" s="222">
        <v>1</v>
      </c>
      <c r="X76" s="222"/>
      <c r="Y76" s="222"/>
      <c r="Z76" s="222"/>
      <c r="AA76" s="222"/>
      <c r="AB76" s="222"/>
      <c r="AC76" s="222"/>
      <c r="AD76" s="222"/>
      <c r="AE76" s="378"/>
      <c r="AF76" s="374"/>
      <c r="AG76" s="155"/>
      <c r="AH76" s="26"/>
    </row>
    <row r="77" spans="1:34" ht="19.5" hidden="1" customHeight="1">
      <c r="A77" s="514">
        <v>45840</v>
      </c>
      <c r="B77" s="28" t="s">
        <v>17711</v>
      </c>
      <c r="C77" s="353" t="str">
        <f>+IFERROR(INDEX('Mã KH'!$C$2:$C$4988,MATCH('Xuất trả -T02'!$B77,'Mã KH'!$A$2:$A$4988,0)),"")</f>
        <v>Số 18B Nguyễn Biểu, P. Quán Thánh, Q. Ba Đình, Hà Nội</v>
      </c>
      <c r="D77" s="349">
        <v>9104837712</v>
      </c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>
        <v>1</v>
      </c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>
        <v>3</v>
      </c>
      <c r="AC77" s="222"/>
      <c r="AD77" s="222"/>
      <c r="AE77" s="378"/>
      <c r="AF77" s="374"/>
      <c r="AG77" s="155"/>
      <c r="AH77" s="26"/>
    </row>
    <row r="78" spans="1:34" ht="19.5" hidden="1" customHeight="1">
      <c r="A78" s="514">
        <v>45840</v>
      </c>
      <c r="B78" s="28" t="s">
        <v>9107</v>
      </c>
      <c r="C78" s="353" t="str">
        <f>+IFERROR(INDEX('Mã KH'!$C$2:$C$4988,MATCH('Xuất trả -T02'!$B78,'Mã KH'!$A$2:$A$4988,0)),"")</f>
        <v>Khu 5 Thôn Do Hạ, Xã Tiền Phong, Huyện Mê Linh, HN</v>
      </c>
      <c r="D78" s="349">
        <v>9104837823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>
        <v>1</v>
      </c>
      <c r="AA78" s="222"/>
      <c r="AB78" s="222"/>
      <c r="AC78" s="222"/>
      <c r="AD78" s="222"/>
      <c r="AE78" s="378"/>
      <c r="AF78" s="374"/>
      <c r="AG78" s="155"/>
      <c r="AH78" s="26"/>
    </row>
    <row r="79" spans="1:34" ht="19.5" hidden="1" customHeight="1">
      <c r="A79" s="514">
        <v>45840</v>
      </c>
      <c r="B79" s="28" t="s">
        <v>17646</v>
      </c>
      <c r="C79" s="353" t="str">
        <f>+IFERROR(INDEX('Mã KH'!$C$2:$C$4988,MATCH('Xuất trả -T02'!$B79,'Mã KH'!$A$2:$A$4988,0)),"")</f>
        <v>Thôn Mai Châu, xã Đại Mạch, huyện Đông Anh, Hà Nội</v>
      </c>
      <c r="D79" s="349">
        <v>9104837347</v>
      </c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>
        <v>1</v>
      </c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378"/>
      <c r="AF79" s="374"/>
      <c r="AG79" s="155"/>
      <c r="AH79" s="26"/>
    </row>
    <row r="80" spans="1:34" ht="19.5" hidden="1" customHeight="1">
      <c r="A80" s="514">
        <v>45840</v>
      </c>
      <c r="B80" s="28" t="s">
        <v>17641</v>
      </c>
      <c r="C80" s="353" t="str">
        <f>+IFERROR(INDEX('Mã KH'!$C$2:$C$4988,MATCH('Xuất trả -T02'!$B80,'Mã KH'!$A$2:$A$4988,0)),"")</f>
        <v>Thôn Đoài, xã Kim Nỗ, huyện Đông Anh, Hà Nội</v>
      </c>
      <c r="D80" s="349">
        <v>9104836237</v>
      </c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>
        <v>1</v>
      </c>
      <c r="P80" s="222"/>
      <c r="Q80" s="222"/>
      <c r="R80" s="222"/>
      <c r="S80" s="222"/>
      <c r="T80" s="222"/>
      <c r="U80" s="222"/>
      <c r="V80" s="222"/>
      <c r="W80" s="222">
        <v>2</v>
      </c>
      <c r="X80" s="222">
        <v>1</v>
      </c>
      <c r="Y80" s="222"/>
      <c r="Z80" s="222"/>
      <c r="AA80" s="222">
        <v>2</v>
      </c>
      <c r="AB80" s="222"/>
      <c r="AC80" s="222">
        <v>2</v>
      </c>
      <c r="AD80" s="222"/>
      <c r="AE80" s="378"/>
      <c r="AF80" s="374"/>
      <c r="AG80" s="155"/>
      <c r="AH80" s="26"/>
    </row>
    <row r="81" spans="1:34" ht="19.5" customHeight="1">
      <c r="A81" s="233"/>
      <c r="B81" s="28"/>
      <c r="C81" s="372" t="s">
        <v>17635</v>
      </c>
      <c r="D81" s="349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378"/>
      <c r="AF81" s="374"/>
      <c r="AG81" s="155"/>
      <c r="AH81" s="26"/>
    </row>
    <row r="82" spans="1:34" ht="19.5" hidden="1" customHeight="1">
      <c r="A82" s="514">
        <v>45871</v>
      </c>
      <c r="B82" s="28" t="s">
        <v>6667</v>
      </c>
      <c r="C82" s="353" t="str">
        <f>+IFERROR(INDEX('Mã KH'!$C$2:$C$4988,MATCH('Xuất trả -T02'!$B82,'Mã KH'!$A$2:$A$4988,0)),"")</f>
        <v>98 Tô Ngọc Vân, Tây Hồ, HN</v>
      </c>
      <c r="D82" s="349" t="s">
        <v>17415</v>
      </c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>
        <v>4</v>
      </c>
      <c r="Q82" s="222"/>
      <c r="R82" s="222"/>
      <c r="S82" s="222"/>
      <c r="T82" s="222"/>
      <c r="U82" s="222"/>
      <c r="V82" s="222"/>
      <c r="W82" s="222"/>
      <c r="X82" s="222">
        <v>2</v>
      </c>
      <c r="Y82" s="222"/>
      <c r="Z82" s="222"/>
      <c r="AA82" s="222"/>
      <c r="AB82" s="222"/>
      <c r="AC82" s="222"/>
      <c r="AD82" s="222"/>
      <c r="AE82" s="378"/>
      <c r="AF82" s="374"/>
      <c r="AG82" s="155"/>
      <c r="AH82" s="26"/>
    </row>
    <row r="83" spans="1:34" ht="19.5" hidden="1" customHeight="1">
      <c r="A83" s="514">
        <v>45871</v>
      </c>
      <c r="B83" s="28" t="s">
        <v>6529</v>
      </c>
      <c r="C83" s="353" t="str">
        <f>+IFERROR(INDEX('Mã KH'!$C$2:$C$4988,MATCH('Xuất trả -T02'!$B83,'Mã KH'!$A$2:$A$4988,0)),"")</f>
        <v>BRGMART 174 Lạc Long Quân, P.Bưởi, Q.Tây Hồ, Hà Nội</v>
      </c>
      <c r="D83" s="349" t="s">
        <v>17714</v>
      </c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>
        <v>4</v>
      </c>
      <c r="P83" s="222">
        <v>3</v>
      </c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378"/>
      <c r="AF83" s="374"/>
      <c r="AG83" s="155"/>
      <c r="AH83" s="26"/>
    </row>
    <row r="84" spans="1:34" ht="19.5" hidden="1" customHeight="1">
      <c r="A84" s="514">
        <v>45871</v>
      </c>
      <c r="B84" s="28" t="s">
        <v>6809</v>
      </c>
      <c r="C84" s="353" t="str">
        <f>+IFERROR(INDEX('Mã KH'!$C$2:$C$4988,MATCH('Xuất trả -T02'!$B84,'Mã KH'!$A$2:$A$4988,0)),"")</f>
        <v>Tầng 1, Park 4, Ô đất 5.B2 (Eurowindow River Park), Khu tái định cư Đông Hội, Xã Đông Hội, huyện Đông Anh, HN</v>
      </c>
      <c r="D84" s="349" t="s">
        <v>17416</v>
      </c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>
        <v>2</v>
      </c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22"/>
      <c r="AD84" s="222"/>
      <c r="AE84" s="378"/>
      <c r="AF84" s="374"/>
      <c r="AG84" s="155"/>
      <c r="AH84" s="26"/>
    </row>
    <row r="85" spans="1:34" ht="19.5" hidden="1" customHeight="1">
      <c r="A85" s="514">
        <v>45871</v>
      </c>
      <c r="B85" s="28" t="s">
        <v>17721</v>
      </c>
      <c r="C85" s="353" t="str">
        <f>+IFERROR(INDEX('Mã KH'!$C$2:$C$4988,MATCH('Xuất trả -T02'!$B85,'Mã KH'!$A$2:$A$4988,0)),"")</f>
        <v>Số 10 tổ 30 phố Thịnh Liệt - KĐT Đồng Tàu, P.Thịnh Liệt, Q.Hoàng Mai, Hà Nội</v>
      </c>
      <c r="D85" s="349">
        <v>9104841056</v>
      </c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>
        <v>6</v>
      </c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22"/>
      <c r="AD85" s="222"/>
      <c r="AE85" s="378"/>
      <c r="AF85" s="374"/>
      <c r="AG85" s="155"/>
      <c r="AH85" s="26"/>
    </row>
    <row r="86" spans="1:34" ht="19.5" hidden="1" customHeight="1">
      <c r="A86" s="514">
        <v>45871</v>
      </c>
      <c r="B86" s="28" t="s">
        <v>17722</v>
      </c>
      <c r="C86" s="353" t="str">
        <f>+IFERROR(INDEX('Mã KH'!$C$2:$C$4988,MATCH('Xuất trả -T02'!$B86,'Mã KH'!$A$2:$A$4988,0)),"")</f>
        <v>"Tòa nhà lô II - 1 chung cư 151, Nguyễn Đức Cảnh, Tương Mai,
 Hoàng Mai, Hà Nội (Số 151 đường Nguyễn Đức Cảnh)"</v>
      </c>
      <c r="D86" s="349">
        <v>9104843380</v>
      </c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>
        <v>3</v>
      </c>
      <c r="P86" s="222"/>
      <c r="Q86" s="222"/>
      <c r="R86" s="222"/>
      <c r="S86" s="222"/>
      <c r="T86" s="222"/>
      <c r="U86" s="222">
        <v>1</v>
      </c>
      <c r="V86" s="222"/>
      <c r="W86" s="222">
        <v>1</v>
      </c>
      <c r="X86" s="222"/>
      <c r="Y86" s="222"/>
      <c r="Z86" s="222">
        <v>1</v>
      </c>
      <c r="AA86" s="222"/>
      <c r="AB86" s="222">
        <v>2</v>
      </c>
      <c r="AC86" s="222"/>
      <c r="AD86" s="222"/>
      <c r="AE86" s="378"/>
      <c r="AF86" s="374"/>
      <c r="AG86" s="155"/>
      <c r="AH86" s="26"/>
    </row>
    <row r="87" spans="1:34" ht="19.5" hidden="1" customHeight="1">
      <c r="A87" s="514">
        <v>45871</v>
      </c>
      <c r="B87" s="28" t="s">
        <v>16956</v>
      </c>
      <c r="C87" s="353" t="str">
        <f>+IFERROR(INDEX('Mã KH'!$C$2:$C$4988,MATCH('Xuất trả -T02'!$B87,'Mã KH'!$A$2:$A$4988,0)),"")</f>
        <v>số 25  thái phiên , phường Lê Đại Hành , Hai Bà Trưng</v>
      </c>
      <c r="D87" s="349">
        <v>4684</v>
      </c>
      <c r="E87" s="222"/>
      <c r="F87" s="222"/>
      <c r="G87" s="222"/>
      <c r="H87" s="222"/>
      <c r="I87" s="222"/>
      <c r="J87" s="222">
        <v>4</v>
      </c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22"/>
      <c r="AD87" s="222"/>
      <c r="AE87" s="378"/>
      <c r="AF87" s="374"/>
      <c r="AG87" s="155"/>
      <c r="AH87" s="26"/>
    </row>
    <row r="88" spans="1:34" ht="19.5" hidden="1" customHeight="1">
      <c r="A88" s="514">
        <v>45871</v>
      </c>
      <c r="B88" s="28" t="s">
        <v>17723</v>
      </c>
      <c r="C88" s="353" t="str">
        <f>+IFERROR(INDEX('Mã KH'!$C$2:$C$4988,MATCH('Xuất trả -T02'!$B88,'Mã KH'!$A$2:$A$4988,0)),"")</f>
        <v>Số 62 Nguyễn Đức Cảnh, phường Tương Mai, Hoàng Mai, Hà Nội</v>
      </c>
      <c r="D88" s="349">
        <v>9104774835</v>
      </c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>
        <v>1</v>
      </c>
      <c r="Q88" s="222"/>
      <c r="R88" s="222"/>
      <c r="S88" s="222"/>
      <c r="T88" s="222"/>
      <c r="U88" s="222"/>
      <c r="V88" s="222"/>
      <c r="W88" s="222">
        <v>3</v>
      </c>
      <c r="X88" s="222"/>
      <c r="Y88" s="222"/>
      <c r="Z88" s="222">
        <v>5</v>
      </c>
      <c r="AA88" s="222"/>
      <c r="AB88" s="222"/>
      <c r="AC88" s="222"/>
      <c r="AD88" s="222"/>
      <c r="AE88" s="378"/>
      <c r="AF88" s="374"/>
      <c r="AG88" s="155"/>
      <c r="AH88" s="26"/>
    </row>
    <row r="89" spans="1:34" ht="19.5" hidden="1" customHeight="1">
      <c r="A89" s="514">
        <v>45871</v>
      </c>
      <c r="B89" s="28" t="s">
        <v>17223</v>
      </c>
      <c r="C89" s="353" t="str">
        <f>+IFERROR(INDEX('Mã KH'!$C$2:$C$4988,MATCH('Xuất trả -T02'!$B89,'Mã KH'!$A$2:$A$4988,0)),"")</f>
        <v xml:space="preserve">số 1 giáp bát ,hoàng mai </v>
      </c>
      <c r="D89" s="349">
        <v>4522</v>
      </c>
      <c r="E89" s="222"/>
      <c r="F89" s="222"/>
      <c r="G89" s="222"/>
      <c r="H89" s="222"/>
      <c r="I89" s="222"/>
      <c r="J89" s="222">
        <v>4</v>
      </c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22"/>
      <c r="AD89" s="222"/>
      <c r="AE89" s="378"/>
      <c r="AF89" s="374"/>
      <c r="AG89" s="155"/>
      <c r="AH89" s="26"/>
    </row>
    <row r="90" spans="1:34" ht="19.5" hidden="1" customHeight="1">
      <c r="A90" s="514">
        <v>45871</v>
      </c>
      <c r="B90" s="28" t="s">
        <v>17724</v>
      </c>
      <c r="C90" s="353" t="str">
        <f>+IFERROR(INDEX('Mã KH'!$C$2:$C$4988,MATCH('Xuất trả -T02'!$B90,'Mã KH'!$A$2:$A$4988,0)),"")</f>
        <v>Ô số 62 + 63 khu di dân Đền Lừ II, phường Hoàng Văn Thụ, quận Hoàng Mai, Hà Nội</v>
      </c>
      <c r="D90" s="349">
        <v>9104720696</v>
      </c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>
        <v>1</v>
      </c>
      <c r="Q90" s="222"/>
      <c r="R90" s="222"/>
      <c r="S90" s="222"/>
      <c r="T90" s="222"/>
      <c r="U90" s="222"/>
      <c r="V90" s="222"/>
      <c r="W90" s="222">
        <v>1</v>
      </c>
      <c r="X90" s="222">
        <v>1</v>
      </c>
      <c r="Y90" s="222"/>
      <c r="Z90" s="222"/>
      <c r="AA90" s="222"/>
      <c r="AB90" s="222">
        <v>1</v>
      </c>
      <c r="AC90" s="222"/>
      <c r="AD90" s="222"/>
      <c r="AE90" s="378"/>
      <c r="AF90" s="374"/>
      <c r="AG90" s="155"/>
      <c r="AH90" s="26"/>
    </row>
    <row r="91" spans="1:34" ht="19.5" hidden="1" customHeight="1">
      <c r="A91" s="514">
        <v>45871</v>
      </c>
      <c r="B91" s="28" t="s">
        <v>17725</v>
      </c>
      <c r="C91" s="353" t="str">
        <f>+IFERROR(INDEX('Mã KH'!$C$2:$C$4988,MATCH('Xuất trả -T02'!$B91,'Mã KH'!$A$2:$A$4988,0)),"")</f>
        <v>Lô N2C khu tái định cư X2A, phường Yên Sở, quận Hoàng Mai, HN</v>
      </c>
      <c r="D91" s="349">
        <v>9104840824</v>
      </c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>
        <v>1</v>
      </c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378"/>
      <c r="AF91" s="374"/>
      <c r="AG91" s="155"/>
      <c r="AH91" s="26"/>
    </row>
    <row r="92" spans="1:34" ht="19.5" hidden="1" customHeight="1">
      <c r="A92" s="514">
        <v>45871</v>
      </c>
      <c r="B92" s="28" t="s">
        <v>11318</v>
      </c>
      <c r="C92" s="353" t="str">
        <f>+IFERROR(INDEX('Mã KH'!$C$2:$C$4988,MATCH('Xuất trả -T02'!$B92,'Mã KH'!$A$2:$A$4988,0)),"")</f>
        <v>Đ.Võ Văn Kiệt, Quang Minh, Mê Linh, Hà Nội</v>
      </c>
      <c r="D92" s="349" t="s">
        <v>17416</v>
      </c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>
        <v>1</v>
      </c>
      <c r="X92" s="222">
        <v>1</v>
      </c>
      <c r="Y92" s="222"/>
      <c r="Z92" s="222">
        <v>3</v>
      </c>
      <c r="AA92" s="222"/>
      <c r="AB92" s="222"/>
      <c r="AC92" s="222"/>
      <c r="AD92" s="222"/>
      <c r="AE92" s="378"/>
      <c r="AF92" s="374"/>
      <c r="AG92" s="155"/>
      <c r="AH92" s="26"/>
    </row>
    <row r="93" spans="1:34" ht="19.5" hidden="1" customHeight="1">
      <c r="A93" s="514">
        <v>45871</v>
      </c>
      <c r="B93" s="28" t="s">
        <v>17726</v>
      </c>
      <c r="C93" s="353" t="str">
        <f>+IFERROR(INDEX('Mã KH'!$C$2:$C$4988,MATCH('Xuất trả -T02'!$B93,'Mã KH'!$A$2:$A$4988,0)),"")</f>
        <v>Lô S04, T1, Kosmo Xuân Tảo, Bắc Từ Liêm, HN</v>
      </c>
      <c r="D93" s="349" t="s">
        <v>17788</v>
      </c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>
        <v>1</v>
      </c>
      <c r="X93" s="222"/>
      <c r="Y93" s="222"/>
      <c r="Z93" s="222">
        <v>1</v>
      </c>
      <c r="AA93" s="222"/>
      <c r="AB93" s="222"/>
      <c r="AC93" s="222"/>
      <c r="AD93" s="222"/>
      <c r="AE93" s="378"/>
      <c r="AF93" s="374"/>
      <c r="AG93" s="155"/>
      <c r="AH93" s="26"/>
    </row>
    <row r="94" spans="1:34" ht="19.5" hidden="1" customHeight="1">
      <c r="A94" s="514">
        <v>45871</v>
      </c>
      <c r="B94" s="28" t="s">
        <v>17727</v>
      </c>
      <c r="C94" s="353" t="str">
        <f>+IFERROR(INDEX('Mã KH'!$C$2:$C$4988,MATCH('Xuất trả -T02'!$B94,'Mã KH'!$A$2:$A$4988,0)),"")</f>
        <v>20 Đức Diễn, Bắc Từ Liêm, HN</v>
      </c>
      <c r="D94" s="349" t="s">
        <v>17789</v>
      </c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>
        <v>1</v>
      </c>
      <c r="X94" s="222"/>
      <c r="Y94" s="222"/>
      <c r="Z94" s="222"/>
      <c r="AA94" s="222"/>
      <c r="AB94" s="222"/>
      <c r="AC94" s="222"/>
      <c r="AD94" s="222"/>
      <c r="AE94" s="378"/>
      <c r="AF94" s="374"/>
      <c r="AG94" s="155"/>
      <c r="AH94" s="26"/>
    </row>
    <row r="95" spans="1:34" ht="19.5" hidden="1" customHeight="1">
      <c r="A95" s="514">
        <v>45871</v>
      </c>
      <c r="B95" s="28" t="s">
        <v>17728</v>
      </c>
      <c r="C95" s="353" t="str">
        <f>+IFERROR(INDEX('Mã KH'!$C$2:$C$4988,MATCH('Xuất trả -T02'!$B95,'Mã KH'!$A$2:$A$4988,0)),"")</f>
        <v xml:space="preserve">S401.01S02-S03 VINHOME Smart City -tây Mỗ , Nam Từ Liêm </v>
      </c>
      <c r="D95" s="349">
        <v>2083</v>
      </c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>
        <v>2</v>
      </c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22"/>
      <c r="AD95" s="222"/>
      <c r="AE95" s="378"/>
      <c r="AF95" s="374"/>
      <c r="AG95" s="155"/>
      <c r="AH95" s="26"/>
    </row>
    <row r="96" spans="1:34" ht="19.5" customHeight="1">
      <c r="A96" s="462"/>
      <c r="B96" s="28"/>
      <c r="C96" s="372" t="s">
        <v>17823</v>
      </c>
      <c r="D96" s="349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378"/>
      <c r="AF96" s="374"/>
      <c r="AG96" s="155"/>
      <c r="AH96" s="26"/>
    </row>
    <row r="97" spans="1:34" ht="19.5" hidden="1" customHeight="1">
      <c r="A97" s="399">
        <v>45698</v>
      </c>
      <c r="B97" s="28" t="s">
        <v>17729</v>
      </c>
      <c r="C97" s="353" t="str">
        <f>+IFERROR(INDEX('Mã KH'!$C$2:$C$4988,MATCH('Xuất trả -T02'!$B97,'Mã KH'!$A$2:$A$4988,0)),"")</f>
        <v>10 tổ 30 Thịnh Liệt - KĐT Đồng Tàu, P.Thịnh Liệt, Q.Hoàng Mai, Hà Nội</v>
      </c>
      <c r="D97" s="349">
        <v>9104841266</v>
      </c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>
        <v>3</v>
      </c>
      <c r="Y97" s="222"/>
      <c r="Z97" s="222">
        <v>3</v>
      </c>
      <c r="AA97" s="222"/>
      <c r="AB97" s="222"/>
      <c r="AC97" s="222"/>
      <c r="AD97" s="222"/>
      <c r="AE97" s="378"/>
      <c r="AF97" s="374"/>
      <c r="AG97" s="155"/>
      <c r="AH97" s="26"/>
    </row>
    <row r="98" spans="1:34" ht="19.5" hidden="1" customHeight="1">
      <c r="A98" s="399">
        <v>45698</v>
      </c>
      <c r="B98" s="28" t="s">
        <v>6593</v>
      </c>
      <c r="C98" s="353" t="str">
        <f>+IFERROR(INDEX('Mã KH'!$C$2:$C$4988,MATCH('Xuất trả -T02'!$B98,'Mã KH'!$A$2:$A$4988,0)),"")</f>
        <v>BRGMART 83 Nguyễn An Ninh, Hoàng Mai, Hà Nội</v>
      </c>
      <c r="D98" s="349" t="s">
        <v>17715</v>
      </c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>
        <v>1</v>
      </c>
      <c r="P98" s="222">
        <v>1</v>
      </c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378"/>
      <c r="AF98" s="374"/>
      <c r="AG98" s="155"/>
      <c r="AH98" s="26"/>
    </row>
    <row r="99" spans="1:34" ht="19.5" hidden="1" customHeight="1">
      <c r="A99" s="399">
        <v>45698</v>
      </c>
      <c r="B99" s="28" t="s">
        <v>17730</v>
      </c>
      <c r="C99" s="353" t="str">
        <f>+IFERROR(INDEX('Mã KH'!$C$2:$C$4988,MATCH('Xuất trả -T02'!$B99,'Mã KH'!$A$2:$A$4988,0)),"")</f>
        <v>Số 120A Nguyễn An Ninh, phường Tương Mai, quận Hoàng Mai, Hà Nội</v>
      </c>
      <c r="D99" s="349">
        <v>9104853602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>
        <v>3</v>
      </c>
      <c r="X99" s="222"/>
      <c r="Y99" s="222"/>
      <c r="Z99" s="222">
        <v>3</v>
      </c>
      <c r="AA99" s="222"/>
      <c r="AB99" s="222">
        <v>1</v>
      </c>
      <c r="AC99" s="222"/>
      <c r="AD99" s="222"/>
      <c r="AE99" s="378"/>
      <c r="AF99" s="374"/>
      <c r="AG99" s="155"/>
      <c r="AH99" s="26"/>
    </row>
    <row r="100" spans="1:34" ht="19.5" hidden="1" customHeight="1">
      <c r="A100" s="399">
        <v>45698</v>
      </c>
      <c r="B100" s="28" t="s">
        <v>17731</v>
      </c>
      <c r="C100" s="353" t="str">
        <f>+IFERROR(INDEX('Mã KH'!$C$2:$C$4988,MATCH('Xuất trả -T02'!$B100,'Mã KH'!$A$2:$A$4988,0)),"")</f>
        <v>Số 176D + 176E Trương Định, , Hai Trưng, Hà Nội</v>
      </c>
      <c r="D100" s="349">
        <v>7174</v>
      </c>
      <c r="E100" s="222"/>
      <c r="F100" s="222"/>
      <c r="G100" s="222"/>
      <c r="H100" s="222"/>
      <c r="I100" s="222"/>
      <c r="J100" s="222">
        <v>4</v>
      </c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22"/>
      <c r="AD100" s="222"/>
      <c r="AE100" s="378"/>
      <c r="AF100" s="374"/>
      <c r="AG100" s="155"/>
      <c r="AH100" s="26"/>
    </row>
    <row r="101" spans="1:34" ht="19.5" hidden="1" customHeight="1">
      <c r="A101" s="399">
        <v>45698</v>
      </c>
      <c r="B101" s="28" t="s">
        <v>17732</v>
      </c>
      <c r="C101" s="353" t="str">
        <f>+IFERROR(INDEX('Mã KH'!$C$2:$C$4988,MATCH('Xuất trả -T02'!$B101,'Mã KH'!$A$2:$A$4988,0)),"")</f>
        <v>Số 317 Phố Vọng, tổ 64B, phường Đồng Tâm, quận Hai Bà Trưng, Hà Nội</v>
      </c>
      <c r="D101" s="349">
        <v>9104754945</v>
      </c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>
        <v>2</v>
      </c>
      <c r="V101" s="222"/>
      <c r="W101" s="222"/>
      <c r="X101" s="222"/>
      <c r="Y101" s="222"/>
      <c r="Z101" s="222">
        <v>2</v>
      </c>
      <c r="AA101" s="222"/>
      <c r="AB101" s="222">
        <v>3</v>
      </c>
      <c r="AC101" s="222"/>
      <c r="AD101" s="222"/>
      <c r="AE101" s="378"/>
      <c r="AF101" s="374"/>
      <c r="AG101" s="155"/>
      <c r="AH101" s="26"/>
    </row>
    <row r="102" spans="1:34" ht="19.5" hidden="1" customHeight="1">
      <c r="A102" s="399">
        <v>45698</v>
      </c>
      <c r="B102" s="28" t="s">
        <v>17733</v>
      </c>
      <c r="C102" s="353" t="str">
        <f>+IFERROR(INDEX('Mã KH'!$C$2:$C$4988,MATCH('Xuất trả -T02'!$B102,'Mã KH'!$A$2:$A$4988,0)),"")</f>
        <v>41 tương mai,  Nguyễn An Ninh, Phường Giáp Bát, Quận Hoàng Mai, Hà Nội</v>
      </c>
      <c r="D102" s="349">
        <v>9104853739</v>
      </c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>
        <v>2</v>
      </c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>
        <v>3</v>
      </c>
      <c r="AC102" s="222"/>
      <c r="AD102" s="222"/>
      <c r="AE102" s="378"/>
      <c r="AF102" s="374"/>
      <c r="AG102" s="155"/>
      <c r="AH102" s="26"/>
    </row>
    <row r="103" spans="1:34" ht="19.5" hidden="1" customHeight="1">
      <c r="A103" s="399">
        <v>45698</v>
      </c>
      <c r="B103" s="28" t="s">
        <v>6593</v>
      </c>
      <c r="C103" s="353" t="str">
        <f>+IFERROR(INDEX('Mã KH'!$C$2:$C$4988,MATCH('Xuất trả -T02'!$B103,'Mã KH'!$A$2:$A$4988,0)),"")</f>
        <v>BRGMART 83 Nguyễn An Ninh, Hoàng Mai, Hà Nội</v>
      </c>
      <c r="D103" s="349" t="s">
        <v>17790</v>
      </c>
      <c r="E103" s="222"/>
      <c r="F103" s="222"/>
      <c r="G103" s="222"/>
      <c r="H103" s="222"/>
      <c r="I103" s="222"/>
      <c r="J103" s="222"/>
      <c r="K103" s="222"/>
      <c r="L103" s="222"/>
      <c r="M103" s="222"/>
      <c r="N103" s="222">
        <v>1</v>
      </c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378"/>
      <c r="AF103" s="374"/>
      <c r="AG103" s="155"/>
      <c r="AH103" s="26"/>
    </row>
    <row r="104" spans="1:34" ht="19.5" hidden="1" customHeight="1">
      <c r="A104" s="399">
        <v>45698</v>
      </c>
      <c r="B104" s="28" t="s">
        <v>17734</v>
      </c>
      <c r="C104" s="353" t="str">
        <f>+IFERROR(INDEX('Mã KH'!$C$2:$C$4988,MATCH('Xuất trả -T02'!$B104,'Mã KH'!$A$2:$A$4988,0)),"")</f>
        <v>Số 164 đường Trương Định, phường Trương Định, quận Hai Bà Trưng, Hà Nội</v>
      </c>
      <c r="D104" s="349">
        <v>9104853342</v>
      </c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>
        <v>2</v>
      </c>
      <c r="X104" s="222"/>
      <c r="Y104" s="222"/>
      <c r="Z104" s="222">
        <v>1</v>
      </c>
      <c r="AA104" s="222"/>
      <c r="AB104" s="222"/>
      <c r="AC104" s="222"/>
      <c r="AD104" s="222"/>
      <c r="AE104" s="378"/>
      <c r="AF104" s="374"/>
      <c r="AG104" s="155"/>
      <c r="AH104" s="26"/>
    </row>
    <row r="105" spans="1:34" ht="19.5" hidden="1" customHeight="1">
      <c r="A105" s="399">
        <v>45698</v>
      </c>
      <c r="B105" s="28" t="s">
        <v>17735</v>
      </c>
      <c r="C105" s="353" t="str">
        <f>+IFERROR(INDEX('Mã KH'!$C$2:$C$4988,MATCH('Xuất trả -T02'!$B105,'Mã KH'!$A$2:$A$4988,0)),"")</f>
        <v>Tầng 5 tòa GEMEK, KĐT mới Lê Trọng Tấn, Hoài Đức, HN</v>
      </c>
      <c r="D105" s="349" t="s">
        <v>17791</v>
      </c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>
        <v>1</v>
      </c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378"/>
      <c r="AF105" s="374"/>
      <c r="AG105" s="155"/>
      <c r="AH105" s="26"/>
    </row>
    <row r="106" spans="1:34" ht="19.5" hidden="1" customHeight="1">
      <c r="A106" s="399">
        <v>45698</v>
      </c>
      <c r="B106" s="28" t="s">
        <v>17736</v>
      </c>
      <c r="C106" s="353" t="str">
        <f>+IFERROR(INDEX('Mã KH'!$C$2:$C$4988,MATCH('Xuất trả -T02'!$B106,'Mã KH'!$A$2:$A$4988,0)),"")</f>
        <v xml:space="preserve">T1 tòa Mipec Kiến Hưng , Hà đông </v>
      </c>
      <c r="D106" s="349" t="s">
        <v>17792</v>
      </c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>
        <v>2</v>
      </c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>
        <v>2</v>
      </c>
      <c r="AD106" s="222"/>
      <c r="AE106" s="378"/>
      <c r="AF106" s="374"/>
      <c r="AG106" s="155"/>
      <c r="AH106" s="26"/>
    </row>
    <row r="107" spans="1:34" ht="19.5" hidden="1" customHeight="1">
      <c r="A107" s="399">
        <v>45698</v>
      </c>
      <c r="B107" s="28" t="s">
        <v>17737</v>
      </c>
      <c r="C107" s="353" t="str">
        <f>+IFERROR(INDEX('Mã KH'!$C$2:$C$4988,MATCH('Xuất trả -T02'!$B107,'Mã KH'!$A$2:$A$4988,0)),"")</f>
        <v>Tầng 1 tòa CT2, KĐT Xala, Hà Đông, HN</v>
      </c>
      <c r="D107" s="349" t="s">
        <v>17793</v>
      </c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>
        <v>1</v>
      </c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378"/>
      <c r="AF107" s="374"/>
      <c r="AG107" s="155"/>
      <c r="AH107" s="26"/>
    </row>
    <row r="108" spans="1:34" ht="19.5" hidden="1" customHeight="1">
      <c r="A108" s="399">
        <v>45698</v>
      </c>
      <c r="B108" s="28" t="s">
        <v>17350</v>
      </c>
      <c r="C108" s="353" t="str">
        <f>+IFERROR(INDEX('Mã KH'!$C$2:$C$4988,MATCH('Xuất trả -T02'!$B108,'Mã KH'!$A$2:$A$4988,0)),"")</f>
        <v>Tầng B1, Times City, 458 Minh Khai,  Quận Hai Bà Trưng, Hà Nội</v>
      </c>
      <c r="D108" s="349">
        <v>9104852478</v>
      </c>
      <c r="E108" s="222">
        <v>2</v>
      </c>
      <c r="F108" s="222"/>
      <c r="G108" s="222"/>
      <c r="H108" s="222"/>
      <c r="I108" s="222"/>
      <c r="J108" s="222"/>
      <c r="K108" s="222"/>
      <c r="L108" s="222"/>
      <c r="M108" s="222"/>
      <c r="N108" s="222">
        <v>3</v>
      </c>
      <c r="O108" s="222">
        <v>1</v>
      </c>
      <c r="P108" s="222">
        <v>1</v>
      </c>
      <c r="Q108" s="222"/>
      <c r="R108" s="222"/>
      <c r="S108" s="222"/>
      <c r="T108" s="222"/>
      <c r="U108" s="222">
        <v>1</v>
      </c>
      <c r="V108" s="222"/>
      <c r="W108" s="222"/>
      <c r="X108" s="222">
        <v>3</v>
      </c>
      <c r="Y108" s="222"/>
      <c r="Z108" s="222">
        <v>5</v>
      </c>
      <c r="AA108" s="222">
        <v>1</v>
      </c>
      <c r="AB108" s="222">
        <v>2</v>
      </c>
      <c r="AC108" s="222">
        <v>4</v>
      </c>
      <c r="AD108" s="222"/>
      <c r="AE108" s="378"/>
      <c r="AF108" s="374"/>
      <c r="AG108" s="155"/>
      <c r="AH108" s="26"/>
    </row>
    <row r="109" spans="1:34" ht="19.5" hidden="1" customHeight="1">
      <c r="A109" s="399">
        <v>45698</v>
      </c>
      <c r="B109" s="28" t="s">
        <v>17738</v>
      </c>
      <c r="C109" s="353" t="str">
        <f>+IFERROR(INDEX('Mã KH'!$C$2:$C$4988,MATCH('Xuất trả -T02'!$B109,'Mã KH'!$A$2:$A$4988,0)),"")</f>
        <v>55 Cầu Cốc, Phường Tây Mỗ, Nam Từ Liêm, Hà Nội</v>
      </c>
      <c r="D109" s="349">
        <v>9104840814</v>
      </c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>
        <v>2</v>
      </c>
      <c r="X109" s="222"/>
      <c r="Y109" s="222"/>
      <c r="Z109" s="222"/>
      <c r="AA109" s="222"/>
      <c r="AB109" s="222"/>
      <c r="AC109" s="222"/>
      <c r="AD109" s="222"/>
      <c r="AE109" s="378"/>
      <c r="AF109" s="374"/>
      <c r="AG109" s="155"/>
      <c r="AH109" s="26"/>
    </row>
    <row r="110" spans="1:34" ht="19.5" hidden="1" customHeight="1">
      <c r="A110" s="399">
        <v>45698</v>
      </c>
      <c r="B110" s="28" t="s">
        <v>17707</v>
      </c>
      <c r="C110" s="353" t="str">
        <f>+IFERROR(INDEX('Mã KH'!$C$2:$C$4988,MATCH('Xuất trả -T02'!$B110,'Mã KH'!$A$2:$A$4988,0)),"")</f>
        <v>LK01-01 Dự án Tổ hợp thương mại dịch vụ và căn hộ cao cấp Hải Phát Plaza, phường Đại Mỗ, quận Nam Từ Liêm, HN</v>
      </c>
      <c r="D110" s="349">
        <v>9104835978</v>
      </c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>
        <v>2</v>
      </c>
      <c r="P110" s="222">
        <v>1</v>
      </c>
      <c r="Q110" s="222"/>
      <c r="R110" s="222"/>
      <c r="S110" s="222"/>
      <c r="T110" s="222"/>
      <c r="U110" s="222"/>
      <c r="V110" s="222"/>
      <c r="W110" s="222">
        <v>1</v>
      </c>
      <c r="X110" s="222"/>
      <c r="Y110" s="222"/>
      <c r="Z110" s="222"/>
      <c r="AA110" s="222"/>
      <c r="AB110" s="222"/>
      <c r="AC110" s="222"/>
      <c r="AD110" s="222"/>
      <c r="AE110" s="378"/>
      <c r="AF110" s="374"/>
      <c r="AG110" s="155"/>
      <c r="AH110" s="26"/>
    </row>
    <row r="111" spans="1:34" ht="19.5" customHeight="1">
      <c r="A111" s="462"/>
      <c r="B111" s="28"/>
      <c r="C111" s="372" t="s">
        <v>17822</v>
      </c>
      <c r="D111" s="349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378"/>
      <c r="AF111" s="374"/>
      <c r="AG111" s="155"/>
      <c r="AH111" s="26"/>
    </row>
    <row r="112" spans="1:34" ht="19.5" hidden="1" customHeight="1">
      <c r="A112" s="399">
        <v>45699</v>
      </c>
      <c r="B112" s="28" t="s">
        <v>17739</v>
      </c>
      <c r="C112" s="353" t="str">
        <f>+IFERROR(INDEX('Mã KH'!$C$2:$C$4988,MATCH('Xuất trả -T02'!$B112,'Mã KH'!$A$2:$A$4988,0)),"")</f>
        <v>Tầng 1, Tòa nhà CT3 khu đô thị Văn Khê, Hà Đông, Hà Nội</v>
      </c>
      <c r="D112" s="349" t="s">
        <v>17794</v>
      </c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>
        <v>2</v>
      </c>
      <c r="P112" s="222"/>
      <c r="Q112" s="222"/>
      <c r="R112" s="222"/>
      <c r="S112" s="222"/>
      <c r="T112" s="222"/>
      <c r="U112" s="222"/>
      <c r="V112" s="222"/>
      <c r="W112" s="222"/>
      <c r="X112" s="222">
        <v>1</v>
      </c>
      <c r="Y112" s="222"/>
      <c r="Z112" s="222"/>
      <c r="AA112" s="222"/>
      <c r="AB112" s="222"/>
      <c r="AC112" s="222"/>
      <c r="AD112" s="222"/>
      <c r="AE112" s="378"/>
      <c r="AF112" s="374"/>
      <c r="AG112" s="155"/>
      <c r="AH112" s="26"/>
    </row>
    <row r="113" spans="1:34" ht="19.5" hidden="1" customHeight="1">
      <c r="A113" s="399">
        <v>45699</v>
      </c>
      <c r="B113" s="28" t="s">
        <v>16752</v>
      </c>
      <c r="C113" s="353" t="str">
        <f>+IFERROR(INDEX('Mã KH'!$C$2:$C$4988,MATCH('Xuất trả -T02'!$B113,'Mã KH'!$A$2:$A$4988,0)),"")</f>
        <v xml:space="preserve">km 54+100 , quốc lộ 5 , phường nhị châu , thành phố hải Dương </v>
      </c>
      <c r="D113" s="349" t="s">
        <v>17416</v>
      </c>
      <c r="E113" s="222"/>
      <c r="F113" s="222"/>
      <c r="G113" s="222"/>
      <c r="H113" s="222"/>
      <c r="I113" s="222"/>
      <c r="J113" s="222"/>
      <c r="K113" s="222"/>
      <c r="L113" s="222"/>
      <c r="M113" s="222"/>
      <c r="N113" s="222">
        <v>1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>
        <v>4</v>
      </c>
      <c r="AC113" s="222"/>
      <c r="AD113" s="222"/>
      <c r="AE113" s="378"/>
      <c r="AF113" s="374"/>
      <c r="AG113" s="155"/>
      <c r="AH113" s="26"/>
    </row>
    <row r="114" spans="1:34" ht="19.5" hidden="1" customHeight="1">
      <c r="A114" s="399">
        <v>45699</v>
      </c>
      <c r="B114" s="28" t="s">
        <v>6713</v>
      </c>
      <c r="C114" s="353" t="str">
        <f>+IFERROR(INDEX('Mã KH'!$C$2:$C$4988,MATCH('Xuất trả -T02'!$B114,'Mã KH'!$A$2:$A$4988,0)),"")</f>
        <v>Tầng 1 của Tòa CT2 Tòa nhà Bắc Hà C14, Phố Tố Hữu, P.Trung Văn, Q.Nam Từ Liêm, HN</v>
      </c>
      <c r="D114" s="349" t="s">
        <v>17416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>
        <v>2</v>
      </c>
      <c r="Q114" s="222"/>
      <c r="R114" s="222"/>
      <c r="S114" s="222"/>
      <c r="T114" s="222"/>
      <c r="U114" s="222"/>
      <c r="V114" s="222"/>
      <c r="W114" s="222">
        <v>2</v>
      </c>
      <c r="X114" s="222"/>
      <c r="Y114" s="222"/>
      <c r="Z114" s="222">
        <v>1</v>
      </c>
      <c r="AA114" s="222"/>
      <c r="AB114" s="222">
        <v>2</v>
      </c>
      <c r="AC114" s="222"/>
      <c r="AD114" s="222"/>
      <c r="AE114" s="378"/>
      <c r="AF114" s="374"/>
      <c r="AG114" s="155"/>
      <c r="AH114" s="26"/>
    </row>
    <row r="115" spans="1:34" ht="19.5" hidden="1" customHeight="1">
      <c r="A115" s="399">
        <v>45699</v>
      </c>
      <c r="B115" s="28" t="s">
        <v>6725</v>
      </c>
      <c r="C115" s="353" t="str">
        <f>+IFERROR(INDEX('Mã KH'!$C$2:$C$4988,MATCH('Xuất trả -T02'!$B115,'Mã KH'!$A$2:$A$4988,0)),"")</f>
        <v>02 Nhà đất tại số 16 và số 17, khu nhà ở Phùng Khoang, Phường Trung Văn, Quận Nam Từ Liêm, HN</v>
      </c>
      <c r="D115" s="349" t="s">
        <v>17416</v>
      </c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>
        <v>1</v>
      </c>
      <c r="P115" s="222">
        <v>2</v>
      </c>
      <c r="Q115" s="222"/>
      <c r="R115" s="222"/>
      <c r="S115" s="222"/>
      <c r="T115" s="222"/>
      <c r="U115" s="222"/>
      <c r="V115" s="222"/>
      <c r="W115" s="222">
        <v>1</v>
      </c>
      <c r="X115" s="222"/>
      <c r="Y115" s="222"/>
      <c r="Z115" s="222"/>
      <c r="AA115" s="222"/>
      <c r="AB115" s="222"/>
      <c r="AC115" s="222"/>
      <c r="AD115" s="222"/>
      <c r="AE115" s="378"/>
      <c r="AF115" s="374"/>
      <c r="AG115" s="155"/>
      <c r="AH115" s="26"/>
    </row>
    <row r="116" spans="1:34" ht="19.5" customHeight="1">
      <c r="A116" s="462"/>
      <c r="B116" s="28"/>
      <c r="C116" s="372" t="s">
        <v>17821</v>
      </c>
      <c r="D116" s="349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22"/>
      <c r="AD116" s="222"/>
      <c r="AE116" s="378"/>
      <c r="AF116" s="374"/>
      <c r="AG116" s="155"/>
      <c r="AH116" s="26"/>
    </row>
    <row r="117" spans="1:34" ht="19.5" hidden="1" customHeight="1">
      <c r="A117" s="399">
        <v>45700</v>
      </c>
      <c r="B117" s="28" t="s">
        <v>17697</v>
      </c>
      <c r="C117" s="353" t="str">
        <f>+IFERROR(INDEX('Mã KH'!$C$2:$C$4988,MATCH('Xuất trả -T02'!$B117,'Mã KH'!$A$2:$A$4988,0)),"")</f>
        <v xml:space="preserve">số 16,18 ngõ 885 Tam trinh , phường Yên Sở , Hoàng Mai , HN </v>
      </c>
      <c r="D117" s="349" t="s">
        <v>17795</v>
      </c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>
        <v>1</v>
      </c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378"/>
      <c r="AF117" s="374"/>
      <c r="AG117" s="155"/>
      <c r="AH117" s="26"/>
    </row>
    <row r="118" spans="1:34" ht="19.5" hidden="1" customHeight="1">
      <c r="A118" s="399">
        <v>45700</v>
      </c>
      <c r="B118" s="28" t="s">
        <v>17602</v>
      </c>
      <c r="C118" s="353" t="str">
        <f>+IFERROR(INDEX('Mã KH'!$C$2:$C$4988,MATCH('Xuất trả -T02'!$B118,'Mã KH'!$A$2:$A$4988,0)),"")</f>
        <v>Cổng nhà máy Hino, đường Trần Thủ Độ, Q.Hoàng Mai, HN</v>
      </c>
      <c r="D118" s="349" t="s">
        <v>17796</v>
      </c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>
        <v>1</v>
      </c>
      <c r="Q118" s="222">
        <v>1</v>
      </c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378"/>
      <c r="AF118" s="374"/>
      <c r="AG118" s="155"/>
      <c r="AH118" s="26"/>
    </row>
    <row r="119" spans="1:34" ht="19.5" hidden="1" customHeight="1">
      <c r="A119" s="399">
        <v>45700</v>
      </c>
      <c r="B119" s="28" t="s">
        <v>17740</v>
      </c>
      <c r="C119" s="353" t="str">
        <f>+IFERROR(INDEX('Mã KH'!$C$2:$C$4988,MATCH('Xuất trả -T02'!$B119,'Mã KH'!$A$2:$A$4988,0)),"")</f>
        <v xml:space="preserve">Tầng 1 , tòa Tecco Diamond , Tứ Hiệp , Thanh trì , HN </v>
      </c>
      <c r="D119" s="349" t="s">
        <v>17797</v>
      </c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>
        <v>1</v>
      </c>
      <c r="AC119" s="222"/>
      <c r="AD119" s="222"/>
      <c r="AE119" s="378"/>
      <c r="AF119" s="374"/>
      <c r="AG119" s="155"/>
      <c r="AH119" s="26"/>
    </row>
    <row r="120" spans="1:34" ht="19.5" hidden="1" customHeight="1">
      <c r="A120" s="399">
        <v>45700</v>
      </c>
      <c r="B120" s="28" t="s">
        <v>17606</v>
      </c>
      <c r="C120" s="353" t="str">
        <f>+IFERROR(INDEX('Mã KH'!$C$2:$C$4988,MATCH('Xuất trả -T02'!$B120,'Mã KH'!$A$2:$A$4988,0)),"")</f>
        <v>CT8A KĐT Đại Thanh, Tả Thanh Oai, Thanh Trì, Hà Nội</v>
      </c>
      <c r="D120" s="349" t="s">
        <v>17798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>
        <v>5</v>
      </c>
      <c r="P120" s="222"/>
      <c r="Q120" s="222"/>
      <c r="R120" s="222"/>
      <c r="S120" s="222"/>
      <c r="T120" s="222"/>
      <c r="U120" s="222"/>
      <c r="V120" s="222"/>
      <c r="W120" s="222"/>
      <c r="X120" s="222">
        <v>3</v>
      </c>
      <c r="Y120" s="222"/>
      <c r="Z120" s="222"/>
      <c r="AA120" s="222"/>
      <c r="AB120" s="222"/>
      <c r="AC120" s="222"/>
      <c r="AD120" s="222"/>
      <c r="AE120" s="378"/>
      <c r="AF120" s="374"/>
      <c r="AG120" s="155"/>
      <c r="AH120" s="26"/>
    </row>
    <row r="121" spans="1:34" ht="19.5" hidden="1" customHeight="1">
      <c r="A121" s="399">
        <v>45700</v>
      </c>
      <c r="B121" s="28" t="s">
        <v>6752</v>
      </c>
      <c r="C121" s="353" t="str">
        <f>+IFERROR(INDEX('Mã KH'!$C$2:$C$4988,MATCH('Xuất trả -T02'!$B121,'Mã KH'!$A$2:$A$4988,0)),"")</f>
        <v>Nhà liền kề số 07 và số 08, Lô liền kề TT2, Dự án Khu đô thị mới Kim Văn - Kim Lũ, Phường Đại Kim, Quận Hoàng Mai, HN</v>
      </c>
      <c r="D121" s="349" t="s">
        <v>17416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>
        <v>1</v>
      </c>
      <c r="Q121" s="222">
        <v>1</v>
      </c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378"/>
      <c r="AF121" s="374"/>
      <c r="AG121" s="155"/>
      <c r="AH121" s="26"/>
    </row>
    <row r="122" spans="1:34" ht="19.5" hidden="1" customHeight="1">
      <c r="A122" s="399">
        <v>45700</v>
      </c>
      <c r="B122" s="28" t="s">
        <v>17741</v>
      </c>
      <c r="C122" s="353" t="str">
        <f>+IFERROR(INDEX('Mã KH'!$C$2:$C$4988,MATCH('Xuất trả -T02'!$B122,'Mã KH'!$A$2:$A$4988,0)),"")</f>
        <v>Tầng 1, South Building, Khu đô thị mới Pháp Vân – Tứ Hiệp, Phường Hoàng Liệt, Quận Hoàng Mai, HN</v>
      </c>
      <c r="D122" s="349" t="s">
        <v>17799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>
        <v>1</v>
      </c>
      <c r="P122" s="222"/>
      <c r="Q122" s="222"/>
      <c r="R122" s="222"/>
      <c r="S122" s="222"/>
      <c r="T122" s="222"/>
      <c r="U122" s="222"/>
      <c r="V122" s="222"/>
      <c r="W122" s="222"/>
      <c r="X122" s="222">
        <v>1</v>
      </c>
      <c r="Y122" s="222"/>
      <c r="Z122" s="222"/>
      <c r="AA122" s="222"/>
      <c r="AB122" s="222"/>
      <c r="AC122" s="222"/>
      <c r="AD122" s="222"/>
      <c r="AE122" s="378"/>
      <c r="AF122" s="374"/>
      <c r="AG122" s="155"/>
      <c r="AH122" s="26"/>
    </row>
    <row r="123" spans="1:34" ht="19.5" hidden="1" customHeight="1">
      <c r="A123" s="399">
        <v>45700</v>
      </c>
      <c r="B123" s="28" t="s">
        <v>6773</v>
      </c>
      <c r="C123" s="353" t="str">
        <f>+IFERROR(INDEX('Mã KH'!$C$2:$C$4988,MATCH('Xuất trả -T02'!$B123,'Mã KH'!$A$2:$A$4988,0)),"")</f>
        <v>Tầng 1, Kiot 102, Tòa CT13, Khu đô thị mới Tứ Hiệp (chung cư Sakura), Xã Tứ Hiệp, huyện Thanh Trì, Hà Nội</v>
      </c>
      <c r="D123" s="349" t="s">
        <v>17416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>
        <v>3</v>
      </c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22"/>
      <c r="AD123" s="222"/>
      <c r="AE123" s="378"/>
      <c r="AF123" s="374"/>
      <c r="AG123" s="155"/>
      <c r="AH123" s="26"/>
    </row>
    <row r="124" spans="1:34" ht="19.5" hidden="1" customHeight="1">
      <c r="A124" s="399">
        <v>45700</v>
      </c>
      <c r="B124" s="28" t="s">
        <v>17742</v>
      </c>
      <c r="C124" s="353" t="str">
        <f>+IFERROR(INDEX('Mã KH'!$C$2:$C$4988,MATCH('Xuất trả -T02'!$B124,'Mã KH'!$A$2:$A$4988,0)),"")</f>
        <v>BT01-6 , Khu Cổ Ngựa, KĐT Mỗ Lao, P.Mộ Lao, HN</v>
      </c>
      <c r="D124" s="349">
        <v>9104864635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>
        <v>4</v>
      </c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378"/>
      <c r="AF124" s="374"/>
      <c r="AG124" s="155"/>
      <c r="AH124" s="26"/>
    </row>
    <row r="125" spans="1:34" ht="19.5" hidden="1" customHeight="1">
      <c r="A125" s="399">
        <v>45700</v>
      </c>
      <c r="B125" s="28" t="s">
        <v>17743</v>
      </c>
      <c r="C125" s="353" t="str">
        <f>+IFERROR(INDEX('Mã KH'!$C$2:$C$4988,MATCH('Xuất trả -T02'!$B125,'Mã KH'!$A$2:$A$4988,0)),"")</f>
        <v>108 Đường 19/5, Phường Văn Quán, Hà Đông, Hà Nội</v>
      </c>
      <c r="D125" s="349">
        <v>2871</v>
      </c>
      <c r="E125" s="222"/>
      <c r="F125" s="222"/>
      <c r="G125" s="222"/>
      <c r="H125" s="222"/>
      <c r="I125" s="222"/>
      <c r="J125" s="222">
        <v>4</v>
      </c>
      <c r="K125" s="222"/>
      <c r="L125" s="222">
        <v>1</v>
      </c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378"/>
      <c r="AF125" s="374"/>
      <c r="AG125" s="155"/>
      <c r="AH125" s="26"/>
    </row>
    <row r="126" spans="1:34" ht="19.5" hidden="1" customHeight="1">
      <c r="A126" s="399">
        <v>45700</v>
      </c>
      <c r="B126" s="28" t="s">
        <v>8591</v>
      </c>
      <c r="C126" s="353" t="str">
        <f>+IFERROR(INDEX('Mã KH'!$C$2:$C$4988,MATCH('Xuất trả -T02'!$B126,'Mã KH'!$A$2:$A$4988,0)),"")</f>
        <v>C36-TT9, Khu ĐT Văn Quán- Yên Phúc, phường Văn Quán, quận Hà Đông, HN</v>
      </c>
      <c r="D126" s="349">
        <v>9104864224</v>
      </c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>
        <v>3</v>
      </c>
      <c r="P126" s="222">
        <v>2</v>
      </c>
      <c r="Q126" s="222"/>
      <c r="R126" s="222"/>
      <c r="S126" s="222"/>
      <c r="T126" s="222"/>
      <c r="U126" s="222"/>
      <c r="V126" s="222"/>
      <c r="W126" s="222"/>
      <c r="X126" s="222">
        <v>4</v>
      </c>
      <c r="Y126" s="222"/>
      <c r="Z126" s="222">
        <v>2</v>
      </c>
      <c r="AA126" s="222"/>
      <c r="AB126" s="222"/>
      <c r="AC126" s="222"/>
      <c r="AD126" s="222"/>
      <c r="AE126" s="378"/>
      <c r="AF126" s="374"/>
      <c r="AG126" s="155"/>
      <c r="AH126" s="26"/>
    </row>
    <row r="127" spans="1:34" ht="19.5" hidden="1" customHeight="1">
      <c r="A127" s="399">
        <v>45700</v>
      </c>
      <c r="B127" s="28" t="s">
        <v>17744</v>
      </c>
      <c r="C127" s="353" t="str">
        <f>+IFERROR(INDEX('Mã KH'!$C$2:$C$4988,MATCH('Xuất trả -T02'!$B127,'Mã KH'!$A$2:$A$4988,0)),"")</f>
        <v>Tầng 1, Tòa nhà 19T6 Kiến Hưng, phường Kiến Hưng, Quận Hà Đông, Hà Nội.</v>
      </c>
      <c r="D127" s="349" t="s">
        <v>17800</v>
      </c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>
        <v>1</v>
      </c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>
        <v>1</v>
      </c>
      <c r="AB127" s="222"/>
      <c r="AC127" s="222"/>
      <c r="AD127" s="222"/>
      <c r="AE127" s="378"/>
      <c r="AF127" s="374"/>
      <c r="AG127" s="155"/>
      <c r="AH127" s="26"/>
    </row>
    <row r="128" spans="1:34" ht="19.5" hidden="1" customHeight="1">
      <c r="A128" s="399">
        <v>45700</v>
      </c>
      <c r="B128" s="28" t="s">
        <v>17736</v>
      </c>
      <c r="C128" s="353" t="str">
        <f>+IFERROR(INDEX('Mã KH'!$C$2:$C$4988,MATCH('Xuất trả -T02'!$B128,'Mã KH'!$A$2:$A$4988,0)),"")</f>
        <v xml:space="preserve">T1 tòa Mipec Kiến Hưng , Hà đông </v>
      </c>
      <c r="D128" s="349" t="s">
        <v>17801</v>
      </c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>
        <v>3</v>
      </c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378"/>
      <c r="AF128" s="374"/>
      <c r="AG128" s="155"/>
      <c r="AH128" s="26"/>
    </row>
    <row r="129" spans="1:34" ht="19.5" hidden="1" customHeight="1">
      <c r="A129" s="399">
        <v>45700</v>
      </c>
      <c r="B129" s="28" t="s">
        <v>17745</v>
      </c>
      <c r="C129" s="353" t="str">
        <f>+IFERROR(INDEX('Mã KH'!$C$2:$C$4988,MATCH('Xuất trả -T02'!$B129,'Mã KH'!$A$2:$A$4988,0)),"")</f>
        <v>M7-108 Mipec City View, đường Hoàng Công, Kiến Hưng, Hà Đông, HN</v>
      </c>
      <c r="D129" s="349">
        <v>9104862170</v>
      </c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>
        <v>1</v>
      </c>
      <c r="Q129" s="222"/>
      <c r="R129" s="222"/>
      <c r="S129" s="222"/>
      <c r="T129" s="222"/>
      <c r="U129" s="222"/>
      <c r="V129" s="222"/>
      <c r="W129" s="222">
        <v>1</v>
      </c>
      <c r="X129" s="222"/>
      <c r="Y129" s="222"/>
      <c r="Z129" s="222"/>
      <c r="AA129" s="222"/>
      <c r="AB129" s="222">
        <v>2</v>
      </c>
      <c r="AC129" s="222"/>
      <c r="AD129" s="222"/>
      <c r="AE129" s="378"/>
      <c r="AF129" s="374"/>
      <c r="AG129" s="155"/>
      <c r="AH129" s="26"/>
    </row>
    <row r="130" spans="1:34" ht="19.5" hidden="1" customHeight="1">
      <c r="A130" s="399">
        <v>45700</v>
      </c>
      <c r="B130" s="28" t="s">
        <v>8585</v>
      </c>
      <c r="C130" s="353" t="str">
        <f>+IFERROR(INDEX('Mã KH'!$C$2:$C$4988,MATCH('Xuất trả -T02'!$B130,'Mã KH'!$A$2:$A$4988,0)),"")</f>
        <v>NO – 26; LK15 Hà Trì, phường Hà Cầu, quận Hà Đông, HN</v>
      </c>
      <c r="D130" s="349">
        <v>9104861815</v>
      </c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>
        <v>1</v>
      </c>
      <c r="P130" s="222">
        <v>2</v>
      </c>
      <c r="Q130" s="222"/>
      <c r="R130" s="222"/>
      <c r="S130" s="222"/>
      <c r="T130" s="222"/>
      <c r="U130" s="222"/>
      <c r="V130" s="222"/>
      <c r="W130" s="222"/>
      <c r="X130" s="222"/>
      <c r="Y130" s="222"/>
      <c r="Z130" s="222">
        <v>1</v>
      </c>
      <c r="AA130" s="222"/>
      <c r="AB130" s="222">
        <v>3</v>
      </c>
      <c r="AC130" s="222"/>
      <c r="AD130" s="222"/>
      <c r="AE130" s="378"/>
      <c r="AF130" s="374"/>
      <c r="AG130" s="155"/>
      <c r="AH130" s="26"/>
    </row>
    <row r="131" spans="1:34" ht="19.5" hidden="1" customHeight="1">
      <c r="A131" s="399">
        <v>45700</v>
      </c>
      <c r="B131" s="28" t="s">
        <v>17568</v>
      </c>
      <c r="C131" s="353" t="str">
        <f>+IFERROR(INDEX('Mã KH'!$C$2:$C$4988,MATCH('Xuất trả -T02'!$B131,'Mã KH'!$A$2:$A$4988,0)),"")</f>
        <v>NO-24, LK13, Khu đất dịch vụ, đất ở Hà Trì, Phường Hà Trì, Hà Đông, Hà Nội</v>
      </c>
      <c r="D131" s="349">
        <v>1671</v>
      </c>
      <c r="E131" s="222"/>
      <c r="F131" s="222"/>
      <c r="G131" s="222"/>
      <c r="H131" s="222"/>
      <c r="I131" s="222"/>
      <c r="J131" s="222">
        <v>4</v>
      </c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22"/>
      <c r="AD131" s="222"/>
      <c r="AE131" s="378"/>
      <c r="AF131" s="374"/>
      <c r="AG131" s="155"/>
      <c r="AH131" s="26"/>
    </row>
    <row r="132" spans="1:34" ht="19.5" hidden="1" customHeight="1">
      <c r="A132" s="399">
        <v>45700</v>
      </c>
      <c r="B132" s="28" t="s">
        <v>17746</v>
      </c>
      <c r="C132" s="353" t="str">
        <f>+IFERROR(INDEX('Mã KH'!$C$2:$C$4988,MATCH('Xuất trả -T02'!$B132,'Mã KH'!$A$2:$A$4988,0)),"")</f>
        <v>19T1 Kiến Hưng, KĐT Kiến Hưng, Hà Đông</v>
      </c>
      <c r="D132" s="349">
        <v>9104861986</v>
      </c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>
        <v>1</v>
      </c>
      <c r="P132" s="222"/>
      <c r="Q132" s="222"/>
      <c r="R132" s="222"/>
      <c r="S132" s="222"/>
      <c r="T132" s="222"/>
      <c r="U132" s="222">
        <v>1</v>
      </c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378"/>
      <c r="AF132" s="374"/>
      <c r="AG132" s="155"/>
      <c r="AH132" s="26"/>
    </row>
    <row r="133" spans="1:34" ht="19.5" hidden="1" customHeight="1">
      <c r="A133" s="399">
        <v>45700</v>
      </c>
      <c r="B133" s="28" t="s">
        <v>17747</v>
      </c>
      <c r="C133" s="353" t="str">
        <f>+IFERROR(INDEX('Mã KH'!$C$2:$C$4988,MATCH('Xuất trả -T02'!$B133,'Mã KH'!$A$2:$A$4988,0)),"")</f>
        <v>Số 402 đường Kim Giang, phường Đại Kim, quận Hoàng Mai, Hà Nội</v>
      </c>
      <c r="D133" s="349">
        <v>9104862251</v>
      </c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>
        <v>1</v>
      </c>
      <c r="V133" s="222"/>
      <c r="W133" s="222"/>
      <c r="X133" s="222"/>
      <c r="Y133" s="222"/>
      <c r="Z133" s="222"/>
      <c r="AA133" s="222"/>
      <c r="AB133" s="222">
        <v>2</v>
      </c>
      <c r="AC133" s="222"/>
      <c r="AD133" s="222"/>
      <c r="AE133" s="378"/>
      <c r="AF133" s="374"/>
      <c r="AG133" s="155"/>
      <c r="AH133" s="26"/>
    </row>
    <row r="134" spans="1:34" ht="19.5" hidden="1" customHeight="1">
      <c r="A134" s="399">
        <v>45700</v>
      </c>
      <c r="B134" s="28" t="s">
        <v>17748</v>
      </c>
      <c r="C134" s="353" t="str">
        <f>+IFERROR(INDEX('Mã KH'!$C$2:$C$4988,MATCH('Xuất trả -T02'!$B134,'Mã KH'!$A$2:$A$4988,0)),"")</f>
        <v>Shophouse CH02-20, Số 2 Gamuda Gardens 2-2, Phường Trần Phú, Quận Hoàng Mai, Hà Nội</v>
      </c>
      <c r="D134" s="349">
        <v>9104864440</v>
      </c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>
        <v>1</v>
      </c>
      <c r="P134" s="222"/>
      <c r="Q134" s="222"/>
      <c r="R134" s="222"/>
      <c r="S134" s="222"/>
      <c r="T134" s="222"/>
      <c r="U134" s="222">
        <v>2</v>
      </c>
      <c r="V134" s="222"/>
      <c r="W134" s="222"/>
      <c r="X134" s="222"/>
      <c r="Y134" s="222"/>
      <c r="Z134" s="222"/>
      <c r="AA134" s="222"/>
      <c r="AB134" s="222">
        <v>1</v>
      </c>
      <c r="AC134" s="222"/>
      <c r="AD134" s="222"/>
      <c r="AE134" s="378"/>
      <c r="AF134" s="374"/>
      <c r="AG134" s="155"/>
      <c r="AH134" s="26"/>
    </row>
    <row r="135" spans="1:34" ht="19.5" customHeight="1">
      <c r="A135" s="462"/>
      <c r="B135" s="28"/>
      <c r="C135" s="372" t="s">
        <v>17820</v>
      </c>
      <c r="D135" s="349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378"/>
      <c r="AF135" s="374"/>
      <c r="AG135" s="155"/>
      <c r="AH135" s="26"/>
    </row>
    <row r="136" spans="1:34" ht="19.5" hidden="1" customHeight="1">
      <c r="A136" s="399">
        <v>45701</v>
      </c>
      <c r="B136" s="28" t="s">
        <v>17225</v>
      </c>
      <c r="C136" s="353" t="str">
        <f>+IFERROR(INDEX('Mã KH'!$C$2:$C$4988,MATCH('Xuất trả -T02'!$B136,'Mã KH'!$A$2:$A$4988,0)),"")</f>
        <v xml:space="preserve">b29 nguyễn thị định , phường nhân chính , thanh xuân </v>
      </c>
      <c r="D136" s="349" t="s">
        <v>17416</v>
      </c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>
        <v>1</v>
      </c>
      <c r="AC136" s="222"/>
      <c r="AD136" s="222"/>
      <c r="AE136" s="378"/>
      <c r="AF136" s="374"/>
      <c r="AG136" s="155"/>
      <c r="AH136" s="26"/>
    </row>
    <row r="137" spans="1:34" ht="19.5" hidden="1" customHeight="1">
      <c r="A137" s="399">
        <v>45701</v>
      </c>
      <c r="B137" s="28" t="s">
        <v>17749</v>
      </c>
      <c r="C137" s="353" t="str">
        <f>+IFERROR(INDEX('Mã KH'!$C$2:$C$4988,MATCH('Xuất trả -T02'!$B137,'Mã KH'!$A$2:$A$4988,0)),"")</f>
        <v>N3B2 Trần Bình, Từ Liêm, HN ( Cổng làng hoa Phú Mỹ )</v>
      </c>
      <c r="D137" s="349" t="s">
        <v>17802</v>
      </c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>
        <v>1</v>
      </c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378"/>
      <c r="AF137" s="374"/>
      <c r="AG137" s="155"/>
      <c r="AH137" s="26"/>
    </row>
    <row r="138" spans="1:34" ht="19.5" hidden="1" customHeight="1">
      <c r="A138" s="399">
        <v>45701</v>
      </c>
      <c r="B138" s="28" t="s">
        <v>17700</v>
      </c>
      <c r="C138" s="353" t="str">
        <f>+IFERROR(INDEX('Mã KH'!$C$2:$C$4988,MATCH('Xuất trả -T02'!$B138,'Mã KH'!$A$2:$A$4988,0)),"")</f>
        <v>72 Lĩnh Nam, Hoàng Mai, HN</v>
      </c>
      <c r="D138" s="349" t="s">
        <v>17614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>
        <v>1</v>
      </c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378"/>
      <c r="AF138" s="374"/>
      <c r="AG138" s="155"/>
      <c r="AH138" s="26"/>
    </row>
    <row r="139" spans="1:34" ht="19.5" hidden="1" customHeight="1">
      <c r="A139" s="399">
        <v>45701</v>
      </c>
      <c r="B139" s="28" t="s">
        <v>17750</v>
      </c>
      <c r="C139" s="353" t="str">
        <f>+IFERROR(INDEX('Mã KH'!$C$2:$C$4988,MATCH('Xuất trả -T02'!$B139,'Mã KH'!$A$2:$A$4988,0)),"")</f>
        <v>Tòa Ecolife Capital, 58 Tố Hữu, Nam Từ Liêm, Hà Nội</v>
      </c>
      <c r="D139" s="349" t="s">
        <v>17803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>
        <v>1</v>
      </c>
      <c r="P139" s="222"/>
      <c r="Q139" s="222"/>
      <c r="R139" s="222"/>
      <c r="S139" s="222"/>
      <c r="T139" s="222"/>
      <c r="U139" s="222"/>
      <c r="V139" s="222"/>
      <c r="W139" s="222">
        <v>2</v>
      </c>
      <c r="X139" s="222">
        <v>1</v>
      </c>
      <c r="Y139" s="222"/>
      <c r="Z139" s="222"/>
      <c r="AA139" s="222"/>
      <c r="AB139" s="222"/>
      <c r="AC139" s="222"/>
      <c r="AD139" s="222"/>
      <c r="AE139" s="378"/>
      <c r="AF139" s="374"/>
      <c r="AG139" s="155"/>
      <c r="AH139" s="26"/>
    </row>
    <row r="140" spans="1:34" ht="19.5" hidden="1" customHeight="1">
      <c r="A140" s="399">
        <v>45701</v>
      </c>
      <c r="B140" s="28" t="s">
        <v>17751</v>
      </c>
      <c r="C140" s="353" t="str">
        <f>+IFERROR(INDEX('Mã KH'!$C$2:$C$4988,MATCH('Xuất trả -T02'!$B140,'Mã KH'!$A$2:$A$4988,0)),"")</f>
        <v>Tầng 1, H3.2 KĐT FLC Đại Mỗ, Nam Từ Liêm, Hà Nội</v>
      </c>
      <c r="D140" s="349" t="s">
        <v>17804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>
        <v>3</v>
      </c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378"/>
      <c r="AF140" s="374"/>
      <c r="AG140" s="155"/>
      <c r="AH140" s="26"/>
    </row>
    <row r="141" spans="1:34" ht="19.5" hidden="1" customHeight="1">
      <c r="A141" s="399">
        <v>45701</v>
      </c>
      <c r="B141" s="28" t="s">
        <v>17752</v>
      </c>
      <c r="C141" s="353" t="str">
        <f>+IFERROR(INDEX('Mã KH'!$C$2:$C$4988,MATCH('Xuất trả -T02'!$B141,'Mã KH'!$A$2:$A$4988,0)),"")</f>
        <v xml:space="preserve">Số 18A21 Nghĩa Tân , Cầu Giấy , Hà Nội </v>
      </c>
      <c r="D141" s="349">
        <v>2132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>
        <v>1</v>
      </c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378"/>
      <c r="AF141" s="374"/>
      <c r="AG141" s="155"/>
      <c r="AH141" s="26"/>
    </row>
    <row r="142" spans="1:34" ht="19.5" hidden="1" customHeight="1">
      <c r="A142" s="399">
        <v>45701</v>
      </c>
      <c r="B142" s="28" t="s">
        <v>6566</v>
      </c>
      <c r="C142" s="353" t="str">
        <f>+IFERROR(INDEX('Mã KH'!$C$2:$C$4988,MATCH('Xuất trả -T02'!$B142,'Mã KH'!$A$2:$A$4988,0)),"")</f>
        <v>Tầng 1, nhà G3, TT Vĩnh Phúc, P.Vĩnh Phúc, Q.Ba Đình, HN</v>
      </c>
      <c r="D142" s="349" t="s">
        <v>17805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>
        <v>1</v>
      </c>
      <c r="P142" s="222"/>
      <c r="Q142" s="222">
        <v>1</v>
      </c>
      <c r="R142" s="222"/>
      <c r="S142" s="222"/>
      <c r="T142" s="222"/>
      <c r="U142" s="222">
        <v>1</v>
      </c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378"/>
      <c r="AF142" s="374"/>
      <c r="AG142" s="155"/>
      <c r="AH142" s="26"/>
    </row>
    <row r="143" spans="1:34" ht="19.5" hidden="1" customHeight="1">
      <c r="A143" s="399">
        <v>45701</v>
      </c>
      <c r="B143" s="28" t="s">
        <v>17697</v>
      </c>
      <c r="C143" s="353" t="str">
        <f>+IFERROR(INDEX('Mã KH'!$C$2:$C$4988,MATCH('Xuất trả -T02'!$B143,'Mã KH'!$A$2:$A$4988,0)),"")</f>
        <v xml:space="preserve">số 16,18 ngõ 885 Tam trinh , phường Yên Sở , Hoàng Mai , HN </v>
      </c>
      <c r="D143" s="349" t="s">
        <v>17806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>
        <v>1</v>
      </c>
      <c r="R143" s="222"/>
      <c r="S143" s="222"/>
      <c r="T143" s="222"/>
      <c r="U143" s="222"/>
      <c r="V143" s="222"/>
      <c r="W143" s="222"/>
      <c r="X143" s="222">
        <v>1</v>
      </c>
      <c r="Y143" s="222"/>
      <c r="Z143" s="222">
        <v>1</v>
      </c>
      <c r="AA143" s="222">
        <v>2</v>
      </c>
      <c r="AB143" s="222">
        <v>2</v>
      </c>
      <c r="AC143" s="222"/>
      <c r="AD143" s="222"/>
      <c r="AE143" s="378"/>
      <c r="AF143" s="374"/>
      <c r="AG143" s="155"/>
      <c r="AH143" s="26"/>
    </row>
    <row r="144" spans="1:34" ht="19.5" hidden="1" customHeight="1">
      <c r="A144" s="399">
        <v>45701</v>
      </c>
      <c r="B144" s="28" t="s">
        <v>17606</v>
      </c>
      <c r="C144" s="353" t="str">
        <f>+IFERROR(INDEX('Mã KH'!$C$2:$C$4988,MATCH('Xuất trả -T02'!$B144,'Mã KH'!$A$2:$A$4988,0)),"")</f>
        <v>CT8A KĐT Đại Thanh, Tả Thanh Oai, Thanh Trì, Hà Nội</v>
      </c>
      <c r="D144" s="349" t="s">
        <v>17807</v>
      </c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>
        <v>4</v>
      </c>
      <c r="P144" s="222">
        <v>1</v>
      </c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>
        <v>3</v>
      </c>
      <c r="AB144" s="222"/>
      <c r="AC144" s="222"/>
      <c r="AD144" s="222"/>
      <c r="AE144" s="378"/>
      <c r="AF144" s="374"/>
      <c r="AG144" s="155"/>
      <c r="AH144" s="26"/>
    </row>
    <row r="145" spans="1:34" ht="19.5" hidden="1" customHeight="1">
      <c r="A145" s="399">
        <v>45701</v>
      </c>
      <c r="B145" s="28" t="s">
        <v>17601</v>
      </c>
      <c r="C145" s="353" t="str">
        <f>+IFERROR(INDEX('Mã KH'!$C$2:$C$4988,MATCH('Xuất trả -T02'!$B145,'Mã KH'!$A$2:$A$4988,0)),"")</f>
        <v>Tầng 1 Green Park Trần Thủ Độ, Hoàng Liệt, Hoàng Mai, TP. Hà Nội</v>
      </c>
      <c r="D145" s="349" t="s">
        <v>17416</v>
      </c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>
        <v>1</v>
      </c>
      <c r="P145" s="222"/>
      <c r="Q145" s="222"/>
      <c r="R145" s="222"/>
      <c r="S145" s="222"/>
      <c r="T145" s="222"/>
      <c r="U145" s="222">
        <v>2</v>
      </c>
      <c r="V145" s="222"/>
      <c r="W145" s="222">
        <v>3</v>
      </c>
      <c r="X145" s="222"/>
      <c r="Y145" s="222"/>
      <c r="Z145" s="222">
        <v>2</v>
      </c>
      <c r="AA145" s="222"/>
      <c r="AB145" s="222">
        <v>1</v>
      </c>
      <c r="AC145" s="222"/>
      <c r="AD145" s="222"/>
      <c r="AE145" s="378"/>
      <c r="AF145" s="374"/>
      <c r="AG145" s="155"/>
      <c r="AH145" s="26"/>
    </row>
    <row r="146" spans="1:34" ht="19.5" hidden="1" customHeight="1">
      <c r="A146" s="399">
        <v>45701</v>
      </c>
      <c r="B146" s="28" t="s">
        <v>17724</v>
      </c>
      <c r="C146" s="353" t="str">
        <f>+IFERROR(INDEX('Mã KH'!$C$2:$C$4988,MATCH('Xuất trả -T02'!$B146,'Mã KH'!$A$2:$A$4988,0)),"")</f>
        <v>Ô số 62 + 63 khu di dân Đền Lừ II, phường Hoàng Văn Thụ, quận Hoàng Mai, Hà Nội</v>
      </c>
      <c r="D146" s="349">
        <v>9104842609</v>
      </c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>
        <v>2</v>
      </c>
      <c r="Q146" s="222"/>
      <c r="R146" s="222"/>
      <c r="S146" s="222"/>
      <c r="T146" s="222"/>
      <c r="U146" s="222">
        <v>2</v>
      </c>
      <c r="V146" s="222"/>
      <c r="W146" s="222"/>
      <c r="X146" s="222">
        <v>1</v>
      </c>
      <c r="Y146" s="222"/>
      <c r="Z146" s="222">
        <v>3</v>
      </c>
      <c r="AA146" s="222"/>
      <c r="AB146" s="222">
        <v>6</v>
      </c>
      <c r="AC146" s="222"/>
      <c r="AD146" s="222"/>
      <c r="AE146" s="378"/>
      <c r="AF146" s="374"/>
      <c r="AG146" s="155"/>
      <c r="AH146" s="26"/>
    </row>
    <row r="147" spans="1:34" ht="19.5" hidden="1" customHeight="1">
      <c r="A147" s="399">
        <v>45701</v>
      </c>
      <c r="B147" s="28" t="s">
        <v>17722</v>
      </c>
      <c r="C147" s="353" t="str">
        <f>+IFERROR(INDEX('Mã KH'!$C$2:$C$4988,MATCH('Xuất trả -T02'!$B147,'Mã KH'!$A$2:$A$4988,0)),"")</f>
        <v>"Tòa nhà lô II - 1 chung cư 151, Nguyễn Đức Cảnh, Tương Mai,
 Hoàng Mai, Hà Nội (Số 151 đường Nguyễn Đức Cảnh)"</v>
      </c>
      <c r="D147" s="349">
        <v>9104843381</v>
      </c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>
        <v>3</v>
      </c>
      <c r="P147" s="222">
        <v>2</v>
      </c>
      <c r="Q147" s="222"/>
      <c r="R147" s="222"/>
      <c r="S147" s="222"/>
      <c r="T147" s="222"/>
      <c r="U147" s="222"/>
      <c r="V147" s="222"/>
      <c r="W147" s="222"/>
      <c r="X147" s="222">
        <v>3</v>
      </c>
      <c r="Y147" s="222"/>
      <c r="Z147" s="222"/>
      <c r="AA147" s="222"/>
      <c r="AB147" s="222"/>
      <c r="AC147" s="222"/>
      <c r="AD147" s="222"/>
      <c r="AE147" s="378"/>
      <c r="AF147" s="374"/>
      <c r="AG147" s="155"/>
      <c r="AH147" s="26"/>
    </row>
    <row r="148" spans="1:34" ht="19.5" hidden="1" customHeight="1">
      <c r="A148" s="399">
        <v>45701</v>
      </c>
      <c r="B148" s="28" t="s">
        <v>17753</v>
      </c>
      <c r="C148" s="353" t="str">
        <f>+IFERROR(INDEX('Mã KH'!$C$2:$C$4988,MATCH('Xuất trả -T02'!$B148,'Mã KH'!$A$2:$A$4988,0)),"")</f>
        <v>kiot số 106, 107 tại tầng 01 lô B (lô 2) Tòa nhà Metropolitan CT36,
 ngõ 177 đường Định Công, tổ 24 phường Định Công, quận Hoàng Mai, HN</v>
      </c>
      <c r="D148" s="349">
        <v>9104869050</v>
      </c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>
        <v>3</v>
      </c>
      <c r="AA148" s="222"/>
      <c r="AB148" s="222"/>
      <c r="AC148" s="222"/>
      <c r="AD148" s="222"/>
      <c r="AE148" s="378"/>
      <c r="AF148" s="374"/>
      <c r="AG148" s="155"/>
      <c r="AH148" s="26"/>
    </row>
    <row r="149" spans="1:34" ht="19.5" hidden="1" customHeight="1">
      <c r="A149" s="399">
        <v>45701</v>
      </c>
      <c r="B149" s="28" t="s">
        <v>17754</v>
      </c>
      <c r="C149" s="353" t="str">
        <f>+IFERROR(INDEX('Mã KH'!$C$2:$C$4988,MATCH('Xuất trả -T02'!$B149,'Mã KH'!$A$2:$A$4988,0)),"")</f>
        <v>số 237 Định Công , P.Định Công ,Q.Hoàng Mai ,HN</v>
      </c>
      <c r="D149" s="349">
        <v>9104869167</v>
      </c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>
        <v>3</v>
      </c>
      <c r="AC149" s="222"/>
      <c r="AD149" s="222"/>
      <c r="AE149" s="378"/>
      <c r="AF149" s="374"/>
      <c r="AG149" s="155"/>
      <c r="AH149" s="26"/>
    </row>
    <row r="150" spans="1:34" ht="19.5" hidden="1" customHeight="1">
      <c r="A150" s="399">
        <v>45701</v>
      </c>
      <c r="B150" s="28" t="s">
        <v>17755</v>
      </c>
      <c r="C150" s="353" t="str">
        <f>+IFERROR(INDEX('Mã KH'!$C$2:$C$4988,MATCH('Xuất trả -T02'!$B150,'Mã KH'!$A$2:$A$4988,0)),"")</f>
        <v>Tầng 2, SH13 và SH14 – Tháp B- tòa nhà AZ SKY –
 Lô A1/CN1 KĐT mới Định Công, phường Định Công, quận Hoàng Mai, HN</v>
      </c>
      <c r="D150" s="349">
        <v>9104869642</v>
      </c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>
        <v>3</v>
      </c>
      <c r="P150" s="222"/>
      <c r="Q150" s="222"/>
      <c r="R150" s="222"/>
      <c r="S150" s="222"/>
      <c r="T150" s="222"/>
      <c r="U150" s="222"/>
      <c r="V150" s="222"/>
      <c r="W150" s="222"/>
      <c r="X150" s="222">
        <v>2</v>
      </c>
      <c r="Y150" s="222"/>
      <c r="Z150" s="222">
        <v>2</v>
      </c>
      <c r="AA150" s="222"/>
      <c r="AB150" s="222"/>
      <c r="AC150" s="222"/>
      <c r="AD150" s="222"/>
      <c r="AE150" s="378"/>
      <c r="AF150" s="374"/>
      <c r="AG150" s="155"/>
      <c r="AH150" s="26"/>
    </row>
    <row r="151" spans="1:34" ht="19.5" hidden="1" customHeight="1">
      <c r="A151" s="399">
        <v>45701</v>
      </c>
      <c r="B151" s="28" t="s">
        <v>17756</v>
      </c>
      <c r="C151" s="353" t="str">
        <f>+IFERROR(INDEX('Mã KH'!$C$2:$C$4988,MATCH('Xuất trả -T02'!$B151,'Mã KH'!$A$2:$A$4988,0)),"")</f>
        <v>Tầng 1, CT 6, khu đô thị Định Công, đường Trần Điền, phường Định Công, quận Hoàng Mai, Hà Nội</v>
      </c>
      <c r="D151" s="349">
        <v>9104869861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>
        <v>4</v>
      </c>
      <c r="P151" s="222"/>
      <c r="Q151" s="222"/>
      <c r="R151" s="222"/>
      <c r="S151" s="222"/>
      <c r="T151" s="222"/>
      <c r="U151" s="222">
        <v>3</v>
      </c>
      <c r="V151" s="222"/>
      <c r="W151" s="222">
        <v>2</v>
      </c>
      <c r="X151" s="222">
        <v>1</v>
      </c>
      <c r="Y151" s="222"/>
      <c r="Z151" s="222">
        <v>2</v>
      </c>
      <c r="AA151" s="222"/>
      <c r="AB151" s="222"/>
      <c r="AC151" s="222"/>
      <c r="AD151" s="222"/>
      <c r="AE151" s="378"/>
      <c r="AF151" s="374"/>
      <c r="AG151" s="155"/>
      <c r="AH151" s="26"/>
    </row>
    <row r="152" spans="1:34" ht="19.5" hidden="1" customHeight="1">
      <c r="A152" s="399">
        <v>45701</v>
      </c>
      <c r="B152" s="28" t="s">
        <v>17757</v>
      </c>
      <c r="C152" s="353" t="str">
        <f>+IFERROR(INDEX('Mã KH'!$C$2:$C$4988,MATCH('Xuất trả -T02'!$B152,'Mã KH'!$A$2:$A$4988,0)),"")</f>
        <v>Kiot 30 -32, tầng 1 tòa nhà Văn phòng Hồ Linh Đàm, phường Hoàng Liệt, quận Hoàng Mai, HN</v>
      </c>
      <c r="D152" s="349">
        <v>9104867131</v>
      </c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>
        <v>1</v>
      </c>
      <c r="Y152" s="222"/>
      <c r="Z152" s="222">
        <v>3</v>
      </c>
      <c r="AA152" s="222"/>
      <c r="AB152" s="222">
        <v>4</v>
      </c>
      <c r="AC152" s="222"/>
      <c r="AD152" s="222"/>
      <c r="AE152" s="378"/>
      <c r="AF152" s="374"/>
      <c r="AG152" s="155"/>
      <c r="AH152" s="26"/>
    </row>
    <row r="153" spans="1:34" ht="19.5" hidden="1" customHeight="1">
      <c r="A153" s="399">
        <v>45701</v>
      </c>
      <c r="B153" s="28" t="s">
        <v>17758</v>
      </c>
      <c r="C153" s="353" t="str">
        <f>+IFERROR(INDEX('Mã KH'!$C$2:$C$4988,MATCH('Xuất trả -T02'!$B153,'Mã KH'!$A$2:$A$4988,0)),"")</f>
        <v>Liền kề C15 NƠ 19, khu đô thị mới định Công, phường Định Công, quận Hoàng Mai, Hà Nội</v>
      </c>
      <c r="D153" s="349">
        <v>9104869537</v>
      </c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>
        <v>1</v>
      </c>
      <c r="Q153" s="222"/>
      <c r="R153" s="222"/>
      <c r="S153" s="222"/>
      <c r="T153" s="222"/>
      <c r="U153" s="222"/>
      <c r="V153" s="222"/>
      <c r="W153" s="222">
        <v>1</v>
      </c>
      <c r="X153" s="222">
        <v>1</v>
      </c>
      <c r="Y153" s="222"/>
      <c r="Z153" s="222">
        <v>3</v>
      </c>
      <c r="AA153" s="222"/>
      <c r="AB153" s="222">
        <v>4</v>
      </c>
      <c r="AC153" s="222"/>
      <c r="AD153" s="222"/>
      <c r="AE153" s="378"/>
      <c r="AF153" s="374"/>
      <c r="AG153" s="155"/>
      <c r="AH153" s="26"/>
    </row>
    <row r="154" spans="1:34" ht="19.5" hidden="1" customHeight="1">
      <c r="A154" s="399">
        <v>45701</v>
      </c>
      <c r="B154" s="28" t="s">
        <v>16962</v>
      </c>
      <c r="C154" s="353" t="str">
        <f>+IFERROR(INDEX('Mã KH'!$C$2:$C$4988,MATCH('Xuất trả -T02'!$B154,'Mã KH'!$A$2:$A$4988,0)),"")</f>
        <v xml:space="preserve">số 254 phố đại từ , đại kim , hoàng mai </v>
      </c>
      <c r="D154" s="349">
        <v>9104868519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>
        <v>2</v>
      </c>
      <c r="AA154" s="222"/>
      <c r="AB154" s="222">
        <v>2</v>
      </c>
      <c r="AC154" s="222"/>
      <c r="AD154" s="222"/>
      <c r="AE154" s="378"/>
      <c r="AF154" s="374"/>
      <c r="AG154" s="155"/>
      <c r="AH154" s="26"/>
    </row>
    <row r="155" spans="1:34" ht="19.5" hidden="1" customHeight="1">
      <c r="A155" s="399">
        <v>45701</v>
      </c>
      <c r="B155" s="28" t="s">
        <v>17759</v>
      </c>
      <c r="C155" s="353" t="str">
        <f>+IFERROR(INDEX('Mã KH'!$C$2:$C$4988,MATCH('Xuất trả -T02'!$B155,'Mã KH'!$A$2:$A$4988,0)),"")</f>
        <v>Số 1B đường Nguyễn Duy Trinh, phường Hoàng Liệt, quận Hoàng Mai, Hà Nội</v>
      </c>
      <c r="D155" s="349">
        <v>9104867206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>
        <v>1</v>
      </c>
      <c r="X155" s="222">
        <v>1</v>
      </c>
      <c r="Y155" s="222"/>
      <c r="Z155" s="222">
        <v>1</v>
      </c>
      <c r="AA155" s="222"/>
      <c r="AB155" s="222"/>
      <c r="AC155" s="222"/>
      <c r="AD155" s="222"/>
      <c r="AE155" s="378"/>
      <c r="AF155" s="374"/>
      <c r="AG155" s="155"/>
      <c r="AH155" s="26"/>
    </row>
    <row r="156" spans="1:34" ht="19.5" hidden="1" customHeight="1">
      <c r="A156" s="399">
        <v>45701</v>
      </c>
      <c r="B156" s="28" t="s">
        <v>17760</v>
      </c>
      <c r="C156" s="353" t="str">
        <f>+IFERROR(INDEX('Mã KH'!$C$2:$C$4988,MATCH('Xuất trả -T02'!$B156,'Mã KH'!$A$2:$A$4988,0)),"")</f>
        <v>Tầng 1, Tòa Trung Yên Smile, Khu A, Lô 19.NO và 20.BT KĐTM Bắc Đại Kim
, Số 1 Nguyễn Cảnh Dị, Phường Định Công, Quận Hoàng Mai, HN</v>
      </c>
      <c r="D156" s="349">
        <v>9104868884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>
        <v>1</v>
      </c>
      <c r="AA156" s="222"/>
      <c r="AB156" s="222">
        <v>3</v>
      </c>
      <c r="AC156" s="222"/>
      <c r="AD156" s="222"/>
      <c r="AE156" s="378"/>
      <c r="AF156" s="374"/>
      <c r="AG156" s="155"/>
      <c r="AH156" s="26"/>
    </row>
    <row r="157" spans="1:34" ht="19.5" hidden="1" customHeight="1">
      <c r="A157" s="399">
        <v>45701</v>
      </c>
      <c r="B157" s="28" t="s">
        <v>17346</v>
      </c>
      <c r="C157" s="353" t="str">
        <f>+IFERROR(INDEX('Mã KH'!$C$2:$C$4988,MATCH('Xuất trả -T02'!$B157,'Mã KH'!$A$2:$A$4988,0)),"")</f>
        <v>Ô 103, tầng 1, Tòa nhà HH An Bình 1, KĐTM Định Công, phường Định Công, quận Hoàng Mai, HN</v>
      </c>
      <c r="D157" s="349">
        <v>9104869423</v>
      </c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>
        <v>3</v>
      </c>
      <c r="Y157" s="222"/>
      <c r="Z157" s="222"/>
      <c r="AA157" s="222"/>
      <c r="AB157" s="222"/>
      <c r="AC157" s="222"/>
      <c r="AD157" s="222"/>
      <c r="AE157" s="378"/>
      <c r="AF157" s="374"/>
      <c r="AG157" s="155"/>
      <c r="AH157" s="26"/>
    </row>
    <row r="158" spans="1:34" ht="19.5" hidden="1" customHeight="1">
      <c r="A158" s="399">
        <v>45701</v>
      </c>
      <c r="B158" s="28" t="s">
        <v>17761</v>
      </c>
      <c r="C158" s="353" t="str">
        <f>+IFERROR(INDEX('Mã KH'!$C$2:$C$4988,MATCH('Xuất trả -T02'!$B158,'Mã KH'!$A$2:$A$4988,0)),"")</f>
        <v>Số 70 Đại Linh, TDP 18, phường Trung Văn, quận Nam Từ Liêm , Thành phố Hà Nội</v>
      </c>
      <c r="D158" s="349">
        <v>9104869386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>
        <v>1</v>
      </c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>
        <v>2</v>
      </c>
      <c r="AC158" s="222"/>
      <c r="AD158" s="222"/>
      <c r="AE158" s="378"/>
      <c r="AF158" s="374"/>
      <c r="AG158" s="155"/>
      <c r="AH158" s="26"/>
    </row>
    <row r="159" spans="1:34" ht="19.5" hidden="1" customHeight="1">
      <c r="A159" s="399">
        <v>45701</v>
      </c>
      <c r="B159" s="28" t="s">
        <v>17471</v>
      </c>
      <c r="C159" s="353" t="str">
        <f>+IFERROR(INDEX('Mã KH'!$C$2:$C$4988,MATCH('Xuất trả -T02'!$B159,'Mã KH'!$A$2:$A$4988,0)),"")</f>
        <v>Gian Hàng Thương Mại 10+ 11, Tầng 1, Tòa Nhà Pearl 1, số 01 đường Châu Văn Liêm, phường Phú Đô, quận Nam Từ Liêm, HN</v>
      </c>
      <c r="D159" s="349">
        <v>9104869287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>
        <v>1</v>
      </c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378"/>
      <c r="AF159" s="374"/>
      <c r="AG159" s="155"/>
      <c r="AH159" s="26"/>
    </row>
    <row r="160" spans="1:34" ht="19.5" hidden="1" customHeight="1">
      <c r="A160" s="399">
        <v>45701</v>
      </c>
      <c r="B160" s="28" t="s">
        <v>17762</v>
      </c>
      <c r="C160" s="353" t="str">
        <f>+IFERROR(INDEX('Mã KH'!$C$2:$C$4988,MATCH('Xuất trả -T02'!$B160,'Mã KH'!$A$2:$A$4988,0)),"")</f>
        <v xml:space="preserve">ô số 44 , khu giãn dân phú đô , phú đô </v>
      </c>
      <c r="D160" s="349">
        <v>9104869068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>
        <v>1</v>
      </c>
      <c r="AA160" s="222"/>
      <c r="AB160" s="222"/>
      <c r="AC160" s="222"/>
      <c r="AD160" s="222"/>
      <c r="AE160" s="378"/>
      <c r="AF160" s="374"/>
      <c r="AG160" s="155"/>
      <c r="AH160" s="26"/>
    </row>
    <row r="161" spans="1:34" ht="19.5" hidden="1" customHeight="1">
      <c r="A161" s="399">
        <v>45701</v>
      </c>
      <c r="B161" s="28" t="s">
        <v>17763</v>
      </c>
      <c r="C161" s="353" t="str">
        <f>+IFERROR(INDEX('Mã KH'!$C$2:$C$4988,MATCH('Xuất trả -T02'!$B161,'Mã KH'!$A$2:$A$4988,0)),"")</f>
        <v>TDP số 5 Mễ Trì Hạ, phường Mễ Trì, quận Nam Từ Liêm, Hà Nội.</v>
      </c>
      <c r="D161" s="349">
        <v>9104868684</v>
      </c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>
        <v>3</v>
      </c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378"/>
      <c r="AF161" s="374"/>
      <c r="AG161" s="155"/>
      <c r="AH161" s="26"/>
    </row>
    <row r="162" spans="1:34" ht="19.5" hidden="1" customHeight="1">
      <c r="A162" s="399">
        <v>45701</v>
      </c>
      <c r="B162" s="28" t="s">
        <v>17764</v>
      </c>
      <c r="C162" s="353" t="str">
        <f>+IFERROR(INDEX('Mã KH'!$C$2:$C$4988,MATCH('Xuất trả -T02'!$B162,'Mã KH'!$A$2:$A$4988,0)),"")</f>
        <v>Lô số 06, tầng 1, tòa nhà CT1- AB, Mễ trì, Q.Nam Từ Liêm, Hà Nội</v>
      </c>
      <c r="D162" s="349">
        <v>9104867232</v>
      </c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>
        <v>1</v>
      </c>
      <c r="X162" s="222"/>
      <c r="Y162" s="222"/>
      <c r="Z162" s="222"/>
      <c r="AA162" s="222"/>
      <c r="AB162" s="222"/>
      <c r="AC162" s="222"/>
      <c r="AD162" s="222"/>
      <c r="AE162" s="378"/>
      <c r="AF162" s="374"/>
      <c r="AG162" s="155"/>
      <c r="AH162" s="26"/>
    </row>
    <row r="163" spans="1:34" ht="19.5" hidden="1" customHeight="1">
      <c r="A163" s="399">
        <v>45701</v>
      </c>
      <c r="B163" s="28" t="s">
        <v>17765</v>
      </c>
      <c r="C163" s="353" t="str">
        <f>+IFERROR(INDEX('Mã KH'!$C$2:$C$4988,MATCH('Xuất trả -T02'!$B163,'Mã KH'!$A$2:$A$4988,0)),"")</f>
        <v xml:space="preserve">lô số 01 tòa nhà CT1AB khu VOV Mễ Trì , Mễ Trì , nam từ liêm </v>
      </c>
      <c r="D163" s="349" t="s">
        <v>17808</v>
      </c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>
        <v>1</v>
      </c>
      <c r="P163" s="222">
        <v>1</v>
      </c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22"/>
      <c r="AD163" s="222"/>
      <c r="AE163" s="378"/>
      <c r="AF163" s="374"/>
      <c r="AG163" s="155"/>
      <c r="AH163" s="26"/>
    </row>
    <row r="164" spans="1:34" ht="19.5" hidden="1" customHeight="1">
      <c r="A164" s="399">
        <v>45701</v>
      </c>
      <c r="B164" s="28" t="s">
        <v>17766</v>
      </c>
      <c r="C164" s="353" t="str">
        <f>+IFERROR(INDEX('Mã KH'!$C$2:$C$4988,MATCH('Xuất trả -T02'!$B164,'Mã KH'!$A$2:$A$4988,0)),"")</f>
        <v>TDP 2 Mễ Trì Thượng, phường Mễ Trì, quận Nam Từ Liêm, Hà Nội</v>
      </c>
      <c r="D164" s="349">
        <v>9104868580</v>
      </c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>
        <v>2</v>
      </c>
      <c r="X164" s="222"/>
      <c r="Y164" s="222"/>
      <c r="Z164" s="222">
        <v>2</v>
      </c>
      <c r="AA164" s="222"/>
      <c r="AB164" s="222"/>
      <c r="AC164" s="222"/>
      <c r="AD164" s="222"/>
      <c r="AE164" s="378"/>
      <c r="AF164" s="374"/>
      <c r="AG164" s="155"/>
      <c r="AH164" s="26"/>
    </row>
    <row r="165" spans="1:34" ht="19.5" hidden="1" customHeight="1">
      <c r="A165" s="399">
        <v>45701</v>
      </c>
      <c r="B165" s="28" t="s">
        <v>17767</v>
      </c>
      <c r="C165" s="353" t="str">
        <f>+IFERROR(INDEX('Mã KH'!$C$2:$C$4988,MATCH('Xuất trả -T02'!$B165,'Mã KH'!$A$2:$A$4988,0)),"")</f>
        <v>G116 – Tầng 1, Lô HH Chung cư G1, Vinhomes Greenbay, Đường Lương thế vinh kéo dài, Phường mễ trì, Quận Nam Từ Liêm, Hà Nội</v>
      </c>
      <c r="D165" s="349">
        <v>9104867456</v>
      </c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>
        <v>3</v>
      </c>
      <c r="P165" s="222">
        <v>3</v>
      </c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378"/>
      <c r="AF165" s="374"/>
      <c r="AG165" s="155"/>
      <c r="AH165" s="26"/>
    </row>
    <row r="166" spans="1:34" ht="19.5" hidden="1" customHeight="1">
      <c r="A166" s="399">
        <v>45701</v>
      </c>
      <c r="B166" s="28" t="s">
        <v>17768</v>
      </c>
      <c r="C166" s="353" t="str">
        <f>+IFERROR(INDEX('Mã KH'!$C$2:$C$4988,MATCH('Xuất trả -T02'!$B166,'Mã KH'!$A$2:$A$4988,0)),"")</f>
        <v>Gian hàng kinh doanh số 115 tại tầng 1 thuộc nhà chung cư số G2, phường Mễ Trì, quận Nam Từ Liêm, Hà Nội</v>
      </c>
      <c r="D166" s="349">
        <v>9104867294</v>
      </c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>
        <v>1</v>
      </c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>
        <v>1</v>
      </c>
      <c r="AC166" s="222"/>
      <c r="AD166" s="222"/>
      <c r="AE166" s="378"/>
      <c r="AF166" s="374"/>
      <c r="AG166" s="155"/>
      <c r="AH166" s="26"/>
    </row>
    <row r="167" spans="1:34" ht="19.5" hidden="1" customHeight="1">
      <c r="A167" s="399">
        <v>45701</v>
      </c>
      <c r="B167" s="28" t="s">
        <v>17769</v>
      </c>
      <c r="C167" s="353" t="str">
        <f>+IFERROR(INDEX('Mã KH'!$C$2:$C$4988,MATCH('Xuất trả -T02'!$B167,'Mã KH'!$A$2:$A$4988,0)),"")</f>
        <v>Tầng 1, khu Vinaconex 1, 289A Khuất Duy Tiến, phường Trung Hòa, quận Cầu Giấy, Hà Nội</v>
      </c>
      <c r="D167" s="349">
        <v>9104866945</v>
      </c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>
        <v>2</v>
      </c>
      <c r="X167" s="222"/>
      <c r="Y167" s="222"/>
      <c r="Z167" s="222"/>
      <c r="AA167" s="222"/>
      <c r="AB167" s="222">
        <v>1</v>
      </c>
      <c r="AC167" s="222"/>
      <c r="AD167" s="222"/>
      <c r="AE167" s="378"/>
      <c r="AF167" s="374"/>
      <c r="AG167" s="155"/>
      <c r="AH167" s="26"/>
    </row>
    <row r="168" spans="1:34" ht="19.5" customHeight="1">
      <c r="A168" s="462"/>
      <c r="B168" s="28"/>
      <c r="C168" s="372" t="s">
        <v>17819</v>
      </c>
      <c r="D168" s="349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378"/>
      <c r="AF168" s="374"/>
      <c r="AG168" s="155"/>
      <c r="AH168" s="26"/>
    </row>
    <row r="169" spans="1:34" ht="19.5" hidden="1" customHeight="1">
      <c r="A169" s="399">
        <v>45702</v>
      </c>
      <c r="B169" s="28" t="s">
        <v>17770</v>
      </c>
      <c r="C169" s="353" t="str">
        <f>+IFERROR(INDEX('Mã KH'!$C$2:$C$4988,MATCH('Xuất trả -T02'!$B169,'Mã KH'!$A$2:$A$4988,0)),"")</f>
        <v>lô HH-01.1 , tòa nhà HH , khu nhà ở xã hội cho cán bộ chiến sỹ bộ công an , phạm văn đồng , BTL</v>
      </c>
      <c r="D169" s="349" t="s">
        <v>17809</v>
      </c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>
        <v>1</v>
      </c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378"/>
      <c r="AF169" s="374"/>
      <c r="AG169" s="155"/>
      <c r="AH169" s="26"/>
    </row>
    <row r="170" spans="1:34" ht="19.5" hidden="1" customHeight="1">
      <c r="A170" s="399">
        <v>45702</v>
      </c>
      <c r="B170" s="28" t="s">
        <v>17771</v>
      </c>
      <c r="C170" s="353" t="str">
        <f>+IFERROR(INDEX('Mã KH'!$C$2:$C$4988,MATCH('Xuất trả -T02'!$B170,'Mã KH'!$A$2:$A$4988,0)),"")</f>
        <v>Khu dân cư Bắc Thăng Long, Xã Hải Bối, Huyện Đông Anh, HN</v>
      </c>
      <c r="D170" s="349">
        <v>9104877054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>
        <v>4</v>
      </c>
      <c r="X170" s="222"/>
      <c r="Y170" s="222"/>
      <c r="Z170" s="222"/>
      <c r="AA170" s="222"/>
      <c r="AB170" s="222"/>
      <c r="AC170" s="222"/>
      <c r="AD170" s="222"/>
      <c r="AE170" s="378"/>
      <c r="AF170" s="374"/>
      <c r="AG170" s="155"/>
      <c r="AH170" s="26"/>
    </row>
    <row r="171" spans="1:34" ht="19.5" hidden="1" customHeight="1">
      <c r="A171" s="399">
        <v>45702</v>
      </c>
      <c r="B171" s="28" t="s">
        <v>17397</v>
      </c>
      <c r="C171" s="353" t="str">
        <f>+IFERROR(INDEX('Mã KH'!$C$2:$C$4988,MATCH('Xuất trả -T02'!$B171,'Mã KH'!$A$2:$A$4988,0)),"")</f>
        <v>P110 nhà G9, 1 ngõ 495 Nguyễn Trãi, Phường Thanh Xuân Nam, Quận Thanh Xuân, HN</v>
      </c>
      <c r="D171" s="349">
        <v>9104877494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>
        <v>1</v>
      </c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378"/>
      <c r="AF171" s="374"/>
      <c r="AG171" s="155"/>
      <c r="AH171" s="26"/>
    </row>
    <row r="172" spans="1:34" ht="19.5" hidden="1" customHeight="1">
      <c r="A172" s="399">
        <v>45702</v>
      </c>
      <c r="B172" s="28" t="s">
        <v>17396</v>
      </c>
      <c r="C172" s="353" t="str">
        <f>+IFERROR(INDEX('Mã KH'!$C$2:$C$4988,MATCH('Xuất trả -T02'!$B172,'Mã KH'!$A$2:$A$4988,0)),"")</f>
        <v>69 Phố Hạ Đình, Phường Thanh Xuân Trung, Quận Thanh Xuân, HN</v>
      </c>
      <c r="D172" s="349">
        <v>9104877767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>
        <v>1</v>
      </c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378"/>
      <c r="AF172" s="374"/>
      <c r="AG172" s="155"/>
      <c r="AH172" s="26"/>
    </row>
    <row r="173" spans="1:34" ht="19.5" hidden="1" customHeight="1">
      <c r="A173" s="399">
        <v>45702</v>
      </c>
      <c r="B173" s="28" t="s">
        <v>17772</v>
      </c>
      <c r="C173" s="353" t="str">
        <f>+IFERROR(INDEX('Mã KH'!$C$2:$C$4988,MATCH('Xuất trả -T02'!$B173,'Mã KH'!$A$2:$A$4988,0)),"")</f>
        <v>số 23 ngõ 214 Nguyễn Xiển, Phường Hạ Đình, Quận Thanh Xuân, TP. Hà Nội</v>
      </c>
      <c r="D173" s="349">
        <v>9104877635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>
        <v>4</v>
      </c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378"/>
      <c r="AF173" s="374"/>
      <c r="AG173" s="155"/>
      <c r="AH173" s="26"/>
    </row>
    <row r="174" spans="1:34" ht="19.5" hidden="1" customHeight="1">
      <c r="A174" s="399">
        <v>45702</v>
      </c>
      <c r="B174" s="28" t="s">
        <v>17361</v>
      </c>
      <c r="C174" s="353" t="str">
        <f>+IFERROR(INDEX('Mã KH'!$C$2:$C$4988,MATCH('Xuất trả -T02'!$B174,'Mã KH'!$A$2:$A$4988,0)),"")</f>
        <v>218 Nguyễn Huy Tưởng, tổ 19, Phường Thanh Xuân Trung, Thanh Xuân, Hà Nội</v>
      </c>
      <c r="D174" s="349">
        <v>6512</v>
      </c>
      <c r="E174" s="222"/>
      <c r="F174" s="222"/>
      <c r="G174" s="222"/>
      <c r="H174" s="222"/>
      <c r="I174" s="222"/>
      <c r="J174" s="222">
        <v>1</v>
      </c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378"/>
      <c r="AF174" s="374"/>
      <c r="AG174" s="155"/>
      <c r="AH174" s="26"/>
    </row>
    <row r="175" spans="1:34" ht="19.5" hidden="1" customHeight="1">
      <c r="A175" s="399">
        <v>45702</v>
      </c>
      <c r="B175" s="28" t="s">
        <v>17773</v>
      </c>
      <c r="C175" s="353" t="str">
        <f>+IFERROR(INDEX('Mã KH'!$C$2:$C$4988,MATCH('Xuất trả -T02'!$B175,'Mã KH'!$A$2:$A$4988,0)),"")</f>
        <v>Sàn TM D1.1, Khối nhà B, Số203 Nguyễn Huy Tưởng P.Thanh Xuân Trung, Q. Thanh Xuân, HN</v>
      </c>
      <c r="D175" s="349">
        <v>9104879610</v>
      </c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>
        <v>2</v>
      </c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378"/>
      <c r="AF175" s="374"/>
      <c r="AG175" s="155"/>
      <c r="AH175" s="26"/>
    </row>
    <row r="176" spans="1:34" ht="19.5" hidden="1" customHeight="1">
      <c r="A176" s="399">
        <v>45702</v>
      </c>
      <c r="B176" s="28" t="s">
        <v>17774</v>
      </c>
      <c r="C176" s="353" t="str">
        <f>+IFERROR(INDEX('Mã KH'!$C$2:$C$4988,MATCH('Xuất trả -T02'!$B176,'Mã KH'!$A$2:$A$4988,0)),"")</f>
        <v>Lô DTM01, Tầng 1, Tòa D Viet Duc Complex, ngõ 164 Khuất Duy Tiến, P.Nhân Chính, Q.Thanh Xuân, HN</v>
      </c>
      <c r="D176" s="349">
        <v>9104879112</v>
      </c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>
        <v>4</v>
      </c>
      <c r="Q176" s="222"/>
      <c r="R176" s="222"/>
      <c r="S176" s="222"/>
      <c r="T176" s="222"/>
      <c r="U176" s="222">
        <v>1</v>
      </c>
      <c r="V176" s="222"/>
      <c r="W176" s="222">
        <v>4</v>
      </c>
      <c r="X176" s="222"/>
      <c r="Y176" s="222"/>
      <c r="Z176" s="222"/>
      <c r="AA176" s="222"/>
      <c r="AB176" s="222"/>
      <c r="AC176" s="222"/>
      <c r="AD176" s="222"/>
      <c r="AE176" s="378"/>
      <c r="AF176" s="374"/>
      <c r="AG176" s="155"/>
      <c r="AH176" s="26"/>
    </row>
    <row r="177" spans="1:34" ht="19.5" hidden="1" customHeight="1">
      <c r="A177" s="399">
        <v>45702</v>
      </c>
      <c r="B177" s="28" t="s">
        <v>17775</v>
      </c>
      <c r="C177" s="353" t="str">
        <f>+IFERROR(INDEX('Mã KH'!$C$2:$C$4988,MATCH('Xuất trả -T02'!$B177,'Mã KH'!$A$2:$A$4988,0)),"")</f>
        <v>Tầng 1, ĐN-B, Licogi 13 ngõ 164 Khuất Duy Tiến, Thanh Xuân, HN</v>
      </c>
      <c r="D177" s="349" t="s">
        <v>17810</v>
      </c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>
        <v>1</v>
      </c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>
        <v>1</v>
      </c>
      <c r="AB177" s="222"/>
      <c r="AC177" s="222"/>
      <c r="AD177" s="222"/>
      <c r="AE177" s="378"/>
      <c r="AF177" s="374"/>
      <c r="AG177" s="155"/>
      <c r="AH177" s="26"/>
    </row>
    <row r="178" spans="1:34" ht="19.5" hidden="1" customHeight="1">
      <c r="A178" s="399">
        <v>45702</v>
      </c>
      <c r="B178" s="28" t="s">
        <v>17776</v>
      </c>
      <c r="C178" s="353" t="str">
        <f>+IFERROR(INDEX('Mã KH'!$C$2:$C$4988,MATCH('Xuất trả -T02'!$B178,'Mã KH'!$A$2:$A$4988,0)),"")</f>
        <v>Tầng 1, Tòa The Legend , 109 Nguyễn Tuân, phường Nhân Chính, quận Thanh Xuân, Thành phố Hà Nội</v>
      </c>
      <c r="D178" s="349">
        <v>9104879474</v>
      </c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>
        <v>3</v>
      </c>
      <c r="Q178" s="222"/>
      <c r="R178" s="222"/>
      <c r="S178" s="222"/>
      <c r="T178" s="222"/>
      <c r="U178" s="222"/>
      <c r="V178" s="222"/>
      <c r="W178" s="222"/>
      <c r="X178" s="222"/>
      <c r="Y178" s="222"/>
      <c r="Z178" s="222">
        <v>3</v>
      </c>
      <c r="AA178" s="222"/>
      <c r="AB178" s="222">
        <v>1</v>
      </c>
      <c r="AC178" s="222"/>
      <c r="AD178" s="222"/>
      <c r="AE178" s="378"/>
      <c r="AF178" s="374"/>
      <c r="AG178" s="155"/>
      <c r="AH178" s="26"/>
    </row>
    <row r="179" spans="1:34" ht="19.5" hidden="1" customHeight="1">
      <c r="A179" s="399">
        <v>45702</v>
      </c>
      <c r="B179" s="28" t="s">
        <v>17777</v>
      </c>
      <c r="C179" s="353" t="str">
        <f>+IFERROR(INDEX('Mã KH'!$C$2:$C$4988,MATCH('Xuất trả -T02'!$B179,'Mã KH'!$A$2:$A$4988,0)),"")</f>
        <v>Số 76 phố Nhân Hòa, P. Nhân Chính, Q. Thanh Xuân, Hà Nội</v>
      </c>
      <c r="D179" s="349">
        <v>9104878948</v>
      </c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>
        <v>4</v>
      </c>
      <c r="Q179" s="222"/>
      <c r="R179" s="222"/>
      <c r="S179" s="222"/>
      <c r="T179" s="222"/>
      <c r="U179" s="222">
        <v>1</v>
      </c>
      <c r="V179" s="222"/>
      <c r="W179" s="222"/>
      <c r="X179" s="222">
        <v>3</v>
      </c>
      <c r="Y179" s="222"/>
      <c r="Z179" s="222"/>
      <c r="AA179" s="222"/>
      <c r="AB179" s="222"/>
      <c r="AC179" s="222"/>
      <c r="AD179" s="222"/>
      <c r="AE179" s="378"/>
      <c r="AF179" s="374"/>
      <c r="AG179" s="155"/>
      <c r="AH179" s="26"/>
    </row>
    <row r="180" spans="1:34" ht="19.5" hidden="1" customHeight="1">
      <c r="A180" s="399">
        <v>45702</v>
      </c>
      <c r="B180" s="28" t="s">
        <v>17778</v>
      </c>
      <c r="C180" s="353" t="str">
        <f>+IFERROR(INDEX('Mã KH'!$C$2:$C$4988,MATCH('Xuất trả -T02'!$B180,'Mã KH'!$A$2:$A$4988,0)),"")</f>
        <v>Số 1 Ngõ 12 Chính Kinh, Phường Nhân Chính, Quận Thanh Xuân, Hà Nội</v>
      </c>
      <c r="D180" s="349">
        <v>9104878724</v>
      </c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>
        <v>1</v>
      </c>
      <c r="P180" s="222">
        <v>1</v>
      </c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22"/>
      <c r="AD180" s="222"/>
      <c r="AE180" s="378"/>
      <c r="AF180" s="374"/>
      <c r="AG180" s="155"/>
      <c r="AH180" s="26"/>
    </row>
    <row r="181" spans="1:34" ht="19.5" hidden="1" customHeight="1">
      <c r="A181" s="399">
        <v>45702</v>
      </c>
      <c r="B181" s="28" t="s">
        <v>17779</v>
      </c>
      <c r="C181" s="353" t="str">
        <f>+IFERROR(INDEX('Mã KH'!$C$2:$C$4988,MATCH('Xuất trả -T02'!$B181,'Mã KH'!$A$2:$A$4988,0)),"")</f>
        <v>Tầng 1 chung cư 282 Nguyễn Huy tưởng , Thanh xuân , HN</v>
      </c>
      <c r="D181" s="349" t="s">
        <v>17811</v>
      </c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>
        <v>3</v>
      </c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>
        <v>3</v>
      </c>
      <c r="AA181" s="222"/>
      <c r="AB181" s="222"/>
      <c r="AC181" s="222"/>
      <c r="AD181" s="222"/>
      <c r="AE181" s="378"/>
      <c r="AF181" s="374"/>
      <c r="AG181" s="155"/>
      <c r="AH181" s="26"/>
    </row>
    <row r="182" spans="1:34" ht="19.5" hidden="1" customHeight="1">
      <c r="A182" s="399">
        <v>45702</v>
      </c>
      <c r="B182" s="28" t="s">
        <v>17395</v>
      </c>
      <c r="C182" s="353" t="str">
        <f>+IFERROR(INDEX('Mã KH'!$C$2:$C$4988,MATCH('Xuất trả -T02'!$B182,'Mã KH'!$A$2:$A$4988,0)),"")</f>
        <v>Gian hàng 110, tầng 1, Tòa nhà N01C Trung tâm Thương Mại và Dịch vụ Golden Land, 
số 275 Nguyễn Trãi, P. Thanh Xuân Trung, Q. Thanh Xuân, HN</v>
      </c>
      <c r="D182" s="349">
        <v>9104877849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>
        <v>1</v>
      </c>
      <c r="P182" s="222">
        <v>4</v>
      </c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378"/>
      <c r="AF182" s="374"/>
      <c r="AG182" s="155"/>
      <c r="AH182" s="26"/>
    </row>
    <row r="183" spans="1:34" ht="19.5" hidden="1" customHeight="1">
      <c r="A183" s="399">
        <v>45702</v>
      </c>
      <c r="B183" s="28" t="s">
        <v>6728</v>
      </c>
      <c r="C183" s="353" t="str">
        <f>+IFERROR(INDEX('Mã KH'!$C$2:$C$4988,MATCH('Xuất trả -T02'!$B183,'Mã KH'!$A$2:$A$4988,0)),"")</f>
        <v>Tầng 01 tòa nhà CT5A thuộc dự án Văn Khê tại địa chỉ Khu đô thị Văn Khê, Hà Đông, HN</v>
      </c>
      <c r="D183" s="349" t="s">
        <v>17416</v>
      </c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>
        <v>1</v>
      </c>
      <c r="P183" s="222">
        <v>8</v>
      </c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378"/>
      <c r="AF183" s="374"/>
      <c r="AG183" s="155"/>
      <c r="AH183" s="26"/>
    </row>
    <row r="184" spans="1:34" ht="19.5" hidden="1" customHeight="1">
      <c r="A184" s="399">
        <v>45702</v>
      </c>
      <c r="B184" s="28" t="s">
        <v>17780</v>
      </c>
      <c r="C184" s="353" t="str">
        <f>+IFERROR(INDEX('Mã KH'!$C$2:$C$4988,MATCH('Xuất trả -T02'!$B184,'Mã KH'!$A$2:$A$4988,0)),"")</f>
        <v>SH A7, Tòa A, Anland Premium Khu ĐTM Dương Nội, Lê Văn Lương kéo dài, P.La Khê, Q.Hà Đông, HN</v>
      </c>
      <c r="D184" s="349">
        <v>9104879387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>
        <v>2</v>
      </c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378"/>
      <c r="AF184" s="374"/>
      <c r="AG184" s="155"/>
      <c r="AH184" s="26"/>
    </row>
    <row r="185" spans="1:34" ht="19.5" hidden="1" customHeight="1">
      <c r="A185" s="399">
        <v>45702</v>
      </c>
      <c r="B185" s="28" t="s">
        <v>9692</v>
      </c>
      <c r="C185" s="353" t="str">
        <f>+IFERROR(INDEX('Mã KH'!$C$2:$C$4988,MATCH('Xuất trả -T02'!$B185,'Mã KH'!$A$2:$A$4988,0)),"")</f>
        <v>SH B4 tòa CT6B, Khu đô thị mới Dương Nội, Phường Dương Nội, Quận Hà Đông, HN</v>
      </c>
      <c r="D185" s="349">
        <v>9104879568</v>
      </c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>
        <v>3</v>
      </c>
      <c r="P185" s="222"/>
      <c r="Q185" s="222"/>
      <c r="R185" s="222"/>
      <c r="S185" s="222"/>
      <c r="T185" s="222"/>
      <c r="U185" s="222"/>
      <c r="V185" s="222"/>
      <c r="W185" s="222">
        <v>1</v>
      </c>
      <c r="X185" s="222"/>
      <c r="Y185" s="222"/>
      <c r="Z185" s="222"/>
      <c r="AA185" s="222"/>
      <c r="AB185" s="222">
        <v>1</v>
      </c>
      <c r="AC185" s="222"/>
      <c r="AD185" s="222"/>
      <c r="AE185" s="378"/>
      <c r="AF185" s="374"/>
      <c r="AG185" s="155"/>
      <c r="AH185" s="26"/>
    </row>
    <row r="186" spans="1:34" ht="19.5" hidden="1" customHeight="1">
      <c r="A186" s="399">
        <v>45702</v>
      </c>
      <c r="B186" s="28" t="s">
        <v>8631</v>
      </c>
      <c r="C186" s="353" t="str">
        <f>+IFERROR(INDEX('Mã KH'!$C$2:$C$4988,MATCH('Xuất trả -T02'!$B186,'Mã KH'!$A$2:$A$4988,0)),"")</f>
        <v>Số 57 đường La Nội,+L681:L700 phường Dương Nội, quận Hà Đông, Hà Nội.</v>
      </c>
      <c r="D186" s="349">
        <v>9104879701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>
        <v>2</v>
      </c>
      <c r="X186" s="222"/>
      <c r="Y186" s="222"/>
      <c r="Z186" s="222"/>
      <c r="AA186" s="222"/>
      <c r="AB186" s="222"/>
      <c r="AC186" s="222"/>
      <c r="AD186" s="222"/>
      <c r="AE186" s="378"/>
      <c r="AF186" s="374"/>
      <c r="AG186" s="155"/>
      <c r="AH186" s="26"/>
    </row>
    <row r="187" spans="1:34" ht="19.5" hidden="1" customHeight="1">
      <c r="A187" s="399">
        <v>45702</v>
      </c>
      <c r="B187" s="28" t="s">
        <v>17781</v>
      </c>
      <c r="C187" s="353" t="str">
        <f>+IFERROR(INDEX('Mã KH'!$C$2:$C$4988,MATCH('Xuất trả -T02'!$B187,'Mã KH'!$A$2:$A$4988,0)),"")</f>
        <v>Số 67+69 Đường Ngô Đình Mẫn, Phường La Khê, Quận Hà Đông, HN</v>
      </c>
      <c r="D187" s="349">
        <v>9104879992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>
        <v>1</v>
      </c>
      <c r="P187" s="222">
        <v>1</v>
      </c>
      <c r="Q187" s="222"/>
      <c r="R187" s="222"/>
      <c r="S187" s="222"/>
      <c r="T187" s="222"/>
      <c r="U187" s="222"/>
      <c r="V187" s="222"/>
      <c r="W187" s="222">
        <v>1</v>
      </c>
      <c r="X187" s="222">
        <v>2</v>
      </c>
      <c r="Y187" s="222"/>
      <c r="Z187" s="222"/>
      <c r="AA187" s="222"/>
      <c r="AB187" s="222">
        <v>2</v>
      </c>
      <c r="AC187" s="222"/>
      <c r="AD187" s="222"/>
      <c r="AE187" s="378"/>
      <c r="AF187" s="374"/>
      <c r="AG187" s="155"/>
      <c r="AH187" s="26"/>
    </row>
    <row r="188" spans="1:34" ht="19.5" hidden="1" customHeight="1">
      <c r="A188" s="399">
        <v>45702</v>
      </c>
      <c r="B188" s="28" t="s">
        <v>17782</v>
      </c>
      <c r="C188" s="353" t="str">
        <f>+IFERROR(INDEX('Mã KH'!$C$2:$C$4988,MATCH('Xuất trả -T02'!$B188,'Mã KH'!$A$2:$A$4988,0)),"")</f>
        <v>Tòa N02, Ecohome 3, phường Đông Ngạc, quận Bắc Từ Liêm, Hà Nội</v>
      </c>
      <c r="D188" s="349" t="s">
        <v>17812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>
        <v>1</v>
      </c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378"/>
      <c r="AF188" s="374"/>
      <c r="AG188" s="155"/>
      <c r="AH188" s="26"/>
    </row>
    <row r="189" spans="1:34" ht="19.5" hidden="1" customHeight="1">
      <c r="A189" s="399">
        <v>45702</v>
      </c>
      <c r="B189" s="28" t="s">
        <v>17783</v>
      </c>
      <c r="C189" s="353" t="str">
        <f>+IFERROR(INDEX('Mã KH'!$C$2:$C$4988,MATCH('Xuất trả -T02'!$B189,'Mã KH'!$A$2:$A$4988,0)),"")</f>
        <v>Tầng 1, tòa E1, KĐT Ecohome 1, Bắc Từ Liêm, HN</v>
      </c>
      <c r="D189" s="349" t="s">
        <v>17813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>
        <v>3</v>
      </c>
      <c r="AA189" s="222"/>
      <c r="AB189" s="222"/>
      <c r="AC189" s="222"/>
      <c r="AD189" s="222"/>
      <c r="AE189" s="378"/>
      <c r="AF189" s="374"/>
      <c r="AG189" s="155"/>
      <c r="AH189" s="26"/>
    </row>
    <row r="190" spans="1:34" ht="19.5" hidden="1" customHeight="1">
      <c r="A190" s="399">
        <v>45702</v>
      </c>
      <c r="B190" s="28" t="s">
        <v>17784</v>
      </c>
      <c r="C190" s="353" t="str">
        <f>+IFERROR(INDEX('Mã KH'!$C$2:$C$4988,MATCH('Xuất trả -T02'!$B190,'Mã KH'!$A$2:$A$4988,0)),"")</f>
        <v>Căn 06+07 tòa C2A chung cư Ecohome2, đường tân xuân, phường đông ngạc, quận bắc từ liêm, HN</v>
      </c>
      <c r="D190" s="349" t="s">
        <v>17814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>
        <v>1</v>
      </c>
      <c r="P190" s="222">
        <v>1</v>
      </c>
      <c r="Q190" s="222"/>
      <c r="R190" s="222"/>
      <c r="S190" s="222"/>
      <c r="T190" s="222"/>
      <c r="U190" s="222"/>
      <c r="V190" s="222"/>
      <c r="W190" s="222"/>
      <c r="X190" s="222">
        <v>1</v>
      </c>
      <c r="Y190" s="222"/>
      <c r="Z190" s="222"/>
      <c r="AA190" s="222"/>
      <c r="AB190" s="222"/>
      <c r="AC190" s="222"/>
      <c r="AD190" s="222"/>
      <c r="AE190" s="378"/>
      <c r="AF190" s="374"/>
      <c r="AG190" s="155"/>
      <c r="AH190" s="26"/>
    </row>
    <row r="191" spans="1:34" ht="19.5" hidden="1" customHeight="1">
      <c r="A191" s="399">
        <v>45702</v>
      </c>
      <c r="B191" s="28" t="s">
        <v>17785</v>
      </c>
      <c r="C191" s="353" t="str">
        <f>+IFERROR(INDEX('Mã KH'!$C$2:$C$4988,MATCH('Xuất trả -T02'!$B191,'Mã KH'!$A$2:$A$4988,0)),"")</f>
        <v>Ecomart S2.12 Vinhome Ocean Park, Gia Lâm, Hà nội</v>
      </c>
      <c r="D191" s="349" t="s">
        <v>17416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>
        <v>2</v>
      </c>
      <c r="P191" s="222"/>
      <c r="Q191" s="222"/>
      <c r="R191" s="222"/>
      <c r="S191" s="222"/>
      <c r="T191" s="222"/>
      <c r="U191" s="222">
        <v>1</v>
      </c>
      <c r="V191" s="222"/>
      <c r="W191" s="222"/>
      <c r="X191" s="222"/>
      <c r="Y191" s="222"/>
      <c r="Z191" s="222">
        <v>1</v>
      </c>
      <c r="AA191" s="222"/>
      <c r="AB191" s="222">
        <v>1</v>
      </c>
      <c r="AC191" s="222"/>
      <c r="AD191" s="222"/>
      <c r="AE191" s="378"/>
      <c r="AF191" s="374"/>
      <c r="AG191" s="155"/>
      <c r="AH191" s="26"/>
    </row>
    <row r="192" spans="1:34" ht="19.5" hidden="1" customHeight="1">
      <c r="A192" s="399">
        <v>45702</v>
      </c>
      <c r="B192" s="28" t="s">
        <v>6688</v>
      </c>
      <c r="C192" s="353" t="str">
        <f>+IFERROR(INDEX('Mã KH'!$C$2:$C$4988,MATCH('Xuất trả -T02'!$B192,'Mã KH'!$A$2:$A$4988,0)),"")</f>
        <v>Tầng 1 tòa S3, KĐT Goldmark City, 136 Hồ Tùng Mậu, Bắc Từ Liêm, HN</v>
      </c>
      <c r="D192" s="349">
        <v>3028</v>
      </c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>
        <v>2</v>
      </c>
      <c r="P192" s="222"/>
      <c r="Q192" s="222"/>
      <c r="R192" s="222"/>
      <c r="S192" s="222"/>
      <c r="T192" s="222"/>
      <c r="U192" s="222">
        <v>3</v>
      </c>
      <c r="V192" s="222"/>
      <c r="W192" s="222"/>
      <c r="X192" s="222"/>
      <c r="Y192" s="222"/>
      <c r="Z192" s="222">
        <v>2</v>
      </c>
      <c r="AA192" s="222"/>
      <c r="AB192" s="222"/>
      <c r="AC192" s="222"/>
      <c r="AD192" s="222"/>
      <c r="AE192" s="378"/>
      <c r="AF192" s="374"/>
      <c r="AG192" s="155"/>
      <c r="AH192" s="26"/>
    </row>
    <row r="193" spans="1:34" ht="19.5" hidden="1" customHeight="1">
      <c r="A193" s="399">
        <v>45702</v>
      </c>
      <c r="B193" s="28" t="s">
        <v>16820</v>
      </c>
      <c r="C193" s="353" t="str">
        <f>+IFERROR(INDEX('Mã KH'!$C$2:$C$4988,MATCH('Xuất trả -T02'!$B193,'Mã KH'!$A$2:$A$4988,0)),"")</f>
        <v xml:space="preserve">K -market goldmark s1 -01 , tòa nhà sapjia 1 , goldmark city , 136 hồ tùng mậu , bắc từ liêm </v>
      </c>
      <c r="D193" s="349" t="s">
        <v>17416</v>
      </c>
      <c r="E193" s="222"/>
      <c r="F193" s="222">
        <v>1</v>
      </c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  <c r="AA193" s="222">
        <v>4</v>
      </c>
      <c r="AB193" s="222">
        <v>1</v>
      </c>
      <c r="AC193" s="222">
        <v>1</v>
      </c>
      <c r="AD193" s="222"/>
      <c r="AE193" s="378"/>
      <c r="AF193" s="374"/>
      <c r="AG193" s="155"/>
      <c r="AH193" s="26"/>
    </row>
    <row r="194" spans="1:34" ht="19.5" hidden="1" customHeight="1">
      <c r="A194" s="399">
        <v>45702</v>
      </c>
      <c r="B194" s="28" t="s">
        <v>6629</v>
      </c>
      <c r="C194" s="353" t="str">
        <f>+IFERROR(INDEX('Mã KH'!$C$2:$C$4988,MATCH('Xuất trả -T02'!$B194,'Mã KH'!$A$2:$A$4988,0)),"")</f>
        <v>BRGMART Ecohome3, Bắc Từ Liêm, Hà Nội</v>
      </c>
      <c r="D194" s="349" t="s">
        <v>17815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>
        <v>1</v>
      </c>
      <c r="P194" s="222">
        <v>2</v>
      </c>
      <c r="Q194" s="222">
        <v>1</v>
      </c>
      <c r="R194" s="222"/>
      <c r="S194" s="222"/>
      <c r="T194" s="222"/>
      <c r="U194" s="222"/>
      <c r="V194" s="222"/>
      <c r="W194" s="222"/>
      <c r="X194" s="222"/>
      <c r="Y194" s="222"/>
      <c r="Z194" s="222"/>
      <c r="AA194" s="222"/>
      <c r="AB194" s="222"/>
      <c r="AC194" s="222"/>
      <c r="AD194" s="222"/>
      <c r="AE194" s="378"/>
      <c r="AF194" s="374"/>
      <c r="AG194" s="155"/>
      <c r="AH194" s="26"/>
    </row>
    <row r="195" spans="1:34" ht="19.5" customHeight="1">
      <c r="A195" s="462"/>
      <c r="B195" s="28"/>
      <c r="C195" s="372" t="s">
        <v>17818</v>
      </c>
      <c r="D195" s="349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  <c r="AB195" s="222"/>
      <c r="AC195" s="222"/>
      <c r="AD195" s="222"/>
      <c r="AE195" s="378"/>
      <c r="AF195" s="374"/>
      <c r="AG195" s="155"/>
      <c r="AH195" s="26"/>
    </row>
    <row r="196" spans="1:34" ht="19.5" hidden="1" customHeight="1">
      <c r="A196" s="399">
        <v>45703</v>
      </c>
      <c r="B196" s="28" t="s">
        <v>17233</v>
      </c>
      <c r="C196" s="353" t="str">
        <f>+IFERROR(INDEX('Mã KH'!$C$2:$C$4988,MATCH('Xuất trả -T02'!$B196,'Mã KH'!$A$2:$A$4988,0)),"")</f>
        <v xml:space="preserve">chung cư ngõ 885 tam trinh , phường yên sở , hoàng mai </v>
      </c>
      <c r="D196" s="349" t="s">
        <v>17816</v>
      </c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>
        <v>6</v>
      </c>
      <c r="Q196" s="222">
        <v>1</v>
      </c>
      <c r="R196" s="222"/>
      <c r="S196" s="222"/>
      <c r="T196" s="222"/>
      <c r="U196" s="222">
        <v>1</v>
      </c>
      <c r="V196" s="222"/>
      <c r="W196" s="222"/>
      <c r="X196" s="222"/>
      <c r="Y196" s="222"/>
      <c r="Z196" s="222"/>
      <c r="AA196" s="222"/>
      <c r="AB196" s="222"/>
      <c r="AC196" s="222"/>
      <c r="AD196" s="222"/>
      <c r="AE196" s="378"/>
      <c r="AF196" s="374"/>
      <c r="AG196" s="155"/>
      <c r="AH196" s="26"/>
    </row>
    <row r="197" spans="1:34" ht="19.5" hidden="1" customHeight="1">
      <c r="A197" s="399">
        <v>45703</v>
      </c>
      <c r="B197" s="28" t="s">
        <v>17344</v>
      </c>
      <c r="C197" s="353" t="str">
        <f>+IFERROR(INDEX('Mã KH'!$C$2:$C$4988,MATCH('Xuất trả -T02'!$B197,'Mã KH'!$A$2:$A$4988,0)),"")</f>
        <v>Ki ốt 36, Chung cư HH1C Linh Đàm, Đường Nguyễn Phan Chánh, Phường Hoàng Liệt, Quận Hoàng Mai, HN</v>
      </c>
      <c r="D197" s="349">
        <v>9104867005</v>
      </c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>
        <v>3</v>
      </c>
      <c r="X197" s="222"/>
      <c r="Y197" s="222"/>
      <c r="Z197" s="222">
        <v>1</v>
      </c>
      <c r="AA197" s="222"/>
      <c r="AB197" s="222">
        <v>1</v>
      </c>
      <c r="AC197" s="222"/>
      <c r="AD197" s="222"/>
      <c r="AE197" s="378"/>
      <c r="AF197" s="374"/>
      <c r="AG197" s="155"/>
      <c r="AH197" s="26"/>
    </row>
    <row r="198" spans="1:34" ht="19.5" hidden="1" customHeight="1">
      <c r="A198" s="399">
        <v>45703</v>
      </c>
      <c r="B198" s="28" t="s">
        <v>8575</v>
      </c>
      <c r="C198" s="353" t="str">
        <f>+IFERROR(INDEX('Mã KH'!$C$2:$C$4988,MATCH('Xuất trả -T02'!$B198,'Mã KH'!$A$2:$A$4988,0)),"")</f>
        <v>Đường Long Cảnh - Vinhomes Thăng Long, Khu đô thị mới Nam An Khánh, 
Xã An Khánh, Huyện Hoài Đức, HN</v>
      </c>
      <c r="D198" s="349">
        <v>9104885657</v>
      </c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>
        <v>2</v>
      </c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  <c r="AA198" s="222"/>
      <c r="AB198" s="222"/>
      <c r="AC198" s="222"/>
      <c r="AD198" s="222"/>
      <c r="AE198" s="378"/>
      <c r="AF198" s="374"/>
      <c r="AG198" s="155"/>
      <c r="AH198" s="26"/>
    </row>
    <row r="199" spans="1:34" ht="19.5" hidden="1" customHeight="1">
      <c r="A199" s="399">
        <v>45703</v>
      </c>
      <c r="B199" s="28" t="s">
        <v>9580</v>
      </c>
      <c r="C199" s="353" t="str">
        <f>+IFERROR(INDEX('Mã KH'!$C$2:$C$4988,MATCH('Xuất trả -T02'!$B199,'Mã KH'!$A$2:$A$4988,0)),"")</f>
        <v>Thôn Tân Phú Mỹ, Xã Vật Lại, Huyện Ba Vì, HN</v>
      </c>
      <c r="D199" s="349">
        <v>9104889015</v>
      </c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>
        <v>2</v>
      </c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  <c r="AA199" s="222"/>
      <c r="AB199" s="222"/>
      <c r="AC199" s="222"/>
      <c r="AD199" s="222"/>
      <c r="AE199" s="378"/>
      <c r="AF199" s="374"/>
      <c r="AG199" s="155"/>
      <c r="AH199" s="26"/>
    </row>
    <row r="200" spans="1:34" ht="19.5" hidden="1" customHeight="1">
      <c r="A200" s="399">
        <v>45703</v>
      </c>
      <c r="B200" s="28" t="s">
        <v>17775</v>
      </c>
      <c r="C200" s="353" t="str">
        <f>+IFERROR(INDEX('Mã KH'!$C$2:$C$4988,MATCH('Xuất trả -T02'!$B200,'Mã KH'!$A$2:$A$4988,0)),"")</f>
        <v>Tầng 1, ĐN-B, Licogi 13 ngõ 164 Khuất Duy Tiến, Thanh Xuân, HN</v>
      </c>
      <c r="D200" s="349" t="s">
        <v>17817</v>
      </c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>
        <v>1</v>
      </c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  <c r="AA200" s="222"/>
      <c r="AB200" s="222"/>
      <c r="AC200" s="222"/>
      <c r="AD200" s="222"/>
      <c r="AE200" s="378"/>
      <c r="AF200" s="374"/>
      <c r="AG200" s="155"/>
      <c r="AH200" s="26"/>
    </row>
    <row r="201" spans="1:34" ht="19.5" hidden="1" customHeight="1">
      <c r="A201" s="399">
        <v>45703</v>
      </c>
      <c r="B201" s="28" t="s">
        <v>17786</v>
      </c>
      <c r="C201" s="353" t="str">
        <f>+IFERROR(INDEX('Mã KH'!$C$2:$C$4988,MATCH('Xuất trả -T02'!$B201,'Mã KH'!$A$2:$A$4988,0)),"")</f>
        <v>139 H Chiến Thắng, Xã Xuân Triều, Thanh Trì, Hà Nội</v>
      </c>
      <c r="D201" s="349">
        <v>7403</v>
      </c>
      <c r="E201" s="222"/>
      <c r="F201" s="222"/>
      <c r="G201" s="222"/>
      <c r="H201" s="222"/>
      <c r="I201" s="222"/>
      <c r="J201" s="222">
        <v>3</v>
      </c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  <c r="AA201" s="222"/>
      <c r="AB201" s="222"/>
      <c r="AC201" s="222"/>
      <c r="AD201" s="222"/>
      <c r="AE201" s="378"/>
      <c r="AF201" s="374"/>
      <c r="AG201" s="155"/>
      <c r="AH201" s="26"/>
    </row>
    <row r="202" spans="1:34" ht="19.5" hidden="1" customHeight="1">
      <c r="A202" s="399">
        <v>45703</v>
      </c>
      <c r="B202" s="28" t="s">
        <v>17282</v>
      </c>
      <c r="C202" s="353" t="str">
        <f>+IFERROR(INDEX('Mã KH'!$C$2:$C$4988,MATCH('Xuất trả -T02'!$B202,'Mã KH'!$A$2:$A$4988,0)),"")</f>
        <v>481 Hùng Vương, Phường Đồng Tâm, Thành phố Vĩnh Yên, Tỉnh Vĩnh Phúc, Việt Nam</v>
      </c>
      <c r="D202" s="349">
        <v>9104884430</v>
      </c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>
        <v>3</v>
      </c>
      <c r="X202" s="222"/>
      <c r="Y202" s="222"/>
      <c r="Z202" s="222">
        <v>5</v>
      </c>
      <c r="AA202" s="222">
        <v>2</v>
      </c>
      <c r="AB202" s="222"/>
      <c r="AC202" s="222">
        <v>2</v>
      </c>
      <c r="AD202" s="222"/>
      <c r="AE202" s="378"/>
      <c r="AF202" s="374"/>
      <c r="AG202" s="155"/>
      <c r="AH202" s="26"/>
    </row>
    <row r="203" spans="1:34" ht="19.5" hidden="1" customHeight="1">
      <c r="A203" s="399">
        <v>45703</v>
      </c>
      <c r="B203" s="28" t="s">
        <v>17787</v>
      </c>
      <c r="C203" s="353" t="str">
        <f>+IFERROR(INDEX('Mã KH'!$C$2:$C$4988,MATCH('Xuất trả -T02'!$B203,'Mã KH'!$A$2:$A$4988,0)),"")</f>
        <v>Tầng 2, TTTM Vincom Plaza Hòa Bình, Phường Đồng Tiến, Thành phố Hoà Bình, Tỉnh Hòa Bình, Việt Nam</v>
      </c>
      <c r="D203" s="349">
        <v>9104882884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>
        <v>3</v>
      </c>
      <c r="X203" s="222">
        <v>4</v>
      </c>
      <c r="Y203" s="222"/>
      <c r="Z203" s="222"/>
      <c r="AA203" s="222"/>
      <c r="AB203" s="222"/>
      <c r="AC203" s="222"/>
      <c r="AD203" s="222"/>
      <c r="AE203" s="378"/>
      <c r="AF203" s="374"/>
      <c r="AG203" s="155"/>
      <c r="AH203" s="26"/>
    </row>
    <row r="204" spans="1:34" ht="19.5" hidden="1" customHeight="1">
      <c r="A204" s="399">
        <v>45703</v>
      </c>
      <c r="B204" s="28" t="s">
        <v>17425</v>
      </c>
      <c r="C204" s="353" t="str">
        <f>+IFERROR(INDEX('Mã KH'!$C$2:$C$4988,MATCH('Xuất trả -T02'!$B204,'Mã KH'!$A$2:$A$4988,0)),"")</f>
        <v>Số 460, phố Lý Bôn, Phường Đề Thám, Thành phố Thái Bình, Tỉnh Thái Bình, Việt Nam</v>
      </c>
      <c r="D204" s="349">
        <v>9104871677</v>
      </c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>
        <v>1</v>
      </c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378"/>
      <c r="AF204" s="374"/>
      <c r="AG204" s="155"/>
      <c r="AH204" s="26"/>
    </row>
    <row r="205" spans="1:34" ht="19.5" hidden="1" customHeight="1">
      <c r="A205" s="399">
        <v>45703</v>
      </c>
      <c r="B205" s="28" t="s">
        <v>17342</v>
      </c>
      <c r="C205" s="353" t="str">
        <f>+IFERROR(INDEX('Mã KH'!$C$2:$C$4988,MATCH('Xuất trả -T02'!$B205,'Mã KH'!$A$2:$A$4988,0)),"")</f>
        <v>Tầng 1, Vincom+ Tĩnh Gia, Thôn Nam Yến, Xã Hải Yến, Thị xã Nghi Sơn, Tỉnh Thanh Hoá, Việt Nam</v>
      </c>
      <c r="D205" s="349">
        <v>9104796399</v>
      </c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>
        <v>2</v>
      </c>
      <c r="X205" s="222"/>
      <c r="Y205" s="222"/>
      <c r="Z205" s="222"/>
      <c r="AA205" s="222"/>
      <c r="AB205" s="222"/>
      <c r="AC205" s="222"/>
      <c r="AD205" s="222"/>
      <c r="AE205" s="378"/>
      <c r="AF205" s="374"/>
      <c r="AG205" s="155"/>
      <c r="AH205" s="26"/>
    </row>
    <row r="206" spans="1:34" ht="19.5" hidden="1" customHeight="1">
      <c r="A206" s="399">
        <v>45703</v>
      </c>
      <c r="B206" s="28" t="s">
        <v>17302</v>
      </c>
      <c r="C206" s="353" t="str">
        <f>+IFERROR(INDEX('Mã KH'!$C$2:$C$4988,MATCH('Xuất trả -T02'!$B206,'Mã KH'!$A$2:$A$4988,0)),"")</f>
        <v>Vincom+ Nam Đàn, Thị trấn Nam Đàn, Huyện Nam Đàn, Tỉnh Nghệ An, Việt Nam</v>
      </c>
      <c r="D206" s="349">
        <v>9104868806</v>
      </c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>
        <v>3</v>
      </c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378"/>
      <c r="AF206" s="374"/>
      <c r="AG206" s="155"/>
      <c r="AH206" s="26"/>
    </row>
    <row r="207" spans="1:34" ht="19.5" customHeight="1">
      <c r="A207" s="233"/>
      <c r="B207" s="28"/>
      <c r="C207" s="372" t="s">
        <v>18377</v>
      </c>
      <c r="D207" s="349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  <c r="AA207" s="222"/>
      <c r="AB207" s="222"/>
      <c r="AC207" s="222"/>
      <c r="AD207" s="222"/>
      <c r="AE207" s="378"/>
      <c r="AF207" s="374"/>
      <c r="AG207" s="155"/>
      <c r="AH207" s="26"/>
    </row>
    <row r="208" spans="1:34" ht="19.5" customHeight="1">
      <c r="A208" s="514" t="s">
        <v>18392</v>
      </c>
      <c r="B208" s="28" t="s">
        <v>17688</v>
      </c>
      <c r="C208" s="353" t="str">
        <f>+IFERROR(INDEX('Mã KH'!$C$2:$C$4988,MATCH('Xuất trả -T02'!$B208,'Mã KH'!$A$2:$A$4988,0)),"")</f>
        <v>96 Vĩnh Hưng, phường Vĩnh Hưng, quận Hoàng Mai, Hà Nội</v>
      </c>
      <c r="D208" s="349" t="s">
        <v>18445</v>
      </c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>
        <v>2</v>
      </c>
      <c r="V208" s="222"/>
      <c r="W208" s="222"/>
      <c r="X208" s="222"/>
      <c r="Y208" s="222"/>
      <c r="Z208" s="222"/>
      <c r="AA208" s="222"/>
      <c r="AB208" s="222"/>
      <c r="AC208" s="222"/>
      <c r="AD208" s="222"/>
      <c r="AE208" s="378"/>
      <c r="AF208" s="374"/>
      <c r="AG208" s="155"/>
      <c r="AH208" s="26"/>
    </row>
    <row r="209" spans="1:34" ht="19.5" customHeight="1">
      <c r="A209" s="514" t="s">
        <v>18392</v>
      </c>
      <c r="B209" s="28" t="s">
        <v>17326</v>
      </c>
      <c r="C209" s="353" t="str">
        <f>+IFERROR(INDEX('Mã KH'!$C$2:$C$4988,MATCH('Xuất trả -T02'!$B209,'Mã KH'!$A$2:$A$4988,0)),"")</f>
        <v>Số 30C, Ngõ 477 đường Nguyễn Trãi, phường Thanh Xuân Nam, quận Thanh Xuân, Hà Nội</v>
      </c>
      <c r="D209" s="349">
        <v>9104885699</v>
      </c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>
        <v>4</v>
      </c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378"/>
      <c r="AF209" s="374"/>
      <c r="AG209" s="155"/>
      <c r="AH209" s="26"/>
    </row>
    <row r="210" spans="1:34" ht="19.5" customHeight="1">
      <c r="A210" s="514" t="s">
        <v>18392</v>
      </c>
      <c r="B210" s="28" t="s">
        <v>17326</v>
      </c>
      <c r="C210" s="353" t="str">
        <f>+IFERROR(INDEX('Mã KH'!$C$2:$C$4988,MATCH('Xuất trả -T02'!$B210,'Mã KH'!$A$2:$A$4988,0)),"")</f>
        <v>Số 30C, Ngõ 477 đường Nguyễn Trãi, phường Thanh Xuân Nam, quận Thanh Xuân, Hà Nội</v>
      </c>
      <c r="D210" s="349">
        <v>9104885704</v>
      </c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>
        <v>1</v>
      </c>
      <c r="P210" s="222">
        <v>3</v>
      </c>
      <c r="Q210" s="222"/>
      <c r="R210" s="222"/>
      <c r="S210" s="222"/>
      <c r="T210" s="222"/>
      <c r="U210" s="222"/>
      <c r="V210" s="222"/>
      <c r="W210" s="222"/>
      <c r="X210" s="222"/>
      <c r="Y210" s="222"/>
      <c r="Z210" s="222">
        <v>1</v>
      </c>
      <c r="AA210" s="222"/>
      <c r="AB210" s="222"/>
      <c r="AC210" s="222"/>
      <c r="AD210" s="222"/>
      <c r="AE210" s="378"/>
      <c r="AF210" s="374"/>
      <c r="AG210" s="155"/>
      <c r="AH210" s="26"/>
    </row>
    <row r="211" spans="1:34" ht="19.5" customHeight="1">
      <c r="A211" s="514" t="s">
        <v>18392</v>
      </c>
      <c r="B211" s="28" t="s">
        <v>7758</v>
      </c>
      <c r="C211" s="353" t="str">
        <f>+IFERROR(INDEX('Mã KH'!$C$2:$C$4988,MATCH('Xuất trả -T02'!$B211,'Mã KH'!$A$2:$A$4988,0)),"")</f>
        <v>Số 183 Hoàng Văn Thái, Phường Khương, Trung, Quận Thanh Xuân, HN</v>
      </c>
      <c r="D211" s="349">
        <v>9104892581</v>
      </c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>
        <v>1</v>
      </c>
      <c r="P211" s="222"/>
      <c r="Q211" s="222"/>
      <c r="R211" s="222"/>
      <c r="S211" s="222"/>
      <c r="T211" s="222"/>
      <c r="U211" s="222">
        <v>4</v>
      </c>
      <c r="V211" s="222"/>
      <c r="W211" s="222"/>
      <c r="X211" s="222">
        <v>1</v>
      </c>
      <c r="Y211" s="222"/>
      <c r="Z211" s="222">
        <v>1</v>
      </c>
      <c r="AA211" s="222"/>
      <c r="AB211" s="222">
        <v>2</v>
      </c>
      <c r="AC211" s="222"/>
      <c r="AD211" s="222"/>
      <c r="AE211" s="378"/>
      <c r="AF211" s="374"/>
      <c r="AG211" s="155"/>
      <c r="AH211" s="26"/>
    </row>
    <row r="212" spans="1:34" ht="19.5" customHeight="1">
      <c r="A212" s="514" t="s">
        <v>18392</v>
      </c>
      <c r="B212" s="28" t="s">
        <v>9734</v>
      </c>
      <c r="C212" s="353" t="str">
        <f>+IFERROR(INDEX('Mã KH'!$C$2:$C$4988,MATCH('Xuất trả -T02'!$B212,'Mã KH'!$A$2:$A$4988,0)),"")</f>
        <v>Số nhà 39 Ngõ 192 Phố Lê Trọng Tấn, Phường Định Công, Quận Thanh Xuân, HN</v>
      </c>
      <c r="D212" s="349">
        <v>9104893247</v>
      </c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>
        <v>4</v>
      </c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  <c r="AA212" s="222"/>
      <c r="AB212" s="222"/>
      <c r="AC212" s="222"/>
      <c r="AD212" s="222"/>
      <c r="AE212" s="378"/>
      <c r="AF212" s="374"/>
      <c r="AG212" s="155"/>
      <c r="AH212" s="26"/>
    </row>
    <row r="213" spans="1:34" ht="19.5" customHeight="1">
      <c r="A213" s="514" t="s">
        <v>18392</v>
      </c>
      <c r="B213" s="28" t="s">
        <v>18440</v>
      </c>
      <c r="C213" s="353" t="str">
        <f>+IFERROR(INDEX('Mã KH'!$C$2:$C$4988,MATCH('Xuất trả -T02'!$B213,'Mã KH'!$A$2:$A$4988,0)),"")</f>
        <v>Số 208L Lê Trọng Tấn, phường Khương Mai, quận Thanh Xuân, Hà Nội</v>
      </c>
      <c r="D213" s="349">
        <v>9104893334</v>
      </c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>
        <v>3</v>
      </c>
      <c r="P213" s="222"/>
      <c r="Q213" s="222"/>
      <c r="R213" s="222"/>
      <c r="S213" s="222"/>
      <c r="T213" s="222"/>
      <c r="U213" s="222"/>
      <c r="V213" s="222"/>
      <c r="W213" s="222">
        <v>4</v>
      </c>
      <c r="X213" s="222"/>
      <c r="Y213" s="222"/>
      <c r="Z213" s="222"/>
      <c r="AA213" s="222"/>
      <c r="AB213" s="222"/>
      <c r="AC213" s="222"/>
      <c r="AD213" s="222"/>
      <c r="AE213" s="378"/>
      <c r="AF213" s="374"/>
      <c r="AG213" s="155"/>
      <c r="AH213" s="26"/>
    </row>
    <row r="214" spans="1:34" ht="19.5" customHeight="1">
      <c r="A214" s="514" t="s">
        <v>18392</v>
      </c>
      <c r="B214" s="28" t="s">
        <v>18441</v>
      </c>
      <c r="C214" s="353" t="str">
        <f>+IFERROR(INDEX('Mã KH'!$C$2:$C$4988,MATCH('Xuất trả -T02'!$B214,'Mã KH'!$A$2:$A$4988,0)),"")</f>
        <v>CC Golden Mansion, Lô GM-01.08 Tầng 1, Khu phức hợp, Nhà ở và Thương mại Dịch vụ, 119, Phổ Quang, Phường 9, Q.Phú Nhuận, HCM</v>
      </c>
      <c r="D214" s="349">
        <v>9104893767</v>
      </c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>
        <v>3</v>
      </c>
      <c r="Q214" s="222"/>
      <c r="R214" s="222"/>
      <c r="S214" s="222"/>
      <c r="T214" s="222"/>
      <c r="U214" s="222"/>
      <c r="V214" s="222"/>
      <c r="W214" s="222">
        <v>1</v>
      </c>
      <c r="X214" s="222"/>
      <c r="Y214" s="222"/>
      <c r="Z214" s="222">
        <v>1</v>
      </c>
      <c r="AA214" s="222"/>
      <c r="AB214" s="222"/>
      <c r="AC214" s="222"/>
      <c r="AD214" s="222"/>
      <c r="AE214" s="378"/>
      <c r="AF214" s="374"/>
      <c r="AG214" s="155"/>
      <c r="AH214" s="26"/>
    </row>
    <row r="215" spans="1:34" ht="19.5" customHeight="1">
      <c r="A215" s="514" t="s">
        <v>18392</v>
      </c>
      <c r="B215" s="28" t="s">
        <v>17405</v>
      </c>
      <c r="C215" s="353" t="str">
        <f>+IFERROR(INDEX('Mã KH'!$C$2:$C$4988,MATCH('Xuất trả -T02'!$B215,'Mã KH'!$A$2:$A$4988,0)),"")</f>
        <v>268 phố Lê Trọng Tấn, P. Khương Mai, Q. Thanh Xuân, Hà Nội</v>
      </c>
      <c r="D215" s="349">
        <v>9104893404</v>
      </c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>
        <v>2</v>
      </c>
      <c r="P215" s="222"/>
      <c r="Q215" s="222"/>
      <c r="R215" s="222"/>
      <c r="S215" s="222"/>
      <c r="T215" s="222"/>
      <c r="U215" s="222"/>
      <c r="V215" s="222"/>
      <c r="W215" s="222"/>
      <c r="X215" s="222">
        <v>1</v>
      </c>
      <c r="Y215" s="222"/>
      <c r="Z215" s="222">
        <v>1</v>
      </c>
      <c r="AA215" s="222"/>
      <c r="AB215" s="222">
        <v>1</v>
      </c>
      <c r="AC215" s="222"/>
      <c r="AD215" s="222"/>
      <c r="AE215" s="378"/>
      <c r="AF215" s="374"/>
      <c r="AG215" s="155"/>
      <c r="AH215" s="26"/>
    </row>
    <row r="216" spans="1:34" ht="19.5" customHeight="1">
      <c r="A216" s="514" t="s">
        <v>18392</v>
      </c>
      <c r="B216" s="28" t="s">
        <v>17374</v>
      </c>
      <c r="C216" s="353" t="str">
        <f>+IFERROR(INDEX('Mã KH'!$C$2:$C$4988,MATCH('Xuất trả -T02'!$B216,'Mã KH'!$A$2:$A$4988,0)),"")</f>
        <v xml:space="preserve">số 93 hoàng văn thái , phường khương trung , hà đông , hn </v>
      </c>
      <c r="D216" s="349">
        <v>8591</v>
      </c>
      <c r="E216" s="222"/>
      <c r="F216" s="222"/>
      <c r="G216" s="222"/>
      <c r="H216" s="222"/>
      <c r="I216" s="222"/>
      <c r="J216" s="222">
        <v>3</v>
      </c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  <c r="AA216" s="222"/>
      <c r="AB216" s="222"/>
      <c r="AC216" s="222"/>
      <c r="AD216" s="222"/>
      <c r="AE216" s="378"/>
      <c r="AF216" s="374"/>
      <c r="AG216" s="155"/>
      <c r="AH216" s="26"/>
    </row>
    <row r="217" spans="1:34" ht="19.5" customHeight="1">
      <c r="A217" s="514" t="s">
        <v>18392</v>
      </c>
      <c r="B217" s="28" t="s">
        <v>18442</v>
      </c>
      <c r="C217" s="353" t="str">
        <f>+IFERROR(INDEX('Mã KH'!$C$2:$C$4988,MATCH('Xuất trả -T02'!$B217,'Mã KH'!$A$2:$A$4988,0)),"")</f>
        <v>Số 147 phố Hoàng Văn Thái, P. Khương Trung, Q. Thanh Xuân, Hà Nội</v>
      </c>
      <c r="D217" s="349">
        <v>9104892726</v>
      </c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>
        <v>2</v>
      </c>
      <c r="P217" s="222"/>
      <c r="Q217" s="222"/>
      <c r="R217" s="222"/>
      <c r="S217" s="222"/>
      <c r="T217" s="222"/>
      <c r="U217" s="222">
        <v>3</v>
      </c>
      <c r="V217" s="222"/>
      <c r="W217" s="222"/>
      <c r="X217" s="222">
        <v>1</v>
      </c>
      <c r="Y217" s="222"/>
      <c r="Z217" s="222"/>
      <c r="AA217" s="222"/>
      <c r="AB217" s="222">
        <v>3</v>
      </c>
      <c r="AC217" s="222"/>
      <c r="AD217" s="222"/>
      <c r="AE217" s="378"/>
      <c r="AF217" s="374"/>
      <c r="AG217" s="155"/>
      <c r="AH217" s="26"/>
    </row>
    <row r="218" spans="1:34" ht="19.5" customHeight="1">
      <c r="A218" s="514" t="s">
        <v>18392</v>
      </c>
      <c r="B218" s="28" t="s">
        <v>18443</v>
      </c>
      <c r="C218" s="353" t="str">
        <f>+IFERROR(INDEX('Mã KH'!$C$2:$C$4988,MATCH('Xuất trả -T02'!$B218,'Mã KH'!$A$2:$A$4988,0)),"")</f>
        <v>Tầng 1, tòa CT1, khu nhà ở E4, khu đô thị mới Yên Hòa, phường Yên Hòa, quận Cầu Giấy, HN</v>
      </c>
      <c r="D218" s="349">
        <v>9104875541</v>
      </c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>
        <v>1</v>
      </c>
      <c r="P218" s="222"/>
      <c r="Q218" s="222"/>
      <c r="R218" s="222"/>
      <c r="S218" s="222"/>
      <c r="T218" s="222"/>
      <c r="U218" s="222"/>
      <c r="V218" s="222"/>
      <c r="W218" s="222"/>
      <c r="X218" s="222">
        <v>1</v>
      </c>
      <c r="Y218" s="222"/>
      <c r="Z218" s="222">
        <v>1</v>
      </c>
      <c r="AA218" s="222"/>
      <c r="AB218" s="222"/>
      <c r="AC218" s="222"/>
      <c r="AD218" s="222"/>
      <c r="AE218" s="378"/>
      <c r="AF218" s="374"/>
      <c r="AG218" s="155"/>
      <c r="AH218" s="26"/>
    </row>
    <row r="219" spans="1:34" ht="19.5" customHeight="1">
      <c r="A219" s="514" t="s">
        <v>18392</v>
      </c>
      <c r="B219" s="28" t="s">
        <v>18443</v>
      </c>
      <c r="C219" s="353" t="str">
        <f>+IFERROR(INDEX('Mã KH'!$C$2:$C$4988,MATCH('Xuất trả -T02'!$B219,'Mã KH'!$A$2:$A$4988,0)),"")</f>
        <v>Tầng 1, tòa CT1, khu nhà ở E4, khu đô thị mới Yên Hòa, phường Yên Hòa, quận Cầu Giấy, HN</v>
      </c>
      <c r="D219" s="349">
        <v>9104893292</v>
      </c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>
        <v>1</v>
      </c>
      <c r="Q219" s="222"/>
      <c r="R219" s="222"/>
      <c r="S219" s="222"/>
      <c r="T219" s="222"/>
      <c r="U219" s="222">
        <v>2</v>
      </c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378"/>
      <c r="AF219" s="374"/>
      <c r="AG219" s="155"/>
      <c r="AH219" s="26"/>
    </row>
    <row r="220" spans="1:34" ht="19.5" customHeight="1">
      <c r="A220" s="514" t="s">
        <v>18392</v>
      </c>
      <c r="B220" s="28" t="s">
        <v>18240</v>
      </c>
      <c r="C220" s="353" t="str">
        <f>+IFERROR(INDEX('Mã KH'!$C$2:$C$4988,MATCH('Xuất trả -T02'!$B220,'Mã KH'!$A$2:$A$4988,0)),"")</f>
        <v>Tầng 1 Chung cư Yên Hòa Sunshine, Số 9 phố Vũ Phạm Hàm, Phường Yên Hòa, quận Cầu Giấy, Hà Nội</v>
      </c>
      <c r="D220" s="349">
        <v>9104893115</v>
      </c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>
        <v>4</v>
      </c>
      <c r="P220" s="222">
        <v>1</v>
      </c>
      <c r="Q220" s="222"/>
      <c r="R220" s="222"/>
      <c r="S220" s="222"/>
      <c r="T220" s="222"/>
      <c r="U220" s="222"/>
      <c r="V220" s="222"/>
      <c r="W220" s="222">
        <v>2</v>
      </c>
      <c r="X220" s="222"/>
      <c r="Y220" s="222"/>
      <c r="Z220" s="222">
        <v>2</v>
      </c>
      <c r="AA220" s="222"/>
      <c r="AB220" s="222"/>
      <c r="AC220" s="222"/>
      <c r="AD220" s="222"/>
      <c r="AE220" s="378"/>
      <c r="AF220" s="374"/>
      <c r="AG220" s="155"/>
      <c r="AH220" s="26"/>
    </row>
    <row r="221" spans="1:34" ht="19.5" customHeight="1">
      <c r="A221" s="514" t="s">
        <v>18392</v>
      </c>
      <c r="B221" s="28" t="s">
        <v>17590</v>
      </c>
      <c r="C221" s="353" t="str">
        <f>+IFERROR(INDEX('Mã KH'!$C$2:$C$4988,MATCH('Xuất trả -T02'!$B221,'Mã KH'!$A$2:$A$4988,0)),"")</f>
        <v>5-4A Khu đô thị mới Trung Yên, Phường Yên Hòa, Cầu Giấy, Hà Nội</v>
      </c>
      <c r="D221" s="349">
        <v>8593</v>
      </c>
      <c r="E221" s="222"/>
      <c r="F221" s="222"/>
      <c r="G221" s="222"/>
      <c r="H221" s="222"/>
      <c r="I221" s="222"/>
      <c r="J221" s="222">
        <v>4</v>
      </c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  <c r="AA221" s="222"/>
      <c r="AB221" s="222"/>
      <c r="AC221" s="222"/>
      <c r="AD221" s="222"/>
      <c r="AE221" s="378"/>
      <c r="AF221" s="374"/>
      <c r="AG221" s="155"/>
      <c r="AH221" s="26"/>
    </row>
    <row r="222" spans="1:34" ht="19.5" customHeight="1">
      <c r="A222" s="514" t="s">
        <v>18392</v>
      </c>
      <c r="B222" s="28" t="s">
        <v>17588</v>
      </c>
      <c r="C222" s="353" t="str">
        <f>+IFERROR(INDEX('Mã KH'!$C$2:$C$4988,MATCH('Xuất trả -T02'!$B222,'Mã KH'!$A$2:$A$4988,0)),"")</f>
        <v>40 Trung Hòa, Phường Trung Hòa, Cầu Giấy, Hà Nội</v>
      </c>
      <c r="D222" s="349">
        <v>8590</v>
      </c>
      <c r="E222" s="222"/>
      <c r="F222" s="222"/>
      <c r="G222" s="222"/>
      <c r="H222" s="222"/>
      <c r="I222" s="222"/>
      <c r="J222" s="222">
        <v>1</v>
      </c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  <c r="AA222" s="222"/>
      <c r="AB222" s="222"/>
      <c r="AC222" s="222"/>
      <c r="AD222" s="222"/>
      <c r="AE222" s="378"/>
      <c r="AF222" s="374"/>
      <c r="AG222" s="155"/>
      <c r="AH222" s="26"/>
    </row>
    <row r="223" spans="1:34" ht="19.5" customHeight="1">
      <c r="A223" s="514" t="s">
        <v>18392</v>
      </c>
      <c r="B223" s="28" t="s">
        <v>18239</v>
      </c>
      <c r="C223" s="353" t="str">
        <f>+IFERROR(INDEX('Mã KH'!$C$2:$C$4988,MATCH('Xuất trả -T02'!$B223,'Mã KH'!$A$2:$A$4988,0)),"")</f>
        <v>Số 183 Đường Nguyễn Ngọc Vũ, Tổ 6, phường Trung Hòa, Quận Cầu Giấy, HN</v>
      </c>
      <c r="D223" s="349">
        <v>9104892486</v>
      </c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>
        <v>2</v>
      </c>
      <c r="P223" s="222"/>
      <c r="Q223" s="222"/>
      <c r="R223" s="222"/>
      <c r="S223" s="222"/>
      <c r="T223" s="222"/>
      <c r="U223" s="222"/>
      <c r="V223" s="222"/>
      <c r="W223" s="222">
        <v>4</v>
      </c>
      <c r="X223" s="222"/>
      <c r="Y223" s="222"/>
      <c r="Z223" s="222"/>
      <c r="AA223" s="222"/>
      <c r="AB223" s="222"/>
      <c r="AC223" s="222"/>
      <c r="AD223" s="222"/>
      <c r="AE223" s="378"/>
      <c r="AF223" s="374"/>
      <c r="AG223" s="155"/>
      <c r="AH223" s="26"/>
    </row>
    <row r="224" spans="1:34" ht="19.5" customHeight="1">
      <c r="A224" s="514" t="s">
        <v>18392</v>
      </c>
      <c r="B224" s="28" t="s">
        <v>17054</v>
      </c>
      <c r="C224" s="353" t="str">
        <f>+IFERROR(INDEX('Mã KH'!$C$2:$C$4988,MATCH('Xuất trả -T02'!$B224,'Mã KH'!$A$2:$A$4988,0)),"")</f>
        <v>181 nguyễn ngọc vũ , trung hòa , cầu giấy</v>
      </c>
      <c r="D224" s="349">
        <v>8572</v>
      </c>
      <c r="E224" s="222"/>
      <c r="F224" s="222"/>
      <c r="G224" s="222"/>
      <c r="H224" s="222"/>
      <c r="I224" s="222"/>
      <c r="J224" s="222"/>
      <c r="K224" s="222"/>
      <c r="L224" s="222">
        <v>2</v>
      </c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  <c r="AA224" s="222"/>
      <c r="AB224" s="222"/>
      <c r="AC224" s="222"/>
      <c r="AD224" s="222"/>
      <c r="AE224" s="378"/>
      <c r="AF224" s="374"/>
      <c r="AG224" s="155"/>
      <c r="AH224" s="26"/>
    </row>
    <row r="225" spans="1:34" ht="19.5" customHeight="1">
      <c r="A225" s="514" t="s">
        <v>18392</v>
      </c>
      <c r="B225" s="28" t="s">
        <v>17557</v>
      </c>
      <c r="C225" s="353" t="str">
        <f>+IFERROR(INDEX('Mã KH'!$C$2:$C$4988,MATCH('Xuất trả -T02'!$B225,'Mã KH'!$A$2:$A$4988,0)),"")</f>
        <v>Số 41 phố Nguyễn Ngọc Vũ, phường Trung Hòa, quận Cầu Giấy, Hà Nội</v>
      </c>
      <c r="D225" s="349">
        <v>9104892186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>
        <v>1</v>
      </c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>
        <v>2</v>
      </c>
      <c r="AA225" s="222"/>
      <c r="AB225" s="222"/>
      <c r="AC225" s="222"/>
      <c r="AD225" s="222"/>
      <c r="AE225" s="378"/>
      <c r="AF225" s="374"/>
      <c r="AG225" s="155"/>
      <c r="AH225" s="26"/>
    </row>
    <row r="226" spans="1:34" ht="19.5" customHeight="1">
      <c r="A226" s="514" t="s">
        <v>18392</v>
      </c>
      <c r="B226" s="28" t="s">
        <v>18444</v>
      </c>
      <c r="C226" s="353" t="str">
        <f>+IFERROR(INDEX('Mã KH'!$C$2:$C$4988,MATCH('Xuất trả -T02'!$B226,'Mã KH'!$A$2:$A$4988,0)),"")</f>
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</c>
      <c r="D226" s="349">
        <v>9104885599</v>
      </c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>
        <v>3</v>
      </c>
      <c r="P226" s="222">
        <v>4</v>
      </c>
      <c r="Q226" s="222"/>
      <c r="R226" s="222"/>
      <c r="S226" s="222"/>
      <c r="T226" s="222"/>
      <c r="U226" s="222"/>
      <c r="V226" s="222"/>
      <c r="W226" s="222"/>
      <c r="X226" s="222">
        <v>2</v>
      </c>
      <c r="Y226" s="222"/>
      <c r="Z226" s="222">
        <v>1</v>
      </c>
      <c r="AA226" s="222"/>
      <c r="AB226" s="222"/>
      <c r="AC226" s="222"/>
      <c r="AD226" s="222"/>
      <c r="AE226" s="378"/>
      <c r="AF226" s="374"/>
      <c r="AG226" s="155"/>
      <c r="AH226" s="26"/>
    </row>
    <row r="227" spans="1:34" ht="19.5" customHeight="1">
      <c r="A227" s="514" t="s">
        <v>18392</v>
      </c>
      <c r="B227" s="28" t="s">
        <v>18194</v>
      </c>
      <c r="C227" s="353" t="str">
        <f>+IFERROR(INDEX('Mã KH'!$C$2:$C$4988,MATCH('Xuất trả -T02'!$B227,'Mã KH'!$A$2:$A$4988,0)),"")</f>
        <v>Tháp G, 
Khu đô thị Đông Nam đường Trần Duy Hưng, phường Trung Hòa, quận Cầu Giấy, HN</v>
      </c>
      <c r="D227" s="349">
        <v>9104885480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>
        <v>1</v>
      </c>
      <c r="Q227" s="222"/>
      <c r="R227" s="222"/>
      <c r="S227" s="222"/>
      <c r="T227" s="222"/>
      <c r="U227" s="222"/>
      <c r="V227" s="222"/>
      <c r="W227" s="222"/>
      <c r="X227" s="222"/>
      <c r="Y227" s="222"/>
      <c r="Z227" s="222">
        <v>2</v>
      </c>
      <c r="AA227" s="222"/>
      <c r="AB227" s="222"/>
      <c r="AC227" s="222"/>
      <c r="AD227" s="222"/>
      <c r="AE227" s="378"/>
      <c r="AF227" s="374"/>
      <c r="AG227" s="155"/>
      <c r="AH227" s="26"/>
    </row>
    <row r="228" spans="1:34" ht="19.5" customHeight="1">
      <c r="A228" s="514" t="s">
        <v>18392</v>
      </c>
      <c r="B228" s="28" t="s">
        <v>17478</v>
      </c>
      <c r="C228" s="353" t="str">
        <f>+IFERROR(INDEX('Mã KH'!$C$2:$C$4988,MATCH('Xuất trả -T02'!$B228,'Mã KH'!$A$2:$A$4988,0)),"")</f>
        <v>LK02-03, khu C14 Bộ Công an, đường Trung Văn, phường Trung Văn, Quận Nam Từ Liêm, Hà Nội</v>
      </c>
      <c r="D228" s="349">
        <v>910488524</v>
      </c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>
        <v>2</v>
      </c>
      <c r="P228" s="222">
        <v>8</v>
      </c>
      <c r="Q228" s="222"/>
      <c r="R228" s="222"/>
      <c r="S228" s="222"/>
      <c r="T228" s="222"/>
      <c r="U228" s="222">
        <v>1</v>
      </c>
      <c r="V228" s="222"/>
      <c r="W228" s="222"/>
      <c r="X228" s="222"/>
      <c r="Y228" s="222"/>
      <c r="Z228" s="222"/>
      <c r="AA228" s="222"/>
      <c r="AB228" s="222"/>
      <c r="AC228" s="222"/>
      <c r="AD228" s="222"/>
      <c r="AE228" s="378"/>
      <c r="AF228" s="374"/>
      <c r="AG228" s="155"/>
      <c r="AH228" s="26"/>
    </row>
    <row r="229" spans="1:34" ht="19.5" customHeight="1">
      <c r="A229" s="514" t="s">
        <v>18392</v>
      </c>
      <c r="B229" s="28" t="s">
        <v>18422</v>
      </c>
      <c r="C229" s="353" t="str">
        <f>+IFERROR(INDEX('Mã KH'!$C$2:$C$4988,MATCH('Xuất trả -T02'!$B229,'Mã KH'!$A$2:$A$4988,0)),"")</f>
        <v>Tằng 1, Tòa nhà Lilama Hà Nội, 52 Lĩnh Nam, Mai Động, Hoàng Mai, Hà Nội</v>
      </c>
      <c r="D229" s="349">
        <v>9104893300</v>
      </c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>
        <v>3</v>
      </c>
      <c r="P229" s="222">
        <v>1</v>
      </c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  <c r="AA229" s="222"/>
      <c r="AB229" s="222"/>
      <c r="AC229" s="222"/>
      <c r="AD229" s="222"/>
      <c r="AE229" s="378"/>
      <c r="AF229" s="374"/>
      <c r="AG229" s="155"/>
      <c r="AH229" s="26"/>
    </row>
    <row r="230" spans="1:34" ht="19.5" customHeight="1">
      <c r="A230" s="514" t="s">
        <v>18392</v>
      </c>
      <c r="B230" s="28" t="s">
        <v>17176</v>
      </c>
      <c r="C230" s="353" t="str">
        <f>+IFERROR(INDEX('Mã KH'!$C$2:$C$4988,MATCH('Xuất trả -T02'!$B230,'Mã KH'!$A$2:$A$4988,0)),"")</f>
        <v xml:space="preserve">số 1 , ngách 22/163 , đường khuyến lương , phường trần phú , hoàng mai </v>
      </c>
      <c r="D230" s="349">
        <v>9104890795</v>
      </c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>
        <v>1</v>
      </c>
      <c r="AA230" s="222"/>
      <c r="AB230" s="222">
        <v>2</v>
      </c>
      <c r="AC230" s="222"/>
      <c r="AD230" s="222"/>
      <c r="AE230" s="378"/>
      <c r="AF230" s="374"/>
      <c r="AG230" s="155"/>
      <c r="AH230" s="26"/>
    </row>
    <row r="231" spans="1:34" ht="19.5" customHeight="1">
      <c r="A231" s="514" t="s">
        <v>18392</v>
      </c>
      <c r="B231" s="28" t="s">
        <v>6788</v>
      </c>
      <c r="C231" s="353" t="str">
        <f>+IFERROR(INDEX('Mã KH'!$C$2:$C$4988,MATCH('Xuất trả -T02'!$B231,'Mã KH'!$A$2:$A$4988,0)),"")</f>
        <v>Số nhà 37, Phố Đại Đồng, Phường Thanh Trì, Quận Hoàng Mai, HN</v>
      </c>
      <c r="D231" s="349" t="s">
        <v>17416</v>
      </c>
      <c r="E231" s="222"/>
      <c r="F231" s="222"/>
      <c r="G231" s="222"/>
      <c r="H231" s="222"/>
      <c r="I231" s="222"/>
      <c r="J231" s="222"/>
      <c r="K231" s="222"/>
      <c r="L231" s="222"/>
      <c r="M231" s="222"/>
      <c r="N231" s="222">
        <v>2</v>
      </c>
      <c r="O231" s="222">
        <v>1</v>
      </c>
      <c r="P231" s="222">
        <v>3</v>
      </c>
      <c r="Q231" s="222"/>
      <c r="R231" s="222"/>
      <c r="S231" s="222"/>
      <c r="T231" s="222"/>
      <c r="U231" s="222"/>
      <c r="V231" s="222"/>
      <c r="W231" s="222"/>
      <c r="X231" s="222"/>
      <c r="Y231" s="222"/>
      <c r="Z231" s="222">
        <v>1</v>
      </c>
      <c r="AA231" s="222"/>
      <c r="AB231" s="222"/>
      <c r="AC231" s="222"/>
      <c r="AD231" s="222"/>
      <c r="AE231" s="378"/>
      <c r="AF231" s="374"/>
      <c r="AG231" s="155"/>
      <c r="AH231" s="26"/>
    </row>
    <row r="232" spans="1:34" ht="19.5" customHeight="1">
      <c r="A232" s="514" t="s">
        <v>18392</v>
      </c>
      <c r="B232" s="28" t="s">
        <v>17176</v>
      </c>
      <c r="C232" s="353" t="str">
        <f>+IFERROR(INDEX('Mã KH'!$C$2:$C$4988,MATCH('Xuất trả -T02'!$B232,'Mã KH'!$A$2:$A$4988,0)),"")</f>
        <v xml:space="preserve">số 1 , ngách 22/163 , đường khuyến lương , phường trần phú , hoàng mai </v>
      </c>
      <c r="D232" s="349">
        <v>9104805987</v>
      </c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>
        <v>1</v>
      </c>
      <c r="V232" s="222"/>
      <c r="W232" s="222"/>
      <c r="X232" s="222"/>
      <c r="Y232" s="222"/>
      <c r="Z232" s="222">
        <v>1</v>
      </c>
      <c r="AA232" s="222"/>
      <c r="AB232" s="222"/>
      <c r="AC232" s="222"/>
      <c r="AD232" s="222"/>
      <c r="AE232" s="378"/>
      <c r="AF232" s="374"/>
      <c r="AG232" s="155"/>
      <c r="AH232" s="26"/>
    </row>
    <row r="233" spans="1:34" ht="19.5" customHeight="1">
      <c r="A233" s="514" t="s">
        <v>18392</v>
      </c>
      <c r="B233" s="28" t="s">
        <v>18415</v>
      </c>
      <c r="C233" s="353" t="str">
        <f>+IFERROR(INDEX('Mã KH'!$C$2:$C$4988,MATCH('Xuất trả -T02'!$B233,'Mã KH'!$A$2:$A$4988,0)),"")</f>
        <v>Tổ dân phố số 17, Phường Thanh Trì, Quận Hoàng Mai, HN</v>
      </c>
      <c r="D233" s="349">
        <v>9104891822</v>
      </c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>
        <v>1</v>
      </c>
      <c r="V233" s="222"/>
      <c r="W233" s="222">
        <v>3</v>
      </c>
      <c r="X233" s="222">
        <v>2</v>
      </c>
      <c r="Y233" s="222"/>
      <c r="Z233" s="222">
        <v>2</v>
      </c>
      <c r="AA233" s="222"/>
      <c r="AB233" s="222"/>
      <c r="AC233" s="222"/>
      <c r="AD233" s="222"/>
      <c r="AE233" s="378"/>
      <c r="AF233" s="374"/>
      <c r="AG233" s="155"/>
      <c r="AH233" s="26"/>
    </row>
    <row r="234" spans="1:34" ht="19.5" customHeight="1">
      <c r="A234" s="514" t="s">
        <v>18392</v>
      </c>
      <c r="B234" s="28" t="s">
        <v>18160</v>
      </c>
      <c r="C234" s="353" t="str">
        <f>+IFERROR(INDEX('Mã KH'!$C$2:$C$4988,MATCH('Xuất trả -T02'!$B234,'Mã KH'!$A$2:$A$4988,0)),"")</f>
        <v>359 Lĩnh Nam, phường Vĩnh Hưng, quận Hoàng Mai, tp. Hà Nội</v>
      </c>
      <c r="D234" s="349">
        <v>9104892744</v>
      </c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>
        <v>1</v>
      </c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  <c r="AA234" s="222"/>
      <c r="AB234" s="222"/>
      <c r="AC234" s="222"/>
      <c r="AD234" s="222"/>
      <c r="AE234" s="378"/>
      <c r="AF234" s="374"/>
      <c r="AG234" s="155"/>
      <c r="AH234" s="26"/>
    </row>
    <row r="235" spans="1:34" ht="19.5" customHeight="1">
      <c r="A235" s="514" t="s">
        <v>18392</v>
      </c>
      <c r="B235" s="28" t="s">
        <v>18416</v>
      </c>
      <c r="C235" s="353" t="str">
        <f>+IFERROR(INDEX('Mã KH'!$C$2:$C$4988,MATCH('Xuất trả -T02'!$B235,'Mã KH'!$A$2:$A$4988,0)),"")</f>
        <v>Số 169 đường Nam Dư, phường Lĩnh Nam, quận Hoàng Mai, Hà Nội</v>
      </c>
      <c r="D235" s="349">
        <v>9104891404</v>
      </c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  <c r="AA235" s="222"/>
      <c r="AB235" s="222">
        <v>4</v>
      </c>
      <c r="AC235" s="222"/>
      <c r="AD235" s="222"/>
      <c r="AE235" s="378"/>
      <c r="AF235" s="374"/>
      <c r="AG235" s="155"/>
      <c r="AH235" s="26"/>
    </row>
    <row r="236" spans="1:34" ht="19.5" customHeight="1">
      <c r="A236" s="514" t="s">
        <v>18392</v>
      </c>
      <c r="B236" s="28" t="s">
        <v>18210</v>
      </c>
      <c r="C236" s="353" t="str">
        <f>+IFERROR(INDEX('Mã KH'!$C$2:$C$4988,MATCH('Xuất trả -T02'!$B236,'Mã KH'!$A$2:$A$4988,0)),"")</f>
        <v>Số 353 đường Nam Dư, phường Trần Phú, quận Hoàng Mai, Hà Nội</v>
      </c>
      <c r="D236" s="349">
        <v>9104876191</v>
      </c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>
        <v>2</v>
      </c>
      <c r="X236" s="222"/>
      <c r="Y236" s="222"/>
      <c r="Z236" s="222">
        <v>4</v>
      </c>
      <c r="AA236" s="222"/>
      <c r="AB236" s="222">
        <v>5</v>
      </c>
      <c r="AC236" s="222"/>
      <c r="AD236" s="222"/>
      <c r="AE236" s="378"/>
      <c r="AF236" s="374"/>
      <c r="AG236" s="155"/>
      <c r="AH236" s="26"/>
    </row>
    <row r="237" spans="1:34" ht="19.5" customHeight="1">
      <c r="A237" s="514" t="s">
        <v>18392</v>
      </c>
      <c r="B237" s="28" t="s">
        <v>18093</v>
      </c>
      <c r="C237" s="353" t="str">
        <f>+IFERROR(INDEX('Mã KH'!$C$2:$C$4988,MATCH('Xuất trả -T02'!$B237,'Mã KH'!$A$2:$A$4988,0)),"")</f>
        <v>số 50 Thúy lĩnh, Hoàng Mai hà nội</v>
      </c>
      <c r="D237" s="349">
        <v>9104890963</v>
      </c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>
        <v>1</v>
      </c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>
        <v>3</v>
      </c>
      <c r="AA237" s="222"/>
      <c r="AB237" s="222">
        <v>2</v>
      </c>
      <c r="AC237" s="222"/>
      <c r="AD237" s="222"/>
      <c r="AE237" s="378"/>
      <c r="AF237" s="374"/>
      <c r="AG237" s="155"/>
      <c r="AH237" s="26"/>
    </row>
    <row r="238" spans="1:34" ht="19.5" customHeight="1">
      <c r="A238" s="514" t="s">
        <v>18392</v>
      </c>
      <c r="B238" s="28" t="s">
        <v>17698</v>
      </c>
      <c r="C238" s="353" t="str">
        <f>+IFERROR(INDEX('Mã KH'!$C$2:$C$4988,MATCH('Xuất trả -T02'!$B238,'Mã KH'!$A$2:$A$4988,0)),"")</f>
        <v>SH0105-SH0205 Park 8, KĐT Times City Park Hill, số 25, ngõ 13 đường Lĩnh Nam, Phường Mai Động, Hoàng Mai, Hà Nội</v>
      </c>
      <c r="D238" s="349">
        <v>9783</v>
      </c>
      <c r="E238" s="222"/>
      <c r="F238" s="222"/>
      <c r="G238" s="222"/>
      <c r="H238" s="222"/>
      <c r="I238" s="222"/>
      <c r="J238" s="222">
        <v>4</v>
      </c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  <c r="AA238" s="222"/>
      <c r="AB238" s="222"/>
      <c r="AC238" s="222"/>
      <c r="AD238" s="222"/>
      <c r="AE238" s="378"/>
      <c r="AF238" s="374"/>
      <c r="AG238" s="155"/>
      <c r="AH238" s="26"/>
    </row>
    <row r="239" spans="1:34" ht="19.5" customHeight="1">
      <c r="A239" s="514" t="s">
        <v>18392</v>
      </c>
      <c r="B239" s="28" t="s">
        <v>17125</v>
      </c>
      <c r="C239" s="353" t="str">
        <f>+IFERROR(INDEX('Mã KH'!$C$2:$C$4988,MATCH('Xuất trả -T02'!$B239,'Mã KH'!$A$2:$A$4988,0)),"")</f>
        <v xml:space="preserve">177 phố vĩnh hưng , hoàng mai </v>
      </c>
      <c r="D239" s="349">
        <v>1629</v>
      </c>
      <c r="E239" s="222"/>
      <c r="F239" s="222"/>
      <c r="G239" s="222"/>
      <c r="H239" s="222"/>
      <c r="I239" s="222"/>
      <c r="J239" s="222"/>
      <c r="K239" s="222"/>
      <c r="L239" s="222">
        <v>1</v>
      </c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378"/>
      <c r="AF239" s="374"/>
      <c r="AG239" s="155"/>
      <c r="AH239" s="26"/>
    </row>
    <row r="240" spans="1:34" ht="19.5" customHeight="1">
      <c r="A240" s="514" t="s">
        <v>18392</v>
      </c>
      <c r="B240" s="28" t="s">
        <v>18433</v>
      </c>
      <c r="C240" s="353" t="str">
        <f>+IFERROR(INDEX('Mã KH'!$C$2:$C$4988,MATCH('Xuất trả -T02'!$B240,'Mã KH'!$A$2:$A$4988,0)),"")</f>
        <v>Ecomart  Tầng 1 Sảnh G5 CC Five Star Kim Giang, Thanh Xuân, HN</v>
      </c>
      <c r="D240" s="349" t="s">
        <v>17416</v>
      </c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>
        <v>1</v>
      </c>
      <c r="AA240" s="222"/>
      <c r="AB240" s="222"/>
      <c r="AC240" s="222"/>
      <c r="AD240" s="222"/>
      <c r="AE240" s="378"/>
      <c r="AF240" s="374"/>
      <c r="AG240" s="155"/>
      <c r="AH240" s="26"/>
    </row>
    <row r="241" spans="1:34" ht="19.5" customHeight="1">
      <c r="A241" s="514" t="s">
        <v>18392</v>
      </c>
      <c r="B241" s="28" t="s">
        <v>18439</v>
      </c>
      <c r="C241" s="353" t="str">
        <f>+IFERROR(INDEX('Mã KH'!$C$2:$C$4988,MATCH('Xuất trả -T02'!$B241,'Mã KH'!$A$2:$A$4988,0)),"")</f>
        <v>112 Tân Khai, phường Tân Khai, Hoàng Mai, Hà Nội</v>
      </c>
      <c r="D241" s="349" t="s">
        <v>17613</v>
      </c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>
        <v>1</v>
      </c>
      <c r="Q241" s="222"/>
      <c r="R241" s="222"/>
      <c r="S241" s="222"/>
      <c r="T241" s="222"/>
      <c r="U241" s="222"/>
      <c r="V241" s="222"/>
      <c r="W241" s="222"/>
      <c r="X241" s="222">
        <v>1</v>
      </c>
      <c r="Y241" s="222"/>
      <c r="Z241" s="222"/>
      <c r="AA241" s="222"/>
      <c r="AB241" s="222">
        <v>1</v>
      </c>
      <c r="AC241" s="222"/>
      <c r="AD241" s="222"/>
      <c r="AE241" s="378"/>
      <c r="AF241" s="374"/>
      <c r="AG241" s="155"/>
      <c r="AH241" s="26"/>
    </row>
    <row r="242" spans="1:34" ht="19.5" customHeight="1">
      <c r="A242" s="514" t="s">
        <v>18392</v>
      </c>
      <c r="B242" s="28" t="s">
        <v>18436</v>
      </c>
      <c r="C242" s="353" t="str">
        <f>+IFERROR(INDEX('Mã KH'!$C$2:$C$4988,MATCH('Xuất trả -T02'!$B242,'Mã KH'!$A$2:$A$4988,0)),"")</f>
        <v>38 Xuân La, Phường Xuân La, Tây Hồ, Hà Nội</v>
      </c>
      <c r="D242" s="349">
        <v>8592</v>
      </c>
      <c r="E242" s="222"/>
      <c r="F242" s="222"/>
      <c r="G242" s="222"/>
      <c r="H242" s="222"/>
      <c r="I242" s="222"/>
      <c r="J242" s="222"/>
      <c r="K242" s="222"/>
      <c r="L242" s="222">
        <v>1</v>
      </c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378"/>
      <c r="AF242" s="374"/>
      <c r="AG242" s="155"/>
      <c r="AH242" s="26"/>
    </row>
    <row r="243" spans="1:34" ht="19.5" customHeight="1">
      <c r="A243" s="514" t="s">
        <v>18392</v>
      </c>
      <c r="B243" s="28" t="s">
        <v>6571</v>
      </c>
      <c r="C243" s="353" t="str">
        <f>+IFERROR(INDEX('Mã KH'!$C$2:$C$4988,MATCH('Xuất trả -T02'!$B243,'Mã KH'!$A$2:$A$4988,0)),"")</f>
        <v>BRGMART 5 Hàm Tử Quan, Hoàn Kiếm, Hà Nội</v>
      </c>
      <c r="D243" s="349" t="s">
        <v>18446</v>
      </c>
      <c r="E243" s="222">
        <v>3</v>
      </c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  <c r="AA243" s="222"/>
      <c r="AB243" s="222"/>
      <c r="AC243" s="222"/>
      <c r="AD243" s="222"/>
      <c r="AE243" s="378"/>
      <c r="AF243" s="374"/>
      <c r="AG243" s="155"/>
      <c r="AH243" s="26"/>
    </row>
    <row r="244" spans="1:34" ht="19.5" customHeight="1">
      <c r="A244" s="514" t="s">
        <v>18392</v>
      </c>
      <c r="B244" s="28" t="s">
        <v>18190</v>
      </c>
      <c r="C244" s="353" t="str">
        <f>+IFERROR(INDEX('Mã KH'!$C$2:$C$4988,MATCH('Xuất trả -T02'!$B244,'Mã KH'!$A$2:$A$4988,0)),"")</f>
        <v>Kiot TM02 - Tầng 1, 
số 50 ngõ 28 đường Xuân La, Phường Xuân La, Quận Tây Hồ, Hà Nội</v>
      </c>
      <c r="D244" s="349">
        <v>9104878407</v>
      </c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>
        <v>1</v>
      </c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378"/>
      <c r="AF244" s="374"/>
      <c r="AG244" s="155"/>
      <c r="AH244" s="26"/>
    </row>
    <row r="245" spans="1:34" ht="19.5" customHeight="1">
      <c r="A245" s="233"/>
      <c r="B245" s="28"/>
      <c r="C245" s="372" t="s">
        <v>18394</v>
      </c>
      <c r="D245" s="349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  <c r="AA245" s="222"/>
      <c r="AB245" s="222"/>
      <c r="AC245" s="222"/>
      <c r="AD245" s="222"/>
      <c r="AE245" s="378"/>
      <c r="AF245" s="374"/>
      <c r="AG245" s="155"/>
      <c r="AH245" s="26"/>
    </row>
    <row r="246" spans="1:34" ht="19.5" customHeight="1">
      <c r="A246" s="514" t="s">
        <v>18447</v>
      </c>
      <c r="B246" s="28" t="s">
        <v>6716</v>
      </c>
      <c r="C246" s="353" t="str">
        <f>+IFERROR(INDEX('Mã KH'!$C$2:$C$4988,MATCH('Xuất trả -T02'!$B246,'Mã KH'!$A$2:$A$4988,0)),"")</f>
        <v>Tổ Hợp công trình hỗn hợp Pandora, số 53 Triều Khúc, Phường Thanh Xuân Nam, Quận Thanh Xuân, HN</v>
      </c>
      <c r="D246" s="349" t="s">
        <v>17416</v>
      </c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>
        <v>2</v>
      </c>
      <c r="P246" s="222"/>
      <c r="Q246" s="222">
        <v>2</v>
      </c>
      <c r="R246" s="222"/>
      <c r="S246" s="222"/>
      <c r="T246" s="222"/>
      <c r="U246" s="222"/>
      <c r="V246" s="222"/>
      <c r="W246" s="222"/>
      <c r="X246" s="222"/>
      <c r="Y246" s="222"/>
      <c r="Z246" s="222">
        <v>2</v>
      </c>
      <c r="AA246" s="222"/>
      <c r="AB246" s="222">
        <v>1</v>
      </c>
      <c r="AC246" s="222"/>
      <c r="AD246" s="222"/>
      <c r="AE246" s="378"/>
      <c r="AF246" s="374"/>
      <c r="AG246" s="155"/>
      <c r="AH246" s="26"/>
    </row>
    <row r="247" spans="1:34" ht="19.5" customHeight="1">
      <c r="A247" s="514" t="s">
        <v>18447</v>
      </c>
      <c r="B247" s="28" t="s">
        <v>18490</v>
      </c>
      <c r="C247" s="353" t="str">
        <f>+IFERROR(INDEX('Mã KH'!$C$2:$C$4988,MATCH('Xuất trả -T02'!$B247,'Mã KH'!$A$2:$A$4988,0)),"")</f>
        <v xml:space="preserve">70 Văn Trì , Minh Khai, Quận Cầu giấy , Thành phố Hà Nội </v>
      </c>
      <c r="D247" s="349">
        <v>1131</v>
      </c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>
        <v>2</v>
      </c>
      <c r="P247" s="222"/>
      <c r="Q247" s="222"/>
      <c r="R247" s="222"/>
      <c r="S247" s="222"/>
      <c r="T247" s="222"/>
      <c r="U247" s="222"/>
      <c r="V247" s="222"/>
      <c r="W247" s="222">
        <v>2</v>
      </c>
      <c r="X247" s="222"/>
      <c r="Y247" s="222"/>
      <c r="Z247" s="222"/>
      <c r="AA247" s="222"/>
      <c r="AB247" s="222"/>
      <c r="AC247" s="222"/>
      <c r="AD247" s="222"/>
      <c r="AE247" s="378"/>
      <c r="AF247" s="374"/>
      <c r="AG247" s="155"/>
      <c r="AH247" s="26"/>
    </row>
    <row r="248" spans="1:34" ht="19.5" customHeight="1">
      <c r="A248" s="514" t="s">
        <v>18447</v>
      </c>
      <c r="B248" s="28" t="s">
        <v>17398</v>
      </c>
      <c r="C248" s="353" t="str">
        <f>+IFERROR(INDEX('Mã KH'!$C$2:$C$4988,MATCH('Xuất trả -T02'!$B248,'Mã KH'!$A$2:$A$4988,0)),"")</f>
        <v xml:space="preserve">Số 44 Triều KHúc, Thanh Xuân Nam , quận Thanh Xuân , TP Hà Nội </v>
      </c>
      <c r="D248" s="349" t="s">
        <v>17416</v>
      </c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>
        <v>1</v>
      </c>
      <c r="P248" s="222">
        <v>3</v>
      </c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378"/>
      <c r="AF248" s="374"/>
      <c r="AG248" s="155"/>
      <c r="AH248" s="26"/>
    </row>
    <row r="249" spans="1:34" ht="19.5" customHeight="1">
      <c r="A249" s="514" t="s">
        <v>18447</v>
      </c>
      <c r="B249" s="28" t="s">
        <v>18491</v>
      </c>
      <c r="C249" s="353" t="str">
        <f>+IFERROR(INDEX('Mã KH'!$C$2:$C$4988,MATCH('Xuất trả -T02'!$B249,'Mã KH'!$A$2:$A$4988,0)),"")</f>
        <v xml:space="preserve">271 Yên hòa, Quận Cầu Giấy, TP Hà Nội </v>
      </c>
      <c r="D249" s="349" t="s">
        <v>17416</v>
      </c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>
        <v>4</v>
      </c>
      <c r="V249" s="222"/>
      <c r="W249" s="222">
        <v>1</v>
      </c>
      <c r="X249" s="222"/>
      <c r="Y249" s="222"/>
      <c r="Z249" s="222"/>
      <c r="AA249" s="222"/>
      <c r="AB249" s="222"/>
      <c r="AC249" s="222"/>
      <c r="AD249" s="222"/>
      <c r="AE249" s="378"/>
      <c r="AF249" s="374"/>
      <c r="AG249" s="155"/>
      <c r="AH249" s="26"/>
    </row>
    <row r="250" spans="1:34" ht="19.5" customHeight="1">
      <c r="A250" s="514" t="s">
        <v>18447</v>
      </c>
      <c r="B250" s="28" t="s">
        <v>17936</v>
      </c>
      <c r="C250" s="353" t="str">
        <f>+IFERROR(INDEX('Mã KH'!$C$2:$C$4988,MATCH('Xuất trả -T02'!$B250,'Mã KH'!$A$2:$A$4988,0)),"")</f>
        <v xml:space="preserve">340 Mỹ Đình , Nam từ liêm , TP Hà Nội </v>
      </c>
      <c r="D250" s="349" t="s">
        <v>17416</v>
      </c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>
        <v>1</v>
      </c>
      <c r="P250" s="222"/>
      <c r="Q250" s="222"/>
      <c r="R250" s="222"/>
      <c r="S250" s="222"/>
      <c r="T250" s="222"/>
      <c r="U250" s="222"/>
      <c r="V250" s="222"/>
      <c r="W250" s="222">
        <v>1</v>
      </c>
      <c r="X250" s="222"/>
      <c r="Y250" s="222"/>
      <c r="Z250" s="222"/>
      <c r="AA250" s="222"/>
      <c r="AB250" s="222"/>
      <c r="AC250" s="222"/>
      <c r="AD250" s="222"/>
      <c r="AE250" s="378"/>
      <c r="AF250" s="374"/>
      <c r="AG250" s="155"/>
      <c r="AH250" s="26"/>
    </row>
    <row r="251" spans="1:34" ht="19.5" customHeight="1">
      <c r="A251" s="514" t="s">
        <v>18447</v>
      </c>
      <c r="B251" s="28" t="s">
        <v>18491</v>
      </c>
      <c r="C251" s="353" t="str">
        <f>+IFERROR(INDEX('Mã KH'!$C$2:$C$4988,MATCH('Xuất trả -T02'!$B251,'Mã KH'!$A$2:$A$4988,0)),"")</f>
        <v xml:space="preserve">271 Yên hòa, Quận Cầu Giấy, TP Hà Nội </v>
      </c>
      <c r="D251" s="349" t="s">
        <v>17416</v>
      </c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>
        <v>4</v>
      </c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378"/>
      <c r="AF251" s="374"/>
      <c r="AG251" s="155"/>
      <c r="AH251" s="26"/>
    </row>
    <row r="252" spans="1:34" ht="19.5" customHeight="1">
      <c r="A252" s="514" t="s">
        <v>18447</v>
      </c>
      <c r="B252" s="28" t="s">
        <v>6548</v>
      </c>
      <c r="C252" s="353" t="str">
        <f>+IFERROR(INDEX('Mã KH'!$C$2:$C$4988,MATCH('Xuất trả -T02'!$B252,'Mã KH'!$A$2:$A$4988,0)),"")</f>
        <v>BRGMART 324 Tây Sơn, Đống Đa, HN</v>
      </c>
      <c r="D252" s="349" t="s">
        <v>18498</v>
      </c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>
        <v>1</v>
      </c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378"/>
      <c r="AF252" s="374"/>
      <c r="AG252" s="155"/>
      <c r="AH252" s="26"/>
    </row>
    <row r="253" spans="1:34" ht="19.5" customHeight="1">
      <c r="A253" s="514" t="s">
        <v>18447</v>
      </c>
      <c r="B253" s="28" t="s">
        <v>6587</v>
      </c>
      <c r="C253" s="353" t="str">
        <f>+IFERROR(INDEX('Mã KH'!$C$2:$C$4988,MATCH('Xuất trả -T02'!$B253,'Mã KH'!$A$2:$A$4988,0)),"")</f>
        <v>BRGMART 160 ngõ Thái Thịnh 1, Đống Đa, Hà Nội</v>
      </c>
      <c r="D253" s="349" t="s">
        <v>17815</v>
      </c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>
        <v>2</v>
      </c>
      <c r="P253" s="222">
        <v>1</v>
      </c>
      <c r="Q253" s="222"/>
      <c r="R253" s="222"/>
      <c r="S253" s="222"/>
      <c r="T253" s="222"/>
      <c r="U253" s="222"/>
      <c r="V253" s="222"/>
      <c r="W253" s="222"/>
      <c r="X253" s="222">
        <v>1</v>
      </c>
      <c r="Y253" s="222"/>
      <c r="Z253" s="222"/>
      <c r="AA253" s="222"/>
      <c r="AB253" s="222"/>
      <c r="AC253" s="222"/>
      <c r="AD253" s="222"/>
      <c r="AE253" s="378"/>
      <c r="AF253" s="374"/>
      <c r="AG253" s="155"/>
      <c r="AH253" s="26"/>
    </row>
    <row r="254" spans="1:34" ht="19.5" customHeight="1">
      <c r="A254" s="514" t="s">
        <v>18447</v>
      </c>
      <c r="B254" s="28" t="s">
        <v>16923</v>
      </c>
      <c r="C254" s="353" t="str">
        <f>+IFERROR(INDEX('Mã KH'!$C$2:$C$4988,MATCH('Xuất trả -T02'!$B254,'Mã KH'!$A$2:$A$4988,0)),"")</f>
        <v xml:space="preserve">Tầng 1  toàn N4C Trung Hòa , Nhân Chính , Thanh Xuân </v>
      </c>
      <c r="D254" s="349" t="s">
        <v>18499</v>
      </c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>
        <v>2</v>
      </c>
      <c r="X254" s="222"/>
      <c r="Y254" s="222"/>
      <c r="Z254" s="222"/>
      <c r="AA254" s="222"/>
      <c r="AB254" s="222"/>
      <c r="AC254" s="222"/>
      <c r="AD254" s="222"/>
      <c r="AE254" s="378"/>
      <c r="AF254" s="374"/>
      <c r="AG254" s="155"/>
      <c r="AH254" s="26"/>
    </row>
    <row r="255" spans="1:34" ht="19.5" customHeight="1">
      <c r="A255" s="514" t="s">
        <v>18447</v>
      </c>
      <c r="B255" s="28" t="s">
        <v>17129</v>
      </c>
      <c r="C255" s="353" t="str">
        <f>+IFERROR(INDEX('Mã KH'!$C$2:$C$4988,MATCH('Xuất trả -T02'!$B255,'Mã KH'!$A$2:$A$4988,0)),"")</f>
        <v xml:space="preserve">tòa nhà trung yên 1 , kđt trung yên , cầu giấy </v>
      </c>
      <c r="D255" s="349" t="s">
        <v>18500</v>
      </c>
      <c r="E255" s="222"/>
      <c r="F255" s="222"/>
      <c r="G255" s="222"/>
      <c r="H255" s="222"/>
      <c r="I255" s="222"/>
      <c r="J255" s="222"/>
      <c r="K255" s="222"/>
      <c r="L255" s="222"/>
      <c r="M255" s="222"/>
      <c r="N255" s="222">
        <v>6</v>
      </c>
      <c r="O255" s="222">
        <v>2</v>
      </c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378"/>
      <c r="AF255" s="374"/>
      <c r="AG255" s="155"/>
      <c r="AH255" s="26"/>
    </row>
    <row r="256" spans="1:34" ht="19.5" customHeight="1">
      <c r="A256" s="514" t="s">
        <v>18447</v>
      </c>
      <c r="B256" s="28" t="s">
        <v>18486</v>
      </c>
      <c r="C256" s="353" t="str">
        <f>+IFERROR(INDEX('Mã KH'!$C$2:$C$4988,MATCH('Xuất trả -T02'!$B256,'Mã KH'!$A$2:$A$4988,0)),"")</f>
        <v>CN3- Tòa B Kim Văn Kim Lũ , Hoàng Mai , HN</v>
      </c>
      <c r="D256" s="349" t="s">
        <v>17416</v>
      </c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>
        <v>1</v>
      </c>
      <c r="Q256" s="222"/>
      <c r="R256" s="222"/>
      <c r="S256" s="222"/>
      <c r="T256" s="222"/>
      <c r="U256" s="222"/>
      <c r="V256" s="222"/>
      <c r="W256" s="222">
        <v>1</v>
      </c>
      <c r="X256" s="222"/>
      <c r="Y256" s="222"/>
      <c r="Z256" s="222"/>
      <c r="AA256" s="222"/>
      <c r="AB256" s="222"/>
      <c r="AC256" s="222"/>
      <c r="AD256" s="222"/>
      <c r="AE256" s="378"/>
      <c r="AF256" s="374"/>
      <c r="AG256" s="155"/>
      <c r="AH256" s="26"/>
    </row>
    <row r="257" spans="1:34" ht="19.5" customHeight="1">
      <c r="A257" s="514" t="s">
        <v>18447</v>
      </c>
      <c r="B257" s="28" t="s">
        <v>18492</v>
      </c>
      <c r="C257" s="353" t="str">
        <f>+IFERROR(INDEX('Mã KH'!$C$2:$C$4988,MATCH('Xuất trả -T02'!$B257,'Mã KH'!$A$2:$A$4988,0)),"")</f>
        <v>1S12 tầng 1 tòa S1.05 vin homes ocean park gia lâm</v>
      </c>
      <c r="D257" s="349">
        <v>9104896542</v>
      </c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>
        <v>1</v>
      </c>
      <c r="V257" s="222"/>
      <c r="W257" s="222">
        <v>1</v>
      </c>
      <c r="X257" s="222">
        <v>2</v>
      </c>
      <c r="Y257" s="222"/>
      <c r="Z257" s="222">
        <v>2</v>
      </c>
      <c r="AA257" s="222"/>
      <c r="AB257" s="222">
        <v>1</v>
      </c>
      <c r="AC257" s="222"/>
      <c r="AD257" s="222"/>
      <c r="AE257" s="378"/>
      <c r="AF257" s="374"/>
      <c r="AG257" s="155"/>
      <c r="AH257" s="26"/>
    </row>
    <row r="258" spans="1:34" ht="19.5" customHeight="1">
      <c r="A258" s="514" t="s">
        <v>18447</v>
      </c>
      <c r="B258" s="28" t="s">
        <v>17002</v>
      </c>
      <c r="C258" s="353" t="str">
        <f>+IFERROR(INDEX('Mã KH'!$C$2:$C$4988,MATCH('Xuất trả -T02'!$B258,'Mã KH'!$A$2:$A$4988,0)),"")</f>
        <v xml:space="preserve">92 đường trâu quỳ , thị trấn trâu quỳ , gia lâm </v>
      </c>
      <c r="D258" s="349">
        <v>3015</v>
      </c>
      <c r="E258" s="222"/>
      <c r="F258" s="222"/>
      <c r="G258" s="222"/>
      <c r="H258" s="222"/>
      <c r="I258" s="222"/>
      <c r="J258" s="222">
        <v>3</v>
      </c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378"/>
      <c r="AF258" s="374"/>
      <c r="AG258" s="155"/>
      <c r="AH258" s="26"/>
    </row>
    <row r="259" spans="1:34" ht="19.5" customHeight="1">
      <c r="A259" s="514" t="s">
        <v>18447</v>
      </c>
      <c r="B259" s="28" t="s">
        <v>17997</v>
      </c>
      <c r="C259" s="353" t="str">
        <f>+IFERROR(INDEX('Mã KH'!$C$2:$C$4988,MATCH('Xuất trả -T02'!$B259,'Mã KH'!$A$2:$A$4988,0)),"")</f>
        <v>R1.05 Ocean park</v>
      </c>
      <c r="D259" s="349">
        <v>9104896146</v>
      </c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>
        <v>2</v>
      </c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378"/>
      <c r="AF259" s="374"/>
      <c r="AG259" s="155"/>
      <c r="AH259" s="26"/>
    </row>
    <row r="260" spans="1:34" ht="19.5" customHeight="1">
      <c r="A260" s="514" t="s">
        <v>18447</v>
      </c>
      <c r="B260" s="28" t="s">
        <v>16859</v>
      </c>
      <c r="C260" s="353" t="str">
        <f>+IFERROR(INDEX('Mã KH'!$C$2:$C$4988,MATCH('Xuất trả -T02'!$B260,'Mã KH'!$A$2:$A$4988,0)),"")</f>
        <v xml:space="preserve">dự án Masterri waterfront - lô b3 -ct03 , dự án khu đô thị gia lâm </v>
      </c>
      <c r="D260" s="349">
        <v>9708</v>
      </c>
      <c r="E260" s="222"/>
      <c r="F260" s="222"/>
      <c r="G260" s="222"/>
      <c r="H260" s="222"/>
      <c r="I260" s="222"/>
      <c r="J260" s="222">
        <v>5</v>
      </c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378"/>
      <c r="AF260" s="374"/>
      <c r="AG260" s="155"/>
      <c r="AH260" s="26"/>
    </row>
    <row r="261" spans="1:34" ht="19.5" customHeight="1">
      <c r="A261" s="514" t="s">
        <v>18447</v>
      </c>
      <c r="B261" s="28" t="s">
        <v>17892</v>
      </c>
      <c r="C261" s="353" t="str">
        <f>+IFERROR(INDEX('Mã KH'!$C$2:$C$4988,MATCH('Xuất trả -T02'!$B261,'Mã KH'!$A$2:$A$4988,0)),"")</f>
        <v>Số 01SH06 và số 02SH06, Ô đất B2-CT03, Tòa L26 (S2.11), Dự án Khu đô thị Gia Lâm - Vinhomes Ocean Park, , Huyện Lâm, Hà Nội</v>
      </c>
      <c r="D261" s="349">
        <v>4470</v>
      </c>
      <c r="E261" s="222"/>
      <c r="F261" s="222"/>
      <c r="G261" s="222"/>
      <c r="H261" s="222"/>
      <c r="I261" s="222"/>
      <c r="J261" s="222">
        <v>1</v>
      </c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  <c r="AA261" s="222"/>
      <c r="AB261" s="222"/>
      <c r="AC261" s="222"/>
      <c r="AD261" s="222"/>
      <c r="AE261" s="378"/>
      <c r="AF261" s="374"/>
      <c r="AG261" s="155"/>
      <c r="AH261" s="26"/>
    </row>
    <row r="262" spans="1:34" ht="19.5" customHeight="1">
      <c r="A262" s="514" t="s">
        <v>18447</v>
      </c>
      <c r="B262" s="28" t="s">
        <v>7764</v>
      </c>
      <c r="C262" s="353" t="str">
        <f>+IFERROR(INDEX('Mã KH'!$C$2:$C$4988,MATCH('Xuất trả -T02'!$B262,'Mã KH'!$A$2:$A$4988,0)),"")</f>
        <v>R3 - L1 - 08B, tổ hợp TTTM, giáo dục và căn hộ Royal City</v>
      </c>
      <c r="D262" s="349">
        <v>9104899089</v>
      </c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>
        <v>1</v>
      </c>
      <c r="P262" s="222">
        <v>4</v>
      </c>
      <c r="Q262" s="222"/>
      <c r="R262" s="222"/>
      <c r="S262" s="222"/>
      <c r="T262" s="222"/>
      <c r="U262" s="222"/>
      <c r="V262" s="222"/>
      <c r="W262" s="222">
        <v>1</v>
      </c>
      <c r="X262" s="222"/>
      <c r="Y262" s="222"/>
      <c r="Z262" s="222"/>
      <c r="AA262" s="222"/>
      <c r="AB262" s="222"/>
      <c r="AC262" s="222"/>
      <c r="AD262" s="222"/>
      <c r="AE262" s="378"/>
      <c r="AF262" s="374"/>
      <c r="AG262" s="155"/>
      <c r="AH262" s="26"/>
    </row>
    <row r="263" spans="1:34" ht="19.5" customHeight="1">
      <c r="A263" s="514" t="s">
        <v>18447</v>
      </c>
      <c r="B263" s="28" t="s">
        <v>18487</v>
      </c>
      <c r="C263" s="353" t="str">
        <f>+IFERROR(INDEX('Mã KH'!$C$2:$C$4988,MATCH('Xuất trả -T02'!$B263,'Mã KH'!$A$2:$A$4988,0)),"")</f>
        <v xml:space="preserve">số 100 quầy trâu quỳ , gia lâm </v>
      </c>
      <c r="D263" s="349" t="s">
        <v>18501</v>
      </c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>
        <v>1</v>
      </c>
      <c r="P263" s="222">
        <v>2</v>
      </c>
      <c r="Q263" s="222"/>
      <c r="R263" s="222"/>
      <c r="S263" s="222"/>
      <c r="T263" s="222"/>
      <c r="U263" s="222">
        <v>1</v>
      </c>
      <c r="V263" s="222"/>
      <c r="W263" s="222">
        <v>2</v>
      </c>
      <c r="X263" s="222"/>
      <c r="Y263" s="222"/>
      <c r="Z263" s="222"/>
      <c r="AA263" s="222">
        <v>3</v>
      </c>
      <c r="AB263" s="222"/>
      <c r="AC263" s="222">
        <v>1</v>
      </c>
      <c r="AD263" s="222"/>
      <c r="AE263" s="378"/>
      <c r="AF263" s="374"/>
      <c r="AG263" s="155"/>
      <c r="AH263" s="26"/>
    </row>
    <row r="264" spans="1:34" ht="19.5" customHeight="1">
      <c r="A264" s="514" t="s">
        <v>18447</v>
      </c>
      <c r="B264" s="28" t="s">
        <v>18006</v>
      </c>
      <c r="C264" s="353" t="str">
        <f>+IFERROR(INDEX('Mã KH'!$C$2:$C$4988,MATCH('Xuất trả -T02'!$B264,'Mã KH'!$A$2:$A$4988,0)),"")</f>
        <v>69 Ngô Xuân Quảng, Thị trấn Trâu Quỳ, Huyện Gia Lâm TP. Hà Nội</v>
      </c>
      <c r="D264" s="349">
        <v>9104897668</v>
      </c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>
        <v>1</v>
      </c>
      <c r="Q264" s="222"/>
      <c r="R264" s="222"/>
      <c r="S264" s="222"/>
      <c r="T264" s="222"/>
      <c r="U264" s="222"/>
      <c r="V264" s="222"/>
      <c r="W264" s="222">
        <v>1</v>
      </c>
      <c r="X264" s="222"/>
      <c r="Y264" s="222"/>
      <c r="Z264" s="222"/>
      <c r="AA264" s="222"/>
      <c r="AB264" s="222"/>
      <c r="AC264" s="222"/>
      <c r="AD264" s="222"/>
      <c r="AE264" s="378"/>
      <c r="AF264" s="374"/>
      <c r="AG264" s="155"/>
      <c r="AH264" s="26"/>
    </row>
    <row r="265" spans="1:34" ht="19.5" customHeight="1">
      <c r="A265" s="514" t="s">
        <v>18447</v>
      </c>
      <c r="B265" s="28" t="s">
        <v>17215</v>
      </c>
      <c r="C265" s="353" t="str">
        <f>+IFERROR(INDEX('Mã KH'!$C$2:$C$4988,MATCH('Xuất trả -T02'!$B265,'Mã KH'!$A$2:$A$4988,0)),"")</f>
        <v xml:space="preserve">số 86 ngô xuân quảng , thị trấn trâu quỳ , gia lâ,m </v>
      </c>
      <c r="D265" s="349">
        <v>9725</v>
      </c>
      <c r="E265" s="222"/>
      <c r="F265" s="222"/>
      <c r="G265" s="222"/>
      <c r="H265" s="222"/>
      <c r="I265" s="222"/>
      <c r="J265" s="222">
        <v>1</v>
      </c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378"/>
      <c r="AF265" s="374"/>
      <c r="AG265" s="155"/>
      <c r="AH265" s="26"/>
    </row>
    <row r="266" spans="1:34" ht="19.5" customHeight="1">
      <c r="A266" s="514" t="s">
        <v>18447</v>
      </c>
      <c r="B266" s="28" t="s">
        <v>18476</v>
      </c>
      <c r="C266" s="353" t="str">
        <f>+IFERROR(INDEX('Mã KH'!$C$2:$C$4988,MATCH('Xuất trả -T02'!$B266,'Mã KH'!$A$2:$A$4988,0)),"")</f>
        <v>1S02, Tầng 1 Tòa nhà số S2.03, Dự án Vinhomes Ocean Park, Xã Đa Tốn, Huyện Gia Lâm, HN</v>
      </c>
      <c r="D266" s="349">
        <v>9104896767</v>
      </c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  <c r="AA266" s="222"/>
      <c r="AB266" s="222">
        <v>1</v>
      </c>
      <c r="AC266" s="222"/>
      <c r="AD266" s="222"/>
      <c r="AE266" s="378"/>
      <c r="AF266" s="374"/>
      <c r="AG266" s="155"/>
      <c r="AH266" s="26"/>
    </row>
    <row r="267" spans="1:34" ht="19.5" customHeight="1">
      <c r="A267" s="514" t="s">
        <v>18447</v>
      </c>
      <c r="B267" s="28" t="s">
        <v>17999</v>
      </c>
      <c r="C267" s="353" t="str">
        <f>+IFERROR(INDEX('Mã KH'!$C$2:$C$4988,MATCH('Xuất trả -T02'!$B267,'Mã KH'!$A$2:$A$4988,0)),"")</f>
        <v>Số 2 ngõ 239 đường Trâu Quỳ, TDP An Đào, thị trấn Trâu Quỳ, huyện Gia Lâm, Hà Nội</v>
      </c>
      <c r="D267" s="349">
        <v>9104897087</v>
      </c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>
        <v>1</v>
      </c>
      <c r="Q267" s="222"/>
      <c r="R267" s="222"/>
      <c r="S267" s="222"/>
      <c r="T267" s="222"/>
      <c r="U267" s="222"/>
      <c r="V267" s="222"/>
      <c r="W267" s="222"/>
      <c r="X267" s="222"/>
      <c r="Y267" s="222"/>
      <c r="Z267" s="222">
        <v>3</v>
      </c>
      <c r="AA267" s="222"/>
      <c r="AB267" s="222"/>
      <c r="AC267" s="222"/>
      <c r="AD267" s="222"/>
      <c r="AE267" s="378"/>
      <c r="AF267" s="374"/>
      <c r="AG267" s="155"/>
      <c r="AH267" s="26"/>
    </row>
    <row r="268" spans="1:34" ht="19.5" customHeight="1">
      <c r="A268" s="514" t="s">
        <v>18447</v>
      </c>
      <c r="B268" s="28" t="s">
        <v>17916</v>
      </c>
      <c r="C268" s="353" t="str">
        <f>+IFERROR(INDEX('Mã KH'!$C$2:$C$4988,MATCH('Xuất trả -T02'!$B268,'Mã KH'!$A$2:$A$4988,0)),"")</f>
        <v>Số 01SH22 và 02SH22, Ô đất B2-CT02, Tòa U26-2 (S2.08) Dự án Khu đô thị Gia Lâm - Vinhomes Ocean Park, , Huyện Lâm, Hà Nội</v>
      </c>
      <c r="D268" s="349">
        <v>9710</v>
      </c>
      <c r="E268" s="222"/>
      <c r="F268" s="222"/>
      <c r="G268" s="222"/>
      <c r="H268" s="222"/>
      <c r="I268" s="222"/>
      <c r="J268" s="222">
        <v>2</v>
      </c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378"/>
      <c r="AF268" s="374"/>
      <c r="AG268" s="155"/>
      <c r="AH268" s="26"/>
    </row>
    <row r="269" spans="1:34" ht="19.5" customHeight="1">
      <c r="A269" s="514" t="s">
        <v>18447</v>
      </c>
      <c r="B269" s="28" t="s">
        <v>18161</v>
      </c>
      <c r="C269" s="353" t="str">
        <f>+IFERROR(INDEX('Mã KH'!$C$2:$C$4988,MATCH('Xuất trả -T02'!$B269,'Mã KH'!$A$2:$A$4988,0)),"")</f>
        <v>T2-L1-03, tổ hợp TTTM, giáo dục và căn hộ Times City, số 458 đường Minh Khai, phường Vĩnh Tuy, quận Hai Bà Trưng, Hà Nội</v>
      </c>
      <c r="D269" s="349">
        <v>9104898320</v>
      </c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>
        <v>4</v>
      </c>
      <c r="P269" s="222">
        <v>1</v>
      </c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378"/>
      <c r="AF269" s="374"/>
      <c r="AG269" s="155"/>
      <c r="AH269" s="26"/>
    </row>
    <row r="270" spans="1:34" ht="19.5" customHeight="1">
      <c r="A270" s="514" t="s">
        <v>18447</v>
      </c>
      <c r="B270" s="28" t="s">
        <v>18091</v>
      </c>
      <c r="C270" s="353" t="str">
        <f>+IFERROR(INDEX('Mã KH'!$C$2:$C$4988,MATCH('Xuất trả -T02'!$B270,'Mã KH'!$A$2:$A$4988,0)),"")</f>
        <v>30 ngách 33A ngõ 107 Lĩnh Nam, Phường Vĩnh Hưng, Quận Hoàng Mai, HN</v>
      </c>
      <c r="D270" s="349">
        <v>9104899010</v>
      </c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>
        <v>1</v>
      </c>
      <c r="X270" s="222"/>
      <c r="Y270" s="222"/>
      <c r="Z270" s="222"/>
      <c r="AA270" s="222"/>
      <c r="AB270" s="222">
        <v>5</v>
      </c>
      <c r="AC270" s="222"/>
      <c r="AD270" s="222"/>
      <c r="AE270" s="378"/>
      <c r="AF270" s="374"/>
      <c r="AG270" s="155"/>
      <c r="AH270" s="26"/>
    </row>
    <row r="271" spans="1:34" ht="19.5" customHeight="1">
      <c r="A271" s="514" t="s">
        <v>18447</v>
      </c>
      <c r="B271" s="28" t="s">
        <v>18423</v>
      </c>
      <c r="C271" s="353" t="str">
        <f>+IFERROR(INDEX('Mã KH'!$C$2:$C$4988,MATCH('Xuất trả -T02'!$B271,'Mã KH'!$A$2:$A$4988,0)),"")</f>
        <v>tầng 1, tòa nhà T06, Tổ hợp TTTM, giáo dục và căn hộ Times City, 458 Minh Khai, Phường Vĩnh Tuy, Quận Hai Bà Trưng, HN</v>
      </c>
      <c r="D271" s="349">
        <v>9104898161</v>
      </c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>
        <v>5</v>
      </c>
      <c r="P271" s="222"/>
      <c r="Q271" s="222"/>
      <c r="R271" s="222"/>
      <c r="S271" s="222"/>
      <c r="T271" s="222"/>
      <c r="U271" s="222">
        <v>1</v>
      </c>
      <c r="V271" s="222"/>
      <c r="W271" s="222"/>
      <c r="X271" s="222"/>
      <c r="Y271" s="222"/>
      <c r="Z271" s="222"/>
      <c r="AA271" s="222"/>
      <c r="AB271" s="222"/>
      <c r="AC271" s="222"/>
      <c r="AD271" s="222"/>
      <c r="AE271" s="378"/>
      <c r="AF271" s="374"/>
      <c r="AG271" s="155"/>
      <c r="AH271" s="26"/>
    </row>
    <row r="272" spans="1:34" ht="19.5" customHeight="1">
      <c r="A272" s="514" t="s">
        <v>18447</v>
      </c>
      <c r="B272" s="28" t="s">
        <v>18421</v>
      </c>
      <c r="C272" s="353" t="str">
        <f>+IFERROR(INDEX('Mã KH'!$C$2:$C$4988,MATCH('Xuất trả -T02'!$B272,'Mã KH'!$A$2:$A$4988,0)),"")</f>
        <v>Nhà dịch vụ số P06S11 tòa P06 dự án Khu chức năng đô thị Dệt 8-3 và Hanosimex, số 25 ngõ 13,
 đường Lĩnh Nam, phường Mai Động, quận Hoàng Mai, HN</v>
      </c>
      <c r="D272" s="349">
        <v>9104897539</v>
      </c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>
        <v>3</v>
      </c>
      <c r="Q272" s="222"/>
      <c r="R272" s="222"/>
      <c r="S272" s="222"/>
      <c r="T272" s="222"/>
      <c r="U272" s="222"/>
      <c r="V272" s="222"/>
      <c r="W272" s="222">
        <v>3</v>
      </c>
      <c r="X272" s="222"/>
      <c r="Y272" s="222"/>
      <c r="Z272" s="222"/>
      <c r="AA272" s="222"/>
      <c r="AB272" s="222">
        <v>4</v>
      </c>
      <c r="AC272" s="222"/>
      <c r="AD272" s="222"/>
      <c r="AE272" s="378"/>
      <c r="AF272" s="374"/>
      <c r="AG272" s="155"/>
      <c r="AH272" s="26"/>
    </row>
    <row r="273" spans="1:34" ht="19.5" customHeight="1">
      <c r="A273" s="514" t="s">
        <v>18447</v>
      </c>
      <c r="B273" s="28" t="s">
        <v>18167</v>
      </c>
      <c r="C273" s="353" t="str">
        <f>+IFERROR(INDEX('Mã KH'!$C$2:$C$4988,MATCH('Xuất trả -T02'!$B273,'Mã KH'!$A$2:$A$4988,0)),"")</f>
        <v>Số 194 phố Minh Khai, tổ 14, phường Minh Khai, quận Hai Bà Trưng, Hà Nội</v>
      </c>
      <c r="D273" s="349">
        <v>9104887128</v>
      </c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>
        <v>3</v>
      </c>
      <c r="V273" s="222"/>
      <c r="W273" s="222">
        <v>1</v>
      </c>
      <c r="X273" s="222"/>
      <c r="Y273" s="222"/>
      <c r="Z273" s="222">
        <v>2</v>
      </c>
      <c r="AA273" s="222"/>
      <c r="AB273" s="222">
        <v>2</v>
      </c>
      <c r="AC273" s="222"/>
      <c r="AD273" s="222"/>
      <c r="AE273" s="378"/>
      <c r="AF273" s="374"/>
      <c r="AG273" s="155"/>
      <c r="AH273" s="26"/>
    </row>
    <row r="274" spans="1:34" ht="19.5" customHeight="1">
      <c r="A274" s="514" t="s">
        <v>18447</v>
      </c>
      <c r="B274" s="28" t="s">
        <v>7723</v>
      </c>
      <c r="C274" s="353" t="str">
        <f>+IFERROR(INDEX('Mã KH'!$C$2:$C$4988,MATCH('Xuất trả -T02'!$B274,'Mã KH'!$A$2:$A$4988,0)),"")</f>
        <v>163 VinMart Đại La</v>
      </c>
      <c r="D274" s="349">
        <v>9104896017</v>
      </c>
      <c r="E274" s="222"/>
      <c r="F274" s="222"/>
      <c r="G274" s="222"/>
      <c r="H274" s="222"/>
      <c r="I274" s="222"/>
      <c r="J274" s="222"/>
      <c r="K274" s="222"/>
      <c r="L274" s="222"/>
      <c r="M274" s="222"/>
      <c r="N274" s="222">
        <v>4</v>
      </c>
      <c r="O274" s="222"/>
      <c r="P274" s="222"/>
      <c r="Q274" s="222"/>
      <c r="R274" s="222"/>
      <c r="S274" s="222"/>
      <c r="T274" s="222"/>
      <c r="U274" s="222"/>
      <c r="V274" s="222"/>
      <c r="W274" s="222"/>
      <c r="X274" s="222">
        <v>1</v>
      </c>
      <c r="Y274" s="222"/>
      <c r="Z274" s="222">
        <v>6</v>
      </c>
      <c r="AA274" s="222"/>
      <c r="AB274" s="222">
        <v>1</v>
      </c>
      <c r="AC274" s="222"/>
      <c r="AD274" s="222"/>
      <c r="AE274" s="378"/>
      <c r="AF274" s="374"/>
      <c r="AG274" s="155"/>
      <c r="AH274" s="26"/>
    </row>
    <row r="275" spans="1:34" ht="19.5" customHeight="1">
      <c r="A275" s="514" t="s">
        <v>18447</v>
      </c>
      <c r="B275" s="28" t="s">
        <v>18493</v>
      </c>
      <c r="C275" s="353" t="str">
        <f>+IFERROR(INDEX('Mã KH'!$C$2:$C$4988,MATCH('Xuất trả -T02'!$B275,'Mã KH'!$A$2:$A$4988,0)),"")</f>
        <v>T10-L1-07C, tổ hợp TTTM, giáo dục và căn hộ Times City, số 458 đường Minh Khai, phường Vĩnh Tuy, quận Hai Bà Trưng, Hà Nội</v>
      </c>
      <c r="D275" s="349">
        <v>9104897972</v>
      </c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>
        <v>6</v>
      </c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  <c r="AA275" s="222"/>
      <c r="AB275" s="222"/>
      <c r="AC275" s="222"/>
      <c r="AD275" s="222"/>
      <c r="AE275" s="378"/>
      <c r="AF275" s="374"/>
      <c r="AG275" s="155"/>
      <c r="AH275" s="26"/>
    </row>
    <row r="276" spans="1:34" ht="19.5" customHeight="1">
      <c r="A276" s="514" t="s">
        <v>18447</v>
      </c>
      <c r="B276" s="28" t="s">
        <v>18494</v>
      </c>
      <c r="C276" s="353" t="str">
        <f>+IFERROR(INDEX('Mã KH'!$C$2:$C$4988,MATCH('Xuất trả -T02'!$B276,'Mã KH'!$A$2:$A$4988,0)),"")</f>
        <v>Số 310 đường Minh Khai, P. Minh Khai, Q. Hai Bà Trưng, Hà Nội</v>
      </c>
      <c r="D276" s="349">
        <v>9104896630</v>
      </c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>
        <v>4</v>
      </c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378"/>
      <c r="AF276" s="374"/>
      <c r="AG276" s="155"/>
      <c r="AH276" s="26"/>
    </row>
    <row r="277" spans="1:34" ht="19.5" customHeight="1">
      <c r="A277" s="514" t="s">
        <v>18447</v>
      </c>
      <c r="B277" s="28" t="s">
        <v>17920</v>
      </c>
      <c r="C277" s="353" t="str">
        <f>+IFERROR(INDEX('Mã KH'!$C$2:$C$4988,MATCH('Xuất trả -T02'!$B277,'Mã KH'!$A$2:$A$4988,0)),"")</f>
        <v xml:space="preserve">Circlek S05 park03 ,  vinhomes time city park hill </v>
      </c>
      <c r="D277" s="349">
        <v>4153</v>
      </c>
      <c r="E277" s="222"/>
      <c r="F277" s="222"/>
      <c r="G277" s="222"/>
      <c r="H277" s="222"/>
      <c r="I277" s="222"/>
      <c r="J277" s="222">
        <v>3</v>
      </c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  <c r="AA277" s="222"/>
      <c r="AB277" s="222"/>
      <c r="AC277" s="222"/>
      <c r="AD277" s="222"/>
      <c r="AE277" s="378"/>
      <c r="AF277" s="374"/>
      <c r="AG277" s="155"/>
      <c r="AH277" s="26"/>
    </row>
    <row r="278" spans="1:34" ht="19.5" customHeight="1">
      <c r="A278" s="514" t="s">
        <v>18447</v>
      </c>
      <c r="B278" s="28" t="s">
        <v>17960</v>
      </c>
      <c r="C278" s="353" t="str">
        <f>+IFERROR(INDEX('Mã KH'!$C$2:$C$4988,MATCH('Xuất trả -T02'!$B278,'Mã KH'!$A$2:$A$4988,0)),"")</f>
        <v>Tầng trệt, Tòa P12, Park Hill, khu chức năng đô thị tại khu đất 8/3 và Hanosimex, số 25, ngõ 13,
 đường Lĩnh Nam, phường Mai Động, quận Hoàng Mai, HN</v>
      </c>
      <c r="D278" s="349">
        <v>9104892963</v>
      </c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>
        <v>1</v>
      </c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  <c r="AA278" s="222"/>
      <c r="AB278" s="222"/>
      <c r="AC278" s="222"/>
      <c r="AD278" s="222"/>
      <c r="AE278" s="378"/>
      <c r="AF278" s="374"/>
      <c r="AG278" s="155"/>
      <c r="AH278" s="26"/>
    </row>
    <row r="279" spans="1:34" ht="19.5" customHeight="1">
      <c r="A279" s="514" t="s">
        <v>18447</v>
      </c>
      <c r="B279" s="28" t="s">
        <v>18495</v>
      </c>
      <c r="C279" s="353" t="str">
        <f>+IFERROR(INDEX('Mã KH'!$C$2:$C$4988,MATCH('Xuất trả -T02'!$B279,'Mã KH'!$A$2:$A$4988,0)),"")</f>
        <v>Số 27 ngõ 165 đường Xuân Thủy, phường Dịch Vọng Hậu, quận Cầu Giấy, Hà Nội</v>
      </c>
      <c r="D279" s="349">
        <v>9104898184</v>
      </c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>
        <v>2</v>
      </c>
      <c r="P279" s="222">
        <v>1</v>
      </c>
      <c r="Q279" s="222"/>
      <c r="R279" s="222"/>
      <c r="S279" s="222"/>
      <c r="T279" s="222"/>
      <c r="U279" s="222">
        <v>2</v>
      </c>
      <c r="V279" s="222"/>
      <c r="W279" s="222">
        <v>2</v>
      </c>
      <c r="X279" s="222"/>
      <c r="Y279" s="222"/>
      <c r="Z279" s="222"/>
      <c r="AA279" s="222"/>
      <c r="AB279" s="222"/>
      <c r="AC279" s="222"/>
      <c r="AD279" s="222"/>
      <c r="AE279" s="378"/>
      <c r="AF279" s="374"/>
      <c r="AG279" s="155"/>
      <c r="AH279" s="26"/>
    </row>
    <row r="280" spans="1:34" ht="19.5" customHeight="1">
      <c r="A280" s="514" t="s">
        <v>18447</v>
      </c>
      <c r="B280" s="28" t="s">
        <v>18242</v>
      </c>
      <c r="C280" s="353" t="str">
        <f>+IFERROR(INDEX('Mã KH'!$C$2:$C$4988,MATCH('Xuất trả -T02'!$B280,'Mã KH'!$A$2:$A$4988,0)),"")</f>
        <v>Số 8 Trương Công Giai, tổ 21, phường Dịch Vọng, quận Cầu Giấy, Hà Nội.</v>
      </c>
      <c r="D280" s="349">
        <v>9104897971</v>
      </c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>
        <v>1</v>
      </c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  <c r="AA280" s="222"/>
      <c r="AB280" s="222"/>
      <c r="AC280" s="222"/>
      <c r="AD280" s="222"/>
      <c r="AE280" s="378"/>
      <c r="AF280" s="374"/>
      <c r="AG280" s="155"/>
      <c r="AH280" s="26"/>
    </row>
    <row r="281" spans="1:34" ht="19.5" customHeight="1">
      <c r="A281" s="514" t="s">
        <v>18447</v>
      </c>
      <c r="B281" s="28" t="s">
        <v>18496</v>
      </c>
      <c r="C281" s="353" t="str">
        <f>+IFERROR(INDEX('Mã KH'!$C$2:$C$4988,MATCH('Xuất trả -T02'!$B281,'Mã KH'!$A$2:$A$4988,0)),"")</f>
        <v>"Dịch vụ tầng 01, Tòa nhà Chung cư N07 B2, đường Thành Thái, 
Khu Đô thị mới Dịch Vọng, phường Dịch Vọng, quận Cầu Giấy, Hà Nội"</v>
      </c>
      <c r="D281" s="349">
        <v>9104897687</v>
      </c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>
        <v>1</v>
      </c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  <c r="AA281" s="222"/>
      <c r="AB281" s="222">
        <v>1</v>
      </c>
      <c r="AC281" s="222"/>
      <c r="AD281" s="222"/>
      <c r="AE281" s="378"/>
      <c r="AF281" s="374"/>
      <c r="AG281" s="155"/>
      <c r="AH281" s="26"/>
    </row>
    <row r="282" spans="1:34" ht="19.5" customHeight="1">
      <c r="A282" s="514" t="s">
        <v>18447</v>
      </c>
      <c r="B282" s="28" t="s">
        <v>18497</v>
      </c>
      <c r="C282" s="353" t="str">
        <f>+IFERROR(INDEX('Mã KH'!$C$2:$C$4988,MATCH('Xuất trả -T02'!$B282,'Mã KH'!$A$2:$A$4988,0)),"")</f>
        <v>Số 373 đường Nguyễn Khang, P. Yên Hòa, Q. Cầu Giấy, Hà Nội</v>
      </c>
      <c r="D282" s="349">
        <v>9104896675</v>
      </c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>
        <v>1</v>
      </c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  <c r="AA282" s="222"/>
      <c r="AB282" s="222"/>
      <c r="AC282" s="222"/>
      <c r="AD282" s="222"/>
      <c r="AE282" s="378"/>
      <c r="AF282" s="374"/>
      <c r="AG282" s="155"/>
      <c r="AH282" s="26"/>
    </row>
    <row r="283" spans="1:34" ht="19.5" customHeight="1">
      <c r="A283" s="514" t="s">
        <v>18447</v>
      </c>
      <c r="B283" s="28" t="s">
        <v>17485</v>
      </c>
      <c r="C283" s="353" t="str">
        <f>+IFERROR(INDEX('Mã KH'!$C$2:$C$4988,MATCH('Xuất trả -T02'!$B283,'Mã KH'!$A$2:$A$4988,0)),"")</f>
        <v>Số 144 đường Hoa Bằng, phường Yên Hòa, quận Cầu Giấy, HN</v>
      </c>
      <c r="D283" s="349">
        <v>9104896454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>
        <v>1</v>
      </c>
      <c r="V283" s="222"/>
      <c r="W283" s="222"/>
      <c r="X283" s="222"/>
      <c r="Y283" s="222"/>
      <c r="Z283" s="222">
        <v>1</v>
      </c>
      <c r="AA283" s="222"/>
      <c r="AB283" s="222">
        <v>1</v>
      </c>
      <c r="AC283" s="222"/>
      <c r="AD283" s="222"/>
      <c r="AE283" s="378"/>
      <c r="AF283" s="374"/>
      <c r="AG283" s="155"/>
      <c r="AH283" s="26"/>
    </row>
    <row r="284" spans="1:34" ht="19.5" customHeight="1">
      <c r="A284" s="514" t="s">
        <v>18447</v>
      </c>
      <c r="B284" s="28" t="s">
        <v>17486</v>
      </c>
      <c r="C284" s="353" t="str">
        <f>+IFERROR(INDEX('Mã KH'!$C$2:$C$4988,MATCH('Xuất trả -T02'!$B284,'Mã KH'!$A$2:$A$4988,0)),"")</f>
        <v>Tầng 1, tòa nhà Chelsea Park, đường Trung Kính, phường Yên Hòa, quận Cầu Giấy, Hà Nội</v>
      </c>
      <c r="D284" s="349">
        <v>9104896154</v>
      </c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>
        <v>2</v>
      </c>
      <c r="X284" s="222"/>
      <c r="Y284" s="222"/>
      <c r="Z284" s="222"/>
      <c r="AA284" s="222"/>
      <c r="AB284" s="222"/>
      <c r="AC284" s="222"/>
      <c r="AD284" s="222"/>
      <c r="AE284" s="378"/>
      <c r="AF284" s="374"/>
      <c r="AG284" s="155"/>
      <c r="AH284" s="26"/>
    </row>
    <row r="285" spans="1:34" ht="19.5" customHeight="1">
      <c r="A285" s="514" t="s">
        <v>18447</v>
      </c>
      <c r="B285" s="28" t="s">
        <v>17494</v>
      </c>
      <c r="C285" s="353" t="str">
        <f>+IFERROR(INDEX('Mã KH'!$C$2:$C$4988,MATCH('Xuất trả -T02'!$B285,'Mã KH'!$A$2:$A$4988,0)),"")</f>
        <v>Số 9-1E Khu đô thị Trung Yên, Phường Trung Hòa, Cầu Giấy, Hà Nội</v>
      </c>
      <c r="D285" s="349">
        <v>1737</v>
      </c>
      <c r="E285" s="222"/>
      <c r="F285" s="222"/>
      <c r="G285" s="222"/>
      <c r="H285" s="222"/>
      <c r="I285" s="222"/>
      <c r="J285" s="222">
        <v>4</v>
      </c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  <c r="AA285" s="222"/>
      <c r="AB285" s="222"/>
      <c r="AC285" s="222"/>
      <c r="AD285" s="222"/>
      <c r="AE285" s="378"/>
      <c r="AF285" s="374"/>
      <c r="AG285" s="155"/>
      <c r="AH285" s="26"/>
    </row>
    <row r="286" spans="1:34" ht="19.5" customHeight="1">
      <c r="A286" s="514" t="s">
        <v>18447</v>
      </c>
      <c r="B286" s="28" t="s">
        <v>18213</v>
      </c>
      <c r="C286" s="353" t="str">
        <f>+IFERROR(INDEX('Mã KH'!$C$2:$C$4988,MATCH('Xuất trả -T02'!$B286,'Mã KH'!$A$2:$A$4988,0)),"")</f>
        <v>Số 41, Tổ 5, Phố Trung Kính, Phường Trung Hòa, Quận Cầu Giấy, Hà Nội (41 Trung Kính)</v>
      </c>
      <c r="D286" s="349">
        <v>9104895866</v>
      </c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>
        <v>2</v>
      </c>
      <c r="AA286" s="222"/>
      <c r="AB286" s="222"/>
      <c r="AC286" s="222"/>
      <c r="AD286" s="222"/>
      <c r="AE286" s="378"/>
      <c r="AF286" s="374"/>
      <c r="AG286" s="155"/>
      <c r="AH286" s="26"/>
    </row>
    <row r="287" spans="1:34" ht="19.5" customHeight="1">
      <c r="A287" s="514" t="s">
        <v>18447</v>
      </c>
      <c r="B287" s="28" t="s">
        <v>18284</v>
      </c>
      <c r="C287" s="353" t="str">
        <f>+IFERROR(INDEX('Mã KH'!$C$2:$C$4988,MATCH('Xuất trả -T02'!$B287,'Mã KH'!$A$2:$A$4988,0)),"")</f>
        <v>Trung tâm thương mại Cát Bi Plaza, số 1 đường Lê Hồng Phong, Phường Lạc Viên, Quận Ngô Quyền, Thành phố Hải Phòng, Việt Nam</v>
      </c>
      <c r="D287" s="349" t="s">
        <v>17416</v>
      </c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>
        <v>1</v>
      </c>
      <c r="P287" s="222">
        <v>16</v>
      </c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378"/>
      <c r="AF287" s="374"/>
      <c r="AG287" s="155"/>
      <c r="AH287" s="26"/>
    </row>
    <row r="288" spans="1:34" ht="19.5" customHeight="1">
      <c r="A288" s="233"/>
      <c r="B288" s="28"/>
      <c r="C288" s="372" t="s">
        <v>18464</v>
      </c>
      <c r="D288" s="349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378"/>
      <c r="AF288" s="374"/>
      <c r="AG288" s="155"/>
      <c r="AH288" s="26"/>
    </row>
    <row r="289" spans="1:34" ht="19.5" customHeight="1">
      <c r="A289" s="514" t="s">
        <v>18502</v>
      </c>
      <c r="B289" s="28" t="s">
        <v>18520</v>
      </c>
      <c r="C289" s="353" t="str">
        <f>+IFERROR(INDEX('Mã KH'!$C$2:$C$4988,MATCH('Xuất trả -T02'!$B289,'Mã KH'!$A$2:$A$4988,0)),"")</f>
        <v>số 71 ngách 116 ngõ trại cá , phường trương định , q.hai bà trưng ,Hn</v>
      </c>
      <c r="D289" s="349">
        <v>9104896279</v>
      </c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>
        <v>2</v>
      </c>
      <c r="P289" s="222">
        <v>8</v>
      </c>
      <c r="Q289" s="222"/>
      <c r="R289" s="222"/>
      <c r="S289" s="222"/>
      <c r="T289" s="222"/>
      <c r="U289" s="222"/>
      <c r="V289" s="222"/>
      <c r="W289" s="222">
        <v>2</v>
      </c>
      <c r="X289" s="222"/>
      <c r="Y289" s="222"/>
      <c r="Z289" s="222">
        <v>3</v>
      </c>
      <c r="AA289" s="222"/>
      <c r="AB289" s="222"/>
      <c r="AC289" s="222"/>
      <c r="AD289" s="222"/>
      <c r="AE289" s="378"/>
      <c r="AF289" s="374"/>
      <c r="AG289" s="155"/>
      <c r="AH289" s="26"/>
    </row>
    <row r="290" spans="1:34" ht="19.5" customHeight="1">
      <c r="A290" s="514" t="s">
        <v>18502</v>
      </c>
      <c r="B290" s="28" t="s">
        <v>17875</v>
      </c>
      <c r="C290" s="353" t="str">
        <f>+IFERROR(INDEX('Mã KH'!$C$2:$C$4988,MATCH('Xuất trả -T02'!$B290,'Mã KH'!$A$2:$A$4988,0)),"")</f>
        <v>Tầng 1, nhà OTC1, KĐT Resco Cổ Nhuế 2, Từ Liêm, HN</v>
      </c>
      <c r="D290" s="349" t="s">
        <v>18545</v>
      </c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>
        <v>1</v>
      </c>
      <c r="AC290" s="222"/>
      <c r="AD290" s="222"/>
      <c r="AE290" s="378"/>
      <c r="AF290" s="374"/>
      <c r="AG290" s="155"/>
      <c r="AH290" s="26"/>
    </row>
    <row r="291" spans="1:34" ht="19.5" customHeight="1">
      <c r="A291" s="514" t="s">
        <v>18502</v>
      </c>
      <c r="B291" s="28" t="s">
        <v>7245</v>
      </c>
      <c r="C291" s="353" t="str">
        <f>+IFERROR(INDEX('Mã KH'!$C$2:$C$4988,MATCH('Xuất trả -T02'!$B291,'Mã KH'!$A$2:$A$4988,0)),"")</f>
        <v>Tầng 1, tòa S3 Sunshine city, KĐT Nam Thăng Long, P.Đông Ngạc, Q.Bắc Từ Liêm, HN</v>
      </c>
      <c r="D291" s="349" t="s">
        <v>18546</v>
      </c>
      <c r="E291" s="222"/>
      <c r="F291" s="222"/>
      <c r="G291" s="222"/>
      <c r="H291" s="222"/>
      <c r="I291" s="222"/>
      <c r="J291" s="222"/>
      <c r="K291" s="222"/>
      <c r="L291" s="222">
        <v>1</v>
      </c>
      <c r="M291" s="222"/>
      <c r="N291" s="222"/>
      <c r="O291" s="222">
        <v>1</v>
      </c>
      <c r="P291" s="222">
        <v>1</v>
      </c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  <c r="AA291" s="222"/>
      <c r="AB291" s="222"/>
      <c r="AC291" s="222"/>
      <c r="AD291" s="222"/>
      <c r="AE291" s="378"/>
      <c r="AF291" s="374"/>
      <c r="AG291" s="155"/>
      <c r="AH291" s="26"/>
    </row>
    <row r="292" spans="1:34" ht="19.5" customHeight="1">
      <c r="A292" s="514" t="s">
        <v>18502</v>
      </c>
      <c r="B292" s="28" t="s">
        <v>6713</v>
      </c>
      <c r="C292" s="353" t="str">
        <f>+IFERROR(INDEX('Mã KH'!$C$2:$C$4988,MATCH('Xuất trả -T02'!$B292,'Mã KH'!$A$2:$A$4988,0)),"")</f>
        <v>Tầng 1 của Tòa CT2 Tòa nhà Bắc Hà C14, Phố Tố Hữu, P.Trung Văn, Q.Nam Từ Liêm, HN</v>
      </c>
      <c r="D292" s="349" t="s">
        <v>17416</v>
      </c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>
        <v>1</v>
      </c>
      <c r="Q292" s="222"/>
      <c r="R292" s="222"/>
      <c r="S292" s="222"/>
      <c r="T292" s="222"/>
      <c r="U292" s="222"/>
      <c r="V292" s="222"/>
      <c r="W292" s="222">
        <v>1</v>
      </c>
      <c r="X292" s="222"/>
      <c r="Y292" s="222"/>
      <c r="Z292" s="222">
        <v>1</v>
      </c>
      <c r="AA292" s="222"/>
      <c r="AB292" s="222">
        <v>2</v>
      </c>
      <c r="AC292" s="222"/>
      <c r="AD292" s="222"/>
      <c r="AE292" s="378"/>
      <c r="AF292" s="374"/>
      <c r="AG292" s="155"/>
      <c r="AH292" s="26"/>
    </row>
    <row r="293" spans="1:34" ht="19.5" customHeight="1">
      <c r="A293" s="514" t="s">
        <v>18502</v>
      </c>
      <c r="B293" s="28" t="s">
        <v>17589</v>
      </c>
      <c r="C293" s="353" t="str">
        <f>+IFERROR(INDEX('Mã KH'!$C$2:$C$4988,MATCH('Xuất trả -T02'!$B293,'Mã KH'!$A$2:$A$4988,0)),"")</f>
        <v xml:space="preserve">Sôố 27 Ngõ 110 Trần Duy Hưng , Cầu Giấy , Hà Nội </v>
      </c>
      <c r="D293" s="349">
        <v>2201</v>
      </c>
      <c r="E293" s="222"/>
      <c r="F293" s="222"/>
      <c r="G293" s="222"/>
      <c r="H293" s="222"/>
      <c r="I293" s="222"/>
      <c r="J293" s="222"/>
      <c r="K293" s="222"/>
      <c r="L293" s="222"/>
      <c r="M293" s="222"/>
      <c r="N293" s="222">
        <v>1</v>
      </c>
      <c r="O293" s="222"/>
      <c r="P293" s="222">
        <v>1</v>
      </c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  <c r="AA293" s="222"/>
      <c r="AB293" s="222"/>
      <c r="AC293" s="222"/>
      <c r="AD293" s="222"/>
      <c r="AE293" s="378"/>
      <c r="AF293" s="374"/>
      <c r="AG293" s="155"/>
      <c r="AH293" s="26"/>
    </row>
    <row r="294" spans="1:34" ht="19.5" customHeight="1">
      <c r="A294" s="514" t="s">
        <v>18502</v>
      </c>
      <c r="B294" s="28" t="s">
        <v>6626</v>
      </c>
      <c r="C294" s="353" t="str">
        <f>+IFERROR(INDEX('Mã KH'!$C$2:$C$4988,MATCH('Xuất trả -T02'!$B294,'Mã KH'!$A$2:$A$4988,0)),"")</f>
        <v>362 Ngọc Lâm, Long Biên, Hà Nội</v>
      </c>
      <c r="D294" s="349" t="s">
        <v>17714</v>
      </c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>
        <v>2</v>
      </c>
      <c r="P294" s="222"/>
      <c r="Q294" s="222"/>
      <c r="R294" s="222"/>
      <c r="S294" s="222"/>
      <c r="T294" s="222"/>
      <c r="U294" s="222">
        <v>1</v>
      </c>
      <c r="V294" s="222"/>
      <c r="W294" s="222"/>
      <c r="X294" s="222"/>
      <c r="Y294" s="222"/>
      <c r="Z294" s="222"/>
      <c r="AA294" s="222"/>
      <c r="AB294" s="222"/>
      <c r="AC294" s="222"/>
      <c r="AD294" s="222"/>
      <c r="AE294" s="378"/>
      <c r="AF294" s="374"/>
      <c r="AG294" s="155"/>
      <c r="AH294" s="26"/>
    </row>
    <row r="295" spans="1:34" ht="19.5" customHeight="1">
      <c r="A295" s="514" t="s">
        <v>18502</v>
      </c>
      <c r="B295" s="28" t="s">
        <v>6626</v>
      </c>
      <c r="C295" s="353" t="str">
        <f>+IFERROR(INDEX('Mã KH'!$C$2:$C$4988,MATCH('Xuất trả -T02'!$B295,'Mã KH'!$A$2:$A$4988,0)),"")</f>
        <v>362 Ngọc Lâm, Long Biên, Hà Nội</v>
      </c>
      <c r="D295" s="349" t="s">
        <v>18499</v>
      </c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>
        <v>3</v>
      </c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  <c r="AA295" s="222"/>
      <c r="AB295" s="222"/>
      <c r="AC295" s="222"/>
      <c r="AD295" s="222"/>
      <c r="AE295" s="378"/>
      <c r="AF295" s="374"/>
      <c r="AG295" s="155"/>
      <c r="AH295" s="26"/>
    </row>
    <row r="296" spans="1:34" ht="19.5" customHeight="1">
      <c r="A296" s="514" t="s">
        <v>18502</v>
      </c>
      <c r="B296" s="28" t="s">
        <v>6607</v>
      </c>
      <c r="C296" s="353" t="str">
        <f>+IFERROR(INDEX('Mã KH'!$C$2:$C$4988,MATCH('Xuất trả -T02'!$B296,'Mã KH'!$A$2:$A$4988,0)),"")</f>
        <v>BRG 63 Hàng Trống, Hoàn Kiếm, Hà Nội</v>
      </c>
      <c r="D296" s="349" t="s">
        <v>18547</v>
      </c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>
        <v>1</v>
      </c>
      <c r="P296" s="222">
        <v>2</v>
      </c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  <c r="AA296" s="222"/>
      <c r="AB296" s="222"/>
      <c r="AC296" s="222"/>
      <c r="AD296" s="222"/>
      <c r="AE296" s="378"/>
      <c r="AF296" s="374"/>
      <c r="AG296" s="155"/>
      <c r="AH296" s="26"/>
    </row>
    <row r="297" spans="1:34" ht="19.5" customHeight="1">
      <c r="A297" s="514" t="s">
        <v>18502</v>
      </c>
      <c r="B297" s="28" t="s">
        <v>17603</v>
      </c>
      <c r="C297" s="353" t="str">
        <f>+IFERROR(INDEX('Mã KH'!$C$2:$C$4988,MATCH('Xuất trả -T02'!$B297,'Mã KH'!$A$2:$A$4988,0)),"")</f>
        <v>Số 658 Kim Giang, Xã Thanh Trì, Huyện Thanh Trì, Hà Nội.</v>
      </c>
      <c r="D297" s="349" t="s">
        <v>18548</v>
      </c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  <c r="AA297" s="222"/>
      <c r="AB297" s="222">
        <v>1</v>
      </c>
      <c r="AC297" s="222"/>
      <c r="AD297" s="222"/>
      <c r="AE297" s="378"/>
      <c r="AF297" s="374"/>
      <c r="AG297" s="155"/>
      <c r="AH297" s="26"/>
    </row>
    <row r="298" spans="1:34" ht="19.5" customHeight="1">
      <c r="A298" s="514" t="s">
        <v>18502</v>
      </c>
      <c r="B298" s="28" t="s">
        <v>18534</v>
      </c>
      <c r="C298" s="353" t="str">
        <f>+IFERROR(INDEX('Mã KH'!$C$2:$C$4988,MATCH('Xuất trả -T02'!$B298,'Mã KH'!$A$2:$A$4988,0)),"")</f>
        <v>Sảnh Park 2 Times City, Hoàng Mai, HN</v>
      </c>
      <c r="D298" s="349" t="s">
        <v>17416</v>
      </c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>
        <v>1</v>
      </c>
      <c r="P298" s="222"/>
      <c r="Q298" s="222"/>
      <c r="R298" s="222"/>
      <c r="S298" s="222"/>
      <c r="T298" s="222"/>
      <c r="U298" s="222">
        <v>1</v>
      </c>
      <c r="V298" s="222"/>
      <c r="W298" s="222"/>
      <c r="X298" s="222"/>
      <c r="Y298" s="222"/>
      <c r="Z298" s="222"/>
      <c r="AA298" s="222"/>
      <c r="AB298" s="222"/>
      <c r="AC298" s="222"/>
      <c r="AD298" s="222"/>
      <c r="AE298" s="378"/>
      <c r="AF298" s="374"/>
      <c r="AG298" s="155"/>
      <c r="AH298" s="26"/>
    </row>
    <row r="299" spans="1:34" ht="19.5" customHeight="1">
      <c r="A299" s="514" t="s">
        <v>18502</v>
      </c>
      <c r="B299" s="28" t="s">
        <v>6648</v>
      </c>
      <c r="C299" s="353" t="str">
        <f>+IFERROR(INDEX('Mã KH'!$C$2:$C$4988,MATCH('Xuất trả -T02'!$B299,'Mã KH'!$A$2:$A$4988,0)),"")</f>
        <v>24 Trần Nhật Duật, Phường Đông Xuân, Q.Hoàn Kiếm, Hà Nội</v>
      </c>
      <c r="D299" s="349" t="s">
        <v>18549</v>
      </c>
      <c r="E299" s="222">
        <v>1</v>
      </c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>
        <v>2</v>
      </c>
      <c r="R299" s="222"/>
      <c r="S299" s="222"/>
      <c r="T299" s="222"/>
      <c r="U299" s="222"/>
      <c r="V299" s="222"/>
      <c r="W299" s="222"/>
      <c r="X299" s="222"/>
      <c r="Y299" s="222"/>
      <c r="Z299" s="222"/>
      <c r="AA299" s="222"/>
      <c r="AB299" s="222"/>
      <c r="AC299" s="222"/>
      <c r="AD299" s="222"/>
      <c r="AE299" s="378"/>
      <c r="AF299" s="374"/>
      <c r="AG299" s="155"/>
      <c r="AH299" s="26"/>
    </row>
    <row r="300" spans="1:34" ht="19.5" customHeight="1">
      <c r="A300" s="514" t="s">
        <v>18502</v>
      </c>
      <c r="B300" s="28" t="s">
        <v>6516</v>
      </c>
      <c r="C300" s="353" t="str">
        <f>+IFERROR(INDEX('Mã KH'!$C$2:$C$4988,MATCH('Xuất trả -T02'!$B300,'Mã KH'!$A$2:$A$4988,0)),"")</f>
        <v>Số 120 Hàng Trống, phường Hàng Trống, Quận Hoàn Kiếm, Hà Nội</v>
      </c>
      <c r="D300" s="349" t="s">
        <v>18550</v>
      </c>
      <c r="E300" s="222"/>
      <c r="F300" s="222">
        <v>1</v>
      </c>
      <c r="G300" s="222"/>
      <c r="H300" s="222"/>
      <c r="I300" s="222"/>
      <c r="J300" s="222"/>
      <c r="K300" s="222"/>
      <c r="L300" s="222"/>
      <c r="M300" s="222"/>
      <c r="N300" s="222">
        <v>1</v>
      </c>
      <c r="O300" s="222">
        <v>1</v>
      </c>
      <c r="P300" s="222"/>
      <c r="Q300" s="222">
        <v>1</v>
      </c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378"/>
      <c r="AF300" s="374"/>
      <c r="AG300" s="155"/>
      <c r="AH300" s="26"/>
    </row>
    <row r="301" spans="1:34" ht="19.5" customHeight="1">
      <c r="A301" s="514" t="s">
        <v>18502</v>
      </c>
      <c r="B301" s="28" t="s">
        <v>6520</v>
      </c>
      <c r="C301" s="353" t="str">
        <f>+IFERROR(INDEX('Mã KH'!$C$2:$C$4988,MATCH('Xuất trả -T02'!$B301,'Mã KH'!$A$2:$A$4988,0)),"")</f>
        <v>Ngõ 390 tòa nhà Berriver, Nguyễn Văn Cừ, phường Bồ Đề, quận Long Biên, thành phố Hà Nội</v>
      </c>
      <c r="D301" s="349" t="s">
        <v>18551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>
        <v>1</v>
      </c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378"/>
      <c r="AF301" s="374"/>
      <c r="AG301" s="155"/>
      <c r="AH301" s="26"/>
    </row>
    <row r="302" spans="1:34" ht="19.5" customHeight="1">
      <c r="A302" s="514" t="s">
        <v>18502</v>
      </c>
      <c r="B302" s="28" t="s">
        <v>18535</v>
      </c>
      <c r="C302" s="353" t="str">
        <f>+IFERROR(INDEX('Mã KH'!$C$2:$C$4988,MATCH('Xuất trả -T02'!$B302,'Mã KH'!$A$2:$A$4988,0)),"")</f>
        <v>32 Đại Từ, HN</v>
      </c>
      <c r="D302" s="349">
        <v>6035</v>
      </c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>
        <v>2</v>
      </c>
      <c r="P302" s="222">
        <v>2</v>
      </c>
      <c r="Q302" s="222"/>
      <c r="R302" s="222"/>
      <c r="S302" s="222"/>
      <c r="T302" s="222"/>
      <c r="U302" s="222"/>
      <c r="V302" s="222"/>
      <c r="W302" s="222"/>
      <c r="X302" s="222">
        <v>3</v>
      </c>
      <c r="Y302" s="222"/>
      <c r="Z302" s="222"/>
      <c r="AA302" s="222"/>
      <c r="AB302" s="222"/>
      <c r="AC302" s="222"/>
      <c r="AD302" s="222"/>
      <c r="AE302" s="378"/>
      <c r="AF302" s="374"/>
      <c r="AG302" s="155"/>
      <c r="AH302" s="26"/>
    </row>
    <row r="303" spans="1:34" ht="19.5" customHeight="1">
      <c r="A303" s="514" t="s">
        <v>18502</v>
      </c>
      <c r="B303" s="28" t="s">
        <v>8706</v>
      </c>
      <c r="C303" s="353" t="str">
        <f>+IFERROR(INDEX('Mã KH'!$C$2:$C$4988,MATCH('Xuất trả -T02'!$B303,'Mã KH'!$A$2:$A$4988,0)),"")</f>
        <v>Tầng 1, chung cư cao tầng, Lô C4, phường Xuân Tảo, Quận Bắc Từ Liêm, Hà Nội</v>
      </c>
      <c r="D303" s="349">
        <v>9104904093</v>
      </c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>
        <v>1</v>
      </c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378"/>
      <c r="AF303" s="374"/>
      <c r="AG303" s="155"/>
      <c r="AH303" s="26"/>
    </row>
    <row r="304" spans="1:34" ht="19.5" customHeight="1">
      <c r="A304" s="514" t="s">
        <v>18502</v>
      </c>
      <c r="B304" s="28" t="s">
        <v>17875</v>
      </c>
      <c r="C304" s="353" t="str">
        <f>+IFERROR(INDEX('Mã KH'!$C$2:$C$4988,MATCH('Xuất trả -T02'!$B304,'Mã KH'!$A$2:$A$4988,0)),"")</f>
        <v>Tầng 1, nhà OTC1, KĐT Resco Cổ Nhuế 2, Từ Liêm, HN</v>
      </c>
      <c r="D304" s="349" t="s">
        <v>18552</v>
      </c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>
        <v>2</v>
      </c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378"/>
      <c r="AF304" s="374"/>
      <c r="AG304" s="155"/>
      <c r="AH304" s="26"/>
    </row>
    <row r="305" spans="1:34" ht="19.5" customHeight="1">
      <c r="A305" s="514" t="s">
        <v>18502</v>
      </c>
      <c r="B305" s="28" t="s">
        <v>18526</v>
      </c>
      <c r="C305" s="353" t="str">
        <f>+IFERROR(INDEX('Mã KH'!$C$2:$C$4988,MATCH('Xuất trả -T02'!$B305,'Mã KH'!$A$2:$A$4988,0)),"")</f>
        <v>280- 282 Xuân Đỉnh, phường Xuân Đỉnh, quận Bắc Từ Liêm, Hà Nội</v>
      </c>
      <c r="D305" s="349" t="s">
        <v>18553</v>
      </c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>
        <v>1</v>
      </c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  <c r="AA305" s="222"/>
      <c r="AB305" s="222"/>
      <c r="AC305" s="222"/>
      <c r="AD305" s="222"/>
      <c r="AE305" s="378"/>
      <c r="AF305" s="374"/>
      <c r="AG305" s="155"/>
      <c r="AH305" s="26"/>
    </row>
    <row r="306" spans="1:34" ht="19.5" customHeight="1">
      <c r="A306" s="514" t="s">
        <v>18502</v>
      </c>
      <c r="B306" s="28" t="s">
        <v>8213</v>
      </c>
      <c r="C306" s="353" t="str">
        <f>+IFERROR(INDEX('Mã KH'!$C$2:$C$4988,MATCH('Xuất trả -T02'!$B306,'Mã KH'!$A$2:$A$4988,0)),"")</f>
        <v>Số 29 ngõ 126 đường Xuân Đỉnh, phường Xuân Đỉnh, quận Bắc Từ Liêm, Hà Nội</v>
      </c>
      <c r="D306" s="349">
        <v>9104903548</v>
      </c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>
        <v>1</v>
      </c>
      <c r="P306" s="222">
        <v>4</v>
      </c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  <c r="AA306" s="222"/>
      <c r="AB306" s="222"/>
      <c r="AC306" s="222"/>
      <c r="AD306" s="222"/>
      <c r="AE306" s="378"/>
      <c r="AF306" s="374"/>
      <c r="AG306" s="155"/>
      <c r="AH306" s="26"/>
    </row>
    <row r="307" spans="1:34" ht="19.5" customHeight="1">
      <c r="A307" s="514" t="s">
        <v>18502</v>
      </c>
      <c r="B307" s="28" t="s">
        <v>18247</v>
      </c>
      <c r="C307" s="353" t="str">
        <f>+IFERROR(INDEX('Mã KH'!$C$2:$C$4988,MATCH('Xuất trả -T02'!$B307,'Mã KH'!$A$2:$A$4988,0)),"")</f>
        <v>Tầng 1 dự án Newtatco, 161 Xuân La, Xuân Đỉnh, Bắc Từ Liêm, Hà Nội</v>
      </c>
      <c r="D307" s="349">
        <v>9104903334</v>
      </c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>
        <v>2</v>
      </c>
      <c r="X307" s="222"/>
      <c r="Y307" s="222"/>
      <c r="Z307" s="222"/>
      <c r="AA307" s="222"/>
      <c r="AB307" s="222"/>
      <c r="AC307" s="222"/>
      <c r="AD307" s="222"/>
      <c r="AE307" s="378"/>
      <c r="AF307" s="374"/>
      <c r="AG307" s="155"/>
      <c r="AH307" s="26"/>
    </row>
    <row r="308" spans="1:34" ht="19.5" customHeight="1">
      <c r="A308" s="514" t="s">
        <v>18502</v>
      </c>
      <c r="B308" s="28" t="s">
        <v>17726</v>
      </c>
      <c r="C308" s="353" t="str">
        <f>+IFERROR(INDEX('Mã KH'!$C$2:$C$4988,MATCH('Xuất trả -T02'!$B308,'Mã KH'!$A$2:$A$4988,0)),"")</f>
        <v>Lô S04, T1, Kosmo Xuân Tảo, Bắc Từ Liêm, HN</v>
      </c>
      <c r="D308" s="349" t="s">
        <v>18554</v>
      </c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>
        <v>2</v>
      </c>
      <c r="P308" s="222">
        <v>1</v>
      </c>
      <c r="Q308" s="222">
        <v>1</v>
      </c>
      <c r="R308" s="222"/>
      <c r="S308" s="222"/>
      <c r="T308" s="222"/>
      <c r="U308" s="222"/>
      <c r="V308" s="222"/>
      <c r="W308" s="222">
        <v>1</v>
      </c>
      <c r="X308" s="222"/>
      <c r="Y308" s="222"/>
      <c r="Z308" s="222"/>
      <c r="AA308" s="222"/>
      <c r="AB308" s="222"/>
      <c r="AC308" s="222"/>
      <c r="AD308" s="222"/>
      <c r="AE308" s="378"/>
      <c r="AF308" s="374"/>
      <c r="AG308" s="155"/>
      <c r="AH308" s="26"/>
    </row>
    <row r="309" spans="1:34" ht="19.5" customHeight="1">
      <c r="A309" s="514" t="s">
        <v>18502</v>
      </c>
      <c r="B309" s="28" t="s">
        <v>18536</v>
      </c>
      <c r="C309" s="353" t="str">
        <f>+IFERROR(INDEX('Mã KH'!$C$2:$C$4988,MATCH('Xuất trả -T02'!$B309,'Mã KH'!$A$2:$A$4988,0)),"")</f>
        <v>Kiot 2-3, Tầng 1, Khu B, chung cư N04A-CC5, Khu Đoàn Ngoại Giao, 
P.Xuân Tảo, Q.Bắc Từ Liêm, HN</v>
      </c>
      <c r="D309" s="349">
        <v>9104902637</v>
      </c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>
        <v>1</v>
      </c>
      <c r="V309" s="222"/>
      <c r="W309" s="222">
        <v>1</v>
      </c>
      <c r="X309" s="222">
        <v>1</v>
      </c>
      <c r="Y309" s="222"/>
      <c r="Z309" s="222">
        <v>2</v>
      </c>
      <c r="AA309" s="222"/>
      <c r="AB309" s="222">
        <v>3</v>
      </c>
      <c r="AC309" s="222"/>
      <c r="AD309" s="222"/>
      <c r="AE309" s="378"/>
      <c r="AF309" s="374"/>
      <c r="AG309" s="155"/>
      <c r="AH309" s="26"/>
    </row>
    <row r="310" spans="1:34" ht="19.5" customHeight="1">
      <c r="A310" s="514" t="s">
        <v>18502</v>
      </c>
      <c r="B310" s="28" t="s">
        <v>8301</v>
      </c>
      <c r="C310" s="353" t="str">
        <f>+IFERROR(INDEX('Mã KH'!$C$2:$C$4988,MATCH('Xuất trả -T02'!$B310,'Mã KH'!$A$2:$A$4988,0)),"")</f>
        <v>Tầng 1, tòa N04-T1, lô N04B, Khu Đoàn Ngoại Giao tại Hà Nội, 
đường Nguyễn Văn Huyên kéo dài, phường Xuân Đỉnh, quận Bắc Từ Liêm, HN</v>
      </c>
      <c r="D310" s="349">
        <v>9104902492</v>
      </c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>
        <v>1</v>
      </c>
      <c r="X310" s="222"/>
      <c r="Y310" s="222"/>
      <c r="Z310" s="222"/>
      <c r="AA310" s="222"/>
      <c r="AB310" s="222">
        <v>2</v>
      </c>
      <c r="AC310" s="222"/>
      <c r="AD310" s="222"/>
      <c r="AE310" s="378"/>
      <c r="AF310" s="374"/>
      <c r="AG310" s="155"/>
      <c r="AH310" s="26"/>
    </row>
    <row r="311" spans="1:34" ht="19.5" customHeight="1">
      <c r="A311" s="514" t="s">
        <v>18502</v>
      </c>
      <c r="B311" s="28" t="s">
        <v>18537</v>
      </c>
      <c r="C311" s="353" t="str">
        <f>+IFERROR(INDEX('Mã KH'!$C$2:$C$4988,MATCH('Xuất trả -T02'!$B311,'Mã KH'!$A$2:$A$4988,0)),"")</f>
        <v>"Tầng 1, Tổ hợp chung cư cao tầng NO3-T2, khu Đoàn Ngoại Giao, 
đường Nguyễn Văn Huyên kéo dài, phường Xuân Tảo, quận Bắc Từ Liêm, TP Hà Nội."</v>
      </c>
      <c r="D311" s="349">
        <v>9104902327</v>
      </c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>
        <v>1</v>
      </c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  <c r="AA311" s="222"/>
      <c r="AB311" s="222"/>
      <c r="AC311" s="222"/>
      <c r="AD311" s="222"/>
      <c r="AE311" s="378"/>
      <c r="AF311" s="374"/>
      <c r="AG311" s="155"/>
      <c r="AH311" s="26"/>
    </row>
    <row r="312" spans="1:34" ht="19.5" customHeight="1">
      <c r="A312" s="514" t="s">
        <v>18502</v>
      </c>
      <c r="B312" s="28" t="s">
        <v>18538</v>
      </c>
      <c r="C312" s="353" t="str">
        <f>+IFERROR(INDEX('Mã KH'!$C$2:$C$4988,MATCH('Xuất trả -T02'!$B312,'Mã KH'!$A$2:$A$4988,0)),"")</f>
        <v>"Tầng 1 Nhà ở chung cư cao cấp N01-T1, phường Xuân Tảo, quận Bắc Từ Liêm, Hà Nội</v>
      </c>
      <c r="D312" s="349">
        <v>9104901994</v>
      </c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>
        <v>1</v>
      </c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  <c r="AA312" s="222"/>
      <c r="AB312" s="222"/>
      <c r="AC312" s="222"/>
      <c r="AD312" s="222"/>
      <c r="AE312" s="378"/>
      <c r="AF312" s="374"/>
      <c r="AG312" s="155"/>
      <c r="AH312" s="26"/>
    </row>
    <row r="313" spans="1:34" ht="19.5" customHeight="1">
      <c r="A313" s="514" t="s">
        <v>18502</v>
      </c>
      <c r="B313" s="28" t="s">
        <v>18516</v>
      </c>
      <c r="C313" s="353" t="str">
        <f>+IFERROR(INDEX('Mã KH'!$C$2:$C$4988,MATCH('Xuất trả -T02'!$B313,'Mã KH'!$A$2:$A$4988,0)),"")</f>
        <v>313 Trần Cung, phường Cổ Nhuế, quận Bắc Từ Liêm, Hà Nội</v>
      </c>
      <c r="D313" s="349">
        <v>9104901793</v>
      </c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>
        <v>1</v>
      </c>
      <c r="Q313" s="222"/>
      <c r="R313" s="222"/>
      <c r="S313" s="222"/>
      <c r="T313" s="222"/>
      <c r="U313" s="222"/>
      <c r="V313" s="222"/>
      <c r="W313" s="222">
        <v>1</v>
      </c>
      <c r="X313" s="222">
        <v>1</v>
      </c>
      <c r="Y313" s="222"/>
      <c r="Z313" s="222">
        <v>1</v>
      </c>
      <c r="AA313" s="222"/>
      <c r="AB313" s="222"/>
      <c r="AC313" s="222"/>
      <c r="AD313" s="222"/>
      <c r="AE313" s="378"/>
      <c r="AF313" s="374"/>
      <c r="AG313" s="155"/>
      <c r="AH313" s="26"/>
    </row>
    <row r="314" spans="1:34" ht="19.5" customHeight="1">
      <c r="A314" s="514" t="s">
        <v>18502</v>
      </c>
      <c r="B314" s="28" t="s">
        <v>18539</v>
      </c>
      <c r="C314" s="353" t="str">
        <f>+IFERROR(INDEX('Mã KH'!$C$2:$C$4988,MATCH('Xuất trả -T02'!$B314,'Mã KH'!$A$2:$A$4988,0)),"")</f>
        <v>Tầng 1, Tòa nhà CT3B – Khu ĐTM Cổ Nhuế, Đường Phạm Văn Đồng, Phường Cổ Nhuế 1, Quận Bắc Từ Liêm, HN</v>
      </c>
      <c r="D314" s="349" t="s">
        <v>18555</v>
      </c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>
        <v>3</v>
      </c>
      <c r="P314" s="222"/>
      <c r="Q314" s="222">
        <v>1</v>
      </c>
      <c r="R314" s="222"/>
      <c r="S314" s="222"/>
      <c r="T314" s="222"/>
      <c r="U314" s="222"/>
      <c r="V314" s="222"/>
      <c r="W314" s="222"/>
      <c r="X314" s="222">
        <v>1</v>
      </c>
      <c r="Y314" s="222"/>
      <c r="Z314" s="222"/>
      <c r="AA314" s="222"/>
      <c r="AB314" s="222"/>
      <c r="AC314" s="222"/>
      <c r="AD314" s="222"/>
      <c r="AE314" s="378"/>
      <c r="AF314" s="374"/>
      <c r="AG314" s="155"/>
      <c r="AH314" s="26"/>
    </row>
    <row r="315" spans="1:34" ht="19.5" customHeight="1">
      <c r="A315" s="514" t="s">
        <v>18502</v>
      </c>
      <c r="B315" s="28" t="s">
        <v>18540</v>
      </c>
      <c r="C315" s="353" t="str">
        <f>+IFERROR(INDEX('Mã KH'!$C$2:$C$4988,MATCH('Xuất trả -T02'!$B315,'Mã KH'!$A$2:$A$4988,0)),"")</f>
        <v>30 Phạm Văn Đồng, phường Dịch Vọng, quận Cầu Giấy, HN</v>
      </c>
      <c r="D315" s="349">
        <v>9104901358</v>
      </c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>
        <v>3</v>
      </c>
      <c r="P315" s="222"/>
      <c r="Q315" s="222"/>
      <c r="R315" s="222"/>
      <c r="S315" s="222"/>
      <c r="T315" s="222"/>
      <c r="U315" s="222">
        <v>2</v>
      </c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378"/>
      <c r="AF315" s="374"/>
      <c r="AG315" s="155"/>
      <c r="AH315" s="26"/>
    </row>
    <row r="316" spans="1:34" ht="19.5" customHeight="1">
      <c r="A316" s="514" t="s">
        <v>18502</v>
      </c>
      <c r="B316" s="28" t="s">
        <v>17848</v>
      </c>
      <c r="C316" s="353" t="str">
        <f>+IFERROR(INDEX('Mã KH'!$C$2:$C$4988,MATCH('Xuất trả -T02'!$B316,'Mã KH'!$A$2:$A$4988,0)),"")</f>
        <v>20 Nguyên Hồng, Phường Láng Hạ, Đống Đa, Hà Nội</v>
      </c>
      <c r="D316" s="349" t="s">
        <v>18556</v>
      </c>
      <c r="E316" s="222"/>
      <c r="F316" s="222"/>
      <c r="G316" s="222"/>
      <c r="H316" s="222"/>
      <c r="I316" s="222"/>
      <c r="J316" s="222">
        <v>3</v>
      </c>
      <c r="K316" s="222"/>
      <c r="L316" s="222">
        <v>8</v>
      </c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378"/>
      <c r="AF316" s="374"/>
      <c r="AG316" s="155"/>
      <c r="AH316" s="26"/>
    </row>
    <row r="317" spans="1:34" ht="19.5" customHeight="1">
      <c r="A317" s="514" t="s">
        <v>18502</v>
      </c>
      <c r="B317" s="28" t="s">
        <v>17850</v>
      </c>
      <c r="C317" s="353" t="str">
        <f>+IFERROR(INDEX('Mã KH'!$C$2:$C$4988,MATCH('Xuất trả -T02'!$B317,'Mã KH'!$A$2:$A$4988,0)),"")</f>
        <v>Số 8 ngõ 91 Nguyễn Chí Thanh, Phường Láng Hạ, Đống Đa, Hà Nội</v>
      </c>
      <c r="D317" s="349" t="s">
        <v>18557</v>
      </c>
      <c r="E317" s="222"/>
      <c r="F317" s="222"/>
      <c r="G317" s="222"/>
      <c r="H317" s="222"/>
      <c r="I317" s="222"/>
      <c r="J317" s="222">
        <v>1</v>
      </c>
      <c r="K317" s="222"/>
      <c r="L317" s="222">
        <v>1</v>
      </c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378"/>
      <c r="AF317" s="374"/>
      <c r="AG317" s="155"/>
      <c r="AH317" s="26"/>
    </row>
    <row r="318" spans="1:34" ht="19.5" customHeight="1">
      <c r="A318" s="514" t="s">
        <v>18502</v>
      </c>
      <c r="B318" s="28" t="s">
        <v>18541</v>
      </c>
      <c r="C318" s="353" t="str">
        <f>+IFERROR(INDEX('Mã KH'!$C$2:$C$4988,MATCH('Xuất trả -T02'!$B318,'Mã KH'!$A$2:$A$4988,0)),"")</f>
        <v>Số 18B ngõ 28 phố Nguyên Hồng, phường Láng Hạ, quận Đống Đa, thành phố Hà Nội</v>
      </c>
      <c r="D318" s="349">
        <v>9104905098</v>
      </c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>
        <v>1</v>
      </c>
      <c r="P318" s="222"/>
      <c r="Q318" s="222"/>
      <c r="R318" s="222"/>
      <c r="S318" s="222"/>
      <c r="T318" s="222"/>
      <c r="U318" s="222"/>
      <c r="V318" s="222"/>
      <c r="W318" s="222">
        <v>2</v>
      </c>
      <c r="X318" s="222">
        <v>2</v>
      </c>
      <c r="Y318" s="222"/>
      <c r="Z318" s="222"/>
      <c r="AA318" s="222"/>
      <c r="AB318" s="222">
        <v>3</v>
      </c>
      <c r="AC318" s="222"/>
      <c r="AD318" s="222"/>
      <c r="AE318" s="378"/>
      <c r="AF318" s="374"/>
      <c r="AG318" s="155"/>
      <c r="AH318" s="26"/>
    </row>
    <row r="319" spans="1:34" ht="19.5" customHeight="1">
      <c r="A319" s="514" t="s">
        <v>18502</v>
      </c>
      <c r="B319" s="28" t="s">
        <v>17163</v>
      </c>
      <c r="C319" s="353" t="str">
        <f>+IFERROR(INDEX('Mã KH'!$C$2:$C$4988,MATCH('Xuất trả -T02'!$B319,'Mã KH'!$A$2:$A$4988,0)),"")</f>
        <v xml:space="preserve">183 phố chùa láng , láng thượng đống đa </v>
      </c>
      <c r="D319" s="349">
        <v>4588</v>
      </c>
      <c r="E319" s="222"/>
      <c r="F319" s="222"/>
      <c r="G319" s="222"/>
      <c r="H319" s="222"/>
      <c r="I319" s="222"/>
      <c r="J319" s="222">
        <v>4</v>
      </c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  <c r="AA319" s="222"/>
      <c r="AB319" s="222"/>
      <c r="AC319" s="222"/>
      <c r="AD319" s="222"/>
      <c r="AE319" s="378"/>
      <c r="AF319" s="374"/>
      <c r="AG319" s="155"/>
      <c r="AH319" s="26"/>
    </row>
    <row r="320" spans="1:34" ht="19.5" customHeight="1">
      <c r="A320" s="514" t="s">
        <v>18502</v>
      </c>
      <c r="B320" s="28" t="s">
        <v>18402</v>
      </c>
      <c r="C320" s="353" t="str">
        <f>+IFERROR(INDEX('Mã KH'!$C$2:$C$4988,MATCH('Xuất trả -T02'!$B320,'Mã KH'!$A$2:$A$4988,0)),"")</f>
        <v>32 ngõ Láng Trung, phường Láng Hạ, quận Đống Đa, Hà Nội</v>
      </c>
      <c r="D320" s="349">
        <v>9104904431</v>
      </c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>
        <v>2</v>
      </c>
      <c r="P320" s="222">
        <v>1</v>
      </c>
      <c r="Q320" s="222"/>
      <c r="R320" s="222"/>
      <c r="S320" s="222"/>
      <c r="T320" s="222"/>
      <c r="U320" s="222">
        <v>2</v>
      </c>
      <c r="V320" s="222"/>
      <c r="W320" s="222"/>
      <c r="X320" s="222"/>
      <c r="Y320" s="222"/>
      <c r="Z320" s="222"/>
      <c r="AA320" s="222"/>
      <c r="AB320" s="222">
        <v>2</v>
      </c>
      <c r="AC320" s="222"/>
      <c r="AD320" s="222"/>
      <c r="AE320" s="378"/>
      <c r="AF320" s="374"/>
      <c r="AG320" s="155"/>
      <c r="AH320" s="26"/>
    </row>
    <row r="321" spans="1:34" ht="19.5" customHeight="1">
      <c r="A321" s="514" t="s">
        <v>18502</v>
      </c>
      <c r="B321" s="28" t="s">
        <v>17956</v>
      </c>
      <c r="C321" s="353" t="str">
        <f>+IFERROR(INDEX('Mã KH'!$C$2:$C$4988,MATCH('Xuất trả -T02'!$B321,'Mã KH'!$A$2:$A$4988,0)),"")</f>
        <v>102 Hoàng Ngọc Phách, Phường Láng Hạ, Quận Đống Đa, HN</v>
      </c>
      <c r="D321" s="349">
        <v>9104905207</v>
      </c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>
        <v>2</v>
      </c>
      <c r="AA321" s="222"/>
      <c r="AB321" s="222"/>
      <c r="AC321" s="222"/>
      <c r="AD321" s="222"/>
      <c r="AE321" s="378"/>
      <c r="AF321" s="374"/>
      <c r="AG321" s="155"/>
      <c r="AH321" s="26"/>
    </row>
    <row r="322" spans="1:34" ht="19.5" customHeight="1">
      <c r="A322" s="514" t="s">
        <v>18502</v>
      </c>
      <c r="B322" s="28" t="s">
        <v>18542</v>
      </c>
      <c r="C322" s="353" t="str">
        <f>+IFERROR(INDEX('Mã KH'!$C$2:$C$4988,MATCH('Xuất trả -T02'!$B322,'Mã KH'!$A$2:$A$4988,0)),"")</f>
        <v>Số 2 Lê Văn Thiêm, phường Nhân Chính, Thanh Xuân, Hà Nội</v>
      </c>
      <c r="D322" s="349" t="s">
        <v>18558</v>
      </c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>
        <v>1</v>
      </c>
      <c r="X322" s="222"/>
      <c r="Y322" s="222"/>
      <c r="Z322" s="222">
        <v>2</v>
      </c>
      <c r="AA322" s="222"/>
      <c r="AB322" s="222"/>
      <c r="AC322" s="222"/>
      <c r="AD322" s="222"/>
      <c r="AE322" s="378"/>
      <c r="AF322" s="374"/>
      <c r="AG322" s="155"/>
      <c r="AH322" s="26"/>
    </row>
    <row r="323" spans="1:34" ht="19.5" customHeight="1">
      <c r="A323" s="514" t="s">
        <v>18502</v>
      </c>
      <c r="B323" s="28" t="s">
        <v>18403</v>
      </c>
      <c r="C323" s="353" t="str">
        <f>+IFERROR(INDEX('Mã KH'!$C$2:$C$4988,MATCH('Xuất trả -T02'!$B323,'Mã KH'!$A$2:$A$4988,0)),"")</f>
        <v>Tầng 1, tháp B, HongKong Tower, 243A Đê La Thành, phường Láng Thượng, quận Đống Đa, HN</v>
      </c>
      <c r="D323" s="349">
        <v>9104903632</v>
      </c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>
        <v>1</v>
      </c>
      <c r="P323" s="222"/>
      <c r="Q323" s="222"/>
      <c r="R323" s="222"/>
      <c r="S323" s="222"/>
      <c r="T323" s="222"/>
      <c r="U323" s="222">
        <v>5</v>
      </c>
      <c r="V323" s="222"/>
      <c r="W323" s="222">
        <v>2</v>
      </c>
      <c r="X323" s="222"/>
      <c r="Y323" s="222"/>
      <c r="Z323" s="222">
        <v>3</v>
      </c>
      <c r="AA323" s="222"/>
      <c r="AB323" s="222"/>
      <c r="AC323" s="222"/>
      <c r="AD323" s="222"/>
      <c r="AE323" s="378"/>
      <c r="AF323" s="374"/>
      <c r="AG323" s="155"/>
      <c r="AH323" s="26"/>
    </row>
    <row r="324" spans="1:34" ht="19.5" customHeight="1">
      <c r="A324" s="514" t="s">
        <v>18502</v>
      </c>
      <c r="B324" s="28" t="s">
        <v>17604</v>
      </c>
      <c r="C324" s="353" t="str">
        <f>+IFERROR(INDEX('Mã KH'!$C$2:$C$4988,MATCH('Xuất trả -T02'!$B324,'Mã KH'!$A$2:$A$4988,0)),"")</f>
        <v>CT10C KĐT Đại Thanh, Tả Thanh Oai, Thanh Trì, Hà Nội</v>
      </c>
      <c r="D324" s="349" t="s">
        <v>18559</v>
      </c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>
        <v>1</v>
      </c>
      <c r="P324" s="222"/>
      <c r="Q324" s="222"/>
      <c r="R324" s="222"/>
      <c r="S324" s="222"/>
      <c r="T324" s="222"/>
      <c r="U324" s="222">
        <v>1</v>
      </c>
      <c r="V324" s="222"/>
      <c r="W324" s="222">
        <v>1</v>
      </c>
      <c r="X324" s="222"/>
      <c r="Y324" s="222"/>
      <c r="Z324" s="222">
        <v>1</v>
      </c>
      <c r="AA324" s="222">
        <v>2</v>
      </c>
      <c r="AB324" s="222">
        <v>2</v>
      </c>
      <c r="AC324" s="222">
        <v>3</v>
      </c>
      <c r="AD324" s="222"/>
      <c r="AE324" s="378"/>
      <c r="AF324" s="374"/>
      <c r="AG324" s="155"/>
      <c r="AH324" s="26"/>
    </row>
    <row r="325" spans="1:34" ht="19.5" customHeight="1">
      <c r="A325" s="514" t="s">
        <v>18502</v>
      </c>
      <c r="B325" s="28" t="s">
        <v>17458</v>
      </c>
      <c r="C325" s="353" t="str">
        <f>+IFERROR(INDEX('Mã KH'!$C$2:$C$4988,MATCH('Xuất trả -T02'!$B325,'Mã KH'!$A$2:$A$4988,0)),"")</f>
        <v>86 Quan Nhân, phường Nhân Chính, Quận Thanh Xuân, thành phố Hà Nội</v>
      </c>
      <c r="D325" s="349">
        <v>9104765270</v>
      </c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>
        <v>1</v>
      </c>
      <c r="P325" s="222"/>
      <c r="Q325" s="222"/>
      <c r="R325" s="222"/>
      <c r="S325" s="222"/>
      <c r="T325" s="222"/>
      <c r="U325" s="222"/>
      <c r="V325" s="222"/>
      <c r="W325" s="222"/>
      <c r="X325" s="222">
        <v>1</v>
      </c>
      <c r="Y325" s="222"/>
      <c r="Z325" s="222"/>
      <c r="AA325" s="222"/>
      <c r="AB325" s="222">
        <v>2</v>
      </c>
      <c r="AC325" s="222"/>
      <c r="AD325" s="222"/>
      <c r="AE325" s="378"/>
      <c r="AF325" s="374"/>
      <c r="AG325" s="155"/>
      <c r="AH325" s="26"/>
    </row>
    <row r="326" spans="1:34" ht="19.5" customHeight="1">
      <c r="A326" s="514" t="s">
        <v>18502</v>
      </c>
      <c r="B326" s="28" t="s">
        <v>17458</v>
      </c>
      <c r="C326" s="353" t="str">
        <f>+IFERROR(INDEX('Mã KH'!$C$2:$C$4988,MATCH('Xuất trả -T02'!$B326,'Mã KH'!$A$2:$A$4988,0)),"")</f>
        <v>86 Quan Nhân, phường Nhân Chính, Quận Thanh Xuân, thành phố Hà Nội</v>
      </c>
      <c r="D326" s="349">
        <v>9104838262</v>
      </c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>
        <v>3</v>
      </c>
      <c r="AA326" s="222"/>
      <c r="AB326" s="222">
        <v>3</v>
      </c>
      <c r="AC326" s="222"/>
      <c r="AD326" s="222"/>
      <c r="AE326" s="378"/>
      <c r="AF326" s="374"/>
      <c r="AG326" s="155"/>
      <c r="AH326" s="26"/>
    </row>
    <row r="327" spans="1:34" ht="19.5" customHeight="1">
      <c r="A327" s="514" t="s">
        <v>18502</v>
      </c>
      <c r="B327" s="28" t="s">
        <v>17908</v>
      </c>
      <c r="C327" s="353" t="str">
        <f>+IFERROR(INDEX('Mã KH'!$C$2:$C$4988,MATCH('Xuất trả -T02'!$B327,'Mã KH'!$A$2:$A$4988,0)),"")</f>
        <v xml:space="preserve">ô l7 khu đấu giá  quyền sử dụng đất , đoạn cầu bươu , yên xá , thanh trì </v>
      </c>
      <c r="D327" s="349" t="s">
        <v>18560</v>
      </c>
      <c r="E327" s="222"/>
      <c r="F327" s="222"/>
      <c r="G327" s="222"/>
      <c r="H327" s="222"/>
      <c r="I327" s="222"/>
      <c r="J327" s="222">
        <v>3</v>
      </c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  <c r="AA327" s="222"/>
      <c r="AB327" s="222"/>
      <c r="AC327" s="222"/>
      <c r="AD327" s="222"/>
      <c r="AE327" s="378"/>
      <c r="AF327" s="374"/>
      <c r="AG327" s="155"/>
      <c r="AH327" s="26"/>
    </row>
    <row r="328" spans="1:34" ht="19.5" customHeight="1">
      <c r="A328" s="514" t="s">
        <v>18502</v>
      </c>
      <c r="B328" s="28" t="s">
        <v>17456</v>
      </c>
      <c r="C328" s="353" t="str">
        <f>+IFERROR(INDEX('Mã KH'!$C$2:$C$4988,MATCH('Xuất trả -T02'!$B328,'Mã KH'!$A$2:$A$4988,0)),"")</f>
        <v>Tầng 1, Tòa nhà Golden West, Số 2 Lê Văn Thiêm, Phường Nhân Chính, Quận Thanh Xuân, HN</v>
      </c>
      <c r="D328" s="349">
        <v>9104904011</v>
      </c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>
        <v>2</v>
      </c>
      <c r="P328" s="222">
        <v>1</v>
      </c>
      <c r="Q328" s="222"/>
      <c r="R328" s="222"/>
      <c r="S328" s="222"/>
      <c r="T328" s="222"/>
      <c r="U328" s="222">
        <v>1</v>
      </c>
      <c r="V328" s="222"/>
      <c r="W328" s="222">
        <v>2</v>
      </c>
      <c r="X328" s="222">
        <v>1</v>
      </c>
      <c r="Y328" s="222"/>
      <c r="Z328" s="222">
        <v>3</v>
      </c>
      <c r="AA328" s="222"/>
      <c r="AB328" s="222"/>
      <c r="AC328" s="222"/>
      <c r="AD328" s="222"/>
      <c r="AE328" s="378"/>
      <c r="AF328" s="374"/>
      <c r="AG328" s="155"/>
      <c r="AH328" s="26"/>
    </row>
    <row r="329" spans="1:34" ht="19.5" customHeight="1">
      <c r="A329" s="514" t="s">
        <v>18502</v>
      </c>
      <c r="B329" s="28" t="s">
        <v>6725</v>
      </c>
      <c r="C329" s="353" t="str">
        <f>+IFERROR(INDEX('Mã KH'!$C$2:$C$4988,MATCH('Xuất trả -T02'!$B329,'Mã KH'!$A$2:$A$4988,0)),"")</f>
        <v>02 Nhà đất tại số 16 và số 17, khu nhà ở Phùng Khoang, Phường Trung Văn, Quận Nam Từ Liêm, HN</v>
      </c>
      <c r="D329" s="349" t="s">
        <v>17416</v>
      </c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>
        <v>1</v>
      </c>
      <c r="P329" s="222">
        <v>4</v>
      </c>
      <c r="Q329" s="222">
        <v>3</v>
      </c>
      <c r="R329" s="222"/>
      <c r="S329" s="222"/>
      <c r="T329" s="222"/>
      <c r="U329" s="222"/>
      <c r="V329" s="222"/>
      <c r="W329" s="222"/>
      <c r="X329" s="222"/>
      <c r="Y329" s="222"/>
      <c r="Z329" s="222"/>
      <c r="AA329" s="222"/>
      <c r="AB329" s="222">
        <v>4</v>
      </c>
      <c r="AC329" s="222"/>
      <c r="AD329" s="222"/>
      <c r="AE329" s="378"/>
      <c r="AF329" s="374"/>
      <c r="AG329" s="155"/>
      <c r="AH329" s="26"/>
    </row>
    <row r="330" spans="1:34" ht="19.5" customHeight="1">
      <c r="A330" s="514" t="s">
        <v>18502</v>
      </c>
      <c r="B330" s="28" t="s">
        <v>18543</v>
      </c>
      <c r="C330" s="353" t="str">
        <f>+IFERROR(INDEX('Mã KH'!$C$2:$C$4988,MATCH('Xuất trả -T02'!$B330,'Mã KH'!$A$2:$A$4988,0)),"")</f>
        <v>Sl20- Lô M2 , ĐAXD nhà ở cho CBNV Viện Bỏng Lê Hữu Trác - Học Viện Quân Y , X.Tân Triều , H.Thanh Trì , TP.HN</v>
      </c>
      <c r="D330" s="349">
        <v>9104901499</v>
      </c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>
        <v>3</v>
      </c>
      <c r="P330" s="222"/>
      <c r="Q330" s="222"/>
      <c r="R330" s="222"/>
      <c r="S330" s="222"/>
      <c r="T330" s="222"/>
      <c r="U330" s="222">
        <v>3</v>
      </c>
      <c r="V330" s="222"/>
      <c r="W330" s="222">
        <v>4</v>
      </c>
      <c r="X330" s="222"/>
      <c r="Y330" s="222"/>
      <c r="Z330" s="222"/>
      <c r="AA330" s="222"/>
      <c r="AB330" s="222"/>
      <c r="AC330" s="222"/>
      <c r="AD330" s="222"/>
      <c r="AE330" s="378"/>
      <c r="AF330" s="374"/>
      <c r="AG330" s="155"/>
      <c r="AH330" s="26"/>
    </row>
    <row r="331" spans="1:34" ht="19.5" customHeight="1">
      <c r="A331" s="514" t="s">
        <v>18502</v>
      </c>
      <c r="B331" s="28" t="s">
        <v>18544</v>
      </c>
      <c r="C331" s="353" t="str">
        <f>+IFERROR(INDEX('Mã KH'!$C$2:$C$4988,MATCH('Xuất trả -T02'!$B331,'Mã KH'!$A$2:$A$4988,0)),"")</f>
        <v>Thôn yên Xá, xã Tân Triều, Huyện Thanh Trì, TP.Hà Nội</v>
      </c>
      <c r="D331" s="349" t="s">
        <v>18561</v>
      </c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>
        <v>1</v>
      </c>
      <c r="P331" s="222">
        <v>2</v>
      </c>
      <c r="Q331" s="222"/>
      <c r="R331" s="222"/>
      <c r="S331" s="222"/>
      <c r="T331" s="222"/>
      <c r="U331" s="222">
        <v>1</v>
      </c>
      <c r="V331" s="222"/>
      <c r="W331" s="222">
        <v>1</v>
      </c>
      <c r="X331" s="222"/>
      <c r="Y331" s="222"/>
      <c r="Z331" s="222">
        <v>1</v>
      </c>
      <c r="AA331" s="222">
        <v>1</v>
      </c>
      <c r="AB331" s="222">
        <v>2</v>
      </c>
      <c r="AC331" s="222">
        <v>1</v>
      </c>
      <c r="AD331" s="222"/>
      <c r="AE331" s="378"/>
      <c r="AF331" s="374"/>
      <c r="AG331" s="155"/>
      <c r="AH331" s="26"/>
    </row>
    <row r="332" spans="1:34" ht="19.5" customHeight="1">
      <c r="A332" s="514" t="s">
        <v>18502</v>
      </c>
      <c r="B332" s="28" t="s">
        <v>18147</v>
      </c>
      <c r="C332" s="353" t="str">
        <f>+IFERROR(INDEX('Mã KH'!$C$2:$C$4988,MATCH('Xuất trả -T02'!$B332,'Mã KH'!$A$2:$A$4988,0)),"")</f>
        <v xml:space="preserve">tầng 1 , tòa nhà ct8b , khu đô thị đại thanh , xã tả thanh oai </v>
      </c>
      <c r="D332" s="349">
        <v>9104901981</v>
      </c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>
        <v>2</v>
      </c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>
        <v>1</v>
      </c>
      <c r="AA332" s="222"/>
      <c r="AB332" s="222"/>
      <c r="AC332" s="222"/>
      <c r="AD332" s="222"/>
      <c r="AE332" s="378"/>
      <c r="AF332" s="374"/>
      <c r="AG332" s="155"/>
      <c r="AH332" s="26"/>
    </row>
    <row r="333" spans="1:34" ht="19.5" customHeight="1">
      <c r="A333" s="514" t="s">
        <v>18502</v>
      </c>
      <c r="B333" s="28" t="s">
        <v>17887</v>
      </c>
      <c r="C333" s="353" t="str">
        <f>+IFERROR(INDEX('Mã KH'!$C$2:$C$4988,MATCH('Xuất trả -T02'!$B333,'Mã KH'!$A$2:$A$4988,0)),"")</f>
        <v>Tầng 1 Tòa Nhà 32T, The Golden An Khánh, Khu đô thị Nam Khánh, Xã An Khánh, Huyện Hoài Đức, Hà Nội</v>
      </c>
      <c r="D333" s="349" t="s">
        <v>18562</v>
      </c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>
        <v>1</v>
      </c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  <c r="AA333" s="222">
        <v>1</v>
      </c>
      <c r="AB333" s="222"/>
      <c r="AC333" s="222">
        <v>2</v>
      </c>
      <c r="AD333" s="222"/>
      <c r="AE333" s="378"/>
      <c r="AF333" s="374"/>
      <c r="AG333" s="155"/>
      <c r="AH333" s="26"/>
    </row>
    <row r="334" spans="1:34" ht="19.5" customHeight="1">
      <c r="A334" s="514" t="s">
        <v>18502</v>
      </c>
      <c r="B334" s="28" t="s">
        <v>9137</v>
      </c>
      <c r="C334" s="353" t="str">
        <f>+IFERROR(INDEX('Mã KH'!$C$2:$C$4988,MATCH('Xuất trả -T02'!$B334,'Mã KH'!$A$2:$A$4988,0)),"")</f>
        <v>Thôn 5 Xã Cộng Hòa, Huyện Quốc Oai, HN</v>
      </c>
      <c r="D334" s="349">
        <v>9104905966</v>
      </c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>
        <v>1</v>
      </c>
      <c r="X334" s="222"/>
      <c r="Y334" s="222"/>
      <c r="Z334" s="222"/>
      <c r="AA334" s="222"/>
      <c r="AB334" s="222"/>
      <c r="AC334" s="222"/>
      <c r="AD334" s="222"/>
      <c r="AE334" s="378"/>
      <c r="AF334" s="374"/>
      <c r="AG334" s="155"/>
      <c r="AH334" s="26"/>
    </row>
    <row r="335" spans="1:34" ht="19.5" customHeight="1">
      <c r="A335" s="233"/>
      <c r="B335" s="28"/>
      <c r="C335" s="372" t="s">
        <v>18506</v>
      </c>
      <c r="D335" s="349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  <c r="AA335" s="222"/>
      <c r="AB335" s="222"/>
      <c r="AC335" s="222"/>
      <c r="AD335" s="222"/>
      <c r="AE335" s="378"/>
      <c r="AF335" s="374"/>
      <c r="AG335" s="155"/>
      <c r="AH335" s="26"/>
    </row>
    <row r="336" spans="1:34" ht="19.5" customHeight="1">
      <c r="A336" s="514" t="s">
        <v>18564</v>
      </c>
      <c r="B336" s="28" t="s">
        <v>6667</v>
      </c>
      <c r="C336" s="353" t="str">
        <f>+IFERROR(INDEX('Mã KH'!$C$2:$C$4988,MATCH('Xuất trả -T02'!$B336,'Mã KH'!$A$2:$A$4988,0)),"")</f>
        <v>98 Tô Ngọc Vân, Tây Hồ, HN</v>
      </c>
      <c r="D336" s="349" t="s">
        <v>18577</v>
      </c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>
        <v>2</v>
      </c>
      <c r="P336" s="222"/>
      <c r="Q336" s="222"/>
      <c r="R336" s="222"/>
      <c r="S336" s="222"/>
      <c r="T336" s="222"/>
      <c r="U336" s="222">
        <v>3</v>
      </c>
      <c r="V336" s="222"/>
      <c r="W336" s="222">
        <v>6</v>
      </c>
      <c r="X336" s="222">
        <v>3</v>
      </c>
      <c r="Y336" s="222"/>
      <c r="Z336" s="222"/>
      <c r="AA336" s="222"/>
      <c r="AB336" s="222"/>
      <c r="AC336" s="222"/>
      <c r="AD336" s="222"/>
      <c r="AE336" s="378"/>
      <c r="AF336" s="374"/>
      <c r="AG336" s="155"/>
      <c r="AH336" s="26"/>
    </row>
    <row r="337" spans="1:34" ht="19.5" customHeight="1">
      <c r="A337" s="514" t="s">
        <v>18564</v>
      </c>
      <c r="B337" s="28" t="s">
        <v>17860</v>
      </c>
      <c r="C337" s="353" t="str">
        <f>+IFERROR(INDEX('Mã KH'!$C$2:$C$4988,MATCH('Xuất trả -T02'!$B337,'Mã KH'!$A$2:$A$4988,0)),"")</f>
        <v>Số 59 Xuân La, Phường Xuân La, Quận Tây Hồ, Hà Nội.</v>
      </c>
      <c r="D337" s="349" t="s">
        <v>18578</v>
      </c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>
        <v>2</v>
      </c>
      <c r="Q337" s="222"/>
      <c r="R337" s="222"/>
      <c r="S337" s="222"/>
      <c r="T337" s="222"/>
      <c r="U337" s="222">
        <v>1</v>
      </c>
      <c r="V337" s="222"/>
      <c r="W337" s="222">
        <v>2</v>
      </c>
      <c r="X337" s="222"/>
      <c r="Y337" s="222"/>
      <c r="Z337" s="222">
        <v>2</v>
      </c>
      <c r="AA337" s="222">
        <v>4</v>
      </c>
      <c r="AB337" s="222">
        <v>4</v>
      </c>
      <c r="AC337" s="222">
        <v>1</v>
      </c>
      <c r="AD337" s="222"/>
      <c r="AE337" s="378"/>
      <c r="AF337" s="374"/>
      <c r="AG337" s="155"/>
      <c r="AH337" s="26"/>
    </row>
    <row r="338" spans="1:34" ht="19.5" customHeight="1">
      <c r="A338" s="514" t="s">
        <v>18564</v>
      </c>
      <c r="B338" s="28" t="s">
        <v>6571</v>
      </c>
      <c r="C338" s="353" t="str">
        <f>+IFERROR(INDEX('Mã KH'!$C$2:$C$4988,MATCH('Xuất trả -T02'!$B338,'Mã KH'!$A$2:$A$4988,0)),"")</f>
        <v>BRGMART 5 Hàm Tử Quan, Hoàn Kiếm, Hà Nội</v>
      </c>
      <c r="D338" s="349" t="s">
        <v>18551</v>
      </c>
      <c r="E338" s="222">
        <v>3</v>
      </c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  <c r="AA338" s="222"/>
      <c r="AB338" s="222"/>
      <c r="AC338" s="222"/>
      <c r="AD338" s="222"/>
      <c r="AE338" s="378"/>
      <c r="AF338" s="374"/>
      <c r="AG338" s="155"/>
      <c r="AH338" s="26"/>
    </row>
    <row r="339" spans="1:34" ht="19.5" customHeight="1">
      <c r="A339" s="514" t="s">
        <v>18564</v>
      </c>
      <c r="B339" s="28" t="s">
        <v>16982</v>
      </c>
      <c r="C339" s="353" t="str">
        <f>+IFERROR(INDEX('Mã KH'!$C$2:$C$4988,MATCH('Xuất trả -T02'!$B339,'Mã KH'!$A$2:$A$4988,0)),"")</f>
        <v xml:space="preserve">tòa nhà rosary 89 Lạc Long quân , nghĩa đô , cầu giấy </v>
      </c>
      <c r="D339" s="349" t="s">
        <v>18579</v>
      </c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>
        <v>4</v>
      </c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  <c r="AA339" s="222"/>
      <c r="AB339" s="222"/>
      <c r="AC339" s="222"/>
      <c r="AD339" s="222"/>
      <c r="AE339" s="378"/>
      <c r="AF339" s="374"/>
      <c r="AG339" s="155"/>
      <c r="AH339" s="26"/>
    </row>
    <row r="340" spans="1:34" ht="19.5" customHeight="1">
      <c r="A340" s="514" t="s">
        <v>18564</v>
      </c>
      <c r="B340" s="28" t="s">
        <v>18204</v>
      </c>
      <c r="C340" s="353" t="str">
        <f>+IFERROR(INDEX('Mã KH'!$C$2:$C$4988,MATCH('Xuất trả -T02'!$B340,'Mã KH'!$A$2:$A$4988,0)),"")</f>
        <v>Số 17 ngõ 77 phố Đặng Xuân Bảng, phường Đại Kim, quận Hoàng Mai, Hà Nội</v>
      </c>
      <c r="D340" s="349">
        <v>910498094</v>
      </c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>
        <v>1</v>
      </c>
      <c r="V340" s="222"/>
      <c r="W340" s="222"/>
      <c r="X340" s="222"/>
      <c r="Y340" s="222"/>
      <c r="Z340" s="222"/>
      <c r="AA340" s="222"/>
      <c r="AB340" s="222"/>
      <c r="AC340" s="222"/>
      <c r="AD340" s="222"/>
      <c r="AE340" s="378"/>
      <c r="AF340" s="374"/>
      <c r="AG340" s="155"/>
      <c r="AH340" s="26"/>
    </row>
    <row r="341" spans="1:34" ht="19.5" customHeight="1">
      <c r="A341" s="514" t="s">
        <v>18564</v>
      </c>
      <c r="B341" s="28" t="s">
        <v>7703</v>
      </c>
      <c r="C341" s="353" t="str">
        <f>+IFERROR(INDEX('Mã KH'!$C$2:$C$4988,MATCH('Xuất trả -T02'!$B341,'Mã KH'!$A$2:$A$4988,0)),"")</f>
        <v>Tầng 1, tòa CT2, khu đô thị Gamuda Gardens, phường Trần Phú, quận Hoàng Mai, Hà Nội</v>
      </c>
      <c r="D341" s="349">
        <v>9104907120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2">
        <v>2</v>
      </c>
      <c r="O341" s="222"/>
      <c r="P341" s="222"/>
      <c r="Q341" s="222"/>
      <c r="R341" s="222"/>
      <c r="S341" s="222"/>
      <c r="T341" s="222"/>
      <c r="U341" s="222">
        <v>5</v>
      </c>
      <c r="V341" s="222"/>
      <c r="W341" s="222"/>
      <c r="X341" s="222"/>
      <c r="Y341" s="222"/>
      <c r="Z341" s="222"/>
      <c r="AA341" s="222"/>
      <c r="AB341" s="222">
        <v>4</v>
      </c>
      <c r="AC341" s="222"/>
      <c r="AD341" s="222"/>
      <c r="AE341" s="378"/>
      <c r="AF341" s="374"/>
      <c r="AG341" s="155"/>
      <c r="AH341" s="26"/>
    </row>
    <row r="342" spans="1:34" ht="19.5" customHeight="1">
      <c r="A342" s="514" t="s">
        <v>18564</v>
      </c>
      <c r="B342" s="28" t="s">
        <v>6728</v>
      </c>
      <c r="C342" s="353" t="str">
        <f>+IFERROR(INDEX('Mã KH'!$C$2:$C$4988,MATCH('Xuất trả -T02'!$B342,'Mã KH'!$A$2:$A$4988,0)),"")</f>
        <v>Tầng 01 tòa nhà CT5A thuộc dự án Văn Khê tại địa chỉ Khu đô thị Văn Khê, Hà Đông, HN</v>
      </c>
      <c r="D342" s="349" t="s">
        <v>17416</v>
      </c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>
        <v>1</v>
      </c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378"/>
      <c r="AF342" s="374"/>
      <c r="AG342" s="155"/>
      <c r="AH342" s="26"/>
    </row>
    <row r="343" spans="1:34" ht="19.5" customHeight="1">
      <c r="A343" s="233"/>
      <c r="B343" s="28"/>
      <c r="C343" s="372" t="s">
        <v>18591</v>
      </c>
      <c r="D343" s="349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378"/>
      <c r="AF343" s="374"/>
      <c r="AG343" s="155"/>
      <c r="AH343" s="26"/>
    </row>
    <row r="344" spans="1:34" ht="19.5" hidden="1" customHeight="1">
      <c r="A344" s="233"/>
      <c r="B344" s="28"/>
      <c r="C344" s="353" t="str">
        <f>+IFERROR(INDEX('Mã KH'!$C$2:$C$4988,MATCH('Xuất trả -T02'!$B344,'Mã KH'!$A$2:$A$4988,0)),"")</f>
        <v/>
      </c>
      <c r="D344" s="349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378"/>
      <c r="AF344" s="374"/>
      <c r="AG344" s="155"/>
      <c r="AH344" s="26"/>
    </row>
    <row r="345" spans="1:34" ht="19.5" hidden="1" customHeight="1">
      <c r="A345" s="233"/>
      <c r="B345" s="28"/>
      <c r="C345" s="353" t="str">
        <f>+IFERROR(INDEX('Mã KH'!$C$2:$C$4988,MATCH('Xuất trả -T02'!$B345,'Mã KH'!$A$2:$A$4988,0)),"")</f>
        <v/>
      </c>
      <c r="D345" s="349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378"/>
      <c r="AF345" s="374"/>
      <c r="AG345" s="155"/>
      <c r="AH345" s="26"/>
    </row>
    <row r="346" spans="1:34" ht="19.5" hidden="1" customHeight="1">
      <c r="A346" s="233"/>
      <c r="B346" s="28"/>
      <c r="C346" s="353" t="str">
        <f>+IFERROR(INDEX('Mã KH'!$C$2:$C$4988,MATCH('Xuất trả -T02'!$B346,'Mã KH'!$A$2:$A$4988,0)),"")</f>
        <v/>
      </c>
      <c r="D346" s="349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378"/>
      <c r="AF346" s="374"/>
      <c r="AG346" s="155"/>
      <c r="AH346" s="26"/>
    </row>
    <row r="347" spans="1:34" ht="19.5" hidden="1" customHeight="1">
      <c r="A347" s="233"/>
      <c r="B347" s="28"/>
      <c r="C347" s="353" t="str">
        <f>+IFERROR(INDEX('Mã KH'!$C$2:$C$4988,MATCH('Xuất trả -T02'!$B347,'Mã KH'!$A$2:$A$4988,0)),"")</f>
        <v/>
      </c>
      <c r="D347" s="349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  <c r="AA347" s="222"/>
      <c r="AB347" s="222"/>
      <c r="AC347" s="222"/>
      <c r="AD347" s="222"/>
      <c r="AE347" s="378"/>
      <c r="AF347" s="374"/>
      <c r="AG347" s="155"/>
      <c r="AH347" s="26"/>
    </row>
    <row r="348" spans="1:34" ht="19.5" hidden="1" customHeight="1">
      <c r="A348" s="233"/>
      <c r="B348" s="28"/>
      <c r="C348" s="353" t="str">
        <f>+IFERROR(INDEX('Mã KH'!$C$2:$C$4988,MATCH('Xuất trả -T02'!$B348,'Mã KH'!$A$2:$A$4988,0)),"")</f>
        <v/>
      </c>
      <c r="D348" s="349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378"/>
      <c r="AF348" s="374"/>
      <c r="AG348" s="155"/>
      <c r="AH348" s="26"/>
    </row>
    <row r="349" spans="1:34" ht="19.5" hidden="1" customHeight="1">
      <c r="A349" s="233"/>
      <c r="B349" s="28"/>
      <c r="C349" s="353" t="str">
        <f>+IFERROR(INDEX('Mã KH'!$C$2:$C$4988,MATCH('Xuất trả -T02'!$B349,'Mã KH'!$A$2:$A$4988,0)),"")</f>
        <v/>
      </c>
      <c r="D349" s="349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  <c r="AA349" s="222"/>
      <c r="AB349" s="222"/>
      <c r="AC349" s="222"/>
      <c r="AD349" s="222"/>
      <c r="AE349" s="378"/>
      <c r="AF349" s="374"/>
      <c r="AG349" s="155"/>
      <c r="AH349" s="26"/>
    </row>
    <row r="350" spans="1:34" ht="19.5" hidden="1" customHeight="1">
      <c r="A350" s="233"/>
      <c r="B350" s="28"/>
      <c r="C350" s="353" t="str">
        <f>+IFERROR(INDEX('Mã KH'!$C$2:$C$4988,MATCH('Xuất trả -T02'!$B350,'Mã KH'!$A$2:$A$4988,0)),"")</f>
        <v/>
      </c>
      <c r="D350" s="349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378"/>
      <c r="AF350" s="374"/>
      <c r="AG350" s="155"/>
      <c r="AH350" s="26"/>
    </row>
    <row r="351" spans="1:34" ht="19.5" hidden="1" customHeight="1">
      <c r="A351" s="233"/>
      <c r="B351" s="28"/>
      <c r="C351" s="353" t="str">
        <f>+IFERROR(INDEX('Mã KH'!$C$2:$C$4988,MATCH('Xuất trả -T02'!$B351,'Mã KH'!$A$2:$A$4988,0)),"")</f>
        <v/>
      </c>
      <c r="D351" s="349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  <c r="AA351" s="222"/>
      <c r="AB351" s="222"/>
      <c r="AC351" s="222"/>
      <c r="AD351" s="222"/>
      <c r="AE351" s="378"/>
      <c r="AF351" s="374"/>
      <c r="AG351" s="155"/>
      <c r="AH351" s="26"/>
    </row>
    <row r="352" spans="1:34" ht="19.5" hidden="1" customHeight="1">
      <c r="A352" s="233"/>
      <c r="B352" s="28"/>
      <c r="C352" s="353" t="str">
        <f>+IFERROR(INDEX('Mã KH'!$C$2:$C$4988,MATCH('Xuất trả -T02'!$B352,'Mã KH'!$A$2:$A$4988,0)),"")</f>
        <v/>
      </c>
      <c r="D352" s="349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  <c r="AA352" s="222"/>
      <c r="AB352" s="222"/>
      <c r="AC352" s="222"/>
      <c r="AD352" s="222"/>
      <c r="AE352" s="378"/>
      <c r="AF352" s="374"/>
      <c r="AG352" s="155"/>
      <c r="AH352" s="26"/>
    </row>
    <row r="353" spans="1:34" ht="19.5" hidden="1" customHeight="1">
      <c r="A353" s="233"/>
      <c r="B353" s="28"/>
      <c r="C353" s="353" t="str">
        <f>+IFERROR(INDEX('Mã KH'!$C$2:$C$4988,MATCH('Xuất trả -T02'!$B353,'Mã KH'!$A$2:$A$4988,0)),"")</f>
        <v/>
      </c>
      <c r="D353" s="349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  <c r="AA353" s="222"/>
      <c r="AB353" s="222"/>
      <c r="AC353" s="222"/>
      <c r="AD353" s="222"/>
      <c r="AE353" s="378"/>
      <c r="AF353" s="374"/>
      <c r="AG353" s="155"/>
      <c r="AH353" s="26"/>
    </row>
    <row r="354" spans="1:34" ht="19.5" hidden="1" customHeight="1">
      <c r="A354" s="233"/>
      <c r="B354" s="28"/>
      <c r="C354" s="353" t="str">
        <f>+IFERROR(INDEX('Mã KH'!$C$2:$C$4988,MATCH('Xuất trả -T02'!$B354,'Mã KH'!$A$2:$A$4988,0)),"")</f>
        <v/>
      </c>
      <c r="D354" s="349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  <c r="AA354" s="222"/>
      <c r="AB354" s="222"/>
      <c r="AC354" s="222"/>
      <c r="AD354" s="222"/>
      <c r="AE354" s="378"/>
      <c r="AF354" s="374"/>
      <c r="AG354" s="155"/>
      <c r="AH354" s="26"/>
    </row>
    <row r="355" spans="1:34" ht="19.5" hidden="1" customHeight="1">
      <c r="A355" s="233"/>
      <c r="B355" s="28"/>
      <c r="C355" s="353" t="str">
        <f>+IFERROR(INDEX('Mã KH'!$C$2:$C$4988,MATCH('Xuất trả -T02'!$B355,'Mã KH'!$A$2:$A$4988,0)),"")</f>
        <v/>
      </c>
      <c r="D355" s="349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  <c r="AA355" s="222"/>
      <c r="AB355" s="222"/>
      <c r="AC355" s="222"/>
      <c r="AD355" s="222"/>
      <c r="AE355" s="378"/>
      <c r="AF355" s="374"/>
      <c r="AG355" s="155"/>
      <c r="AH355" s="26"/>
    </row>
    <row r="356" spans="1:34" ht="19.5" hidden="1" customHeight="1">
      <c r="A356" s="233"/>
      <c r="B356" s="28"/>
      <c r="C356" s="353" t="str">
        <f>+IFERROR(INDEX('Mã KH'!$C$2:$C$4988,MATCH('Xuất trả -T02'!$B356,'Mã KH'!$A$2:$A$4988,0)),"")</f>
        <v/>
      </c>
      <c r="D356" s="349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378"/>
      <c r="AF356" s="374"/>
      <c r="AG356" s="155"/>
      <c r="AH356" s="26"/>
    </row>
    <row r="357" spans="1:34" ht="19.5" hidden="1" customHeight="1">
      <c r="A357" s="233"/>
      <c r="B357" s="28"/>
      <c r="C357" s="353" t="str">
        <f>+IFERROR(INDEX('Mã KH'!$C$2:$C$4988,MATCH('Xuất trả -T02'!$B357,'Mã KH'!$A$2:$A$4988,0)),"")</f>
        <v/>
      </c>
      <c r="D357" s="349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378"/>
      <c r="AF357" s="374"/>
      <c r="AG357" s="155"/>
      <c r="AH357" s="26"/>
    </row>
    <row r="358" spans="1:34" ht="19.5" hidden="1" customHeight="1">
      <c r="A358" s="233"/>
      <c r="B358" s="28"/>
      <c r="C358" s="353" t="str">
        <f>+IFERROR(INDEX('Mã KH'!$C$2:$C$4988,MATCH('Xuất trả -T02'!$B358,'Mã KH'!$A$2:$A$4988,0)),"")</f>
        <v/>
      </c>
      <c r="D358" s="349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378"/>
      <c r="AF358" s="374"/>
      <c r="AG358" s="155"/>
      <c r="AH358" s="26"/>
    </row>
    <row r="359" spans="1:34" ht="19.5" hidden="1" customHeight="1">
      <c r="A359" s="233"/>
      <c r="B359" s="28"/>
      <c r="C359" s="353" t="str">
        <f>+IFERROR(INDEX('Mã KH'!$C$2:$C$4988,MATCH('Xuất trả -T02'!$B359,'Mã KH'!$A$2:$A$4988,0)),"")</f>
        <v/>
      </c>
      <c r="D359" s="349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378"/>
      <c r="AF359" s="374"/>
      <c r="AG359" s="155"/>
      <c r="AH359" s="26"/>
    </row>
    <row r="360" spans="1:34" ht="19.5" hidden="1" customHeight="1">
      <c r="A360" s="233"/>
      <c r="B360" s="28"/>
      <c r="C360" s="353" t="str">
        <f>+IFERROR(INDEX('Mã KH'!$C$2:$C$4988,MATCH('Xuất trả -T02'!$B360,'Mã KH'!$A$2:$A$4988,0)),"")</f>
        <v/>
      </c>
      <c r="D360" s="349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378"/>
      <c r="AF360" s="374"/>
      <c r="AG360" s="155"/>
      <c r="AH360" s="26"/>
    </row>
    <row r="361" spans="1:34" ht="19.5" hidden="1" customHeight="1">
      <c r="A361" s="233"/>
      <c r="B361" s="28"/>
      <c r="C361" s="353" t="str">
        <f>+IFERROR(INDEX('Mã KH'!$C$2:$C$4988,MATCH('Xuất trả -T02'!$B361,'Mã KH'!$A$2:$A$4988,0)),"")</f>
        <v/>
      </c>
      <c r="D361" s="349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  <c r="AA361" s="222"/>
      <c r="AB361" s="222"/>
      <c r="AC361" s="222"/>
      <c r="AD361" s="222"/>
      <c r="AE361" s="378"/>
      <c r="AF361" s="374"/>
      <c r="AG361" s="155"/>
      <c r="AH361" s="26"/>
    </row>
    <row r="362" spans="1:34" ht="19.5" hidden="1" customHeight="1">
      <c r="A362" s="233"/>
      <c r="B362" s="28"/>
      <c r="C362" s="353" t="str">
        <f>+IFERROR(INDEX('Mã KH'!$C$2:$C$4988,MATCH('Xuất trả -T02'!$B362,'Mã KH'!$A$2:$A$4988,0)),"")</f>
        <v/>
      </c>
      <c r="D362" s="349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  <c r="AA362" s="222"/>
      <c r="AB362" s="222"/>
      <c r="AC362" s="222"/>
      <c r="AD362" s="222"/>
      <c r="AE362" s="378"/>
      <c r="AF362" s="374"/>
      <c r="AG362" s="155"/>
      <c r="AH362" s="26"/>
    </row>
    <row r="363" spans="1:34" ht="19.5" hidden="1" customHeight="1">
      <c r="A363" s="233"/>
      <c r="B363" s="28"/>
      <c r="C363" s="353" t="str">
        <f>+IFERROR(INDEX('Mã KH'!$C$2:$C$4988,MATCH('Xuất trả -T02'!$B363,'Mã KH'!$A$2:$A$4988,0)),"")</f>
        <v/>
      </c>
      <c r="D363" s="349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  <c r="AA363" s="222"/>
      <c r="AB363" s="222"/>
      <c r="AC363" s="222"/>
      <c r="AD363" s="222"/>
      <c r="AE363" s="378"/>
      <c r="AF363" s="374"/>
      <c r="AG363" s="155"/>
      <c r="AH363" s="26"/>
    </row>
    <row r="364" spans="1:34" ht="19.5" hidden="1" customHeight="1">
      <c r="A364" s="233"/>
      <c r="B364" s="28"/>
      <c r="C364" s="353" t="str">
        <f>+IFERROR(INDEX('Mã KH'!$C$2:$C$4988,MATCH('Xuất trả -T02'!$B364,'Mã KH'!$A$2:$A$4988,0)),"")</f>
        <v/>
      </c>
      <c r="D364" s="349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  <c r="AA364" s="222"/>
      <c r="AB364" s="222"/>
      <c r="AC364" s="222"/>
      <c r="AD364" s="222"/>
      <c r="AE364" s="378"/>
      <c r="AF364" s="374"/>
      <c r="AG364" s="155"/>
      <c r="AH364" s="26"/>
    </row>
    <row r="365" spans="1:34" ht="19.5" hidden="1" customHeight="1">
      <c r="A365" s="233"/>
      <c r="B365" s="28"/>
      <c r="C365" s="353" t="str">
        <f>+IFERROR(INDEX('Mã KH'!$C$2:$C$4988,MATCH('Xuất trả -T02'!$B365,'Mã KH'!$A$2:$A$4988,0)),"")</f>
        <v/>
      </c>
      <c r="D365" s="349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  <c r="AA365" s="222"/>
      <c r="AB365" s="222"/>
      <c r="AC365" s="222"/>
      <c r="AD365" s="222"/>
      <c r="AE365" s="378"/>
      <c r="AF365" s="374"/>
      <c r="AG365" s="155"/>
      <c r="AH365" s="26"/>
    </row>
    <row r="366" spans="1:34" ht="19.5" hidden="1" customHeight="1">
      <c r="A366" s="233"/>
      <c r="B366" s="28"/>
      <c r="C366" s="353" t="str">
        <f>+IFERROR(INDEX('Mã KH'!$C$2:$C$4988,MATCH('Xuất trả -T02'!$B366,'Mã KH'!$A$2:$A$4988,0)),"")</f>
        <v/>
      </c>
      <c r="D366" s="349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  <c r="AA366" s="222"/>
      <c r="AB366" s="222"/>
      <c r="AC366" s="222"/>
      <c r="AD366" s="222"/>
      <c r="AE366" s="378"/>
      <c r="AF366" s="374"/>
      <c r="AG366" s="155"/>
      <c r="AH366" s="26"/>
    </row>
    <row r="367" spans="1:34" ht="19.5" hidden="1" customHeight="1">
      <c r="A367" s="233"/>
      <c r="B367" s="28"/>
      <c r="C367" s="353" t="str">
        <f>+IFERROR(INDEX('Mã KH'!$C$2:$C$4988,MATCH('Xuất trả -T02'!$B367,'Mã KH'!$A$2:$A$4988,0)),"")</f>
        <v/>
      </c>
      <c r="D367" s="349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  <c r="AA367" s="222"/>
      <c r="AB367" s="222"/>
      <c r="AC367" s="222"/>
      <c r="AD367" s="222"/>
      <c r="AE367" s="378"/>
      <c r="AF367" s="374"/>
      <c r="AG367" s="155"/>
      <c r="AH367" s="26"/>
    </row>
    <row r="368" spans="1:34" ht="19.5" hidden="1" customHeight="1">
      <c r="A368" s="233"/>
      <c r="B368" s="28"/>
      <c r="C368" s="353" t="str">
        <f>+IFERROR(INDEX('Mã KH'!$C$2:$C$4988,MATCH('Xuất trả -T02'!$B368,'Mã KH'!$A$2:$A$4988,0)),"")</f>
        <v/>
      </c>
      <c r="D368" s="349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  <c r="AA368" s="222"/>
      <c r="AB368" s="222"/>
      <c r="AC368" s="222"/>
      <c r="AD368" s="222"/>
      <c r="AE368" s="378"/>
      <c r="AF368" s="374"/>
      <c r="AG368" s="155"/>
      <c r="AH368" s="26"/>
    </row>
    <row r="369" spans="1:34" ht="19.5" hidden="1" customHeight="1">
      <c r="A369" s="233"/>
      <c r="B369" s="28"/>
      <c r="C369" s="353" t="str">
        <f>+IFERROR(INDEX('Mã KH'!$C$2:$C$4988,MATCH('Xuất trả -T02'!$B369,'Mã KH'!$A$2:$A$4988,0)),"")</f>
        <v/>
      </c>
      <c r="D369" s="349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  <c r="AA369" s="222"/>
      <c r="AB369" s="222"/>
      <c r="AC369" s="222"/>
      <c r="AD369" s="222"/>
      <c r="AE369" s="378"/>
      <c r="AF369" s="374"/>
      <c r="AG369" s="155"/>
      <c r="AH369" s="26"/>
    </row>
    <row r="370" spans="1:34" ht="19.5" hidden="1" customHeight="1">
      <c r="A370" s="233"/>
      <c r="B370" s="28"/>
      <c r="C370" s="353" t="str">
        <f>+IFERROR(INDEX('Mã KH'!$C$2:$C$4988,MATCH('Xuất trả -T02'!$B370,'Mã KH'!$A$2:$A$4988,0)),"")</f>
        <v/>
      </c>
      <c r="D370" s="349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378"/>
      <c r="AF370" s="374"/>
      <c r="AG370" s="155"/>
      <c r="AH370" s="26"/>
    </row>
    <row r="371" spans="1:34" ht="19.5" hidden="1" customHeight="1">
      <c r="A371" s="233"/>
      <c r="B371" s="28"/>
      <c r="C371" s="353" t="str">
        <f>+IFERROR(INDEX('Mã KH'!$C$2:$C$4988,MATCH('Xuất trả -T02'!$B371,'Mã KH'!$A$2:$A$4988,0)),"")</f>
        <v/>
      </c>
      <c r="D371" s="349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378"/>
      <c r="AF371" s="374"/>
      <c r="AG371" s="155"/>
      <c r="AH371" s="26"/>
    </row>
    <row r="372" spans="1:34" ht="19.5" hidden="1" customHeight="1">
      <c r="A372" s="233"/>
      <c r="B372" s="28"/>
      <c r="C372" s="353" t="str">
        <f>+IFERROR(INDEX('Mã KH'!$C$2:$C$4988,MATCH('Xuất trả -T02'!$B372,'Mã KH'!$A$2:$A$4988,0)),"")</f>
        <v/>
      </c>
      <c r="D372" s="349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378"/>
      <c r="AF372" s="374"/>
      <c r="AG372" s="155"/>
      <c r="AH372" s="26"/>
    </row>
    <row r="373" spans="1:34" ht="19.5" hidden="1" customHeight="1">
      <c r="A373" s="233"/>
      <c r="B373" s="28"/>
      <c r="C373" s="353" t="str">
        <f>+IFERROR(INDEX('Mã KH'!$C$2:$C$4988,MATCH('Xuất trả -T02'!$B373,'Mã KH'!$A$2:$A$4988,0)),"")</f>
        <v/>
      </c>
      <c r="D373" s="349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378"/>
      <c r="AF373" s="374"/>
      <c r="AG373" s="155"/>
      <c r="AH373" s="26"/>
    </row>
    <row r="374" spans="1:34" ht="19.5" hidden="1" customHeight="1">
      <c r="A374" s="233"/>
      <c r="B374" s="28"/>
      <c r="C374" s="353" t="str">
        <f>+IFERROR(INDEX('Mã KH'!$C$2:$C$4988,MATCH('Xuất trả -T02'!$B374,'Mã KH'!$A$2:$A$4988,0)),"")</f>
        <v/>
      </c>
      <c r="D374" s="349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378"/>
      <c r="AF374" s="374"/>
      <c r="AG374" s="155"/>
      <c r="AH374" s="26"/>
    </row>
    <row r="375" spans="1:34" ht="19.5" hidden="1" customHeight="1">
      <c r="A375" s="233"/>
      <c r="B375" s="28"/>
      <c r="C375" s="353" t="str">
        <f>+IFERROR(INDEX('Mã KH'!$C$2:$C$4988,MATCH('Xuất trả -T02'!$B375,'Mã KH'!$A$2:$A$4988,0)),"")</f>
        <v/>
      </c>
      <c r="D375" s="349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  <c r="AA375" s="222"/>
      <c r="AB375" s="222"/>
      <c r="AC375" s="222"/>
      <c r="AD375" s="222"/>
      <c r="AE375" s="378"/>
      <c r="AF375" s="374"/>
      <c r="AG375" s="155"/>
      <c r="AH375" s="26"/>
    </row>
    <row r="376" spans="1:34" ht="19.5" hidden="1" customHeight="1">
      <c r="A376" s="233"/>
      <c r="B376" s="28"/>
      <c r="C376" s="353" t="str">
        <f>+IFERROR(INDEX('Mã KH'!$C$2:$C$4988,MATCH('Xuất trả -T02'!$B376,'Mã KH'!$A$2:$A$4988,0)),"")</f>
        <v/>
      </c>
      <c r="D376" s="349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  <c r="AA376" s="222"/>
      <c r="AB376" s="222"/>
      <c r="AC376" s="222"/>
      <c r="AD376" s="222"/>
      <c r="AE376" s="378"/>
      <c r="AF376" s="374"/>
      <c r="AG376" s="155"/>
      <c r="AH376" s="26"/>
    </row>
    <row r="377" spans="1:34" ht="19.5" hidden="1" customHeight="1">
      <c r="A377" s="233"/>
      <c r="B377" s="28"/>
      <c r="C377" s="353" t="str">
        <f>+IFERROR(INDEX('Mã KH'!$C$2:$C$4988,MATCH('Xuất trả -T02'!$B377,'Mã KH'!$A$2:$A$4988,0)),"")</f>
        <v/>
      </c>
      <c r="D377" s="349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  <c r="AA377" s="222"/>
      <c r="AB377" s="222"/>
      <c r="AC377" s="222"/>
      <c r="AD377" s="222"/>
      <c r="AE377" s="378"/>
      <c r="AF377" s="374"/>
      <c r="AG377" s="155"/>
      <c r="AH377" s="26"/>
    </row>
    <row r="378" spans="1:34" ht="19.5" hidden="1" customHeight="1">
      <c r="A378" s="233"/>
      <c r="B378" s="28"/>
      <c r="C378" s="353" t="str">
        <f>+IFERROR(INDEX('Mã KH'!$C$2:$C$4988,MATCH('Xuất trả -T02'!$B378,'Mã KH'!$A$2:$A$4988,0)),"")</f>
        <v/>
      </c>
      <c r="D378" s="349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  <c r="AA378" s="222"/>
      <c r="AB378" s="222"/>
      <c r="AC378" s="222"/>
      <c r="AD378" s="222"/>
      <c r="AE378" s="378"/>
      <c r="AF378" s="374"/>
      <c r="AG378" s="155"/>
      <c r="AH378" s="26"/>
    </row>
    <row r="379" spans="1:34" ht="19.5" hidden="1" customHeight="1">
      <c r="A379" s="233"/>
      <c r="B379" s="28"/>
      <c r="C379" s="353" t="str">
        <f>+IFERROR(INDEX('Mã KH'!$C$2:$C$4988,MATCH('Xuất trả -T02'!$B379,'Mã KH'!$A$2:$A$4988,0)),"")</f>
        <v/>
      </c>
      <c r="D379" s="349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  <c r="AA379" s="222"/>
      <c r="AB379" s="222"/>
      <c r="AC379" s="222"/>
      <c r="AD379" s="222"/>
      <c r="AE379" s="378"/>
      <c r="AF379" s="374"/>
      <c r="AG379" s="155"/>
      <c r="AH379" s="26"/>
    </row>
    <row r="380" spans="1:34" ht="19.5" hidden="1" customHeight="1">
      <c r="A380" s="233"/>
      <c r="B380" s="28"/>
      <c r="C380" s="353" t="str">
        <f>+IFERROR(INDEX('Mã KH'!$C$2:$C$4988,MATCH('Xuất trả -T02'!$B380,'Mã KH'!$A$2:$A$4988,0)),"")</f>
        <v/>
      </c>
      <c r="D380" s="349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  <c r="AA380" s="222"/>
      <c r="AB380" s="222"/>
      <c r="AC380" s="222"/>
      <c r="AD380" s="222"/>
      <c r="AE380" s="378"/>
      <c r="AF380" s="374"/>
      <c r="AG380" s="155"/>
      <c r="AH380" s="26"/>
    </row>
    <row r="381" spans="1:34" ht="19.5" hidden="1" customHeight="1">
      <c r="A381" s="233"/>
      <c r="B381" s="28"/>
      <c r="C381" s="353" t="str">
        <f>+IFERROR(INDEX('Mã KH'!$C$2:$C$4988,MATCH('Xuất trả -T02'!$B381,'Mã KH'!$A$2:$A$4988,0)),"")</f>
        <v/>
      </c>
      <c r="D381" s="349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  <c r="AA381" s="222"/>
      <c r="AB381" s="222"/>
      <c r="AC381" s="222"/>
      <c r="AD381" s="222"/>
      <c r="AE381" s="378"/>
      <c r="AF381" s="374"/>
      <c r="AG381" s="155"/>
      <c r="AH381" s="26"/>
    </row>
    <row r="382" spans="1:34" ht="19.5" hidden="1" customHeight="1">
      <c r="A382" s="233"/>
      <c r="B382" s="28"/>
      <c r="C382" s="353" t="str">
        <f>+IFERROR(INDEX('Mã KH'!$C$2:$C$4988,MATCH('Xuất trả -T02'!$B382,'Mã KH'!$A$2:$A$4988,0)),"")</f>
        <v/>
      </c>
      <c r="D382" s="349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  <c r="AA382" s="222"/>
      <c r="AB382" s="222"/>
      <c r="AC382" s="222"/>
      <c r="AD382" s="222"/>
      <c r="AE382" s="378"/>
      <c r="AF382" s="374"/>
      <c r="AG382" s="155"/>
      <c r="AH382" s="26"/>
    </row>
    <row r="383" spans="1:34" ht="19.5" hidden="1" customHeight="1">
      <c r="A383" s="233"/>
      <c r="B383" s="28"/>
      <c r="C383" s="353" t="str">
        <f>+IFERROR(INDEX('Mã KH'!$C$2:$C$4988,MATCH('Xuất trả -T02'!$B383,'Mã KH'!$A$2:$A$4988,0)),"")</f>
        <v/>
      </c>
      <c r="D383" s="349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  <c r="AA383" s="222"/>
      <c r="AB383" s="222"/>
      <c r="AC383" s="222"/>
      <c r="AD383" s="222"/>
      <c r="AE383" s="378"/>
      <c r="AF383" s="374"/>
      <c r="AG383" s="155"/>
      <c r="AH383" s="26"/>
    </row>
    <row r="384" spans="1:34" ht="19.5" hidden="1" customHeight="1">
      <c r="A384" s="233"/>
      <c r="B384" s="28"/>
      <c r="C384" s="353" t="str">
        <f>+IFERROR(INDEX('Mã KH'!$C$2:$C$4988,MATCH('Xuất trả -T02'!$B384,'Mã KH'!$A$2:$A$4988,0)),"")</f>
        <v/>
      </c>
      <c r="D384" s="349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378"/>
      <c r="AF384" s="374"/>
      <c r="AG384" s="155"/>
      <c r="AH384" s="26"/>
    </row>
    <row r="385" spans="1:33" ht="19.5" hidden="1" customHeight="1">
      <c r="A385" s="233"/>
      <c r="B385" s="28"/>
      <c r="C385" s="353" t="str">
        <f>+IFERROR(INDEX('Mã KH'!$C$2:$C$4988,MATCH('Xuất trả -T02'!$B385,'Mã KH'!$A$2:$A$4988,0)),"")</f>
        <v/>
      </c>
      <c r="D385" s="349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378"/>
      <c r="AF385" s="374"/>
      <c r="AG385" s="155"/>
    </row>
    <row r="386" spans="1:33" ht="19.5" customHeight="1">
      <c r="A386" s="233"/>
      <c r="B386" s="721" t="s">
        <v>17297</v>
      </c>
      <c r="C386" s="721"/>
      <c r="D386" s="85"/>
      <c r="E386" s="718">
        <f>SUBTOTAL(9,E5:E385)</f>
        <v>7</v>
      </c>
      <c r="F386" s="718">
        <f t="shared" ref="F386:AF386" si="0">SUBTOTAL(9,F5:F385)</f>
        <v>1</v>
      </c>
      <c r="G386" s="32">
        <f t="shared" si="0"/>
        <v>0</v>
      </c>
      <c r="H386" s="32">
        <f t="shared" si="0"/>
        <v>0</v>
      </c>
      <c r="I386" s="32">
        <f t="shared" si="0"/>
        <v>0</v>
      </c>
      <c r="J386" s="32">
        <f t="shared" si="0"/>
        <v>42</v>
      </c>
      <c r="K386" s="32">
        <f t="shared" si="0"/>
        <v>0</v>
      </c>
      <c r="L386" s="32">
        <f t="shared" si="0"/>
        <v>14</v>
      </c>
      <c r="M386" s="32">
        <f t="shared" si="0"/>
        <v>0</v>
      </c>
      <c r="N386" s="32">
        <f t="shared" si="0"/>
        <v>16</v>
      </c>
      <c r="O386" s="32">
        <f t="shared" si="0"/>
        <v>110</v>
      </c>
      <c r="P386" s="32">
        <f t="shared" si="0"/>
        <v>108</v>
      </c>
      <c r="Q386" s="32">
        <f t="shared" si="0"/>
        <v>10</v>
      </c>
      <c r="R386" s="32">
        <f t="shared" si="0"/>
        <v>0</v>
      </c>
      <c r="S386" s="32">
        <f t="shared" si="0"/>
        <v>0</v>
      </c>
      <c r="T386" s="32">
        <f t="shared" si="0"/>
        <v>0</v>
      </c>
      <c r="U386" s="32">
        <f t="shared" si="0"/>
        <v>62</v>
      </c>
      <c r="V386" s="32">
        <f t="shared" si="0"/>
        <v>0</v>
      </c>
      <c r="W386" s="32">
        <f t="shared" si="0"/>
        <v>68</v>
      </c>
      <c r="X386" s="32">
        <f t="shared" si="0"/>
        <v>26</v>
      </c>
      <c r="Y386" s="32">
        <f t="shared" si="0"/>
        <v>0</v>
      </c>
      <c r="Z386" s="32">
        <f t="shared" si="0"/>
        <v>68</v>
      </c>
      <c r="AA386" s="32">
        <f t="shared" si="0"/>
        <v>11</v>
      </c>
      <c r="AB386" s="718">
        <f t="shared" si="0"/>
        <v>72</v>
      </c>
      <c r="AC386" s="32">
        <f t="shared" si="0"/>
        <v>8</v>
      </c>
      <c r="AD386" s="32">
        <f t="shared" si="0"/>
        <v>0</v>
      </c>
      <c r="AE386" s="32">
        <f t="shared" si="0"/>
        <v>0</v>
      </c>
      <c r="AF386" s="32">
        <f t="shared" si="0"/>
        <v>0</v>
      </c>
      <c r="AG386" s="32">
        <f t="shared" ref="AG386" si="1">SUM(AG5:AG385)</f>
        <v>0</v>
      </c>
    </row>
    <row r="387" spans="1:33" ht="19.5" customHeight="1">
      <c r="A387" s="233"/>
      <c r="B387" s="784" t="s">
        <v>2848</v>
      </c>
      <c r="C387" s="784"/>
      <c r="D387" s="120"/>
      <c r="E387" s="443">
        <v>101989</v>
      </c>
      <c r="F387" s="448">
        <v>94013</v>
      </c>
      <c r="G387" s="448">
        <v>45788</v>
      </c>
      <c r="H387" s="448">
        <v>45080</v>
      </c>
      <c r="I387" s="445">
        <v>56848</v>
      </c>
      <c r="J387" s="445">
        <v>70000</v>
      </c>
      <c r="K387" s="445">
        <v>30645</v>
      </c>
      <c r="L387" s="445">
        <v>31977</v>
      </c>
      <c r="M387" s="445"/>
      <c r="N387" s="445">
        <v>111606</v>
      </c>
      <c r="O387" s="448">
        <v>111058</v>
      </c>
      <c r="P387" s="448">
        <v>73431</v>
      </c>
      <c r="Q387" s="448">
        <v>119066</v>
      </c>
      <c r="R387" s="448">
        <v>87787</v>
      </c>
      <c r="S387" s="448">
        <v>130922</v>
      </c>
      <c r="T387" s="448">
        <v>215677</v>
      </c>
      <c r="U387" s="448">
        <v>55595</v>
      </c>
      <c r="V387" s="448">
        <v>107205</v>
      </c>
      <c r="W387" s="448">
        <v>50182</v>
      </c>
      <c r="X387" s="448">
        <v>46000</v>
      </c>
      <c r="Y387" s="448">
        <v>90750</v>
      </c>
      <c r="Z387" s="448">
        <v>74250</v>
      </c>
      <c r="AA387" s="448">
        <v>61050</v>
      </c>
      <c r="AB387" s="448">
        <v>70950</v>
      </c>
      <c r="AC387" s="448">
        <v>59400</v>
      </c>
      <c r="AD387" s="448">
        <v>110250</v>
      </c>
      <c r="AE387" s="448">
        <v>106050</v>
      </c>
      <c r="AF387" s="448"/>
      <c r="AG387" s="152"/>
    </row>
    <row r="388" spans="1:33" ht="19.5" customHeight="1">
      <c r="A388" s="233"/>
      <c r="B388" s="785" t="s">
        <v>2849</v>
      </c>
      <c r="C388" s="785"/>
      <c r="D388" s="210"/>
      <c r="E388" s="154">
        <f t="shared" ref="E388:AE388" si="2">E386*E387</f>
        <v>713923</v>
      </c>
      <c r="F388" s="154">
        <f t="shared" si="2"/>
        <v>94013</v>
      </c>
      <c r="G388" s="154">
        <f t="shared" si="2"/>
        <v>0</v>
      </c>
      <c r="H388" s="154">
        <f t="shared" si="2"/>
        <v>0</v>
      </c>
      <c r="I388" s="154">
        <f t="shared" si="2"/>
        <v>0</v>
      </c>
      <c r="J388" s="154">
        <f t="shared" si="2"/>
        <v>2940000</v>
      </c>
      <c r="K388" s="154">
        <f t="shared" si="2"/>
        <v>0</v>
      </c>
      <c r="L388" s="154">
        <f t="shared" si="2"/>
        <v>447678</v>
      </c>
      <c r="M388" s="154">
        <f t="shared" si="2"/>
        <v>0</v>
      </c>
      <c r="N388" s="154">
        <f t="shared" si="2"/>
        <v>1785696</v>
      </c>
      <c r="O388" s="154">
        <f t="shared" si="2"/>
        <v>12216380</v>
      </c>
      <c r="P388" s="154">
        <f t="shared" si="2"/>
        <v>7930548</v>
      </c>
      <c r="Q388" s="154">
        <f t="shared" si="2"/>
        <v>1190660</v>
      </c>
      <c r="R388" s="154">
        <f t="shared" si="2"/>
        <v>0</v>
      </c>
      <c r="S388" s="154">
        <f t="shared" si="2"/>
        <v>0</v>
      </c>
      <c r="T388" s="154">
        <f t="shared" si="2"/>
        <v>0</v>
      </c>
      <c r="U388" s="154">
        <f t="shared" si="2"/>
        <v>3446890</v>
      </c>
      <c r="V388" s="154">
        <f t="shared" si="2"/>
        <v>0</v>
      </c>
      <c r="W388" s="154">
        <f t="shared" si="2"/>
        <v>3412376</v>
      </c>
      <c r="X388" s="154">
        <f t="shared" si="2"/>
        <v>1196000</v>
      </c>
      <c r="Y388" s="154">
        <f t="shared" si="2"/>
        <v>0</v>
      </c>
      <c r="Z388" s="154">
        <f t="shared" si="2"/>
        <v>5049000</v>
      </c>
      <c r="AA388" s="154">
        <f t="shared" si="2"/>
        <v>671550</v>
      </c>
      <c r="AB388" s="154">
        <f t="shared" si="2"/>
        <v>5108400</v>
      </c>
      <c r="AC388" s="154">
        <f t="shared" si="2"/>
        <v>475200</v>
      </c>
      <c r="AD388" s="154">
        <f t="shared" si="2"/>
        <v>0</v>
      </c>
      <c r="AE388" s="154">
        <f t="shared" si="2"/>
        <v>0</v>
      </c>
      <c r="AF388" s="154"/>
      <c r="AG388" s="153">
        <f>E388+F388+G388+H388+I388+J388+K388+L388+M388+N388+O388+P388+Q388+R388+S388+T388+U388+V388+W388+X388+Y388+Z388+AA388+AB388+AC388+AD388+AE388+AF388</f>
        <v>46678314</v>
      </c>
    </row>
    <row r="389" spans="1:33" ht="19.5" customHeight="1">
      <c r="J389" s="33">
        <v>62</v>
      </c>
      <c r="L389" s="33">
        <v>16</v>
      </c>
      <c r="N389" s="33">
        <v>10</v>
      </c>
      <c r="O389" s="33">
        <v>134</v>
      </c>
      <c r="P389" s="33">
        <v>135</v>
      </c>
      <c r="Q389" s="33">
        <v>17</v>
      </c>
      <c r="U389" s="33">
        <v>68</v>
      </c>
      <c r="W389" s="33">
        <v>74</v>
      </c>
      <c r="X389" s="33">
        <v>31</v>
      </c>
      <c r="Z389" s="33">
        <v>74</v>
      </c>
      <c r="AA389" s="33">
        <v>15</v>
      </c>
      <c r="AC389" s="33">
        <v>10</v>
      </c>
    </row>
  </sheetData>
  <autoFilter ref="A4:AJ388">
    <filterColumn colId="0">
      <filters blank="1">
        <filter val="18/2/2025"/>
        <filter val="19/2/2025"/>
        <filter val="20/2/2025"/>
        <filter val="21/2/2025"/>
      </filters>
    </filterColumn>
  </autoFilter>
  <mergeCells count="5">
    <mergeCell ref="B1:AG1"/>
    <mergeCell ref="B2:AG2"/>
    <mergeCell ref="B386:C386"/>
    <mergeCell ref="B387:C387"/>
    <mergeCell ref="B388:C388"/>
  </mergeCells>
  <conditionalFormatting sqref="D3">
    <cfRule type="duplicateValues" dxfId="2461" priority="5590"/>
    <cfRule type="duplicateValues" dxfId="2460" priority="5591"/>
    <cfRule type="duplicateValues" dxfId="2459" priority="5592"/>
    <cfRule type="duplicateValues" dxfId="2458" priority="5593"/>
    <cfRule type="duplicateValues" dxfId="2457" priority="5594"/>
    <cfRule type="duplicateValues" dxfId="2456" priority="5595"/>
  </conditionalFormatting>
  <conditionalFormatting sqref="D3:D4">
    <cfRule type="duplicateValues" dxfId="2455" priority="19652"/>
    <cfRule type="duplicateValues" dxfId="2454" priority="19657"/>
  </conditionalFormatting>
  <conditionalFormatting sqref="D4">
    <cfRule type="duplicateValues" dxfId="2453" priority="19653"/>
    <cfRule type="duplicateValues" dxfId="2452" priority="19654"/>
    <cfRule type="duplicateValues" dxfId="2451" priority="19655"/>
  </conditionalFormatting>
  <conditionalFormatting sqref="D5 D41 D61 D81 D343:D384">
    <cfRule type="duplicateValues" dxfId="2450" priority="900320"/>
    <cfRule type="duplicateValues" dxfId="2449" priority="900322" stopIfTrue="1"/>
    <cfRule type="duplicateValues" dxfId="2448" priority="900324" stopIfTrue="1"/>
    <cfRule type="duplicateValues" dxfId="2447" priority="900325" stopIfTrue="1"/>
    <cfRule type="duplicateValues" dxfId="2446" priority="900328" stopIfTrue="1"/>
    <cfRule type="duplicateValues" dxfId="2445" priority="900329" stopIfTrue="1"/>
    <cfRule type="duplicateValues" dxfId="2444" priority="900330" stopIfTrue="1"/>
    <cfRule type="duplicateValues" dxfId="2443" priority="900334" stopIfTrue="1"/>
    <cfRule type="duplicateValues" dxfId="2442" priority="900335" stopIfTrue="1"/>
    <cfRule type="duplicateValues" dxfId="2441" priority="900336" stopIfTrue="1"/>
    <cfRule type="duplicateValues" dxfId="2440" priority="900337" stopIfTrue="1"/>
    <cfRule type="duplicateValues" dxfId="2439" priority="900338" stopIfTrue="1"/>
  </conditionalFormatting>
  <conditionalFormatting sqref="D6:D40">
    <cfRule type="duplicateValues" dxfId="2438" priority="85" stopIfTrue="1"/>
    <cfRule type="duplicateValues" dxfId="2437" priority="86" stopIfTrue="1"/>
    <cfRule type="duplicateValues" dxfId="2436" priority="87" stopIfTrue="1"/>
    <cfRule type="duplicateValues" dxfId="2435" priority="88" stopIfTrue="1"/>
    <cfRule type="duplicateValues" dxfId="2434" priority="89" stopIfTrue="1"/>
    <cfRule type="duplicateValues" dxfId="2433" priority="90" stopIfTrue="1"/>
    <cfRule type="duplicateValues" dxfId="2432" priority="91" stopIfTrue="1"/>
    <cfRule type="duplicateValues" dxfId="2431" priority="92" stopIfTrue="1"/>
    <cfRule type="duplicateValues" dxfId="2430" priority="93" stopIfTrue="1"/>
    <cfRule type="duplicateValues" dxfId="2429" priority="94" stopIfTrue="1"/>
    <cfRule type="duplicateValues" dxfId="2428" priority="95" stopIfTrue="1"/>
    <cfRule type="duplicateValues" dxfId="2427" priority="96"/>
  </conditionalFormatting>
  <conditionalFormatting sqref="D42:D60">
    <cfRule type="duplicateValues" dxfId="2426" priority="73" stopIfTrue="1"/>
    <cfRule type="duplicateValues" dxfId="2425" priority="74" stopIfTrue="1"/>
    <cfRule type="duplicateValues" dxfId="2424" priority="75" stopIfTrue="1"/>
    <cfRule type="duplicateValues" dxfId="2423" priority="76" stopIfTrue="1"/>
    <cfRule type="duplicateValues" dxfId="2422" priority="77" stopIfTrue="1"/>
    <cfRule type="duplicateValues" dxfId="2421" priority="78" stopIfTrue="1"/>
    <cfRule type="duplicateValues" dxfId="2420" priority="79" stopIfTrue="1"/>
    <cfRule type="duplicateValues" dxfId="2419" priority="80" stopIfTrue="1"/>
    <cfRule type="duplicateValues" dxfId="2418" priority="81" stopIfTrue="1"/>
    <cfRule type="duplicateValues" dxfId="2417" priority="82" stopIfTrue="1"/>
    <cfRule type="duplicateValues" dxfId="2416" priority="83" stopIfTrue="1"/>
    <cfRule type="duplicateValues" dxfId="2415" priority="84"/>
  </conditionalFormatting>
  <conditionalFormatting sqref="D62:D80">
    <cfRule type="duplicateValues" dxfId="2414" priority="61" stopIfTrue="1"/>
    <cfRule type="duplicateValues" dxfId="2413" priority="62" stopIfTrue="1"/>
    <cfRule type="duplicateValues" dxfId="2412" priority="63" stopIfTrue="1"/>
    <cfRule type="duplicateValues" dxfId="2411" priority="64" stopIfTrue="1"/>
    <cfRule type="duplicateValues" dxfId="2410" priority="65" stopIfTrue="1"/>
    <cfRule type="duplicateValues" dxfId="2409" priority="66" stopIfTrue="1"/>
    <cfRule type="duplicateValues" dxfId="2408" priority="67" stopIfTrue="1"/>
    <cfRule type="duplicateValues" dxfId="2407" priority="68" stopIfTrue="1"/>
    <cfRule type="duplicateValues" dxfId="2406" priority="69" stopIfTrue="1"/>
    <cfRule type="duplicateValues" dxfId="2405" priority="70" stopIfTrue="1"/>
    <cfRule type="duplicateValues" dxfId="2404" priority="71" stopIfTrue="1"/>
    <cfRule type="duplicateValues" dxfId="2403" priority="72"/>
  </conditionalFormatting>
  <conditionalFormatting sqref="D82:D207">
    <cfRule type="duplicateValues" dxfId="2402" priority="49" stopIfTrue="1"/>
    <cfRule type="duplicateValues" dxfId="2401" priority="50" stopIfTrue="1"/>
    <cfRule type="duplicateValues" dxfId="2400" priority="51" stopIfTrue="1"/>
    <cfRule type="duplicateValues" dxfId="2399" priority="52" stopIfTrue="1"/>
    <cfRule type="duplicateValues" dxfId="2398" priority="53" stopIfTrue="1"/>
    <cfRule type="duplicateValues" dxfId="2397" priority="54" stopIfTrue="1"/>
    <cfRule type="duplicateValues" dxfId="2396" priority="55" stopIfTrue="1"/>
    <cfRule type="duplicateValues" dxfId="2395" priority="56" stopIfTrue="1"/>
    <cfRule type="duplicateValues" dxfId="2394" priority="57" stopIfTrue="1"/>
    <cfRule type="duplicateValues" dxfId="2393" priority="58" stopIfTrue="1"/>
    <cfRule type="duplicateValues" dxfId="2392" priority="59" stopIfTrue="1"/>
    <cfRule type="duplicateValues" dxfId="2391" priority="60"/>
  </conditionalFormatting>
  <conditionalFormatting sqref="D208:D245">
    <cfRule type="duplicateValues" dxfId="2390" priority="37" stopIfTrue="1"/>
    <cfRule type="duplicateValues" dxfId="2389" priority="38" stopIfTrue="1"/>
    <cfRule type="duplicateValues" dxfId="2388" priority="39" stopIfTrue="1"/>
    <cfRule type="duplicateValues" dxfId="2387" priority="40" stopIfTrue="1"/>
    <cfRule type="duplicateValues" dxfId="2386" priority="41" stopIfTrue="1"/>
    <cfRule type="duplicateValues" dxfId="2385" priority="42" stopIfTrue="1"/>
    <cfRule type="duplicateValues" dxfId="2384" priority="43" stopIfTrue="1"/>
    <cfRule type="duplicateValues" dxfId="2383" priority="44" stopIfTrue="1"/>
    <cfRule type="duplicateValues" dxfId="2382" priority="45" stopIfTrue="1"/>
    <cfRule type="duplicateValues" dxfId="2381" priority="46" stopIfTrue="1"/>
    <cfRule type="duplicateValues" dxfId="2380" priority="47" stopIfTrue="1"/>
    <cfRule type="duplicateValues" dxfId="2379" priority="48"/>
  </conditionalFormatting>
  <conditionalFormatting sqref="D385">
    <cfRule type="duplicateValues" dxfId="2378" priority="3539" stopIfTrue="1"/>
    <cfRule type="duplicateValues" dxfId="2377" priority="3541" stopIfTrue="1"/>
    <cfRule type="duplicateValues" dxfId="2376" priority="3542" stopIfTrue="1"/>
    <cfRule type="duplicateValues" dxfId="2375" priority="3543" stopIfTrue="1"/>
    <cfRule type="duplicateValues" dxfId="2374" priority="3544" stopIfTrue="1"/>
    <cfRule type="duplicateValues" dxfId="2373" priority="3545" stopIfTrue="1"/>
    <cfRule type="duplicateValues" dxfId="2372" priority="3546" stopIfTrue="1"/>
    <cfRule type="duplicateValues" dxfId="2371" priority="3547" stopIfTrue="1"/>
    <cfRule type="duplicateValues" dxfId="2370" priority="3548" stopIfTrue="1"/>
    <cfRule type="duplicateValues" dxfId="2369" priority="3549" stopIfTrue="1"/>
    <cfRule type="duplicateValues" dxfId="2368" priority="3550" stopIfTrue="1"/>
  </conditionalFormatting>
  <conditionalFormatting sqref="D385:D1048576 D1:D4">
    <cfRule type="duplicateValues" dxfId="2367" priority="1752"/>
  </conditionalFormatting>
  <conditionalFormatting sqref="D385:D1048576">
    <cfRule type="duplicateValues" dxfId="2366" priority="1213"/>
  </conditionalFormatting>
  <conditionalFormatting sqref="D386">
    <cfRule type="duplicateValues" dxfId="2365" priority="3665"/>
    <cfRule type="duplicateValues" dxfId="2364" priority="3666"/>
    <cfRule type="duplicateValues" dxfId="2363" priority="3667"/>
    <cfRule type="duplicateValues" dxfId="2362" priority="3668"/>
    <cfRule type="duplicateValues" dxfId="2361" priority="3669"/>
    <cfRule type="duplicateValues" dxfId="2360" priority="3670"/>
  </conditionalFormatting>
  <conditionalFormatting sqref="D386:D388">
    <cfRule type="duplicateValues" dxfId="2359" priority="3645" stopIfTrue="1"/>
    <cfRule type="duplicateValues" dxfId="2358" priority="3646" stopIfTrue="1"/>
    <cfRule type="duplicateValues" dxfId="2357" priority="3654" stopIfTrue="1"/>
    <cfRule type="duplicateValues" dxfId="2356" priority="3655" stopIfTrue="1"/>
    <cfRule type="duplicateValues" dxfId="2355" priority="3656" stopIfTrue="1"/>
    <cfRule type="duplicateValues" dxfId="2354" priority="3657" stopIfTrue="1"/>
    <cfRule type="duplicateValues" dxfId="2353" priority="3658" stopIfTrue="1"/>
    <cfRule type="duplicateValues" dxfId="2352" priority="3659" stopIfTrue="1"/>
    <cfRule type="duplicateValues" dxfId="2351" priority="3660" stopIfTrue="1"/>
    <cfRule type="duplicateValues" dxfId="2350" priority="3661" stopIfTrue="1"/>
    <cfRule type="duplicateValues" dxfId="2349" priority="3662" stopIfTrue="1"/>
    <cfRule type="duplicateValues" dxfId="2348" priority="3663" stopIfTrue="1"/>
    <cfRule type="duplicateValues" dxfId="2347" priority="3664" stopIfTrue="1"/>
    <cfRule type="duplicateValues" dxfId="2346" priority="6125" stopIfTrue="1"/>
    <cfRule type="duplicateValues" dxfId="2345" priority="6126" stopIfTrue="1"/>
    <cfRule type="duplicateValues" dxfId="2344" priority="6127" stopIfTrue="1"/>
    <cfRule type="duplicateValues" dxfId="2343" priority="6128" stopIfTrue="1"/>
    <cfRule type="duplicateValues" dxfId="2342" priority="6129" stopIfTrue="1"/>
  </conditionalFormatting>
  <conditionalFormatting sqref="D386:D21768 D1:D4">
    <cfRule type="duplicateValues" dxfId="2341" priority="621252" stopIfTrue="1"/>
  </conditionalFormatting>
  <conditionalFormatting sqref="D387:D388">
    <cfRule type="duplicateValues" dxfId="2340" priority="3671"/>
  </conditionalFormatting>
  <conditionalFormatting sqref="D389:D21768 D1:D4">
    <cfRule type="duplicateValues" dxfId="2339" priority="621239" stopIfTrue="1"/>
    <cfRule type="duplicateValues" dxfId="2338" priority="621242" stopIfTrue="1"/>
    <cfRule type="duplicateValues" dxfId="2337" priority="621243" stopIfTrue="1"/>
    <cfRule type="duplicateValues" dxfId="2336" priority="621246" stopIfTrue="1"/>
    <cfRule type="duplicateValues" dxfId="2335" priority="621247" stopIfTrue="1"/>
    <cfRule type="duplicateValues" dxfId="2334" priority="621248" stopIfTrue="1"/>
  </conditionalFormatting>
  <conditionalFormatting sqref="D389:D21768 D3:D4">
    <cfRule type="duplicateValues" dxfId="2333" priority="621237"/>
  </conditionalFormatting>
  <conditionalFormatting sqref="D389:D21768">
    <cfRule type="duplicateValues" dxfId="2332" priority="621241" stopIfTrue="1"/>
  </conditionalFormatting>
  <conditionalFormatting sqref="D246:D288">
    <cfRule type="duplicateValues" dxfId="2331" priority="36"/>
  </conditionalFormatting>
  <conditionalFormatting sqref="D246:D288">
    <cfRule type="duplicateValues" dxfId="2330" priority="35" stopIfTrue="1"/>
  </conditionalFormatting>
  <conditionalFormatting sqref="D246:D288">
    <cfRule type="duplicateValues" dxfId="2329" priority="33" stopIfTrue="1"/>
    <cfRule type="duplicateValues" dxfId="2328" priority="34" stopIfTrue="1"/>
  </conditionalFormatting>
  <conditionalFormatting sqref="D246:D288">
    <cfRule type="duplicateValues" dxfId="2327" priority="30" stopIfTrue="1"/>
    <cfRule type="duplicateValues" dxfId="2326" priority="31" stopIfTrue="1"/>
    <cfRule type="duplicateValues" dxfId="2325" priority="32" stopIfTrue="1"/>
  </conditionalFormatting>
  <conditionalFormatting sqref="D246:D288">
    <cfRule type="duplicateValues" dxfId="2324" priority="25" stopIfTrue="1"/>
    <cfRule type="duplicateValues" dxfId="2323" priority="26" stopIfTrue="1"/>
    <cfRule type="duplicateValues" dxfId="2322" priority="27" stopIfTrue="1"/>
    <cfRule type="duplicateValues" dxfId="2321" priority="28" stopIfTrue="1"/>
    <cfRule type="duplicateValues" dxfId="2320" priority="29" stopIfTrue="1"/>
  </conditionalFormatting>
  <conditionalFormatting sqref="D289:D335">
    <cfRule type="duplicateValues" dxfId="2319" priority="24"/>
  </conditionalFormatting>
  <conditionalFormatting sqref="D289:D335">
    <cfRule type="duplicateValues" dxfId="2318" priority="23" stopIfTrue="1"/>
  </conditionalFormatting>
  <conditionalFormatting sqref="D289:D335">
    <cfRule type="duplicateValues" dxfId="2317" priority="21" stopIfTrue="1"/>
    <cfRule type="duplicateValues" dxfId="2316" priority="22" stopIfTrue="1"/>
  </conditionalFormatting>
  <conditionalFormatting sqref="D289:D335">
    <cfRule type="duplicateValues" dxfId="2315" priority="18" stopIfTrue="1"/>
    <cfRule type="duplicateValues" dxfId="2314" priority="19" stopIfTrue="1"/>
    <cfRule type="duplicateValues" dxfId="2313" priority="20" stopIfTrue="1"/>
  </conditionalFormatting>
  <conditionalFormatting sqref="D289:D335">
    <cfRule type="duplicateValues" dxfId="2312" priority="13" stopIfTrue="1"/>
    <cfRule type="duplicateValues" dxfId="2311" priority="14" stopIfTrue="1"/>
    <cfRule type="duplicateValues" dxfId="2310" priority="15" stopIfTrue="1"/>
    <cfRule type="duplicateValues" dxfId="2309" priority="16" stopIfTrue="1"/>
    <cfRule type="duplicateValues" dxfId="2308" priority="17" stopIfTrue="1"/>
  </conditionalFormatting>
  <conditionalFormatting sqref="D336:D342">
    <cfRule type="duplicateValues" dxfId="2307" priority="12"/>
  </conditionalFormatting>
  <conditionalFormatting sqref="D336:D342">
    <cfRule type="duplicateValues" dxfId="2306" priority="11" stopIfTrue="1"/>
  </conditionalFormatting>
  <conditionalFormatting sqref="D336:D342">
    <cfRule type="duplicateValues" dxfId="2305" priority="9" stopIfTrue="1"/>
    <cfRule type="duplicateValues" dxfId="2304" priority="10" stopIfTrue="1"/>
  </conditionalFormatting>
  <conditionalFormatting sqref="D336:D342">
    <cfRule type="duplicateValues" dxfId="2303" priority="6" stopIfTrue="1"/>
    <cfRule type="duplicateValues" dxfId="2302" priority="7" stopIfTrue="1"/>
    <cfRule type="duplicateValues" dxfId="2301" priority="8" stopIfTrue="1"/>
  </conditionalFormatting>
  <conditionalFormatting sqref="D336:D342">
    <cfRule type="duplicateValues" dxfId="2300" priority="1" stopIfTrue="1"/>
    <cfRule type="duplicateValues" dxfId="2299" priority="2" stopIfTrue="1"/>
    <cfRule type="duplicateValues" dxfId="2298" priority="3" stopIfTrue="1"/>
    <cfRule type="duplicateValues" dxfId="2297" priority="4" stopIfTrue="1"/>
    <cfRule type="duplicateValues" dxfId="2296" priority="5" stopIfTrue="1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8"/>
  <sheetViews>
    <sheetView workbookViewId="0">
      <pane xSplit="3" ySplit="4" topLeftCell="D35" activePane="bottomRight" state="frozen"/>
      <selection activeCell="B130" sqref="B130"/>
      <selection pane="topRight" activeCell="B130" sqref="B130"/>
      <selection pane="bottomLeft" activeCell="B130" sqref="B130"/>
      <selection pane="bottomRight" activeCell="E43" sqref="E43:P45"/>
    </sheetView>
  </sheetViews>
  <sheetFormatPr defaultRowHeight="18.75" customHeight="1"/>
  <cols>
    <col min="1" max="1" width="10.42578125" style="204" customWidth="1"/>
    <col min="2" max="2" width="13.28515625" style="432" customWidth="1"/>
    <col min="3" max="3" width="34.140625" style="86" customWidth="1"/>
    <col min="4" max="4" width="11.28515625" style="86" customWidth="1"/>
    <col min="5" max="8" width="6.7109375" style="86" customWidth="1"/>
    <col min="9" max="9" width="6.7109375" style="86" hidden="1" customWidth="1"/>
    <col min="10" max="10" width="6.7109375" style="86" customWidth="1"/>
    <col min="11" max="11" width="6.7109375" style="86" hidden="1" customWidth="1"/>
    <col min="12" max="12" width="6.7109375" style="86" customWidth="1"/>
    <col min="13" max="13" width="6.7109375" style="86" hidden="1" customWidth="1"/>
    <col min="14" max="20" width="6.7109375" style="86" customWidth="1"/>
    <col min="21" max="21" width="6.7109375" style="86" hidden="1" customWidth="1"/>
    <col min="22" max="26" width="6.7109375" style="86" customWidth="1"/>
    <col min="27" max="29" width="7.85546875" style="86" customWidth="1"/>
    <col min="30" max="30" width="59.7109375" style="86" customWidth="1"/>
  </cols>
  <sheetData>
    <row r="1" spans="1:32" s="3" customFormat="1" ht="29.2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F1" s="4"/>
    </row>
    <row r="2" spans="1:32" s="3" customFormat="1" ht="25.5" customHeight="1">
      <c r="A2" s="720" t="s">
        <v>15016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F2" s="4"/>
    </row>
    <row r="3" spans="1:32" s="3" customFormat="1" ht="18.75" customHeight="1">
      <c r="A3" s="277"/>
      <c r="B3" s="42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4"/>
      <c r="AF3" s="4"/>
    </row>
    <row r="4" spans="1:32" s="3" customFormat="1" ht="81.75" customHeight="1">
      <c r="A4" s="441" t="s">
        <v>6368</v>
      </c>
      <c r="B4" s="429" t="s">
        <v>9775</v>
      </c>
      <c r="C4" s="9" t="s">
        <v>4</v>
      </c>
      <c r="D4" s="9" t="s">
        <v>5</v>
      </c>
      <c r="E4" s="50" t="s">
        <v>6426</v>
      </c>
      <c r="F4" s="10" t="s">
        <v>6427</v>
      </c>
      <c r="G4" s="50" t="s">
        <v>16362</v>
      </c>
      <c r="H4" s="584" t="s">
        <v>17148</v>
      </c>
      <c r="I4" s="254" t="s">
        <v>17258</v>
      </c>
      <c r="J4" s="537" t="s">
        <v>16651</v>
      </c>
      <c r="K4" s="552" t="s">
        <v>17260</v>
      </c>
      <c r="L4" s="408" t="s">
        <v>6</v>
      </c>
      <c r="M4" s="254" t="s">
        <v>17131</v>
      </c>
      <c r="N4" s="408" t="s">
        <v>7</v>
      </c>
      <c r="O4" s="558" t="s">
        <v>12</v>
      </c>
      <c r="P4" s="408" t="s">
        <v>2808</v>
      </c>
      <c r="Q4" s="558" t="s">
        <v>2807</v>
      </c>
      <c r="R4" s="408" t="s">
        <v>14</v>
      </c>
      <c r="S4" s="408" t="s">
        <v>15</v>
      </c>
      <c r="T4" s="408" t="s">
        <v>6359</v>
      </c>
      <c r="U4" s="254" t="s">
        <v>17116</v>
      </c>
      <c r="V4" s="408" t="s">
        <v>6360</v>
      </c>
      <c r="W4" s="166" t="s">
        <v>17012</v>
      </c>
      <c r="X4" s="408" t="s">
        <v>6362</v>
      </c>
      <c r="Y4" s="408" t="s">
        <v>6361</v>
      </c>
      <c r="Z4" s="10" t="s">
        <v>17011</v>
      </c>
      <c r="AA4" s="476" t="s">
        <v>6464</v>
      </c>
      <c r="AB4" s="408" t="s">
        <v>6460</v>
      </c>
      <c r="AC4" s="50" t="s">
        <v>6465</v>
      </c>
      <c r="AD4" s="10" t="s">
        <v>6369</v>
      </c>
      <c r="AF4" s="4"/>
    </row>
    <row r="5" spans="1:32" ht="18.75" customHeight="1">
      <c r="A5" s="399">
        <v>45694</v>
      </c>
      <c r="B5" s="418" t="s">
        <v>17102</v>
      </c>
      <c r="C5" s="353" t="str">
        <f>+IFERROR(INDEX('Mã KH'!$C$2:$C$4988,MATCH('Xuất đổi -T02 '!$B5,'Mã KH'!$A$2:$A$4988,0)),"")</f>
        <v xml:space="preserve">siêu thị chợ hay , cửa đông chợ quán toan , hồng bàng , hải phòng </v>
      </c>
      <c r="D5" s="19" t="s">
        <v>16697</v>
      </c>
      <c r="E5" s="28"/>
      <c r="F5" s="28"/>
      <c r="G5" s="28">
        <v>2</v>
      </c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</row>
    <row r="6" spans="1:32" ht="18.75" customHeight="1">
      <c r="A6" s="399"/>
      <c r="B6" s="418" t="s">
        <v>17565</v>
      </c>
      <c r="C6" s="353" t="str">
        <f>+IFERROR(INDEX('Mã KH'!$C$2:$C$4988,MATCH('Xuất đổi -T02 '!$B6,'Mã KH'!$A$2:$A$4988,0)),"")</f>
        <v>Đối diện winmart Đội 2 Xuân Bách, Huyện Sóc Sơn, TP.HN</v>
      </c>
      <c r="D6" s="19" t="s">
        <v>16697</v>
      </c>
      <c r="E6" s="28"/>
      <c r="F6" s="28"/>
      <c r="G6" s="28"/>
      <c r="H6" s="28"/>
      <c r="I6" s="28"/>
      <c r="J6" s="28"/>
      <c r="K6" s="28"/>
      <c r="L6" s="28"/>
      <c r="M6" s="28"/>
      <c r="N6" s="28">
        <v>2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</row>
    <row r="7" spans="1:32" ht="18.75" customHeight="1">
      <c r="A7" s="399"/>
      <c r="B7" s="418" t="s">
        <v>16388</v>
      </c>
      <c r="C7" s="353" t="str">
        <f>+IFERROR(INDEX('Mã KH'!$C$2:$C$4988,MATCH('Xuất đổi -T02 '!$B7,'Mã KH'!$A$2:$A$4988,0)),"")</f>
        <v xml:space="preserve">568 phường phúc diễn quận bắc từ liêm thành phố hà nội </v>
      </c>
      <c r="D7" s="19" t="s">
        <v>16697</v>
      </c>
      <c r="E7" s="28"/>
      <c r="F7" s="28"/>
      <c r="G7" s="28"/>
      <c r="H7" s="28">
        <v>2</v>
      </c>
      <c r="I7" s="28"/>
      <c r="J7" s="28"/>
      <c r="K7" s="28"/>
      <c r="L7" s="28"/>
      <c r="M7" s="28"/>
      <c r="N7" s="28">
        <v>1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</row>
    <row r="8" spans="1:32" ht="18.75" customHeight="1">
      <c r="A8" s="399"/>
      <c r="B8" s="418" t="s">
        <v>17592</v>
      </c>
      <c r="C8" s="353" t="str">
        <f>+IFERROR(INDEX('Mã KH'!$C$2:$C$4988,MATCH('Xuất đổi -T02 '!$B8,'Mã KH'!$A$2:$A$4988,0)),"")</f>
        <v>Hada mart, N3 ecohome 3 , Đông Ngạc , Bắc Từ liêm ,TP HÀ Nội</v>
      </c>
      <c r="D8" s="19" t="s">
        <v>16697</v>
      </c>
      <c r="E8" s="28"/>
      <c r="F8" s="28"/>
      <c r="G8" s="28"/>
      <c r="H8" s="28"/>
      <c r="I8" s="28"/>
      <c r="J8" s="28"/>
      <c r="K8" s="28"/>
      <c r="L8" s="28"/>
      <c r="M8" s="28"/>
      <c r="N8" s="28">
        <v>1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</row>
    <row r="9" spans="1:32" ht="18.75" customHeight="1">
      <c r="A9" s="399">
        <v>45695</v>
      </c>
      <c r="B9" s="418" t="s">
        <v>17686</v>
      </c>
      <c r="C9" s="353" t="str">
        <f>+IFERROR(INDEX('Mã KH'!$C$2:$C$4988,MATCH('Xuất đổi -T02 '!$B9,'Mã KH'!$A$2:$A$4988,0)),"")</f>
        <v>54 + 56 Lĩnh Nam, Phường MaiĐộng, Hoàng Mai, Hà Nội</v>
      </c>
      <c r="D9" s="19" t="s">
        <v>16697</v>
      </c>
      <c r="E9" s="28"/>
      <c r="F9" s="28"/>
      <c r="G9" s="28">
        <v>3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</row>
    <row r="10" spans="1:32" ht="18.75" customHeight="1">
      <c r="A10" s="399"/>
      <c r="B10" s="418" t="s">
        <v>17203</v>
      </c>
      <c r="C10" s="353" t="str">
        <f>+IFERROR(INDEX('Mã KH'!$C$2:$C$4988,MATCH('Xuất đổi -T02 '!$B10,'Mã KH'!$A$2:$A$4988,0)),"")</f>
        <v xml:space="preserve">ch01-09 , số 17 đường gamuda garden2 - 2 , khu đo thị trần phú </v>
      </c>
      <c r="D10" s="19" t="s">
        <v>16697</v>
      </c>
      <c r="E10" s="28"/>
      <c r="F10" s="28"/>
      <c r="G10" s="28">
        <v>1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</row>
    <row r="11" spans="1:32" ht="18.75" customHeight="1">
      <c r="A11" s="399"/>
      <c r="B11" s="418" t="s">
        <v>17159</v>
      </c>
      <c r="C11" s="353" t="str">
        <f>+IFERROR(INDEX('Mã KH'!$C$2:$C$4988,MATCH('Xuất đổi -T02 '!$B11,'Mã KH'!$A$2:$A$4988,0)),"")</f>
        <v xml:space="preserve">căn tt6-2a-108 , khu nhà ở thấp tầng , khu đô thị mới đại kim , phường đại kim , hoàng mai </v>
      </c>
      <c r="D11" s="19" t="s">
        <v>16697</v>
      </c>
      <c r="E11" s="28"/>
      <c r="F11" s="28"/>
      <c r="G11" s="28">
        <v>1</v>
      </c>
      <c r="H11" s="28">
        <v>3</v>
      </c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</row>
    <row r="12" spans="1:32" ht="18.75" customHeight="1">
      <c r="A12" s="399"/>
      <c r="B12" s="418" t="s">
        <v>17687</v>
      </c>
      <c r="C12" s="353" t="str">
        <f>+IFERROR(INDEX('Mã KH'!$C$2:$C$4988,MATCH('Xuất đổi -T02 '!$B12,'Mã KH'!$A$2:$A$4988,0)),"")</f>
        <v>Lô 7, khu di dân Đền Lừ 2, Phường Hoàng Văn Thụ, Hoàng Mai, Hà Nội</v>
      </c>
      <c r="D12" s="19" t="s">
        <v>16697</v>
      </c>
      <c r="E12" s="28"/>
      <c r="F12" s="28"/>
      <c r="G12" s="28">
        <v>2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</row>
    <row r="13" spans="1:32" ht="18.75" customHeight="1">
      <c r="A13" s="399">
        <v>45696</v>
      </c>
      <c r="B13" s="418" t="s">
        <v>17824</v>
      </c>
      <c r="C13" s="353" t="str">
        <f>+IFERROR(INDEX('Mã KH'!$C$2:$C$4988,MATCH('Xuất đổi -T02 '!$B13,'Mã KH'!$A$2:$A$4988,0)),"")</f>
        <v>Tầng hầm 1 (B1), Trung tâm Lotte Hà Nội, số 54, đường Liễu G, Phường Cống Vị, Quận Ba Đình, Thành phố Hà Nội, Việt Nam</v>
      </c>
      <c r="D13" s="19" t="s">
        <v>16697</v>
      </c>
      <c r="E13" s="28"/>
      <c r="F13" s="28"/>
      <c r="G13" s="28"/>
      <c r="H13" s="28"/>
      <c r="I13" s="28"/>
      <c r="J13" s="28"/>
      <c r="K13" s="28"/>
      <c r="L13" s="28">
        <v>2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</row>
    <row r="14" spans="1:32" ht="18.75" customHeight="1">
      <c r="A14" s="399"/>
      <c r="B14" s="418" t="s">
        <v>17825</v>
      </c>
      <c r="C14" s="353" t="str">
        <f>+IFERROR(INDEX('Mã KH'!$C$2:$C$4988,MATCH('Xuất đổi -T02 '!$B14,'Mã KH'!$A$2:$A$4988,0)),"")</f>
        <v>Tầng 1 , Thuộc Trung Tâm Thương Mại, Căn Hộ Và Văn Phòng, Khu HH2, Số 114 Mai Hắc Đế, P. Lê Đại Hành, Hai Bà Trưng. TP.Hà Nội</v>
      </c>
      <c r="D14" s="19" t="s">
        <v>16697</v>
      </c>
      <c r="E14" s="28"/>
      <c r="F14" s="28"/>
      <c r="G14" s="28">
        <v>1</v>
      </c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</row>
    <row r="15" spans="1:32" ht="18.75" customHeight="1">
      <c r="A15" s="399"/>
      <c r="B15" s="418" t="s">
        <v>17826</v>
      </c>
      <c r="C15" s="353" t="str">
        <f>+IFERROR(INDEX('Mã KH'!$C$2:$C$4988,MATCH('Xuất đổi -T02 '!$B15,'Mã KH'!$A$2:$A$4988,0)),"")</f>
        <v>118 Tuệ Tĩnh, Phường Nguyễn Du, Hai Bà Trưng, Hà Nội</v>
      </c>
      <c r="D15" s="19" t="s">
        <v>16697</v>
      </c>
      <c r="E15" s="28"/>
      <c r="F15" s="28"/>
      <c r="G15" s="28">
        <v>2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</row>
    <row r="16" spans="1:32" ht="18.75" customHeight="1">
      <c r="A16" s="399"/>
      <c r="B16" s="418" t="s">
        <v>17827</v>
      </c>
      <c r="C16" s="353" t="str">
        <f>+IFERROR(INDEX('Mã KH'!$C$2:$C$4988,MATCH('Xuất đổi -T02 '!$B16,'Mã KH'!$A$2:$A$4988,0)),"")</f>
        <v>Số 42 + 42A phố Lạc Trung, phường Vĩnh Tuy, Hai Bà Trưng, Hà Nội</v>
      </c>
      <c r="D16" s="19" t="s">
        <v>16697</v>
      </c>
      <c r="E16" s="28"/>
      <c r="F16" s="28"/>
      <c r="G16" s="28">
        <v>1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</row>
    <row r="17" spans="1:30" ht="18.75" customHeight="1">
      <c r="A17" s="399"/>
      <c r="B17" s="418" t="s">
        <v>17828</v>
      </c>
      <c r="C17" s="353" t="str">
        <f>+IFERROR(INDEX('Mã KH'!$C$2:$C$4988,MATCH('Xuất đổi -T02 '!$B17,'Mã KH'!$A$2:$A$4988,0)),"")</f>
        <v>G 378 Minh Khai, Hai Bà Trưng, HN</v>
      </c>
      <c r="D17" s="19" t="s">
        <v>16697</v>
      </c>
      <c r="E17" s="28"/>
      <c r="F17" s="28"/>
      <c r="G17" s="28"/>
      <c r="H17" s="28"/>
      <c r="I17" s="28"/>
      <c r="J17" s="28"/>
      <c r="K17" s="28"/>
      <c r="L17" s="28">
        <v>2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</row>
    <row r="18" spans="1:30" ht="18.75" customHeight="1">
      <c r="A18" s="399">
        <v>45698</v>
      </c>
      <c r="B18" s="418" t="s">
        <v>7139</v>
      </c>
      <c r="C18" s="353" t="str">
        <f>+IFERROR(INDEX('Mã KH'!$C$2:$C$4988,MATCH('Xuất đổi -T02 '!$B18,'Mã KH'!$A$2:$A$4988,0)),"")</f>
        <v>Số 01, đường Minh Cầu, Phường Phan Đình Phùng, Thành phố Thái Nguyên, Tỉnh Thái Nguyên</v>
      </c>
      <c r="D18" s="19" t="s">
        <v>16697</v>
      </c>
      <c r="E18" s="28"/>
      <c r="F18" s="28"/>
      <c r="G18" s="28"/>
      <c r="H18" s="28"/>
      <c r="I18" s="28"/>
      <c r="J18" s="28"/>
      <c r="K18" s="28"/>
      <c r="L18" s="28">
        <v>1</v>
      </c>
      <c r="M18" s="28"/>
      <c r="N18" s="28">
        <v>1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</row>
    <row r="19" spans="1:30" ht="18.75" customHeight="1">
      <c r="A19" s="399"/>
      <c r="B19" s="418" t="s">
        <v>17400</v>
      </c>
      <c r="C19" s="353" t="str">
        <f>+IFERROR(INDEX('Mã KH'!$C$2:$C$4988,MATCH('Xuất đổi -T02 '!$B19,'Mã KH'!$A$2:$A$4988,0)),"")</f>
        <v>14 Khương Hạ, Phường Khương Đình, Thanh Xuân, Hà Nội</v>
      </c>
      <c r="D19" s="19" t="s">
        <v>16697</v>
      </c>
      <c r="E19" s="28"/>
      <c r="F19" s="28"/>
      <c r="G19" s="28">
        <v>1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</row>
    <row r="20" spans="1:30" ht="18.75" customHeight="1">
      <c r="A20" s="399"/>
      <c r="B20" s="418" t="s">
        <v>17829</v>
      </c>
      <c r="C20" s="353" t="str">
        <f>+IFERROR(INDEX('Mã KH'!$C$2:$C$4988,MATCH('Xuất đổi -T02 '!$B20,'Mã KH'!$A$2:$A$4988,0)),"")</f>
        <v xml:space="preserve"> K tầng 1 lô thương mại dịch vụ 02 tòa G!-G2 , thanh xuân</v>
      </c>
      <c r="D20" s="19" t="s">
        <v>16697</v>
      </c>
      <c r="E20" s="28"/>
      <c r="F20" s="28"/>
      <c r="G20" s="28">
        <v>4</v>
      </c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</row>
    <row r="21" spans="1:30" ht="18.75" customHeight="1">
      <c r="A21" s="399">
        <v>45699</v>
      </c>
      <c r="B21" s="418" t="s">
        <v>17830</v>
      </c>
      <c r="C21" s="353" t="str">
        <f>+IFERROR(INDEX('Mã KH'!$C$2:$C$4988,MATCH('Xuất đổi -T02 '!$B21,'Mã KH'!$A$2:$A$4988,0)),"")</f>
        <v>315 Ngọc Lâm, Phường Ngọc Lâm, Long Biên, Hà Nội</v>
      </c>
      <c r="D21" s="19" t="s">
        <v>16697</v>
      </c>
      <c r="E21" s="28"/>
      <c r="F21" s="28"/>
      <c r="G21" s="28">
        <v>2</v>
      </c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</row>
    <row r="22" spans="1:30" ht="18.75" customHeight="1">
      <c r="A22" s="399"/>
      <c r="B22" s="418" t="s">
        <v>17831</v>
      </c>
      <c r="C22" s="353" t="str">
        <f>+IFERROR(INDEX('Mã KH'!$C$2:$C$4988,MATCH('Xuất đổi -T02 '!$B22,'Mã KH'!$A$2:$A$4988,0)),"")</f>
        <v>Sô 6 ngõ 124, phố Vĩnh Tuy, Phường Vĩnh Tuy, Hai Bà Trưng, Hà Nội</v>
      </c>
      <c r="D22" s="19" t="s">
        <v>16697</v>
      </c>
      <c r="E22" s="28"/>
      <c r="F22" s="28"/>
      <c r="G22" s="28">
        <v>3</v>
      </c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8.75" customHeight="1">
      <c r="A23" s="399">
        <v>45700</v>
      </c>
      <c r="B23" s="418" t="s">
        <v>17832</v>
      </c>
      <c r="C23" s="353" t="str">
        <f>+IFERROR(INDEX('Mã KH'!$C$2:$C$4988,MATCH('Xuất đổi -T02 '!$B23,'Mã KH'!$A$2:$A$4988,0)),"")</f>
        <v>45 Hào Nam, Phường Ô Chợ Dừa, Đống Đa, Hà Nội</v>
      </c>
      <c r="D23" s="19" t="s">
        <v>16697</v>
      </c>
      <c r="E23" s="28"/>
      <c r="F23" s="28"/>
      <c r="G23" s="28">
        <v>1</v>
      </c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8.75" customHeight="1">
      <c r="A24" s="399"/>
      <c r="B24" s="418" t="s">
        <v>17824</v>
      </c>
      <c r="C24" s="353" t="str">
        <f>+IFERROR(INDEX('Mã KH'!$C$2:$C$4988,MATCH('Xuất đổi -T02 '!$B24,'Mã KH'!$A$2:$A$4988,0)),"")</f>
        <v>Tầng hầm 1 (B1), Trung tâm Lotte Hà Nội, số 54, đường Liễu G, Phường Cống Vị, Quận Ba Đình, Thành phố Hà Nội, Việt Nam</v>
      </c>
      <c r="D24" s="19" t="s">
        <v>16697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>
        <v>3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8.75" customHeight="1">
      <c r="A25" s="399"/>
      <c r="B25" s="418" t="s">
        <v>17377</v>
      </c>
      <c r="C25" s="353" t="str">
        <f>+IFERROR(INDEX('Mã KH'!$C$2:$C$4988,MATCH('Xuất đổi -T02 '!$B25,'Mã KH'!$A$2:$A$4988,0)),"")</f>
        <v>105 Chùa Láng, Phường Láng Thượng, Đống Đa, Hà Nội</v>
      </c>
      <c r="D25" s="19" t="s">
        <v>16697</v>
      </c>
      <c r="E25" s="28"/>
      <c r="F25" s="28"/>
      <c r="G25" s="28">
        <v>1</v>
      </c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8.75" customHeight="1">
      <c r="A26" s="399"/>
      <c r="B26" s="418" t="s">
        <v>6920</v>
      </c>
      <c r="C26" s="353" t="str">
        <f>+IFERROR(INDEX('Mã KH'!$C$2:$C$4988,MATCH('Xuất đổi -T02 '!$B26,'Mã KH'!$A$2:$A$4988,0)),"")</f>
        <v>286 Nguyễn Xiển, Tân Triều, Thanh Trì, HN</v>
      </c>
      <c r="D26" s="19" t="s">
        <v>16697</v>
      </c>
      <c r="E26" s="28"/>
      <c r="F26" s="28"/>
      <c r="G26" s="28"/>
      <c r="H26" s="28"/>
      <c r="I26" s="28"/>
      <c r="J26" s="28"/>
      <c r="K26" s="28"/>
      <c r="L26" s="28"/>
      <c r="M26" s="28"/>
      <c r="N26" s="28">
        <v>2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8.75" customHeight="1">
      <c r="A27" s="399"/>
      <c r="B27" s="418" t="s">
        <v>17833</v>
      </c>
      <c r="C27" s="353" t="str">
        <f>+IFERROR(INDEX('Mã KH'!$C$2:$C$4988,MATCH('Xuất đổi -T02 '!$B27,'Mã KH'!$A$2:$A$4988,0)),"")</f>
        <v>V-Mart, Số 135 Cửu Việt, Trâu Quỳ , Gia Lâm, Hà Nội</v>
      </c>
      <c r="D27" s="19" t="s">
        <v>16697</v>
      </c>
      <c r="E27" s="28"/>
      <c r="F27" s="28"/>
      <c r="G27" s="28"/>
      <c r="H27" s="28"/>
      <c r="I27" s="28"/>
      <c r="J27" s="28"/>
      <c r="K27" s="28"/>
      <c r="L27" s="28"/>
      <c r="M27" s="28"/>
      <c r="N27" s="28">
        <v>2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8.75" customHeight="1">
      <c r="A28" s="399">
        <v>45701</v>
      </c>
      <c r="B28" s="418" t="s">
        <v>17019</v>
      </c>
      <c r="C28" s="353" t="str">
        <f>+IFERROR(INDEX('Mã KH'!$C$2:$C$4988,MATCH('Xuất đổi -T02 '!$B28,'Mã KH'!$A$2:$A$4988,0)),"")</f>
        <v xml:space="preserve">chân cầu vượt đán </v>
      </c>
      <c r="D28" s="19" t="s">
        <v>16697</v>
      </c>
      <c r="E28" s="28"/>
      <c r="F28" s="28"/>
      <c r="G28" s="28"/>
      <c r="H28" s="28"/>
      <c r="I28" s="28"/>
      <c r="J28" s="28"/>
      <c r="K28" s="28"/>
      <c r="L28" s="28">
        <v>1</v>
      </c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8.75" customHeight="1">
      <c r="A29" s="399"/>
      <c r="B29" s="418" t="s">
        <v>17763</v>
      </c>
      <c r="C29" s="353" t="str">
        <f>+IFERROR(INDEX('Mã KH'!$C$2:$C$4988,MATCH('Xuất đổi -T02 '!$B29,'Mã KH'!$A$2:$A$4988,0)),"")</f>
        <v>TDP số 5 Mễ Trì Hạ, phường Mễ Trì, quận Nam Từ Liêm, Hà Nội.</v>
      </c>
      <c r="D29" s="19" t="s">
        <v>16697</v>
      </c>
      <c r="E29" s="28"/>
      <c r="F29" s="28"/>
      <c r="G29" s="28"/>
      <c r="H29" s="28"/>
      <c r="I29" s="28"/>
      <c r="J29" s="28"/>
      <c r="K29" s="28"/>
      <c r="L29" s="28">
        <v>1</v>
      </c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8.75" customHeight="1">
      <c r="A30" s="399">
        <v>45703</v>
      </c>
      <c r="B30" s="418" t="s">
        <v>17566</v>
      </c>
      <c r="C30" s="353" t="str">
        <f>+IFERROR(INDEX('Mã KH'!$C$2:$C$4988,MATCH('Xuất đổi -T02 '!$B30,'Mã KH'!$A$2:$A$4988,0)),"")</f>
        <v xml:space="preserve">tổ 7 thị trấn sóc sơn </v>
      </c>
      <c r="D30" s="19" t="s">
        <v>16697</v>
      </c>
      <c r="E30" s="28"/>
      <c r="F30" s="28"/>
      <c r="G30" s="28"/>
      <c r="H30" s="28"/>
      <c r="I30" s="28"/>
      <c r="J30" s="28"/>
      <c r="K30" s="28"/>
      <c r="L30" s="28">
        <v>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8.75" customHeight="1">
      <c r="A31" s="399">
        <v>45705</v>
      </c>
      <c r="B31" s="418" t="s">
        <v>6913</v>
      </c>
      <c r="C31" s="353" t="str">
        <f>+IFERROR(INDEX('Mã KH'!$C$2:$C$4988,MATCH('Xuất đổi -T02 '!$B31,'Mã KH'!$A$2:$A$4988,0)),"")</f>
        <v>222 Trần Duy Hưng, Trung Hòa, Cầu Giấy, HN</v>
      </c>
      <c r="D31" s="19" t="s">
        <v>16697</v>
      </c>
      <c r="E31" s="28"/>
      <c r="F31" s="28"/>
      <c r="G31" s="28"/>
      <c r="H31" s="28"/>
      <c r="I31" s="28"/>
      <c r="J31" s="28"/>
      <c r="K31" s="28"/>
      <c r="L31" s="28">
        <v>2</v>
      </c>
      <c r="M31" s="28"/>
      <c r="N31" s="28">
        <v>2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8.75" customHeight="1">
      <c r="A32" s="399">
        <v>45706</v>
      </c>
      <c r="B32" s="418" t="s">
        <v>17845</v>
      </c>
      <c r="C32" s="353" t="str">
        <f>+IFERROR(INDEX('Mã KH'!$C$2:$C$4988,MATCH('Xuất đổi -T02 '!$B32,'Mã KH'!$A$2:$A$4988,0)),"")</f>
        <v>49 + 51 phố Trần Quang Diệu, Hoàn kiếm, Hà Nội</v>
      </c>
      <c r="D32" s="19" t="s">
        <v>16697</v>
      </c>
      <c r="E32" s="28"/>
      <c r="F32" s="28"/>
      <c r="G32" s="28">
        <v>1</v>
      </c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8.75" customHeight="1">
      <c r="A33" s="399"/>
      <c r="B33" s="418" t="s">
        <v>17844</v>
      </c>
      <c r="C33" s="353" t="str">
        <f>+IFERROR(INDEX('Mã KH'!$C$2:$C$4988,MATCH('Xuất đổi -T02 '!$B33,'Mã KH'!$A$2:$A$4988,0)),"")</f>
        <v>Tầng hầm B1 , lotte maill Hà Nội , số 272 Võ Chí Công , Phường Phú Thượng , Tây Hồ ,HN</v>
      </c>
      <c r="D33" s="19" t="s">
        <v>16697</v>
      </c>
      <c r="E33" s="28"/>
      <c r="F33" s="28"/>
      <c r="G33" s="28"/>
      <c r="H33" s="28"/>
      <c r="I33" s="28"/>
      <c r="J33" s="28"/>
      <c r="K33" s="28"/>
      <c r="L33" s="28">
        <v>2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8.75" customHeight="1">
      <c r="A34" s="399"/>
      <c r="B34" s="418" t="s">
        <v>17731</v>
      </c>
      <c r="C34" s="353" t="str">
        <f>+IFERROR(INDEX('Mã KH'!$C$2:$C$4988,MATCH('Xuất đổi -T02 '!$B34,'Mã KH'!$A$2:$A$4988,0)),"")</f>
        <v>Số 176D + 176E Trương Định, , Hai Trưng, Hà Nội</v>
      </c>
      <c r="D34" s="19" t="s">
        <v>16697</v>
      </c>
      <c r="E34" s="28"/>
      <c r="F34" s="28"/>
      <c r="G34" s="28">
        <v>3</v>
      </c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8.75" customHeight="1">
      <c r="A35" s="399"/>
      <c r="B35" s="418" t="s">
        <v>18438</v>
      </c>
      <c r="C35" s="353" t="str">
        <f>+IFERROR(INDEX('Mã KH'!$C$2:$C$4988,MATCH('Xuất đổi -T02 '!$B35,'Mã KH'!$A$2:$A$4988,0)),"")</f>
        <v>49 Hàng Chuối, , Hai Trưng, Hà Nội</v>
      </c>
      <c r="D35" s="19" t="s">
        <v>16697</v>
      </c>
      <c r="E35" s="28"/>
      <c r="F35" s="28"/>
      <c r="G35" s="28">
        <v>3</v>
      </c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8.75" customHeight="1">
      <c r="A36" s="399">
        <v>45707</v>
      </c>
      <c r="B36" s="418" t="s">
        <v>17275</v>
      </c>
      <c r="C36" s="353" t="str">
        <f>+IFERROR(INDEX('Mã KH'!$C$2:$C$4988,MATCH('Xuất đổi -T02 '!$B36,'Mã KH'!$A$2:$A$4988,0)),"")</f>
        <v>tòa h1.18 vin masterise gia lâm</v>
      </c>
      <c r="D36" s="19" t="s">
        <v>16697</v>
      </c>
      <c r="E36" s="28"/>
      <c r="F36" s="28"/>
      <c r="G36" s="28"/>
      <c r="H36" s="28"/>
      <c r="I36" s="28"/>
      <c r="J36" s="28"/>
      <c r="K36" s="28"/>
      <c r="L36" s="28"/>
      <c r="M36" s="28"/>
      <c r="N36" s="28">
        <v>2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8.75" customHeight="1">
      <c r="A37" s="399">
        <v>45708</v>
      </c>
      <c r="B37" s="418" t="s">
        <v>6917</v>
      </c>
      <c r="C37" s="353" t="str">
        <f>+IFERROR(INDEX('Mã KH'!$C$2:$C$4988,MATCH('Xuất đổi -T02 '!$B37,'Mã KH'!$A$2:$A$4988,0)),"")</f>
        <v>Tops Market Garden, Mễ Trì, Từ Liêm, HN</v>
      </c>
      <c r="D37" s="19" t="s">
        <v>16697</v>
      </c>
      <c r="E37" s="28"/>
      <c r="F37" s="28"/>
      <c r="G37" s="28"/>
      <c r="H37" s="28"/>
      <c r="I37" s="28"/>
      <c r="J37" s="28"/>
      <c r="K37" s="28"/>
      <c r="L37" s="28"/>
      <c r="M37" s="28"/>
      <c r="N37" s="28">
        <v>3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8.75" customHeight="1">
      <c r="A38" s="399"/>
      <c r="B38" s="418" t="s">
        <v>18531</v>
      </c>
      <c r="C38" s="353" t="str">
        <f>+IFERROR(INDEX('Mã KH'!$C$2:$C$4988,MATCH('Xuất đổi -T02 '!$B38,'Mã KH'!$A$2:$A$4988,0)),"")</f>
        <v>C 423 Minh Khai, Hai Bà Trưng, HN</v>
      </c>
      <c r="D38" s="19" t="s">
        <v>16697</v>
      </c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8.75" customHeight="1">
      <c r="A39" s="399"/>
      <c r="B39" s="418" t="s">
        <v>17153</v>
      </c>
      <c r="C39" s="353" t="str">
        <f>+IFERROR(INDEX('Mã KH'!$C$2:$C$4988,MATCH('Xuất đổi -T02 '!$B39,'Mã KH'!$A$2:$A$4988,0)),"")</f>
        <v xml:space="preserve">gian hàng thương mại dịch vụ 1s08 , ô đất b2-ct01 , tòa l26 , dự án đô thị gia lâm </v>
      </c>
      <c r="D39" s="19" t="s">
        <v>16697</v>
      </c>
      <c r="E39" s="28"/>
      <c r="F39" s="28"/>
      <c r="G39" s="28">
        <v>4</v>
      </c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8.75" customHeight="1">
      <c r="A40" s="399"/>
      <c r="B40" s="418" t="s">
        <v>18432</v>
      </c>
      <c r="C40" s="353" t="str">
        <f>+IFERROR(INDEX('Mã KH'!$C$2:$C$4988,MATCH('Xuất đổi -T02 '!$B40,'Mã KH'!$A$2:$A$4988,0)),"")</f>
        <v>N8-A10 Nguyễn Thị Thập, KĐT mới Trung Hòa Nhân Chính, Phường Nhân Chính, Thanh Xuân, Hà Nội</v>
      </c>
      <c r="D40" s="19" t="s">
        <v>16697</v>
      </c>
      <c r="E40" s="28"/>
      <c r="F40" s="28"/>
      <c r="G40" s="28">
        <v>4</v>
      </c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8.75" customHeight="1">
      <c r="A41" s="399"/>
      <c r="B41" s="418" t="s">
        <v>16971</v>
      </c>
      <c r="C41" s="353" t="str">
        <f>+IFERROR(INDEX('Mã KH'!$C$2:$C$4988,MATCH('Xuất đổi -T02 '!$B41,'Mã KH'!$A$2:$A$4988,0)),"")</f>
        <v xml:space="preserve">nhà 18T1 khu đô thị mới Trung Hòa - Nhân Chính </v>
      </c>
      <c r="D41" s="19" t="s">
        <v>16697</v>
      </c>
      <c r="E41" s="28"/>
      <c r="F41" s="28"/>
      <c r="G41" s="28">
        <v>4</v>
      </c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8.75" customHeight="1">
      <c r="A42" s="399">
        <v>45709</v>
      </c>
      <c r="B42" s="418" t="s">
        <v>17019</v>
      </c>
      <c r="C42" s="353" t="str">
        <f>+IFERROR(INDEX('Mã KH'!$C$2:$C$4988,MATCH('Xuất đổi -T02 '!$B42,'Mã KH'!$A$2:$A$4988,0)),"")</f>
        <v xml:space="preserve">chân cầu vượt đán </v>
      </c>
      <c r="D42" s="19" t="s">
        <v>16697</v>
      </c>
      <c r="E42" s="28"/>
      <c r="F42" s="28"/>
      <c r="G42" s="28"/>
      <c r="H42" s="28"/>
      <c r="I42" s="28"/>
      <c r="J42" s="28"/>
      <c r="K42" s="28"/>
      <c r="L42" s="28">
        <v>1</v>
      </c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8.75" customHeight="1">
      <c r="A43" s="399"/>
      <c r="B43" s="418" t="s">
        <v>17386</v>
      </c>
      <c r="C43" s="353" t="str">
        <f>+IFERROR(INDEX('Mã KH'!$C$2:$C$4988,MATCH('Xuất đổi -T02 '!$B43,'Mã KH'!$A$2:$A$4988,0)),"")</f>
        <v>Căn hộ C1-A khu nhà ở Số 6 Đội Nhân, Phường Vĩnh Phúc, Ba Đình, Hà Nội</v>
      </c>
      <c r="D43" s="19" t="s">
        <v>16697</v>
      </c>
      <c r="E43" s="28"/>
      <c r="F43" s="28"/>
      <c r="G43" s="28">
        <v>2</v>
      </c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8.75" customHeight="1">
      <c r="A44" s="399"/>
      <c r="B44" s="418" t="s">
        <v>17250</v>
      </c>
      <c r="C44" s="353" t="str">
        <f>+IFERROR(INDEX('Mã KH'!$C$2:$C$4988,MATCH('Xuất đổi -T02 '!$B44,'Mã KH'!$A$2:$A$4988,0)),"")</f>
        <v xml:space="preserve">thị trấn sóc sơn </v>
      </c>
      <c r="D44" s="19" t="s">
        <v>16697</v>
      </c>
      <c r="E44" s="28"/>
      <c r="F44" s="28"/>
      <c r="G44" s="28"/>
      <c r="H44" s="28"/>
      <c r="I44" s="28"/>
      <c r="J44" s="28"/>
      <c r="K44" s="28"/>
      <c r="L44" s="28"/>
      <c r="M44" s="28"/>
      <c r="N44" s="28">
        <v>1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8.75" customHeight="1">
      <c r="A45" s="399"/>
      <c r="B45" s="418" t="s">
        <v>7113</v>
      </c>
      <c r="C45" s="353" t="str">
        <f>+IFERROR(INDEX('Mã KH'!$C$2:$C$4988,MATCH('Xuất đổi -T02 '!$B45,'Mã KH'!$A$2:$A$4988,0)),"")</f>
        <v>Hoàng Mai, HN</v>
      </c>
      <c r="D45" s="19" t="s">
        <v>16697</v>
      </c>
      <c r="E45" s="28"/>
      <c r="F45" s="28"/>
      <c r="G45" s="28"/>
      <c r="H45" s="28"/>
      <c r="I45" s="28"/>
      <c r="J45" s="28"/>
      <c r="K45" s="28"/>
      <c r="L45" s="28">
        <v>2</v>
      </c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8.75" customHeight="1">
      <c r="A46" s="399"/>
      <c r="B46" s="418"/>
      <c r="C46" s="353" t="str">
        <f>+IFERROR(INDEX('Mã KH'!$C$2:$C$4988,MATCH('Xuất đổi -T02 '!$B46,'Mã KH'!$A$2:$A$4988,0)),"")</f>
        <v/>
      </c>
      <c r="D46" s="19" t="s">
        <v>16697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8.75" customHeight="1">
      <c r="A47" s="399"/>
      <c r="B47" s="418"/>
      <c r="C47" s="353" t="str">
        <f>+IFERROR(INDEX('Mã KH'!$C$2:$C$4988,MATCH('Xuất đổi -T02 '!$B47,'Mã KH'!$A$2:$A$4988,0)),"")</f>
        <v/>
      </c>
      <c r="D47" s="19" t="s">
        <v>16697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8.75" customHeight="1">
      <c r="A48" s="399"/>
      <c r="B48" s="418"/>
      <c r="C48" s="353" t="str">
        <f>+IFERROR(INDEX('Mã KH'!$C$2:$C$4988,MATCH('Xuất đổi -T02 '!$B48,'Mã KH'!$A$2:$A$4988,0)),"")</f>
        <v/>
      </c>
      <c r="D48" s="19" t="s">
        <v>16697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8.75" customHeight="1">
      <c r="A49" s="399"/>
      <c r="B49" s="418"/>
      <c r="C49" s="353" t="str">
        <f>+IFERROR(INDEX('Mã KH'!$C$2:$C$4988,MATCH('Xuất đổi -T02 '!$B49,'Mã KH'!$A$2:$A$4988,0)),"")</f>
        <v/>
      </c>
      <c r="D49" s="19" t="s">
        <v>16697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8.75" customHeight="1">
      <c r="A50" s="399"/>
      <c r="B50" s="418"/>
      <c r="C50" s="353" t="str">
        <f>+IFERROR(INDEX('Mã KH'!$C$2:$C$4988,MATCH('Xuất đổi -T02 '!$B50,'Mã KH'!$A$2:$A$4988,0)),"")</f>
        <v/>
      </c>
      <c r="D50" s="19" t="s">
        <v>16697</v>
      </c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8.75" customHeight="1">
      <c r="A51" s="399"/>
      <c r="B51" s="418"/>
      <c r="C51" s="353" t="str">
        <f>+IFERROR(INDEX('Mã KH'!$C$2:$C$4988,MATCH('Xuất đổi -T02 '!$B51,'Mã KH'!$A$2:$A$4988,0)),"")</f>
        <v/>
      </c>
      <c r="D51" s="19" t="s">
        <v>16697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8.75" customHeight="1">
      <c r="A52" s="399"/>
      <c r="B52" s="418"/>
      <c r="C52" s="353" t="str">
        <f>+IFERROR(INDEX('Mã KH'!$C$2:$C$4988,MATCH('Xuất đổi -T02 '!$B52,'Mã KH'!$A$2:$A$4988,0)),"")</f>
        <v/>
      </c>
      <c r="D52" s="19" t="s">
        <v>16697</v>
      </c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8.75" customHeight="1">
      <c r="A53" s="399"/>
      <c r="B53" s="418"/>
      <c r="C53" s="353" t="str">
        <f>+IFERROR(INDEX('Mã KH'!$C$2:$C$4988,MATCH('Xuất đổi -T02 '!$B53,'Mã KH'!$A$2:$A$4988,0)),"")</f>
        <v/>
      </c>
      <c r="D53" s="19" t="s">
        <v>16697</v>
      </c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8.75" customHeight="1">
      <c r="A54" s="399"/>
      <c r="B54" s="418"/>
      <c r="C54" s="353" t="str">
        <f>+IFERROR(INDEX('Mã KH'!$C$2:$C$4988,MATCH('Xuất đổi -T02 '!$B54,'Mã KH'!$A$2:$A$4988,0)),"")</f>
        <v/>
      </c>
      <c r="D54" s="19" t="s">
        <v>16697</v>
      </c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8.75" customHeight="1">
      <c r="A55" s="399"/>
      <c r="B55" s="418"/>
      <c r="C55" s="353" t="str">
        <f>+IFERROR(INDEX('Mã KH'!$C$2:$C$4988,MATCH('Xuất đổi -T02 '!$B55,'Mã KH'!$A$2:$A$4988,0)),"")</f>
        <v/>
      </c>
      <c r="D55" s="19" t="s">
        <v>16697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8.75" customHeight="1">
      <c r="A56" s="399"/>
      <c r="B56" s="418"/>
      <c r="C56" s="353" t="str">
        <f>+IFERROR(INDEX('Mã KH'!$C$2:$C$4988,MATCH('Xuất đổi -T02 '!$B56,'Mã KH'!$A$2:$A$4988,0)),"")</f>
        <v/>
      </c>
      <c r="D56" s="19" t="s">
        <v>16697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8.75" customHeight="1">
      <c r="A57" s="399"/>
      <c r="B57" s="418"/>
      <c r="C57" s="353" t="str">
        <f>+IFERROR(INDEX('Mã KH'!$C$2:$C$4988,MATCH('Xuất đổi -T02 '!$B57,'Mã KH'!$A$2:$A$4988,0)),"")</f>
        <v/>
      </c>
      <c r="D57" s="19" t="s">
        <v>16697</v>
      </c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8.75" customHeight="1">
      <c r="A58" s="399"/>
      <c r="B58" s="418"/>
      <c r="C58" s="353" t="str">
        <f>+IFERROR(INDEX('Mã KH'!$C$2:$C$4988,MATCH('Xuất đổi -T02 '!$B58,'Mã KH'!$A$2:$A$4988,0)),"")</f>
        <v/>
      </c>
      <c r="D58" s="19" t="s">
        <v>16697</v>
      </c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8.75" customHeight="1">
      <c r="A59" s="399"/>
      <c r="B59" s="418"/>
      <c r="C59" s="353" t="str">
        <f>+IFERROR(INDEX('Mã KH'!$C$2:$C$4988,MATCH('Xuất đổi -T02 '!$B59,'Mã KH'!$A$2:$A$4988,0)),"")</f>
        <v/>
      </c>
      <c r="D59" s="19" t="s">
        <v>16697</v>
      </c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8.75" customHeight="1">
      <c r="A60" s="399"/>
      <c r="B60" s="418"/>
      <c r="C60" s="353" t="str">
        <f>+IFERROR(INDEX('Mã KH'!$C$2:$C$4988,MATCH('Xuất đổi -T02 '!$B60,'Mã KH'!$A$2:$A$4988,0)),"")</f>
        <v/>
      </c>
      <c r="D60" s="19" t="s">
        <v>16697</v>
      </c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8.75" customHeight="1">
      <c r="A61" s="399"/>
      <c r="B61" s="418"/>
      <c r="C61" s="353" t="str">
        <f>+IFERROR(INDEX('Mã KH'!$C$2:$C$4988,MATCH('Xuất đổi -T02 '!$B61,'Mã KH'!$A$2:$A$4988,0)),"")</f>
        <v/>
      </c>
      <c r="D61" s="19" t="s">
        <v>16697</v>
      </c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8.75" customHeight="1">
      <c r="A62" s="399"/>
      <c r="B62" s="418"/>
      <c r="C62" s="353" t="str">
        <f>+IFERROR(INDEX('Mã KH'!$C$2:$C$4988,MATCH('Xuất đổi -T02 '!$B62,'Mã KH'!$A$2:$A$4988,0)),"")</f>
        <v/>
      </c>
      <c r="D62" s="19" t="s">
        <v>16697</v>
      </c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8.75" customHeight="1">
      <c r="A63" s="399"/>
      <c r="B63" s="418"/>
      <c r="C63" s="353" t="str">
        <f>+IFERROR(INDEX('Mã KH'!$C$2:$C$4988,MATCH('Xuất đổi -T02 '!$B63,'Mã KH'!$A$2:$A$4988,0)),"")</f>
        <v/>
      </c>
      <c r="D63" s="19" t="s">
        <v>16697</v>
      </c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8.75" customHeight="1">
      <c r="A64" s="399"/>
      <c r="B64" s="418"/>
      <c r="C64" s="353" t="str">
        <f>+IFERROR(INDEX('Mã KH'!$C$2:$C$4988,MATCH('Xuất đổi -T02 '!$B64,'Mã KH'!$A$2:$A$4988,0)),"")</f>
        <v/>
      </c>
      <c r="D64" s="19" t="s">
        <v>16697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8.75" customHeight="1">
      <c r="A65" s="399"/>
      <c r="B65" s="418"/>
      <c r="C65" s="353" t="str">
        <f>+IFERROR(INDEX('Mã KH'!$C$2:$C$4988,MATCH('Xuất đổi -T02 '!$B65,'Mã KH'!$A$2:$A$4988,0)),"")</f>
        <v/>
      </c>
      <c r="D65" s="19" t="s">
        <v>16697</v>
      </c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8.75" customHeight="1">
      <c r="A66" s="399"/>
      <c r="B66" s="418"/>
      <c r="C66" s="353" t="str">
        <f>+IFERROR(INDEX('Mã KH'!$C$2:$C$4988,MATCH('Xuất đổi -T02 '!$B66,'Mã KH'!$A$2:$A$4988,0)),"")</f>
        <v/>
      </c>
      <c r="D66" s="19" t="s">
        <v>16697</v>
      </c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8.75" customHeight="1">
      <c r="A67" s="399"/>
      <c r="B67" s="418"/>
      <c r="C67" s="353" t="str">
        <f>+IFERROR(INDEX('Mã KH'!$C$2:$C$4988,MATCH('Xuất đổi -T02 '!$B67,'Mã KH'!$A$2:$A$4988,0)),"")</f>
        <v/>
      </c>
      <c r="D67" s="19" t="s">
        <v>16697</v>
      </c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8.75" customHeight="1">
      <c r="A68" s="399"/>
      <c r="B68" s="418"/>
      <c r="C68" s="353" t="str">
        <f>+IFERROR(INDEX('Mã KH'!$C$2:$C$4988,MATCH('Xuất đổi -T02 '!$B68,'Mã KH'!$A$2:$A$4988,0)),"")</f>
        <v/>
      </c>
      <c r="D68" s="19" t="s">
        <v>16697</v>
      </c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8.75" customHeight="1">
      <c r="A69" s="399"/>
      <c r="B69" s="418"/>
      <c r="C69" s="353" t="str">
        <f>+IFERROR(INDEX('Mã KH'!$C$2:$C$4988,MATCH('Xuất đổi -T02 '!$B69,'Mã KH'!$A$2:$A$4988,0)),"")</f>
        <v/>
      </c>
      <c r="D69" s="19" t="s">
        <v>16697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8.75" customHeight="1">
      <c r="A70" s="399"/>
      <c r="B70" s="418"/>
      <c r="C70" s="353" t="str">
        <f>+IFERROR(INDEX('Mã KH'!$C$2:$C$4988,MATCH('Xuất đổi -T02 '!$B70,'Mã KH'!$A$2:$A$4988,0)),"")</f>
        <v/>
      </c>
      <c r="D70" s="19" t="s">
        <v>16697</v>
      </c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8.75" customHeight="1">
      <c r="A71" s="399"/>
      <c r="B71" s="418"/>
      <c r="C71" s="353" t="str">
        <f>+IFERROR(INDEX('Mã KH'!$C$2:$C$4988,MATCH('Xuất đổi -T02 '!$B71,'Mã KH'!$A$2:$A$4988,0)),"")</f>
        <v/>
      </c>
      <c r="D71" s="19" t="s">
        <v>16697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8.75" customHeight="1">
      <c r="A72" s="399"/>
      <c r="B72" s="418"/>
      <c r="C72" s="353" t="str">
        <f>+IFERROR(INDEX('Mã KH'!$C$2:$C$4988,MATCH('Xuất đổi -T02 '!$B72,'Mã KH'!$A$2:$A$4988,0)),"")</f>
        <v/>
      </c>
      <c r="D72" s="19" t="s">
        <v>16697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8.75" customHeight="1">
      <c r="A73" s="399"/>
      <c r="B73" s="418"/>
      <c r="C73" s="353" t="str">
        <f>+IFERROR(INDEX('Mã KH'!$C$2:$C$4988,MATCH('Xuất đổi -T02 '!$B73,'Mã KH'!$A$2:$A$4988,0)),"")</f>
        <v/>
      </c>
      <c r="D73" s="19" t="s">
        <v>16697</v>
      </c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8.75" customHeight="1">
      <c r="A74" s="399"/>
      <c r="B74" s="418"/>
      <c r="C74" s="353" t="str">
        <f>+IFERROR(INDEX('Mã KH'!$C$2:$C$4988,MATCH('Xuất đổi -T02 '!$B74,'Mã KH'!$A$2:$A$4988,0)),"")</f>
        <v/>
      </c>
      <c r="D74" s="19" t="s">
        <v>16697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8.75" customHeight="1">
      <c r="A75" s="399"/>
      <c r="B75" s="418"/>
      <c r="C75" s="353" t="str">
        <f>+IFERROR(INDEX('Mã KH'!$C$2:$C$4988,MATCH('Xuất đổi -T02 '!$B75,'Mã KH'!$A$2:$A$4988,0)),"")</f>
        <v/>
      </c>
      <c r="D75" s="19" t="s">
        <v>16697</v>
      </c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8.75" customHeight="1">
      <c r="A76" s="399"/>
      <c r="B76" s="418"/>
      <c r="C76" s="353" t="str">
        <f>+IFERROR(INDEX('Mã KH'!$C$2:$C$4988,MATCH('Xuất đổi -T02 '!$B76,'Mã KH'!$A$2:$A$4988,0)),"")</f>
        <v/>
      </c>
      <c r="D76" s="19" t="s">
        <v>16697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8.75" customHeight="1">
      <c r="A77" s="399"/>
      <c r="B77" s="418"/>
      <c r="C77" s="353" t="str">
        <f>+IFERROR(INDEX('Mã KH'!$C$2:$C$4988,MATCH('Xuất đổi -T02 '!$B77,'Mã KH'!$A$2:$A$4988,0)),"")</f>
        <v/>
      </c>
      <c r="D77" s="19" t="s">
        <v>16697</v>
      </c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8.75" customHeight="1">
      <c r="A78" s="399"/>
      <c r="B78" s="418"/>
      <c r="C78" s="353" t="str">
        <f>+IFERROR(INDEX('Mã KH'!$C$2:$C$4988,MATCH('Xuất đổi -T02 '!$B78,'Mã KH'!$A$2:$A$4988,0)),"")</f>
        <v/>
      </c>
      <c r="D78" s="19" t="s">
        <v>16697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8.75" customHeight="1">
      <c r="A79" s="399"/>
      <c r="B79" s="418"/>
      <c r="C79" s="353" t="str">
        <f>+IFERROR(INDEX('Mã KH'!$C$2:$C$4988,MATCH('Xuất đổi -T02 '!$B79,'Mã KH'!$A$2:$A$4988,0)),"")</f>
        <v/>
      </c>
      <c r="D79" s="19" t="s">
        <v>16697</v>
      </c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8.75" customHeight="1">
      <c r="A80" s="399"/>
      <c r="B80" s="418"/>
      <c r="C80" s="353" t="str">
        <f>+IFERROR(INDEX('Mã KH'!$C$2:$C$4988,MATCH('Xuất đổi -T02 '!$B80,'Mã KH'!$A$2:$A$4988,0)),"")</f>
        <v/>
      </c>
      <c r="D80" s="19" t="s">
        <v>16697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  <row r="81" spans="1:30" ht="18.75" customHeight="1">
      <c r="A81" s="399"/>
      <c r="B81" s="418"/>
      <c r="C81" s="353" t="str">
        <f>+IFERROR(INDEX('Mã KH'!$C$2:$C$4988,MATCH('Xuất đổi -T02 '!$B81,'Mã KH'!$A$2:$A$4988,0)),"")</f>
        <v/>
      </c>
      <c r="D81" s="19" t="s">
        <v>16697</v>
      </c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</row>
    <row r="82" spans="1:30" ht="18.75" customHeight="1">
      <c r="A82" s="399"/>
      <c r="B82" s="418"/>
      <c r="C82" s="353" t="str">
        <f>+IFERROR(INDEX('Mã KH'!$C$2:$C$4988,MATCH('Xuất đổi -T02 '!$B82,'Mã KH'!$A$2:$A$4988,0)),"")</f>
        <v/>
      </c>
      <c r="D82" s="19" t="s">
        <v>16697</v>
      </c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</row>
    <row r="83" spans="1:30" ht="18.75" customHeight="1">
      <c r="A83" s="399"/>
      <c r="B83" s="418"/>
      <c r="C83" s="353" t="str">
        <f>+IFERROR(INDEX('Mã KH'!$C$2:$C$4988,MATCH('Xuất đổi -T02 '!$B83,'Mã KH'!$A$2:$A$4988,0)),"")</f>
        <v/>
      </c>
      <c r="D83" s="19" t="s">
        <v>16697</v>
      </c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</row>
    <row r="84" spans="1:30" ht="18.75" customHeight="1">
      <c r="A84" s="399"/>
      <c r="B84" s="418"/>
      <c r="C84" s="353" t="str">
        <f>+IFERROR(INDEX('Mã KH'!$C$2:$C$4988,MATCH('Xuất đổi -T02 '!$B84,'Mã KH'!$A$2:$A$4988,0)),"")</f>
        <v/>
      </c>
      <c r="D84" s="19" t="s">
        <v>16697</v>
      </c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</row>
    <row r="85" spans="1:30" ht="18.75" customHeight="1">
      <c r="A85" s="399"/>
      <c r="B85" s="418"/>
      <c r="C85" s="353" t="str">
        <f>+IFERROR(INDEX('Mã KH'!$C$2:$C$4988,MATCH('Xuất đổi -T02 '!$B85,'Mã KH'!$A$2:$A$4988,0)),"")</f>
        <v/>
      </c>
      <c r="D85" s="19" t="s">
        <v>16697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</row>
    <row r="86" spans="1:30" ht="18.75" customHeight="1">
      <c r="A86" s="399"/>
      <c r="B86" s="418"/>
      <c r="C86" s="353" t="str">
        <f>+IFERROR(INDEX('Mã KH'!$C$2:$C$4988,MATCH('Xuất đổi -T02 '!$B86,'Mã KH'!$A$2:$A$4988,0)),"")</f>
        <v/>
      </c>
      <c r="D86" s="19" t="s">
        <v>16697</v>
      </c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</row>
    <row r="87" spans="1:30" ht="18.75" customHeight="1">
      <c r="A87" s="399"/>
      <c r="B87" s="418"/>
      <c r="C87" s="353" t="str">
        <f>+IFERROR(INDEX('Mã KH'!$C$2:$C$4988,MATCH('Xuất đổi -T02 '!$B87,'Mã KH'!$A$2:$A$4988,0)),"")</f>
        <v/>
      </c>
      <c r="D87" s="19" t="s">
        <v>16697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</row>
    <row r="88" spans="1:30" ht="18.75" customHeight="1">
      <c r="A88" s="399"/>
      <c r="B88" s="418"/>
      <c r="C88" s="353" t="str">
        <f>+IFERROR(INDEX('Mã KH'!$C$2:$C$4988,MATCH('Xuất đổi -T02 '!$B88,'Mã KH'!$A$2:$A$4988,0)),"")</f>
        <v/>
      </c>
      <c r="D88" s="19" t="s">
        <v>16697</v>
      </c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</row>
    <row r="89" spans="1:30" ht="18.75" customHeight="1">
      <c r="A89" s="399"/>
      <c r="B89" s="418"/>
      <c r="C89" s="353" t="str">
        <f>+IFERROR(INDEX('Mã KH'!$C$2:$C$4988,MATCH('Xuất đổi -T02 '!$B89,'Mã KH'!$A$2:$A$4988,0)),"")</f>
        <v/>
      </c>
      <c r="D89" s="19" t="s">
        <v>16697</v>
      </c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</row>
    <row r="90" spans="1:30" ht="18.75" customHeight="1">
      <c r="A90" s="399"/>
      <c r="B90" s="418"/>
      <c r="C90" s="353" t="str">
        <f>+IFERROR(INDEX('Mã KH'!$C$2:$C$4988,MATCH('Xuất đổi -T02 '!$B90,'Mã KH'!$A$2:$A$4988,0)),"")</f>
        <v/>
      </c>
      <c r="D90" s="19" t="s">
        <v>16697</v>
      </c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</row>
    <row r="91" spans="1:30" ht="18.75" customHeight="1">
      <c r="A91" s="399"/>
      <c r="B91" s="418"/>
      <c r="C91" s="353" t="str">
        <f>+IFERROR(INDEX('Mã KH'!$C$2:$C$4988,MATCH('Xuất đổi -T02 '!$B91,'Mã KH'!$A$2:$A$4988,0)),"")</f>
        <v/>
      </c>
      <c r="D91" s="19" t="s">
        <v>16697</v>
      </c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</row>
    <row r="92" spans="1:30" ht="18.75" customHeight="1">
      <c r="A92" s="399"/>
      <c r="B92" s="418"/>
      <c r="C92" s="353" t="str">
        <f>+IFERROR(INDEX('Mã KH'!$C$2:$C$4988,MATCH('Xuất đổi -T02 '!$B92,'Mã KH'!$A$2:$A$4988,0)),"")</f>
        <v/>
      </c>
      <c r="D92" s="19" t="s">
        <v>16697</v>
      </c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</row>
    <row r="93" spans="1:30" ht="18.75" customHeight="1">
      <c r="A93" s="399"/>
      <c r="B93" s="418"/>
      <c r="C93" s="353" t="str">
        <f>+IFERROR(INDEX('Mã KH'!$C$2:$C$4988,MATCH('Xuất đổi -T02 '!$B93,'Mã KH'!$A$2:$A$4988,0)),"")</f>
        <v/>
      </c>
      <c r="D93" s="19" t="s">
        <v>16697</v>
      </c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</row>
    <row r="94" spans="1:30" ht="18.75" customHeight="1">
      <c r="A94" s="399"/>
      <c r="B94" s="418"/>
      <c r="C94" s="353" t="str">
        <f>+IFERROR(INDEX('Mã KH'!$C$2:$C$4988,MATCH('Xuất đổi -T02 '!$B94,'Mã KH'!$A$2:$A$4988,0)),"")</f>
        <v/>
      </c>
      <c r="D94" s="19" t="s">
        <v>16697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</row>
    <row r="95" spans="1:30" ht="18.75" customHeight="1">
      <c r="A95" s="399"/>
      <c r="B95" s="418"/>
      <c r="C95" s="353" t="str">
        <f>+IFERROR(INDEX('Mã KH'!$C$2:$C$4988,MATCH('Xuất đổi -T02 '!$B95,'Mã KH'!$A$2:$A$4988,0)),"")</f>
        <v/>
      </c>
      <c r="D95" s="19" t="s">
        <v>16697</v>
      </c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</row>
    <row r="96" spans="1:30" ht="18.75" customHeight="1">
      <c r="A96" s="399"/>
      <c r="B96" s="418"/>
      <c r="C96" s="353" t="str">
        <f>+IFERROR(INDEX('Mã KH'!$C$2:$C$4988,MATCH('Xuất đổi -T02 '!$B96,'Mã KH'!$A$2:$A$4988,0)),"")</f>
        <v/>
      </c>
      <c r="D96" s="19" t="s">
        <v>16697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</row>
    <row r="97" spans="1:30" ht="18.75" customHeight="1">
      <c r="A97" s="399"/>
      <c r="B97" s="418"/>
      <c r="C97" s="353" t="str">
        <f>+IFERROR(INDEX('Mã KH'!$C$2:$C$4988,MATCH('Xuất đổi -T02 '!$B97,'Mã KH'!$A$2:$A$4988,0)),"")</f>
        <v/>
      </c>
      <c r="D97" s="19" t="s">
        <v>16697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</row>
    <row r="98" spans="1:30" ht="18.75" customHeight="1">
      <c r="A98" s="399"/>
      <c r="B98" s="418"/>
      <c r="C98" s="353" t="str">
        <f>+IFERROR(INDEX('Mã KH'!$C$2:$C$4988,MATCH('Xuất đổi -T02 '!$B98,'Mã KH'!$A$2:$A$4988,0)),"")</f>
        <v/>
      </c>
      <c r="D98" s="19" t="s">
        <v>16697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</row>
    <row r="99" spans="1:30" ht="18.75" customHeight="1">
      <c r="A99" s="399"/>
      <c r="B99" s="418"/>
      <c r="C99" s="353" t="str">
        <f>+IFERROR(INDEX('Mã KH'!$C$2:$C$4988,MATCH('Xuất đổi -T02 '!$B99,'Mã KH'!$A$2:$A$4988,0)),"")</f>
        <v/>
      </c>
      <c r="D99" s="19" t="s">
        <v>16697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</row>
    <row r="100" spans="1:30" ht="18.75" customHeight="1">
      <c r="A100" s="399"/>
      <c r="B100" s="418"/>
      <c r="C100" s="353" t="str">
        <f>+IFERROR(INDEX('Mã KH'!$C$2:$C$4988,MATCH('Xuất đổi -T02 '!$B100,'Mã KH'!$A$2:$A$4988,0)),"")</f>
        <v/>
      </c>
      <c r="D100" s="19" t="s">
        <v>16697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</row>
    <row r="101" spans="1:30" ht="18.75" customHeight="1">
      <c r="A101" s="399"/>
      <c r="B101" s="418"/>
      <c r="C101" s="353" t="str">
        <f>+IFERROR(INDEX('Mã KH'!$C$2:$C$4988,MATCH('Xuất đổi -T02 '!$B101,'Mã KH'!$A$2:$A$4988,0)),"")</f>
        <v/>
      </c>
      <c r="D101" s="19" t="s">
        <v>16697</v>
      </c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</row>
    <row r="102" spans="1:30" ht="18.75" customHeight="1">
      <c r="A102" s="399"/>
      <c r="B102" s="418"/>
      <c r="C102" s="353" t="str">
        <f>+IFERROR(INDEX('Mã KH'!$C$2:$C$4988,MATCH('Xuất đổi -T02 '!$B102,'Mã KH'!$A$2:$A$4988,0)),"")</f>
        <v/>
      </c>
      <c r="D102" s="19" t="s">
        <v>16697</v>
      </c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</row>
    <row r="103" spans="1:30" ht="18.75" customHeight="1">
      <c r="A103" s="399"/>
      <c r="B103" s="418"/>
      <c r="C103" s="353" t="str">
        <f>+IFERROR(INDEX('Mã KH'!$C$2:$C$4988,MATCH('Xuất đổi -T02 '!$B103,'Mã KH'!$A$2:$A$4988,0)),"")</f>
        <v/>
      </c>
      <c r="D103" s="19" t="s">
        <v>16697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</row>
    <row r="104" spans="1:30" ht="18.75" customHeight="1">
      <c r="A104" s="399"/>
      <c r="B104" s="418"/>
      <c r="C104" s="353" t="str">
        <f>+IFERROR(INDEX('Mã KH'!$C$2:$C$4988,MATCH('Xuất đổi -T02 '!$B104,'Mã KH'!$A$2:$A$4988,0)),"")</f>
        <v/>
      </c>
      <c r="D104" s="19" t="s">
        <v>16697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</row>
    <row r="105" spans="1:30" ht="18.75" customHeight="1">
      <c r="A105" s="399"/>
      <c r="B105" s="418"/>
      <c r="C105" s="353" t="str">
        <f>+IFERROR(INDEX('Mã KH'!$C$2:$C$4988,MATCH('Xuất đổi -T02 '!$B105,'Mã KH'!$A$2:$A$4988,0)),"")</f>
        <v/>
      </c>
      <c r="D105" s="19" t="s">
        <v>16697</v>
      </c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</row>
    <row r="106" spans="1:30" ht="18.75" customHeight="1">
      <c r="A106" s="399"/>
      <c r="B106" s="418"/>
      <c r="C106" s="353" t="str">
        <f>+IFERROR(INDEX('Mã KH'!$C$2:$C$4988,MATCH('Xuất đổi -T02 '!$B106,'Mã KH'!$A$2:$A$4988,0)),"")</f>
        <v/>
      </c>
      <c r="D106" s="19" t="s">
        <v>16697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</row>
    <row r="107" spans="1:30" ht="18.75" customHeight="1">
      <c r="A107" s="399"/>
      <c r="B107" s="418"/>
      <c r="C107" s="353" t="str">
        <f>+IFERROR(INDEX('Mã KH'!$C$2:$C$4988,MATCH('Xuất đổi -T02 '!$B107,'Mã KH'!$A$2:$A$4988,0)),"")</f>
        <v/>
      </c>
      <c r="D107" s="19" t="s">
        <v>16697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</row>
    <row r="108" spans="1:30" ht="18.75" customHeight="1">
      <c r="A108" s="399"/>
      <c r="B108" s="418"/>
      <c r="C108" s="353" t="str">
        <f>+IFERROR(INDEX('Mã KH'!$C$2:$C$4988,MATCH('Xuất đổi -T02 '!$B108,'Mã KH'!$A$2:$A$4988,0)),"")</f>
        <v/>
      </c>
      <c r="D108" s="19" t="s">
        <v>16697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</row>
    <row r="109" spans="1:30" ht="18.75" customHeight="1">
      <c r="A109" s="399"/>
      <c r="B109" s="418"/>
      <c r="C109" s="353" t="str">
        <f>+IFERROR(INDEX('Mã KH'!$C$2:$C$4988,MATCH('Xuất đổi -T02 '!$B109,'Mã KH'!$A$2:$A$4988,0)),"")</f>
        <v/>
      </c>
      <c r="D109" s="19" t="s">
        <v>16697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</row>
    <row r="110" spans="1:30" ht="18.75" customHeight="1">
      <c r="A110" s="399"/>
      <c r="B110" s="418"/>
      <c r="C110" s="353" t="str">
        <f>+IFERROR(INDEX('Mã KH'!$C$2:$C$4988,MATCH('Xuất đổi -T02 '!$B110,'Mã KH'!$A$2:$A$4988,0)),"")</f>
        <v/>
      </c>
      <c r="D110" s="19" t="s">
        <v>16697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</row>
    <row r="111" spans="1:30" ht="18.75" customHeight="1">
      <c r="A111" s="399"/>
      <c r="B111" s="418"/>
      <c r="C111" s="353" t="str">
        <f>+IFERROR(INDEX('Mã KH'!$C$2:$C$4988,MATCH('Xuất đổi -T02 '!$B111,'Mã KH'!$A$2:$A$4988,0)),"")</f>
        <v/>
      </c>
      <c r="D111" s="19" t="s">
        <v>16697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</row>
    <row r="112" spans="1:30" ht="18.75" customHeight="1">
      <c r="A112" s="399"/>
      <c r="B112" s="418"/>
      <c r="C112" s="353" t="str">
        <f>+IFERROR(INDEX('Mã KH'!$C$2:$C$4988,MATCH('Xuất đổi -T02 '!$B112,'Mã KH'!$A$2:$A$4988,0)),"")</f>
        <v/>
      </c>
      <c r="D112" s="19" t="s">
        <v>16697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</row>
    <row r="113" spans="1:30" ht="18.75" customHeight="1">
      <c r="A113" s="399"/>
      <c r="B113" s="418"/>
      <c r="C113" s="353" t="str">
        <f>+IFERROR(INDEX('Mã KH'!$C$2:$C$4988,MATCH('Xuất đổi -T02 '!$B113,'Mã KH'!$A$2:$A$4988,0)),"")</f>
        <v/>
      </c>
      <c r="D113" s="19" t="s">
        <v>16697</v>
      </c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</row>
    <row r="114" spans="1:30" ht="18.75" customHeight="1">
      <c r="A114" s="399"/>
      <c r="B114" s="418"/>
      <c r="C114" s="353" t="str">
        <f>+IFERROR(INDEX('Mã KH'!$C$2:$C$4988,MATCH('Xuất đổi -T02 '!$B114,'Mã KH'!$A$2:$A$4988,0)),"")</f>
        <v/>
      </c>
      <c r="D114" s="19" t="s">
        <v>16697</v>
      </c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</row>
    <row r="115" spans="1:30" ht="18.75" customHeight="1">
      <c r="A115" s="399"/>
      <c r="B115" s="418"/>
      <c r="C115" s="353" t="str">
        <f>+IFERROR(INDEX('Mã KH'!$C$2:$C$4988,MATCH('Xuất đổi -T02 '!$B115,'Mã KH'!$A$2:$A$4988,0)),"")</f>
        <v/>
      </c>
      <c r="D115" s="19" t="s">
        <v>16697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</row>
    <row r="116" spans="1:30" ht="18.75" customHeight="1">
      <c r="A116" s="399"/>
      <c r="B116" s="418"/>
      <c r="C116" s="353" t="str">
        <f>+IFERROR(INDEX('Mã KH'!$C$2:$C$4988,MATCH('Xuất đổi -T02 '!$B116,'Mã KH'!$A$2:$A$4988,0)),"")</f>
        <v/>
      </c>
      <c r="D116" s="19" t="s">
        <v>16697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</row>
    <row r="117" spans="1:30" ht="18.75" customHeight="1">
      <c r="A117" s="399"/>
      <c r="B117" s="418"/>
      <c r="C117" s="353" t="str">
        <f>+IFERROR(INDEX('Mã KH'!$C$2:$C$4988,MATCH('Xuất đổi -T02 '!$B117,'Mã KH'!$A$2:$A$4988,0)),"")</f>
        <v/>
      </c>
      <c r="D117" s="19" t="s">
        <v>16697</v>
      </c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</row>
    <row r="118" spans="1:30" ht="18.75" customHeight="1">
      <c r="A118" s="399"/>
      <c r="B118" s="418"/>
      <c r="C118" s="353" t="str">
        <f>+IFERROR(INDEX('Mã KH'!$C$2:$C$4988,MATCH('Xuất đổi -T02 '!$B118,'Mã KH'!$A$2:$A$4988,0)),"")</f>
        <v/>
      </c>
      <c r="D118" s="19" t="s">
        <v>16697</v>
      </c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</row>
    <row r="119" spans="1:30" ht="18.75" customHeight="1">
      <c r="A119" s="399"/>
      <c r="B119" s="418"/>
      <c r="C119" s="353" t="str">
        <f>+IFERROR(INDEX('Mã KH'!$C$2:$C$4988,MATCH('Xuất đổi -T02 '!$B119,'Mã KH'!$A$2:$A$4988,0)),"")</f>
        <v/>
      </c>
      <c r="D119" s="19" t="s">
        <v>16697</v>
      </c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</row>
    <row r="120" spans="1:30" ht="18.75" customHeight="1">
      <c r="A120" s="399"/>
      <c r="B120" s="418"/>
      <c r="C120" s="353" t="str">
        <f>+IFERROR(INDEX('Mã KH'!$C$2:$C$4988,MATCH('Xuất đổi -T02 '!$B120,'Mã KH'!$A$2:$A$4988,0)),"")</f>
        <v/>
      </c>
      <c r="D120" s="19" t="s">
        <v>16697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</row>
    <row r="121" spans="1:30" ht="18.75" customHeight="1">
      <c r="A121" s="399"/>
      <c r="B121" s="418"/>
      <c r="C121" s="353" t="str">
        <f>+IFERROR(INDEX('Mã KH'!$C$2:$C$4988,MATCH('Xuất đổi -T02 '!$B121,'Mã KH'!$A$2:$A$4988,0)),"")</f>
        <v/>
      </c>
      <c r="D121" s="19" t="s">
        <v>16697</v>
      </c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</row>
    <row r="122" spans="1:30" ht="18.75" customHeight="1">
      <c r="A122" s="399"/>
      <c r="B122" s="418"/>
      <c r="C122" s="353" t="str">
        <f>+IFERROR(INDEX('Mã KH'!$C$2:$C$4988,MATCH('Xuất đổi -T02 '!$B122,'Mã KH'!$A$2:$A$4988,0)),"")</f>
        <v/>
      </c>
      <c r="D122" s="19" t="s">
        <v>16697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</row>
    <row r="123" spans="1:30" ht="18.75" customHeight="1">
      <c r="A123" s="399"/>
      <c r="B123" s="418"/>
      <c r="C123" s="353" t="str">
        <f>+IFERROR(INDEX('Mã KH'!$C$2:$C$4988,MATCH('Xuất đổi -T02 '!$B123,'Mã KH'!$A$2:$A$4988,0)),"")</f>
        <v/>
      </c>
      <c r="D123" s="19" t="s">
        <v>16697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</row>
    <row r="124" spans="1:30" ht="18.75" customHeight="1">
      <c r="A124" s="399"/>
      <c r="B124" s="418"/>
      <c r="C124" s="353" t="str">
        <f>+IFERROR(INDEX('Mã KH'!$C$2:$C$4988,MATCH('Xuất đổi -T02 '!$B124,'Mã KH'!$A$2:$A$4988,0)),"")</f>
        <v/>
      </c>
      <c r="D124" s="19" t="s">
        <v>16697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</row>
    <row r="125" spans="1:30" ht="18.75" customHeight="1">
      <c r="A125" s="399"/>
      <c r="B125" s="418"/>
      <c r="C125" s="353" t="str">
        <f>+IFERROR(INDEX('Mã KH'!$C$2:$C$4988,MATCH('Xuất đổi -T02 '!$B125,'Mã KH'!$A$2:$A$4988,0)),"")</f>
        <v/>
      </c>
      <c r="D125" s="19" t="s">
        <v>16697</v>
      </c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</row>
    <row r="126" spans="1:30" ht="18.75" customHeight="1">
      <c r="A126" s="786" t="s">
        <v>17254</v>
      </c>
      <c r="B126" s="787"/>
      <c r="C126" s="788"/>
      <c r="D126" s="612"/>
      <c r="E126" s="85">
        <f t="shared" ref="E126:AC126" si="0">SUM(E5:E125)</f>
        <v>0</v>
      </c>
      <c r="F126" s="85">
        <f t="shared" si="0"/>
        <v>0</v>
      </c>
      <c r="G126" s="85">
        <f t="shared" si="0"/>
        <v>46</v>
      </c>
      <c r="H126" s="85">
        <f t="shared" si="0"/>
        <v>5</v>
      </c>
      <c r="I126" s="85">
        <f t="shared" si="0"/>
        <v>0</v>
      </c>
      <c r="J126" s="85">
        <f t="shared" si="0"/>
        <v>0</v>
      </c>
      <c r="K126" s="85">
        <f t="shared" si="0"/>
        <v>0</v>
      </c>
      <c r="L126" s="85">
        <f t="shared" si="0"/>
        <v>18</v>
      </c>
      <c r="M126" s="85">
        <f t="shared" si="0"/>
        <v>0</v>
      </c>
      <c r="N126" s="85">
        <f t="shared" si="0"/>
        <v>17</v>
      </c>
      <c r="O126" s="85">
        <f t="shared" si="0"/>
        <v>0</v>
      </c>
      <c r="P126" s="85">
        <f t="shared" si="0"/>
        <v>0</v>
      </c>
      <c r="Q126" s="85">
        <f t="shared" si="0"/>
        <v>3</v>
      </c>
      <c r="R126" s="85">
        <f t="shared" si="0"/>
        <v>0</v>
      </c>
      <c r="S126" s="85">
        <f t="shared" si="0"/>
        <v>0</v>
      </c>
      <c r="T126" s="85">
        <f t="shared" si="0"/>
        <v>0</v>
      </c>
      <c r="U126" s="85">
        <f t="shared" si="0"/>
        <v>0</v>
      </c>
      <c r="V126" s="85">
        <f t="shared" si="0"/>
        <v>0</v>
      </c>
      <c r="W126" s="85">
        <f t="shared" si="0"/>
        <v>0</v>
      </c>
      <c r="X126" s="85">
        <f t="shared" si="0"/>
        <v>0</v>
      </c>
      <c r="Y126" s="85">
        <f t="shared" si="0"/>
        <v>0</v>
      </c>
      <c r="Z126" s="85">
        <f t="shared" si="0"/>
        <v>0</v>
      </c>
      <c r="AA126" s="85">
        <f t="shared" si="0"/>
        <v>0</v>
      </c>
      <c r="AB126" s="85">
        <f t="shared" si="0"/>
        <v>0</v>
      </c>
      <c r="AC126" s="85">
        <f t="shared" si="0"/>
        <v>0</v>
      </c>
      <c r="AD126" s="85">
        <f>SUM(AD4:AD4)</f>
        <v>0</v>
      </c>
    </row>
    <row r="127" spans="1:30" ht="18.75" customHeight="1">
      <c r="A127" s="280" t="s">
        <v>2848</v>
      </c>
      <c r="B127" s="430"/>
      <c r="C127" s="120"/>
      <c r="D127" s="120"/>
      <c r="E127" s="443">
        <v>101989</v>
      </c>
      <c r="F127" s="448">
        <v>94013</v>
      </c>
      <c r="G127" s="445">
        <v>70000</v>
      </c>
      <c r="H127" s="445">
        <v>30645</v>
      </c>
      <c r="I127" s="445">
        <v>31977</v>
      </c>
      <c r="J127" s="445">
        <v>111606</v>
      </c>
      <c r="K127" s="448">
        <v>111058</v>
      </c>
      <c r="L127" s="448">
        <v>73431</v>
      </c>
      <c r="M127" s="448">
        <v>119066</v>
      </c>
      <c r="N127" s="448">
        <v>55595</v>
      </c>
      <c r="O127" s="448">
        <v>107205</v>
      </c>
      <c r="P127" s="448">
        <v>50182</v>
      </c>
      <c r="Q127" s="448">
        <v>46000</v>
      </c>
      <c r="R127" s="448">
        <v>74250</v>
      </c>
      <c r="S127" s="448">
        <v>61050</v>
      </c>
      <c r="T127" s="676">
        <v>74250</v>
      </c>
      <c r="U127" s="448">
        <v>70950</v>
      </c>
      <c r="V127" s="448">
        <v>59400</v>
      </c>
      <c r="W127" s="448"/>
      <c r="X127" s="448">
        <v>110250</v>
      </c>
      <c r="Y127" s="448">
        <v>106050</v>
      </c>
      <c r="Z127" s="448">
        <v>212400</v>
      </c>
      <c r="AA127" s="448">
        <v>110250</v>
      </c>
      <c r="AB127" s="448">
        <v>106050</v>
      </c>
      <c r="AC127" s="448">
        <v>212400</v>
      </c>
      <c r="AD127" s="209"/>
    </row>
    <row r="128" spans="1:30" ht="18.75" customHeight="1">
      <c r="A128" s="281" t="s">
        <v>2849</v>
      </c>
      <c r="B128" s="431"/>
      <c r="C128" s="210"/>
      <c r="D128" s="210"/>
      <c r="E128" s="211">
        <f t="shared" ref="E128:AC128" si="1">E126*E127</f>
        <v>0</v>
      </c>
      <c r="F128" s="211">
        <f t="shared" si="1"/>
        <v>0</v>
      </c>
      <c r="G128" s="211">
        <f t="shared" si="1"/>
        <v>3220000</v>
      </c>
      <c r="H128" s="211">
        <f t="shared" si="1"/>
        <v>153225</v>
      </c>
      <c r="I128" s="211">
        <f t="shared" si="1"/>
        <v>0</v>
      </c>
      <c r="J128" s="211">
        <f t="shared" si="1"/>
        <v>0</v>
      </c>
      <c r="K128" s="211">
        <f t="shared" si="1"/>
        <v>0</v>
      </c>
      <c r="L128" s="211">
        <f t="shared" si="1"/>
        <v>1321758</v>
      </c>
      <c r="M128" s="211">
        <f t="shared" si="1"/>
        <v>0</v>
      </c>
      <c r="N128" s="211">
        <f t="shared" si="1"/>
        <v>945115</v>
      </c>
      <c r="O128" s="211">
        <f t="shared" si="1"/>
        <v>0</v>
      </c>
      <c r="P128" s="211">
        <f t="shared" si="1"/>
        <v>0</v>
      </c>
      <c r="Q128" s="211">
        <f t="shared" si="1"/>
        <v>138000</v>
      </c>
      <c r="R128" s="211">
        <f t="shared" si="1"/>
        <v>0</v>
      </c>
      <c r="S128" s="211">
        <f t="shared" si="1"/>
        <v>0</v>
      </c>
      <c r="T128" s="211">
        <f t="shared" si="1"/>
        <v>0</v>
      </c>
      <c r="U128" s="211">
        <f t="shared" si="1"/>
        <v>0</v>
      </c>
      <c r="V128" s="211">
        <f t="shared" si="1"/>
        <v>0</v>
      </c>
      <c r="W128" s="211"/>
      <c r="X128" s="211">
        <f t="shared" si="1"/>
        <v>0</v>
      </c>
      <c r="Y128" s="211">
        <f t="shared" si="1"/>
        <v>0</v>
      </c>
      <c r="Z128" s="211">
        <f t="shared" si="1"/>
        <v>0</v>
      </c>
      <c r="AA128" s="211">
        <f t="shared" si="1"/>
        <v>0</v>
      </c>
      <c r="AB128" s="211">
        <f t="shared" si="1"/>
        <v>0</v>
      </c>
      <c r="AC128" s="211">
        <f t="shared" si="1"/>
        <v>0</v>
      </c>
      <c r="AD128" s="212">
        <f>E128+F128+G128+H128+I128+J128+L128+M128+N128+O128+P128+Q128+R128+S128+U128+V128+X128+Y128+Z128+AA128+AB128+AC128+K128</f>
        <v>5778098</v>
      </c>
    </row>
  </sheetData>
  <mergeCells count="3">
    <mergeCell ref="A1:AD1"/>
    <mergeCell ref="A2:AD2"/>
    <mergeCell ref="A126:C126"/>
  </mergeCells>
  <conditionalFormatting sqref="C127:D65626 C1:D3 D4">
    <cfRule type="duplicateValues" dxfId="2295" priority="1" stopIfTrue="1"/>
  </conditionalFormatting>
  <pageMargins left="0.7" right="0.7" top="1.3149999999999999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D35"/>
  <sheetViews>
    <sheetView workbookViewId="0">
      <pane xSplit="4" ySplit="4" topLeftCell="E5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A10" sqref="A10"/>
    </sheetView>
  </sheetViews>
  <sheetFormatPr defaultRowHeight="18.75" customHeight="1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customWidth="1"/>
    <col min="9" max="9" width="6.28515625" style="33" hidden="1" customWidth="1"/>
    <col min="10" max="10" width="6.28515625" style="33" customWidth="1"/>
    <col min="11" max="13" width="6.28515625" style="33" hidden="1" customWidth="1"/>
    <col min="14" max="14" width="6.28515625" style="33" customWidth="1"/>
    <col min="15" max="15" width="6.28515625" style="54" hidden="1" customWidth="1"/>
    <col min="16" max="16" width="5.42578125" style="33" customWidth="1"/>
    <col min="17" max="17" width="5.85546875" style="33" customWidth="1"/>
    <col min="18" max="18" width="6.28515625" style="33" customWidth="1"/>
    <col min="19" max="19" width="6" style="33" hidden="1" customWidth="1"/>
    <col min="20" max="21" width="6.28515625" style="33" hidden="1" customWidth="1"/>
    <col min="22" max="24" width="6.28515625" style="33" customWidth="1"/>
    <col min="25" max="25" width="6.5703125" style="33" customWidth="1"/>
    <col min="26" max="26" width="6.28515625" style="33" hidden="1" customWidth="1"/>
    <col min="27" max="27" width="6.28515625" style="33" customWidth="1"/>
    <col min="28" max="28" width="6.28515625" style="33" hidden="1" customWidth="1"/>
    <col min="29" max="29" width="6.28515625" style="33" customWidth="1"/>
    <col min="30" max="30" width="6.28515625" style="33" hidden="1" customWidth="1"/>
    <col min="31" max="31" width="7" style="33" customWidth="1"/>
    <col min="32" max="33" width="6.28515625" style="33" customWidth="1"/>
    <col min="34" max="34" width="7.85546875" style="33" customWidth="1"/>
    <col min="35" max="35" width="8.140625" style="33" customWidth="1"/>
    <col min="36" max="36" width="8.28515625" style="33" customWidth="1"/>
    <col min="37" max="37" width="41.140625" style="33" customWidth="1"/>
  </cols>
  <sheetData>
    <row r="1" spans="1:82" s="3" customFormat="1" ht="29.2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</row>
    <row r="2" spans="1:82" s="3" customFormat="1" ht="25.5" customHeight="1">
      <c r="A2" s="720" t="s">
        <v>15012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</row>
    <row r="3" spans="1:82" s="3" customFormat="1" ht="18.75" customHeight="1">
      <c r="A3" s="683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5"/>
    </row>
    <row r="4" spans="1:82" s="3" customFormat="1" ht="81.75" customHeight="1">
      <c r="A4" s="441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50" t="s">
        <v>16362</v>
      </c>
      <c r="H4" s="791" t="s">
        <v>17147</v>
      </c>
      <c r="I4" s="791"/>
      <c r="J4" s="791" t="s">
        <v>16650</v>
      </c>
      <c r="K4" s="791"/>
      <c r="L4" s="791" t="s">
        <v>16647</v>
      </c>
      <c r="M4" s="791"/>
      <c r="N4" s="791" t="s">
        <v>16651</v>
      </c>
      <c r="O4" s="791"/>
      <c r="P4" s="10" t="s">
        <v>6</v>
      </c>
      <c r="Q4" s="10" t="s">
        <v>7</v>
      </c>
      <c r="R4" s="10" t="s">
        <v>12</v>
      </c>
      <c r="S4" s="10" t="s">
        <v>8</v>
      </c>
      <c r="T4" s="10" t="s">
        <v>2805</v>
      </c>
      <c r="U4" s="10" t="s">
        <v>2806</v>
      </c>
      <c r="V4" s="10" t="s">
        <v>2808</v>
      </c>
      <c r="W4" s="10" t="s">
        <v>2807</v>
      </c>
      <c r="X4" s="10" t="s">
        <v>14</v>
      </c>
      <c r="Y4" s="50" t="s">
        <v>15</v>
      </c>
      <c r="Z4" s="10" t="s">
        <v>6357</v>
      </c>
      <c r="AA4" s="10" t="s">
        <v>6359</v>
      </c>
      <c r="AB4" s="539" t="s">
        <v>17116</v>
      </c>
      <c r="AC4" s="10" t="s">
        <v>6360</v>
      </c>
      <c r="AD4" s="10" t="s">
        <v>17015</v>
      </c>
      <c r="AE4" s="408" t="s">
        <v>6362</v>
      </c>
      <c r="AF4" s="10" t="s">
        <v>6361</v>
      </c>
      <c r="AG4" s="10" t="s">
        <v>17011</v>
      </c>
      <c r="AH4" s="10" t="s">
        <v>6464</v>
      </c>
      <c r="AI4" s="10" t="s">
        <v>6460</v>
      </c>
      <c r="AJ4" s="10" t="s">
        <v>6465</v>
      </c>
      <c r="AK4" s="10" t="s">
        <v>6369</v>
      </c>
      <c r="CD4" s="3" t="e">
        <f>'Xuất hàng mẫu '!#REF!</f>
        <v>#REF!</v>
      </c>
    </row>
    <row r="5" spans="1:82" s="15" customFormat="1" ht="18" customHeight="1">
      <c r="A5" s="684">
        <v>45779</v>
      </c>
      <c r="B5" s="267" t="s">
        <v>17420</v>
      </c>
      <c r="C5" s="353" t="s">
        <v>17421</v>
      </c>
      <c r="D5" s="365"/>
      <c r="E5" s="28"/>
      <c r="F5" s="28">
        <v>2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82"/>
      <c r="AI5" s="82"/>
      <c r="AJ5" s="383"/>
      <c r="AK5" s="187"/>
    </row>
    <row r="6" spans="1:82" s="15" customFormat="1" ht="18" customHeight="1">
      <c r="A6" s="684">
        <v>45810</v>
      </c>
      <c r="B6" s="267" t="s">
        <v>17618</v>
      </c>
      <c r="C6" s="353" t="s">
        <v>17619</v>
      </c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>
        <v>1</v>
      </c>
      <c r="AD6" s="28"/>
      <c r="AE6" s="28"/>
      <c r="AF6" s="28">
        <v>1</v>
      </c>
      <c r="AG6" s="28"/>
      <c r="AH6" s="82"/>
      <c r="AI6" s="82"/>
      <c r="AJ6" s="383"/>
      <c r="AK6" s="187"/>
    </row>
    <row r="7" spans="1:82" s="15" customFormat="1" ht="18" customHeight="1">
      <c r="A7" s="399">
        <v>45703</v>
      </c>
      <c r="B7" s="267" t="s">
        <v>17834</v>
      </c>
      <c r="C7" s="353" t="s">
        <v>17835</v>
      </c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>
        <v>1</v>
      </c>
      <c r="AD7" s="28"/>
      <c r="AE7" s="28"/>
      <c r="AF7" s="28">
        <v>1</v>
      </c>
      <c r="AG7" s="28"/>
      <c r="AH7" s="82"/>
      <c r="AI7" s="82"/>
      <c r="AJ7" s="383"/>
      <c r="AK7" s="187"/>
    </row>
    <row r="8" spans="1:82" s="15" customFormat="1" ht="18" customHeight="1">
      <c r="A8" s="399"/>
      <c r="B8" s="267" t="s">
        <v>17836</v>
      </c>
      <c r="C8" s="353" t="s">
        <v>17837</v>
      </c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>
        <v>1</v>
      </c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>
        <v>1</v>
      </c>
      <c r="AD8" s="28"/>
      <c r="AE8" s="28"/>
      <c r="AF8" s="28"/>
      <c r="AG8" s="28"/>
      <c r="AH8" s="82"/>
      <c r="AI8" s="82"/>
      <c r="AJ8" s="383"/>
      <c r="AK8" s="187"/>
    </row>
    <row r="9" spans="1:82" s="15" customFormat="1" ht="18" customHeight="1">
      <c r="A9" s="399">
        <v>45705</v>
      </c>
      <c r="B9" s="267" t="s">
        <v>17838</v>
      </c>
      <c r="C9" s="353" t="s">
        <v>17835</v>
      </c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>
        <v>3</v>
      </c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>
        <v>1</v>
      </c>
      <c r="AG9" s="28"/>
      <c r="AH9" s="82"/>
      <c r="AI9" s="82"/>
      <c r="AJ9" s="383"/>
      <c r="AK9" s="187"/>
    </row>
    <row r="10" spans="1:82" s="15" customFormat="1" ht="18" customHeight="1">
      <c r="A10" s="399">
        <v>45710</v>
      </c>
      <c r="B10" s="267" t="s">
        <v>18566</v>
      </c>
      <c r="C10" s="353" t="s">
        <v>18567</v>
      </c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>
        <v>10</v>
      </c>
      <c r="AF10" s="28"/>
      <c r="AG10" s="28"/>
      <c r="AH10" s="82"/>
      <c r="AI10" s="82"/>
      <c r="AJ10" s="383"/>
      <c r="AK10" s="187"/>
    </row>
    <row r="11" spans="1:82" s="15" customFormat="1" ht="18" customHeight="1">
      <c r="A11" s="388"/>
      <c r="B11" s="267" t="s">
        <v>18568</v>
      </c>
      <c r="C11" s="353" t="s">
        <v>18569</v>
      </c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>
        <v>10</v>
      </c>
      <c r="AF11" s="28"/>
      <c r="AG11" s="28"/>
      <c r="AH11" s="82"/>
      <c r="AI11" s="82"/>
      <c r="AJ11" s="383"/>
      <c r="AK11" s="187"/>
    </row>
    <row r="12" spans="1:82" s="15" customFormat="1" ht="18" customHeight="1">
      <c r="A12" s="388"/>
      <c r="B12" s="267" t="s">
        <v>18570</v>
      </c>
      <c r="C12" s="353" t="s">
        <v>17835</v>
      </c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>
        <v>15</v>
      </c>
      <c r="AF12" s="28"/>
      <c r="AG12" s="28"/>
      <c r="AH12" s="82"/>
      <c r="AI12" s="82"/>
      <c r="AJ12" s="383"/>
      <c r="AK12" s="187"/>
    </row>
    <row r="13" spans="1:82" s="15" customFormat="1" ht="18" customHeight="1">
      <c r="A13" s="388"/>
      <c r="B13" s="267" t="s">
        <v>18571</v>
      </c>
      <c r="C13" s="353" t="s">
        <v>17619</v>
      </c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>
        <v>10</v>
      </c>
      <c r="AF13" s="28"/>
      <c r="AG13" s="28"/>
      <c r="AH13" s="82"/>
      <c r="AI13" s="82"/>
      <c r="AJ13" s="383"/>
      <c r="AK13" s="187"/>
    </row>
    <row r="14" spans="1:82" s="15" customFormat="1" ht="18" customHeight="1">
      <c r="A14" s="388"/>
      <c r="B14" s="267" t="s">
        <v>18572</v>
      </c>
      <c r="C14" s="353" t="s">
        <v>17619</v>
      </c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>
        <v>6</v>
      </c>
      <c r="AF14" s="28"/>
      <c r="AG14" s="28"/>
      <c r="AH14" s="82"/>
      <c r="AI14" s="82"/>
      <c r="AJ14" s="383"/>
      <c r="AK14" s="187"/>
    </row>
    <row r="15" spans="1:82" s="15" customFormat="1" ht="18" customHeight="1">
      <c r="A15" s="388"/>
      <c r="B15" s="267" t="s">
        <v>18573</v>
      </c>
      <c r="C15" s="353" t="s">
        <v>18574</v>
      </c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>
        <v>5</v>
      </c>
      <c r="AF15" s="28"/>
      <c r="AG15" s="28"/>
      <c r="AH15" s="82"/>
      <c r="AI15" s="82"/>
      <c r="AJ15" s="383"/>
      <c r="AK15" s="187"/>
    </row>
    <row r="16" spans="1:82" s="15" customFormat="1" ht="18" customHeight="1">
      <c r="A16" s="388"/>
      <c r="B16" s="267" t="s">
        <v>18575</v>
      </c>
      <c r="C16" s="353" t="s">
        <v>18574</v>
      </c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>
        <v>10</v>
      </c>
      <c r="AF16" s="28"/>
      <c r="AG16" s="28"/>
      <c r="AH16" s="82"/>
      <c r="AI16" s="82"/>
      <c r="AJ16" s="383"/>
      <c r="AK16" s="187"/>
    </row>
    <row r="17" spans="1:37" s="15" customFormat="1" ht="18" customHeight="1">
      <c r="A17" s="388"/>
      <c r="B17" s="267" t="s">
        <v>18576</v>
      </c>
      <c r="C17" s="353" t="s">
        <v>18574</v>
      </c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>
        <v>5</v>
      </c>
      <c r="AF17" s="28"/>
      <c r="AG17" s="28"/>
      <c r="AH17" s="82"/>
      <c r="AI17" s="82"/>
      <c r="AJ17" s="383"/>
      <c r="AK17" s="187"/>
    </row>
    <row r="18" spans="1:37" s="15" customFormat="1" ht="18" customHeight="1">
      <c r="A18" s="684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82"/>
      <c r="AI18" s="82"/>
      <c r="AJ18" s="383"/>
      <c r="AK18" s="187"/>
    </row>
    <row r="19" spans="1:37" s="15" customFormat="1" ht="18" customHeight="1">
      <c r="A19" s="684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82"/>
      <c r="AI19" s="82"/>
      <c r="AJ19" s="383"/>
      <c r="AK19" s="187"/>
    </row>
    <row r="20" spans="1:37" s="15" customFormat="1" ht="18" customHeight="1">
      <c r="A20" s="684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82"/>
      <c r="AI20" s="82"/>
      <c r="AJ20" s="383"/>
      <c r="AK20" s="187"/>
    </row>
    <row r="21" spans="1:37" s="15" customFormat="1" ht="18" customHeight="1">
      <c r="A21" s="684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82"/>
      <c r="AI21" s="82"/>
      <c r="AJ21" s="383"/>
      <c r="AK21" s="187"/>
    </row>
    <row r="22" spans="1:37" s="15" customFormat="1" ht="18" customHeight="1">
      <c r="A22" s="684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82"/>
      <c r="AI22" s="82"/>
      <c r="AJ22" s="383"/>
      <c r="AK22" s="187"/>
    </row>
    <row r="23" spans="1:37" s="15" customFormat="1" ht="18" customHeight="1">
      <c r="A23" s="684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82"/>
      <c r="AI23" s="82"/>
      <c r="AJ23" s="383"/>
      <c r="AK23" s="187"/>
    </row>
    <row r="24" spans="1:37" s="15" customFormat="1" ht="18" customHeight="1">
      <c r="A24" s="684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82"/>
      <c r="AI24" s="82"/>
      <c r="AJ24" s="383"/>
      <c r="AK24" s="187"/>
    </row>
    <row r="25" spans="1:37" s="15" customFormat="1" ht="18" customHeight="1">
      <c r="A25" s="684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82"/>
      <c r="AI25" s="82"/>
      <c r="AJ25" s="383"/>
      <c r="AK25" s="187"/>
    </row>
    <row r="26" spans="1:37" s="15" customFormat="1" ht="18.75" customHeight="1">
      <c r="A26" s="684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82"/>
      <c r="AI26" s="82"/>
      <c r="AJ26" s="383"/>
      <c r="AK26" s="187"/>
    </row>
    <row r="27" spans="1:37" s="15" customFormat="1" ht="18.75" customHeight="1">
      <c r="A27" s="684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82"/>
      <c r="AI27" s="82"/>
      <c r="AJ27" s="383"/>
      <c r="AK27" s="187"/>
    </row>
    <row r="28" spans="1:37" s="15" customFormat="1" ht="18.75" customHeight="1">
      <c r="A28" s="684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82"/>
      <c r="AI28" s="82"/>
      <c r="AJ28" s="383"/>
      <c r="AK28" s="187"/>
    </row>
    <row r="29" spans="1:37" s="15" customFormat="1" ht="18.75" customHeight="1">
      <c r="A29" s="684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82"/>
      <c r="AI29" s="82"/>
      <c r="AJ29" s="383"/>
      <c r="AK29" s="187"/>
    </row>
    <row r="30" spans="1:37" s="15" customFormat="1" ht="18.75" customHeight="1">
      <c r="A30" s="684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82"/>
      <c r="AI30" s="82"/>
      <c r="AJ30" s="383"/>
      <c r="AK30" s="187"/>
    </row>
    <row r="31" spans="1:37" s="15" customFormat="1" ht="18.75" customHeight="1">
      <c r="A31" s="684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82"/>
      <c r="AI31" s="82"/>
      <c r="AJ31" s="383"/>
      <c r="AK31" s="187"/>
    </row>
    <row r="32" spans="1:37" s="15" customFormat="1" ht="18.75" customHeight="1">
      <c r="A32" s="684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82"/>
      <c r="AI32" s="82"/>
      <c r="AJ32" s="383"/>
      <c r="AK32" s="187"/>
    </row>
    <row r="33" spans="1:38" s="11" customFormat="1" ht="18.75" customHeight="1">
      <c r="A33" s="726" t="s">
        <v>17297</v>
      </c>
      <c r="B33" s="764"/>
      <c r="C33" s="727"/>
      <c r="D33" s="85"/>
      <c r="E33" s="32">
        <f t="shared" ref="E33:AJ33" si="0">SUM(E5:E32)</f>
        <v>0</v>
      </c>
      <c r="F33" s="32">
        <f t="shared" si="0"/>
        <v>2</v>
      </c>
      <c r="G33" s="32">
        <f t="shared" si="0"/>
        <v>0</v>
      </c>
      <c r="H33" s="32">
        <f t="shared" si="0"/>
        <v>0</v>
      </c>
      <c r="I33" s="32">
        <f t="shared" si="0"/>
        <v>0</v>
      </c>
      <c r="J33" s="32">
        <f t="shared" si="0"/>
        <v>0</v>
      </c>
      <c r="K33" s="32">
        <f t="shared" si="0"/>
        <v>0</v>
      </c>
      <c r="L33" s="32">
        <f t="shared" si="0"/>
        <v>0</v>
      </c>
      <c r="M33" s="32">
        <f t="shared" si="0"/>
        <v>0</v>
      </c>
      <c r="N33" s="553">
        <f t="shared" si="0"/>
        <v>0</v>
      </c>
      <c r="O33" s="32">
        <f t="shared" si="0"/>
        <v>0</v>
      </c>
      <c r="P33" s="32">
        <f t="shared" si="0"/>
        <v>1</v>
      </c>
      <c r="Q33" s="32">
        <f t="shared" si="0"/>
        <v>3</v>
      </c>
      <c r="R33" s="32">
        <f t="shared" si="0"/>
        <v>0</v>
      </c>
      <c r="S33" s="32">
        <f t="shared" si="0"/>
        <v>0</v>
      </c>
      <c r="T33" s="32">
        <f t="shared" si="0"/>
        <v>0</v>
      </c>
      <c r="U33" s="32">
        <f t="shared" si="0"/>
        <v>0</v>
      </c>
      <c r="V33" s="32">
        <f t="shared" si="0"/>
        <v>0</v>
      </c>
      <c r="W33" s="32">
        <f t="shared" si="0"/>
        <v>0</v>
      </c>
      <c r="X33" s="32">
        <f t="shared" si="0"/>
        <v>0</v>
      </c>
      <c r="Y33" s="32">
        <f t="shared" si="0"/>
        <v>0</v>
      </c>
      <c r="Z33" s="32">
        <f t="shared" si="0"/>
        <v>0</v>
      </c>
      <c r="AA33" s="32">
        <f t="shared" si="0"/>
        <v>0</v>
      </c>
      <c r="AB33" s="32">
        <f t="shared" si="0"/>
        <v>0</v>
      </c>
      <c r="AC33" s="32">
        <f t="shared" si="0"/>
        <v>3</v>
      </c>
      <c r="AD33" s="32">
        <f t="shared" si="0"/>
        <v>0</v>
      </c>
      <c r="AE33" s="32">
        <f t="shared" si="0"/>
        <v>71</v>
      </c>
      <c r="AF33" s="32">
        <f t="shared" si="0"/>
        <v>3</v>
      </c>
      <c r="AG33" s="32">
        <f t="shared" si="0"/>
        <v>0</v>
      </c>
      <c r="AH33" s="32">
        <f t="shared" si="0"/>
        <v>0</v>
      </c>
      <c r="AI33" s="32">
        <f t="shared" si="0"/>
        <v>0</v>
      </c>
      <c r="AJ33" s="32">
        <f t="shared" si="0"/>
        <v>0</v>
      </c>
      <c r="AK33" s="32"/>
    </row>
    <row r="34" spans="1:38" ht="18.75" customHeight="1">
      <c r="A34" s="722" t="s">
        <v>2848</v>
      </c>
      <c r="B34" s="789"/>
      <c r="C34" s="723"/>
      <c r="D34" s="120"/>
      <c r="E34" s="443">
        <v>101989</v>
      </c>
      <c r="F34" s="448">
        <v>94013</v>
      </c>
      <c r="G34" s="445">
        <v>70000</v>
      </c>
      <c r="H34" s="445">
        <v>30645</v>
      </c>
      <c r="I34" s="445"/>
      <c r="J34" s="445">
        <v>31977</v>
      </c>
      <c r="K34" s="445"/>
      <c r="L34" s="445"/>
      <c r="M34" s="445"/>
      <c r="N34" s="554">
        <v>111606</v>
      </c>
      <c r="O34" s="445"/>
      <c r="P34" s="556">
        <v>111058</v>
      </c>
      <c r="Q34" s="448">
        <v>73431</v>
      </c>
      <c r="R34" s="448">
        <v>119066</v>
      </c>
      <c r="S34" s="448">
        <v>87787</v>
      </c>
      <c r="T34" s="448">
        <v>130922</v>
      </c>
      <c r="U34" s="448">
        <v>215677</v>
      </c>
      <c r="V34" s="448">
        <v>55595</v>
      </c>
      <c r="W34" s="448">
        <v>107205</v>
      </c>
      <c r="X34" s="448">
        <v>50182</v>
      </c>
      <c r="Y34" s="448">
        <v>46000</v>
      </c>
      <c r="Z34" s="448">
        <v>90750</v>
      </c>
      <c r="AA34" s="448">
        <v>74250</v>
      </c>
      <c r="AB34" s="448"/>
      <c r="AC34" s="448">
        <v>50400</v>
      </c>
      <c r="AD34" s="448"/>
      <c r="AE34" s="448">
        <v>70950</v>
      </c>
      <c r="AF34" s="448">
        <v>59500</v>
      </c>
      <c r="AG34" s="448"/>
      <c r="AH34" s="443">
        <v>110250</v>
      </c>
      <c r="AI34" s="443">
        <v>106050</v>
      </c>
      <c r="AJ34" s="443">
        <v>212400</v>
      </c>
      <c r="AK34" s="451"/>
    </row>
    <row r="35" spans="1:38" ht="31.5" customHeight="1">
      <c r="A35" s="724" t="s">
        <v>2849</v>
      </c>
      <c r="B35" s="790"/>
      <c r="C35" s="725"/>
      <c r="D35" s="210"/>
      <c r="E35" s="154">
        <f>E33*E34</f>
        <v>0</v>
      </c>
      <c r="F35" s="154">
        <f t="shared" ref="F35:AJ35" si="1">F33*F34</f>
        <v>188026</v>
      </c>
      <c r="G35" s="154">
        <f t="shared" si="1"/>
        <v>0</v>
      </c>
      <c r="H35" s="154">
        <f t="shared" si="1"/>
        <v>0</v>
      </c>
      <c r="I35" s="154"/>
      <c r="J35" s="154">
        <f t="shared" si="1"/>
        <v>0</v>
      </c>
      <c r="K35" s="154"/>
      <c r="L35" s="154">
        <f t="shared" si="1"/>
        <v>0</v>
      </c>
      <c r="M35" s="154"/>
      <c r="N35" s="555">
        <f t="shared" si="1"/>
        <v>0</v>
      </c>
      <c r="O35" s="154"/>
      <c r="P35" s="557">
        <f t="shared" si="1"/>
        <v>111058</v>
      </c>
      <c r="Q35" s="154">
        <f t="shared" si="1"/>
        <v>220293</v>
      </c>
      <c r="R35" s="154">
        <f t="shared" si="1"/>
        <v>0</v>
      </c>
      <c r="S35" s="154">
        <f t="shared" si="1"/>
        <v>0</v>
      </c>
      <c r="T35" s="154">
        <f t="shared" si="1"/>
        <v>0</v>
      </c>
      <c r="U35" s="154">
        <f t="shared" si="1"/>
        <v>0</v>
      </c>
      <c r="V35" s="154">
        <f t="shared" si="1"/>
        <v>0</v>
      </c>
      <c r="W35" s="154">
        <f t="shared" si="1"/>
        <v>0</v>
      </c>
      <c r="X35" s="154">
        <f t="shared" si="1"/>
        <v>0</v>
      </c>
      <c r="Y35" s="154">
        <f t="shared" si="1"/>
        <v>0</v>
      </c>
      <c r="Z35" s="154">
        <f t="shared" si="1"/>
        <v>0</v>
      </c>
      <c r="AA35" s="154">
        <f t="shared" si="1"/>
        <v>0</v>
      </c>
      <c r="AB35" s="154"/>
      <c r="AC35" s="154">
        <f t="shared" si="1"/>
        <v>151200</v>
      </c>
      <c r="AD35" s="154"/>
      <c r="AE35" s="154">
        <f t="shared" si="1"/>
        <v>5037450</v>
      </c>
      <c r="AF35" s="154">
        <f t="shared" si="1"/>
        <v>178500</v>
      </c>
      <c r="AG35" s="154"/>
      <c r="AH35" s="154">
        <f t="shared" si="1"/>
        <v>0</v>
      </c>
      <c r="AI35" s="154">
        <f t="shared" si="1"/>
        <v>0</v>
      </c>
      <c r="AJ35" s="154">
        <f t="shared" si="1"/>
        <v>0</v>
      </c>
      <c r="AK35" s="154">
        <f>E35+F35+G35+J35+L35+P35+Q35+R35+T35+U35+V35+W35+X35+Y35+Z35+AA35+AC35+AE35+AF35+AH35+AI35+AJ35+H35+N35+S35</f>
        <v>5886527</v>
      </c>
      <c r="AL35" s="366"/>
    </row>
  </sheetData>
  <mergeCells count="9">
    <mergeCell ref="A1:AK1"/>
    <mergeCell ref="A2:AK2"/>
    <mergeCell ref="A33:C33"/>
    <mergeCell ref="A34:C34"/>
    <mergeCell ref="A35:C35"/>
    <mergeCell ref="H4:I4"/>
    <mergeCell ref="J4:K4"/>
    <mergeCell ref="L4:M4"/>
    <mergeCell ref="N4:O4"/>
  </mergeCells>
  <pageMargins left="0.7" right="0.7" top="0.75" bottom="0.75" header="0.3" footer="0.3"/>
  <pageSetup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45"/>
  <sheetViews>
    <sheetView workbookViewId="0">
      <pane xSplit="4" ySplit="4" topLeftCell="E24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N106" sqref="N106"/>
    </sheetView>
  </sheetViews>
  <sheetFormatPr defaultRowHeight="18.75" customHeight="1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  <c r="AL1" s="719"/>
    </row>
    <row r="2" spans="1:83" s="3" customFormat="1" ht="25.5" customHeight="1">
      <c r="A2" s="720" t="s">
        <v>15012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</row>
    <row r="3" spans="1:83" s="3" customFormat="1" ht="18.75" customHeight="1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>
      <c r="A4" s="441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408" t="s">
        <v>6428</v>
      </c>
      <c r="H4" s="10" t="s">
        <v>6429</v>
      </c>
      <c r="I4" s="792" t="s">
        <v>16648</v>
      </c>
      <c r="J4" s="792"/>
      <c r="K4" s="50" t="s">
        <v>16362</v>
      </c>
      <c r="L4" s="793" t="s">
        <v>16649</v>
      </c>
      <c r="M4" s="794"/>
      <c r="N4" s="793" t="s">
        <v>16650</v>
      </c>
      <c r="O4" s="794"/>
      <c r="P4" s="793" t="s">
        <v>16647</v>
      </c>
      <c r="Q4" s="794"/>
      <c r="R4" s="793" t="s">
        <v>16651</v>
      </c>
      <c r="S4" s="794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08" t="s">
        <v>6362</v>
      </c>
      <c r="AH4" s="10" t="s">
        <v>6361</v>
      </c>
      <c r="AI4" s="10" t="s">
        <v>6464</v>
      </c>
      <c r="AJ4" s="10" t="s">
        <v>6460</v>
      </c>
      <c r="AK4" s="10" t="s">
        <v>6465</v>
      </c>
      <c r="AL4" s="10" t="s">
        <v>6369</v>
      </c>
      <c r="CE4" s="3" t="e">
        <f>'Xuất hàng mẫu  Tết KT'!#REF!</f>
        <v>#REF!</v>
      </c>
    </row>
    <row r="5" spans="1:83" s="15" customFormat="1" ht="18.75" customHeight="1">
      <c r="A5" s="388"/>
      <c r="B5" s="267"/>
      <c r="C5" s="353"/>
      <c r="D5" s="365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>
      <c r="A6" s="388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3"/>
      <c r="AL6" s="187"/>
    </row>
    <row r="7" spans="1:83" s="15" customFormat="1" ht="18.75" customHeight="1">
      <c r="A7" s="388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>
      <c r="A8" s="388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>
      <c r="A9" s="388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82"/>
      <c r="AL9" s="115"/>
    </row>
    <row r="10" spans="1:83" s="15" customFormat="1" ht="18.75" customHeight="1">
      <c r="A10" s="388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>
      <c r="A11" s="388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>
      <c r="A12" s="388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3"/>
      <c r="AL12" s="187"/>
    </row>
    <row r="13" spans="1:83" s="15" customFormat="1" ht="18.75" customHeight="1">
      <c r="A13" s="388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3"/>
      <c r="AL13" s="187"/>
    </row>
    <row r="14" spans="1:83" s="15" customFormat="1" ht="18.75" customHeight="1">
      <c r="A14" s="388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3"/>
      <c r="AL14" s="187"/>
    </row>
    <row r="15" spans="1:83" s="15" customFormat="1" ht="18.75" customHeight="1">
      <c r="A15" s="388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3"/>
      <c r="AL15" s="187"/>
    </row>
    <row r="16" spans="1:83" s="15" customFormat="1" ht="18.75" customHeight="1">
      <c r="A16" s="388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3"/>
      <c r="AL16" s="187"/>
    </row>
    <row r="17" spans="1:38" s="15" customFormat="1" ht="18.75" customHeight="1">
      <c r="A17" s="388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3"/>
      <c r="AL17" s="187"/>
    </row>
    <row r="18" spans="1:38" s="15" customFormat="1" ht="18.75" customHeight="1">
      <c r="A18" s="388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3"/>
      <c r="AL18" s="187"/>
    </row>
    <row r="19" spans="1:38" s="15" customFormat="1" ht="18.75" customHeight="1">
      <c r="A19" s="388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3"/>
      <c r="AL19" s="187"/>
    </row>
    <row r="20" spans="1:38" s="15" customFormat="1" ht="18.75" customHeight="1">
      <c r="A20" s="388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3"/>
      <c r="AL20" s="187"/>
    </row>
    <row r="21" spans="1:38" s="15" customFormat="1" ht="18.75" customHeight="1">
      <c r="A21" s="388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3"/>
      <c r="AL21" s="187"/>
    </row>
    <row r="22" spans="1:38" s="15" customFormat="1" ht="18.75" customHeight="1">
      <c r="A22" s="388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3"/>
      <c r="AL22" s="187"/>
    </row>
    <row r="23" spans="1:38" s="15" customFormat="1" ht="18.75" customHeight="1">
      <c r="A23" s="388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3"/>
      <c r="AL23" s="187"/>
    </row>
    <row r="24" spans="1:38" s="15" customFormat="1" ht="18.75" customHeight="1">
      <c r="A24" s="388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3"/>
      <c r="AL24" s="187"/>
    </row>
    <row r="25" spans="1:38" s="15" customFormat="1" ht="18.75" customHeight="1">
      <c r="A25" s="388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3"/>
      <c r="AL25" s="187"/>
    </row>
    <row r="26" spans="1:38" s="15" customFormat="1" ht="18.75" customHeight="1">
      <c r="A26" s="388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3"/>
      <c r="AL26" s="187"/>
    </row>
    <row r="27" spans="1:38" s="15" customFormat="1" ht="18.75" customHeight="1">
      <c r="A27" s="388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3"/>
      <c r="AL27" s="187"/>
    </row>
    <row r="28" spans="1:38" s="15" customFormat="1" ht="18.75" customHeight="1">
      <c r="A28" s="388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3"/>
      <c r="AL28" s="187"/>
    </row>
    <row r="29" spans="1:38" s="15" customFormat="1" ht="18.75" customHeight="1">
      <c r="A29" s="388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3"/>
      <c r="AL29" s="187"/>
    </row>
    <row r="30" spans="1:38" s="15" customFormat="1" ht="18.75" customHeight="1">
      <c r="A30" s="388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3"/>
      <c r="AL30" s="187"/>
    </row>
    <row r="31" spans="1:38" s="15" customFormat="1" ht="18.75" customHeight="1">
      <c r="A31" s="388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3"/>
      <c r="AL31" s="187"/>
    </row>
    <row r="32" spans="1:38" s="15" customFormat="1" ht="18.75" customHeight="1">
      <c r="A32" s="388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3"/>
      <c r="AL32" s="187"/>
    </row>
    <row r="33" spans="1:38" s="15" customFormat="1" ht="18.75" customHeight="1">
      <c r="A33" s="388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3"/>
      <c r="AL33" s="187"/>
    </row>
    <row r="34" spans="1:38" s="15" customFormat="1" ht="18.75" customHeight="1">
      <c r="A34" s="388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3"/>
      <c r="AL34" s="187"/>
    </row>
    <row r="35" spans="1:38" s="15" customFormat="1" ht="18.75" customHeight="1">
      <c r="A35" s="388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3"/>
      <c r="AL35" s="187"/>
    </row>
    <row r="36" spans="1:38" s="15" customFormat="1" ht="18.75" customHeight="1">
      <c r="A36" s="388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3"/>
      <c r="AL36" s="187"/>
    </row>
    <row r="37" spans="1:38" s="15" customFormat="1" ht="18.75" customHeight="1">
      <c r="A37" s="388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3"/>
      <c r="AL37" s="187"/>
    </row>
    <row r="38" spans="1:38" s="15" customFormat="1" ht="18.75" customHeight="1">
      <c r="A38" s="388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3"/>
      <c r="AL38" s="187"/>
    </row>
    <row r="39" spans="1:38" s="15" customFormat="1" ht="18.75" customHeight="1">
      <c r="A39" s="388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3"/>
      <c r="AL39" s="187"/>
    </row>
    <row r="40" spans="1:38" s="15" customFormat="1" ht="18.75" customHeight="1">
      <c r="A40" s="388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3"/>
      <c r="AL40" s="187"/>
    </row>
    <row r="41" spans="1:38" s="15" customFormat="1" ht="18.75" customHeight="1">
      <c r="A41" s="388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3"/>
      <c r="AL41" s="187"/>
    </row>
    <row r="42" spans="1:38" s="15" customFormat="1" ht="18.75" customHeight="1">
      <c r="A42" s="388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3"/>
      <c r="AL42" s="187"/>
    </row>
    <row r="43" spans="1:38" s="15" customFormat="1" ht="18.75" customHeight="1">
      <c r="A43" s="388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3"/>
      <c r="AL43" s="187"/>
    </row>
    <row r="44" spans="1:38" s="15" customFormat="1" ht="18.75" customHeight="1">
      <c r="A44" s="388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3"/>
      <c r="AL44" s="187"/>
    </row>
    <row r="45" spans="1:38" s="15" customFormat="1" ht="18.75" customHeight="1">
      <c r="A45" s="388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3"/>
      <c r="AL45" s="187"/>
    </row>
    <row r="46" spans="1:38" s="15" customFormat="1" ht="18.75" customHeight="1">
      <c r="A46" s="388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3"/>
      <c r="AL46" s="187"/>
    </row>
    <row r="47" spans="1:38" s="15" customFormat="1" ht="18.75" customHeight="1">
      <c r="A47" s="388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3"/>
      <c r="AL47" s="187"/>
    </row>
    <row r="48" spans="1:38" s="15" customFormat="1" ht="18.75" customHeight="1">
      <c r="A48" s="388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3"/>
      <c r="AL48" s="187"/>
    </row>
    <row r="49" spans="1:38" s="15" customFormat="1" ht="18.75" customHeight="1">
      <c r="A49" s="388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3"/>
      <c r="AL49" s="187"/>
    </row>
    <row r="50" spans="1:38" s="15" customFormat="1" ht="18.75" customHeight="1">
      <c r="A50" s="388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3"/>
      <c r="AL50" s="187"/>
    </row>
    <row r="51" spans="1:38" s="15" customFormat="1" ht="18.75" customHeight="1">
      <c r="A51" s="388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3"/>
      <c r="AL51" s="187"/>
    </row>
    <row r="52" spans="1:38" s="15" customFormat="1" ht="18.75" customHeight="1">
      <c r="A52" s="388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3"/>
      <c r="AL52" s="187"/>
    </row>
    <row r="53" spans="1:38" s="15" customFormat="1" ht="18.75" customHeight="1">
      <c r="A53" s="388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3"/>
      <c r="AL53" s="187"/>
    </row>
    <row r="54" spans="1:38" s="15" customFormat="1" ht="18.75" customHeight="1">
      <c r="A54" s="388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3"/>
      <c r="AL54" s="187"/>
    </row>
    <row r="55" spans="1:38" s="15" customFormat="1" ht="18.75" customHeight="1">
      <c r="A55" s="388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3"/>
      <c r="AL55" s="187"/>
    </row>
    <row r="56" spans="1:38" s="15" customFormat="1" ht="18.75" customHeight="1">
      <c r="A56" s="388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3"/>
      <c r="AL56" s="187"/>
    </row>
    <row r="57" spans="1:38" s="15" customFormat="1" ht="18.75" customHeight="1">
      <c r="A57" s="388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3"/>
      <c r="AL57" s="187"/>
    </row>
    <row r="58" spans="1:38" s="15" customFormat="1" ht="18.75" customHeight="1">
      <c r="A58" s="388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3"/>
      <c r="AL58" s="187"/>
    </row>
    <row r="59" spans="1:38" s="15" customFormat="1" ht="18.75" customHeight="1">
      <c r="A59" s="388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3"/>
      <c r="AL59" s="187"/>
    </row>
    <row r="60" spans="1:38" s="15" customFormat="1" ht="18.75" customHeight="1">
      <c r="A60" s="388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3"/>
      <c r="AL60" s="187"/>
    </row>
    <row r="61" spans="1:38" s="15" customFormat="1" ht="18.75" customHeight="1">
      <c r="A61" s="388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3"/>
      <c r="AL61" s="187"/>
    </row>
    <row r="62" spans="1:38" s="15" customFormat="1" ht="18.75" customHeight="1">
      <c r="A62" s="388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3"/>
      <c r="AL62" s="187"/>
    </row>
    <row r="63" spans="1:38" s="15" customFormat="1" ht="18.75" customHeight="1">
      <c r="A63" s="388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3"/>
      <c r="AL63" s="187"/>
    </row>
    <row r="64" spans="1:38" s="15" customFormat="1" ht="18.75" customHeight="1">
      <c r="A64" s="388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3"/>
      <c r="AL64" s="187"/>
    </row>
    <row r="65" spans="1:38" s="15" customFormat="1" ht="18.75" customHeight="1">
      <c r="A65" s="388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3"/>
      <c r="AL65" s="187"/>
    </row>
    <row r="66" spans="1:38" s="15" customFormat="1" ht="18.75" customHeight="1">
      <c r="A66" s="388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3"/>
      <c r="AL66" s="187"/>
    </row>
    <row r="67" spans="1:38" s="15" customFormat="1" ht="18.75" customHeight="1">
      <c r="A67" s="388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3"/>
      <c r="AL67" s="187"/>
    </row>
    <row r="68" spans="1:38" s="15" customFormat="1" ht="18.75" customHeight="1">
      <c r="A68" s="388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3"/>
      <c r="AL68" s="187"/>
    </row>
    <row r="69" spans="1:38" s="15" customFormat="1" ht="18.75" customHeight="1">
      <c r="A69" s="388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3"/>
      <c r="AL69" s="187"/>
    </row>
    <row r="70" spans="1:38" s="15" customFormat="1" ht="18.75" customHeight="1">
      <c r="A70" s="388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3"/>
      <c r="AL70" s="187"/>
    </row>
    <row r="71" spans="1:38" s="15" customFormat="1" ht="18.75" customHeight="1">
      <c r="A71" s="388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3"/>
      <c r="AL71" s="187"/>
    </row>
    <row r="72" spans="1:38" s="15" customFormat="1" ht="18.75" customHeight="1">
      <c r="A72" s="388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3"/>
      <c r="AL72" s="187"/>
    </row>
    <row r="73" spans="1:38" s="15" customFormat="1" ht="18.75" customHeight="1">
      <c r="A73" s="388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3"/>
      <c r="AL73" s="187"/>
    </row>
    <row r="74" spans="1:38" s="15" customFormat="1" ht="18.75" customHeight="1">
      <c r="A74" s="388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3"/>
      <c r="AL74" s="187"/>
    </row>
    <row r="75" spans="1:38" s="15" customFormat="1" ht="18.75" customHeight="1">
      <c r="A75" s="388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3"/>
      <c r="AL75" s="187"/>
    </row>
    <row r="76" spans="1:38" s="15" customFormat="1" ht="18.75" customHeight="1">
      <c r="A76" s="388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3"/>
      <c r="AL76" s="187"/>
    </row>
    <row r="77" spans="1:38" s="15" customFormat="1" ht="18.75" customHeight="1">
      <c r="A77" s="388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3"/>
      <c r="AL77" s="187"/>
    </row>
    <row r="78" spans="1:38" s="15" customFormat="1" ht="18.75" customHeight="1">
      <c r="A78" s="388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3"/>
      <c r="AL78" s="187"/>
    </row>
    <row r="79" spans="1:38" s="15" customFormat="1" ht="18.75" customHeight="1">
      <c r="A79" s="388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3"/>
      <c r="AL79" s="187"/>
    </row>
    <row r="80" spans="1:38" s="15" customFormat="1" ht="18.75" customHeight="1">
      <c r="A80" s="388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3"/>
      <c r="AL80" s="187"/>
    </row>
    <row r="81" spans="1:38" s="15" customFormat="1" ht="18.75" customHeight="1">
      <c r="A81" s="388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3"/>
      <c r="AL81" s="187"/>
    </row>
    <row r="82" spans="1:38" s="15" customFormat="1" ht="18.75" customHeight="1">
      <c r="A82" s="388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3"/>
      <c r="AL82" s="187"/>
    </row>
    <row r="83" spans="1:38" s="15" customFormat="1" ht="18.75" customHeight="1">
      <c r="A83" s="388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3"/>
      <c r="AL83" s="187"/>
    </row>
    <row r="84" spans="1:38" s="15" customFormat="1" ht="18.75" customHeight="1">
      <c r="A84" s="388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3"/>
      <c r="AL84" s="187"/>
    </row>
    <row r="85" spans="1:38" s="15" customFormat="1" ht="18.75" customHeight="1">
      <c r="A85" s="388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3"/>
      <c r="AL85" s="187"/>
    </row>
    <row r="86" spans="1:38" s="15" customFormat="1" ht="18.75" customHeight="1">
      <c r="A86" s="388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3"/>
      <c r="AL86" s="187"/>
    </row>
    <row r="87" spans="1:38" s="15" customFormat="1" ht="18.75" customHeight="1">
      <c r="A87" s="388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3"/>
      <c r="AL87" s="187"/>
    </row>
    <row r="88" spans="1:38" s="15" customFormat="1" ht="18.75" customHeight="1">
      <c r="A88" s="388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3"/>
      <c r="AL88" s="187"/>
    </row>
    <row r="89" spans="1:38" s="15" customFormat="1" ht="18.75" customHeight="1">
      <c r="A89" s="388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3"/>
      <c r="AL89" s="187"/>
    </row>
    <row r="90" spans="1:38" s="15" customFormat="1" ht="18.75" customHeight="1">
      <c r="A90" s="388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3"/>
      <c r="AL90" s="187"/>
    </row>
    <row r="91" spans="1:38" s="15" customFormat="1" ht="18.75" customHeight="1">
      <c r="A91" s="388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3"/>
      <c r="AL91" s="187"/>
    </row>
    <row r="92" spans="1:38" s="15" customFormat="1" ht="18.75" customHeight="1">
      <c r="A92" s="388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3"/>
      <c r="AL92" s="187"/>
    </row>
    <row r="93" spans="1:38" s="15" customFormat="1" ht="18.75" customHeight="1">
      <c r="A93" s="388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3"/>
      <c r="AL93" s="187"/>
    </row>
    <row r="94" spans="1:38" s="15" customFormat="1" ht="18.75" customHeight="1">
      <c r="A94" s="388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3"/>
      <c r="AL94" s="187"/>
    </row>
    <row r="95" spans="1:38" s="15" customFormat="1" ht="18.75" customHeight="1">
      <c r="A95" s="388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3"/>
      <c r="AL95" s="187"/>
    </row>
    <row r="96" spans="1:38" s="15" customFormat="1" ht="18.75" customHeight="1">
      <c r="A96" s="388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3"/>
      <c r="AL96" s="187"/>
    </row>
    <row r="97" spans="1:38" s="15" customFormat="1" ht="18.75" customHeight="1">
      <c r="A97" s="388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3"/>
      <c r="AL97" s="187"/>
    </row>
    <row r="98" spans="1:38" s="15" customFormat="1" ht="18.75" customHeight="1">
      <c r="A98" s="388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3"/>
      <c r="AL98" s="187"/>
    </row>
    <row r="99" spans="1:38" s="15" customFormat="1" ht="18.75" customHeight="1">
      <c r="A99" s="388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3"/>
      <c r="AL99" s="187"/>
    </row>
    <row r="100" spans="1:38" s="15" customFormat="1" ht="18.75" customHeight="1">
      <c r="A100" s="388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3"/>
      <c r="AL100" s="187"/>
    </row>
    <row r="101" spans="1:38" s="15" customFormat="1" ht="18.75" customHeight="1">
      <c r="A101" s="388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3"/>
      <c r="AL101" s="187"/>
    </row>
    <row r="102" spans="1:38" s="15" customFormat="1" ht="18.75" customHeight="1">
      <c r="A102" s="388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3"/>
      <c r="AL102" s="187"/>
    </row>
    <row r="103" spans="1:38" s="15" customFormat="1" ht="18.75" customHeight="1">
      <c r="A103" s="388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3"/>
      <c r="AL103" s="187"/>
    </row>
    <row r="104" spans="1:38" s="15" customFormat="1" ht="18.75" customHeight="1">
      <c r="A104" s="388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3"/>
      <c r="AL104" s="187"/>
    </row>
    <row r="105" spans="1:38" s="15" customFormat="1" ht="18.75" customHeight="1">
      <c r="A105" s="388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3"/>
      <c r="AL105" s="187"/>
    </row>
    <row r="106" spans="1:38" s="15" customFormat="1" ht="18.75" customHeight="1">
      <c r="A106" s="388"/>
      <c r="B106" s="267"/>
      <c r="C106" s="353"/>
      <c r="D106" s="365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82"/>
      <c r="AJ106" s="82"/>
      <c r="AK106" s="383"/>
      <c r="AL106" s="187"/>
    </row>
    <row r="107" spans="1:38" s="15" customFormat="1" ht="18.75" customHeight="1">
      <c r="A107" s="388"/>
      <c r="B107" s="267"/>
      <c r="C107" s="353"/>
      <c r="D107" s="365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82"/>
      <c r="AJ107" s="82"/>
      <c r="AK107" s="383"/>
      <c r="AL107" s="187"/>
    </row>
    <row r="108" spans="1:38" s="15" customFormat="1" ht="18.75" customHeight="1">
      <c r="A108" s="388"/>
      <c r="B108" s="267"/>
      <c r="C108" s="353"/>
      <c r="D108" s="365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82"/>
      <c r="AJ108" s="82"/>
      <c r="AK108" s="383"/>
      <c r="AL108" s="187"/>
    </row>
    <row r="109" spans="1:38" s="15" customFormat="1" ht="18.75" customHeight="1">
      <c r="A109" s="388"/>
      <c r="B109" s="267"/>
      <c r="C109" s="353"/>
      <c r="D109" s="365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82"/>
      <c r="AJ109" s="82"/>
      <c r="AK109" s="383"/>
      <c r="AL109" s="187"/>
    </row>
    <row r="110" spans="1:38" s="15" customFormat="1" ht="18.75" customHeight="1">
      <c r="A110" s="388"/>
      <c r="B110" s="267"/>
      <c r="C110" s="353"/>
      <c r="D110" s="365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82"/>
      <c r="AJ110" s="82"/>
      <c r="AK110" s="383"/>
      <c r="AL110" s="187"/>
    </row>
    <row r="111" spans="1:38" s="15" customFormat="1" ht="18.75" customHeight="1">
      <c r="A111" s="388"/>
      <c r="B111" s="267"/>
      <c r="C111" s="353"/>
      <c r="D111" s="365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82"/>
      <c r="AJ111" s="82"/>
      <c r="AK111" s="383"/>
      <c r="AL111" s="187"/>
    </row>
    <row r="112" spans="1:38" s="15" customFormat="1" ht="18.75" customHeight="1">
      <c r="A112" s="388"/>
      <c r="B112" s="267"/>
      <c r="C112" s="353"/>
      <c r="D112" s="365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82"/>
      <c r="AJ112" s="82"/>
      <c r="AK112" s="383"/>
      <c r="AL112" s="187"/>
    </row>
    <row r="113" spans="1:38" s="15" customFormat="1" ht="18.75" customHeight="1">
      <c r="A113" s="388"/>
      <c r="B113" s="267"/>
      <c r="C113" s="353"/>
      <c r="D113" s="365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82"/>
      <c r="AJ113" s="82"/>
      <c r="AK113" s="383"/>
      <c r="AL113" s="187"/>
    </row>
    <row r="114" spans="1:38" s="15" customFormat="1" ht="18.75" customHeight="1">
      <c r="A114" s="388"/>
      <c r="B114" s="267"/>
      <c r="C114" s="353"/>
      <c r="D114" s="365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82"/>
      <c r="AJ114" s="82"/>
      <c r="AK114" s="383"/>
      <c r="AL114" s="187"/>
    </row>
    <row r="115" spans="1:38" s="15" customFormat="1" ht="18.75" customHeight="1">
      <c r="A115" s="388"/>
      <c r="B115" s="267"/>
      <c r="C115" s="353"/>
      <c r="D115" s="365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82"/>
      <c r="AJ115" s="82"/>
      <c r="AK115" s="383"/>
      <c r="AL115" s="187"/>
    </row>
    <row r="116" spans="1:38" s="15" customFormat="1" ht="18.75" customHeight="1">
      <c r="A116" s="388"/>
      <c r="B116" s="267"/>
      <c r="C116" s="353"/>
      <c r="D116" s="365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82"/>
      <c r="AJ116" s="82"/>
      <c r="AK116" s="383"/>
      <c r="AL116" s="187"/>
    </row>
    <row r="117" spans="1:38" s="15" customFormat="1" ht="18.75" customHeight="1">
      <c r="A117" s="388"/>
      <c r="B117" s="267"/>
      <c r="C117" s="353"/>
      <c r="D117" s="365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82"/>
      <c r="AJ117" s="82"/>
      <c r="AK117" s="383"/>
      <c r="AL117" s="187"/>
    </row>
    <row r="118" spans="1:38" s="15" customFormat="1" ht="18.75" customHeight="1">
      <c r="A118" s="388"/>
      <c r="B118" s="267"/>
      <c r="C118" s="353"/>
      <c r="D118" s="365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82"/>
      <c r="AJ118" s="82"/>
      <c r="AK118" s="383"/>
      <c r="AL118" s="187"/>
    </row>
    <row r="119" spans="1:38" s="15" customFormat="1" ht="18.75" customHeight="1">
      <c r="A119" s="388"/>
      <c r="B119" s="267"/>
      <c r="C119" s="353"/>
      <c r="D119" s="365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82"/>
      <c r="AJ119" s="82"/>
      <c r="AK119" s="383"/>
      <c r="AL119" s="187"/>
    </row>
    <row r="120" spans="1:38" s="15" customFormat="1" ht="18.75" customHeight="1">
      <c r="A120" s="388"/>
      <c r="B120" s="267"/>
      <c r="C120" s="353"/>
      <c r="D120" s="365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82"/>
      <c r="AJ120" s="82"/>
      <c r="AK120" s="383"/>
      <c r="AL120" s="187"/>
    </row>
    <row r="121" spans="1:38" s="15" customFormat="1" ht="18.75" customHeight="1">
      <c r="A121" s="388"/>
      <c r="B121" s="267"/>
      <c r="C121" s="353"/>
      <c r="D121" s="365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82"/>
      <c r="AJ121" s="82"/>
      <c r="AK121" s="383"/>
      <c r="AL121" s="187"/>
    </row>
    <row r="122" spans="1:38" s="15" customFormat="1" ht="18.75" customHeight="1">
      <c r="A122" s="388"/>
      <c r="B122" s="267"/>
      <c r="C122" s="353"/>
      <c r="D122" s="36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82"/>
      <c r="AJ122" s="82"/>
      <c r="AK122" s="383"/>
      <c r="AL122" s="187"/>
    </row>
    <row r="123" spans="1:38" s="15" customFormat="1" ht="18.75" customHeight="1">
      <c r="A123" s="388"/>
      <c r="B123" s="267"/>
      <c r="C123" s="353"/>
      <c r="D123" s="365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82"/>
      <c r="AJ123" s="82"/>
      <c r="AK123" s="383"/>
      <c r="AL123" s="187"/>
    </row>
    <row r="124" spans="1:38" s="15" customFormat="1" ht="18.75" customHeight="1">
      <c r="A124" s="388"/>
      <c r="B124" s="267"/>
      <c r="C124" s="353"/>
      <c r="D124" s="365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82"/>
      <c r="AJ124" s="82"/>
      <c r="AK124" s="383"/>
      <c r="AL124" s="187"/>
    </row>
    <row r="125" spans="1:38" s="15" customFormat="1" ht="18.75" customHeight="1">
      <c r="A125" s="388"/>
      <c r="B125" s="267"/>
      <c r="C125" s="353"/>
      <c r="D125" s="365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82"/>
      <c r="AJ125" s="82"/>
      <c r="AK125" s="383"/>
      <c r="AL125" s="187"/>
    </row>
    <row r="126" spans="1:38" s="15" customFormat="1" ht="18.75" customHeight="1">
      <c r="A126" s="388"/>
      <c r="B126" s="267"/>
      <c r="C126" s="353"/>
      <c r="D126" s="365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82"/>
      <c r="AJ126" s="82"/>
      <c r="AK126" s="383"/>
      <c r="AL126" s="187"/>
    </row>
    <row r="127" spans="1:38" s="15" customFormat="1" ht="18.75" customHeight="1">
      <c r="A127" s="388"/>
      <c r="B127" s="267"/>
      <c r="C127" s="353"/>
      <c r="D127" s="36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82"/>
      <c r="AJ127" s="82"/>
      <c r="AK127" s="383"/>
      <c r="AL127" s="187"/>
    </row>
    <row r="128" spans="1:38" s="15" customFormat="1" ht="18.75" customHeight="1">
      <c r="A128" s="388"/>
      <c r="B128" s="267"/>
      <c r="C128" s="353"/>
      <c r="D128" s="365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82"/>
      <c r="AJ128" s="82"/>
      <c r="AK128" s="383"/>
      <c r="AL128" s="187"/>
    </row>
    <row r="129" spans="1:38" s="15" customFormat="1" ht="18.75" customHeight="1">
      <c r="A129" s="388"/>
      <c r="B129" s="267"/>
      <c r="C129" s="353"/>
      <c r="D129" s="365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82"/>
      <c r="AJ129" s="82"/>
      <c r="AK129" s="383"/>
      <c r="AL129" s="187"/>
    </row>
    <row r="130" spans="1:38" s="15" customFormat="1" ht="18.75" customHeight="1">
      <c r="A130" s="388"/>
      <c r="B130" s="267"/>
      <c r="C130" s="353"/>
      <c r="D130" s="365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82"/>
      <c r="AJ130" s="82"/>
      <c r="AK130" s="383"/>
      <c r="AL130" s="187"/>
    </row>
    <row r="131" spans="1:38" s="15" customFormat="1" ht="18.75" customHeight="1">
      <c r="A131" s="388"/>
      <c r="B131" s="267"/>
      <c r="C131" s="353"/>
      <c r="D131" s="365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82"/>
      <c r="AJ131" s="82"/>
      <c r="AK131" s="383"/>
      <c r="AL131" s="187"/>
    </row>
    <row r="132" spans="1:38" s="15" customFormat="1" ht="18.75" customHeight="1">
      <c r="A132" s="388"/>
      <c r="B132" s="267"/>
      <c r="C132" s="353"/>
      <c r="D132" s="365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82"/>
      <c r="AJ132" s="82"/>
      <c r="AK132" s="383"/>
      <c r="AL132" s="187"/>
    </row>
    <row r="133" spans="1:38" s="15" customFormat="1" ht="18.75" customHeight="1">
      <c r="A133" s="388"/>
      <c r="B133" s="267"/>
      <c r="C133" s="353"/>
      <c r="D133" s="365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82"/>
      <c r="AJ133" s="82"/>
      <c r="AK133" s="383"/>
      <c r="AL133" s="187"/>
    </row>
    <row r="134" spans="1:38" s="15" customFormat="1" ht="18.75" customHeight="1">
      <c r="A134" s="388"/>
      <c r="B134" s="267"/>
      <c r="C134" s="353"/>
      <c r="D134" s="365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82"/>
      <c r="AJ134" s="82"/>
      <c r="AK134" s="383"/>
      <c r="AL134" s="187"/>
    </row>
    <row r="135" spans="1:38" s="15" customFormat="1" ht="18.75" customHeight="1">
      <c r="A135" s="388"/>
      <c r="B135" s="267"/>
      <c r="C135" s="353"/>
      <c r="D135" s="365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82"/>
      <c r="AJ135" s="82"/>
      <c r="AK135" s="383"/>
      <c r="AL135" s="187"/>
    </row>
    <row r="136" spans="1:38" s="15" customFormat="1" ht="18.75" customHeight="1">
      <c r="A136" s="388"/>
      <c r="B136" s="267"/>
      <c r="C136" s="353"/>
      <c r="D136" s="365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82"/>
      <c r="AJ136" s="82"/>
      <c r="AK136" s="383"/>
      <c r="AL136" s="187"/>
    </row>
    <row r="137" spans="1:38" s="15" customFormat="1" ht="18.75" customHeight="1">
      <c r="A137" s="388"/>
      <c r="B137" s="267"/>
      <c r="C137" s="353"/>
      <c r="D137" s="365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82"/>
      <c r="AJ137" s="82"/>
      <c r="AK137" s="383"/>
      <c r="AL137" s="187"/>
    </row>
    <row r="138" spans="1:38" s="15" customFormat="1" ht="18.75" customHeight="1">
      <c r="A138" s="388"/>
      <c r="B138" s="267"/>
      <c r="C138" s="353"/>
      <c r="D138" s="365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82"/>
      <c r="AJ138" s="82"/>
      <c r="AK138" s="383"/>
      <c r="AL138" s="187"/>
    </row>
    <row r="139" spans="1:38" s="15" customFormat="1" ht="18.75" customHeight="1">
      <c r="A139" s="388"/>
      <c r="B139" s="267"/>
      <c r="C139" s="353"/>
      <c r="D139" s="365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82"/>
      <c r="AJ139" s="82"/>
      <c r="AK139" s="383"/>
      <c r="AL139" s="187"/>
    </row>
    <row r="140" spans="1:38" s="15" customFormat="1" ht="18.75" customHeight="1">
      <c r="A140" s="388"/>
      <c r="B140" s="267"/>
      <c r="C140" s="353"/>
      <c r="D140" s="365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82"/>
      <c r="AJ140" s="82"/>
      <c r="AK140" s="383"/>
      <c r="AL140" s="187"/>
    </row>
    <row r="141" spans="1:38" s="15" customFormat="1" ht="18.75" customHeight="1">
      <c r="A141" s="388"/>
      <c r="B141" s="267"/>
      <c r="C141" s="353"/>
      <c r="D141" s="365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82"/>
      <c r="AJ141" s="82"/>
      <c r="AK141" s="383"/>
      <c r="AL141" s="187"/>
    </row>
    <row r="142" spans="1:38" s="15" customFormat="1" ht="18.75" customHeight="1">
      <c r="A142" s="388"/>
      <c r="B142" s="267"/>
      <c r="C142" s="353"/>
      <c r="D142" s="365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82"/>
      <c r="AJ142" s="82"/>
      <c r="AK142" s="383"/>
      <c r="AL142" s="187"/>
    </row>
    <row r="143" spans="1:38" s="11" customFormat="1" ht="18.75" customHeight="1">
      <c r="A143" s="726" t="s">
        <v>16868</v>
      </c>
      <c r="B143" s="764"/>
      <c r="C143" s="727"/>
      <c r="D143" s="485"/>
      <c r="E143" s="460">
        <f t="shared" ref="E143:AK143" si="0">SUM(E5:E142)</f>
        <v>0</v>
      </c>
      <c r="F143" s="460">
        <f t="shared" si="0"/>
        <v>0</v>
      </c>
      <c r="G143" s="460">
        <f t="shared" si="0"/>
        <v>0</v>
      </c>
      <c r="H143" s="460">
        <f t="shared" si="0"/>
        <v>0</v>
      </c>
      <c r="I143" s="460">
        <f t="shared" si="0"/>
        <v>0</v>
      </c>
      <c r="J143" s="460">
        <f t="shared" si="0"/>
        <v>0</v>
      </c>
      <c r="K143" s="460">
        <f t="shared" si="0"/>
        <v>0</v>
      </c>
      <c r="L143" s="460">
        <f t="shared" si="0"/>
        <v>0</v>
      </c>
      <c r="M143" s="460">
        <f t="shared" si="0"/>
        <v>0</v>
      </c>
      <c r="N143" s="460">
        <f t="shared" si="0"/>
        <v>0</v>
      </c>
      <c r="O143" s="460">
        <f t="shared" si="0"/>
        <v>0</v>
      </c>
      <c r="P143" s="460">
        <f t="shared" si="0"/>
        <v>0</v>
      </c>
      <c r="Q143" s="460">
        <f t="shared" si="0"/>
        <v>0</v>
      </c>
      <c r="R143" s="460">
        <f t="shared" si="0"/>
        <v>0</v>
      </c>
      <c r="S143" s="460">
        <f t="shared" si="0"/>
        <v>0</v>
      </c>
      <c r="T143" s="460">
        <f t="shared" si="0"/>
        <v>0</v>
      </c>
      <c r="U143" s="460">
        <f t="shared" si="0"/>
        <v>0</v>
      </c>
      <c r="V143" s="460">
        <f t="shared" si="0"/>
        <v>0</v>
      </c>
      <c r="W143" s="460">
        <f t="shared" si="0"/>
        <v>0</v>
      </c>
      <c r="X143" s="460">
        <f t="shared" si="0"/>
        <v>0</v>
      </c>
      <c r="Y143" s="460">
        <f t="shared" si="0"/>
        <v>0</v>
      </c>
      <c r="Z143" s="460">
        <f t="shared" si="0"/>
        <v>0</v>
      </c>
      <c r="AA143" s="460">
        <f t="shared" si="0"/>
        <v>0</v>
      </c>
      <c r="AB143" s="460">
        <f t="shared" si="0"/>
        <v>0</v>
      </c>
      <c r="AC143" s="460">
        <f t="shared" si="0"/>
        <v>0</v>
      </c>
      <c r="AD143" s="460">
        <f t="shared" si="0"/>
        <v>0</v>
      </c>
      <c r="AE143" s="460">
        <f t="shared" si="0"/>
        <v>0</v>
      </c>
      <c r="AF143" s="460">
        <f t="shared" si="0"/>
        <v>0</v>
      </c>
      <c r="AG143" s="460">
        <f t="shared" si="0"/>
        <v>0</v>
      </c>
      <c r="AH143" s="460">
        <f t="shared" si="0"/>
        <v>0</v>
      </c>
      <c r="AI143" s="460">
        <f t="shared" si="0"/>
        <v>0</v>
      </c>
      <c r="AJ143" s="460">
        <f t="shared" si="0"/>
        <v>0</v>
      </c>
      <c r="AK143" s="460">
        <f t="shared" si="0"/>
        <v>0</v>
      </c>
      <c r="AL143" s="460">
        <f>SUM(AL5:AL5)</f>
        <v>0</v>
      </c>
    </row>
    <row r="144" spans="1:38" ht="18.75" customHeight="1">
      <c r="A144" s="722" t="s">
        <v>2848</v>
      </c>
      <c r="B144" s="789"/>
      <c r="C144" s="723"/>
      <c r="D144" s="120"/>
      <c r="E144" s="443">
        <v>101989</v>
      </c>
      <c r="F144" s="448">
        <v>94013</v>
      </c>
      <c r="G144" s="448">
        <v>45788</v>
      </c>
      <c r="H144" s="448">
        <v>45080</v>
      </c>
      <c r="I144" s="445">
        <v>56848</v>
      </c>
      <c r="J144" s="445"/>
      <c r="K144" s="445">
        <v>62637</v>
      </c>
      <c r="L144" s="445">
        <v>30645</v>
      </c>
      <c r="M144" s="445"/>
      <c r="N144" s="445">
        <v>31977</v>
      </c>
      <c r="O144" s="445"/>
      <c r="P144" s="445"/>
      <c r="Q144" s="445"/>
      <c r="R144" s="445">
        <v>111606</v>
      </c>
      <c r="S144" s="445"/>
      <c r="T144" s="448">
        <v>111058</v>
      </c>
      <c r="U144" s="448">
        <v>73431</v>
      </c>
      <c r="V144" s="448">
        <v>119066</v>
      </c>
      <c r="W144" s="448">
        <v>87787</v>
      </c>
      <c r="X144" s="448">
        <v>130922</v>
      </c>
      <c r="Y144" s="448">
        <v>215677</v>
      </c>
      <c r="Z144" s="448">
        <v>55595</v>
      </c>
      <c r="AA144" s="448">
        <v>107205</v>
      </c>
      <c r="AB144" s="448">
        <v>50182</v>
      </c>
      <c r="AC144" s="448">
        <v>46000</v>
      </c>
      <c r="AD144" s="448">
        <v>90750</v>
      </c>
      <c r="AE144" s="448">
        <v>74250</v>
      </c>
      <c r="AF144" s="448">
        <v>61050</v>
      </c>
      <c r="AG144" s="448">
        <v>70950</v>
      </c>
      <c r="AH144" s="448">
        <v>59400</v>
      </c>
      <c r="AI144" s="443">
        <v>110250</v>
      </c>
      <c r="AJ144" s="443">
        <v>106050</v>
      </c>
      <c r="AK144" s="443">
        <v>212400</v>
      </c>
      <c r="AL144" s="451"/>
    </row>
    <row r="145" spans="1:39" ht="31.5" customHeight="1">
      <c r="A145" s="724" t="s">
        <v>2849</v>
      </c>
      <c r="B145" s="790"/>
      <c r="C145" s="725"/>
      <c r="D145" s="210"/>
      <c r="E145" s="154">
        <f>E143*E144</f>
        <v>0</v>
      </c>
      <c r="F145" s="154">
        <f t="shared" ref="F145:AK145" si="1">F143*F144</f>
        <v>0</v>
      </c>
      <c r="G145" s="154">
        <f t="shared" si="1"/>
        <v>0</v>
      </c>
      <c r="H145" s="154">
        <f t="shared" si="1"/>
        <v>0</v>
      </c>
      <c r="I145" s="154">
        <f t="shared" si="1"/>
        <v>0</v>
      </c>
      <c r="J145" s="154"/>
      <c r="K145" s="154">
        <f t="shared" si="1"/>
        <v>0</v>
      </c>
      <c r="L145" s="154">
        <f t="shared" si="1"/>
        <v>0</v>
      </c>
      <c r="M145" s="154"/>
      <c r="N145" s="154">
        <f t="shared" si="1"/>
        <v>0</v>
      </c>
      <c r="O145" s="154"/>
      <c r="P145" s="154">
        <f t="shared" si="1"/>
        <v>0</v>
      </c>
      <c r="Q145" s="154"/>
      <c r="R145" s="154">
        <f t="shared" si="1"/>
        <v>0</v>
      </c>
      <c r="S145" s="154"/>
      <c r="T145" s="154">
        <f t="shared" si="1"/>
        <v>0</v>
      </c>
      <c r="U145" s="154">
        <f t="shared" si="1"/>
        <v>0</v>
      </c>
      <c r="V145" s="154">
        <f t="shared" si="1"/>
        <v>0</v>
      </c>
      <c r="W145" s="154">
        <f t="shared" si="1"/>
        <v>0</v>
      </c>
      <c r="X145" s="154">
        <f t="shared" si="1"/>
        <v>0</v>
      </c>
      <c r="Y145" s="154">
        <f t="shared" si="1"/>
        <v>0</v>
      </c>
      <c r="Z145" s="154">
        <f t="shared" si="1"/>
        <v>0</v>
      </c>
      <c r="AA145" s="154">
        <f t="shared" si="1"/>
        <v>0</v>
      </c>
      <c r="AB145" s="154">
        <f t="shared" si="1"/>
        <v>0</v>
      </c>
      <c r="AC145" s="154">
        <f t="shared" si="1"/>
        <v>0</v>
      </c>
      <c r="AD145" s="154">
        <f t="shared" si="1"/>
        <v>0</v>
      </c>
      <c r="AE145" s="154">
        <f t="shared" si="1"/>
        <v>0</v>
      </c>
      <c r="AF145" s="154">
        <f t="shared" si="1"/>
        <v>0</v>
      </c>
      <c r="AG145" s="154">
        <f t="shared" si="1"/>
        <v>0</v>
      </c>
      <c r="AH145" s="154">
        <f t="shared" si="1"/>
        <v>0</v>
      </c>
      <c r="AI145" s="154">
        <f t="shared" si="1"/>
        <v>0</v>
      </c>
      <c r="AJ145" s="154">
        <f t="shared" si="1"/>
        <v>0</v>
      </c>
      <c r="AK145" s="154">
        <f t="shared" si="1"/>
        <v>0</v>
      </c>
      <c r="AL145" s="154">
        <f>E145+F145+G145+H145+K145+N145+P145+T145+U145+V145+X145+Y145+Z145+AA145+AB145+AC145+AD145+AE145+AF145+AG145+AH145+AI145+AJ145+AK145+I145+L145+R145+W145</f>
        <v>0</v>
      </c>
      <c r="AM145" s="366"/>
    </row>
  </sheetData>
  <mergeCells count="10">
    <mergeCell ref="A143:C143"/>
    <mergeCell ref="A144:C144"/>
    <mergeCell ref="A145:C145"/>
    <mergeCell ref="A1:AL1"/>
    <mergeCell ref="A2:AL2"/>
    <mergeCell ref="I4:J4"/>
    <mergeCell ref="L4:M4"/>
    <mergeCell ref="N4:O4"/>
    <mergeCell ref="P4:Q4"/>
    <mergeCell ref="R4:S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36"/>
  <sheetViews>
    <sheetView workbookViewId="0">
      <pane xSplit="2" ySplit="4" topLeftCell="C8" activePane="bottomRight" state="frozen"/>
      <selection activeCell="D558" sqref="D558"/>
      <selection pane="topRight" activeCell="D558" sqref="D558"/>
      <selection pane="bottomLeft" activeCell="D558" sqref="D558"/>
      <selection pane="bottomRight" activeCell="AD21" sqref="AD21"/>
    </sheetView>
  </sheetViews>
  <sheetFormatPr defaultRowHeight="16.5" customHeight="1"/>
  <cols>
    <col min="1" max="1" width="9.28515625" style="377" customWidth="1"/>
    <col min="2" max="2" width="7.42578125" style="335" customWidth="1"/>
    <col min="3" max="6" width="8.140625" style="33" customWidth="1"/>
    <col min="7" max="8" width="5.42578125" style="33" customWidth="1"/>
    <col min="9" max="9" width="5.28515625" style="33" hidden="1" customWidth="1"/>
    <col min="10" max="10" width="6.42578125" style="33" customWidth="1"/>
    <col min="11" max="11" width="5.425781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5.28515625" style="33" customWidth="1"/>
    <col min="16" max="16" width="5.85546875" style="33" customWidth="1"/>
    <col min="17" max="17" width="5.7109375" style="33" hidden="1" customWidth="1"/>
    <col min="18" max="18" width="5.42578125" style="33" customWidth="1"/>
    <col min="19" max="21" width="6.140625" style="33" customWidth="1"/>
    <col min="22" max="22" width="6.85546875" style="33" customWidth="1"/>
    <col min="23" max="23" width="7.7109375" customWidth="1"/>
    <col min="24" max="24" width="11.5703125" customWidth="1"/>
  </cols>
  <sheetData>
    <row r="1" spans="1:73" s="3" customFormat="1" ht="24.7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AA1" s="4"/>
    </row>
    <row r="2" spans="1:73" s="3" customFormat="1" ht="15" customHeight="1">
      <c r="A2" s="720" t="s">
        <v>17296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AA2" s="4"/>
    </row>
    <row r="3" spans="1:73" s="3" customFormat="1" ht="2.25" customHeight="1">
      <c r="A3" s="7"/>
      <c r="B3" s="595"/>
      <c r="C3" s="595"/>
      <c r="D3" s="595"/>
      <c r="E3" s="595"/>
      <c r="F3" s="595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AA3" s="4"/>
    </row>
    <row r="4" spans="1:73" s="3" customFormat="1" ht="79.5" customHeight="1">
      <c r="A4" s="375" t="s">
        <v>6432</v>
      </c>
      <c r="B4" s="596" t="s">
        <v>6426</v>
      </c>
      <c r="C4" s="597" t="s">
        <v>6430</v>
      </c>
      <c r="D4" s="596" t="s">
        <v>16362</v>
      </c>
      <c r="E4" s="145" t="s">
        <v>17261</v>
      </c>
      <c r="F4" s="596" t="s">
        <v>16651</v>
      </c>
      <c r="G4" s="324" t="s">
        <v>18504</v>
      </c>
      <c r="H4" s="328" t="s">
        <v>6</v>
      </c>
      <c r="I4" s="598" t="s">
        <v>17262</v>
      </c>
      <c r="J4" s="328" t="s">
        <v>7</v>
      </c>
      <c r="K4" s="328" t="s">
        <v>12</v>
      </c>
      <c r="L4" s="328" t="s">
        <v>2808</v>
      </c>
      <c r="M4" s="328" t="s">
        <v>2807</v>
      </c>
      <c r="N4" s="318" t="s">
        <v>14</v>
      </c>
      <c r="O4" s="318" t="s">
        <v>15</v>
      </c>
      <c r="P4" s="318" t="s">
        <v>6359</v>
      </c>
      <c r="Q4" s="552" t="s">
        <v>17116</v>
      </c>
      <c r="R4" s="318" t="s">
        <v>6360</v>
      </c>
      <c r="S4" s="318" t="s">
        <v>6362</v>
      </c>
      <c r="T4" s="318" t="s">
        <v>6361</v>
      </c>
      <c r="U4" s="373" t="s">
        <v>6466</v>
      </c>
      <c r="V4" s="373" t="s">
        <v>6460</v>
      </c>
      <c r="W4" s="373" t="s">
        <v>6467</v>
      </c>
      <c r="X4" s="318" t="s">
        <v>17263</v>
      </c>
      <c r="AA4" s="4"/>
    </row>
    <row r="5" spans="1:73" s="15" customFormat="1" ht="16.5" customHeight="1">
      <c r="A5" s="514">
        <v>45718</v>
      </c>
      <c r="B5" s="599"/>
      <c r="C5" s="599"/>
      <c r="D5" s="599"/>
      <c r="E5" s="599"/>
      <c r="F5" s="600">
        <v>1</v>
      </c>
      <c r="G5" s="334"/>
      <c r="H5" s="28">
        <v>1</v>
      </c>
      <c r="I5" s="28"/>
      <c r="J5" s="28">
        <v>1</v>
      </c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  <c r="BU5" s="15">
        <f>'[6]Xuất hàng LCK và sự cố'!Z512</f>
        <v>0</v>
      </c>
    </row>
    <row r="6" spans="1:73" s="15" customFormat="1" ht="16.5" customHeight="1">
      <c r="A6" s="514">
        <v>45749</v>
      </c>
      <c r="B6" s="599"/>
      <c r="C6" s="599"/>
      <c r="D6" s="599"/>
      <c r="E6" s="599"/>
      <c r="F6" s="600"/>
      <c r="G6" s="334"/>
      <c r="H6" s="28"/>
      <c r="I6" s="28"/>
      <c r="J6" s="28">
        <v>4</v>
      </c>
      <c r="K6" s="28"/>
      <c r="L6" s="28">
        <v>1</v>
      </c>
      <c r="M6" s="28"/>
      <c r="N6" s="28"/>
      <c r="O6" s="28">
        <v>2</v>
      </c>
      <c r="P6" s="28"/>
      <c r="Q6" s="28"/>
      <c r="R6" s="28"/>
      <c r="S6" s="28"/>
      <c r="T6" s="28"/>
      <c r="U6" s="28"/>
      <c r="V6" s="28"/>
      <c r="W6" s="28"/>
      <c r="X6" s="28"/>
      <c r="AA6" s="16"/>
    </row>
    <row r="7" spans="1:73" s="15" customFormat="1" ht="16.5" customHeight="1">
      <c r="A7" s="514">
        <v>45779</v>
      </c>
      <c r="B7" s="599"/>
      <c r="C7" s="599"/>
      <c r="D7" s="599"/>
      <c r="E7" s="599"/>
      <c r="F7" s="600"/>
      <c r="G7" s="334"/>
      <c r="H7" s="28">
        <v>1</v>
      </c>
      <c r="I7" s="28"/>
      <c r="J7" s="28"/>
      <c r="K7" s="28"/>
      <c r="L7" s="28"/>
      <c r="M7" s="28"/>
      <c r="N7" s="28"/>
      <c r="O7" s="28"/>
      <c r="P7" s="28">
        <v>1</v>
      </c>
      <c r="Q7" s="28"/>
      <c r="R7" s="28"/>
      <c r="S7" s="28"/>
      <c r="T7" s="28"/>
      <c r="U7" s="28"/>
      <c r="V7" s="28"/>
      <c r="W7" s="28"/>
      <c r="X7" s="28"/>
      <c r="AA7" s="16"/>
    </row>
    <row r="8" spans="1:73" s="15" customFormat="1" ht="16.5" customHeight="1">
      <c r="A8" s="376">
        <v>45810</v>
      </c>
      <c r="B8" s="601"/>
      <c r="C8" s="601"/>
      <c r="D8" s="601">
        <v>2</v>
      </c>
      <c r="E8" s="601">
        <v>1</v>
      </c>
      <c r="F8" s="602"/>
      <c r="G8" s="28"/>
      <c r="H8" s="28">
        <v>3</v>
      </c>
      <c r="I8" s="28"/>
      <c r="J8" s="28">
        <v>1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73" s="15" customFormat="1" ht="16.5" customHeight="1">
      <c r="A9" s="376">
        <v>45840</v>
      </c>
      <c r="B9" s="601"/>
      <c r="C9" s="601"/>
      <c r="D9" s="601"/>
      <c r="E9" s="601"/>
      <c r="F9" s="602"/>
      <c r="G9" s="28"/>
      <c r="H9" s="28">
        <v>1</v>
      </c>
      <c r="I9" s="28"/>
      <c r="J9" s="28"/>
      <c r="K9" s="28"/>
      <c r="L9" s="28">
        <v>1</v>
      </c>
      <c r="M9" s="28"/>
      <c r="N9" s="28">
        <v>1</v>
      </c>
      <c r="O9" s="28">
        <v>1</v>
      </c>
      <c r="P9" s="28"/>
      <c r="Q9" s="28"/>
      <c r="R9" s="28"/>
      <c r="S9" s="28"/>
      <c r="T9" s="28"/>
      <c r="U9" s="28"/>
      <c r="V9" s="28"/>
      <c r="W9" s="28"/>
      <c r="X9" s="28"/>
      <c r="AA9" s="16"/>
    </row>
    <row r="10" spans="1:73" s="15" customFormat="1" ht="16.5" customHeight="1">
      <c r="A10" s="376">
        <v>45871</v>
      </c>
      <c r="B10" s="601"/>
      <c r="C10" s="601"/>
      <c r="D10" s="601"/>
      <c r="E10" s="601"/>
      <c r="F10" s="602"/>
      <c r="G10" s="334"/>
      <c r="H10" s="28">
        <v>4</v>
      </c>
      <c r="I10" s="28"/>
      <c r="J10" s="28">
        <v>1</v>
      </c>
      <c r="K10" s="28"/>
      <c r="L10" s="28"/>
      <c r="M10" s="28"/>
      <c r="N10" s="28"/>
      <c r="O10" s="28">
        <v>2</v>
      </c>
      <c r="P10" s="28"/>
      <c r="Q10" s="28"/>
      <c r="R10" s="28"/>
      <c r="S10" s="28"/>
      <c r="T10" s="28"/>
      <c r="U10" s="28"/>
      <c r="V10" s="28"/>
      <c r="W10" s="28"/>
      <c r="X10" s="28"/>
      <c r="AA10" s="16"/>
    </row>
    <row r="11" spans="1:73" s="15" customFormat="1" ht="16.5" customHeight="1">
      <c r="A11" s="376">
        <v>45932</v>
      </c>
      <c r="B11" s="601"/>
      <c r="C11" s="601"/>
      <c r="D11" s="601"/>
      <c r="E11" s="601"/>
      <c r="F11" s="602">
        <v>1</v>
      </c>
      <c r="G11" s="334"/>
      <c r="H11" s="28">
        <v>4</v>
      </c>
      <c r="I11" s="28"/>
      <c r="J11" s="28"/>
      <c r="K11" s="28"/>
      <c r="L11" s="28"/>
      <c r="M11" s="28"/>
      <c r="N11" s="28">
        <v>1</v>
      </c>
      <c r="O11" s="28"/>
      <c r="P11" s="28">
        <v>2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73" s="15" customFormat="1" ht="16.5" customHeight="1">
      <c r="A12" s="376">
        <v>45963</v>
      </c>
      <c r="B12" s="601"/>
      <c r="C12" s="601"/>
      <c r="D12" s="601"/>
      <c r="E12" s="601">
        <v>1</v>
      </c>
      <c r="F12" s="602"/>
      <c r="G12" s="334"/>
      <c r="H12" s="28">
        <v>3</v>
      </c>
      <c r="I12" s="28"/>
      <c r="J12" s="28">
        <v>1</v>
      </c>
      <c r="K12" s="28"/>
      <c r="L12" s="28">
        <v>1</v>
      </c>
      <c r="M12" s="28"/>
      <c r="N12" s="28">
        <v>1</v>
      </c>
      <c r="O12" s="28">
        <v>1</v>
      </c>
      <c r="P12" s="28"/>
      <c r="Q12" s="28"/>
      <c r="R12" s="28">
        <v>1</v>
      </c>
      <c r="S12" s="28"/>
      <c r="T12" s="28"/>
      <c r="U12" s="28"/>
      <c r="V12" s="28"/>
      <c r="W12" s="28"/>
      <c r="X12" s="28"/>
      <c r="AA12" s="16"/>
    </row>
    <row r="13" spans="1:73" s="15" customFormat="1" ht="16.5" customHeight="1">
      <c r="A13" s="376">
        <v>45993</v>
      </c>
      <c r="B13" s="601"/>
      <c r="C13" s="601"/>
      <c r="D13" s="601"/>
      <c r="E13" s="601"/>
      <c r="F13" s="602"/>
      <c r="G13" s="334"/>
      <c r="H13" s="28">
        <v>3</v>
      </c>
      <c r="I13" s="28"/>
      <c r="J13" s="28">
        <v>1</v>
      </c>
      <c r="K13" s="28"/>
      <c r="L13" s="28"/>
      <c r="M13" s="28"/>
      <c r="N13" s="28">
        <v>9</v>
      </c>
      <c r="O13" s="28">
        <v>1</v>
      </c>
      <c r="P13" s="28">
        <v>1</v>
      </c>
      <c r="Q13" s="28"/>
      <c r="R13" s="28">
        <v>1</v>
      </c>
      <c r="S13" s="28"/>
      <c r="T13" s="28"/>
      <c r="U13" s="28"/>
      <c r="V13" s="28"/>
      <c r="W13" s="28"/>
      <c r="X13" s="28"/>
      <c r="AA13" s="16"/>
    </row>
    <row r="14" spans="1:73" s="15" customFormat="1" ht="16.5" customHeight="1">
      <c r="A14" s="376" t="s">
        <v>17839</v>
      </c>
      <c r="B14" s="601"/>
      <c r="C14" s="601"/>
      <c r="D14" s="601"/>
      <c r="E14" s="601"/>
      <c r="F14" s="602"/>
      <c r="G14" s="334"/>
      <c r="H14" s="28">
        <v>1</v>
      </c>
      <c r="I14" s="28"/>
      <c r="J14" s="28">
        <v>2</v>
      </c>
      <c r="K14" s="28"/>
      <c r="L14" s="28"/>
      <c r="M14" s="28"/>
      <c r="N14" s="28"/>
      <c r="O14" s="28">
        <v>1</v>
      </c>
      <c r="P14" s="28"/>
      <c r="Q14" s="28"/>
      <c r="R14" s="28"/>
      <c r="S14" s="28"/>
      <c r="T14" s="28"/>
      <c r="U14" s="28"/>
      <c r="V14" s="28"/>
      <c r="W14" s="28"/>
      <c r="X14" s="28"/>
      <c r="AA14" s="16"/>
    </row>
    <row r="15" spans="1:73" s="15" customFormat="1" ht="16.5" customHeight="1">
      <c r="A15" s="376" t="s">
        <v>17840</v>
      </c>
      <c r="B15" s="601"/>
      <c r="C15" s="601"/>
      <c r="D15" s="601"/>
      <c r="E15" s="601"/>
      <c r="F15" s="602"/>
      <c r="G15" s="334"/>
      <c r="H15" s="28">
        <v>4</v>
      </c>
      <c r="I15" s="28"/>
      <c r="J15" s="28"/>
      <c r="K15" s="28"/>
      <c r="L15" s="28"/>
      <c r="M15" s="28"/>
      <c r="N15" s="28">
        <v>1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AA15" s="16"/>
    </row>
    <row r="16" spans="1:73" s="15" customFormat="1" ht="16.5" customHeight="1">
      <c r="A16" s="376" t="s">
        <v>17841</v>
      </c>
      <c r="B16" s="601"/>
      <c r="C16" s="601"/>
      <c r="D16" s="601"/>
      <c r="E16" s="601"/>
      <c r="F16" s="602"/>
      <c r="G16" s="334"/>
      <c r="H16" s="28">
        <v>1</v>
      </c>
      <c r="I16" s="28"/>
      <c r="J16" s="28">
        <v>2</v>
      </c>
      <c r="K16" s="28"/>
      <c r="L16" s="28"/>
      <c r="M16" s="28">
        <v>1</v>
      </c>
      <c r="N16" s="28">
        <v>1</v>
      </c>
      <c r="O16" s="28"/>
      <c r="P16" s="28">
        <v>2</v>
      </c>
      <c r="Q16" s="28"/>
      <c r="R16" s="28"/>
      <c r="S16" s="28">
        <v>1</v>
      </c>
      <c r="T16" s="28"/>
      <c r="U16" s="28"/>
      <c r="V16" s="28"/>
      <c r="W16" s="28"/>
      <c r="X16" s="28"/>
      <c r="AA16" s="16"/>
    </row>
    <row r="17" spans="1:27" s="15" customFormat="1" ht="16.5" customHeight="1">
      <c r="A17" s="376" t="s">
        <v>17842</v>
      </c>
      <c r="B17" s="601"/>
      <c r="C17" s="601"/>
      <c r="D17" s="601"/>
      <c r="E17" s="601"/>
      <c r="F17" s="602"/>
      <c r="G17" s="334"/>
      <c r="H17" s="28">
        <v>1</v>
      </c>
      <c r="I17" s="28"/>
      <c r="J17" s="28">
        <v>2</v>
      </c>
      <c r="K17" s="28"/>
      <c r="L17" s="28"/>
      <c r="M17" s="28"/>
      <c r="N17" s="28">
        <v>1</v>
      </c>
      <c r="O17" s="28">
        <v>1</v>
      </c>
      <c r="P17" s="28"/>
      <c r="Q17" s="28"/>
      <c r="R17" s="28"/>
      <c r="S17" s="28">
        <v>1</v>
      </c>
      <c r="T17" s="28"/>
      <c r="U17" s="28"/>
      <c r="V17" s="28"/>
      <c r="W17" s="28"/>
      <c r="X17" s="28"/>
      <c r="AA17" s="16"/>
    </row>
    <row r="18" spans="1:27" s="15" customFormat="1" ht="16.5" customHeight="1">
      <c r="A18" s="376" t="s">
        <v>18447</v>
      </c>
      <c r="B18" s="601"/>
      <c r="C18" s="601"/>
      <c r="D18" s="601"/>
      <c r="E18" s="601"/>
      <c r="F18" s="602"/>
      <c r="G18" s="334"/>
      <c r="H18" s="28">
        <v>1</v>
      </c>
      <c r="I18" s="28"/>
      <c r="J18" s="28">
        <v>1</v>
      </c>
      <c r="K18" s="28"/>
      <c r="L18" s="28">
        <v>1</v>
      </c>
      <c r="M18" s="28"/>
      <c r="N18" s="28"/>
      <c r="O18" s="28"/>
      <c r="P18" s="28"/>
      <c r="Q18" s="28"/>
      <c r="R18" s="28">
        <v>1</v>
      </c>
      <c r="S18" s="28"/>
      <c r="T18" s="28"/>
      <c r="U18" s="28"/>
      <c r="V18" s="28"/>
      <c r="W18" s="28"/>
      <c r="X18" s="28"/>
      <c r="AA18" s="16"/>
    </row>
    <row r="19" spans="1:27" s="15" customFormat="1" ht="16.5" customHeight="1">
      <c r="A19" s="376" t="s">
        <v>18502</v>
      </c>
      <c r="B19" s="601"/>
      <c r="C19" s="601"/>
      <c r="D19" s="601"/>
      <c r="E19" s="601"/>
      <c r="F19" s="602"/>
      <c r="G19" s="334"/>
      <c r="H19" s="28">
        <v>4</v>
      </c>
      <c r="I19" s="28"/>
      <c r="J19" s="28">
        <v>2</v>
      </c>
      <c r="K19" s="28">
        <v>1</v>
      </c>
      <c r="L19" s="28">
        <v>1</v>
      </c>
      <c r="M19" s="28"/>
      <c r="N19" s="28">
        <v>1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6.5" customHeight="1">
      <c r="A20" s="376"/>
      <c r="B20" s="601"/>
      <c r="C20" s="601"/>
      <c r="D20" s="601"/>
      <c r="E20" s="601"/>
      <c r="F20" s="602"/>
      <c r="G20" s="334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6.5" customHeight="1">
      <c r="A21" s="376"/>
      <c r="B21" s="601"/>
      <c r="C21" s="601"/>
      <c r="D21" s="601"/>
      <c r="E21" s="601"/>
      <c r="F21" s="602"/>
      <c r="G21" s="334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AA21" s="16"/>
    </row>
    <row r="22" spans="1:27" s="15" customFormat="1" ht="16.5" customHeight="1">
      <c r="A22" s="376"/>
      <c r="B22" s="601"/>
      <c r="C22" s="601"/>
      <c r="D22" s="601"/>
      <c r="E22" s="601"/>
      <c r="F22" s="602"/>
      <c r="G22" s="334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AA22" s="16"/>
    </row>
    <row r="23" spans="1:27" s="15" customFormat="1" ht="16.5" customHeight="1">
      <c r="A23" s="376"/>
      <c r="B23" s="601"/>
      <c r="C23" s="601"/>
      <c r="D23" s="601"/>
      <c r="E23" s="601"/>
      <c r="F23" s="602"/>
      <c r="G23" s="334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AA23" s="16"/>
    </row>
    <row r="24" spans="1:27" s="15" customFormat="1" ht="16.5" customHeight="1">
      <c r="A24" s="376"/>
      <c r="B24" s="601"/>
      <c r="C24" s="601"/>
      <c r="D24" s="601"/>
      <c r="E24" s="601"/>
      <c r="F24" s="602"/>
      <c r="G24" s="334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AA24" s="16"/>
    </row>
    <row r="25" spans="1:27" s="15" customFormat="1" ht="16.5" customHeight="1">
      <c r="A25" s="376"/>
      <c r="B25" s="601"/>
      <c r="C25" s="601"/>
      <c r="D25" s="601"/>
      <c r="E25" s="601"/>
      <c r="F25" s="602"/>
      <c r="G25" s="334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AA25" s="16"/>
    </row>
    <row r="26" spans="1:27" s="15" customFormat="1" ht="16.5" customHeight="1">
      <c r="A26" s="376"/>
      <c r="B26" s="601"/>
      <c r="C26" s="601"/>
      <c r="D26" s="601"/>
      <c r="E26" s="601"/>
      <c r="F26" s="602"/>
      <c r="G26" s="334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AA26" s="16"/>
    </row>
    <row r="27" spans="1:27" s="15" customFormat="1" ht="16.5" customHeight="1">
      <c r="A27" s="376"/>
      <c r="B27" s="601"/>
      <c r="C27" s="601"/>
      <c r="D27" s="601"/>
      <c r="E27" s="601"/>
      <c r="F27" s="602"/>
      <c r="G27" s="334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AA27" s="16"/>
    </row>
    <row r="28" spans="1:27" s="15" customFormat="1" ht="16.5" customHeight="1">
      <c r="A28" s="376"/>
      <c r="B28" s="601"/>
      <c r="C28" s="601"/>
      <c r="D28" s="601"/>
      <c r="E28" s="601"/>
      <c r="F28" s="602"/>
      <c r="G28" s="334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AA28" s="16"/>
    </row>
    <row r="29" spans="1:27" s="15" customFormat="1" ht="16.5" customHeight="1">
      <c r="A29" s="376"/>
      <c r="B29" s="601"/>
      <c r="C29" s="601"/>
      <c r="D29" s="601"/>
      <c r="E29" s="601"/>
      <c r="F29" s="602"/>
      <c r="G29" s="334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AA29" s="16"/>
    </row>
    <row r="30" spans="1:27" s="15" customFormat="1" ht="16.5" customHeight="1">
      <c r="A30" s="376"/>
      <c r="B30" s="601"/>
      <c r="C30" s="601"/>
      <c r="D30" s="601"/>
      <c r="E30" s="601"/>
      <c r="F30" s="602"/>
      <c r="G30" s="334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AA30" s="16"/>
    </row>
    <row r="31" spans="1:27" s="15" customFormat="1" ht="16.5" customHeight="1">
      <c r="A31" s="376"/>
      <c r="B31" s="601"/>
      <c r="C31" s="601"/>
      <c r="D31" s="601"/>
      <c r="E31" s="601"/>
      <c r="F31" s="601"/>
      <c r="G31" s="334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AA31" s="16"/>
    </row>
    <row r="32" spans="1:27" s="15" customFormat="1" ht="16.5" customHeight="1">
      <c r="A32" s="376"/>
      <c r="B32" s="601"/>
      <c r="C32" s="601"/>
      <c r="D32" s="601"/>
      <c r="E32" s="601"/>
      <c r="F32" s="601"/>
      <c r="G32" s="334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AA32" s="16"/>
    </row>
    <row r="33" spans="1:24" s="11" customFormat="1" ht="16.5" customHeight="1">
      <c r="A33" s="603"/>
      <c r="B33" s="604">
        <f t="shared" ref="B33:G33" si="0">SUM(B5:B32)</f>
        <v>0</v>
      </c>
      <c r="C33" s="604">
        <f t="shared" si="0"/>
        <v>0</v>
      </c>
      <c r="D33" s="604">
        <f t="shared" si="0"/>
        <v>2</v>
      </c>
      <c r="E33" s="604">
        <f t="shared" si="0"/>
        <v>2</v>
      </c>
      <c r="F33" s="604">
        <f t="shared" si="0"/>
        <v>2</v>
      </c>
      <c r="G33" s="603">
        <f t="shared" si="0"/>
        <v>0</v>
      </c>
      <c r="H33" s="32">
        <f t="shared" ref="H33:X33" si="1">SUM(H5:H32)</f>
        <v>32</v>
      </c>
      <c r="I33" s="32">
        <f t="shared" si="1"/>
        <v>0</v>
      </c>
      <c r="J33" s="32">
        <f t="shared" si="1"/>
        <v>18</v>
      </c>
      <c r="K33" s="32">
        <f t="shared" si="1"/>
        <v>1</v>
      </c>
      <c r="L33" s="32">
        <f t="shared" si="1"/>
        <v>5</v>
      </c>
      <c r="M33" s="32">
        <f t="shared" si="1"/>
        <v>1</v>
      </c>
      <c r="N33" s="32">
        <f t="shared" si="1"/>
        <v>16</v>
      </c>
      <c r="O33" s="32">
        <f t="shared" si="1"/>
        <v>11</v>
      </c>
      <c r="P33" s="32">
        <f t="shared" si="1"/>
        <v>6</v>
      </c>
      <c r="Q33" s="32">
        <f t="shared" si="1"/>
        <v>0</v>
      </c>
      <c r="R33" s="32">
        <f t="shared" si="1"/>
        <v>3</v>
      </c>
      <c r="S33" s="32">
        <f t="shared" si="1"/>
        <v>2</v>
      </c>
      <c r="T33" s="32">
        <f t="shared" si="1"/>
        <v>0</v>
      </c>
      <c r="U33" s="32">
        <f t="shared" si="1"/>
        <v>0</v>
      </c>
      <c r="V33" s="32">
        <f t="shared" si="1"/>
        <v>0</v>
      </c>
      <c r="W33" s="32">
        <f t="shared" si="1"/>
        <v>0</v>
      </c>
      <c r="X33" s="32">
        <f t="shared" si="1"/>
        <v>0</v>
      </c>
    </row>
    <row r="34" spans="1:24" ht="16.5" customHeight="1">
      <c r="A34" s="605" t="s">
        <v>2848</v>
      </c>
      <c r="B34" s="606"/>
      <c r="C34" s="606"/>
      <c r="D34" s="445">
        <v>70000</v>
      </c>
      <c r="E34" s="445">
        <v>24549</v>
      </c>
      <c r="F34" s="445">
        <v>111606</v>
      </c>
      <c r="G34" s="338"/>
      <c r="H34" s="338">
        <v>111058</v>
      </c>
      <c r="I34" s="338"/>
      <c r="J34" s="338">
        <v>73431</v>
      </c>
      <c r="K34" s="338">
        <v>119066</v>
      </c>
      <c r="L34" s="338">
        <v>55595</v>
      </c>
      <c r="M34" s="338">
        <v>107205</v>
      </c>
      <c r="N34" s="338">
        <v>50182</v>
      </c>
      <c r="O34" s="338">
        <v>46000</v>
      </c>
      <c r="P34" s="338">
        <v>74250</v>
      </c>
      <c r="Q34" s="338"/>
      <c r="R34" s="338">
        <v>50400</v>
      </c>
      <c r="S34" s="338">
        <v>70950</v>
      </c>
      <c r="T34" s="338">
        <v>49500</v>
      </c>
      <c r="U34" s="224">
        <v>110250</v>
      </c>
      <c r="V34" s="224">
        <v>106050</v>
      </c>
      <c r="W34" s="224">
        <v>212400</v>
      </c>
      <c r="X34" s="379">
        <f>X33*22000</f>
        <v>0</v>
      </c>
    </row>
    <row r="35" spans="1:24" ht="24.75" customHeight="1">
      <c r="A35" s="607" t="s">
        <v>2849</v>
      </c>
      <c r="B35" s="608"/>
      <c r="C35" s="608"/>
      <c r="D35" s="608">
        <f>D33*D34</f>
        <v>140000</v>
      </c>
      <c r="E35" s="608">
        <f>E33*E34</f>
        <v>49098</v>
      </c>
      <c r="F35" s="608">
        <f>F33*F34</f>
        <v>223212</v>
      </c>
      <c r="G35" s="154">
        <f>G33*G34</f>
        <v>0</v>
      </c>
      <c r="H35" s="154">
        <f t="shared" ref="H35:S35" si="2">H33*H34</f>
        <v>3553856</v>
      </c>
      <c r="I35" s="154"/>
      <c r="J35" s="154">
        <f t="shared" si="2"/>
        <v>1321758</v>
      </c>
      <c r="K35" s="154">
        <f t="shared" si="2"/>
        <v>119066</v>
      </c>
      <c r="L35" s="154">
        <f t="shared" si="2"/>
        <v>277975</v>
      </c>
      <c r="M35" s="154">
        <f t="shared" si="2"/>
        <v>107205</v>
      </c>
      <c r="N35" s="154">
        <f t="shared" si="2"/>
        <v>802912</v>
      </c>
      <c r="O35" s="154">
        <f t="shared" si="2"/>
        <v>506000</v>
      </c>
      <c r="P35" s="154">
        <f t="shared" si="2"/>
        <v>445500</v>
      </c>
      <c r="Q35" s="154">
        <f t="shared" si="2"/>
        <v>0</v>
      </c>
      <c r="R35" s="154">
        <f>R33*R34</f>
        <v>151200</v>
      </c>
      <c r="S35" s="154">
        <f t="shared" si="2"/>
        <v>141900</v>
      </c>
      <c r="T35" s="154">
        <f>T33*T34</f>
        <v>0</v>
      </c>
      <c r="U35" s="154">
        <f>U33*U34</f>
        <v>0</v>
      </c>
      <c r="V35" s="154">
        <f>V33*V34</f>
        <v>0</v>
      </c>
      <c r="W35" s="154">
        <f>W33*W34</f>
        <v>0</v>
      </c>
      <c r="X35" s="509">
        <f>B35+C35+D35+E35+F35+G35+H35+I35+J35+K35+L35+M35+N35+O35+P35+Q35+R35+S35+T35+U35+V35+W35</f>
        <v>7839682</v>
      </c>
    </row>
    <row r="36" spans="1:24" ht="16.5" customHeight="1">
      <c r="B36" s="609"/>
      <c r="C36" s="609"/>
      <c r="D36" s="609"/>
      <c r="E36" s="609"/>
      <c r="F36" s="609"/>
      <c r="G36" s="335"/>
      <c r="W36" s="33"/>
      <c r="X36" s="33"/>
    </row>
  </sheetData>
  <mergeCells count="2">
    <mergeCell ref="A1:X1"/>
    <mergeCell ref="A2:X2"/>
  </mergeCells>
  <pageMargins left="0" right="0" top="0" bottom="0" header="0" footer="0"/>
  <pageSetup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W26" sqref="W26"/>
    </sheetView>
  </sheetViews>
  <sheetFormatPr defaultRowHeight="16.5" customHeight="1"/>
  <cols>
    <col min="1" max="1" width="11.140625" customWidth="1"/>
    <col min="2" max="2" width="6.5703125" style="335" customWidth="1"/>
    <col min="3" max="3" width="4.85546875" style="33" customWidth="1"/>
    <col min="4" max="4" width="5.85546875" style="33" customWidth="1"/>
    <col min="5" max="5" width="5.42578125" style="33" customWidth="1"/>
    <col min="6" max="6" width="5.28515625" style="33" customWidth="1"/>
    <col min="7" max="7" width="5.85546875" style="33" customWidth="1"/>
    <col min="8" max="8" width="6.28515625" style="33" customWidth="1"/>
    <col min="9" max="9" width="6.5703125" style="33" customWidth="1"/>
    <col min="10" max="10" width="5.5703125" style="33" customWidth="1"/>
    <col min="11" max="11" width="5.1406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6" style="33" customWidth="1"/>
    <col min="16" max="16" width="5.140625" style="33" customWidth="1"/>
    <col min="17" max="17" width="5.85546875" style="33" customWidth="1"/>
    <col min="18" max="18" width="5.7109375" style="33" customWidth="1"/>
    <col min="19" max="19" width="6.140625" style="33" customWidth="1"/>
    <col min="20" max="20" width="18" style="33" customWidth="1"/>
  </cols>
  <sheetData>
    <row r="1" spans="1:23" s="3" customFormat="1" ht="24.7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W1" s="4"/>
    </row>
    <row r="2" spans="1:23" s="3" customFormat="1" ht="15" customHeight="1">
      <c r="A2" s="720" t="s">
        <v>6456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W2" s="4"/>
    </row>
    <row r="3" spans="1:23" s="3" customFormat="1" ht="36.75" customHeight="1">
      <c r="A3" s="27" t="s">
        <v>6432</v>
      </c>
      <c r="B3" s="333" t="s">
        <v>6422</v>
      </c>
      <c r="C3" s="328" t="s">
        <v>5</v>
      </c>
      <c r="D3" s="328" t="s">
        <v>6</v>
      </c>
      <c r="E3" s="328" t="s">
        <v>7</v>
      </c>
      <c r="F3" s="328" t="s">
        <v>12</v>
      </c>
      <c r="G3" s="328" t="s">
        <v>8</v>
      </c>
      <c r="H3" s="328" t="s">
        <v>2805</v>
      </c>
      <c r="I3" s="328" t="s">
        <v>2806</v>
      </c>
      <c r="J3" s="328" t="s">
        <v>2808</v>
      </c>
      <c r="K3" s="328" t="s">
        <v>2807</v>
      </c>
      <c r="L3" s="318" t="s">
        <v>14</v>
      </c>
      <c r="M3" s="318" t="s">
        <v>15</v>
      </c>
      <c r="N3" s="318" t="s">
        <v>6357</v>
      </c>
      <c r="O3" s="318" t="s">
        <v>6358</v>
      </c>
      <c r="P3" s="318" t="s">
        <v>6359</v>
      </c>
      <c r="Q3" s="318" t="s">
        <v>6360</v>
      </c>
      <c r="R3" s="318" t="s">
        <v>6362</v>
      </c>
      <c r="S3" s="318" t="s">
        <v>6361</v>
      </c>
      <c r="T3" s="318" t="s">
        <v>6366</v>
      </c>
      <c r="W3" s="4"/>
    </row>
    <row r="4" spans="1:23" s="15" customFormat="1" ht="16.5" customHeight="1">
      <c r="A4" s="267">
        <v>44572</v>
      </c>
      <c r="B4" s="334">
        <v>1</v>
      </c>
      <c r="C4" s="14"/>
      <c r="D4" s="28"/>
      <c r="E4" s="28">
        <v>2</v>
      </c>
      <c r="F4" s="28"/>
      <c r="G4" s="28">
        <v>1</v>
      </c>
      <c r="H4" s="28"/>
      <c r="I4" s="28"/>
      <c r="J4" s="28"/>
      <c r="K4" s="28"/>
      <c r="L4" s="28">
        <v>1</v>
      </c>
      <c r="M4" s="28">
        <v>1</v>
      </c>
      <c r="N4" s="28"/>
      <c r="O4" s="28"/>
      <c r="P4" s="28"/>
      <c r="Q4" s="28">
        <v>2</v>
      </c>
      <c r="R4" s="28"/>
      <c r="S4" s="28"/>
      <c r="T4" s="28">
        <v>21</v>
      </c>
      <c r="W4" s="16"/>
    </row>
    <row r="5" spans="1:23" s="15" customFormat="1" ht="16.5" customHeight="1">
      <c r="A5" s="267">
        <v>44631</v>
      </c>
      <c r="B5" s="334"/>
      <c r="C5" s="14"/>
      <c r="D5" s="28"/>
      <c r="E5" s="28">
        <v>1</v>
      </c>
      <c r="F5" s="28"/>
      <c r="G5" s="28"/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W5" s="16"/>
    </row>
    <row r="6" spans="1:23" s="15" customFormat="1" ht="16.5" customHeight="1">
      <c r="A6" s="267">
        <v>44662</v>
      </c>
      <c r="B6" s="334"/>
      <c r="C6" s="14"/>
      <c r="D6" s="28"/>
      <c r="E6" s="28">
        <v>1</v>
      </c>
      <c r="F6" s="28"/>
      <c r="G6" s="28">
        <v>1</v>
      </c>
      <c r="H6" s="28"/>
      <c r="I6" s="28"/>
      <c r="J6" s="28"/>
      <c r="K6" s="28"/>
      <c r="L6" s="28">
        <v>2</v>
      </c>
      <c r="M6" s="28"/>
      <c r="N6" s="28"/>
      <c r="O6" s="28"/>
      <c r="P6" s="28"/>
      <c r="Q6" s="28"/>
      <c r="R6" s="28"/>
      <c r="S6" s="28"/>
      <c r="T6" s="28"/>
      <c r="W6" s="16"/>
    </row>
    <row r="7" spans="1:23" s="15" customFormat="1" ht="16.5" customHeight="1">
      <c r="A7" s="267">
        <v>44753</v>
      </c>
      <c r="B7" s="334">
        <v>5</v>
      </c>
      <c r="C7" s="14"/>
      <c r="D7" s="28">
        <v>4</v>
      </c>
      <c r="E7" s="28">
        <v>1</v>
      </c>
      <c r="F7" s="28"/>
      <c r="G7" s="28"/>
      <c r="H7" s="28"/>
      <c r="I7" s="28"/>
      <c r="J7" s="28"/>
      <c r="K7" s="28"/>
      <c r="L7" s="28"/>
      <c r="M7" s="28">
        <v>1</v>
      </c>
      <c r="N7" s="28"/>
      <c r="O7" s="28"/>
      <c r="P7" s="28"/>
      <c r="Q7" s="28"/>
      <c r="R7" s="28"/>
      <c r="S7" s="28"/>
      <c r="T7" s="28">
        <v>52</v>
      </c>
      <c r="W7" s="16"/>
    </row>
    <row r="8" spans="1:23" s="15" customFormat="1" ht="16.5" customHeight="1">
      <c r="A8" s="267">
        <v>44784</v>
      </c>
      <c r="B8" s="334">
        <v>4</v>
      </c>
      <c r="C8" s="14"/>
      <c r="D8" s="28"/>
      <c r="E8" s="28">
        <v>2</v>
      </c>
      <c r="F8" s="28">
        <v>2</v>
      </c>
      <c r="G8" s="28"/>
      <c r="H8" s="28"/>
      <c r="I8" s="28"/>
      <c r="J8" s="28"/>
      <c r="K8" s="28"/>
      <c r="L8" s="28">
        <v>2</v>
      </c>
      <c r="M8" s="28">
        <v>1</v>
      </c>
      <c r="N8" s="28"/>
      <c r="O8" s="28"/>
      <c r="P8" s="28"/>
      <c r="Q8" s="28"/>
      <c r="R8" s="28"/>
      <c r="S8" s="28"/>
      <c r="T8" s="28">
        <v>37</v>
      </c>
      <c r="W8" s="16"/>
    </row>
    <row r="9" spans="1:23" s="15" customFormat="1" ht="16.5" customHeight="1">
      <c r="A9" s="267">
        <v>44815</v>
      </c>
      <c r="B9" s="334" t="s">
        <v>6459</v>
      </c>
      <c r="C9" s="14"/>
      <c r="D9" s="28">
        <v>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41</v>
      </c>
      <c r="W9" s="16"/>
    </row>
    <row r="10" spans="1:23" s="15" customFormat="1" ht="16.5" customHeight="1">
      <c r="A10" s="267"/>
      <c r="B10" s="334"/>
      <c r="C10" s="14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W10" s="16"/>
    </row>
    <row r="11" spans="1:23" s="15" customFormat="1" ht="16.5" customHeight="1">
      <c r="A11" s="267"/>
      <c r="B11" s="334"/>
      <c r="C11" s="14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W11" s="16"/>
    </row>
    <row r="12" spans="1:23" s="15" customFormat="1" ht="16.5" customHeight="1">
      <c r="A12" s="267"/>
      <c r="B12" s="334"/>
      <c r="C12" s="14"/>
      <c r="D12" s="28"/>
      <c r="E12" s="28"/>
      <c r="F12" s="28"/>
      <c r="G12" s="330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W12" s="16"/>
    </row>
    <row r="13" spans="1:23" s="15" customFormat="1" ht="16.5" customHeight="1">
      <c r="A13" s="267"/>
      <c r="B13" s="334"/>
      <c r="C13" s="14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W13" s="16"/>
    </row>
    <row r="14" spans="1:23" s="15" customFormat="1" ht="16.5" customHeight="1">
      <c r="A14" s="28"/>
      <c r="B14" s="334"/>
      <c r="C14" s="14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W14" s="16"/>
    </row>
    <row r="15" spans="1:23" s="15" customFormat="1" ht="16.5" customHeight="1">
      <c r="A15" s="28"/>
      <c r="B15" s="334"/>
      <c r="C15" s="14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W15" s="16"/>
    </row>
    <row r="16" spans="1:23" s="15" customFormat="1" ht="16.5" customHeight="1">
      <c r="A16" s="28"/>
      <c r="B16" s="334"/>
      <c r="C16" s="14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W16" s="16"/>
    </row>
    <row r="17" spans="1:23" s="15" customFormat="1" ht="16.5" customHeight="1">
      <c r="A17" s="28"/>
      <c r="B17" s="334"/>
      <c r="C17" s="1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W17" s="16"/>
    </row>
    <row r="18" spans="1:23" s="15" customFormat="1" ht="16.5" customHeight="1">
      <c r="A18" s="28"/>
      <c r="B18" s="334"/>
      <c r="C18" s="14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W18" s="16"/>
    </row>
    <row r="19" spans="1:23" s="15" customFormat="1" ht="16.5" customHeight="1">
      <c r="A19" s="28"/>
      <c r="B19" s="334"/>
      <c r="C19" s="14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W19" s="16"/>
    </row>
    <row r="20" spans="1:23" s="11" customFormat="1" ht="16.5" customHeight="1">
      <c r="A20" s="726"/>
      <c r="B20" s="727"/>
      <c r="C20" s="32"/>
      <c r="D20" s="32">
        <f t="shared" ref="D20:T20" si="0">SUM(D4:D19)</f>
        <v>8</v>
      </c>
      <c r="E20" s="32">
        <f t="shared" si="0"/>
        <v>7</v>
      </c>
      <c r="F20" s="32">
        <f t="shared" si="0"/>
        <v>2</v>
      </c>
      <c r="G20" s="32">
        <f t="shared" si="0"/>
        <v>2</v>
      </c>
      <c r="H20" s="32">
        <f t="shared" si="0"/>
        <v>0</v>
      </c>
      <c r="I20" s="32">
        <f t="shared" si="0"/>
        <v>0</v>
      </c>
      <c r="J20" s="32">
        <f t="shared" si="0"/>
        <v>0</v>
      </c>
      <c r="K20" s="32">
        <f t="shared" si="0"/>
        <v>0</v>
      </c>
      <c r="L20" s="32">
        <f t="shared" si="0"/>
        <v>6</v>
      </c>
      <c r="M20" s="32">
        <f t="shared" si="0"/>
        <v>3</v>
      </c>
      <c r="N20" s="32">
        <f t="shared" si="0"/>
        <v>0</v>
      </c>
      <c r="O20" s="32">
        <f t="shared" si="0"/>
        <v>0</v>
      </c>
      <c r="P20" s="32">
        <f t="shared" si="0"/>
        <v>0</v>
      </c>
      <c r="Q20" s="32">
        <f t="shared" si="0"/>
        <v>2</v>
      </c>
      <c r="R20" s="32">
        <f t="shared" si="0"/>
        <v>0</v>
      </c>
      <c r="S20" s="32">
        <f t="shared" si="0"/>
        <v>0</v>
      </c>
      <c r="T20" s="32">
        <f t="shared" si="0"/>
        <v>151</v>
      </c>
    </row>
    <row r="21" spans="1:23" ht="16.5" customHeight="1">
      <c r="A21" s="722" t="s">
        <v>2848</v>
      </c>
      <c r="B21" s="723"/>
      <c r="C21" s="54"/>
      <c r="D21" s="152">
        <v>111058</v>
      </c>
      <c r="E21" s="152">
        <v>73431</v>
      </c>
      <c r="F21" s="152">
        <v>119066</v>
      </c>
      <c r="G21" s="152">
        <v>87787</v>
      </c>
      <c r="H21" s="152">
        <v>130922</v>
      </c>
      <c r="I21" s="152">
        <v>215677</v>
      </c>
      <c r="J21" s="152">
        <v>55959</v>
      </c>
      <c r="K21" s="152">
        <v>107205</v>
      </c>
      <c r="L21" s="152">
        <v>50183</v>
      </c>
      <c r="M21" s="152">
        <v>46000</v>
      </c>
      <c r="N21" s="224">
        <v>90750</v>
      </c>
      <c r="O21" s="224">
        <v>105400</v>
      </c>
      <c r="P21" s="224">
        <v>74250</v>
      </c>
      <c r="Q21" s="224">
        <v>61050</v>
      </c>
      <c r="R21" s="224">
        <v>70950</v>
      </c>
      <c r="S21" s="224">
        <v>59400</v>
      </c>
      <c r="T21" s="329">
        <f>T20*30000</f>
        <v>4530000</v>
      </c>
    </row>
    <row r="22" spans="1:23" ht="24.75" customHeight="1">
      <c r="A22" s="724" t="s">
        <v>2849</v>
      </c>
      <c r="B22" s="725"/>
      <c r="C22" s="151"/>
      <c r="D22" s="154">
        <f t="shared" ref="D22:R22" si="1">D20*D21</f>
        <v>888464</v>
      </c>
      <c r="E22" s="154">
        <f t="shared" si="1"/>
        <v>514017</v>
      </c>
      <c r="F22" s="154">
        <f t="shared" si="1"/>
        <v>238132</v>
      </c>
      <c r="G22" s="154">
        <f t="shared" si="1"/>
        <v>175574</v>
      </c>
      <c r="H22" s="154">
        <f t="shared" si="1"/>
        <v>0</v>
      </c>
      <c r="I22" s="154">
        <f t="shared" si="1"/>
        <v>0</v>
      </c>
      <c r="J22" s="154">
        <f t="shared" si="1"/>
        <v>0</v>
      </c>
      <c r="K22" s="154">
        <f t="shared" si="1"/>
        <v>0</v>
      </c>
      <c r="L22" s="154">
        <f t="shared" si="1"/>
        <v>301098</v>
      </c>
      <c r="M22" s="154">
        <f t="shared" si="1"/>
        <v>138000</v>
      </c>
      <c r="N22" s="154">
        <f t="shared" si="1"/>
        <v>0</v>
      </c>
      <c r="O22" s="154">
        <f t="shared" si="1"/>
        <v>0</v>
      </c>
      <c r="P22" s="154">
        <f t="shared" si="1"/>
        <v>0</v>
      </c>
      <c r="Q22" s="154">
        <f>Q20*Q21</f>
        <v>122100</v>
      </c>
      <c r="R22" s="154">
        <f t="shared" si="1"/>
        <v>0</v>
      </c>
      <c r="S22" s="154">
        <f>S20*S21</f>
        <v>0</v>
      </c>
      <c r="T22" s="363">
        <f>SUM(D22:S22)</f>
        <v>2377385</v>
      </c>
    </row>
  </sheetData>
  <mergeCells count="5">
    <mergeCell ref="A1:T1"/>
    <mergeCell ref="A2:T2"/>
    <mergeCell ref="A20:B20"/>
    <mergeCell ref="A21:B21"/>
    <mergeCell ref="A22:B22"/>
  </mergeCells>
  <conditionalFormatting sqref="C3">
    <cfRule type="duplicateValues" dxfId="2294" priority="7"/>
    <cfRule type="duplicateValues" dxfId="2293" priority="8"/>
    <cfRule type="duplicateValues" dxfId="2292" priority="9"/>
    <cfRule type="duplicateValues" dxfId="2291" priority="17"/>
  </conditionalFormatting>
  <conditionalFormatting sqref="C4:C6">
    <cfRule type="duplicateValues" dxfId="2290" priority="1"/>
  </conditionalFormatting>
  <conditionalFormatting sqref="C7:C15">
    <cfRule type="duplicateValues" dxfId="2289" priority="4"/>
    <cfRule type="duplicateValues" dxfId="2288" priority="5"/>
    <cfRule type="duplicateValues" dxfId="2287" priority="6"/>
  </conditionalFormatting>
  <conditionalFormatting sqref="C16:C19 C3:C9">
    <cfRule type="duplicateValues" dxfId="2286" priority="2"/>
  </conditionalFormatting>
  <conditionalFormatting sqref="C16:C19 C4:C9">
    <cfRule type="duplicateValues" dxfId="2285" priority="3"/>
  </conditionalFormatting>
  <conditionalFormatting sqref="C20">
    <cfRule type="duplicateValues" dxfId="2284" priority="10"/>
    <cfRule type="duplicateValues" dxfId="2283" priority="11"/>
    <cfRule type="duplicateValues" dxfId="2282" priority="12"/>
    <cfRule type="duplicateValues" dxfId="2281" priority="14"/>
    <cfRule type="duplicateValues" dxfId="2280" priority="15"/>
    <cfRule type="duplicateValues" dxfId="2279" priority="16"/>
  </conditionalFormatting>
  <conditionalFormatting sqref="C21:C65536 C16:C19 C3:C9">
    <cfRule type="duplicateValues" dxfId="2278" priority="13"/>
  </conditionalFormatting>
  <pageMargins left="0" right="0" top="0" bottom="0" header="0" footer="0"/>
  <pageSetup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A5" sqref="A5:H6"/>
    </sheetView>
  </sheetViews>
  <sheetFormatPr defaultRowHeight="18.75" customHeight="1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10.28515625" style="33" customWidth="1"/>
    <col min="11" max="11" width="62.140625" style="33" customWidth="1"/>
  </cols>
  <sheetData>
    <row r="1" spans="1:14" s="3" customFormat="1" ht="29.2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N1" s="4"/>
    </row>
    <row r="2" spans="1:14" s="3" customFormat="1" ht="25.5" customHeight="1">
      <c r="A2" s="720" t="s">
        <v>6455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N2" s="4"/>
    </row>
    <row r="3" spans="1:14" s="3" customFormat="1" ht="18.75" customHeight="1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6369</v>
      </c>
      <c r="N4" s="4"/>
    </row>
    <row r="5" spans="1:14" s="15" customFormat="1" ht="18.75" customHeight="1">
      <c r="A5" s="364"/>
      <c r="B5" s="353"/>
      <c r="C5" s="343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>
      <c r="A6" s="187"/>
      <c r="B6" s="76"/>
      <c r="C6" s="349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>
      <c r="A7" s="187"/>
      <c r="B7" s="345"/>
      <c r="C7" s="19"/>
      <c r="D7" s="28"/>
      <c r="E7" s="28"/>
      <c r="F7" s="28"/>
      <c r="G7" s="28"/>
      <c r="H7" s="28"/>
      <c r="I7" s="28"/>
      <c r="J7" s="28"/>
      <c r="K7" s="17"/>
      <c r="N7" s="16"/>
    </row>
    <row r="8" spans="1:14" s="15" customFormat="1" ht="18.75" customHeight="1">
      <c r="A8" s="187"/>
      <c r="B8" s="110"/>
      <c r="C8" s="343"/>
      <c r="D8" s="28"/>
      <c r="E8" s="28"/>
      <c r="F8" s="28"/>
      <c r="G8" s="28"/>
      <c r="H8" s="28"/>
      <c r="I8" s="28"/>
      <c r="J8" s="28"/>
      <c r="K8" s="17"/>
      <c r="N8" s="16"/>
    </row>
    <row r="9" spans="1:14" s="15" customFormat="1" ht="18.75" customHeight="1">
      <c r="A9" s="187"/>
      <c r="B9" s="38"/>
      <c r="C9" s="38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>
      <c r="A10" s="187"/>
      <c r="B10" s="38"/>
      <c r="C10" s="17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>
      <c r="A11" s="17"/>
      <c r="B11" s="36"/>
      <c r="C11" s="17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>
      <c r="A12" s="187"/>
      <c r="B12" s="242"/>
      <c r="C12" s="17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>
      <c r="A13" s="17"/>
      <c r="B13" s="36"/>
      <c r="C13" s="17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>
      <c r="A14" s="187"/>
      <c r="B14" s="3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>
      <c r="A15" s="187"/>
      <c r="B15" s="3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>
      <c r="A16" s="187"/>
      <c r="B16" s="3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6" s="15" customFormat="1" ht="18.75" customHeight="1">
      <c r="A17" s="187"/>
      <c r="B17" s="3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6" s="15" customFormat="1" ht="18.75" customHeight="1">
      <c r="A18" s="17"/>
      <c r="B18" s="18"/>
      <c r="C18" s="19"/>
      <c r="D18" s="28"/>
      <c r="E18" s="28"/>
      <c r="F18" s="28"/>
      <c r="G18" s="28"/>
      <c r="H18" s="28"/>
      <c r="I18" s="28"/>
      <c r="J18" s="28"/>
      <c r="K18" s="17"/>
      <c r="P18" s="16"/>
    </row>
    <row r="19" spans="1:16" s="11" customFormat="1" ht="18.75" customHeight="1">
      <c r="A19" s="726" t="s">
        <v>6454</v>
      </c>
      <c r="B19" s="727"/>
      <c r="C19" s="32"/>
      <c r="D19" s="32">
        <f t="shared" ref="D19:I19" si="0">SUM(D5:D18)</f>
        <v>0</v>
      </c>
      <c r="E19" s="32">
        <f t="shared" si="0"/>
        <v>0</v>
      </c>
      <c r="F19" s="32">
        <f t="shared" si="0"/>
        <v>0</v>
      </c>
      <c r="G19" s="32">
        <f t="shared" si="0"/>
        <v>0</v>
      </c>
      <c r="H19" s="32">
        <f t="shared" si="0"/>
        <v>0</v>
      </c>
      <c r="I19" s="32">
        <f t="shared" si="0"/>
        <v>0</v>
      </c>
      <c r="J19" s="32"/>
      <c r="K19" s="32">
        <f>SUM(K4:K18)</f>
        <v>0</v>
      </c>
    </row>
    <row r="20" spans="1:16" ht="18.75" customHeight="1">
      <c r="A20" s="722" t="s">
        <v>2848</v>
      </c>
      <c r="B20" s="723"/>
      <c r="C20" s="54"/>
      <c r="D20" s="152">
        <v>177188</v>
      </c>
      <c r="E20" s="152">
        <v>174150</v>
      </c>
      <c r="F20" s="152">
        <v>352350</v>
      </c>
      <c r="G20" s="152">
        <v>198450</v>
      </c>
      <c r="H20" s="152">
        <v>61250</v>
      </c>
      <c r="I20" s="152">
        <v>61250</v>
      </c>
      <c r="J20" s="152">
        <v>61250</v>
      </c>
      <c r="K20" s="152"/>
    </row>
    <row r="21" spans="1:16" ht="31.5" customHeight="1">
      <c r="A21" s="724" t="s">
        <v>2849</v>
      </c>
      <c r="B21" s="725"/>
      <c r="C21" s="151"/>
      <c r="D21" s="154">
        <f t="shared" ref="D21:J21" si="1">D19*D20</f>
        <v>0</v>
      </c>
      <c r="E21" s="154">
        <f t="shared" si="1"/>
        <v>0</v>
      </c>
      <c r="F21" s="154">
        <f t="shared" si="1"/>
        <v>0</v>
      </c>
      <c r="G21" s="154">
        <f t="shared" si="1"/>
        <v>0</v>
      </c>
      <c r="H21" s="154">
        <f t="shared" si="1"/>
        <v>0</v>
      </c>
      <c r="I21" s="154">
        <f t="shared" si="1"/>
        <v>0</v>
      </c>
      <c r="J21" s="154">
        <f t="shared" si="1"/>
        <v>0</v>
      </c>
      <c r="K21" s="153">
        <f>J21+I21+H21+G21+F21+E21+D21</f>
        <v>0</v>
      </c>
    </row>
  </sheetData>
  <mergeCells count="5">
    <mergeCell ref="A1:K1"/>
    <mergeCell ref="A2:K2"/>
    <mergeCell ref="A19:B19"/>
    <mergeCell ref="A20:B20"/>
    <mergeCell ref="A21:B21"/>
  </mergeCells>
  <conditionalFormatting sqref="C3">
    <cfRule type="duplicateValues" dxfId="2277" priority="238"/>
    <cfRule type="duplicateValues" dxfId="2276" priority="239"/>
    <cfRule type="duplicateValues" dxfId="2275" priority="240"/>
    <cfRule type="duplicateValues" dxfId="2274" priority="241"/>
    <cfRule type="duplicateValues" dxfId="2273" priority="242"/>
    <cfRule type="duplicateValues" dxfId="2272" priority="243"/>
  </conditionalFormatting>
  <conditionalFormatting sqref="C3:C4">
    <cfRule type="duplicateValues" dxfId="2271" priority="14375"/>
    <cfRule type="duplicateValues" dxfId="2270" priority="15731"/>
  </conditionalFormatting>
  <conditionalFormatting sqref="C4">
    <cfRule type="duplicateValues" dxfId="2269" priority="14376"/>
    <cfRule type="duplicateValues" dxfId="2268" priority="14377"/>
    <cfRule type="duplicateValues" dxfId="2267" priority="14378"/>
  </conditionalFormatting>
  <conditionalFormatting sqref="C5">
    <cfRule type="duplicateValues" dxfId="2266" priority="1" stopIfTrue="1"/>
    <cfRule type="duplicateValues" dxfId="2265" priority="2" stopIfTrue="1"/>
    <cfRule type="duplicateValues" dxfId="2264" priority="3" stopIfTrue="1"/>
    <cfRule type="duplicateValues" dxfId="2263" priority="4" stopIfTrue="1"/>
    <cfRule type="duplicateValues" dxfId="2262" priority="5" stopIfTrue="1"/>
    <cfRule type="duplicateValues" dxfId="2261" priority="6" stopIfTrue="1"/>
    <cfRule type="duplicateValues" dxfId="2260" priority="7" stopIfTrue="1"/>
    <cfRule type="duplicateValues" dxfId="2259" priority="8" stopIfTrue="1"/>
  </conditionalFormatting>
  <conditionalFormatting sqref="C6">
    <cfRule type="duplicateValues" dxfId="2258" priority="9" stopIfTrue="1"/>
  </conditionalFormatting>
  <conditionalFormatting sqref="C7">
    <cfRule type="duplicateValues" dxfId="2257" priority="24"/>
  </conditionalFormatting>
  <conditionalFormatting sqref="C8">
    <cfRule type="duplicateValues" dxfId="2256" priority="28" stopIfTrue="1"/>
  </conditionalFormatting>
  <conditionalFormatting sqref="C14:C17">
    <cfRule type="duplicateValues" dxfId="2255" priority="15223"/>
  </conditionalFormatting>
  <conditionalFormatting sqref="C18">
    <cfRule type="duplicateValues" dxfId="2254" priority="253"/>
  </conditionalFormatting>
  <conditionalFormatting sqref="C19">
    <cfRule type="duplicateValues" dxfId="2253" priority="234"/>
    <cfRule type="duplicateValues" dxfId="2252" priority="235"/>
    <cfRule type="duplicateValues" dxfId="2251" priority="236"/>
    <cfRule type="duplicateValues" dxfId="2250" priority="245"/>
    <cfRule type="duplicateValues" dxfId="2249" priority="246"/>
    <cfRule type="duplicateValues" dxfId="2248" priority="247"/>
  </conditionalFormatting>
  <conditionalFormatting sqref="C20:C65536 C3:C4">
    <cfRule type="duplicateValues" dxfId="2247" priority="244"/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X6" sqref="X6:X8"/>
    </sheetView>
  </sheetViews>
  <sheetFormatPr defaultRowHeight="18.75" customHeight="1"/>
  <cols>
    <col min="1" max="1" width="12" style="33" customWidth="1"/>
    <col min="2" max="2" width="26.42578125" style="33" customWidth="1"/>
    <col min="3" max="3" width="12.85546875" style="86" customWidth="1"/>
    <col min="4" max="4" width="8.140625" style="86" customWidth="1"/>
    <col min="5" max="5" width="7.85546875" style="86" customWidth="1"/>
    <col min="6" max="6" width="7.7109375" style="86" customWidth="1"/>
    <col min="7" max="7" width="7.28515625" style="86" customWidth="1"/>
    <col min="8" max="8" width="8.140625" style="86" customWidth="1"/>
    <col min="9" max="9" width="7.28515625" style="86" customWidth="1"/>
    <col min="10" max="10" width="7" style="86" customWidth="1"/>
    <col min="11" max="11" width="6.85546875" style="86" customWidth="1"/>
    <col min="12" max="12" width="6.140625" style="86" customWidth="1"/>
    <col min="13" max="13" width="6.5703125" style="86" customWidth="1"/>
    <col min="14" max="14" width="7.85546875" style="86" customWidth="1"/>
    <col min="15" max="15" width="8.140625" style="86" customWidth="1"/>
    <col min="16" max="16" width="7" style="86" customWidth="1"/>
    <col min="17" max="17" width="7.5703125" style="86" customWidth="1"/>
    <col min="18" max="18" width="5.85546875" style="86" customWidth="1"/>
    <col min="19" max="19" width="7.28515625" style="86" customWidth="1"/>
    <col min="20" max="20" width="7" style="86" customWidth="1"/>
    <col min="21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AA1" s="4"/>
    </row>
    <row r="2" spans="1:27" s="3" customFormat="1" ht="25.5" customHeight="1">
      <c r="A2" s="720" t="s">
        <v>6412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AA2" s="4"/>
    </row>
    <row r="3" spans="1:27" s="3" customFormat="1" ht="18.75" customHeight="1">
      <c r="A3" s="7"/>
      <c r="B3" s="7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>
      <c r="A4" s="186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6357</v>
      </c>
      <c r="Q4" s="10" t="s">
        <v>6358</v>
      </c>
      <c r="R4" s="10" t="s">
        <v>6359</v>
      </c>
      <c r="S4" s="50" t="s">
        <v>6360</v>
      </c>
      <c r="T4" s="10" t="s">
        <v>6362</v>
      </c>
      <c r="U4" s="10" t="s">
        <v>6361</v>
      </c>
      <c r="V4" s="10" t="s">
        <v>6410</v>
      </c>
      <c r="W4" s="50" t="s">
        <v>6411</v>
      </c>
      <c r="X4" s="10" t="s">
        <v>6369</v>
      </c>
      <c r="AA4" s="4"/>
    </row>
    <row r="5" spans="1:27" ht="18.75" customHeight="1">
      <c r="A5" s="268"/>
      <c r="B5" s="319" t="s">
        <v>6413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7" ht="18.75" customHeight="1">
      <c r="A6" s="801" t="s">
        <v>4285</v>
      </c>
      <c r="B6" s="798" t="s">
        <v>4286</v>
      </c>
      <c r="C6" s="795">
        <v>13033619</v>
      </c>
      <c r="D6" s="28"/>
      <c r="E6" s="28">
        <v>5</v>
      </c>
      <c r="F6" s="28"/>
      <c r="G6" s="28">
        <v>5</v>
      </c>
      <c r="H6" s="28"/>
      <c r="I6" s="28"/>
      <c r="J6" s="28"/>
      <c r="K6" s="28"/>
      <c r="L6" s="28"/>
      <c r="M6" s="28"/>
      <c r="N6" s="28">
        <v>5</v>
      </c>
      <c r="O6" s="28"/>
      <c r="P6" s="28"/>
      <c r="Q6" s="28"/>
      <c r="R6" s="28"/>
      <c r="S6" s="28"/>
      <c r="T6" s="28"/>
      <c r="U6" s="28"/>
      <c r="V6" s="28">
        <v>5</v>
      </c>
      <c r="W6" s="28"/>
      <c r="X6" s="28" t="s">
        <v>6414</v>
      </c>
    </row>
    <row r="7" spans="1:27" ht="18.75" customHeight="1">
      <c r="A7" s="802"/>
      <c r="B7" s="799"/>
      <c r="C7" s="796"/>
      <c r="D7" s="28">
        <v>5</v>
      </c>
      <c r="E7" s="28"/>
      <c r="F7" s="28">
        <v>5</v>
      </c>
      <c r="G7" s="28">
        <v>5</v>
      </c>
      <c r="H7" s="28"/>
      <c r="I7" s="28"/>
      <c r="J7" s="28"/>
      <c r="K7" s="28"/>
      <c r="L7" s="28"/>
      <c r="M7" s="28"/>
      <c r="N7" s="28">
        <v>5</v>
      </c>
      <c r="O7" s="28"/>
      <c r="P7" s="28"/>
      <c r="Q7" s="28"/>
      <c r="R7" s="28"/>
      <c r="S7" s="28"/>
      <c r="T7" s="28"/>
      <c r="U7" s="28"/>
      <c r="V7" s="28"/>
      <c r="W7" s="28">
        <v>5</v>
      </c>
      <c r="X7" s="28" t="s">
        <v>6415</v>
      </c>
    </row>
    <row r="8" spans="1:27" ht="18.75" customHeight="1">
      <c r="A8" s="803"/>
      <c r="B8" s="800"/>
      <c r="C8" s="797"/>
      <c r="D8" s="28"/>
      <c r="E8" s="28">
        <v>5</v>
      </c>
      <c r="F8" s="28">
        <v>5</v>
      </c>
      <c r="G8" s="28"/>
      <c r="H8" s="28">
        <v>5</v>
      </c>
      <c r="I8" s="28"/>
      <c r="J8" s="28"/>
      <c r="K8" s="28"/>
      <c r="L8" s="28">
        <v>5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 t="s">
        <v>6416</v>
      </c>
    </row>
    <row r="9" spans="1:27" ht="18.75" customHeight="1">
      <c r="A9" s="268"/>
      <c r="B9" s="26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7" ht="18.75" customHeight="1">
      <c r="A10" s="268"/>
      <c r="B10" s="26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pans="1:27" ht="18.75" customHeight="1">
      <c r="A11" s="268"/>
      <c r="B11" s="26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7" ht="18.75" customHeight="1">
      <c r="A12" s="268"/>
      <c r="B12" s="26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7" ht="18.75" customHeight="1">
      <c r="A13" s="268"/>
      <c r="B13" s="26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7" ht="18.75" customHeight="1">
      <c r="A14" s="268"/>
      <c r="B14" s="26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</row>
    <row r="15" spans="1:27" ht="18.75" customHeight="1">
      <c r="A15" s="268"/>
      <c r="B15" s="26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7" ht="18.75" customHeight="1">
      <c r="A16" s="187"/>
      <c r="B16" s="18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 ht="18.75" customHeight="1">
      <c r="A17" s="187"/>
      <c r="B17" s="18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ht="18.75" customHeight="1">
      <c r="A18" s="187"/>
      <c r="B18" s="18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t="18.75" customHeight="1">
      <c r="A19" s="187"/>
      <c r="B19" s="18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 ht="18.75" customHeight="1">
      <c r="A20" s="187"/>
      <c r="B20" s="18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</row>
    <row r="21" spans="1:24" ht="18.75" customHeight="1">
      <c r="A21" s="187"/>
      <c r="B21" s="18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1:24" ht="18.75" customHeight="1">
      <c r="A22" s="187"/>
      <c r="B22" s="18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8.75" customHeight="1">
      <c r="A23" s="187"/>
      <c r="B23" s="18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8.75" customHeight="1">
      <c r="A24" s="187"/>
      <c r="B24" s="18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8.75" customHeight="1">
      <c r="A25" s="187"/>
      <c r="B25" s="18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8.75" customHeight="1">
      <c r="A26" s="187"/>
      <c r="B26" s="18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8.75" customHeight="1">
      <c r="A27" s="187"/>
      <c r="B27" s="18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8.75" customHeight="1">
      <c r="A28" s="187"/>
      <c r="B28" s="18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8.75" customHeight="1">
      <c r="A29" s="187"/>
      <c r="B29" s="18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8.75" customHeight="1">
      <c r="A30" s="187"/>
      <c r="B30" s="187"/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24.75" customHeight="1">
      <c r="A31" s="274" t="s">
        <v>6372</v>
      </c>
      <c r="B31" s="274"/>
      <c r="C31" s="85"/>
      <c r="D31" s="85">
        <f>SUM(D4:D30)</f>
        <v>5</v>
      </c>
      <c r="E31" s="85">
        <f>SUM(E4:E30)</f>
        <v>10</v>
      </c>
      <c r="F31" s="85">
        <f t="shared" ref="F31:W31" si="0">SUM(F5:F30)</f>
        <v>10</v>
      </c>
      <c r="G31" s="85">
        <f t="shared" si="0"/>
        <v>10</v>
      </c>
      <c r="H31" s="85">
        <f t="shared" si="0"/>
        <v>5</v>
      </c>
      <c r="I31" s="85">
        <f t="shared" si="0"/>
        <v>0</v>
      </c>
      <c r="J31" s="85">
        <f t="shared" si="0"/>
        <v>0</v>
      </c>
      <c r="K31" s="85">
        <f t="shared" si="0"/>
        <v>0</v>
      </c>
      <c r="L31" s="85">
        <f t="shared" si="0"/>
        <v>5</v>
      </c>
      <c r="M31" s="85">
        <f t="shared" si="0"/>
        <v>0</v>
      </c>
      <c r="N31" s="85">
        <f t="shared" si="0"/>
        <v>10</v>
      </c>
      <c r="O31" s="85">
        <f t="shared" si="0"/>
        <v>0</v>
      </c>
      <c r="P31" s="85">
        <f t="shared" si="0"/>
        <v>0</v>
      </c>
      <c r="Q31" s="85">
        <f t="shared" si="0"/>
        <v>0</v>
      </c>
      <c r="R31" s="85">
        <f t="shared" si="0"/>
        <v>0</v>
      </c>
      <c r="S31" s="85">
        <f t="shared" si="0"/>
        <v>0</v>
      </c>
      <c r="T31" s="85">
        <f t="shared" si="0"/>
        <v>0</v>
      </c>
      <c r="U31" s="85">
        <f t="shared" si="0"/>
        <v>0</v>
      </c>
      <c r="V31" s="85"/>
      <c r="W31" s="85">
        <f t="shared" si="0"/>
        <v>5</v>
      </c>
      <c r="X31" s="85">
        <f>SUM(X4:X30)</f>
        <v>0</v>
      </c>
    </row>
    <row r="32" spans="1:24" ht="18.75" customHeight="1">
      <c r="A32" s="275" t="s">
        <v>2848</v>
      </c>
      <c r="B32" s="275"/>
      <c r="C32" s="120"/>
      <c r="D32" s="209">
        <v>101989</v>
      </c>
      <c r="E32" s="224">
        <v>94013</v>
      </c>
      <c r="F32" s="224">
        <v>111058</v>
      </c>
      <c r="G32" s="224">
        <v>73431</v>
      </c>
      <c r="H32" s="224">
        <v>119066</v>
      </c>
      <c r="I32" s="224">
        <v>87787</v>
      </c>
      <c r="J32" s="224">
        <v>130922</v>
      </c>
      <c r="K32" s="224">
        <v>215677</v>
      </c>
      <c r="L32" s="224">
        <v>55959</v>
      </c>
      <c r="M32" s="224">
        <v>107205</v>
      </c>
      <c r="N32" s="224">
        <v>50183</v>
      </c>
      <c r="O32" s="224">
        <v>46000</v>
      </c>
      <c r="P32" s="224">
        <v>177188</v>
      </c>
      <c r="Q32" s="224">
        <v>174150</v>
      </c>
      <c r="R32" s="224">
        <v>352350</v>
      </c>
      <c r="S32" s="224">
        <v>198450</v>
      </c>
      <c r="T32" s="224">
        <v>61250</v>
      </c>
      <c r="U32" s="224">
        <v>61250</v>
      </c>
      <c r="V32" s="224"/>
      <c r="W32" s="224">
        <v>61250</v>
      </c>
      <c r="X32" s="209"/>
    </row>
    <row r="33" spans="1:24" ht="18.75" customHeight="1">
      <c r="A33" s="276" t="s">
        <v>2849</v>
      </c>
      <c r="B33" s="276"/>
      <c r="C33" s="210"/>
      <c r="D33" s="211">
        <f t="shared" ref="D33:W33" si="1">D31*D32</f>
        <v>509945</v>
      </c>
      <c r="E33" s="211">
        <f t="shared" si="1"/>
        <v>940130</v>
      </c>
      <c r="F33" s="211">
        <f t="shared" si="1"/>
        <v>1110580</v>
      </c>
      <c r="G33" s="211">
        <f t="shared" si="1"/>
        <v>734310</v>
      </c>
      <c r="H33" s="211">
        <f t="shared" si="1"/>
        <v>595330</v>
      </c>
      <c r="I33" s="211">
        <f t="shared" si="1"/>
        <v>0</v>
      </c>
      <c r="J33" s="211">
        <f t="shared" si="1"/>
        <v>0</v>
      </c>
      <c r="K33" s="211">
        <f t="shared" si="1"/>
        <v>0</v>
      </c>
      <c r="L33" s="211">
        <f t="shared" si="1"/>
        <v>279795</v>
      </c>
      <c r="M33" s="211">
        <f t="shared" si="1"/>
        <v>0</v>
      </c>
      <c r="N33" s="211">
        <f t="shared" si="1"/>
        <v>501830</v>
      </c>
      <c r="O33" s="211">
        <f t="shared" si="1"/>
        <v>0</v>
      </c>
      <c r="P33" s="211">
        <f t="shared" si="1"/>
        <v>0</v>
      </c>
      <c r="Q33" s="211">
        <f t="shared" si="1"/>
        <v>0</v>
      </c>
      <c r="R33" s="211">
        <f t="shared" si="1"/>
        <v>0</v>
      </c>
      <c r="S33" s="211">
        <f t="shared" si="1"/>
        <v>0</v>
      </c>
      <c r="T33" s="211">
        <f t="shared" si="1"/>
        <v>0</v>
      </c>
      <c r="U33" s="211">
        <f t="shared" si="1"/>
        <v>0</v>
      </c>
      <c r="V33" s="211"/>
      <c r="W33" s="211">
        <f t="shared" si="1"/>
        <v>306250</v>
      </c>
      <c r="X33" s="212">
        <f>W33+U33+T33+S33+R33+Q33+P33+O33+N33+M33+L33+K33+J33+I33+H33+G33+F33+E33+D33</f>
        <v>4978170</v>
      </c>
    </row>
  </sheetData>
  <autoFilter ref="C1:C33"/>
  <mergeCells count="5">
    <mergeCell ref="A1:X1"/>
    <mergeCell ref="A2:X2"/>
    <mergeCell ref="C6:C8"/>
    <mergeCell ref="B6:B8"/>
    <mergeCell ref="A6:A8"/>
  </mergeCells>
  <conditionalFormatting sqref="C1:C6 C9:C65536">
    <cfRule type="duplicateValues" dxfId="2246" priority="15146" stopIfTrue="1"/>
  </conditionalFormatting>
  <pageMargins left="0.7" right="0.7" top="1.3149999999999999" bottom="0.75" header="0.3" footer="0.3"/>
  <pageSetup paperSize="9" scale="9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F21" sqref="F21"/>
    </sheetView>
  </sheetViews>
  <sheetFormatPr defaultRowHeight="18.75" customHeight="1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>
      <c r="A1" s="719" t="s">
        <v>2803</v>
      </c>
      <c r="B1" s="719"/>
      <c r="C1" s="719"/>
      <c r="D1" s="719"/>
      <c r="E1" s="719"/>
      <c r="F1" s="719"/>
      <c r="I1" s="4"/>
    </row>
    <row r="2" spans="1:9" s="3" customFormat="1" ht="25.5" customHeight="1">
      <c r="A2" s="720" t="s">
        <v>6433</v>
      </c>
      <c r="B2" s="720"/>
      <c r="C2" s="720"/>
      <c r="D2" s="720"/>
      <c r="E2" s="720"/>
      <c r="F2" s="720"/>
      <c r="I2" s="4"/>
    </row>
    <row r="3" spans="1:9" s="3" customFormat="1" ht="18.75" customHeight="1">
      <c r="A3" s="277"/>
      <c r="B3" s="75"/>
      <c r="C3" s="75"/>
      <c r="D3" s="75"/>
      <c r="E3" s="75"/>
      <c r="F3" s="74"/>
      <c r="I3" s="4"/>
    </row>
    <row r="4" spans="1:9" s="3" customFormat="1" ht="81.75" customHeight="1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>
      <c r="A5" s="350" t="s">
        <v>6434</v>
      </c>
      <c r="B5" s="353" t="s">
        <v>6435</v>
      </c>
      <c r="C5" s="28"/>
      <c r="D5" s="28">
        <v>8</v>
      </c>
      <c r="E5" s="28">
        <v>7</v>
      </c>
      <c r="F5" s="28" t="s">
        <v>6438</v>
      </c>
      <c r="G5" s="326"/>
    </row>
    <row r="6" spans="1:9" ht="18.75" customHeight="1">
      <c r="A6" s="350" t="s">
        <v>6436</v>
      </c>
      <c r="B6" s="353" t="s">
        <v>6441</v>
      </c>
      <c r="C6" s="28"/>
      <c r="D6" s="28">
        <v>3</v>
      </c>
      <c r="E6" s="28">
        <v>5</v>
      </c>
      <c r="F6" s="19" t="s">
        <v>6440</v>
      </c>
      <c r="G6" s="326"/>
    </row>
    <row r="7" spans="1:9" ht="18.75" customHeight="1">
      <c r="A7" s="350" t="s">
        <v>6436</v>
      </c>
      <c r="B7" s="353" t="s">
        <v>6443</v>
      </c>
      <c r="C7" s="28">
        <v>21</v>
      </c>
      <c r="D7" s="28">
        <v>31</v>
      </c>
      <c r="E7" s="28">
        <v>48</v>
      </c>
      <c r="F7" s="19" t="s">
        <v>6442</v>
      </c>
      <c r="G7" s="326"/>
    </row>
    <row r="8" spans="1:9" ht="18.75" customHeight="1">
      <c r="A8" s="350" t="s">
        <v>6444</v>
      </c>
      <c r="B8" s="353" t="s">
        <v>6443</v>
      </c>
      <c r="C8" s="28">
        <v>2</v>
      </c>
      <c r="D8" s="28">
        <v>19</v>
      </c>
      <c r="E8" s="28">
        <v>11</v>
      </c>
      <c r="F8" s="28" t="s">
        <v>6445</v>
      </c>
      <c r="G8" s="326"/>
    </row>
    <row r="9" spans="1:9" ht="18.75" customHeight="1">
      <c r="A9" s="350" t="s">
        <v>6446</v>
      </c>
      <c r="B9" s="353" t="s">
        <v>6443</v>
      </c>
      <c r="C9" s="28">
        <v>14</v>
      </c>
      <c r="D9" s="28">
        <v>22</v>
      </c>
      <c r="E9" s="28">
        <v>20</v>
      </c>
      <c r="F9" s="19" t="s">
        <v>6442</v>
      </c>
      <c r="G9" s="326"/>
    </row>
    <row r="10" spans="1:9" ht="18.75" customHeight="1">
      <c r="A10" s="344" t="s">
        <v>6449</v>
      </c>
      <c r="B10" s="353" t="s">
        <v>6451</v>
      </c>
      <c r="C10" s="28"/>
      <c r="D10" s="28">
        <v>2</v>
      </c>
      <c r="E10" s="28">
        <v>2</v>
      </c>
      <c r="F10" s="28" t="s">
        <v>6452</v>
      </c>
      <c r="G10" s="326"/>
    </row>
    <row r="11" spans="1:9" ht="18.75" customHeight="1">
      <c r="A11" s="344"/>
      <c r="B11" s="353" t="s">
        <v>6453</v>
      </c>
      <c r="C11" s="28">
        <v>21</v>
      </c>
      <c r="D11" s="28"/>
      <c r="E11" s="28"/>
      <c r="F11" s="19" t="s">
        <v>6442</v>
      </c>
      <c r="G11" s="326"/>
    </row>
    <row r="12" spans="1:9" ht="18.75" customHeight="1">
      <c r="A12" s="344"/>
      <c r="B12" s="353"/>
      <c r="C12" s="28"/>
      <c r="D12" s="28"/>
      <c r="E12" s="28"/>
      <c r="F12" s="28"/>
      <c r="G12" s="326"/>
    </row>
    <row r="13" spans="1:9" ht="18.75" customHeight="1">
      <c r="A13" s="367"/>
      <c r="B13" s="353"/>
      <c r="C13" s="28"/>
      <c r="D13" s="28"/>
      <c r="E13" s="28"/>
      <c r="F13" s="28"/>
      <c r="G13" s="326"/>
    </row>
    <row r="14" spans="1:9" ht="18.75" customHeight="1">
      <c r="A14" s="344"/>
      <c r="B14" s="353"/>
      <c r="C14" s="120"/>
      <c r="D14" s="120"/>
      <c r="E14" s="120"/>
      <c r="F14" s="28"/>
      <c r="G14" s="326"/>
    </row>
    <row r="15" spans="1:9" ht="18.75" customHeight="1">
      <c r="A15" s="355"/>
      <c r="B15" s="353"/>
      <c r="C15" s="117"/>
      <c r="D15" s="117"/>
      <c r="E15" s="117"/>
      <c r="F15" s="28"/>
      <c r="G15" s="326"/>
    </row>
    <row r="16" spans="1:9" ht="35.25" customHeight="1">
      <c r="A16" s="279" t="s">
        <v>6370</v>
      </c>
      <c r="B16" s="85"/>
      <c r="C16" s="85">
        <f>SUM(C5:C15)</f>
        <v>58</v>
      </c>
      <c r="D16" s="85">
        <f>SUM(D5:D15)</f>
        <v>85</v>
      </c>
      <c r="E16" s="85">
        <f>SUM(E5:E15)</f>
        <v>93</v>
      </c>
      <c r="F16" s="85">
        <f>SUM(F4:F15)</f>
        <v>0</v>
      </c>
      <c r="G16" s="327">
        <f>SUM(G5:G15)</f>
        <v>0</v>
      </c>
    </row>
    <row r="17" spans="1:7" ht="18.75" customHeight="1">
      <c r="A17" s="280" t="s">
        <v>2848</v>
      </c>
      <c r="B17" s="120"/>
      <c r="C17" s="224">
        <v>111058</v>
      </c>
      <c r="D17" s="224">
        <v>177188</v>
      </c>
      <c r="E17" s="224">
        <v>174150</v>
      </c>
      <c r="F17" s="209"/>
      <c r="G17" s="233"/>
    </row>
    <row r="18" spans="1:7" ht="18.75" customHeight="1">
      <c r="A18" s="281" t="s">
        <v>2849</v>
      </c>
      <c r="B18" s="210"/>
      <c r="C18" s="211">
        <f>C16*C17</f>
        <v>6441364</v>
      </c>
      <c r="D18" s="211">
        <f>D16*D17</f>
        <v>15060980</v>
      </c>
      <c r="E18" s="211">
        <f>E16*E17</f>
        <v>16195950</v>
      </c>
      <c r="F18" s="212">
        <f>C18+D18+E18</f>
        <v>37698294</v>
      </c>
      <c r="G18" s="233"/>
    </row>
  </sheetData>
  <mergeCells count="2">
    <mergeCell ref="A1:F1"/>
    <mergeCell ref="A2:F2"/>
  </mergeCells>
  <conditionalFormatting sqref="B16:B65536 B1:B4">
    <cfRule type="duplicateValues" dxfId="2245" priority="65333" stopIfTrue="1"/>
  </conditionalFormatting>
  <pageMargins left="0.7" right="0.7" top="1.3149999999999999" bottom="0.75" header="0.3" footer="0.3"/>
  <pageSetup paperSize="9"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E6" sqref="E6"/>
    </sheetView>
  </sheetViews>
  <sheetFormatPr defaultRowHeight="18.75" customHeight="1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>
      <c r="A1" s="719" t="s">
        <v>2803</v>
      </c>
      <c r="B1" s="719"/>
      <c r="C1" s="719"/>
      <c r="D1" s="719"/>
      <c r="E1" s="719"/>
      <c r="F1" s="719"/>
      <c r="I1" s="4"/>
    </row>
    <row r="2" spans="1:9" s="3" customFormat="1" ht="25.5" customHeight="1">
      <c r="A2" s="720" t="s">
        <v>6450</v>
      </c>
      <c r="B2" s="720"/>
      <c r="C2" s="720"/>
      <c r="D2" s="720"/>
      <c r="E2" s="720"/>
      <c r="F2" s="720"/>
      <c r="I2" s="4"/>
    </row>
    <row r="3" spans="1:9" s="3" customFormat="1" ht="18.75" customHeight="1">
      <c r="A3" s="277"/>
      <c r="B3" s="75"/>
      <c r="C3" s="75"/>
      <c r="D3" s="75"/>
      <c r="E3" s="75"/>
      <c r="F3" s="74"/>
      <c r="I3" s="4"/>
    </row>
    <row r="4" spans="1:9" s="3" customFormat="1" ht="81.75" customHeight="1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>
      <c r="A5" s="350" t="s">
        <v>6436</v>
      </c>
      <c r="B5" s="353" t="s">
        <v>6437</v>
      </c>
      <c r="C5" s="28">
        <v>21</v>
      </c>
      <c r="D5" s="28"/>
      <c r="E5" s="28"/>
      <c r="F5" s="28" t="s">
        <v>6439</v>
      </c>
      <c r="G5" s="326"/>
    </row>
    <row r="6" spans="1:9" ht="18.75" customHeight="1">
      <c r="A6" s="350" t="s">
        <v>6448</v>
      </c>
      <c r="B6" s="353" t="s">
        <v>6447</v>
      </c>
      <c r="C6" s="28">
        <v>1</v>
      </c>
      <c r="D6" s="28"/>
      <c r="E6" s="28"/>
      <c r="F6" s="28" t="s">
        <v>4231</v>
      </c>
      <c r="G6" s="326"/>
    </row>
    <row r="7" spans="1:9" ht="18.75" customHeight="1">
      <c r="A7" s="350"/>
      <c r="B7" s="353"/>
      <c r="C7" s="28"/>
      <c r="D7" s="28"/>
      <c r="E7" s="28"/>
      <c r="F7" s="28"/>
      <c r="G7" s="326"/>
    </row>
    <row r="8" spans="1:9" ht="18.75" customHeight="1">
      <c r="A8" s="350"/>
      <c r="B8" s="353"/>
      <c r="C8" s="28"/>
      <c r="D8" s="28"/>
      <c r="E8" s="28"/>
      <c r="F8" s="28"/>
      <c r="G8" s="326"/>
    </row>
    <row r="9" spans="1:9" ht="18.75" customHeight="1">
      <c r="A9" s="350"/>
      <c r="B9" s="353"/>
      <c r="C9" s="28"/>
      <c r="D9" s="28"/>
      <c r="E9" s="28"/>
      <c r="F9" s="28"/>
      <c r="G9" s="326"/>
    </row>
    <row r="10" spans="1:9" ht="18.75" customHeight="1">
      <c r="A10" s="344"/>
      <c r="B10" s="353"/>
      <c r="C10" s="28"/>
      <c r="D10" s="28"/>
      <c r="E10" s="28"/>
      <c r="F10" s="28"/>
      <c r="G10" s="326"/>
    </row>
    <row r="11" spans="1:9" ht="18.75" customHeight="1">
      <c r="A11" s="344"/>
      <c r="B11" s="353"/>
      <c r="C11" s="28"/>
      <c r="D11" s="28"/>
      <c r="E11" s="28"/>
      <c r="F11" s="28"/>
      <c r="G11" s="326"/>
    </row>
    <row r="12" spans="1:9" ht="18.75" customHeight="1">
      <c r="A12" s="344"/>
      <c r="B12" s="353"/>
      <c r="C12" s="28"/>
      <c r="D12" s="28"/>
      <c r="E12" s="28"/>
      <c r="F12" s="28"/>
      <c r="G12" s="326"/>
    </row>
    <row r="13" spans="1:9" ht="18.75" customHeight="1">
      <c r="A13" s="344"/>
      <c r="B13" s="356"/>
      <c r="C13" s="28"/>
      <c r="D13" s="28"/>
      <c r="E13" s="28"/>
      <c r="F13" s="28"/>
      <c r="G13" s="326"/>
    </row>
    <row r="14" spans="1:9" ht="18.75" customHeight="1">
      <c r="A14" s="344"/>
      <c r="B14" s="30"/>
      <c r="C14" s="28"/>
      <c r="D14" s="28"/>
      <c r="E14" s="28"/>
      <c r="F14" s="28"/>
      <c r="G14" s="326"/>
    </row>
    <row r="15" spans="1:9" ht="18.75" customHeight="1">
      <c r="A15" s="344"/>
      <c r="B15" s="102"/>
      <c r="C15" s="28"/>
      <c r="D15" s="28"/>
      <c r="E15" s="28"/>
      <c r="F15" s="28"/>
      <c r="G15" s="326"/>
    </row>
    <row r="16" spans="1:9" ht="35.25" customHeight="1">
      <c r="A16" s="279" t="s">
        <v>6370</v>
      </c>
      <c r="B16" s="85"/>
      <c r="C16" s="85">
        <f>SUM(C5:C15)</f>
        <v>22</v>
      </c>
      <c r="D16" s="85">
        <f>SUM(D5:D15)</f>
        <v>0</v>
      </c>
      <c r="E16" s="85">
        <f>SUM(E5:E15)</f>
        <v>0</v>
      </c>
      <c r="F16" s="85">
        <f>SUM(F4:F15)</f>
        <v>0</v>
      </c>
      <c r="G16" s="327">
        <f>SUM(G5:G15)</f>
        <v>0</v>
      </c>
    </row>
    <row r="17" spans="1:7" ht="18.75" customHeight="1">
      <c r="A17" s="280" t="s">
        <v>2848</v>
      </c>
      <c r="B17" s="120"/>
      <c r="C17" s="224">
        <v>60000</v>
      </c>
      <c r="D17" s="224">
        <v>177188</v>
      </c>
      <c r="E17" s="224">
        <v>174150</v>
      </c>
      <c r="F17" s="209"/>
      <c r="G17" s="233"/>
    </row>
    <row r="18" spans="1:7" ht="18.75" customHeight="1">
      <c r="A18" s="281" t="s">
        <v>2849</v>
      </c>
      <c r="B18" s="210"/>
      <c r="C18" s="211">
        <f>C16*C17</f>
        <v>1320000</v>
      </c>
      <c r="D18" s="211">
        <f>D16*D17</f>
        <v>0</v>
      </c>
      <c r="E18" s="211">
        <f>E16*E17</f>
        <v>0</v>
      </c>
      <c r="F18" s="212">
        <f>C18+D18+E18</f>
        <v>1320000</v>
      </c>
      <c r="G18" s="233"/>
    </row>
  </sheetData>
  <mergeCells count="2">
    <mergeCell ref="A1:F1"/>
    <mergeCell ref="A2:F2"/>
  </mergeCells>
  <conditionalFormatting sqref="B14">
    <cfRule type="duplicateValues" dxfId="2244" priority="1" stopIfTrue="1"/>
  </conditionalFormatting>
  <conditionalFormatting sqref="B16:B65536 B1:B4">
    <cfRule type="duplicateValues" dxfId="2243" priority="65334" stopIfTrue="1"/>
  </conditionalFormatting>
  <pageMargins left="0.7" right="0.7" top="1.3149999999999999" bottom="0.75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8"/>
  <sheetViews>
    <sheetView workbookViewId="0">
      <pane xSplit="4" ySplit="4" topLeftCell="E1313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F1331" sqref="F1331"/>
    </sheetView>
  </sheetViews>
  <sheetFormatPr defaultRowHeight="18.75" customHeight="1"/>
  <cols>
    <col min="1" max="1" width="10.42578125" style="204" customWidth="1"/>
    <col min="2" max="2" width="11.140625" customWidth="1"/>
    <col min="3" max="3" width="32.5703125" customWidth="1"/>
    <col min="4" max="4" width="14" style="33" customWidth="1"/>
    <col min="5" max="5" width="8.140625" style="33" customWidth="1"/>
    <col min="6" max="6" width="7.85546875" style="33" customWidth="1"/>
    <col min="7" max="7" width="8" style="33" customWidth="1"/>
    <col min="8" max="8" width="7.28515625" style="33" customWidth="1"/>
    <col min="9" max="9" width="8.140625" style="33" customWidth="1"/>
    <col min="10" max="10" width="6.28515625" style="33" customWidth="1"/>
    <col min="11" max="11" width="7" style="33" customWidth="1"/>
    <col min="12" max="12" width="6.85546875" style="33" customWidth="1"/>
    <col min="13" max="13" width="6.140625" style="33" customWidth="1"/>
    <col min="14" max="14" width="6.5703125" style="33" customWidth="1"/>
    <col min="15" max="15" width="7" style="33" customWidth="1"/>
    <col min="16" max="16" width="8.140625" style="33" customWidth="1"/>
    <col min="17" max="17" width="7" style="33" customWidth="1"/>
    <col min="18" max="18" width="7.5703125" style="33" customWidth="1"/>
    <col min="19" max="19" width="5.85546875" style="33" customWidth="1"/>
    <col min="20" max="20" width="7.28515625" style="33" customWidth="1"/>
    <col min="21" max="21" width="7" style="33" customWidth="1"/>
    <col min="22" max="22" width="8.42578125" style="33" customWidth="1"/>
    <col min="23" max="23" width="7.85546875" style="33" customWidth="1"/>
    <col min="24" max="24" width="62.140625" style="33" customWidth="1"/>
  </cols>
  <sheetData>
    <row r="1" spans="1:27" s="3" customFormat="1" ht="29.25" customHeight="1">
      <c r="A1" s="199"/>
      <c r="B1" s="719" t="s">
        <v>2803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AA1" s="4"/>
    </row>
    <row r="2" spans="1:27" s="3" customFormat="1" ht="25.5" customHeight="1">
      <c r="A2" s="199"/>
      <c r="B2" s="720" t="s">
        <v>4259</v>
      </c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AA2" s="4"/>
    </row>
    <row r="3" spans="1:27" s="3" customFormat="1" ht="18.75" customHeight="1">
      <c r="A3" s="199"/>
      <c r="B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  <c r="AA3" s="4"/>
    </row>
    <row r="4" spans="1:27" s="3" customFormat="1" ht="81.75" customHeight="1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4288</v>
      </c>
      <c r="AA4" s="4"/>
    </row>
    <row r="5" spans="1:27" s="15" customFormat="1" ht="18.75" customHeight="1">
      <c r="A5" s="201"/>
      <c r="B5" s="187"/>
      <c r="C5" s="146" t="s">
        <v>4477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>
      <c r="A6" s="201"/>
      <c r="B6" s="187">
        <v>4998</v>
      </c>
      <c r="C6" s="181" t="s">
        <v>4260</v>
      </c>
      <c r="D6" s="28">
        <v>4126695621</v>
      </c>
      <c r="E6" s="34"/>
      <c r="F6" s="34"/>
      <c r="G6" s="28">
        <v>10</v>
      </c>
      <c r="H6" s="28">
        <v>10</v>
      </c>
      <c r="I6" s="28"/>
      <c r="J6" s="28"/>
      <c r="K6" s="28"/>
      <c r="L6" s="28"/>
      <c r="M6" s="28">
        <v>10</v>
      </c>
      <c r="N6" s="28"/>
      <c r="O6" s="71"/>
      <c r="P6" s="28">
        <v>30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>
      <c r="A7" s="201"/>
      <c r="B7" s="187">
        <v>4992</v>
      </c>
      <c r="C7" s="30" t="s">
        <v>1229</v>
      </c>
      <c r="D7" s="28">
        <v>4126680294</v>
      </c>
      <c r="E7" s="34"/>
      <c r="F7" s="34"/>
      <c r="G7" s="28">
        <v>10</v>
      </c>
      <c r="H7" s="28"/>
      <c r="I7" s="28"/>
      <c r="J7" s="28"/>
      <c r="K7" s="28"/>
      <c r="L7" s="28"/>
      <c r="M7" s="28"/>
      <c r="N7" s="28"/>
      <c r="O7" s="28"/>
      <c r="P7" s="28">
        <v>20</v>
      </c>
      <c r="Q7" s="28"/>
      <c r="R7" s="28"/>
      <c r="S7" s="28"/>
      <c r="T7" s="28"/>
      <c r="U7" s="28"/>
      <c r="V7" s="28"/>
      <c r="W7" s="28"/>
      <c r="X7" s="28"/>
      <c r="AA7" s="16"/>
    </row>
    <row r="8" spans="1:27" s="15" customFormat="1" ht="18.75" customHeight="1">
      <c r="A8" s="201"/>
      <c r="B8" s="187">
        <v>4516</v>
      </c>
      <c r="C8" s="30" t="s">
        <v>4261</v>
      </c>
      <c r="D8" s="28">
        <v>4126735839</v>
      </c>
      <c r="E8" s="28">
        <v>3</v>
      </c>
      <c r="F8" s="28"/>
      <c r="G8" s="28">
        <v>20</v>
      </c>
      <c r="H8" s="28">
        <v>5</v>
      </c>
      <c r="I8" s="28"/>
      <c r="J8" s="28"/>
      <c r="K8" s="28"/>
      <c r="L8" s="28"/>
      <c r="M8" s="28"/>
      <c r="N8" s="28"/>
      <c r="O8" s="28">
        <v>5</v>
      </c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27" s="15" customFormat="1" ht="18.75" customHeight="1">
      <c r="A9" s="201"/>
      <c r="B9" s="187">
        <v>3480</v>
      </c>
      <c r="C9" s="38" t="s">
        <v>4262</v>
      </c>
      <c r="D9" s="14">
        <v>4126698340</v>
      </c>
      <c r="E9" s="28">
        <v>10</v>
      </c>
      <c r="F9" s="28">
        <v>10</v>
      </c>
      <c r="G9" s="28">
        <v>55</v>
      </c>
      <c r="H9" s="28">
        <v>20</v>
      </c>
      <c r="I9" s="34"/>
      <c r="J9" s="34"/>
      <c r="K9" s="34"/>
      <c r="L9" s="34"/>
      <c r="M9" s="28">
        <v>25</v>
      </c>
      <c r="N9" s="34"/>
      <c r="O9" s="28">
        <v>25</v>
      </c>
      <c r="P9" s="28">
        <v>15</v>
      </c>
      <c r="Q9" s="28"/>
      <c r="R9" s="28"/>
      <c r="S9" s="28"/>
      <c r="T9" s="28"/>
      <c r="U9" s="28"/>
      <c r="V9" s="28"/>
      <c r="W9" s="28"/>
      <c r="X9" s="28"/>
      <c r="AA9" s="16"/>
    </row>
    <row r="10" spans="1:27" s="15" customFormat="1" ht="18.75" customHeight="1">
      <c r="A10" s="201"/>
      <c r="B10" s="187">
        <v>3526</v>
      </c>
      <c r="C10" s="30" t="s">
        <v>121</v>
      </c>
      <c r="D10" s="28">
        <v>4126698386</v>
      </c>
      <c r="E10" s="28">
        <v>10</v>
      </c>
      <c r="F10" s="28">
        <v>10</v>
      </c>
      <c r="G10" s="28">
        <v>20</v>
      </c>
      <c r="H10" s="28">
        <v>15</v>
      </c>
      <c r="I10" s="28"/>
      <c r="J10" s="28"/>
      <c r="K10" s="28"/>
      <c r="L10" s="28"/>
      <c r="M10" s="28">
        <v>10</v>
      </c>
      <c r="N10" s="28"/>
      <c r="O10" s="28">
        <v>10</v>
      </c>
      <c r="P10" s="28">
        <v>10</v>
      </c>
      <c r="Q10" s="28"/>
      <c r="R10" s="28"/>
      <c r="S10" s="28"/>
      <c r="T10" s="28"/>
      <c r="U10" s="28"/>
      <c r="V10" s="28"/>
      <c r="W10" s="28"/>
      <c r="X10" s="28"/>
      <c r="AA10" s="16"/>
    </row>
    <row r="11" spans="1:27" s="15" customFormat="1" ht="18.75" customHeight="1">
      <c r="A11" s="201"/>
      <c r="B11" s="187">
        <v>4814</v>
      </c>
      <c r="C11" s="30" t="s">
        <v>2996</v>
      </c>
      <c r="D11" s="28">
        <v>4126698959</v>
      </c>
      <c r="E11" s="28">
        <v>10</v>
      </c>
      <c r="F11" s="28">
        <v>10</v>
      </c>
      <c r="G11" s="28"/>
      <c r="H11" s="28">
        <v>10</v>
      </c>
      <c r="I11" s="28"/>
      <c r="J11" s="28"/>
      <c r="K11" s="28"/>
      <c r="L11" s="28"/>
      <c r="M11" s="28"/>
      <c r="N11" s="28"/>
      <c r="O11" s="28">
        <v>5</v>
      </c>
      <c r="P11" s="28">
        <v>5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27" s="15" customFormat="1" ht="18.75" customHeight="1">
      <c r="A12" s="201"/>
      <c r="B12" s="187">
        <v>3721</v>
      </c>
      <c r="C12" s="30" t="s">
        <v>2957</v>
      </c>
      <c r="D12" s="28">
        <v>4126748566</v>
      </c>
      <c r="E12" s="34"/>
      <c r="F12" s="34"/>
      <c r="G12" s="28">
        <v>15</v>
      </c>
      <c r="H12" s="28">
        <v>10</v>
      </c>
      <c r="I12" s="28"/>
      <c r="J12" s="28"/>
      <c r="K12" s="28"/>
      <c r="L12" s="28"/>
      <c r="M12" s="28"/>
      <c r="N12" s="28"/>
      <c r="O12" s="28"/>
      <c r="P12" s="28">
        <v>40</v>
      </c>
      <c r="Q12" s="28"/>
      <c r="R12" s="28"/>
      <c r="S12" s="28"/>
      <c r="T12" s="28"/>
      <c r="U12" s="28"/>
      <c r="V12" s="28"/>
      <c r="W12" s="28"/>
      <c r="X12" s="28"/>
      <c r="AA12" s="16"/>
    </row>
    <row r="13" spans="1:27" s="15" customFormat="1" ht="18.75" customHeight="1">
      <c r="A13" s="201"/>
      <c r="B13" s="187">
        <v>4995</v>
      </c>
      <c r="C13" s="30" t="s">
        <v>1445</v>
      </c>
      <c r="D13" s="28">
        <v>4126699100</v>
      </c>
      <c r="E13" s="28">
        <v>10</v>
      </c>
      <c r="F13" s="28">
        <v>10</v>
      </c>
      <c r="G13" s="28">
        <v>10</v>
      </c>
      <c r="H13" s="71"/>
      <c r="I13" s="28"/>
      <c r="J13" s="28"/>
      <c r="K13" s="28"/>
      <c r="L13" s="28"/>
      <c r="M13" s="28">
        <v>10</v>
      </c>
      <c r="N13" s="28"/>
      <c r="O13" s="28">
        <v>35</v>
      </c>
      <c r="P13" s="28">
        <v>5</v>
      </c>
      <c r="Q13" s="28"/>
      <c r="R13" s="28"/>
      <c r="S13" s="28"/>
      <c r="T13" s="28"/>
      <c r="U13" s="28"/>
      <c r="V13" s="28"/>
      <c r="W13" s="28"/>
      <c r="X13" s="28"/>
      <c r="AA13" s="16"/>
    </row>
    <row r="14" spans="1:27" s="15" customFormat="1" ht="18.75" customHeight="1">
      <c r="A14" s="201"/>
      <c r="B14" s="187">
        <v>3189</v>
      </c>
      <c r="C14" s="30" t="s">
        <v>4263</v>
      </c>
      <c r="D14" s="28">
        <v>4126736599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28">
        <v>10</v>
      </c>
      <c r="P14" s="28">
        <v>20</v>
      </c>
      <c r="Q14" s="28"/>
      <c r="R14" s="28"/>
      <c r="S14" s="28"/>
      <c r="T14" s="28"/>
      <c r="U14" s="28"/>
      <c r="V14" s="28"/>
      <c r="W14" s="28"/>
      <c r="X14" s="28"/>
      <c r="AA14" s="16"/>
    </row>
    <row r="15" spans="1:27" s="15" customFormat="1" ht="18.75" customHeight="1">
      <c r="A15" s="201"/>
      <c r="B15" s="187">
        <v>3967</v>
      </c>
      <c r="C15" s="30" t="s">
        <v>2402</v>
      </c>
      <c r="D15" s="28">
        <v>4126698590</v>
      </c>
      <c r="E15" s="34"/>
      <c r="F15" s="34"/>
      <c r="G15" s="28">
        <v>10</v>
      </c>
      <c r="H15" s="28">
        <v>20</v>
      </c>
      <c r="I15" s="28"/>
      <c r="J15" s="28"/>
      <c r="K15" s="28"/>
      <c r="L15" s="28"/>
      <c r="M15" s="28">
        <v>10</v>
      </c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28"/>
      <c r="AA15" s="16"/>
    </row>
    <row r="16" spans="1:27" s="15" customFormat="1" ht="18.75" customHeight="1">
      <c r="A16" s="201"/>
      <c r="B16" s="187">
        <v>3071</v>
      </c>
      <c r="C16" s="30" t="s">
        <v>2550</v>
      </c>
      <c r="D16" s="28">
        <v>4126697980</v>
      </c>
      <c r="E16" s="34"/>
      <c r="F16" s="34"/>
      <c r="G16" s="28">
        <v>15</v>
      </c>
      <c r="H16" s="28">
        <v>20</v>
      </c>
      <c r="I16" s="28"/>
      <c r="J16" s="28"/>
      <c r="K16" s="28"/>
      <c r="L16" s="28"/>
      <c r="M16" s="28"/>
      <c r="N16" s="28"/>
      <c r="O16" s="28">
        <v>10</v>
      </c>
      <c r="P16" s="28">
        <v>35</v>
      </c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8.75" customHeight="1">
      <c r="A17" s="201"/>
      <c r="B17" s="187">
        <v>4215</v>
      </c>
      <c r="C17" s="30" t="s">
        <v>3714</v>
      </c>
      <c r="D17" s="28">
        <v>4126748035</v>
      </c>
      <c r="E17" s="34"/>
      <c r="F17" s="34"/>
      <c r="G17" s="28">
        <v>15</v>
      </c>
      <c r="H17" s="28"/>
      <c r="I17" s="28"/>
      <c r="J17" s="28"/>
      <c r="K17" s="28"/>
      <c r="L17" s="28"/>
      <c r="M17" s="28"/>
      <c r="N17" s="28"/>
      <c r="O17" s="28">
        <v>5</v>
      </c>
      <c r="P17" s="34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8.75" customHeight="1">
      <c r="A18" s="201"/>
      <c r="B18" s="187">
        <v>5173</v>
      </c>
      <c r="C18" s="30" t="s">
        <v>1387</v>
      </c>
      <c r="D18" s="28">
        <v>4126749145</v>
      </c>
      <c r="E18" s="34"/>
      <c r="F18" s="34"/>
      <c r="G18" s="28">
        <v>6</v>
      </c>
      <c r="H18" s="28"/>
      <c r="I18" s="28"/>
      <c r="J18" s="28"/>
      <c r="K18" s="28"/>
      <c r="L18" s="28"/>
      <c r="M18" s="28"/>
      <c r="N18" s="28"/>
      <c r="O18" s="28">
        <v>3</v>
      </c>
      <c r="P18" s="28">
        <v>10</v>
      </c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8.75" customHeight="1">
      <c r="A19" s="201"/>
      <c r="B19" s="187">
        <v>4585</v>
      </c>
      <c r="C19" s="30" t="s">
        <v>2146</v>
      </c>
      <c r="D19" s="28">
        <v>4126747545</v>
      </c>
      <c r="E19" s="34"/>
      <c r="F19" s="34"/>
      <c r="G19" s="28">
        <v>5</v>
      </c>
      <c r="H19" s="28"/>
      <c r="I19" s="28"/>
      <c r="J19" s="28"/>
      <c r="K19" s="28"/>
      <c r="L19" s="28"/>
      <c r="M19" s="28"/>
      <c r="N19" s="28"/>
      <c r="O19" s="28">
        <v>10</v>
      </c>
      <c r="P19" s="28">
        <v>10</v>
      </c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8.75" customHeight="1">
      <c r="A20" s="201"/>
      <c r="B20" s="187">
        <v>4582</v>
      </c>
      <c r="C20" s="30" t="s">
        <v>2195</v>
      </c>
      <c r="D20" s="28">
        <v>4126726868</v>
      </c>
      <c r="E20" s="34"/>
      <c r="F20" s="34"/>
      <c r="G20" s="28">
        <v>10</v>
      </c>
      <c r="H20" s="28"/>
      <c r="I20" s="28"/>
      <c r="J20" s="28"/>
      <c r="K20" s="28"/>
      <c r="L20" s="28"/>
      <c r="M20" s="28"/>
      <c r="N20" s="28"/>
      <c r="O20" s="28">
        <v>10</v>
      </c>
      <c r="P20" s="28">
        <v>10</v>
      </c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8.75" customHeight="1">
      <c r="A21" s="201"/>
      <c r="B21" s="187">
        <v>3643</v>
      </c>
      <c r="C21" s="107" t="s">
        <v>3722</v>
      </c>
      <c r="D21" s="28">
        <v>4126712980</v>
      </c>
      <c r="E21" s="34"/>
      <c r="F21" s="34"/>
      <c r="G21" s="28">
        <v>15</v>
      </c>
      <c r="H21" s="28"/>
      <c r="I21" s="28"/>
      <c r="J21" s="28"/>
      <c r="K21" s="28"/>
      <c r="L21" s="28"/>
      <c r="M21" s="28"/>
      <c r="N21" s="28"/>
      <c r="O21" s="28">
        <v>5</v>
      </c>
      <c r="P21" s="34"/>
      <c r="Q21" s="28"/>
      <c r="R21" s="28"/>
      <c r="S21" s="28"/>
      <c r="T21" s="28"/>
      <c r="U21" s="28"/>
      <c r="V21" s="28"/>
      <c r="W21" s="28"/>
      <c r="X21" s="10"/>
      <c r="AA21" s="16"/>
    </row>
    <row r="22" spans="1:27" s="15" customFormat="1" ht="18.75" customHeight="1">
      <c r="A22" s="201"/>
      <c r="B22" s="187">
        <v>3381</v>
      </c>
      <c r="C22" s="148" t="s">
        <v>42</v>
      </c>
      <c r="D22" s="14">
        <v>4126698157</v>
      </c>
      <c r="E22" s="28">
        <v>5</v>
      </c>
      <c r="F22" s="28"/>
      <c r="G22" s="28">
        <v>15</v>
      </c>
      <c r="H22" s="28">
        <v>10</v>
      </c>
      <c r="I22" s="28"/>
      <c r="J22" s="28"/>
      <c r="K22" s="28"/>
      <c r="L22" s="28"/>
      <c r="M22" s="28"/>
      <c r="N22" s="28"/>
      <c r="O22" s="28">
        <v>15</v>
      </c>
      <c r="P22" s="28">
        <v>10</v>
      </c>
      <c r="Q22" s="34"/>
      <c r="R22" s="34"/>
      <c r="S22" s="34"/>
      <c r="T22" s="34"/>
      <c r="U22" s="34"/>
      <c r="V22" s="34"/>
      <c r="W22" s="34"/>
      <c r="X22" s="28"/>
      <c r="AA22" s="16"/>
    </row>
    <row r="23" spans="1:27" s="15" customFormat="1" ht="18.75" customHeight="1">
      <c r="A23" s="201"/>
      <c r="B23" s="187">
        <v>3380</v>
      </c>
      <c r="C23" s="115" t="s">
        <v>4264</v>
      </c>
      <c r="D23" s="14">
        <v>4126698121</v>
      </c>
      <c r="E23" s="28">
        <v>5</v>
      </c>
      <c r="F23" s="28"/>
      <c r="G23" s="28">
        <v>35</v>
      </c>
      <c r="H23" s="28">
        <v>70</v>
      </c>
      <c r="I23" s="28"/>
      <c r="J23" s="28"/>
      <c r="K23" s="28"/>
      <c r="L23" s="28"/>
      <c r="M23" s="28">
        <v>5</v>
      </c>
      <c r="N23" s="28"/>
      <c r="O23" s="28">
        <v>10</v>
      </c>
      <c r="P23" s="28">
        <v>25</v>
      </c>
      <c r="Q23" s="28"/>
      <c r="R23" s="34"/>
      <c r="S23" s="34"/>
      <c r="T23" s="34"/>
      <c r="U23" s="34"/>
      <c r="V23" s="34"/>
      <c r="W23" s="34"/>
      <c r="X23" s="28"/>
      <c r="AA23" s="16"/>
    </row>
    <row r="24" spans="1:27" s="15" customFormat="1" ht="18.75" customHeight="1">
      <c r="A24" s="201"/>
      <c r="B24" s="187">
        <v>4670</v>
      </c>
      <c r="C24" s="148" t="s">
        <v>595</v>
      </c>
      <c r="D24" s="14">
        <v>4126698798</v>
      </c>
      <c r="E24" s="28">
        <v>5</v>
      </c>
      <c r="F24" s="28">
        <v>5</v>
      </c>
      <c r="G24" s="28">
        <v>8</v>
      </c>
      <c r="H24" s="28">
        <v>5</v>
      </c>
      <c r="I24" s="28"/>
      <c r="J24" s="28"/>
      <c r="K24" s="28"/>
      <c r="L24" s="28"/>
      <c r="M24" s="28">
        <v>5</v>
      </c>
      <c r="N24" s="28"/>
      <c r="O24" s="28">
        <v>5</v>
      </c>
      <c r="P24" s="28"/>
      <c r="Q24" s="28"/>
      <c r="R24" s="34"/>
      <c r="S24" s="34"/>
      <c r="T24" s="34"/>
      <c r="U24" s="34"/>
      <c r="V24" s="34"/>
      <c r="W24" s="34"/>
      <c r="X24" s="28"/>
      <c r="AA24" s="16"/>
    </row>
    <row r="25" spans="1:27" s="15" customFormat="1" ht="18.75" customHeight="1">
      <c r="A25" s="201"/>
      <c r="B25" s="187">
        <v>3513</v>
      </c>
      <c r="C25" s="148" t="s">
        <v>4265</v>
      </c>
      <c r="D25" s="14">
        <v>4126720190</v>
      </c>
      <c r="E25" s="34"/>
      <c r="F25" s="34"/>
      <c r="G25" s="28">
        <v>10</v>
      </c>
      <c r="H25" s="28">
        <v>10</v>
      </c>
      <c r="I25" s="28"/>
      <c r="J25" s="34"/>
      <c r="K25" s="34"/>
      <c r="L25" s="34"/>
      <c r="M25" s="34"/>
      <c r="N25" s="34"/>
      <c r="O25" s="34"/>
      <c r="P25" s="34"/>
      <c r="Q25" s="28"/>
      <c r="R25" s="34"/>
      <c r="S25" s="34"/>
      <c r="T25" s="34"/>
      <c r="U25" s="34"/>
      <c r="V25" s="34"/>
      <c r="W25" s="34"/>
      <c r="X25" s="28"/>
      <c r="AA25" s="16"/>
    </row>
    <row r="26" spans="1:27" s="15" customFormat="1" ht="18.75" customHeight="1">
      <c r="A26" s="201"/>
      <c r="B26" s="187">
        <v>4697</v>
      </c>
      <c r="C26" s="148" t="s">
        <v>2202</v>
      </c>
      <c r="D26" s="14">
        <v>4126698815</v>
      </c>
      <c r="E26" s="28">
        <v>5</v>
      </c>
      <c r="F26" s="28"/>
      <c r="G26" s="28">
        <v>5</v>
      </c>
      <c r="H26" s="28"/>
      <c r="I26" s="28"/>
      <c r="J26" s="28"/>
      <c r="K26" s="28"/>
      <c r="L26" s="28"/>
      <c r="M26" s="28"/>
      <c r="N26" s="28"/>
      <c r="O26" s="28"/>
      <c r="P26" s="28">
        <v>15</v>
      </c>
      <c r="Q26" s="28"/>
      <c r="R26" s="34"/>
      <c r="S26" s="34"/>
      <c r="T26" s="34"/>
      <c r="U26" s="34"/>
      <c r="V26" s="34"/>
      <c r="W26" s="34"/>
      <c r="X26" s="28"/>
      <c r="AA26" s="16"/>
    </row>
    <row r="27" spans="1:27" s="15" customFormat="1" ht="18.75" customHeight="1">
      <c r="A27" s="201"/>
      <c r="B27" s="187">
        <v>2979</v>
      </c>
      <c r="C27" s="148" t="s">
        <v>4266</v>
      </c>
      <c r="D27" s="14">
        <v>4126727536</v>
      </c>
      <c r="E27" s="28">
        <v>5</v>
      </c>
      <c r="F27" s="28">
        <v>3</v>
      </c>
      <c r="G27" s="28">
        <v>5</v>
      </c>
      <c r="H27" s="28">
        <v>15</v>
      </c>
      <c r="I27" s="28"/>
      <c r="J27" s="28"/>
      <c r="K27" s="28"/>
      <c r="L27" s="28"/>
      <c r="M27" s="28">
        <v>5</v>
      </c>
      <c r="N27" s="28"/>
      <c r="O27" s="28">
        <v>10</v>
      </c>
      <c r="P27" s="28">
        <v>20</v>
      </c>
      <c r="Q27" s="28"/>
      <c r="R27" s="34"/>
      <c r="S27" s="34"/>
      <c r="T27" s="34"/>
      <c r="U27" s="34"/>
      <c r="V27" s="34"/>
      <c r="W27" s="34"/>
      <c r="X27" s="28"/>
      <c r="AA27" s="16"/>
    </row>
    <row r="28" spans="1:27" s="15" customFormat="1" ht="18.75" customHeight="1">
      <c r="A28" s="201"/>
      <c r="B28" s="187">
        <v>3236</v>
      </c>
      <c r="C28" s="148" t="s">
        <v>300</v>
      </c>
      <c r="D28" s="14">
        <v>4126721760</v>
      </c>
      <c r="E28" s="28"/>
      <c r="F28" s="28"/>
      <c r="G28" s="28">
        <v>10</v>
      </c>
      <c r="H28" s="28"/>
      <c r="I28" s="28"/>
      <c r="J28" s="28"/>
      <c r="K28" s="28"/>
      <c r="L28" s="28"/>
      <c r="M28" s="28"/>
      <c r="N28" s="28"/>
      <c r="O28" s="28">
        <v>8</v>
      </c>
      <c r="P28" s="28">
        <v>6</v>
      </c>
      <c r="Q28" s="28"/>
      <c r="R28" s="34"/>
      <c r="S28" s="34"/>
      <c r="T28" s="34"/>
      <c r="U28" s="34"/>
      <c r="V28" s="34"/>
      <c r="W28" s="34"/>
      <c r="X28" s="28"/>
      <c r="AA28" s="16"/>
    </row>
    <row r="29" spans="1:27" s="15" customFormat="1" ht="18.75" customHeight="1">
      <c r="A29" s="201"/>
      <c r="B29" s="188">
        <v>5610</v>
      </c>
      <c r="C29" s="149" t="s">
        <v>3177</v>
      </c>
      <c r="D29" s="19">
        <v>4126755637</v>
      </c>
      <c r="E29" s="28">
        <v>3</v>
      </c>
      <c r="F29" s="28">
        <v>4</v>
      </c>
      <c r="G29" s="28">
        <v>7</v>
      </c>
      <c r="H29" s="28">
        <v>6</v>
      </c>
      <c r="I29" s="28"/>
      <c r="J29" s="28"/>
      <c r="K29" s="28"/>
      <c r="L29" s="28"/>
      <c r="M29" s="28"/>
      <c r="N29" s="28"/>
      <c r="O29" s="28"/>
      <c r="P29" s="28">
        <v>8</v>
      </c>
      <c r="Q29" s="28"/>
      <c r="R29" s="34"/>
      <c r="S29" s="34"/>
      <c r="T29" s="34"/>
      <c r="U29" s="34"/>
      <c r="V29" s="34"/>
      <c r="W29" s="34"/>
      <c r="X29" s="17"/>
      <c r="AA29" s="16"/>
    </row>
    <row r="30" spans="1:27" s="15" customFormat="1" ht="18.75" customHeight="1">
      <c r="A30" s="201"/>
      <c r="B30" s="188">
        <v>3438</v>
      </c>
      <c r="C30" s="150" t="s">
        <v>866</v>
      </c>
      <c r="D30" s="19">
        <v>4126747508</v>
      </c>
      <c r="E30" s="34"/>
      <c r="F30" s="34"/>
      <c r="G30" s="28">
        <v>10</v>
      </c>
      <c r="H30" s="28">
        <v>10</v>
      </c>
      <c r="I30" s="28"/>
      <c r="J30" s="28"/>
      <c r="K30" s="28"/>
      <c r="L30" s="28"/>
      <c r="M30" s="28"/>
      <c r="N30" s="28"/>
      <c r="O30" s="28"/>
      <c r="P30" s="28">
        <v>5</v>
      </c>
      <c r="Q30" s="28"/>
      <c r="R30" s="34"/>
      <c r="S30" s="34"/>
      <c r="T30" s="34"/>
      <c r="U30" s="34"/>
      <c r="V30" s="34"/>
      <c r="W30" s="34"/>
      <c r="X30" s="17"/>
      <c r="AA30" s="16"/>
    </row>
    <row r="31" spans="1:27" s="15" customFormat="1" ht="18.75" customHeight="1">
      <c r="A31" s="201"/>
      <c r="B31" s="188">
        <v>4010</v>
      </c>
      <c r="C31" s="18" t="s">
        <v>3003</v>
      </c>
      <c r="D31" s="19">
        <v>4126698627</v>
      </c>
      <c r="E31" s="34"/>
      <c r="F31" s="28">
        <v>10</v>
      </c>
      <c r="G31" s="28"/>
      <c r="H31" s="28">
        <v>15</v>
      </c>
      <c r="I31" s="28"/>
      <c r="J31" s="28"/>
      <c r="K31" s="28"/>
      <c r="L31" s="28"/>
      <c r="M31" s="28">
        <v>10</v>
      </c>
      <c r="N31" s="28"/>
      <c r="O31" s="28">
        <v>15</v>
      </c>
      <c r="P31" s="28">
        <v>15</v>
      </c>
      <c r="Q31" s="28"/>
      <c r="R31" s="34"/>
      <c r="S31" s="34"/>
      <c r="T31" s="34"/>
      <c r="U31" s="34"/>
      <c r="V31" s="34"/>
      <c r="W31" s="34"/>
      <c r="X31" s="17"/>
      <c r="AA31" s="16"/>
    </row>
    <row r="32" spans="1:27" s="15" customFormat="1" ht="18.75" customHeight="1">
      <c r="A32" s="201"/>
      <c r="B32" s="188">
        <v>3606</v>
      </c>
      <c r="C32" s="18" t="s">
        <v>117</v>
      </c>
      <c r="D32" s="19">
        <v>4126698455</v>
      </c>
      <c r="E32" s="34"/>
      <c r="F32" s="28">
        <v>10</v>
      </c>
      <c r="G32" s="28">
        <v>10</v>
      </c>
      <c r="H32" s="28">
        <v>15</v>
      </c>
      <c r="I32" s="28"/>
      <c r="J32" s="28"/>
      <c r="K32" s="28"/>
      <c r="L32" s="28"/>
      <c r="M32" s="28">
        <v>10</v>
      </c>
      <c r="N32" s="28"/>
      <c r="O32" s="28">
        <v>15</v>
      </c>
      <c r="P32" s="28">
        <v>15</v>
      </c>
      <c r="Q32" s="28"/>
      <c r="R32" s="34"/>
      <c r="S32" s="34"/>
      <c r="T32" s="34"/>
      <c r="U32" s="34"/>
      <c r="V32" s="34"/>
      <c r="W32" s="34"/>
      <c r="X32" s="17"/>
      <c r="AA32" s="16"/>
    </row>
    <row r="33" spans="1:27" s="15" customFormat="1" ht="18.75" customHeight="1">
      <c r="A33" s="201"/>
      <c r="B33" s="188">
        <v>4699</v>
      </c>
      <c r="C33" s="18" t="s">
        <v>2685</v>
      </c>
      <c r="D33" s="19">
        <v>4126698865</v>
      </c>
      <c r="E33" s="28">
        <v>10</v>
      </c>
      <c r="F33" s="28">
        <v>10</v>
      </c>
      <c r="G33" s="28"/>
      <c r="H33" s="28">
        <v>5</v>
      </c>
      <c r="I33" s="28"/>
      <c r="J33" s="28"/>
      <c r="K33" s="28"/>
      <c r="L33" s="28"/>
      <c r="M33" s="28">
        <v>10</v>
      </c>
      <c r="N33" s="28"/>
      <c r="O33" s="28">
        <v>25</v>
      </c>
      <c r="P33" s="28">
        <v>20</v>
      </c>
      <c r="Q33" s="28"/>
      <c r="R33" s="34"/>
      <c r="S33" s="34"/>
      <c r="T33" s="34"/>
      <c r="U33" s="34"/>
      <c r="V33" s="34"/>
      <c r="W33" s="34"/>
      <c r="X33" s="17"/>
      <c r="AA33" s="16"/>
    </row>
    <row r="34" spans="1:27" s="15" customFormat="1" ht="18.75" customHeight="1">
      <c r="A34" s="201"/>
      <c r="B34" s="189"/>
      <c r="C34" s="51"/>
      <c r="D34" s="52"/>
      <c r="E34" s="48"/>
      <c r="F34" s="48"/>
      <c r="G34" s="48"/>
      <c r="H34" s="48"/>
      <c r="I34" s="48"/>
      <c r="J34" s="48"/>
      <c r="K34" s="48"/>
      <c r="L34" s="48"/>
      <c r="M34" s="49"/>
      <c r="N34" s="49"/>
      <c r="O34" s="49"/>
      <c r="P34" s="49"/>
      <c r="Q34" s="48"/>
      <c r="R34" s="48"/>
      <c r="S34" s="48"/>
      <c r="T34" s="48"/>
      <c r="U34" s="48"/>
      <c r="V34" s="48"/>
      <c r="W34" s="48"/>
      <c r="X34" s="48" t="s">
        <v>4267</v>
      </c>
      <c r="AA34" s="16"/>
    </row>
    <row r="35" spans="1:27" s="15" customFormat="1" ht="18.75" customHeight="1">
      <c r="A35" s="201"/>
      <c r="B35" s="188"/>
      <c r="C35" s="146" t="s">
        <v>4284</v>
      </c>
      <c r="D35" s="19"/>
      <c r="E35" s="17"/>
      <c r="F35" s="17"/>
      <c r="G35" s="17"/>
      <c r="H35" s="17"/>
      <c r="I35" s="17"/>
      <c r="J35" s="17"/>
      <c r="K35" s="17"/>
      <c r="L35" s="17"/>
      <c r="M35" s="28"/>
      <c r="N35" s="28"/>
      <c r="O35" s="28"/>
      <c r="P35" s="28"/>
      <c r="Q35" s="17"/>
      <c r="R35" s="17"/>
      <c r="S35" s="17"/>
      <c r="T35" s="17"/>
      <c r="U35" s="17"/>
      <c r="V35" s="17"/>
      <c r="W35" s="17"/>
      <c r="X35" s="17"/>
      <c r="AA35" s="16"/>
    </row>
    <row r="36" spans="1:27" s="15" customFormat="1" ht="18.75" customHeight="1">
      <c r="A36" s="201"/>
      <c r="B36" s="190">
        <v>2083</v>
      </c>
      <c r="C36" s="18" t="s">
        <v>2749</v>
      </c>
      <c r="D36" s="19">
        <v>4126746214</v>
      </c>
      <c r="E36" s="17"/>
      <c r="F36" s="17"/>
      <c r="G36" s="17">
        <v>10</v>
      </c>
      <c r="H36" s="17">
        <v>10</v>
      </c>
      <c r="I36" s="17"/>
      <c r="J36" s="17">
        <v>10</v>
      </c>
      <c r="K36" s="17"/>
      <c r="L36" s="17"/>
      <c r="M36" s="28"/>
      <c r="N36" s="28"/>
      <c r="O36" s="28">
        <v>10</v>
      </c>
      <c r="P36" s="28"/>
      <c r="Q36" s="17"/>
      <c r="R36" s="17"/>
      <c r="S36" s="17"/>
      <c r="T36" s="17"/>
      <c r="U36" s="17"/>
      <c r="V36" s="17"/>
      <c r="W36" s="17"/>
      <c r="X36" s="25" t="s">
        <v>4303</v>
      </c>
      <c r="AA36" s="16"/>
    </row>
    <row r="37" spans="1:27" s="15" customFormat="1" ht="18.75" customHeight="1">
      <c r="A37" s="201"/>
      <c r="B37" s="188">
        <v>4108</v>
      </c>
      <c r="C37" s="18" t="s">
        <v>1784</v>
      </c>
      <c r="D37" s="19">
        <v>4126801217</v>
      </c>
      <c r="E37" s="17"/>
      <c r="F37" s="17">
        <v>3</v>
      </c>
      <c r="G37" s="17"/>
      <c r="H37" s="17">
        <v>5</v>
      </c>
      <c r="I37" s="17"/>
      <c r="J37" s="17"/>
      <c r="K37" s="17"/>
      <c r="L37" s="17"/>
      <c r="M37" s="28"/>
      <c r="N37" s="28"/>
      <c r="O37" s="28">
        <v>5</v>
      </c>
      <c r="P37" s="28">
        <v>5</v>
      </c>
      <c r="Q37" s="17"/>
      <c r="R37" s="17"/>
      <c r="S37" s="17"/>
      <c r="T37" s="17"/>
      <c r="U37" s="17"/>
      <c r="V37" s="17"/>
      <c r="W37" s="17"/>
      <c r="X37" s="17"/>
      <c r="AA37" s="16"/>
    </row>
    <row r="38" spans="1:27" s="15" customFormat="1" ht="18.75" customHeight="1">
      <c r="A38" s="201"/>
      <c r="B38" s="188">
        <v>2745</v>
      </c>
      <c r="C38" s="18" t="s">
        <v>4163</v>
      </c>
      <c r="D38" s="19">
        <v>4126796455</v>
      </c>
      <c r="E38" s="17">
        <v>3</v>
      </c>
      <c r="F38" s="17"/>
      <c r="G38" s="17"/>
      <c r="H38" s="17"/>
      <c r="I38" s="17"/>
      <c r="J38" s="17"/>
      <c r="K38" s="17"/>
      <c r="L38" s="17"/>
      <c r="M38" s="28"/>
      <c r="N38" s="28"/>
      <c r="O38" s="28">
        <v>4</v>
      </c>
      <c r="P38" s="28"/>
      <c r="Q38" s="17"/>
      <c r="R38" s="17"/>
      <c r="S38" s="17"/>
      <c r="T38" s="17"/>
      <c r="U38" s="17"/>
      <c r="V38" s="17"/>
      <c r="W38" s="17"/>
      <c r="X38" s="17"/>
      <c r="AA38" s="16"/>
    </row>
    <row r="39" spans="1:27" s="15" customFormat="1" ht="18.75" customHeight="1">
      <c r="A39" s="201"/>
      <c r="B39" s="188">
        <v>1531</v>
      </c>
      <c r="C39" s="18" t="s">
        <v>3188</v>
      </c>
      <c r="D39" s="19">
        <v>4126759528</v>
      </c>
      <c r="E39" s="17">
        <v>10</v>
      </c>
      <c r="F39" s="17"/>
      <c r="G39" s="17"/>
      <c r="H39" s="17"/>
      <c r="I39" s="17"/>
      <c r="J39" s="17">
        <v>10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AA39" s="16"/>
    </row>
    <row r="40" spans="1:27" s="15" customFormat="1" ht="18.75" customHeight="1">
      <c r="A40" s="201"/>
      <c r="B40" s="188" t="s">
        <v>4723</v>
      </c>
      <c r="C40" s="18" t="s">
        <v>3188</v>
      </c>
      <c r="D40" s="19">
        <v>4126759527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</v>
      </c>
      <c r="R40" s="17"/>
      <c r="S40" s="17"/>
      <c r="T40" s="17"/>
      <c r="U40" s="17">
        <v>10</v>
      </c>
      <c r="V40" s="17"/>
      <c r="W40" s="17"/>
      <c r="X40" s="17"/>
      <c r="AA40" s="16"/>
    </row>
    <row r="41" spans="1:27" s="15" customFormat="1" ht="18.75" customHeight="1">
      <c r="A41" s="201"/>
      <c r="B41" s="188">
        <v>5555</v>
      </c>
      <c r="C41" s="18" t="s">
        <v>2058</v>
      </c>
      <c r="D41" s="19">
        <v>4126757975</v>
      </c>
      <c r="E41" s="17"/>
      <c r="F41" s="17"/>
      <c r="G41" s="17">
        <v>5</v>
      </c>
      <c r="H41" s="17">
        <v>10</v>
      </c>
      <c r="I41" s="17"/>
      <c r="J41" s="17">
        <v>5</v>
      </c>
      <c r="K41" s="17"/>
      <c r="L41" s="17"/>
      <c r="M41" s="17"/>
      <c r="N41" s="17"/>
      <c r="O41" s="17">
        <v>5</v>
      </c>
      <c r="P41" s="17"/>
      <c r="Q41" s="17"/>
      <c r="R41" s="17"/>
      <c r="S41" s="17"/>
      <c r="T41" s="17"/>
      <c r="U41" s="17"/>
      <c r="V41" s="17"/>
      <c r="W41" s="17"/>
      <c r="X41" s="17"/>
      <c r="AA41" s="16"/>
    </row>
    <row r="42" spans="1:27" s="15" customFormat="1" ht="18.75" customHeight="1">
      <c r="A42" s="201"/>
      <c r="B42" s="188">
        <v>4781</v>
      </c>
      <c r="C42" s="18" t="s">
        <v>1749</v>
      </c>
      <c r="D42" s="19">
        <v>4126798383</v>
      </c>
      <c r="E42" s="17"/>
      <c r="F42" s="17"/>
      <c r="G42" s="17">
        <v>5</v>
      </c>
      <c r="H42" s="17">
        <v>5</v>
      </c>
      <c r="I42" s="17"/>
      <c r="J42" s="17">
        <v>3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AA42" s="16"/>
    </row>
    <row r="43" spans="1:27" s="15" customFormat="1" ht="18.75" customHeight="1">
      <c r="A43" s="201"/>
      <c r="B43" s="188" t="s">
        <v>4285</v>
      </c>
      <c r="C43" s="18" t="s">
        <v>4286</v>
      </c>
      <c r="D43" s="19"/>
      <c r="E43" s="17"/>
      <c r="F43" s="17"/>
      <c r="G43" s="17">
        <v>20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AA43" s="16"/>
    </row>
    <row r="44" spans="1:27" s="15" customFormat="1" ht="18.75" customHeight="1">
      <c r="A44" s="201"/>
      <c r="B44" s="188">
        <v>4437</v>
      </c>
      <c r="C44" s="18" t="s">
        <v>4165</v>
      </c>
      <c r="D44" s="19">
        <v>4126791791</v>
      </c>
      <c r="E44" s="17"/>
      <c r="F44" s="17"/>
      <c r="G44" s="17">
        <v>5</v>
      </c>
      <c r="H44" s="17">
        <v>5</v>
      </c>
      <c r="I44" s="17"/>
      <c r="J44" s="17">
        <v>5</v>
      </c>
      <c r="K44" s="17"/>
      <c r="L44" s="17"/>
      <c r="M44" s="17"/>
      <c r="N44" s="17"/>
      <c r="O44" s="17">
        <v>3</v>
      </c>
      <c r="P44" s="17"/>
      <c r="Q44" s="17"/>
      <c r="R44" s="17"/>
      <c r="S44" s="17"/>
      <c r="T44" s="17"/>
      <c r="U44" s="17"/>
      <c r="V44" s="17"/>
      <c r="W44" s="17"/>
      <c r="X44" s="17"/>
      <c r="AA44" s="16"/>
    </row>
    <row r="45" spans="1:27" s="15" customFormat="1" ht="18.75" customHeight="1">
      <c r="A45" s="201"/>
      <c r="B45" s="188">
        <v>3599</v>
      </c>
      <c r="C45" s="18" t="s">
        <v>4287</v>
      </c>
      <c r="D45" s="19">
        <v>4126766322</v>
      </c>
      <c r="E45" s="17"/>
      <c r="F45" s="17"/>
      <c r="G45" s="17">
        <v>10</v>
      </c>
      <c r="H45" s="17">
        <v>10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AA45" s="16"/>
    </row>
    <row r="46" spans="1:27" s="15" customFormat="1" ht="18.75" customHeight="1">
      <c r="A46" s="201"/>
      <c r="B46" s="188">
        <v>2263</v>
      </c>
      <c r="C46" s="18" t="s">
        <v>2029</v>
      </c>
      <c r="D46" s="19">
        <v>4126804843</v>
      </c>
      <c r="E46" s="17"/>
      <c r="F46" s="17"/>
      <c r="G46" s="17">
        <v>5</v>
      </c>
      <c r="H46" s="17">
        <v>10</v>
      </c>
      <c r="I46" s="17"/>
      <c r="J46" s="17"/>
      <c r="K46" s="17"/>
      <c r="L46" s="17"/>
      <c r="M46" s="17"/>
      <c r="N46" s="17"/>
      <c r="O46" s="17">
        <v>10</v>
      </c>
      <c r="P46" s="17">
        <v>10</v>
      </c>
      <c r="Q46" s="17"/>
      <c r="R46" s="17"/>
      <c r="S46" s="17"/>
      <c r="T46" s="17"/>
      <c r="U46" s="17"/>
      <c r="V46" s="17"/>
      <c r="W46" s="17"/>
      <c r="X46" s="17"/>
      <c r="AA46" s="16"/>
    </row>
    <row r="47" spans="1:27" s="15" customFormat="1" ht="18.75" customHeight="1">
      <c r="A47" s="201"/>
      <c r="B47" s="187">
        <v>3496</v>
      </c>
      <c r="C47" s="18" t="s">
        <v>3077</v>
      </c>
      <c r="D47" s="19">
        <v>4126800282</v>
      </c>
      <c r="E47" s="17"/>
      <c r="F47" s="17"/>
      <c r="G47" s="17">
        <v>3</v>
      </c>
      <c r="H47" s="17">
        <v>3</v>
      </c>
      <c r="I47" s="17"/>
      <c r="J47" s="17">
        <v>3</v>
      </c>
      <c r="K47" s="17"/>
      <c r="L47" s="17"/>
      <c r="M47" s="17"/>
      <c r="N47" s="17"/>
      <c r="O47" s="17"/>
      <c r="P47" s="17">
        <v>5</v>
      </c>
      <c r="Q47" s="17"/>
      <c r="R47" s="17"/>
      <c r="S47" s="17"/>
      <c r="T47" s="17"/>
      <c r="U47" s="17"/>
      <c r="V47" s="17"/>
      <c r="W47" s="17"/>
      <c r="X47" s="17"/>
      <c r="AA47" s="16"/>
    </row>
    <row r="48" spans="1:27" s="15" customFormat="1" ht="18.75" customHeight="1">
      <c r="A48" s="201"/>
      <c r="B48" s="188">
        <v>4256</v>
      </c>
      <c r="C48" s="18" t="s">
        <v>4289</v>
      </c>
      <c r="D48" s="19">
        <v>4126747832</v>
      </c>
      <c r="E48" s="17"/>
      <c r="F48" s="17"/>
      <c r="G48" s="17">
        <v>3</v>
      </c>
      <c r="H48" s="17">
        <v>5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AA48" s="16"/>
    </row>
    <row r="49" spans="1:27" s="15" customFormat="1" ht="18.75" customHeight="1">
      <c r="A49" s="201"/>
      <c r="B49" s="188">
        <v>2358</v>
      </c>
      <c r="C49" s="18" t="s">
        <v>4290</v>
      </c>
      <c r="D49" s="19">
        <v>4126801248</v>
      </c>
      <c r="E49" s="17"/>
      <c r="F49" s="17"/>
      <c r="G49" s="17">
        <v>5</v>
      </c>
      <c r="H49" s="17">
        <v>10</v>
      </c>
      <c r="I49" s="17"/>
      <c r="J49" s="17">
        <v>5</v>
      </c>
      <c r="K49" s="17"/>
      <c r="L49" s="17"/>
      <c r="M49" s="17"/>
      <c r="N49" s="17"/>
      <c r="O49" s="17"/>
      <c r="P49" s="17">
        <v>10</v>
      </c>
      <c r="Q49" s="17"/>
      <c r="R49" s="17"/>
      <c r="S49" s="17"/>
      <c r="T49" s="17"/>
      <c r="U49" s="17"/>
      <c r="V49" s="17"/>
      <c r="W49" s="17"/>
      <c r="X49" s="17"/>
      <c r="AA49" s="16"/>
    </row>
    <row r="50" spans="1:27" s="15" customFormat="1" ht="18.75" customHeight="1">
      <c r="A50" s="201"/>
      <c r="B50" s="188">
        <v>4306</v>
      </c>
      <c r="C50" s="18" t="s">
        <v>4291</v>
      </c>
      <c r="D50" s="19">
        <v>4126797028</v>
      </c>
      <c r="E50" s="17"/>
      <c r="F50" s="17"/>
      <c r="G50" s="17"/>
      <c r="H50" s="17">
        <v>10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AA50" s="16"/>
    </row>
    <row r="51" spans="1:27" s="15" customFormat="1" ht="18.75" customHeight="1">
      <c r="A51" s="201"/>
      <c r="B51" s="188">
        <v>3188</v>
      </c>
      <c r="C51" s="18" t="s">
        <v>3315</v>
      </c>
      <c r="D51" s="19">
        <v>4126778962</v>
      </c>
      <c r="E51" s="17"/>
      <c r="F51" s="17"/>
      <c r="G51" s="17">
        <v>8</v>
      </c>
      <c r="H51" s="17">
        <v>5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AA51" s="16"/>
    </row>
    <row r="52" spans="1:27" s="15" customFormat="1" ht="18.75" customHeight="1">
      <c r="A52" s="201"/>
      <c r="B52" s="188">
        <v>3264</v>
      </c>
      <c r="C52" s="18" t="s">
        <v>4292</v>
      </c>
      <c r="D52" s="19">
        <v>4126801703</v>
      </c>
      <c r="E52" s="17"/>
      <c r="F52" s="17"/>
      <c r="G52" s="17">
        <v>10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AA52" s="16"/>
    </row>
    <row r="53" spans="1:27" s="15" customFormat="1" ht="18.75" customHeight="1">
      <c r="A53" s="201"/>
      <c r="B53" s="188">
        <v>4263</v>
      </c>
      <c r="C53" s="18" t="s">
        <v>2086</v>
      </c>
      <c r="D53" s="19">
        <v>4126796110</v>
      </c>
      <c r="E53" s="17"/>
      <c r="F53" s="17"/>
      <c r="G53" s="17"/>
      <c r="H53" s="17">
        <v>5</v>
      </c>
      <c r="I53" s="17"/>
      <c r="J53" s="17">
        <v>5</v>
      </c>
      <c r="K53" s="17"/>
      <c r="L53" s="17"/>
      <c r="M53" s="17">
        <v>5</v>
      </c>
      <c r="N53" s="17"/>
      <c r="O53" s="17">
        <v>5</v>
      </c>
      <c r="P53" s="17">
        <v>10</v>
      </c>
      <c r="Q53" s="17"/>
      <c r="R53" s="17"/>
      <c r="S53" s="17"/>
      <c r="T53" s="17"/>
      <c r="U53" s="17"/>
      <c r="V53" s="17"/>
      <c r="W53" s="17"/>
      <c r="X53" s="17"/>
      <c r="AA53" s="16"/>
    </row>
    <row r="54" spans="1:27" s="15" customFormat="1" ht="18.75" customHeight="1">
      <c r="A54" s="201"/>
      <c r="B54" s="188">
        <v>2092</v>
      </c>
      <c r="C54" s="107" t="s">
        <v>3122</v>
      </c>
      <c r="D54" s="28">
        <v>4126796983</v>
      </c>
      <c r="E54" s="28"/>
      <c r="F54" s="28"/>
      <c r="G54" s="28">
        <v>5</v>
      </c>
      <c r="H54" s="28">
        <v>5</v>
      </c>
      <c r="I54" s="28"/>
      <c r="J54" s="28"/>
      <c r="K54" s="28"/>
      <c r="L54" s="28"/>
      <c r="M54" s="28"/>
      <c r="N54" s="28"/>
      <c r="O54" s="28">
        <v>5</v>
      </c>
      <c r="P54" s="28">
        <v>10</v>
      </c>
      <c r="Q54" s="28"/>
      <c r="R54" s="28"/>
      <c r="S54" s="28"/>
      <c r="T54" s="28"/>
      <c r="U54" s="28"/>
      <c r="V54" s="28"/>
      <c r="W54" s="28"/>
      <c r="X54" s="10"/>
      <c r="AA54" s="16"/>
    </row>
    <row r="55" spans="1:27" s="15" customFormat="1" ht="18.75" customHeight="1">
      <c r="A55" s="201"/>
      <c r="B55" s="188">
        <v>4317</v>
      </c>
      <c r="C55" s="18" t="s">
        <v>4293</v>
      </c>
      <c r="D55" s="19">
        <v>2241</v>
      </c>
      <c r="E55" s="28"/>
      <c r="F55" s="34"/>
      <c r="G55" s="28"/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34"/>
      <c r="R55" s="17"/>
      <c r="S55" s="17"/>
      <c r="T55" s="17"/>
      <c r="U55" s="17"/>
      <c r="V55" s="17"/>
      <c r="W55" s="17"/>
      <c r="X55" s="17"/>
      <c r="AA55" s="16"/>
    </row>
    <row r="56" spans="1:27" s="15" customFormat="1" ht="18.75" customHeight="1">
      <c r="A56" s="201"/>
      <c r="B56" s="188">
        <v>3652</v>
      </c>
      <c r="C56" s="18" t="s">
        <v>3155</v>
      </c>
      <c r="D56" s="19">
        <v>4126795206</v>
      </c>
      <c r="E56" s="34"/>
      <c r="F56" s="34"/>
      <c r="G56" s="28">
        <v>10</v>
      </c>
      <c r="H56" s="28"/>
      <c r="I56" s="28"/>
      <c r="J56" s="28"/>
      <c r="K56" s="28"/>
      <c r="L56" s="28"/>
      <c r="M56" s="28"/>
      <c r="N56" s="28"/>
      <c r="O56" s="28"/>
      <c r="P56" s="28">
        <v>5</v>
      </c>
      <c r="Q56" s="34"/>
      <c r="R56" s="17"/>
      <c r="S56" s="17"/>
      <c r="T56" s="17"/>
      <c r="U56" s="17"/>
      <c r="V56" s="17"/>
      <c r="W56" s="17"/>
      <c r="X56" s="17"/>
      <c r="AA56" s="16"/>
    </row>
    <row r="57" spans="1:27" s="15" customFormat="1" ht="18.75" customHeight="1">
      <c r="A57" s="201"/>
      <c r="B57" s="188">
        <v>4504</v>
      </c>
      <c r="C57" s="18" t="s">
        <v>4294</v>
      </c>
      <c r="D57" s="19">
        <v>4126792033</v>
      </c>
      <c r="E57" s="28"/>
      <c r="F57" s="28"/>
      <c r="G57" s="28">
        <v>2</v>
      </c>
      <c r="H57" s="28"/>
      <c r="I57" s="28"/>
      <c r="J57" s="28">
        <v>3</v>
      </c>
      <c r="K57" s="28"/>
      <c r="L57" s="28"/>
      <c r="M57" s="28"/>
      <c r="N57" s="28"/>
      <c r="O57" s="28">
        <v>5</v>
      </c>
      <c r="P57" s="28"/>
      <c r="Q57" s="28"/>
      <c r="R57" s="17"/>
      <c r="S57" s="17"/>
      <c r="T57" s="17"/>
      <c r="U57" s="17"/>
      <c r="V57" s="17"/>
      <c r="W57" s="17"/>
      <c r="X57" s="17"/>
      <c r="AA57" s="16"/>
    </row>
    <row r="58" spans="1:27" s="15" customFormat="1" ht="18.75" customHeight="1">
      <c r="A58" s="201"/>
      <c r="B58" s="188">
        <v>4801</v>
      </c>
      <c r="C58" s="18" t="s">
        <v>4295</v>
      </c>
      <c r="D58" s="19">
        <v>4126805391</v>
      </c>
      <c r="E58" s="34"/>
      <c r="F58" s="34"/>
      <c r="G58" s="28">
        <v>5</v>
      </c>
      <c r="H58" s="28">
        <v>5</v>
      </c>
      <c r="I58" s="28"/>
      <c r="J58" s="28"/>
      <c r="K58" s="28"/>
      <c r="L58" s="28"/>
      <c r="M58" s="28"/>
      <c r="N58" s="28"/>
      <c r="O58" s="28">
        <v>5</v>
      </c>
      <c r="P58" s="28"/>
      <c r="Q58" s="34"/>
      <c r="R58" s="17"/>
      <c r="S58" s="17"/>
      <c r="T58" s="17"/>
      <c r="U58" s="17"/>
      <c r="V58" s="17"/>
      <c r="W58" s="17"/>
      <c r="X58" s="17"/>
      <c r="AA58" s="16"/>
    </row>
    <row r="59" spans="1:27" s="15" customFormat="1" ht="18.75" customHeight="1">
      <c r="A59" s="201"/>
      <c r="B59" s="188">
        <v>5431</v>
      </c>
      <c r="C59" s="18" t="s">
        <v>4296</v>
      </c>
      <c r="D59" s="19">
        <v>4126792155</v>
      </c>
      <c r="E59" s="28"/>
      <c r="F59" s="28"/>
      <c r="G59" s="28">
        <v>5</v>
      </c>
      <c r="H59" s="28"/>
      <c r="I59" s="28"/>
      <c r="J59" s="28">
        <v>10</v>
      </c>
      <c r="K59" s="28"/>
      <c r="L59" s="28"/>
      <c r="M59" s="28"/>
      <c r="N59" s="28"/>
      <c r="O59" s="28"/>
      <c r="P59" s="28"/>
      <c r="Q59" s="34"/>
      <c r="R59" s="17"/>
      <c r="S59" s="17"/>
      <c r="T59" s="17"/>
      <c r="U59" s="17"/>
      <c r="V59" s="17"/>
      <c r="W59" s="17"/>
      <c r="X59" s="17"/>
      <c r="AA59" s="16"/>
    </row>
    <row r="60" spans="1:27" s="15" customFormat="1" ht="18.75" customHeight="1">
      <c r="A60" s="201"/>
      <c r="B60" s="191">
        <v>5408</v>
      </c>
      <c r="C60" s="18" t="s">
        <v>4132</v>
      </c>
      <c r="D60" s="19">
        <v>4126785035</v>
      </c>
      <c r="E60" s="34"/>
      <c r="F60" s="34"/>
      <c r="G60" s="28"/>
      <c r="H60" s="28">
        <v>5</v>
      </c>
      <c r="I60" s="28"/>
      <c r="J60" s="28"/>
      <c r="K60" s="28"/>
      <c r="L60" s="28"/>
      <c r="M60" s="28"/>
      <c r="N60" s="28"/>
      <c r="O60" s="28">
        <v>5</v>
      </c>
      <c r="P60" s="34"/>
      <c r="Q60" s="34"/>
      <c r="R60" s="17"/>
      <c r="S60" s="17"/>
      <c r="T60" s="17"/>
      <c r="U60" s="17"/>
      <c r="V60" s="17"/>
      <c r="W60" s="17"/>
      <c r="X60" s="17"/>
      <c r="AA60" s="16"/>
    </row>
    <row r="61" spans="1:27" s="15" customFormat="1" ht="18.75" customHeight="1">
      <c r="A61" s="201"/>
      <c r="B61" s="188">
        <v>2426</v>
      </c>
      <c r="C61" s="18" t="s">
        <v>4297</v>
      </c>
      <c r="D61" s="19">
        <v>4126808176</v>
      </c>
      <c r="E61" s="17"/>
      <c r="F61" s="17"/>
      <c r="G61" s="17">
        <v>5</v>
      </c>
      <c r="H61" s="17">
        <v>5</v>
      </c>
      <c r="I61" s="17"/>
      <c r="J61" s="17">
        <v>5</v>
      </c>
      <c r="K61" s="17"/>
      <c r="L61" s="17"/>
      <c r="M61" s="17"/>
      <c r="N61" s="17"/>
      <c r="O61" s="17">
        <v>5</v>
      </c>
      <c r="P61" s="17">
        <v>6</v>
      </c>
      <c r="Q61" s="17"/>
      <c r="R61" s="17"/>
      <c r="S61" s="17"/>
      <c r="T61" s="17"/>
      <c r="U61" s="17"/>
      <c r="V61" s="17"/>
      <c r="W61" s="17"/>
      <c r="X61" s="17"/>
      <c r="AA61" s="16"/>
    </row>
    <row r="62" spans="1:27" s="15" customFormat="1" ht="18.75" customHeight="1">
      <c r="A62" s="201"/>
      <c r="B62" s="188">
        <v>4276</v>
      </c>
      <c r="C62" s="177" t="s">
        <v>4298</v>
      </c>
      <c r="D62" s="19">
        <v>4126791269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>
        <v>3</v>
      </c>
      <c r="R62" s="17"/>
      <c r="S62" s="17"/>
      <c r="T62" s="17"/>
      <c r="U62" s="17"/>
      <c r="V62" s="17"/>
      <c r="W62" s="17"/>
      <c r="X62" s="17"/>
      <c r="AA62" s="16"/>
    </row>
    <row r="63" spans="1:27" s="15" customFormat="1" ht="18.75" customHeight="1">
      <c r="A63" s="201"/>
      <c r="B63" s="188">
        <v>4276</v>
      </c>
      <c r="C63" s="177" t="s">
        <v>4300</v>
      </c>
      <c r="D63" s="19">
        <v>4126791234</v>
      </c>
      <c r="E63" s="17"/>
      <c r="F63" s="17"/>
      <c r="G63" s="17"/>
      <c r="H63" s="17">
        <v>5</v>
      </c>
      <c r="I63" s="17"/>
      <c r="J63" s="17"/>
      <c r="K63" s="17"/>
      <c r="L63" s="17"/>
      <c r="M63" s="17"/>
      <c r="N63" s="17"/>
      <c r="O63" s="17"/>
      <c r="P63" s="17">
        <v>5</v>
      </c>
      <c r="Q63" s="17"/>
      <c r="R63" s="17"/>
      <c r="S63" s="17"/>
      <c r="T63" s="17"/>
      <c r="U63" s="17"/>
      <c r="V63" s="17"/>
      <c r="W63" s="17"/>
      <c r="X63" s="17"/>
      <c r="AA63" s="16"/>
    </row>
    <row r="64" spans="1:27" s="15" customFormat="1" ht="18.75" customHeight="1">
      <c r="A64" s="201"/>
      <c r="B64" s="188">
        <v>3883</v>
      </c>
      <c r="C64" s="18" t="s">
        <v>3168</v>
      </c>
      <c r="D64" s="19">
        <v>4126775773</v>
      </c>
      <c r="E64" s="17">
        <v>5</v>
      </c>
      <c r="F64" s="17"/>
      <c r="G64" s="17">
        <v>5</v>
      </c>
      <c r="H64" s="17">
        <v>5</v>
      </c>
      <c r="I64" s="17"/>
      <c r="J64" s="17"/>
      <c r="K64" s="17"/>
      <c r="L64" s="17"/>
      <c r="M64" s="17"/>
      <c r="N64" s="17"/>
      <c r="O64" s="17"/>
      <c r="P64" s="17">
        <v>5</v>
      </c>
      <c r="Q64" s="17"/>
      <c r="R64" s="17"/>
      <c r="S64" s="17"/>
      <c r="T64" s="17"/>
      <c r="U64" s="17"/>
      <c r="V64" s="17"/>
      <c r="W64" s="17"/>
      <c r="X64" s="17"/>
      <c r="AA64" s="16"/>
    </row>
    <row r="65" spans="1:27" s="15" customFormat="1" ht="18.75" customHeight="1">
      <c r="A65" s="201"/>
      <c r="B65" s="188">
        <v>2762</v>
      </c>
      <c r="C65" s="18" t="s">
        <v>3169</v>
      </c>
      <c r="D65" s="19">
        <v>4126782606</v>
      </c>
      <c r="E65" s="17"/>
      <c r="F65" s="17"/>
      <c r="G65" s="17">
        <v>3</v>
      </c>
      <c r="H65" s="17">
        <v>5</v>
      </c>
      <c r="I65" s="17"/>
      <c r="J65" s="17">
        <v>5</v>
      </c>
      <c r="K65" s="17"/>
      <c r="L65" s="17"/>
      <c r="M65" s="17"/>
      <c r="N65" s="17"/>
      <c r="O65" s="17"/>
      <c r="P65" s="17">
        <v>5</v>
      </c>
      <c r="Q65" s="17"/>
      <c r="R65" s="17"/>
      <c r="S65" s="17"/>
      <c r="T65" s="17"/>
      <c r="U65" s="17"/>
      <c r="V65" s="17"/>
      <c r="W65" s="17"/>
      <c r="X65" s="17"/>
      <c r="AA65" s="16"/>
    </row>
    <row r="66" spans="1:27" s="15" customFormat="1" ht="18.75" customHeight="1">
      <c r="A66" s="201"/>
      <c r="B66" s="188">
        <v>2532</v>
      </c>
      <c r="C66" s="18" t="s">
        <v>4301</v>
      </c>
      <c r="D66" s="19">
        <v>4126788945</v>
      </c>
      <c r="E66" s="17"/>
      <c r="F66" s="17"/>
      <c r="G66" s="17">
        <v>6</v>
      </c>
      <c r="H66" s="17"/>
      <c r="I66" s="17"/>
      <c r="J66" s="17"/>
      <c r="K66" s="17"/>
      <c r="L66" s="17"/>
      <c r="M66" s="17"/>
      <c r="N66" s="17"/>
      <c r="O66" s="17"/>
      <c r="P66" s="17">
        <v>6</v>
      </c>
      <c r="Q66" s="17"/>
      <c r="R66" s="17"/>
      <c r="S66" s="17"/>
      <c r="T66" s="17"/>
      <c r="U66" s="17"/>
      <c r="V66" s="17"/>
      <c r="W66" s="17"/>
      <c r="X66" s="17"/>
      <c r="AA66" s="16"/>
    </row>
    <row r="67" spans="1:27" s="15" customFormat="1" ht="18.75" customHeight="1">
      <c r="A67" s="201"/>
      <c r="B67" s="188">
        <v>2169</v>
      </c>
      <c r="C67" s="18" t="s">
        <v>4302</v>
      </c>
      <c r="D67" s="19">
        <v>4126766121</v>
      </c>
      <c r="E67" s="17"/>
      <c r="F67" s="17"/>
      <c r="G67" s="17">
        <v>5</v>
      </c>
      <c r="H67" s="17">
        <v>5</v>
      </c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X67" s="17"/>
      <c r="AA67" s="16"/>
    </row>
    <row r="68" spans="1:27" s="15" customFormat="1" ht="18.75" customHeight="1">
      <c r="A68" s="201"/>
      <c r="B68" s="192">
        <v>2241</v>
      </c>
      <c r="C68" s="18" t="s">
        <v>4304</v>
      </c>
      <c r="D68" s="19">
        <v>4126781355</v>
      </c>
      <c r="E68" s="17"/>
      <c r="F68" s="17"/>
      <c r="G68" s="17">
        <v>3</v>
      </c>
      <c r="H68" s="17"/>
      <c r="I68" s="17"/>
      <c r="J68" s="17">
        <v>3</v>
      </c>
      <c r="K68" s="17"/>
      <c r="L68" s="17"/>
      <c r="M68" s="17"/>
      <c r="N68" s="17"/>
      <c r="O68" s="17"/>
      <c r="P68" s="17">
        <v>3</v>
      </c>
      <c r="Q68" s="17"/>
      <c r="R68" s="17"/>
      <c r="S68" s="17"/>
      <c r="T68" s="17"/>
      <c r="U68" s="17"/>
      <c r="V68" s="17"/>
      <c r="W68" s="17"/>
      <c r="X68" s="37" t="s">
        <v>4320</v>
      </c>
      <c r="AA68" s="16"/>
    </row>
    <row r="69" spans="1:27" s="15" customFormat="1" ht="18.75" customHeight="1">
      <c r="A69" s="201"/>
      <c r="B69" s="188">
        <v>4170</v>
      </c>
      <c r="C69" s="18" t="s">
        <v>4305</v>
      </c>
      <c r="D69" s="19">
        <v>4126778411</v>
      </c>
      <c r="E69" s="17"/>
      <c r="F69" s="17"/>
      <c r="G69" s="17">
        <v>10</v>
      </c>
      <c r="H69" s="17">
        <v>5</v>
      </c>
      <c r="I69" s="17"/>
      <c r="J69" s="17">
        <v>5</v>
      </c>
      <c r="K69" s="17"/>
      <c r="L69" s="17"/>
      <c r="M69" s="17">
        <v>10</v>
      </c>
      <c r="N69" s="17"/>
      <c r="O69" s="17"/>
      <c r="P69" s="17">
        <v>10</v>
      </c>
      <c r="Q69" s="17"/>
      <c r="R69" s="17"/>
      <c r="S69" s="17"/>
      <c r="T69" s="17"/>
      <c r="U69" s="17"/>
      <c r="V69" s="17"/>
      <c r="W69" s="17"/>
      <c r="X69" s="17" t="s">
        <v>4849</v>
      </c>
      <c r="AA69" s="16"/>
    </row>
    <row r="70" spans="1:27" s="15" customFormat="1" ht="18.75" customHeight="1">
      <c r="A70" s="201"/>
      <c r="B70" s="188">
        <v>1530</v>
      </c>
      <c r="C70" s="18" t="s">
        <v>96</v>
      </c>
      <c r="D70" s="19">
        <v>4126799657</v>
      </c>
      <c r="E70" s="17"/>
      <c r="F70" s="17"/>
      <c r="G70" s="17"/>
      <c r="H70" s="17">
        <v>10</v>
      </c>
      <c r="I70" s="17"/>
      <c r="J70" s="17"/>
      <c r="K70" s="17"/>
      <c r="L70" s="17"/>
      <c r="M70" s="17"/>
      <c r="N70" s="17"/>
      <c r="O70" s="17">
        <v>5</v>
      </c>
      <c r="P70" s="17"/>
      <c r="Q70" s="17"/>
      <c r="R70" s="17"/>
      <c r="S70" s="17"/>
      <c r="T70" s="17"/>
      <c r="U70" s="17"/>
      <c r="V70" s="17"/>
      <c r="W70" s="17"/>
      <c r="X70" s="17"/>
      <c r="AA70" s="16"/>
    </row>
    <row r="71" spans="1:27" s="15" customFormat="1" ht="18.75" customHeight="1">
      <c r="A71" s="201"/>
      <c r="B71" s="188">
        <v>3346</v>
      </c>
      <c r="C71" s="18" t="s">
        <v>19</v>
      </c>
      <c r="D71" s="19">
        <v>4126754887</v>
      </c>
      <c r="E71" s="17"/>
      <c r="F71" s="17"/>
      <c r="G71" s="17">
        <v>5</v>
      </c>
      <c r="H71" s="17">
        <v>3</v>
      </c>
      <c r="I71" s="17"/>
      <c r="J71" s="17">
        <v>5</v>
      </c>
      <c r="K71" s="17"/>
      <c r="L71" s="17"/>
      <c r="M71" s="17"/>
      <c r="N71" s="17"/>
      <c r="O71" s="17">
        <v>10</v>
      </c>
      <c r="P71" s="17">
        <v>10</v>
      </c>
      <c r="Q71" s="17"/>
      <c r="R71" s="17"/>
      <c r="S71" s="17"/>
      <c r="T71" s="17"/>
      <c r="U71" s="17"/>
      <c r="V71" s="17"/>
      <c r="W71" s="17"/>
      <c r="X71" s="17"/>
      <c r="AA71" s="16"/>
    </row>
    <row r="72" spans="1:27" s="15" customFormat="1" ht="18.75" customHeight="1">
      <c r="A72" s="201"/>
      <c r="B72" s="188">
        <v>4414</v>
      </c>
      <c r="C72" s="18" t="s">
        <v>4306</v>
      </c>
      <c r="D72" s="19">
        <v>4126697076</v>
      </c>
      <c r="E72" s="17"/>
      <c r="F72" s="17"/>
      <c r="G72" s="17">
        <v>5</v>
      </c>
      <c r="H72" s="17">
        <v>10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AA72" s="16"/>
    </row>
    <row r="73" spans="1:27" s="15" customFormat="1" ht="18.75" customHeight="1">
      <c r="A73" s="201"/>
      <c r="B73" s="188">
        <v>3123</v>
      </c>
      <c r="C73" s="18" t="s">
        <v>3145</v>
      </c>
      <c r="D73" s="19">
        <v>4126795223</v>
      </c>
      <c r="E73" s="17"/>
      <c r="F73" s="17"/>
      <c r="G73" s="17">
        <v>10</v>
      </c>
      <c r="H73" s="17">
        <v>5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AA73" s="16"/>
    </row>
    <row r="74" spans="1:27" s="15" customFormat="1" ht="18.75" customHeight="1">
      <c r="A74" s="201"/>
      <c r="B74" s="188">
        <v>4144</v>
      </c>
      <c r="C74" s="18" t="s">
        <v>4307</v>
      </c>
      <c r="D74" s="19">
        <v>4126745173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5</v>
      </c>
      <c r="P74" s="17">
        <v>5</v>
      </c>
      <c r="Q74" s="17"/>
      <c r="R74" s="17"/>
      <c r="S74" s="17"/>
      <c r="T74" s="17"/>
      <c r="U74" s="17"/>
      <c r="V74" s="17"/>
      <c r="W74" s="17"/>
      <c r="X74" s="17"/>
      <c r="AA74" s="16"/>
    </row>
    <row r="75" spans="1:27" s="15" customFormat="1" ht="18.75" customHeight="1">
      <c r="A75" s="201"/>
      <c r="B75" s="188">
        <v>3009</v>
      </c>
      <c r="C75" s="18" t="s">
        <v>2089</v>
      </c>
      <c r="D75" s="19">
        <v>4126749579</v>
      </c>
      <c r="E75" s="17"/>
      <c r="F75" s="17"/>
      <c r="G75" s="17">
        <v>7</v>
      </c>
      <c r="H75" s="17">
        <v>2</v>
      </c>
      <c r="I75" s="17"/>
      <c r="J75" s="17"/>
      <c r="K75" s="17"/>
      <c r="L75" s="17"/>
      <c r="M75" s="17"/>
      <c r="N75" s="17"/>
      <c r="O75" s="17">
        <v>3</v>
      </c>
      <c r="P75" s="17"/>
      <c r="Q75" s="17"/>
      <c r="R75" s="17"/>
      <c r="S75" s="17"/>
      <c r="T75" s="17"/>
      <c r="U75" s="17"/>
      <c r="V75" s="17"/>
      <c r="W75" s="17"/>
      <c r="X75" s="17"/>
      <c r="AA75" s="16"/>
    </row>
    <row r="76" spans="1:27" s="15" customFormat="1" ht="18.75" customHeight="1">
      <c r="A76" s="201"/>
      <c r="B76" s="188">
        <v>4594</v>
      </c>
      <c r="C76" s="18" t="s">
        <v>4308</v>
      </c>
      <c r="D76" s="19">
        <v>4126803348</v>
      </c>
      <c r="E76" s="17"/>
      <c r="F76" s="17"/>
      <c r="G76" s="17">
        <v>5</v>
      </c>
      <c r="H76" s="17">
        <v>3</v>
      </c>
      <c r="I76" s="17"/>
      <c r="J76" s="17"/>
      <c r="K76" s="17"/>
      <c r="L76" s="17"/>
      <c r="M76" s="17"/>
      <c r="N76" s="17"/>
      <c r="O76" s="17"/>
      <c r="P76" s="17">
        <v>5</v>
      </c>
      <c r="Q76" s="17"/>
      <c r="R76" s="17"/>
      <c r="S76" s="17"/>
      <c r="T76" s="17"/>
      <c r="U76" s="17"/>
      <c r="V76" s="17"/>
      <c r="W76" s="17"/>
      <c r="X76" s="17"/>
      <c r="AA76" s="16"/>
    </row>
    <row r="77" spans="1:27" s="15" customFormat="1" ht="18.75" customHeight="1">
      <c r="A77" s="201"/>
      <c r="B77" s="188">
        <v>5589</v>
      </c>
      <c r="C77" s="18" t="s">
        <v>1730</v>
      </c>
      <c r="D77" s="19">
        <v>4126728534</v>
      </c>
      <c r="E77" s="17"/>
      <c r="F77" s="17"/>
      <c r="G77" s="17"/>
      <c r="H77" s="17"/>
      <c r="I77" s="17"/>
      <c r="J77" s="17">
        <v>5</v>
      </c>
      <c r="K77" s="17"/>
      <c r="L77" s="17"/>
      <c r="M77" s="17"/>
      <c r="N77" s="17"/>
      <c r="O77" s="17"/>
      <c r="P77" s="17">
        <v>10</v>
      </c>
      <c r="Q77" s="17"/>
      <c r="R77" s="17"/>
      <c r="S77" s="17"/>
      <c r="T77" s="17"/>
      <c r="U77" s="17"/>
      <c r="V77" s="17"/>
      <c r="W77" s="17"/>
      <c r="X77" s="17"/>
      <c r="AA77" s="16"/>
    </row>
    <row r="78" spans="1:27" s="15" customFormat="1" ht="18.75" customHeight="1">
      <c r="A78" s="201"/>
      <c r="B78" s="188">
        <v>2750</v>
      </c>
      <c r="C78" s="18" t="s">
        <v>3520</v>
      </c>
      <c r="D78" s="19">
        <v>4126732831</v>
      </c>
      <c r="E78" s="17">
        <v>1</v>
      </c>
      <c r="F78" s="17">
        <v>1</v>
      </c>
      <c r="G78" s="17">
        <v>2</v>
      </c>
      <c r="H78" s="17">
        <v>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AA78" s="16"/>
    </row>
    <row r="79" spans="1:27" s="15" customFormat="1" ht="18.75" customHeight="1">
      <c r="A79" s="201"/>
      <c r="B79" s="188">
        <v>3692</v>
      </c>
      <c r="C79" s="18" t="s">
        <v>4309</v>
      </c>
      <c r="D79" s="19">
        <v>4126719384</v>
      </c>
      <c r="E79" s="17"/>
      <c r="F79" s="17"/>
      <c r="G79" s="17">
        <v>5</v>
      </c>
      <c r="H79" s="17">
        <v>5</v>
      </c>
      <c r="I79" s="17"/>
      <c r="J79" s="17">
        <v>5</v>
      </c>
      <c r="K79" s="17"/>
      <c r="L79" s="17"/>
      <c r="M79" s="17"/>
      <c r="N79" s="17"/>
      <c r="O79" s="17"/>
      <c r="P79" s="17">
        <v>5</v>
      </c>
      <c r="Q79" s="17"/>
      <c r="R79" s="17"/>
      <c r="S79" s="17"/>
      <c r="T79" s="17"/>
      <c r="U79" s="17"/>
      <c r="V79" s="17"/>
      <c r="W79" s="17"/>
      <c r="X79" s="17"/>
      <c r="AA79" s="16"/>
    </row>
    <row r="80" spans="1:27" s="15" customFormat="1" ht="18.75" customHeight="1">
      <c r="A80" s="201"/>
      <c r="B80" s="188">
        <v>2380</v>
      </c>
      <c r="C80" s="18" t="s">
        <v>1762</v>
      </c>
      <c r="D80" s="19">
        <v>4126725945</v>
      </c>
      <c r="E80" s="17"/>
      <c r="F80" s="17"/>
      <c r="G80" s="17"/>
      <c r="H80" s="17">
        <v>3</v>
      </c>
      <c r="I80" s="17"/>
      <c r="J80" s="17"/>
      <c r="K80" s="17"/>
      <c r="L80" s="17"/>
      <c r="M80" s="17"/>
      <c r="N80" s="17"/>
      <c r="O80" s="17"/>
      <c r="P80" s="17">
        <v>10</v>
      </c>
      <c r="Q80" s="17"/>
      <c r="R80" s="17"/>
      <c r="S80" s="17"/>
      <c r="T80" s="17"/>
      <c r="U80" s="17"/>
      <c r="V80" s="17"/>
      <c r="W80" s="17"/>
      <c r="X80" s="17"/>
      <c r="AA80" s="16"/>
    </row>
    <row r="81" spans="1:27" s="15" customFormat="1" ht="18.75" customHeight="1">
      <c r="A81" s="201"/>
      <c r="B81" s="188">
        <v>5247</v>
      </c>
      <c r="C81" s="18" t="s">
        <v>3794</v>
      </c>
      <c r="D81" s="19">
        <v>4126748117</v>
      </c>
      <c r="E81" s="17"/>
      <c r="F81" s="17"/>
      <c r="G81" s="17"/>
      <c r="H81" s="17">
        <v>5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AA81" s="16"/>
    </row>
    <row r="82" spans="1:27" s="15" customFormat="1" ht="18.75" customHeight="1">
      <c r="A82" s="201"/>
      <c r="B82" s="188">
        <v>2240</v>
      </c>
      <c r="C82" s="18" t="s">
        <v>4310</v>
      </c>
      <c r="D82" s="19">
        <v>4126714941</v>
      </c>
      <c r="E82" s="17"/>
      <c r="F82" s="17"/>
      <c r="G82" s="17"/>
      <c r="H82" s="17">
        <v>6</v>
      </c>
      <c r="I82" s="17"/>
      <c r="J82" s="17"/>
      <c r="K82" s="17"/>
      <c r="L82" s="17"/>
      <c r="M82" s="17"/>
      <c r="N82" s="17"/>
      <c r="O82" s="17">
        <v>6</v>
      </c>
      <c r="P82" s="17"/>
      <c r="Q82" s="17"/>
      <c r="R82" s="17"/>
      <c r="S82" s="17"/>
      <c r="T82" s="17"/>
      <c r="U82" s="17"/>
      <c r="V82" s="17"/>
      <c r="W82" s="17"/>
      <c r="X82" s="17"/>
      <c r="AA82" s="16"/>
    </row>
    <row r="83" spans="1:27" s="15" customFormat="1" ht="18.75" customHeight="1">
      <c r="A83" s="201"/>
      <c r="B83" s="188">
        <v>3713</v>
      </c>
      <c r="C83" s="18" t="s">
        <v>1450</v>
      </c>
      <c r="D83" s="19">
        <v>4126727729</v>
      </c>
      <c r="E83" s="17"/>
      <c r="F83" s="17"/>
      <c r="G83" s="17">
        <v>5</v>
      </c>
      <c r="H83" s="17">
        <v>10</v>
      </c>
      <c r="I83" s="17"/>
      <c r="J83" s="17"/>
      <c r="K83" s="17"/>
      <c r="L83" s="17"/>
      <c r="M83" s="17">
        <v>5</v>
      </c>
      <c r="N83" s="17"/>
      <c r="O83" s="17"/>
      <c r="P83" s="17">
        <v>10</v>
      </c>
      <c r="Q83" s="17"/>
      <c r="R83" s="17"/>
      <c r="S83" s="17"/>
      <c r="T83" s="17"/>
      <c r="U83" s="17"/>
      <c r="V83" s="17"/>
      <c r="W83" s="17"/>
      <c r="X83" s="17"/>
      <c r="AA83" s="16"/>
    </row>
    <row r="84" spans="1:27" s="15" customFormat="1" ht="18.75" customHeight="1">
      <c r="A84" s="201"/>
      <c r="B84" s="188">
        <v>4967</v>
      </c>
      <c r="C84" s="18" t="s">
        <v>4064</v>
      </c>
      <c r="D84" s="19">
        <v>4126791696</v>
      </c>
      <c r="E84" s="17">
        <v>2</v>
      </c>
      <c r="F84" s="17">
        <v>2</v>
      </c>
      <c r="G84" s="17">
        <v>5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AA84" s="16"/>
    </row>
    <row r="85" spans="1:27" s="15" customFormat="1" ht="18.75" customHeight="1">
      <c r="A85" s="201"/>
      <c r="B85" s="188">
        <v>4584</v>
      </c>
      <c r="C85" s="18" t="s">
        <v>4311</v>
      </c>
      <c r="D85" s="19">
        <v>4126711095</v>
      </c>
      <c r="E85" s="17"/>
      <c r="F85" s="17"/>
      <c r="G85" s="17">
        <v>5</v>
      </c>
      <c r="H85" s="17"/>
      <c r="I85" s="17"/>
      <c r="J85" s="17"/>
      <c r="K85" s="17"/>
      <c r="L85" s="17"/>
      <c r="M85" s="17"/>
      <c r="N85" s="17"/>
      <c r="O85" s="17"/>
      <c r="P85" s="17">
        <v>5</v>
      </c>
      <c r="Q85" s="17"/>
      <c r="R85" s="17"/>
      <c r="S85" s="17"/>
      <c r="T85" s="17"/>
      <c r="U85" s="17"/>
      <c r="V85" s="17"/>
      <c r="W85" s="17"/>
      <c r="X85" s="17"/>
      <c r="AA85" s="16"/>
    </row>
    <row r="86" spans="1:27" s="15" customFormat="1" ht="18.75" customHeight="1">
      <c r="A86" s="201"/>
      <c r="B86" s="188">
        <v>4121</v>
      </c>
      <c r="C86" s="18" t="s">
        <v>4312</v>
      </c>
      <c r="D86" s="19">
        <v>4126800090</v>
      </c>
      <c r="E86" s="17"/>
      <c r="F86" s="17"/>
      <c r="G86" s="17">
        <v>8</v>
      </c>
      <c r="H86" s="17">
        <v>6</v>
      </c>
      <c r="I86" s="17"/>
      <c r="J86" s="17">
        <v>3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AA86" s="16"/>
    </row>
    <row r="87" spans="1:27" s="15" customFormat="1" ht="18.75" customHeight="1">
      <c r="A87" s="201"/>
      <c r="B87" s="188" t="s">
        <v>4313</v>
      </c>
      <c r="C87" s="18" t="s">
        <v>4314</v>
      </c>
      <c r="D87" s="19"/>
      <c r="E87" s="17"/>
      <c r="F87" s="17"/>
      <c r="G87" s="17">
        <v>3</v>
      </c>
      <c r="H87" s="17">
        <v>5</v>
      </c>
      <c r="I87" s="17"/>
      <c r="J87" s="17">
        <v>5</v>
      </c>
      <c r="K87" s="17"/>
      <c r="L87" s="17"/>
      <c r="M87" s="17">
        <v>3</v>
      </c>
      <c r="N87" s="17"/>
      <c r="O87" s="17">
        <v>5</v>
      </c>
      <c r="P87" s="17">
        <v>5</v>
      </c>
      <c r="Q87" s="17"/>
      <c r="R87" s="17"/>
      <c r="S87" s="17"/>
      <c r="T87" s="17"/>
      <c r="U87" s="17"/>
      <c r="V87" s="17"/>
      <c r="W87" s="17"/>
      <c r="X87" s="17"/>
      <c r="AA87" s="16"/>
    </row>
    <row r="88" spans="1:27" s="15" customFormat="1" ht="18.75" customHeight="1">
      <c r="A88" s="201"/>
      <c r="B88" s="188">
        <v>4983</v>
      </c>
      <c r="C88" s="18" t="s">
        <v>2099</v>
      </c>
      <c r="D88" s="19">
        <v>4126796876</v>
      </c>
      <c r="E88" s="17"/>
      <c r="F88" s="17"/>
      <c r="G88" s="17">
        <v>5</v>
      </c>
      <c r="H88" s="17">
        <v>10</v>
      </c>
      <c r="I88" s="17"/>
      <c r="J88" s="17"/>
      <c r="K88" s="17"/>
      <c r="L88" s="17"/>
      <c r="M88" s="17"/>
      <c r="N88" s="17"/>
      <c r="O88" s="17">
        <v>10</v>
      </c>
      <c r="P88" s="17"/>
      <c r="Q88" s="17"/>
      <c r="R88" s="17"/>
      <c r="S88" s="17"/>
      <c r="T88" s="17"/>
      <c r="U88" s="17"/>
      <c r="V88" s="17"/>
      <c r="W88" s="17"/>
      <c r="X88" s="17"/>
      <c r="AA88" s="16"/>
    </row>
    <row r="89" spans="1:27" s="15" customFormat="1" ht="18.75" customHeight="1">
      <c r="A89" s="201"/>
      <c r="B89" s="188">
        <v>3404</v>
      </c>
      <c r="C89" s="18" t="s">
        <v>4315</v>
      </c>
      <c r="D89" s="19">
        <v>4126788987</v>
      </c>
      <c r="E89" s="17"/>
      <c r="F89" s="17"/>
      <c r="G89" s="17">
        <v>5</v>
      </c>
      <c r="H89" s="17">
        <v>10</v>
      </c>
      <c r="I89" s="17"/>
      <c r="J89" s="17">
        <v>6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AA89" s="16"/>
    </row>
    <row r="90" spans="1:27" s="15" customFormat="1" ht="18.75" customHeight="1">
      <c r="A90" s="201"/>
      <c r="B90" s="188">
        <v>4059</v>
      </c>
      <c r="C90" s="18" t="s">
        <v>3074</v>
      </c>
      <c r="D90" s="19">
        <v>4126794980</v>
      </c>
      <c r="E90" s="17">
        <v>3</v>
      </c>
      <c r="F90" s="17"/>
      <c r="G90" s="17">
        <v>5</v>
      </c>
      <c r="H90" s="17">
        <v>15</v>
      </c>
      <c r="I90" s="17"/>
      <c r="J90" s="17">
        <v>5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AA90" s="16"/>
    </row>
    <row r="91" spans="1:27" s="15" customFormat="1" ht="18.75" customHeight="1">
      <c r="A91" s="201"/>
      <c r="B91" s="188">
        <v>2024</v>
      </c>
      <c r="C91" s="18" t="s">
        <v>4152</v>
      </c>
      <c r="D91" s="19">
        <v>4126800049</v>
      </c>
      <c r="E91" s="17">
        <v>3</v>
      </c>
      <c r="F91" s="17"/>
      <c r="G91" s="17">
        <v>5</v>
      </c>
      <c r="H91" s="17">
        <v>15</v>
      </c>
      <c r="I91" s="17"/>
      <c r="J91" s="17">
        <v>10</v>
      </c>
      <c r="K91" s="17"/>
      <c r="L91" s="17"/>
      <c r="M91" s="17"/>
      <c r="N91" s="17"/>
      <c r="O91" s="17"/>
      <c r="P91" s="17">
        <v>9</v>
      </c>
      <c r="Q91" s="17"/>
      <c r="R91" s="17"/>
      <c r="S91" s="17"/>
      <c r="T91" s="17"/>
      <c r="U91" s="17"/>
      <c r="V91" s="17"/>
      <c r="W91" s="17"/>
      <c r="X91" s="17"/>
      <c r="AA91" s="16"/>
    </row>
    <row r="92" spans="1:27" s="15" customFormat="1" ht="18.75" customHeight="1">
      <c r="A92" s="201"/>
      <c r="B92" s="188">
        <v>3778</v>
      </c>
      <c r="C92" s="18" t="s">
        <v>4316</v>
      </c>
      <c r="D92" s="19">
        <v>4126795090</v>
      </c>
      <c r="E92" s="17"/>
      <c r="F92" s="17"/>
      <c r="G92" s="17">
        <v>6</v>
      </c>
      <c r="H92" s="17">
        <v>7</v>
      </c>
      <c r="I92" s="17"/>
      <c r="J92" s="17">
        <v>3</v>
      </c>
      <c r="K92" s="17"/>
      <c r="L92" s="17"/>
      <c r="M92" s="17"/>
      <c r="N92" s="17"/>
      <c r="O92" s="17"/>
      <c r="P92" s="17">
        <v>5</v>
      </c>
      <c r="Q92" s="17"/>
      <c r="R92" s="17"/>
      <c r="S92" s="17"/>
      <c r="T92" s="17"/>
      <c r="U92" s="17"/>
      <c r="V92" s="17"/>
      <c r="W92" s="17"/>
      <c r="X92" s="17"/>
      <c r="AA92" s="16"/>
    </row>
    <row r="93" spans="1:27" s="15" customFormat="1" ht="18.75" customHeight="1">
      <c r="A93" s="201"/>
      <c r="B93" s="188">
        <v>2012</v>
      </c>
      <c r="C93" s="18" t="s">
        <v>2571</v>
      </c>
      <c r="D93" s="19">
        <v>4126783367</v>
      </c>
      <c r="E93" s="17"/>
      <c r="F93" s="17"/>
      <c r="G93" s="17">
        <v>5</v>
      </c>
      <c r="H93" s="17"/>
      <c r="I93" s="17"/>
      <c r="J93" s="17"/>
      <c r="K93" s="17"/>
      <c r="L93" s="17"/>
      <c r="M93" s="17">
        <v>8</v>
      </c>
      <c r="N93" s="17"/>
      <c r="O93" s="17">
        <v>8</v>
      </c>
      <c r="P93" s="17"/>
      <c r="Q93" s="17"/>
      <c r="R93" s="17"/>
      <c r="S93" s="17"/>
      <c r="T93" s="17"/>
      <c r="U93" s="17"/>
      <c r="V93" s="17"/>
      <c r="W93" s="17"/>
      <c r="X93" s="17"/>
      <c r="AA93" s="16"/>
    </row>
    <row r="94" spans="1:27" s="15" customFormat="1" ht="18.75" customHeight="1">
      <c r="A94" s="201"/>
      <c r="B94" s="187">
        <v>5472</v>
      </c>
      <c r="C94" s="18" t="s">
        <v>4155</v>
      </c>
      <c r="D94" s="19">
        <v>4126782550</v>
      </c>
      <c r="E94" s="17"/>
      <c r="F94" s="17"/>
      <c r="G94" s="17"/>
      <c r="H94" s="17">
        <v>8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AA94" s="16"/>
    </row>
    <row r="95" spans="1:27" s="15" customFormat="1" ht="18.75" customHeight="1">
      <c r="A95" s="201"/>
      <c r="B95" s="188">
        <v>1657</v>
      </c>
      <c r="C95" s="18" t="s">
        <v>4317</v>
      </c>
      <c r="D95" s="19">
        <v>4126795497</v>
      </c>
      <c r="E95" s="17"/>
      <c r="F95" s="17"/>
      <c r="G95" s="17">
        <v>15</v>
      </c>
      <c r="H95" s="17">
        <v>20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AA95" s="16"/>
    </row>
    <row r="96" spans="1:27" s="15" customFormat="1" ht="18.75" customHeight="1">
      <c r="A96" s="201"/>
      <c r="B96" s="188">
        <v>2829</v>
      </c>
      <c r="C96" s="18" t="s">
        <v>4318</v>
      </c>
      <c r="D96" s="19">
        <v>4126745413</v>
      </c>
      <c r="E96" s="17"/>
      <c r="F96" s="17"/>
      <c r="G96" s="17">
        <v>8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AA96" s="16"/>
    </row>
    <row r="97" spans="1:27" s="15" customFormat="1" ht="18.75" customHeight="1">
      <c r="A97" s="201"/>
      <c r="B97" s="188">
        <v>4777</v>
      </c>
      <c r="C97" s="18" t="s">
        <v>4319</v>
      </c>
      <c r="D97" s="19">
        <v>4126785170</v>
      </c>
      <c r="E97" s="17"/>
      <c r="F97" s="17"/>
      <c r="G97" s="17">
        <v>7</v>
      </c>
      <c r="H97" s="17"/>
      <c r="I97" s="17"/>
      <c r="J97" s="17"/>
      <c r="K97" s="17"/>
      <c r="L97" s="17"/>
      <c r="M97" s="17"/>
      <c r="N97" s="17"/>
      <c r="O97" s="17">
        <v>10</v>
      </c>
      <c r="P97" s="17"/>
      <c r="Q97" s="17"/>
      <c r="R97" s="17"/>
      <c r="S97" s="17"/>
      <c r="T97" s="17"/>
      <c r="U97" s="17"/>
      <c r="V97" s="17"/>
      <c r="W97" s="17"/>
      <c r="X97" s="17"/>
      <c r="AA97" s="16"/>
    </row>
    <row r="98" spans="1:27" s="15" customFormat="1" ht="18.75" customHeight="1">
      <c r="A98" s="201"/>
      <c r="B98" s="193">
        <v>2167</v>
      </c>
      <c r="C98" s="18" t="s">
        <v>4321</v>
      </c>
      <c r="D98" s="19">
        <v>4126632238</v>
      </c>
      <c r="E98" s="17"/>
      <c r="F98" s="17"/>
      <c r="G98" s="17"/>
      <c r="H98" s="17">
        <v>5</v>
      </c>
      <c r="I98" s="17"/>
      <c r="J98" s="17">
        <v>3</v>
      </c>
      <c r="K98" s="17"/>
      <c r="L98" s="17"/>
      <c r="M98" s="17"/>
      <c r="N98" s="17"/>
      <c r="O98" s="17">
        <v>1</v>
      </c>
      <c r="P98" s="17">
        <v>3</v>
      </c>
      <c r="Q98" s="17"/>
      <c r="R98" s="17"/>
      <c r="S98" s="17"/>
      <c r="T98" s="17"/>
      <c r="U98" s="17"/>
      <c r="V98" s="17"/>
      <c r="W98" s="17"/>
      <c r="X98" s="39" t="s">
        <v>4848</v>
      </c>
      <c r="AA98" s="16"/>
    </row>
    <row r="99" spans="1:27" s="15" customFormat="1" ht="18.75" customHeight="1">
      <c r="A99" s="201"/>
      <c r="B99" s="188">
        <v>2758</v>
      </c>
      <c r="C99" s="18" t="s">
        <v>4323</v>
      </c>
      <c r="D99" s="19">
        <v>4126728190</v>
      </c>
      <c r="E99" s="17"/>
      <c r="F99" s="17"/>
      <c r="G99" s="17">
        <v>5</v>
      </c>
      <c r="H99" s="17">
        <v>5</v>
      </c>
      <c r="I99" s="17"/>
      <c r="J99" s="17">
        <v>5</v>
      </c>
      <c r="K99" s="17"/>
      <c r="L99" s="17"/>
      <c r="M99" s="17"/>
      <c r="N99" s="17"/>
      <c r="O99" s="17">
        <v>5</v>
      </c>
      <c r="P99" s="17"/>
      <c r="Q99" s="17"/>
      <c r="R99" s="17"/>
      <c r="S99" s="17"/>
      <c r="T99" s="17"/>
      <c r="U99" s="17"/>
      <c r="V99" s="17"/>
      <c r="W99" s="17"/>
      <c r="X99" s="17" t="s">
        <v>4850</v>
      </c>
      <c r="AA99" s="16"/>
    </row>
    <row r="100" spans="1:27" s="15" customFormat="1" ht="18.75" customHeight="1">
      <c r="A100" s="201"/>
      <c r="B100" s="188">
        <v>4810</v>
      </c>
      <c r="C100" s="18" t="s">
        <v>4324</v>
      </c>
      <c r="D100" s="19">
        <v>4126599062</v>
      </c>
      <c r="E100" s="17">
        <v>3</v>
      </c>
      <c r="F100" s="17">
        <v>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AA100" s="16"/>
    </row>
    <row r="101" spans="1:27" s="15" customFormat="1" ht="18.75" customHeight="1">
      <c r="A101" s="201"/>
      <c r="B101" s="188">
        <v>4810</v>
      </c>
      <c r="C101" s="18" t="s">
        <v>4325</v>
      </c>
      <c r="D101" s="19">
        <v>4126599060</v>
      </c>
      <c r="E101" s="17"/>
      <c r="F101" s="17"/>
      <c r="G101" s="17">
        <v>5</v>
      </c>
      <c r="H101" s="17">
        <v>5</v>
      </c>
      <c r="I101" s="17"/>
      <c r="J101" s="17"/>
      <c r="K101" s="17"/>
      <c r="L101" s="17"/>
      <c r="M101" s="17"/>
      <c r="N101" s="17"/>
      <c r="O101" s="17">
        <v>5</v>
      </c>
      <c r="P101" s="17">
        <v>5</v>
      </c>
      <c r="Q101" s="17"/>
      <c r="R101" s="17"/>
      <c r="S101" s="17"/>
      <c r="T101" s="17"/>
      <c r="U101" s="17"/>
      <c r="V101" s="17"/>
      <c r="W101" s="17"/>
      <c r="X101" s="17"/>
      <c r="AA101" s="16"/>
    </row>
    <row r="102" spans="1:27" s="15" customFormat="1" ht="18.75" customHeight="1">
      <c r="A102" s="201"/>
      <c r="B102" s="187">
        <v>2080</v>
      </c>
      <c r="C102" s="107" t="s">
        <v>4326</v>
      </c>
      <c r="D102" s="28">
        <v>4126791270</v>
      </c>
      <c r="E102" s="28"/>
      <c r="F102" s="28"/>
      <c r="G102" s="28">
        <v>4</v>
      </c>
      <c r="H102" s="28"/>
      <c r="I102" s="28"/>
      <c r="J102" s="28">
        <v>5</v>
      </c>
      <c r="K102" s="28"/>
      <c r="L102" s="28"/>
      <c r="M102" s="28"/>
      <c r="N102" s="28"/>
      <c r="O102" s="28">
        <v>10</v>
      </c>
      <c r="P102" s="28"/>
      <c r="Q102" s="28"/>
      <c r="R102" s="28"/>
      <c r="S102" s="28"/>
      <c r="T102" s="28"/>
      <c r="U102" s="28"/>
      <c r="V102" s="28"/>
      <c r="W102" s="28"/>
      <c r="X102" s="10"/>
      <c r="AA102" s="16"/>
    </row>
    <row r="103" spans="1:27" s="15" customFormat="1" ht="18.75" customHeight="1">
      <c r="A103" s="201"/>
      <c r="B103" s="188">
        <v>2792</v>
      </c>
      <c r="C103" s="18" t="s">
        <v>2714</v>
      </c>
      <c r="D103" s="14">
        <v>4126778529</v>
      </c>
      <c r="E103" s="34"/>
      <c r="F103" s="28"/>
      <c r="G103" s="28"/>
      <c r="H103" s="28">
        <v>10</v>
      </c>
      <c r="I103" s="28"/>
      <c r="J103" s="28">
        <v>3</v>
      </c>
      <c r="K103" s="28"/>
      <c r="L103" s="28"/>
      <c r="M103" s="28"/>
      <c r="N103" s="28"/>
      <c r="O103" s="28">
        <v>3</v>
      </c>
      <c r="P103" s="28"/>
      <c r="Q103" s="28"/>
      <c r="R103" s="28"/>
      <c r="S103" s="28"/>
      <c r="T103" s="28"/>
      <c r="U103" s="28"/>
      <c r="V103" s="28"/>
      <c r="W103" s="28"/>
      <c r="X103" s="28"/>
      <c r="AA103" s="16"/>
    </row>
    <row r="104" spans="1:27" s="15" customFormat="1" ht="18.75" customHeight="1">
      <c r="A104" s="201"/>
      <c r="B104" s="187">
        <v>2178</v>
      </c>
      <c r="C104" s="38" t="s">
        <v>4327</v>
      </c>
      <c r="D104" s="14">
        <v>4126780159</v>
      </c>
      <c r="E104" s="34"/>
      <c r="F104" s="34"/>
      <c r="G104" s="28">
        <v>3</v>
      </c>
      <c r="H104" s="28">
        <v>10</v>
      </c>
      <c r="I104" s="28"/>
      <c r="J104" s="28">
        <v>10</v>
      </c>
      <c r="K104" s="28"/>
      <c r="L104" s="28"/>
      <c r="M104" s="28"/>
      <c r="N104" s="28"/>
      <c r="O104" s="28"/>
      <c r="P104" s="28">
        <v>10</v>
      </c>
      <c r="Q104" s="28"/>
      <c r="R104" s="28"/>
      <c r="S104" s="28"/>
      <c r="T104" s="28"/>
      <c r="U104" s="28"/>
      <c r="V104" s="28"/>
      <c r="W104" s="28"/>
      <c r="X104" s="28"/>
      <c r="AA104" s="16"/>
    </row>
    <row r="105" spans="1:27" s="15" customFormat="1" ht="18.75" customHeight="1">
      <c r="A105" s="201"/>
      <c r="B105" s="187">
        <v>2416</v>
      </c>
      <c r="C105" s="38" t="s">
        <v>4328</v>
      </c>
      <c r="D105" s="14">
        <v>4126777196</v>
      </c>
      <c r="E105" s="28"/>
      <c r="F105" s="28"/>
      <c r="G105" s="28">
        <v>5</v>
      </c>
      <c r="H105" s="28">
        <v>10</v>
      </c>
      <c r="I105" s="28"/>
      <c r="J105" s="28">
        <v>3</v>
      </c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AA105" s="16"/>
    </row>
    <row r="106" spans="1:27" s="15" customFormat="1" ht="18.75" customHeight="1">
      <c r="A106" s="201"/>
      <c r="B106" s="187">
        <v>3227</v>
      </c>
      <c r="C106" s="38" t="s">
        <v>2037</v>
      </c>
      <c r="D106" s="14">
        <v>4126788507</v>
      </c>
      <c r="E106" s="28"/>
      <c r="F106" s="28"/>
      <c r="G106" s="28">
        <v>3</v>
      </c>
      <c r="H106" s="28">
        <v>7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AA106" s="16"/>
    </row>
    <row r="107" spans="1:27" s="15" customFormat="1" ht="18.75" customHeight="1">
      <c r="A107" s="201"/>
      <c r="B107" s="187">
        <v>2351</v>
      </c>
      <c r="C107" s="38" t="s">
        <v>4329</v>
      </c>
      <c r="D107" s="14">
        <v>4126784538</v>
      </c>
      <c r="E107" s="34"/>
      <c r="F107" s="34"/>
      <c r="G107" s="28">
        <v>5</v>
      </c>
      <c r="H107" s="28">
        <v>5</v>
      </c>
      <c r="I107" s="28"/>
      <c r="J107" s="28"/>
      <c r="K107" s="28"/>
      <c r="L107" s="28"/>
      <c r="M107" s="28"/>
      <c r="N107" s="28"/>
      <c r="O107" s="28"/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AA107" s="16"/>
    </row>
    <row r="108" spans="1:27" s="15" customFormat="1" ht="18.75" customHeight="1">
      <c r="A108" s="201"/>
      <c r="B108" s="187">
        <v>4125</v>
      </c>
      <c r="C108" s="38" t="s">
        <v>1859</v>
      </c>
      <c r="D108" s="14">
        <v>4126742042</v>
      </c>
      <c r="E108" s="28">
        <v>3</v>
      </c>
      <c r="F108" s="28"/>
      <c r="G108" s="28">
        <v>7</v>
      </c>
      <c r="H108" s="28">
        <v>14</v>
      </c>
      <c r="I108" s="28"/>
      <c r="J108" s="28"/>
      <c r="K108" s="28"/>
      <c r="L108" s="28"/>
      <c r="M108" s="28"/>
      <c r="N108" s="28"/>
      <c r="O108" s="28"/>
      <c r="P108" s="28">
        <v>20</v>
      </c>
      <c r="Q108" s="28"/>
      <c r="R108" s="28"/>
      <c r="S108" s="28"/>
      <c r="T108" s="28"/>
      <c r="U108" s="28"/>
      <c r="V108" s="28"/>
      <c r="W108" s="28"/>
      <c r="X108" s="28"/>
      <c r="AA108" s="16"/>
    </row>
    <row r="109" spans="1:27" s="15" customFormat="1" ht="18.75" customHeight="1">
      <c r="A109" s="201"/>
      <c r="B109" s="187">
        <v>4526</v>
      </c>
      <c r="C109" s="38" t="s">
        <v>4330</v>
      </c>
      <c r="D109" s="14">
        <v>4126684495</v>
      </c>
      <c r="E109" s="28"/>
      <c r="F109" s="28"/>
      <c r="G109" s="28"/>
      <c r="H109" s="28">
        <v>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AA109" s="16"/>
    </row>
    <row r="110" spans="1:27" s="15" customFormat="1" ht="18.75" customHeight="1">
      <c r="A110" s="201"/>
      <c r="B110" s="187">
        <v>2061</v>
      </c>
      <c r="C110" s="38" t="s">
        <v>1780</v>
      </c>
      <c r="D110" s="14">
        <v>4126710799</v>
      </c>
      <c r="E110" s="28"/>
      <c r="F110" s="28"/>
      <c r="G110" s="28">
        <v>4</v>
      </c>
      <c r="H110" s="28">
        <v>6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AA110" s="16"/>
    </row>
    <row r="111" spans="1:27" s="15" customFormat="1" ht="18.75" customHeight="1">
      <c r="A111" s="201"/>
      <c r="B111" s="187">
        <v>2061</v>
      </c>
      <c r="C111" s="38" t="s">
        <v>4331</v>
      </c>
      <c r="D111" s="14">
        <v>4126699610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>
        <v>10</v>
      </c>
      <c r="P111" s="28"/>
      <c r="Q111" s="28"/>
      <c r="R111" s="28"/>
      <c r="S111" s="28"/>
      <c r="T111" s="28"/>
      <c r="U111" s="28"/>
      <c r="V111" s="28"/>
      <c r="W111" s="28"/>
      <c r="X111" s="28"/>
      <c r="AA111" s="16"/>
    </row>
    <row r="112" spans="1:27" s="15" customFormat="1" ht="18.75" customHeight="1">
      <c r="A112" s="201"/>
      <c r="B112" s="187">
        <v>2400</v>
      </c>
      <c r="C112" s="38" t="s">
        <v>1857</v>
      </c>
      <c r="D112" s="14">
        <v>4126738994</v>
      </c>
      <c r="E112" s="28"/>
      <c r="F112" s="28"/>
      <c r="G112" s="28">
        <v>5</v>
      </c>
      <c r="H112" s="28">
        <v>5</v>
      </c>
      <c r="I112" s="28"/>
      <c r="J112" s="28">
        <v>5</v>
      </c>
      <c r="K112" s="28"/>
      <c r="L112" s="28"/>
      <c r="M112" s="28"/>
      <c r="N112" s="28"/>
      <c r="O112" s="28">
        <v>5</v>
      </c>
      <c r="P112" s="28">
        <v>5</v>
      </c>
      <c r="Q112" s="28"/>
      <c r="R112" s="28"/>
      <c r="S112" s="28"/>
      <c r="T112" s="28"/>
      <c r="U112" s="28"/>
      <c r="V112" s="28"/>
      <c r="W112" s="28"/>
      <c r="X112" s="28"/>
      <c r="AA112" s="16"/>
    </row>
    <row r="113" spans="1:27" s="15" customFormat="1" ht="18.75" customHeight="1">
      <c r="A113" s="201"/>
      <c r="B113" s="187">
        <v>5304</v>
      </c>
      <c r="C113" s="38" t="s">
        <v>4332</v>
      </c>
      <c r="D113" s="14">
        <v>4126635967</v>
      </c>
      <c r="E113" s="28"/>
      <c r="F113" s="28"/>
      <c r="G113" s="28"/>
      <c r="H113" s="28">
        <v>10</v>
      </c>
      <c r="I113" s="28"/>
      <c r="J113" s="28">
        <v>5</v>
      </c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AA113" s="16"/>
    </row>
    <row r="114" spans="1:27" s="15" customFormat="1" ht="18.75" customHeight="1">
      <c r="A114" s="201"/>
      <c r="B114" s="187">
        <v>2539</v>
      </c>
      <c r="C114" s="38" t="s">
        <v>4333</v>
      </c>
      <c r="D114" s="14">
        <v>4126631784</v>
      </c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28"/>
      <c r="O114" s="28"/>
      <c r="P114" s="28">
        <v>5</v>
      </c>
      <c r="Q114" s="28"/>
      <c r="R114" s="28"/>
      <c r="S114" s="28"/>
      <c r="T114" s="28"/>
      <c r="U114" s="28"/>
      <c r="V114" s="28"/>
      <c r="W114" s="28"/>
      <c r="X114" s="28"/>
      <c r="AA114" s="16"/>
    </row>
    <row r="115" spans="1:27" s="15" customFormat="1" ht="18.75" customHeight="1">
      <c r="A115" s="201"/>
      <c r="B115" s="187">
        <v>5612</v>
      </c>
      <c r="C115" s="38" t="s">
        <v>4334</v>
      </c>
      <c r="D115" s="14">
        <v>4126724233</v>
      </c>
      <c r="E115" s="28"/>
      <c r="F115" s="28"/>
      <c r="G115" s="28">
        <v>5</v>
      </c>
      <c r="H115" s="28">
        <v>5</v>
      </c>
      <c r="I115" s="28"/>
      <c r="J115" s="28"/>
      <c r="K115" s="28"/>
      <c r="L115" s="28"/>
      <c r="M115" s="28"/>
      <c r="N115" s="28"/>
      <c r="O115" s="28"/>
      <c r="P115" s="28">
        <v>5</v>
      </c>
      <c r="Q115" s="28"/>
      <c r="R115" s="28"/>
      <c r="S115" s="28"/>
      <c r="T115" s="28"/>
      <c r="U115" s="28"/>
      <c r="V115" s="28"/>
      <c r="W115" s="28"/>
      <c r="X115" s="28"/>
      <c r="AA115" s="16"/>
    </row>
    <row r="116" spans="1:27" s="15" customFormat="1" ht="18.75" customHeight="1">
      <c r="A116" s="201"/>
      <c r="B116" s="187">
        <v>2059</v>
      </c>
      <c r="C116" s="38" t="s">
        <v>4335</v>
      </c>
      <c r="D116" s="14">
        <v>4126795053</v>
      </c>
      <c r="E116" s="28"/>
      <c r="F116" s="28"/>
      <c r="G116" s="28">
        <v>10</v>
      </c>
      <c r="H116" s="28">
        <v>5</v>
      </c>
      <c r="I116" s="28"/>
      <c r="J116" s="28">
        <v>5</v>
      </c>
      <c r="K116" s="28"/>
      <c r="L116" s="28"/>
      <c r="M116" s="28"/>
      <c r="N116" s="28"/>
      <c r="O116" s="28">
        <v>3</v>
      </c>
      <c r="P116" s="28"/>
      <c r="Q116" s="28"/>
      <c r="R116" s="28"/>
      <c r="S116" s="28"/>
      <c r="T116" s="28"/>
      <c r="U116" s="28"/>
      <c r="V116" s="28"/>
      <c r="W116" s="28"/>
      <c r="X116" s="28"/>
      <c r="AA116" s="16"/>
    </row>
    <row r="117" spans="1:27" s="15" customFormat="1" ht="18.75" customHeight="1">
      <c r="A117" s="201"/>
      <c r="B117" s="187">
        <v>2441</v>
      </c>
      <c r="C117" s="38" t="s">
        <v>4336</v>
      </c>
      <c r="D117" s="14">
        <v>4126795508</v>
      </c>
      <c r="E117" s="28"/>
      <c r="F117" s="28"/>
      <c r="G117" s="28"/>
      <c r="H117" s="28">
        <v>3</v>
      </c>
      <c r="I117" s="28"/>
      <c r="J117" s="28">
        <v>2</v>
      </c>
      <c r="K117" s="28"/>
      <c r="L117" s="28"/>
      <c r="M117" s="28"/>
      <c r="N117" s="28"/>
      <c r="O117" s="28">
        <v>3</v>
      </c>
      <c r="P117" s="28">
        <v>10</v>
      </c>
      <c r="Q117" s="28"/>
      <c r="R117" s="28"/>
      <c r="S117" s="28"/>
      <c r="T117" s="28"/>
      <c r="U117" s="28"/>
      <c r="V117" s="28"/>
      <c r="W117" s="28"/>
      <c r="X117" s="28"/>
      <c r="AA117" s="16"/>
    </row>
    <row r="118" spans="1:27" s="15" customFormat="1" ht="18.75" customHeight="1">
      <c r="A118" s="201"/>
      <c r="B118" s="187">
        <v>2770</v>
      </c>
      <c r="C118" s="38" t="s">
        <v>4337</v>
      </c>
      <c r="D118" s="14">
        <v>4126695728</v>
      </c>
      <c r="E118" s="28">
        <v>3</v>
      </c>
      <c r="F118" s="28"/>
      <c r="G118" s="28">
        <v>5</v>
      </c>
      <c r="H118" s="28"/>
      <c r="I118" s="28"/>
      <c r="J118" s="28"/>
      <c r="K118" s="28"/>
      <c r="L118" s="28"/>
      <c r="M118" s="28"/>
      <c r="N118" s="28"/>
      <c r="O118" s="28">
        <v>10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28"/>
      <c r="AA118" s="16"/>
    </row>
    <row r="119" spans="1:27" s="15" customFormat="1" ht="18.75" customHeight="1">
      <c r="A119" s="201"/>
      <c r="B119" s="187">
        <v>3180</v>
      </c>
      <c r="C119" s="38" t="s">
        <v>24</v>
      </c>
      <c r="D119" s="14">
        <v>4126513961</v>
      </c>
      <c r="E119" s="28"/>
      <c r="F119" s="28"/>
      <c r="G119" s="28"/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AA119" s="16"/>
    </row>
    <row r="120" spans="1:27" s="15" customFormat="1" ht="18.75" customHeight="1">
      <c r="A120" s="201"/>
      <c r="B120" s="187">
        <v>2091</v>
      </c>
      <c r="C120" s="38" t="s">
        <v>4338</v>
      </c>
      <c r="D120" s="14">
        <v>4126748494</v>
      </c>
      <c r="E120" s="28"/>
      <c r="F120" s="28"/>
      <c r="G120" s="28">
        <v>5</v>
      </c>
      <c r="H120" s="28">
        <v>5</v>
      </c>
      <c r="I120" s="28"/>
      <c r="J120" s="28"/>
      <c r="K120" s="28"/>
      <c r="L120" s="28"/>
      <c r="M120" s="28"/>
      <c r="N120" s="28"/>
      <c r="O120" s="28">
        <v>5</v>
      </c>
      <c r="P120" s="28"/>
      <c r="Q120" s="28"/>
      <c r="R120" s="28"/>
      <c r="S120" s="28"/>
      <c r="T120" s="28"/>
      <c r="U120" s="28"/>
      <c r="V120" s="28"/>
      <c r="W120" s="28"/>
      <c r="X120" s="28"/>
      <c r="AA120" s="16"/>
    </row>
    <row r="121" spans="1:27" s="15" customFormat="1" ht="18.75" customHeight="1">
      <c r="A121" s="201"/>
      <c r="B121" s="187">
        <v>2014</v>
      </c>
      <c r="C121" s="38" t="s">
        <v>4339</v>
      </c>
      <c r="D121" s="14">
        <v>4126784617</v>
      </c>
      <c r="E121" s="28"/>
      <c r="F121" s="28"/>
      <c r="G121" s="28">
        <v>3</v>
      </c>
      <c r="H121" s="28">
        <v>5</v>
      </c>
      <c r="I121" s="28"/>
      <c r="J121" s="28">
        <v>5</v>
      </c>
      <c r="K121" s="28"/>
      <c r="L121" s="28"/>
      <c r="M121" s="28"/>
      <c r="N121" s="28"/>
      <c r="O121" s="28">
        <v>5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28"/>
      <c r="AA121" s="16"/>
    </row>
    <row r="122" spans="1:27" s="15" customFormat="1" ht="18.75" customHeight="1">
      <c r="A122" s="201"/>
      <c r="B122" s="194"/>
      <c r="C122" s="156"/>
      <c r="D122" s="15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 t="s">
        <v>4342</v>
      </c>
      <c r="AA122" s="16"/>
    </row>
    <row r="123" spans="1:27" s="15" customFormat="1" ht="18.75" customHeight="1">
      <c r="A123" s="201"/>
      <c r="B123" s="187"/>
      <c r="C123" s="146" t="s">
        <v>4343</v>
      </c>
      <c r="D123" s="14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AA123" s="16"/>
    </row>
    <row r="124" spans="1:27" s="15" customFormat="1" ht="18.75" customHeight="1">
      <c r="A124" s="201"/>
      <c r="B124" s="195">
        <v>4404</v>
      </c>
      <c r="C124" s="38" t="s">
        <v>3238</v>
      </c>
      <c r="D124" s="14">
        <v>4126794130</v>
      </c>
      <c r="E124" s="28"/>
      <c r="F124" s="28"/>
      <c r="G124" s="28">
        <v>5</v>
      </c>
      <c r="H124" s="28">
        <v>5</v>
      </c>
      <c r="I124" s="28"/>
      <c r="J124" s="28"/>
      <c r="K124" s="28"/>
      <c r="L124" s="28"/>
      <c r="M124" s="28"/>
      <c r="N124" s="28"/>
      <c r="O124" s="28"/>
      <c r="P124" s="28">
        <v>10</v>
      </c>
      <c r="Q124" s="28"/>
      <c r="R124" s="28"/>
      <c r="S124" s="28"/>
      <c r="T124" s="28"/>
      <c r="U124" s="28"/>
      <c r="V124" s="28"/>
      <c r="W124" s="28"/>
      <c r="X124" s="88" t="s">
        <v>4847</v>
      </c>
      <c r="AA124" s="16"/>
    </row>
    <row r="125" spans="1:27" s="15" customFormat="1" ht="18.75" customHeight="1">
      <c r="A125" s="201"/>
      <c r="B125" s="187">
        <v>4525</v>
      </c>
      <c r="C125" s="38" t="s">
        <v>4360</v>
      </c>
      <c r="D125" s="14">
        <v>4126779834</v>
      </c>
      <c r="E125" s="28"/>
      <c r="F125" s="28">
        <v>5</v>
      </c>
      <c r="G125" s="28">
        <v>5</v>
      </c>
      <c r="H125" s="28">
        <v>5</v>
      </c>
      <c r="I125" s="28"/>
      <c r="J125" s="28"/>
      <c r="K125" s="28"/>
      <c r="L125" s="28"/>
      <c r="M125" s="28"/>
      <c r="N125" s="28"/>
      <c r="O125" s="28">
        <v>5</v>
      </c>
      <c r="P125" s="28"/>
      <c r="Q125" s="28"/>
      <c r="R125" s="28"/>
      <c r="S125" s="28"/>
      <c r="T125" s="28"/>
      <c r="U125" s="28"/>
      <c r="V125" s="28"/>
      <c r="W125" s="28"/>
      <c r="X125" s="28"/>
      <c r="AA125" s="16"/>
    </row>
    <row r="126" spans="1:27" s="15" customFormat="1" ht="18.75" customHeight="1">
      <c r="A126" s="201"/>
      <c r="B126" s="187">
        <v>1669</v>
      </c>
      <c r="C126" s="38" t="s">
        <v>4051</v>
      </c>
      <c r="D126" s="14">
        <v>4126816547</v>
      </c>
      <c r="E126" s="28"/>
      <c r="F126" s="28"/>
      <c r="G126" s="28"/>
      <c r="H126" s="28">
        <v>12</v>
      </c>
      <c r="I126" s="28"/>
      <c r="J126" s="28">
        <v>12</v>
      </c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AA126" s="16"/>
    </row>
    <row r="127" spans="1:27" s="15" customFormat="1" ht="18.75" customHeight="1">
      <c r="A127" s="201"/>
      <c r="B127" s="187">
        <v>1644</v>
      </c>
      <c r="C127" s="38" t="s">
        <v>3402</v>
      </c>
      <c r="D127" s="14">
        <v>4126805126</v>
      </c>
      <c r="E127" s="28"/>
      <c r="F127" s="28"/>
      <c r="G127" s="28">
        <v>5</v>
      </c>
      <c r="H127" s="28">
        <v>5</v>
      </c>
      <c r="I127" s="28"/>
      <c r="J127" s="28"/>
      <c r="K127" s="28"/>
      <c r="L127" s="28"/>
      <c r="M127" s="28"/>
      <c r="N127" s="28"/>
      <c r="O127" s="28"/>
      <c r="P127" s="28">
        <v>2</v>
      </c>
      <c r="Q127" s="28"/>
      <c r="R127" s="28"/>
      <c r="S127" s="28"/>
      <c r="T127" s="28"/>
      <c r="U127" s="28"/>
      <c r="V127" s="28"/>
      <c r="W127" s="28"/>
      <c r="X127" s="28"/>
      <c r="AA127" s="16"/>
    </row>
    <row r="128" spans="1:27" s="15" customFormat="1" ht="18.75" customHeight="1">
      <c r="A128" s="201"/>
      <c r="B128" s="187">
        <v>4140</v>
      </c>
      <c r="C128" s="38" t="s">
        <v>3398</v>
      </c>
      <c r="D128" s="14">
        <v>4126778787</v>
      </c>
      <c r="E128" s="28"/>
      <c r="F128" s="28"/>
      <c r="G128" s="28">
        <v>6</v>
      </c>
      <c r="H128" s="28"/>
      <c r="I128" s="28"/>
      <c r="J128" s="28"/>
      <c r="K128" s="28"/>
      <c r="L128" s="28"/>
      <c r="M128" s="28"/>
      <c r="N128" s="28"/>
      <c r="O128" s="28"/>
      <c r="P128" s="28">
        <v>5</v>
      </c>
      <c r="Q128" s="28"/>
      <c r="R128" s="28"/>
      <c r="S128" s="28"/>
      <c r="T128" s="28"/>
      <c r="U128" s="28"/>
      <c r="V128" s="28"/>
      <c r="W128" s="28"/>
      <c r="X128" s="28"/>
      <c r="AA128" s="16"/>
    </row>
    <row r="129" spans="1:27" s="15" customFormat="1" ht="18.75" customHeight="1">
      <c r="A129" s="201"/>
      <c r="B129" s="187">
        <v>5584</v>
      </c>
      <c r="C129" s="38" t="s">
        <v>3403</v>
      </c>
      <c r="D129" s="14">
        <v>4126726625</v>
      </c>
      <c r="E129" s="28"/>
      <c r="F129" s="28"/>
      <c r="G129" s="28"/>
      <c r="H129" s="28">
        <v>7</v>
      </c>
      <c r="I129" s="28"/>
      <c r="J129" s="28"/>
      <c r="K129" s="28"/>
      <c r="L129" s="28"/>
      <c r="M129" s="28"/>
      <c r="N129" s="28"/>
      <c r="O129" s="28"/>
      <c r="P129" s="28">
        <v>5</v>
      </c>
      <c r="Q129" s="28"/>
      <c r="R129" s="28"/>
      <c r="S129" s="28"/>
      <c r="T129" s="28"/>
      <c r="U129" s="28"/>
      <c r="V129" s="28"/>
      <c r="W129" s="28"/>
      <c r="X129" s="28"/>
      <c r="AA129" s="16"/>
    </row>
    <row r="130" spans="1:27" s="15" customFormat="1" ht="18.75" customHeight="1">
      <c r="A130" s="201"/>
      <c r="B130" s="187">
        <v>4418</v>
      </c>
      <c r="C130" s="38" t="s">
        <v>2702</v>
      </c>
      <c r="D130" s="14">
        <v>4126809898</v>
      </c>
      <c r="E130" s="28"/>
      <c r="F130" s="28"/>
      <c r="G130" s="28"/>
      <c r="H130" s="28">
        <v>5</v>
      </c>
      <c r="I130" s="28"/>
      <c r="J130" s="28">
        <v>5</v>
      </c>
      <c r="K130" s="28"/>
      <c r="L130" s="28"/>
      <c r="M130" s="28"/>
      <c r="N130" s="28"/>
      <c r="O130" s="28">
        <v>5</v>
      </c>
      <c r="P130" s="28">
        <v>5</v>
      </c>
      <c r="Q130" s="28"/>
      <c r="R130" s="28"/>
      <c r="S130" s="28"/>
      <c r="T130" s="28"/>
      <c r="U130" s="28"/>
      <c r="V130" s="28"/>
      <c r="W130" s="28"/>
      <c r="X130" s="28"/>
      <c r="AA130" s="16"/>
    </row>
    <row r="131" spans="1:27" s="15" customFormat="1" ht="18.75" customHeight="1">
      <c r="A131" s="201"/>
      <c r="B131" s="187">
        <v>3225</v>
      </c>
      <c r="C131" s="38" t="s">
        <v>4361</v>
      </c>
      <c r="D131" s="14">
        <v>4126784761</v>
      </c>
      <c r="E131" s="28">
        <v>2</v>
      </c>
      <c r="F131" s="28"/>
      <c r="G131" s="28">
        <v>5</v>
      </c>
      <c r="H131" s="28">
        <v>5</v>
      </c>
      <c r="I131" s="28"/>
      <c r="J131" s="28">
        <v>3</v>
      </c>
      <c r="K131" s="28"/>
      <c r="L131" s="28"/>
      <c r="M131" s="28"/>
      <c r="N131" s="28"/>
      <c r="O131" s="28">
        <v>5</v>
      </c>
      <c r="P131" s="28"/>
      <c r="Q131" s="28"/>
      <c r="R131" s="28"/>
      <c r="S131" s="28"/>
      <c r="T131" s="28"/>
      <c r="U131" s="28"/>
      <c r="V131" s="28"/>
      <c r="W131" s="28"/>
      <c r="X131" s="28"/>
      <c r="AA131" s="16"/>
    </row>
    <row r="132" spans="1:27" s="15" customFormat="1" ht="18.75" customHeight="1">
      <c r="A132" s="201"/>
      <c r="B132" s="187">
        <v>3225</v>
      </c>
      <c r="C132" s="38" t="s">
        <v>4362</v>
      </c>
      <c r="D132" s="14">
        <v>4126784986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>
        <v>5</v>
      </c>
      <c r="Q132" s="28"/>
      <c r="R132" s="28"/>
      <c r="S132" s="28"/>
      <c r="T132" s="28"/>
      <c r="U132" s="28"/>
      <c r="V132" s="28"/>
      <c r="W132" s="28"/>
      <c r="X132" s="28"/>
      <c r="AA132" s="16"/>
    </row>
    <row r="133" spans="1:27" s="15" customFormat="1" ht="18.75" customHeight="1">
      <c r="A133" s="201"/>
      <c r="B133" s="187">
        <v>3014</v>
      </c>
      <c r="C133" s="38" t="s">
        <v>4363</v>
      </c>
      <c r="D133" s="14">
        <v>4126778680</v>
      </c>
      <c r="E133" s="28"/>
      <c r="F133" s="28"/>
      <c r="G133" s="28"/>
      <c r="H133" s="28">
        <v>5</v>
      </c>
      <c r="I133" s="28"/>
      <c r="J133" s="28"/>
      <c r="K133" s="28"/>
      <c r="L133" s="28"/>
      <c r="M133" s="28"/>
      <c r="N133" s="28"/>
      <c r="O133" s="28"/>
      <c r="P133" s="28">
        <v>5</v>
      </c>
      <c r="Q133" s="28"/>
      <c r="R133" s="28"/>
      <c r="S133" s="28"/>
      <c r="T133" s="28"/>
      <c r="U133" s="28"/>
      <c r="V133" s="28"/>
      <c r="W133" s="28"/>
      <c r="X133" s="28"/>
      <c r="AA133" s="16"/>
    </row>
    <row r="134" spans="1:27" s="15" customFormat="1" ht="18.75" customHeight="1">
      <c r="A134" s="201"/>
      <c r="B134" s="187">
        <v>4023</v>
      </c>
      <c r="C134" s="38" t="s">
        <v>3215</v>
      </c>
      <c r="D134" s="14">
        <v>4126826470</v>
      </c>
      <c r="E134" s="28"/>
      <c r="F134" s="28"/>
      <c r="G134" s="28">
        <v>5</v>
      </c>
      <c r="H134" s="28">
        <v>5</v>
      </c>
      <c r="I134" s="28"/>
      <c r="J134" s="28">
        <v>3</v>
      </c>
      <c r="K134" s="28"/>
      <c r="L134" s="28"/>
      <c r="M134" s="28"/>
      <c r="N134" s="28"/>
      <c r="O134" s="28">
        <v>5</v>
      </c>
      <c r="P134" s="28"/>
      <c r="Q134" s="28"/>
      <c r="R134" s="28"/>
      <c r="S134" s="28"/>
      <c r="T134" s="28"/>
      <c r="U134" s="28"/>
      <c r="V134" s="28"/>
      <c r="W134" s="28"/>
      <c r="X134" s="28"/>
      <c r="AA134" s="16"/>
    </row>
    <row r="135" spans="1:27" s="15" customFormat="1" ht="18.75" customHeight="1">
      <c r="A135" s="201"/>
      <c r="B135" s="187" t="s">
        <v>4364</v>
      </c>
      <c r="C135" s="38" t="s">
        <v>4365</v>
      </c>
      <c r="D135" s="14"/>
      <c r="E135" s="28">
        <v>5</v>
      </c>
      <c r="F135" s="28"/>
      <c r="G135" s="28">
        <v>5</v>
      </c>
      <c r="H135" s="28">
        <v>5</v>
      </c>
      <c r="I135" s="28">
        <v>3</v>
      </c>
      <c r="J135" s="28"/>
      <c r="K135" s="28"/>
      <c r="L135" s="28"/>
      <c r="M135" s="28">
        <v>5</v>
      </c>
      <c r="N135" s="28">
        <v>3</v>
      </c>
      <c r="O135" s="28">
        <v>5</v>
      </c>
      <c r="P135" s="28">
        <v>5</v>
      </c>
      <c r="Q135" s="28"/>
      <c r="R135" s="28"/>
      <c r="S135" s="28"/>
      <c r="T135" s="28"/>
      <c r="U135" s="28"/>
      <c r="V135" s="28"/>
      <c r="W135" s="28"/>
      <c r="X135" s="28"/>
      <c r="AA135" s="16"/>
    </row>
    <row r="136" spans="1:27" s="15" customFormat="1" ht="18.75" customHeight="1">
      <c r="A136" s="201"/>
      <c r="B136" s="187">
        <v>2428</v>
      </c>
      <c r="C136" s="38" t="s">
        <v>3244</v>
      </c>
      <c r="D136" s="14">
        <v>4126790816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>
        <v>8</v>
      </c>
      <c r="Q136" s="28"/>
      <c r="R136" s="28"/>
      <c r="S136" s="28"/>
      <c r="T136" s="28"/>
      <c r="U136" s="28"/>
      <c r="V136" s="28"/>
      <c r="W136" s="28"/>
      <c r="X136" s="28"/>
      <c r="AA136" s="16"/>
    </row>
    <row r="137" spans="1:27" s="15" customFormat="1" ht="18.75" customHeight="1">
      <c r="A137" s="201"/>
      <c r="B137" s="187">
        <v>2419</v>
      </c>
      <c r="C137" s="38" t="s">
        <v>4060</v>
      </c>
      <c r="D137" s="14">
        <v>4126814600</v>
      </c>
      <c r="E137" s="28"/>
      <c r="F137" s="28"/>
      <c r="G137" s="28">
        <v>3</v>
      </c>
      <c r="H137" s="28">
        <v>3</v>
      </c>
      <c r="I137" s="28"/>
      <c r="J137" s="28">
        <v>2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AA137" s="16"/>
    </row>
    <row r="138" spans="1:27" s="15" customFormat="1" ht="18.75" customHeight="1">
      <c r="A138" s="201"/>
      <c r="B138" s="187">
        <v>2784</v>
      </c>
      <c r="C138" s="38" t="s">
        <v>3836</v>
      </c>
      <c r="D138" s="14">
        <v>4126782023</v>
      </c>
      <c r="E138" s="28">
        <v>5</v>
      </c>
      <c r="F138" s="28"/>
      <c r="G138" s="28">
        <v>5</v>
      </c>
      <c r="H138" s="28">
        <v>5</v>
      </c>
      <c r="I138" s="28"/>
      <c r="J138" s="28">
        <v>5</v>
      </c>
      <c r="K138" s="28"/>
      <c r="L138" s="28"/>
      <c r="M138" s="28"/>
      <c r="N138" s="28"/>
      <c r="O138" s="28">
        <v>5</v>
      </c>
      <c r="P138" s="28"/>
      <c r="Q138" s="28"/>
      <c r="R138" s="28"/>
      <c r="S138" s="28"/>
      <c r="T138" s="28"/>
      <c r="U138" s="28"/>
      <c r="V138" s="28"/>
      <c r="W138" s="28"/>
      <c r="X138" s="28"/>
      <c r="AA138" s="16"/>
    </row>
    <row r="139" spans="1:27" s="15" customFormat="1" ht="18.75" customHeight="1">
      <c r="A139" s="201"/>
      <c r="B139" s="187">
        <v>2853</v>
      </c>
      <c r="C139" s="38" t="s">
        <v>1906</v>
      </c>
      <c r="D139" s="14">
        <v>4126836821</v>
      </c>
      <c r="E139" s="28"/>
      <c r="F139" s="28"/>
      <c r="G139" s="28">
        <v>5</v>
      </c>
      <c r="H139" s="28">
        <v>6</v>
      </c>
      <c r="I139" s="28"/>
      <c r="J139" s="28">
        <v>3</v>
      </c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AA139" s="16"/>
    </row>
    <row r="140" spans="1:27" s="15" customFormat="1" ht="18.75" customHeight="1">
      <c r="A140" s="201"/>
      <c r="B140" s="187">
        <v>5225</v>
      </c>
      <c r="C140" s="38" t="s">
        <v>4366</v>
      </c>
      <c r="D140" s="14">
        <v>4126814959</v>
      </c>
      <c r="E140" s="28"/>
      <c r="F140" s="28"/>
      <c r="G140" s="28">
        <v>8</v>
      </c>
      <c r="H140" s="28">
        <v>8</v>
      </c>
      <c r="I140" s="28"/>
      <c r="J140" s="28"/>
      <c r="K140" s="28"/>
      <c r="L140" s="28"/>
      <c r="M140" s="28"/>
      <c r="N140" s="28"/>
      <c r="O140" s="28"/>
      <c r="P140" s="28">
        <v>8</v>
      </c>
      <c r="Q140" s="28"/>
      <c r="R140" s="28"/>
      <c r="S140" s="28"/>
      <c r="T140" s="28"/>
      <c r="U140" s="28"/>
      <c r="V140" s="28"/>
      <c r="W140" s="28"/>
      <c r="X140" s="28"/>
      <c r="AA140" s="16"/>
    </row>
    <row r="141" spans="1:27" s="15" customFormat="1" ht="18.75" customHeight="1">
      <c r="A141" s="201"/>
      <c r="B141" s="187">
        <v>2418</v>
      </c>
      <c r="C141" s="38" t="s">
        <v>4367</v>
      </c>
      <c r="D141" s="14">
        <v>4126794951</v>
      </c>
      <c r="E141" s="28"/>
      <c r="F141" s="28"/>
      <c r="G141" s="28">
        <v>5</v>
      </c>
      <c r="H141" s="28">
        <v>10</v>
      </c>
      <c r="I141" s="28"/>
      <c r="J141" s="28">
        <v>5</v>
      </c>
      <c r="K141" s="28"/>
      <c r="L141" s="28"/>
      <c r="M141" s="28"/>
      <c r="N141" s="28"/>
      <c r="O141" s="28">
        <v>5</v>
      </c>
      <c r="P141" s="28"/>
      <c r="Q141" s="28"/>
      <c r="R141" s="28"/>
      <c r="S141" s="28"/>
      <c r="T141" s="28"/>
      <c r="U141" s="28"/>
      <c r="V141" s="28"/>
      <c r="W141" s="28"/>
      <c r="X141" s="28"/>
      <c r="AA141" s="16"/>
    </row>
    <row r="142" spans="1:27" s="15" customFormat="1" ht="18.75" customHeight="1">
      <c r="A142" s="201"/>
      <c r="B142" s="187">
        <v>3012</v>
      </c>
      <c r="C142" s="38" t="s">
        <v>3306</v>
      </c>
      <c r="D142" s="14">
        <v>4126825670</v>
      </c>
      <c r="E142" s="28"/>
      <c r="F142" s="28"/>
      <c r="G142" s="28">
        <v>5</v>
      </c>
      <c r="H142" s="28">
        <v>5</v>
      </c>
      <c r="I142" s="28"/>
      <c r="J142" s="28"/>
      <c r="K142" s="28"/>
      <c r="L142" s="28"/>
      <c r="M142" s="28"/>
      <c r="N142" s="28"/>
      <c r="O142" s="28"/>
      <c r="P142" s="28">
        <v>10</v>
      </c>
      <c r="Q142" s="28"/>
      <c r="R142" s="28"/>
      <c r="S142" s="28"/>
      <c r="T142" s="28"/>
      <c r="U142" s="28"/>
      <c r="V142" s="28"/>
      <c r="W142" s="28"/>
      <c r="X142" s="28"/>
      <c r="AA142" s="16"/>
    </row>
    <row r="143" spans="1:27" s="15" customFormat="1" ht="18.75" customHeight="1">
      <c r="A143" s="201"/>
      <c r="B143" s="187">
        <v>2125</v>
      </c>
      <c r="C143" s="38" t="s">
        <v>4368</v>
      </c>
      <c r="D143" s="14">
        <v>4126832961</v>
      </c>
      <c r="E143" s="28"/>
      <c r="F143" s="28"/>
      <c r="G143" s="28">
        <v>5</v>
      </c>
      <c r="H143" s="28">
        <v>10</v>
      </c>
      <c r="I143" s="28"/>
      <c r="J143" s="28">
        <v>5</v>
      </c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AA143" s="16"/>
    </row>
    <row r="144" spans="1:27" s="15" customFormat="1" ht="18.75" customHeight="1">
      <c r="A144" s="201"/>
      <c r="B144" s="187">
        <v>2759</v>
      </c>
      <c r="C144" s="38" t="s">
        <v>2743</v>
      </c>
      <c r="D144" s="14">
        <v>4126840548</v>
      </c>
      <c r="E144" s="28"/>
      <c r="F144" s="28">
        <v>5</v>
      </c>
      <c r="G144" s="28"/>
      <c r="H144" s="28">
        <v>3</v>
      </c>
      <c r="I144" s="28"/>
      <c r="J144" s="28"/>
      <c r="K144" s="28"/>
      <c r="L144" s="28"/>
      <c r="M144" s="28"/>
      <c r="N144" s="28"/>
      <c r="O144" s="28">
        <v>5</v>
      </c>
      <c r="P144" s="28">
        <v>5</v>
      </c>
      <c r="Q144" s="28"/>
      <c r="R144" s="28"/>
      <c r="S144" s="28"/>
      <c r="T144" s="28"/>
      <c r="U144" s="28"/>
      <c r="V144" s="28"/>
      <c r="W144" s="28"/>
      <c r="X144" s="28"/>
      <c r="AA144" s="16"/>
    </row>
    <row r="145" spans="1:27" s="15" customFormat="1" ht="18.75" customHeight="1">
      <c r="A145" s="201"/>
      <c r="B145" s="196">
        <v>5456</v>
      </c>
      <c r="C145" s="38" t="s">
        <v>4369</v>
      </c>
      <c r="D145" s="14">
        <v>4126774546</v>
      </c>
      <c r="E145" s="28"/>
      <c r="F145" s="28"/>
      <c r="G145" s="28">
        <v>4</v>
      </c>
      <c r="H145" s="28">
        <v>4</v>
      </c>
      <c r="I145" s="28"/>
      <c r="J145" s="28">
        <v>4</v>
      </c>
      <c r="K145" s="28"/>
      <c r="L145" s="28"/>
      <c r="M145" s="28"/>
      <c r="N145" s="28"/>
      <c r="O145" s="28"/>
      <c r="P145" s="28">
        <v>10</v>
      </c>
      <c r="Q145" s="28">
        <v>5</v>
      </c>
      <c r="R145" s="28"/>
      <c r="S145" s="28"/>
      <c r="T145" s="28"/>
      <c r="U145" s="28"/>
      <c r="V145" s="28"/>
      <c r="W145" s="28"/>
      <c r="X145" s="56" t="s">
        <v>4376</v>
      </c>
      <c r="AA145" s="16"/>
    </row>
    <row r="146" spans="1:27" s="15" customFormat="1" ht="18.75" customHeight="1">
      <c r="A146" s="201"/>
      <c r="B146" s="187">
        <v>4197</v>
      </c>
      <c r="C146" s="38" t="s">
        <v>2084</v>
      </c>
      <c r="D146" s="14">
        <v>4126716697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AA146" s="16"/>
    </row>
    <row r="147" spans="1:27" s="15" customFormat="1" ht="18.75" customHeight="1">
      <c r="A147" s="201"/>
      <c r="B147" s="187">
        <v>4197</v>
      </c>
      <c r="C147" s="38" t="s">
        <v>2084</v>
      </c>
      <c r="D147" s="14">
        <v>4126835773</v>
      </c>
      <c r="E147" s="28"/>
      <c r="F147" s="28">
        <v>2</v>
      </c>
      <c r="G147" s="28">
        <v>3</v>
      </c>
      <c r="H147" s="28">
        <v>5</v>
      </c>
      <c r="I147" s="28"/>
      <c r="J147" s="28">
        <v>3</v>
      </c>
      <c r="K147" s="28"/>
      <c r="L147" s="28"/>
      <c r="M147" s="28"/>
      <c r="N147" s="28"/>
      <c r="O147" s="28"/>
      <c r="P147" s="28">
        <v>10</v>
      </c>
      <c r="Q147" s="28"/>
      <c r="R147" s="28"/>
      <c r="S147" s="28"/>
      <c r="T147" s="28"/>
      <c r="U147" s="28"/>
      <c r="V147" s="28"/>
      <c r="W147" s="28"/>
      <c r="X147" s="28"/>
      <c r="AA147" s="16"/>
    </row>
    <row r="148" spans="1:27" s="15" customFormat="1" ht="18.75" customHeight="1">
      <c r="A148" s="201"/>
      <c r="B148" s="187">
        <v>4927</v>
      </c>
      <c r="C148" s="38" t="s">
        <v>3811</v>
      </c>
      <c r="D148" s="14">
        <v>4126781078</v>
      </c>
      <c r="E148" s="28"/>
      <c r="F148" s="28"/>
      <c r="G148" s="28">
        <v>20</v>
      </c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AA148" s="16"/>
    </row>
    <row r="149" spans="1:27" s="15" customFormat="1" ht="18.75" customHeight="1">
      <c r="A149" s="201"/>
      <c r="B149" s="187">
        <v>3910</v>
      </c>
      <c r="C149" s="38" t="s">
        <v>4370</v>
      </c>
      <c r="D149" s="14">
        <v>4126774100</v>
      </c>
      <c r="E149" s="28"/>
      <c r="F149" s="28"/>
      <c r="G149" s="28">
        <v>5</v>
      </c>
      <c r="H149" s="28">
        <v>5</v>
      </c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AA149" s="16"/>
    </row>
    <row r="150" spans="1:27" s="15" customFormat="1" ht="18.75" customHeight="1">
      <c r="A150" s="201"/>
      <c r="B150" s="187">
        <v>3876</v>
      </c>
      <c r="C150" s="38" t="s">
        <v>4371</v>
      </c>
      <c r="D150" s="14">
        <v>4126808780</v>
      </c>
      <c r="E150" s="28"/>
      <c r="F150" s="28"/>
      <c r="G150" s="28">
        <v>5</v>
      </c>
      <c r="H150" s="28"/>
      <c r="I150" s="28"/>
      <c r="J150" s="28"/>
      <c r="K150" s="28"/>
      <c r="L150" s="28"/>
      <c r="M150" s="28"/>
      <c r="N150" s="28"/>
      <c r="O150" s="28"/>
      <c r="P150" s="28">
        <v>10</v>
      </c>
      <c r="Q150" s="28"/>
      <c r="R150" s="28"/>
      <c r="S150" s="28"/>
      <c r="T150" s="28"/>
      <c r="U150" s="28"/>
      <c r="V150" s="28"/>
      <c r="W150" s="28"/>
      <c r="X150" s="28"/>
      <c r="AA150" s="16"/>
    </row>
    <row r="151" spans="1:27" s="15" customFormat="1" ht="18.75" customHeight="1">
      <c r="A151" s="201"/>
      <c r="B151" s="187">
        <v>4986</v>
      </c>
      <c r="C151" s="38" t="s">
        <v>4372</v>
      </c>
      <c r="D151" s="14">
        <v>4126782154</v>
      </c>
      <c r="E151" s="28">
        <v>5</v>
      </c>
      <c r="F151" s="28"/>
      <c r="G151" s="28">
        <v>5</v>
      </c>
      <c r="H151" s="28">
        <v>5</v>
      </c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AA151" s="16"/>
    </row>
    <row r="152" spans="1:27" s="15" customFormat="1" ht="18.75" customHeight="1">
      <c r="A152" s="201"/>
      <c r="B152" s="187">
        <v>5284</v>
      </c>
      <c r="C152" s="38" t="s">
        <v>3365</v>
      </c>
      <c r="D152" s="14">
        <v>4126811005</v>
      </c>
      <c r="E152" s="28"/>
      <c r="F152" s="28"/>
      <c r="G152" s="28">
        <v>5</v>
      </c>
      <c r="H152" s="28"/>
      <c r="I152" s="28"/>
      <c r="J152" s="28">
        <v>5</v>
      </c>
      <c r="K152" s="28"/>
      <c r="L152" s="28"/>
      <c r="M152" s="28"/>
      <c r="N152" s="28"/>
      <c r="O152" s="28"/>
      <c r="P152" s="28">
        <v>10</v>
      </c>
      <c r="Q152" s="28"/>
      <c r="R152" s="28"/>
      <c r="S152" s="28"/>
      <c r="T152" s="28"/>
      <c r="U152" s="28"/>
      <c r="V152" s="28"/>
      <c r="W152" s="28"/>
      <c r="X152" s="28"/>
      <c r="AA152" s="16"/>
    </row>
    <row r="153" spans="1:27" s="15" customFormat="1" ht="18.75" customHeight="1">
      <c r="A153" s="201"/>
      <c r="B153" s="187">
        <v>3277</v>
      </c>
      <c r="C153" s="38" t="s">
        <v>4373</v>
      </c>
      <c r="D153" s="14">
        <v>4126789609</v>
      </c>
      <c r="E153" s="28"/>
      <c r="F153" s="28"/>
      <c r="G153" s="28">
        <v>3</v>
      </c>
      <c r="H153" s="28">
        <v>3</v>
      </c>
      <c r="I153" s="28"/>
      <c r="J153" s="28"/>
      <c r="K153" s="28"/>
      <c r="L153" s="28"/>
      <c r="M153" s="28"/>
      <c r="N153" s="28"/>
      <c r="O153" s="28"/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AA153" s="16"/>
    </row>
    <row r="154" spans="1:27" s="15" customFormat="1" ht="18.75" customHeight="1">
      <c r="A154" s="201"/>
      <c r="B154" s="187">
        <v>5501</v>
      </c>
      <c r="C154" s="38" t="s">
        <v>3374</v>
      </c>
      <c r="D154" s="14">
        <v>4126801401</v>
      </c>
      <c r="E154" s="28"/>
      <c r="F154" s="28"/>
      <c r="G154" s="28">
        <v>5</v>
      </c>
      <c r="H154" s="28">
        <v>5</v>
      </c>
      <c r="I154" s="28"/>
      <c r="J154" s="28">
        <v>5</v>
      </c>
      <c r="K154" s="28"/>
      <c r="L154" s="28"/>
      <c r="M154" s="28"/>
      <c r="N154" s="28"/>
      <c r="O154" s="28"/>
      <c r="P154" s="28">
        <v>20</v>
      </c>
      <c r="Q154" s="28"/>
      <c r="R154" s="28"/>
      <c r="S154" s="28"/>
      <c r="T154" s="28"/>
      <c r="U154" s="28"/>
      <c r="V154" s="28"/>
      <c r="W154" s="28"/>
      <c r="X154" s="28"/>
      <c r="AA154" s="16"/>
    </row>
    <row r="155" spans="1:27" s="15" customFormat="1" ht="18.75" customHeight="1">
      <c r="A155" s="201"/>
      <c r="B155" s="187">
        <v>5572</v>
      </c>
      <c r="C155" s="38" t="s">
        <v>4374</v>
      </c>
      <c r="D155" s="14">
        <v>4126784096</v>
      </c>
      <c r="E155" s="28"/>
      <c r="F155" s="28"/>
      <c r="G155" s="28">
        <v>10</v>
      </c>
      <c r="H155" s="28">
        <v>5</v>
      </c>
      <c r="I155" s="28"/>
      <c r="J155" s="28">
        <v>5</v>
      </c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AA155" s="16"/>
    </row>
    <row r="156" spans="1:27" s="15" customFormat="1" ht="18.75" customHeight="1">
      <c r="A156" s="201"/>
      <c r="B156" s="187">
        <v>5572</v>
      </c>
      <c r="C156" s="38" t="s">
        <v>4374</v>
      </c>
      <c r="D156" s="14">
        <v>4126883678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>
        <v>7</v>
      </c>
      <c r="R156" s="28"/>
      <c r="S156" s="28"/>
      <c r="T156" s="28"/>
      <c r="U156" s="28"/>
      <c r="V156" s="28"/>
      <c r="W156" s="28"/>
      <c r="X156" s="28"/>
      <c r="AA156" s="16"/>
    </row>
    <row r="157" spans="1:27" s="15" customFormat="1" ht="18.75" customHeight="1">
      <c r="A157" s="201"/>
      <c r="B157" s="187">
        <v>4236</v>
      </c>
      <c r="C157" s="38" t="s">
        <v>4375</v>
      </c>
      <c r="D157" s="14">
        <v>4126806990</v>
      </c>
      <c r="E157" s="28"/>
      <c r="F157" s="28"/>
      <c r="G157" s="28">
        <v>5</v>
      </c>
      <c r="H157" s="28">
        <v>10</v>
      </c>
      <c r="I157" s="28"/>
      <c r="J157" s="28">
        <v>5</v>
      </c>
      <c r="K157" s="28"/>
      <c r="L157" s="28"/>
      <c r="M157" s="28"/>
      <c r="N157" s="28"/>
      <c r="O157" s="28">
        <v>10</v>
      </c>
      <c r="P157" s="28">
        <v>15</v>
      </c>
      <c r="Q157" s="28"/>
      <c r="R157" s="28"/>
      <c r="S157" s="28"/>
      <c r="T157" s="28"/>
      <c r="U157" s="28"/>
      <c r="V157" s="28"/>
      <c r="W157" s="28"/>
      <c r="X157" s="28"/>
      <c r="AA157" s="16"/>
    </row>
    <row r="158" spans="1:27" s="15" customFormat="1" ht="18.75" customHeight="1">
      <c r="A158" s="201"/>
      <c r="B158" s="197">
        <v>1663</v>
      </c>
      <c r="C158" s="38" t="s">
        <v>4121</v>
      </c>
      <c r="D158" s="14">
        <v>4126795333</v>
      </c>
      <c r="E158" s="28"/>
      <c r="F158" s="28"/>
      <c r="G158" s="28">
        <v>2</v>
      </c>
      <c r="H158" s="28"/>
      <c r="I158" s="28"/>
      <c r="J158" s="28">
        <v>2</v>
      </c>
      <c r="K158" s="28"/>
      <c r="L158" s="28"/>
      <c r="M158" s="28"/>
      <c r="N158" s="28"/>
      <c r="O158" s="28"/>
      <c r="P158" s="28">
        <v>2</v>
      </c>
      <c r="Q158" s="28"/>
      <c r="R158" s="28"/>
      <c r="S158" s="28"/>
      <c r="T158" s="28"/>
      <c r="U158" s="28"/>
      <c r="V158" s="28"/>
      <c r="W158" s="28"/>
      <c r="X158" s="71" t="s">
        <v>4384</v>
      </c>
      <c r="AA158" s="16"/>
    </row>
    <row r="159" spans="1:27" s="15" customFormat="1" ht="18.75" customHeight="1">
      <c r="A159" s="201"/>
      <c r="B159" s="187">
        <v>1660</v>
      </c>
      <c r="C159" s="38" t="s">
        <v>3194</v>
      </c>
      <c r="D159" s="14">
        <v>4126825904</v>
      </c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AA159" s="16"/>
    </row>
    <row r="160" spans="1:27" s="15" customFormat="1" ht="18.75" customHeight="1">
      <c r="A160" s="201"/>
      <c r="B160" s="187">
        <v>1660</v>
      </c>
      <c r="C160" s="38" t="s">
        <v>3194</v>
      </c>
      <c r="D160" s="178" t="s">
        <v>2889</v>
      </c>
      <c r="E160" s="28"/>
      <c r="F160" s="28"/>
      <c r="G160" s="28"/>
      <c r="H160" s="71">
        <v>2</v>
      </c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AA160" s="16"/>
    </row>
    <row r="161" spans="1:27" s="15" customFormat="1" ht="18.75" customHeight="1">
      <c r="A161" s="201"/>
      <c r="B161" s="187">
        <v>2301</v>
      </c>
      <c r="C161" s="38" t="s">
        <v>4377</v>
      </c>
      <c r="D161" s="14">
        <v>4126710121</v>
      </c>
      <c r="E161" s="28"/>
      <c r="F161" s="28"/>
      <c r="G161" s="28">
        <v>5</v>
      </c>
      <c r="H161" s="28">
        <v>8</v>
      </c>
      <c r="I161" s="28"/>
      <c r="J161" s="28"/>
      <c r="K161" s="28"/>
      <c r="L161" s="28"/>
      <c r="M161" s="28"/>
      <c r="N161" s="28"/>
      <c r="O161" s="28"/>
      <c r="P161" s="28">
        <v>5</v>
      </c>
      <c r="Q161" s="28"/>
      <c r="R161" s="28"/>
      <c r="S161" s="28"/>
      <c r="T161" s="28"/>
      <c r="U161" s="28"/>
      <c r="V161" s="28"/>
      <c r="W161" s="28"/>
      <c r="X161" s="28"/>
      <c r="AA161" s="16"/>
    </row>
    <row r="162" spans="1:27" s="15" customFormat="1" ht="18.75" customHeight="1">
      <c r="A162" s="201"/>
      <c r="B162" s="187">
        <v>1608</v>
      </c>
      <c r="C162" s="38" t="s">
        <v>3066</v>
      </c>
      <c r="D162" s="14">
        <v>4126802263</v>
      </c>
      <c r="E162" s="28"/>
      <c r="F162" s="28"/>
      <c r="G162" s="28">
        <v>5</v>
      </c>
      <c r="H162" s="28">
        <v>5</v>
      </c>
      <c r="I162" s="28"/>
      <c r="J162" s="28">
        <v>3</v>
      </c>
      <c r="K162" s="28"/>
      <c r="L162" s="28"/>
      <c r="M162" s="28"/>
      <c r="N162" s="28"/>
      <c r="O162" s="28">
        <v>15</v>
      </c>
      <c r="P162" s="28"/>
      <c r="Q162" s="28"/>
      <c r="R162" s="28"/>
      <c r="S162" s="28"/>
      <c r="T162" s="28"/>
      <c r="U162" s="28"/>
      <c r="V162" s="28"/>
      <c r="W162" s="28"/>
      <c r="X162" s="28"/>
      <c r="AA162" s="16"/>
    </row>
    <row r="163" spans="1:27" s="15" customFormat="1" ht="18.75" customHeight="1">
      <c r="A163" s="201"/>
      <c r="B163" s="187">
        <v>1553</v>
      </c>
      <c r="C163" s="38" t="s">
        <v>4378</v>
      </c>
      <c r="D163" s="14">
        <v>4126804641</v>
      </c>
      <c r="E163" s="28"/>
      <c r="F163" s="28"/>
      <c r="G163" s="28">
        <v>4</v>
      </c>
      <c r="H163" s="28">
        <v>10</v>
      </c>
      <c r="I163" s="28"/>
      <c r="J163" s="28">
        <v>5</v>
      </c>
      <c r="K163" s="28"/>
      <c r="L163" s="28"/>
      <c r="M163" s="28"/>
      <c r="N163" s="28"/>
      <c r="O163" s="28">
        <v>5</v>
      </c>
      <c r="P163" s="28"/>
      <c r="Q163" s="28"/>
      <c r="R163" s="28"/>
      <c r="S163" s="28"/>
      <c r="T163" s="28"/>
      <c r="U163" s="28"/>
      <c r="V163" s="28"/>
      <c r="W163" s="28"/>
      <c r="X163" s="28"/>
      <c r="AA163" s="16"/>
    </row>
    <row r="164" spans="1:27" s="15" customFormat="1" ht="18.75" customHeight="1">
      <c r="A164" s="201"/>
      <c r="B164" s="187">
        <v>1553</v>
      </c>
      <c r="C164" s="38" t="s">
        <v>4378</v>
      </c>
      <c r="D164" s="178" t="s">
        <v>2889</v>
      </c>
      <c r="E164" s="28"/>
      <c r="F164" s="28"/>
      <c r="G164" s="71">
        <v>1</v>
      </c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AA164" s="16"/>
    </row>
    <row r="165" spans="1:27" s="15" customFormat="1" ht="18.75" customHeight="1">
      <c r="A165" s="201"/>
      <c r="B165" s="187">
        <v>2055</v>
      </c>
      <c r="C165" s="38" t="s">
        <v>4379</v>
      </c>
      <c r="D165" s="14">
        <v>4126831097</v>
      </c>
      <c r="E165" s="28"/>
      <c r="F165" s="28"/>
      <c r="G165" s="28">
        <v>5</v>
      </c>
      <c r="H165" s="28">
        <v>5</v>
      </c>
      <c r="I165" s="28"/>
      <c r="J165" s="28">
        <v>5</v>
      </c>
      <c r="K165" s="28"/>
      <c r="L165" s="28"/>
      <c r="M165" s="28"/>
      <c r="N165" s="28"/>
      <c r="O165" s="28">
        <v>5</v>
      </c>
      <c r="P165" s="28">
        <v>7</v>
      </c>
      <c r="Q165" s="28"/>
      <c r="R165" s="28"/>
      <c r="S165" s="28"/>
      <c r="T165" s="28"/>
      <c r="U165" s="28"/>
      <c r="V165" s="28"/>
      <c r="W165" s="28"/>
      <c r="X165" s="28"/>
      <c r="AA165" s="16"/>
    </row>
    <row r="166" spans="1:27" s="15" customFormat="1" ht="18.75" customHeight="1">
      <c r="A166" s="201"/>
      <c r="B166" s="187">
        <v>1655</v>
      </c>
      <c r="C166" s="38" t="s">
        <v>4380</v>
      </c>
      <c r="D166" s="14">
        <v>4126801786</v>
      </c>
      <c r="E166" s="28"/>
      <c r="F166" s="28"/>
      <c r="G166" s="28"/>
      <c r="H166" s="28">
        <v>20</v>
      </c>
      <c r="I166" s="28"/>
      <c r="J166" s="28">
        <v>5</v>
      </c>
      <c r="K166" s="28"/>
      <c r="L166" s="28"/>
      <c r="M166" s="28"/>
      <c r="N166" s="28"/>
      <c r="O166" s="28">
        <v>6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28"/>
      <c r="AA166" s="16"/>
    </row>
    <row r="167" spans="1:27" s="15" customFormat="1" ht="18.75" customHeight="1">
      <c r="A167" s="201"/>
      <c r="B167" s="187">
        <v>2390</v>
      </c>
      <c r="C167" s="38" t="s">
        <v>4112</v>
      </c>
      <c r="D167" s="14">
        <v>4126833290</v>
      </c>
      <c r="E167" s="28"/>
      <c r="F167" s="28"/>
      <c r="G167" s="28"/>
      <c r="H167" s="28">
        <v>15</v>
      </c>
      <c r="I167" s="28"/>
      <c r="J167" s="28"/>
      <c r="K167" s="28"/>
      <c r="L167" s="28"/>
      <c r="M167" s="28"/>
      <c r="N167" s="28"/>
      <c r="O167" s="28">
        <v>15</v>
      </c>
      <c r="P167" s="28"/>
      <c r="Q167" s="28"/>
      <c r="R167" s="28"/>
      <c r="S167" s="28"/>
      <c r="T167" s="28"/>
      <c r="U167" s="28"/>
      <c r="V167" s="28"/>
      <c r="W167" s="28"/>
      <c r="X167" s="28"/>
      <c r="AA167" s="16"/>
    </row>
    <row r="168" spans="1:27" s="15" customFormat="1" ht="18.75" customHeight="1">
      <c r="A168" s="201"/>
      <c r="B168" s="187">
        <v>2124</v>
      </c>
      <c r="C168" s="38" t="s">
        <v>4381</v>
      </c>
      <c r="D168" s="14">
        <v>4126796388</v>
      </c>
      <c r="E168" s="28"/>
      <c r="F168" s="28"/>
      <c r="G168" s="28"/>
      <c r="H168" s="28">
        <v>5</v>
      </c>
      <c r="I168" s="28"/>
      <c r="J168" s="28">
        <v>5</v>
      </c>
      <c r="K168" s="28"/>
      <c r="L168" s="28"/>
      <c r="M168" s="28"/>
      <c r="N168" s="28"/>
      <c r="O168" s="28">
        <v>10</v>
      </c>
      <c r="P168" s="28"/>
      <c r="Q168" s="28"/>
      <c r="R168" s="28"/>
      <c r="S168" s="28"/>
      <c r="T168" s="28"/>
      <c r="U168" s="28"/>
      <c r="V168" s="28"/>
      <c r="W168" s="28"/>
      <c r="X168" s="28"/>
      <c r="AA168" s="16"/>
    </row>
    <row r="169" spans="1:27" s="15" customFormat="1" ht="18.75" customHeight="1">
      <c r="A169" s="201"/>
      <c r="B169" s="187">
        <v>5595</v>
      </c>
      <c r="C169" s="38" t="s">
        <v>1892</v>
      </c>
      <c r="D169" s="14">
        <v>4126766012</v>
      </c>
      <c r="E169" s="28"/>
      <c r="F169" s="28"/>
      <c r="G169" s="28"/>
      <c r="H169" s="28">
        <v>5</v>
      </c>
      <c r="I169" s="28"/>
      <c r="J169" s="28">
        <v>12</v>
      </c>
      <c r="K169" s="28"/>
      <c r="L169" s="28"/>
      <c r="M169" s="28"/>
      <c r="N169" s="28"/>
      <c r="O169" s="28">
        <v>5</v>
      </c>
      <c r="P169" s="28"/>
      <c r="Q169" s="28"/>
      <c r="R169" s="28"/>
      <c r="S169" s="28"/>
      <c r="T169" s="28"/>
      <c r="U169" s="28"/>
      <c r="V169" s="28"/>
      <c r="W169" s="28"/>
      <c r="X169" s="28"/>
      <c r="AA169" s="16"/>
    </row>
    <row r="170" spans="1:27" s="15" customFormat="1" ht="18.75" customHeight="1">
      <c r="A170" s="201"/>
      <c r="B170" s="187">
        <v>5595</v>
      </c>
      <c r="C170" s="38" t="s">
        <v>4382</v>
      </c>
      <c r="D170" s="14">
        <v>4126791020</v>
      </c>
      <c r="E170" s="28"/>
      <c r="F170" s="28"/>
      <c r="G170" s="28">
        <v>10</v>
      </c>
      <c r="H170" s="28">
        <v>5</v>
      </c>
      <c r="I170" s="28"/>
      <c r="J170" s="28">
        <v>5</v>
      </c>
      <c r="K170" s="28"/>
      <c r="L170" s="28"/>
      <c r="M170" s="28"/>
      <c r="N170" s="28"/>
      <c r="O170" s="28">
        <v>5</v>
      </c>
      <c r="P170" s="28"/>
      <c r="Q170" s="28"/>
      <c r="R170" s="28"/>
      <c r="S170" s="28"/>
      <c r="T170" s="28"/>
      <c r="U170" s="28"/>
      <c r="V170" s="28"/>
      <c r="W170" s="28"/>
      <c r="X170" s="28"/>
      <c r="AA170" s="16"/>
    </row>
    <row r="171" spans="1:27" s="15" customFormat="1" ht="18.75" customHeight="1">
      <c r="A171" s="201"/>
      <c r="B171" s="187">
        <v>1653</v>
      </c>
      <c r="C171" s="38" t="s">
        <v>3067</v>
      </c>
      <c r="D171" s="14">
        <v>4126812557</v>
      </c>
      <c r="E171" s="28"/>
      <c r="F171" s="28"/>
      <c r="G171" s="28"/>
      <c r="H171" s="28">
        <v>10</v>
      </c>
      <c r="I171" s="28"/>
      <c r="J171" s="28">
        <v>5</v>
      </c>
      <c r="K171" s="28"/>
      <c r="L171" s="28"/>
      <c r="M171" s="28"/>
      <c r="N171" s="28"/>
      <c r="O171" s="28"/>
      <c r="P171" s="28">
        <v>5</v>
      </c>
      <c r="Q171" s="28"/>
      <c r="R171" s="28"/>
      <c r="S171" s="28"/>
      <c r="T171" s="28"/>
      <c r="U171" s="28"/>
      <c r="V171" s="28"/>
      <c r="W171" s="28"/>
      <c r="X171" s="28"/>
      <c r="AA171" s="16"/>
    </row>
    <row r="172" spans="1:27" s="15" customFormat="1" ht="18.75" customHeight="1">
      <c r="A172" s="201"/>
      <c r="B172" s="187">
        <v>1553</v>
      </c>
      <c r="C172" s="38" t="s">
        <v>4378</v>
      </c>
      <c r="D172" s="14">
        <v>4126804744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>
        <v>3</v>
      </c>
      <c r="V172" s="28"/>
      <c r="W172" s="28"/>
      <c r="X172" s="28"/>
      <c r="AA172" s="16"/>
    </row>
    <row r="173" spans="1:27" s="15" customFormat="1" ht="18.75" customHeight="1">
      <c r="A173" s="201"/>
      <c r="B173" s="187">
        <v>2771</v>
      </c>
      <c r="C173" s="38" t="s">
        <v>4383</v>
      </c>
      <c r="D173" s="14">
        <v>4126789237</v>
      </c>
      <c r="E173" s="28"/>
      <c r="F173" s="28"/>
      <c r="G173" s="28">
        <v>5</v>
      </c>
      <c r="H173" s="28">
        <v>5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AA173" s="16"/>
    </row>
    <row r="174" spans="1:27" s="15" customFormat="1" ht="18.75" customHeight="1">
      <c r="A174" s="201"/>
      <c r="B174" s="187">
        <v>1660</v>
      </c>
      <c r="C174" s="38" t="s">
        <v>3194</v>
      </c>
      <c r="D174" s="14">
        <v>4126825903</v>
      </c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>
        <v>5</v>
      </c>
      <c r="R174" s="28"/>
      <c r="S174" s="28"/>
      <c r="T174" s="28"/>
      <c r="U174" s="28"/>
      <c r="V174" s="28"/>
      <c r="W174" s="28"/>
      <c r="X174" s="28"/>
      <c r="AA174" s="16"/>
    </row>
    <row r="175" spans="1:27" s="15" customFormat="1" ht="18.75" customHeight="1">
      <c r="A175" s="201"/>
      <c r="B175" s="187"/>
      <c r="C175" s="146" t="s">
        <v>4344</v>
      </c>
      <c r="D175" s="14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179" t="s">
        <v>4344</v>
      </c>
      <c r="AA175" s="16"/>
    </row>
    <row r="176" spans="1:27" s="15" customFormat="1" ht="18.75" customHeight="1">
      <c r="A176" s="201"/>
      <c r="B176" s="187">
        <v>4498</v>
      </c>
      <c r="C176" s="38" t="s">
        <v>3180</v>
      </c>
      <c r="D176" s="14">
        <v>4126796549</v>
      </c>
      <c r="E176" s="28">
        <v>10</v>
      </c>
      <c r="F176" s="28"/>
      <c r="G176" s="28">
        <v>25</v>
      </c>
      <c r="H176" s="28"/>
      <c r="I176" s="28"/>
      <c r="J176" s="28"/>
      <c r="K176" s="28"/>
      <c r="L176" s="28"/>
      <c r="M176" s="28">
        <v>15</v>
      </c>
      <c r="N176" s="28"/>
      <c r="O176" s="34"/>
      <c r="P176" s="34"/>
      <c r="Q176" s="34"/>
      <c r="R176" s="34"/>
      <c r="S176" s="34"/>
      <c r="T176" s="34"/>
      <c r="U176" s="28"/>
      <c r="V176" s="28"/>
      <c r="W176" s="28"/>
      <c r="X176" s="28"/>
      <c r="AA176" s="16"/>
    </row>
    <row r="177" spans="1:27" s="15" customFormat="1" ht="18.75" customHeight="1">
      <c r="A177" s="201"/>
      <c r="B177" s="187">
        <v>3381</v>
      </c>
      <c r="C177" s="38" t="s">
        <v>42</v>
      </c>
      <c r="D177" s="14">
        <v>4126808502</v>
      </c>
      <c r="E177" s="28">
        <v>5</v>
      </c>
      <c r="F177" s="28"/>
      <c r="G177" s="28">
        <v>13</v>
      </c>
      <c r="H177" s="28">
        <v>10</v>
      </c>
      <c r="I177" s="28"/>
      <c r="J177" s="28"/>
      <c r="K177" s="28"/>
      <c r="L177" s="28"/>
      <c r="M177" s="28"/>
      <c r="N177" s="28"/>
      <c r="O177" s="28">
        <v>8</v>
      </c>
      <c r="P177" s="28">
        <v>11</v>
      </c>
      <c r="Q177" s="34"/>
      <c r="R177" s="34"/>
      <c r="S177" s="34"/>
      <c r="T177" s="34"/>
      <c r="U177" s="28"/>
      <c r="V177" s="28"/>
      <c r="W177" s="28"/>
      <c r="X177" s="28"/>
      <c r="AA177" s="16"/>
    </row>
    <row r="178" spans="1:27" s="15" customFormat="1" ht="18.75" customHeight="1">
      <c r="A178" s="201"/>
      <c r="B178" s="187">
        <v>5015</v>
      </c>
      <c r="C178" s="38" t="s">
        <v>4345</v>
      </c>
      <c r="D178" s="14">
        <v>4126781837</v>
      </c>
      <c r="E178" s="34"/>
      <c r="F178" s="34"/>
      <c r="G178" s="28">
        <v>9</v>
      </c>
      <c r="H178" s="28">
        <v>11</v>
      </c>
      <c r="I178" s="28"/>
      <c r="J178" s="28"/>
      <c r="K178" s="28"/>
      <c r="L178" s="28"/>
      <c r="M178" s="28">
        <v>15</v>
      </c>
      <c r="N178" s="28"/>
      <c r="O178" s="28"/>
      <c r="P178" s="28">
        <v>55</v>
      </c>
      <c r="Q178" s="34"/>
      <c r="R178" s="34"/>
      <c r="S178" s="34"/>
      <c r="T178" s="34"/>
      <c r="U178" s="28"/>
      <c r="V178" s="28"/>
      <c r="W178" s="28"/>
      <c r="X178" s="28"/>
      <c r="AA178" s="16"/>
    </row>
    <row r="179" spans="1:27" s="15" customFormat="1" ht="18.75" customHeight="1">
      <c r="A179" s="201"/>
      <c r="B179" s="187">
        <v>4491</v>
      </c>
      <c r="C179" s="38" t="s">
        <v>4346</v>
      </c>
      <c r="D179" s="14">
        <v>4126807566</v>
      </c>
      <c r="E179" s="28">
        <v>10</v>
      </c>
      <c r="F179" s="28"/>
      <c r="G179" s="28">
        <v>20</v>
      </c>
      <c r="H179" s="28">
        <v>10</v>
      </c>
      <c r="I179" s="28"/>
      <c r="J179" s="28"/>
      <c r="K179" s="28"/>
      <c r="L179" s="28"/>
      <c r="M179" s="28"/>
      <c r="N179" s="28"/>
      <c r="O179" s="28">
        <v>10</v>
      </c>
      <c r="P179" s="28">
        <v>20</v>
      </c>
      <c r="Q179" s="34"/>
      <c r="R179" s="34"/>
      <c r="S179" s="34"/>
      <c r="T179" s="34"/>
      <c r="U179" s="28"/>
      <c r="V179" s="28"/>
      <c r="W179" s="28"/>
      <c r="X179" s="28"/>
      <c r="AA179" s="16"/>
    </row>
    <row r="180" spans="1:27" s="15" customFormat="1" ht="18.75" customHeight="1">
      <c r="A180" s="201"/>
      <c r="B180" s="187">
        <v>3952</v>
      </c>
      <c r="C180" s="38" t="s">
        <v>2418</v>
      </c>
      <c r="D180" s="14">
        <v>4126773012</v>
      </c>
      <c r="E180" s="34"/>
      <c r="F180" s="34"/>
      <c r="G180" s="28">
        <v>39</v>
      </c>
      <c r="H180" s="28">
        <v>18</v>
      </c>
      <c r="I180" s="28"/>
      <c r="J180" s="28"/>
      <c r="K180" s="28"/>
      <c r="L180" s="28"/>
      <c r="M180" s="28"/>
      <c r="N180" s="28"/>
      <c r="O180" s="28">
        <v>6</v>
      </c>
      <c r="P180" s="28">
        <v>3</v>
      </c>
      <c r="Q180" s="34"/>
      <c r="R180" s="34"/>
      <c r="S180" s="34"/>
      <c r="T180" s="34"/>
      <c r="U180" s="28"/>
      <c r="V180" s="28"/>
      <c r="W180" s="28"/>
      <c r="X180" s="28"/>
      <c r="AA180" s="16"/>
    </row>
    <row r="181" spans="1:27" s="15" customFormat="1" ht="18.75" customHeight="1">
      <c r="A181" s="201"/>
      <c r="B181" s="187">
        <v>3825</v>
      </c>
      <c r="C181" s="107" t="s">
        <v>4347</v>
      </c>
      <c r="D181" s="28">
        <v>4126789208</v>
      </c>
      <c r="E181" s="34"/>
      <c r="F181" s="34"/>
      <c r="G181" s="28">
        <v>20</v>
      </c>
      <c r="H181" s="28">
        <v>5</v>
      </c>
      <c r="I181" s="28"/>
      <c r="J181" s="28"/>
      <c r="K181" s="28"/>
      <c r="L181" s="28"/>
      <c r="M181" s="28"/>
      <c r="N181" s="28"/>
      <c r="O181" s="28">
        <v>5</v>
      </c>
      <c r="P181" s="28">
        <v>10</v>
      </c>
      <c r="Q181" s="34"/>
      <c r="R181" s="34"/>
      <c r="S181" s="34"/>
      <c r="T181" s="34"/>
      <c r="U181" s="28"/>
      <c r="V181" s="28"/>
      <c r="W181" s="28"/>
      <c r="X181" s="10"/>
      <c r="AA181" s="16"/>
    </row>
    <row r="182" spans="1:27" s="15" customFormat="1" ht="18.75" customHeight="1">
      <c r="A182" s="201"/>
      <c r="B182" s="187">
        <v>4483</v>
      </c>
      <c r="C182" s="38" t="s">
        <v>4348</v>
      </c>
      <c r="D182" s="14">
        <v>4126773013</v>
      </c>
      <c r="E182" s="34"/>
      <c r="F182" s="28">
        <v>7</v>
      </c>
      <c r="G182" s="28">
        <v>13</v>
      </c>
      <c r="H182" s="28"/>
      <c r="I182" s="28"/>
      <c r="J182" s="28"/>
      <c r="K182" s="28"/>
      <c r="L182" s="28"/>
      <c r="M182" s="28"/>
      <c r="N182" s="28"/>
      <c r="O182" s="28">
        <v>3</v>
      </c>
      <c r="P182" s="28">
        <v>3</v>
      </c>
      <c r="Q182" s="28"/>
      <c r="R182" s="34"/>
      <c r="S182" s="34"/>
      <c r="T182" s="34"/>
      <c r="U182" s="28"/>
      <c r="V182" s="28"/>
      <c r="W182" s="28"/>
      <c r="X182" s="28"/>
      <c r="AA182" s="16"/>
    </row>
    <row r="183" spans="1:27" s="15" customFormat="1" ht="18.75" customHeight="1">
      <c r="A183" s="201"/>
      <c r="B183" s="187">
        <v>4571</v>
      </c>
      <c r="C183" s="38" t="s">
        <v>880</v>
      </c>
      <c r="D183" s="14">
        <v>4126773124</v>
      </c>
      <c r="E183" s="28">
        <v>3</v>
      </c>
      <c r="F183" s="28"/>
      <c r="G183" s="28">
        <v>21</v>
      </c>
      <c r="H183" s="28"/>
      <c r="I183" s="28"/>
      <c r="J183" s="28"/>
      <c r="K183" s="28"/>
      <c r="L183" s="28"/>
      <c r="M183" s="28"/>
      <c r="N183" s="28"/>
      <c r="O183" s="28">
        <v>9</v>
      </c>
      <c r="P183" s="28">
        <v>15</v>
      </c>
      <c r="Q183" s="34"/>
      <c r="R183" s="34"/>
      <c r="S183" s="34"/>
      <c r="T183" s="34"/>
      <c r="U183" s="28"/>
      <c r="V183" s="28"/>
      <c r="W183" s="28"/>
      <c r="X183" s="28"/>
      <c r="AA183" s="16"/>
    </row>
    <row r="184" spans="1:27" s="15" customFormat="1" ht="18.75" customHeight="1">
      <c r="A184" s="201"/>
      <c r="B184" s="187">
        <v>4970</v>
      </c>
      <c r="C184" s="38" t="s">
        <v>1347</v>
      </c>
      <c r="D184" s="14">
        <v>4126773128</v>
      </c>
      <c r="E184" s="28">
        <v>6</v>
      </c>
      <c r="F184" s="28">
        <v>3</v>
      </c>
      <c r="G184" s="28">
        <v>15</v>
      </c>
      <c r="H184" s="28">
        <v>9</v>
      </c>
      <c r="I184" s="28"/>
      <c r="J184" s="28"/>
      <c r="K184" s="28"/>
      <c r="L184" s="28"/>
      <c r="M184" s="28"/>
      <c r="N184" s="28"/>
      <c r="O184" s="28">
        <v>9</v>
      </c>
      <c r="P184" s="28">
        <v>21</v>
      </c>
      <c r="Q184" s="28"/>
      <c r="R184" s="34"/>
      <c r="S184" s="34"/>
      <c r="T184" s="34"/>
      <c r="U184" s="28"/>
      <c r="V184" s="28"/>
      <c r="W184" s="28"/>
      <c r="X184" s="28"/>
      <c r="AA184" s="16"/>
    </row>
    <row r="185" spans="1:27" s="15" customFormat="1" ht="18.75" customHeight="1">
      <c r="A185" s="201"/>
      <c r="B185" s="187">
        <v>4532</v>
      </c>
      <c r="C185" s="38" t="s">
        <v>4349</v>
      </c>
      <c r="D185" s="14">
        <v>4126772700</v>
      </c>
      <c r="E185" s="34"/>
      <c r="F185" s="34"/>
      <c r="G185" s="28">
        <v>15</v>
      </c>
      <c r="H185" s="28">
        <v>15</v>
      </c>
      <c r="I185" s="28"/>
      <c r="J185" s="28"/>
      <c r="K185" s="28"/>
      <c r="L185" s="28"/>
      <c r="M185" s="28">
        <v>10</v>
      </c>
      <c r="N185" s="28"/>
      <c r="O185" s="28">
        <v>10</v>
      </c>
      <c r="P185" s="28"/>
      <c r="Q185" s="34"/>
      <c r="R185" s="34"/>
      <c r="S185" s="34"/>
      <c r="T185" s="34"/>
      <c r="U185" s="28"/>
      <c r="V185" s="28"/>
      <c r="W185" s="28"/>
      <c r="X185" s="28"/>
      <c r="AA185" s="16"/>
    </row>
    <row r="186" spans="1:27" s="15" customFormat="1" ht="18.75" customHeight="1">
      <c r="A186" s="201"/>
      <c r="B186" s="187">
        <v>5292</v>
      </c>
      <c r="C186" s="38" t="s">
        <v>1037</v>
      </c>
      <c r="D186" s="14">
        <v>4126773131</v>
      </c>
      <c r="E186" s="34"/>
      <c r="F186" s="28">
        <v>6</v>
      </c>
      <c r="G186" s="28">
        <v>33</v>
      </c>
      <c r="H186" s="28">
        <v>12</v>
      </c>
      <c r="I186" s="28"/>
      <c r="J186" s="28"/>
      <c r="K186" s="28"/>
      <c r="L186" s="28"/>
      <c r="M186" s="28"/>
      <c r="N186" s="28"/>
      <c r="O186" s="28">
        <v>15</v>
      </c>
      <c r="P186" s="28">
        <v>9</v>
      </c>
      <c r="Q186" s="28"/>
      <c r="R186" s="28"/>
      <c r="S186" s="34"/>
      <c r="T186" s="34"/>
      <c r="U186" s="28"/>
      <c r="V186" s="28"/>
      <c r="W186" s="28"/>
      <c r="X186" s="28"/>
      <c r="AA186" s="16"/>
    </row>
    <row r="187" spans="1:27" s="15" customFormat="1" ht="18.75" customHeight="1">
      <c r="A187" s="201"/>
      <c r="B187" s="187">
        <v>4105</v>
      </c>
      <c r="C187" s="38" t="s">
        <v>4350</v>
      </c>
      <c r="D187" s="14">
        <v>4126799694</v>
      </c>
      <c r="E187" s="34"/>
      <c r="F187" s="34"/>
      <c r="G187" s="28">
        <v>10</v>
      </c>
      <c r="H187" s="28"/>
      <c r="I187" s="28"/>
      <c r="J187" s="28">
        <v>10</v>
      </c>
      <c r="K187" s="28"/>
      <c r="L187" s="28"/>
      <c r="M187" s="28"/>
      <c r="N187" s="28"/>
      <c r="O187" s="28"/>
      <c r="P187" s="28">
        <v>10</v>
      </c>
      <c r="Q187" s="34"/>
      <c r="R187" s="34"/>
      <c r="S187" s="34"/>
      <c r="T187" s="34"/>
      <c r="U187" s="28"/>
      <c r="V187" s="28"/>
      <c r="W187" s="28"/>
      <c r="X187" s="28"/>
      <c r="AA187" s="16"/>
    </row>
    <row r="188" spans="1:27" s="15" customFormat="1" ht="18.75" customHeight="1">
      <c r="A188" s="201"/>
      <c r="B188" s="187">
        <v>4749</v>
      </c>
      <c r="C188" s="38" t="s">
        <v>4351</v>
      </c>
      <c r="D188" s="14">
        <v>4126801357</v>
      </c>
      <c r="E188" s="34"/>
      <c r="F188" s="34"/>
      <c r="G188" s="28">
        <v>18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28"/>
      <c r="V188" s="28"/>
      <c r="W188" s="28"/>
      <c r="X188" s="28"/>
      <c r="AA188" s="16"/>
    </row>
    <row r="189" spans="1:27" s="15" customFormat="1" ht="18.75" customHeight="1">
      <c r="A189" s="201"/>
      <c r="B189" s="187">
        <v>5192</v>
      </c>
      <c r="C189" s="38" t="s">
        <v>2194</v>
      </c>
      <c r="D189" s="14">
        <v>4126782608</v>
      </c>
      <c r="E189" s="34"/>
      <c r="F189" s="34"/>
      <c r="G189" s="28">
        <v>10</v>
      </c>
      <c r="H189" s="28">
        <v>10</v>
      </c>
      <c r="I189" s="28"/>
      <c r="J189" s="28"/>
      <c r="K189" s="28"/>
      <c r="L189" s="28"/>
      <c r="M189" s="28"/>
      <c r="N189" s="28"/>
      <c r="O189" s="28">
        <v>5</v>
      </c>
      <c r="P189" s="28">
        <v>5</v>
      </c>
      <c r="Q189" s="34"/>
      <c r="R189" s="34"/>
      <c r="S189" s="34"/>
      <c r="T189" s="34"/>
      <c r="U189" s="28"/>
      <c r="V189" s="28"/>
      <c r="W189" s="28"/>
      <c r="X189" s="28"/>
      <c r="AA189" s="16"/>
    </row>
    <row r="190" spans="1:27" s="15" customFormat="1" ht="18.75" customHeight="1">
      <c r="A190" s="201"/>
      <c r="B190" s="187">
        <v>4507</v>
      </c>
      <c r="C190" s="38" t="s">
        <v>3230</v>
      </c>
      <c r="D190" s="14">
        <v>4126778643</v>
      </c>
      <c r="E190" s="34"/>
      <c r="F190" s="34"/>
      <c r="G190" s="28">
        <v>10</v>
      </c>
      <c r="H190" s="28"/>
      <c r="I190" s="28"/>
      <c r="J190" s="28"/>
      <c r="K190" s="28"/>
      <c r="L190" s="28"/>
      <c r="M190" s="28"/>
      <c r="N190" s="28"/>
      <c r="O190" s="28"/>
      <c r="P190" s="28">
        <v>15</v>
      </c>
      <c r="Q190" s="34"/>
      <c r="R190" s="34"/>
      <c r="S190" s="34"/>
      <c r="T190" s="34"/>
      <c r="U190" s="28"/>
      <c r="V190" s="28"/>
      <c r="W190" s="28"/>
      <c r="X190" s="28"/>
      <c r="AA190" s="16"/>
    </row>
    <row r="191" spans="1:27" s="15" customFormat="1" ht="18.75" customHeight="1">
      <c r="A191" s="201"/>
      <c r="B191" s="187">
        <v>4707</v>
      </c>
      <c r="C191" s="38" t="s">
        <v>2205</v>
      </c>
      <c r="D191" s="14">
        <v>4126801408</v>
      </c>
      <c r="E191" s="34"/>
      <c r="F191" s="34"/>
      <c r="G191" s="28">
        <v>7</v>
      </c>
      <c r="H191" s="28"/>
      <c r="I191" s="28"/>
      <c r="J191" s="28"/>
      <c r="K191" s="28"/>
      <c r="L191" s="28"/>
      <c r="M191" s="28"/>
      <c r="N191" s="28"/>
      <c r="O191" s="28">
        <v>8</v>
      </c>
      <c r="P191" s="28">
        <v>6</v>
      </c>
      <c r="Q191" s="34"/>
      <c r="R191" s="34"/>
      <c r="S191" s="34"/>
      <c r="T191" s="34"/>
      <c r="U191" s="28"/>
      <c r="V191" s="28"/>
      <c r="W191" s="28"/>
      <c r="X191" s="28"/>
      <c r="AA191" s="16"/>
    </row>
    <row r="192" spans="1:27" s="15" customFormat="1" ht="18.75" customHeight="1">
      <c r="A192" s="201"/>
      <c r="B192" s="187">
        <v>4642</v>
      </c>
      <c r="C192" s="38" t="s">
        <v>3339</v>
      </c>
      <c r="D192" s="14">
        <v>4126808186</v>
      </c>
      <c r="E192" s="28">
        <v>5</v>
      </c>
      <c r="F192" s="28"/>
      <c r="G192" s="28"/>
      <c r="H192" s="28"/>
      <c r="I192" s="28"/>
      <c r="J192" s="28"/>
      <c r="K192" s="28"/>
      <c r="L192" s="28"/>
      <c r="M192" s="28"/>
      <c r="N192" s="28"/>
      <c r="O192" s="28">
        <v>10</v>
      </c>
      <c r="P192" s="28">
        <v>20</v>
      </c>
      <c r="Q192" s="34"/>
      <c r="R192" s="34"/>
      <c r="S192" s="34"/>
      <c r="T192" s="34"/>
      <c r="U192" s="28"/>
      <c r="V192" s="28"/>
      <c r="W192" s="28"/>
      <c r="X192" s="158"/>
      <c r="AA192" s="16"/>
    </row>
    <row r="193" spans="1:27" s="15" customFormat="1" ht="18.75" customHeight="1">
      <c r="A193" s="201"/>
      <c r="B193" s="187">
        <v>5596</v>
      </c>
      <c r="C193" s="38" t="s">
        <v>4352</v>
      </c>
      <c r="D193" s="14">
        <v>4126792106</v>
      </c>
      <c r="E193" s="28"/>
      <c r="F193" s="28"/>
      <c r="G193" s="28">
        <v>10</v>
      </c>
      <c r="H193" s="28"/>
      <c r="I193" s="28"/>
      <c r="J193" s="28"/>
      <c r="K193" s="28"/>
      <c r="L193" s="28"/>
      <c r="M193" s="28"/>
      <c r="N193" s="28"/>
      <c r="O193" s="28">
        <v>5</v>
      </c>
      <c r="P193" s="28">
        <v>10</v>
      </c>
      <c r="Q193" s="28"/>
      <c r="R193" s="34"/>
      <c r="S193" s="34"/>
      <c r="T193" s="34"/>
      <c r="U193" s="28"/>
      <c r="V193" s="28"/>
      <c r="W193" s="28"/>
      <c r="X193" s="28"/>
      <c r="AA193" s="16"/>
    </row>
    <row r="194" spans="1:27" s="15" customFormat="1" ht="18.75" customHeight="1">
      <c r="A194" s="201"/>
      <c r="B194" s="187">
        <v>4480</v>
      </c>
      <c r="C194" s="38" t="s">
        <v>3179</v>
      </c>
      <c r="D194" s="14">
        <v>4126779270</v>
      </c>
      <c r="E194" s="28">
        <v>3</v>
      </c>
      <c r="F194" s="28"/>
      <c r="G194" s="28">
        <v>15</v>
      </c>
      <c r="H194" s="28"/>
      <c r="I194" s="28"/>
      <c r="J194" s="28"/>
      <c r="K194" s="28"/>
      <c r="L194" s="28"/>
      <c r="M194" s="28">
        <v>3</v>
      </c>
      <c r="N194" s="28"/>
      <c r="O194" s="28">
        <v>3</v>
      </c>
      <c r="P194" s="28">
        <v>5</v>
      </c>
      <c r="Q194" s="34"/>
      <c r="R194" s="34"/>
      <c r="S194" s="34"/>
      <c r="T194" s="34"/>
      <c r="U194" s="28"/>
      <c r="V194" s="28"/>
      <c r="W194" s="28"/>
      <c r="X194" s="28"/>
      <c r="AA194" s="16"/>
    </row>
    <row r="195" spans="1:27" s="15" customFormat="1" ht="18.75" customHeight="1">
      <c r="A195" s="201"/>
      <c r="B195" s="187">
        <v>4408</v>
      </c>
      <c r="C195" s="177" t="s">
        <v>4353</v>
      </c>
      <c r="D195" s="14">
        <v>4126740574</v>
      </c>
      <c r="E195" s="34"/>
      <c r="F195" s="34"/>
      <c r="G195" s="71">
        <v>20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28"/>
      <c r="V195" s="28"/>
      <c r="W195" s="28"/>
      <c r="X195" s="71" t="s">
        <v>4436</v>
      </c>
      <c r="AA195" s="16"/>
    </row>
    <row r="196" spans="1:27" s="15" customFormat="1" ht="18.75" customHeight="1">
      <c r="A196" s="201"/>
      <c r="B196" s="187">
        <v>3345</v>
      </c>
      <c r="C196" s="38" t="s">
        <v>2863</v>
      </c>
      <c r="D196" s="14">
        <v>4126777628</v>
      </c>
      <c r="E196" s="34"/>
      <c r="F196" s="34"/>
      <c r="G196" s="28">
        <v>10</v>
      </c>
      <c r="H196" s="28"/>
      <c r="I196" s="28"/>
      <c r="J196" s="28"/>
      <c r="K196" s="28"/>
      <c r="L196" s="28"/>
      <c r="M196" s="28"/>
      <c r="N196" s="28"/>
      <c r="O196" s="28"/>
      <c r="P196" s="28">
        <v>20</v>
      </c>
      <c r="Q196" s="34"/>
      <c r="R196" s="34"/>
      <c r="S196" s="34"/>
      <c r="T196" s="34"/>
      <c r="U196" s="28"/>
      <c r="V196" s="28"/>
      <c r="W196" s="28"/>
      <c r="X196" s="28"/>
      <c r="AA196" s="16"/>
    </row>
    <row r="197" spans="1:27" s="15" customFormat="1" ht="18.75" customHeight="1">
      <c r="A197" s="201"/>
      <c r="B197" s="187">
        <v>4581</v>
      </c>
      <c r="C197" s="38" t="s">
        <v>1329</v>
      </c>
      <c r="D197" s="14">
        <v>4126773125</v>
      </c>
      <c r="E197" s="28">
        <v>9</v>
      </c>
      <c r="F197" s="28">
        <v>12</v>
      </c>
      <c r="G197" s="28">
        <v>36</v>
      </c>
      <c r="H197" s="28">
        <v>35</v>
      </c>
      <c r="I197" s="28"/>
      <c r="J197" s="28"/>
      <c r="K197" s="28"/>
      <c r="L197" s="28"/>
      <c r="M197" s="28"/>
      <c r="N197" s="28"/>
      <c r="O197" s="28">
        <v>33</v>
      </c>
      <c r="P197" s="28">
        <v>15</v>
      </c>
      <c r="Q197" s="34"/>
      <c r="R197" s="34"/>
      <c r="S197" s="34"/>
      <c r="T197" s="34"/>
      <c r="U197" s="28"/>
      <c r="V197" s="28"/>
      <c r="W197" s="28"/>
      <c r="X197" s="28"/>
      <c r="AA197" s="16"/>
    </row>
    <row r="198" spans="1:27" s="15" customFormat="1" ht="18.75" customHeight="1">
      <c r="A198" s="201"/>
      <c r="B198" s="187">
        <v>3824</v>
      </c>
      <c r="C198" s="38" t="s">
        <v>4100</v>
      </c>
      <c r="D198" s="14">
        <v>4126785008</v>
      </c>
      <c r="E198" s="28">
        <v>3</v>
      </c>
      <c r="F198" s="28"/>
      <c r="G198" s="28">
        <v>10</v>
      </c>
      <c r="H198" s="28">
        <v>3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28"/>
      <c r="V198" s="28"/>
      <c r="W198" s="28"/>
      <c r="X198" s="28"/>
      <c r="AA198" s="16"/>
    </row>
    <row r="199" spans="1:27" s="15" customFormat="1" ht="18.75" customHeight="1">
      <c r="A199" s="201"/>
      <c r="B199" s="187">
        <v>4668</v>
      </c>
      <c r="C199" s="38" t="s">
        <v>4354</v>
      </c>
      <c r="D199" s="14">
        <v>4126807982</v>
      </c>
      <c r="E199" s="34"/>
      <c r="F199" s="34"/>
      <c r="G199" s="28">
        <v>20</v>
      </c>
      <c r="H199" s="28"/>
      <c r="I199" s="28"/>
      <c r="J199" s="28"/>
      <c r="K199" s="28"/>
      <c r="L199" s="28"/>
      <c r="M199" s="28"/>
      <c r="N199" s="28"/>
      <c r="O199" s="28">
        <v>10</v>
      </c>
      <c r="P199" s="28">
        <v>5</v>
      </c>
      <c r="Q199" s="34"/>
      <c r="R199" s="34"/>
      <c r="S199" s="34"/>
      <c r="T199" s="34"/>
      <c r="U199" s="28"/>
      <c r="V199" s="28"/>
      <c r="W199" s="28"/>
      <c r="X199" s="28"/>
      <c r="AA199" s="16"/>
    </row>
    <row r="200" spans="1:27" s="15" customFormat="1" ht="18.75" customHeight="1">
      <c r="A200" s="201"/>
      <c r="B200" s="187">
        <v>5145</v>
      </c>
      <c r="C200" s="38" t="s">
        <v>323</v>
      </c>
      <c r="D200" s="14">
        <v>4126806100</v>
      </c>
      <c r="E200" s="34"/>
      <c r="F200" s="34"/>
      <c r="G200" s="28">
        <v>15</v>
      </c>
      <c r="H200" s="28"/>
      <c r="I200" s="28"/>
      <c r="J200" s="28"/>
      <c r="K200" s="28"/>
      <c r="L200" s="28"/>
      <c r="M200" s="28">
        <v>3</v>
      </c>
      <c r="N200" s="28"/>
      <c r="O200" s="28">
        <v>5</v>
      </c>
      <c r="P200" s="34"/>
      <c r="Q200" s="34"/>
      <c r="R200" s="34"/>
      <c r="S200" s="34"/>
      <c r="T200" s="34"/>
      <c r="U200" s="28"/>
      <c r="V200" s="28"/>
      <c r="W200" s="28"/>
      <c r="X200" s="28"/>
      <c r="AA200" s="16"/>
    </row>
    <row r="201" spans="1:27" s="15" customFormat="1" ht="18.75" customHeight="1">
      <c r="A201" s="201"/>
      <c r="B201" s="187">
        <v>5145</v>
      </c>
      <c r="C201" s="38" t="s">
        <v>4355</v>
      </c>
      <c r="D201" s="14">
        <v>4126805948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28">
        <v>5</v>
      </c>
      <c r="R201" s="28">
        <v>3</v>
      </c>
      <c r="S201" s="28">
        <v>3</v>
      </c>
      <c r="T201" s="28">
        <v>2</v>
      </c>
      <c r="U201" s="28"/>
      <c r="V201" s="28"/>
      <c r="W201" s="28"/>
      <c r="X201" s="28"/>
      <c r="AA201" s="16"/>
    </row>
    <row r="202" spans="1:27" s="15" customFormat="1" ht="18.75" customHeight="1">
      <c r="A202" s="201"/>
      <c r="B202" s="187">
        <v>3550</v>
      </c>
      <c r="C202" s="38" t="s">
        <v>2814</v>
      </c>
      <c r="D202" s="14">
        <v>4126773188</v>
      </c>
      <c r="E202" s="34"/>
      <c r="F202" s="34"/>
      <c r="G202" s="28">
        <v>15</v>
      </c>
      <c r="H202" s="28">
        <v>5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28"/>
      <c r="V202" s="28"/>
      <c r="W202" s="28"/>
      <c r="X202" s="28"/>
      <c r="AA202" s="16"/>
    </row>
    <row r="203" spans="1:27" s="15" customFormat="1" ht="18.75" customHeight="1">
      <c r="A203" s="201"/>
      <c r="B203" s="187">
        <v>3452</v>
      </c>
      <c r="C203" s="38" t="s">
        <v>4356</v>
      </c>
      <c r="D203" s="14">
        <v>4126785526</v>
      </c>
      <c r="E203" s="34"/>
      <c r="F203" s="34"/>
      <c r="G203" s="28">
        <v>5</v>
      </c>
      <c r="H203" s="28"/>
      <c r="I203" s="28"/>
      <c r="J203" s="28"/>
      <c r="K203" s="28"/>
      <c r="L203" s="28"/>
      <c r="M203" s="28"/>
      <c r="N203" s="28"/>
      <c r="O203" s="28">
        <v>10</v>
      </c>
      <c r="P203" s="28">
        <v>10</v>
      </c>
      <c r="Q203" s="34"/>
      <c r="R203" s="34"/>
      <c r="S203" s="34"/>
      <c r="T203" s="34"/>
      <c r="U203" s="28"/>
      <c r="V203" s="28"/>
      <c r="W203" s="28"/>
      <c r="X203" s="28"/>
      <c r="AA203" s="16"/>
    </row>
    <row r="204" spans="1:27" s="15" customFormat="1" ht="18.75" customHeight="1">
      <c r="A204" s="201"/>
      <c r="B204" s="187">
        <v>5256</v>
      </c>
      <c r="C204" s="38" t="s">
        <v>4357</v>
      </c>
      <c r="D204" s="14">
        <v>4126778107</v>
      </c>
      <c r="E204" s="34"/>
      <c r="F204" s="34"/>
      <c r="G204" s="28">
        <v>5</v>
      </c>
      <c r="H204" s="34"/>
      <c r="I204" s="34"/>
      <c r="J204" s="28"/>
      <c r="K204" s="28"/>
      <c r="L204" s="28"/>
      <c r="M204" s="28"/>
      <c r="N204" s="28"/>
      <c r="O204" s="28">
        <v>10</v>
      </c>
      <c r="P204" s="28">
        <v>10</v>
      </c>
      <c r="Q204" s="28"/>
      <c r="R204" s="34"/>
      <c r="S204" s="34"/>
      <c r="T204" s="34"/>
      <c r="U204" s="28"/>
      <c r="V204" s="28"/>
      <c r="W204" s="28"/>
      <c r="X204" s="28"/>
      <c r="AA204" s="16"/>
    </row>
    <row r="205" spans="1:27" s="15" customFormat="1" ht="18.75" customHeight="1">
      <c r="A205" s="201"/>
      <c r="B205" s="187">
        <v>4524</v>
      </c>
      <c r="C205" s="38" t="s">
        <v>2811</v>
      </c>
      <c r="D205" s="14">
        <v>4126799605</v>
      </c>
      <c r="E205" s="34"/>
      <c r="F205" s="34"/>
      <c r="G205" s="28">
        <v>10</v>
      </c>
      <c r="H205" s="28">
        <v>6</v>
      </c>
      <c r="I205" s="28"/>
      <c r="J205" s="28"/>
      <c r="K205" s="28"/>
      <c r="L205" s="28"/>
      <c r="M205" s="28"/>
      <c r="N205" s="28"/>
      <c r="O205" s="28"/>
      <c r="P205" s="28">
        <v>10</v>
      </c>
      <c r="Q205" s="34"/>
      <c r="R205" s="34"/>
      <c r="S205" s="34"/>
      <c r="T205" s="34"/>
      <c r="U205" s="28"/>
      <c r="V205" s="28"/>
      <c r="W205" s="28"/>
      <c r="X205" s="28"/>
      <c r="AA205" s="16"/>
    </row>
    <row r="206" spans="1:27" s="15" customFormat="1" ht="18.75" customHeight="1">
      <c r="A206" s="201"/>
      <c r="B206" s="187">
        <v>5210</v>
      </c>
      <c r="C206" s="38" t="s">
        <v>3295</v>
      </c>
      <c r="D206" s="14">
        <v>4126779815</v>
      </c>
      <c r="E206" s="34"/>
      <c r="F206" s="34"/>
      <c r="G206" s="28">
        <v>8</v>
      </c>
      <c r="H206" s="28">
        <v>10</v>
      </c>
      <c r="I206" s="28"/>
      <c r="J206" s="28"/>
      <c r="K206" s="28"/>
      <c r="L206" s="28"/>
      <c r="M206" s="28"/>
      <c r="N206" s="28"/>
      <c r="O206" s="28">
        <v>5</v>
      </c>
      <c r="P206" s="28">
        <v>5</v>
      </c>
      <c r="Q206" s="34"/>
      <c r="R206" s="34"/>
      <c r="S206" s="34"/>
      <c r="T206" s="34"/>
      <c r="U206" s="28"/>
      <c r="V206" s="28"/>
      <c r="W206" s="28"/>
      <c r="X206" s="28"/>
      <c r="AA206" s="16"/>
    </row>
    <row r="207" spans="1:27" s="15" customFormat="1" ht="18.75" customHeight="1">
      <c r="A207" s="201"/>
      <c r="B207" s="187">
        <v>5069</v>
      </c>
      <c r="C207" s="38" t="s">
        <v>1235</v>
      </c>
      <c r="D207" s="14">
        <v>4126794706</v>
      </c>
      <c r="E207" s="28">
        <v>3</v>
      </c>
      <c r="F207" s="28"/>
      <c r="G207" s="28">
        <v>5</v>
      </c>
      <c r="H207" s="28">
        <v>7</v>
      </c>
      <c r="I207" s="28"/>
      <c r="J207" s="28"/>
      <c r="K207" s="28"/>
      <c r="L207" s="28"/>
      <c r="M207" s="28"/>
      <c r="N207" s="28"/>
      <c r="O207" s="28"/>
      <c r="P207" s="28">
        <v>5</v>
      </c>
      <c r="Q207" s="34"/>
      <c r="R207" s="34"/>
      <c r="S207" s="34"/>
      <c r="T207" s="34"/>
      <c r="U207" s="28"/>
      <c r="V207" s="28"/>
      <c r="W207" s="28"/>
      <c r="X207" s="28"/>
      <c r="AA207" s="16"/>
    </row>
    <row r="208" spans="1:27" s="15" customFormat="1" ht="18.75" customHeight="1">
      <c r="A208" s="201"/>
      <c r="B208" s="187">
        <v>4664</v>
      </c>
      <c r="C208" s="38" t="s">
        <v>875</v>
      </c>
      <c r="D208" s="14">
        <v>4126773127</v>
      </c>
      <c r="E208" s="28">
        <v>6</v>
      </c>
      <c r="F208" s="28">
        <v>3</v>
      </c>
      <c r="G208" s="28">
        <v>9</v>
      </c>
      <c r="H208" s="28">
        <v>9</v>
      </c>
      <c r="I208" s="28"/>
      <c r="J208" s="28"/>
      <c r="K208" s="28"/>
      <c r="L208" s="28"/>
      <c r="M208" s="28">
        <v>3</v>
      </c>
      <c r="N208" s="28"/>
      <c r="O208" s="28">
        <v>3</v>
      </c>
      <c r="P208" s="34"/>
      <c r="Q208" s="34"/>
      <c r="R208" s="34"/>
      <c r="S208" s="34"/>
      <c r="T208" s="34"/>
      <c r="U208" s="28"/>
      <c r="V208" s="28"/>
      <c r="W208" s="28"/>
      <c r="X208" s="28"/>
      <c r="AA208" s="16"/>
    </row>
    <row r="209" spans="1:27" s="15" customFormat="1" ht="18.75" customHeight="1">
      <c r="A209" s="201"/>
      <c r="B209" s="187">
        <v>4141</v>
      </c>
      <c r="C209" s="38" t="s">
        <v>4358</v>
      </c>
      <c r="D209" s="14">
        <v>4126784264</v>
      </c>
      <c r="E209" s="34"/>
      <c r="F209" s="34"/>
      <c r="G209" s="28">
        <v>20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>
        <v>20</v>
      </c>
      <c r="Q209" s="34"/>
      <c r="R209" s="34"/>
      <c r="S209" s="34"/>
      <c r="T209" s="34"/>
      <c r="U209" s="28"/>
      <c r="V209" s="28"/>
      <c r="W209" s="28"/>
      <c r="X209" s="28"/>
      <c r="AA209" s="16"/>
    </row>
    <row r="210" spans="1:27" s="15" customFormat="1" ht="18.75" customHeight="1">
      <c r="A210" s="201"/>
      <c r="B210" s="187">
        <v>5072</v>
      </c>
      <c r="C210" s="38" t="s">
        <v>2980</v>
      </c>
      <c r="D210" s="14">
        <v>4126773130</v>
      </c>
      <c r="E210" s="34"/>
      <c r="F210" s="34"/>
      <c r="G210" s="28">
        <v>12</v>
      </c>
      <c r="H210" s="28">
        <v>12</v>
      </c>
      <c r="I210" s="28"/>
      <c r="J210" s="28"/>
      <c r="K210" s="28"/>
      <c r="L210" s="28"/>
      <c r="M210" s="28"/>
      <c r="N210" s="28"/>
      <c r="O210" s="28">
        <v>6</v>
      </c>
      <c r="P210" s="28">
        <v>3</v>
      </c>
      <c r="Q210" s="34"/>
      <c r="R210" s="34"/>
      <c r="S210" s="34"/>
      <c r="T210" s="34"/>
      <c r="U210" s="28"/>
      <c r="V210" s="28"/>
      <c r="W210" s="28"/>
      <c r="X210" s="28"/>
      <c r="AA210" s="16"/>
    </row>
    <row r="211" spans="1:27" s="15" customFormat="1" ht="18.75" customHeight="1">
      <c r="A211" s="201"/>
      <c r="B211" s="187">
        <v>3822</v>
      </c>
      <c r="C211" s="38" t="s">
        <v>808</v>
      </c>
      <c r="D211" s="14">
        <v>4126795972</v>
      </c>
      <c r="E211" s="34"/>
      <c r="F211" s="34"/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/>
      <c r="P211" s="28">
        <v>5</v>
      </c>
      <c r="Q211" s="28"/>
      <c r="R211" s="28"/>
      <c r="S211" s="34"/>
      <c r="T211" s="34"/>
      <c r="U211" s="28"/>
      <c r="V211" s="28"/>
      <c r="W211" s="28"/>
      <c r="X211" s="28"/>
      <c r="AA211" s="16"/>
    </row>
    <row r="212" spans="1:27" s="15" customFormat="1" ht="18.75" customHeight="1">
      <c r="A212" s="201"/>
      <c r="B212" s="187">
        <v>3606</v>
      </c>
      <c r="C212" s="38" t="s">
        <v>117</v>
      </c>
      <c r="D212" s="14">
        <v>4126806635</v>
      </c>
      <c r="E212" s="34"/>
      <c r="F212" s="34"/>
      <c r="G212" s="28">
        <v>10</v>
      </c>
      <c r="H212" s="28">
        <v>30</v>
      </c>
      <c r="I212" s="28"/>
      <c r="J212" s="28"/>
      <c r="K212" s="28"/>
      <c r="L212" s="28"/>
      <c r="M212" s="28">
        <v>10</v>
      </c>
      <c r="N212" s="34"/>
      <c r="O212" s="34"/>
      <c r="P212" s="34"/>
      <c r="Q212" s="34"/>
      <c r="R212" s="34"/>
      <c r="S212" s="34"/>
      <c r="T212" s="34"/>
      <c r="U212" s="28"/>
      <c r="V212" s="28"/>
      <c r="W212" s="28"/>
      <c r="X212" s="28"/>
      <c r="AA212" s="16"/>
    </row>
    <row r="213" spans="1:27" s="15" customFormat="1" ht="18.75" customHeight="1">
      <c r="A213" s="201"/>
      <c r="B213" s="187">
        <v>2919</v>
      </c>
      <c r="C213" s="38" t="s">
        <v>299</v>
      </c>
      <c r="D213" s="14">
        <v>4126970645</v>
      </c>
      <c r="E213" s="28">
        <v>5</v>
      </c>
      <c r="F213" s="28"/>
      <c r="G213" s="28">
        <v>23</v>
      </c>
      <c r="H213" s="28">
        <v>78</v>
      </c>
      <c r="I213" s="28"/>
      <c r="J213" s="28"/>
      <c r="K213" s="28"/>
      <c r="L213" s="28"/>
      <c r="M213" s="28">
        <v>5</v>
      </c>
      <c r="N213" s="28"/>
      <c r="O213" s="28">
        <v>10</v>
      </c>
      <c r="P213" s="28">
        <v>63</v>
      </c>
      <c r="Q213" s="34"/>
      <c r="R213" s="34"/>
      <c r="S213" s="34"/>
      <c r="T213" s="34"/>
      <c r="U213" s="28"/>
      <c r="V213" s="28"/>
      <c r="W213" s="28"/>
      <c r="X213" s="28"/>
      <c r="AA213" s="16"/>
    </row>
    <row r="214" spans="1:27" s="15" customFormat="1" ht="18.75" customHeight="1">
      <c r="A214" s="201"/>
      <c r="B214" s="187">
        <v>5516</v>
      </c>
      <c r="C214" s="38" t="s">
        <v>4359</v>
      </c>
      <c r="D214" s="14">
        <v>4126781363</v>
      </c>
      <c r="E214" s="34"/>
      <c r="F214" s="34"/>
      <c r="G214" s="28">
        <v>10</v>
      </c>
      <c r="H214" s="28">
        <v>10</v>
      </c>
      <c r="I214" s="28"/>
      <c r="J214" s="28"/>
      <c r="K214" s="28"/>
      <c r="L214" s="28"/>
      <c r="M214" s="28">
        <v>5</v>
      </c>
      <c r="N214" s="28"/>
      <c r="O214" s="28">
        <v>5</v>
      </c>
      <c r="P214" s="28">
        <v>5</v>
      </c>
      <c r="Q214" s="34"/>
      <c r="R214" s="34"/>
      <c r="S214" s="34"/>
      <c r="T214" s="34"/>
      <c r="U214" s="28"/>
      <c r="V214" s="28"/>
      <c r="W214" s="28"/>
      <c r="X214" s="28"/>
      <c r="AA214" s="16"/>
    </row>
    <row r="215" spans="1:27" s="15" customFormat="1" ht="18.75" customHeight="1">
      <c r="A215" s="201"/>
      <c r="B215" s="187">
        <v>4233</v>
      </c>
      <c r="C215" s="38" t="s">
        <v>2783</v>
      </c>
      <c r="D215" s="14">
        <v>4126774143</v>
      </c>
      <c r="E215" s="34"/>
      <c r="F215" s="34"/>
      <c r="G215" s="28">
        <v>5</v>
      </c>
      <c r="H215" s="28">
        <v>5</v>
      </c>
      <c r="I215" s="28"/>
      <c r="J215" s="28"/>
      <c r="K215" s="28"/>
      <c r="L215" s="28"/>
      <c r="M215" s="28"/>
      <c r="N215" s="28"/>
      <c r="O215" s="28"/>
      <c r="P215" s="28">
        <v>15</v>
      </c>
      <c r="Q215" s="34"/>
      <c r="R215" s="34"/>
      <c r="S215" s="34"/>
      <c r="T215" s="34"/>
      <c r="U215" s="28"/>
      <c r="V215" s="28"/>
      <c r="W215" s="28"/>
      <c r="X215" s="28"/>
      <c r="AA215" s="16"/>
    </row>
    <row r="216" spans="1:27" s="15" customFormat="1" ht="18.75" customHeight="1">
      <c r="A216" s="201"/>
      <c r="B216" s="187">
        <v>3313</v>
      </c>
      <c r="C216" s="38" t="s">
        <v>2938</v>
      </c>
      <c r="D216" s="14">
        <v>4126789090</v>
      </c>
      <c r="E216" s="34"/>
      <c r="F216" s="34"/>
      <c r="G216" s="28">
        <v>5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>
        <v>5</v>
      </c>
      <c r="Q216" s="34"/>
      <c r="R216" s="34"/>
      <c r="S216" s="34"/>
      <c r="T216" s="34"/>
      <c r="U216" s="28"/>
      <c r="V216" s="28"/>
      <c r="W216" s="28"/>
      <c r="X216" s="28"/>
      <c r="AA216" s="16"/>
    </row>
    <row r="217" spans="1:27" s="15" customFormat="1" ht="18.75" customHeight="1">
      <c r="A217" s="201"/>
      <c r="B217" s="194"/>
      <c r="C217" s="156"/>
      <c r="D217" s="15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 t="s">
        <v>4395</v>
      </c>
      <c r="AA217" s="16"/>
    </row>
    <row r="218" spans="1:27" s="15" customFormat="1" ht="18.75" customHeight="1">
      <c r="A218" s="201"/>
      <c r="B218" s="187"/>
      <c r="C218" s="146" t="s">
        <v>4386</v>
      </c>
      <c r="D218" s="14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AA218" s="16"/>
    </row>
    <row r="219" spans="1:27" s="15" customFormat="1" ht="18.75" customHeight="1">
      <c r="A219" s="201"/>
      <c r="B219" s="197" t="s">
        <v>4387</v>
      </c>
      <c r="C219" s="38" t="s">
        <v>4388</v>
      </c>
      <c r="D219" s="14">
        <v>548</v>
      </c>
      <c r="E219" s="28"/>
      <c r="F219" s="28"/>
      <c r="G219" s="28">
        <v>3</v>
      </c>
      <c r="H219" s="28">
        <v>8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71" t="s">
        <v>4435</v>
      </c>
      <c r="AA219" s="16"/>
    </row>
    <row r="220" spans="1:27" s="15" customFormat="1" ht="18.75" customHeight="1">
      <c r="A220" s="201"/>
      <c r="B220" s="187">
        <v>9104</v>
      </c>
      <c r="C220" s="38" t="s">
        <v>4388</v>
      </c>
      <c r="D220" s="178" t="s">
        <v>4231</v>
      </c>
      <c r="E220" s="28"/>
      <c r="F220" s="28"/>
      <c r="G220" s="28"/>
      <c r="H220" s="71">
        <v>1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AA220" s="16"/>
    </row>
    <row r="221" spans="1:27" s="15" customFormat="1" ht="18.75" customHeight="1">
      <c r="A221" s="201"/>
      <c r="B221" s="187">
        <v>2101</v>
      </c>
      <c r="C221" s="38" t="s">
        <v>4389</v>
      </c>
      <c r="D221" s="14">
        <v>4126810923</v>
      </c>
      <c r="E221" s="28"/>
      <c r="F221" s="28"/>
      <c r="G221" s="28">
        <v>5</v>
      </c>
      <c r="H221" s="28"/>
      <c r="I221" s="28"/>
      <c r="J221" s="28"/>
      <c r="K221" s="28"/>
      <c r="L221" s="28"/>
      <c r="M221" s="28"/>
      <c r="N221" s="28"/>
      <c r="O221" s="28"/>
      <c r="P221" s="28">
        <v>5</v>
      </c>
      <c r="Q221" s="28"/>
      <c r="R221" s="28"/>
      <c r="S221" s="28"/>
      <c r="T221" s="28"/>
      <c r="U221" s="28"/>
      <c r="V221" s="28"/>
      <c r="W221" s="28"/>
      <c r="X221" s="28"/>
      <c r="AA221" s="16"/>
    </row>
    <row r="222" spans="1:27" s="15" customFormat="1" ht="18.75" customHeight="1">
      <c r="A222" s="201"/>
      <c r="B222" s="187">
        <v>1671</v>
      </c>
      <c r="C222" s="107" t="s">
        <v>3192</v>
      </c>
      <c r="D222" s="28">
        <v>4126875596</v>
      </c>
      <c r="E222" s="28"/>
      <c r="F222" s="28"/>
      <c r="G222" s="28">
        <v>10</v>
      </c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10"/>
      <c r="AA222" s="16"/>
    </row>
    <row r="223" spans="1:27" s="15" customFormat="1" ht="18.75" customHeight="1">
      <c r="A223" s="201"/>
      <c r="B223" s="187">
        <v>1671</v>
      </c>
      <c r="C223" s="107" t="s">
        <v>3192</v>
      </c>
      <c r="D223" s="14">
        <v>4126808526</v>
      </c>
      <c r="E223" s="28"/>
      <c r="F223" s="28"/>
      <c r="G223" s="28"/>
      <c r="H223" s="28"/>
      <c r="I223" s="28"/>
      <c r="J223" s="28">
        <v>10</v>
      </c>
      <c r="K223" s="28"/>
      <c r="L223" s="28"/>
      <c r="M223" s="28"/>
      <c r="N223" s="28"/>
      <c r="O223" s="28">
        <v>10</v>
      </c>
      <c r="P223" s="28"/>
      <c r="Q223" s="28"/>
      <c r="R223" s="28"/>
      <c r="S223" s="28"/>
      <c r="T223" s="28"/>
      <c r="U223" s="28"/>
      <c r="V223" s="28"/>
      <c r="W223" s="28"/>
      <c r="X223" s="28"/>
      <c r="AA223" s="16"/>
    </row>
    <row r="224" spans="1:27" s="15" customFormat="1" ht="18.75" customHeight="1">
      <c r="A224" s="201"/>
      <c r="B224" s="187">
        <v>1532</v>
      </c>
      <c r="C224" s="38" t="s">
        <v>3197</v>
      </c>
      <c r="D224" s="14">
        <v>4126807899</v>
      </c>
      <c r="E224" s="28"/>
      <c r="F224" s="28"/>
      <c r="G224" s="28">
        <v>10</v>
      </c>
      <c r="H224" s="28">
        <v>15</v>
      </c>
      <c r="I224" s="28"/>
      <c r="J224" s="28"/>
      <c r="K224" s="28"/>
      <c r="L224" s="28"/>
      <c r="M224" s="28"/>
      <c r="N224" s="28"/>
      <c r="O224" s="28">
        <v>10</v>
      </c>
      <c r="P224" s="28"/>
      <c r="Q224" s="28"/>
      <c r="R224" s="28"/>
      <c r="S224" s="28"/>
      <c r="T224" s="28"/>
      <c r="U224" s="28"/>
      <c r="V224" s="28"/>
      <c r="W224" s="28"/>
      <c r="X224" s="28"/>
      <c r="AA224" s="16"/>
    </row>
    <row r="225" spans="1:27" s="15" customFormat="1" ht="18.75" customHeight="1">
      <c r="A225" s="201"/>
      <c r="B225" s="187">
        <v>2016</v>
      </c>
      <c r="C225" s="38" t="s">
        <v>4390</v>
      </c>
      <c r="D225" s="14">
        <v>4126847923</v>
      </c>
      <c r="E225" s="28"/>
      <c r="F225" s="28"/>
      <c r="G225" s="28">
        <v>5</v>
      </c>
      <c r="H225" s="28"/>
      <c r="I225" s="28"/>
      <c r="J225" s="28">
        <v>6</v>
      </c>
      <c r="K225" s="28"/>
      <c r="L225" s="28"/>
      <c r="M225" s="28">
        <v>6</v>
      </c>
      <c r="N225" s="28"/>
      <c r="O225" s="28">
        <v>6</v>
      </c>
      <c r="P225" s="28">
        <v>6</v>
      </c>
      <c r="Q225" s="28"/>
      <c r="R225" s="28"/>
      <c r="S225" s="28"/>
      <c r="T225" s="28"/>
      <c r="U225" s="28"/>
      <c r="V225" s="28"/>
      <c r="W225" s="28"/>
      <c r="X225" s="28"/>
      <c r="AA225" s="16"/>
    </row>
    <row r="226" spans="1:27" s="15" customFormat="1" ht="18.75" customHeight="1">
      <c r="A226" s="201"/>
      <c r="B226" s="187">
        <v>5589</v>
      </c>
      <c r="C226" s="38" t="s">
        <v>1730</v>
      </c>
      <c r="D226" s="14">
        <v>4126831059</v>
      </c>
      <c r="E226" s="28"/>
      <c r="F226" s="28"/>
      <c r="G226" s="28">
        <v>5</v>
      </c>
      <c r="H226" s="28">
        <v>10</v>
      </c>
      <c r="I226" s="28"/>
      <c r="J226" s="28">
        <v>5</v>
      </c>
      <c r="K226" s="28"/>
      <c r="L226" s="28"/>
      <c r="M226" s="28"/>
      <c r="N226" s="28"/>
      <c r="O226" s="28"/>
      <c r="P226" s="28">
        <v>10</v>
      </c>
      <c r="Q226" s="28"/>
      <c r="R226" s="28"/>
      <c r="S226" s="28"/>
      <c r="T226" s="28"/>
      <c r="U226" s="28"/>
      <c r="V226" s="28"/>
      <c r="W226" s="28"/>
      <c r="X226" s="28"/>
      <c r="AA226" s="16"/>
    </row>
    <row r="227" spans="1:27" s="15" customFormat="1" ht="18.75" customHeight="1">
      <c r="A227" s="201"/>
      <c r="B227" s="187">
        <v>5589</v>
      </c>
      <c r="C227" s="38" t="s">
        <v>4391</v>
      </c>
      <c r="D227" s="14">
        <v>4126842924</v>
      </c>
      <c r="E227" s="28"/>
      <c r="F227" s="28"/>
      <c r="G227" s="28">
        <v>6</v>
      </c>
      <c r="H227" s="28">
        <v>6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AA227" s="16"/>
    </row>
    <row r="228" spans="1:27" s="15" customFormat="1" ht="18.75" customHeight="1">
      <c r="A228" s="201"/>
      <c r="B228" s="187">
        <v>3322</v>
      </c>
      <c r="C228" s="38" t="s">
        <v>4392</v>
      </c>
      <c r="D228" s="14">
        <v>4126832977</v>
      </c>
      <c r="E228" s="28"/>
      <c r="F228" s="28"/>
      <c r="G228" s="28">
        <v>5</v>
      </c>
      <c r="H228" s="28"/>
      <c r="I228" s="28"/>
      <c r="J228" s="28">
        <v>10</v>
      </c>
      <c r="K228" s="28"/>
      <c r="L228" s="28"/>
      <c r="M228" s="28">
        <v>10</v>
      </c>
      <c r="N228" s="28"/>
      <c r="O228" s="28">
        <v>10</v>
      </c>
      <c r="P228" s="28"/>
      <c r="Q228" s="28"/>
      <c r="R228" s="28"/>
      <c r="S228" s="28"/>
      <c r="T228" s="28"/>
      <c r="U228" s="28"/>
      <c r="V228" s="28"/>
      <c r="W228" s="28"/>
      <c r="X228" s="28"/>
      <c r="AA228" s="16"/>
    </row>
    <row r="229" spans="1:27" s="15" customFormat="1" ht="18.75" customHeight="1">
      <c r="A229" s="201"/>
      <c r="B229" s="187">
        <v>3531</v>
      </c>
      <c r="C229" s="38" t="s">
        <v>3797</v>
      </c>
      <c r="D229" s="14">
        <v>4126841722</v>
      </c>
      <c r="E229" s="28"/>
      <c r="F229" s="28">
        <v>5</v>
      </c>
      <c r="G229" s="28"/>
      <c r="H229" s="28"/>
      <c r="I229" s="28"/>
      <c r="J229" s="28"/>
      <c r="K229" s="28"/>
      <c r="L229" s="28"/>
      <c r="M229" s="28"/>
      <c r="N229" s="28"/>
      <c r="O229" s="28">
        <v>10</v>
      </c>
      <c r="P229" s="28">
        <v>20</v>
      </c>
      <c r="Q229" s="28"/>
      <c r="R229" s="28"/>
      <c r="S229" s="28"/>
      <c r="T229" s="28"/>
      <c r="U229" s="28"/>
      <c r="V229" s="28"/>
      <c r="W229" s="28"/>
      <c r="X229" s="28"/>
      <c r="AA229" s="16"/>
    </row>
    <row r="230" spans="1:27" s="15" customFormat="1" ht="18.75" customHeight="1">
      <c r="A230" s="201"/>
      <c r="B230" s="187">
        <v>4169</v>
      </c>
      <c r="C230" s="38" t="s">
        <v>3506</v>
      </c>
      <c r="D230" s="14">
        <v>4126837671</v>
      </c>
      <c r="E230" s="28"/>
      <c r="F230" s="28"/>
      <c r="G230" s="28">
        <v>5</v>
      </c>
      <c r="H230" s="28">
        <v>10</v>
      </c>
      <c r="I230" s="28"/>
      <c r="J230" s="28"/>
      <c r="K230" s="28"/>
      <c r="L230" s="28"/>
      <c r="M230" s="28"/>
      <c r="N230" s="28"/>
      <c r="O230" s="28"/>
      <c r="P230" s="28">
        <v>10</v>
      </c>
      <c r="Q230" s="28"/>
      <c r="R230" s="28"/>
      <c r="S230" s="28"/>
      <c r="T230" s="28"/>
      <c r="U230" s="28"/>
      <c r="V230" s="28"/>
      <c r="W230" s="28"/>
      <c r="X230" s="28"/>
      <c r="AA230" s="16"/>
    </row>
    <row r="231" spans="1:27" s="15" customFormat="1" ht="18.75" customHeight="1">
      <c r="A231" s="201"/>
      <c r="B231" s="187">
        <v>5465</v>
      </c>
      <c r="C231" s="38" t="s">
        <v>4393</v>
      </c>
      <c r="D231" s="14">
        <v>4126864427</v>
      </c>
      <c r="E231" s="28">
        <v>5</v>
      </c>
      <c r="F231" s="28"/>
      <c r="G231" s="28">
        <v>10</v>
      </c>
      <c r="H231" s="28"/>
      <c r="I231" s="28"/>
      <c r="J231" s="28"/>
      <c r="K231" s="28"/>
      <c r="L231" s="28"/>
      <c r="M231" s="28"/>
      <c r="N231" s="28"/>
      <c r="O231" s="28">
        <v>5</v>
      </c>
      <c r="P231" s="28"/>
      <c r="Q231" s="28"/>
      <c r="R231" s="28"/>
      <c r="S231" s="28"/>
      <c r="T231" s="28"/>
      <c r="U231" s="28"/>
      <c r="V231" s="28"/>
      <c r="W231" s="28"/>
      <c r="X231" s="28"/>
      <c r="AA231" s="16"/>
    </row>
    <row r="232" spans="1:27" s="15" customFormat="1" ht="18.75" customHeight="1">
      <c r="A232" s="201"/>
      <c r="B232" s="187">
        <v>2554</v>
      </c>
      <c r="C232" s="38" t="s">
        <v>3798</v>
      </c>
      <c r="D232" s="14">
        <v>4126880547</v>
      </c>
      <c r="E232" s="28"/>
      <c r="F232" s="28"/>
      <c r="G232" s="28">
        <v>4</v>
      </c>
      <c r="H232" s="28">
        <v>6</v>
      </c>
      <c r="I232" s="28"/>
      <c r="J232" s="28">
        <v>3</v>
      </c>
      <c r="K232" s="28"/>
      <c r="L232" s="28"/>
      <c r="M232" s="28"/>
      <c r="N232" s="28"/>
      <c r="O232" s="28">
        <v>3</v>
      </c>
      <c r="P232" s="28">
        <v>6</v>
      </c>
      <c r="Q232" s="28"/>
      <c r="R232" s="28"/>
      <c r="S232" s="28"/>
      <c r="T232" s="28"/>
      <c r="U232" s="28"/>
      <c r="V232" s="28"/>
      <c r="W232" s="28"/>
      <c r="X232" s="28"/>
      <c r="AA232" s="16"/>
    </row>
    <row r="233" spans="1:27" s="15" customFormat="1" ht="18.75" customHeight="1">
      <c r="A233" s="201"/>
      <c r="B233" s="187">
        <v>5585</v>
      </c>
      <c r="C233" s="38" t="s">
        <v>4394</v>
      </c>
      <c r="D233" s="14">
        <v>4126845031</v>
      </c>
      <c r="E233" s="28"/>
      <c r="F233" s="28"/>
      <c r="G233" s="28">
        <v>5</v>
      </c>
      <c r="H233" s="28">
        <v>3</v>
      </c>
      <c r="I233" s="28"/>
      <c r="J233" s="28">
        <v>3</v>
      </c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AA233" s="16"/>
    </row>
    <row r="234" spans="1:27" s="15" customFormat="1" ht="18.75" customHeight="1">
      <c r="A234" s="201"/>
      <c r="B234" s="187">
        <v>2518</v>
      </c>
      <c r="C234" s="38" t="s">
        <v>3799</v>
      </c>
      <c r="D234" s="14">
        <v>4126823097</v>
      </c>
      <c r="E234" s="28"/>
      <c r="F234" s="28"/>
      <c r="G234" s="28">
        <v>5</v>
      </c>
      <c r="H234" s="28">
        <v>5</v>
      </c>
      <c r="I234" s="34"/>
      <c r="J234" s="34"/>
      <c r="K234" s="34"/>
      <c r="L234" s="34"/>
      <c r="M234" s="34"/>
      <c r="N234" s="34"/>
      <c r="O234" s="28"/>
      <c r="P234" s="28">
        <v>10</v>
      </c>
      <c r="Q234" s="28"/>
      <c r="R234" s="28"/>
      <c r="S234" s="28"/>
      <c r="T234" s="28"/>
      <c r="U234" s="28"/>
      <c r="V234" s="28"/>
      <c r="W234" s="28"/>
      <c r="X234" s="28"/>
      <c r="AA234" s="16"/>
    </row>
    <row r="235" spans="1:27" s="15" customFormat="1" ht="18.75" customHeight="1">
      <c r="A235" s="201"/>
      <c r="B235" s="187">
        <v>2796</v>
      </c>
      <c r="C235" s="38" t="s">
        <v>638</v>
      </c>
      <c r="D235" s="14">
        <v>4126847782</v>
      </c>
      <c r="E235" s="28"/>
      <c r="F235" s="28"/>
      <c r="G235" s="28">
        <v>5</v>
      </c>
      <c r="H235" s="28">
        <v>5</v>
      </c>
      <c r="I235" s="34"/>
      <c r="J235" s="28">
        <v>6</v>
      </c>
      <c r="K235" s="34"/>
      <c r="L235" s="34"/>
      <c r="M235" s="34"/>
      <c r="N235" s="34"/>
      <c r="O235" s="28">
        <v>10</v>
      </c>
      <c r="P235" s="28">
        <v>20</v>
      </c>
      <c r="Q235" s="28"/>
      <c r="R235" s="28"/>
      <c r="S235" s="28"/>
      <c r="T235" s="28"/>
      <c r="U235" s="28"/>
      <c r="V235" s="28"/>
      <c r="W235" s="28"/>
      <c r="X235" s="28"/>
      <c r="AA235" s="16"/>
    </row>
    <row r="236" spans="1:27" s="15" customFormat="1" ht="18.75" customHeight="1">
      <c r="A236" s="201"/>
      <c r="B236" s="187">
        <v>4611</v>
      </c>
      <c r="C236" s="38" t="s">
        <v>4425</v>
      </c>
      <c r="D236" s="14">
        <v>4126828438</v>
      </c>
      <c r="E236" s="28"/>
      <c r="F236" s="28"/>
      <c r="G236" s="28"/>
      <c r="H236" s="28">
        <v>20</v>
      </c>
      <c r="I236" s="34"/>
      <c r="J236" s="34"/>
      <c r="K236" s="34"/>
      <c r="L236" s="34"/>
      <c r="M236" s="34"/>
      <c r="N236" s="34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AA236" s="16"/>
    </row>
    <row r="237" spans="1:27" s="15" customFormat="1" ht="18.75" customHeight="1">
      <c r="A237" s="201"/>
      <c r="B237" s="187">
        <v>4066</v>
      </c>
      <c r="C237" s="38" t="s">
        <v>4426</v>
      </c>
      <c r="D237" s="14">
        <v>4126880877</v>
      </c>
      <c r="E237" s="28"/>
      <c r="F237" s="28"/>
      <c r="G237" s="28"/>
      <c r="H237" s="28">
        <v>10</v>
      </c>
      <c r="I237" s="34"/>
      <c r="J237" s="34"/>
      <c r="K237" s="34"/>
      <c r="L237" s="34"/>
      <c r="M237" s="34"/>
      <c r="N237" s="34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AA237" s="16"/>
    </row>
    <row r="238" spans="1:27" s="15" customFormat="1" ht="18.75" customHeight="1">
      <c r="A238" s="201"/>
      <c r="B238" s="187">
        <v>3572</v>
      </c>
      <c r="C238" s="38" t="s">
        <v>4427</v>
      </c>
      <c r="D238" s="14">
        <v>4126834289</v>
      </c>
      <c r="E238" s="28"/>
      <c r="F238" s="28"/>
      <c r="G238" s="28">
        <v>3</v>
      </c>
      <c r="H238" s="28">
        <v>10</v>
      </c>
      <c r="I238" s="28"/>
      <c r="J238" s="28"/>
      <c r="K238" s="28"/>
      <c r="L238" s="28"/>
      <c r="M238" s="28">
        <v>7</v>
      </c>
      <c r="N238" s="28"/>
      <c r="O238" s="28">
        <v>7</v>
      </c>
      <c r="P238" s="28">
        <v>10</v>
      </c>
      <c r="Q238" s="28"/>
      <c r="R238" s="28"/>
      <c r="S238" s="28"/>
      <c r="T238" s="28"/>
      <c r="U238" s="28"/>
      <c r="V238" s="28"/>
      <c r="W238" s="28"/>
      <c r="X238" s="28"/>
      <c r="AA238" s="16"/>
    </row>
    <row r="239" spans="1:27" s="15" customFormat="1" ht="18.75" customHeight="1">
      <c r="A239" s="201"/>
      <c r="B239" s="187">
        <v>5609</v>
      </c>
      <c r="C239" s="38" t="s">
        <v>4428</v>
      </c>
      <c r="D239" s="14">
        <v>4126839728</v>
      </c>
      <c r="E239" s="28"/>
      <c r="F239" s="28"/>
      <c r="G239" s="28">
        <v>10</v>
      </c>
      <c r="H239" s="28">
        <v>5</v>
      </c>
      <c r="I239" s="28"/>
      <c r="J239" s="28"/>
      <c r="K239" s="28"/>
      <c r="L239" s="28"/>
      <c r="M239" s="28"/>
      <c r="N239" s="28"/>
      <c r="O239" s="28"/>
      <c r="P239" s="28">
        <v>10</v>
      </c>
      <c r="Q239" s="28"/>
      <c r="R239" s="28"/>
      <c r="S239" s="28"/>
      <c r="T239" s="28"/>
      <c r="U239" s="28"/>
      <c r="V239" s="28"/>
      <c r="W239" s="28"/>
      <c r="X239" s="28"/>
      <c r="AA239" s="16"/>
    </row>
    <row r="240" spans="1:27" s="15" customFormat="1" ht="18.75" customHeight="1">
      <c r="A240" s="201"/>
      <c r="B240" s="187">
        <v>5622</v>
      </c>
      <c r="C240" s="38" t="s">
        <v>4429</v>
      </c>
      <c r="D240" s="14">
        <v>4126830314</v>
      </c>
      <c r="E240" s="28"/>
      <c r="F240" s="28"/>
      <c r="G240" s="28">
        <v>5</v>
      </c>
      <c r="H240" s="28">
        <v>10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AA240" s="16"/>
    </row>
    <row r="241" spans="1:27" s="15" customFormat="1" ht="18.75" customHeight="1">
      <c r="A241" s="201"/>
      <c r="B241" s="187">
        <v>3994</v>
      </c>
      <c r="C241" s="38" t="s">
        <v>3092</v>
      </c>
      <c r="D241" s="14">
        <v>4126879873</v>
      </c>
      <c r="E241" s="28"/>
      <c r="F241" s="28"/>
      <c r="G241" s="28">
        <v>5</v>
      </c>
      <c r="H241" s="28">
        <v>10</v>
      </c>
      <c r="I241" s="28"/>
      <c r="J241" s="28"/>
      <c r="K241" s="28"/>
      <c r="L241" s="28"/>
      <c r="M241" s="28"/>
      <c r="N241" s="28"/>
      <c r="O241" s="28">
        <v>5</v>
      </c>
      <c r="P241" s="28">
        <v>10</v>
      </c>
      <c r="Q241" s="28"/>
      <c r="R241" s="28"/>
      <c r="S241" s="28"/>
      <c r="T241" s="28"/>
      <c r="U241" s="28"/>
      <c r="V241" s="28"/>
      <c r="W241" s="28"/>
      <c r="X241" s="28"/>
      <c r="AA241" s="16"/>
    </row>
    <row r="242" spans="1:27" s="15" customFormat="1" ht="18.75" customHeight="1">
      <c r="A242" s="201"/>
      <c r="B242" s="187">
        <v>5408</v>
      </c>
      <c r="C242" s="38" t="s">
        <v>4132</v>
      </c>
      <c r="D242" s="14">
        <v>4126870949</v>
      </c>
      <c r="E242" s="28"/>
      <c r="F242" s="28"/>
      <c r="G242" s="28">
        <v>5</v>
      </c>
      <c r="H242" s="28"/>
      <c r="I242" s="28"/>
      <c r="J242" s="28">
        <v>5</v>
      </c>
      <c r="K242" s="28"/>
      <c r="L242" s="28"/>
      <c r="M242" s="28"/>
      <c r="N242" s="28"/>
      <c r="O242" s="28"/>
      <c r="P242" s="28">
        <v>3</v>
      </c>
      <c r="Q242" s="28"/>
      <c r="R242" s="28"/>
      <c r="S242" s="28"/>
      <c r="T242" s="28"/>
      <c r="U242" s="28"/>
      <c r="V242" s="28"/>
      <c r="W242" s="28"/>
      <c r="X242" s="28"/>
      <c r="AA242" s="16"/>
    </row>
    <row r="243" spans="1:27" s="15" customFormat="1" ht="18.75" customHeight="1">
      <c r="A243" s="201"/>
      <c r="B243" s="187">
        <v>3231</v>
      </c>
      <c r="C243" s="38" t="s">
        <v>3158</v>
      </c>
      <c r="D243" s="14">
        <v>4126834351</v>
      </c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>
        <v>1</v>
      </c>
      <c r="T243" s="28">
        <v>2</v>
      </c>
      <c r="U243" s="28">
        <v>2</v>
      </c>
      <c r="V243" s="28">
        <v>2</v>
      </c>
      <c r="W243" s="28">
        <v>2</v>
      </c>
      <c r="X243" s="28"/>
      <c r="AA243" s="16"/>
    </row>
    <row r="244" spans="1:27" s="15" customFormat="1" ht="18.75" customHeight="1">
      <c r="A244" s="201"/>
      <c r="B244" s="187">
        <v>3231</v>
      </c>
      <c r="C244" s="38" t="s">
        <v>3158</v>
      </c>
      <c r="D244" s="14">
        <v>4126834457</v>
      </c>
      <c r="E244" s="28"/>
      <c r="F244" s="28"/>
      <c r="G244" s="28"/>
      <c r="H244" s="28">
        <v>2</v>
      </c>
      <c r="I244" s="28"/>
      <c r="J244" s="28">
        <v>4</v>
      </c>
      <c r="K244" s="28"/>
      <c r="L244" s="28"/>
      <c r="M244" s="28">
        <v>2</v>
      </c>
      <c r="N244" s="28"/>
      <c r="O244" s="28"/>
      <c r="P244" s="28">
        <v>2</v>
      </c>
      <c r="Q244" s="28"/>
      <c r="R244" s="28"/>
      <c r="S244" s="28"/>
      <c r="T244" s="28"/>
      <c r="U244" s="28"/>
      <c r="V244" s="28"/>
      <c r="W244" s="28"/>
      <c r="X244" s="28"/>
      <c r="AA244" s="16"/>
    </row>
    <row r="245" spans="1:27" s="15" customFormat="1" ht="18.75" customHeight="1">
      <c r="A245" s="201"/>
      <c r="B245" s="187">
        <v>5629</v>
      </c>
      <c r="C245" s="38" t="s">
        <v>3540</v>
      </c>
      <c r="D245" s="14">
        <v>4126881367</v>
      </c>
      <c r="E245" s="28">
        <v>4</v>
      </c>
      <c r="F245" s="28"/>
      <c r="G245" s="28">
        <v>2</v>
      </c>
      <c r="H245" s="28">
        <v>4</v>
      </c>
      <c r="I245" s="28"/>
      <c r="J245" s="28">
        <v>4</v>
      </c>
      <c r="K245" s="28"/>
      <c r="L245" s="28"/>
      <c r="M245" s="28"/>
      <c r="N245" s="28"/>
      <c r="O245" s="28">
        <v>4</v>
      </c>
      <c r="P245" s="28"/>
      <c r="Q245" s="28"/>
      <c r="R245" s="28"/>
      <c r="S245" s="28"/>
      <c r="T245" s="28"/>
      <c r="U245" s="28"/>
      <c r="V245" s="28"/>
      <c r="W245" s="28"/>
      <c r="X245" s="28"/>
      <c r="AA245" s="16"/>
    </row>
    <row r="246" spans="1:27" s="15" customFormat="1" ht="18.75" customHeight="1">
      <c r="A246" s="201"/>
      <c r="B246" s="187">
        <v>1541</v>
      </c>
      <c r="C246" s="38" t="s">
        <v>346</v>
      </c>
      <c r="D246" s="14">
        <v>4126833735</v>
      </c>
      <c r="E246" s="28"/>
      <c r="F246" s="28"/>
      <c r="G246" s="28"/>
      <c r="H246" s="28">
        <v>20</v>
      </c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AA246" s="16"/>
    </row>
    <row r="247" spans="1:27" s="15" customFormat="1" ht="18.75" customHeight="1">
      <c r="A247" s="201"/>
      <c r="B247" s="187">
        <v>3862</v>
      </c>
      <c r="C247" s="38" t="s">
        <v>4430</v>
      </c>
      <c r="D247" s="14">
        <v>4126836266</v>
      </c>
      <c r="E247" s="28">
        <v>6</v>
      </c>
      <c r="F247" s="28"/>
      <c r="G247" s="28">
        <v>10</v>
      </c>
      <c r="H247" s="28">
        <v>10</v>
      </c>
      <c r="I247" s="28"/>
      <c r="J247" s="28">
        <v>10</v>
      </c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AA247" s="16"/>
    </row>
    <row r="248" spans="1:27" s="15" customFormat="1" ht="18.75" customHeight="1">
      <c r="A248" s="201"/>
      <c r="B248" s="187">
        <v>4539</v>
      </c>
      <c r="C248" s="38" t="s">
        <v>3152</v>
      </c>
      <c r="D248" s="14">
        <v>4126843408</v>
      </c>
      <c r="E248" s="28"/>
      <c r="F248" s="28"/>
      <c r="G248" s="28">
        <v>10</v>
      </c>
      <c r="H248" s="28">
        <v>5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AA248" s="16"/>
    </row>
    <row r="249" spans="1:27" s="15" customFormat="1" ht="18.75" customHeight="1">
      <c r="A249" s="201"/>
      <c r="B249" s="187">
        <v>4124</v>
      </c>
      <c r="C249" s="38" t="s">
        <v>4431</v>
      </c>
      <c r="D249" s="14">
        <v>4126871320</v>
      </c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28"/>
      <c r="O249" s="28">
        <v>5</v>
      </c>
      <c r="P249" s="28">
        <v>5</v>
      </c>
      <c r="Q249" s="28"/>
      <c r="R249" s="28"/>
      <c r="S249" s="28"/>
      <c r="T249" s="28"/>
      <c r="U249" s="28"/>
      <c r="V249" s="28"/>
      <c r="W249" s="28"/>
      <c r="X249" s="28"/>
      <c r="AA249" s="16"/>
    </row>
    <row r="250" spans="1:27" s="15" customFormat="1" ht="18.75" customHeight="1">
      <c r="A250" s="201"/>
      <c r="B250" s="187">
        <v>3659</v>
      </c>
      <c r="C250" s="38" t="s">
        <v>3545</v>
      </c>
      <c r="D250" s="14">
        <v>4126809698</v>
      </c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28"/>
      <c r="X250" s="28"/>
      <c r="AA250" s="16"/>
    </row>
    <row r="251" spans="1:27" s="15" customFormat="1" ht="18.75" customHeight="1">
      <c r="A251" s="201"/>
      <c r="B251" s="187">
        <v>4262</v>
      </c>
      <c r="C251" s="38" t="s">
        <v>3095</v>
      </c>
      <c r="D251" s="14">
        <v>4126835283</v>
      </c>
      <c r="E251" s="28"/>
      <c r="F251" s="28"/>
      <c r="G251" s="28">
        <v>10</v>
      </c>
      <c r="H251" s="28">
        <v>10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AA251" s="16"/>
    </row>
    <row r="252" spans="1:27" s="15" customFormat="1" ht="18.75" customHeight="1">
      <c r="A252" s="201"/>
      <c r="B252" s="187">
        <v>5285</v>
      </c>
      <c r="C252" s="38" t="s">
        <v>4432</v>
      </c>
      <c r="D252" s="14">
        <v>4126834330</v>
      </c>
      <c r="E252" s="28"/>
      <c r="F252" s="28"/>
      <c r="G252" s="28">
        <v>3</v>
      </c>
      <c r="H252" s="28">
        <v>6</v>
      </c>
      <c r="I252" s="28"/>
      <c r="J252" s="28"/>
      <c r="K252" s="28"/>
      <c r="L252" s="28"/>
      <c r="M252" s="28"/>
      <c r="N252" s="28"/>
      <c r="O252" s="28">
        <v>6</v>
      </c>
      <c r="P252" s="28">
        <v>10</v>
      </c>
      <c r="Q252" s="28"/>
      <c r="R252" s="28"/>
      <c r="S252" s="28"/>
      <c r="T252" s="28"/>
      <c r="U252" s="28"/>
      <c r="V252" s="28"/>
      <c r="W252" s="28"/>
      <c r="X252" s="28"/>
      <c r="AA252" s="16"/>
    </row>
    <row r="253" spans="1:27" s="15" customFormat="1" ht="18.75" customHeight="1">
      <c r="A253" s="201"/>
      <c r="B253" s="187">
        <v>3960</v>
      </c>
      <c r="C253" s="38" t="s">
        <v>1966</v>
      </c>
      <c r="D253" s="14">
        <v>4126812569</v>
      </c>
      <c r="E253" s="28"/>
      <c r="F253" s="28"/>
      <c r="G253" s="28">
        <v>3</v>
      </c>
      <c r="H253" s="28">
        <v>5</v>
      </c>
      <c r="I253" s="28"/>
      <c r="J253" s="28"/>
      <c r="K253" s="28"/>
      <c r="L253" s="28"/>
      <c r="M253" s="28"/>
      <c r="N253" s="28"/>
      <c r="O253" s="28">
        <v>5</v>
      </c>
      <c r="P253" s="28">
        <v>5</v>
      </c>
      <c r="Q253" s="28"/>
      <c r="R253" s="28"/>
      <c r="S253" s="28"/>
      <c r="T253" s="28"/>
      <c r="U253" s="28"/>
      <c r="V253" s="28"/>
      <c r="W253" s="28"/>
      <c r="X253" s="28"/>
      <c r="AA253" s="16"/>
    </row>
    <row r="254" spans="1:27" s="15" customFormat="1" ht="18.75" customHeight="1">
      <c r="A254" s="201"/>
      <c r="B254" s="187">
        <v>2798</v>
      </c>
      <c r="C254" s="38" t="s">
        <v>4142</v>
      </c>
      <c r="D254" s="14">
        <v>4126815573</v>
      </c>
      <c r="E254" s="28"/>
      <c r="F254" s="28"/>
      <c r="G254" s="28"/>
      <c r="H254" s="28">
        <v>5</v>
      </c>
      <c r="I254" s="28"/>
      <c r="J254" s="28"/>
      <c r="K254" s="28"/>
      <c r="L254" s="28"/>
      <c r="M254" s="28"/>
      <c r="N254" s="28"/>
      <c r="O254" s="28">
        <v>5</v>
      </c>
      <c r="P254" s="28">
        <v>5</v>
      </c>
      <c r="Q254" s="28"/>
      <c r="R254" s="28"/>
      <c r="S254" s="28"/>
      <c r="T254" s="28"/>
      <c r="U254" s="28"/>
      <c r="V254" s="28"/>
      <c r="W254" s="28"/>
      <c r="X254" s="28"/>
      <c r="AA254" s="16"/>
    </row>
    <row r="255" spans="1:27" s="15" customFormat="1" ht="18.75" customHeight="1">
      <c r="A255" s="201"/>
      <c r="B255" s="187">
        <v>2558</v>
      </c>
      <c r="C255" s="38" t="s">
        <v>4275</v>
      </c>
      <c r="D255" s="14">
        <v>4126842091</v>
      </c>
      <c r="E255" s="28">
        <v>3</v>
      </c>
      <c r="F255" s="28"/>
      <c r="G255" s="28">
        <v>5</v>
      </c>
      <c r="H255" s="28">
        <v>5</v>
      </c>
      <c r="I255" s="28"/>
      <c r="J255" s="28">
        <v>5</v>
      </c>
      <c r="K255" s="28"/>
      <c r="L255" s="28"/>
      <c r="M255" s="28"/>
      <c r="N255" s="28"/>
      <c r="O255" s="28">
        <v>5</v>
      </c>
      <c r="P255" s="28"/>
      <c r="Q255" s="28"/>
      <c r="R255" s="28"/>
      <c r="S255" s="28"/>
      <c r="T255" s="28"/>
      <c r="U255" s="28"/>
      <c r="V255" s="28"/>
      <c r="W255" s="28"/>
      <c r="X255" s="28"/>
      <c r="AA255" s="16"/>
    </row>
    <row r="256" spans="1:27" s="15" customFormat="1" ht="18.75" customHeight="1">
      <c r="A256" s="201"/>
      <c r="B256" s="187">
        <v>3901</v>
      </c>
      <c r="C256" s="38" t="s">
        <v>4433</v>
      </c>
      <c r="D256" s="14">
        <v>4126846420</v>
      </c>
      <c r="E256" s="28"/>
      <c r="F256" s="28"/>
      <c r="G256" s="28">
        <v>6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AA256" s="16"/>
    </row>
    <row r="257" spans="1:27" s="15" customFormat="1" ht="18.75" customHeight="1">
      <c r="A257" s="201"/>
      <c r="B257" s="187">
        <v>3246</v>
      </c>
      <c r="C257" s="38" t="s">
        <v>4434</v>
      </c>
      <c r="D257" s="14">
        <v>4126881601</v>
      </c>
      <c r="E257" s="28"/>
      <c r="F257" s="28"/>
      <c r="G257" s="28"/>
      <c r="H257" s="28">
        <v>15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AA257" s="16"/>
    </row>
    <row r="258" spans="1:27" s="15" customFormat="1" ht="18.75" customHeight="1">
      <c r="A258" s="201"/>
      <c r="B258" s="195">
        <v>5378</v>
      </c>
      <c r="C258" s="38" t="s">
        <v>4396</v>
      </c>
      <c r="D258" s="14">
        <v>4126882644</v>
      </c>
      <c r="E258" s="28"/>
      <c r="F258" s="28"/>
      <c r="G258" s="28">
        <v>7</v>
      </c>
      <c r="H258" s="28">
        <v>5</v>
      </c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88" t="s">
        <v>4424</v>
      </c>
      <c r="AA258" s="16"/>
    </row>
    <row r="259" spans="1:27" s="15" customFormat="1" ht="18.75" customHeight="1">
      <c r="A259" s="201"/>
      <c r="B259" s="187">
        <v>5161</v>
      </c>
      <c r="C259" s="38" t="s">
        <v>4397</v>
      </c>
      <c r="D259" s="14">
        <v>4126669498</v>
      </c>
      <c r="E259" s="28"/>
      <c r="F259" s="28"/>
      <c r="G259" s="28">
        <v>4</v>
      </c>
      <c r="H259" s="28">
        <v>6</v>
      </c>
      <c r="I259" s="28"/>
      <c r="J259" s="28"/>
      <c r="K259" s="28"/>
      <c r="L259" s="28"/>
      <c r="M259" s="28"/>
      <c r="N259" s="28"/>
      <c r="O259" s="28">
        <v>3</v>
      </c>
      <c r="P259" s="28">
        <v>2</v>
      </c>
      <c r="Q259" s="28"/>
      <c r="R259" s="28"/>
      <c r="S259" s="28"/>
      <c r="T259" s="28"/>
      <c r="U259" s="28"/>
      <c r="V259" s="28"/>
      <c r="W259" s="28"/>
      <c r="X259" s="28"/>
      <c r="AA259" s="16"/>
    </row>
    <row r="260" spans="1:27" s="15" customFormat="1" ht="18.75" customHeight="1">
      <c r="A260" s="201"/>
      <c r="B260" s="187">
        <v>3761</v>
      </c>
      <c r="C260" s="38" t="s">
        <v>2103</v>
      </c>
      <c r="D260" s="14">
        <v>4126651561</v>
      </c>
      <c r="E260" s="28">
        <v>3</v>
      </c>
      <c r="F260" s="28"/>
      <c r="G260" s="28">
        <v>5</v>
      </c>
      <c r="H260" s="28">
        <v>5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AA260" s="16"/>
    </row>
    <row r="261" spans="1:27" s="15" customFormat="1" ht="18.75" customHeight="1">
      <c r="A261" s="201"/>
      <c r="B261" s="187">
        <v>5570</v>
      </c>
      <c r="C261" s="38" t="s">
        <v>2566</v>
      </c>
      <c r="D261" s="14">
        <v>4126826881</v>
      </c>
      <c r="E261" s="28"/>
      <c r="F261" s="28"/>
      <c r="G261" s="28">
        <v>5</v>
      </c>
      <c r="H261" s="28">
        <v>5</v>
      </c>
      <c r="I261" s="28"/>
      <c r="J261" s="28">
        <v>3</v>
      </c>
      <c r="K261" s="28"/>
      <c r="L261" s="28"/>
      <c r="M261" s="28"/>
      <c r="N261" s="28"/>
      <c r="O261" s="28">
        <v>5</v>
      </c>
      <c r="P261" s="28">
        <v>5</v>
      </c>
      <c r="Q261" s="28"/>
      <c r="R261" s="28"/>
      <c r="S261" s="28"/>
      <c r="T261" s="28"/>
      <c r="U261" s="28"/>
      <c r="V261" s="28"/>
      <c r="W261" s="28"/>
      <c r="X261" s="28"/>
      <c r="AA261" s="16"/>
    </row>
    <row r="262" spans="1:27" s="15" customFormat="1" ht="18.75" customHeight="1">
      <c r="A262" s="201"/>
      <c r="B262" s="187">
        <v>5490</v>
      </c>
      <c r="C262" s="38" t="s">
        <v>2648</v>
      </c>
      <c r="D262" s="14">
        <v>4126784247</v>
      </c>
      <c r="E262" s="28"/>
      <c r="F262" s="28"/>
      <c r="G262" s="28">
        <v>10</v>
      </c>
      <c r="H262" s="28">
        <v>5</v>
      </c>
      <c r="I262" s="28"/>
      <c r="J262" s="28">
        <v>5</v>
      </c>
      <c r="K262" s="28"/>
      <c r="L262" s="28"/>
      <c r="M262" s="28"/>
      <c r="N262" s="28"/>
      <c r="O262" s="28"/>
      <c r="P262" s="28">
        <v>5</v>
      </c>
      <c r="Q262" s="28"/>
      <c r="R262" s="28"/>
      <c r="S262" s="28"/>
      <c r="T262" s="28"/>
      <c r="U262" s="28"/>
      <c r="V262" s="28"/>
      <c r="W262" s="28"/>
      <c r="X262" s="28"/>
      <c r="AA262" s="16"/>
    </row>
    <row r="263" spans="1:27" s="15" customFormat="1" ht="18.75" customHeight="1">
      <c r="A263" s="201"/>
      <c r="B263" s="187">
        <v>4068</v>
      </c>
      <c r="C263" s="38" t="s">
        <v>4398</v>
      </c>
      <c r="D263" s="14">
        <v>4126784545</v>
      </c>
      <c r="E263" s="28"/>
      <c r="F263" s="28">
        <v>3</v>
      </c>
      <c r="G263" s="28">
        <v>10</v>
      </c>
      <c r="H263" s="28">
        <v>3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AA263" s="16"/>
    </row>
    <row r="264" spans="1:27" s="15" customFormat="1" ht="18.75" customHeight="1">
      <c r="A264" s="201"/>
      <c r="B264" s="187">
        <v>3311</v>
      </c>
      <c r="C264" s="38" t="s">
        <v>4399</v>
      </c>
      <c r="D264" s="14">
        <v>4126735778</v>
      </c>
      <c r="E264" s="28">
        <v>5</v>
      </c>
      <c r="F264" s="28">
        <v>5</v>
      </c>
      <c r="G264" s="28">
        <v>5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>
        <v>5</v>
      </c>
      <c r="Q264" s="28"/>
      <c r="R264" s="28"/>
      <c r="S264" s="28"/>
      <c r="T264" s="28"/>
      <c r="U264" s="28"/>
      <c r="V264" s="28"/>
      <c r="W264" s="28"/>
      <c r="X264" s="28"/>
      <c r="AA264" s="16"/>
    </row>
    <row r="265" spans="1:27" s="15" customFormat="1" ht="18.75" customHeight="1">
      <c r="A265" s="201"/>
      <c r="B265" s="187">
        <v>4275</v>
      </c>
      <c r="C265" s="38" t="s">
        <v>4400</v>
      </c>
      <c r="D265" s="14">
        <v>4126812253</v>
      </c>
      <c r="E265" s="28"/>
      <c r="F265" s="28"/>
      <c r="G265" s="28">
        <v>4</v>
      </c>
      <c r="H265" s="28">
        <v>3</v>
      </c>
      <c r="I265" s="28"/>
      <c r="J265" s="28"/>
      <c r="K265" s="28"/>
      <c r="L265" s="28"/>
      <c r="M265" s="28"/>
      <c r="N265" s="28"/>
      <c r="O265" s="28"/>
      <c r="P265" s="28">
        <v>5</v>
      </c>
      <c r="Q265" s="28"/>
      <c r="R265" s="28"/>
      <c r="S265" s="28"/>
      <c r="T265" s="28"/>
      <c r="U265" s="28"/>
      <c r="V265" s="28"/>
      <c r="W265" s="28"/>
      <c r="X265" s="28"/>
      <c r="AA265" s="16"/>
    </row>
    <row r="266" spans="1:27" s="15" customFormat="1" ht="18.75" customHeight="1">
      <c r="A266" s="201"/>
      <c r="B266" s="187">
        <v>3679</v>
      </c>
      <c r="C266" s="38" t="s">
        <v>4401</v>
      </c>
      <c r="D266" s="14">
        <v>4126878567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>
        <v>6</v>
      </c>
      <c r="R266" s="28"/>
      <c r="S266" s="28"/>
      <c r="T266" s="28"/>
      <c r="U266" s="28"/>
      <c r="V266" s="28"/>
      <c r="W266" s="28"/>
      <c r="X266" s="28"/>
      <c r="AA266" s="16"/>
    </row>
    <row r="267" spans="1:27" s="15" customFormat="1" ht="18.75" customHeight="1">
      <c r="A267" s="201"/>
      <c r="B267" s="187">
        <v>3679</v>
      </c>
      <c r="C267" s="38" t="s">
        <v>4401</v>
      </c>
      <c r="D267" s="14">
        <v>4126798991</v>
      </c>
      <c r="E267" s="28"/>
      <c r="F267" s="28"/>
      <c r="G267" s="28">
        <v>5</v>
      </c>
      <c r="H267" s="28">
        <v>7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AA267" s="16"/>
    </row>
    <row r="268" spans="1:27" s="15" customFormat="1" ht="18" customHeight="1">
      <c r="A268" s="201"/>
      <c r="B268" s="187">
        <v>3979</v>
      </c>
      <c r="C268" s="38" t="s">
        <v>4402</v>
      </c>
      <c r="D268" s="14">
        <v>4126795471</v>
      </c>
      <c r="E268" s="28"/>
      <c r="F268" s="28"/>
      <c r="G268" s="28">
        <v>5</v>
      </c>
      <c r="H268" s="28">
        <v>5</v>
      </c>
      <c r="I268" s="28"/>
      <c r="J268" s="28">
        <v>5</v>
      </c>
      <c r="K268" s="28"/>
      <c r="L268" s="28"/>
      <c r="M268" s="28"/>
      <c r="N268" s="28"/>
      <c r="O268" s="28">
        <v>5</v>
      </c>
      <c r="P268" s="28">
        <v>5</v>
      </c>
      <c r="Q268" s="28"/>
      <c r="R268" s="28"/>
      <c r="S268" s="28"/>
      <c r="T268" s="28"/>
      <c r="U268" s="28"/>
      <c r="V268" s="28"/>
      <c r="W268" s="28"/>
      <c r="X268" s="28"/>
      <c r="AA268" s="16"/>
    </row>
    <row r="269" spans="1:27" s="15" customFormat="1" ht="18" customHeight="1">
      <c r="A269" s="201"/>
      <c r="B269" s="187">
        <v>4328</v>
      </c>
      <c r="C269" s="38" t="s">
        <v>4418</v>
      </c>
      <c r="D269" s="14">
        <v>4126825856</v>
      </c>
      <c r="E269" s="28"/>
      <c r="F269" s="28"/>
      <c r="G269" s="28">
        <v>5</v>
      </c>
      <c r="H269" s="28">
        <v>5</v>
      </c>
      <c r="I269" s="28"/>
      <c r="J269" s="28">
        <v>5</v>
      </c>
      <c r="K269" s="28"/>
      <c r="L269" s="28"/>
      <c r="M269" s="28"/>
      <c r="N269" s="28"/>
      <c r="O269" s="28">
        <v>5</v>
      </c>
      <c r="P269" s="28">
        <v>10</v>
      </c>
      <c r="Q269" s="28"/>
      <c r="R269" s="28"/>
      <c r="S269" s="28"/>
      <c r="T269" s="28"/>
      <c r="U269" s="28"/>
      <c r="V269" s="28"/>
      <c r="W269" s="28"/>
      <c r="X269" s="28"/>
      <c r="AA269" s="16"/>
    </row>
    <row r="270" spans="1:27" s="15" customFormat="1" ht="18" customHeight="1">
      <c r="A270" s="201"/>
      <c r="B270" s="187">
        <v>1646</v>
      </c>
      <c r="C270" s="38" t="s">
        <v>3119</v>
      </c>
      <c r="D270" s="14">
        <v>4126844689</v>
      </c>
      <c r="E270" s="28"/>
      <c r="F270" s="28"/>
      <c r="G270" s="28">
        <v>5</v>
      </c>
      <c r="H270" s="28">
        <v>5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AA270" s="16"/>
    </row>
    <row r="271" spans="1:27" s="15" customFormat="1" ht="18" customHeight="1">
      <c r="A271" s="201"/>
      <c r="B271" s="187">
        <v>1661</v>
      </c>
      <c r="C271" s="38" t="s">
        <v>4419</v>
      </c>
      <c r="D271" s="14">
        <v>4126846130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>
        <v>10</v>
      </c>
      <c r="W271" s="28"/>
      <c r="X271" s="28"/>
      <c r="AA271" s="16"/>
    </row>
    <row r="272" spans="1:27" s="15" customFormat="1" ht="18" customHeight="1">
      <c r="A272" s="201"/>
      <c r="B272" s="187">
        <v>1661</v>
      </c>
      <c r="C272" s="38" t="s">
        <v>4419</v>
      </c>
      <c r="D272" s="14">
        <v>4126846128</v>
      </c>
      <c r="E272" s="28"/>
      <c r="F272" s="28"/>
      <c r="G272" s="28">
        <v>10</v>
      </c>
      <c r="H272" s="28">
        <v>10</v>
      </c>
      <c r="I272" s="28"/>
      <c r="J272" s="28"/>
      <c r="K272" s="28"/>
      <c r="L272" s="28"/>
      <c r="M272" s="28"/>
      <c r="N272" s="28"/>
      <c r="O272" s="28"/>
      <c r="P272" s="28">
        <v>10</v>
      </c>
      <c r="Q272" s="28"/>
      <c r="R272" s="28"/>
      <c r="S272" s="28"/>
      <c r="T272" s="28"/>
      <c r="U272" s="28"/>
      <c r="V272" s="28"/>
      <c r="W272" s="28"/>
      <c r="X272" s="28"/>
      <c r="AA272" s="16"/>
    </row>
    <row r="273" spans="1:27" s="15" customFormat="1" ht="18" customHeight="1">
      <c r="A273" s="201"/>
      <c r="B273" s="187">
        <v>5415</v>
      </c>
      <c r="C273" s="38" t="s">
        <v>4420</v>
      </c>
      <c r="D273" s="14">
        <v>4126838543</v>
      </c>
      <c r="E273" s="28"/>
      <c r="F273" s="28"/>
      <c r="G273" s="28">
        <v>5</v>
      </c>
      <c r="H273" s="28">
        <v>10</v>
      </c>
      <c r="I273" s="28"/>
      <c r="J273" s="28">
        <v>10</v>
      </c>
      <c r="K273" s="28"/>
      <c r="L273" s="28"/>
      <c r="M273" s="28"/>
      <c r="N273" s="28"/>
      <c r="O273" s="28"/>
      <c r="P273" s="28">
        <v>10</v>
      </c>
      <c r="Q273" s="28"/>
      <c r="R273" s="28"/>
      <c r="S273" s="28"/>
      <c r="T273" s="28"/>
      <c r="U273" s="28"/>
      <c r="V273" s="28"/>
      <c r="W273" s="28"/>
      <c r="X273" s="28"/>
      <c r="AA273" s="16"/>
    </row>
    <row r="274" spans="1:27" s="15" customFormat="1" ht="18" customHeight="1">
      <c r="A274" s="201"/>
      <c r="B274" s="187">
        <v>5366</v>
      </c>
      <c r="C274" s="38" t="s">
        <v>2096</v>
      </c>
      <c r="D274" s="14">
        <v>4126834675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>
        <v>5</v>
      </c>
      <c r="P274" s="28">
        <v>20</v>
      </c>
      <c r="Q274" s="28"/>
      <c r="R274" s="28"/>
      <c r="S274" s="28"/>
      <c r="T274" s="28"/>
      <c r="U274" s="28"/>
      <c r="V274" s="28"/>
      <c r="W274" s="28"/>
      <c r="X274" s="28"/>
      <c r="AA274" s="16"/>
    </row>
    <row r="275" spans="1:27" s="15" customFormat="1" ht="18" customHeight="1">
      <c r="A275" s="201"/>
      <c r="B275" s="187">
        <v>1531</v>
      </c>
      <c r="C275" s="38" t="s">
        <v>3188</v>
      </c>
      <c r="D275" s="14">
        <v>4126901166</v>
      </c>
      <c r="E275" s="28"/>
      <c r="F275" s="28"/>
      <c r="G275" s="28">
        <v>15</v>
      </c>
      <c r="H275" s="28">
        <v>15</v>
      </c>
      <c r="I275" s="28"/>
      <c r="J275" s="28"/>
      <c r="K275" s="28"/>
      <c r="L275" s="28"/>
      <c r="M275" s="28"/>
      <c r="N275" s="28"/>
      <c r="O275" s="28">
        <v>5</v>
      </c>
      <c r="P275" s="28"/>
      <c r="Q275" s="28"/>
      <c r="R275" s="28"/>
      <c r="S275" s="28"/>
      <c r="T275" s="28"/>
      <c r="U275" s="28"/>
      <c r="V275" s="28"/>
      <c r="W275" s="28"/>
      <c r="X275" s="28"/>
      <c r="AA275" s="16"/>
    </row>
    <row r="276" spans="1:27" s="15" customFormat="1" ht="18" customHeight="1">
      <c r="A276" s="201"/>
      <c r="B276" s="187">
        <v>4085</v>
      </c>
      <c r="C276" s="38" t="s">
        <v>46</v>
      </c>
      <c r="D276" s="14">
        <v>4126825579</v>
      </c>
      <c r="E276" s="28"/>
      <c r="F276" s="28"/>
      <c r="G276" s="28">
        <v>6</v>
      </c>
      <c r="H276" s="28">
        <v>10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AA276" s="16"/>
    </row>
    <row r="277" spans="1:27" s="15" customFormat="1" ht="18" customHeight="1">
      <c r="A277" s="201"/>
      <c r="B277" s="187">
        <v>2435</v>
      </c>
      <c r="C277" s="38" t="s">
        <v>4421</v>
      </c>
      <c r="D277" s="14">
        <v>4126908386</v>
      </c>
      <c r="E277" s="28"/>
      <c r="F277" s="28"/>
      <c r="G277" s="28"/>
      <c r="H277" s="28">
        <v>10</v>
      </c>
      <c r="I277" s="28"/>
      <c r="J277" s="28"/>
      <c r="K277" s="28"/>
      <c r="L277" s="28"/>
      <c r="M277" s="28"/>
      <c r="N277" s="28"/>
      <c r="O277" s="28">
        <v>10</v>
      </c>
      <c r="P277" s="28">
        <v>10</v>
      </c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" customHeight="1">
      <c r="A278" s="201"/>
      <c r="B278" s="187">
        <v>5342</v>
      </c>
      <c r="C278" s="38" t="s">
        <v>3125</v>
      </c>
      <c r="D278" s="14">
        <v>4126903600</v>
      </c>
      <c r="E278" s="28"/>
      <c r="F278" s="28"/>
      <c r="G278" s="28">
        <v>5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" customHeight="1">
      <c r="A279" s="201"/>
      <c r="B279" s="187">
        <v>3181</v>
      </c>
      <c r="C279" s="38" t="s">
        <v>3254</v>
      </c>
      <c r="D279" s="14">
        <v>4126899957</v>
      </c>
      <c r="E279" s="28"/>
      <c r="F279" s="28"/>
      <c r="G279" s="28"/>
      <c r="H279" s="28">
        <v>10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5" customFormat="1" ht="18" customHeight="1">
      <c r="A280" s="201"/>
      <c r="B280" s="187">
        <v>5576</v>
      </c>
      <c r="C280" s="38" t="s">
        <v>3255</v>
      </c>
      <c r="D280" s="14">
        <v>4126818533</v>
      </c>
      <c r="E280" s="28"/>
      <c r="F280" s="28"/>
      <c r="G280" s="28">
        <v>5</v>
      </c>
      <c r="H280" s="28">
        <v>10</v>
      </c>
      <c r="I280" s="28"/>
      <c r="J280" s="28">
        <v>5</v>
      </c>
      <c r="K280" s="28"/>
      <c r="L280" s="28"/>
      <c r="M280" s="28"/>
      <c r="N280" s="28"/>
      <c r="O280" s="28">
        <v>5</v>
      </c>
      <c r="P280" s="28">
        <v>5</v>
      </c>
      <c r="Q280" s="28"/>
      <c r="R280" s="28"/>
      <c r="S280" s="28"/>
      <c r="T280" s="28"/>
      <c r="U280" s="28"/>
      <c r="V280" s="28"/>
      <c r="W280" s="28"/>
      <c r="X280" s="28"/>
      <c r="AA280" s="16"/>
    </row>
    <row r="281" spans="1:27" s="15" customFormat="1" ht="18" customHeight="1">
      <c r="A281" s="201"/>
      <c r="B281" s="187">
        <v>2306</v>
      </c>
      <c r="C281" s="38" t="s">
        <v>3256</v>
      </c>
      <c r="D281" s="14">
        <v>4126882985</v>
      </c>
      <c r="E281" s="28"/>
      <c r="F281" s="28"/>
      <c r="G281" s="28">
        <v>5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AA281" s="16"/>
    </row>
    <row r="282" spans="1:27" s="15" customFormat="1" ht="18" customHeight="1">
      <c r="A282" s="201"/>
      <c r="B282" s="187">
        <v>4171</v>
      </c>
      <c r="C282" s="38" t="s">
        <v>3316</v>
      </c>
      <c r="D282" s="14">
        <v>4126904438</v>
      </c>
      <c r="E282" s="28"/>
      <c r="F282" s="28"/>
      <c r="G282" s="28">
        <v>3</v>
      </c>
      <c r="H282" s="28">
        <v>10</v>
      </c>
      <c r="I282" s="28"/>
      <c r="J282" s="28"/>
      <c r="K282" s="28"/>
      <c r="L282" s="28"/>
      <c r="M282" s="28"/>
      <c r="N282" s="28"/>
      <c r="O282" s="28"/>
      <c r="P282" s="28">
        <v>10</v>
      </c>
      <c r="Q282" s="28"/>
      <c r="R282" s="28"/>
      <c r="S282" s="28"/>
      <c r="T282" s="28"/>
      <c r="U282" s="28"/>
      <c r="V282" s="28"/>
      <c r="W282" s="28"/>
      <c r="X282" s="28"/>
      <c r="AA282" s="16"/>
    </row>
    <row r="283" spans="1:27" s="15" customFormat="1" ht="18" customHeight="1">
      <c r="A283" s="201"/>
      <c r="B283" s="187">
        <v>2210</v>
      </c>
      <c r="C283" s="38" t="s">
        <v>3318</v>
      </c>
      <c r="D283" s="14">
        <v>4126903496</v>
      </c>
      <c r="E283" s="28"/>
      <c r="F283" s="28"/>
      <c r="G283" s="28">
        <v>5</v>
      </c>
      <c r="H283" s="28">
        <v>10</v>
      </c>
      <c r="I283" s="28"/>
      <c r="J283" s="28"/>
      <c r="K283" s="28"/>
      <c r="L283" s="28"/>
      <c r="M283" s="28"/>
      <c r="N283" s="28"/>
      <c r="O283" s="28">
        <v>5</v>
      </c>
      <c r="P283" s="28"/>
      <c r="Q283" s="28"/>
      <c r="R283" s="28"/>
      <c r="S283" s="28"/>
      <c r="T283" s="28"/>
      <c r="U283" s="28"/>
      <c r="V283" s="28"/>
      <c r="W283" s="28"/>
      <c r="X283" s="28"/>
      <c r="AA283" s="16"/>
    </row>
    <row r="284" spans="1:27" s="15" customFormat="1" ht="18" customHeight="1">
      <c r="A284" s="201"/>
      <c r="B284" s="187">
        <v>4108</v>
      </c>
      <c r="C284" s="38" t="s">
        <v>1784</v>
      </c>
      <c r="D284" s="14">
        <v>4126885442</v>
      </c>
      <c r="E284" s="28"/>
      <c r="F284" s="28"/>
      <c r="G284" s="28">
        <v>10</v>
      </c>
      <c r="H284" s="28"/>
      <c r="I284" s="28"/>
      <c r="J284" s="28"/>
      <c r="K284" s="28"/>
      <c r="L284" s="28"/>
      <c r="M284" s="28"/>
      <c r="N284" s="28"/>
      <c r="O284" s="28">
        <v>10</v>
      </c>
      <c r="P284" s="28"/>
      <c r="Q284" s="28"/>
      <c r="R284" s="28"/>
      <c r="S284" s="28"/>
      <c r="T284" s="28"/>
      <c r="U284" s="28"/>
      <c r="V284" s="28"/>
      <c r="W284" s="28"/>
      <c r="X284" s="28"/>
      <c r="AA284" s="16"/>
    </row>
    <row r="285" spans="1:27" s="15" customFormat="1" ht="18" customHeight="1">
      <c r="A285" s="201"/>
      <c r="B285" s="187">
        <v>4011</v>
      </c>
      <c r="C285" s="38" t="s">
        <v>4422</v>
      </c>
      <c r="D285" s="14">
        <v>4126871289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28"/>
      <c r="AA285" s="16"/>
    </row>
    <row r="286" spans="1:27" s="15" customFormat="1" ht="18.75" customHeight="1">
      <c r="A286" s="201"/>
      <c r="B286" s="187">
        <v>4425</v>
      </c>
      <c r="C286" s="38" t="s">
        <v>3326</v>
      </c>
      <c r="D286" s="14">
        <v>4126870573</v>
      </c>
      <c r="E286" s="28"/>
      <c r="F286" s="28"/>
      <c r="G286" s="28">
        <v>1</v>
      </c>
      <c r="H286" s="28"/>
      <c r="I286" s="28"/>
      <c r="J286" s="28">
        <v>5</v>
      </c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28"/>
      <c r="AA286" s="16"/>
    </row>
    <row r="287" spans="1:27" s="15" customFormat="1" ht="18.75" customHeight="1">
      <c r="A287" s="201"/>
      <c r="B287" s="187">
        <v>5615</v>
      </c>
      <c r="C287" s="38" t="s">
        <v>4423</v>
      </c>
      <c r="D287" s="14">
        <v>4126832994</v>
      </c>
      <c r="E287" s="28"/>
      <c r="F287" s="28"/>
      <c r="G287" s="28">
        <v>3</v>
      </c>
      <c r="H287" s="28">
        <v>3</v>
      </c>
      <c r="I287" s="28"/>
      <c r="J287" s="28">
        <v>6</v>
      </c>
      <c r="K287" s="28"/>
      <c r="L287" s="28"/>
      <c r="M287" s="28"/>
      <c r="N287" s="28"/>
      <c r="O287" s="28">
        <v>6</v>
      </c>
      <c r="P287" s="28"/>
      <c r="Q287" s="28"/>
      <c r="R287" s="28"/>
      <c r="S287" s="28"/>
      <c r="T287" s="28"/>
      <c r="U287" s="28"/>
      <c r="V287" s="28"/>
      <c r="W287" s="28"/>
      <c r="X287" s="28"/>
      <c r="AA287" s="16"/>
    </row>
    <row r="288" spans="1:27" s="15" customFormat="1" ht="18.75" customHeight="1">
      <c r="A288" s="201"/>
      <c r="B288" s="196">
        <v>5290</v>
      </c>
      <c r="C288" s="38" t="s">
        <v>3081</v>
      </c>
      <c r="D288" s="14">
        <v>4126882673</v>
      </c>
      <c r="E288" s="28"/>
      <c r="F288" s="28"/>
      <c r="G288" s="28">
        <v>8</v>
      </c>
      <c r="H288" s="28">
        <v>5</v>
      </c>
      <c r="I288" s="28"/>
      <c r="J288" s="28">
        <v>3</v>
      </c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56" t="s">
        <v>4417</v>
      </c>
      <c r="AA288" s="16"/>
    </row>
    <row r="289" spans="1:27" s="15" customFormat="1" ht="18.75" customHeight="1">
      <c r="A289" s="201"/>
      <c r="B289" s="187">
        <v>3159</v>
      </c>
      <c r="C289" s="38" t="s">
        <v>2097</v>
      </c>
      <c r="D289" s="14">
        <v>4126820032</v>
      </c>
      <c r="E289" s="28">
        <v>3</v>
      </c>
      <c r="F289" s="28"/>
      <c r="G289" s="28">
        <v>6</v>
      </c>
      <c r="H289" s="28">
        <v>6</v>
      </c>
      <c r="I289" s="28"/>
      <c r="J289" s="28">
        <v>6</v>
      </c>
      <c r="K289" s="28"/>
      <c r="L289" s="28"/>
      <c r="M289" s="28"/>
      <c r="N289" s="28"/>
      <c r="O289" s="28"/>
      <c r="P289" s="28">
        <v>5</v>
      </c>
      <c r="Q289" s="28"/>
      <c r="R289" s="28"/>
      <c r="S289" s="28"/>
      <c r="T289" s="28"/>
      <c r="U289" s="28"/>
      <c r="V289" s="28"/>
      <c r="W289" s="28"/>
      <c r="X289" s="28"/>
      <c r="AA289" s="16"/>
    </row>
    <row r="290" spans="1:27" s="15" customFormat="1" ht="18.75" customHeight="1">
      <c r="A290" s="201"/>
      <c r="B290" s="187">
        <v>3857</v>
      </c>
      <c r="C290" s="38" t="s">
        <v>4403</v>
      </c>
      <c r="D290" s="14">
        <v>4126826430</v>
      </c>
      <c r="E290" s="28"/>
      <c r="F290" s="28"/>
      <c r="G290" s="28">
        <v>5</v>
      </c>
      <c r="H290" s="28">
        <v>10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AA290" s="16"/>
    </row>
    <row r="291" spans="1:27" s="15" customFormat="1" ht="18.75" customHeight="1">
      <c r="A291" s="201"/>
      <c r="B291" s="187">
        <v>4050</v>
      </c>
      <c r="C291" s="38" t="s">
        <v>2059</v>
      </c>
      <c r="D291" s="14">
        <v>4126872515</v>
      </c>
      <c r="E291" s="28"/>
      <c r="F291" s="28"/>
      <c r="G291" s="28">
        <v>5</v>
      </c>
      <c r="H291" s="28">
        <v>5</v>
      </c>
      <c r="I291" s="28"/>
      <c r="J291" s="28"/>
      <c r="K291" s="28"/>
      <c r="L291" s="28"/>
      <c r="M291" s="28"/>
      <c r="N291" s="28"/>
      <c r="O291" s="28"/>
      <c r="P291" s="28">
        <v>5</v>
      </c>
      <c r="Q291" s="28"/>
      <c r="R291" s="28"/>
      <c r="S291" s="28"/>
      <c r="T291" s="28"/>
      <c r="U291" s="28"/>
      <c r="V291" s="28"/>
      <c r="W291" s="28"/>
      <c r="X291" s="28"/>
      <c r="AA291" s="16"/>
    </row>
    <row r="292" spans="1:27" s="15" customFormat="1" ht="18.75" customHeight="1">
      <c r="A292" s="201"/>
      <c r="B292" s="187">
        <v>3197</v>
      </c>
      <c r="C292" s="38" t="s">
        <v>4404</v>
      </c>
      <c r="D292" s="14">
        <v>4126879229</v>
      </c>
      <c r="E292" s="28"/>
      <c r="F292" s="28"/>
      <c r="G292" s="28">
        <v>10</v>
      </c>
      <c r="H292" s="28">
        <v>10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AA292" s="16"/>
    </row>
    <row r="293" spans="1:27" s="15" customFormat="1" ht="18.75" customHeight="1">
      <c r="A293" s="201"/>
      <c r="B293" s="187">
        <v>3980</v>
      </c>
      <c r="C293" s="38" t="s">
        <v>4405</v>
      </c>
      <c r="D293" s="14">
        <v>4126819910</v>
      </c>
      <c r="E293" s="28">
        <v>3</v>
      </c>
      <c r="F293" s="28">
        <v>3</v>
      </c>
      <c r="G293" s="28"/>
      <c r="H293" s="28">
        <v>3</v>
      </c>
      <c r="I293" s="28"/>
      <c r="J293" s="28"/>
      <c r="K293" s="28"/>
      <c r="L293" s="28"/>
      <c r="M293" s="28"/>
      <c r="N293" s="28"/>
      <c r="O293" s="28">
        <v>5</v>
      </c>
      <c r="P293" s="28">
        <v>5</v>
      </c>
      <c r="Q293" s="28"/>
      <c r="R293" s="28"/>
      <c r="S293" s="28"/>
      <c r="T293" s="28"/>
      <c r="U293" s="28"/>
      <c r="V293" s="28"/>
      <c r="W293" s="28"/>
      <c r="X293" s="28"/>
      <c r="AA293" s="16"/>
    </row>
    <row r="294" spans="1:27" s="15" customFormat="1" ht="18.75" customHeight="1">
      <c r="A294" s="201"/>
      <c r="B294" s="187">
        <v>3941</v>
      </c>
      <c r="C294" s="38" t="s">
        <v>4406</v>
      </c>
      <c r="D294" s="14">
        <v>4126867117</v>
      </c>
      <c r="E294" s="28"/>
      <c r="F294" s="28"/>
      <c r="G294" s="28">
        <v>10</v>
      </c>
      <c r="H294" s="28">
        <v>10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AA294" s="16"/>
    </row>
    <row r="295" spans="1:27" s="15" customFormat="1" ht="18.75" customHeight="1">
      <c r="A295" s="201"/>
      <c r="B295" s="187">
        <v>4113</v>
      </c>
      <c r="C295" s="38" t="s">
        <v>4407</v>
      </c>
      <c r="D295" s="14">
        <v>4126828286</v>
      </c>
      <c r="E295" s="28"/>
      <c r="F295" s="28"/>
      <c r="G295" s="28">
        <v>3</v>
      </c>
      <c r="H295" s="28">
        <v>5</v>
      </c>
      <c r="I295" s="28"/>
      <c r="J295" s="28">
        <v>5</v>
      </c>
      <c r="K295" s="28"/>
      <c r="L295" s="28"/>
      <c r="M295" s="28"/>
      <c r="N295" s="28"/>
      <c r="O295" s="28">
        <v>5</v>
      </c>
      <c r="P295" s="28">
        <v>6</v>
      </c>
      <c r="Q295" s="28"/>
      <c r="R295" s="28"/>
      <c r="S295" s="28"/>
      <c r="T295" s="28"/>
      <c r="U295" s="28"/>
      <c r="V295" s="28"/>
      <c r="W295" s="28"/>
      <c r="X295" s="28"/>
      <c r="AA295" s="16"/>
    </row>
    <row r="296" spans="1:27" s="15" customFormat="1" ht="18.75" customHeight="1">
      <c r="A296" s="201"/>
      <c r="B296" s="187">
        <v>3162</v>
      </c>
      <c r="C296" s="38" t="s">
        <v>4408</v>
      </c>
      <c r="D296" s="14">
        <v>4126809713</v>
      </c>
      <c r="E296" s="28"/>
      <c r="F296" s="28"/>
      <c r="G296" s="28">
        <v>10</v>
      </c>
      <c r="H296" s="28">
        <v>10</v>
      </c>
      <c r="I296" s="28"/>
      <c r="J296" s="28"/>
      <c r="K296" s="28"/>
      <c r="L296" s="28"/>
      <c r="M296" s="28"/>
      <c r="N296" s="28"/>
      <c r="O296" s="28">
        <v>10</v>
      </c>
      <c r="P296" s="28"/>
      <c r="Q296" s="28"/>
      <c r="R296" s="28"/>
      <c r="S296" s="28"/>
      <c r="T296" s="28"/>
      <c r="U296" s="28"/>
      <c r="V296" s="28"/>
      <c r="W296" s="28"/>
      <c r="X296" s="28"/>
      <c r="AA296" s="16"/>
    </row>
    <row r="297" spans="1:27" s="15" customFormat="1" ht="18.75" customHeight="1">
      <c r="A297" s="201"/>
      <c r="B297" s="187">
        <v>3948</v>
      </c>
      <c r="C297" s="38" t="s">
        <v>91</v>
      </c>
      <c r="D297" s="14">
        <v>4126846287</v>
      </c>
      <c r="E297" s="28">
        <v>5</v>
      </c>
      <c r="F297" s="28"/>
      <c r="G297" s="28">
        <v>10</v>
      </c>
      <c r="H297" s="28">
        <v>5</v>
      </c>
      <c r="I297" s="28"/>
      <c r="J297" s="28"/>
      <c r="K297" s="28"/>
      <c r="L297" s="28"/>
      <c r="M297" s="28"/>
      <c r="N297" s="28"/>
      <c r="O297" s="28"/>
      <c r="P297" s="28">
        <v>5</v>
      </c>
      <c r="Q297" s="28"/>
      <c r="R297" s="28"/>
      <c r="S297" s="28"/>
      <c r="T297" s="28"/>
      <c r="U297" s="28"/>
      <c r="V297" s="28"/>
      <c r="W297" s="28"/>
      <c r="X297" s="28"/>
      <c r="AA297" s="16"/>
    </row>
    <row r="298" spans="1:27" s="15" customFormat="1" ht="18.75" customHeight="1">
      <c r="A298" s="201"/>
      <c r="B298" s="188">
        <v>2275</v>
      </c>
      <c r="C298" s="18" t="s">
        <v>3079</v>
      </c>
      <c r="D298" s="14">
        <v>4126822979</v>
      </c>
      <c r="E298" s="28">
        <v>5</v>
      </c>
      <c r="F298" s="28"/>
      <c r="G298" s="28">
        <v>5</v>
      </c>
      <c r="H298" s="28">
        <v>5</v>
      </c>
      <c r="I298" s="28"/>
      <c r="J298" s="28"/>
      <c r="K298" s="28"/>
      <c r="L298" s="28"/>
      <c r="M298" s="28"/>
      <c r="N298" s="28"/>
      <c r="O298" s="28">
        <v>5</v>
      </c>
      <c r="P298" s="28">
        <v>5</v>
      </c>
      <c r="Q298" s="28"/>
      <c r="R298" s="28"/>
      <c r="S298" s="28"/>
      <c r="T298" s="28"/>
      <c r="U298" s="28"/>
      <c r="V298" s="28"/>
      <c r="W298" s="28"/>
      <c r="X298" s="28"/>
      <c r="AA298" s="16"/>
    </row>
    <row r="299" spans="1:27" s="15" customFormat="1" ht="18.75" customHeight="1">
      <c r="A299" s="201"/>
      <c r="B299" s="187">
        <v>3265</v>
      </c>
      <c r="C299" s="38" t="s">
        <v>4409</v>
      </c>
      <c r="D299" s="14">
        <v>4126841536</v>
      </c>
      <c r="E299" s="28"/>
      <c r="F299" s="28"/>
      <c r="G299" s="28">
        <v>3</v>
      </c>
      <c r="H299" s="28">
        <v>2</v>
      </c>
      <c r="I299" s="28"/>
      <c r="J299" s="28">
        <v>2</v>
      </c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AA299" s="16"/>
    </row>
    <row r="300" spans="1:27" s="15" customFormat="1" ht="18.75" customHeight="1">
      <c r="A300" s="201"/>
      <c r="B300" s="187">
        <v>3104</v>
      </c>
      <c r="C300" s="38" t="s">
        <v>2639</v>
      </c>
      <c r="D300" s="14">
        <v>4126832100</v>
      </c>
      <c r="E300" s="28"/>
      <c r="F300" s="28"/>
      <c r="G300" s="28">
        <v>3</v>
      </c>
      <c r="H300" s="28">
        <v>10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AA300" s="16"/>
    </row>
    <row r="301" spans="1:27" s="15" customFormat="1" ht="18.75" customHeight="1">
      <c r="A301" s="201"/>
      <c r="B301" s="187">
        <v>2820</v>
      </c>
      <c r="C301" s="38" t="s">
        <v>4410</v>
      </c>
      <c r="D301" s="14">
        <v>4126879079</v>
      </c>
      <c r="E301" s="28"/>
      <c r="F301" s="28"/>
      <c r="G301" s="28">
        <v>5</v>
      </c>
      <c r="H301" s="28">
        <v>7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AA301" s="16"/>
    </row>
    <row r="302" spans="1:27" s="15" customFormat="1" ht="18.75" customHeight="1">
      <c r="A302" s="201"/>
      <c r="B302" s="187">
        <v>5511</v>
      </c>
      <c r="C302" s="38" t="s">
        <v>1964</v>
      </c>
      <c r="D302" s="14">
        <v>4126883577</v>
      </c>
      <c r="E302" s="28"/>
      <c r="F302" s="28"/>
      <c r="G302" s="28">
        <v>4</v>
      </c>
      <c r="H302" s="28"/>
      <c r="I302" s="28"/>
      <c r="J302" s="28"/>
      <c r="K302" s="28"/>
      <c r="L302" s="28"/>
      <c r="M302" s="28">
        <v>5</v>
      </c>
      <c r="N302" s="28"/>
      <c r="O302" s="28">
        <v>5</v>
      </c>
      <c r="P302" s="28"/>
      <c r="Q302" s="28"/>
      <c r="R302" s="28"/>
      <c r="S302" s="28"/>
      <c r="T302" s="28"/>
      <c r="U302" s="28"/>
      <c r="V302" s="28"/>
      <c r="W302" s="28"/>
      <c r="X302" s="28"/>
      <c r="AA302" s="16"/>
    </row>
    <row r="303" spans="1:27" s="15" customFormat="1" ht="18.75" customHeight="1">
      <c r="A303" s="201"/>
      <c r="B303" s="187">
        <v>2918</v>
      </c>
      <c r="C303" s="38" t="s">
        <v>4411</v>
      </c>
      <c r="D303" s="14">
        <v>4126827114</v>
      </c>
      <c r="E303" s="28"/>
      <c r="F303" s="28"/>
      <c r="G303" s="28">
        <v>5</v>
      </c>
      <c r="H303" s="28">
        <v>10</v>
      </c>
      <c r="I303" s="28"/>
      <c r="J303" s="28"/>
      <c r="K303" s="28"/>
      <c r="L303" s="28"/>
      <c r="M303" s="28"/>
      <c r="N303" s="28"/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X303" s="28"/>
      <c r="AA303" s="16"/>
    </row>
    <row r="304" spans="1:27" s="15" customFormat="1" ht="18.75" customHeight="1">
      <c r="A304" s="201"/>
      <c r="B304" s="187">
        <v>3323</v>
      </c>
      <c r="C304" s="38" t="s">
        <v>3271</v>
      </c>
      <c r="D304" s="14">
        <v>4126841376</v>
      </c>
      <c r="E304" s="28"/>
      <c r="F304" s="28"/>
      <c r="G304" s="28">
        <v>7</v>
      </c>
      <c r="H304" s="28">
        <v>5</v>
      </c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X304" s="28"/>
      <c r="AA304" s="16"/>
    </row>
    <row r="305" spans="1:27" s="15" customFormat="1" ht="18.75" customHeight="1">
      <c r="A305" s="201"/>
      <c r="B305" s="187">
        <v>2046</v>
      </c>
      <c r="C305" s="38" t="s">
        <v>1732</v>
      </c>
      <c r="D305" s="14">
        <v>4126825776</v>
      </c>
      <c r="E305" s="28"/>
      <c r="F305" s="28"/>
      <c r="G305" s="28">
        <v>10</v>
      </c>
      <c r="H305" s="28">
        <v>25</v>
      </c>
      <c r="I305" s="28"/>
      <c r="J305" s="28"/>
      <c r="K305" s="28"/>
      <c r="L305" s="28"/>
      <c r="M305" s="28">
        <v>4</v>
      </c>
      <c r="N305" s="28"/>
      <c r="O305" s="28">
        <v>5</v>
      </c>
      <c r="P305" s="28">
        <v>5</v>
      </c>
      <c r="Q305" s="28"/>
      <c r="R305" s="28"/>
      <c r="S305" s="28"/>
      <c r="T305" s="28"/>
      <c r="U305" s="28"/>
      <c r="V305" s="28"/>
      <c r="W305" s="28"/>
      <c r="X305" s="28"/>
      <c r="AA305" s="16"/>
    </row>
    <row r="306" spans="1:27" s="15" customFormat="1" ht="18.75" customHeight="1">
      <c r="A306" s="201"/>
      <c r="B306" s="187">
        <v>5268</v>
      </c>
      <c r="C306" s="38" t="s">
        <v>4412</v>
      </c>
      <c r="D306" s="14">
        <v>4126882458</v>
      </c>
      <c r="E306" s="28"/>
      <c r="F306" s="28"/>
      <c r="G306" s="28">
        <v>5</v>
      </c>
      <c r="H306" s="28">
        <v>8</v>
      </c>
      <c r="I306" s="28"/>
      <c r="J306" s="28"/>
      <c r="K306" s="28"/>
      <c r="L306" s="28"/>
      <c r="M306" s="28"/>
      <c r="N306" s="28"/>
      <c r="O306" s="28"/>
      <c r="P306" s="28">
        <v>5</v>
      </c>
      <c r="Q306" s="28"/>
      <c r="R306" s="28"/>
      <c r="S306" s="28"/>
      <c r="T306" s="28"/>
      <c r="U306" s="28"/>
      <c r="V306" s="28"/>
      <c r="W306" s="28"/>
      <c r="X306" s="28"/>
      <c r="AA306" s="16"/>
    </row>
    <row r="307" spans="1:27" s="15" customFormat="1" ht="18.75" customHeight="1">
      <c r="A307" s="201"/>
      <c r="B307" s="187">
        <v>3649</v>
      </c>
      <c r="C307" s="38" t="s">
        <v>3269</v>
      </c>
      <c r="D307" s="14">
        <v>4126851987</v>
      </c>
      <c r="E307" s="28"/>
      <c r="F307" s="28"/>
      <c r="G307" s="28">
        <v>6</v>
      </c>
      <c r="H307" s="28">
        <v>4</v>
      </c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AA307" s="16"/>
    </row>
    <row r="308" spans="1:27" s="15" customFormat="1" ht="18.75" customHeight="1">
      <c r="A308" s="201"/>
      <c r="B308" s="187">
        <v>4816</v>
      </c>
      <c r="C308" s="38" t="s">
        <v>1798</v>
      </c>
      <c r="D308" s="14">
        <v>4126843421</v>
      </c>
      <c r="E308" s="28"/>
      <c r="F308" s="28"/>
      <c r="G308" s="28">
        <v>10</v>
      </c>
      <c r="H308" s="28">
        <v>10</v>
      </c>
      <c r="I308" s="28"/>
      <c r="J308" s="28"/>
      <c r="K308" s="28"/>
      <c r="L308" s="28"/>
      <c r="M308" s="28"/>
      <c r="N308" s="28"/>
      <c r="O308" s="28">
        <v>6</v>
      </c>
      <c r="P308" s="28">
        <v>2</v>
      </c>
      <c r="Q308" s="28"/>
      <c r="R308" s="28"/>
      <c r="S308" s="28"/>
      <c r="T308" s="28"/>
      <c r="U308" s="28"/>
      <c r="V308" s="28"/>
      <c r="W308" s="28"/>
      <c r="X308" s="28"/>
      <c r="AA308" s="16"/>
    </row>
    <row r="309" spans="1:27" s="15" customFormat="1" ht="18.75" customHeight="1">
      <c r="A309" s="201"/>
      <c r="B309" s="187">
        <v>545</v>
      </c>
      <c r="C309" s="107" t="s">
        <v>4413</v>
      </c>
      <c r="D309" s="28">
        <v>545</v>
      </c>
      <c r="E309" s="28"/>
      <c r="F309" s="28"/>
      <c r="G309" s="28"/>
      <c r="H309" s="28">
        <v>4</v>
      </c>
      <c r="I309" s="28">
        <v>3</v>
      </c>
      <c r="J309" s="28"/>
      <c r="K309" s="28"/>
      <c r="L309" s="28"/>
      <c r="M309" s="28"/>
      <c r="N309" s="28"/>
      <c r="O309" s="28">
        <v>5</v>
      </c>
      <c r="P309" s="28"/>
      <c r="Q309" s="28"/>
      <c r="R309" s="28"/>
      <c r="S309" s="28"/>
      <c r="T309" s="28"/>
      <c r="U309" s="28"/>
      <c r="V309" s="28"/>
      <c r="W309" s="28"/>
      <c r="X309" s="10"/>
      <c r="AA309" s="16"/>
    </row>
    <row r="310" spans="1:27" s="15" customFormat="1" ht="18.75" customHeight="1">
      <c r="A310" s="201"/>
      <c r="B310" s="187">
        <v>542</v>
      </c>
      <c r="C310" s="38" t="s">
        <v>4414</v>
      </c>
      <c r="D310" s="14">
        <v>542</v>
      </c>
      <c r="E310" s="28"/>
      <c r="F310" s="28"/>
      <c r="G310" s="28">
        <v>10</v>
      </c>
      <c r="H310" s="28">
        <v>5</v>
      </c>
      <c r="I310" s="28"/>
      <c r="J310" s="28">
        <v>3</v>
      </c>
      <c r="K310" s="28"/>
      <c r="L310" s="28"/>
      <c r="M310" s="28">
        <v>5</v>
      </c>
      <c r="N310" s="28"/>
      <c r="O310" s="28">
        <v>5</v>
      </c>
      <c r="P310" s="28"/>
      <c r="Q310" s="28"/>
      <c r="R310" s="28"/>
      <c r="S310" s="28"/>
      <c r="T310" s="28"/>
      <c r="U310" s="28"/>
      <c r="V310" s="28"/>
      <c r="W310" s="28"/>
      <c r="X310" s="28"/>
      <c r="AA310" s="16"/>
    </row>
    <row r="311" spans="1:27" s="15" customFormat="1" ht="18.75" customHeight="1">
      <c r="A311" s="201"/>
      <c r="B311" s="187">
        <v>547</v>
      </c>
      <c r="C311" s="38" t="s">
        <v>4415</v>
      </c>
      <c r="D311" s="14">
        <v>547</v>
      </c>
      <c r="E311" s="28"/>
      <c r="F311" s="28"/>
      <c r="G311" s="28">
        <v>5</v>
      </c>
      <c r="H311" s="28">
        <v>10</v>
      </c>
      <c r="I311" s="28">
        <v>3</v>
      </c>
      <c r="J311" s="28"/>
      <c r="K311" s="28"/>
      <c r="L311" s="28">
        <v>2</v>
      </c>
      <c r="M311" s="28"/>
      <c r="N311" s="28"/>
      <c r="O311" s="28">
        <v>10</v>
      </c>
      <c r="P311" s="28">
        <v>10</v>
      </c>
      <c r="Q311" s="28"/>
      <c r="R311" s="28"/>
      <c r="S311" s="28"/>
      <c r="T311" s="28"/>
      <c r="U311" s="28"/>
      <c r="V311" s="28"/>
      <c r="W311" s="28">
        <v>3</v>
      </c>
      <c r="X311" s="28"/>
      <c r="AA311" s="16"/>
    </row>
    <row r="312" spans="1:27" s="15" customFormat="1" ht="18.75" customHeight="1">
      <c r="A312" s="201"/>
      <c r="B312" s="187">
        <v>544</v>
      </c>
      <c r="C312" s="38" t="s">
        <v>4416</v>
      </c>
      <c r="D312" s="14">
        <v>544</v>
      </c>
      <c r="E312" s="28"/>
      <c r="F312" s="28"/>
      <c r="G312" s="28">
        <v>10</v>
      </c>
      <c r="H312" s="28">
        <v>15</v>
      </c>
      <c r="I312" s="28"/>
      <c r="J312" s="28"/>
      <c r="K312" s="28"/>
      <c r="L312" s="28"/>
      <c r="M312" s="28"/>
      <c r="N312" s="28"/>
      <c r="O312" s="28"/>
      <c r="P312" s="28">
        <v>10</v>
      </c>
      <c r="Q312" s="28"/>
      <c r="R312" s="28"/>
      <c r="S312" s="28"/>
      <c r="T312" s="28"/>
      <c r="U312" s="28"/>
      <c r="V312" s="28"/>
      <c r="W312" s="28"/>
      <c r="X312" s="28"/>
      <c r="AA312" s="16"/>
    </row>
    <row r="313" spans="1:27" s="15" customFormat="1" ht="18.75" customHeight="1">
      <c r="A313" s="201"/>
      <c r="B313" s="187"/>
      <c r="C313" s="146" t="s">
        <v>4437</v>
      </c>
      <c r="D313" s="1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146" t="s">
        <v>4437</v>
      </c>
      <c r="AA313" s="16"/>
    </row>
    <row r="314" spans="1:27" s="15" customFormat="1" ht="18.75" customHeight="1">
      <c r="A314" s="201"/>
      <c r="B314" s="187">
        <v>3632</v>
      </c>
      <c r="C314" s="38" t="s">
        <v>3457</v>
      </c>
      <c r="D314" s="14">
        <v>4126807979</v>
      </c>
      <c r="E314" s="28"/>
      <c r="F314" s="28"/>
      <c r="G314" s="28">
        <v>7</v>
      </c>
      <c r="H314" s="28">
        <v>5</v>
      </c>
      <c r="I314" s="28"/>
      <c r="J314" s="28"/>
      <c r="K314" s="28"/>
      <c r="L314" s="28"/>
      <c r="M314" s="28">
        <v>3</v>
      </c>
      <c r="N314" s="28"/>
      <c r="O314" s="28">
        <v>3</v>
      </c>
      <c r="P314" s="28">
        <v>10</v>
      </c>
      <c r="Q314" s="28"/>
      <c r="R314" s="28"/>
      <c r="S314" s="28"/>
      <c r="T314" s="28"/>
      <c r="U314" s="28"/>
      <c r="V314" s="28"/>
      <c r="W314" s="28"/>
      <c r="X314" s="28"/>
      <c r="AA314" s="16"/>
    </row>
    <row r="315" spans="1:27" s="15" customFormat="1" ht="18.75" customHeight="1">
      <c r="A315" s="201"/>
      <c r="B315" s="187">
        <v>5286</v>
      </c>
      <c r="C315" s="38" t="s">
        <v>4438</v>
      </c>
      <c r="D315" s="14">
        <v>4126872475</v>
      </c>
      <c r="E315" s="28"/>
      <c r="F315" s="28"/>
      <c r="G315" s="28">
        <v>5</v>
      </c>
      <c r="H315" s="28">
        <v>8</v>
      </c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AA315" s="16"/>
    </row>
    <row r="316" spans="1:27" s="15" customFormat="1" ht="18.75" customHeight="1">
      <c r="A316" s="201"/>
      <c r="B316" s="187">
        <v>1629</v>
      </c>
      <c r="C316" s="38" t="s">
        <v>322</v>
      </c>
      <c r="D316" s="14">
        <v>4126846265</v>
      </c>
      <c r="E316" s="28"/>
      <c r="F316" s="28"/>
      <c r="G316" s="28">
        <v>10</v>
      </c>
      <c r="H316" s="28">
        <v>10</v>
      </c>
      <c r="I316" s="28"/>
      <c r="J316" s="28">
        <v>5</v>
      </c>
      <c r="K316" s="28"/>
      <c r="L316" s="28"/>
      <c r="M316" s="28"/>
      <c r="N316" s="28"/>
      <c r="O316" s="28"/>
      <c r="P316" s="28">
        <v>5</v>
      </c>
      <c r="Q316" s="28"/>
      <c r="R316" s="28"/>
      <c r="S316" s="28"/>
      <c r="T316" s="28"/>
      <c r="U316" s="28"/>
      <c r="V316" s="28"/>
      <c r="W316" s="28"/>
      <c r="X316" s="28"/>
      <c r="AA316" s="16"/>
    </row>
    <row r="317" spans="1:27" s="15" customFormat="1" ht="18.75" customHeight="1">
      <c r="A317" s="201"/>
      <c r="B317" s="187">
        <v>3631</v>
      </c>
      <c r="C317" s="38" t="s">
        <v>4439</v>
      </c>
      <c r="D317" s="14">
        <v>4126877816</v>
      </c>
      <c r="E317" s="28"/>
      <c r="F317" s="28"/>
      <c r="G317" s="28">
        <v>20</v>
      </c>
      <c r="H317" s="28">
        <v>20</v>
      </c>
      <c r="I317" s="28"/>
      <c r="J317" s="28"/>
      <c r="K317" s="28"/>
      <c r="L317" s="28"/>
      <c r="M317" s="28">
        <v>10</v>
      </c>
      <c r="N317" s="28"/>
      <c r="O317" s="28">
        <v>10</v>
      </c>
      <c r="P317" s="28">
        <v>10</v>
      </c>
      <c r="Q317" s="28"/>
      <c r="R317" s="28"/>
      <c r="S317" s="28"/>
      <c r="T317" s="28"/>
      <c r="U317" s="28"/>
      <c r="V317" s="28"/>
      <c r="W317" s="28"/>
      <c r="X317" s="28"/>
      <c r="AA317" s="16"/>
    </row>
    <row r="318" spans="1:27" s="15" customFormat="1" ht="18.75" customHeight="1">
      <c r="A318" s="201"/>
      <c r="B318" s="187">
        <v>3631</v>
      </c>
      <c r="C318" s="38" t="s">
        <v>4441</v>
      </c>
      <c r="D318" s="14">
        <v>4126878220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>
        <v>7</v>
      </c>
      <c r="R318" s="28">
        <v>7</v>
      </c>
      <c r="S318" s="28">
        <v>8</v>
      </c>
      <c r="T318" s="28">
        <v>8</v>
      </c>
      <c r="U318" s="28">
        <v>10</v>
      </c>
      <c r="V318" s="28">
        <v>10</v>
      </c>
      <c r="W318" s="28">
        <v>15</v>
      </c>
      <c r="X318" s="28"/>
      <c r="AA318" s="16"/>
    </row>
    <row r="319" spans="1:27" s="15" customFormat="1" ht="18.75" customHeight="1">
      <c r="A319" s="201"/>
      <c r="B319" s="187">
        <v>4746</v>
      </c>
      <c r="C319" s="38" t="s">
        <v>4440</v>
      </c>
      <c r="D319" s="14">
        <v>4126794996</v>
      </c>
      <c r="E319" s="28"/>
      <c r="F319" s="28"/>
      <c r="G319" s="28">
        <v>20</v>
      </c>
      <c r="H319" s="28">
        <v>20</v>
      </c>
      <c r="I319" s="28"/>
      <c r="J319" s="28"/>
      <c r="K319" s="28"/>
      <c r="L319" s="28"/>
      <c r="M319" s="28"/>
      <c r="N319" s="28"/>
      <c r="O319" s="28">
        <v>20</v>
      </c>
      <c r="P319" s="28">
        <v>20</v>
      </c>
      <c r="Q319" s="28"/>
      <c r="R319" s="28"/>
      <c r="S319" s="28"/>
      <c r="T319" s="28"/>
      <c r="U319" s="28"/>
      <c r="V319" s="28"/>
      <c r="W319" s="28"/>
      <c r="X319" s="28"/>
      <c r="AA319" s="16"/>
    </row>
    <row r="320" spans="1:27" s="15" customFormat="1" ht="18.75" customHeight="1">
      <c r="A320" s="201"/>
      <c r="B320" s="187">
        <v>5396</v>
      </c>
      <c r="C320" s="38" t="s">
        <v>2935</v>
      </c>
      <c r="D320" s="14">
        <v>4126785090</v>
      </c>
      <c r="E320" s="28">
        <v>4</v>
      </c>
      <c r="F320" s="28"/>
      <c r="G320" s="28">
        <v>7</v>
      </c>
      <c r="H320" s="28">
        <v>5</v>
      </c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AA320" s="16"/>
    </row>
    <row r="321" spans="1:27" s="15" customFormat="1" ht="18.75" customHeight="1">
      <c r="A321" s="201"/>
      <c r="B321" s="187">
        <v>4523</v>
      </c>
      <c r="C321" s="38" t="s">
        <v>3182</v>
      </c>
      <c r="D321" s="14">
        <v>4126807017</v>
      </c>
      <c r="E321" s="28">
        <v>5</v>
      </c>
      <c r="F321" s="28"/>
      <c r="G321" s="28">
        <v>20</v>
      </c>
      <c r="H321" s="28">
        <v>15</v>
      </c>
      <c r="I321" s="28"/>
      <c r="J321" s="28"/>
      <c r="K321" s="28"/>
      <c r="L321" s="28"/>
      <c r="M321" s="28"/>
      <c r="N321" s="28"/>
      <c r="O321" s="28"/>
      <c r="P321" s="28">
        <v>5</v>
      </c>
      <c r="Q321" s="28"/>
      <c r="R321" s="28"/>
      <c r="S321" s="28"/>
      <c r="T321" s="28"/>
      <c r="U321" s="28"/>
      <c r="V321" s="28"/>
      <c r="W321" s="28"/>
      <c r="X321" s="28"/>
      <c r="AA321" s="16"/>
    </row>
    <row r="322" spans="1:27" s="15" customFormat="1" ht="18.75" customHeight="1">
      <c r="A322" s="201"/>
      <c r="B322" s="187">
        <v>3365</v>
      </c>
      <c r="C322" s="38" t="s">
        <v>2907</v>
      </c>
      <c r="D322" s="14">
        <v>4126950067</v>
      </c>
      <c r="E322" s="28">
        <v>1</v>
      </c>
      <c r="F322" s="28"/>
      <c r="G322" s="28">
        <v>6</v>
      </c>
      <c r="H322" s="28">
        <v>5</v>
      </c>
      <c r="I322" s="28"/>
      <c r="J322" s="28"/>
      <c r="K322" s="28"/>
      <c r="L322" s="28"/>
      <c r="M322" s="28"/>
      <c r="N322" s="28"/>
      <c r="O322" s="28">
        <v>5</v>
      </c>
      <c r="P322" s="28">
        <v>10</v>
      </c>
      <c r="Q322" s="28"/>
      <c r="R322" s="28"/>
      <c r="S322" s="28"/>
      <c r="T322" s="28"/>
      <c r="U322" s="28"/>
      <c r="V322" s="28"/>
      <c r="W322" s="28"/>
      <c r="X322" s="28"/>
      <c r="AA322" s="16"/>
    </row>
    <row r="323" spans="1:27" s="15" customFormat="1" ht="18.75" customHeight="1">
      <c r="A323" s="201"/>
      <c r="B323" s="187">
        <v>5470</v>
      </c>
      <c r="C323" s="38" t="s">
        <v>4442</v>
      </c>
      <c r="D323" s="14">
        <v>4126882539</v>
      </c>
      <c r="E323" s="28"/>
      <c r="F323" s="28"/>
      <c r="G323" s="28">
        <v>7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AA323" s="16"/>
    </row>
    <row r="324" spans="1:27" s="15" customFormat="1" ht="18.75" customHeight="1">
      <c r="A324" s="201"/>
      <c r="B324" s="187">
        <v>5470</v>
      </c>
      <c r="C324" s="38" t="s">
        <v>4442</v>
      </c>
      <c r="D324" s="14">
        <v>4126882734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>
        <v>10</v>
      </c>
      <c r="R324" s="28"/>
      <c r="S324" s="28"/>
      <c r="T324" s="28"/>
      <c r="U324" s="28"/>
      <c r="V324" s="28"/>
      <c r="W324" s="28"/>
      <c r="X324" s="28"/>
      <c r="AA324" s="16"/>
    </row>
    <row r="325" spans="1:27" s="15" customFormat="1" ht="18.75" customHeight="1">
      <c r="A325" s="201"/>
      <c r="B325" s="187">
        <v>3992</v>
      </c>
      <c r="C325" s="38" t="s">
        <v>4443</v>
      </c>
      <c r="D325" s="14">
        <v>4126805153</v>
      </c>
      <c r="E325" s="28"/>
      <c r="F325" s="28"/>
      <c r="G325" s="28">
        <v>10</v>
      </c>
      <c r="H325" s="28"/>
      <c r="I325" s="28">
        <v>6</v>
      </c>
      <c r="J325" s="28"/>
      <c r="K325" s="28"/>
      <c r="L325" s="28"/>
      <c r="M325" s="28"/>
      <c r="N325" s="28"/>
      <c r="O325" s="28">
        <v>10</v>
      </c>
      <c r="P325" s="28">
        <v>10</v>
      </c>
      <c r="Q325" s="28"/>
      <c r="R325" s="28"/>
      <c r="S325" s="28"/>
      <c r="T325" s="28"/>
      <c r="U325" s="28"/>
      <c r="V325" s="28"/>
      <c r="W325" s="28"/>
      <c r="X325" s="28"/>
      <c r="AA325" s="16"/>
    </row>
    <row r="326" spans="1:27" s="15" customFormat="1" ht="18.75" customHeight="1">
      <c r="A326" s="201"/>
      <c r="B326" s="187">
        <v>3992</v>
      </c>
      <c r="C326" s="38" t="s">
        <v>4443</v>
      </c>
      <c r="D326" s="14">
        <v>4126805574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>
        <v>6</v>
      </c>
      <c r="R326" s="28"/>
      <c r="S326" s="28"/>
      <c r="T326" s="28"/>
      <c r="U326" s="28"/>
      <c r="V326" s="28"/>
      <c r="W326" s="28"/>
      <c r="X326" s="28"/>
      <c r="AA326" s="16"/>
    </row>
    <row r="327" spans="1:27" s="15" customFormat="1" ht="18.75" customHeight="1">
      <c r="A327" s="201"/>
      <c r="B327" s="187">
        <v>5063</v>
      </c>
      <c r="C327" s="38" t="s">
        <v>4444</v>
      </c>
      <c r="D327" s="14">
        <v>4126870882</v>
      </c>
      <c r="E327" s="28">
        <v>5</v>
      </c>
      <c r="F327" s="28"/>
      <c r="G327" s="28">
        <v>3</v>
      </c>
      <c r="H327" s="28">
        <v>5</v>
      </c>
      <c r="I327" s="28"/>
      <c r="J327" s="28"/>
      <c r="K327" s="28"/>
      <c r="L327" s="28"/>
      <c r="M327" s="28"/>
      <c r="N327" s="28"/>
      <c r="O327" s="28">
        <v>5</v>
      </c>
      <c r="P327" s="28">
        <v>3</v>
      </c>
      <c r="Q327" s="28"/>
      <c r="R327" s="28"/>
      <c r="S327" s="28"/>
      <c r="T327" s="28"/>
      <c r="U327" s="28"/>
      <c r="V327" s="28"/>
      <c r="W327" s="28"/>
      <c r="X327" s="28"/>
      <c r="AA327" s="16"/>
    </row>
    <row r="328" spans="1:27" s="15" customFormat="1" ht="18.75" customHeight="1">
      <c r="A328" s="201"/>
      <c r="B328" s="187">
        <v>3942</v>
      </c>
      <c r="C328" s="38" t="s">
        <v>4463</v>
      </c>
      <c r="D328" s="14">
        <v>4126785393</v>
      </c>
      <c r="E328" s="28">
        <v>7</v>
      </c>
      <c r="F328" s="28"/>
      <c r="G328" s="28">
        <v>10</v>
      </c>
      <c r="H328" s="28"/>
      <c r="I328" s="28"/>
      <c r="J328" s="28"/>
      <c r="K328" s="28"/>
      <c r="L328" s="28"/>
      <c r="M328" s="28"/>
      <c r="N328" s="28"/>
      <c r="O328" s="28">
        <v>5</v>
      </c>
      <c r="P328" s="28">
        <v>5</v>
      </c>
      <c r="Q328" s="28"/>
      <c r="R328" s="28"/>
      <c r="S328" s="28"/>
      <c r="T328" s="28"/>
      <c r="U328" s="28"/>
      <c r="V328" s="28"/>
      <c r="W328" s="28"/>
      <c r="X328" s="28"/>
      <c r="AA328" s="16"/>
    </row>
    <row r="329" spans="1:27" s="15" customFormat="1" ht="18.75" customHeight="1">
      <c r="A329" s="201"/>
      <c r="B329" s="187">
        <v>5638</v>
      </c>
      <c r="C329" s="38" t="s">
        <v>4445</v>
      </c>
      <c r="D329" s="14">
        <v>4126789401</v>
      </c>
      <c r="E329" s="28">
        <v>10</v>
      </c>
      <c r="F329" s="28"/>
      <c r="G329" s="28">
        <v>10</v>
      </c>
      <c r="H329" s="28">
        <v>10</v>
      </c>
      <c r="I329" s="28"/>
      <c r="J329" s="28"/>
      <c r="K329" s="28"/>
      <c r="L329" s="28"/>
      <c r="M329" s="28">
        <v>10</v>
      </c>
      <c r="N329" s="28"/>
      <c r="O329" s="28">
        <v>10</v>
      </c>
      <c r="P329" s="28">
        <v>10</v>
      </c>
      <c r="Q329" s="28"/>
      <c r="R329" s="28"/>
      <c r="S329" s="28"/>
      <c r="T329" s="28"/>
      <c r="U329" s="28"/>
      <c r="V329" s="28"/>
      <c r="W329" s="28"/>
      <c r="X329" s="158"/>
      <c r="AA329" s="16"/>
    </row>
    <row r="330" spans="1:27" s="15" customFormat="1" ht="18.75" customHeight="1">
      <c r="A330" s="201"/>
      <c r="B330" s="187">
        <v>3615</v>
      </c>
      <c r="C330" s="177" t="s">
        <v>301</v>
      </c>
      <c r="D330" s="14">
        <v>4126779177</v>
      </c>
      <c r="E330" s="28"/>
      <c r="F330" s="28"/>
      <c r="G330" s="28">
        <v>10</v>
      </c>
      <c r="H330" s="28"/>
      <c r="I330" s="28"/>
      <c r="J330" s="28"/>
      <c r="K330" s="28"/>
      <c r="L330" s="28"/>
      <c r="M330" s="28"/>
      <c r="N330" s="28"/>
      <c r="O330" s="28"/>
      <c r="P330" s="28">
        <v>20</v>
      </c>
      <c r="Q330" s="28"/>
      <c r="R330" s="28"/>
      <c r="S330" s="28"/>
      <c r="T330" s="28"/>
      <c r="U330" s="28"/>
      <c r="V330" s="28"/>
      <c r="W330" s="28"/>
      <c r="X330" s="28"/>
      <c r="AA330" s="16"/>
    </row>
    <row r="331" spans="1:27" s="15" customFormat="1" ht="18.75" customHeight="1">
      <c r="A331" s="201"/>
      <c r="B331" s="187">
        <v>4604</v>
      </c>
      <c r="C331" s="38" t="s">
        <v>188</v>
      </c>
      <c r="D331" s="14">
        <v>4126795511</v>
      </c>
      <c r="E331" s="28">
        <v>8</v>
      </c>
      <c r="F331" s="28"/>
      <c r="G331" s="28">
        <v>3</v>
      </c>
      <c r="H331" s="28">
        <v>10</v>
      </c>
      <c r="I331" s="28"/>
      <c r="J331" s="28"/>
      <c r="K331" s="28"/>
      <c r="L331" s="28"/>
      <c r="M331" s="28"/>
      <c r="N331" s="28"/>
      <c r="O331" s="28">
        <v>8</v>
      </c>
      <c r="P331" s="28">
        <v>5</v>
      </c>
      <c r="Q331" s="28"/>
      <c r="R331" s="28"/>
      <c r="S331" s="28"/>
      <c r="T331" s="28"/>
      <c r="U331" s="28"/>
      <c r="V331" s="28"/>
      <c r="W331" s="28"/>
      <c r="X331" s="28"/>
      <c r="AA331" s="16"/>
    </row>
    <row r="332" spans="1:27" s="15" customFormat="1" ht="18.75" customHeight="1">
      <c r="A332" s="201"/>
      <c r="B332" s="187">
        <v>4654</v>
      </c>
      <c r="C332" s="38" t="s">
        <v>1461</v>
      </c>
      <c r="D332" s="14">
        <v>4126783704</v>
      </c>
      <c r="E332" s="28">
        <v>5</v>
      </c>
      <c r="F332" s="28"/>
      <c r="G332" s="28">
        <v>10</v>
      </c>
      <c r="H332" s="28">
        <v>5</v>
      </c>
      <c r="I332" s="28"/>
      <c r="J332" s="28"/>
      <c r="K332" s="28"/>
      <c r="L332" s="28"/>
      <c r="M332" s="28"/>
      <c r="N332" s="28"/>
      <c r="O332" s="28">
        <v>10</v>
      </c>
      <c r="P332" s="28">
        <v>15</v>
      </c>
      <c r="Q332" s="28"/>
      <c r="R332" s="28"/>
      <c r="S332" s="28"/>
      <c r="T332" s="28"/>
      <c r="U332" s="28"/>
      <c r="V332" s="28"/>
      <c r="W332" s="28"/>
      <c r="X332" s="28"/>
      <c r="AA332" s="16"/>
    </row>
    <row r="333" spans="1:27" s="15" customFormat="1" ht="18.75" customHeight="1">
      <c r="A333" s="201"/>
      <c r="B333" s="187">
        <v>4957</v>
      </c>
      <c r="C333" s="38" t="s">
        <v>1574</v>
      </c>
      <c r="D333" s="14">
        <v>4126794096</v>
      </c>
      <c r="E333" s="28"/>
      <c r="F333" s="28"/>
      <c r="G333" s="28">
        <v>25</v>
      </c>
      <c r="H333" s="28"/>
      <c r="I333" s="28"/>
      <c r="J333" s="28"/>
      <c r="K333" s="28"/>
      <c r="L333" s="28"/>
      <c r="M333" s="28"/>
      <c r="N333" s="28"/>
      <c r="O333" s="28">
        <v>15</v>
      </c>
      <c r="P333" s="28">
        <v>10</v>
      </c>
      <c r="Q333" s="28"/>
      <c r="R333" s="28"/>
      <c r="S333" s="28"/>
      <c r="T333" s="28"/>
      <c r="U333" s="28"/>
      <c r="V333" s="28"/>
      <c r="W333" s="28"/>
      <c r="X333" s="28"/>
      <c r="AA333" s="16"/>
    </row>
    <row r="334" spans="1:27" s="15" customFormat="1" ht="18.75" customHeight="1">
      <c r="A334" s="201"/>
      <c r="B334" s="187">
        <v>5603</v>
      </c>
      <c r="C334" s="38" t="s">
        <v>1617</v>
      </c>
      <c r="D334" s="14">
        <v>4126791147</v>
      </c>
      <c r="E334" s="28"/>
      <c r="F334" s="28"/>
      <c r="G334" s="28">
        <v>10</v>
      </c>
      <c r="H334" s="28">
        <v>5</v>
      </c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AA334" s="16"/>
    </row>
    <row r="335" spans="1:27" s="15" customFormat="1" ht="18.75" customHeight="1">
      <c r="A335" s="201"/>
      <c r="B335" s="187">
        <v>4650</v>
      </c>
      <c r="C335" s="38" t="s">
        <v>4446</v>
      </c>
      <c r="D335" s="14">
        <v>4126806845</v>
      </c>
      <c r="E335" s="28"/>
      <c r="F335" s="28"/>
      <c r="G335" s="28">
        <v>10</v>
      </c>
      <c r="H335" s="28">
        <v>10</v>
      </c>
      <c r="I335" s="28"/>
      <c r="J335" s="28"/>
      <c r="K335" s="28"/>
      <c r="L335" s="28"/>
      <c r="M335" s="28">
        <v>5</v>
      </c>
      <c r="N335" s="28"/>
      <c r="O335" s="28">
        <v>10</v>
      </c>
      <c r="P335" s="28">
        <v>10</v>
      </c>
      <c r="Q335" s="28"/>
      <c r="R335" s="28"/>
      <c r="S335" s="28"/>
      <c r="T335" s="28"/>
      <c r="U335" s="28"/>
      <c r="V335" s="28"/>
      <c r="W335" s="28"/>
      <c r="X335" s="28"/>
      <c r="AA335" s="16"/>
    </row>
    <row r="336" spans="1:27" s="15" customFormat="1" ht="18.75" customHeight="1">
      <c r="A336" s="201"/>
      <c r="B336" s="187">
        <v>3435</v>
      </c>
      <c r="C336" s="38" t="s">
        <v>206</v>
      </c>
      <c r="D336" s="14">
        <v>4126790795</v>
      </c>
      <c r="E336" s="28"/>
      <c r="F336" s="28"/>
      <c r="G336" s="28">
        <v>15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AA336" s="16"/>
    </row>
    <row r="337" spans="1:27" s="15" customFormat="1" ht="18.75" customHeight="1">
      <c r="A337" s="201"/>
      <c r="B337" s="187">
        <v>4897</v>
      </c>
      <c r="C337" s="38" t="s">
        <v>4447</v>
      </c>
      <c r="D337" s="14">
        <v>4126802110</v>
      </c>
      <c r="E337" s="28"/>
      <c r="F337" s="28"/>
      <c r="G337" s="28">
        <v>10</v>
      </c>
      <c r="H337" s="28"/>
      <c r="I337" s="28"/>
      <c r="J337" s="28"/>
      <c r="K337" s="28"/>
      <c r="L337" s="28"/>
      <c r="M337" s="28"/>
      <c r="N337" s="28"/>
      <c r="O337" s="28"/>
      <c r="P337" s="28">
        <v>6</v>
      </c>
      <c r="Q337" s="28"/>
      <c r="R337" s="28"/>
      <c r="S337" s="28"/>
      <c r="T337" s="28"/>
      <c r="U337" s="28"/>
      <c r="V337" s="28"/>
      <c r="W337" s="28"/>
      <c r="X337" s="28"/>
      <c r="AA337" s="16"/>
    </row>
    <row r="338" spans="1:27" s="15" customFormat="1" ht="18.75" customHeight="1">
      <c r="A338" s="201"/>
      <c r="B338" s="187">
        <v>5471</v>
      </c>
      <c r="C338" s="38" t="s">
        <v>3347</v>
      </c>
      <c r="D338" s="14">
        <v>4126783673</v>
      </c>
      <c r="E338" s="28"/>
      <c r="F338" s="28"/>
      <c r="G338" s="28">
        <v>10</v>
      </c>
      <c r="H338" s="28"/>
      <c r="I338" s="28"/>
      <c r="J338" s="28"/>
      <c r="K338" s="28"/>
      <c r="L338" s="28"/>
      <c r="M338" s="28"/>
      <c r="N338" s="28"/>
      <c r="O338" s="28">
        <v>15</v>
      </c>
      <c r="P338" s="28">
        <v>10</v>
      </c>
      <c r="Q338" s="28"/>
      <c r="R338" s="28"/>
      <c r="S338" s="28"/>
      <c r="T338" s="28"/>
      <c r="U338" s="28"/>
      <c r="V338" s="28"/>
      <c r="W338" s="28"/>
      <c r="X338" s="28"/>
      <c r="AA338" s="16"/>
    </row>
    <row r="339" spans="1:27" s="15" customFormat="1" ht="18.75" customHeight="1">
      <c r="A339" s="201"/>
      <c r="B339" s="187">
        <v>3539</v>
      </c>
      <c r="C339" s="38" t="s">
        <v>4448</v>
      </c>
      <c r="D339" s="14">
        <v>4126774344</v>
      </c>
      <c r="E339" s="28"/>
      <c r="F339" s="28"/>
      <c r="G339" s="28">
        <v>25</v>
      </c>
      <c r="H339" s="28"/>
      <c r="I339" s="28"/>
      <c r="J339" s="28"/>
      <c r="K339" s="28"/>
      <c r="L339" s="28"/>
      <c r="M339" s="28"/>
      <c r="N339" s="28"/>
      <c r="O339" s="28"/>
      <c r="P339" s="28">
        <v>10</v>
      </c>
      <c r="Q339" s="28"/>
      <c r="R339" s="28"/>
      <c r="S339" s="28"/>
      <c r="T339" s="28"/>
      <c r="U339" s="28"/>
      <c r="V339" s="28"/>
      <c r="W339" s="28"/>
      <c r="X339" s="28"/>
      <c r="AA339" s="16"/>
    </row>
    <row r="340" spans="1:27" s="15" customFormat="1" ht="18.75" customHeight="1">
      <c r="A340" s="201"/>
      <c r="B340" s="187">
        <v>3656</v>
      </c>
      <c r="C340" s="38" t="s">
        <v>3455</v>
      </c>
      <c r="D340" s="14">
        <v>4126804241</v>
      </c>
      <c r="E340" s="28">
        <v>5</v>
      </c>
      <c r="F340" s="28"/>
      <c r="G340" s="28">
        <v>10</v>
      </c>
      <c r="H340" s="28"/>
      <c r="I340" s="28"/>
      <c r="J340" s="28"/>
      <c r="K340" s="28"/>
      <c r="L340" s="28"/>
      <c r="M340" s="28"/>
      <c r="N340" s="28"/>
      <c r="O340" s="28">
        <v>10</v>
      </c>
      <c r="P340" s="28">
        <v>20</v>
      </c>
      <c r="Q340" s="28"/>
      <c r="R340" s="28"/>
      <c r="S340" s="28"/>
      <c r="T340" s="28"/>
      <c r="U340" s="28"/>
      <c r="V340" s="28"/>
      <c r="W340" s="28"/>
      <c r="X340" s="28"/>
      <c r="AA340" s="16"/>
    </row>
    <row r="341" spans="1:27" s="15" customFormat="1" ht="18.75" customHeight="1">
      <c r="A341" s="201"/>
      <c r="B341" s="187">
        <v>5188</v>
      </c>
      <c r="C341" s="38" t="s">
        <v>4449</v>
      </c>
      <c r="D341" s="14">
        <v>4126803574</v>
      </c>
      <c r="E341" s="28"/>
      <c r="F341" s="28"/>
      <c r="G341" s="28">
        <v>15</v>
      </c>
      <c r="H341" s="28"/>
      <c r="I341" s="28"/>
      <c r="J341" s="28"/>
      <c r="K341" s="28"/>
      <c r="L341" s="28"/>
      <c r="M341" s="28"/>
      <c r="N341" s="28"/>
      <c r="O341" s="28">
        <v>10</v>
      </c>
      <c r="P341" s="28">
        <v>20</v>
      </c>
      <c r="Q341" s="28"/>
      <c r="R341" s="28"/>
      <c r="S341" s="28"/>
      <c r="T341" s="28"/>
      <c r="U341" s="28"/>
      <c r="V341" s="28"/>
      <c r="W341" s="28"/>
      <c r="X341" s="28"/>
      <c r="AA341" s="16"/>
    </row>
    <row r="342" spans="1:27" s="15" customFormat="1" ht="18.75" customHeight="1">
      <c r="A342" s="201"/>
      <c r="B342" s="187">
        <v>3518</v>
      </c>
      <c r="C342" s="38" t="s">
        <v>967</v>
      </c>
      <c r="D342" s="14">
        <v>4126792813</v>
      </c>
      <c r="E342" s="28"/>
      <c r="F342" s="28"/>
      <c r="G342" s="28">
        <v>15</v>
      </c>
      <c r="H342" s="28"/>
      <c r="I342" s="28"/>
      <c r="J342" s="28"/>
      <c r="K342" s="28"/>
      <c r="L342" s="28"/>
      <c r="M342" s="28"/>
      <c r="N342" s="28"/>
      <c r="O342" s="28">
        <v>10</v>
      </c>
      <c r="P342" s="28">
        <v>10</v>
      </c>
      <c r="Q342" s="28"/>
      <c r="R342" s="28"/>
      <c r="S342" s="28"/>
      <c r="T342" s="28"/>
      <c r="U342" s="28"/>
      <c r="V342" s="28"/>
      <c r="W342" s="28"/>
      <c r="X342" s="28"/>
      <c r="AA342" s="16"/>
    </row>
    <row r="343" spans="1:27" s="15" customFormat="1" ht="18.75" customHeight="1">
      <c r="A343" s="201"/>
      <c r="B343" s="187">
        <v>4039</v>
      </c>
      <c r="C343" s="38" t="s">
        <v>4450</v>
      </c>
      <c r="D343" s="14">
        <v>4126783453</v>
      </c>
      <c r="E343" s="28"/>
      <c r="F343" s="28"/>
      <c r="G343" s="28">
        <v>10</v>
      </c>
      <c r="H343" s="28">
        <v>15</v>
      </c>
      <c r="I343" s="28"/>
      <c r="J343" s="28"/>
      <c r="K343" s="28"/>
      <c r="L343" s="28"/>
      <c r="M343" s="28"/>
      <c r="N343" s="28"/>
      <c r="O343" s="28">
        <v>15</v>
      </c>
      <c r="P343" s="28"/>
      <c r="Q343" s="28"/>
      <c r="R343" s="28"/>
      <c r="S343" s="28"/>
      <c r="T343" s="28"/>
      <c r="U343" s="28"/>
      <c r="V343" s="28"/>
      <c r="W343" s="28"/>
      <c r="X343" s="28"/>
      <c r="AA343" s="16"/>
    </row>
    <row r="344" spans="1:27" s="15" customFormat="1" ht="18.75" customHeight="1">
      <c r="A344" s="201"/>
      <c r="B344" s="187">
        <v>5067</v>
      </c>
      <c r="C344" s="38" t="s">
        <v>2513</v>
      </c>
      <c r="D344" s="14">
        <v>4126791216</v>
      </c>
      <c r="E344" s="28"/>
      <c r="F344" s="28"/>
      <c r="G344" s="28">
        <v>10</v>
      </c>
      <c r="H344" s="28">
        <v>10</v>
      </c>
      <c r="I344" s="28"/>
      <c r="J344" s="28"/>
      <c r="K344" s="28"/>
      <c r="L344" s="28"/>
      <c r="M344" s="28">
        <v>5</v>
      </c>
      <c r="N344" s="28"/>
      <c r="O344" s="28"/>
      <c r="P344" s="28">
        <v>5</v>
      </c>
      <c r="Q344" s="28"/>
      <c r="R344" s="28"/>
      <c r="S344" s="28"/>
      <c r="T344" s="28"/>
      <c r="U344" s="28"/>
      <c r="V344" s="28"/>
      <c r="W344" s="28"/>
      <c r="X344" s="28"/>
      <c r="AA344" s="16"/>
    </row>
    <row r="345" spans="1:27" s="15" customFormat="1" ht="18.75" customHeight="1">
      <c r="A345" s="201"/>
      <c r="B345" s="194"/>
      <c r="C345" s="156"/>
      <c r="D345" s="157"/>
      <c r="E345" s="49"/>
      <c r="F345" s="49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49"/>
      <c r="R345" s="49"/>
      <c r="S345" s="49"/>
      <c r="T345" s="49"/>
      <c r="U345" s="49"/>
      <c r="V345" s="49"/>
      <c r="W345" s="49"/>
      <c r="X345" s="159" t="s">
        <v>4476</v>
      </c>
      <c r="AA345" s="16"/>
    </row>
    <row r="346" spans="1:27" s="15" customFormat="1" ht="18.75" customHeight="1">
      <c r="A346" s="201"/>
      <c r="B346" s="187"/>
      <c r="C346" s="146" t="s">
        <v>4451</v>
      </c>
      <c r="D346" s="1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AA346" s="16"/>
    </row>
    <row r="347" spans="1:27" s="15" customFormat="1" ht="18.75" customHeight="1">
      <c r="A347" s="201"/>
      <c r="B347" s="196">
        <v>49717</v>
      </c>
      <c r="C347" s="38" t="s">
        <v>4452</v>
      </c>
      <c r="D347" s="14">
        <v>49717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10</v>
      </c>
      <c r="P347" s="28">
        <v>10</v>
      </c>
      <c r="Q347" s="28"/>
      <c r="R347" s="28"/>
      <c r="S347" s="28"/>
      <c r="T347" s="28"/>
      <c r="U347" s="28"/>
      <c r="V347" s="28"/>
      <c r="W347" s="28"/>
      <c r="X347" s="56" t="s">
        <v>4462</v>
      </c>
      <c r="AA347" s="16"/>
    </row>
    <row r="348" spans="1:27" s="15" customFormat="1" ht="18.75" customHeight="1">
      <c r="A348" s="201"/>
      <c r="B348" s="187">
        <v>543</v>
      </c>
      <c r="C348" s="38" t="s">
        <v>2051</v>
      </c>
      <c r="D348" s="14">
        <v>543</v>
      </c>
      <c r="E348" s="28"/>
      <c r="F348" s="28"/>
      <c r="G348" s="28">
        <v>5</v>
      </c>
      <c r="H348" s="28">
        <v>10</v>
      </c>
      <c r="I348" s="28">
        <v>5</v>
      </c>
      <c r="J348" s="28"/>
      <c r="K348" s="28"/>
      <c r="L348" s="28"/>
      <c r="M348" s="28"/>
      <c r="N348" s="28"/>
      <c r="O348" s="28"/>
      <c r="P348" s="28">
        <v>5</v>
      </c>
      <c r="Q348" s="28"/>
      <c r="R348" s="28"/>
      <c r="S348" s="28"/>
      <c r="T348" s="28"/>
      <c r="U348" s="28"/>
      <c r="V348" s="28"/>
      <c r="W348" s="28"/>
      <c r="X348" s="28"/>
      <c r="AA348" s="16"/>
    </row>
    <row r="349" spans="1:27" s="15" customFormat="1" ht="18.75" customHeight="1">
      <c r="A349" s="201"/>
      <c r="B349" s="187">
        <v>777</v>
      </c>
      <c r="C349" s="38" t="s">
        <v>2842</v>
      </c>
      <c r="D349" s="14">
        <v>777</v>
      </c>
      <c r="E349" s="28"/>
      <c r="F349" s="28"/>
      <c r="G349" s="28"/>
      <c r="H349" s="28">
        <v>3</v>
      </c>
      <c r="I349" s="28"/>
      <c r="J349" s="28">
        <v>3</v>
      </c>
      <c r="K349" s="28"/>
      <c r="L349" s="28"/>
      <c r="M349" s="28">
        <v>5</v>
      </c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AA349" s="16"/>
    </row>
    <row r="350" spans="1:27" s="15" customFormat="1" ht="18.75" customHeight="1">
      <c r="A350" s="201"/>
      <c r="B350" s="187">
        <v>3476</v>
      </c>
      <c r="C350" s="38" t="s">
        <v>4453</v>
      </c>
      <c r="D350" s="14">
        <v>4126844809</v>
      </c>
      <c r="E350" s="28">
        <v>3</v>
      </c>
      <c r="F350" s="28">
        <v>3</v>
      </c>
      <c r="G350" s="28">
        <v>5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AA350" s="16"/>
    </row>
    <row r="351" spans="1:27" s="15" customFormat="1" ht="18.75" customHeight="1">
      <c r="A351" s="201"/>
      <c r="B351" s="187">
        <v>5377</v>
      </c>
      <c r="C351" s="38" t="s">
        <v>4454</v>
      </c>
      <c r="D351" s="14">
        <v>4126846062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>
        <v>5</v>
      </c>
      <c r="R351" s="28"/>
      <c r="S351" s="28"/>
      <c r="T351" s="28"/>
      <c r="U351" s="28"/>
      <c r="V351" s="28"/>
      <c r="W351" s="28"/>
      <c r="X351" s="28"/>
      <c r="AA351" s="16"/>
    </row>
    <row r="352" spans="1:27" s="15" customFormat="1" ht="18.75" customHeight="1">
      <c r="A352" s="201"/>
      <c r="B352" s="187">
        <v>3552</v>
      </c>
      <c r="C352" s="38" t="s">
        <v>4455</v>
      </c>
      <c r="D352" s="14">
        <v>4126910676</v>
      </c>
      <c r="E352" s="28"/>
      <c r="F352" s="28"/>
      <c r="G352" s="28"/>
      <c r="H352" s="28">
        <v>6</v>
      </c>
      <c r="I352" s="28"/>
      <c r="J352" s="28"/>
      <c r="K352" s="28"/>
      <c r="L352" s="28"/>
      <c r="M352" s="28"/>
      <c r="N352" s="28"/>
      <c r="O352" s="28">
        <v>10</v>
      </c>
      <c r="P352" s="28"/>
      <c r="Q352" s="28"/>
      <c r="R352" s="28"/>
      <c r="S352" s="28"/>
      <c r="T352" s="28"/>
      <c r="U352" s="28"/>
      <c r="V352" s="28"/>
      <c r="W352" s="28"/>
      <c r="X352" s="28"/>
      <c r="AA352" s="16"/>
    </row>
    <row r="353" spans="1:27" s="15" customFormat="1" ht="18.75" customHeight="1">
      <c r="A353" s="201"/>
      <c r="B353" s="187">
        <v>4144</v>
      </c>
      <c r="C353" s="38" t="s">
        <v>4456</v>
      </c>
      <c r="D353" s="14">
        <v>4126848403</v>
      </c>
      <c r="E353" s="28"/>
      <c r="F353" s="28"/>
      <c r="G353" s="28">
        <v>5</v>
      </c>
      <c r="H353" s="28">
        <v>5</v>
      </c>
      <c r="I353" s="28"/>
      <c r="J353" s="28">
        <v>5</v>
      </c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AA353" s="16"/>
    </row>
    <row r="354" spans="1:27" s="15" customFormat="1" ht="18.75" customHeight="1">
      <c r="A354" s="201"/>
      <c r="B354" s="187">
        <v>2755</v>
      </c>
      <c r="C354" s="38" t="s">
        <v>4457</v>
      </c>
      <c r="D354" s="14">
        <v>4126809095</v>
      </c>
      <c r="E354" s="28"/>
      <c r="F354" s="28"/>
      <c r="G354" s="28">
        <v>3</v>
      </c>
      <c r="H354" s="28">
        <v>3</v>
      </c>
      <c r="I354" s="28"/>
      <c r="J354" s="28"/>
      <c r="K354" s="28"/>
      <c r="L354" s="28"/>
      <c r="M354" s="28"/>
      <c r="N354" s="28"/>
      <c r="O354" s="28">
        <v>5</v>
      </c>
      <c r="P354" s="28">
        <v>10</v>
      </c>
      <c r="Q354" s="28"/>
      <c r="R354" s="28"/>
      <c r="S354" s="28"/>
      <c r="T354" s="28"/>
      <c r="U354" s="28"/>
      <c r="V354" s="28"/>
      <c r="W354" s="28"/>
      <c r="X354" s="28"/>
      <c r="AA354" s="16"/>
    </row>
    <row r="355" spans="1:27" s="15" customFormat="1" ht="18.75" customHeight="1">
      <c r="A355" s="201"/>
      <c r="B355" s="187">
        <v>3238</v>
      </c>
      <c r="C355" s="38" t="s">
        <v>3284</v>
      </c>
      <c r="D355" s="14">
        <v>4126871264</v>
      </c>
      <c r="E355" s="28"/>
      <c r="F355" s="28"/>
      <c r="G355" s="28">
        <v>6</v>
      </c>
      <c r="H355" s="28">
        <v>5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AA355" s="16"/>
    </row>
    <row r="356" spans="1:27" s="15" customFormat="1" ht="18.75" customHeight="1">
      <c r="A356" s="201"/>
      <c r="B356" s="187">
        <v>1542</v>
      </c>
      <c r="C356" s="38" t="s">
        <v>3279</v>
      </c>
      <c r="D356" s="14">
        <v>4126899513</v>
      </c>
      <c r="E356" s="28"/>
      <c r="F356" s="28"/>
      <c r="G356" s="28"/>
      <c r="H356" s="28">
        <v>6</v>
      </c>
      <c r="I356" s="28"/>
      <c r="J356" s="28"/>
      <c r="K356" s="28"/>
      <c r="L356" s="28"/>
      <c r="M356" s="28"/>
      <c r="N356" s="28"/>
      <c r="O356" s="28">
        <v>3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28"/>
      <c r="AA356" s="16"/>
    </row>
    <row r="357" spans="1:27" s="15" customFormat="1" ht="18.75" customHeight="1">
      <c r="A357" s="201"/>
      <c r="B357" s="187">
        <v>2804</v>
      </c>
      <c r="C357" s="38" t="s">
        <v>4458</v>
      </c>
      <c r="D357" s="14">
        <v>4126875612</v>
      </c>
      <c r="E357" s="28"/>
      <c r="F357" s="28"/>
      <c r="G357" s="28">
        <v>5</v>
      </c>
      <c r="H357" s="28"/>
      <c r="I357" s="28"/>
      <c r="J357" s="28">
        <v>3</v>
      </c>
      <c r="K357" s="28"/>
      <c r="L357" s="28"/>
      <c r="M357" s="28"/>
      <c r="N357" s="28"/>
      <c r="O357" s="28">
        <v>4</v>
      </c>
      <c r="P357" s="28"/>
      <c r="Q357" s="28"/>
      <c r="R357" s="28"/>
      <c r="S357" s="28"/>
      <c r="T357" s="28"/>
      <c r="U357" s="28"/>
      <c r="V357" s="28"/>
      <c r="W357" s="28"/>
      <c r="X357" s="28"/>
      <c r="AA357" s="16"/>
    </row>
    <row r="358" spans="1:27" s="15" customFormat="1" ht="18.75" customHeight="1">
      <c r="A358" s="201"/>
      <c r="B358" s="187">
        <v>1656</v>
      </c>
      <c r="C358" s="38" t="s">
        <v>4459</v>
      </c>
      <c r="D358" s="14">
        <v>4126898192</v>
      </c>
      <c r="E358" s="28"/>
      <c r="F358" s="28"/>
      <c r="G358" s="28">
        <v>10</v>
      </c>
      <c r="H358" s="28">
        <v>20</v>
      </c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AA358" s="16"/>
    </row>
    <row r="359" spans="1:27" s="15" customFormat="1" ht="18.75" customHeight="1">
      <c r="A359" s="201"/>
      <c r="B359" s="187">
        <v>3601</v>
      </c>
      <c r="C359" s="38" t="s">
        <v>4460</v>
      </c>
      <c r="D359" s="14">
        <v>4126901668</v>
      </c>
      <c r="E359" s="28">
        <v>3</v>
      </c>
      <c r="F359" s="28"/>
      <c r="G359" s="28">
        <v>10</v>
      </c>
      <c r="H359" s="28">
        <v>5</v>
      </c>
      <c r="I359" s="28"/>
      <c r="J359" s="28">
        <v>5</v>
      </c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AA359" s="16"/>
    </row>
    <row r="360" spans="1:27" s="15" customFormat="1" ht="18.75" customHeight="1">
      <c r="A360" s="201"/>
      <c r="B360" s="187">
        <v>4243</v>
      </c>
      <c r="C360" s="38" t="s">
        <v>4341</v>
      </c>
      <c r="D360" s="14">
        <v>4126871351</v>
      </c>
      <c r="E360" s="28"/>
      <c r="F360" s="28"/>
      <c r="G360" s="28">
        <v>20</v>
      </c>
      <c r="H360" s="28">
        <v>5</v>
      </c>
      <c r="I360" s="28"/>
      <c r="J360" s="28">
        <v>5</v>
      </c>
      <c r="K360" s="28"/>
      <c r="L360" s="28"/>
      <c r="M360" s="28"/>
      <c r="N360" s="28"/>
      <c r="O360" s="28">
        <v>10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28"/>
      <c r="AA360" s="16"/>
    </row>
    <row r="361" spans="1:27" s="15" customFormat="1" ht="18.75" customHeight="1">
      <c r="A361" s="201"/>
      <c r="B361" s="187">
        <v>4260</v>
      </c>
      <c r="C361" s="38" t="s">
        <v>1902</v>
      </c>
      <c r="D361" s="14">
        <v>4126827112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>
        <v>15</v>
      </c>
      <c r="R361" s="28"/>
      <c r="S361" s="28"/>
      <c r="T361" s="28"/>
      <c r="U361" s="28"/>
      <c r="V361" s="28"/>
      <c r="W361" s="28"/>
      <c r="X361" s="28"/>
      <c r="AA361" s="16"/>
    </row>
    <row r="362" spans="1:27" s="15" customFormat="1" ht="18.75" customHeight="1">
      <c r="A362" s="201"/>
      <c r="B362" s="187">
        <v>4260</v>
      </c>
      <c r="C362" s="107" t="s">
        <v>1902</v>
      </c>
      <c r="D362" s="28">
        <v>4126827215</v>
      </c>
      <c r="E362" s="28">
        <v>5</v>
      </c>
      <c r="F362" s="28"/>
      <c r="G362" s="28">
        <v>5</v>
      </c>
      <c r="H362" s="28"/>
      <c r="I362" s="28"/>
      <c r="J362" s="28"/>
      <c r="K362" s="28"/>
      <c r="L362" s="28"/>
      <c r="M362" s="28"/>
      <c r="N362" s="28"/>
      <c r="O362" s="28">
        <v>5</v>
      </c>
      <c r="P362" s="28"/>
      <c r="Q362" s="28"/>
      <c r="R362" s="28"/>
      <c r="S362" s="28"/>
      <c r="T362" s="28"/>
      <c r="U362" s="28"/>
      <c r="V362" s="28"/>
      <c r="W362" s="28"/>
      <c r="X362" s="10"/>
      <c r="AA362" s="16"/>
    </row>
    <row r="363" spans="1:27" s="15" customFormat="1" ht="18.75" customHeight="1">
      <c r="A363" s="201"/>
      <c r="B363" s="187">
        <v>559</v>
      </c>
      <c r="C363" s="38" t="s">
        <v>4461</v>
      </c>
      <c r="D363" s="14">
        <v>559</v>
      </c>
      <c r="E363" s="28"/>
      <c r="F363" s="28"/>
      <c r="G363" s="28"/>
      <c r="H363" s="28">
        <v>10</v>
      </c>
      <c r="I363" s="28">
        <v>8</v>
      </c>
      <c r="J363" s="28"/>
      <c r="K363" s="28"/>
      <c r="L363" s="28"/>
      <c r="M363" s="28"/>
      <c r="N363" s="28"/>
      <c r="O363" s="28">
        <v>8</v>
      </c>
      <c r="P363" s="28">
        <v>5</v>
      </c>
      <c r="Q363" s="28"/>
      <c r="R363" s="28"/>
      <c r="S363" s="28"/>
      <c r="T363" s="28"/>
      <c r="U363" s="28"/>
      <c r="V363" s="28"/>
      <c r="W363" s="28"/>
      <c r="X363" s="28"/>
      <c r="AA363" s="16"/>
    </row>
    <row r="364" spans="1:27" s="15" customFormat="1" ht="18.75" customHeight="1">
      <c r="A364" s="201"/>
      <c r="B364" s="195">
        <v>3030</v>
      </c>
      <c r="C364" s="38" t="s">
        <v>4478</v>
      </c>
      <c r="D364" s="14">
        <v>4126891409</v>
      </c>
      <c r="E364" s="28">
        <v>6</v>
      </c>
      <c r="F364" s="28"/>
      <c r="G364" s="28">
        <v>2</v>
      </c>
      <c r="H364" s="28">
        <v>5</v>
      </c>
      <c r="I364" s="28"/>
      <c r="J364" s="28"/>
      <c r="K364" s="28"/>
      <c r="L364" s="28"/>
      <c r="M364" s="28"/>
      <c r="N364" s="28"/>
      <c r="O364" s="28">
        <v>8</v>
      </c>
      <c r="P364" s="28"/>
      <c r="Q364" s="28"/>
      <c r="R364" s="28"/>
      <c r="S364" s="28"/>
      <c r="T364" s="28"/>
      <c r="U364" s="28"/>
      <c r="V364" s="28"/>
      <c r="W364" s="28"/>
      <c r="X364" s="88" t="s">
        <v>4489</v>
      </c>
      <c r="AA364" s="16"/>
    </row>
    <row r="365" spans="1:27" s="15" customFormat="1" ht="18.75" customHeight="1">
      <c r="A365" s="201"/>
      <c r="B365" s="187">
        <v>3541</v>
      </c>
      <c r="C365" s="38" t="s">
        <v>4479</v>
      </c>
      <c r="D365" s="14">
        <v>4126897909</v>
      </c>
      <c r="E365" s="28"/>
      <c r="F365" s="28"/>
      <c r="G365" s="28">
        <v>5</v>
      </c>
      <c r="H365" s="28">
        <v>5</v>
      </c>
      <c r="I365" s="28"/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28"/>
      <c r="AA365" s="16"/>
    </row>
    <row r="366" spans="1:27" s="15" customFormat="1" ht="18.75" customHeight="1">
      <c r="A366" s="201"/>
      <c r="B366" s="187">
        <v>2020</v>
      </c>
      <c r="C366" s="38" t="s">
        <v>3832</v>
      </c>
      <c r="D366" s="14">
        <v>4126889163</v>
      </c>
      <c r="E366" s="28">
        <v>5</v>
      </c>
      <c r="F366" s="28">
        <v>5</v>
      </c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>
        <v>5</v>
      </c>
      <c r="Q366" s="28"/>
      <c r="R366" s="28"/>
      <c r="S366" s="28"/>
      <c r="T366" s="28"/>
      <c r="U366" s="28"/>
      <c r="V366" s="28"/>
      <c r="W366" s="28"/>
      <c r="X366" s="28"/>
      <c r="AA366" s="16"/>
    </row>
    <row r="367" spans="1:27" s="15" customFormat="1" ht="18.75" customHeight="1">
      <c r="A367" s="201"/>
      <c r="B367" s="187">
        <v>4244</v>
      </c>
      <c r="C367" s="38" t="s">
        <v>3830</v>
      </c>
      <c r="D367" s="14">
        <v>4126908189</v>
      </c>
      <c r="E367" s="28"/>
      <c r="F367" s="28"/>
      <c r="G367" s="28">
        <v>5</v>
      </c>
      <c r="H367" s="28">
        <v>10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  <c r="AA367" s="16"/>
    </row>
    <row r="368" spans="1:27" s="15" customFormat="1" ht="18.75" customHeight="1">
      <c r="A368" s="201"/>
      <c r="B368" s="187">
        <v>2274</v>
      </c>
      <c r="C368" s="38" t="s">
        <v>1823</v>
      </c>
      <c r="D368" s="14">
        <v>4126859928</v>
      </c>
      <c r="E368" s="28"/>
      <c r="F368" s="28"/>
      <c r="G368" s="28">
        <v>3</v>
      </c>
      <c r="H368" s="28">
        <v>5</v>
      </c>
      <c r="I368" s="28"/>
      <c r="J368" s="28"/>
      <c r="K368" s="28"/>
      <c r="L368" s="28"/>
      <c r="M368" s="28"/>
      <c r="N368" s="28"/>
      <c r="O368" s="28">
        <v>3</v>
      </c>
      <c r="P368" s="28"/>
      <c r="Q368" s="28"/>
      <c r="R368" s="28"/>
      <c r="S368" s="28"/>
      <c r="T368" s="28"/>
      <c r="U368" s="28"/>
      <c r="V368" s="28"/>
      <c r="W368" s="28"/>
      <c r="X368" s="28"/>
      <c r="AA368" s="16"/>
    </row>
    <row r="369" spans="1:27" s="15" customFormat="1" ht="18.75" customHeight="1">
      <c r="A369" s="201"/>
      <c r="B369" s="187">
        <v>1675</v>
      </c>
      <c r="C369" s="38" t="s">
        <v>3209</v>
      </c>
      <c r="D369" s="14">
        <v>4126918418</v>
      </c>
      <c r="E369" s="28"/>
      <c r="F369" s="28"/>
      <c r="G369" s="28"/>
      <c r="H369" s="28">
        <v>8</v>
      </c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AA369" s="16"/>
    </row>
    <row r="370" spans="1:27" s="15" customFormat="1" ht="18.75" customHeight="1">
      <c r="A370" s="201"/>
      <c r="B370" s="187">
        <v>3130</v>
      </c>
      <c r="C370" s="38" t="s">
        <v>4480</v>
      </c>
      <c r="D370" s="14">
        <v>4126886144</v>
      </c>
      <c r="E370" s="28">
        <v>5</v>
      </c>
      <c r="F370" s="28"/>
      <c r="G370" s="28"/>
      <c r="H370" s="28"/>
      <c r="I370" s="28"/>
      <c r="J370" s="28">
        <v>5</v>
      </c>
      <c r="K370" s="28"/>
      <c r="L370" s="28"/>
      <c r="M370" s="28"/>
      <c r="N370" s="28"/>
      <c r="O370" s="28">
        <v>5</v>
      </c>
      <c r="P370" s="28">
        <v>5</v>
      </c>
      <c r="Q370" s="28"/>
      <c r="R370" s="28"/>
      <c r="S370" s="28"/>
      <c r="T370" s="28"/>
      <c r="U370" s="28"/>
      <c r="V370" s="28"/>
      <c r="W370" s="28"/>
      <c r="X370" s="28"/>
      <c r="AA370" s="16"/>
    </row>
    <row r="371" spans="1:27" s="15" customFormat="1" ht="18.75" customHeight="1">
      <c r="A371" s="201"/>
      <c r="B371" s="187">
        <v>2018</v>
      </c>
      <c r="C371" s="38" t="s">
        <v>4481</v>
      </c>
      <c r="D371" s="14">
        <v>4126869587</v>
      </c>
      <c r="E371" s="28">
        <v>5</v>
      </c>
      <c r="F371" s="28"/>
      <c r="G371" s="28">
        <v>10</v>
      </c>
      <c r="H371" s="28"/>
      <c r="I371" s="28"/>
      <c r="J371" s="28">
        <v>5</v>
      </c>
      <c r="K371" s="28"/>
      <c r="L371" s="28"/>
      <c r="M371" s="28"/>
      <c r="N371" s="28"/>
      <c r="O371" s="28">
        <v>5</v>
      </c>
      <c r="P371" s="28">
        <v>5</v>
      </c>
      <c r="Q371" s="28"/>
      <c r="R371" s="28"/>
      <c r="S371" s="28"/>
      <c r="T371" s="28"/>
      <c r="U371" s="28"/>
      <c r="V371" s="28"/>
      <c r="W371" s="28"/>
      <c r="X371" s="28"/>
      <c r="AA371" s="16"/>
    </row>
    <row r="372" spans="1:27" s="15" customFormat="1" ht="18.75" customHeight="1">
      <c r="A372" s="201"/>
      <c r="B372" s="187">
        <v>2303</v>
      </c>
      <c r="C372" s="38" t="s">
        <v>4482</v>
      </c>
      <c r="D372" s="14">
        <v>4126826249</v>
      </c>
      <c r="E372" s="28"/>
      <c r="F372" s="28"/>
      <c r="G372" s="28">
        <v>6</v>
      </c>
      <c r="H372" s="28">
        <v>5</v>
      </c>
      <c r="I372" s="28"/>
      <c r="J372" s="28"/>
      <c r="K372" s="28"/>
      <c r="L372" s="28"/>
      <c r="M372" s="28"/>
      <c r="N372" s="28"/>
      <c r="O372" s="28">
        <v>5</v>
      </c>
      <c r="P372" s="28">
        <v>5</v>
      </c>
      <c r="Q372" s="28"/>
      <c r="R372" s="28"/>
      <c r="S372" s="28"/>
      <c r="T372" s="28"/>
      <c r="U372" s="28"/>
      <c r="V372" s="28"/>
      <c r="W372" s="28"/>
      <c r="X372" s="28"/>
      <c r="AA372" s="16"/>
    </row>
    <row r="373" spans="1:27" s="15" customFormat="1" ht="18.75" customHeight="1">
      <c r="A373" s="201"/>
      <c r="B373" s="187">
        <v>2801</v>
      </c>
      <c r="C373" s="38" t="s">
        <v>3308</v>
      </c>
      <c r="D373" s="14">
        <v>4126896198</v>
      </c>
      <c r="E373" s="28"/>
      <c r="F373" s="28"/>
      <c r="G373" s="28"/>
      <c r="H373" s="28">
        <v>10</v>
      </c>
      <c r="I373" s="28"/>
      <c r="J373" s="28">
        <v>5</v>
      </c>
      <c r="K373" s="28"/>
      <c r="L373" s="28"/>
      <c r="M373" s="28"/>
      <c r="N373" s="28"/>
      <c r="O373" s="28"/>
      <c r="P373" s="28">
        <v>5</v>
      </c>
      <c r="Q373" s="28"/>
      <c r="R373" s="28"/>
      <c r="S373" s="28"/>
      <c r="T373" s="28"/>
      <c r="U373" s="28"/>
      <c r="V373" s="28"/>
      <c r="W373" s="28"/>
      <c r="X373" s="28"/>
      <c r="AA373" s="16"/>
    </row>
    <row r="374" spans="1:27" s="15" customFormat="1" ht="18.75" customHeight="1">
      <c r="A374" s="201"/>
      <c r="B374" s="187">
        <v>2125</v>
      </c>
      <c r="C374" s="38" t="s">
        <v>4368</v>
      </c>
      <c r="D374" s="14">
        <v>4126854086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>
        <v>5</v>
      </c>
      <c r="R374" s="28"/>
      <c r="S374" s="28"/>
      <c r="T374" s="28"/>
      <c r="U374" s="28"/>
      <c r="V374" s="28"/>
      <c r="W374" s="28"/>
      <c r="X374" s="28"/>
      <c r="AA374" s="16"/>
    </row>
    <row r="375" spans="1:27" s="15" customFormat="1" ht="18.75" customHeight="1">
      <c r="A375" s="201"/>
      <c r="B375" s="187">
        <v>2031</v>
      </c>
      <c r="C375" s="38" t="s">
        <v>2045</v>
      </c>
      <c r="D375" s="14">
        <v>4126922145</v>
      </c>
      <c r="E375" s="28"/>
      <c r="F375" s="28"/>
      <c r="G375" s="28"/>
      <c r="H375" s="28">
        <v>10</v>
      </c>
      <c r="I375" s="28"/>
      <c r="J375" s="28">
        <v>10</v>
      </c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AA375" s="16"/>
    </row>
    <row r="376" spans="1:27" s="15" customFormat="1" ht="18.75" customHeight="1">
      <c r="A376" s="201"/>
      <c r="B376" s="187">
        <v>1654</v>
      </c>
      <c r="C376" s="38" t="s">
        <v>4483</v>
      </c>
      <c r="D376" s="14">
        <v>4126877837</v>
      </c>
      <c r="E376" s="28"/>
      <c r="F376" s="28"/>
      <c r="G376" s="28">
        <v>10</v>
      </c>
      <c r="H376" s="28"/>
      <c r="I376" s="28"/>
      <c r="J376" s="28"/>
      <c r="K376" s="28"/>
      <c r="L376" s="28"/>
      <c r="M376" s="28"/>
      <c r="N376" s="28"/>
      <c r="O376" s="28">
        <v>30</v>
      </c>
      <c r="P376" s="28"/>
      <c r="Q376" s="28"/>
      <c r="R376" s="28"/>
      <c r="S376" s="28"/>
      <c r="T376" s="28"/>
      <c r="U376" s="28"/>
      <c r="V376" s="28"/>
      <c r="W376" s="28"/>
      <c r="X376" s="28"/>
      <c r="AA376" s="16"/>
    </row>
    <row r="377" spans="1:27" s="15" customFormat="1" ht="18.75" customHeight="1">
      <c r="A377" s="201"/>
      <c r="B377" s="187">
        <v>1654</v>
      </c>
      <c r="C377" s="38" t="s">
        <v>4483</v>
      </c>
      <c r="D377" s="14">
        <v>4126877836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>
        <v>5</v>
      </c>
      <c r="S377" s="28"/>
      <c r="T377" s="28"/>
      <c r="U377" s="28">
        <v>5</v>
      </c>
      <c r="V377" s="28"/>
      <c r="W377" s="28"/>
      <c r="X377" s="28"/>
      <c r="AA377" s="16"/>
    </row>
    <row r="378" spans="1:27" s="15" customFormat="1" ht="18.75" customHeight="1">
      <c r="A378" s="201"/>
      <c r="B378" s="187">
        <v>3497</v>
      </c>
      <c r="C378" s="38" t="s">
        <v>4484</v>
      </c>
      <c r="D378" s="14">
        <v>4126918668</v>
      </c>
      <c r="E378" s="28"/>
      <c r="F378" s="28"/>
      <c r="G378" s="28"/>
      <c r="H378" s="28">
        <v>5</v>
      </c>
      <c r="I378" s="28"/>
      <c r="J378" s="28"/>
      <c r="K378" s="28"/>
      <c r="L378" s="28"/>
      <c r="M378" s="28"/>
      <c r="N378" s="28"/>
      <c r="O378" s="28">
        <v>10</v>
      </c>
      <c r="P378" s="28">
        <v>8</v>
      </c>
      <c r="Q378" s="28"/>
      <c r="R378" s="28"/>
      <c r="S378" s="28"/>
      <c r="T378" s="28"/>
      <c r="U378" s="28"/>
      <c r="V378" s="28"/>
      <c r="W378" s="28"/>
      <c r="X378" s="28"/>
      <c r="AA378" s="16"/>
    </row>
    <row r="379" spans="1:27" s="15" customFormat="1" ht="18.75" customHeight="1">
      <c r="A379" s="201"/>
      <c r="B379" s="187">
        <v>4418</v>
      </c>
      <c r="C379" s="38" t="s">
        <v>2702</v>
      </c>
      <c r="D379" s="14">
        <v>4126862843</v>
      </c>
      <c r="E379" s="28"/>
      <c r="F379" s="28"/>
      <c r="G379" s="28"/>
      <c r="H379" s="28">
        <v>10</v>
      </c>
      <c r="I379" s="28"/>
      <c r="J379" s="28"/>
      <c r="K379" s="28"/>
      <c r="L379" s="28"/>
      <c r="M379" s="28"/>
      <c r="N379" s="28"/>
      <c r="O379" s="28"/>
      <c r="P379" s="28">
        <v>5</v>
      </c>
      <c r="Q379" s="28"/>
      <c r="R379" s="28"/>
      <c r="S379" s="28"/>
      <c r="T379" s="28"/>
      <c r="U379" s="28"/>
      <c r="V379" s="28"/>
      <c r="W379" s="28"/>
      <c r="X379" s="28"/>
      <c r="AA379" s="16"/>
    </row>
    <row r="380" spans="1:27" s="15" customFormat="1" ht="18.75" customHeight="1">
      <c r="A380" s="201"/>
      <c r="B380" s="187">
        <v>3569</v>
      </c>
      <c r="C380" s="38" t="s">
        <v>4485</v>
      </c>
      <c r="D380" s="14">
        <v>4126883688</v>
      </c>
      <c r="E380" s="28"/>
      <c r="F380" s="28"/>
      <c r="G380" s="28"/>
      <c r="H380" s="28">
        <v>10</v>
      </c>
      <c r="I380" s="28"/>
      <c r="J380" s="28">
        <v>5</v>
      </c>
      <c r="K380" s="28"/>
      <c r="L380" s="28"/>
      <c r="M380" s="28"/>
      <c r="N380" s="28"/>
      <c r="O380" s="28"/>
      <c r="P380" s="28">
        <v>10</v>
      </c>
      <c r="Q380" s="28"/>
      <c r="R380" s="28"/>
      <c r="S380" s="28"/>
      <c r="T380" s="28"/>
      <c r="U380" s="28"/>
      <c r="V380" s="28"/>
      <c r="W380" s="28"/>
      <c r="X380" s="28"/>
      <c r="AA380" s="16"/>
    </row>
    <row r="381" spans="1:27" s="15" customFormat="1" ht="18.75" customHeight="1">
      <c r="A381" s="201"/>
      <c r="B381" s="187">
        <v>3863</v>
      </c>
      <c r="C381" s="38" t="s">
        <v>4486</v>
      </c>
      <c r="D381" s="14">
        <v>4126861962</v>
      </c>
      <c r="E381" s="28"/>
      <c r="F381" s="28"/>
      <c r="G381" s="28">
        <v>10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AA381" s="16"/>
    </row>
    <row r="382" spans="1:27" s="15" customFormat="1" ht="18.75" customHeight="1">
      <c r="A382" s="201"/>
      <c r="B382" s="187">
        <v>3105</v>
      </c>
      <c r="C382" s="38" t="s">
        <v>4487</v>
      </c>
      <c r="D382" s="14">
        <v>4126870761</v>
      </c>
      <c r="E382" s="28"/>
      <c r="F382" s="28"/>
      <c r="G382" s="28"/>
      <c r="H382" s="28">
        <v>5</v>
      </c>
      <c r="I382" s="28"/>
      <c r="J382" s="28">
        <v>5</v>
      </c>
      <c r="K382" s="28"/>
      <c r="L382" s="28"/>
      <c r="M382" s="28"/>
      <c r="N382" s="28"/>
      <c r="O382" s="28"/>
      <c r="P382" s="28">
        <v>5</v>
      </c>
      <c r="Q382" s="28"/>
      <c r="R382" s="28"/>
      <c r="S382" s="28"/>
      <c r="T382" s="28"/>
      <c r="U382" s="28"/>
      <c r="V382" s="28"/>
      <c r="W382" s="28"/>
      <c r="X382" s="28"/>
      <c r="AA382" s="16"/>
    </row>
    <row r="383" spans="1:27" s="15" customFormat="1" ht="18.75" customHeight="1">
      <c r="A383" s="201"/>
      <c r="B383" s="187">
        <v>683</v>
      </c>
      <c r="C383" s="38" t="s">
        <v>4488</v>
      </c>
      <c r="D383" s="14">
        <v>683</v>
      </c>
      <c r="E383" s="28"/>
      <c r="F383" s="28"/>
      <c r="G383" s="28">
        <v>10</v>
      </c>
      <c r="H383" s="28">
        <v>10</v>
      </c>
      <c r="I383" s="28"/>
      <c r="J383" s="28"/>
      <c r="K383" s="28"/>
      <c r="L383" s="28"/>
      <c r="M383" s="28">
        <v>5</v>
      </c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AA383" s="16"/>
    </row>
    <row r="384" spans="1:27" s="15" customFormat="1" ht="18.75" customHeight="1">
      <c r="A384" s="201"/>
      <c r="B384" s="197">
        <v>4515</v>
      </c>
      <c r="C384" s="38" t="s">
        <v>1894</v>
      </c>
      <c r="D384" s="14">
        <v>4126909065</v>
      </c>
      <c r="E384" s="28">
        <v>2</v>
      </c>
      <c r="F384" s="28">
        <v>2</v>
      </c>
      <c r="G384" s="28">
        <v>5</v>
      </c>
      <c r="H384" s="28"/>
      <c r="I384" s="28"/>
      <c r="J384" s="28">
        <v>3</v>
      </c>
      <c r="K384" s="28"/>
      <c r="L384" s="28"/>
      <c r="M384" s="28"/>
      <c r="N384" s="28"/>
      <c r="O384" s="28"/>
      <c r="P384" s="28">
        <v>3</v>
      </c>
      <c r="Q384" s="28"/>
      <c r="R384" s="28"/>
      <c r="S384" s="28"/>
      <c r="T384" s="28"/>
      <c r="U384" s="28"/>
      <c r="V384" s="28"/>
      <c r="W384" s="28"/>
      <c r="X384" s="71" t="s">
        <v>4502</v>
      </c>
      <c r="AA384" s="16"/>
    </row>
    <row r="385" spans="1:27" s="15" customFormat="1" ht="18.75" customHeight="1">
      <c r="A385" s="201"/>
      <c r="B385" s="187">
        <v>3851</v>
      </c>
      <c r="C385" s="38" t="s">
        <v>4490</v>
      </c>
      <c r="D385" s="14">
        <v>4126900540</v>
      </c>
      <c r="E385" s="28"/>
      <c r="F385" s="28"/>
      <c r="G385" s="28">
        <v>5</v>
      </c>
      <c r="H385" s="28"/>
      <c r="I385" s="28"/>
      <c r="J385" s="28"/>
      <c r="K385" s="28"/>
      <c r="L385" s="28"/>
      <c r="M385" s="28"/>
      <c r="N385" s="28"/>
      <c r="O385" s="28"/>
      <c r="P385" s="28">
        <v>10</v>
      </c>
      <c r="Q385" s="28"/>
      <c r="R385" s="28"/>
      <c r="S385" s="28"/>
      <c r="T385" s="28"/>
      <c r="U385" s="28"/>
      <c r="V385" s="28"/>
      <c r="W385" s="28"/>
      <c r="X385" s="28"/>
      <c r="AA385" s="16"/>
    </row>
    <row r="386" spans="1:27" s="15" customFormat="1" ht="18.75" customHeight="1">
      <c r="A386" s="201"/>
      <c r="B386" s="187">
        <v>2017</v>
      </c>
      <c r="C386" s="38" t="s">
        <v>3510</v>
      </c>
      <c r="D386" s="14">
        <v>4126884175</v>
      </c>
      <c r="E386" s="28">
        <v>3</v>
      </c>
      <c r="F386" s="28"/>
      <c r="G386" s="28">
        <v>5</v>
      </c>
      <c r="H386" s="28">
        <v>10</v>
      </c>
      <c r="I386" s="28"/>
      <c r="J386" s="28">
        <v>5</v>
      </c>
      <c r="K386" s="28"/>
      <c r="L386" s="28"/>
      <c r="M386" s="28">
        <v>10</v>
      </c>
      <c r="N386" s="28"/>
      <c r="O386" s="28">
        <v>10</v>
      </c>
      <c r="P386" s="28">
        <v>10</v>
      </c>
      <c r="Q386" s="28"/>
      <c r="R386" s="28"/>
      <c r="S386" s="28"/>
      <c r="T386" s="28"/>
      <c r="U386" s="28"/>
      <c r="V386" s="28"/>
      <c r="W386" s="28"/>
      <c r="X386" s="28"/>
      <c r="AA386" s="16"/>
    </row>
    <row r="387" spans="1:27" s="15" customFormat="1" ht="18.75" customHeight="1">
      <c r="A387" s="201"/>
      <c r="B387" s="187">
        <v>4166</v>
      </c>
      <c r="C387" s="38" t="s">
        <v>3511</v>
      </c>
      <c r="D387" s="14">
        <v>4126903936</v>
      </c>
      <c r="E387" s="28">
        <v>4</v>
      </c>
      <c r="F387" s="28"/>
      <c r="G387" s="28">
        <v>6</v>
      </c>
      <c r="H387" s="28">
        <v>5</v>
      </c>
      <c r="I387" s="28"/>
      <c r="J387" s="28">
        <v>5</v>
      </c>
      <c r="K387" s="28"/>
      <c r="L387" s="28"/>
      <c r="M387" s="28"/>
      <c r="N387" s="28"/>
      <c r="O387" s="28">
        <v>5</v>
      </c>
      <c r="P387" s="28"/>
      <c r="Q387" s="28"/>
      <c r="R387" s="28"/>
      <c r="S387" s="28"/>
      <c r="T387" s="28"/>
      <c r="U387" s="28"/>
      <c r="V387" s="28"/>
      <c r="W387" s="28"/>
      <c r="X387" s="28"/>
      <c r="AA387" s="16"/>
    </row>
    <row r="388" spans="1:27" s="15" customFormat="1" ht="18.75" customHeight="1">
      <c r="A388" s="201"/>
      <c r="B388" s="187">
        <v>2545</v>
      </c>
      <c r="C388" s="38" t="s">
        <v>3791</v>
      </c>
      <c r="D388" s="14">
        <v>4126899552</v>
      </c>
      <c r="E388" s="28">
        <v>4</v>
      </c>
      <c r="F388" s="28"/>
      <c r="G388" s="28">
        <v>5</v>
      </c>
      <c r="H388" s="28"/>
      <c r="I388" s="28"/>
      <c r="J388" s="28"/>
      <c r="K388" s="28"/>
      <c r="L388" s="28"/>
      <c r="M388" s="28"/>
      <c r="N388" s="28"/>
      <c r="O388" s="28"/>
      <c r="P388" s="28">
        <v>5</v>
      </c>
      <c r="Q388" s="28"/>
      <c r="R388" s="28"/>
      <c r="S388" s="28"/>
      <c r="T388" s="28"/>
      <c r="U388" s="28"/>
      <c r="V388" s="28"/>
      <c r="W388" s="28"/>
      <c r="X388" s="28"/>
      <c r="AA388" s="16"/>
    </row>
    <row r="389" spans="1:27" s="15" customFormat="1" ht="18.75" customHeight="1">
      <c r="A389" s="201"/>
      <c r="B389" s="187">
        <v>2850</v>
      </c>
      <c r="C389" s="38" t="s">
        <v>4385</v>
      </c>
      <c r="D389" s="14">
        <v>4126885694</v>
      </c>
      <c r="E389" s="28"/>
      <c r="F389" s="28"/>
      <c r="G389" s="28">
        <v>6</v>
      </c>
      <c r="H389" s="28">
        <v>3</v>
      </c>
      <c r="I389" s="28"/>
      <c r="J389" s="28">
        <v>3</v>
      </c>
      <c r="K389" s="28"/>
      <c r="L389" s="28"/>
      <c r="M389" s="28"/>
      <c r="N389" s="28"/>
      <c r="O389" s="28">
        <v>3</v>
      </c>
      <c r="P389" s="28">
        <v>20</v>
      </c>
      <c r="Q389" s="28"/>
      <c r="R389" s="28"/>
      <c r="S389" s="28"/>
      <c r="T389" s="28"/>
      <c r="U389" s="28"/>
      <c r="V389" s="28"/>
      <c r="W389" s="28"/>
      <c r="X389" s="28"/>
      <c r="AA389" s="16"/>
    </row>
    <row r="390" spans="1:27" s="15" customFormat="1" ht="18.75" customHeight="1">
      <c r="A390" s="201"/>
      <c r="B390" s="187">
        <v>5659</v>
      </c>
      <c r="C390" s="38" t="s">
        <v>4075</v>
      </c>
      <c r="D390" s="14">
        <v>4126910100</v>
      </c>
      <c r="E390" s="28"/>
      <c r="F390" s="28"/>
      <c r="G390" s="28">
        <v>5</v>
      </c>
      <c r="H390" s="28">
        <v>5</v>
      </c>
      <c r="I390" s="28"/>
      <c r="J390" s="28"/>
      <c r="K390" s="28"/>
      <c r="L390" s="28"/>
      <c r="M390" s="28"/>
      <c r="N390" s="28"/>
      <c r="O390" s="28">
        <v>5</v>
      </c>
      <c r="P390" s="28">
        <v>5</v>
      </c>
      <c r="Q390" s="28"/>
      <c r="R390" s="28"/>
      <c r="S390" s="28"/>
      <c r="T390" s="28"/>
      <c r="U390" s="28"/>
      <c r="V390" s="28"/>
      <c r="W390" s="28"/>
      <c r="X390" s="28"/>
      <c r="AA390" s="16"/>
    </row>
    <row r="391" spans="1:27" s="15" customFormat="1" ht="18.75" customHeight="1">
      <c r="A391" s="201"/>
      <c r="B391" s="187">
        <v>2142</v>
      </c>
      <c r="C391" s="38" t="s">
        <v>2655</v>
      </c>
      <c r="D391" s="14">
        <v>4126890431</v>
      </c>
      <c r="E391" s="28">
        <v>2</v>
      </c>
      <c r="F391" s="28"/>
      <c r="G391" s="28">
        <v>5</v>
      </c>
      <c r="H391" s="28">
        <v>5</v>
      </c>
      <c r="I391" s="28"/>
      <c r="J391" s="28">
        <v>5</v>
      </c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AA391" s="16"/>
    </row>
    <row r="392" spans="1:27" s="15" customFormat="1" ht="18.75" customHeight="1">
      <c r="A392" s="201"/>
      <c r="B392" s="187">
        <v>2814</v>
      </c>
      <c r="C392" s="38" t="s">
        <v>3990</v>
      </c>
      <c r="D392" s="14">
        <v>4126904691</v>
      </c>
      <c r="E392" s="28"/>
      <c r="F392" s="28"/>
      <c r="G392" s="28">
        <v>10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AA392" s="16"/>
    </row>
    <row r="393" spans="1:27" s="15" customFormat="1" ht="18.75" customHeight="1">
      <c r="A393" s="201"/>
      <c r="B393" s="187">
        <v>2412</v>
      </c>
      <c r="C393" s="38" t="s">
        <v>4491</v>
      </c>
      <c r="D393" s="14">
        <v>4126864823</v>
      </c>
      <c r="E393" s="28"/>
      <c r="F393" s="28"/>
      <c r="G393" s="28"/>
      <c r="H393" s="28">
        <v>10</v>
      </c>
      <c r="I393" s="28"/>
      <c r="J393" s="28"/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  <c r="AA393" s="16"/>
    </row>
    <row r="394" spans="1:27" s="15" customFormat="1" ht="18.75" customHeight="1">
      <c r="A394" s="201"/>
      <c r="B394" s="187">
        <v>2430</v>
      </c>
      <c r="C394" s="38" t="s">
        <v>4492</v>
      </c>
      <c r="D394" s="14">
        <v>4126846399</v>
      </c>
      <c r="E394" s="28"/>
      <c r="F394" s="28"/>
      <c r="G394" s="28"/>
      <c r="H394" s="28"/>
      <c r="I394" s="28"/>
      <c r="J394" s="28">
        <v>3</v>
      </c>
      <c r="K394" s="28"/>
      <c r="L394" s="28"/>
      <c r="M394" s="28"/>
      <c r="N394" s="28"/>
      <c r="O394" s="28">
        <v>3</v>
      </c>
      <c r="P394" s="28">
        <v>7</v>
      </c>
      <c r="Q394" s="28"/>
      <c r="R394" s="28"/>
      <c r="S394" s="28"/>
      <c r="T394" s="28"/>
      <c r="U394" s="28"/>
      <c r="V394" s="28"/>
      <c r="W394" s="28"/>
      <c r="X394" s="28"/>
      <c r="AA394" s="16"/>
    </row>
    <row r="395" spans="1:27" s="15" customFormat="1" ht="18.75" customHeight="1">
      <c r="A395" s="201"/>
      <c r="B395" s="187">
        <v>2296</v>
      </c>
      <c r="C395" s="38" t="s">
        <v>4493</v>
      </c>
      <c r="D395" s="14">
        <v>4126895116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>
        <v>10</v>
      </c>
      <c r="P395" s="28">
        <v>6</v>
      </c>
      <c r="Q395" s="28"/>
      <c r="R395" s="28"/>
      <c r="S395" s="28"/>
      <c r="T395" s="28"/>
      <c r="U395" s="28"/>
      <c r="V395" s="28"/>
      <c r="W395" s="28"/>
      <c r="X395" s="28"/>
      <c r="AA395" s="16"/>
    </row>
    <row r="396" spans="1:27" s="15" customFormat="1" ht="18.75" customHeight="1">
      <c r="A396" s="201"/>
      <c r="B396" s="187">
        <v>5505</v>
      </c>
      <c r="C396" s="38" t="s">
        <v>3431</v>
      </c>
      <c r="D396" s="14">
        <v>4126846745</v>
      </c>
      <c r="E396" s="28"/>
      <c r="F396" s="28"/>
      <c r="G396" s="28">
        <v>3</v>
      </c>
      <c r="H396" s="28">
        <v>3</v>
      </c>
      <c r="I396" s="28"/>
      <c r="J396" s="28">
        <v>5</v>
      </c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AA396" s="16"/>
    </row>
    <row r="397" spans="1:27" s="15" customFormat="1" ht="18.75" customHeight="1">
      <c r="A397" s="201"/>
      <c r="B397" s="187">
        <v>2189</v>
      </c>
      <c r="C397" s="38" t="s">
        <v>4494</v>
      </c>
      <c r="D397" s="14">
        <v>4126890425</v>
      </c>
      <c r="E397" s="28"/>
      <c r="F397" s="28"/>
      <c r="G397" s="28">
        <v>10</v>
      </c>
      <c r="H397" s="28">
        <v>5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AA397" s="16"/>
    </row>
    <row r="398" spans="1:27" s="15" customFormat="1" ht="18.75" customHeight="1">
      <c r="A398" s="201"/>
      <c r="B398" s="187">
        <v>3183</v>
      </c>
      <c r="C398" s="38" t="s">
        <v>1828</v>
      </c>
      <c r="D398" s="14">
        <v>4126883024</v>
      </c>
      <c r="E398" s="28">
        <v>4</v>
      </c>
      <c r="F398" s="28"/>
      <c r="G398" s="28">
        <v>5</v>
      </c>
      <c r="H398" s="28"/>
      <c r="I398" s="28"/>
      <c r="J398" s="28"/>
      <c r="K398" s="28"/>
      <c r="L398" s="28"/>
      <c r="M398" s="28"/>
      <c r="N398" s="28"/>
      <c r="O398" s="28">
        <v>5</v>
      </c>
      <c r="P398" s="28">
        <v>5</v>
      </c>
      <c r="Q398" s="28"/>
      <c r="R398" s="28"/>
      <c r="S398" s="28"/>
      <c r="T398" s="28"/>
      <c r="U398" s="28"/>
      <c r="V398" s="28"/>
      <c r="W398" s="28"/>
      <c r="X398" s="28"/>
      <c r="AA398" s="16"/>
    </row>
    <row r="399" spans="1:27" s="15" customFormat="1" ht="18.75" customHeight="1">
      <c r="A399" s="201"/>
      <c r="B399" s="187">
        <v>3500</v>
      </c>
      <c r="C399" s="38" t="s">
        <v>2011</v>
      </c>
      <c r="D399" s="14">
        <v>4126908618</v>
      </c>
      <c r="E399" s="28"/>
      <c r="F399" s="28"/>
      <c r="G399" s="28">
        <v>10</v>
      </c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AA399" s="16"/>
    </row>
    <row r="400" spans="1:27" s="15" customFormat="1" ht="18.75" customHeight="1">
      <c r="A400" s="201"/>
      <c r="B400" s="187">
        <v>2116</v>
      </c>
      <c r="C400" s="38" t="s">
        <v>4495</v>
      </c>
      <c r="D400" s="14">
        <v>4126908199</v>
      </c>
      <c r="E400" s="28"/>
      <c r="F400" s="28"/>
      <c r="G400" s="28"/>
      <c r="H400" s="28">
        <v>5</v>
      </c>
      <c r="I400" s="28"/>
      <c r="J400" s="28">
        <v>5</v>
      </c>
      <c r="K400" s="28"/>
      <c r="L400" s="28"/>
      <c r="M400" s="28"/>
      <c r="N400" s="28"/>
      <c r="O400" s="28">
        <v>10</v>
      </c>
      <c r="P400" s="28">
        <v>10</v>
      </c>
      <c r="Q400" s="28"/>
      <c r="R400" s="28"/>
      <c r="S400" s="28"/>
      <c r="T400" s="28"/>
      <c r="U400" s="28"/>
      <c r="V400" s="28"/>
      <c r="W400" s="28"/>
      <c r="X400" s="28"/>
      <c r="AA400" s="16"/>
    </row>
    <row r="401" spans="1:27" s="15" customFormat="1" ht="18.75" customHeight="1">
      <c r="A401" s="201"/>
      <c r="B401" s="187">
        <v>2375</v>
      </c>
      <c r="C401" s="38" t="s">
        <v>4496</v>
      </c>
      <c r="D401" s="14">
        <v>4126857080</v>
      </c>
      <c r="E401" s="28"/>
      <c r="F401" s="28"/>
      <c r="G401" s="28"/>
      <c r="H401" s="28">
        <v>10</v>
      </c>
      <c r="I401" s="28"/>
      <c r="J401" s="28">
        <v>5</v>
      </c>
      <c r="K401" s="28"/>
      <c r="L401" s="28"/>
      <c r="M401" s="28"/>
      <c r="N401" s="28"/>
      <c r="O401" s="28">
        <v>6</v>
      </c>
      <c r="P401" s="28"/>
      <c r="Q401" s="28"/>
      <c r="R401" s="28"/>
      <c r="S401" s="28"/>
      <c r="T401" s="28"/>
      <c r="U401" s="28"/>
      <c r="V401" s="28"/>
      <c r="W401" s="28"/>
      <c r="X401" s="28"/>
      <c r="AA401" s="16"/>
    </row>
    <row r="402" spans="1:27" s="15" customFormat="1" ht="18.75" customHeight="1">
      <c r="A402" s="201"/>
      <c r="B402" s="187">
        <v>2524</v>
      </c>
      <c r="C402" s="38" t="s">
        <v>4497</v>
      </c>
      <c r="D402" s="14">
        <v>4126896404</v>
      </c>
      <c r="E402" s="28"/>
      <c r="F402" s="28"/>
      <c r="G402" s="28">
        <v>4</v>
      </c>
      <c r="H402" s="28">
        <v>10</v>
      </c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AA402" s="16"/>
    </row>
    <row r="403" spans="1:27" s="15" customFormat="1" ht="18.75" customHeight="1">
      <c r="A403" s="201"/>
      <c r="B403" s="187">
        <v>2309</v>
      </c>
      <c r="C403" s="38" t="s">
        <v>4498</v>
      </c>
      <c r="D403" s="14">
        <v>4126918998</v>
      </c>
      <c r="E403" s="28"/>
      <c r="F403" s="28"/>
      <c r="G403" s="28">
        <v>5</v>
      </c>
      <c r="H403" s="28">
        <v>5</v>
      </c>
      <c r="I403" s="28"/>
      <c r="J403" s="28"/>
      <c r="K403" s="28"/>
      <c r="L403" s="28"/>
      <c r="M403" s="28"/>
      <c r="N403" s="28"/>
      <c r="O403" s="28">
        <v>5</v>
      </c>
      <c r="P403" s="28"/>
      <c r="Q403" s="28"/>
      <c r="R403" s="28"/>
      <c r="S403" s="28"/>
      <c r="T403" s="28"/>
      <c r="U403" s="28"/>
      <c r="V403" s="28"/>
      <c r="W403" s="28"/>
      <c r="X403" s="28"/>
      <c r="AA403" s="16"/>
    </row>
    <row r="404" spans="1:27" s="15" customFormat="1" ht="18.75" customHeight="1">
      <c r="A404" s="201"/>
      <c r="B404" s="187">
        <v>5664</v>
      </c>
      <c r="C404" s="38" t="s">
        <v>4499</v>
      </c>
      <c r="D404" s="14">
        <v>4126881273</v>
      </c>
      <c r="E404" s="28"/>
      <c r="F404" s="28"/>
      <c r="G404" s="28">
        <v>10</v>
      </c>
      <c r="H404" s="28">
        <v>5</v>
      </c>
      <c r="I404" s="28"/>
      <c r="J404" s="28">
        <v>5</v>
      </c>
      <c r="K404" s="28"/>
      <c r="L404" s="28"/>
      <c r="M404" s="28"/>
      <c r="N404" s="28"/>
      <c r="O404" s="28">
        <v>5</v>
      </c>
      <c r="P404" s="28"/>
      <c r="Q404" s="28"/>
      <c r="R404" s="28"/>
      <c r="S404" s="28"/>
      <c r="T404" s="28"/>
      <c r="U404" s="28"/>
      <c r="V404" s="28"/>
      <c r="W404" s="28"/>
      <c r="X404" s="28"/>
      <c r="AA404" s="16"/>
    </row>
    <row r="405" spans="1:27" s="15" customFormat="1" ht="18.75" customHeight="1">
      <c r="A405" s="201"/>
      <c r="B405" s="187">
        <v>2126</v>
      </c>
      <c r="C405" s="38" t="s">
        <v>4026</v>
      </c>
      <c r="D405" s="14">
        <v>4126912689</v>
      </c>
      <c r="E405" s="28"/>
      <c r="F405" s="28"/>
      <c r="G405" s="28"/>
      <c r="H405" s="28">
        <v>7</v>
      </c>
      <c r="I405" s="28"/>
      <c r="J405" s="28"/>
      <c r="K405" s="28"/>
      <c r="L405" s="28"/>
      <c r="M405" s="28"/>
      <c r="N405" s="28"/>
      <c r="O405" s="28">
        <v>3</v>
      </c>
      <c r="P405" s="28"/>
      <c r="Q405" s="28"/>
      <c r="R405" s="28"/>
      <c r="S405" s="28"/>
      <c r="T405" s="28"/>
      <c r="U405" s="28"/>
      <c r="V405" s="28"/>
      <c r="W405" s="28"/>
      <c r="X405" s="28"/>
      <c r="AA405" s="16"/>
    </row>
    <row r="406" spans="1:27" s="15" customFormat="1" ht="18.75" customHeight="1">
      <c r="A406" s="201"/>
      <c r="B406" s="187">
        <v>2150</v>
      </c>
      <c r="C406" s="38" t="s">
        <v>1879</v>
      </c>
      <c r="D406" s="14">
        <v>4126870189</v>
      </c>
      <c r="E406" s="28"/>
      <c r="F406" s="28"/>
      <c r="G406" s="28">
        <v>5</v>
      </c>
      <c r="H406" s="28"/>
      <c r="I406" s="28"/>
      <c r="J406" s="28">
        <v>5</v>
      </c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AA406" s="16"/>
    </row>
    <row r="407" spans="1:27" s="15" customFormat="1" ht="18.75" customHeight="1">
      <c r="A407" s="201"/>
      <c r="B407" s="187">
        <v>4540</v>
      </c>
      <c r="C407" s="38" t="s">
        <v>4500</v>
      </c>
      <c r="D407" s="14">
        <v>4126875302</v>
      </c>
      <c r="E407" s="28"/>
      <c r="F407" s="28"/>
      <c r="G407" s="28">
        <v>3</v>
      </c>
      <c r="H407" s="28">
        <v>5</v>
      </c>
      <c r="I407" s="28"/>
      <c r="J407" s="28">
        <v>5</v>
      </c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AA407" s="16"/>
    </row>
    <row r="408" spans="1:27" s="15" customFormat="1" ht="18.75" customHeight="1">
      <c r="A408" s="201"/>
      <c r="B408" s="187">
        <v>558</v>
      </c>
      <c r="C408" s="38" t="s">
        <v>4501</v>
      </c>
      <c r="D408" s="14">
        <v>558</v>
      </c>
      <c r="E408" s="28"/>
      <c r="F408" s="28"/>
      <c r="G408" s="28"/>
      <c r="H408" s="28"/>
      <c r="I408" s="28"/>
      <c r="J408" s="28"/>
      <c r="K408" s="28"/>
      <c r="L408" s="28"/>
      <c r="M408" s="28">
        <v>10</v>
      </c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AA408" s="16"/>
    </row>
    <row r="409" spans="1:27" s="15" customFormat="1" ht="18.75" customHeight="1">
      <c r="A409" s="201"/>
      <c r="B409" s="187"/>
      <c r="C409" s="38" t="s">
        <v>4501</v>
      </c>
      <c r="D409" s="14" t="s">
        <v>4231</v>
      </c>
      <c r="E409" s="71">
        <v>4</v>
      </c>
      <c r="F409" s="71">
        <v>3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AA409" s="16"/>
    </row>
    <row r="410" spans="1:27" s="15" customFormat="1" ht="18.75" customHeight="1">
      <c r="A410" s="201"/>
      <c r="B410" s="187"/>
      <c r="C410" s="146" t="s">
        <v>4464</v>
      </c>
      <c r="D410" s="1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146" t="s">
        <v>4464</v>
      </c>
      <c r="AA410" s="16"/>
    </row>
    <row r="411" spans="1:27" s="15" customFormat="1" ht="18.75" customHeight="1">
      <c r="A411" s="201"/>
      <c r="B411" s="187">
        <v>5367</v>
      </c>
      <c r="C411" s="38" t="s">
        <v>4465</v>
      </c>
      <c r="D411" s="14">
        <v>4126837127</v>
      </c>
      <c r="E411" s="28"/>
      <c r="F411" s="28"/>
      <c r="G411" s="28">
        <v>10</v>
      </c>
      <c r="H411" s="28"/>
      <c r="I411" s="28"/>
      <c r="J411" s="28"/>
      <c r="K411" s="28"/>
      <c r="L411" s="28"/>
      <c r="M411" s="28"/>
      <c r="N411" s="28"/>
      <c r="O411" s="28">
        <v>5</v>
      </c>
      <c r="P411" s="28">
        <v>5</v>
      </c>
      <c r="Q411" s="28"/>
      <c r="R411" s="28"/>
      <c r="S411" s="28"/>
      <c r="T411" s="28"/>
      <c r="U411" s="28"/>
      <c r="V411" s="28"/>
      <c r="W411" s="28"/>
      <c r="X411" s="28"/>
      <c r="AA411" s="16"/>
    </row>
    <row r="412" spans="1:27" s="15" customFormat="1" ht="18.75" customHeight="1">
      <c r="A412" s="201"/>
      <c r="B412" s="187">
        <v>3363</v>
      </c>
      <c r="C412" s="38" t="s">
        <v>2906</v>
      </c>
      <c r="D412" s="14">
        <v>4126827967</v>
      </c>
      <c r="E412" s="28"/>
      <c r="F412" s="28"/>
      <c r="G412" s="28">
        <v>7</v>
      </c>
      <c r="H412" s="28">
        <v>15</v>
      </c>
      <c r="I412" s="28"/>
      <c r="J412" s="28"/>
      <c r="K412" s="28"/>
      <c r="L412" s="28"/>
      <c r="M412" s="28"/>
      <c r="N412" s="28"/>
      <c r="O412" s="28"/>
      <c r="P412" s="28">
        <v>15</v>
      </c>
      <c r="Q412" s="28"/>
      <c r="R412" s="28"/>
      <c r="S412" s="28"/>
      <c r="T412" s="28"/>
      <c r="U412" s="28"/>
      <c r="V412" s="28"/>
      <c r="W412" s="28"/>
      <c r="X412" s="28"/>
      <c r="AA412" s="16"/>
    </row>
    <row r="413" spans="1:27" s="15" customFormat="1" ht="18.75" customHeight="1">
      <c r="A413" s="201"/>
      <c r="B413" s="187">
        <v>4710</v>
      </c>
      <c r="C413" s="38" t="s">
        <v>2310</v>
      </c>
      <c r="D413" s="14">
        <v>4126810526</v>
      </c>
      <c r="E413" s="28">
        <v>5</v>
      </c>
      <c r="F413" s="28">
        <v>5</v>
      </c>
      <c r="G413" s="28">
        <v>5</v>
      </c>
      <c r="H413" s="28"/>
      <c r="I413" s="28"/>
      <c r="J413" s="28"/>
      <c r="K413" s="28"/>
      <c r="L413" s="28"/>
      <c r="M413" s="28"/>
      <c r="N413" s="28"/>
      <c r="O413" s="28">
        <v>5</v>
      </c>
      <c r="P413" s="28">
        <v>5</v>
      </c>
      <c r="Q413" s="28"/>
      <c r="R413" s="28"/>
      <c r="S413" s="28"/>
      <c r="T413" s="28"/>
      <c r="U413" s="28"/>
      <c r="V413" s="28"/>
      <c r="W413" s="28"/>
      <c r="X413" s="28"/>
      <c r="AA413" s="16"/>
    </row>
    <row r="414" spans="1:27" s="15" customFormat="1" ht="18.75" customHeight="1">
      <c r="A414" s="201"/>
      <c r="B414" s="187">
        <v>4843</v>
      </c>
      <c r="C414" s="38" t="s">
        <v>2468</v>
      </c>
      <c r="D414" s="14">
        <v>4126811154</v>
      </c>
      <c r="E414" s="28"/>
      <c r="F414" s="28">
        <v>10</v>
      </c>
      <c r="G414" s="28">
        <v>10</v>
      </c>
      <c r="H414" s="28"/>
      <c r="I414" s="28"/>
      <c r="J414" s="28"/>
      <c r="K414" s="28"/>
      <c r="L414" s="28"/>
      <c r="M414" s="28"/>
      <c r="N414" s="28"/>
      <c r="O414" s="28">
        <v>5</v>
      </c>
      <c r="P414" s="28"/>
      <c r="Q414" s="28"/>
      <c r="R414" s="28"/>
      <c r="S414" s="28"/>
      <c r="T414" s="28"/>
      <c r="U414" s="28"/>
      <c r="V414" s="28"/>
      <c r="W414" s="28"/>
      <c r="X414" s="28"/>
      <c r="AA414" s="16"/>
    </row>
    <row r="415" spans="1:27" s="15" customFormat="1" ht="18.75" customHeight="1">
      <c r="A415" s="201"/>
      <c r="B415" s="187">
        <v>4964</v>
      </c>
      <c r="C415" s="38" t="s">
        <v>4466</v>
      </c>
      <c r="D415" s="14">
        <v>4126809261</v>
      </c>
      <c r="E415" s="28"/>
      <c r="F415" s="28"/>
      <c r="G415" s="28">
        <v>6</v>
      </c>
      <c r="H415" s="28"/>
      <c r="I415" s="28"/>
      <c r="J415" s="28"/>
      <c r="K415" s="28"/>
      <c r="L415" s="28"/>
      <c r="M415" s="28"/>
      <c r="N415" s="28"/>
      <c r="O415" s="28">
        <v>5</v>
      </c>
      <c r="P415" s="28">
        <v>6</v>
      </c>
      <c r="Q415" s="28"/>
      <c r="R415" s="28"/>
      <c r="S415" s="28"/>
      <c r="T415" s="28"/>
      <c r="U415" s="28"/>
      <c r="V415" s="28"/>
      <c r="W415" s="28"/>
      <c r="X415" s="28"/>
      <c r="AA415" s="16"/>
    </row>
    <row r="416" spans="1:27" s="15" customFormat="1" ht="18.75" customHeight="1">
      <c r="A416" s="201"/>
      <c r="B416" s="187">
        <v>3438</v>
      </c>
      <c r="C416" s="38" t="s">
        <v>866</v>
      </c>
      <c r="D416" s="14">
        <v>4126827782</v>
      </c>
      <c r="E416" s="28">
        <v>5</v>
      </c>
      <c r="F416" s="28"/>
      <c r="G416" s="28">
        <v>10</v>
      </c>
      <c r="H416" s="28">
        <v>10</v>
      </c>
      <c r="I416" s="28"/>
      <c r="J416" s="28">
        <v>5</v>
      </c>
      <c r="K416" s="28"/>
      <c r="L416" s="28"/>
      <c r="M416" s="28"/>
      <c r="N416" s="28"/>
      <c r="O416" s="28">
        <v>10</v>
      </c>
      <c r="P416" s="28">
        <v>5</v>
      </c>
      <c r="Q416" s="28"/>
      <c r="R416" s="28"/>
      <c r="S416" s="28"/>
      <c r="T416" s="28"/>
      <c r="U416" s="28"/>
      <c r="V416" s="28"/>
      <c r="W416" s="28"/>
      <c r="X416" s="28"/>
      <c r="AA416" s="16"/>
    </row>
    <row r="417" spans="1:27" s="15" customFormat="1" ht="18.75" customHeight="1">
      <c r="A417" s="201"/>
      <c r="B417" s="187">
        <v>3852</v>
      </c>
      <c r="C417" s="38" t="s">
        <v>4467</v>
      </c>
      <c r="D417" s="14">
        <v>4126811505</v>
      </c>
      <c r="E417" s="28"/>
      <c r="F417" s="28"/>
      <c r="G417" s="28">
        <v>10</v>
      </c>
      <c r="H417" s="28">
        <v>6</v>
      </c>
      <c r="I417" s="28"/>
      <c r="J417" s="28"/>
      <c r="K417" s="28"/>
      <c r="L417" s="28"/>
      <c r="M417" s="28"/>
      <c r="N417" s="28"/>
      <c r="O417" s="28"/>
      <c r="P417" s="28">
        <v>5</v>
      </c>
      <c r="Q417" s="28"/>
      <c r="R417" s="28"/>
      <c r="S417" s="28"/>
      <c r="T417" s="28"/>
      <c r="U417" s="28"/>
      <c r="V417" s="28"/>
      <c r="W417" s="28"/>
      <c r="X417" s="28"/>
      <c r="AA417" s="16"/>
    </row>
    <row r="418" spans="1:27" s="15" customFormat="1" ht="18.75" customHeight="1">
      <c r="A418" s="201"/>
      <c r="B418" s="187">
        <v>3717</v>
      </c>
      <c r="C418" s="38" t="s">
        <v>1234</v>
      </c>
      <c r="D418" s="14">
        <v>4126810600</v>
      </c>
      <c r="E418" s="28"/>
      <c r="F418" s="28"/>
      <c r="G418" s="28">
        <v>15</v>
      </c>
      <c r="H418" s="28">
        <v>20</v>
      </c>
      <c r="I418" s="28"/>
      <c r="J418" s="28"/>
      <c r="K418" s="28"/>
      <c r="L418" s="28"/>
      <c r="M418" s="28"/>
      <c r="N418" s="28"/>
      <c r="O418" s="28">
        <v>10</v>
      </c>
      <c r="P418" s="28"/>
      <c r="Q418" s="28"/>
      <c r="R418" s="28"/>
      <c r="S418" s="28"/>
      <c r="T418" s="28"/>
      <c r="U418" s="28"/>
      <c r="V418" s="28"/>
      <c r="W418" s="28"/>
      <c r="X418" s="28"/>
      <c r="AA418" s="16"/>
    </row>
    <row r="419" spans="1:27" s="15" customFormat="1" ht="18.75" customHeight="1">
      <c r="A419" s="201"/>
      <c r="B419" s="187">
        <v>3524</v>
      </c>
      <c r="C419" s="38" t="s">
        <v>4468</v>
      </c>
      <c r="D419" s="14">
        <v>4126813884</v>
      </c>
      <c r="E419" s="28"/>
      <c r="F419" s="28"/>
      <c r="G419" s="28">
        <v>15</v>
      </c>
      <c r="H419" s="28">
        <v>5</v>
      </c>
      <c r="I419" s="28"/>
      <c r="J419" s="28"/>
      <c r="K419" s="28"/>
      <c r="L419" s="28"/>
      <c r="M419" s="28"/>
      <c r="N419" s="28"/>
      <c r="O419" s="28">
        <v>10</v>
      </c>
      <c r="P419" s="28">
        <v>5</v>
      </c>
      <c r="Q419" s="28"/>
      <c r="R419" s="28"/>
      <c r="S419" s="28"/>
      <c r="T419" s="28"/>
      <c r="U419" s="28"/>
      <c r="V419" s="28"/>
      <c r="W419" s="28"/>
      <c r="X419" s="28"/>
      <c r="AA419" s="16"/>
    </row>
    <row r="420" spans="1:27" s="15" customFormat="1" ht="18.75" customHeight="1">
      <c r="A420" s="201"/>
      <c r="B420" s="187">
        <v>3731</v>
      </c>
      <c r="C420" s="38" t="s">
        <v>2959</v>
      </c>
      <c r="D420" s="14">
        <v>4126840586</v>
      </c>
      <c r="E420" s="28">
        <v>10</v>
      </c>
      <c r="F420" s="28"/>
      <c r="G420" s="28">
        <v>10</v>
      </c>
      <c r="H420" s="28">
        <v>10</v>
      </c>
      <c r="I420" s="28"/>
      <c r="J420" s="28"/>
      <c r="K420" s="28"/>
      <c r="L420" s="28"/>
      <c r="M420" s="28"/>
      <c r="N420" s="28"/>
      <c r="O420" s="28">
        <v>10</v>
      </c>
      <c r="P420" s="28">
        <v>10</v>
      </c>
      <c r="Q420" s="28"/>
      <c r="R420" s="28"/>
      <c r="S420" s="28"/>
      <c r="T420" s="28"/>
      <c r="U420" s="28"/>
      <c r="V420" s="28"/>
      <c r="W420" s="28"/>
      <c r="X420" s="28"/>
      <c r="AA420" s="16"/>
    </row>
    <row r="421" spans="1:27" s="15" customFormat="1" ht="18.75" customHeight="1">
      <c r="A421" s="201"/>
      <c r="B421" s="187">
        <v>4926</v>
      </c>
      <c r="C421" s="38" t="s">
        <v>4469</v>
      </c>
      <c r="D421" s="14">
        <v>4126763172</v>
      </c>
      <c r="E421" s="28"/>
      <c r="F421" s="28"/>
      <c r="G421" s="28">
        <v>10</v>
      </c>
      <c r="H421" s="28"/>
      <c r="I421" s="28"/>
      <c r="J421" s="28"/>
      <c r="K421" s="28"/>
      <c r="L421" s="28"/>
      <c r="M421" s="28"/>
      <c r="N421" s="28"/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X421" s="28"/>
      <c r="AA421" s="16"/>
    </row>
    <row r="422" spans="1:27" s="15" customFormat="1" ht="18.75" customHeight="1">
      <c r="A422" s="201"/>
      <c r="B422" s="187">
        <v>4538</v>
      </c>
      <c r="C422" s="38" t="s">
        <v>2713</v>
      </c>
      <c r="D422" s="14">
        <v>4126838030</v>
      </c>
      <c r="E422" s="28"/>
      <c r="F422" s="28"/>
      <c r="G422" s="28"/>
      <c r="H422" s="28">
        <v>10</v>
      </c>
      <c r="I422" s="28"/>
      <c r="J422" s="28"/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  <c r="AA422" s="16"/>
    </row>
    <row r="423" spans="1:27" s="15" customFormat="1" ht="18.75" customHeight="1">
      <c r="A423" s="201"/>
      <c r="B423" s="187">
        <v>4657</v>
      </c>
      <c r="C423" s="177" t="s">
        <v>1119</v>
      </c>
      <c r="D423" s="14">
        <v>4126810669</v>
      </c>
      <c r="E423" s="28">
        <v>5</v>
      </c>
      <c r="F423" s="28"/>
      <c r="G423" s="28">
        <v>10</v>
      </c>
      <c r="H423" s="28">
        <v>2</v>
      </c>
      <c r="I423" s="28"/>
      <c r="J423" s="28"/>
      <c r="K423" s="28"/>
      <c r="L423" s="28"/>
      <c r="M423" s="28">
        <v>5</v>
      </c>
      <c r="N423" s="28"/>
      <c r="O423" s="28">
        <v>5</v>
      </c>
      <c r="P423" s="28">
        <v>5</v>
      </c>
      <c r="Q423" s="28"/>
      <c r="R423" s="28"/>
      <c r="S423" s="28"/>
      <c r="T423" s="28"/>
      <c r="U423" s="28"/>
      <c r="V423" s="28"/>
      <c r="W423" s="28"/>
      <c r="X423" s="28"/>
      <c r="AA423" s="16"/>
    </row>
    <row r="424" spans="1:27" s="15" customFormat="1" ht="18.75" customHeight="1">
      <c r="A424" s="201"/>
      <c r="B424" s="187">
        <v>4966</v>
      </c>
      <c r="C424" s="38" t="s">
        <v>4470</v>
      </c>
      <c r="D424" s="14">
        <v>4126809887</v>
      </c>
      <c r="E424" s="28"/>
      <c r="F424" s="28"/>
      <c r="G424" s="28">
        <v>15</v>
      </c>
      <c r="H424" s="28">
        <v>5</v>
      </c>
      <c r="I424" s="28"/>
      <c r="J424" s="28"/>
      <c r="K424" s="28"/>
      <c r="L424" s="28"/>
      <c r="M424" s="28">
        <v>5</v>
      </c>
      <c r="N424" s="28"/>
      <c r="O424" s="28">
        <v>5</v>
      </c>
      <c r="P424" s="28">
        <v>5</v>
      </c>
      <c r="Q424" s="28"/>
      <c r="R424" s="28"/>
      <c r="S424" s="28"/>
      <c r="T424" s="28"/>
      <c r="U424" s="28"/>
      <c r="V424" s="28"/>
      <c r="W424" s="28"/>
      <c r="X424" s="28"/>
      <c r="AA424" s="16"/>
    </row>
    <row r="425" spans="1:27" s="15" customFormat="1" ht="18.75" customHeight="1">
      <c r="A425" s="201"/>
      <c r="B425" s="187">
        <v>4482</v>
      </c>
      <c r="C425" s="38" t="s">
        <v>3181</v>
      </c>
      <c r="D425" s="14">
        <v>4126809758</v>
      </c>
      <c r="E425" s="28">
        <v>3</v>
      </c>
      <c r="F425" s="28"/>
      <c r="G425" s="28">
        <v>10</v>
      </c>
      <c r="H425" s="28">
        <v>5</v>
      </c>
      <c r="I425" s="28"/>
      <c r="J425" s="28"/>
      <c r="K425" s="28"/>
      <c r="L425" s="28"/>
      <c r="M425" s="28"/>
      <c r="N425" s="28"/>
      <c r="O425" s="28">
        <v>3</v>
      </c>
      <c r="P425" s="28">
        <v>5</v>
      </c>
      <c r="Q425" s="28"/>
      <c r="R425" s="28"/>
      <c r="S425" s="28"/>
      <c r="T425" s="28"/>
      <c r="U425" s="28"/>
      <c r="V425" s="28"/>
      <c r="W425" s="28"/>
      <c r="X425" s="28"/>
      <c r="AA425" s="16"/>
    </row>
    <row r="426" spans="1:27" s="15" customFormat="1" ht="18.75" customHeight="1">
      <c r="A426" s="201"/>
      <c r="B426" s="187">
        <v>4809</v>
      </c>
      <c r="C426" s="38" t="s">
        <v>1118</v>
      </c>
      <c r="D426" s="14">
        <v>4126827710</v>
      </c>
      <c r="E426" s="28"/>
      <c r="F426" s="28"/>
      <c r="G426" s="28">
        <v>20</v>
      </c>
      <c r="H426" s="28">
        <v>10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AA426" s="16"/>
    </row>
    <row r="427" spans="1:27" s="15" customFormat="1" ht="18.75" customHeight="1">
      <c r="A427" s="201"/>
      <c r="B427" s="187">
        <v>4481</v>
      </c>
      <c r="C427" s="38" t="s">
        <v>2399</v>
      </c>
      <c r="D427" s="14">
        <v>4126839961</v>
      </c>
      <c r="E427" s="28">
        <v>5</v>
      </c>
      <c r="F427" s="28">
        <v>5</v>
      </c>
      <c r="G427" s="28">
        <v>10</v>
      </c>
      <c r="H427" s="28">
        <v>5</v>
      </c>
      <c r="I427" s="28"/>
      <c r="J427" s="28"/>
      <c r="K427" s="28"/>
      <c r="L427" s="28"/>
      <c r="M427" s="28">
        <v>5</v>
      </c>
      <c r="N427" s="28"/>
      <c r="O427" s="28">
        <v>5</v>
      </c>
      <c r="P427" s="28">
        <v>5</v>
      </c>
      <c r="Q427" s="28"/>
      <c r="R427" s="28"/>
      <c r="S427" s="28"/>
      <c r="T427" s="28"/>
      <c r="U427" s="28"/>
      <c r="V427" s="28"/>
      <c r="W427" s="28"/>
      <c r="X427" s="28"/>
      <c r="AA427" s="16"/>
    </row>
    <row r="428" spans="1:27" s="15" customFormat="1" ht="18.75" customHeight="1">
      <c r="A428" s="201"/>
      <c r="B428" s="187">
        <v>5030</v>
      </c>
      <c r="C428" s="38" t="s">
        <v>2401</v>
      </c>
      <c r="D428" s="14">
        <v>4126809720</v>
      </c>
      <c r="E428" s="28"/>
      <c r="F428" s="28">
        <v>8</v>
      </c>
      <c r="G428" s="28">
        <v>15</v>
      </c>
      <c r="H428" s="28">
        <v>15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AA428" s="16"/>
    </row>
    <row r="429" spans="1:27" s="15" customFormat="1" ht="18.75" customHeight="1">
      <c r="A429" s="201"/>
      <c r="B429" s="187">
        <v>5283</v>
      </c>
      <c r="C429" s="38" t="s">
        <v>1447</v>
      </c>
      <c r="D429" s="14">
        <v>4126833757</v>
      </c>
      <c r="E429" s="28">
        <v>3</v>
      </c>
      <c r="F429" s="28"/>
      <c r="G429" s="28"/>
      <c r="H429" s="28">
        <v>20</v>
      </c>
      <c r="I429" s="28"/>
      <c r="J429" s="28"/>
      <c r="K429" s="28"/>
      <c r="L429" s="28"/>
      <c r="M429" s="28"/>
      <c r="N429" s="28"/>
      <c r="O429" s="28">
        <v>3</v>
      </c>
      <c r="P429" s="28">
        <v>20</v>
      </c>
      <c r="Q429" s="28"/>
      <c r="R429" s="28"/>
      <c r="S429" s="28"/>
      <c r="T429" s="28"/>
      <c r="U429" s="28"/>
      <c r="V429" s="28"/>
      <c r="W429" s="28"/>
      <c r="X429" s="28"/>
      <c r="AA429" s="16"/>
    </row>
    <row r="430" spans="1:27" s="15" customFormat="1" ht="18.75" customHeight="1">
      <c r="A430" s="201"/>
      <c r="B430" s="187">
        <v>4633</v>
      </c>
      <c r="C430" s="38" t="s">
        <v>2983</v>
      </c>
      <c r="D430" s="14">
        <v>4126818362</v>
      </c>
      <c r="E430" s="28"/>
      <c r="F430" s="28"/>
      <c r="G430" s="28">
        <v>5</v>
      </c>
      <c r="H430" s="28">
        <v>7</v>
      </c>
      <c r="I430" s="28"/>
      <c r="J430" s="28"/>
      <c r="K430" s="28"/>
      <c r="L430" s="28"/>
      <c r="M430" s="28"/>
      <c r="N430" s="28"/>
      <c r="O430" s="28">
        <v>5</v>
      </c>
      <c r="P430" s="28">
        <v>5</v>
      </c>
      <c r="Q430" s="28"/>
      <c r="R430" s="28"/>
      <c r="S430" s="28"/>
      <c r="T430" s="28"/>
      <c r="U430" s="28"/>
      <c r="V430" s="28"/>
      <c r="W430" s="28"/>
      <c r="X430" s="28"/>
      <c r="AA430" s="16"/>
    </row>
    <row r="431" spans="1:27" s="15" customFormat="1" ht="18.75" customHeight="1">
      <c r="A431" s="201"/>
      <c r="B431" s="187">
        <v>4627</v>
      </c>
      <c r="C431" s="38" t="s">
        <v>1576</v>
      </c>
      <c r="D431" s="14">
        <v>4126827734</v>
      </c>
      <c r="E431" s="28"/>
      <c r="F431" s="28"/>
      <c r="G431" s="28">
        <v>5</v>
      </c>
      <c r="H431" s="28">
        <v>20</v>
      </c>
      <c r="I431" s="28"/>
      <c r="J431" s="28"/>
      <c r="K431" s="28"/>
      <c r="L431" s="28"/>
      <c r="M431" s="28"/>
      <c r="N431" s="28"/>
      <c r="O431" s="28"/>
      <c r="P431" s="28">
        <v>10</v>
      </c>
      <c r="Q431" s="28"/>
      <c r="R431" s="28"/>
      <c r="S431" s="28"/>
      <c r="T431" s="28"/>
      <c r="U431" s="28"/>
      <c r="V431" s="28"/>
      <c r="W431" s="28"/>
      <c r="X431" s="28"/>
      <c r="AA431" s="16"/>
    </row>
    <row r="432" spans="1:27" s="15" customFormat="1" ht="18.75" customHeight="1">
      <c r="A432" s="201"/>
      <c r="B432" s="187">
        <v>4571</v>
      </c>
      <c r="C432" s="38" t="s">
        <v>880</v>
      </c>
      <c r="D432" s="14">
        <v>4126810409</v>
      </c>
      <c r="E432" s="28"/>
      <c r="F432" s="28">
        <v>3</v>
      </c>
      <c r="G432" s="28">
        <v>9</v>
      </c>
      <c r="H432" s="28">
        <v>36</v>
      </c>
      <c r="I432" s="28"/>
      <c r="J432" s="28"/>
      <c r="K432" s="28"/>
      <c r="L432" s="28"/>
      <c r="M432" s="28"/>
      <c r="N432" s="28"/>
      <c r="O432" s="28">
        <v>18</v>
      </c>
      <c r="P432" s="28">
        <v>18</v>
      </c>
      <c r="Q432" s="28"/>
      <c r="R432" s="28"/>
      <c r="S432" s="28"/>
      <c r="T432" s="28"/>
      <c r="U432" s="28"/>
      <c r="V432" s="28"/>
      <c r="W432" s="28"/>
      <c r="X432" s="28"/>
      <c r="AA432" s="16"/>
    </row>
    <row r="433" spans="1:27" s="15" customFormat="1" ht="19.5" customHeight="1">
      <c r="A433" s="201"/>
      <c r="B433" s="187">
        <v>1603</v>
      </c>
      <c r="C433" s="38" t="s">
        <v>3294</v>
      </c>
      <c r="D433" s="14">
        <v>4126825065</v>
      </c>
      <c r="E433" s="28"/>
      <c r="F433" s="28">
        <v>20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AA433" s="16"/>
    </row>
    <row r="434" spans="1:27" s="15" customFormat="1" ht="18.75" customHeight="1">
      <c r="A434" s="201"/>
      <c r="B434" s="187">
        <v>1537</v>
      </c>
      <c r="C434" s="38" t="s">
        <v>392</v>
      </c>
      <c r="D434" s="14">
        <v>4126804679</v>
      </c>
      <c r="E434" s="28">
        <v>4</v>
      </c>
      <c r="F434" s="28"/>
      <c r="G434" s="28">
        <v>10</v>
      </c>
      <c r="H434" s="28"/>
      <c r="I434" s="28"/>
      <c r="J434" s="28"/>
      <c r="K434" s="28"/>
      <c r="L434" s="28"/>
      <c r="M434" s="28"/>
      <c r="N434" s="28"/>
      <c r="O434" s="28">
        <v>10</v>
      </c>
      <c r="P434" s="28"/>
      <c r="Q434" s="28"/>
      <c r="R434" s="28"/>
      <c r="S434" s="28"/>
      <c r="T434" s="28"/>
      <c r="U434" s="28"/>
      <c r="V434" s="28"/>
      <c r="W434" s="28"/>
      <c r="X434" s="28"/>
      <c r="AA434" s="16"/>
    </row>
    <row r="435" spans="1:27" s="15" customFormat="1" ht="18.75" customHeight="1">
      <c r="A435" s="201"/>
      <c r="B435" s="187">
        <v>1601</v>
      </c>
      <c r="C435" s="38" t="s">
        <v>765</v>
      </c>
      <c r="D435" s="14">
        <v>4126836911</v>
      </c>
      <c r="E435" s="28"/>
      <c r="F435" s="28"/>
      <c r="G435" s="28">
        <v>3</v>
      </c>
      <c r="H435" s="28">
        <v>3</v>
      </c>
      <c r="I435" s="28"/>
      <c r="J435" s="28">
        <v>3</v>
      </c>
      <c r="K435" s="28"/>
      <c r="L435" s="28"/>
      <c r="M435" s="28"/>
      <c r="N435" s="28"/>
      <c r="O435" s="28">
        <v>3</v>
      </c>
      <c r="P435" s="28">
        <v>3</v>
      </c>
      <c r="Q435" s="28"/>
      <c r="R435" s="28"/>
      <c r="S435" s="28"/>
      <c r="T435" s="28"/>
      <c r="U435" s="28"/>
      <c r="V435" s="28"/>
      <c r="W435" s="28"/>
      <c r="X435" s="28"/>
      <c r="AA435" s="16"/>
    </row>
    <row r="436" spans="1:27" s="15" customFormat="1" ht="18.75" customHeight="1">
      <c r="A436" s="201"/>
      <c r="B436" s="187">
        <v>1618</v>
      </c>
      <c r="C436" s="38" t="s">
        <v>3045</v>
      </c>
      <c r="D436" s="14">
        <v>4126806235</v>
      </c>
      <c r="E436" s="28"/>
      <c r="F436" s="28"/>
      <c r="G436" s="28">
        <v>5</v>
      </c>
      <c r="H436" s="28">
        <v>10</v>
      </c>
      <c r="I436" s="28"/>
      <c r="J436" s="28">
        <v>3</v>
      </c>
      <c r="K436" s="28"/>
      <c r="L436" s="28"/>
      <c r="M436" s="28"/>
      <c r="N436" s="28"/>
      <c r="O436" s="28">
        <v>5</v>
      </c>
      <c r="P436" s="28">
        <v>5</v>
      </c>
      <c r="Q436" s="28"/>
      <c r="R436" s="28"/>
      <c r="S436" s="28"/>
      <c r="T436" s="28"/>
      <c r="U436" s="28"/>
      <c r="V436" s="28"/>
      <c r="W436" s="28"/>
      <c r="X436" s="28"/>
      <c r="AA436" s="16"/>
    </row>
    <row r="437" spans="1:27" s="15" customFormat="1" ht="18.75" customHeight="1">
      <c r="A437" s="201"/>
      <c r="B437" s="187">
        <v>4712</v>
      </c>
      <c r="C437" s="38" t="s">
        <v>4471</v>
      </c>
      <c r="D437" s="14">
        <v>4126837150</v>
      </c>
      <c r="E437" s="28"/>
      <c r="F437" s="28"/>
      <c r="G437" s="28">
        <v>10</v>
      </c>
      <c r="H437" s="28"/>
      <c r="I437" s="28"/>
      <c r="J437" s="28"/>
      <c r="K437" s="28"/>
      <c r="L437" s="28"/>
      <c r="M437" s="28">
        <v>10</v>
      </c>
      <c r="N437" s="28"/>
      <c r="O437" s="28">
        <v>10</v>
      </c>
      <c r="P437" s="28">
        <v>10</v>
      </c>
      <c r="Q437" s="28"/>
      <c r="R437" s="28"/>
      <c r="S437" s="28"/>
      <c r="T437" s="28"/>
      <c r="U437" s="28"/>
      <c r="V437" s="28"/>
      <c r="W437" s="28"/>
      <c r="X437" s="28"/>
      <c r="AA437" s="16"/>
    </row>
    <row r="438" spans="1:27" s="15" customFormat="1" ht="18.75" customHeight="1">
      <c r="A438" s="201"/>
      <c r="B438" s="187">
        <v>4853</v>
      </c>
      <c r="C438" s="38" t="s">
        <v>2504</v>
      </c>
      <c r="D438" s="14">
        <v>4126810102</v>
      </c>
      <c r="E438" s="28"/>
      <c r="F438" s="28"/>
      <c r="G438" s="28">
        <v>5</v>
      </c>
      <c r="H438" s="28">
        <v>10</v>
      </c>
      <c r="I438" s="28"/>
      <c r="J438" s="28"/>
      <c r="K438" s="28"/>
      <c r="L438" s="28"/>
      <c r="M438" s="28"/>
      <c r="N438" s="28"/>
      <c r="O438" s="28">
        <v>5</v>
      </c>
      <c r="P438" s="28">
        <v>5</v>
      </c>
      <c r="Q438" s="28"/>
      <c r="R438" s="28"/>
      <c r="S438" s="28"/>
      <c r="T438" s="28"/>
      <c r="U438" s="28"/>
      <c r="V438" s="28"/>
      <c r="W438" s="28"/>
      <c r="X438" s="28"/>
      <c r="AA438" s="16"/>
    </row>
    <row r="439" spans="1:27" s="15" customFormat="1" ht="18.75" customHeight="1">
      <c r="A439" s="201"/>
      <c r="B439" s="187">
        <v>5248</v>
      </c>
      <c r="C439" s="38" t="s">
        <v>4472</v>
      </c>
      <c r="D439" s="14">
        <v>4126819562</v>
      </c>
      <c r="E439" s="28"/>
      <c r="F439" s="28">
        <v>3</v>
      </c>
      <c r="G439" s="28">
        <v>5</v>
      </c>
      <c r="H439" s="28">
        <v>6</v>
      </c>
      <c r="I439" s="28"/>
      <c r="J439" s="28"/>
      <c r="K439" s="28"/>
      <c r="L439" s="28"/>
      <c r="M439" s="28"/>
      <c r="N439" s="28"/>
      <c r="O439" s="28">
        <v>5</v>
      </c>
      <c r="P439" s="28">
        <v>10</v>
      </c>
      <c r="Q439" s="28"/>
      <c r="R439" s="28"/>
      <c r="S439" s="28"/>
      <c r="T439" s="28"/>
      <c r="U439" s="28"/>
      <c r="V439" s="28"/>
      <c r="W439" s="28"/>
      <c r="X439" s="28"/>
      <c r="AA439" s="16"/>
    </row>
    <row r="440" spans="1:27" s="15" customFormat="1" ht="18.75" customHeight="1">
      <c r="A440" s="201"/>
      <c r="B440" s="187">
        <v>3585</v>
      </c>
      <c r="C440" s="38" t="s">
        <v>211</v>
      </c>
      <c r="D440" s="14">
        <v>4126838153</v>
      </c>
      <c r="E440" s="28"/>
      <c r="F440" s="28"/>
      <c r="G440" s="28">
        <v>20</v>
      </c>
      <c r="H440" s="28"/>
      <c r="I440" s="28"/>
      <c r="J440" s="28"/>
      <c r="K440" s="28"/>
      <c r="L440" s="28"/>
      <c r="M440" s="28"/>
      <c r="N440" s="28"/>
      <c r="O440" s="28">
        <v>10</v>
      </c>
      <c r="P440" s="28">
        <v>20</v>
      </c>
      <c r="Q440" s="28"/>
      <c r="R440" s="28"/>
      <c r="S440" s="28"/>
      <c r="T440" s="28"/>
      <c r="U440" s="28"/>
      <c r="V440" s="28"/>
      <c r="W440" s="28"/>
      <c r="X440" s="28"/>
      <c r="AA440" s="16"/>
    </row>
    <row r="441" spans="1:27" s="15" customFormat="1" ht="18.75" customHeight="1">
      <c r="A441" s="201"/>
      <c r="B441" s="187">
        <v>5003</v>
      </c>
      <c r="C441" s="38" t="s">
        <v>4473</v>
      </c>
      <c r="D441" s="14">
        <v>4126836038</v>
      </c>
      <c r="E441" s="28"/>
      <c r="F441" s="28"/>
      <c r="G441" s="28">
        <v>15</v>
      </c>
      <c r="H441" s="28"/>
      <c r="I441" s="28"/>
      <c r="J441" s="28"/>
      <c r="K441" s="28"/>
      <c r="L441" s="28"/>
      <c r="M441" s="28"/>
      <c r="N441" s="28"/>
      <c r="O441" s="28">
        <v>10</v>
      </c>
      <c r="P441" s="28">
        <v>20</v>
      </c>
      <c r="Q441" s="28"/>
      <c r="R441" s="28"/>
      <c r="S441" s="28"/>
      <c r="T441" s="28"/>
      <c r="U441" s="28"/>
      <c r="V441" s="28"/>
      <c r="W441" s="28"/>
      <c r="X441" s="28"/>
      <c r="AA441" s="16"/>
    </row>
    <row r="442" spans="1:27" s="15" customFormat="1" ht="18.75" customHeight="1">
      <c r="A442" s="201"/>
      <c r="B442" s="187">
        <v>4903</v>
      </c>
      <c r="C442" s="38" t="s">
        <v>182</v>
      </c>
      <c r="D442" s="14">
        <v>4126833263</v>
      </c>
      <c r="E442" s="28"/>
      <c r="F442" s="28"/>
      <c r="G442" s="28">
        <v>10</v>
      </c>
      <c r="H442" s="28"/>
      <c r="I442" s="28"/>
      <c r="J442" s="28"/>
      <c r="K442" s="28"/>
      <c r="L442" s="28"/>
      <c r="M442" s="28"/>
      <c r="N442" s="28"/>
      <c r="O442" s="28">
        <v>20</v>
      </c>
      <c r="P442" s="28">
        <v>30</v>
      </c>
      <c r="Q442" s="28"/>
      <c r="R442" s="28"/>
      <c r="S442" s="28"/>
      <c r="T442" s="28"/>
      <c r="U442" s="28"/>
      <c r="V442" s="28"/>
      <c r="W442" s="28"/>
      <c r="X442" s="28"/>
      <c r="AA442" s="16"/>
    </row>
    <row r="443" spans="1:27" s="15" customFormat="1" ht="18.75" customHeight="1">
      <c r="A443" s="201"/>
      <c r="B443" s="187">
        <v>3122</v>
      </c>
      <c r="C443" s="38" t="s">
        <v>4474</v>
      </c>
      <c r="D443" s="14">
        <v>4126835437</v>
      </c>
      <c r="E443" s="28"/>
      <c r="F443" s="28"/>
      <c r="G443" s="28">
        <v>7</v>
      </c>
      <c r="H443" s="28">
        <v>10</v>
      </c>
      <c r="I443" s="28"/>
      <c r="J443" s="28"/>
      <c r="K443" s="28"/>
      <c r="L443" s="28"/>
      <c r="M443" s="28"/>
      <c r="N443" s="28"/>
      <c r="O443" s="28"/>
      <c r="P443" s="28">
        <v>15</v>
      </c>
      <c r="Q443" s="28"/>
      <c r="R443" s="28"/>
      <c r="S443" s="28"/>
      <c r="T443" s="28"/>
      <c r="U443" s="28"/>
      <c r="V443" s="28"/>
      <c r="W443" s="28"/>
      <c r="X443" s="28"/>
      <c r="AA443" s="16"/>
    </row>
    <row r="444" spans="1:27" s="15" customFormat="1" ht="18.75" customHeight="1">
      <c r="A444" s="201"/>
      <c r="B444" s="187">
        <v>5568</v>
      </c>
      <c r="C444" s="38" t="s">
        <v>2143</v>
      </c>
      <c r="D444" s="14">
        <v>4126789128</v>
      </c>
      <c r="E444" s="28"/>
      <c r="F444" s="28"/>
      <c r="G444" s="28">
        <v>10</v>
      </c>
      <c r="H444" s="28"/>
      <c r="I444" s="28"/>
      <c r="J444" s="28"/>
      <c r="K444" s="28"/>
      <c r="L444" s="28"/>
      <c r="M444" s="28"/>
      <c r="N444" s="28"/>
      <c r="O444" s="28"/>
      <c r="P444" s="28">
        <v>5</v>
      </c>
      <c r="Q444" s="28"/>
      <c r="R444" s="28"/>
      <c r="S444" s="28"/>
      <c r="T444" s="28"/>
      <c r="U444" s="28"/>
      <c r="V444" s="28"/>
      <c r="W444" s="28"/>
      <c r="X444" s="28"/>
      <c r="AA444" s="16"/>
    </row>
    <row r="445" spans="1:27" s="15" customFormat="1" ht="18.75" customHeight="1">
      <c r="A445" s="201"/>
      <c r="B445" s="187">
        <v>5395</v>
      </c>
      <c r="C445" s="38" t="s">
        <v>4475</v>
      </c>
      <c r="D445" s="14">
        <v>4126799882</v>
      </c>
      <c r="E445" s="28"/>
      <c r="F445" s="28"/>
      <c r="G445" s="28">
        <v>8</v>
      </c>
      <c r="H445" s="28">
        <v>10</v>
      </c>
      <c r="I445" s="28"/>
      <c r="J445" s="28"/>
      <c r="K445" s="28"/>
      <c r="L445" s="28"/>
      <c r="M445" s="28"/>
      <c r="N445" s="28"/>
      <c r="O445" s="28">
        <v>5</v>
      </c>
      <c r="P445" s="28"/>
      <c r="Q445" s="28"/>
      <c r="R445" s="28"/>
      <c r="S445" s="28"/>
      <c r="T445" s="28"/>
      <c r="U445" s="28"/>
      <c r="V445" s="28"/>
      <c r="W445" s="28"/>
      <c r="X445" s="28"/>
      <c r="AA445" s="16"/>
    </row>
    <row r="446" spans="1:27" s="15" customFormat="1" ht="18.75" customHeight="1">
      <c r="A446" s="201"/>
      <c r="B446" s="187">
        <v>1611</v>
      </c>
      <c r="C446" s="38" t="s">
        <v>1104</v>
      </c>
      <c r="D446" s="14">
        <v>4126810944</v>
      </c>
      <c r="E446" s="28"/>
      <c r="F446" s="28"/>
      <c r="G446" s="28">
        <v>10</v>
      </c>
      <c r="H446" s="28">
        <v>10</v>
      </c>
      <c r="I446" s="28"/>
      <c r="J446" s="28">
        <v>10</v>
      </c>
      <c r="K446" s="28"/>
      <c r="L446" s="28"/>
      <c r="M446" s="28"/>
      <c r="N446" s="28"/>
      <c r="O446" s="28">
        <v>10</v>
      </c>
      <c r="P446" s="28">
        <v>5</v>
      </c>
      <c r="Q446" s="28"/>
      <c r="R446" s="28"/>
      <c r="S446" s="28"/>
      <c r="T446" s="28"/>
      <c r="U446" s="28"/>
      <c r="V446" s="34"/>
      <c r="W446" s="28"/>
      <c r="X446" s="28"/>
      <c r="AA446" s="16"/>
    </row>
    <row r="447" spans="1:27" s="15" customFormat="1" ht="18.75" customHeight="1">
      <c r="A447" s="201"/>
      <c r="B447" s="187">
        <v>1573</v>
      </c>
      <c r="C447" s="38" t="s">
        <v>395</v>
      </c>
      <c r="D447" s="14">
        <v>4126810787</v>
      </c>
      <c r="E447" s="28"/>
      <c r="F447" s="28"/>
      <c r="G447" s="28">
        <v>10</v>
      </c>
      <c r="H447" s="28">
        <v>10</v>
      </c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AA447" s="16"/>
    </row>
    <row r="448" spans="1:27" s="15" customFormat="1" ht="18.75" customHeight="1">
      <c r="A448" s="201"/>
      <c r="B448" s="194"/>
      <c r="C448" s="156"/>
      <c r="D448" s="15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159" t="s">
        <v>4503</v>
      </c>
      <c r="AA448" s="16"/>
    </row>
    <row r="449" spans="1:27" s="15" customFormat="1" ht="18.75" customHeight="1">
      <c r="A449" s="201"/>
      <c r="B449" s="187"/>
      <c r="C449" s="146" t="s">
        <v>4504</v>
      </c>
      <c r="D449" s="1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AA449" s="16"/>
    </row>
    <row r="450" spans="1:27" s="15" customFormat="1" ht="18.75" customHeight="1">
      <c r="A450" s="201"/>
      <c r="B450" s="197">
        <v>3727</v>
      </c>
      <c r="C450" s="174" t="s">
        <v>4505</v>
      </c>
      <c r="D450" s="28">
        <v>4126922561</v>
      </c>
      <c r="E450" s="28"/>
      <c r="F450" s="28"/>
      <c r="G450" s="28">
        <v>6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180" t="s">
        <v>4535</v>
      </c>
      <c r="AA450" s="16"/>
    </row>
    <row r="451" spans="1:27" s="15" customFormat="1" ht="18.75" customHeight="1">
      <c r="A451" s="201"/>
      <c r="B451" s="187">
        <v>4531</v>
      </c>
      <c r="C451" s="38" t="s">
        <v>4506</v>
      </c>
      <c r="D451" s="14">
        <v>4126940384</v>
      </c>
      <c r="E451" s="28"/>
      <c r="F451" s="28"/>
      <c r="G451" s="28">
        <v>5</v>
      </c>
      <c r="H451" s="28"/>
      <c r="I451" s="28"/>
      <c r="J451" s="28"/>
      <c r="K451" s="28"/>
      <c r="L451" s="28"/>
      <c r="M451" s="28"/>
      <c r="N451" s="28"/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X451" s="28"/>
      <c r="AA451" s="16"/>
    </row>
    <row r="452" spans="1:27" s="15" customFormat="1" ht="18.75" customHeight="1">
      <c r="A452" s="201"/>
      <c r="B452" s="187">
        <v>3312</v>
      </c>
      <c r="C452" s="38" t="s">
        <v>3586</v>
      </c>
      <c r="D452" s="14">
        <v>4126898952</v>
      </c>
      <c r="E452" s="28"/>
      <c r="F452" s="28"/>
      <c r="G452" s="28">
        <v>7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AA452" s="16"/>
    </row>
    <row r="453" spans="1:27" s="15" customFormat="1" ht="18.75" customHeight="1">
      <c r="A453" s="201"/>
      <c r="B453" s="187">
        <v>5634</v>
      </c>
      <c r="C453" s="38" t="s">
        <v>3268</v>
      </c>
      <c r="D453" s="14">
        <v>4126920240</v>
      </c>
      <c r="E453" s="28">
        <v>5</v>
      </c>
      <c r="F453" s="28"/>
      <c r="G453" s="28"/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10</v>
      </c>
      <c r="P453" s="28">
        <v>10</v>
      </c>
      <c r="Q453" s="28"/>
      <c r="R453" s="28"/>
      <c r="S453" s="28"/>
      <c r="T453" s="28"/>
      <c r="U453" s="28"/>
      <c r="V453" s="28"/>
      <c r="W453" s="28"/>
      <c r="X453" s="28"/>
      <c r="AA453" s="16"/>
    </row>
    <row r="454" spans="1:27" s="15" customFormat="1" ht="18.75" customHeight="1">
      <c r="A454" s="201"/>
      <c r="B454" s="187">
        <v>3228</v>
      </c>
      <c r="C454" s="38" t="s">
        <v>1747</v>
      </c>
      <c r="D454" s="14">
        <v>4126921788</v>
      </c>
      <c r="E454" s="28">
        <v>3</v>
      </c>
      <c r="F454" s="28"/>
      <c r="G454" s="28">
        <v>10</v>
      </c>
      <c r="H454" s="28">
        <v>6</v>
      </c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AA454" s="16"/>
    </row>
    <row r="455" spans="1:27" s="15" customFormat="1" ht="18.75" customHeight="1">
      <c r="A455" s="201"/>
      <c r="B455" s="187">
        <v>5640</v>
      </c>
      <c r="C455" s="38" t="s">
        <v>4507</v>
      </c>
      <c r="D455" s="14">
        <v>4126884556</v>
      </c>
      <c r="E455" s="28"/>
      <c r="F455" s="28"/>
      <c r="G455" s="28">
        <v>4</v>
      </c>
      <c r="H455" s="28"/>
      <c r="I455" s="28"/>
      <c r="J455" s="28"/>
      <c r="K455" s="28"/>
      <c r="L455" s="28"/>
      <c r="M455" s="28"/>
      <c r="N455" s="28"/>
      <c r="O455" s="28"/>
      <c r="P455" s="28">
        <v>2</v>
      </c>
      <c r="Q455" s="28"/>
      <c r="R455" s="28"/>
      <c r="S455" s="28"/>
      <c r="T455" s="28"/>
      <c r="U455" s="28"/>
      <c r="V455" s="28"/>
      <c r="W455" s="28"/>
      <c r="X455" s="28"/>
      <c r="AA455" s="16"/>
    </row>
    <row r="456" spans="1:27" s="15" customFormat="1" ht="18.75" customHeight="1">
      <c r="A456" s="201"/>
      <c r="B456" s="187">
        <v>5385</v>
      </c>
      <c r="C456" s="38" t="s">
        <v>2056</v>
      </c>
      <c r="D456" s="14">
        <v>4126902097</v>
      </c>
      <c r="E456" s="28"/>
      <c r="F456" s="28">
        <v>5</v>
      </c>
      <c r="G456" s="28">
        <v>8</v>
      </c>
      <c r="H456" s="28">
        <v>10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AA456" s="16"/>
    </row>
    <row r="457" spans="1:27" s="15" customFormat="1" ht="18.75" customHeight="1">
      <c r="A457" s="201"/>
      <c r="B457" s="187">
        <v>3245</v>
      </c>
      <c r="C457" s="38" t="s">
        <v>2567</v>
      </c>
      <c r="D457" s="14">
        <v>4126907503</v>
      </c>
      <c r="E457" s="28"/>
      <c r="F457" s="28"/>
      <c r="G457" s="28">
        <v>15</v>
      </c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AA457" s="16"/>
    </row>
    <row r="458" spans="1:27" s="15" customFormat="1" ht="18.75" customHeight="1">
      <c r="A458" s="201"/>
      <c r="B458" s="187">
        <v>2753</v>
      </c>
      <c r="C458" s="38" t="s">
        <v>4508</v>
      </c>
      <c r="D458" s="14">
        <v>4126956289</v>
      </c>
      <c r="E458" s="28">
        <v>3</v>
      </c>
      <c r="F458" s="28"/>
      <c r="G458" s="28">
        <v>6</v>
      </c>
      <c r="H458" s="28">
        <v>15</v>
      </c>
      <c r="I458" s="28"/>
      <c r="J458" s="28"/>
      <c r="K458" s="28"/>
      <c r="L458" s="28"/>
      <c r="M458" s="28"/>
      <c r="N458" s="28"/>
      <c r="O458" s="28"/>
      <c r="P458" s="28">
        <v>6</v>
      </c>
      <c r="Q458" s="28"/>
      <c r="R458" s="28"/>
      <c r="S458" s="28"/>
      <c r="T458" s="28"/>
      <c r="U458" s="28"/>
      <c r="V458" s="28"/>
      <c r="W458" s="28"/>
      <c r="X458" s="28"/>
      <c r="AA458" s="16"/>
    </row>
    <row r="459" spans="1:27" s="15" customFormat="1" ht="18.75" customHeight="1">
      <c r="A459" s="201"/>
      <c r="B459" s="187">
        <v>4302</v>
      </c>
      <c r="C459" s="38" t="s">
        <v>4509</v>
      </c>
      <c r="D459" s="14">
        <v>4126906571</v>
      </c>
      <c r="E459" s="28">
        <v>1</v>
      </c>
      <c r="F459" s="28"/>
      <c r="G459" s="28">
        <v>3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AA459" s="16"/>
    </row>
    <row r="460" spans="1:27" s="15" customFormat="1" ht="18.75" customHeight="1">
      <c r="A460" s="201"/>
      <c r="B460" s="187">
        <v>3653</v>
      </c>
      <c r="C460" s="38" t="s">
        <v>4510</v>
      </c>
      <c r="D460" s="14">
        <v>4126901643</v>
      </c>
      <c r="E460" s="28"/>
      <c r="F460" s="28"/>
      <c r="G460" s="28">
        <v>10</v>
      </c>
      <c r="H460" s="28">
        <v>5</v>
      </c>
      <c r="I460" s="28"/>
      <c r="J460" s="28">
        <v>5</v>
      </c>
      <c r="K460" s="28"/>
      <c r="L460" s="28"/>
      <c r="M460" s="28"/>
      <c r="N460" s="28"/>
      <c r="O460" s="28">
        <v>5</v>
      </c>
      <c r="P460" s="28"/>
      <c r="Q460" s="28"/>
      <c r="R460" s="28"/>
      <c r="S460" s="28"/>
      <c r="T460" s="28"/>
      <c r="U460" s="28"/>
      <c r="V460" s="28"/>
      <c r="W460" s="28"/>
      <c r="X460" s="28"/>
      <c r="AA460" s="16"/>
    </row>
    <row r="461" spans="1:27" s="15" customFormat="1" ht="18.75" customHeight="1">
      <c r="A461" s="201"/>
      <c r="B461" s="187">
        <v>3653</v>
      </c>
      <c r="C461" s="38" t="s">
        <v>4510</v>
      </c>
      <c r="D461" s="14">
        <v>4126901950</v>
      </c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>
        <v>5</v>
      </c>
      <c r="R461" s="28"/>
      <c r="S461" s="28"/>
      <c r="T461" s="28"/>
      <c r="U461" s="28"/>
      <c r="V461" s="28"/>
      <c r="W461" s="28"/>
      <c r="X461" s="28"/>
      <c r="AA461" s="16"/>
    </row>
    <row r="462" spans="1:27" s="15" customFormat="1" ht="18.75" customHeight="1">
      <c r="A462" s="201"/>
      <c r="B462" s="187">
        <v>2829</v>
      </c>
      <c r="C462" s="38" t="s">
        <v>4318</v>
      </c>
      <c r="D462" s="14">
        <v>4126939273</v>
      </c>
      <c r="E462" s="28"/>
      <c r="F462" s="28"/>
      <c r="G462" s="28"/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2</v>
      </c>
      <c r="Q462" s="28"/>
      <c r="R462" s="28"/>
      <c r="S462" s="28"/>
      <c r="T462" s="28"/>
      <c r="U462" s="28"/>
      <c r="V462" s="28"/>
      <c r="W462" s="28"/>
      <c r="X462" s="28"/>
      <c r="AA462" s="16"/>
    </row>
    <row r="463" spans="1:27" s="15" customFormat="1" ht="18.75" customHeight="1">
      <c r="A463" s="201"/>
      <c r="B463" s="187">
        <v>3778</v>
      </c>
      <c r="C463" s="38" t="s">
        <v>4511</v>
      </c>
      <c r="D463" s="14">
        <v>4126956314</v>
      </c>
      <c r="E463" s="28"/>
      <c r="F463" s="28"/>
      <c r="G463" s="28">
        <v>12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AA463" s="16"/>
    </row>
    <row r="464" spans="1:27" s="15" customFormat="1" ht="18.75" customHeight="1">
      <c r="A464" s="201"/>
      <c r="B464" s="187">
        <v>3303</v>
      </c>
      <c r="C464" s="38" t="s">
        <v>4512</v>
      </c>
      <c r="D464" s="14">
        <v>4126930207</v>
      </c>
      <c r="E464" s="28"/>
      <c r="F464" s="28"/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AA464" s="16"/>
    </row>
    <row r="465" spans="1:27" s="15" customFormat="1" ht="18.75" customHeight="1">
      <c r="A465" s="201"/>
      <c r="B465" s="187">
        <v>3266</v>
      </c>
      <c r="C465" s="177" t="s">
        <v>3073</v>
      </c>
      <c r="D465" s="14">
        <v>4126945573</v>
      </c>
      <c r="E465" s="28"/>
      <c r="F465" s="28"/>
      <c r="G465" s="28">
        <v>5</v>
      </c>
      <c r="H465" s="28">
        <v>10</v>
      </c>
      <c r="I465" s="28"/>
      <c r="J465" s="28">
        <v>2</v>
      </c>
      <c r="K465" s="28"/>
      <c r="L465" s="28"/>
      <c r="M465" s="28"/>
      <c r="N465" s="28"/>
      <c r="O465" s="28">
        <v>5</v>
      </c>
      <c r="P465" s="28"/>
      <c r="Q465" s="28"/>
      <c r="R465" s="28"/>
      <c r="S465" s="28"/>
      <c r="T465" s="28"/>
      <c r="U465" s="28"/>
      <c r="V465" s="28"/>
      <c r="W465" s="28"/>
      <c r="X465" s="28"/>
      <c r="AA465" s="16"/>
    </row>
    <row r="466" spans="1:27" s="15" customFormat="1" ht="18.75" customHeight="1">
      <c r="A466" s="201"/>
      <c r="B466" s="187">
        <v>2377</v>
      </c>
      <c r="C466" s="38" t="s">
        <v>4513</v>
      </c>
      <c r="D466" s="14">
        <v>4126919000</v>
      </c>
      <c r="E466" s="28"/>
      <c r="F466" s="28"/>
      <c r="G466" s="28">
        <v>5</v>
      </c>
      <c r="H466" s="28">
        <v>10</v>
      </c>
      <c r="I466" s="28"/>
      <c r="J466" s="28">
        <v>5</v>
      </c>
      <c r="K466" s="28"/>
      <c r="L466" s="28"/>
      <c r="M466" s="28"/>
      <c r="N466" s="28"/>
      <c r="O466" s="28"/>
      <c r="P466" s="28">
        <v>5</v>
      </c>
      <c r="Q466" s="28"/>
      <c r="R466" s="28"/>
      <c r="S466" s="28"/>
      <c r="T466" s="28"/>
      <c r="U466" s="28"/>
      <c r="V466" s="28"/>
      <c r="W466" s="28"/>
      <c r="X466" s="28"/>
      <c r="AA466" s="16"/>
    </row>
    <row r="467" spans="1:27" s="15" customFormat="1" ht="18.75" customHeight="1">
      <c r="A467" s="201"/>
      <c r="B467" s="187">
        <v>5542</v>
      </c>
      <c r="C467" s="38" t="s">
        <v>4514</v>
      </c>
      <c r="D467" s="14">
        <v>4126924494</v>
      </c>
      <c r="E467" s="28"/>
      <c r="F467" s="28"/>
      <c r="G467" s="28">
        <v>5</v>
      </c>
      <c r="H467" s="28">
        <v>10</v>
      </c>
      <c r="I467" s="28"/>
      <c r="J467" s="28">
        <v>5</v>
      </c>
      <c r="K467" s="28"/>
      <c r="L467" s="28"/>
      <c r="M467" s="28"/>
      <c r="N467" s="28"/>
      <c r="O467" s="28">
        <v>5</v>
      </c>
      <c r="P467" s="28">
        <v>5</v>
      </c>
      <c r="Q467" s="28"/>
      <c r="R467" s="28"/>
      <c r="S467" s="28"/>
      <c r="T467" s="28"/>
      <c r="U467" s="28"/>
      <c r="V467" s="28"/>
      <c r="W467" s="28"/>
      <c r="X467" s="28"/>
      <c r="AA467" s="16"/>
    </row>
    <row r="468" spans="1:27" s="15" customFormat="1" ht="18.75" customHeight="1">
      <c r="A468" s="201"/>
      <c r="B468" s="187">
        <v>4959</v>
      </c>
      <c r="C468" s="38" t="s">
        <v>4515</v>
      </c>
      <c r="D468" s="14">
        <v>4126885921</v>
      </c>
      <c r="E468" s="28"/>
      <c r="F468" s="28"/>
      <c r="G468" s="28">
        <v>5</v>
      </c>
      <c r="H468" s="28">
        <v>10</v>
      </c>
      <c r="I468" s="28"/>
      <c r="J468" s="28">
        <v>5</v>
      </c>
      <c r="K468" s="28"/>
      <c r="L468" s="28"/>
      <c r="M468" s="28"/>
      <c r="N468" s="28"/>
      <c r="O468" s="28">
        <v>5</v>
      </c>
      <c r="P468" s="28">
        <v>5</v>
      </c>
      <c r="Q468" s="28"/>
      <c r="R468" s="28"/>
      <c r="S468" s="28"/>
      <c r="T468" s="28"/>
      <c r="U468" s="28"/>
      <c r="V468" s="28"/>
      <c r="W468" s="28"/>
      <c r="X468" s="28"/>
      <c r="AA468" s="16"/>
    </row>
    <row r="469" spans="1:27" s="15" customFormat="1" ht="18.75" customHeight="1">
      <c r="A469" s="201"/>
      <c r="B469" s="187">
        <v>5582</v>
      </c>
      <c r="C469" s="38" t="s">
        <v>4516</v>
      </c>
      <c r="D469" s="14">
        <v>4126944186</v>
      </c>
      <c r="E469" s="28"/>
      <c r="F469" s="28"/>
      <c r="G469" s="28">
        <v>10</v>
      </c>
      <c r="H469" s="28"/>
      <c r="I469" s="28"/>
      <c r="J469" s="28">
        <v>3</v>
      </c>
      <c r="K469" s="28"/>
      <c r="L469" s="28"/>
      <c r="M469" s="28"/>
      <c r="N469" s="28"/>
      <c r="O469" s="28"/>
      <c r="P469" s="28">
        <v>5</v>
      </c>
      <c r="Q469" s="28"/>
      <c r="R469" s="28"/>
      <c r="S469" s="28"/>
      <c r="T469" s="28"/>
      <c r="U469" s="28"/>
      <c r="V469" s="28"/>
      <c r="W469" s="28"/>
      <c r="X469" s="28"/>
      <c r="AA469" s="16"/>
    </row>
    <row r="470" spans="1:27" s="15" customFormat="1" ht="18.75" customHeight="1">
      <c r="A470" s="201"/>
      <c r="B470" s="187">
        <v>5621</v>
      </c>
      <c r="C470" s="38" t="s">
        <v>3525</v>
      </c>
      <c r="D470" s="14">
        <v>4126908434</v>
      </c>
      <c r="E470" s="28"/>
      <c r="F470" s="28"/>
      <c r="G470" s="28">
        <v>5</v>
      </c>
      <c r="H470" s="28">
        <v>5</v>
      </c>
      <c r="I470" s="28"/>
      <c r="J470" s="28"/>
      <c r="K470" s="28"/>
      <c r="L470" s="28"/>
      <c r="M470" s="28"/>
      <c r="N470" s="28"/>
      <c r="O470" s="28"/>
      <c r="P470" s="28">
        <v>5</v>
      </c>
      <c r="Q470" s="28"/>
      <c r="R470" s="28"/>
      <c r="S470" s="28"/>
      <c r="T470" s="28"/>
      <c r="U470" s="28"/>
      <c r="V470" s="28"/>
      <c r="W470" s="28"/>
      <c r="X470" s="28"/>
      <c r="AA470" s="16"/>
    </row>
    <row r="471" spans="1:27" s="15" customFormat="1" ht="18.75" customHeight="1">
      <c r="A471" s="201"/>
      <c r="B471" s="187">
        <v>5635</v>
      </c>
      <c r="C471" s="38" t="s">
        <v>4517</v>
      </c>
      <c r="D471" s="14">
        <v>4126792404</v>
      </c>
      <c r="E471" s="28"/>
      <c r="F471" s="28">
        <v>3</v>
      </c>
      <c r="G471" s="28">
        <v>5</v>
      </c>
      <c r="H471" s="28">
        <v>5</v>
      </c>
      <c r="I471" s="28"/>
      <c r="J471" s="28">
        <v>5</v>
      </c>
      <c r="K471" s="28"/>
      <c r="L471" s="28"/>
      <c r="M471" s="28"/>
      <c r="N471" s="28"/>
      <c r="O471" s="28"/>
      <c r="P471" s="28">
        <v>3</v>
      </c>
      <c r="Q471" s="28"/>
      <c r="R471" s="28"/>
      <c r="S471" s="28"/>
      <c r="T471" s="28"/>
      <c r="U471" s="28"/>
      <c r="V471" s="28"/>
      <c r="W471" s="28"/>
      <c r="X471" s="28"/>
      <c r="AA471" s="16"/>
    </row>
    <row r="472" spans="1:27" s="15" customFormat="1" ht="18.75" customHeight="1">
      <c r="A472" s="201"/>
      <c r="B472" s="187">
        <v>5635</v>
      </c>
      <c r="C472" s="38" t="s">
        <v>4518</v>
      </c>
      <c r="D472" s="14">
        <v>4126792393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>
        <v>3</v>
      </c>
      <c r="R472" s="28"/>
      <c r="S472" s="28"/>
      <c r="T472" s="28"/>
      <c r="U472" s="28"/>
      <c r="V472" s="28"/>
      <c r="W472" s="28"/>
      <c r="X472" s="28"/>
      <c r="AA472" s="16"/>
    </row>
    <row r="473" spans="1:27" s="15" customFormat="1" ht="18.75" customHeight="1">
      <c r="A473" s="201"/>
      <c r="B473" s="187">
        <v>5431</v>
      </c>
      <c r="C473" s="38" t="s">
        <v>4519</v>
      </c>
      <c r="D473" s="14">
        <v>4126951271</v>
      </c>
      <c r="E473" s="28"/>
      <c r="F473" s="28"/>
      <c r="G473" s="28"/>
      <c r="H473" s="28">
        <v>5</v>
      </c>
      <c r="I473" s="28"/>
      <c r="J473" s="28"/>
      <c r="K473" s="28"/>
      <c r="L473" s="28"/>
      <c r="M473" s="28"/>
      <c r="N473" s="28"/>
      <c r="O473" s="28"/>
      <c r="P473" s="28">
        <v>6</v>
      </c>
      <c r="Q473" s="28"/>
      <c r="R473" s="28"/>
      <c r="S473" s="28"/>
      <c r="T473" s="28"/>
      <c r="U473" s="28"/>
      <c r="V473" s="28"/>
      <c r="W473" s="28"/>
      <c r="X473" s="28"/>
      <c r="AA473" s="16"/>
    </row>
    <row r="474" spans="1:27" s="15" customFormat="1" ht="18.75" customHeight="1">
      <c r="A474" s="201"/>
      <c r="B474" s="187">
        <v>5347</v>
      </c>
      <c r="C474" s="38" t="s">
        <v>4520</v>
      </c>
      <c r="D474" s="14">
        <v>4126923141</v>
      </c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>
        <v>4</v>
      </c>
      <c r="Q474" s="28"/>
      <c r="R474" s="28"/>
      <c r="S474" s="28"/>
      <c r="T474" s="28"/>
      <c r="U474" s="28"/>
      <c r="V474" s="28"/>
      <c r="W474" s="28"/>
      <c r="X474" s="28"/>
      <c r="AA474" s="16"/>
    </row>
    <row r="475" spans="1:27" s="15" customFormat="1" ht="18.75" customHeight="1">
      <c r="A475" s="201"/>
      <c r="B475" s="187">
        <v>4411</v>
      </c>
      <c r="C475" s="38" t="s">
        <v>3160</v>
      </c>
      <c r="D475" s="14">
        <v>4126889958</v>
      </c>
      <c r="E475" s="28"/>
      <c r="F475" s="28"/>
      <c r="G475" s="28">
        <v>5</v>
      </c>
      <c r="H475" s="28">
        <v>5</v>
      </c>
      <c r="I475" s="28"/>
      <c r="J475" s="28">
        <v>5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AA475" s="16"/>
    </row>
    <row r="476" spans="1:27" s="15" customFormat="1" ht="18.75" customHeight="1">
      <c r="A476" s="201"/>
      <c r="B476" s="187">
        <v>4424</v>
      </c>
      <c r="C476" s="38" t="s">
        <v>3163</v>
      </c>
      <c r="D476" s="14">
        <v>4126936687</v>
      </c>
      <c r="E476" s="28"/>
      <c r="F476" s="28"/>
      <c r="G476" s="28">
        <v>5</v>
      </c>
      <c r="H476" s="28">
        <v>5</v>
      </c>
      <c r="I476" s="28"/>
      <c r="J476" s="28"/>
      <c r="K476" s="28"/>
      <c r="L476" s="28"/>
      <c r="M476" s="28"/>
      <c r="N476" s="28"/>
      <c r="O476" s="28"/>
      <c r="P476" s="28">
        <v>10</v>
      </c>
      <c r="Q476" s="28"/>
      <c r="R476" s="28"/>
      <c r="S476" s="28"/>
      <c r="T476" s="28"/>
      <c r="U476" s="28"/>
      <c r="V476" s="28"/>
      <c r="W476" s="28"/>
      <c r="X476" s="28"/>
      <c r="AA476" s="16"/>
    </row>
    <row r="477" spans="1:27" s="15" customFormat="1" ht="18.75" customHeight="1">
      <c r="A477" s="201"/>
      <c r="B477" s="187">
        <v>2296</v>
      </c>
      <c r="C477" s="38" t="s">
        <v>3162</v>
      </c>
      <c r="D477" s="14">
        <v>4126931247</v>
      </c>
      <c r="E477" s="28"/>
      <c r="F477" s="28"/>
      <c r="G477" s="28"/>
      <c r="H477" s="28">
        <v>10</v>
      </c>
      <c r="I477" s="28"/>
      <c r="J477" s="28"/>
      <c r="K477" s="28"/>
      <c r="L477" s="28"/>
      <c r="M477" s="28"/>
      <c r="N477" s="28"/>
      <c r="O477" s="28">
        <v>5</v>
      </c>
      <c r="P477" s="28">
        <v>5</v>
      </c>
      <c r="Q477" s="28"/>
      <c r="R477" s="28"/>
      <c r="S477" s="28"/>
      <c r="T477" s="28"/>
      <c r="U477" s="28"/>
      <c r="V477" s="28"/>
      <c r="W477" s="28"/>
      <c r="X477" s="28"/>
      <c r="AA477" s="16"/>
    </row>
    <row r="478" spans="1:27" s="15" customFormat="1" ht="18.75" customHeight="1">
      <c r="A478" s="201"/>
      <c r="B478" s="187">
        <v>5524</v>
      </c>
      <c r="C478" s="38" t="s">
        <v>3521</v>
      </c>
      <c r="D478" s="14">
        <v>4126906784</v>
      </c>
      <c r="E478" s="28"/>
      <c r="F478" s="28"/>
      <c r="G478" s="28"/>
      <c r="H478" s="28">
        <v>5</v>
      </c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AA478" s="16"/>
    </row>
    <row r="479" spans="1:27" s="15" customFormat="1" ht="18.75" customHeight="1">
      <c r="A479" s="201"/>
      <c r="B479" s="187">
        <v>4276</v>
      </c>
      <c r="C479" s="38" t="s">
        <v>4521</v>
      </c>
      <c r="D479" s="14">
        <v>4126953346</v>
      </c>
      <c r="E479" s="28">
        <v>3</v>
      </c>
      <c r="F479" s="28"/>
      <c r="G479" s="28">
        <v>5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AA479" s="16"/>
    </row>
    <row r="480" spans="1:27" s="15" customFormat="1" ht="18.75" customHeight="1">
      <c r="A480" s="201"/>
      <c r="B480" s="187">
        <v>3528</v>
      </c>
      <c r="C480" s="38" t="s">
        <v>3769</v>
      </c>
      <c r="D480" s="14">
        <v>4126945333</v>
      </c>
      <c r="E480" s="28"/>
      <c r="F480" s="28"/>
      <c r="G480" s="28"/>
      <c r="H480" s="28"/>
      <c r="I480" s="28"/>
      <c r="J480" s="28">
        <v>10</v>
      </c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AA480" s="16"/>
    </row>
    <row r="481" spans="1:27" s="15" customFormat="1" ht="18.75" customHeight="1">
      <c r="A481" s="201"/>
      <c r="B481" s="187">
        <v>2057</v>
      </c>
      <c r="C481" s="38" t="s">
        <v>4522</v>
      </c>
      <c r="D481" s="14">
        <v>4126949979</v>
      </c>
      <c r="E481" s="28"/>
      <c r="F481" s="28"/>
      <c r="G481" s="28">
        <v>3</v>
      </c>
      <c r="H481" s="28"/>
      <c r="I481" s="28"/>
      <c r="J481" s="28"/>
      <c r="K481" s="28"/>
      <c r="L481" s="28"/>
      <c r="M481" s="28"/>
      <c r="N481" s="28"/>
      <c r="O481" s="28"/>
      <c r="P481" s="28">
        <v>5</v>
      </c>
      <c r="Q481" s="28"/>
      <c r="R481" s="28"/>
      <c r="S481" s="28"/>
      <c r="T481" s="28"/>
      <c r="U481" s="28"/>
      <c r="V481" s="28"/>
      <c r="W481" s="28"/>
      <c r="X481" s="28"/>
      <c r="AA481" s="16"/>
    </row>
    <row r="482" spans="1:27" s="15" customFormat="1" ht="18.75" customHeight="1">
      <c r="A482" s="201"/>
      <c r="B482" s="187">
        <v>4305</v>
      </c>
      <c r="C482" s="38" t="s">
        <v>3166</v>
      </c>
      <c r="D482" s="14">
        <v>4126951583</v>
      </c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  <c r="AA482" s="16"/>
    </row>
    <row r="483" spans="1:27" s="15" customFormat="1" ht="18.75" customHeight="1">
      <c r="A483" s="201"/>
      <c r="B483" s="187">
        <v>4912</v>
      </c>
      <c r="C483" s="38" t="s">
        <v>4523</v>
      </c>
      <c r="D483" s="14">
        <v>4126899156</v>
      </c>
      <c r="E483" s="28"/>
      <c r="F483" s="28"/>
      <c r="G483" s="28">
        <v>10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AA483" s="16"/>
    </row>
    <row r="484" spans="1:27" s="15" customFormat="1" ht="18.75" customHeight="1">
      <c r="A484" s="201"/>
      <c r="B484" s="187">
        <v>3573</v>
      </c>
      <c r="C484" s="38" t="s">
        <v>4524</v>
      </c>
      <c r="D484" s="14">
        <v>4126939129</v>
      </c>
      <c r="E484" s="28"/>
      <c r="F484" s="28"/>
      <c r="G484" s="28">
        <v>5</v>
      </c>
      <c r="H484" s="28">
        <v>5</v>
      </c>
      <c r="I484" s="28"/>
      <c r="J484" s="28"/>
      <c r="K484" s="28"/>
      <c r="L484" s="28"/>
      <c r="M484" s="28"/>
      <c r="N484" s="28"/>
      <c r="O484" s="28">
        <v>5</v>
      </c>
      <c r="P484" s="28"/>
      <c r="Q484" s="28"/>
      <c r="R484" s="28"/>
      <c r="S484" s="28"/>
      <c r="T484" s="28"/>
      <c r="U484" s="28"/>
      <c r="V484" s="28"/>
      <c r="W484" s="28"/>
      <c r="X484" s="28"/>
      <c r="AA484" s="16"/>
    </row>
    <row r="485" spans="1:27" s="15" customFormat="1" ht="18.75" customHeight="1">
      <c r="A485" s="201"/>
      <c r="B485" s="187">
        <v>778</v>
      </c>
      <c r="C485" s="38" t="s">
        <v>4525</v>
      </c>
      <c r="D485" s="14">
        <v>778</v>
      </c>
      <c r="E485" s="28"/>
      <c r="F485" s="28"/>
      <c r="G485" s="28"/>
      <c r="H485" s="28">
        <v>15</v>
      </c>
      <c r="I485" s="28"/>
      <c r="J485" s="28"/>
      <c r="K485" s="28"/>
      <c r="L485" s="28"/>
      <c r="M485" s="28"/>
      <c r="N485" s="28"/>
      <c r="O485" s="28">
        <v>10</v>
      </c>
      <c r="P485" s="28"/>
      <c r="Q485" s="28"/>
      <c r="R485" s="28"/>
      <c r="S485" s="28"/>
      <c r="T485" s="28"/>
      <c r="U485" s="28"/>
      <c r="V485" s="28"/>
      <c r="W485" s="28"/>
      <c r="X485" s="28"/>
      <c r="AA485" s="16"/>
    </row>
    <row r="486" spans="1:27" s="15" customFormat="1" ht="18.75" customHeight="1">
      <c r="A486" s="201"/>
      <c r="B486" s="196">
        <v>2833</v>
      </c>
      <c r="C486" s="38" t="s">
        <v>3128</v>
      </c>
      <c r="D486" s="14">
        <v>4126924276</v>
      </c>
      <c r="E486" s="28"/>
      <c r="F486" s="28"/>
      <c r="G486" s="28">
        <v>4</v>
      </c>
      <c r="H486" s="28">
        <v>5</v>
      </c>
      <c r="I486" s="28"/>
      <c r="J486" s="28">
        <v>5</v>
      </c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56" t="s">
        <v>4534</v>
      </c>
      <c r="AA486" s="16"/>
    </row>
    <row r="487" spans="1:27" s="15" customFormat="1" ht="18.75" customHeight="1">
      <c r="A487" s="201"/>
      <c r="B487" s="188">
        <v>3324</v>
      </c>
      <c r="C487" s="18" t="s">
        <v>242</v>
      </c>
      <c r="D487" s="19">
        <v>4126913283</v>
      </c>
      <c r="E487" s="17"/>
      <c r="F487" s="17">
        <v>10</v>
      </c>
      <c r="G487" s="17"/>
      <c r="H487" s="17">
        <v>5</v>
      </c>
      <c r="I487" s="17"/>
      <c r="J487" s="17"/>
      <c r="K487" s="17"/>
      <c r="L487" s="17"/>
      <c r="M487" s="17"/>
      <c r="N487" s="17"/>
      <c r="O487" s="17">
        <v>10</v>
      </c>
      <c r="P487" s="28"/>
      <c r="Q487" s="28"/>
      <c r="R487" s="28"/>
      <c r="S487" s="28"/>
      <c r="T487" s="28"/>
      <c r="U487" s="28"/>
      <c r="V487" s="28"/>
      <c r="W487" s="28"/>
      <c r="X487" s="28"/>
      <c r="AA487" s="16"/>
    </row>
    <row r="488" spans="1:27" s="15" customFormat="1" ht="18.75" customHeight="1">
      <c r="A488" s="201"/>
      <c r="B488" s="188">
        <v>3910</v>
      </c>
      <c r="C488" s="18" t="s">
        <v>4370</v>
      </c>
      <c r="D488" s="19">
        <v>4126919350</v>
      </c>
      <c r="E488" s="17"/>
      <c r="F488" s="17"/>
      <c r="G488" s="17">
        <v>5</v>
      </c>
      <c r="H488" s="17">
        <v>5</v>
      </c>
      <c r="I488" s="17"/>
      <c r="J488" s="17"/>
      <c r="K488" s="17"/>
      <c r="L488" s="17"/>
      <c r="M488" s="17"/>
      <c r="N488" s="17"/>
      <c r="O488" s="17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10"/>
      <c r="AA488" s="16"/>
    </row>
    <row r="489" spans="1:27" s="15" customFormat="1" ht="18.75" customHeight="1">
      <c r="A489" s="201"/>
      <c r="B489" s="187">
        <v>3876</v>
      </c>
      <c r="C489" s="38" t="s">
        <v>4526</v>
      </c>
      <c r="D489" s="14">
        <v>4126914482</v>
      </c>
      <c r="E489" s="28"/>
      <c r="F489" s="28"/>
      <c r="G489" s="28"/>
      <c r="H489" s="28">
        <v>20</v>
      </c>
      <c r="I489" s="28"/>
      <c r="J489" s="28"/>
      <c r="K489" s="28"/>
      <c r="L489" s="28"/>
      <c r="M489" s="28"/>
      <c r="N489" s="28"/>
      <c r="O489" s="28"/>
      <c r="P489" s="28"/>
      <c r="Q489" s="34"/>
      <c r="R489" s="34"/>
      <c r="S489" s="34"/>
      <c r="T489" s="34"/>
      <c r="U489" s="34"/>
      <c r="V489" s="34"/>
      <c r="W489" s="34"/>
      <c r="X489" s="28"/>
      <c r="AA489" s="16"/>
    </row>
    <row r="490" spans="1:27" s="15" customFormat="1" ht="18.75" customHeight="1">
      <c r="A490" s="201"/>
      <c r="B490" s="187">
        <v>3617</v>
      </c>
      <c r="C490" s="38" t="s">
        <v>4527</v>
      </c>
      <c r="D490" s="14">
        <v>4126919685</v>
      </c>
      <c r="E490" s="28"/>
      <c r="F490" s="28"/>
      <c r="G490" s="28">
        <v>10</v>
      </c>
      <c r="H490" s="28">
        <v>10</v>
      </c>
      <c r="I490" s="28"/>
      <c r="J490" s="28">
        <v>5</v>
      </c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AA490" s="16"/>
    </row>
    <row r="491" spans="1:27" s="15" customFormat="1" ht="18.75" customHeight="1">
      <c r="A491" s="201"/>
      <c r="B491" s="187">
        <v>3095</v>
      </c>
      <c r="C491" s="38" t="s">
        <v>4528</v>
      </c>
      <c r="D491" s="14">
        <v>4126848430</v>
      </c>
      <c r="E491" s="28">
        <v>5</v>
      </c>
      <c r="F491" s="28">
        <v>5</v>
      </c>
      <c r="G491" s="28">
        <v>6</v>
      </c>
      <c r="H491" s="28">
        <v>10</v>
      </c>
      <c r="I491" s="28"/>
      <c r="J491" s="28"/>
      <c r="K491" s="28"/>
      <c r="L491" s="28"/>
      <c r="M491" s="28"/>
      <c r="N491" s="28"/>
      <c r="O491" s="28">
        <v>10</v>
      </c>
      <c r="P491" s="28">
        <v>20</v>
      </c>
      <c r="Q491" s="28"/>
      <c r="R491" s="28"/>
      <c r="S491" s="28"/>
      <c r="T491" s="28"/>
      <c r="U491" s="28"/>
      <c r="V491" s="28"/>
      <c r="W491" s="28"/>
      <c r="X491" s="28"/>
      <c r="AA491" s="16"/>
    </row>
    <row r="492" spans="1:27" s="15" customFormat="1" ht="18.75" customHeight="1">
      <c r="A492" s="201"/>
      <c r="B492" s="187">
        <v>4634</v>
      </c>
      <c r="C492" s="38" t="s">
        <v>4529</v>
      </c>
      <c r="D492" s="14">
        <v>4126928959</v>
      </c>
      <c r="E492" s="28"/>
      <c r="F492" s="28">
        <v>3</v>
      </c>
      <c r="G492" s="28">
        <v>7</v>
      </c>
      <c r="H492" s="28">
        <v>5</v>
      </c>
      <c r="I492" s="28"/>
      <c r="J492" s="28"/>
      <c r="K492" s="28"/>
      <c r="L492" s="28"/>
      <c r="M492" s="28"/>
      <c r="N492" s="28"/>
      <c r="O492" s="28">
        <v>5</v>
      </c>
      <c r="P492" s="28">
        <v>7</v>
      </c>
      <c r="Q492" s="28"/>
      <c r="R492" s="28"/>
      <c r="S492" s="28"/>
      <c r="T492" s="28"/>
      <c r="U492" s="28"/>
      <c r="V492" s="28"/>
      <c r="W492" s="28"/>
      <c r="X492" s="28"/>
      <c r="AA492" s="16"/>
    </row>
    <row r="493" spans="1:27" s="15" customFormat="1" ht="18.75" customHeight="1">
      <c r="A493" s="201"/>
      <c r="B493" s="187">
        <v>4444</v>
      </c>
      <c r="C493" s="38" t="s">
        <v>2797</v>
      </c>
      <c r="D493" s="14">
        <v>4126934123</v>
      </c>
      <c r="E493" s="28"/>
      <c r="F493" s="28"/>
      <c r="G493" s="28">
        <v>10</v>
      </c>
      <c r="H493" s="28">
        <v>9</v>
      </c>
      <c r="I493" s="28"/>
      <c r="J493" s="28"/>
      <c r="K493" s="28"/>
      <c r="L493" s="28"/>
      <c r="M493" s="28"/>
      <c r="N493" s="28"/>
      <c r="O493" s="28"/>
      <c r="P493" s="28">
        <v>5</v>
      </c>
      <c r="Q493" s="28"/>
      <c r="R493" s="28"/>
      <c r="S493" s="28"/>
      <c r="T493" s="28"/>
      <c r="U493" s="28"/>
      <c r="V493" s="28"/>
      <c r="W493" s="28"/>
      <c r="X493" s="28"/>
      <c r="AA493" s="16"/>
    </row>
    <row r="494" spans="1:27" s="15" customFormat="1" ht="18.75" customHeight="1">
      <c r="A494" s="201"/>
      <c r="B494" s="187">
        <v>4535</v>
      </c>
      <c r="C494" s="38" t="s">
        <v>4530</v>
      </c>
      <c r="D494" s="14">
        <v>4126947027</v>
      </c>
      <c r="E494" s="28"/>
      <c r="F494" s="28"/>
      <c r="G494" s="28"/>
      <c r="H494" s="28">
        <v>10</v>
      </c>
      <c r="I494" s="28"/>
      <c r="J494" s="28"/>
      <c r="K494" s="28"/>
      <c r="L494" s="28"/>
      <c r="M494" s="28"/>
      <c r="N494" s="28"/>
      <c r="O494" s="28">
        <v>10</v>
      </c>
      <c r="P494" s="28"/>
      <c r="Q494" s="28"/>
      <c r="R494" s="28"/>
      <c r="S494" s="28"/>
      <c r="T494" s="28"/>
      <c r="U494" s="28"/>
      <c r="V494" s="28"/>
      <c r="W494" s="28"/>
      <c r="X494" s="28"/>
      <c r="AA494" s="16"/>
    </row>
    <row r="495" spans="1:27" s="15" customFormat="1" ht="18.75" customHeight="1">
      <c r="A495" s="201"/>
      <c r="B495" s="187">
        <v>4356</v>
      </c>
      <c r="C495" s="38" t="s">
        <v>4225</v>
      </c>
      <c r="D495" s="14">
        <v>4126870278</v>
      </c>
      <c r="E495" s="28">
        <v>5</v>
      </c>
      <c r="F495" s="28"/>
      <c r="G495" s="28">
        <v>10</v>
      </c>
      <c r="H495" s="28"/>
      <c r="I495" s="28"/>
      <c r="J495" s="28"/>
      <c r="K495" s="28"/>
      <c r="L495" s="28"/>
      <c r="M495" s="28"/>
      <c r="N495" s="28"/>
      <c r="O495" s="28"/>
      <c r="P495" s="28">
        <v>15</v>
      </c>
      <c r="Q495" s="28"/>
      <c r="R495" s="28"/>
      <c r="S495" s="28"/>
      <c r="T495" s="28"/>
      <c r="U495" s="28"/>
      <c r="V495" s="28"/>
      <c r="W495" s="28"/>
      <c r="X495" s="28"/>
      <c r="AA495" s="16"/>
    </row>
    <row r="496" spans="1:27" s="15" customFormat="1" ht="18.75" customHeight="1">
      <c r="A496" s="201"/>
      <c r="B496" s="187">
        <v>4356</v>
      </c>
      <c r="C496" s="38" t="s">
        <v>4225</v>
      </c>
      <c r="D496" s="14">
        <v>4126946314</v>
      </c>
      <c r="E496" s="28"/>
      <c r="F496" s="28"/>
      <c r="G496" s="28"/>
      <c r="H496" s="28">
        <v>10</v>
      </c>
      <c r="I496" s="28"/>
      <c r="J496" s="28"/>
      <c r="K496" s="28"/>
      <c r="L496" s="28"/>
      <c r="M496" s="28"/>
      <c r="N496" s="28"/>
      <c r="O496" s="28"/>
      <c r="P496" s="28">
        <v>35</v>
      </c>
      <c r="Q496" s="28"/>
      <c r="R496" s="28"/>
      <c r="S496" s="28"/>
      <c r="T496" s="28"/>
      <c r="U496" s="28"/>
      <c r="V496" s="28"/>
      <c r="W496" s="28"/>
      <c r="X496" s="28"/>
      <c r="AA496" s="16"/>
    </row>
    <row r="497" spans="1:27" s="15" customFormat="1" ht="18.75" customHeight="1">
      <c r="A497" s="201"/>
      <c r="B497" s="187">
        <v>5456</v>
      </c>
      <c r="C497" s="38" t="s">
        <v>4531</v>
      </c>
      <c r="D497" s="14">
        <v>4126945965</v>
      </c>
      <c r="E497" s="28"/>
      <c r="F497" s="28"/>
      <c r="G497" s="28">
        <v>10</v>
      </c>
      <c r="H497" s="28">
        <v>10</v>
      </c>
      <c r="I497" s="28"/>
      <c r="J497" s="28"/>
      <c r="K497" s="28"/>
      <c r="L497" s="28"/>
      <c r="M497" s="28"/>
      <c r="N497" s="28"/>
      <c r="O497" s="28">
        <v>10</v>
      </c>
      <c r="P497" s="28"/>
      <c r="Q497" s="34"/>
      <c r="R497" s="28"/>
      <c r="S497" s="28"/>
      <c r="T497" s="28"/>
      <c r="U497" s="28"/>
      <c r="V497" s="28"/>
      <c r="W497" s="28"/>
      <c r="X497" s="28"/>
      <c r="AA497" s="16"/>
    </row>
    <row r="498" spans="1:27" s="15" customFormat="1" ht="18.75" customHeight="1">
      <c r="A498" s="201"/>
      <c r="B498" s="187">
        <v>5456</v>
      </c>
      <c r="C498" s="38" t="s">
        <v>4531</v>
      </c>
      <c r="D498" s="14">
        <v>4126945969</v>
      </c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>
        <v>5</v>
      </c>
      <c r="R498" s="28"/>
      <c r="S498" s="28"/>
      <c r="T498" s="28"/>
      <c r="U498" s="28"/>
      <c r="V498" s="28"/>
      <c r="W498" s="28"/>
      <c r="X498" s="28"/>
      <c r="AA498" s="16"/>
    </row>
    <row r="499" spans="1:27" s="15" customFormat="1" ht="18.75" customHeight="1">
      <c r="A499" s="201"/>
      <c r="B499" s="187">
        <v>5267</v>
      </c>
      <c r="C499" s="38" t="s">
        <v>4532</v>
      </c>
      <c r="D499" s="14">
        <v>4126881338</v>
      </c>
      <c r="E499" s="28"/>
      <c r="F499" s="28"/>
      <c r="G499" s="28">
        <v>15</v>
      </c>
      <c r="H499" s="28">
        <v>30</v>
      </c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AA499" s="16"/>
    </row>
    <row r="500" spans="1:27" s="15" customFormat="1" ht="18.75" customHeight="1">
      <c r="A500" s="201"/>
      <c r="B500" s="187">
        <v>5255</v>
      </c>
      <c r="C500" s="38" t="s">
        <v>3386</v>
      </c>
      <c r="D500" s="14">
        <v>4126953685</v>
      </c>
      <c r="E500" s="28">
        <v>3</v>
      </c>
      <c r="F500" s="28"/>
      <c r="G500" s="28">
        <v>5</v>
      </c>
      <c r="H500" s="28"/>
      <c r="I500" s="28"/>
      <c r="J500" s="28"/>
      <c r="K500" s="28"/>
      <c r="L500" s="28"/>
      <c r="M500" s="28"/>
      <c r="N500" s="28"/>
      <c r="O500" s="28">
        <v>10</v>
      </c>
      <c r="P500" s="28">
        <v>10</v>
      </c>
      <c r="Q500" s="28"/>
      <c r="R500" s="28"/>
      <c r="S500" s="28"/>
      <c r="T500" s="28"/>
      <c r="U500" s="28"/>
      <c r="V500" s="28"/>
      <c r="W500" s="28"/>
      <c r="X500" s="28"/>
      <c r="AA500" s="16"/>
    </row>
    <row r="501" spans="1:27" s="15" customFormat="1" ht="18.75" customHeight="1">
      <c r="A501" s="201"/>
      <c r="B501" s="187">
        <v>49914</v>
      </c>
      <c r="C501" s="38" t="s">
        <v>3219</v>
      </c>
      <c r="D501" s="14">
        <v>49914</v>
      </c>
      <c r="E501" s="28">
        <v>3</v>
      </c>
      <c r="F501" s="28"/>
      <c r="G501" s="28">
        <v>3</v>
      </c>
      <c r="H501" s="28">
        <v>3</v>
      </c>
      <c r="I501" s="28"/>
      <c r="J501" s="28">
        <v>3</v>
      </c>
      <c r="K501" s="28"/>
      <c r="L501" s="28"/>
      <c r="M501" s="28">
        <v>3</v>
      </c>
      <c r="N501" s="28"/>
      <c r="O501" s="28">
        <v>3</v>
      </c>
      <c r="P501" s="28">
        <v>3</v>
      </c>
      <c r="Q501" s="28"/>
      <c r="R501" s="28"/>
      <c r="S501" s="28"/>
      <c r="T501" s="28"/>
      <c r="U501" s="28"/>
      <c r="V501" s="28"/>
      <c r="W501" s="28"/>
      <c r="X501" s="28"/>
      <c r="AA501" s="16"/>
    </row>
    <row r="502" spans="1:27" s="15" customFormat="1" ht="18.75" customHeight="1">
      <c r="A502" s="201"/>
      <c r="B502" s="187">
        <v>288</v>
      </c>
      <c r="C502" s="38" t="s">
        <v>2854</v>
      </c>
      <c r="D502" s="14">
        <v>288</v>
      </c>
      <c r="E502" s="28"/>
      <c r="F502" s="28">
        <v>5</v>
      </c>
      <c r="G502" s="28">
        <v>5</v>
      </c>
      <c r="H502" s="28">
        <v>6</v>
      </c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AA502" s="16"/>
    </row>
    <row r="503" spans="1:27" s="15" customFormat="1" ht="18.75" customHeight="1">
      <c r="A503" s="201"/>
      <c r="B503" s="187">
        <v>546</v>
      </c>
      <c r="C503" s="38" t="s">
        <v>4533</v>
      </c>
      <c r="D503" s="14">
        <v>546</v>
      </c>
      <c r="E503" s="28"/>
      <c r="F503" s="28"/>
      <c r="G503" s="28">
        <v>6</v>
      </c>
      <c r="H503" s="28">
        <v>10</v>
      </c>
      <c r="I503" s="28">
        <v>5</v>
      </c>
      <c r="J503" s="28"/>
      <c r="K503" s="28"/>
      <c r="L503" s="28">
        <v>3</v>
      </c>
      <c r="M503" s="28"/>
      <c r="N503" s="28"/>
      <c r="O503" s="28">
        <v>10</v>
      </c>
      <c r="P503" s="28">
        <v>6</v>
      </c>
      <c r="Q503" s="28"/>
      <c r="R503" s="28"/>
      <c r="S503" s="28"/>
      <c r="T503" s="28"/>
      <c r="U503" s="28">
        <v>3</v>
      </c>
      <c r="V503" s="28"/>
      <c r="W503" s="28"/>
      <c r="X503" s="28"/>
      <c r="AA503" s="16"/>
    </row>
    <row r="504" spans="1:27" s="15" customFormat="1" ht="18.75" customHeight="1">
      <c r="A504" s="201"/>
      <c r="B504" s="195">
        <v>5323</v>
      </c>
      <c r="C504" s="38" t="s">
        <v>4542</v>
      </c>
      <c r="D504" s="14">
        <v>4126802815</v>
      </c>
      <c r="E504" s="28">
        <v>4</v>
      </c>
      <c r="F504" s="28"/>
      <c r="G504" s="28">
        <v>6</v>
      </c>
      <c r="H504" s="28">
        <v>2</v>
      </c>
      <c r="I504" s="28"/>
      <c r="J504" s="28">
        <v>4</v>
      </c>
      <c r="K504" s="28"/>
      <c r="L504" s="28"/>
      <c r="M504" s="28"/>
      <c r="N504" s="28"/>
      <c r="O504" s="28">
        <v>4</v>
      </c>
      <c r="P504" s="28">
        <v>4</v>
      </c>
      <c r="Q504" s="28"/>
      <c r="R504" s="28"/>
      <c r="S504" s="28"/>
      <c r="T504" s="28"/>
      <c r="U504" s="28"/>
      <c r="V504" s="28"/>
      <c r="W504" s="28"/>
      <c r="X504" s="88" t="s">
        <v>4547</v>
      </c>
      <c r="AA504" s="16"/>
    </row>
    <row r="505" spans="1:27" s="15" customFormat="1" ht="18.75" customHeight="1">
      <c r="A505" s="201"/>
      <c r="B505" s="187">
        <v>5422</v>
      </c>
      <c r="C505" s="38" t="s">
        <v>4536</v>
      </c>
      <c r="D505" s="14">
        <v>4126749681</v>
      </c>
      <c r="E505" s="28"/>
      <c r="F505" s="28"/>
      <c r="G505" s="28">
        <v>10</v>
      </c>
      <c r="H505" s="28"/>
      <c r="I505" s="28"/>
      <c r="J505" s="28">
        <v>10</v>
      </c>
      <c r="K505" s="28"/>
      <c r="L505" s="28"/>
      <c r="M505" s="28"/>
      <c r="N505" s="28"/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X505" s="28"/>
      <c r="AA505" s="16"/>
    </row>
    <row r="506" spans="1:27" s="15" customFormat="1" ht="18.75" customHeight="1">
      <c r="A506" s="201"/>
      <c r="B506" s="187">
        <v>4109</v>
      </c>
      <c r="C506" s="38" t="s">
        <v>4537</v>
      </c>
      <c r="D506" s="14">
        <v>4126955648</v>
      </c>
      <c r="E506" s="28"/>
      <c r="F506" s="28"/>
      <c r="G506" s="28">
        <v>10</v>
      </c>
      <c r="H506" s="28"/>
      <c r="I506" s="28"/>
      <c r="J506" s="28">
        <v>3</v>
      </c>
      <c r="K506" s="28"/>
      <c r="L506" s="28"/>
      <c r="M506" s="28"/>
      <c r="N506" s="28"/>
      <c r="O506" s="28">
        <v>5</v>
      </c>
      <c r="P506" s="28">
        <v>5</v>
      </c>
      <c r="Q506" s="28"/>
      <c r="R506" s="28"/>
      <c r="S506" s="28"/>
      <c r="T506" s="28"/>
      <c r="U506" s="28"/>
      <c r="V506" s="28"/>
      <c r="W506" s="28"/>
      <c r="X506" s="28"/>
      <c r="AA506" s="16"/>
    </row>
    <row r="507" spans="1:27" s="15" customFormat="1" ht="18.75" customHeight="1">
      <c r="A507" s="201"/>
      <c r="B507" s="187">
        <v>4326</v>
      </c>
      <c r="C507" s="38" t="s">
        <v>1841</v>
      </c>
      <c r="D507" s="14">
        <v>4126874732</v>
      </c>
      <c r="E507" s="28"/>
      <c r="F507" s="28"/>
      <c r="G507" s="28">
        <v>3</v>
      </c>
      <c r="H507" s="28"/>
      <c r="I507" s="28"/>
      <c r="J507" s="28">
        <v>5</v>
      </c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AA507" s="16"/>
    </row>
    <row r="508" spans="1:27" s="15" customFormat="1" ht="18.75" customHeight="1">
      <c r="A508" s="201"/>
      <c r="B508" s="187">
        <v>4589</v>
      </c>
      <c r="C508" s="38" t="s">
        <v>4082</v>
      </c>
      <c r="D508" s="14">
        <v>4126801120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>
        <v>6</v>
      </c>
      <c r="R508" s="28"/>
      <c r="S508" s="28"/>
      <c r="T508" s="28"/>
      <c r="U508" s="28"/>
      <c r="V508" s="28"/>
      <c r="W508" s="28"/>
      <c r="X508" s="28"/>
      <c r="AA508" s="16"/>
    </row>
    <row r="509" spans="1:27" s="15" customFormat="1" ht="18.75" customHeight="1">
      <c r="A509" s="201"/>
      <c r="B509" s="187">
        <v>5454</v>
      </c>
      <c r="C509" s="38" t="s">
        <v>4538</v>
      </c>
      <c r="D509" s="14">
        <v>4126902975</v>
      </c>
      <c r="E509" s="28"/>
      <c r="F509" s="28"/>
      <c r="G509" s="28">
        <v>15</v>
      </c>
      <c r="H509" s="28">
        <v>8</v>
      </c>
      <c r="I509" s="28"/>
      <c r="J509" s="28"/>
      <c r="K509" s="28"/>
      <c r="L509" s="28"/>
      <c r="M509" s="28"/>
      <c r="N509" s="28"/>
      <c r="O509" s="28">
        <v>5</v>
      </c>
      <c r="P509" s="28">
        <v>5</v>
      </c>
      <c r="Q509" s="28"/>
      <c r="R509" s="28"/>
      <c r="S509" s="28"/>
      <c r="T509" s="28"/>
      <c r="U509" s="28"/>
      <c r="V509" s="28"/>
      <c r="W509" s="28"/>
      <c r="X509" s="28"/>
      <c r="AA509" s="16"/>
    </row>
    <row r="510" spans="1:27" s="15" customFormat="1" ht="18.75" customHeight="1">
      <c r="A510" s="201"/>
      <c r="B510" s="187">
        <v>4656</v>
      </c>
      <c r="C510" s="38" t="s">
        <v>4539</v>
      </c>
      <c r="D510" s="14">
        <v>4126807703</v>
      </c>
      <c r="E510" s="28"/>
      <c r="F510" s="28"/>
      <c r="G510" s="28"/>
      <c r="H510" s="28">
        <v>5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28"/>
      <c r="T510" s="28"/>
      <c r="U510" s="28"/>
      <c r="V510" s="28"/>
      <c r="W510" s="28"/>
      <c r="X510" s="158"/>
      <c r="AA510" s="16"/>
    </row>
    <row r="511" spans="1:27" s="15" customFormat="1" ht="18.75" customHeight="1">
      <c r="A511" s="201"/>
      <c r="B511" s="187">
        <v>5507</v>
      </c>
      <c r="C511" s="177" t="s">
        <v>2708</v>
      </c>
      <c r="D511" s="14">
        <v>4126964231</v>
      </c>
      <c r="E511" s="28"/>
      <c r="F511" s="28"/>
      <c r="G511" s="28">
        <v>2</v>
      </c>
      <c r="H511" s="28">
        <v>5</v>
      </c>
      <c r="I511" s="14"/>
      <c r="J511" s="28"/>
      <c r="K511" s="28"/>
      <c r="L511" s="28"/>
      <c r="M511" s="28"/>
      <c r="N511" s="28"/>
      <c r="O511" s="28"/>
      <c r="P511" s="28">
        <v>5</v>
      </c>
      <c r="Q511" s="28"/>
      <c r="R511" s="28"/>
      <c r="S511" s="28"/>
      <c r="T511" s="28"/>
      <c r="U511" s="28"/>
      <c r="V511" s="28"/>
      <c r="W511" s="28"/>
      <c r="X511" s="28"/>
      <c r="AA511" s="16"/>
    </row>
    <row r="512" spans="1:27" s="15" customFormat="1" ht="18.75" customHeight="1">
      <c r="A512" s="201"/>
      <c r="B512" s="187">
        <v>5507</v>
      </c>
      <c r="C512" s="177" t="s">
        <v>2708</v>
      </c>
      <c r="D512" s="14">
        <v>4126964370</v>
      </c>
      <c r="E512" s="28"/>
      <c r="F512" s="28">
        <v>5</v>
      </c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AA512" s="16"/>
    </row>
    <row r="513" spans="1:27" s="15" customFormat="1" ht="18.75" customHeight="1">
      <c r="A513" s="201"/>
      <c r="B513" s="187">
        <v>3722</v>
      </c>
      <c r="C513" s="38" t="s">
        <v>4540</v>
      </c>
      <c r="D513" s="14">
        <v>4126876897</v>
      </c>
      <c r="E513" s="28"/>
      <c r="F513" s="28"/>
      <c r="G513" s="28">
        <v>5</v>
      </c>
      <c r="H513" s="28">
        <v>10</v>
      </c>
      <c r="I513" s="28"/>
      <c r="J513" s="28"/>
      <c r="K513" s="28"/>
      <c r="L513" s="28"/>
      <c r="M513" s="28"/>
      <c r="N513" s="28"/>
      <c r="O513" s="28">
        <v>5</v>
      </c>
      <c r="P513" s="28"/>
      <c r="Q513" s="28"/>
      <c r="R513" s="28"/>
      <c r="S513" s="28"/>
      <c r="T513" s="28"/>
      <c r="U513" s="28"/>
      <c r="V513" s="28"/>
      <c r="W513" s="28"/>
      <c r="X513" s="28"/>
      <c r="AA513" s="16"/>
    </row>
    <row r="514" spans="1:27" s="15" customFormat="1" ht="18.75" customHeight="1">
      <c r="A514" s="201"/>
      <c r="B514" s="187">
        <v>4767</v>
      </c>
      <c r="C514" s="38" t="s">
        <v>4541</v>
      </c>
      <c r="D514" s="14">
        <v>4126899687</v>
      </c>
      <c r="E514" s="28"/>
      <c r="F514" s="28"/>
      <c r="G514" s="28">
        <v>7</v>
      </c>
      <c r="H514" s="28">
        <v>6</v>
      </c>
      <c r="I514" s="28"/>
      <c r="J514" s="28"/>
      <c r="K514" s="28"/>
      <c r="L514" s="28"/>
      <c r="M514" s="28"/>
      <c r="N514" s="28"/>
      <c r="O514" s="28">
        <v>6</v>
      </c>
      <c r="P514" s="28">
        <v>3</v>
      </c>
      <c r="Q514" s="28"/>
      <c r="R514" s="28"/>
      <c r="S514" s="28"/>
      <c r="T514" s="28"/>
      <c r="U514" s="28"/>
      <c r="V514" s="28"/>
      <c r="W514" s="28"/>
      <c r="X514" s="28"/>
      <c r="AA514" s="16"/>
    </row>
    <row r="515" spans="1:27" s="15" customFormat="1" ht="18.75" customHeight="1">
      <c r="A515" s="201"/>
      <c r="B515" s="187">
        <v>3239</v>
      </c>
      <c r="C515" s="38" t="s">
        <v>4087</v>
      </c>
      <c r="D515" s="14">
        <v>4126920305</v>
      </c>
      <c r="E515" s="28"/>
      <c r="F515" s="28"/>
      <c r="G515" s="28">
        <v>5</v>
      </c>
      <c r="H515" s="28">
        <v>10</v>
      </c>
      <c r="I515" s="28"/>
      <c r="J515" s="28">
        <v>5</v>
      </c>
      <c r="K515" s="28"/>
      <c r="L515" s="28"/>
      <c r="M515" s="28"/>
      <c r="N515" s="28"/>
      <c r="O515" s="28"/>
      <c r="P515" s="28">
        <v>5</v>
      </c>
      <c r="Q515" s="28"/>
      <c r="R515" s="28"/>
      <c r="S515" s="28"/>
      <c r="T515" s="28"/>
      <c r="U515" s="28"/>
      <c r="V515" s="28"/>
      <c r="W515" s="28"/>
      <c r="X515" s="28"/>
      <c r="AA515" s="16"/>
    </row>
    <row r="516" spans="1:27" s="15" customFormat="1" ht="18.75" customHeight="1">
      <c r="A516" s="201"/>
      <c r="B516" s="187">
        <v>4024</v>
      </c>
      <c r="C516" s="38" t="s">
        <v>2187</v>
      </c>
      <c r="D516" s="14">
        <v>4126897681</v>
      </c>
      <c r="E516" s="28"/>
      <c r="F516" s="28"/>
      <c r="G516" s="28">
        <v>10</v>
      </c>
      <c r="H516" s="28">
        <v>8</v>
      </c>
      <c r="I516" s="28"/>
      <c r="J516" s="28">
        <v>5</v>
      </c>
      <c r="K516" s="28"/>
      <c r="L516" s="28"/>
      <c r="M516" s="28"/>
      <c r="N516" s="28"/>
      <c r="O516" s="28">
        <v>5</v>
      </c>
      <c r="P516" s="28"/>
      <c r="Q516" s="28"/>
      <c r="R516" s="28"/>
      <c r="S516" s="28"/>
      <c r="T516" s="28"/>
      <c r="U516" s="28"/>
      <c r="V516" s="28"/>
      <c r="W516" s="28"/>
      <c r="X516" s="28"/>
      <c r="AA516" s="16"/>
    </row>
    <row r="517" spans="1:27" s="15" customFormat="1" ht="18.75" customHeight="1">
      <c r="A517" s="201"/>
      <c r="B517" s="187">
        <v>3882</v>
      </c>
      <c r="C517" s="38" t="s">
        <v>4084</v>
      </c>
      <c r="D517" s="14">
        <v>4126948634</v>
      </c>
      <c r="E517" s="28"/>
      <c r="F517" s="28"/>
      <c r="G517" s="28"/>
      <c r="H517" s="28">
        <v>14</v>
      </c>
      <c r="I517" s="28"/>
      <c r="J517" s="28"/>
      <c r="K517" s="28"/>
      <c r="L517" s="28"/>
      <c r="M517" s="28"/>
      <c r="N517" s="28"/>
      <c r="O517" s="28"/>
      <c r="P517" s="28">
        <v>6</v>
      </c>
      <c r="Q517" s="28"/>
      <c r="R517" s="28"/>
      <c r="S517" s="28"/>
      <c r="T517" s="28"/>
      <c r="U517" s="28"/>
      <c r="V517" s="28"/>
      <c r="W517" s="28"/>
      <c r="X517" s="28"/>
      <c r="AA517" s="16"/>
    </row>
    <row r="518" spans="1:27" s="15" customFormat="1" ht="18.75" customHeight="1">
      <c r="A518" s="201"/>
      <c r="B518" s="187">
        <v>4024</v>
      </c>
      <c r="C518" s="38" t="s">
        <v>2187</v>
      </c>
      <c r="D518" s="14">
        <v>4126948639</v>
      </c>
      <c r="E518" s="28"/>
      <c r="F518" s="28">
        <v>1</v>
      </c>
      <c r="G518" s="28"/>
      <c r="H518" s="28">
        <v>2</v>
      </c>
      <c r="I518" s="28"/>
      <c r="J518" s="28"/>
      <c r="K518" s="28"/>
      <c r="L518" s="28"/>
      <c r="M518" s="28"/>
      <c r="N518" s="28"/>
      <c r="O518" s="28"/>
      <c r="P518" s="28">
        <v>6</v>
      </c>
      <c r="Q518" s="28"/>
      <c r="R518" s="28"/>
      <c r="S518" s="28"/>
      <c r="T518" s="28"/>
      <c r="U518" s="28"/>
      <c r="V518" s="28"/>
      <c r="W518" s="28"/>
      <c r="X518" s="28"/>
      <c r="AA518" s="16"/>
    </row>
    <row r="519" spans="1:27" s="15" customFormat="1" ht="18.75" customHeight="1">
      <c r="A519" s="201"/>
      <c r="B519" s="187">
        <v>3455</v>
      </c>
      <c r="C519" s="38" t="s">
        <v>2721</v>
      </c>
      <c r="D519" s="14">
        <v>4126948615</v>
      </c>
      <c r="E519" s="28"/>
      <c r="F519" s="28">
        <v>1</v>
      </c>
      <c r="G519" s="28">
        <v>5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AA519" s="16"/>
    </row>
    <row r="520" spans="1:27" s="15" customFormat="1" ht="18.75" customHeight="1">
      <c r="A520" s="201"/>
      <c r="B520" s="187">
        <v>3072</v>
      </c>
      <c r="C520" s="38" t="s">
        <v>4543</v>
      </c>
      <c r="D520" s="14">
        <v>4126948604</v>
      </c>
      <c r="E520" s="28"/>
      <c r="F520" s="28">
        <v>1</v>
      </c>
      <c r="G520" s="28">
        <v>10</v>
      </c>
      <c r="H520" s="28">
        <v>2</v>
      </c>
      <c r="I520" s="28"/>
      <c r="J520" s="28">
        <v>2</v>
      </c>
      <c r="K520" s="28"/>
      <c r="L520" s="28"/>
      <c r="M520" s="28"/>
      <c r="N520" s="28"/>
      <c r="O520" s="28">
        <v>4</v>
      </c>
      <c r="P520" s="28">
        <v>6</v>
      </c>
      <c r="Q520" s="28"/>
      <c r="R520" s="28"/>
      <c r="S520" s="28"/>
      <c r="T520" s="28"/>
      <c r="U520" s="28"/>
      <c r="V520" s="28"/>
      <c r="W520" s="28"/>
      <c r="X520" s="28"/>
      <c r="AA520" s="16"/>
    </row>
    <row r="521" spans="1:27" s="15" customFormat="1" ht="18.75" customHeight="1">
      <c r="A521" s="201"/>
      <c r="B521" s="187">
        <v>3690</v>
      </c>
      <c r="C521" s="38" t="s">
        <v>4544</v>
      </c>
      <c r="D521" s="14">
        <v>4126948624</v>
      </c>
      <c r="E521" s="28"/>
      <c r="F521" s="28">
        <v>1</v>
      </c>
      <c r="G521" s="28"/>
      <c r="H521" s="28">
        <v>2</v>
      </c>
      <c r="I521" s="28"/>
      <c r="J521" s="28"/>
      <c r="K521" s="28"/>
      <c r="L521" s="28"/>
      <c r="M521" s="28"/>
      <c r="N521" s="28"/>
      <c r="O521" s="28">
        <v>2</v>
      </c>
      <c r="P521" s="28">
        <v>6</v>
      </c>
      <c r="Q521" s="28"/>
      <c r="R521" s="28"/>
      <c r="S521" s="28"/>
      <c r="T521" s="28"/>
      <c r="U521" s="28"/>
      <c r="V521" s="28"/>
      <c r="W521" s="28"/>
      <c r="X521" s="28"/>
      <c r="AA521" s="16"/>
    </row>
    <row r="522" spans="1:27" s="15" customFormat="1" ht="18.75" customHeight="1">
      <c r="A522" s="201"/>
      <c r="B522" s="187">
        <v>3714</v>
      </c>
      <c r="C522" s="38" t="s">
        <v>2706</v>
      </c>
      <c r="D522" s="14">
        <v>4126948627</v>
      </c>
      <c r="E522" s="28"/>
      <c r="F522" s="28">
        <v>1</v>
      </c>
      <c r="G522" s="28"/>
      <c r="H522" s="28">
        <v>6</v>
      </c>
      <c r="I522" s="28"/>
      <c r="J522" s="28"/>
      <c r="K522" s="28"/>
      <c r="L522" s="28"/>
      <c r="M522" s="28"/>
      <c r="N522" s="28"/>
      <c r="O522" s="28">
        <v>2</v>
      </c>
      <c r="P522" s="28"/>
      <c r="Q522" s="28"/>
      <c r="R522" s="28"/>
      <c r="S522" s="28"/>
      <c r="T522" s="28"/>
      <c r="U522" s="28"/>
      <c r="V522" s="28"/>
      <c r="W522" s="28"/>
      <c r="X522" s="28"/>
      <c r="AA522" s="16"/>
    </row>
    <row r="523" spans="1:27" s="15" customFormat="1" ht="18.75" customHeight="1">
      <c r="A523" s="201"/>
      <c r="B523" s="187">
        <v>4364</v>
      </c>
      <c r="C523" s="38" t="s">
        <v>4545</v>
      </c>
      <c r="D523" s="14">
        <v>4126948659</v>
      </c>
      <c r="E523" s="28"/>
      <c r="F523" s="28">
        <v>1</v>
      </c>
      <c r="G523" s="28"/>
      <c r="H523" s="28">
        <v>2</v>
      </c>
      <c r="I523" s="28"/>
      <c r="J523" s="28"/>
      <c r="K523" s="28"/>
      <c r="L523" s="28"/>
      <c r="M523" s="28"/>
      <c r="N523" s="28"/>
      <c r="O523" s="28"/>
      <c r="P523" s="28">
        <v>6</v>
      </c>
      <c r="Q523" s="28"/>
      <c r="R523" s="28"/>
      <c r="S523" s="28"/>
      <c r="T523" s="28"/>
      <c r="U523" s="28"/>
      <c r="V523" s="28"/>
      <c r="W523" s="28"/>
      <c r="X523" s="28"/>
      <c r="AA523" s="16"/>
    </row>
    <row r="524" spans="1:27" s="15" customFormat="1" ht="18.75" customHeight="1">
      <c r="A524" s="201"/>
      <c r="B524" s="187">
        <v>4520</v>
      </c>
      <c r="C524" s="38" t="s">
        <v>4546</v>
      </c>
      <c r="D524" s="14">
        <v>4126948662</v>
      </c>
      <c r="E524" s="28"/>
      <c r="F524" s="28">
        <v>1</v>
      </c>
      <c r="G524" s="28">
        <v>10</v>
      </c>
      <c r="H524" s="28">
        <v>2</v>
      </c>
      <c r="I524" s="28"/>
      <c r="J524" s="28"/>
      <c r="K524" s="28"/>
      <c r="L524" s="28"/>
      <c r="M524" s="28"/>
      <c r="N524" s="28"/>
      <c r="O524" s="28">
        <v>2</v>
      </c>
      <c r="P524" s="28">
        <v>6</v>
      </c>
      <c r="Q524" s="28"/>
      <c r="R524" s="28"/>
      <c r="S524" s="28"/>
      <c r="T524" s="28"/>
      <c r="U524" s="28"/>
      <c r="V524" s="28"/>
      <c r="W524" s="28"/>
      <c r="X524" s="28"/>
      <c r="AA524" s="16"/>
    </row>
    <row r="525" spans="1:27" s="15" customFormat="1" ht="18.75" customHeight="1">
      <c r="A525" s="201"/>
      <c r="B525" s="187">
        <v>4000</v>
      </c>
      <c r="C525" s="38" t="s">
        <v>3859</v>
      </c>
      <c r="D525" s="14">
        <v>4126948638</v>
      </c>
      <c r="E525" s="28"/>
      <c r="F525" s="28">
        <v>1</v>
      </c>
      <c r="G525" s="28"/>
      <c r="H525" s="28"/>
      <c r="I525" s="28"/>
      <c r="J525" s="28">
        <v>2</v>
      </c>
      <c r="K525" s="28"/>
      <c r="L525" s="28"/>
      <c r="M525" s="28"/>
      <c r="N525" s="28"/>
      <c r="O525" s="28"/>
      <c r="P525" s="28">
        <v>6</v>
      </c>
      <c r="Q525" s="28"/>
      <c r="R525" s="28"/>
      <c r="S525" s="28"/>
      <c r="T525" s="28"/>
      <c r="U525" s="28"/>
      <c r="V525" s="28"/>
      <c r="W525" s="28"/>
      <c r="X525" s="28"/>
      <c r="AA525" s="16"/>
    </row>
    <row r="526" spans="1:27" s="15" customFormat="1" ht="18.75" customHeight="1">
      <c r="A526" s="201"/>
      <c r="B526" s="187"/>
      <c r="C526" s="146" t="s">
        <v>4548</v>
      </c>
      <c r="D526" s="14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146" t="s">
        <v>4548</v>
      </c>
      <c r="AA526" s="16"/>
    </row>
    <row r="527" spans="1:27" s="15" customFormat="1" ht="18.75" customHeight="1">
      <c r="A527" s="201"/>
      <c r="B527" s="187">
        <v>3648</v>
      </c>
      <c r="C527" s="38" t="s">
        <v>4549</v>
      </c>
      <c r="D527" s="14">
        <v>4126892403</v>
      </c>
      <c r="E527" s="28"/>
      <c r="F527" s="28"/>
      <c r="G527" s="28">
        <v>3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AA527" s="16"/>
    </row>
    <row r="528" spans="1:27" s="15" customFormat="1" ht="18.75" customHeight="1">
      <c r="A528" s="201"/>
      <c r="B528" s="187">
        <v>4505</v>
      </c>
      <c r="C528" s="38" t="s">
        <v>4550</v>
      </c>
      <c r="D528" s="14">
        <v>4126842300</v>
      </c>
      <c r="E528" s="28"/>
      <c r="F528" s="28"/>
      <c r="G528" s="28">
        <v>5</v>
      </c>
      <c r="H528" s="28">
        <v>10</v>
      </c>
      <c r="I528" s="28"/>
      <c r="J528" s="28"/>
      <c r="K528" s="28"/>
      <c r="L528" s="28"/>
      <c r="M528" s="28"/>
      <c r="N528" s="28"/>
      <c r="O528" s="28">
        <v>10</v>
      </c>
      <c r="P528" s="28">
        <v>10</v>
      </c>
      <c r="Q528" s="28"/>
      <c r="R528" s="28"/>
      <c r="S528" s="28"/>
      <c r="T528" s="28"/>
      <c r="U528" s="28"/>
      <c r="V528" s="28"/>
      <c r="W528" s="28"/>
      <c r="X528" s="28"/>
      <c r="AA528" s="16"/>
    </row>
    <row r="529" spans="1:27" s="15" customFormat="1" ht="18.75" customHeight="1">
      <c r="A529" s="201"/>
      <c r="B529" s="187">
        <v>4794</v>
      </c>
      <c r="C529" s="38" t="s">
        <v>4551</v>
      </c>
      <c r="D529" s="14">
        <v>4126900347</v>
      </c>
      <c r="E529" s="28"/>
      <c r="F529" s="28"/>
      <c r="G529" s="28">
        <v>10</v>
      </c>
      <c r="H529" s="28">
        <v>10</v>
      </c>
      <c r="I529" s="28"/>
      <c r="J529" s="28"/>
      <c r="K529" s="28"/>
      <c r="L529" s="28"/>
      <c r="M529" s="28"/>
      <c r="N529" s="28"/>
      <c r="O529" s="28"/>
      <c r="P529" s="28">
        <v>20</v>
      </c>
      <c r="Q529" s="28"/>
      <c r="R529" s="28"/>
      <c r="S529" s="28"/>
      <c r="T529" s="28"/>
      <c r="U529" s="28"/>
      <c r="V529" s="28"/>
      <c r="W529" s="28"/>
      <c r="X529" s="28"/>
      <c r="AA529" s="16"/>
    </row>
    <row r="530" spans="1:27" s="15" customFormat="1" ht="18.75" customHeight="1">
      <c r="A530" s="201"/>
      <c r="B530" s="187">
        <v>5145</v>
      </c>
      <c r="C530" s="38" t="s">
        <v>323</v>
      </c>
      <c r="D530" s="14">
        <v>4126918087</v>
      </c>
      <c r="E530" s="28"/>
      <c r="F530" s="28"/>
      <c r="G530" s="28">
        <v>5</v>
      </c>
      <c r="H530" s="28"/>
      <c r="I530" s="28"/>
      <c r="J530" s="28"/>
      <c r="K530" s="28"/>
      <c r="L530" s="28"/>
      <c r="M530" s="28">
        <v>10</v>
      </c>
      <c r="N530" s="28"/>
      <c r="O530" s="28"/>
      <c r="P530" s="28">
        <v>20</v>
      </c>
      <c r="Q530" s="28"/>
      <c r="R530" s="28"/>
      <c r="S530" s="28"/>
      <c r="T530" s="28"/>
      <c r="U530" s="28"/>
      <c r="V530" s="28"/>
      <c r="W530" s="28"/>
      <c r="X530" s="28"/>
      <c r="AA530" s="16"/>
    </row>
    <row r="531" spans="1:27" s="15" customFormat="1" ht="18.75" customHeight="1">
      <c r="A531" s="201"/>
      <c r="B531" s="187">
        <v>5393</v>
      </c>
      <c r="C531" s="38" t="s">
        <v>4552</v>
      </c>
      <c r="D531" s="14">
        <v>4126911008</v>
      </c>
      <c r="E531" s="28"/>
      <c r="F531" s="28"/>
      <c r="G531" s="28">
        <v>10</v>
      </c>
      <c r="H531" s="28"/>
      <c r="I531" s="28"/>
      <c r="J531" s="28"/>
      <c r="K531" s="28"/>
      <c r="L531" s="28"/>
      <c r="M531" s="28"/>
      <c r="N531" s="28"/>
      <c r="O531" s="28"/>
      <c r="P531" s="28">
        <v>10</v>
      </c>
      <c r="Q531" s="28"/>
      <c r="R531" s="28"/>
      <c r="S531" s="28"/>
      <c r="T531" s="28"/>
      <c r="U531" s="28"/>
      <c r="V531" s="28"/>
      <c r="W531" s="28"/>
      <c r="X531" s="28"/>
      <c r="AA531" s="16"/>
    </row>
    <row r="532" spans="1:27" s="15" customFormat="1" ht="18.75" customHeight="1">
      <c r="A532" s="201"/>
      <c r="B532" s="187">
        <v>3818</v>
      </c>
      <c r="C532" s="38" t="s">
        <v>2815</v>
      </c>
      <c r="D532" s="14">
        <v>4126920898</v>
      </c>
      <c r="E532" s="28"/>
      <c r="F532" s="28"/>
      <c r="G532" s="28">
        <v>15</v>
      </c>
      <c r="H532" s="28">
        <v>15</v>
      </c>
      <c r="I532" s="28"/>
      <c r="J532" s="28"/>
      <c r="K532" s="28"/>
      <c r="L532" s="28"/>
      <c r="M532" s="28"/>
      <c r="N532" s="28"/>
      <c r="O532" s="28">
        <v>15</v>
      </c>
      <c r="P532" s="28"/>
      <c r="Q532" s="28"/>
      <c r="R532" s="28"/>
      <c r="S532" s="28"/>
      <c r="T532" s="28"/>
      <c r="U532" s="28"/>
      <c r="V532" s="28"/>
      <c r="W532" s="28"/>
      <c r="X532" s="28"/>
      <c r="AA532" s="16"/>
    </row>
    <row r="533" spans="1:27" s="15" customFormat="1" ht="18.75" customHeight="1">
      <c r="A533" s="201"/>
      <c r="B533" s="187">
        <v>3753</v>
      </c>
      <c r="C533" s="38" t="s">
        <v>3108</v>
      </c>
      <c r="D533" s="14">
        <v>4126919859</v>
      </c>
      <c r="E533" s="28">
        <v>10</v>
      </c>
      <c r="F533" s="28"/>
      <c r="G533" s="28"/>
      <c r="H533" s="28">
        <v>10</v>
      </c>
      <c r="I533" s="28"/>
      <c r="J533" s="28"/>
      <c r="K533" s="28"/>
      <c r="L533" s="28"/>
      <c r="M533" s="28"/>
      <c r="N533" s="28"/>
      <c r="O533" s="28">
        <v>10</v>
      </c>
      <c r="P533" s="28">
        <v>10</v>
      </c>
      <c r="Q533" s="28"/>
      <c r="R533" s="28"/>
      <c r="S533" s="28"/>
      <c r="T533" s="28"/>
      <c r="U533" s="28"/>
      <c r="V533" s="28"/>
      <c r="W533" s="28"/>
      <c r="X533" s="28"/>
      <c r="AA533" s="16"/>
    </row>
    <row r="534" spans="1:27" s="15" customFormat="1" ht="18.75" customHeight="1">
      <c r="A534" s="201"/>
      <c r="B534" s="187">
        <v>4498</v>
      </c>
      <c r="C534" s="38" t="s">
        <v>3180</v>
      </c>
      <c r="D534" s="14">
        <v>4126901321</v>
      </c>
      <c r="E534" s="28"/>
      <c r="F534" s="28"/>
      <c r="G534" s="28"/>
      <c r="H534" s="28">
        <v>30</v>
      </c>
      <c r="I534" s="28"/>
      <c r="J534" s="28"/>
      <c r="K534" s="28"/>
      <c r="L534" s="28"/>
      <c r="M534" s="28"/>
      <c r="N534" s="28"/>
      <c r="O534" s="28">
        <v>10</v>
      </c>
      <c r="P534" s="28">
        <v>15</v>
      </c>
      <c r="Q534" s="28"/>
      <c r="R534" s="28"/>
      <c r="S534" s="28"/>
      <c r="T534" s="28"/>
      <c r="U534" s="28"/>
      <c r="V534" s="28"/>
      <c r="W534" s="28"/>
      <c r="X534" s="28"/>
      <c r="AA534" s="16"/>
    </row>
    <row r="535" spans="1:27" s="15" customFormat="1" ht="18.75" customHeight="1">
      <c r="A535" s="201"/>
      <c r="B535" s="187">
        <v>4213</v>
      </c>
      <c r="C535" s="38" t="s">
        <v>4553</v>
      </c>
      <c r="D535" s="14">
        <v>4126917077</v>
      </c>
      <c r="E535" s="28"/>
      <c r="F535" s="28"/>
      <c r="G535" s="28">
        <v>15</v>
      </c>
      <c r="H535" s="28">
        <v>10</v>
      </c>
      <c r="I535" s="28"/>
      <c r="J535" s="28">
        <v>10</v>
      </c>
      <c r="K535" s="28"/>
      <c r="L535" s="28"/>
      <c r="M535" s="28"/>
      <c r="N535" s="28"/>
      <c r="O535" s="28">
        <v>15</v>
      </c>
      <c r="P535" s="28">
        <v>10</v>
      </c>
      <c r="Q535" s="28"/>
      <c r="R535" s="28"/>
      <c r="S535" s="28"/>
      <c r="T535" s="28"/>
      <c r="U535" s="28"/>
      <c r="V535" s="28"/>
      <c r="W535" s="28"/>
      <c r="X535" s="28"/>
      <c r="AA535" s="16"/>
    </row>
    <row r="536" spans="1:27" s="15" customFormat="1" ht="18.75" customHeight="1">
      <c r="A536" s="201"/>
      <c r="B536" s="187">
        <v>5175</v>
      </c>
      <c r="C536" s="38" t="s">
        <v>4554</v>
      </c>
      <c r="D536" s="14">
        <v>4126896775</v>
      </c>
      <c r="E536" s="28"/>
      <c r="F536" s="28"/>
      <c r="G536" s="28">
        <v>5</v>
      </c>
      <c r="H536" s="28"/>
      <c r="I536" s="28"/>
      <c r="J536" s="28"/>
      <c r="K536" s="28"/>
      <c r="L536" s="28"/>
      <c r="M536" s="28">
        <v>5</v>
      </c>
      <c r="N536" s="28"/>
      <c r="O536" s="28">
        <v>5</v>
      </c>
      <c r="P536" s="28">
        <v>5</v>
      </c>
      <c r="Q536" s="28"/>
      <c r="R536" s="28"/>
      <c r="S536" s="28"/>
      <c r="T536" s="28"/>
      <c r="U536" s="28"/>
      <c r="V536" s="28"/>
      <c r="W536" s="28"/>
      <c r="X536" s="28"/>
      <c r="AA536" s="16"/>
    </row>
    <row r="537" spans="1:27" s="15" customFormat="1" ht="18.75" customHeight="1">
      <c r="A537" s="201"/>
      <c r="B537" s="187">
        <v>5056</v>
      </c>
      <c r="C537" s="38" t="s">
        <v>4555</v>
      </c>
      <c r="D537" s="14">
        <v>4126904431</v>
      </c>
      <c r="E537" s="28"/>
      <c r="F537" s="28"/>
      <c r="G537" s="28">
        <v>15</v>
      </c>
      <c r="H537" s="28"/>
      <c r="I537" s="28"/>
      <c r="J537" s="28"/>
      <c r="K537" s="28"/>
      <c r="L537" s="28"/>
      <c r="M537" s="28">
        <v>5</v>
      </c>
      <c r="N537" s="28"/>
      <c r="O537" s="28"/>
      <c r="P537" s="28">
        <v>5</v>
      </c>
      <c r="Q537" s="28"/>
      <c r="R537" s="28"/>
      <c r="S537" s="28"/>
      <c r="T537" s="28"/>
      <c r="U537" s="28"/>
      <c r="V537" s="28"/>
      <c r="W537" s="28"/>
      <c r="X537" s="28"/>
      <c r="AA537" s="16"/>
    </row>
    <row r="538" spans="1:27" s="15" customFormat="1" ht="18.75" customHeight="1">
      <c r="A538" s="201"/>
      <c r="B538" s="187">
        <v>4069</v>
      </c>
      <c r="C538" s="38" t="s">
        <v>4556</v>
      </c>
      <c r="D538" s="14">
        <v>4126920380</v>
      </c>
      <c r="E538" s="28"/>
      <c r="F538" s="28"/>
      <c r="G538" s="28">
        <v>10</v>
      </c>
      <c r="H538" s="28">
        <v>35</v>
      </c>
      <c r="I538" s="28"/>
      <c r="J538" s="28"/>
      <c r="K538" s="28"/>
      <c r="L538" s="28"/>
      <c r="M538" s="28">
        <v>5</v>
      </c>
      <c r="N538" s="28"/>
      <c r="O538" s="28">
        <v>5</v>
      </c>
      <c r="P538" s="28">
        <v>40</v>
      </c>
      <c r="Q538" s="28"/>
      <c r="R538" s="28"/>
      <c r="S538" s="28"/>
      <c r="T538" s="28"/>
      <c r="U538" s="28"/>
      <c r="V538" s="28"/>
      <c r="W538" s="28"/>
      <c r="X538" s="28"/>
      <c r="AA538" s="16"/>
    </row>
    <row r="539" spans="1:27" s="15" customFormat="1" ht="18.75" customHeight="1">
      <c r="A539" s="201"/>
      <c r="B539" s="187">
        <v>3640</v>
      </c>
      <c r="C539" s="38" t="s">
        <v>4557</v>
      </c>
      <c r="D539" s="14">
        <v>4126887692</v>
      </c>
      <c r="E539" s="28"/>
      <c r="F539" s="28"/>
      <c r="G539" s="28"/>
      <c r="H539" s="28"/>
      <c r="I539" s="28"/>
      <c r="J539" s="28">
        <v>10</v>
      </c>
      <c r="K539" s="28"/>
      <c r="L539" s="28"/>
      <c r="M539" s="28"/>
      <c r="N539" s="28"/>
      <c r="O539" s="28"/>
      <c r="P539" s="28">
        <v>15</v>
      </c>
      <c r="Q539" s="28"/>
      <c r="R539" s="28"/>
      <c r="S539" s="28"/>
      <c r="T539" s="28"/>
      <c r="U539" s="28"/>
      <c r="V539" s="28"/>
      <c r="W539" s="28"/>
      <c r="X539" s="28"/>
      <c r="AA539" s="16"/>
    </row>
    <row r="540" spans="1:27" s="15" customFormat="1" ht="18.75" customHeight="1">
      <c r="A540" s="201"/>
      <c r="B540" s="187">
        <v>1564</v>
      </c>
      <c r="C540" s="38" t="s">
        <v>4558</v>
      </c>
      <c r="D540" s="14">
        <v>4126882544</v>
      </c>
      <c r="E540" s="28"/>
      <c r="F540" s="28"/>
      <c r="G540" s="28">
        <v>6</v>
      </c>
      <c r="H540" s="28">
        <v>6</v>
      </c>
      <c r="I540" s="28"/>
      <c r="J540" s="28">
        <v>6</v>
      </c>
      <c r="K540" s="28"/>
      <c r="L540" s="28"/>
      <c r="M540" s="28"/>
      <c r="N540" s="28"/>
      <c r="O540" s="28">
        <v>6</v>
      </c>
      <c r="P540" s="28">
        <v>6</v>
      </c>
      <c r="Q540" s="28"/>
      <c r="R540" s="28"/>
      <c r="S540" s="28"/>
      <c r="T540" s="28"/>
      <c r="U540" s="28"/>
      <c r="V540" s="28"/>
      <c r="W540" s="28"/>
      <c r="X540" s="28"/>
      <c r="AA540" s="16"/>
    </row>
    <row r="541" spans="1:27" s="15" customFormat="1" ht="18.75" customHeight="1">
      <c r="A541" s="201"/>
      <c r="B541" s="187">
        <v>3071</v>
      </c>
      <c r="C541" s="38" t="s">
        <v>2550</v>
      </c>
      <c r="D541" s="14">
        <v>4126826033</v>
      </c>
      <c r="E541" s="28">
        <v>5</v>
      </c>
      <c r="F541" s="28"/>
      <c r="G541" s="28">
        <v>5</v>
      </c>
      <c r="H541" s="28">
        <v>15</v>
      </c>
      <c r="I541" s="28"/>
      <c r="J541" s="28"/>
      <c r="K541" s="28"/>
      <c r="L541" s="28"/>
      <c r="M541" s="28"/>
      <c r="N541" s="28"/>
      <c r="O541" s="28">
        <v>10</v>
      </c>
      <c r="P541" s="28">
        <v>20</v>
      </c>
      <c r="Q541" s="28"/>
      <c r="R541" s="28"/>
      <c r="S541" s="28"/>
      <c r="T541" s="28"/>
      <c r="U541" s="28"/>
      <c r="V541" s="28"/>
      <c r="W541" s="28"/>
      <c r="X541" s="28"/>
      <c r="AA541" s="16"/>
    </row>
    <row r="542" spans="1:27" s="15" customFormat="1" ht="18.75" customHeight="1">
      <c r="A542" s="201"/>
      <c r="B542" s="187">
        <v>3480</v>
      </c>
      <c r="C542" s="38" t="s">
        <v>4559</v>
      </c>
      <c r="D542" s="14">
        <v>4126826298</v>
      </c>
      <c r="E542" s="28">
        <v>5</v>
      </c>
      <c r="F542" s="28">
        <v>5</v>
      </c>
      <c r="G542" s="28">
        <v>40</v>
      </c>
      <c r="H542" s="28">
        <v>20</v>
      </c>
      <c r="I542" s="28"/>
      <c r="J542" s="28"/>
      <c r="K542" s="28"/>
      <c r="L542" s="28"/>
      <c r="M542" s="28">
        <v>10</v>
      </c>
      <c r="N542" s="28"/>
      <c r="O542" s="28">
        <v>10</v>
      </c>
      <c r="P542" s="28">
        <v>5</v>
      </c>
      <c r="Q542" s="28"/>
      <c r="R542" s="28"/>
      <c r="S542" s="28"/>
      <c r="T542" s="28"/>
      <c r="U542" s="28"/>
      <c r="V542" s="28"/>
      <c r="W542" s="28"/>
      <c r="X542" s="28"/>
      <c r="AA542" s="16"/>
    </row>
    <row r="543" spans="1:27" s="15" customFormat="1" ht="18.75" customHeight="1">
      <c r="A543" s="201"/>
      <c r="B543" s="187">
        <v>3527</v>
      </c>
      <c r="C543" s="38" t="s">
        <v>1327</v>
      </c>
      <c r="D543" s="14">
        <v>4126826357</v>
      </c>
      <c r="E543" s="28"/>
      <c r="F543" s="28">
        <v>5</v>
      </c>
      <c r="G543" s="28">
        <v>10</v>
      </c>
      <c r="H543" s="28"/>
      <c r="I543" s="28"/>
      <c r="J543" s="28"/>
      <c r="K543" s="28"/>
      <c r="L543" s="28"/>
      <c r="M543" s="28">
        <v>5</v>
      </c>
      <c r="N543" s="28"/>
      <c r="O543" s="28"/>
      <c r="P543" s="28">
        <v>5</v>
      </c>
      <c r="Q543" s="28"/>
      <c r="R543" s="28"/>
      <c r="S543" s="28"/>
      <c r="T543" s="28"/>
      <c r="U543" s="28"/>
      <c r="V543" s="28"/>
      <c r="W543" s="28"/>
      <c r="X543" s="28"/>
      <c r="AA543" s="16"/>
    </row>
    <row r="544" spans="1:27" s="15" customFormat="1" ht="18.75" customHeight="1">
      <c r="A544" s="201"/>
      <c r="B544" s="187">
        <v>3606</v>
      </c>
      <c r="C544" s="38" t="s">
        <v>117</v>
      </c>
      <c r="D544" s="14">
        <v>4126826407</v>
      </c>
      <c r="E544" s="28">
        <v>5</v>
      </c>
      <c r="F544" s="28"/>
      <c r="G544" s="28">
        <v>5</v>
      </c>
      <c r="H544" s="28">
        <v>10</v>
      </c>
      <c r="I544" s="28"/>
      <c r="J544" s="28"/>
      <c r="K544" s="28"/>
      <c r="L544" s="28"/>
      <c r="M544" s="28"/>
      <c r="N544" s="28"/>
      <c r="O544" s="28">
        <v>11</v>
      </c>
      <c r="P544" s="28">
        <v>10</v>
      </c>
      <c r="Q544" s="28"/>
      <c r="R544" s="28"/>
      <c r="S544" s="28"/>
      <c r="T544" s="28"/>
      <c r="U544" s="28"/>
      <c r="V544" s="28"/>
      <c r="W544" s="28"/>
      <c r="X544" s="28"/>
      <c r="AA544" s="16"/>
    </row>
    <row r="545" spans="1:27" s="15" customFormat="1" ht="18.75" customHeight="1">
      <c r="A545" s="201"/>
      <c r="B545" s="187">
        <v>4010</v>
      </c>
      <c r="C545" s="38" t="s">
        <v>4560</v>
      </c>
      <c r="D545" s="14">
        <v>4126826596</v>
      </c>
      <c r="E545" s="28"/>
      <c r="F545" s="28"/>
      <c r="G545" s="28"/>
      <c r="H545" s="28">
        <v>21</v>
      </c>
      <c r="I545" s="28"/>
      <c r="J545" s="28"/>
      <c r="K545" s="28"/>
      <c r="L545" s="28"/>
      <c r="M545" s="28">
        <v>6</v>
      </c>
      <c r="N545" s="28"/>
      <c r="O545" s="28">
        <v>22</v>
      </c>
      <c r="P545" s="28">
        <v>20</v>
      </c>
      <c r="Q545" s="28"/>
      <c r="R545" s="28"/>
      <c r="S545" s="28"/>
      <c r="T545" s="28"/>
      <c r="U545" s="28"/>
      <c r="V545" s="28"/>
      <c r="W545" s="28"/>
      <c r="X545" s="28"/>
      <c r="AA545" s="16"/>
    </row>
    <row r="546" spans="1:27" s="15" customFormat="1" ht="18.75" customHeight="1">
      <c r="A546" s="201"/>
      <c r="B546" s="187">
        <v>5514</v>
      </c>
      <c r="C546" s="38" t="s">
        <v>2699</v>
      </c>
      <c r="D546" s="14">
        <v>4126827541</v>
      </c>
      <c r="E546" s="28"/>
      <c r="F546" s="28"/>
      <c r="G546" s="28">
        <v>15</v>
      </c>
      <c r="H546" s="28">
        <v>5</v>
      </c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28"/>
      <c r="X546" s="28"/>
      <c r="AA546" s="16"/>
    </row>
    <row r="547" spans="1:27" s="15" customFormat="1" ht="18.75" customHeight="1">
      <c r="A547" s="201"/>
      <c r="B547" s="187">
        <v>4516</v>
      </c>
      <c r="C547" s="38" t="s">
        <v>4561</v>
      </c>
      <c r="D547" s="14">
        <v>4126879939</v>
      </c>
      <c r="E547" s="28">
        <v>5</v>
      </c>
      <c r="F547" s="28"/>
      <c r="G547" s="28">
        <v>20</v>
      </c>
      <c r="H547" s="28">
        <v>10</v>
      </c>
      <c r="I547" s="28"/>
      <c r="J547" s="28"/>
      <c r="K547" s="28"/>
      <c r="L547" s="28"/>
      <c r="M547" s="28"/>
      <c r="N547" s="28"/>
      <c r="O547" s="28">
        <v>5</v>
      </c>
      <c r="P547" s="28">
        <v>10</v>
      </c>
      <c r="Q547" s="28"/>
      <c r="R547" s="28"/>
      <c r="S547" s="28"/>
      <c r="T547" s="28"/>
      <c r="U547" s="28"/>
      <c r="V547" s="28"/>
      <c r="W547" s="28"/>
      <c r="X547" s="28"/>
      <c r="AA547" s="16"/>
    </row>
    <row r="548" spans="1:27" s="15" customFormat="1" ht="18.75" customHeight="1">
      <c r="A548" s="201"/>
      <c r="B548" s="187">
        <v>4669</v>
      </c>
      <c r="C548" s="38" t="s">
        <v>2204</v>
      </c>
      <c r="D548" s="14">
        <v>4126879082</v>
      </c>
      <c r="E548" s="28"/>
      <c r="F548" s="28"/>
      <c r="G548" s="28">
        <v>15</v>
      </c>
      <c r="H548" s="28"/>
      <c r="I548" s="28"/>
      <c r="J548" s="28"/>
      <c r="K548" s="28"/>
      <c r="L548" s="28"/>
      <c r="M548" s="28"/>
      <c r="N548" s="28"/>
      <c r="O548" s="28">
        <v>10</v>
      </c>
      <c r="P548" s="28">
        <v>15</v>
      </c>
      <c r="Q548" s="28"/>
      <c r="R548" s="28"/>
      <c r="S548" s="28"/>
      <c r="T548" s="28"/>
      <c r="U548" s="28"/>
      <c r="V548" s="28"/>
      <c r="W548" s="28"/>
      <c r="X548" s="28"/>
      <c r="AA548" s="16"/>
    </row>
    <row r="549" spans="1:27" s="15" customFormat="1" ht="18.75" customHeight="1">
      <c r="A549" s="201"/>
      <c r="B549" s="187">
        <v>4532</v>
      </c>
      <c r="C549" s="38" t="s">
        <v>4349</v>
      </c>
      <c r="D549" s="14">
        <v>4126866353</v>
      </c>
      <c r="E549" s="28">
        <v>5</v>
      </c>
      <c r="F549" s="28">
        <v>5</v>
      </c>
      <c r="G549" s="28">
        <v>20</v>
      </c>
      <c r="H549" s="28">
        <v>15</v>
      </c>
      <c r="I549" s="28"/>
      <c r="J549" s="28"/>
      <c r="K549" s="28"/>
      <c r="L549" s="28"/>
      <c r="M549" s="28">
        <v>5</v>
      </c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28"/>
      <c r="X549" s="28"/>
      <c r="AA549" s="16"/>
    </row>
    <row r="550" spans="1:27" s="15" customFormat="1" ht="18.75" customHeight="1">
      <c r="A550" s="201"/>
      <c r="B550" s="187">
        <v>5433</v>
      </c>
      <c r="C550" s="38" t="s">
        <v>4562</v>
      </c>
      <c r="D550" s="14">
        <v>4126877311</v>
      </c>
      <c r="E550" s="28"/>
      <c r="F550" s="28"/>
      <c r="G550" s="28">
        <v>30</v>
      </c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AA550" s="16"/>
    </row>
    <row r="551" spans="1:27" s="15" customFormat="1" ht="18.75" customHeight="1">
      <c r="A551" s="201"/>
      <c r="B551" s="187">
        <v>1648</v>
      </c>
      <c r="C551" s="38" t="s">
        <v>394</v>
      </c>
      <c r="D551" s="14">
        <v>4126878039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>
        <v>2</v>
      </c>
      <c r="R551" s="28">
        <v>2</v>
      </c>
      <c r="S551" s="28"/>
      <c r="T551" s="28"/>
      <c r="U551" s="28"/>
      <c r="V551" s="28"/>
      <c r="W551" s="28">
        <v>3</v>
      </c>
      <c r="X551" s="28"/>
      <c r="AA551" s="16"/>
    </row>
    <row r="552" spans="1:27" s="15" customFormat="1" ht="18.75" customHeight="1">
      <c r="A552" s="201"/>
      <c r="B552" s="187">
        <v>1648</v>
      </c>
      <c r="C552" s="38" t="s">
        <v>394</v>
      </c>
      <c r="D552" s="14">
        <v>4126869353</v>
      </c>
      <c r="E552" s="28"/>
      <c r="F552" s="28"/>
      <c r="G552" s="28">
        <v>15</v>
      </c>
      <c r="H552" s="28"/>
      <c r="I552" s="28"/>
      <c r="J552" s="28"/>
      <c r="K552" s="28"/>
      <c r="L552" s="28"/>
      <c r="M552" s="28"/>
      <c r="N552" s="28"/>
      <c r="O552" s="28">
        <v>5</v>
      </c>
      <c r="P552" s="28">
        <v>5</v>
      </c>
      <c r="Q552" s="28"/>
      <c r="R552" s="28"/>
      <c r="S552" s="28"/>
      <c r="T552" s="28"/>
      <c r="U552" s="28"/>
      <c r="V552" s="28"/>
      <c r="W552" s="28"/>
      <c r="X552" s="28"/>
      <c r="AA552" s="16"/>
    </row>
    <row r="553" spans="1:27" s="15" customFormat="1" ht="18.75" customHeight="1">
      <c r="A553" s="201"/>
      <c r="B553" s="187">
        <v>4973</v>
      </c>
      <c r="C553" s="38" t="s">
        <v>4563</v>
      </c>
      <c r="D553" s="14">
        <v>4126846067</v>
      </c>
      <c r="E553" s="28"/>
      <c r="F553" s="28"/>
      <c r="G553" s="28"/>
      <c r="H553" s="28"/>
      <c r="I553" s="28"/>
      <c r="J553" s="28"/>
      <c r="K553" s="28"/>
      <c r="L553" s="28"/>
      <c r="M553" s="28">
        <v>10</v>
      </c>
      <c r="N553" s="28"/>
      <c r="O553" s="28">
        <v>5</v>
      </c>
      <c r="P553" s="28">
        <v>10</v>
      </c>
      <c r="Q553" s="28"/>
      <c r="R553" s="28"/>
      <c r="S553" s="28"/>
      <c r="T553" s="28"/>
      <c r="U553" s="28"/>
      <c r="V553" s="28"/>
      <c r="W553" s="28"/>
      <c r="X553" s="28"/>
      <c r="AA553" s="16"/>
    </row>
    <row r="554" spans="1:27" s="15" customFormat="1" ht="18.75" customHeight="1">
      <c r="A554" s="201"/>
      <c r="B554" s="187">
        <v>4697</v>
      </c>
      <c r="C554" s="38" t="s">
        <v>2202</v>
      </c>
      <c r="D554" s="14">
        <v>4126826854</v>
      </c>
      <c r="E554" s="28"/>
      <c r="F554" s="28"/>
      <c r="G554" s="28">
        <v>20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28"/>
      <c r="X554" s="28"/>
      <c r="AA554" s="16"/>
    </row>
    <row r="555" spans="1:27" s="15" customFormat="1" ht="18.75" customHeight="1">
      <c r="A555" s="201"/>
      <c r="B555" s="187">
        <v>3385</v>
      </c>
      <c r="C555" s="38" t="s">
        <v>2484</v>
      </c>
      <c r="D555" s="14">
        <v>4126826173</v>
      </c>
      <c r="E555" s="28"/>
      <c r="F555" s="28"/>
      <c r="G555" s="28">
        <v>25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X555" s="28"/>
      <c r="AA555" s="16"/>
    </row>
    <row r="556" spans="1:27" s="15" customFormat="1" ht="18.75" customHeight="1">
      <c r="A556" s="201"/>
      <c r="B556" s="187">
        <v>5656</v>
      </c>
      <c r="C556" s="38" t="s">
        <v>4564</v>
      </c>
      <c r="D556" s="14">
        <v>4126881507</v>
      </c>
      <c r="E556" s="28">
        <v>10</v>
      </c>
      <c r="F556" s="28"/>
      <c r="G556" s="28">
        <v>10</v>
      </c>
      <c r="H556" s="28"/>
      <c r="I556" s="28"/>
      <c r="J556" s="28"/>
      <c r="K556" s="28"/>
      <c r="L556" s="28"/>
      <c r="M556" s="28"/>
      <c r="N556" s="28"/>
      <c r="O556" s="28">
        <v>10</v>
      </c>
      <c r="P556" s="28">
        <v>10</v>
      </c>
      <c r="Q556" s="28"/>
      <c r="R556" s="28"/>
      <c r="S556" s="28"/>
      <c r="T556" s="28"/>
      <c r="U556" s="28"/>
      <c r="V556" s="28"/>
      <c r="W556" s="28"/>
      <c r="X556" s="28"/>
      <c r="AA556" s="16"/>
    </row>
    <row r="557" spans="1:27" s="15" customFormat="1" ht="18.75" customHeight="1">
      <c r="A557" s="201"/>
      <c r="B557" s="187">
        <v>4976</v>
      </c>
      <c r="C557" s="30" t="s">
        <v>1662</v>
      </c>
      <c r="D557" s="14">
        <v>4126912801</v>
      </c>
      <c r="E557" s="28">
        <v>10</v>
      </c>
      <c r="F557" s="28">
        <v>10</v>
      </c>
      <c r="G557" s="28">
        <v>10</v>
      </c>
      <c r="H557" s="28"/>
      <c r="I557" s="28"/>
      <c r="J557" s="28"/>
      <c r="K557" s="28"/>
      <c r="L557" s="28"/>
      <c r="M557" s="28"/>
      <c r="N557" s="28"/>
      <c r="O557" s="28">
        <v>10</v>
      </c>
      <c r="P557" s="28">
        <v>10</v>
      </c>
      <c r="Q557" s="28"/>
      <c r="R557" s="28"/>
      <c r="S557" s="28"/>
      <c r="T557" s="28"/>
      <c r="U557" s="28"/>
      <c r="V557" s="28"/>
      <c r="W557" s="28"/>
      <c r="X557" s="28"/>
      <c r="AA557" s="16"/>
    </row>
    <row r="558" spans="1:27" s="15" customFormat="1" ht="18.75" customHeight="1">
      <c r="A558" s="201"/>
      <c r="B558" s="187">
        <v>4843</v>
      </c>
      <c r="C558" s="30" t="s">
        <v>2468</v>
      </c>
      <c r="D558" s="14">
        <v>4126827026</v>
      </c>
      <c r="E558" s="28">
        <v>5</v>
      </c>
      <c r="F558" s="28">
        <v>5</v>
      </c>
      <c r="G558" s="28">
        <v>15</v>
      </c>
      <c r="H558" s="28"/>
      <c r="I558" s="28"/>
      <c r="J558" s="28"/>
      <c r="K558" s="28"/>
      <c r="L558" s="28"/>
      <c r="M558" s="28"/>
      <c r="N558" s="28"/>
      <c r="O558" s="28">
        <v>15</v>
      </c>
      <c r="P558" s="28"/>
      <c r="Q558" s="28"/>
      <c r="R558" s="28"/>
      <c r="S558" s="28"/>
      <c r="T558" s="28"/>
      <c r="U558" s="28"/>
      <c r="V558" s="28"/>
      <c r="W558" s="28"/>
      <c r="X558" s="28"/>
      <c r="AA558" s="16"/>
    </row>
    <row r="559" spans="1:27" s="15" customFormat="1" ht="18.75" customHeight="1">
      <c r="A559" s="201"/>
      <c r="B559" s="187">
        <v>4995</v>
      </c>
      <c r="C559" s="30" t="s">
        <v>1445</v>
      </c>
      <c r="D559" s="14">
        <v>4126827156</v>
      </c>
      <c r="E559" s="28"/>
      <c r="F559" s="28">
        <v>20</v>
      </c>
      <c r="G559" s="28">
        <v>25</v>
      </c>
      <c r="H559" s="28"/>
      <c r="I559" s="28"/>
      <c r="J559" s="28"/>
      <c r="K559" s="28"/>
      <c r="L559" s="28"/>
      <c r="M559" s="28">
        <v>15</v>
      </c>
      <c r="N559" s="28"/>
      <c r="O559" s="28">
        <v>25</v>
      </c>
      <c r="P559" s="28">
        <v>5</v>
      </c>
      <c r="Q559" s="28"/>
      <c r="R559" s="28"/>
      <c r="S559" s="28"/>
      <c r="T559" s="28"/>
      <c r="U559" s="28"/>
      <c r="V559" s="28"/>
      <c r="W559" s="28"/>
      <c r="X559" s="28"/>
      <c r="AA559" s="16"/>
    </row>
    <row r="560" spans="1:27" s="15" customFormat="1" ht="18.75" customHeight="1">
      <c r="A560" s="201"/>
      <c r="B560" s="187">
        <v>5223</v>
      </c>
      <c r="C560" s="177" t="s">
        <v>877</v>
      </c>
      <c r="D560" s="14">
        <v>4126873809</v>
      </c>
      <c r="E560" s="28"/>
      <c r="F560" s="28"/>
      <c r="G560" s="28">
        <v>20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AA560" s="16"/>
    </row>
    <row r="561" spans="1:27" s="15" customFormat="1" ht="18.75" customHeight="1">
      <c r="A561" s="201"/>
      <c r="B561" s="187">
        <v>4814</v>
      </c>
      <c r="C561" s="30" t="s">
        <v>2996</v>
      </c>
      <c r="D561" s="14">
        <v>4126826988</v>
      </c>
      <c r="E561" s="28">
        <v>5</v>
      </c>
      <c r="F561" s="28"/>
      <c r="G561" s="28">
        <v>10</v>
      </c>
      <c r="H561" s="28">
        <v>20</v>
      </c>
      <c r="I561" s="28"/>
      <c r="J561" s="28"/>
      <c r="K561" s="28"/>
      <c r="L561" s="28"/>
      <c r="M561" s="28">
        <v>10</v>
      </c>
      <c r="N561" s="28"/>
      <c r="O561" s="28"/>
      <c r="P561" s="28">
        <v>5</v>
      </c>
      <c r="Q561" s="28"/>
      <c r="R561" s="28"/>
      <c r="S561" s="28"/>
      <c r="T561" s="28"/>
      <c r="U561" s="28"/>
      <c r="V561" s="28"/>
      <c r="W561" s="28"/>
      <c r="X561" s="28"/>
      <c r="AA561" s="16"/>
    </row>
    <row r="562" spans="1:27" s="15" customFormat="1" ht="18.75" customHeight="1">
      <c r="A562" s="201"/>
      <c r="B562" s="187">
        <v>4699</v>
      </c>
      <c r="C562" s="30" t="s">
        <v>2685</v>
      </c>
      <c r="D562" s="14">
        <v>4126826892</v>
      </c>
      <c r="E562" s="28"/>
      <c r="F562" s="28">
        <v>5</v>
      </c>
      <c r="G562" s="28">
        <v>5</v>
      </c>
      <c r="H562" s="28">
        <v>10</v>
      </c>
      <c r="I562" s="28"/>
      <c r="J562" s="28"/>
      <c r="K562" s="28"/>
      <c r="L562" s="28"/>
      <c r="M562" s="28">
        <v>20</v>
      </c>
      <c r="N562" s="28"/>
      <c r="O562" s="28">
        <v>20</v>
      </c>
      <c r="P562" s="28">
        <v>25</v>
      </c>
      <c r="Q562" s="28"/>
      <c r="R562" s="28"/>
      <c r="S562" s="28"/>
      <c r="T562" s="28"/>
      <c r="U562" s="28"/>
      <c r="V562" s="28"/>
      <c r="W562" s="28"/>
      <c r="X562" s="28"/>
      <c r="AA562" s="16"/>
    </row>
    <row r="563" spans="1:27" s="15" customFormat="1" ht="18.75" customHeight="1">
      <c r="A563" s="201"/>
      <c r="B563" s="187">
        <v>4920</v>
      </c>
      <c r="C563" s="30" t="s">
        <v>4565</v>
      </c>
      <c r="D563" s="14">
        <v>4126849054</v>
      </c>
      <c r="E563" s="28"/>
      <c r="F563" s="28"/>
      <c r="G563" s="28">
        <v>7</v>
      </c>
      <c r="H563" s="28"/>
      <c r="I563" s="28"/>
      <c r="J563" s="28"/>
      <c r="K563" s="28"/>
      <c r="L563" s="28"/>
      <c r="M563" s="28"/>
      <c r="N563" s="28"/>
      <c r="O563" s="28">
        <v>15</v>
      </c>
      <c r="P563" s="28">
        <v>10</v>
      </c>
      <c r="Q563" s="28"/>
      <c r="R563" s="28"/>
      <c r="S563" s="28"/>
      <c r="T563" s="28"/>
      <c r="U563" s="28"/>
      <c r="V563" s="28"/>
      <c r="W563" s="28"/>
      <c r="X563" s="28"/>
      <c r="AA563" s="16"/>
    </row>
    <row r="564" spans="1:27" s="15" customFormat="1" ht="18.75" customHeight="1">
      <c r="A564" s="201"/>
      <c r="B564" s="187">
        <v>4877</v>
      </c>
      <c r="C564" s="30" t="s">
        <v>1584</v>
      </c>
      <c r="D564" s="14">
        <v>4126870921</v>
      </c>
      <c r="E564" s="28">
        <v>5</v>
      </c>
      <c r="F564" s="28"/>
      <c r="G564" s="28"/>
      <c r="H564" s="28">
        <v>20</v>
      </c>
      <c r="I564" s="28"/>
      <c r="J564" s="28"/>
      <c r="K564" s="28"/>
      <c r="L564" s="28"/>
      <c r="M564" s="28"/>
      <c r="N564" s="28"/>
      <c r="O564" s="28">
        <v>20</v>
      </c>
      <c r="P564" s="28">
        <v>30</v>
      </c>
      <c r="Q564" s="28"/>
      <c r="R564" s="28"/>
      <c r="S564" s="28"/>
      <c r="T564" s="28"/>
      <c r="U564" s="28"/>
      <c r="V564" s="28"/>
      <c r="W564" s="28"/>
      <c r="X564" s="28"/>
      <c r="AA564" s="16"/>
    </row>
    <row r="565" spans="1:27" s="15" customFormat="1" ht="18.75" customHeight="1">
      <c r="A565" s="201"/>
      <c r="B565" s="187">
        <v>5031</v>
      </c>
      <c r="C565" s="30" t="s">
        <v>1332</v>
      </c>
      <c r="D565" s="14">
        <v>4126921355</v>
      </c>
      <c r="E565" s="28"/>
      <c r="F565" s="28">
        <v>3</v>
      </c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5</v>
      </c>
      <c r="P565" s="28">
        <v>5</v>
      </c>
      <c r="Q565" s="28"/>
      <c r="R565" s="28"/>
      <c r="S565" s="28"/>
      <c r="T565" s="28"/>
      <c r="U565" s="28"/>
      <c r="V565" s="28"/>
      <c r="W565" s="28"/>
      <c r="X565" s="28"/>
      <c r="AA565" s="16"/>
    </row>
    <row r="566" spans="1:27" s="15" customFormat="1" ht="18.75" customHeight="1">
      <c r="A566" s="201"/>
      <c r="B566" s="187">
        <v>5122</v>
      </c>
      <c r="C566" s="30" t="s">
        <v>4566</v>
      </c>
      <c r="D566" s="14">
        <v>4126908528</v>
      </c>
      <c r="E566" s="28"/>
      <c r="F566" s="28"/>
      <c r="G566" s="28">
        <v>15</v>
      </c>
      <c r="H566" s="28">
        <v>15</v>
      </c>
      <c r="I566" s="28"/>
      <c r="J566" s="28"/>
      <c r="K566" s="28"/>
      <c r="L566" s="28"/>
      <c r="M566" s="28"/>
      <c r="N566" s="28"/>
      <c r="O566" s="28">
        <v>20</v>
      </c>
      <c r="P566" s="28">
        <v>30</v>
      </c>
      <c r="Q566" s="28"/>
      <c r="R566" s="28"/>
      <c r="S566" s="28"/>
      <c r="T566" s="28"/>
      <c r="U566" s="28"/>
      <c r="V566" s="28"/>
      <c r="W566" s="28"/>
      <c r="X566" s="28"/>
      <c r="AA566" s="16"/>
    </row>
    <row r="567" spans="1:27" s="15" customFormat="1" ht="18.75" customHeight="1">
      <c r="A567" s="201"/>
      <c r="B567" s="187">
        <v>4965</v>
      </c>
      <c r="C567" s="30" t="s">
        <v>2979</v>
      </c>
      <c r="D567" s="14">
        <v>4126892687</v>
      </c>
      <c r="E567" s="28"/>
      <c r="F567" s="28"/>
      <c r="G567" s="28">
        <v>20</v>
      </c>
      <c r="H567" s="28"/>
      <c r="I567" s="28"/>
      <c r="J567" s="28"/>
      <c r="K567" s="28"/>
      <c r="L567" s="28"/>
      <c r="M567" s="28"/>
      <c r="N567" s="28"/>
      <c r="O567" s="28">
        <v>3</v>
      </c>
      <c r="P567" s="28">
        <v>30</v>
      </c>
      <c r="Q567" s="28"/>
      <c r="R567" s="28"/>
      <c r="S567" s="28"/>
      <c r="T567" s="28"/>
      <c r="U567" s="28"/>
      <c r="V567" s="28"/>
      <c r="W567" s="28"/>
      <c r="X567" s="28"/>
      <c r="AA567" s="16"/>
    </row>
    <row r="568" spans="1:27" s="15" customFormat="1" ht="18.75" customHeight="1">
      <c r="A568" s="201"/>
      <c r="B568" s="187">
        <v>4605</v>
      </c>
      <c r="C568" s="30" t="s">
        <v>4567</v>
      </c>
      <c r="D568" s="14">
        <v>4126907809</v>
      </c>
      <c r="E568" s="28"/>
      <c r="F568" s="28"/>
      <c r="G568" s="28">
        <v>10</v>
      </c>
      <c r="H568" s="28">
        <v>5</v>
      </c>
      <c r="I568" s="28"/>
      <c r="J568" s="28"/>
      <c r="K568" s="28"/>
      <c r="L568" s="28"/>
      <c r="M568" s="28"/>
      <c r="N568" s="28"/>
      <c r="O568" s="28">
        <v>8</v>
      </c>
      <c r="P568" s="28">
        <v>10</v>
      </c>
      <c r="Q568" s="28"/>
      <c r="R568" s="28"/>
      <c r="S568" s="28"/>
      <c r="T568" s="28"/>
      <c r="U568" s="28"/>
      <c r="V568" s="28"/>
      <c r="W568" s="28"/>
      <c r="X568" s="28"/>
      <c r="AA568" s="16"/>
    </row>
    <row r="569" spans="1:27" s="15" customFormat="1" ht="18.75" customHeight="1">
      <c r="A569" s="201"/>
      <c r="B569" s="187">
        <v>5072</v>
      </c>
      <c r="C569" s="30" t="s">
        <v>2980</v>
      </c>
      <c r="D569" s="14">
        <v>4126922297</v>
      </c>
      <c r="E569" s="28"/>
      <c r="F569" s="28"/>
      <c r="G569" s="28">
        <v>25</v>
      </c>
      <c r="H569" s="28">
        <v>15</v>
      </c>
      <c r="I569" s="28"/>
      <c r="J569" s="28"/>
      <c r="K569" s="28"/>
      <c r="L569" s="28"/>
      <c r="M569" s="28"/>
      <c r="N569" s="28"/>
      <c r="O569" s="28">
        <v>20</v>
      </c>
      <c r="P569" s="28">
        <v>15</v>
      </c>
      <c r="Q569" s="28"/>
      <c r="R569" s="28"/>
      <c r="S569" s="28"/>
      <c r="T569" s="28"/>
      <c r="U569" s="28"/>
      <c r="V569" s="28"/>
      <c r="W569" s="28"/>
      <c r="X569" s="28"/>
      <c r="AA569" s="16"/>
    </row>
    <row r="570" spans="1:27" s="15" customFormat="1" ht="18.75" customHeight="1">
      <c r="A570" s="201"/>
      <c r="B570" s="187">
        <v>5135</v>
      </c>
      <c r="C570" s="30" t="s">
        <v>2909</v>
      </c>
      <c r="D570" s="14">
        <v>4126885584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AA570" s="16"/>
    </row>
    <row r="571" spans="1:27" s="15" customFormat="1" ht="18.75" customHeight="1">
      <c r="A571" s="201"/>
      <c r="B571" s="187">
        <v>3706</v>
      </c>
      <c r="C571" s="30" t="s">
        <v>3232</v>
      </c>
      <c r="D571" s="14">
        <v>4126900477</v>
      </c>
      <c r="E571" s="28"/>
      <c r="F571" s="28"/>
      <c r="G571" s="28">
        <v>7</v>
      </c>
      <c r="H571" s="28">
        <v>5</v>
      </c>
      <c r="I571" s="28"/>
      <c r="J571" s="28"/>
      <c r="K571" s="28"/>
      <c r="L571" s="28"/>
      <c r="M571" s="28"/>
      <c r="N571" s="28"/>
      <c r="O571" s="28">
        <v>2</v>
      </c>
      <c r="P571" s="28">
        <v>3</v>
      </c>
      <c r="Q571" s="28"/>
      <c r="R571" s="28"/>
      <c r="S571" s="28"/>
      <c r="T571" s="28"/>
      <c r="U571" s="28"/>
      <c r="V571" s="28"/>
      <c r="W571" s="28"/>
      <c r="X571" s="28"/>
      <c r="AA571" s="16"/>
    </row>
    <row r="572" spans="1:27" s="15" customFormat="1" ht="18.75" customHeight="1">
      <c r="A572" s="201"/>
      <c r="B572" s="187">
        <v>4971</v>
      </c>
      <c r="C572" s="30" t="s">
        <v>4568</v>
      </c>
      <c r="D572" s="14">
        <v>4126908212</v>
      </c>
      <c r="E572" s="28">
        <v>5</v>
      </c>
      <c r="F572" s="28"/>
      <c r="G572" s="28">
        <v>10</v>
      </c>
      <c r="H572" s="28">
        <v>20</v>
      </c>
      <c r="I572" s="28"/>
      <c r="J572" s="28"/>
      <c r="K572" s="28"/>
      <c r="L572" s="28"/>
      <c r="M572" s="28"/>
      <c r="N572" s="28"/>
      <c r="O572" s="28">
        <v>20</v>
      </c>
      <c r="P572" s="28">
        <v>20</v>
      </c>
      <c r="Q572" s="28"/>
      <c r="R572" s="28"/>
      <c r="S572" s="28"/>
      <c r="T572" s="28"/>
      <c r="U572" s="28"/>
      <c r="V572" s="28"/>
      <c r="W572" s="28"/>
      <c r="X572" s="28"/>
      <c r="AA572" s="16"/>
    </row>
    <row r="573" spans="1:27" s="15" customFormat="1" ht="18.75" customHeight="1">
      <c r="A573" s="201"/>
      <c r="B573" s="187">
        <v>5575</v>
      </c>
      <c r="C573" s="30" t="s">
        <v>4569</v>
      </c>
      <c r="D573" s="14">
        <v>4126920638</v>
      </c>
      <c r="E573" s="28">
        <v>2</v>
      </c>
      <c r="F573" s="28">
        <v>2</v>
      </c>
      <c r="G573" s="28">
        <v>15</v>
      </c>
      <c r="H573" s="28">
        <v>15</v>
      </c>
      <c r="I573" s="28"/>
      <c r="J573" s="28"/>
      <c r="K573" s="28"/>
      <c r="L573" s="28"/>
      <c r="M573" s="28"/>
      <c r="N573" s="28"/>
      <c r="O573" s="28">
        <v>5</v>
      </c>
      <c r="P573" s="28">
        <v>15</v>
      </c>
      <c r="Q573" s="28"/>
      <c r="R573" s="28"/>
      <c r="S573" s="28"/>
      <c r="T573" s="28"/>
      <c r="U573" s="28"/>
      <c r="V573" s="28"/>
      <c r="W573" s="28"/>
      <c r="X573" s="28"/>
      <c r="AA573" s="16"/>
    </row>
    <row r="574" spans="1:27" s="15" customFormat="1" ht="18.75" customHeight="1">
      <c r="A574" s="201"/>
      <c r="B574" s="187">
        <v>4737</v>
      </c>
      <c r="C574" s="30" t="s">
        <v>4570</v>
      </c>
      <c r="D574" s="14">
        <v>4126908568</v>
      </c>
      <c r="E574" s="34"/>
      <c r="F574" s="34"/>
      <c r="G574" s="34"/>
      <c r="H574" s="34"/>
      <c r="I574" s="34"/>
      <c r="J574" s="34"/>
      <c r="K574" s="34"/>
      <c r="L574" s="34"/>
      <c r="M574" s="28">
        <v>10</v>
      </c>
      <c r="N574" s="28"/>
      <c r="O574" s="28">
        <v>10</v>
      </c>
      <c r="P574" s="34"/>
      <c r="Q574" s="28"/>
      <c r="R574" s="28"/>
      <c r="S574" s="28"/>
      <c r="T574" s="28"/>
      <c r="U574" s="28"/>
      <c r="V574" s="28"/>
      <c r="W574" s="28"/>
      <c r="X574" s="28"/>
      <c r="AA574" s="16"/>
    </row>
    <row r="575" spans="1:27" s="15" customFormat="1" ht="18.75" customHeight="1">
      <c r="A575" s="201"/>
      <c r="B575" s="187">
        <v>3681</v>
      </c>
      <c r="C575" s="30" t="s">
        <v>69</v>
      </c>
      <c r="D575" s="14">
        <v>4126826417</v>
      </c>
      <c r="E575" s="28">
        <v>5</v>
      </c>
      <c r="F575" s="28"/>
      <c r="G575" s="28">
        <v>5</v>
      </c>
      <c r="H575" s="28">
        <v>5</v>
      </c>
      <c r="I575" s="28"/>
      <c r="J575" s="28"/>
      <c r="K575" s="28"/>
      <c r="L575" s="28"/>
      <c r="M575" s="28">
        <v>5</v>
      </c>
      <c r="N575" s="28"/>
      <c r="O575" s="28">
        <v>5</v>
      </c>
      <c r="P575" s="28">
        <v>5</v>
      </c>
      <c r="Q575" s="28"/>
      <c r="R575" s="28"/>
      <c r="S575" s="28"/>
      <c r="T575" s="28"/>
      <c r="U575" s="28"/>
      <c r="V575" s="28"/>
      <c r="W575" s="28"/>
      <c r="X575" s="28"/>
      <c r="AA575" s="16"/>
    </row>
    <row r="576" spans="1:27" s="15" customFormat="1" ht="18.75" customHeight="1">
      <c r="A576" s="201"/>
      <c r="B576" s="187">
        <v>4238</v>
      </c>
      <c r="C576" s="30" t="s">
        <v>4571</v>
      </c>
      <c r="D576" s="14">
        <v>4126860466</v>
      </c>
      <c r="E576" s="34"/>
      <c r="F576" s="34"/>
      <c r="G576" s="28">
        <v>5</v>
      </c>
      <c r="H576" s="28">
        <v>5</v>
      </c>
      <c r="I576" s="28"/>
      <c r="J576" s="28"/>
      <c r="K576" s="28"/>
      <c r="L576" s="28"/>
      <c r="M576" s="28"/>
      <c r="N576" s="28"/>
      <c r="O576" s="28">
        <v>5</v>
      </c>
      <c r="P576" s="28">
        <v>10</v>
      </c>
      <c r="Q576" s="28"/>
      <c r="R576" s="28"/>
      <c r="S576" s="28"/>
      <c r="T576" s="28"/>
      <c r="U576" s="28"/>
      <c r="V576" s="28"/>
      <c r="W576" s="28"/>
      <c r="X576" s="28"/>
      <c r="AA576" s="16"/>
    </row>
    <row r="578" spans="1:27" s="15" customFormat="1" ht="18.75" customHeight="1">
      <c r="A578" s="201"/>
      <c r="B578" s="194"/>
      <c r="C578" s="160"/>
      <c r="D578" s="15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159" t="s">
        <v>4572</v>
      </c>
      <c r="AA578" s="16"/>
    </row>
    <row r="579" spans="1:27" s="15" customFormat="1" ht="18.75" customHeight="1">
      <c r="A579" s="201"/>
      <c r="B579" s="187"/>
      <c r="C579" s="146" t="s">
        <v>4573</v>
      </c>
      <c r="D579" s="14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AA579" s="16"/>
    </row>
    <row r="580" spans="1:27" s="15" customFormat="1" ht="18.75" customHeight="1">
      <c r="A580" s="201"/>
      <c r="B580" s="197">
        <v>3342</v>
      </c>
      <c r="C580" s="30" t="s">
        <v>2092</v>
      </c>
      <c r="D580" s="14">
        <v>4126948613</v>
      </c>
      <c r="E580" s="28"/>
      <c r="F580" s="28">
        <v>1</v>
      </c>
      <c r="G580" s="28">
        <v>10</v>
      </c>
      <c r="H580" s="28">
        <v>10</v>
      </c>
      <c r="I580" s="28"/>
      <c r="J580" s="28"/>
      <c r="K580" s="28"/>
      <c r="L580" s="28"/>
      <c r="M580" s="28"/>
      <c r="N580" s="28"/>
      <c r="O580" s="28">
        <v>2</v>
      </c>
      <c r="P580" s="28">
        <v>5</v>
      </c>
      <c r="Q580" s="28"/>
      <c r="R580" s="28"/>
      <c r="S580" s="28"/>
      <c r="T580" s="28"/>
      <c r="U580" s="28"/>
      <c r="V580" s="28"/>
      <c r="W580" s="28"/>
      <c r="X580" s="71" t="s">
        <v>4595</v>
      </c>
      <c r="AA580" s="16"/>
    </row>
    <row r="581" spans="1:27" s="15" customFormat="1" ht="18.75" customHeight="1">
      <c r="A581" s="201"/>
      <c r="B581" s="187">
        <v>2101</v>
      </c>
      <c r="C581" s="30" t="s">
        <v>4574</v>
      </c>
      <c r="D581" s="14">
        <v>4126948578</v>
      </c>
      <c r="E581" s="28"/>
      <c r="F581" s="28">
        <v>1</v>
      </c>
      <c r="G581" s="28"/>
      <c r="H581" s="28">
        <v>6</v>
      </c>
      <c r="I581" s="28"/>
      <c r="J581" s="28">
        <v>2</v>
      </c>
      <c r="K581" s="28"/>
      <c r="L581" s="28"/>
      <c r="M581" s="28"/>
      <c r="N581" s="28"/>
      <c r="O581" s="28">
        <v>2</v>
      </c>
      <c r="P581" s="28">
        <v>5</v>
      </c>
      <c r="Q581" s="28"/>
      <c r="R581" s="28"/>
      <c r="S581" s="28"/>
      <c r="T581" s="28"/>
      <c r="U581" s="28"/>
      <c r="V581" s="28"/>
      <c r="W581" s="28"/>
      <c r="X581" s="28"/>
      <c r="AA581" s="16"/>
    </row>
    <row r="582" spans="1:27" s="15" customFormat="1" ht="18.75" customHeight="1">
      <c r="A582" s="201"/>
      <c r="B582" s="187">
        <v>4274</v>
      </c>
      <c r="C582" s="30" t="s">
        <v>4575</v>
      </c>
      <c r="D582" s="14">
        <v>4126948655</v>
      </c>
      <c r="E582" s="28"/>
      <c r="F582" s="28">
        <v>1</v>
      </c>
      <c r="G582" s="28">
        <v>10</v>
      </c>
      <c r="H582" s="28">
        <v>8</v>
      </c>
      <c r="I582" s="28"/>
      <c r="J582" s="28"/>
      <c r="K582" s="28"/>
      <c r="L582" s="28"/>
      <c r="M582" s="28"/>
      <c r="N582" s="28"/>
      <c r="O582" s="28">
        <v>4</v>
      </c>
      <c r="P582" s="28">
        <v>5</v>
      </c>
      <c r="Q582" s="28"/>
      <c r="R582" s="28"/>
      <c r="S582" s="28"/>
      <c r="T582" s="28"/>
      <c r="U582" s="28"/>
      <c r="V582" s="28"/>
      <c r="W582" s="28"/>
      <c r="X582" s="28"/>
      <c r="AA582" s="16"/>
    </row>
    <row r="583" spans="1:27" s="15" customFormat="1" ht="18.75" customHeight="1">
      <c r="A583" s="201"/>
      <c r="B583" s="187">
        <v>2750</v>
      </c>
      <c r="C583" s="107" t="s">
        <v>4576</v>
      </c>
      <c r="D583" s="28">
        <v>4126948597</v>
      </c>
      <c r="E583" s="28"/>
      <c r="F583" s="28"/>
      <c r="G583" s="28">
        <v>5</v>
      </c>
      <c r="H583" s="28"/>
      <c r="I583" s="28"/>
      <c r="J583" s="28"/>
      <c r="K583" s="28"/>
      <c r="L583" s="28"/>
      <c r="M583" s="28"/>
      <c r="N583" s="28"/>
      <c r="O583" s="28">
        <v>2</v>
      </c>
      <c r="P583" s="28">
        <v>5</v>
      </c>
      <c r="Q583" s="28"/>
      <c r="R583" s="28"/>
      <c r="S583" s="28"/>
      <c r="T583" s="28"/>
      <c r="U583" s="28"/>
      <c r="V583" s="28"/>
      <c r="W583" s="28"/>
      <c r="X583" s="10"/>
      <c r="AA583" s="16"/>
    </row>
    <row r="584" spans="1:27" s="15" customFormat="1" ht="18.75" customHeight="1">
      <c r="A584" s="201"/>
      <c r="B584" s="187">
        <v>4259</v>
      </c>
      <c r="C584" s="30" t="s">
        <v>4577</v>
      </c>
      <c r="D584" s="14">
        <v>4126948653</v>
      </c>
      <c r="E584" s="28"/>
      <c r="F584" s="28"/>
      <c r="G584" s="28">
        <v>5</v>
      </c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AA584" s="16"/>
    </row>
    <row r="585" spans="1:27" s="15" customFormat="1" ht="18.75" customHeight="1">
      <c r="A585" s="201"/>
      <c r="B585" s="187">
        <v>5465</v>
      </c>
      <c r="C585" s="30" t="s">
        <v>4578</v>
      </c>
      <c r="D585" s="14">
        <v>4126948693</v>
      </c>
      <c r="E585" s="28"/>
      <c r="F585" s="28">
        <v>1</v>
      </c>
      <c r="G585" s="28">
        <v>5</v>
      </c>
      <c r="H585" s="28">
        <v>4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28"/>
      <c r="R585" s="28"/>
      <c r="S585" s="28"/>
      <c r="T585" s="28"/>
      <c r="U585" s="28"/>
      <c r="V585" s="28"/>
      <c r="W585" s="28"/>
      <c r="X585" s="28"/>
      <c r="AA585" s="16"/>
    </row>
    <row r="586" spans="1:27" s="15" customFormat="1" ht="18.75" customHeight="1">
      <c r="A586" s="201"/>
      <c r="B586" s="187">
        <v>3187</v>
      </c>
      <c r="C586" s="30" t="s">
        <v>4579</v>
      </c>
      <c r="D586" s="14">
        <v>4126948608</v>
      </c>
      <c r="E586" s="28"/>
      <c r="F586" s="28">
        <v>1</v>
      </c>
      <c r="G586" s="28">
        <v>5</v>
      </c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AA586" s="16"/>
    </row>
    <row r="587" spans="1:27" s="15" customFormat="1" ht="18.75" customHeight="1">
      <c r="A587" s="201"/>
      <c r="B587" s="187">
        <v>4584</v>
      </c>
      <c r="C587" s="30" t="s">
        <v>4580</v>
      </c>
      <c r="D587" s="14">
        <v>4126948665</v>
      </c>
      <c r="E587" s="28"/>
      <c r="F587" s="28">
        <v>1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>
        <v>12</v>
      </c>
      <c r="Q587" s="28"/>
      <c r="R587" s="28"/>
      <c r="S587" s="28"/>
      <c r="T587" s="28"/>
      <c r="U587" s="28"/>
      <c r="V587" s="28"/>
      <c r="W587" s="28"/>
      <c r="X587" s="28"/>
      <c r="AA587" s="16"/>
    </row>
    <row r="588" spans="1:27" s="15" customFormat="1" ht="18.75" customHeight="1">
      <c r="A588" s="201"/>
      <c r="B588" s="187">
        <v>2565</v>
      </c>
      <c r="C588" s="30" t="s">
        <v>4581</v>
      </c>
      <c r="D588" s="14">
        <v>4126948595</v>
      </c>
      <c r="E588" s="28"/>
      <c r="F588" s="28">
        <v>1</v>
      </c>
      <c r="G588" s="28"/>
      <c r="H588" s="28">
        <v>2</v>
      </c>
      <c r="I588" s="28"/>
      <c r="J588" s="28"/>
      <c r="K588" s="28"/>
      <c r="L588" s="28"/>
      <c r="M588" s="28"/>
      <c r="N588" s="28"/>
      <c r="O588" s="28">
        <v>2</v>
      </c>
      <c r="P588" s="28">
        <v>12</v>
      </c>
      <c r="Q588" s="28"/>
      <c r="R588" s="28"/>
      <c r="S588" s="28"/>
      <c r="T588" s="28"/>
      <c r="U588" s="28"/>
      <c r="V588" s="28"/>
      <c r="W588" s="28"/>
      <c r="X588" s="28"/>
      <c r="AA588" s="16"/>
    </row>
    <row r="589" spans="1:27" s="15" customFormat="1" ht="18.75" customHeight="1">
      <c r="A589" s="201"/>
      <c r="B589" s="187">
        <v>4170</v>
      </c>
      <c r="C589" s="30" t="s">
        <v>4582</v>
      </c>
      <c r="D589" s="14">
        <v>4126948646</v>
      </c>
      <c r="E589" s="28"/>
      <c r="F589" s="28"/>
      <c r="G589" s="28">
        <v>10</v>
      </c>
      <c r="H589" s="28">
        <v>6</v>
      </c>
      <c r="I589" s="28"/>
      <c r="J589" s="28"/>
      <c r="K589" s="28"/>
      <c r="L589" s="28"/>
      <c r="M589" s="28"/>
      <c r="N589" s="28"/>
      <c r="O589" s="28">
        <v>6</v>
      </c>
      <c r="P589" s="28">
        <v>6</v>
      </c>
      <c r="Q589" s="28"/>
      <c r="R589" s="28"/>
      <c r="S589" s="28"/>
      <c r="T589" s="28"/>
      <c r="U589" s="28"/>
      <c r="V589" s="28"/>
      <c r="W589" s="28"/>
      <c r="X589" s="28"/>
      <c r="AA589" s="16"/>
    </row>
    <row r="590" spans="1:27" s="15" customFormat="1" ht="18.75" customHeight="1">
      <c r="A590" s="201"/>
      <c r="B590" s="187">
        <v>5604</v>
      </c>
      <c r="C590" s="30" t="s">
        <v>4583</v>
      </c>
      <c r="D590" s="14">
        <v>4126948702</v>
      </c>
      <c r="E590" s="28"/>
      <c r="F590" s="28">
        <v>1</v>
      </c>
      <c r="G590" s="28"/>
      <c r="H590" s="28">
        <v>2</v>
      </c>
      <c r="I590" s="28"/>
      <c r="J590" s="28"/>
      <c r="K590" s="28"/>
      <c r="L590" s="28"/>
      <c r="M590" s="28"/>
      <c r="N590" s="28"/>
      <c r="O590" s="28">
        <v>2</v>
      </c>
      <c r="P590" s="28">
        <v>5</v>
      </c>
      <c r="Q590" s="28"/>
      <c r="R590" s="28"/>
      <c r="S590" s="28"/>
      <c r="T590" s="28"/>
      <c r="U590" s="28"/>
      <c r="V590" s="28"/>
      <c r="W590" s="28"/>
      <c r="X590" s="28"/>
      <c r="AA590" s="16"/>
    </row>
    <row r="591" spans="1:27" s="15" customFormat="1" ht="18.75" customHeight="1">
      <c r="A591" s="201"/>
      <c r="B591" s="187">
        <v>3713</v>
      </c>
      <c r="C591" s="30" t="s">
        <v>1450</v>
      </c>
      <c r="D591" s="14">
        <v>4126948626</v>
      </c>
      <c r="E591" s="28"/>
      <c r="F591" s="28">
        <v>1</v>
      </c>
      <c r="G591" s="28"/>
      <c r="H591" s="28"/>
      <c r="I591" s="28"/>
      <c r="J591" s="28">
        <v>4</v>
      </c>
      <c r="K591" s="28"/>
      <c r="L591" s="28"/>
      <c r="M591" s="28"/>
      <c r="N591" s="28"/>
      <c r="O591" s="28">
        <v>2</v>
      </c>
      <c r="P591" s="28"/>
      <c r="Q591" s="28"/>
      <c r="R591" s="28"/>
      <c r="S591" s="28"/>
      <c r="T591" s="28"/>
      <c r="U591" s="28"/>
      <c r="V591" s="28"/>
      <c r="W591" s="28"/>
      <c r="X591" s="28"/>
      <c r="AA591" s="16"/>
    </row>
    <row r="592" spans="1:27" s="15" customFormat="1" ht="18.75" customHeight="1">
      <c r="A592" s="201"/>
      <c r="B592" s="187">
        <v>3322</v>
      </c>
      <c r="C592" s="30" t="s">
        <v>4392</v>
      </c>
      <c r="D592" s="14">
        <v>4126948612</v>
      </c>
      <c r="E592" s="28"/>
      <c r="F592" s="28"/>
      <c r="G592" s="28"/>
      <c r="H592" s="28">
        <v>2</v>
      </c>
      <c r="I592" s="28"/>
      <c r="J592" s="28"/>
      <c r="K592" s="28"/>
      <c r="L592" s="28"/>
      <c r="M592" s="28"/>
      <c r="N592" s="28"/>
      <c r="O592" s="28"/>
      <c r="P592" s="28">
        <v>12</v>
      </c>
      <c r="Q592" s="28"/>
      <c r="R592" s="28"/>
      <c r="S592" s="28"/>
      <c r="T592" s="28"/>
      <c r="U592" s="28"/>
      <c r="V592" s="28"/>
      <c r="W592" s="28"/>
      <c r="X592" s="28"/>
      <c r="AA592" s="16"/>
    </row>
    <row r="593" spans="1:27" s="15" customFormat="1" ht="18.75" customHeight="1">
      <c r="A593" s="201"/>
      <c r="B593" s="187">
        <v>4967</v>
      </c>
      <c r="C593" s="30" t="s">
        <v>4064</v>
      </c>
      <c r="D593" s="14">
        <v>4126948674</v>
      </c>
      <c r="E593" s="28"/>
      <c r="F593" s="28">
        <v>2</v>
      </c>
      <c r="G593" s="28">
        <v>10</v>
      </c>
      <c r="H593" s="28">
        <v>2</v>
      </c>
      <c r="I593" s="28"/>
      <c r="J593" s="28"/>
      <c r="K593" s="28"/>
      <c r="L593" s="28"/>
      <c r="M593" s="28"/>
      <c r="N593" s="28"/>
      <c r="O593" s="28">
        <v>2</v>
      </c>
      <c r="P593" s="28">
        <v>12</v>
      </c>
      <c r="Q593" s="28"/>
      <c r="R593" s="28"/>
      <c r="S593" s="28"/>
      <c r="T593" s="28"/>
      <c r="U593" s="28"/>
      <c r="V593" s="28"/>
      <c r="W593" s="28"/>
      <c r="X593" s="28"/>
      <c r="AA593" s="16"/>
    </row>
    <row r="594" spans="1:27" s="15" customFormat="1" ht="18.75" customHeight="1">
      <c r="A594" s="201"/>
      <c r="B594" s="187">
        <v>2554</v>
      </c>
      <c r="C594" s="30" t="s">
        <v>3798</v>
      </c>
      <c r="D594" s="14">
        <v>4126948593</v>
      </c>
      <c r="E594" s="28"/>
      <c r="F594" s="28">
        <v>1</v>
      </c>
      <c r="G594" s="28"/>
      <c r="H594" s="28"/>
      <c r="I594" s="28"/>
      <c r="J594" s="28"/>
      <c r="K594" s="28"/>
      <c r="L594" s="28"/>
      <c r="M594" s="28"/>
      <c r="N594" s="28"/>
      <c r="O594" s="28"/>
      <c r="P594" s="28">
        <v>6</v>
      </c>
      <c r="Q594" s="28"/>
      <c r="R594" s="28"/>
      <c r="S594" s="28"/>
      <c r="T594" s="28"/>
      <c r="U594" s="28"/>
      <c r="V594" s="28"/>
      <c r="W594" s="28"/>
      <c r="X594" s="28"/>
      <c r="AA594" s="16"/>
    </row>
    <row r="595" spans="1:27" s="15" customFormat="1" ht="18.75" customHeight="1">
      <c r="A595" s="201"/>
      <c r="B595" s="187">
        <v>5247</v>
      </c>
      <c r="C595" s="30" t="s">
        <v>3794</v>
      </c>
      <c r="D595" s="14">
        <v>4126948685</v>
      </c>
      <c r="E595" s="28"/>
      <c r="F595" s="28">
        <v>1</v>
      </c>
      <c r="G595" s="28">
        <v>5</v>
      </c>
      <c r="H595" s="28"/>
      <c r="I595" s="28"/>
      <c r="J595" s="28"/>
      <c r="K595" s="28"/>
      <c r="L595" s="28"/>
      <c r="M595" s="28"/>
      <c r="N595" s="28"/>
      <c r="O595" s="28">
        <v>2</v>
      </c>
      <c r="P595" s="28"/>
      <c r="Q595" s="28"/>
      <c r="R595" s="28"/>
      <c r="S595" s="28"/>
      <c r="T595" s="28"/>
      <c r="U595" s="28"/>
      <c r="V595" s="28"/>
      <c r="W595" s="28"/>
      <c r="X595" s="28"/>
      <c r="AA595" s="16"/>
    </row>
    <row r="596" spans="1:27" s="15" customFormat="1" ht="18.75" customHeight="1">
      <c r="A596" s="201"/>
      <c r="B596" s="187">
        <v>2369</v>
      </c>
      <c r="C596" s="30" t="s">
        <v>4584</v>
      </c>
      <c r="D596" s="14">
        <v>4126947102</v>
      </c>
      <c r="E596" s="28"/>
      <c r="F596" s="28"/>
      <c r="G596" s="28">
        <v>5</v>
      </c>
      <c r="H596" s="28">
        <v>10</v>
      </c>
      <c r="I596" s="28"/>
      <c r="J596" s="28">
        <v>5</v>
      </c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AA596" s="16"/>
    </row>
    <row r="597" spans="1:27" s="15" customFormat="1" ht="18.75" customHeight="1">
      <c r="A597" s="201"/>
      <c r="B597" s="187">
        <v>2369</v>
      </c>
      <c r="C597" s="30" t="s">
        <v>4584</v>
      </c>
      <c r="D597" s="14">
        <v>4126948590</v>
      </c>
      <c r="E597" s="28"/>
      <c r="F597" s="28">
        <v>1</v>
      </c>
      <c r="G597" s="28"/>
      <c r="H597" s="28"/>
      <c r="I597" s="28"/>
      <c r="J597" s="28"/>
      <c r="K597" s="28"/>
      <c r="L597" s="28"/>
      <c r="M597" s="28"/>
      <c r="N597" s="28"/>
      <c r="O597" s="28"/>
      <c r="P597" s="28">
        <v>6</v>
      </c>
      <c r="Q597" s="28"/>
      <c r="R597" s="28"/>
      <c r="S597" s="28"/>
      <c r="T597" s="28"/>
      <c r="U597" s="28"/>
      <c r="V597" s="28"/>
      <c r="W597" s="28"/>
      <c r="X597" s="28"/>
      <c r="AA597" s="16"/>
    </row>
    <row r="598" spans="1:27" s="15" customFormat="1" ht="18.75" customHeight="1">
      <c r="A598" s="201"/>
      <c r="B598" s="187">
        <v>4032</v>
      </c>
      <c r="C598" s="30" t="s">
        <v>1751</v>
      </c>
      <c r="D598" s="14">
        <v>4126946801</v>
      </c>
      <c r="E598" s="28"/>
      <c r="F598" s="28"/>
      <c r="G598" s="28">
        <v>10</v>
      </c>
      <c r="H598" s="28">
        <v>10</v>
      </c>
      <c r="I598" s="28"/>
      <c r="J598" s="28">
        <v>5</v>
      </c>
      <c r="K598" s="28"/>
      <c r="L598" s="28"/>
      <c r="M598" s="28"/>
      <c r="N598" s="28"/>
      <c r="O598" s="28">
        <v>5</v>
      </c>
      <c r="P598" s="28">
        <v>10</v>
      </c>
      <c r="Q598" s="28"/>
      <c r="R598" s="28"/>
      <c r="S598" s="28"/>
      <c r="T598" s="28"/>
      <c r="U598" s="28"/>
      <c r="V598" s="28"/>
      <c r="W598" s="28"/>
      <c r="X598" s="28"/>
      <c r="AA598" s="16"/>
    </row>
    <row r="599" spans="1:27" s="15" customFormat="1" ht="18.75" customHeight="1">
      <c r="A599" s="201"/>
      <c r="B599" s="187">
        <v>2017</v>
      </c>
      <c r="C599" s="30" t="s">
        <v>4585</v>
      </c>
      <c r="D599" s="14">
        <v>4126948576</v>
      </c>
      <c r="E599" s="28"/>
      <c r="F599" s="28"/>
      <c r="G599" s="28">
        <v>5</v>
      </c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AA599" s="16"/>
    </row>
    <row r="600" spans="1:27" s="15" customFormat="1" ht="18.75" customHeight="1">
      <c r="A600" s="201"/>
      <c r="B600" s="187">
        <v>4166</v>
      </c>
      <c r="C600" s="30" t="s">
        <v>4586</v>
      </c>
      <c r="D600" s="14">
        <v>4126948644</v>
      </c>
      <c r="E600" s="28"/>
      <c r="F600" s="28">
        <v>1</v>
      </c>
      <c r="G600" s="28">
        <v>5</v>
      </c>
      <c r="H600" s="28"/>
      <c r="I600" s="28"/>
      <c r="J600" s="28"/>
      <c r="K600" s="28"/>
      <c r="L600" s="28"/>
      <c r="M600" s="28"/>
      <c r="N600" s="28"/>
      <c r="O600" s="28"/>
      <c r="P600" s="28">
        <v>6</v>
      </c>
      <c r="Q600" s="28"/>
      <c r="R600" s="28"/>
      <c r="S600" s="28"/>
      <c r="T600" s="28"/>
      <c r="U600" s="28"/>
      <c r="V600" s="28"/>
      <c r="W600" s="28"/>
      <c r="X600" s="28"/>
      <c r="AA600" s="16"/>
    </row>
    <row r="601" spans="1:27" s="15" customFormat="1" ht="18.75" customHeight="1">
      <c r="A601" s="201"/>
      <c r="B601" s="187">
        <v>3530</v>
      </c>
      <c r="C601" s="30" t="s">
        <v>4587</v>
      </c>
      <c r="D601" s="14">
        <v>4126948617</v>
      </c>
      <c r="E601" s="28"/>
      <c r="F601" s="28">
        <v>1</v>
      </c>
      <c r="G601" s="28"/>
      <c r="H601" s="28"/>
      <c r="I601" s="28"/>
      <c r="J601" s="28"/>
      <c r="K601" s="28"/>
      <c r="L601" s="28"/>
      <c r="M601" s="28"/>
      <c r="N601" s="28"/>
      <c r="O601" s="28"/>
      <c r="P601" s="28">
        <v>12</v>
      </c>
      <c r="Q601" s="28"/>
      <c r="R601" s="28"/>
      <c r="S601" s="28"/>
      <c r="T601" s="28"/>
      <c r="U601" s="28"/>
      <c r="V601" s="28"/>
      <c r="W601" s="28"/>
      <c r="X601" s="28"/>
      <c r="AA601" s="16"/>
    </row>
    <row r="602" spans="1:27" s="15" customFormat="1" ht="18.75" customHeight="1">
      <c r="A602" s="201"/>
      <c r="B602" s="187">
        <v>3925</v>
      </c>
      <c r="C602" s="30" t="s">
        <v>2066</v>
      </c>
      <c r="D602" s="14">
        <v>4126948636</v>
      </c>
      <c r="E602" s="28"/>
      <c r="F602" s="28">
        <v>1</v>
      </c>
      <c r="G602" s="28"/>
      <c r="H602" s="28">
        <v>2</v>
      </c>
      <c r="I602" s="28"/>
      <c r="J602" s="28"/>
      <c r="K602" s="28"/>
      <c r="L602" s="28"/>
      <c r="M602" s="28"/>
      <c r="N602" s="28"/>
      <c r="O602" s="28">
        <v>4</v>
      </c>
      <c r="P602" s="28"/>
      <c r="Q602" s="28"/>
      <c r="R602" s="28"/>
      <c r="S602" s="28"/>
      <c r="T602" s="28"/>
      <c r="U602" s="28"/>
      <c r="V602" s="28"/>
      <c r="W602" s="28"/>
      <c r="X602" s="28"/>
      <c r="AA602" s="16"/>
    </row>
    <row r="603" spans="1:27" s="15" customFormat="1" ht="18.75" customHeight="1">
      <c r="A603" s="201"/>
      <c r="B603" s="187">
        <v>5475</v>
      </c>
      <c r="C603" s="30" t="s">
        <v>4588</v>
      </c>
      <c r="D603" s="14">
        <v>4126948696</v>
      </c>
      <c r="E603" s="28"/>
      <c r="F603" s="28"/>
      <c r="G603" s="28"/>
      <c r="H603" s="28">
        <v>2</v>
      </c>
      <c r="I603" s="28"/>
      <c r="J603" s="28"/>
      <c r="K603" s="28"/>
      <c r="L603" s="28"/>
      <c r="M603" s="28"/>
      <c r="N603" s="28"/>
      <c r="O603" s="28"/>
      <c r="P603" s="28">
        <v>6</v>
      </c>
      <c r="Q603" s="28"/>
      <c r="R603" s="28"/>
      <c r="S603" s="28"/>
      <c r="T603" s="28"/>
      <c r="U603" s="28"/>
      <c r="V603" s="28"/>
      <c r="W603" s="28"/>
      <c r="X603" s="28"/>
      <c r="AA603" s="16"/>
    </row>
    <row r="604" spans="1:27" s="15" customFormat="1" ht="18.75" customHeight="1">
      <c r="A604" s="201"/>
      <c r="B604" s="187">
        <v>2522</v>
      </c>
      <c r="C604" s="30" t="s">
        <v>3516</v>
      </c>
      <c r="D604" s="14">
        <v>4126948592</v>
      </c>
      <c r="E604" s="28"/>
      <c r="F604" s="28">
        <v>1</v>
      </c>
      <c r="G604" s="28"/>
      <c r="H604" s="28"/>
      <c r="I604" s="28"/>
      <c r="J604" s="28"/>
      <c r="K604" s="28"/>
      <c r="L604" s="28"/>
      <c r="M604" s="28"/>
      <c r="N604" s="28"/>
      <c r="O604" s="28">
        <v>4</v>
      </c>
      <c r="P604" s="28">
        <v>6</v>
      </c>
      <c r="Q604" s="28"/>
      <c r="R604" s="28"/>
      <c r="S604" s="28"/>
      <c r="T604" s="28"/>
      <c r="U604" s="28"/>
      <c r="V604" s="28"/>
      <c r="W604" s="28"/>
      <c r="X604" s="28"/>
      <c r="AA604" s="16"/>
    </row>
    <row r="605" spans="1:27" s="15" customFormat="1" ht="18.75" customHeight="1">
      <c r="A605" s="201"/>
      <c r="B605" s="187">
        <v>3692</v>
      </c>
      <c r="C605" s="30" t="s">
        <v>4309</v>
      </c>
      <c r="D605" s="14">
        <v>4126948625</v>
      </c>
      <c r="E605" s="28"/>
      <c r="F605" s="28">
        <v>1</v>
      </c>
      <c r="G605" s="28"/>
      <c r="H605" s="28"/>
      <c r="I605" s="28"/>
      <c r="J605" s="28"/>
      <c r="K605" s="28"/>
      <c r="L605" s="28"/>
      <c r="M605" s="28"/>
      <c r="N605" s="28"/>
      <c r="O605" s="28">
        <v>2</v>
      </c>
      <c r="P605" s="28">
        <v>6</v>
      </c>
      <c r="Q605" s="28"/>
      <c r="R605" s="28"/>
      <c r="S605" s="28"/>
      <c r="T605" s="28"/>
      <c r="U605" s="28"/>
      <c r="V605" s="28"/>
      <c r="W605" s="28"/>
      <c r="X605" s="28"/>
      <c r="AA605" s="16"/>
    </row>
    <row r="606" spans="1:27" s="15" customFormat="1" ht="18.75" customHeight="1">
      <c r="A606" s="201"/>
      <c r="B606" s="187">
        <v>5659</v>
      </c>
      <c r="C606" s="30" t="s">
        <v>4075</v>
      </c>
      <c r="D606" s="14">
        <v>4126932442</v>
      </c>
      <c r="E606" s="28"/>
      <c r="F606" s="28"/>
      <c r="G606" s="28">
        <v>5</v>
      </c>
      <c r="H606" s="28">
        <v>10</v>
      </c>
      <c r="I606" s="28"/>
      <c r="J606" s="28"/>
      <c r="K606" s="28"/>
      <c r="L606" s="28"/>
      <c r="M606" s="28"/>
      <c r="N606" s="28"/>
      <c r="O606" s="28"/>
      <c r="P606" s="28">
        <v>5</v>
      </c>
      <c r="Q606" s="28"/>
      <c r="R606" s="28"/>
      <c r="S606" s="28"/>
      <c r="T606" s="28"/>
      <c r="U606" s="28"/>
      <c r="V606" s="28"/>
      <c r="W606" s="28"/>
      <c r="X606" s="28"/>
      <c r="AA606" s="16"/>
    </row>
    <row r="607" spans="1:27" s="15" customFormat="1" ht="18.75" customHeight="1">
      <c r="A607" s="201"/>
      <c r="B607" s="187">
        <v>4216</v>
      </c>
      <c r="C607" s="30" t="s">
        <v>3514</v>
      </c>
      <c r="D607" s="14">
        <v>4126948649</v>
      </c>
      <c r="E607" s="28"/>
      <c r="F607" s="28">
        <v>1</v>
      </c>
      <c r="G607" s="28"/>
      <c r="H607" s="28"/>
      <c r="I607" s="28"/>
      <c r="J607" s="28">
        <v>2</v>
      </c>
      <c r="K607" s="28"/>
      <c r="L607" s="28"/>
      <c r="M607" s="28"/>
      <c r="N607" s="28"/>
      <c r="O607" s="28">
        <v>2</v>
      </c>
      <c r="P607" s="28">
        <v>6</v>
      </c>
      <c r="Q607" s="28"/>
      <c r="R607" s="28"/>
      <c r="S607" s="28"/>
      <c r="T607" s="28"/>
      <c r="U607" s="28"/>
      <c r="V607" s="28"/>
      <c r="W607" s="28"/>
      <c r="X607" s="28"/>
      <c r="AA607" s="16"/>
    </row>
    <row r="608" spans="1:27" s="15" customFormat="1" ht="18.75" customHeight="1">
      <c r="A608" s="201"/>
      <c r="B608" s="187">
        <v>2013</v>
      </c>
      <c r="C608" s="30" t="s">
        <v>4589</v>
      </c>
      <c r="D608" s="14">
        <v>4126948575</v>
      </c>
      <c r="E608" s="28"/>
      <c r="F608" s="28">
        <v>1</v>
      </c>
      <c r="G608" s="28">
        <v>5</v>
      </c>
      <c r="H608" s="28">
        <v>2</v>
      </c>
      <c r="I608" s="28"/>
      <c r="J608" s="28">
        <v>2</v>
      </c>
      <c r="K608" s="28"/>
      <c r="L608" s="28"/>
      <c r="M608" s="28"/>
      <c r="N608" s="28"/>
      <c r="O608" s="28">
        <v>2</v>
      </c>
      <c r="P608" s="28">
        <v>6</v>
      </c>
      <c r="Q608" s="28"/>
      <c r="R608" s="28"/>
      <c r="S608" s="28"/>
      <c r="T608" s="28"/>
      <c r="U608" s="28"/>
      <c r="V608" s="28"/>
      <c r="W608" s="28"/>
      <c r="X608" s="28"/>
      <c r="AA608" s="16"/>
    </row>
    <row r="609" spans="1:27" s="15" customFormat="1" ht="18.75" customHeight="1">
      <c r="A609" s="201"/>
      <c r="B609" s="187">
        <v>2145</v>
      </c>
      <c r="C609" s="30" t="s">
        <v>3513</v>
      </c>
      <c r="D609" s="14">
        <v>4126948581</v>
      </c>
      <c r="E609" s="28"/>
      <c r="F609" s="28">
        <v>4</v>
      </c>
      <c r="G609" s="28"/>
      <c r="H609" s="28"/>
      <c r="I609" s="28"/>
      <c r="J609" s="28"/>
      <c r="K609" s="28"/>
      <c r="L609" s="28"/>
      <c r="M609" s="28"/>
      <c r="N609" s="28"/>
      <c r="O609" s="28">
        <v>4</v>
      </c>
      <c r="P609" s="28">
        <v>12</v>
      </c>
      <c r="Q609" s="28"/>
      <c r="R609" s="28"/>
      <c r="S609" s="28"/>
      <c r="T609" s="28"/>
      <c r="U609" s="28"/>
      <c r="V609" s="28"/>
      <c r="W609" s="28"/>
      <c r="X609" s="28"/>
      <c r="AA609" s="16"/>
    </row>
    <row r="610" spans="1:27" s="15" customFormat="1" ht="18.75" customHeight="1">
      <c r="A610" s="201"/>
      <c r="B610" s="187">
        <v>2146</v>
      </c>
      <c r="C610" s="177" t="s">
        <v>4590</v>
      </c>
      <c r="D610" s="14">
        <v>4126948582</v>
      </c>
      <c r="E610" s="28"/>
      <c r="F610" s="28"/>
      <c r="G610" s="28"/>
      <c r="H610" s="28">
        <v>4</v>
      </c>
      <c r="I610" s="28"/>
      <c r="J610" s="28">
        <v>2</v>
      </c>
      <c r="K610" s="28"/>
      <c r="L610" s="28"/>
      <c r="M610" s="28"/>
      <c r="N610" s="28"/>
      <c r="O610" s="28">
        <v>2</v>
      </c>
      <c r="P610" s="28">
        <v>12</v>
      </c>
      <c r="Q610" s="28"/>
      <c r="R610" s="28"/>
      <c r="S610" s="28"/>
      <c r="T610" s="28"/>
      <c r="U610" s="28"/>
      <c r="V610" s="28"/>
      <c r="W610" s="28"/>
      <c r="X610" s="28"/>
      <c r="AA610" s="16"/>
    </row>
    <row r="611" spans="1:27" s="15" customFormat="1" ht="18.75" customHeight="1">
      <c r="A611" s="201"/>
      <c r="B611" s="187">
        <v>2066</v>
      </c>
      <c r="C611" s="30" t="s">
        <v>4591</v>
      </c>
      <c r="D611" s="14">
        <v>4126948577</v>
      </c>
      <c r="E611" s="28"/>
      <c r="F611" s="28">
        <v>1</v>
      </c>
      <c r="G611" s="28"/>
      <c r="H611" s="28"/>
      <c r="I611" s="28"/>
      <c r="J611" s="28">
        <v>1</v>
      </c>
      <c r="K611" s="28"/>
      <c r="L611" s="28"/>
      <c r="M611" s="28"/>
      <c r="N611" s="28"/>
      <c r="O611" s="28"/>
      <c r="P611" s="28">
        <v>6</v>
      </c>
      <c r="Q611" s="28"/>
      <c r="R611" s="28"/>
      <c r="S611" s="28"/>
      <c r="T611" s="28"/>
      <c r="U611" s="28"/>
      <c r="V611" s="28"/>
      <c r="W611" s="28"/>
      <c r="X611" s="28"/>
      <c r="AA611" s="16"/>
    </row>
    <row r="612" spans="1:27" s="15" customFormat="1" ht="18.75" customHeight="1">
      <c r="A612" s="201"/>
      <c r="B612" s="187">
        <v>2142</v>
      </c>
      <c r="C612" s="30" t="s">
        <v>2655</v>
      </c>
      <c r="D612" s="14">
        <v>4126948579</v>
      </c>
      <c r="E612" s="28"/>
      <c r="F612" s="28">
        <v>1</v>
      </c>
      <c r="G612" s="28">
        <v>5</v>
      </c>
      <c r="H612" s="28">
        <v>2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AA612" s="16"/>
    </row>
    <row r="613" spans="1:27" s="15" customFormat="1" ht="18.75" customHeight="1">
      <c r="A613" s="201"/>
      <c r="B613" s="187">
        <v>3169</v>
      </c>
      <c r="C613" s="30" t="s">
        <v>4592</v>
      </c>
      <c r="D613" s="14">
        <v>4126948607</v>
      </c>
      <c r="E613" s="28"/>
      <c r="F613" s="28">
        <v>1</v>
      </c>
      <c r="G613" s="28"/>
      <c r="H613" s="28"/>
      <c r="I613" s="28"/>
      <c r="J613" s="28">
        <v>2</v>
      </c>
      <c r="K613" s="28"/>
      <c r="L613" s="28"/>
      <c r="M613" s="28"/>
      <c r="N613" s="28"/>
      <c r="O613" s="28">
        <v>2</v>
      </c>
      <c r="P613" s="28">
        <v>6</v>
      </c>
      <c r="Q613" s="28"/>
      <c r="R613" s="28"/>
      <c r="S613" s="28"/>
      <c r="T613" s="28"/>
      <c r="U613" s="28"/>
      <c r="V613" s="28"/>
      <c r="W613" s="28"/>
      <c r="X613" s="28"/>
      <c r="AA613" s="16"/>
    </row>
    <row r="614" spans="1:27" s="15" customFormat="1" ht="18.75" customHeight="1">
      <c r="A614" s="201"/>
      <c r="B614" s="187">
        <v>2338</v>
      </c>
      <c r="C614" s="30" t="s">
        <v>4593</v>
      </c>
      <c r="D614" s="14">
        <v>4126948587</v>
      </c>
      <c r="E614" s="28"/>
      <c r="F614" s="28">
        <v>1</v>
      </c>
      <c r="G614" s="28"/>
      <c r="H614" s="28"/>
      <c r="I614" s="28"/>
      <c r="J614" s="28"/>
      <c r="K614" s="28"/>
      <c r="L614" s="28"/>
      <c r="M614" s="28"/>
      <c r="N614" s="28"/>
      <c r="O614" s="28">
        <v>4</v>
      </c>
      <c r="P614" s="28">
        <v>6</v>
      </c>
      <c r="Q614" s="28"/>
      <c r="R614" s="28"/>
      <c r="S614" s="28"/>
      <c r="T614" s="28"/>
      <c r="U614" s="28"/>
      <c r="V614" s="28"/>
      <c r="W614" s="28"/>
      <c r="X614" s="28"/>
      <c r="AA614" s="16"/>
    </row>
    <row r="615" spans="1:27" s="15" customFormat="1" ht="18.75" customHeight="1">
      <c r="A615" s="201"/>
      <c r="B615" s="187">
        <v>5553</v>
      </c>
      <c r="C615" s="30" t="s">
        <v>1967</v>
      </c>
      <c r="D615" s="14">
        <v>4126948701</v>
      </c>
      <c r="E615" s="28"/>
      <c r="F615" s="28">
        <v>1</v>
      </c>
      <c r="G615" s="28"/>
      <c r="H615" s="28">
        <v>4</v>
      </c>
      <c r="I615" s="28"/>
      <c r="J615" s="28">
        <v>4</v>
      </c>
      <c r="K615" s="28"/>
      <c r="L615" s="28"/>
      <c r="M615" s="28"/>
      <c r="N615" s="28"/>
      <c r="O615" s="28">
        <v>2</v>
      </c>
      <c r="P615" s="28">
        <v>6</v>
      </c>
      <c r="Q615" s="28"/>
      <c r="R615" s="28"/>
      <c r="S615" s="28"/>
      <c r="T615" s="28"/>
      <c r="U615" s="28"/>
      <c r="V615" s="28"/>
      <c r="W615" s="28"/>
      <c r="X615" s="28"/>
      <c r="AA615" s="16"/>
    </row>
    <row r="616" spans="1:27" s="15" customFormat="1" ht="18.75" customHeight="1">
      <c r="A616" s="201"/>
      <c r="B616" s="187">
        <v>2349</v>
      </c>
      <c r="C616" s="30" t="s">
        <v>3793</v>
      </c>
      <c r="D616" s="14">
        <v>4126947173</v>
      </c>
      <c r="E616" s="28"/>
      <c r="F616" s="28"/>
      <c r="G616" s="28">
        <v>10</v>
      </c>
      <c r="H616" s="28"/>
      <c r="I616" s="28"/>
      <c r="J616" s="28"/>
      <c r="K616" s="28"/>
      <c r="L616" s="28"/>
      <c r="M616" s="28"/>
      <c r="N616" s="28"/>
      <c r="O616" s="28">
        <v>4</v>
      </c>
      <c r="P616" s="28"/>
      <c r="Q616" s="28"/>
      <c r="R616" s="28"/>
      <c r="S616" s="28"/>
      <c r="T616" s="28"/>
      <c r="U616" s="28"/>
      <c r="V616" s="28"/>
      <c r="W616" s="28"/>
      <c r="X616" s="28"/>
      <c r="AA616" s="16"/>
    </row>
    <row r="617" spans="1:27" s="15" customFormat="1" ht="18.75" customHeight="1">
      <c r="A617" s="201"/>
      <c r="B617" s="187">
        <v>2349</v>
      </c>
      <c r="C617" s="30" t="s">
        <v>3793</v>
      </c>
      <c r="D617" s="14">
        <v>4126948589</v>
      </c>
      <c r="E617" s="28"/>
      <c r="F617" s="28">
        <v>1</v>
      </c>
      <c r="G617" s="28"/>
      <c r="H617" s="28"/>
      <c r="I617" s="28"/>
      <c r="J617" s="28"/>
      <c r="K617" s="28"/>
      <c r="L617" s="28"/>
      <c r="M617" s="28"/>
      <c r="N617" s="28"/>
      <c r="O617" s="28"/>
      <c r="P617" s="28">
        <v>6</v>
      </c>
      <c r="Q617" s="28"/>
      <c r="R617" s="28"/>
      <c r="S617" s="28"/>
      <c r="T617" s="28"/>
      <c r="U617" s="28"/>
      <c r="V617" s="28"/>
      <c r="W617" s="28"/>
      <c r="X617" s="28"/>
      <c r="AA617" s="16"/>
    </row>
    <row r="618" spans="1:27" s="15" customFormat="1" ht="18.75" customHeight="1">
      <c r="A618" s="201"/>
      <c r="B618" s="187">
        <v>4611</v>
      </c>
      <c r="C618" s="30" t="s">
        <v>4594</v>
      </c>
      <c r="D618" s="14">
        <v>4126988733</v>
      </c>
      <c r="E618" s="28"/>
      <c r="F618" s="28">
        <v>1</v>
      </c>
      <c r="G618" s="28">
        <v>5</v>
      </c>
      <c r="H618" s="28">
        <v>5</v>
      </c>
      <c r="I618" s="28"/>
      <c r="J618" s="28">
        <v>2</v>
      </c>
      <c r="K618" s="28"/>
      <c r="L618" s="28"/>
      <c r="M618" s="28"/>
      <c r="N618" s="28"/>
      <c r="O618" s="28"/>
      <c r="P618" s="28">
        <v>6</v>
      </c>
      <c r="Q618" s="28"/>
      <c r="R618" s="28"/>
      <c r="S618" s="28"/>
      <c r="T618" s="28"/>
      <c r="U618" s="28"/>
      <c r="V618" s="28"/>
      <c r="W618" s="28"/>
      <c r="X618" s="28"/>
      <c r="AA618" s="16"/>
    </row>
    <row r="619" spans="1:27" s="15" customFormat="1" ht="18.75" customHeight="1">
      <c r="A619" s="201"/>
      <c r="B619" s="196">
        <v>4594</v>
      </c>
      <c r="C619" s="30" t="s">
        <v>4596</v>
      </c>
      <c r="D619" s="14">
        <v>4126948668</v>
      </c>
      <c r="E619" s="28"/>
      <c r="F619" s="28">
        <v>1</v>
      </c>
      <c r="G619" s="28"/>
      <c r="H619" s="28">
        <v>2</v>
      </c>
      <c r="I619" s="28"/>
      <c r="J619" s="28"/>
      <c r="K619" s="28"/>
      <c r="L619" s="28"/>
      <c r="M619" s="28"/>
      <c r="N619" s="28"/>
      <c r="O619" s="28">
        <v>4</v>
      </c>
      <c r="P619" s="28">
        <v>6</v>
      </c>
      <c r="Q619" s="28"/>
      <c r="R619" s="28"/>
      <c r="S619" s="28"/>
      <c r="T619" s="28"/>
      <c r="U619" s="28"/>
      <c r="V619" s="28"/>
      <c r="W619" s="28"/>
      <c r="X619" s="56" t="s">
        <v>4621</v>
      </c>
      <c r="AA619" s="16"/>
    </row>
    <row r="620" spans="1:27" s="15" customFormat="1" ht="18.75" customHeight="1">
      <c r="A620" s="201"/>
      <c r="B620" s="187">
        <v>3026</v>
      </c>
      <c r="C620" s="30" t="s">
        <v>4597</v>
      </c>
      <c r="D620" s="14">
        <v>4126948602</v>
      </c>
      <c r="E620" s="28"/>
      <c r="F620" s="28">
        <v>1</v>
      </c>
      <c r="G620" s="28"/>
      <c r="H620" s="28">
        <v>6</v>
      </c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AA620" s="16"/>
    </row>
    <row r="621" spans="1:27" s="15" customFormat="1" ht="18.75" customHeight="1">
      <c r="A621" s="201"/>
      <c r="B621" s="187">
        <v>2143</v>
      </c>
      <c r="C621" s="30" t="s">
        <v>2094</v>
      </c>
      <c r="D621" s="14">
        <v>4126948580</v>
      </c>
      <c r="E621" s="28"/>
      <c r="F621" s="28"/>
      <c r="G621" s="28"/>
      <c r="H621" s="28">
        <v>2</v>
      </c>
      <c r="I621" s="28"/>
      <c r="J621" s="28"/>
      <c r="K621" s="28"/>
      <c r="L621" s="28"/>
      <c r="M621" s="28"/>
      <c r="N621" s="28"/>
      <c r="O621" s="28"/>
      <c r="P621" s="28">
        <v>12</v>
      </c>
      <c r="Q621" s="28"/>
      <c r="R621" s="28"/>
      <c r="S621" s="28"/>
      <c r="T621" s="28"/>
      <c r="U621" s="28"/>
      <c r="V621" s="28"/>
      <c r="W621" s="28"/>
      <c r="X621" s="28"/>
      <c r="AA621" s="16"/>
    </row>
    <row r="622" spans="1:27" s="15" customFormat="1" ht="18.75" customHeight="1">
      <c r="A622" s="201"/>
      <c r="B622" s="187">
        <v>3346</v>
      </c>
      <c r="C622" s="30" t="s">
        <v>19</v>
      </c>
      <c r="D622" s="14">
        <v>4126948614</v>
      </c>
      <c r="E622" s="28"/>
      <c r="F622" s="28">
        <v>1</v>
      </c>
      <c r="G622" s="28"/>
      <c r="H622" s="28">
        <v>2</v>
      </c>
      <c r="I622" s="28"/>
      <c r="J622" s="28">
        <v>2</v>
      </c>
      <c r="K622" s="28"/>
      <c r="L622" s="28"/>
      <c r="M622" s="28"/>
      <c r="N622" s="28"/>
      <c r="O622" s="28">
        <v>8</v>
      </c>
      <c r="P622" s="28">
        <v>12</v>
      </c>
      <c r="Q622" s="28"/>
      <c r="R622" s="28"/>
      <c r="S622" s="28"/>
      <c r="T622" s="28"/>
      <c r="U622" s="28"/>
      <c r="V622" s="28"/>
      <c r="W622" s="28"/>
      <c r="X622" s="28"/>
      <c r="AA622" s="16"/>
    </row>
    <row r="623" spans="1:27" s="15" customFormat="1" ht="18.75" customHeight="1">
      <c r="A623" s="201"/>
      <c r="B623" s="187">
        <v>3601</v>
      </c>
      <c r="C623" s="30" t="s">
        <v>4598</v>
      </c>
      <c r="D623" s="14">
        <v>4126948619</v>
      </c>
      <c r="E623" s="28"/>
      <c r="F623" s="28">
        <v>1</v>
      </c>
      <c r="G623" s="28"/>
      <c r="H623" s="28"/>
      <c r="I623" s="28"/>
      <c r="J623" s="28"/>
      <c r="K623" s="28"/>
      <c r="L623" s="28"/>
      <c r="M623" s="28"/>
      <c r="N623" s="28"/>
      <c r="O623" s="28">
        <v>2</v>
      </c>
      <c r="P623" s="28">
        <v>6</v>
      </c>
      <c r="Q623" s="28"/>
      <c r="R623" s="28"/>
      <c r="S623" s="28"/>
      <c r="T623" s="28"/>
      <c r="U623" s="28"/>
      <c r="V623" s="28"/>
      <c r="W623" s="28"/>
      <c r="X623" s="28"/>
      <c r="AA623" s="16"/>
    </row>
    <row r="624" spans="1:27" s="15" customFormat="1" ht="18.75" customHeight="1">
      <c r="A624" s="201"/>
      <c r="B624" s="187">
        <v>2343</v>
      </c>
      <c r="C624" s="30" t="s">
        <v>4599</v>
      </c>
      <c r="D624" s="14">
        <v>4126948588</v>
      </c>
      <c r="E624" s="28"/>
      <c r="F624" s="28"/>
      <c r="G624" s="28">
        <v>10</v>
      </c>
      <c r="H624" s="28"/>
      <c r="I624" s="28"/>
      <c r="J624" s="28">
        <v>4</v>
      </c>
      <c r="K624" s="28"/>
      <c r="L624" s="28"/>
      <c r="M624" s="28"/>
      <c r="N624" s="28"/>
      <c r="O624" s="28"/>
      <c r="P624" s="28">
        <v>10</v>
      </c>
      <c r="Q624" s="28"/>
      <c r="R624" s="28"/>
      <c r="S624" s="28"/>
      <c r="T624" s="28"/>
      <c r="U624" s="28"/>
      <c r="V624" s="28"/>
      <c r="W624" s="28"/>
      <c r="X624" s="28"/>
      <c r="AA624" s="16"/>
    </row>
    <row r="625" spans="1:27" s="15" customFormat="1" ht="18.75" customHeight="1">
      <c r="A625" s="201"/>
      <c r="B625" s="187">
        <v>3210</v>
      </c>
      <c r="C625" s="30" t="s">
        <v>2674</v>
      </c>
      <c r="D625" s="14">
        <v>4126947325</v>
      </c>
      <c r="E625" s="28">
        <v>5</v>
      </c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>
        <v>15</v>
      </c>
      <c r="P625" s="28"/>
      <c r="Q625" s="28"/>
      <c r="R625" s="28"/>
      <c r="S625" s="28"/>
      <c r="T625" s="28"/>
      <c r="U625" s="28"/>
      <c r="V625" s="28"/>
      <c r="W625" s="28"/>
      <c r="X625" s="28"/>
      <c r="AA625" s="16"/>
    </row>
    <row r="626" spans="1:27" s="15" customFormat="1" ht="18.75" customHeight="1">
      <c r="A626" s="201"/>
      <c r="B626" s="187">
        <v>3210</v>
      </c>
      <c r="C626" s="30" t="s">
        <v>2674</v>
      </c>
      <c r="D626" s="14">
        <v>4126948609</v>
      </c>
      <c r="E626" s="28"/>
      <c r="F626" s="28">
        <v>1</v>
      </c>
      <c r="G626" s="28"/>
      <c r="H626" s="28">
        <v>2</v>
      </c>
      <c r="I626" s="28"/>
      <c r="J626" s="28">
        <v>2</v>
      </c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AA626" s="16"/>
    </row>
    <row r="627" spans="1:27" s="15" customFormat="1" ht="18.75" customHeight="1">
      <c r="A627" s="201"/>
      <c r="B627" s="187">
        <v>4243</v>
      </c>
      <c r="C627" s="30" t="s">
        <v>4600</v>
      </c>
      <c r="D627" s="14">
        <v>4126948652</v>
      </c>
      <c r="E627" s="28"/>
      <c r="F627" s="28">
        <v>1</v>
      </c>
      <c r="G627" s="28">
        <v>5</v>
      </c>
      <c r="H627" s="28">
        <v>2</v>
      </c>
      <c r="I627" s="28"/>
      <c r="J627" s="28"/>
      <c r="K627" s="28"/>
      <c r="L627" s="28"/>
      <c r="M627" s="28"/>
      <c r="N627" s="28"/>
      <c r="O627" s="28">
        <v>12</v>
      </c>
      <c r="P627" s="28">
        <v>12</v>
      </c>
      <c r="Q627" s="28"/>
      <c r="R627" s="28"/>
      <c r="S627" s="28"/>
      <c r="T627" s="28"/>
      <c r="U627" s="28"/>
      <c r="V627" s="28"/>
      <c r="W627" s="28"/>
      <c r="X627" s="28"/>
      <c r="AA627" s="16"/>
    </row>
    <row r="628" spans="1:27" s="15" customFormat="1" ht="18.75" customHeight="1">
      <c r="A628" s="201"/>
      <c r="B628" s="187">
        <v>3890</v>
      </c>
      <c r="C628" s="30" t="s">
        <v>4251</v>
      </c>
      <c r="D628" s="14">
        <v>4126948635</v>
      </c>
      <c r="E628" s="28"/>
      <c r="F628" s="28"/>
      <c r="G628" s="28">
        <v>5</v>
      </c>
      <c r="H628" s="28"/>
      <c r="I628" s="28"/>
      <c r="J628" s="28"/>
      <c r="K628" s="28"/>
      <c r="L628" s="28"/>
      <c r="M628" s="28"/>
      <c r="N628" s="28"/>
      <c r="O628" s="28">
        <v>6</v>
      </c>
      <c r="P628" s="28"/>
      <c r="Q628" s="28"/>
      <c r="R628" s="28"/>
      <c r="S628" s="28"/>
      <c r="T628" s="28"/>
      <c r="U628" s="28"/>
      <c r="V628" s="28"/>
      <c r="W628" s="28"/>
      <c r="X628" s="28"/>
      <c r="AA628" s="16"/>
    </row>
    <row r="629" spans="1:27" s="15" customFormat="1" ht="18.75" customHeight="1">
      <c r="A629" s="201"/>
      <c r="B629" s="187">
        <v>4260</v>
      </c>
      <c r="C629" s="30" t="s">
        <v>3971</v>
      </c>
      <c r="D629" s="14">
        <v>4126948654</v>
      </c>
      <c r="E629" s="28"/>
      <c r="F629" s="28">
        <v>1</v>
      </c>
      <c r="G629" s="28">
        <v>5</v>
      </c>
      <c r="H629" s="28">
        <v>8</v>
      </c>
      <c r="I629" s="28"/>
      <c r="J629" s="28">
        <v>2</v>
      </c>
      <c r="K629" s="28"/>
      <c r="L629" s="28"/>
      <c r="M629" s="28"/>
      <c r="N629" s="28"/>
      <c r="O629" s="28">
        <v>2</v>
      </c>
      <c r="P629" s="28">
        <v>6</v>
      </c>
      <c r="Q629" s="28"/>
      <c r="R629" s="28"/>
      <c r="S629" s="28"/>
      <c r="T629" s="28"/>
      <c r="U629" s="28"/>
      <c r="V629" s="28"/>
      <c r="W629" s="28"/>
      <c r="X629" s="28"/>
      <c r="AA629" s="16"/>
    </row>
    <row r="630" spans="1:27" s="15" customFormat="1" ht="18.75" customHeight="1">
      <c r="A630" s="201"/>
      <c r="B630" s="187">
        <v>3229</v>
      </c>
      <c r="C630" s="30" t="s">
        <v>4601</v>
      </c>
      <c r="D630" s="14">
        <v>4126948610</v>
      </c>
      <c r="E630" s="28"/>
      <c r="F630" s="28"/>
      <c r="G630" s="28">
        <v>10</v>
      </c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AA630" s="16"/>
    </row>
    <row r="631" spans="1:27" s="15" customFormat="1" ht="18.75" customHeight="1">
      <c r="A631" s="201"/>
      <c r="B631" s="187">
        <v>5351</v>
      </c>
      <c r="C631" s="38" t="s">
        <v>4602</v>
      </c>
      <c r="D631" s="14">
        <v>4126948690</v>
      </c>
      <c r="E631" s="28"/>
      <c r="F631" s="28">
        <v>1</v>
      </c>
      <c r="G631" s="28">
        <v>5</v>
      </c>
      <c r="H631" s="28">
        <v>2</v>
      </c>
      <c r="I631" s="28"/>
      <c r="J631" s="28"/>
      <c r="K631" s="28"/>
      <c r="L631" s="28"/>
      <c r="M631" s="28"/>
      <c r="N631" s="28"/>
      <c r="O631" s="28"/>
      <c r="P631" s="28">
        <v>6</v>
      </c>
      <c r="Q631" s="28"/>
      <c r="R631" s="28"/>
      <c r="S631" s="28"/>
      <c r="T631" s="28"/>
      <c r="U631" s="28"/>
      <c r="V631" s="28"/>
      <c r="W631" s="28"/>
      <c r="X631" s="28"/>
      <c r="AA631" s="16"/>
    </row>
    <row r="632" spans="1:27" s="15" customFormat="1" ht="18.75" customHeight="1">
      <c r="A632" s="201"/>
      <c r="B632" s="187">
        <v>4414</v>
      </c>
      <c r="C632" s="38" t="s">
        <v>4322</v>
      </c>
      <c r="D632" s="14">
        <v>4126948660</v>
      </c>
      <c r="E632" s="28"/>
      <c r="F632" s="28">
        <v>1</v>
      </c>
      <c r="G632" s="28"/>
      <c r="H632" s="28"/>
      <c r="I632" s="28"/>
      <c r="J632" s="28"/>
      <c r="K632" s="28"/>
      <c r="L632" s="28"/>
      <c r="M632" s="28"/>
      <c r="N632" s="28"/>
      <c r="O632" s="28">
        <v>2</v>
      </c>
      <c r="P632" s="28">
        <v>6</v>
      </c>
      <c r="Q632" s="28"/>
      <c r="R632" s="28"/>
      <c r="S632" s="28"/>
      <c r="T632" s="28"/>
      <c r="U632" s="28"/>
      <c r="V632" s="28"/>
      <c r="W632" s="28"/>
      <c r="X632" s="28"/>
      <c r="AA632" s="16"/>
    </row>
    <row r="633" spans="1:27" s="15" customFormat="1" ht="18.75" customHeight="1">
      <c r="A633" s="201"/>
      <c r="B633" s="187">
        <v>3777</v>
      </c>
      <c r="C633" s="30" t="s">
        <v>4603</v>
      </c>
      <c r="D633" s="14">
        <v>4126948633</v>
      </c>
      <c r="E633" s="28"/>
      <c r="F633" s="28">
        <v>1</v>
      </c>
      <c r="G633" s="28">
        <v>5</v>
      </c>
      <c r="H633" s="28">
        <v>8</v>
      </c>
      <c r="I633" s="28"/>
      <c r="J633" s="28"/>
      <c r="K633" s="28"/>
      <c r="L633" s="28"/>
      <c r="M633" s="28"/>
      <c r="N633" s="28"/>
      <c r="O633" s="28">
        <v>10</v>
      </c>
      <c r="P633" s="28">
        <v>6</v>
      </c>
      <c r="Q633" s="28"/>
      <c r="R633" s="28"/>
      <c r="S633" s="28"/>
      <c r="T633" s="28"/>
      <c r="U633" s="28"/>
      <c r="V633" s="28"/>
      <c r="W633" s="28"/>
      <c r="X633" s="28"/>
      <c r="AA633" s="16"/>
    </row>
    <row r="634" spans="1:27" s="15" customFormat="1" ht="18.75" customHeight="1">
      <c r="A634" s="201"/>
      <c r="B634" s="187">
        <v>3142</v>
      </c>
      <c r="C634" s="30" t="s">
        <v>4604</v>
      </c>
      <c r="D634" s="14">
        <v>4126925302</v>
      </c>
      <c r="E634" s="28"/>
      <c r="F634" s="28"/>
      <c r="G634" s="28"/>
      <c r="H634" s="28">
        <v>3</v>
      </c>
      <c r="I634" s="28"/>
      <c r="J634" s="28">
        <v>3</v>
      </c>
      <c r="K634" s="28"/>
      <c r="L634" s="28"/>
      <c r="M634" s="28"/>
      <c r="N634" s="28"/>
      <c r="O634" s="28">
        <v>2</v>
      </c>
      <c r="P634" s="28">
        <v>10</v>
      </c>
      <c r="Q634" s="28"/>
      <c r="R634" s="28"/>
      <c r="S634" s="28"/>
      <c r="T634" s="28"/>
      <c r="U634" s="28"/>
      <c r="V634" s="28"/>
      <c r="W634" s="28"/>
      <c r="X634" s="28"/>
      <c r="AA634" s="16"/>
    </row>
    <row r="635" spans="1:27" s="15" customFormat="1" ht="18.75" customHeight="1">
      <c r="A635" s="201"/>
      <c r="B635" s="187">
        <v>5055</v>
      </c>
      <c r="C635" s="30" t="s">
        <v>2778</v>
      </c>
      <c r="D635" s="14">
        <v>4126948677</v>
      </c>
      <c r="E635" s="28"/>
      <c r="F635" s="28">
        <v>1</v>
      </c>
      <c r="G635" s="28">
        <v>5</v>
      </c>
      <c r="H635" s="28">
        <v>2</v>
      </c>
      <c r="I635" s="28"/>
      <c r="J635" s="28">
        <v>2</v>
      </c>
      <c r="K635" s="28"/>
      <c r="L635" s="28"/>
      <c r="M635" s="28"/>
      <c r="N635" s="28"/>
      <c r="O635" s="28">
        <v>2</v>
      </c>
      <c r="P635" s="28">
        <v>6</v>
      </c>
      <c r="Q635" s="28"/>
      <c r="R635" s="28"/>
      <c r="S635" s="28"/>
      <c r="T635" s="28"/>
      <c r="U635" s="28"/>
      <c r="V635" s="28"/>
      <c r="W635" s="28"/>
      <c r="X635" s="28"/>
      <c r="AA635" s="16"/>
    </row>
    <row r="636" spans="1:27" s="15" customFormat="1" ht="18.75" customHeight="1">
      <c r="A636" s="201"/>
      <c r="B636" s="187">
        <v>3123</v>
      </c>
      <c r="C636" s="30" t="s">
        <v>3145</v>
      </c>
      <c r="D636" s="14">
        <v>4126948605</v>
      </c>
      <c r="E636" s="28"/>
      <c r="F636" s="28">
        <v>1</v>
      </c>
      <c r="G636" s="28">
        <v>5</v>
      </c>
      <c r="H636" s="28">
        <v>10</v>
      </c>
      <c r="I636" s="28"/>
      <c r="J636" s="28"/>
      <c r="K636" s="28"/>
      <c r="L636" s="28"/>
      <c r="M636" s="28"/>
      <c r="N636" s="28"/>
      <c r="O636" s="28">
        <v>2</v>
      </c>
      <c r="P636" s="28">
        <v>6</v>
      </c>
      <c r="Q636" s="28"/>
      <c r="R636" s="28"/>
      <c r="S636" s="28"/>
      <c r="T636" s="28"/>
      <c r="U636" s="28"/>
      <c r="V636" s="28"/>
      <c r="W636" s="28"/>
      <c r="X636" s="28"/>
      <c r="AA636" s="16"/>
    </row>
    <row r="637" spans="1:27" s="15" customFormat="1" ht="18.75" customHeight="1">
      <c r="A637" s="201"/>
      <c r="B637" s="187">
        <v>2168</v>
      </c>
      <c r="C637" s="30" t="s">
        <v>2088</v>
      </c>
      <c r="D637" s="14">
        <v>4126948584</v>
      </c>
      <c r="E637" s="28"/>
      <c r="F637" s="28"/>
      <c r="G637" s="28">
        <v>5</v>
      </c>
      <c r="H637" s="28">
        <v>6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AA637" s="16"/>
    </row>
    <row r="638" spans="1:27" s="15" customFormat="1" ht="18.75" customHeight="1">
      <c r="A638" s="201"/>
      <c r="B638" s="187">
        <v>5020</v>
      </c>
      <c r="C638" s="30" t="s">
        <v>4605</v>
      </c>
      <c r="D638" s="14">
        <v>4126948675</v>
      </c>
      <c r="E638" s="28"/>
      <c r="F638" s="28">
        <v>1</v>
      </c>
      <c r="G638" s="28">
        <v>5</v>
      </c>
      <c r="H638" s="28">
        <v>2</v>
      </c>
      <c r="I638" s="28"/>
      <c r="J638" s="28"/>
      <c r="K638" s="28"/>
      <c r="L638" s="28"/>
      <c r="M638" s="28"/>
      <c r="N638" s="28"/>
      <c r="O638" s="28">
        <v>2</v>
      </c>
      <c r="P638" s="28"/>
      <c r="Q638" s="28"/>
      <c r="R638" s="28"/>
      <c r="S638" s="28"/>
      <c r="T638" s="28"/>
      <c r="U638" s="28"/>
      <c r="V638" s="28"/>
      <c r="W638" s="28"/>
      <c r="X638" s="28"/>
      <c r="AA638" s="16"/>
    </row>
    <row r="639" spans="1:27" s="15" customFormat="1" ht="18.75" customHeight="1">
      <c r="A639" s="201"/>
      <c r="B639" s="187">
        <v>3009</v>
      </c>
      <c r="C639" s="30" t="s">
        <v>2089</v>
      </c>
      <c r="D639" s="14">
        <v>4126948601</v>
      </c>
      <c r="E639" s="28"/>
      <c r="F639" s="28"/>
      <c r="G639" s="28">
        <v>5</v>
      </c>
      <c r="H639" s="28"/>
      <c r="I639" s="28"/>
      <c r="J639" s="28">
        <v>2</v>
      </c>
      <c r="K639" s="28"/>
      <c r="L639" s="28"/>
      <c r="M639" s="28"/>
      <c r="N639" s="28"/>
      <c r="O639" s="28">
        <v>2</v>
      </c>
      <c r="P639" s="28">
        <v>6</v>
      </c>
      <c r="Q639" s="28"/>
      <c r="R639" s="28"/>
      <c r="S639" s="28"/>
      <c r="T639" s="28"/>
      <c r="U639" s="28"/>
      <c r="V639" s="28"/>
      <c r="W639" s="28"/>
      <c r="X639" s="28"/>
      <c r="AA639" s="16"/>
    </row>
    <row r="640" spans="1:27" s="15" customFormat="1" ht="18.75" customHeight="1">
      <c r="A640" s="201"/>
      <c r="B640" s="187">
        <v>4179</v>
      </c>
      <c r="C640" s="30" t="s">
        <v>3283</v>
      </c>
      <c r="D640" s="14">
        <v>4126948647</v>
      </c>
      <c r="E640" s="28"/>
      <c r="F640" s="28">
        <v>1</v>
      </c>
      <c r="G640" s="28"/>
      <c r="H640" s="28">
        <v>4</v>
      </c>
      <c r="I640" s="28"/>
      <c r="J640" s="28"/>
      <c r="K640" s="28"/>
      <c r="L640" s="28"/>
      <c r="M640" s="28"/>
      <c r="N640" s="28"/>
      <c r="O640" s="28">
        <v>1</v>
      </c>
      <c r="P640" s="28"/>
      <c r="Q640" s="28"/>
      <c r="R640" s="28"/>
      <c r="S640" s="28"/>
      <c r="T640" s="28"/>
      <c r="U640" s="28"/>
      <c r="V640" s="28"/>
      <c r="W640" s="28"/>
      <c r="X640" s="28"/>
      <c r="AA640" s="16"/>
    </row>
    <row r="641" spans="1:27" s="15" customFormat="1" ht="18.75" customHeight="1">
      <c r="A641" s="201"/>
      <c r="B641" s="187">
        <v>3142</v>
      </c>
      <c r="C641" s="38" t="s">
        <v>4606</v>
      </c>
      <c r="D641" s="125">
        <v>4126956050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>
        <v>6</v>
      </c>
      <c r="R641" s="28"/>
      <c r="S641" s="28"/>
      <c r="T641" s="28"/>
      <c r="U641" s="28"/>
      <c r="V641" s="28"/>
      <c r="W641" s="28"/>
      <c r="X641" s="28"/>
      <c r="AA641" s="16"/>
    </row>
    <row r="642" spans="1:27" s="15" customFormat="1" ht="18.75" customHeight="1">
      <c r="A642" s="201"/>
      <c r="B642" s="187">
        <v>2217</v>
      </c>
      <c r="C642" s="30" t="s">
        <v>4607</v>
      </c>
      <c r="D642" s="14">
        <v>4126948585</v>
      </c>
      <c r="E642" s="28"/>
      <c r="F642" s="28">
        <v>1</v>
      </c>
      <c r="G642" s="28">
        <v>10</v>
      </c>
      <c r="H642" s="28">
        <v>2</v>
      </c>
      <c r="I642" s="28"/>
      <c r="J642" s="28"/>
      <c r="K642" s="28"/>
      <c r="L642" s="28"/>
      <c r="M642" s="28"/>
      <c r="N642" s="28"/>
      <c r="O642" s="28">
        <v>2</v>
      </c>
      <c r="P642" s="28">
        <v>6</v>
      </c>
      <c r="Q642" s="28"/>
      <c r="R642" s="28"/>
      <c r="S642" s="28"/>
      <c r="T642" s="28"/>
      <c r="U642" s="28"/>
      <c r="V642" s="28"/>
      <c r="W642" s="28"/>
      <c r="X642" s="28"/>
      <c r="AA642" s="16"/>
    </row>
    <row r="643" spans="1:27" s="15" customFormat="1" ht="18.75" customHeight="1">
      <c r="A643" s="201"/>
      <c r="B643" s="187">
        <v>3716</v>
      </c>
      <c r="C643" s="30" t="s">
        <v>4608</v>
      </c>
      <c r="D643" s="14">
        <v>4126948628</v>
      </c>
      <c r="E643" s="28"/>
      <c r="F643" s="28">
        <v>1</v>
      </c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2</v>
      </c>
      <c r="P643" s="28">
        <v>6</v>
      </c>
      <c r="Q643" s="28"/>
      <c r="R643" s="28"/>
      <c r="S643" s="28"/>
      <c r="T643" s="28"/>
      <c r="U643" s="28"/>
      <c r="V643" s="28"/>
      <c r="W643" s="28"/>
      <c r="X643" s="28"/>
      <c r="AA643" s="16"/>
    </row>
    <row r="644" spans="1:27" s="15" customFormat="1" ht="18.75" customHeight="1">
      <c r="A644" s="201"/>
      <c r="B644" s="187">
        <v>4863</v>
      </c>
      <c r="C644" s="30" t="s">
        <v>4609</v>
      </c>
      <c r="D644" s="14">
        <v>4126948672</v>
      </c>
      <c r="E644" s="28"/>
      <c r="F644" s="28"/>
      <c r="G644" s="28"/>
      <c r="H644" s="28">
        <v>2</v>
      </c>
      <c r="I644" s="28"/>
      <c r="J644" s="28"/>
      <c r="K644" s="28"/>
      <c r="L644" s="28"/>
      <c r="M644" s="28"/>
      <c r="N644" s="28"/>
      <c r="O644" s="28">
        <v>8</v>
      </c>
      <c r="P644" s="28">
        <v>6</v>
      </c>
      <c r="Q644" s="28"/>
      <c r="R644" s="28"/>
      <c r="S644" s="28"/>
      <c r="T644" s="28"/>
      <c r="U644" s="28"/>
      <c r="V644" s="28"/>
      <c r="W644" s="28"/>
      <c r="X644" s="28"/>
      <c r="AA644" s="16"/>
    </row>
    <row r="645" spans="1:27" s="15" customFormat="1" ht="18.75" customHeight="1">
      <c r="A645" s="201"/>
      <c r="B645" s="187">
        <v>5089</v>
      </c>
      <c r="C645" s="30" t="s">
        <v>4610</v>
      </c>
      <c r="D645" s="14">
        <v>4126951104</v>
      </c>
      <c r="E645" s="28"/>
      <c r="F645" s="28"/>
      <c r="G645" s="28">
        <v>5</v>
      </c>
      <c r="H645" s="28">
        <v>5</v>
      </c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AA645" s="16"/>
    </row>
    <row r="646" spans="1:27" s="15" customFormat="1" ht="18.75" customHeight="1">
      <c r="A646" s="201"/>
      <c r="B646" s="187">
        <v>5089</v>
      </c>
      <c r="C646" s="30" t="s">
        <v>4610</v>
      </c>
      <c r="D646" s="14">
        <v>4126948680</v>
      </c>
      <c r="E646" s="28"/>
      <c r="F646" s="28">
        <v>1</v>
      </c>
      <c r="G646" s="28">
        <v>10</v>
      </c>
      <c r="H646" s="28">
        <v>4</v>
      </c>
      <c r="I646" s="28"/>
      <c r="J646" s="28"/>
      <c r="K646" s="28"/>
      <c r="L646" s="28"/>
      <c r="M646" s="28"/>
      <c r="N646" s="28"/>
      <c r="O646" s="28">
        <v>2</v>
      </c>
      <c r="P646" s="28">
        <v>6</v>
      </c>
      <c r="Q646" s="28"/>
      <c r="R646" s="28"/>
      <c r="S646" s="28"/>
      <c r="T646" s="28"/>
      <c r="U646" s="28"/>
      <c r="V646" s="28"/>
      <c r="W646" s="28"/>
      <c r="X646" s="28"/>
      <c r="AA646" s="16"/>
    </row>
    <row r="647" spans="1:27" s="15" customFormat="1" ht="18.75" customHeight="1">
      <c r="A647" s="201"/>
      <c r="B647" s="187">
        <v>4610</v>
      </c>
      <c r="C647" s="30" t="s">
        <v>1867</v>
      </c>
      <c r="D647" s="14">
        <v>4126948669</v>
      </c>
      <c r="E647" s="28"/>
      <c r="F647" s="28">
        <v>1</v>
      </c>
      <c r="G647" s="28"/>
      <c r="H647" s="28"/>
      <c r="I647" s="28"/>
      <c r="J647" s="28">
        <v>2</v>
      </c>
      <c r="K647" s="28"/>
      <c r="L647" s="28"/>
      <c r="M647" s="28"/>
      <c r="N647" s="28"/>
      <c r="O647" s="28">
        <v>2</v>
      </c>
      <c r="P647" s="28">
        <v>6</v>
      </c>
      <c r="Q647" s="28"/>
      <c r="R647" s="28"/>
      <c r="S647" s="28"/>
      <c r="T647" s="28"/>
      <c r="U647" s="28"/>
      <c r="V647" s="28"/>
      <c r="W647" s="28"/>
      <c r="X647" s="28"/>
      <c r="AA647" s="16"/>
    </row>
    <row r="648" spans="1:27" s="15" customFormat="1" ht="18.75" customHeight="1">
      <c r="A648" s="201"/>
      <c r="B648" s="187">
        <v>3609</v>
      </c>
      <c r="C648" s="30" t="s">
        <v>2068</v>
      </c>
      <c r="D648" s="14">
        <v>4126948620</v>
      </c>
      <c r="E648" s="28"/>
      <c r="F648" s="28">
        <v>1</v>
      </c>
      <c r="G648" s="28">
        <v>5</v>
      </c>
      <c r="H648" s="28"/>
      <c r="I648" s="28"/>
      <c r="J648" s="28">
        <v>2</v>
      </c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AA648" s="16"/>
    </row>
    <row r="649" spans="1:27" s="15" customFormat="1" ht="18.75" customHeight="1">
      <c r="A649" s="201"/>
      <c r="B649" s="187">
        <v>4513</v>
      </c>
      <c r="C649" s="30" t="s">
        <v>2072</v>
      </c>
      <c r="D649" s="14">
        <v>4126948661</v>
      </c>
      <c r="E649" s="28"/>
      <c r="F649" s="28"/>
      <c r="G649" s="28">
        <v>5</v>
      </c>
      <c r="H649" s="28">
        <v>4</v>
      </c>
      <c r="I649" s="28"/>
      <c r="J649" s="28">
        <v>2</v>
      </c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AA649" s="16"/>
    </row>
    <row r="650" spans="1:27" s="15" customFormat="1" ht="18.75" customHeight="1">
      <c r="A650" s="201"/>
      <c r="B650" s="187">
        <v>3476</v>
      </c>
      <c r="C650" s="30" t="s">
        <v>4073</v>
      </c>
      <c r="D650" s="14">
        <v>4126948616</v>
      </c>
      <c r="E650" s="28"/>
      <c r="F650" s="28"/>
      <c r="G650" s="28"/>
      <c r="H650" s="28">
        <v>10</v>
      </c>
      <c r="I650" s="28"/>
      <c r="J650" s="28"/>
      <c r="K650" s="28"/>
      <c r="L650" s="28"/>
      <c r="M650" s="28"/>
      <c r="N650" s="28"/>
      <c r="O650" s="28"/>
      <c r="P650" s="28">
        <v>6</v>
      </c>
      <c r="Q650" s="28"/>
      <c r="R650" s="28"/>
      <c r="S650" s="28"/>
      <c r="T650" s="28"/>
      <c r="U650" s="28"/>
      <c r="V650" s="28"/>
      <c r="W650" s="28"/>
      <c r="X650" s="28"/>
      <c r="AA650" s="16"/>
    </row>
    <row r="651" spans="1:27" s="15" customFormat="1" ht="18.75" customHeight="1">
      <c r="A651" s="201"/>
      <c r="B651" s="187">
        <v>3038</v>
      </c>
      <c r="C651" s="30" t="s">
        <v>2664</v>
      </c>
      <c r="D651" s="14">
        <v>4126948603</v>
      </c>
      <c r="E651" s="28"/>
      <c r="F651" s="28">
        <v>1</v>
      </c>
      <c r="G651" s="28">
        <v>5</v>
      </c>
      <c r="H651" s="28"/>
      <c r="I651" s="28"/>
      <c r="J651" s="28"/>
      <c r="K651" s="28"/>
      <c r="L651" s="28"/>
      <c r="M651" s="28"/>
      <c r="N651" s="28"/>
      <c r="O651" s="28"/>
      <c r="P651" s="28">
        <v>10</v>
      </c>
      <c r="Q651" s="28"/>
      <c r="R651" s="28"/>
      <c r="S651" s="28"/>
      <c r="T651" s="28"/>
      <c r="U651" s="28"/>
      <c r="V651" s="28"/>
      <c r="W651" s="28"/>
      <c r="X651" s="28"/>
      <c r="AA651" s="16"/>
    </row>
    <row r="652" spans="1:27" s="15" customFormat="1" ht="18.75" customHeight="1">
      <c r="A652" s="201"/>
      <c r="B652" s="187">
        <v>2561</v>
      </c>
      <c r="C652" s="30" t="s">
        <v>3140</v>
      </c>
      <c r="D652" s="14">
        <v>4126948594</v>
      </c>
      <c r="E652" s="28"/>
      <c r="F652" s="28"/>
      <c r="G652" s="28">
        <v>5</v>
      </c>
      <c r="H652" s="28">
        <v>4</v>
      </c>
      <c r="I652" s="28"/>
      <c r="J652" s="28"/>
      <c r="K652" s="28"/>
      <c r="L652" s="28"/>
      <c r="M652" s="28"/>
      <c r="N652" s="28"/>
      <c r="O652" s="28">
        <v>2</v>
      </c>
      <c r="P652" s="28">
        <v>6</v>
      </c>
      <c r="Q652" s="28"/>
      <c r="R652" s="28"/>
      <c r="S652" s="28"/>
      <c r="T652" s="28"/>
      <c r="U652" s="28"/>
      <c r="V652" s="28"/>
      <c r="W652" s="28"/>
      <c r="X652" s="28"/>
      <c r="AA652" s="16"/>
    </row>
    <row r="653" spans="1:27" s="15" customFormat="1" ht="18.75" customHeight="1">
      <c r="A653" s="201"/>
      <c r="B653" s="187">
        <v>4144</v>
      </c>
      <c r="C653" s="30" t="s">
        <v>4611</v>
      </c>
      <c r="D653" s="14">
        <v>4126948643</v>
      </c>
      <c r="E653" s="28"/>
      <c r="F653" s="28">
        <v>1</v>
      </c>
      <c r="G653" s="28">
        <v>10</v>
      </c>
      <c r="H653" s="28">
        <v>6</v>
      </c>
      <c r="I653" s="28"/>
      <c r="J653" s="28"/>
      <c r="K653" s="28"/>
      <c r="L653" s="28"/>
      <c r="M653" s="28"/>
      <c r="N653" s="28"/>
      <c r="O653" s="28">
        <v>4</v>
      </c>
      <c r="P653" s="28">
        <v>6</v>
      </c>
      <c r="Q653" s="28"/>
      <c r="R653" s="28"/>
      <c r="S653" s="28"/>
      <c r="T653" s="28"/>
      <c r="U653" s="28"/>
      <c r="V653" s="28"/>
      <c r="W653" s="28"/>
      <c r="X653" s="28"/>
      <c r="AA653" s="16"/>
    </row>
    <row r="654" spans="1:27" s="15" customFormat="1" ht="18.75" customHeight="1">
      <c r="A654" s="201"/>
      <c r="B654" s="187">
        <v>3552</v>
      </c>
      <c r="C654" s="30" t="s">
        <v>3495</v>
      </c>
      <c r="D654" s="14">
        <v>4126948618</v>
      </c>
      <c r="E654" s="28"/>
      <c r="F654" s="28">
        <v>1</v>
      </c>
      <c r="G654" s="28"/>
      <c r="H654" s="28"/>
      <c r="I654" s="28"/>
      <c r="J654" s="28"/>
      <c r="K654" s="28"/>
      <c r="L654" s="28"/>
      <c r="M654" s="28"/>
      <c r="N654" s="28"/>
      <c r="O654" s="28">
        <v>2</v>
      </c>
      <c r="P654" s="28">
        <v>6</v>
      </c>
      <c r="Q654" s="28"/>
      <c r="R654" s="28"/>
      <c r="S654" s="28"/>
      <c r="T654" s="28"/>
      <c r="U654" s="28"/>
      <c r="V654" s="28"/>
      <c r="W654" s="28"/>
      <c r="X654" s="28"/>
      <c r="AA654" s="16"/>
    </row>
    <row r="655" spans="1:27" s="15" customFormat="1" ht="18.75" customHeight="1">
      <c r="A655" s="201"/>
      <c r="B655" s="187">
        <v>4077</v>
      </c>
      <c r="C655" s="30" t="s">
        <v>4612</v>
      </c>
      <c r="D655" s="14">
        <v>4126948640</v>
      </c>
      <c r="E655" s="28"/>
      <c r="F655" s="28">
        <v>1</v>
      </c>
      <c r="G655" s="28"/>
      <c r="H655" s="28"/>
      <c r="I655" s="28"/>
      <c r="J655" s="28">
        <v>1</v>
      </c>
      <c r="K655" s="28"/>
      <c r="L655" s="28"/>
      <c r="M655" s="28"/>
      <c r="N655" s="28"/>
      <c r="O655" s="28"/>
      <c r="P655" s="28">
        <v>6</v>
      </c>
      <c r="Q655" s="28"/>
      <c r="R655" s="28"/>
      <c r="S655" s="28"/>
      <c r="T655" s="28"/>
      <c r="U655" s="28"/>
      <c r="V655" s="28"/>
      <c r="W655" s="28"/>
      <c r="X655" s="28"/>
      <c r="AA655" s="16"/>
    </row>
    <row r="656" spans="1:27" s="15" customFormat="1" ht="18.75" customHeight="1">
      <c r="A656" s="201"/>
      <c r="B656" s="187">
        <v>4077</v>
      </c>
      <c r="C656" s="30" t="s">
        <v>4612</v>
      </c>
      <c r="D656" s="14">
        <v>4126934393</v>
      </c>
      <c r="E656" s="28"/>
      <c r="F656" s="28"/>
      <c r="G656" s="28">
        <v>4</v>
      </c>
      <c r="H656" s="28">
        <v>5</v>
      </c>
      <c r="I656" s="28"/>
      <c r="J656" s="28">
        <v>3</v>
      </c>
      <c r="K656" s="28"/>
      <c r="L656" s="28"/>
      <c r="M656" s="28"/>
      <c r="N656" s="28"/>
      <c r="O656" s="28">
        <v>5</v>
      </c>
      <c r="P656" s="28"/>
      <c r="Q656" s="28"/>
      <c r="R656" s="28"/>
      <c r="S656" s="28"/>
      <c r="T656" s="28"/>
      <c r="U656" s="28"/>
      <c r="V656" s="28"/>
      <c r="W656" s="28"/>
      <c r="X656" s="28"/>
      <c r="AA656" s="16"/>
    </row>
    <row r="657" spans="1:27" s="15" customFormat="1" ht="18.75" customHeight="1">
      <c r="A657" s="201"/>
      <c r="B657" s="187">
        <v>2755</v>
      </c>
      <c r="C657" s="30" t="s">
        <v>4457</v>
      </c>
      <c r="D657" s="14">
        <v>4126948598</v>
      </c>
      <c r="E657" s="28"/>
      <c r="F657" s="28">
        <v>1</v>
      </c>
      <c r="G657" s="28">
        <v>5</v>
      </c>
      <c r="H657" s="28"/>
      <c r="I657" s="28"/>
      <c r="J657" s="28">
        <v>2</v>
      </c>
      <c r="K657" s="28"/>
      <c r="L657" s="28"/>
      <c r="M657" s="28"/>
      <c r="N657" s="28"/>
      <c r="O657" s="28">
        <v>4</v>
      </c>
      <c r="P657" s="28">
        <v>6</v>
      </c>
      <c r="Q657" s="28"/>
      <c r="R657" s="28"/>
      <c r="S657" s="28"/>
      <c r="T657" s="28"/>
      <c r="U657" s="28"/>
      <c r="V657" s="28"/>
      <c r="W657" s="28"/>
      <c r="X657" s="28"/>
      <c r="AA657" s="16"/>
    </row>
    <row r="658" spans="1:27" s="15" customFormat="1" ht="18.75" customHeight="1">
      <c r="A658" s="201"/>
      <c r="B658" s="187">
        <v>2241</v>
      </c>
      <c r="C658" s="30" t="s">
        <v>4613</v>
      </c>
      <c r="D658" s="14">
        <v>4126948586</v>
      </c>
      <c r="E658" s="28"/>
      <c r="F658" s="28">
        <v>1</v>
      </c>
      <c r="G658" s="28"/>
      <c r="H658" s="28"/>
      <c r="I658" s="28"/>
      <c r="J658" s="28"/>
      <c r="K658" s="28"/>
      <c r="L658" s="28"/>
      <c r="M658" s="28"/>
      <c r="N658" s="28"/>
      <c r="O658" s="28">
        <v>1</v>
      </c>
      <c r="P658" s="28">
        <v>6</v>
      </c>
      <c r="Q658" s="28"/>
      <c r="R658" s="28"/>
      <c r="S658" s="28"/>
      <c r="T658" s="28"/>
      <c r="U658" s="28"/>
      <c r="V658" s="28"/>
      <c r="W658" s="28"/>
      <c r="X658" s="28"/>
      <c r="AA658" s="16"/>
    </row>
    <row r="659" spans="1:27" s="15" customFormat="1" ht="18.75" customHeight="1">
      <c r="A659" s="201"/>
      <c r="B659" s="187">
        <v>3247</v>
      </c>
      <c r="C659" s="30" t="s">
        <v>4614</v>
      </c>
      <c r="D659" s="14">
        <v>4126946093</v>
      </c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>
        <v>20</v>
      </c>
      <c r="Q659" s="28"/>
      <c r="R659" s="28"/>
      <c r="S659" s="28"/>
      <c r="T659" s="28"/>
      <c r="U659" s="28"/>
      <c r="V659" s="28"/>
      <c r="W659" s="28"/>
      <c r="X659" s="28"/>
      <c r="AA659" s="16"/>
    </row>
    <row r="660" spans="1:27" s="15" customFormat="1" ht="18.75" customHeight="1">
      <c r="A660" s="201"/>
      <c r="B660" s="187">
        <v>2166</v>
      </c>
      <c r="C660" s="30" t="s">
        <v>4615</v>
      </c>
      <c r="D660" s="14">
        <v>4126948583</v>
      </c>
      <c r="E660" s="28"/>
      <c r="F660" s="28">
        <v>1</v>
      </c>
      <c r="G660" s="28"/>
      <c r="H660" s="28">
        <v>2</v>
      </c>
      <c r="I660" s="28"/>
      <c r="J660" s="28"/>
      <c r="K660" s="28"/>
      <c r="L660" s="28"/>
      <c r="M660" s="28"/>
      <c r="N660" s="28"/>
      <c r="O660" s="28">
        <v>2</v>
      </c>
      <c r="P660" s="28">
        <v>6</v>
      </c>
      <c r="Q660" s="28"/>
      <c r="R660" s="28"/>
      <c r="S660" s="28"/>
      <c r="T660" s="28"/>
      <c r="U660" s="28"/>
      <c r="V660" s="28"/>
      <c r="W660" s="28"/>
      <c r="X660" s="28"/>
      <c r="AA660" s="16"/>
    </row>
    <row r="661" spans="1:27" s="15" customFormat="1" ht="18.75" customHeight="1">
      <c r="A661" s="201"/>
      <c r="B661" s="187">
        <v>3728</v>
      </c>
      <c r="C661" s="30" t="s">
        <v>4616</v>
      </c>
      <c r="D661" s="14">
        <v>4126948630</v>
      </c>
      <c r="E661" s="28"/>
      <c r="F661" s="28">
        <v>1</v>
      </c>
      <c r="G661" s="28"/>
      <c r="H661" s="28">
        <v>12</v>
      </c>
      <c r="I661" s="28"/>
      <c r="J661" s="28"/>
      <c r="K661" s="28"/>
      <c r="L661" s="28"/>
      <c r="M661" s="28"/>
      <c r="N661" s="28"/>
      <c r="O661" s="28">
        <v>2</v>
      </c>
      <c r="P661" s="28">
        <v>6</v>
      </c>
      <c r="Q661" s="28"/>
      <c r="R661" s="28"/>
      <c r="S661" s="28"/>
      <c r="T661" s="28"/>
      <c r="U661" s="28"/>
      <c r="V661" s="28"/>
      <c r="W661" s="28"/>
      <c r="X661" s="28"/>
      <c r="AA661" s="16"/>
    </row>
    <row r="662" spans="1:27" s="15" customFormat="1" ht="18.75" customHeight="1">
      <c r="A662" s="201"/>
      <c r="B662" s="187">
        <v>2748</v>
      </c>
      <c r="C662" s="30" t="s">
        <v>3138</v>
      </c>
      <c r="D662" s="14">
        <v>4126948596</v>
      </c>
      <c r="E662" s="28"/>
      <c r="F662" s="28">
        <v>1</v>
      </c>
      <c r="G662" s="28"/>
      <c r="H662" s="28">
        <v>4</v>
      </c>
      <c r="I662" s="28"/>
      <c r="J662" s="28">
        <v>2</v>
      </c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AA662" s="16"/>
    </row>
    <row r="663" spans="1:27" s="15" customFormat="1" ht="18.75" customHeight="1">
      <c r="A663" s="201"/>
      <c r="B663" s="187">
        <v>3238</v>
      </c>
      <c r="C663" s="30" t="s">
        <v>3284</v>
      </c>
      <c r="D663" s="14">
        <v>4126948611</v>
      </c>
      <c r="E663" s="28"/>
      <c r="F663" s="28">
        <v>1</v>
      </c>
      <c r="G663" s="28"/>
      <c r="H663" s="28">
        <v>4</v>
      </c>
      <c r="I663" s="28"/>
      <c r="J663" s="28"/>
      <c r="K663" s="28"/>
      <c r="L663" s="28"/>
      <c r="M663" s="28"/>
      <c r="N663" s="28"/>
      <c r="O663" s="28">
        <v>2</v>
      </c>
      <c r="P663" s="28">
        <v>6</v>
      </c>
      <c r="Q663" s="28"/>
      <c r="R663" s="28"/>
      <c r="S663" s="28"/>
      <c r="T663" s="28"/>
      <c r="U663" s="28"/>
      <c r="V663" s="28"/>
      <c r="W663" s="28"/>
      <c r="X663" s="28"/>
      <c r="AA663" s="16"/>
    </row>
    <row r="664" spans="1:27" s="15" customFormat="1" ht="18.75" customHeight="1">
      <c r="A664" s="201"/>
      <c r="B664" s="187">
        <v>3623</v>
      </c>
      <c r="C664" s="30" t="s">
        <v>4617</v>
      </c>
      <c r="D664" s="14">
        <v>4126948621</v>
      </c>
      <c r="E664" s="28"/>
      <c r="F664" s="28">
        <v>1</v>
      </c>
      <c r="G664" s="28">
        <v>5</v>
      </c>
      <c r="H664" s="28"/>
      <c r="I664" s="28"/>
      <c r="J664" s="28"/>
      <c r="K664" s="28"/>
      <c r="L664" s="28"/>
      <c r="M664" s="28"/>
      <c r="N664" s="28"/>
      <c r="O664" s="28">
        <v>2</v>
      </c>
      <c r="P664" s="28">
        <v>6</v>
      </c>
      <c r="Q664" s="28"/>
      <c r="R664" s="28"/>
      <c r="S664" s="28"/>
      <c r="T664" s="28"/>
      <c r="U664" s="28"/>
      <c r="V664" s="28"/>
      <c r="W664" s="28"/>
      <c r="X664" s="28"/>
      <c r="AA664" s="16"/>
    </row>
    <row r="665" spans="1:27" s="15" customFormat="1" ht="18.75" customHeight="1">
      <c r="A665" s="201"/>
      <c r="B665" s="187">
        <v>4361</v>
      </c>
      <c r="C665" s="30" t="s">
        <v>1861</v>
      </c>
      <c r="D665" s="14">
        <v>4126948658</v>
      </c>
      <c r="E665" s="28"/>
      <c r="F665" s="28">
        <v>1</v>
      </c>
      <c r="G665" s="28">
        <v>5</v>
      </c>
      <c r="H665" s="28">
        <v>2</v>
      </c>
      <c r="I665" s="28"/>
      <c r="J665" s="28"/>
      <c r="K665" s="28"/>
      <c r="L665" s="28"/>
      <c r="M665" s="28"/>
      <c r="N665" s="28"/>
      <c r="O665" s="28">
        <v>2</v>
      </c>
      <c r="P665" s="28">
        <v>6</v>
      </c>
      <c r="Q665" s="28"/>
      <c r="R665" s="28"/>
      <c r="S665" s="28"/>
      <c r="T665" s="28"/>
      <c r="U665" s="28"/>
      <c r="V665" s="28"/>
      <c r="W665" s="28"/>
      <c r="X665" s="28"/>
      <c r="AA665" s="16"/>
    </row>
    <row r="666" spans="1:27" s="15" customFormat="1" ht="18.75" customHeight="1">
      <c r="A666" s="201"/>
      <c r="B666" s="187">
        <v>4640</v>
      </c>
      <c r="C666" s="30" t="s">
        <v>3146</v>
      </c>
      <c r="D666" s="14">
        <v>4126948670</v>
      </c>
      <c r="E666" s="28"/>
      <c r="F666" s="28">
        <v>1</v>
      </c>
      <c r="G666" s="28">
        <v>5</v>
      </c>
      <c r="H666" s="28">
        <v>2</v>
      </c>
      <c r="I666" s="28"/>
      <c r="J666" s="28">
        <v>2</v>
      </c>
      <c r="K666" s="28"/>
      <c r="L666" s="28"/>
      <c r="M666" s="28"/>
      <c r="N666" s="28"/>
      <c r="O666" s="28">
        <v>2</v>
      </c>
      <c r="P666" s="28">
        <v>6</v>
      </c>
      <c r="Q666" s="28"/>
      <c r="R666" s="28"/>
      <c r="S666" s="28"/>
      <c r="T666" s="28"/>
      <c r="U666" s="28"/>
      <c r="V666" s="28"/>
      <c r="W666" s="28"/>
      <c r="X666" s="28"/>
      <c r="AA666" s="16"/>
    </row>
    <row r="667" spans="1:27" s="15" customFormat="1" ht="18.75" customHeight="1">
      <c r="A667" s="201"/>
      <c r="B667" s="187">
        <v>3752</v>
      </c>
      <c r="C667" s="30" t="s">
        <v>4618</v>
      </c>
      <c r="D667" s="14">
        <v>4126948632</v>
      </c>
      <c r="E667" s="28"/>
      <c r="F667" s="28"/>
      <c r="G667" s="28">
        <v>5</v>
      </c>
      <c r="H667" s="28">
        <v>4</v>
      </c>
      <c r="I667" s="28"/>
      <c r="J667" s="28"/>
      <c r="K667" s="28"/>
      <c r="L667" s="28"/>
      <c r="M667" s="28"/>
      <c r="N667" s="28"/>
      <c r="O667" s="28"/>
      <c r="P667" s="28">
        <v>6</v>
      </c>
      <c r="Q667" s="28"/>
      <c r="R667" s="28"/>
      <c r="S667" s="28"/>
      <c r="T667" s="28"/>
      <c r="U667" s="28"/>
      <c r="V667" s="28"/>
      <c r="W667" s="28"/>
      <c r="X667" s="28"/>
      <c r="AA667" s="16"/>
    </row>
    <row r="668" spans="1:27" s="15" customFormat="1" ht="18.75" customHeight="1">
      <c r="A668" s="201"/>
      <c r="B668" s="187">
        <v>2804</v>
      </c>
      <c r="C668" s="30" t="s">
        <v>4619</v>
      </c>
      <c r="D668" s="14">
        <v>4126948599</v>
      </c>
      <c r="E668" s="28"/>
      <c r="F668" s="28"/>
      <c r="G668" s="28">
        <v>5</v>
      </c>
      <c r="H668" s="28"/>
      <c r="I668" s="28"/>
      <c r="J668" s="28"/>
      <c r="K668" s="28"/>
      <c r="L668" s="28"/>
      <c r="M668" s="28"/>
      <c r="N668" s="28"/>
      <c r="O668" s="28"/>
      <c r="P668" s="28">
        <v>6</v>
      </c>
      <c r="Q668" s="28"/>
      <c r="R668" s="28"/>
      <c r="S668" s="28"/>
      <c r="T668" s="28"/>
      <c r="U668" s="28"/>
      <c r="V668" s="28"/>
      <c r="W668" s="28"/>
      <c r="X668" s="28"/>
      <c r="AA668" s="16"/>
    </row>
    <row r="669" spans="1:27" s="15" customFormat="1" ht="18.75" customHeight="1">
      <c r="A669" s="201"/>
      <c r="B669" s="195">
        <v>5369</v>
      </c>
      <c r="C669" s="30" t="s">
        <v>4620</v>
      </c>
      <c r="D669" s="14">
        <v>4126948691</v>
      </c>
      <c r="E669" s="28"/>
      <c r="F669" s="28"/>
      <c r="G669" s="28">
        <v>5</v>
      </c>
      <c r="H669" s="28">
        <v>2</v>
      </c>
      <c r="I669" s="28"/>
      <c r="J669" s="28">
        <v>2</v>
      </c>
      <c r="K669" s="28"/>
      <c r="L669" s="28"/>
      <c r="M669" s="28"/>
      <c r="N669" s="28"/>
      <c r="O669" s="28">
        <v>2</v>
      </c>
      <c r="P669" s="28">
        <v>6</v>
      </c>
      <c r="Q669" s="28"/>
      <c r="R669" s="28"/>
      <c r="S669" s="28"/>
      <c r="T669" s="28"/>
      <c r="U669" s="28"/>
      <c r="V669" s="28"/>
      <c r="W669" s="28"/>
      <c r="X669" s="88" t="s">
        <v>4633</v>
      </c>
      <c r="AA669" s="16"/>
    </row>
    <row r="670" spans="1:27" s="15" customFormat="1" ht="18.75" customHeight="1">
      <c r="A670" s="201"/>
      <c r="B670" s="187">
        <v>4924</v>
      </c>
      <c r="C670" s="30" t="s">
        <v>2633</v>
      </c>
      <c r="D670" s="14">
        <v>4126948673</v>
      </c>
      <c r="E670" s="28"/>
      <c r="F670" s="28">
        <v>2</v>
      </c>
      <c r="G670" s="28">
        <v>5</v>
      </c>
      <c r="H670" s="28">
        <v>8</v>
      </c>
      <c r="I670" s="28"/>
      <c r="J670" s="28"/>
      <c r="K670" s="28"/>
      <c r="L670" s="28"/>
      <c r="M670" s="28"/>
      <c r="N670" s="28"/>
      <c r="O670" s="28"/>
      <c r="P670" s="28">
        <v>6</v>
      </c>
      <c r="Q670" s="28"/>
      <c r="R670" s="28"/>
      <c r="S670" s="28"/>
      <c r="T670" s="28"/>
      <c r="U670" s="28"/>
      <c r="V670" s="28"/>
      <c r="W670" s="28"/>
      <c r="X670" s="28"/>
      <c r="AA670" s="16"/>
    </row>
    <row r="671" spans="1:27" s="15" customFormat="1" ht="18.75" customHeight="1">
      <c r="A671" s="201"/>
      <c r="B671" s="187">
        <v>3639</v>
      </c>
      <c r="C671" s="30" t="s">
        <v>4079</v>
      </c>
      <c r="D671" s="14">
        <v>4126948622</v>
      </c>
      <c r="E671" s="28"/>
      <c r="F671" s="28">
        <v>1</v>
      </c>
      <c r="G671" s="28"/>
      <c r="H671" s="28">
        <v>2</v>
      </c>
      <c r="I671" s="28"/>
      <c r="J671" s="28"/>
      <c r="K671" s="28"/>
      <c r="L671" s="28"/>
      <c r="M671" s="28"/>
      <c r="N671" s="28"/>
      <c r="O671" s="28"/>
      <c r="P671" s="28">
        <v>6</v>
      </c>
      <c r="Q671" s="28"/>
      <c r="R671" s="28"/>
      <c r="S671" s="28"/>
      <c r="T671" s="28"/>
      <c r="U671" s="28"/>
      <c r="V671" s="28"/>
      <c r="W671" s="28"/>
      <c r="X671" s="28"/>
      <c r="AA671" s="16"/>
    </row>
    <row r="672" spans="1:27" s="15" customFormat="1" ht="18.75" customHeight="1">
      <c r="A672" s="201"/>
      <c r="B672" s="187">
        <v>3133</v>
      </c>
      <c r="C672" s="30" t="s">
        <v>4622</v>
      </c>
      <c r="D672" s="14">
        <v>4126948606</v>
      </c>
      <c r="E672" s="28"/>
      <c r="F672" s="28">
        <v>1</v>
      </c>
      <c r="G672" s="28">
        <v>10</v>
      </c>
      <c r="H672" s="28"/>
      <c r="I672" s="28"/>
      <c r="J672" s="28"/>
      <c r="K672" s="28"/>
      <c r="L672" s="28"/>
      <c r="M672" s="28"/>
      <c r="N672" s="28"/>
      <c r="O672" s="28">
        <v>2</v>
      </c>
      <c r="P672" s="28">
        <v>6</v>
      </c>
      <c r="Q672" s="28"/>
      <c r="R672" s="28"/>
      <c r="S672" s="28"/>
      <c r="T672" s="28"/>
      <c r="U672" s="28"/>
      <c r="V672" s="28"/>
      <c r="W672" s="28"/>
      <c r="X672" s="28"/>
      <c r="AA672" s="16"/>
    </row>
    <row r="673" spans="1:27" s="15" customFormat="1" ht="18.75" customHeight="1">
      <c r="A673" s="201"/>
      <c r="B673" s="187">
        <v>4767</v>
      </c>
      <c r="C673" s="30" t="s">
        <v>4541</v>
      </c>
      <c r="D673" s="14">
        <v>4126948671</v>
      </c>
      <c r="E673" s="28"/>
      <c r="F673" s="28">
        <v>1</v>
      </c>
      <c r="G673" s="28"/>
      <c r="H673" s="28">
        <v>2</v>
      </c>
      <c r="I673" s="28"/>
      <c r="J673" s="28">
        <v>2</v>
      </c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AA673" s="16"/>
    </row>
    <row r="674" spans="1:27" s="15" customFormat="1" ht="18.75" customHeight="1">
      <c r="A674" s="201"/>
      <c r="B674" s="187">
        <v>3729</v>
      </c>
      <c r="C674" s="107" t="s">
        <v>4078</v>
      </c>
      <c r="D674" s="28">
        <v>4126948631</v>
      </c>
      <c r="E674" s="28"/>
      <c r="F674" s="28">
        <v>1</v>
      </c>
      <c r="G674" s="28">
        <v>5</v>
      </c>
      <c r="H674" s="28">
        <v>6</v>
      </c>
      <c r="I674" s="28"/>
      <c r="J674" s="28"/>
      <c r="K674" s="28"/>
      <c r="L674" s="28"/>
      <c r="M674" s="28"/>
      <c r="N674" s="28"/>
      <c r="O674" s="28">
        <v>2</v>
      </c>
      <c r="P674" s="28">
        <v>6</v>
      </c>
      <c r="Q674" s="28"/>
      <c r="R674" s="28"/>
      <c r="S674" s="28"/>
      <c r="T674" s="28"/>
      <c r="U674" s="28"/>
      <c r="V674" s="28"/>
      <c r="W674" s="28"/>
      <c r="X674" s="10"/>
      <c r="AA674" s="16"/>
    </row>
    <row r="675" spans="1:27" s="15" customFormat="1" ht="18.75" customHeight="1">
      <c r="A675" s="201"/>
      <c r="B675" s="187">
        <v>3722</v>
      </c>
      <c r="C675" s="30" t="s">
        <v>3361</v>
      </c>
      <c r="D675" s="14">
        <v>4126948629</v>
      </c>
      <c r="E675" s="28"/>
      <c r="F675" s="28">
        <v>1</v>
      </c>
      <c r="G675" s="28"/>
      <c r="H675" s="28"/>
      <c r="I675" s="28"/>
      <c r="J675" s="28"/>
      <c r="K675" s="28"/>
      <c r="L675" s="28"/>
      <c r="M675" s="28"/>
      <c r="N675" s="28"/>
      <c r="O675" s="28"/>
      <c r="P675" s="28">
        <v>6</v>
      </c>
      <c r="Q675" s="28"/>
      <c r="R675" s="28"/>
      <c r="S675" s="28"/>
      <c r="T675" s="28"/>
      <c r="U675" s="28"/>
      <c r="V675" s="28"/>
      <c r="W675" s="28"/>
      <c r="X675" s="28"/>
      <c r="AA675" s="16"/>
    </row>
    <row r="676" spans="1:27" s="15" customFormat="1" ht="18.75" customHeight="1">
      <c r="A676" s="201"/>
      <c r="B676" s="187">
        <v>3999</v>
      </c>
      <c r="C676" s="30" t="s">
        <v>4623</v>
      </c>
      <c r="D676" s="14">
        <v>4126948637</v>
      </c>
      <c r="E676" s="28"/>
      <c r="F676" s="28">
        <v>1</v>
      </c>
      <c r="G676" s="28"/>
      <c r="H676" s="28">
        <v>6</v>
      </c>
      <c r="I676" s="28"/>
      <c r="J676" s="28"/>
      <c r="K676" s="28"/>
      <c r="L676" s="28"/>
      <c r="M676" s="28"/>
      <c r="N676" s="28"/>
      <c r="O676" s="28"/>
      <c r="P676" s="28">
        <v>6</v>
      </c>
      <c r="Q676" s="28"/>
      <c r="R676" s="28"/>
      <c r="S676" s="28"/>
      <c r="T676" s="28"/>
      <c r="U676" s="28"/>
      <c r="V676" s="28"/>
      <c r="W676" s="28"/>
      <c r="X676" s="28"/>
      <c r="AA676" s="16"/>
    </row>
    <row r="677" spans="1:27" s="15" customFormat="1" ht="18.75" customHeight="1">
      <c r="A677" s="201"/>
      <c r="B677" s="187">
        <v>4521</v>
      </c>
      <c r="C677" s="30" t="s">
        <v>4624</v>
      </c>
      <c r="D677" s="14">
        <v>4126948663</v>
      </c>
      <c r="E677" s="28"/>
      <c r="F677" s="28"/>
      <c r="G677" s="28">
        <v>5</v>
      </c>
      <c r="H677" s="28">
        <v>2</v>
      </c>
      <c r="I677" s="28"/>
      <c r="J677" s="28">
        <v>2</v>
      </c>
      <c r="K677" s="28"/>
      <c r="L677" s="28"/>
      <c r="M677" s="28"/>
      <c r="N677" s="28"/>
      <c r="O677" s="28">
        <v>2</v>
      </c>
      <c r="P677" s="28">
        <v>6</v>
      </c>
      <c r="Q677" s="28"/>
      <c r="R677" s="28"/>
      <c r="S677" s="28"/>
      <c r="T677" s="28"/>
      <c r="U677" s="28"/>
      <c r="V677" s="28"/>
      <c r="W677" s="28"/>
      <c r="X677" s="28"/>
      <c r="AA677" s="16"/>
    </row>
    <row r="678" spans="1:27" s="15" customFormat="1" ht="18.75" customHeight="1">
      <c r="A678" s="201"/>
      <c r="B678" s="187">
        <v>5509</v>
      </c>
      <c r="C678" s="30" t="s">
        <v>4625</v>
      </c>
      <c r="D678" s="14">
        <v>4126948698</v>
      </c>
      <c r="E678" s="28"/>
      <c r="F678" s="28">
        <v>1</v>
      </c>
      <c r="G678" s="28">
        <v>5</v>
      </c>
      <c r="H678" s="28">
        <v>2</v>
      </c>
      <c r="I678" s="28"/>
      <c r="J678" s="28"/>
      <c r="K678" s="28"/>
      <c r="L678" s="28"/>
      <c r="M678" s="28"/>
      <c r="N678" s="28"/>
      <c r="O678" s="28">
        <v>2</v>
      </c>
      <c r="P678" s="28"/>
      <c r="Q678" s="28"/>
      <c r="R678" s="28"/>
      <c r="S678" s="28"/>
      <c r="T678" s="28"/>
      <c r="U678" s="28"/>
      <c r="V678" s="28"/>
      <c r="W678" s="28"/>
      <c r="X678" s="28"/>
      <c r="AA678" s="16"/>
    </row>
    <row r="679" spans="1:27" s="15" customFormat="1" ht="18.75" customHeight="1">
      <c r="A679" s="201"/>
      <c r="B679" s="187">
        <v>4588</v>
      </c>
      <c r="C679" s="30" t="s">
        <v>4626</v>
      </c>
      <c r="D679" s="14">
        <v>4126948666</v>
      </c>
      <c r="E679" s="28"/>
      <c r="F679" s="28"/>
      <c r="G679" s="28">
        <v>5</v>
      </c>
      <c r="H679" s="28">
        <v>6</v>
      </c>
      <c r="I679" s="28"/>
      <c r="J679" s="28">
        <v>2</v>
      </c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AA679" s="16"/>
    </row>
    <row r="680" spans="1:27" s="15" customFormat="1" ht="18.75" customHeight="1">
      <c r="A680" s="201"/>
      <c r="B680" s="187">
        <v>4589</v>
      </c>
      <c r="C680" s="30" t="s">
        <v>4082</v>
      </c>
      <c r="D680" s="14">
        <v>4126948667</v>
      </c>
      <c r="E680" s="28"/>
      <c r="F680" s="28"/>
      <c r="G680" s="28">
        <v>5</v>
      </c>
      <c r="H680" s="28">
        <v>2</v>
      </c>
      <c r="I680" s="28"/>
      <c r="J680" s="28">
        <v>2</v>
      </c>
      <c r="K680" s="28"/>
      <c r="L680" s="28"/>
      <c r="M680" s="28"/>
      <c r="N680" s="28"/>
      <c r="O680" s="28">
        <v>2</v>
      </c>
      <c r="P680" s="28">
        <v>6</v>
      </c>
      <c r="Q680" s="28"/>
      <c r="R680" s="28"/>
      <c r="S680" s="28"/>
      <c r="T680" s="28"/>
      <c r="U680" s="28"/>
      <c r="V680" s="28"/>
      <c r="W680" s="28"/>
      <c r="X680" s="28"/>
      <c r="AA680" s="16"/>
    </row>
    <row r="681" spans="1:27" s="15" customFormat="1" ht="18.75" customHeight="1">
      <c r="A681" s="201"/>
      <c r="B681" s="187">
        <v>5075</v>
      </c>
      <c r="C681" s="30" t="s">
        <v>3355</v>
      </c>
      <c r="D681" s="14">
        <v>4126948679</v>
      </c>
      <c r="E681" s="28"/>
      <c r="F681" s="28">
        <v>1</v>
      </c>
      <c r="G681" s="28"/>
      <c r="H681" s="28"/>
      <c r="I681" s="28"/>
      <c r="J681" s="28">
        <v>4</v>
      </c>
      <c r="K681" s="28"/>
      <c r="L681" s="28"/>
      <c r="M681" s="28"/>
      <c r="N681" s="28"/>
      <c r="O681" s="28">
        <v>4</v>
      </c>
      <c r="P681" s="28"/>
      <c r="Q681" s="28"/>
      <c r="R681" s="28"/>
      <c r="S681" s="28"/>
      <c r="T681" s="28"/>
      <c r="U681" s="28"/>
      <c r="V681" s="28"/>
      <c r="W681" s="28"/>
      <c r="X681" s="28"/>
      <c r="AA681" s="16"/>
    </row>
    <row r="682" spans="1:27" s="15" customFormat="1" ht="18.75" customHeight="1">
      <c r="A682" s="201"/>
      <c r="B682" s="187">
        <v>5045</v>
      </c>
      <c r="C682" s="30" t="s">
        <v>4627</v>
      </c>
      <c r="D682" s="14">
        <v>4126948676</v>
      </c>
      <c r="E682" s="28"/>
      <c r="F682" s="28"/>
      <c r="G682" s="28">
        <v>3</v>
      </c>
      <c r="H682" s="28"/>
      <c r="I682" s="28"/>
      <c r="J682" s="28">
        <v>4</v>
      </c>
      <c r="K682" s="28"/>
      <c r="L682" s="28"/>
      <c r="M682" s="28"/>
      <c r="N682" s="28"/>
      <c r="O682" s="28">
        <v>6</v>
      </c>
      <c r="P682" s="28">
        <v>5</v>
      </c>
      <c r="Q682" s="28"/>
      <c r="R682" s="28"/>
      <c r="S682" s="28"/>
      <c r="T682" s="28"/>
      <c r="U682" s="28"/>
      <c r="V682" s="28"/>
      <c r="W682" s="28"/>
      <c r="X682" s="28"/>
      <c r="AA682" s="16"/>
    </row>
    <row r="683" spans="1:27" s="15" customFormat="1" ht="18.75" customHeight="1">
      <c r="A683" s="201"/>
      <c r="B683" s="187">
        <v>4241</v>
      </c>
      <c r="C683" s="30" t="s">
        <v>1839</v>
      </c>
      <c r="D683" s="14">
        <v>4126948651</v>
      </c>
      <c r="E683" s="28"/>
      <c r="F683" s="28">
        <v>4</v>
      </c>
      <c r="G683" s="28">
        <v>10</v>
      </c>
      <c r="H683" s="28">
        <v>10</v>
      </c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AA683" s="16"/>
    </row>
    <row r="684" spans="1:27" s="15" customFormat="1" ht="18.75" customHeight="1">
      <c r="A684" s="201"/>
      <c r="B684" s="187">
        <v>4241</v>
      </c>
      <c r="C684" s="30" t="s">
        <v>1839</v>
      </c>
      <c r="D684" s="14">
        <v>4126971387</v>
      </c>
      <c r="E684" s="28"/>
      <c r="F684" s="28"/>
      <c r="G684" s="28">
        <v>6</v>
      </c>
      <c r="H684" s="28">
        <v>5</v>
      </c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  <c r="AA684" s="16"/>
    </row>
    <row r="685" spans="1:27" s="15" customFormat="1" ht="18.75" customHeight="1">
      <c r="A685" s="201"/>
      <c r="B685" s="187">
        <v>4138</v>
      </c>
      <c r="C685" s="30" t="s">
        <v>4628</v>
      </c>
      <c r="D685" s="14">
        <v>4126948642</v>
      </c>
      <c r="E685" s="28"/>
      <c r="F685" s="28">
        <v>1</v>
      </c>
      <c r="G685" s="28">
        <v>5</v>
      </c>
      <c r="H685" s="28">
        <v>2</v>
      </c>
      <c r="I685" s="28"/>
      <c r="J685" s="28">
        <v>2</v>
      </c>
      <c r="K685" s="28"/>
      <c r="L685" s="28"/>
      <c r="M685" s="28"/>
      <c r="N685" s="28"/>
      <c r="O685" s="28"/>
      <c r="P685" s="28">
        <v>6</v>
      </c>
      <c r="Q685" s="28"/>
      <c r="R685" s="28"/>
      <c r="S685" s="28"/>
      <c r="T685" s="28"/>
      <c r="U685" s="28"/>
      <c r="V685" s="28"/>
      <c r="W685" s="28"/>
      <c r="X685" s="28"/>
      <c r="AA685" s="16"/>
    </row>
    <row r="686" spans="1:27" s="15" customFormat="1" ht="18.75" customHeight="1">
      <c r="A686" s="201"/>
      <c r="B686" s="187">
        <v>4109</v>
      </c>
      <c r="C686" s="30" t="s">
        <v>4537</v>
      </c>
      <c r="D686" s="14">
        <v>4126948641</v>
      </c>
      <c r="E686" s="28"/>
      <c r="F686" s="28">
        <v>1</v>
      </c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AA686" s="16"/>
    </row>
    <row r="687" spans="1:27" s="15" customFormat="1" ht="18.75" customHeight="1">
      <c r="A687" s="201"/>
      <c r="B687" s="187">
        <v>5324</v>
      </c>
      <c r="C687" s="30" t="s">
        <v>4629</v>
      </c>
      <c r="D687" s="14">
        <v>4126948689</v>
      </c>
      <c r="E687" s="28"/>
      <c r="F687" s="28">
        <v>1</v>
      </c>
      <c r="G687" s="28"/>
      <c r="H687" s="28">
        <v>6</v>
      </c>
      <c r="I687" s="28"/>
      <c r="J687" s="28"/>
      <c r="K687" s="28"/>
      <c r="L687" s="28"/>
      <c r="M687" s="28"/>
      <c r="N687" s="28"/>
      <c r="O687" s="28">
        <v>4</v>
      </c>
      <c r="P687" s="28">
        <v>6</v>
      </c>
      <c r="Q687" s="28"/>
      <c r="R687" s="28"/>
      <c r="S687" s="28"/>
      <c r="T687" s="28"/>
      <c r="U687" s="28"/>
      <c r="V687" s="28"/>
      <c r="W687" s="28"/>
      <c r="X687" s="28"/>
      <c r="AA687" s="16"/>
    </row>
    <row r="688" spans="1:27" s="15" customFormat="1" ht="18.75" customHeight="1">
      <c r="A688" s="201"/>
      <c r="B688" s="187">
        <v>4326</v>
      </c>
      <c r="C688" s="30" t="s">
        <v>1841</v>
      </c>
      <c r="D688" s="14">
        <v>4126948657</v>
      </c>
      <c r="E688" s="28"/>
      <c r="F688" s="28">
        <v>1</v>
      </c>
      <c r="G688" s="28"/>
      <c r="H688" s="28"/>
      <c r="I688" s="28"/>
      <c r="J688" s="28"/>
      <c r="K688" s="28"/>
      <c r="L688" s="28"/>
      <c r="M688" s="28"/>
      <c r="N688" s="28"/>
      <c r="O688" s="28">
        <v>2</v>
      </c>
      <c r="P688" s="28">
        <v>6</v>
      </c>
      <c r="Q688" s="28"/>
      <c r="R688" s="28"/>
      <c r="S688" s="28"/>
      <c r="T688" s="28"/>
      <c r="U688" s="28"/>
      <c r="V688" s="28"/>
      <c r="W688" s="28"/>
      <c r="X688" s="28"/>
      <c r="AA688" s="16"/>
    </row>
    <row r="689" spans="1:27" s="15" customFormat="1" ht="18.75" customHeight="1">
      <c r="A689" s="201"/>
      <c r="B689" s="187">
        <v>5546</v>
      </c>
      <c r="C689" s="30" t="s">
        <v>4630</v>
      </c>
      <c r="D689" s="14">
        <v>4126948700</v>
      </c>
      <c r="E689" s="28"/>
      <c r="F689" s="28">
        <v>1</v>
      </c>
      <c r="G689" s="28"/>
      <c r="H689" s="28"/>
      <c r="I689" s="28"/>
      <c r="J689" s="28"/>
      <c r="K689" s="28"/>
      <c r="L689" s="28"/>
      <c r="M689" s="28"/>
      <c r="N689" s="28"/>
      <c r="O689" s="28">
        <v>4</v>
      </c>
      <c r="P689" s="28">
        <v>6</v>
      </c>
      <c r="Q689" s="28"/>
      <c r="R689" s="28"/>
      <c r="S689" s="28"/>
      <c r="T689" s="28"/>
      <c r="U689" s="28"/>
      <c r="V689" s="28"/>
      <c r="W689" s="28"/>
      <c r="X689" s="28"/>
      <c r="AA689" s="16"/>
    </row>
    <row r="690" spans="1:27" s="15" customFormat="1" ht="18.75" customHeight="1">
      <c r="A690" s="201"/>
      <c r="B690" s="187">
        <v>5422</v>
      </c>
      <c r="C690" s="30" t="s">
        <v>4631</v>
      </c>
      <c r="D690" s="14">
        <v>4126948692</v>
      </c>
      <c r="E690" s="28"/>
      <c r="F690" s="28">
        <v>1</v>
      </c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AA690" s="16"/>
    </row>
    <row r="691" spans="1:27" s="15" customFormat="1" ht="18.75" customHeight="1">
      <c r="A691" s="201"/>
      <c r="B691" s="187">
        <v>5323</v>
      </c>
      <c r="C691" s="30" t="s">
        <v>4632</v>
      </c>
      <c r="D691" s="14">
        <v>4126948688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>
        <v>2</v>
      </c>
      <c r="P691" s="28"/>
      <c r="Q691" s="28"/>
      <c r="R691" s="28"/>
      <c r="S691" s="28"/>
      <c r="T691" s="28"/>
      <c r="U691" s="28"/>
      <c r="V691" s="28"/>
      <c r="W691" s="28"/>
      <c r="X691" s="28"/>
      <c r="AA691" s="16"/>
    </row>
    <row r="692" spans="1:27" s="15" customFormat="1" ht="18.75" customHeight="1">
      <c r="A692" s="201"/>
      <c r="B692" s="194"/>
      <c r="C692" s="160"/>
      <c r="D692" s="15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 t="s">
        <v>4634</v>
      </c>
      <c r="AA692" s="16"/>
    </row>
    <row r="693" spans="1:27" s="15" customFormat="1" ht="18.75" customHeight="1">
      <c r="A693" s="201"/>
      <c r="B693" s="188"/>
      <c r="C693" s="146" t="s">
        <v>4635</v>
      </c>
      <c r="D693" s="19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>
      <c r="A694" s="201"/>
      <c r="B694" s="192">
        <v>1533</v>
      </c>
      <c r="C694" s="161" t="s">
        <v>3251</v>
      </c>
      <c r="D694" s="19">
        <v>4126960217</v>
      </c>
      <c r="E694" s="17">
        <v>3</v>
      </c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>
      <c r="A695" s="201"/>
      <c r="B695" s="188">
        <v>1533</v>
      </c>
      <c r="C695" s="161" t="s">
        <v>3251</v>
      </c>
      <c r="D695" s="19">
        <v>4126960264</v>
      </c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>
        <v>5</v>
      </c>
      <c r="P695" s="17">
        <v>3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>
      <c r="A696" s="201"/>
      <c r="B696" s="188">
        <v>1533</v>
      </c>
      <c r="C696" s="161" t="s">
        <v>3251</v>
      </c>
      <c r="D696" s="19">
        <v>4126960116</v>
      </c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>
        <v>5</v>
      </c>
      <c r="V696" s="17"/>
      <c r="W696" s="17"/>
      <c r="X696" s="17"/>
      <c r="AA696" s="16"/>
    </row>
    <row r="697" spans="1:27" s="15" customFormat="1" ht="18.75" customHeight="1">
      <c r="A697" s="201"/>
      <c r="B697" s="188">
        <v>4020</v>
      </c>
      <c r="C697" s="161" t="s">
        <v>4646</v>
      </c>
      <c r="D697" s="19">
        <v>4126957233</v>
      </c>
      <c r="E697" s="17"/>
      <c r="F697" s="17"/>
      <c r="G697" s="17">
        <v>5</v>
      </c>
      <c r="H697" s="17">
        <v>5</v>
      </c>
      <c r="I697" s="17"/>
      <c r="J697" s="17">
        <v>5</v>
      </c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>
      <c r="A698" s="201"/>
      <c r="B698" s="188">
        <v>2012</v>
      </c>
      <c r="C698" s="161" t="s">
        <v>2571</v>
      </c>
      <c r="D698" s="19">
        <v>4126968733</v>
      </c>
      <c r="E698" s="17"/>
      <c r="F698" s="17"/>
      <c r="G698" s="17"/>
      <c r="H698" s="17">
        <v>8</v>
      </c>
      <c r="I698" s="17"/>
      <c r="J698" s="17">
        <v>6</v>
      </c>
      <c r="K698" s="17"/>
      <c r="L698" s="17"/>
      <c r="M698" s="17">
        <v>5</v>
      </c>
      <c r="N698" s="17"/>
      <c r="O698" s="17">
        <v>5</v>
      </c>
      <c r="P698" s="17">
        <v>5</v>
      </c>
      <c r="Q698" s="17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>
      <c r="A699" s="201"/>
      <c r="B699" s="188">
        <v>3682</v>
      </c>
      <c r="C699" s="161" t="s">
        <v>2063</v>
      </c>
      <c r="D699" s="19">
        <v>4126965996</v>
      </c>
      <c r="E699" s="17"/>
      <c r="F699" s="17"/>
      <c r="G699" s="17">
        <v>3</v>
      </c>
      <c r="H699" s="17">
        <v>5</v>
      </c>
      <c r="I699" s="17"/>
      <c r="J699" s="17">
        <v>5</v>
      </c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>
      <c r="A700" s="201"/>
      <c r="B700" s="188">
        <v>3881</v>
      </c>
      <c r="C700" s="161" t="s">
        <v>4647</v>
      </c>
      <c r="D700" s="19">
        <v>4126959702</v>
      </c>
      <c r="E700" s="17"/>
      <c r="F700" s="17"/>
      <c r="G700" s="17">
        <v>3</v>
      </c>
      <c r="H700" s="17">
        <v>3</v>
      </c>
      <c r="I700" s="17"/>
      <c r="J700" s="17">
        <v>3</v>
      </c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>
      <c r="A701" s="201"/>
      <c r="B701" s="188">
        <v>2210</v>
      </c>
      <c r="C701" s="161" t="s">
        <v>3318</v>
      </c>
      <c r="D701" s="19">
        <v>4126973860</v>
      </c>
      <c r="E701" s="17"/>
      <c r="F701" s="17"/>
      <c r="G701" s="17"/>
      <c r="H701" s="17">
        <v>10</v>
      </c>
      <c r="I701" s="17"/>
      <c r="J701" s="17">
        <v>5</v>
      </c>
      <c r="K701" s="17"/>
      <c r="L701" s="17"/>
      <c r="M701" s="17"/>
      <c r="N701" s="17"/>
      <c r="O701" s="17">
        <v>5</v>
      </c>
      <c r="P701" s="17"/>
      <c r="Q701" s="17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>
      <c r="A702" s="201"/>
      <c r="B702" s="188">
        <v>5640</v>
      </c>
      <c r="C702" s="161" t="s">
        <v>4507</v>
      </c>
      <c r="D702" s="19">
        <v>4126958782</v>
      </c>
      <c r="E702" s="17"/>
      <c r="F702" s="17"/>
      <c r="G702" s="17">
        <v>5</v>
      </c>
      <c r="H702" s="17">
        <v>8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>
      <c r="A703" s="201"/>
      <c r="B703" s="188">
        <v>4256</v>
      </c>
      <c r="C703" s="161" t="s">
        <v>4648</v>
      </c>
      <c r="D703" s="19">
        <v>4126963435</v>
      </c>
      <c r="E703" s="17"/>
      <c r="F703" s="17"/>
      <c r="G703" s="17">
        <v>3</v>
      </c>
      <c r="H703" s="17">
        <v>2</v>
      </c>
      <c r="I703" s="17"/>
      <c r="J703" s="17">
        <v>3</v>
      </c>
      <c r="K703" s="17"/>
      <c r="L703" s="17"/>
      <c r="M703" s="17"/>
      <c r="N703" s="17"/>
      <c r="O703" s="17">
        <v>3</v>
      </c>
      <c r="P703" s="17"/>
      <c r="Q703" s="17"/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>
      <c r="A704" s="201"/>
      <c r="B704" s="188">
        <v>4065</v>
      </c>
      <c r="C704" s="161" t="s">
        <v>3272</v>
      </c>
      <c r="D704" s="19">
        <v>4126961296</v>
      </c>
      <c r="E704" s="17"/>
      <c r="F704" s="17"/>
      <c r="G704" s="17">
        <v>3</v>
      </c>
      <c r="H704" s="17">
        <v>6</v>
      </c>
      <c r="I704" s="17"/>
      <c r="J704" s="17"/>
      <c r="K704" s="17"/>
      <c r="L704" s="17"/>
      <c r="M704" s="17"/>
      <c r="N704" s="17"/>
      <c r="O704" s="17">
        <v>5</v>
      </c>
      <c r="P704" s="17"/>
      <c r="Q704" s="17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>
      <c r="A705" s="201"/>
      <c r="B705" s="188">
        <v>3323</v>
      </c>
      <c r="C705" s="161" t="s">
        <v>3271</v>
      </c>
      <c r="D705" s="19">
        <v>4126966710</v>
      </c>
      <c r="E705" s="17"/>
      <c r="F705" s="17"/>
      <c r="G705" s="17">
        <v>5</v>
      </c>
      <c r="H705" s="17">
        <v>10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>
      <c r="A706" s="201"/>
      <c r="B706" s="188">
        <v>3136</v>
      </c>
      <c r="C706" s="161" t="s">
        <v>4649</v>
      </c>
      <c r="D706" s="19">
        <v>4126969535</v>
      </c>
      <c r="E706" s="17"/>
      <c r="F706" s="17"/>
      <c r="G706" s="17">
        <v>5</v>
      </c>
      <c r="H706" s="17">
        <v>10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>
      <c r="A707" s="201"/>
      <c r="B707" s="188">
        <v>4419</v>
      </c>
      <c r="C707" s="161" t="s">
        <v>4650</v>
      </c>
      <c r="D707" s="19">
        <v>4126968729</v>
      </c>
      <c r="E707" s="17"/>
      <c r="F707" s="17"/>
      <c r="G707" s="17">
        <v>5</v>
      </c>
      <c r="H707" s="17"/>
      <c r="I707" s="17"/>
      <c r="J707" s="17">
        <v>5</v>
      </c>
      <c r="K707" s="17"/>
      <c r="L707" s="17"/>
      <c r="M707" s="17"/>
      <c r="N707" s="17"/>
      <c r="O707" s="17"/>
      <c r="P707" s="17">
        <v>5</v>
      </c>
      <c r="Q707" s="17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>
      <c r="A708" s="201"/>
      <c r="B708" s="188">
        <v>3555</v>
      </c>
      <c r="C708" s="161" t="s">
        <v>4651</v>
      </c>
      <c r="D708" s="19">
        <v>4126958246</v>
      </c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>
        <v>5</v>
      </c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>
      <c r="A709" s="201"/>
      <c r="B709" s="188">
        <v>3555</v>
      </c>
      <c r="C709" s="161" t="s">
        <v>4651</v>
      </c>
      <c r="D709" s="19">
        <v>4126957413</v>
      </c>
      <c r="E709" s="17"/>
      <c r="F709" s="17"/>
      <c r="G709" s="17"/>
      <c r="H709" s="17">
        <v>10</v>
      </c>
      <c r="I709" s="17"/>
      <c r="J709" s="17"/>
      <c r="K709" s="17"/>
      <c r="L709" s="17"/>
      <c r="M709" s="17"/>
      <c r="N709" s="17"/>
      <c r="O709" s="17"/>
      <c r="P709" s="17">
        <v>10</v>
      </c>
      <c r="Q709" s="17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>
      <c r="A710" s="201"/>
      <c r="B710" s="188">
        <v>3529</v>
      </c>
      <c r="C710" s="161" t="s">
        <v>1796</v>
      </c>
      <c r="D710" s="19">
        <v>4126965166</v>
      </c>
      <c r="E710" s="17">
        <v>3</v>
      </c>
      <c r="F710" s="17"/>
      <c r="G710" s="17">
        <v>6</v>
      </c>
      <c r="H710" s="17"/>
      <c r="I710" s="17"/>
      <c r="J710" s="17"/>
      <c r="K710" s="17"/>
      <c r="L710" s="17"/>
      <c r="M710" s="17"/>
      <c r="N710" s="17"/>
      <c r="O710" s="17">
        <v>6</v>
      </c>
      <c r="P710" s="17">
        <v>12</v>
      </c>
      <c r="Q710" s="17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>
      <c r="A711" s="201"/>
      <c r="B711" s="188">
        <v>2308</v>
      </c>
      <c r="C711" s="161" t="s">
        <v>3304</v>
      </c>
      <c r="D711" s="19">
        <v>4126940270</v>
      </c>
      <c r="E711" s="17"/>
      <c r="F711" s="17"/>
      <c r="G711" s="17">
        <v>3</v>
      </c>
      <c r="H711" s="17">
        <v>5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>
      <c r="A712" s="201"/>
      <c r="B712" s="188">
        <v>2020</v>
      </c>
      <c r="C712" s="161" t="s">
        <v>3832</v>
      </c>
      <c r="D712" s="19">
        <v>4126945779</v>
      </c>
      <c r="E712" s="17">
        <v>3</v>
      </c>
      <c r="F712" s="17"/>
      <c r="G712" s="17">
        <v>5</v>
      </c>
      <c r="H712" s="17"/>
      <c r="I712" s="17"/>
      <c r="J712" s="17">
        <v>3</v>
      </c>
      <c r="K712" s="17"/>
      <c r="L712" s="17"/>
      <c r="M712" s="17">
        <v>7</v>
      </c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>
      <c r="A713" s="201"/>
      <c r="B713" s="188">
        <v>2563</v>
      </c>
      <c r="C713" s="161" t="s">
        <v>4652</v>
      </c>
      <c r="D713" s="19">
        <v>4126955871</v>
      </c>
      <c r="E713" s="17"/>
      <c r="F713" s="17"/>
      <c r="G713" s="17">
        <v>5</v>
      </c>
      <c r="H713" s="17">
        <v>5</v>
      </c>
      <c r="I713" s="17"/>
      <c r="J713" s="17">
        <v>5</v>
      </c>
      <c r="K713" s="17"/>
      <c r="L713" s="17"/>
      <c r="M713" s="17"/>
      <c r="N713" s="17"/>
      <c r="O713" s="17">
        <v>5</v>
      </c>
      <c r="P713" s="17">
        <v>10</v>
      </c>
      <c r="Q713" s="17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>
      <c r="A714" s="201"/>
      <c r="B714" s="188">
        <v>5466</v>
      </c>
      <c r="C714" s="161" t="s">
        <v>4214</v>
      </c>
      <c r="D714" s="19">
        <v>4126948694</v>
      </c>
      <c r="E714" s="17"/>
      <c r="F714" s="17">
        <v>1</v>
      </c>
      <c r="G714" s="17"/>
      <c r="H714" s="17">
        <v>2</v>
      </c>
      <c r="I714" s="17"/>
      <c r="J714" s="17"/>
      <c r="K714" s="17"/>
      <c r="L714" s="17"/>
      <c r="M714" s="17"/>
      <c r="N714" s="17"/>
      <c r="O714" s="17">
        <v>2</v>
      </c>
      <c r="P714" s="17">
        <v>6</v>
      </c>
      <c r="Q714" s="17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>
      <c r="A715" s="201"/>
      <c r="B715" s="188">
        <v>2428</v>
      </c>
      <c r="C715" s="161" t="s">
        <v>4653</v>
      </c>
      <c r="D715" s="19">
        <v>4126970896</v>
      </c>
      <c r="E715" s="17">
        <v>3</v>
      </c>
      <c r="F715" s="17">
        <v>3</v>
      </c>
      <c r="G715" s="17"/>
      <c r="H715" s="17"/>
      <c r="I715" s="17"/>
      <c r="J715" s="17"/>
      <c r="K715" s="17"/>
      <c r="L715" s="17"/>
      <c r="M715" s="17"/>
      <c r="N715" s="17"/>
      <c r="O715" s="17">
        <v>3</v>
      </c>
      <c r="P715" s="17"/>
      <c r="Q715" s="17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>
      <c r="A716" s="201"/>
      <c r="B716" s="187">
        <v>2419</v>
      </c>
      <c r="C716" s="38" t="s">
        <v>4060</v>
      </c>
      <c r="D716" s="14">
        <v>4126955344</v>
      </c>
      <c r="E716" s="17"/>
      <c r="F716" s="17"/>
      <c r="G716" s="17">
        <v>3</v>
      </c>
      <c r="H716" s="17">
        <v>3</v>
      </c>
      <c r="I716" s="17"/>
      <c r="J716" s="17"/>
      <c r="K716" s="17"/>
      <c r="L716" s="17"/>
      <c r="M716" s="17"/>
      <c r="N716" s="17"/>
      <c r="O716" s="17"/>
      <c r="P716" s="17">
        <v>10</v>
      </c>
      <c r="Q716" s="17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>
      <c r="A717" s="201"/>
      <c r="B717" s="188">
        <v>2969</v>
      </c>
      <c r="C717" s="161" t="s">
        <v>4654</v>
      </c>
      <c r="D717" s="19">
        <v>4126964048</v>
      </c>
      <c r="E717" s="17"/>
      <c r="F717" s="17"/>
      <c r="G717" s="17">
        <v>5</v>
      </c>
      <c r="H717" s="17">
        <v>6</v>
      </c>
      <c r="I717" s="17"/>
      <c r="J717" s="17"/>
      <c r="K717" s="17"/>
      <c r="L717" s="17"/>
      <c r="M717" s="17"/>
      <c r="N717" s="17"/>
      <c r="O717" s="17"/>
      <c r="P717" s="17">
        <v>5</v>
      </c>
      <c r="Q717" s="17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>
      <c r="A718" s="201"/>
      <c r="B718" s="188">
        <v>4918</v>
      </c>
      <c r="C718" s="161" t="s">
        <v>4655</v>
      </c>
      <c r="D718" s="19">
        <v>4126958938</v>
      </c>
      <c r="E718" s="17"/>
      <c r="F718" s="17">
        <v>10</v>
      </c>
      <c r="G718" s="17"/>
      <c r="H718" s="17">
        <v>10</v>
      </c>
      <c r="I718" s="17"/>
      <c r="J718" s="17"/>
      <c r="K718" s="17"/>
      <c r="L718" s="17"/>
      <c r="M718" s="17"/>
      <c r="N718" s="17"/>
      <c r="O718" s="17">
        <v>10</v>
      </c>
      <c r="P718" s="17"/>
      <c r="Q718" s="17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>
      <c r="A719" s="201"/>
      <c r="B719" s="188">
        <v>2747</v>
      </c>
      <c r="C719" s="161" t="s">
        <v>4656</v>
      </c>
      <c r="D719" s="19">
        <v>4126945811</v>
      </c>
      <c r="E719" s="17"/>
      <c r="F719" s="17"/>
      <c r="G719" s="17">
        <v>3</v>
      </c>
      <c r="H719" s="17">
        <v>3</v>
      </c>
      <c r="I719" s="17"/>
      <c r="J719" s="17"/>
      <c r="K719" s="17"/>
      <c r="L719" s="17"/>
      <c r="M719" s="17"/>
      <c r="N719" s="17"/>
      <c r="O719" s="17">
        <v>3</v>
      </c>
      <c r="P719" s="17">
        <v>5</v>
      </c>
      <c r="Q719" s="17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>
      <c r="A720" s="201"/>
      <c r="B720" s="188">
        <v>2846</v>
      </c>
      <c r="C720" s="161" t="s">
        <v>4657</v>
      </c>
      <c r="D720" s="19">
        <v>4126964699</v>
      </c>
      <c r="E720" s="17"/>
      <c r="F720" s="17"/>
      <c r="G720" s="17">
        <v>5</v>
      </c>
      <c r="H720" s="17"/>
      <c r="I720" s="17"/>
      <c r="J720" s="17"/>
      <c r="K720" s="17"/>
      <c r="L720" s="17"/>
      <c r="M720" s="17"/>
      <c r="N720" s="17"/>
      <c r="O720" s="17"/>
      <c r="P720" s="17">
        <v>10</v>
      </c>
      <c r="Q720" s="17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>
      <c r="A721" s="201"/>
      <c r="B721" s="188">
        <v>2165</v>
      </c>
      <c r="C721" s="161" t="s">
        <v>3309</v>
      </c>
      <c r="D721" s="19">
        <v>4126940920</v>
      </c>
      <c r="E721" s="17"/>
      <c r="F721" s="17"/>
      <c r="G721" s="17"/>
      <c r="H721" s="17">
        <v>10</v>
      </c>
      <c r="I721" s="17"/>
      <c r="J721" s="17"/>
      <c r="K721" s="17"/>
      <c r="L721" s="17"/>
      <c r="M721" s="17"/>
      <c r="N721" s="17"/>
      <c r="O721" s="17">
        <v>10</v>
      </c>
      <c r="P721" s="17"/>
      <c r="Q721" s="17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>
      <c r="A722" s="201"/>
      <c r="B722" s="188">
        <v>2233</v>
      </c>
      <c r="C722" s="161" t="s">
        <v>4658</v>
      </c>
      <c r="D722" s="19">
        <v>4126946338</v>
      </c>
      <c r="E722" s="17"/>
      <c r="F722" s="17"/>
      <c r="G722" s="17">
        <v>12</v>
      </c>
      <c r="H722" s="17">
        <v>5</v>
      </c>
      <c r="I722" s="17"/>
      <c r="J722" s="17"/>
      <c r="K722" s="17"/>
      <c r="L722" s="17"/>
      <c r="M722" s="17"/>
      <c r="N722" s="17"/>
      <c r="O722" s="17"/>
      <c r="P722" s="17">
        <v>10</v>
      </c>
      <c r="Q722" s="17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>
      <c r="A723" s="201"/>
      <c r="B723" s="188">
        <v>3145</v>
      </c>
      <c r="C723" s="161" t="s">
        <v>3395</v>
      </c>
      <c r="D723" s="19">
        <v>4126959261</v>
      </c>
      <c r="E723" s="17"/>
      <c r="F723" s="17"/>
      <c r="G723" s="17">
        <v>3</v>
      </c>
      <c r="H723" s="17">
        <v>5</v>
      </c>
      <c r="I723" s="17"/>
      <c r="J723" s="17"/>
      <c r="K723" s="17"/>
      <c r="L723" s="17"/>
      <c r="M723" s="17"/>
      <c r="N723" s="17"/>
      <c r="O723" s="17">
        <v>5</v>
      </c>
      <c r="P723" s="17"/>
      <c r="Q723" s="17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>
      <c r="A724" s="201"/>
      <c r="B724" s="188">
        <v>4116</v>
      </c>
      <c r="C724" s="161" t="s">
        <v>4659</v>
      </c>
      <c r="D724" s="19">
        <v>4126968018</v>
      </c>
      <c r="E724" s="17"/>
      <c r="F724" s="17"/>
      <c r="G724" s="17">
        <v>5</v>
      </c>
      <c r="H724" s="17">
        <v>5</v>
      </c>
      <c r="I724" s="17"/>
      <c r="J724" s="17">
        <v>5</v>
      </c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>
      <c r="A725" s="201"/>
      <c r="B725" s="188">
        <v>5288</v>
      </c>
      <c r="C725" s="161" t="s">
        <v>4271</v>
      </c>
      <c r="D725" s="19">
        <v>4126966688</v>
      </c>
      <c r="E725" s="17"/>
      <c r="F725" s="17"/>
      <c r="G725" s="17">
        <v>5</v>
      </c>
      <c r="H725" s="17">
        <v>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>
      <c r="A726" s="201"/>
      <c r="B726" s="188">
        <v>5191</v>
      </c>
      <c r="C726" s="161" t="s">
        <v>4660</v>
      </c>
      <c r="D726" s="19">
        <v>4126953592</v>
      </c>
      <c r="E726" s="17"/>
      <c r="F726" s="17"/>
      <c r="G726" s="17">
        <v>3</v>
      </c>
      <c r="H726" s="17">
        <v>5</v>
      </c>
      <c r="I726" s="17"/>
      <c r="J726" s="17">
        <v>5</v>
      </c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>
      <c r="A727" s="201"/>
      <c r="B727" s="188">
        <v>3863</v>
      </c>
      <c r="C727" s="161" t="s">
        <v>4661</v>
      </c>
      <c r="D727" s="19">
        <v>4126964895</v>
      </c>
      <c r="E727" s="17"/>
      <c r="F727" s="17"/>
      <c r="G727" s="17"/>
      <c r="H727" s="17">
        <v>10</v>
      </c>
      <c r="I727" s="17"/>
      <c r="J727" s="17"/>
      <c r="K727" s="17"/>
      <c r="L727" s="17"/>
      <c r="M727" s="17"/>
      <c r="N727" s="17"/>
      <c r="O727" s="17">
        <v>2</v>
      </c>
      <c r="P727" s="17">
        <v>5</v>
      </c>
      <c r="Q727" s="17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>
      <c r="A728" s="201"/>
      <c r="B728" s="188">
        <v>3583</v>
      </c>
      <c r="C728" s="161" t="s">
        <v>4662</v>
      </c>
      <c r="D728" s="19">
        <v>4126962165</v>
      </c>
      <c r="E728" s="17"/>
      <c r="F728" s="17"/>
      <c r="G728" s="17">
        <v>7</v>
      </c>
      <c r="H728" s="17"/>
      <c r="I728" s="17"/>
      <c r="J728" s="17">
        <v>5</v>
      </c>
      <c r="K728" s="17"/>
      <c r="L728" s="17"/>
      <c r="M728" s="17"/>
      <c r="N728" s="17"/>
      <c r="O728" s="17">
        <v>5</v>
      </c>
      <c r="P728" s="17"/>
      <c r="Q728" s="17"/>
      <c r="R728" s="17"/>
      <c r="S728" s="17"/>
      <c r="T728" s="17"/>
      <c r="U728" s="17"/>
      <c r="V728" s="17"/>
      <c r="W728" s="17"/>
      <c r="X728" s="17"/>
      <c r="AA728" s="16"/>
    </row>
    <row r="729" spans="1:27" s="15" customFormat="1" ht="18.75" customHeight="1">
      <c r="A729" s="201"/>
      <c r="B729" s="188">
        <v>812</v>
      </c>
      <c r="C729" s="161" t="s">
        <v>3032</v>
      </c>
      <c r="D729" s="19">
        <v>812</v>
      </c>
      <c r="E729" s="17"/>
      <c r="F729" s="17"/>
      <c r="G729" s="17">
        <v>5</v>
      </c>
      <c r="H729" s="17">
        <v>10</v>
      </c>
      <c r="I729" s="17"/>
      <c r="J729" s="17"/>
      <c r="K729" s="17"/>
      <c r="L729" s="17">
        <v>2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>
      <c r="A730" s="201"/>
      <c r="B730" s="188">
        <v>813</v>
      </c>
      <c r="C730" s="161" t="s">
        <v>3428</v>
      </c>
      <c r="D730" s="19">
        <v>813</v>
      </c>
      <c r="E730" s="17"/>
      <c r="F730" s="17"/>
      <c r="G730" s="17">
        <v>3</v>
      </c>
      <c r="H730" s="17">
        <v>5</v>
      </c>
      <c r="I730" s="17"/>
      <c r="J730" s="17"/>
      <c r="K730" s="17"/>
      <c r="L730" s="17"/>
      <c r="M730" s="17"/>
      <c r="N730" s="17"/>
      <c r="O730" s="17">
        <v>10</v>
      </c>
      <c r="P730" s="17"/>
      <c r="Q730" s="17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>
      <c r="A731" s="201"/>
      <c r="B731" s="193">
        <v>1535</v>
      </c>
      <c r="C731" s="161" t="s">
        <v>3132</v>
      </c>
      <c r="D731" s="19">
        <v>4126841106</v>
      </c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>
        <v>10</v>
      </c>
      <c r="Q731" s="17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>
      <c r="A732" s="201"/>
      <c r="B732" s="188">
        <v>1535</v>
      </c>
      <c r="C732" s="161" t="s">
        <v>3132</v>
      </c>
      <c r="D732" s="19">
        <v>4126841105</v>
      </c>
      <c r="E732" s="17"/>
      <c r="F732" s="17"/>
      <c r="G732" s="17">
        <v>10</v>
      </c>
      <c r="H732" s="17"/>
      <c r="I732" s="17"/>
      <c r="J732" s="17"/>
      <c r="K732" s="17"/>
      <c r="L732" s="17"/>
      <c r="M732" s="17"/>
      <c r="N732" s="17"/>
      <c r="O732" s="17">
        <v>10</v>
      </c>
      <c r="P732" s="17"/>
      <c r="Q732" s="17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>
      <c r="A733" s="201"/>
      <c r="B733" s="188">
        <v>2531</v>
      </c>
      <c r="C733" s="161" t="s">
        <v>4092</v>
      </c>
      <c r="D733" s="19">
        <v>4126945570</v>
      </c>
      <c r="E733" s="17"/>
      <c r="F733" s="17"/>
      <c r="G733" s="17">
        <v>5</v>
      </c>
      <c r="H733" s="17">
        <v>10</v>
      </c>
      <c r="I733" s="17"/>
      <c r="J733" s="17">
        <v>5</v>
      </c>
      <c r="K733" s="17"/>
      <c r="L733" s="17"/>
      <c r="M733" s="17"/>
      <c r="N733" s="17"/>
      <c r="O733" s="17">
        <v>1</v>
      </c>
      <c r="P733" s="17"/>
      <c r="Q733" s="17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>
      <c r="A734" s="201"/>
      <c r="B734" s="188">
        <v>1654</v>
      </c>
      <c r="C734" s="161" t="s">
        <v>3207</v>
      </c>
      <c r="D734" s="19">
        <v>4126972156</v>
      </c>
      <c r="E734" s="17"/>
      <c r="F734" s="17"/>
      <c r="G734" s="17">
        <v>10</v>
      </c>
      <c r="H734" s="17"/>
      <c r="I734" s="17"/>
      <c r="J734" s="17"/>
      <c r="K734" s="17"/>
      <c r="L734" s="17"/>
      <c r="M734" s="17"/>
      <c r="N734" s="17"/>
      <c r="O734" s="17"/>
      <c r="P734" s="17">
        <v>10</v>
      </c>
      <c r="Q734" s="17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>
      <c r="A735" s="201"/>
      <c r="B735" s="188">
        <v>1654</v>
      </c>
      <c r="C735" s="161" t="s">
        <v>3207</v>
      </c>
      <c r="D735" s="19">
        <v>4126972155</v>
      </c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>
        <v>5</v>
      </c>
      <c r="R735" s="17"/>
      <c r="S735" s="17"/>
      <c r="T735" s="17"/>
      <c r="U735" s="17"/>
      <c r="V735" s="17"/>
      <c r="W735" s="17"/>
      <c r="X735" s="17"/>
      <c r="AA735" s="16"/>
    </row>
    <row r="736" spans="1:27" s="15" customFormat="1" ht="18.75" customHeight="1">
      <c r="A736" s="201"/>
      <c r="B736" s="188">
        <v>4601</v>
      </c>
      <c r="C736" s="161" t="s">
        <v>2534</v>
      </c>
      <c r="D736" s="19">
        <v>4126908866</v>
      </c>
      <c r="E736" s="17">
        <v>3</v>
      </c>
      <c r="F736" s="17"/>
      <c r="G736" s="17">
        <v>4</v>
      </c>
      <c r="H736" s="17"/>
      <c r="I736" s="17"/>
      <c r="J736" s="17">
        <v>2</v>
      </c>
      <c r="K736" s="17"/>
      <c r="L736" s="17"/>
      <c r="M736" s="17"/>
      <c r="N736" s="17"/>
      <c r="O736" s="17">
        <v>2</v>
      </c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>
      <c r="A737" s="201"/>
      <c r="B737" s="188">
        <v>3102</v>
      </c>
      <c r="C737" s="161" t="s">
        <v>2063</v>
      </c>
      <c r="D737" s="19">
        <v>4126904852</v>
      </c>
      <c r="E737" s="17">
        <v>3</v>
      </c>
      <c r="F737" s="17"/>
      <c r="G737" s="17">
        <v>3</v>
      </c>
      <c r="H737" s="17">
        <v>5</v>
      </c>
      <c r="I737" s="17"/>
      <c r="J737" s="17">
        <v>5</v>
      </c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>
      <c r="A738" s="201"/>
      <c r="B738" s="188">
        <v>3512</v>
      </c>
      <c r="C738" s="161" t="s">
        <v>3420</v>
      </c>
      <c r="D738" s="19">
        <v>4126955049</v>
      </c>
      <c r="E738" s="17"/>
      <c r="F738" s="17"/>
      <c r="G738" s="17">
        <v>2</v>
      </c>
      <c r="H738" s="17">
        <v>5</v>
      </c>
      <c r="I738" s="17"/>
      <c r="J738" s="17">
        <v>5</v>
      </c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>
      <c r="A739" s="201"/>
      <c r="B739" s="188">
        <v>4639</v>
      </c>
      <c r="C739" s="161" t="s">
        <v>2650</v>
      </c>
      <c r="D739" s="19">
        <v>4126971618</v>
      </c>
      <c r="E739" s="17"/>
      <c r="F739" s="17"/>
      <c r="G739" s="17"/>
      <c r="H739" s="17">
        <v>15</v>
      </c>
      <c r="I739" s="17"/>
      <c r="J739" s="17">
        <v>5</v>
      </c>
      <c r="K739" s="17"/>
      <c r="L739" s="17"/>
      <c r="M739" s="17"/>
      <c r="N739" s="17"/>
      <c r="O739" s="17">
        <v>10</v>
      </c>
      <c r="P739" s="17">
        <v>5</v>
      </c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>
      <c r="A740" s="201"/>
      <c r="B740" s="188">
        <v>5162</v>
      </c>
      <c r="C740" s="161" t="s">
        <v>4663</v>
      </c>
      <c r="D740" s="19">
        <v>4126948683</v>
      </c>
      <c r="E740" s="17"/>
      <c r="F740" s="17">
        <v>1</v>
      </c>
      <c r="G740" s="17"/>
      <c r="H740" s="17">
        <v>2</v>
      </c>
      <c r="I740" s="17"/>
      <c r="J740" s="17">
        <v>2</v>
      </c>
      <c r="K740" s="17"/>
      <c r="L740" s="17"/>
      <c r="M740" s="17"/>
      <c r="N740" s="17"/>
      <c r="O740" s="17">
        <v>2</v>
      </c>
      <c r="P740" s="17">
        <v>6</v>
      </c>
      <c r="Q740" s="17"/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>
      <c r="A741" s="201"/>
      <c r="B741" s="188">
        <v>4180</v>
      </c>
      <c r="C741" s="161" t="s">
        <v>2070</v>
      </c>
      <c r="D741" s="19">
        <v>4126948648</v>
      </c>
      <c r="E741" s="17"/>
      <c r="F741" s="17">
        <v>1</v>
      </c>
      <c r="G741" s="17">
        <v>10</v>
      </c>
      <c r="H741" s="17"/>
      <c r="I741" s="17"/>
      <c r="J741" s="17">
        <v>2</v>
      </c>
      <c r="K741" s="17"/>
      <c r="L741" s="17"/>
      <c r="M741" s="17"/>
      <c r="N741" s="17"/>
      <c r="O741" s="17">
        <v>2</v>
      </c>
      <c r="P741" s="17">
        <v>12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>
      <c r="A742" s="201"/>
      <c r="B742" s="188">
        <v>5161</v>
      </c>
      <c r="C742" s="161" t="s">
        <v>4397</v>
      </c>
      <c r="D742" s="19">
        <v>4126948682</v>
      </c>
      <c r="E742" s="17"/>
      <c r="F742" s="17">
        <v>1</v>
      </c>
      <c r="G742" s="17"/>
      <c r="H742" s="17"/>
      <c r="I742" s="17"/>
      <c r="J742" s="17">
        <v>4</v>
      </c>
      <c r="K742" s="17"/>
      <c r="L742" s="17"/>
      <c r="M742" s="17"/>
      <c r="N742" s="17"/>
      <c r="O742" s="17"/>
      <c r="P742" s="17">
        <v>6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>
      <c r="A743" s="201"/>
      <c r="B743" s="188">
        <v>5176</v>
      </c>
      <c r="C743" s="161" t="s">
        <v>2071</v>
      </c>
      <c r="D743" s="19">
        <v>4126948684</v>
      </c>
      <c r="E743" s="17"/>
      <c r="F743" s="17">
        <v>1</v>
      </c>
      <c r="G743" s="17"/>
      <c r="H743" s="17"/>
      <c r="I743" s="17"/>
      <c r="J743" s="17"/>
      <c r="K743" s="17"/>
      <c r="L743" s="17"/>
      <c r="M743" s="17"/>
      <c r="N743" s="17"/>
      <c r="O743" s="17">
        <v>2</v>
      </c>
      <c r="P743" s="17">
        <v>12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>
      <c r="A744" s="201"/>
      <c r="B744" s="188">
        <v>4217</v>
      </c>
      <c r="C744" s="161" t="s">
        <v>1960</v>
      </c>
      <c r="D744" s="19">
        <v>4126948650</v>
      </c>
      <c r="E744" s="17"/>
      <c r="F744" s="17">
        <v>1</v>
      </c>
      <c r="G744" s="17">
        <v>5</v>
      </c>
      <c r="H744" s="17">
        <v>2</v>
      </c>
      <c r="I744" s="17"/>
      <c r="J744" s="17"/>
      <c r="K744" s="17"/>
      <c r="L744" s="17"/>
      <c r="M744" s="17"/>
      <c r="N744" s="17"/>
      <c r="O744" s="17">
        <v>2</v>
      </c>
      <c r="P744" s="17">
        <v>6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>
      <c r="A745" s="201"/>
      <c r="B745" s="188">
        <v>5487</v>
      </c>
      <c r="C745" s="161" t="s">
        <v>3352</v>
      </c>
      <c r="D745" s="19">
        <v>4126948697</v>
      </c>
      <c r="E745" s="17"/>
      <c r="F745" s="17">
        <v>1</v>
      </c>
      <c r="G745" s="17">
        <v>5</v>
      </c>
      <c r="H745" s="17">
        <v>4</v>
      </c>
      <c r="I745" s="17"/>
      <c r="J745" s="17">
        <v>2</v>
      </c>
      <c r="K745" s="17"/>
      <c r="L745" s="17"/>
      <c r="M745" s="17"/>
      <c r="N745" s="17"/>
      <c r="O745" s="17">
        <v>2</v>
      </c>
      <c r="P745" s="17">
        <v>6</v>
      </c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>
      <c r="A746" s="201"/>
      <c r="B746" s="188">
        <v>4553</v>
      </c>
      <c r="C746" s="161" t="s">
        <v>1971</v>
      </c>
      <c r="D746" s="19">
        <v>4126948664</v>
      </c>
      <c r="E746" s="17"/>
      <c r="F746" s="17">
        <v>1</v>
      </c>
      <c r="G746" s="17">
        <v>5</v>
      </c>
      <c r="H746" s="17">
        <v>6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>
      <c r="A747" s="201"/>
      <c r="B747" s="188">
        <v>4307</v>
      </c>
      <c r="C747" s="161" t="s">
        <v>4664</v>
      </c>
      <c r="D747" s="19">
        <v>4126850163</v>
      </c>
      <c r="E747" s="17"/>
      <c r="F747" s="17"/>
      <c r="G747" s="17">
        <v>5</v>
      </c>
      <c r="H747" s="17">
        <v>20</v>
      </c>
      <c r="I747" s="17"/>
      <c r="J747" s="17">
        <v>10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>
      <c r="A748" s="201"/>
      <c r="B748" s="188">
        <v>4307</v>
      </c>
      <c r="C748" s="161" t="s">
        <v>4664</v>
      </c>
      <c r="D748" s="19">
        <v>4126948656</v>
      </c>
      <c r="E748" s="17"/>
      <c r="F748" s="17">
        <v>1</v>
      </c>
      <c r="G748" s="17">
        <v>10</v>
      </c>
      <c r="H748" s="17">
        <v>14</v>
      </c>
      <c r="I748" s="17"/>
      <c r="J748" s="17"/>
      <c r="K748" s="17"/>
      <c r="L748" s="17"/>
      <c r="M748" s="17"/>
      <c r="N748" s="17"/>
      <c r="O748" s="25">
        <v>15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>
      <c r="A749" s="201"/>
      <c r="B749" s="188">
        <v>3679</v>
      </c>
      <c r="C749" s="161" t="s">
        <v>4401</v>
      </c>
      <c r="D749" s="19">
        <v>4126948623</v>
      </c>
      <c r="E749" s="17"/>
      <c r="F749" s="17">
        <v>1</v>
      </c>
      <c r="G749" s="17"/>
      <c r="H749" s="17"/>
      <c r="I749" s="17"/>
      <c r="J749" s="17"/>
      <c r="K749" s="17"/>
      <c r="L749" s="17"/>
      <c r="M749" s="17"/>
      <c r="N749" s="17"/>
      <c r="O749" s="17"/>
      <c r="P749" s="17">
        <v>6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>
      <c r="A750" s="201"/>
      <c r="B750" s="188"/>
      <c r="C750" s="146" t="s">
        <v>4665</v>
      </c>
      <c r="D750" s="14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146" t="s">
        <v>4548</v>
      </c>
      <c r="AA750" s="16"/>
    </row>
    <row r="751" spans="1:27" s="15" customFormat="1" ht="18.75" customHeight="1">
      <c r="A751" s="201"/>
      <c r="B751" s="188">
        <v>4954</v>
      </c>
      <c r="C751" s="161" t="s">
        <v>2517</v>
      </c>
      <c r="D751" s="19">
        <v>4126949752</v>
      </c>
      <c r="E751" s="17"/>
      <c r="F751" s="17"/>
      <c r="G751" s="28">
        <v>5</v>
      </c>
      <c r="H751" s="28">
        <v>10</v>
      </c>
      <c r="I751" s="28"/>
      <c r="J751" s="28"/>
      <c r="K751" s="28"/>
      <c r="L751" s="28"/>
      <c r="M751" s="28"/>
      <c r="N751" s="28"/>
      <c r="O751" s="28">
        <v>10</v>
      </c>
      <c r="P751" s="28"/>
      <c r="Q751" s="34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>
      <c r="A752" s="201"/>
      <c r="B752" s="188">
        <v>3464</v>
      </c>
      <c r="C752" s="161" t="s">
        <v>209</v>
      </c>
      <c r="D752" s="19">
        <v>4126955025</v>
      </c>
      <c r="E752" s="17"/>
      <c r="F752" s="17"/>
      <c r="G752" s="34"/>
      <c r="H752" s="28"/>
      <c r="I752" s="28"/>
      <c r="J752" s="28"/>
      <c r="K752" s="28"/>
      <c r="L752" s="28"/>
      <c r="M752" s="28"/>
      <c r="N752" s="28"/>
      <c r="O752" s="28">
        <v>20</v>
      </c>
      <c r="P752" s="28">
        <v>30</v>
      </c>
      <c r="Q752" s="34"/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>
      <c r="A753" s="201"/>
      <c r="B753" s="188">
        <v>4710</v>
      </c>
      <c r="C753" s="161" t="s">
        <v>4636</v>
      </c>
      <c r="D753" s="19">
        <v>4126951161</v>
      </c>
      <c r="E753" s="17">
        <v>5</v>
      </c>
      <c r="F753" s="17"/>
      <c r="G753" s="28">
        <v>5</v>
      </c>
      <c r="H753" s="28"/>
      <c r="I753" s="28"/>
      <c r="J753" s="28"/>
      <c r="K753" s="28"/>
      <c r="L753" s="28"/>
      <c r="M753" s="28"/>
      <c r="N753" s="28"/>
      <c r="O753" s="28">
        <v>10</v>
      </c>
      <c r="P753" s="28">
        <v>10</v>
      </c>
      <c r="Q753" s="34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>
      <c r="A754" s="201"/>
      <c r="B754" s="188">
        <v>5536</v>
      </c>
      <c r="C754" s="161" t="s">
        <v>2479</v>
      </c>
      <c r="D754" s="19">
        <v>4126937106</v>
      </c>
      <c r="E754" s="17"/>
      <c r="F754" s="17"/>
      <c r="G754" s="28"/>
      <c r="H754" s="28"/>
      <c r="I754" s="28"/>
      <c r="J754" s="28"/>
      <c r="K754" s="28"/>
      <c r="L754" s="28"/>
      <c r="M754" s="28">
        <v>5</v>
      </c>
      <c r="N754" s="28"/>
      <c r="O754" s="28">
        <v>5</v>
      </c>
      <c r="P754" s="28">
        <v>15</v>
      </c>
      <c r="Q754" s="34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>
      <c r="A755" s="201"/>
      <c r="B755" s="188">
        <v>5538</v>
      </c>
      <c r="C755" s="161" t="s">
        <v>2472</v>
      </c>
      <c r="D755" s="19">
        <v>4126978203</v>
      </c>
      <c r="E755" s="17"/>
      <c r="F755" s="17"/>
      <c r="G755" s="28">
        <v>10</v>
      </c>
      <c r="H755" s="28">
        <v>5</v>
      </c>
      <c r="I755" s="28"/>
      <c r="J755" s="28"/>
      <c r="K755" s="28"/>
      <c r="L755" s="28"/>
      <c r="M755" s="28">
        <v>5</v>
      </c>
      <c r="N755" s="28"/>
      <c r="O755" s="28"/>
      <c r="P755" s="28">
        <v>5</v>
      </c>
      <c r="Q755" s="34"/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>
      <c r="A756" s="201"/>
      <c r="B756" s="188">
        <v>4198</v>
      </c>
      <c r="C756" s="161" t="s">
        <v>4637</v>
      </c>
      <c r="D756" s="19">
        <v>4126880569</v>
      </c>
      <c r="E756" s="17"/>
      <c r="F756" s="17"/>
      <c r="G756" s="28">
        <v>7</v>
      </c>
      <c r="H756" s="28">
        <v>5</v>
      </c>
      <c r="I756" s="28"/>
      <c r="J756" s="28"/>
      <c r="K756" s="28"/>
      <c r="L756" s="28"/>
      <c r="M756" s="28"/>
      <c r="N756" s="28"/>
      <c r="O756" s="28">
        <v>5</v>
      </c>
      <c r="P756" s="34"/>
      <c r="Q756" s="34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>
      <c r="A757" s="201"/>
      <c r="B757" s="188">
        <v>4505</v>
      </c>
      <c r="C757" s="161" t="s">
        <v>4638</v>
      </c>
      <c r="D757" s="19">
        <v>4126946736</v>
      </c>
      <c r="E757" s="17"/>
      <c r="F757" s="17"/>
      <c r="G757" s="28">
        <v>15</v>
      </c>
      <c r="H757" s="28">
        <v>10</v>
      </c>
      <c r="I757" s="28"/>
      <c r="J757" s="28"/>
      <c r="K757" s="28"/>
      <c r="L757" s="28"/>
      <c r="M757" s="28"/>
      <c r="N757" s="28"/>
      <c r="O757" s="28">
        <v>10</v>
      </c>
      <c r="P757" s="28">
        <v>15</v>
      </c>
      <c r="Q757" s="28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>
      <c r="A758" s="201"/>
      <c r="B758" s="188">
        <v>4991</v>
      </c>
      <c r="C758" s="18" t="s">
        <v>3784</v>
      </c>
      <c r="D758" s="19">
        <v>4126827102</v>
      </c>
      <c r="E758" s="17"/>
      <c r="F758" s="17">
        <v>5</v>
      </c>
      <c r="G758" s="28">
        <v>5</v>
      </c>
      <c r="H758" s="28">
        <v>20</v>
      </c>
      <c r="I758" s="28"/>
      <c r="J758" s="28"/>
      <c r="K758" s="28"/>
      <c r="L758" s="28"/>
      <c r="M758" s="28"/>
      <c r="N758" s="28"/>
      <c r="O758" s="28"/>
      <c r="P758" s="28">
        <v>15</v>
      </c>
      <c r="Q758" s="34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>
      <c r="A759" s="201"/>
      <c r="B759" s="188">
        <v>5633</v>
      </c>
      <c r="C759" s="18" t="s">
        <v>4640</v>
      </c>
      <c r="D759" s="19">
        <v>4126942213</v>
      </c>
      <c r="E759" s="17"/>
      <c r="F759" s="17"/>
      <c r="G759" s="28">
        <v>7</v>
      </c>
      <c r="H759" s="28">
        <v>20</v>
      </c>
      <c r="I759" s="28"/>
      <c r="J759" s="28"/>
      <c r="K759" s="28"/>
      <c r="L759" s="28"/>
      <c r="M759" s="28"/>
      <c r="N759" s="28"/>
      <c r="O759" s="28"/>
      <c r="P759" s="28">
        <v>5</v>
      </c>
      <c r="Q759" s="34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>
      <c r="A760" s="201"/>
      <c r="B760" s="188">
        <v>4691</v>
      </c>
      <c r="C760" s="18" t="s">
        <v>4639</v>
      </c>
      <c r="D760" s="19">
        <v>4126865967</v>
      </c>
      <c r="E760" s="17"/>
      <c r="F760" s="17"/>
      <c r="G760" s="28">
        <v>10</v>
      </c>
      <c r="H760" s="28"/>
      <c r="I760" s="28"/>
      <c r="J760" s="28"/>
      <c r="K760" s="28"/>
      <c r="L760" s="28"/>
      <c r="M760" s="28"/>
      <c r="N760" s="28"/>
      <c r="O760" s="28">
        <v>10</v>
      </c>
      <c r="P760" s="28">
        <v>10</v>
      </c>
      <c r="Q760" s="34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>
      <c r="A761" s="201"/>
      <c r="B761" s="188">
        <v>5526</v>
      </c>
      <c r="C761" s="18" t="s">
        <v>2360</v>
      </c>
      <c r="D761" s="19">
        <v>4126928409</v>
      </c>
      <c r="E761" s="17"/>
      <c r="F761" s="17"/>
      <c r="G761" s="28">
        <v>10</v>
      </c>
      <c r="H761" s="28">
        <v>15</v>
      </c>
      <c r="I761" s="34"/>
      <c r="J761" s="34"/>
      <c r="K761" s="34"/>
      <c r="L761" s="34"/>
      <c r="M761" s="34"/>
      <c r="N761" s="34"/>
      <c r="O761" s="34"/>
      <c r="P761" s="34"/>
      <c r="Q761" s="34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>
      <c r="A762" s="201"/>
      <c r="B762" s="188">
        <v>4595</v>
      </c>
      <c r="C762" s="18" t="s">
        <v>4641</v>
      </c>
      <c r="D762" s="19">
        <v>4126945870</v>
      </c>
      <c r="E762" s="17"/>
      <c r="F762" s="17"/>
      <c r="G762" s="28">
        <v>74</v>
      </c>
      <c r="H762" s="28">
        <v>96</v>
      </c>
      <c r="I762" s="28"/>
      <c r="J762" s="28"/>
      <c r="K762" s="28"/>
      <c r="L762" s="28"/>
      <c r="M762" s="28">
        <v>27</v>
      </c>
      <c r="N762" s="28"/>
      <c r="O762" s="28">
        <v>41</v>
      </c>
      <c r="P762" s="28">
        <v>85</v>
      </c>
      <c r="Q762" s="34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>
      <c r="A763" s="201"/>
      <c r="B763" s="188">
        <v>3451</v>
      </c>
      <c r="C763" s="18" t="s">
        <v>4642</v>
      </c>
      <c r="D763" s="19">
        <v>4126873656</v>
      </c>
      <c r="E763" s="17"/>
      <c r="F763" s="17"/>
      <c r="G763" s="28">
        <v>10</v>
      </c>
      <c r="H763" s="28"/>
      <c r="I763" s="28"/>
      <c r="J763" s="28"/>
      <c r="K763" s="28"/>
      <c r="L763" s="28"/>
      <c r="M763" s="28">
        <v>10</v>
      </c>
      <c r="N763" s="28"/>
      <c r="O763" s="28"/>
      <c r="P763" s="28">
        <v>10</v>
      </c>
      <c r="Q763" s="34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>
      <c r="A764" s="201"/>
      <c r="B764" s="188">
        <v>4064</v>
      </c>
      <c r="C764" s="18" t="s">
        <v>4643</v>
      </c>
      <c r="D764" s="19">
        <v>4126875252</v>
      </c>
      <c r="E764" s="17"/>
      <c r="F764" s="17"/>
      <c r="G764" s="28">
        <v>5</v>
      </c>
      <c r="H764" s="28">
        <v>10</v>
      </c>
      <c r="I764" s="34"/>
      <c r="J764" s="34"/>
      <c r="K764" s="34"/>
      <c r="L764" s="34"/>
      <c r="M764" s="34"/>
      <c r="N764" s="34"/>
      <c r="O764" s="34"/>
      <c r="P764" s="34"/>
      <c r="Q764" s="34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>
      <c r="A765" s="201"/>
      <c r="B765" s="188">
        <v>5328</v>
      </c>
      <c r="C765" s="18" t="s">
        <v>4644</v>
      </c>
      <c r="D765" s="19">
        <v>4126871005</v>
      </c>
      <c r="E765" s="17"/>
      <c r="F765" s="17"/>
      <c r="G765" s="28">
        <v>10</v>
      </c>
      <c r="H765" s="28">
        <v>5</v>
      </c>
      <c r="I765" s="28"/>
      <c r="J765" s="28"/>
      <c r="K765" s="28"/>
      <c r="L765" s="28"/>
      <c r="M765" s="28"/>
      <c r="N765" s="28"/>
      <c r="O765" s="28"/>
      <c r="P765" s="28">
        <v>10</v>
      </c>
      <c r="Q765" s="34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>
      <c r="A766" s="201"/>
      <c r="B766" s="188">
        <v>3380</v>
      </c>
      <c r="C766" s="18" t="s">
        <v>4645</v>
      </c>
      <c r="D766" s="19">
        <v>4126826148</v>
      </c>
      <c r="E766" s="17"/>
      <c r="F766" s="17"/>
      <c r="G766" s="28">
        <v>43</v>
      </c>
      <c r="H766" s="28">
        <v>50</v>
      </c>
      <c r="I766" s="28"/>
      <c r="J766" s="28"/>
      <c r="K766" s="28"/>
      <c r="L766" s="28"/>
      <c r="M766" s="28">
        <v>5</v>
      </c>
      <c r="N766" s="28"/>
      <c r="O766" s="28">
        <v>35</v>
      </c>
      <c r="P766" s="28">
        <v>25</v>
      </c>
      <c r="Q766" s="28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>
      <c r="A767" s="201"/>
      <c r="B767" s="188">
        <v>3385</v>
      </c>
      <c r="C767" s="18" t="s">
        <v>2484</v>
      </c>
      <c r="D767" s="19">
        <v>4126945513</v>
      </c>
      <c r="E767" s="17">
        <v>10</v>
      </c>
      <c r="F767" s="28"/>
      <c r="G767" s="28">
        <v>20</v>
      </c>
      <c r="H767" s="28"/>
      <c r="I767" s="28"/>
      <c r="J767" s="28"/>
      <c r="K767" s="28"/>
      <c r="L767" s="28"/>
      <c r="M767" s="28"/>
      <c r="N767" s="28"/>
      <c r="O767" s="28">
        <v>10</v>
      </c>
      <c r="P767" s="28"/>
      <c r="Q767" s="34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>
      <c r="A768" s="201"/>
      <c r="B768" s="188">
        <v>5095</v>
      </c>
      <c r="C768" s="18" t="s">
        <v>965</v>
      </c>
      <c r="D768" s="19">
        <v>4126855048</v>
      </c>
      <c r="E768" s="17">
        <v>5</v>
      </c>
      <c r="F768" s="28"/>
      <c r="G768" s="28">
        <v>65</v>
      </c>
      <c r="H768" s="28">
        <v>39</v>
      </c>
      <c r="I768" s="28"/>
      <c r="J768" s="28"/>
      <c r="K768" s="28"/>
      <c r="L768" s="28"/>
      <c r="M768" s="28"/>
      <c r="N768" s="28"/>
      <c r="O768" s="28">
        <v>29</v>
      </c>
      <c r="P768" s="28">
        <v>55</v>
      </c>
      <c r="Q768" s="34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>
      <c r="A769" s="201"/>
      <c r="B769" s="188">
        <v>3461</v>
      </c>
      <c r="C769" s="18" t="s">
        <v>2482</v>
      </c>
      <c r="D769" s="19">
        <v>4126952286</v>
      </c>
      <c r="E769" s="17"/>
      <c r="F769" s="17"/>
      <c r="G769" s="28">
        <v>5</v>
      </c>
      <c r="H769" s="28">
        <v>10</v>
      </c>
      <c r="I769" s="28"/>
      <c r="J769" s="28"/>
      <c r="K769" s="28"/>
      <c r="L769" s="28"/>
      <c r="M769" s="28"/>
      <c r="N769" s="28"/>
      <c r="O769" s="28">
        <v>5</v>
      </c>
      <c r="P769" s="34"/>
      <c r="Q769" s="34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>
      <c r="A770" s="201"/>
      <c r="B770" s="189"/>
      <c r="C770" s="51"/>
      <c r="D770" s="52"/>
      <c r="E770" s="48">
        <f>SUM(E694:E769)</f>
        <v>38</v>
      </c>
      <c r="F770" s="48">
        <f>SUM(F694:F769)</f>
        <v>28</v>
      </c>
      <c r="G770" s="49"/>
      <c r="H770" s="49"/>
      <c r="I770" s="49"/>
      <c r="J770" s="49"/>
      <c r="K770" s="49"/>
      <c r="L770" s="49"/>
      <c r="M770" s="49"/>
      <c r="N770" s="49"/>
      <c r="O770" s="49"/>
      <c r="P770" s="48"/>
      <c r="Q770" s="48"/>
      <c r="R770" s="48"/>
      <c r="S770" s="48"/>
      <c r="T770" s="48"/>
      <c r="U770" s="48"/>
      <c r="V770" s="48"/>
      <c r="W770" s="48"/>
      <c r="X770" s="48" t="s">
        <v>4851</v>
      </c>
      <c r="AA770" s="16"/>
    </row>
    <row r="771" spans="1:27" s="15" customFormat="1" ht="18.75" customHeight="1">
      <c r="A771" s="201"/>
      <c r="B771" s="188"/>
      <c r="C771" s="146" t="s">
        <v>4687</v>
      </c>
      <c r="D771" s="19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>
      <c r="A772" s="201"/>
      <c r="B772" s="193">
        <v>3278</v>
      </c>
      <c r="C772" s="18" t="s">
        <v>4688</v>
      </c>
      <c r="D772" s="19">
        <v>4126981939</v>
      </c>
      <c r="E772" s="17"/>
      <c r="F772" s="17"/>
      <c r="G772" s="17">
        <v>3</v>
      </c>
      <c r="H772" s="17">
        <v>8</v>
      </c>
      <c r="I772" s="17"/>
      <c r="J772" s="17">
        <v>2</v>
      </c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39" t="s">
        <v>4502</v>
      </c>
      <c r="AA772" s="16"/>
    </row>
    <row r="773" spans="1:27" s="15" customFormat="1" ht="18.75" customHeight="1">
      <c r="A773" s="201"/>
      <c r="B773" s="188">
        <v>4211</v>
      </c>
      <c r="C773" s="18" t="s">
        <v>2673</v>
      </c>
      <c r="D773" s="19">
        <v>4126981473</v>
      </c>
      <c r="E773" s="17"/>
      <c r="F773" s="17"/>
      <c r="G773" s="17"/>
      <c r="H773" s="17">
        <v>8</v>
      </c>
      <c r="I773" s="17"/>
      <c r="J773" s="17"/>
      <c r="K773" s="17"/>
      <c r="L773" s="17"/>
      <c r="M773" s="17"/>
      <c r="N773" s="17"/>
      <c r="O773" s="17"/>
      <c r="P773" s="17">
        <v>6</v>
      </c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>
      <c r="A774" s="201"/>
      <c r="B774" s="188">
        <v>4437</v>
      </c>
      <c r="C774" s="18" t="s">
        <v>4165</v>
      </c>
      <c r="D774" s="19">
        <v>4126994375</v>
      </c>
      <c r="E774" s="17">
        <v>3</v>
      </c>
      <c r="F774" s="17"/>
      <c r="G774" s="17">
        <v>6</v>
      </c>
      <c r="H774" s="17">
        <v>10</v>
      </c>
      <c r="I774" s="17"/>
      <c r="J774" s="17">
        <v>5</v>
      </c>
      <c r="K774" s="17"/>
      <c r="L774" s="17"/>
      <c r="M774" s="17"/>
      <c r="N774" s="17"/>
      <c r="O774" s="17">
        <v>5</v>
      </c>
      <c r="P774" s="17">
        <v>5</v>
      </c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>
      <c r="A775" s="201"/>
      <c r="B775" s="188">
        <v>2918</v>
      </c>
      <c r="C775" s="18" t="s">
        <v>4689</v>
      </c>
      <c r="D775" s="19">
        <v>4126994777</v>
      </c>
      <c r="E775" s="17"/>
      <c r="F775" s="17"/>
      <c r="G775" s="17">
        <v>3</v>
      </c>
      <c r="H775" s="17">
        <v>5</v>
      </c>
      <c r="I775" s="17"/>
      <c r="J775" s="17">
        <v>3</v>
      </c>
      <c r="K775" s="17"/>
      <c r="L775" s="17"/>
      <c r="M775" s="17"/>
      <c r="N775" s="17"/>
      <c r="O775" s="17"/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>
      <c r="A776" s="201"/>
      <c r="B776" s="188">
        <v>3220</v>
      </c>
      <c r="C776" s="18" t="s">
        <v>3260</v>
      </c>
      <c r="D776" s="19">
        <v>4126982144</v>
      </c>
      <c r="E776" s="17"/>
      <c r="F776" s="17"/>
      <c r="G776" s="17">
        <v>6</v>
      </c>
      <c r="H776" s="17">
        <v>6</v>
      </c>
      <c r="I776" s="17"/>
      <c r="J776" s="17"/>
      <c r="K776" s="17"/>
      <c r="L776" s="17"/>
      <c r="M776" s="17"/>
      <c r="N776" s="17"/>
      <c r="O776" s="17">
        <v>6</v>
      </c>
      <c r="P776" s="17"/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>
      <c r="A777" s="201"/>
      <c r="B777" s="188">
        <v>2069</v>
      </c>
      <c r="C777" s="18" t="s">
        <v>3409</v>
      </c>
      <c r="D777" s="19">
        <v>4127010386</v>
      </c>
      <c r="E777" s="17"/>
      <c r="F777" s="17">
        <v>5</v>
      </c>
      <c r="G777" s="17">
        <v>5</v>
      </c>
      <c r="H777" s="17"/>
      <c r="I777" s="17"/>
      <c r="J777" s="17">
        <v>5</v>
      </c>
      <c r="K777" s="17"/>
      <c r="L777" s="17"/>
      <c r="M777" s="17"/>
      <c r="N777" s="17"/>
      <c r="O777" s="17">
        <v>5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>
      <c r="A778" s="201"/>
      <c r="B778" s="188">
        <v>3304</v>
      </c>
      <c r="C778" s="18" t="s">
        <v>3259</v>
      </c>
      <c r="D778" s="19">
        <v>4126994811</v>
      </c>
      <c r="E778" s="17">
        <v>5</v>
      </c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>
      <c r="A779" s="201"/>
      <c r="B779" s="188">
        <v>2275</v>
      </c>
      <c r="C779" s="18" t="s">
        <v>3079</v>
      </c>
      <c r="D779" s="19">
        <v>4126982757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5</v>
      </c>
      <c r="P779" s="17">
        <v>5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>
      <c r="A780" s="201"/>
      <c r="B780" s="188">
        <v>3446</v>
      </c>
      <c r="C780" s="18" t="s">
        <v>4158</v>
      </c>
      <c r="D780" s="19">
        <v>4127014718</v>
      </c>
      <c r="E780" s="17"/>
      <c r="F780" s="17"/>
      <c r="G780" s="17">
        <v>2</v>
      </c>
      <c r="H780" s="17">
        <v>6</v>
      </c>
      <c r="I780" s="17"/>
      <c r="J780" s="17"/>
      <c r="K780" s="17"/>
      <c r="L780" s="17"/>
      <c r="M780" s="17"/>
      <c r="N780" s="17"/>
      <c r="O780" s="17"/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>
      <c r="A781" s="201"/>
      <c r="B781" s="188">
        <v>5578</v>
      </c>
      <c r="C781" s="18" t="s">
        <v>4690</v>
      </c>
      <c r="D781" s="19">
        <v>4126994261</v>
      </c>
      <c r="E781" s="17"/>
      <c r="F781" s="17"/>
      <c r="G781" s="17">
        <v>4</v>
      </c>
      <c r="H781" s="17">
        <v>5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>
      <c r="A782" s="201"/>
      <c r="B782" s="188">
        <v>3540</v>
      </c>
      <c r="C782" s="18" t="s">
        <v>1772</v>
      </c>
      <c r="D782" s="19">
        <v>4126988422</v>
      </c>
      <c r="E782" s="17"/>
      <c r="F782" s="17"/>
      <c r="G782" s="17">
        <v>5</v>
      </c>
      <c r="H782" s="17">
        <v>10</v>
      </c>
      <c r="I782" s="17"/>
      <c r="J782" s="17">
        <v>5</v>
      </c>
      <c r="K782" s="17"/>
      <c r="L782" s="17"/>
      <c r="M782" s="17"/>
      <c r="N782" s="17"/>
      <c r="O782" s="17"/>
      <c r="P782" s="17">
        <v>10</v>
      </c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>
      <c r="A783" s="201"/>
      <c r="B783" s="188">
        <v>3107</v>
      </c>
      <c r="C783" s="18" t="s">
        <v>2604</v>
      </c>
      <c r="D783" s="19">
        <v>4126981948</v>
      </c>
      <c r="E783" s="17"/>
      <c r="F783" s="17"/>
      <c r="G783" s="17"/>
      <c r="H783" s="17">
        <v>7</v>
      </c>
      <c r="I783" s="17"/>
      <c r="J783" s="17">
        <v>3</v>
      </c>
      <c r="K783" s="17"/>
      <c r="L783" s="17"/>
      <c r="M783" s="17"/>
      <c r="N783" s="17"/>
      <c r="O783" s="17"/>
      <c r="P783" s="17">
        <v>3</v>
      </c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>
      <c r="A784" s="201"/>
      <c r="B784" s="188">
        <v>3622</v>
      </c>
      <c r="C784" s="18" t="s">
        <v>4691</v>
      </c>
      <c r="D784" s="19">
        <v>4126993789</v>
      </c>
      <c r="E784" s="17"/>
      <c r="F784" s="17"/>
      <c r="G784" s="17">
        <v>3</v>
      </c>
      <c r="H784" s="17">
        <v>3</v>
      </c>
      <c r="I784" s="17"/>
      <c r="J784" s="17"/>
      <c r="K784" s="17"/>
      <c r="L784" s="17"/>
      <c r="M784" s="17"/>
      <c r="N784" s="17"/>
      <c r="O784" s="17">
        <v>4</v>
      </c>
      <c r="P784" s="17">
        <v>3</v>
      </c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>
      <c r="A785" s="201"/>
      <c r="B785" s="187">
        <v>3857</v>
      </c>
      <c r="C785" s="38" t="s">
        <v>4692</v>
      </c>
      <c r="D785" s="14">
        <v>4126990622</v>
      </c>
      <c r="E785" s="28"/>
      <c r="F785" s="28"/>
      <c r="G785" s="28"/>
      <c r="H785" s="28">
        <v>10</v>
      </c>
      <c r="I785" s="28"/>
      <c r="J785" s="28"/>
      <c r="K785" s="28"/>
      <c r="L785" s="28"/>
      <c r="M785" s="28"/>
      <c r="N785" s="28"/>
      <c r="O785" s="28">
        <v>3</v>
      </c>
      <c r="P785" s="28">
        <v>10</v>
      </c>
      <c r="Q785" s="28"/>
      <c r="R785" s="17"/>
      <c r="S785" s="17"/>
      <c r="T785" s="17"/>
      <c r="U785" s="17"/>
      <c r="V785" s="17"/>
      <c r="W785" s="17"/>
      <c r="X785" s="17"/>
      <c r="AA785" s="16"/>
    </row>
    <row r="786" spans="1:27" s="15" customFormat="1" ht="18.75" customHeight="1">
      <c r="A786" s="201"/>
      <c r="B786" s="188">
        <v>3303</v>
      </c>
      <c r="C786" s="18" t="s">
        <v>4512</v>
      </c>
      <c r="D786" s="19">
        <v>4126995022</v>
      </c>
      <c r="E786" s="17">
        <v>6</v>
      </c>
      <c r="F786" s="17"/>
      <c r="G786" s="17">
        <v>3</v>
      </c>
      <c r="H786" s="17">
        <v>4</v>
      </c>
      <c r="I786" s="17"/>
      <c r="J786" s="17"/>
      <c r="K786" s="17"/>
      <c r="L786" s="17"/>
      <c r="M786" s="17"/>
      <c r="N786" s="17"/>
      <c r="O786" s="17">
        <v>6</v>
      </c>
      <c r="P786" s="17">
        <v>6</v>
      </c>
      <c r="Q786" s="17"/>
      <c r="R786" s="17"/>
      <c r="S786" s="17"/>
      <c r="T786" s="17"/>
      <c r="U786" s="17"/>
      <c r="V786" s="17"/>
      <c r="W786" s="17"/>
      <c r="X786" s="17"/>
      <c r="AA786" s="16"/>
    </row>
    <row r="787" spans="1:27" s="15" customFormat="1" ht="18.75" customHeight="1">
      <c r="A787" s="201"/>
      <c r="B787" s="188">
        <v>3081</v>
      </c>
      <c r="C787" s="18" t="s">
        <v>4693</v>
      </c>
      <c r="D787" s="19">
        <v>4126993128</v>
      </c>
      <c r="E787" s="17"/>
      <c r="F787" s="17"/>
      <c r="G787" s="17">
        <v>10</v>
      </c>
      <c r="H787" s="17">
        <v>10</v>
      </c>
      <c r="I787" s="17"/>
      <c r="J787" s="17">
        <v>10</v>
      </c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>
      <c r="A788" s="201"/>
      <c r="B788" s="188">
        <v>3280</v>
      </c>
      <c r="C788" s="18" t="s">
        <v>4694</v>
      </c>
      <c r="D788" s="19">
        <v>4126995327</v>
      </c>
      <c r="E788" s="17"/>
      <c r="F788" s="17"/>
      <c r="G788" s="17">
        <v>10</v>
      </c>
      <c r="H788" s="17">
        <v>10</v>
      </c>
      <c r="I788" s="17"/>
      <c r="J788" s="17"/>
      <c r="K788" s="17"/>
      <c r="L788" s="17"/>
      <c r="M788" s="17"/>
      <c r="N788" s="17"/>
      <c r="O788" s="17">
        <v>8</v>
      </c>
      <c r="P788" s="17">
        <v>5</v>
      </c>
      <c r="Q788" s="17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>
      <c r="A789" s="201"/>
      <c r="B789" s="188">
        <v>2024</v>
      </c>
      <c r="C789" s="18" t="s">
        <v>4695</v>
      </c>
      <c r="D789" s="19">
        <v>4127016994</v>
      </c>
      <c r="E789" s="17"/>
      <c r="F789" s="17"/>
      <c r="G789" s="17">
        <v>10</v>
      </c>
      <c r="H789" s="17">
        <v>5</v>
      </c>
      <c r="I789" s="17"/>
      <c r="J789" s="17"/>
      <c r="K789" s="17"/>
      <c r="L789" s="17"/>
      <c r="M789" s="17">
        <v>5</v>
      </c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>
      <c r="A790" s="201"/>
      <c r="B790" s="188">
        <v>3266</v>
      </c>
      <c r="C790" s="18" t="s">
        <v>3073</v>
      </c>
      <c r="D790" s="19">
        <v>4126982827</v>
      </c>
      <c r="E790" s="17"/>
      <c r="F790" s="17"/>
      <c r="G790" s="17">
        <v>5</v>
      </c>
      <c r="H790" s="17">
        <v>5</v>
      </c>
      <c r="I790" s="17"/>
      <c r="J790" s="17"/>
      <c r="K790" s="17"/>
      <c r="L790" s="17"/>
      <c r="M790" s="17"/>
      <c r="N790" s="17"/>
      <c r="O790" s="17"/>
      <c r="P790" s="17">
        <v>5</v>
      </c>
      <c r="Q790" s="17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>
      <c r="A791" s="201"/>
      <c r="B791" s="188">
        <v>4479</v>
      </c>
      <c r="C791" s="18" t="s">
        <v>4696</v>
      </c>
      <c r="D791" s="19">
        <v>4127019608</v>
      </c>
      <c r="E791" s="17"/>
      <c r="F791" s="17"/>
      <c r="G791" s="17">
        <v>5</v>
      </c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AA791" s="16"/>
    </row>
    <row r="792" spans="1:27" s="15" customFormat="1" ht="18.75" customHeight="1">
      <c r="A792" s="201"/>
      <c r="B792" s="188">
        <v>4479</v>
      </c>
      <c r="C792" s="18" t="s">
        <v>4696</v>
      </c>
      <c r="D792" s="19">
        <v>4127019442</v>
      </c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>
        <v>5</v>
      </c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>
      <c r="A793" s="201"/>
      <c r="B793" s="188">
        <v>4059</v>
      </c>
      <c r="C793" s="18" t="s">
        <v>4697</v>
      </c>
      <c r="D793" s="19">
        <v>4126998194</v>
      </c>
      <c r="E793" s="17"/>
      <c r="F793" s="17"/>
      <c r="G793" s="17">
        <v>8</v>
      </c>
      <c r="H793" s="17">
        <v>10</v>
      </c>
      <c r="I793" s="17"/>
      <c r="J793" s="17">
        <v>5</v>
      </c>
      <c r="K793" s="17"/>
      <c r="L793" s="17"/>
      <c r="M793" s="17"/>
      <c r="N793" s="17"/>
      <c r="O793" s="17">
        <v>10</v>
      </c>
      <c r="P793" s="17">
        <v>5</v>
      </c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>
      <c r="A794" s="201"/>
      <c r="B794" s="188">
        <v>809</v>
      </c>
      <c r="C794" s="18" t="s">
        <v>2737</v>
      </c>
      <c r="D794" s="19">
        <v>809</v>
      </c>
      <c r="E794" s="17">
        <v>6</v>
      </c>
      <c r="F794" s="17"/>
      <c r="G794" s="17">
        <v>6</v>
      </c>
      <c r="H794" s="17">
        <v>6</v>
      </c>
      <c r="I794" s="17"/>
      <c r="J794" s="17"/>
      <c r="K794" s="17"/>
      <c r="L794" s="17"/>
      <c r="M794" s="17"/>
      <c r="N794" s="17"/>
      <c r="O794" s="17">
        <v>5</v>
      </c>
      <c r="P794" s="17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>
      <c r="A795" s="201"/>
      <c r="B795" s="188">
        <v>814</v>
      </c>
      <c r="C795" s="18" t="s">
        <v>2972</v>
      </c>
      <c r="D795" s="19">
        <v>814</v>
      </c>
      <c r="E795" s="17"/>
      <c r="F795" s="17"/>
      <c r="G795" s="17">
        <v>3</v>
      </c>
      <c r="H795" s="17">
        <v>5</v>
      </c>
      <c r="I795" s="17">
        <v>2</v>
      </c>
      <c r="J795" s="17"/>
      <c r="K795" s="17"/>
      <c r="L795" s="17"/>
      <c r="M795" s="17"/>
      <c r="N795" s="17"/>
      <c r="O795" s="17">
        <v>5</v>
      </c>
      <c r="P795" s="17">
        <v>5</v>
      </c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>
      <c r="A796" s="201"/>
      <c r="B796" s="188">
        <v>811</v>
      </c>
      <c r="C796" s="18" t="s">
        <v>2888</v>
      </c>
      <c r="D796" s="19">
        <v>811</v>
      </c>
      <c r="E796" s="17"/>
      <c r="F796" s="17"/>
      <c r="G796" s="17"/>
      <c r="H796" s="17">
        <v>10</v>
      </c>
      <c r="I796" s="17"/>
      <c r="J796" s="17"/>
      <c r="K796" s="17"/>
      <c r="L796" s="17"/>
      <c r="M796" s="17"/>
      <c r="N796" s="17"/>
      <c r="O796" s="17"/>
      <c r="P796" s="17">
        <v>10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>
      <c r="A797" s="201"/>
      <c r="B797" s="188">
        <v>815</v>
      </c>
      <c r="C797" s="18" t="s">
        <v>4698</v>
      </c>
      <c r="D797" s="19">
        <v>815</v>
      </c>
      <c r="E797" s="17"/>
      <c r="F797" s="17"/>
      <c r="G797" s="17">
        <v>2</v>
      </c>
      <c r="H797" s="17">
        <v>5</v>
      </c>
      <c r="I797" s="17"/>
      <c r="J797" s="17"/>
      <c r="K797" s="17"/>
      <c r="L797" s="17"/>
      <c r="M797" s="17"/>
      <c r="N797" s="17"/>
      <c r="O797" s="17">
        <v>3</v>
      </c>
      <c r="P797" s="17">
        <v>8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>
      <c r="A798" s="201"/>
      <c r="B798" s="190">
        <v>2808</v>
      </c>
      <c r="C798" s="18" t="s">
        <v>3062</v>
      </c>
      <c r="D798" s="19">
        <v>4126995001</v>
      </c>
      <c r="E798" s="17"/>
      <c r="F798" s="17"/>
      <c r="G798" s="17">
        <v>3</v>
      </c>
      <c r="H798" s="17"/>
      <c r="I798" s="17"/>
      <c r="J798" s="17">
        <v>5</v>
      </c>
      <c r="K798" s="17"/>
      <c r="L798" s="17"/>
      <c r="M798" s="17"/>
      <c r="N798" s="17"/>
      <c r="O798" s="17">
        <v>10</v>
      </c>
      <c r="P798" s="17"/>
      <c r="Q798" s="17"/>
      <c r="R798" s="17"/>
      <c r="S798" s="17"/>
      <c r="T798" s="17"/>
      <c r="U798" s="17"/>
      <c r="V798" s="17"/>
      <c r="W798" s="17"/>
      <c r="X798" s="25" t="s">
        <v>4844</v>
      </c>
      <c r="AA798" s="16"/>
    </row>
    <row r="799" spans="1:27" s="15" customFormat="1" ht="18.75" customHeight="1">
      <c r="A799" s="201"/>
      <c r="B799" s="188">
        <v>2100</v>
      </c>
      <c r="C799" s="18" t="s">
        <v>4699</v>
      </c>
      <c r="D799" s="19">
        <v>4126980820</v>
      </c>
      <c r="E799" s="17"/>
      <c r="F799" s="17"/>
      <c r="G799" s="17">
        <v>5</v>
      </c>
      <c r="H799" s="17"/>
      <c r="I799" s="17"/>
      <c r="J799" s="17"/>
      <c r="K799" s="17"/>
      <c r="L799" s="17"/>
      <c r="M799" s="17"/>
      <c r="N799" s="17"/>
      <c r="O799" s="17">
        <v>5</v>
      </c>
      <c r="P799" s="17"/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>
      <c r="A800" s="201"/>
      <c r="B800" s="188">
        <v>2088</v>
      </c>
      <c r="C800" s="18" t="s">
        <v>4022</v>
      </c>
      <c r="D800" s="19">
        <v>4126946754</v>
      </c>
      <c r="E800" s="17"/>
      <c r="F800" s="17"/>
      <c r="G800" s="17">
        <v>2</v>
      </c>
      <c r="H800" s="17"/>
      <c r="I800" s="17"/>
      <c r="J800" s="17">
        <v>6</v>
      </c>
      <c r="K800" s="17"/>
      <c r="L800" s="17"/>
      <c r="M800" s="17"/>
      <c r="N800" s="17"/>
      <c r="O800" s="17">
        <v>6</v>
      </c>
      <c r="P800" s="17"/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>
      <c r="A801" s="201"/>
      <c r="B801" s="188">
        <v>2216</v>
      </c>
      <c r="C801" s="18" t="s">
        <v>4700</v>
      </c>
      <c r="D801" s="19">
        <v>4126985513</v>
      </c>
      <c r="E801" s="17"/>
      <c r="F801" s="17"/>
      <c r="G801" s="17"/>
      <c r="H801" s="17">
        <v>9</v>
      </c>
      <c r="I801" s="17"/>
      <c r="J801" s="17">
        <v>10</v>
      </c>
      <c r="K801" s="17"/>
      <c r="L801" s="17"/>
      <c r="M801" s="17"/>
      <c r="N801" s="17"/>
      <c r="O801" s="17"/>
      <c r="P801" s="17">
        <v>5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>
      <c r="A802" s="201"/>
      <c r="B802" s="188">
        <v>2032</v>
      </c>
      <c r="C802" s="18" t="s">
        <v>4701</v>
      </c>
      <c r="D802" s="19">
        <v>4126934527</v>
      </c>
      <c r="E802" s="17"/>
      <c r="F802" s="17"/>
      <c r="G802" s="17">
        <v>10</v>
      </c>
      <c r="H802" s="17">
        <v>10</v>
      </c>
      <c r="I802" s="17"/>
      <c r="J802" s="17"/>
      <c r="K802" s="17"/>
      <c r="L802" s="17"/>
      <c r="M802" s="17">
        <v>10</v>
      </c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>
      <c r="A803" s="201"/>
      <c r="B803" s="188">
        <v>1655</v>
      </c>
      <c r="C803" s="18" t="s">
        <v>4702</v>
      </c>
      <c r="D803" s="19">
        <v>4126970810</v>
      </c>
      <c r="E803" s="17"/>
      <c r="F803" s="17"/>
      <c r="G803" s="17">
        <v>10</v>
      </c>
      <c r="H803" s="17">
        <v>20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>
      <c r="A804" s="201"/>
      <c r="B804" s="188">
        <v>3465</v>
      </c>
      <c r="C804" s="18" t="s">
        <v>2053</v>
      </c>
      <c r="D804" s="19">
        <v>4126946509</v>
      </c>
      <c r="E804" s="17"/>
      <c r="F804" s="17"/>
      <c r="G804" s="17">
        <v>10</v>
      </c>
      <c r="H804" s="17">
        <v>6</v>
      </c>
      <c r="I804" s="17"/>
      <c r="J804" s="17">
        <v>6</v>
      </c>
      <c r="K804" s="17"/>
      <c r="L804" s="17"/>
      <c r="M804" s="17">
        <v>6</v>
      </c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>
      <c r="A805" s="201"/>
      <c r="B805" s="187">
        <v>2067</v>
      </c>
      <c r="C805" s="38" t="s">
        <v>3069</v>
      </c>
      <c r="D805" s="14">
        <v>4126962604</v>
      </c>
      <c r="E805" s="28"/>
      <c r="F805" s="28"/>
      <c r="G805" s="28">
        <v>8</v>
      </c>
      <c r="H805" s="28"/>
      <c r="I805" s="28"/>
      <c r="J805" s="28"/>
      <c r="K805" s="28"/>
      <c r="L805" s="28"/>
      <c r="M805" s="28"/>
      <c r="N805" s="28"/>
      <c r="O805" s="28">
        <v>3</v>
      </c>
      <c r="P805" s="17"/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>
      <c r="A806" s="201"/>
      <c r="B806" s="188">
        <v>3434</v>
      </c>
      <c r="C806" s="18" t="s">
        <v>1820</v>
      </c>
      <c r="D806" s="19">
        <v>4126950553</v>
      </c>
      <c r="E806" s="17"/>
      <c r="F806" s="17"/>
      <c r="G806" s="17">
        <v>3</v>
      </c>
      <c r="H806" s="17">
        <v>10</v>
      </c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>
      <c r="A807" s="201"/>
      <c r="B807" s="188">
        <v>4125</v>
      </c>
      <c r="C807" s="18" t="s">
        <v>3434</v>
      </c>
      <c r="D807" s="19">
        <v>4126982619</v>
      </c>
      <c r="E807" s="17"/>
      <c r="F807" s="17"/>
      <c r="G807" s="17">
        <v>5</v>
      </c>
      <c r="H807" s="17">
        <v>20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>
      <c r="A808" s="201"/>
      <c r="B808" s="188">
        <v>3608</v>
      </c>
      <c r="C808" s="18" t="s">
        <v>4703</v>
      </c>
      <c r="D808" s="19">
        <v>4126991805</v>
      </c>
      <c r="E808" s="17"/>
      <c r="F808" s="17"/>
      <c r="G808" s="17"/>
      <c r="H808" s="17">
        <v>5</v>
      </c>
      <c r="I808" s="17"/>
      <c r="J808" s="17">
        <v>5</v>
      </c>
      <c r="K808" s="17"/>
      <c r="L808" s="17"/>
      <c r="M808" s="17">
        <v>5</v>
      </c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>
      <c r="A809" s="201"/>
      <c r="B809" s="188">
        <v>2297</v>
      </c>
      <c r="C809" s="18" t="s">
        <v>4704</v>
      </c>
      <c r="D809" s="19">
        <v>4126974132</v>
      </c>
      <c r="E809" s="17"/>
      <c r="F809" s="17"/>
      <c r="G809" s="17">
        <v>3</v>
      </c>
      <c r="H809" s="17">
        <v>5</v>
      </c>
      <c r="I809" s="17"/>
      <c r="J809" s="17">
        <v>5</v>
      </c>
      <c r="K809" s="17"/>
      <c r="L809" s="17"/>
      <c r="M809" s="17"/>
      <c r="N809" s="17"/>
      <c r="O809" s="17">
        <v>5</v>
      </c>
      <c r="P809" s="17"/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>
      <c r="A810" s="201"/>
      <c r="B810" s="188">
        <v>2219</v>
      </c>
      <c r="C810" s="18" t="s">
        <v>2095</v>
      </c>
      <c r="D810" s="19">
        <v>4126991951</v>
      </c>
      <c r="E810" s="17"/>
      <c r="F810" s="17"/>
      <c r="G810" s="17">
        <v>3</v>
      </c>
      <c r="H810" s="17">
        <v>10</v>
      </c>
      <c r="I810" s="17"/>
      <c r="J810" s="17"/>
      <c r="K810" s="17"/>
      <c r="L810" s="17"/>
      <c r="M810" s="17"/>
      <c r="N810" s="17"/>
      <c r="O810" s="17"/>
      <c r="P810" s="17">
        <v>7</v>
      </c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>
      <c r="A811" s="201"/>
      <c r="B811" s="188">
        <v>1553</v>
      </c>
      <c r="C811" s="18" t="s">
        <v>4705</v>
      </c>
      <c r="D811" s="19">
        <v>4127022420</v>
      </c>
      <c r="E811" s="17"/>
      <c r="F811" s="17"/>
      <c r="G811" s="17"/>
      <c r="H811" s="17">
        <v>20</v>
      </c>
      <c r="I811" s="17"/>
      <c r="J811" s="17"/>
      <c r="K811" s="17"/>
      <c r="L811" s="17"/>
      <c r="M811" s="17"/>
      <c r="N811" s="17"/>
      <c r="O811" s="17">
        <v>20</v>
      </c>
      <c r="P811" s="17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>
      <c r="A812" s="201"/>
      <c r="B812" s="188">
        <v>2171</v>
      </c>
      <c r="C812" s="18" t="s">
        <v>4706</v>
      </c>
      <c r="D812" s="19">
        <v>4126946273</v>
      </c>
      <c r="E812" s="17"/>
      <c r="F812" s="17"/>
      <c r="G812" s="17">
        <v>12</v>
      </c>
      <c r="H812" s="17">
        <v>3</v>
      </c>
      <c r="I812" s="17"/>
      <c r="J812" s="17"/>
      <c r="K812" s="17"/>
      <c r="L812" s="17"/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>
      <c r="A813" s="201"/>
      <c r="B813" s="188">
        <v>1608</v>
      </c>
      <c r="C813" s="18" t="s">
        <v>3066</v>
      </c>
      <c r="D813" s="19">
        <v>4127006237</v>
      </c>
      <c r="E813" s="17"/>
      <c r="F813" s="17"/>
      <c r="G813" s="17">
        <v>8</v>
      </c>
      <c r="H813" s="17"/>
      <c r="I813" s="17"/>
      <c r="J813" s="17">
        <v>4</v>
      </c>
      <c r="K813" s="17"/>
      <c r="L813" s="17"/>
      <c r="M813" s="17"/>
      <c r="N813" s="17"/>
      <c r="O813" s="17"/>
      <c r="P813" s="17">
        <v>2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>
      <c r="A814" s="201"/>
      <c r="B814" s="188">
        <v>5467</v>
      </c>
      <c r="C814" s="18" t="s">
        <v>4707</v>
      </c>
      <c r="D814" s="19">
        <v>4126980672</v>
      </c>
      <c r="E814" s="17"/>
      <c r="F814" s="17"/>
      <c r="G814" s="17">
        <v>5</v>
      </c>
      <c r="H814" s="17">
        <v>5</v>
      </c>
      <c r="I814" s="17"/>
      <c r="J814" s="17"/>
      <c r="K814" s="17"/>
      <c r="L814" s="17"/>
      <c r="M814" s="17"/>
      <c r="N814" s="17"/>
      <c r="O814" s="17">
        <v>10</v>
      </c>
      <c r="P814" s="17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>
      <c r="A815" s="201"/>
      <c r="B815" s="188">
        <v>1666</v>
      </c>
      <c r="C815" s="18" t="s">
        <v>4708</v>
      </c>
      <c r="D815" s="19">
        <v>4126992600</v>
      </c>
      <c r="E815" s="17"/>
      <c r="F815" s="17"/>
      <c r="G815" s="17">
        <v>5</v>
      </c>
      <c r="H815" s="17">
        <v>25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>
      <c r="A816" s="201"/>
      <c r="B816" s="188">
        <v>2403</v>
      </c>
      <c r="C816" s="18" t="s">
        <v>4246</v>
      </c>
      <c r="D816" s="19">
        <v>4126959798</v>
      </c>
      <c r="E816" s="17"/>
      <c r="F816" s="17"/>
      <c r="G816" s="17">
        <v>5</v>
      </c>
      <c r="H816" s="17"/>
      <c r="I816" s="17"/>
      <c r="J816" s="17">
        <v>10</v>
      </c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>
      <c r="A817" s="201"/>
      <c r="B817" s="188">
        <v>780</v>
      </c>
      <c r="C817" s="18" t="s">
        <v>2842</v>
      </c>
      <c r="D817" s="19">
        <v>780</v>
      </c>
      <c r="E817" s="17"/>
      <c r="F817" s="17"/>
      <c r="G817" s="17"/>
      <c r="H817" s="17"/>
      <c r="I817" s="17">
        <v>5</v>
      </c>
      <c r="J817" s="17"/>
      <c r="K817" s="17"/>
      <c r="L817" s="17"/>
      <c r="M817" s="17">
        <v>5</v>
      </c>
      <c r="N817" s="17">
        <v>5</v>
      </c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>
      <c r="A818" s="201"/>
      <c r="B818" s="188">
        <v>541</v>
      </c>
      <c r="C818" s="18" t="s">
        <v>2842</v>
      </c>
      <c r="D818" s="19">
        <v>541</v>
      </c>
      <c r="E818" s="17"/>
      <c r="F818" s="17"/>
      <c r="G818" s="17"/>
      <c r="H818" s="17"/>
      <c r="I818" s="17">
        <v>5</v>
      </c>
      <c r="J818" s="17"/>
      <c r="K818" s="17"/>
      <c r="L818" s="17"/>
      <c r="M818" s="17"/>
      <c r="N818" s="17">
        <v>5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>
      <c r="A819" s="201"/>
      <c r="B819" s="188">
        <v>842</v>
      </c>
      <c r="C819" s="18" t="s">
        <v>2842</v>
      </c>
      <c r="D819" s="19">
        <v>842</v>
      </c>
      <c r="E819" s="17"/>
      <c r="F819" s="17"/>
      <c r="G819" s="17"/>
      <c r="H819" s="17"/>
      <c r="I819" s="17">
        <v>6</v>
      </c>
      <c r="J819" s="17">
        <v>6</v>
      </c>
      <c r="K819" s="17">
        <v>6</v>
      </c>
      <c r="L819" s="17">
        <v>6</v>
      </c>
      <c r="M819" s="17">
        <v>15</v>
      </c>
      <c r="N819" s="17">
        <v>10</v>
      </c>
      <c r="O819" s="17">
        <v>15</v>
      </c>
      <c r="P819" s="17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>
      <c r="A820" s="201"/>
      <c r="B820" s="196">
        <v>4513</v>
      </c>
      <c r="C820" s="38" t="s">
        <v>2072</v>
      </c>
      <c r="D820" s="19">
        <v>4126965425</v>
      </c>
      <c r="E820" s="17"/>
      <c r="F820" s="17"/>
      <c r="G820" s="17">
        <v>5</v>
      </c>
      <c r="H820" s="17">
        <v>5</v>
      </c>
      <c r="I820" s="17"/>
      <c r="J820" s="17">
        <v>3</v>
      </c>
      <c r="K820" s="17"/>
      <c r="L820" s="17"/>
      <c r="M820" s="17"/>
      <c r="N820" s="17"/>
      <c r="O820" s="17">
        <v>3</v>
      </c>
      <c r="P820" s="17"/>
      <c r="Q820" s="17"/>
      <c r="R820" s="17"/>
      <c r="S820" s="17"/>
      <c r="T820" s="17"/>
      <c r="U820" s="17"/>
      <c r="V820" s="17"/>
      <c r="W820" s="17"/>
      <c r="X820" s="37" t="s">
        <v>4715</v>
      </c>
      <c r="AA820" s="16"/>
    </row>
    <row r="821" spans="1:27" s="15" customFormat="1" ht="18.75" customHeight="1">
      <c r="A821" s="201"/>
      <c r="B821" s="188">
        <v>5377</v>
      </c>
      <c r="C821" s="18" t="s">
        <v>2976</v>
      </c>
      <c r="D821" s="19">
        <v>4126981370</v>
      </c>
      <c r="E821" s="17"/>
      <c r="F821" s="17"/>
      <c r="G821" s="17">
        <v>1</v>
      </c>
      <c r="H821" s="17">
        <v>3</v>
      </c>
      <c r="I821" s="17"/>
      <c r="J821" s="17">
        <v>1</v>
      </c>
      <c r="K821" s="17"/>
      <c r="L821" s="17"/>
      <c r="M821" s="17"/>
      <c r="N821" s="17"/>
      <c r="O821" s="17">
        <v>2</v>
      </c>
      <c r="P821" s="17">
        <v>3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>
      <c r="A822" s="201"/>
      <c r="B822" s="188">
        <v>3728</v>
      </c>
      <c r="C822" s="18" t="s">
        <v>4709</v>
      </c>
      <c r="D822" s="19">
        <v>4126968022</v>
      </c>
      <c r="E822" s="17"/>
      <c r="F822" s="17"/>
      <c r="G822" s="17">
        <v>5</v>
      </c>
      <c r="H822" s="17">
        <v>10</v>
      </c>
      <c r="I822" s="17"/>
      <c r="J822" s="17"/>
      <c r="K822" s="17"/>
      <c r="L822" s="17"/>
      <c r="M822" s="17"/>
      <c r="N822" s="17"/>
      <c r="O822" s="17"/>
      <c r="P822" s="17">
        <v>10</v>
      </c>
      <c r="Q822" s="17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>
      <c r="A823" s="201"/>
      <c r="B823" s="188">
        <v>1542</v>
      </c>
      <c r="C823" s="18" t="s">
        <v>3279</v>
      </c>
      <c r="D823" s="19">
        <v>4127023473</v>
      </c>
      <c r="E823" s="17"/>
      <c r="F823" s="17"/>
      <c r="G823" s="17">
        <v>10</v>
      </c>
      <c r="H823" s="17">
        <v>10</v>
      </c>
      <c r="I823" s="17"/>
      <c r="J823" s="17"/>
      <c r="K823" s="17"/>
      <c r="L823" s="17"/>
      <c r="M823" s="17"/>
      <c r="N823" s="17"/>
      <c r="O823" s="17"/>
      <c r="P823" s="17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>
      <c r="A824" s="201"/>
      <c r="B824" s="188">
        <v>3026</v>
      </c>
      <c r="C824" s="18" t="s">
        <v>4597</v>
      </c>
      <c r="D824" s="19">
        <v>4126968952</v>
      </c>
      <c r="E824" s="17"/>
      <c r="F824" s="17"/>
      <c r="G824" s="17"/>
      <c r="H824" s="17">
        <v>10</v>
      </c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>
      <c r="A825" s="201"/>
      <c r="B825" s="188">
        <v>3210</v>
      </c>
      <c r="C825" s="18" t="s">
        <v>4710</v>
      </c>
      <c r="D825" s="19">
        <v>4127014730</v>
      </c>
      <c r="E825" s="17"/>
      <c r="F825" s="17">
        <v>3</v>
      </c>
      <c r="G825" s="17">
        <v>15</v>
      </c>
      <c r="H825" s="17"/>
      <c r="I825" s="17"/>
      <c r="J825" s="17"/>
      <c r="K825" s="17"/>
      <c r="L825" s="17"/>
      <c r="M825" s="17"/>
      <c r="N825" s="17"/>
      <c r="O825" s="17"/>
      <c r="P825" s="17">
        <v>10</v>
      </c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>
      <c r="A826" s="201"/>
      <c r="B826" s="188">
        <v>808</v>
      </c>
      <c r="C826" s="18" t="s">
        <v>4711</v>
      </c>
      <c r="D826" s="19">
        <v>808</v>
      </c>
      <c r="E826" s="17"/>
      <c r="F826" s="17"/>
      <c r="G826" s="17"/>
      <c r="H826" s="17">
        <v>5</v>
      </c>
      <c r="I826" s="17"/>
      <c r="J826" s="17"/>
      <c r="K826" s="17"/>
      <c r="L826" s="17"/>
      <c r="M826" s="17"/>
      <c r="N826" s="17"/>
      <c r="O826" s="17">
        <v>7</v>
      </c>
      <c r="P826" s="17">
        <v>10</v>
      </c>
      <c r="Q826" s="17"/>
      <c r="R826" s="17"/>
      <c r="S826" s="17"/>
      <c r="T826" s="17"/>
      <c r="U826" s="17"/>
      <c r="V826" s="17"/>
      <c r="W826" s="17"/>
      <c r="X826" s="17"/>
      <c r="AA826" s="16"/>
    </row>
    <row r="827" spans="1:27" s="15" customFormat="1" ht="18.75" customHeight="1">
      <c r="A827" s="201"/>
      <c r="B827" s="198" t="s">
        <v>4712</v>
      </c>
      <c r="C827" s="184" t="s">
        <v>4713</v>
      </c>
      <c r="D827" s="185" t="s">
        <v>4714</v>
      </c>
      <c r="E827" s="183"/>
      <c r="F827" s="183"/>
      <c r="G827" s="183">
        <v>16</v>
      </c>
      <c r="H827" s="183">
        <v>38</v>
      </c>
      <c r="I827" s="183"/>
      <c r="J827" s="183"/>
      <c r="K827" s="183"/>
      <c r="L827" s="183"/>
      <c r="M827" s="183">
        <v>5</v>
      </c>
      <c r="N827" s="183"/>
      <c r="O827" s="183">
        <v>5</v>
      </c>
      <c r="P827" s="183"/>
      <c r="Q827" s="183"/>
      <c r="R827" s="183"/>
      <c r="S827" s="183"/>
      <c r="T827" s="183"/>
      <c r="U827" s="183"/>
      <c r="V827" s="183"/>
      <c r="W827" s="183"/>
      <c r="X827" s="183"/>
      <c r="AA827" s="16"/>
    </row>
    <row r="828" spans="1:27" s="15" customFormat="1" ht="18.75" customHeight="1">
      <c r="A828" s="201"/>
      <c r="B828" s="188"/>
      <c r="C828" s="146" t="s">
        <v>4667</v>
      </c>
      <c r="D828" s="14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146" t="s">
        <v>4722</v>
      </c>
      <c r="AA828" s="16"/>
    </row>
    <row r="829" spans="1:27" s="15" customFormat="1" ht="18.75" customHeight="1">
      <c r="A829" s="201"/>
      <c r="B829" s="188">
        <v>3300</v>
      </c>
      <c r="C829" s="18" t="s">
        <v>302</v>
      </c>
      <c r="D829" s="19">
        <v>4126745845</v>
      </c>
      <c r="E829" s="28">
        <v>15</v>
      </c>
      <c r="F829" s="28"/>
      <c r="G829" s="28">
        <v>30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>
        <v>5</v>
      </c>
      <c r="Q829" s="28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>
      <c r="A830" s="201"/>
      <c r="B830" s="188">
        <v>4176</v>
      </c>
      <c r="C830" s="24" t="s">
        <v>4668</v>
      </c>
      <c r="D830" s="19">
        <v>4126845928</v>
      </c>
      <c r="E830" s="28">
        <v>10</v>
      </c>
      <c r="F830" s="28"/>
      <c r="G830" s="28">
        <v>15</v>
      </c>
      <c r="H830" s="28">
        <v>15</v>
      </c>
      <c r="I830" s="28"/>
      <c r="J830" s="28"/>
      <c r="K830" s="28"/>
      <c r="L830" s="28"/>
      <c r="M830" s="28"/>
      <c r="N830" s="28"/>
      <c r="O830" s="28">
        <v>10</v>
      </c>
      <c r="P830" s="28">
        <v>5</v>
      </c>
      <c r="Q830" s="28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>
      <c r="A831" s="201"/>
      <c r="B831" s="162">
        <v>4855</v>
      </c>
      <c r="C831" s="18" t="s">
        <v>2507</v>
      </c>
      <c r="D831" s="19">
        <v>4126853794</v>
      </c>
      <c r="E831" s="28"/>
      <c r="F831" s="28"/>
      <c r="G831" s="28">
        <v>15</v>
      </c>
      <c r="H831" s="28">
        <v>8</v>
      </c>
      <c r="I831" s="28"/>
      <c r="J831" s="28"/>
      <c r="K831" s="28"/>
      <c r="L831" s="28"/>
      <c r="M831" s="28"/>
      <c r="N831" s="28"/>
      <c r="O831" s="28"/>
      <c r="P831" s="28"/>
      <c r="Q831" s="28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>
      <c r="A832" s="201"/>
      <c r="B832" s="188">
        <v>5068</v>
      </c>
      <c r="C832" s="18" t="s">
        <v>3046</v>
      </c>
      <c r="D832" s="19">
        <v>4126844889</v>
      </c>
      <c r="E832" s="28"/>
      <c r="F832" s="28"/>
      <c r="G832" s="28">
        <v>5</v>
      </c>
      <c r="H832" s="28">
        <v>5</v>
      </c>
      <c r="I832" s="28"/>
      <c r="J832" s="28"/>
      <c r="K832" s="28"/>
      <c r="L832" s="28"/>
      <c r="M832" s="28"/>
      <c r="N832" s="28"/>
      <c r="O832" s="28"/>
      <c r="P832" s="28">
        <v>5</v>
      </c>
      <c r="Q832" s="28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>
      <c r="A833" s="201"/>
      <c r="B833" s="188">
        <v>5508</v>
      </c>
      <c r="C833" s="18" t="s">
        <v>4669</v>
      </c>
      <c r="D833" s="19">
        <v>4126864893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>
      <c r="A834" s="201"/>
      <c r="B834" s="188">
        <v>3884</v>
      </c>
      <c r="C834" s="18" t="s">
        <v>4670</v>
      </c>
      <c r="D834" s="19">
        <v>4126946160</v>
      </c>
      <c r="E834" s="28"/>
      <c r="F834" s="28"/>
      <c r="G834" s="28">
        <v>5</v>
      </c>
      <c r="H834" s="28">
        <v>10</v>
      </c>
      <c r="I834" s="28"/>
      <c r="J834" s="28"/>
      <c r="K834" s="28"/>
      <c r="L834" s="28"/>
      <c r="M834" s="28">
        <v>5</v>
      </c>
      <c r="N834" s="28"/>
      <c r="O834" s="28"/>
      <c r="P834" s="28">
        <v>10</v>
      </c>
      <c r="Q834" s="28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>
      <c r="A835" s="201"/>
      <c r="B835" s="188">
        <v>4177</v>
      </c>
      <c r="C835" s="18" t="s">
        <v>2834</v>
      </c>
      <c r="D835" s="19">
        <v>4126873505</v>
      </c>
      <c r="E835" s="28"/>
      <c r="F835" s="28"/>
      <c r="G835" s="28">
        <v>10</v>
      </c>
      <c r="H835" s="28">
        <v>5</v>
      </c>
      <c r="I835" s="28"/>
      <c r="J835" s="28"/>
      <c r="K835" s="28"/>
      <c r="L835" s="28"/>
      <c r="M835" s="28"/>
      <c r="N835" s="28"/>
      <c r="O835" s="28"/>
      <c r="P835" s="28">
        <v>10</v>
      </c>
      <c r="Q835" s="28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>
      <c r="A836" s="201"/>
      <c r="B836" s="188">
        <v>1629</v>
      </c>
      <c r="C836" s="18" t="s">
        <v>322</v>
      </c>
      <c r="D836" s="19">
        <v>4126953549</v>
      </c>
      <c r="E836" s="28">
        <v>3</v>
      </c>
      <c r="F836" s="28"/>
      <c r="G836" s="28">
        <v>6</v>
      </c>
      <c r="H836" s="28">
        <v>20</v>
      </c>
      <c r="I836" s="28"/>
      <c r="J836" s="28">
        <v>10</v>
      </c>
      <c r="K836" s="28"/>
      <c r="L836" s="28"/>
      <c r="M836" s="28"/>
      <c r="N836" s="28"/>
      <c r="O836" s="28">
        <v>6</v>
      </c>
      <c r="P836" s="28"/>
      <c r="Q836" s="28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>
      <c r="A837" s="201"/>
      <c r="B837" s="188">
        <v>3858</v>
      </c>
      <c r="C837" s="18" t="s">
        <v>4671</v>
      </c>
      <c r="D837" s="19">
        <v>4126826507</v>
      </c>
      <c r="E837" s="28"/>
      <c r="F837" s="28"/>
      <c r="G837" s="28">
        <v>15</v>
      </c>
      <c r="H837" s="28">
        <v>15</v>
      </c>
      <c r="I837" s="28"/>
      <c r="J837" s="28"/>
      <c r="K837" s="28"/>
      <c r="L837" s="28"/>
      <c r="M837" s="28"/>
      <c r="N837" s="28"/>
      <c r="O837" s="28">
        <v>5</v>
      </c>
      <c r="P837" s="28">
        <v>15</v>
      </c>
      <c r="Q837" s="28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>
      <c r="A838" s="201"/>
      <c r="B838" s="188">
        <v>3614</v>
      </c>
      <c r="C838" s="18" t="s">
        <v>194</v>
      </c>
      <c r="D838" s="19">
        <v>4126955782</v>
      </c>
      <c r="E838" s="28"/>
      <c r="F838" s="28"/>
      <c r="G838" s="28">
        <v>8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>
      <c r="A839" s="201"/>
      <c r="B839" s="188">
        <v>2859</v>
      </c>
      <c r="C839" s="18" t="s">
        <v>4672</v>
      </c>
      <c r="D839" s="19">
        <v>4126945244</v>
      </c>
      <c r="E839" s="28">
        <v>2</v>
      </c>
      <c r="F839" s="28"/>
      <c r="G839" s="28">
        <v>5</v>
      </c>
      <c r="H839" s="28">
        <v>10</v>
      </c>
      <c r="I839" s="28"/>
      <c r="J839" s="28"/>
      <c r="K839" s="28"/>
      <c r="L839" s="28"/>
      <c r="M839" s="28"/>
      <c r="N839" s="28"/>
      <c r="O839" s="28">
        <v>10</v>
      </c>
      <c r="P839" s="28">
        <v>10</v>
      </c>
      <c r="Q839" s="28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>
      <c r="A840" s="201"/>
      <c r="B840" s="188">
        <v>3642</v>
      </c>
      <c r="C840" s="18" t="s">
        <v>4203</v>
      </c>
      <c r="D840" s="19">
        <v>4126930672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20</v>
      </c>
      <c r="Q840" s="28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>
      <c r="A841" s="201"/>
      <c r="B841" s="188">
        <v>3407</v>
      </c>
      <c r="C841" s="18" t="s">
        <v>2864</v>
      </c>
      <c r="D841" s="19">
        <v>4126972978</v>
      </c>
      <c r="E841" s="28"/>
      <c r="F841" s="28"/>
      <c r="G841" s="28">
        <v>10</v>
      </c>
      <c r="H841" s="28"/>
      <c r="I841" s="28"/>
      <c r="J841" s="28"/>
      <c r="K841" s="28"/>
      <c r="L841" s="28"/>
      <c r="M841" s="28"/>
      <c r="N841" s="28"/>
      <c r="O841" s="28">
        <v>10</v>
      </c>
      <c r="P841" s="28">
        <v>10</v>
      </c>
      <c r="Q841" s="28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>
      <c r="A842" s="201"/>
      <c r="B842" s="188">
        <v>4633</v>
      </c>
      <c r="C842" s="18" t="s">
        <v>2983</v>
      </c>
      <c r="D842" s="19">
        <v>4126968071</v>
      </c>
      <c r="E842" s="28"/>
      <c r="F842" s="34"/>
      <c r="G842" s="28">
        <v>5</v>
      </c>
      <c r="H842" s="28">
        <v>15</v>
      </c>
      <c r="I842" s="28"/>
      <c r="J842" s="28"/>
      <c r="K842" s="28"/>
      <c r="L842" s="28"/>
      <c r="M842" s="28"/>
      <c r="N842" s="28"/>
      <c r="O842" s="28">
        <v>10</v>
      </c>
      <c r="P842" s="28">
        <v>15</v>
      </c>
      <c r="Q842" s="28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>
      <c r="A843" s="201"/>
      <c r="B843" s="188">
        <v>5160</v>
      </c>
      <c r="C843" s="18" t="s">
        <v>4673</v>
      </c>
      <c r="D843" s="19">
        <v>4126827325</v>
      </c>
      <c r="E843" s="28">
        <v>5</v>
      </c>
      <c r="F843" s="28"/>
      <c r="G843" s="28">
        <v>5</v>
      </c>
      <c r="H843" s="28">
        <v>10</v>
      </c>
      <c r="I843" s="28"/>
      <c r="J843" s="28"/>
      <c r="K843" s="28"/>
      <c r="L843" s="28"/>
      <c r="M843" s="28"/>
      <c r="N843" s="28"/>
      <c r="O843" s="28">
        <v>5</v>
      </c>
      <c r="P843" s="28">
        <v>20</v>
      </c>
      <c r="Q843" s="28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>
      <c r="A844" s="201"/>
      <c r="B844" s="188">
        <v>4507</v>
      </c>
      <c r="C844" s="18" t="s">
        <v>3230</v>
      </c>
      <c r="D844" s="19">
        <v>4126960498</v>
      </c>
      <c r="E844" s="28"/>
      <c r="F844" s="28"/>
      <c r="G844" s="28">
        <v>10</v>
      </c>
      <c r="H844" s="28">
        <v>5</v>
      </c>
      <c r="I844" s="28"/>
      <c r="J844" s="28"/>
      <c r="K844" s="28"/>
      <c r="L844" s="28"/>
      <c r="M844" s="28"/>
      <c r="N844" s="28"/>
      <c r="O844" s="28">
        <v>10</v>
      </c>
      <c r="P844" s="28">
        <v>8</v>
      </c>
      <c r="Q844" s="28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>
      <c r="A845" s="201"/>
      <c r="B845" s="188">
        <v>4581</v>
      </c>
      <c r="C845" s="18" t="s">
        <v>1329</v>
      </c>
      <c r="D845" s="19">
        <v>4126958769</v>
      </c>
      <c r="E845" s="28">
        <v>5</v>
      </c>
      <c r="F845" s="28">
        <v>3</v>
      </c>
      <c r="G845" s="28">
        <v>15</v>
      </c>
      <c r="H845" s="28">
        <v>18</v>
      </c>
      <c r="I845" s="28"/>
      <c r="J845" s="28"/>
      <c r="K845" s="28"/>
      <c r="L845" s="28"/>
      <c r="M845" s="28"/>
      <c r="N845" s="28"/>
      <c r="O845" s="28">
        <v>15</v>
      </c>
      <c r="P845" s="28"/>
      <c r="Q845" s="28"/>
      <c r="R845" s="17"/>
      <c r="S845" s="17"/>
      <c r="T845" s="17"/>
      <c r="U845" s="17"/>
      <c r="V845" s="17"/>
      <c r="W845" s="17"/>
      <c r="X845" s="17"/>
      <c r="AA845" s="16"/>
    </row>
    <row r="846" spans="1:27" s="15" customFormat="1" ht="18.75" customHeight="1">
      <c r="A846" s="201"/>
      <c r="B846" s="188">
        <v>4571</v>
      </c>
      <c r="C846" s="107" t="s">
        <v>880</v>
      </c>
      <c r="D846" s="28">
        <v>4126971415</v>
      </c>
      <c r="E846" s="28">
        <v>5</v>
      </c>
      <c r="F846" s="28"/>
      <c r="G846" s="28">
        <v>10</v>
      </c>
      <c r="H846" s="28">
        <v>10</v>
      </c>
      <c r="I846" s="28"/>
      <c r="J846" s="28"/>
      <c r="K846" s="28"/>
      <c r="L846" s="28"/>
      <c r="M846" s="28"/>
      <c r="N846" s="28"/>
      <c r="O846" s="28">
        <v>10</v>
      </c>
      <c r="P846" s="28">
        <v>10</v>
      </c>
      <c r="Q846" s="28"/>
      <c r="R846" s="28"/>
      <c r="S846" s="28"/>
      <c r="T846" s="28"/>
      <c r="U846" s="28"/>
      <c r="V846" s="28"/>
      <c r="W846" s="28"/>
      <c r="X846" s="10"/>
      <c r="AA846" s="16"/>
    </row>
    <row r="847" spans="1:27" s="15" customFormat="1" ht="18.75" customHeight="1">
      <c r="A847" s="201"/>
      <c r="B847" s="188">
        <v>4664</v>
      </c>
      <c r="C847" s="18" t="s">
        <v>4674</v>
      </c>
      <c r="D847" s="19">
        <v>4126958771</v>
      </c>
      <c r="E847" s="28">
        <v>3</v>
      </c>
      <c r="F847" s="28"/>
      <c r="G847" s="28">
        <v>6</v>
      </c>
      <c r="H847" s="28">
        <v>12</v>
      </c>
      <c r="I847" s="28"/>
      <c r="J847" s="28"/>
      <c r="K847" s="28"/>
      <c r="L847" s="28"/>
      <c r="M847" s="28"/>
      <c r="N847" s="28"/>
      <c r="O847" s="28">
        <v>3</v>
      </c>
      <c r="P847" s="28">
        <v>12</v>
      </c>
      <c r="Q847" s="28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>
      <c r="A848" s="201"/>
      <c r="B848" s="188">
        <v>4970</v>
      </c>
      <c r="C848" s="18" t="s">
        <v>1347</v>
      </c>
      <c r="D848" s="19">
        <v>4126958773</v>
      </c>
      <c r="E848" s="28">
        <v>12</v>
      </c>
      <c r="F848" s="28">
        <v>3</v>
      </c>
      <c r="G848" s="28">
        <v>6</v>
      </c>
      <c r="H848" s="28">
        <v>30</v>
      </c>
      <c r="I848" s="28"/>
      <c r="J848" s="28"/>
      <c r="K848" s="28"/>
      <c r="L848" s="28"/>
      <c r="M848" s="28"/>
      <c r="N848" s="28"/>
      <c r="O848" s="28">
        <v>3</v>
      </c>
      <c r="P848" s="28">
        <v>12</v>
      </c>
      <c r="Q848" s="28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>
      <c r="A849" s="201"/>
      <c r="B849" s="188">
        <v>4406</v>
      </c>
      <c r="C849" s="18" t="s">
        <v>4675</v>
      </c>
      <c r="D849" s="19">
        <v>4126972180</v>
      </c>
      <c r="E849" s="28"/>
      <c r="F849" s="28"/>
      <c r="G849" s="28">
        <v>6</v>
      </c>
      <c r="H849" s="28">
        <v>6</v>
      </c>
      <c r="I849" s="28"/>
      <c r="J849" s="28"/>
      <c r="K849" s="28"/>
      <c r="L849" s="28"/>
      <c r="M849" s="28"/>
      <c r="N849" s="28"/>
      <c r="O849" s="28">
        <v>4</v>
      </c>
      <c r="P849" s="28"/>
      <c r="Q849" s="28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>
      <c r="A850" s="201"/>
      <c r="B850" s="188">
        <v>3822</v>
      </c>
      <c r="C850" s="18" t="s">
        <v>808</v>
      </c>
      <c r="D850" s="19">
        <v>4126958765</v>
      </c>
      <c r="E850" s="28"/>
      <c r="F850" s="28">
        <v>3</v>
      </c>
      <c r="G850" s="28"/>
      <c r="H850" s="28">
        <v>42</v>
      </c>
      <c r="I850" s="28"/>
      <c r="J850" s="28"/>
      <c r="K850" s="28"/>
      <c r="L850" s="28"/>
      <c r="M850" s="28"/>
      <c r="N850" s="28"/>
      <c r="O850" s="28">
        <v>9</v>
      </c>
      <c r="P850" s="28">
        <v>27</v>
      </c>
      <c r="Q850" s="28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>
      <c r="A851" s="201"/>
      <c r="B851" s="188">
        <v>4714</v>
      </c>
      <c r="C851" s="18" t="s">
        <v>4676</v>
      </c>
      <c r="D851" s="19">
        <v>4126975006</v>
      </c>
      <c r="E851" s="28"/>
      <c r="F851" s="28"/>
      <c r="G851" s="28">
        <v>20</v>
      </c>
      <c r="H851" s="28">
        <v>20</v>
      </c>
      <c r="I851" s="28"/>
      <c r="J851" s="28"/>
      <c r="K851" s="28"/>
      <c r="L851" s="28"/>
      <c r="M851" s="28"/>
      <c r="N851" s="28"/>
      <c r="O851" s="28">
        <v>10</v>
      </c>
      <c r="P851" s="28">
        <v>20</v>
      </c>
      <c r="Q851" s="28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>
      <c r="A852" s="201"/>
      <c r="B852" s="188">
        <v>5395</v>
      </c>
      <c r="C852" s="18" t="s">
        <v>4677</v>
      </c>
      <c r="D852" s="19">
        <v>4126973685</v>
      </c>
      <c r="E852" s="28"/>
      <c r="F852" s="28"/>
      <c r="G852" s="28">
        <v>10</v>
      </c>
      <c r="H852" s="28">
        <v>10</v>
      </c>
      <c r="I852" s="28"/>
      <c r="J852" s="28"/>
      <c r="K852" s="28"/>
      <c r="L852" s="28"/>
      <c r="M852" s="28">
        <v>10</v>
      </c>
      <c r="N852" s="28"/>
      <c r="O852" s="28">
        <v>10</v>
      </c>
      <c r="P852" s="28">
        <v>20</v>
      </c>
      <c r="Q852" s="28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>
      <c r="A853" s="201"/>
      <c r="B853" s="188">
        <v>3607</v>
      </c>
      <c r="C853" s="18" t="s">
        <v>4678</v>
      </c>
      <c r="D853" s="19">
        <v>4126968867</v>
      </c>
      <c r="E853" s="28"/>
      <c r="F853" s="28"/>
      <c r="G853" s="28">
        <v>15</v>
      </c>
      <c r="H853" s="28">
        <v>10</v>
      </c>
      <c r="I853" s="28"/>
      <c r="J853" s="28"/>
      <c r="K853" s="28"/>
      <c r="L853" s="28"/>
      <c r="M853" s="28"/>
      <c r="N853" s="28"/>
      <c r="O853" s="28">
        <v>10</v>
      </c>
      <c r="P853" s="28"/>
      <c r="Q853" s="28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>
      <c r="A854" s="201"/>
      <c r="B854" s="188">
        <v>4670</v>
      </c>
      <c r="C854" s="18" t="s">
        <v>595</v>
      </c>
      <c r="D854" s="19">
        <v>4126882598</v>
      </c>
      <c r="E854" s="28">
        <v>5</v>
      </c>
      <c r="F854" s="28"/>
      <c r="G854" s="28">
        <v>15</v>
      </c>
      <c r="H854" s="28">
        <v>20</v>
      </c>
      <c r="I854" s="28"/>
      <c r="J854" s="28"/>
      <c r="K854" s="28"/>
      <c r="L854" s="28"/>
      <c r="M854" s="28">
        <v>10</v>
      </c>
      <c r="N854" s="28"/>
      <c r="O854" s="28">
        <v>10</v>
      </c>
      <c r="P854" s="28">
        <v>20</v>
      </c>
      <c r="Q854" s="28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>
      <c r="A855" s="201"/>
      <c r="B855" s="188">
        <v>4582</v>
      </c>
      <c r="C855" s="18" t="s">
        <v>2195</v>
      </c>
      <c r="D855" s="19">
        <v>4126963567</v>
      </c>
      <c r="E855" s="28">
        <v>5</v>
      </c>
      <c r="F855" s="28"/>
      <c r="G855" s="28">
        <v>3</v>
      </c>
      <c r="H855" s="28">
        <v>10</v>
      </c>
      <c r="I855" s="28"/>
      <c r="J855" s="28"/>
      <c r="K855" s="28"/>
      <c r="L855" s="28"/>
      <c r="M855" s="28"/>
      <c r="N855" s="28"/>
      <c r="O855" s="28">
        <v>5</v>
      </c>
      <c r="P855" s="28">
        <v>10</v>
      </c>
      <c r="Q855" s="28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>
      <c r="A856" s="201"/>
      <c r="B856" s="188">
        <v>5587</v>
      </c>
      <c r="C856" s="18" t="s">
        <v>2932</v>
      </c>
      <c r="D856" s="19">
        <v>4126780789</v>
      </c>
      <c r="E856" s="28">
        <v>3</v>
      </c>
      <c r="F856" s="28"/>
      <c r="G856" s="28">
        <v>10</v>
      </c>
      <c r="H856" s="28">
        <v>8</v>
      </c>
      <c r="I856" s="28"/>
      <c r="J856" s="28">
        <v>2</v>
      </c>
      <c r="K856" s="28"/>
      <c r="L856" s="28"/>
      <c r="M856" s="28"/>
      <c r="N856" s="28"/>
      <c r="O856" s="28">
        <v>2</v>
      </c>
      <c r="P856" s="28">
        <v>10</v>
      </c>
      <c r="Q856" s="28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>
      <c r="A857" s="201"/>
      <c r="B857" s="188">
        <v>4738</v>
      </c>
      <c r="C857" s="18" t="s">
        <v>1197</v>
      </c>
      <c r="D857" s="19">
        <v>4126958772</v>
      </c>
      <c r="E857" s="28">
        <v>3</v>
      </c>
      <c r="F857" s="28"/>
      <c r="G857" s="28">
        <v>15</v>
      </c>
      <c r="H857" s="28">
        <v>9</v>
      </c>
      <c r="I857" s="28"/>
      <c r="J857" s="28"/>
      <c r="K857" s="28"/>
      <c r="L857" s="28"/>
      <c r="M857" s="28">
        <v>3</v>
      </c>
      <c r="N857" s="28"/>
      <c r="O857" s="28">
        <v>6</v>
      </c>
      <c r="P857" s="28"/>
      <c r="Q857" s="28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>
      <c r="A858" s="201"/>
      <c r="B858" s="188">
        <v>5292</v>
      </c>
      <c r="C858" s="18" t="s">
        <v>2751</v>
      </c>
      <c r="D858" s="19">
        <v>4126958816</v>
      </c>
      <c r="E858" s="28"/>
      <c r="F858" s="28">
        <v>6</v>
      </c>
      <c r="G858" s="28">
        <v>12</v>
      </c>
      <c r="H858" s="28">
        <v>9</v>
      </c>
      <c r="I858" s="28"/>
      <c r="J858" s="28"/>
      <c r="K858" s="28"/>
      <c r="L858" s="28"/>
      <c r="M858" s="28"/>
      <c r="N858" s="28"/>
      <c r="O858" s="28"/>
      <c r="P858" s="28">
        <v>9</v>
      </c>
      <c r="Q858" s="28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>
      <c r="A859" s="201"/>
      <c r="B859" s="188">
        <v>4234</v>
      </c>
      <c r="C859" s="18" t="s">
        <v>4679</v>
      </c>
      <c r="D859" s="19">
        <v>4126937865</v>
      </c>
      <c r="E859" s="28"/>
      <c r="F859" s="28"/>
      <c r="G859" s="28">
        <v>18</v>
      </c>
      <c r="H859" s="28">
        <v>16</v>
      </c>
      <c r="I859" s="28"/>
      <c r="J859" s="28"/>
      <c r="K859" s="28"/>
      <c r="L859" s="28"/>
      <c r="M859" s="28"/>
      <c r="N859" s="28"/>
      <c r="O859" s="28">
        <v>10</v>
      </c>
      <c r="P859" s="28">
        <v>12</v>
      </c>
      <c r="Q859" s="28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>
      <c r="A860" s="201"/>
      <c r="B860" s="188">
        <v>5119</v>
      </c>
      <c r="C860" s="18" t="s">
        <v>3723</v>
      </c>
      <c r="D860" s="19">
        <v>4126975008</v>
      </c>
      <c r="E860" s="28"/>
      <c r="F860" s="28"/>
      <c r="G860" s="28">
        <v>5</v>
      </c>
      <c r="H860" s="28">
        <v>10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>
      <c r="A861" s="201"/>
      <c r="B861" s="188">
        <v>4490</v>
      </c>
      <c r="C861" s="18" t="s">
        <v>192</v>
      </c>
      <c r="D861" s="19">
        <v>4126958767</v>
      </c>
      <c r="E861" s="28"/>
      <c r="F861" s="28"/>
      <c r="G861" s="28">
        <v>12</v>
      </c>
      <c r="H861" s="28">
        <v>21</v>
      </c>
      <c r="I861" s="28"/>
      <c r="J861" s="28"/>
      <c r="K861" s="28"/>
      <c r="L861" s="28"/>
      <c r="M861" s="28"/>
      <c r="N861" s="28"/>
      <c r="O861" s="28">
        <v>3</v>
      </c>
      <c r="P861" s="28">
        <v>18</v>
      </c>
      <c r="Q861" s="28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>
      <c r="A862" s="201"/>
      <c r="B862" s="188">
        <v>3763</v>
      </c>
      <c r="C862" s="18" t="s">
        <v>3000</v>
      </c>
      <c r="D862" s="19">
        <v>4126974188</v>
      </c>
      <c r="E862" s="28"/>
      <c r="F862" s="28"/>
      <c r="G862" s="28"/>
      <c r="H862" s="28">
        <v>10</v>
      </c>
      <c r="I862" s="28"/>
      <c r="J862" s="28"/>
      <c r="K862" s="28"/>
      <c r="L862" s="28"/>
      <c r="M862" s="28">
        <v>10</v>
      </c>
      <c r="N862" s="28"/>
      <c r="O862" s="28"/>
      <c r="P862" s="28">
        <v>10</v>
      </c>
      <c r="Q862" s="28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>
      <c r="A863" s="201"/>
      <c r="B863" s="188">
        <v>5073</v>
      </c>
      <c r="C863" s="18" t="s">
        <v>4680</v>
      </c>
      <c r="D863" s="19">
        <v>4126925557</v>
      </c>
      <c r="E863" s="28"/>
      <c r="F863" s="28">
        <v>10</v>
      </c>
      <c r="G863" s="28">
        <v>10</v>
      </c>
      <c r="H863" s="28">
        <v>10</v>
      </c>
      <c r="I863" s="28"/>
      <c r="J863" s="28"/>
      <c r="K863" s="28"/>
      <c r="L863" s="28"/>
      <c r="M863" s="28"/>
      <c r="N863" s="28"/>
      <c r="O863" s="28">
        <v>5</v>
      </c>
      <c r="P863" s="28">
        <v>5</v>
      </c>
      <c r="Q863" s="28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>
      <c r="A864" s="201"/>
      <c r="B864" s="188">
        <v>3120</v>
      </c>
      <c r="C864" s="18" t="s">
        <v>2999</v>
      </c>
      <c r="D864" s="19">
        <v>4126974944</v>
      </c>
      <c r="E864" s="28"/>
      <c r="F864" s="28"/>
      <c r="G864" s="28">
        <v>15</v>
      </c>
      <c r="H864" s="28">
        <v>10</v>
      </c>
      <c r="I864" s="28"/>
      <c r="J864" s="28"/>
      <c r="K864" s="28"/>
      <c r="L864" s="28"/>
      <c r="M864" s="28"/>
      <c r="N864" s="28"/>
      <c r="O864" s="28"/>
      <c r="P864" s="28"/>
      <c r="Q864" s="28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>
      <c r="A865" s="201"/>
      <c r="B865" s="188">
        <v>5128</v>
      </c>
      <c r="C865" s="18" t="s">
        <v>4681</v>
      </c>
      <c r="D865" s="19">
        <v>4126941204</v>
      </c>
      <c r="E865" s="28"/>
      <c r="F865" s="28"/>
      <c r="G865" s="28"/>
      <c r="H865" s="28">
        <v>5</v>
      </c>
      <c r="I865" s="28"/>
      <c r="J865" s="28"/>
      <c r="K865" s="28"/>
      <c r="L865" s="28"/>
      <c r="M865" s="28"/>
      <c r="N865" s="28"/>
      <c r="O865" s="28">
        <v>5</v>
      </c>
      <c r="P865" s="28">
        <v>10</v>
      </c>
      <c r="Q865" s="28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>
      <c r="A866" s="201"/>
      <c r="B866" s="188">
        <v>3438</v>
      </c>
      <c r="C866" s="18" t="s">
        <v>866</v>
      </c>
      <c r="D866" s="19">
        <v>4126942098</v>
      </c>
      <c r="E866" s="28">
        <v>5</v>
      </c>
      <c r="F866" s="28"/>
      <c r="G866" s="28"/>
      <c r="H866" s="28">
        <v>10</v>
      </c>
      <c r="I866" s="28"/>
      <c r="J866" s="28">
        <v>5</v>
      </c>
      <c r="K866" s="28"/>
      <c r="L866" s="28"/>
      <c r="M866" s="28"/>
      <c r="N866" s="28"/>
      <c r="O866" s="28">
        <v>10</v>
      </c>
      <c r="P866" s="28"/>
      <c r="Q866" s="28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>
      <c r="A867" s="201"/>
      <c r="B867" s="188">
        <v>4127</v>
      </c>
      <c r="C867" s="18" t="s">
        <v>2961</v>
      </c>
      <c r="D867" s="19">
        <v>4126958306</v>
      </c>
      <c r="E867" s="28"/>
      <c r="F867" s="28"/>
      <c r="G867" s="28">
        <v>6</v>
      </c>
      <c r="H867" s="28"/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6</v>
      </c>
      <c r="Q867" s="28"/>
      <c r="R867" s="17"/>
      <c r="S867" s="17"/>
      <c r="T867" s="17"/>
      <c r="U867" s="17"/>
      <c r="V867" s="17"/>
      <c r="W867" s="17"/>
      <c r="X867" s="155"/>
      <c r="AA867" s="16"/>
    </row>
    <row r="868" spans="1:27" s="15" customFormat="1" ht="18.75" customHeight="1">
      <c r="A868" s="201"/>
      <c r="B868" s="188">
        <v>5264</v>
      </c>
      <c r="C868" s="177" t="s">
        <v>4682</v>
      </c>
      <c r="D868" s="19">
        <v>4126958815</v>
      </c>
      <c r="E868" s="28"/>
      <c r="F868" s="28">
        <v>5</v>
      </c>
      <c r="G868" s="28">
        <v>18</v>
      </c>
      <c r="H868" s="28">
        <v>15</v>
      </c>
      <c r="I868" s="28"/>
      <c r="J868" s="28"/>
      <c r="K868" s="28"/>
      <c r="L868" s="28"/>
      <c r="M868" s="28"/>
      <c r="N868" s="28"/>
      <c r="O868" s="28">
        <v>6</v>
      </c>
      <c r="P868" s="28">
        <v>9</v>
      </c>
      <c r="Q868" s="28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>
      <c r="A869" s="201"/>
      <c r="B869" s="188" t="s">
        <v>2443</v>
      </c>
      <c r="C869" s="18" t="s">
        <v>1107</v>
      </c>
      <c r="D869" s="19" t="s">
        <v>397</v>
      </c>
      <c r="E869" s="28"/>
      <c r="F869" s="28"/>
      <c r="G869" s="28">
        <v>30</v>
      </c>
      <c r="H869" s="28">
        <v>20</v>
      </c>
      <c r="I869" s="28">
        <v>15</v>
      </c>
      <c r="J869" s="28"/>
      <c r="K869" s="28"/>
      <c r="L869" s="28"/>
      <c r="M869" s="28">
        <v>20</v>
      </c>
      <c r="N869" s="28"/>
      <c r="O869" s="28"/>
      <c r="P869" s="28"/>
      <c r="Q869" s="28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>
      <c r="A870" s="201"/>
      <c r="B870" s="188">
        <v>3989</v>
      </c>
      <c r="C870" s="18" t="s">
        <v>3781</v>
      </c>
      <c r="D870" s="19">
        <v>4126971456</v>
      </c>
      <c r="E870" s="28"/>
      <c r="F870" s="28"/>
      <c r="G870" s="28">
        <v>10</v>
      </c>
      <c r="H870" s="28">
        <v>10</v>
      </c>
      <c r="I870" s="28"/>
      <c r="J870" s="28"/>
      <c r="K870" s="28"/>
      <c r="L870" s="28"/>
      <c r="M870" s="28">
        <v>5</v>
      </c>
      <c r="N870" s="28"/>
      <c r="O870" s="28">
        <v>5</v>
      </c>
      <c r="P870" s="28">
        <v>10</v>
      </c>
      <c r="Q870" s="28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>
      <c r="A871" s="201"/>
      <c r="B871" s="188">
        <v>4483</v>
      </c>
      <c r="C871" s="18" t="s">
        <v>1111</v>
      </c>
      <c r="D871" s="19">
        <v>4126958766</v>
      </c>
      <c r="E871" s="28">
        <v>6</v>
      </c>
      <c r="F871" s="28">
        <v>2</v>
      </c>
      <c r="G871" s="28">
        <v>9</v>
      </c>
      <c r="H871" s="28">
        <v>18</v>
      </c>
      <c r="I871" s="28"/>
      <c r="J871" s="28"/>
      <c r="K871" s="28"/>
      <c r="L871" s="28"/>
      <c r="M871" s="28"/>
      <c r="N871" s="28"/>
      <c r="O871" s="28"/>
      <c r="P871" s="28">
        <v>18</v>
      </c>
      <c r="Q871" s="28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>
      <c r="A872" s="201"/>
      <c r="B872" s="188">
        <v>4703</v>
      </c>
      <c r="C872" s="18" t="s">
        <v>4683</v>
      </c>
      <c r="D872" s="19">
        <v>4126973804</v>
      </c>
      <c r="E872" s="28"/>
      <c r="F872" s="28"/>
      <c r="G872" s="28">
        <v>10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>
      <c r="A873" s="201"/>
      <c r="B873" s="188">
        <v>3685</v>
      </c>
      <c r="C873" s="18" t="s">
        <v>4684</v>
      </c>
      <c r="D873" s="19">
        <v>4126957412</v>
      </c>
      <c r="E873" s="28"/>
      <c r="F873" s="28"/>
      <c r="G873" s="28">
        <v>10</v>
      </c>
      <c r="H873" s="28"/>
      <c r="I873" s="28"/>
      <c r="J873" s="28"/>
      <c r="K873" s="28"/>
      <c r="L873" s="28"/>
      <c r="M873" s="28"/>
      <c r="N873" s="28"/>
      <c r="O873" s="28">
        <v>10</v>
      </c>
      <c r="P873" s="28">
        <v>10</v>
      </c>
      <c r="Q873" s="28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>
      <c r="A874" s="201"/>
      <c r="B874" s="188">
        <v>4102</v>
      </c>
      <c r="C874" s="18" t="s">
        <v>4685</v>
      </c>
      <c r="D874" s="19">
        <v>4126944595</v>
      </c>
      <c r="E874" s="28"/>
      <c r="F874" s="28"/>
      <c r="G874" s="28">
        <v>5</v>
      </c>
      <c r="H874" s="28"/>
      <c r="I874" s="28"/>
      <c r="J874" s="28"/>
      <c r="K874" s="28"/>
      <c r="L874" s="28"/>
      <c r="M874" s="28">
        <v>5</v>
      </c>
      <c r="N874" s="28"/>
      <c r="O874" s="28">
        <v>5</v>
      </c>
      <c r="P874" s="28">
        <v>10</v>
      </c>
      <c r="Q874" s="28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>
      <c r="A875" s="201"/>
      <c r="B875" s="188">
        <v>5382</v>
      </c>
      <c r="C875" s="18" t="s">
        <v>3720</v>
      </c>
      <c r="D875" s="19">
        <v>4126943666</v>
      </c>
      <c r="E875" s="28"/>
      <c r="F875" s="28"/>
      <c r="G875" s="28">
        <v>15</v>
      </c>
      <c r="H875" s="28"/>
      <c r="I875" s="28"/>
      <c r="J875" s="28"/>
      <c r="K875" s="28"/>
      <c r="L875" s="28"/>
      <c r="M875" s="28"/>
      <c r="N875" s="28"/>
      <c r="O875" s="28">
        <v>10</v>
      </c>
      <c r="P875" s="28">
        <v>15</v>
      </c>
      <c r="Q875" s="28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>
      <c r="A876" s="201"/>
      <c r="B876" s="188">
        <v>5265</v>
      </c>
      <c r="C876" s="18" t="s">
        <v>4686</v>
      </c>
      <c r="D876" s="19">
        <v>4126955781</v>
      </c>
      <c r="E876" s="28"/>
      <c r="F876" s="28"/>
      <c r="G876" s="28">
        <v>5</v>
      </c>
      <c r="H876" s="28">
        <v>5</v>
      </c>
      <c r="I876" s="28"/>
      <c r="J876" s="28"/>
      <c r="K876" s="28"/>
      <c r="L876" s="28"/>
      <c r="M876" s="28">
        <v>12</v>
      </c>
      <c r="N876" s="28"/>
      <c r="O876" s="28">
        <v>12</v>
      </c>
      <c r="P876" s="28"/>
      <c r="Q876" s="28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>
      <c r="A877" s="201"/>
      <c r="B877" s="189"/>
      <c r="C877" s="51"/>
      <c r="D877" s="52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 t="s">
        <v>4716</v>
      </c>
      <c r="AA877" s="16"/>
    </row>
    <row r="878" spans="1:27" s="15" customFormat="1" ht="18.75" customHeight="1">
      <c r="A878" s="201"/>
      <c r="B878" s="188"/>
      <c r="C878" s="146" t="s">
        <v>4717</v>
      </c>
      <c r="D878" s="19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>
      <c r="A879" s="201" t="s">
        <v>4759</v>
      </c>
      <c r="B879" s="190">
        <v>3342</v>
      </c>
      <c r="C879" s="18" t="s">
        <v>2092</v>
      </c>
      <c r="D879" s="19">
        <v>4126973047</v>
      </c>
      <c r="E879" s="17"/>
      <c r="F879" s="17"/>
      <c r="G879" s="17">
        <v>10</v>
      </c>
      <c r="H879" s="17">
        <v>10</v>
      </c>
      <c r="I879" s="17"/>
      <c r="J879" s="17">
        <v>10</v>
      </c>
      <c r="K879" s="17"/>
      <c r="L879" s="17"/>
      <c r="M879" s="17"/>
      <c r="N879" s="17"/>
      <c r="O879" s="17">
        <v>7</v>
      </c>
      <c r="P879" s="17">
        <v>3</v>
      </c>
      <c r="Q879" s="17"/>
      <c r="R879" s="17"/>
      <c r="S879" s="17"/>
      <c r="T879" s="17"/>
      <c r="U879" s="17"/>
      <c r="V879" s="17"/>
      <c r="W879" s="17"/>
      <c r="X879" s="25" t="s">
        <v>4845</v>
      </c>
      <c r="AA879" s="16"/>
    </row>
    <row r="880" spans="1:27" s="15" customFormat="1" ht="18.75" customHeight="1">
      <c r="A880" s="201"/>
      <c r="B880" s="188">
        <v>1532</v>
      </c>
      <c r="C880" s="18" t="s">
        <v>4718</v>
      </c>
      <c r="D880" s="19">
        <v>4127024917</v>
      </c>
      <c r="E880" s="17"/>
      <c r="F880" s="17">
        <v>5</v>
      </c>
      <c r="G880" s="17">
        <v>10</v>
      </c>
      <c r="H880" s="17">
        <v>10</v>
      </c>
      <c r="I880" s="17"/>
      <c r="J880" s="17"/>
      <c r="K880" s="17"/>
      <c r="L880" s="17"/>
      <c r="M880" s="17"/>
      <c r="N880" s="17"/>
      <c r="O880" s="17">
        <v>10</v>
      </c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>
      <c r="A881" s="201"/>
      <c r="B881" s="188">
        <v>1532</v>
      </c>
      <c r="C881" s="18" t="s">
        <v>4718</v>
      </c>
      <c r="D881" s="19">
        <v>4127024916</v>
      </c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>
        <v>5</v>
      </c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>
      <c r="A882" s="201"/>
      <c r="B882" s="188">
        <v>5247</v>
      </c>
      <c r="C882" s="18" t="s">
        <v>3794</v>
      </c>
      <c r="D882" s="19">
        <v>4126972354</v>
      </c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>
        <v>5</v>
      </c>
      <c r="P882" s="17">
        <v>5</v>
      </c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>
      <c r="A883" s="201"/>
      <c r="B883" s="188">
        <v>3530</v>
      </c>
      <c r="C883" s="18" t="s">
        <v>1449</v>
      </c>
      <c r="D883" s="19">
        <v>4127057778</v>
      </c>
      <c r="E883" s="17">
        <v>5</v>
      </c>
      <c r="F883" s="17"/>
      <c r="G883" s="17"/>
      <c r="H883" s="17">
        <v>10</v>
      </c>
      <c r="I883" s="17"/>
      <c r="J883" s="17"/>
      <c r="K883" s="17"/>
      <c r="L883" s="17"/>
      <c r="M883" s="17"/>
      <c r="N883" s="17"/>
      <c r="O883" s="17">
        <v>5</v>
      </c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>
      <c r="A884" s="201"/>
      <c r="B884" s="188">
        <v>2850</v>
      </c>
      <c r="C884" s="18" t="s">
        <v>4719</v>
      </c>
      <c r="D884" s="19">
        <v>4127022618</v>
      </c>
      <c r="E884" s="17"/>
      <c r="F884" s="17"/>
      <c r="G884" s="17">
        <v>10</v>
      </c>
      <c r="H884" s="17">
        <v>2</v>
      </c>
      <c r="I884" s="17"/>
      <c r="J884" s="17"/>
      <c r="K884" s="17"/>
      <c r="L884" s="17"/>
      <c r="M884" s="17"/>
      <c r="N884" s="17"/>
      <c r="O884" s="17">
        <v>2</v>
      </c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>
      <c r="A885" s="201"/>
      <c r="B885" s="188">
        <v>3925</v>
      </c>
      <c r="C885" s="18" t="s">
        <v>2066</v>
      </c>
      <c r="D885" s="19">
        <v>4127020070</v>
      </c>
      <c r="E885" s="17"/>
      <c r="F885" s="17"/>
      <c r="G885" s="17">
        <v>5</v>
      </c>
      <c r="H885" s="17">
        <v>10</v>
      </c>
      <c r="I885" s="17"/>
      <c r="J885" s="17"/>
      <c r="K885" s="17"/>
      <c r="L885" s="17"/>
      <c r="M885" s="17"/>
      <c r="N885" s="17"/>
      <c r="O885" s="17">
        <v>5</v>
      </c>
      <c r="P885" s="17"/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>
      <c r="A886" s="201"/>
      <c r="B886" s="188">
        <v>2013</v>
      </c>
      <c r="C886" s="18" t="s">
        <v>4589</v>
      </c>
      <c r="D886" s="19">
        <v>4126964421</v>
      </c>
      <c r="E886" s="17"/>
      <c r="F886" s="17"/>
      <c r="G886" s="17">
        <v>5</v>
      </c>
      <c r="H886" s="17"/>
      <c r="I886" s="17"/>
      <c r="J886" s="17"/>
      <c r="K886" s="17"/>
      <c r="L886" s="17"/>
      <c r="M886" s="17"/>
      <c r="N886" s="17"/>
      <c r="O886" s="17">
        <v>5</v>
      </c>
      <c r="P886" s="17">
        <v>5</v>
      </c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>
      <c r="A887" s="201"/>
      <c r="B887" s="188">
        <v>3169</v>
      </c>
      <c r="C887" s="18" t="s">
        <v>4592</v>
      </c>
      <c r="D887" s="19">
        <v>4126975269</v>
      </c>
      <c r="E887" s="17"/>
      <c r="F887" s="17"/>
      <c r="G887" s="17">
        <v>10</v>
      </c>
      <c r="H887" s="17"/>
      <c r="I887" s="17"/>
      <c r="J887" s="17">
        <v>5</v>
      </c>
      <c r="K887" s="17"/>
      <c r="L887" s="17"/>
      <c r="M887" s="17"/>
      <c r="N887" s="17"/>
      <c r="O887" s="17">
        <v>10</v>
      </c>
      <c r="P887" s="17">
        <v>10</v>
      </c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>
      <c r="A888" s="201"/>
      <c r="B888" s="188">
        <v>3322</v>
      </c>
      <c r="C888" s="18" t="s">
        <v>3505</v>
      </c>
      <c r="D888" s="19">
        <v>4126965551</v>
      </c>
      <c r="E888" s="17"/>
      <c r="F888" s="17"/>
      <c r="G888" s="17"/>
      <c r="H888" s="17">
        <v>5</v>
      </c>
      <c r="I888" s="17"/>
      <c r="J888" s="17"/>
      <c r="K888" s="17"/>
      <c r="L888" s="17"/>
      <c r="M888" s="17"/>
      <c r="N888" s="17"/>
      <c r="O888" s="17"/>
      <c r="P888" s="17">
        <v>10</v>
      </c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>
      <c r="A889" s="201"/>
      <c r="B889" s="188">
        <v>4967</v>
      </c>
      <c r="C889" s="18" t="s">
        <v>4064</v>
      </c>
      <c r="D889" s="19">
        <v>4126968586</v>
      </c>
      <c r="E889" s="17"/>
      <c r="F889" s="17"/>
      <c r="G889" s="17">
        <v>3</v>
      </c>
      <c r="H889" s="17">
        <v>5</v>
      </c>
      <c r="I889" s="17"/>
      <c r="J889" s="17"/>
      <c r="K889" s="17"/>
      <c r="L889" s="17"/>
      <c r="M889" s="17"/>
      <c r="N889" s="17"/>
      <c r="O889" s="17">
        <v>2</v>
      </c>
      <c r="P889" s="17">
        <v>7</v>
      </c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>
      <c r="A890" s="201"/>
      <c r="B890" s="188">
        <v>4259</v>
      </c>
      <c r="C890" s="18" t="s">
        <v>1849</v>
      </c>
      <c r="D890" s="19">
        <v>4126975904</v>
      </c>
      <c r="E890" s="17"/>
      <c r="F890" s="17"/>
      <c r="G890" s="17">
        <v>15</v>
      </c>
      <c r="H890" s="17">
        <v>10</v>
      </c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>
      <c r="A891" s="201"/>
      <c r="B891" s="188">
        <v>4169</v>
      </c>
      <c r="C891" s="18" t="s">
        <v>4720</v>
      </c>
      <c r="D891" s="19">
        <v>4127022603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>
        <v>10</v>
      </c>
      <c r="P891" s="17">
        <v>5</v>
      </c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>
      <c r="A892" s="201"/>
      <c r="B892" s="188">
        <v>4584</v>
      </c>
      <c r="C892" s="18" t="s">
        <v>4721</v>
      </c>
      <c r="D892" s="19">
        <v>4127056729</v>
      </c>
      <c r="E892" s="17"/>
      <c r="F892" s="17"/>
      <c r="G892" s="17"/>
      <c r="H892" s="17"/>
      <c r="I892" s="17"/>
      <c r="J892" s="17">
        <v>10</v>
      </c>
      <c r="K892" s="17"/>
      <c r="L892" s="17"/>
      <c r="M892" s="17"/>
      <c r="N892" s="17"/>
      <c r="O892" s="17">
        <v>10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>
      <c r="A893" s="201"/>
      <c r="B893" s="188">
        <v>4584</v>
      </c>
      <c r="C893" s="18" t="s">
        <v>4721</v>
      </c>
      <c r="D893" s="19">
        <v>4126983404</v>
      </c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>
        <v>10</v>
      </c>
      <c r="P893" s="17">
        <v>5</v>
      </c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>
      <c r="A894" s="201"/>
      <c r="B894" s="188">
        <v>4584</v>
      </c>
      <c r="C894" s="18" t="s">
        <v>4721</v>
      </c>
      <c r="D894" s="19">
        <v>4126985604</v>
      </c>
      <c r="E894" s="17"/>
      <c r="F894" s="17"/>
      <c r="G894" s="17"/>
      <c r="H894" s="17"/>
      <c r="I894" s="17"/>
      <c r="J894" s="17">
        <v>5</v>
      </c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>
      <c r="A895" s="201"/>
      <c r="B895" s="188">
        <v>810</v>
      </c>
      <c r="C895" s="18" t="s">
        <v>2790</v>
      </c>
      <c r="D895" s="19">
        <v>810</v>
      </c>
      <c r="E895" s="17"/>
      <c r="F895" s="17"/>
      <c r="G895" s="17">
        <v>4</v>
      </c>
      <c r="H895" s="17">
        <v>2</v>
      </c>
      <c r="I895" s="17">
        <v>2</v>
      </c>
      <c r="J895" s="17"/>
      <c r="K895" s="17"/>
      <c r="L895" s="17"/>
      <c r="M895" s="17"/>
      <c r="N895" s="17"/>
      <c r="O895" s="17">
        <v>10</v>
      </c>
      <c r="P895" s="17"/>
      <c r="Q895" s="17"/>
      <c r="R895" s="17"/>
      <c r="S895" s="17"/>
      <c r="T895" s="17"/>
      <c r="U895" s="17"/>
      <c r="V895" s="17"/>
      <c r="W895" s="17"/>
      <c r="X895" s="17"/>
      <c r="AA895" s="16"/>
    </row>
    <row r="896" spans="1:27" s="15" customFormat="1" ht="18.75" customHeight="1">
      <c r="A896" s="201" t="s">
        <v>4760</v>
      </c>
      <c r="B896" s="188">
        <v>2169</v>
      </c>
      <c r="C896" s="18" t="s">
        <v>629</v>
      </c>
      <c r="D896" s="19">
        <v>4127017080</v>
      </c>
      <c r="E896" s="17"/>
      <c r="F896" s="17">
        <v>5</v>
      </c>
      <c r="G896" s="17"/>
      <c r="H896" s="17">
        <v>10</v>
      </c>
      <c r="I896" s="17"/>
      <c r="J896" s="17">
        <v>5</v>
      </c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>
      <c r="A897" s="201"/>
      <c r="B897" s="188">
        <v>2071</v>
      </c>
      <c r="C897" s="18" t="s">
        <v>3202</v>
      </c>
      <c r="D897" s="19">
        <v>4126953422</v>
      </c>
      <c r="E897" s="17">
        <v>3</v>
      </c>
      <c r="F897" s="17"/>
      <c r="G897" s="17">
        <v>5</v>
      </c>
      <c r="H897" s="17">
        <v>5</v>
      </c>
      <c r="I897" s="17"/>
      <c r="J897" s="17"/>
      <c r="K897" s="17"/>
      <c r="L897" s="17"/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X897" s="17"/>
      <c r="AA897" s="16"/>
    </row>
    <row r="898" spans="1:27" s="15" customFormat="1" ht="18.75" customHeight="1">
      <c r="A898" s="201"/>
      <c r="B898" s="188">
        <v>2759</v>
      </c>
      <c r="C898" s="18" t="s">
        <v>2743</v>
      </c>
      <c r="D898" s="19">
        <v>4126982566</v>
      </c>
      <c r="E898" s="17">
        <v>3</v>
      </c>
      <c r="F898" s="17"/>
      <c r="G898" s="17">
        <v>5</v>
      </c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>
      <c r="A899" s="201"/>
      <c r="B899" s="188">
        <v>3571</v>
      </c>
      <c r="C899" s="18" t="s">
        <v>4746</v>
      </c>
      <c r="D899" s="19">
        <v>4126994554</v>
      </c>
      <c r="E899" s="17"/>
      <c r="F899" s="17">
        <v>3</v>
      </c>
      <c r="G899" s="17">
        <v>5</v>
      </c>
      <c r="H899" s="17">
        <v>3</v>
      </c>
      <c r="I899" s="17"/>
      <c r="J899" s="17"/>
      <c r="K899" s="17"/>
      <c r="L899" s="17"/>
      <c r="M899" s="17">
        <v>3</v>
      </c>
      <c r="N899" s="17"/>
      <c r="O899" s="17">
        <v>5</v>
      </c>
      <c r="P899" s="17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>
      <c r="A900" s="201"/>
      <c r="B900" s="188">
        <v>4442</v>
      </c>
      <c r="C900" s="18" t="s">
        <v>4747</v>
      </c>
      <c r="D900" s="19">
        <v>4126981149</v>
      </c>
      <c r="E900" s="17"/>
      <c r="F900" s="17"/>
      <c r="G900" s="17">
        <v>10</v>
      </c>
      <c r="H900" s="17">
        <v>10</v>
      </c>
      <c r="I900" s="17"/>
      <c r="J900" s="17">
        <v>5</v>
      </c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>
      <c r="A901" s="201"/>
      <c r="B901" s="188">
        <v>2797</v>
      </c>
      <c r="C901" s="18" t="s">
        <v>4748</v>
      </c>
      <c r="D901" s="19">
        <v>4126977757</v>
      </c>
      <c r="E901" s="17"/>
      <c r="F901" s="17"/>
      <c r="G901" s="17">
        <v>15</v>
      </c>
      <c r="H901" s="17">
        <v>10</v>
      </c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>
      <c r="A902" s="201"/>
      <c r="B902" s="188">
        <v>3994</v>
      </c>
      <c r="C902" s="18" t="s">
        <v>3092</v>
      </c>
      <c r="D902" s="19">
        <v>4126987244</v>
      </c>
      <c r="E902" s="17"/>
      <c r="F902" s="17"/>
      <c r="G902" s="17">
        <v>5</v>
      </c>
      <c r="H902" s="17">
        <v>10</v>
      </c>
      <c r="I902" s="17"/>
      <c r="J902" s="17"/>
      <c r="K902" s="17"/>
      <c r="L902" s="17"/>
      <c r="M902" s="17"/>
      <c r="N902" s="17"/>
      <c r="O902" s="17">
        <v>5</v>
      </c>
      <c r="P902" s="17"/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>
      <c r="A903" s="201"/>
      <c r="B903" s="188">
        <v>3275</v>
      </c>
      <c r="C903" s="18" t="s">
        <v>4749</v>
      </c>
      <c r="D903" s="19">
        <v>4126995932</v>
      </c>
      <c r="E903" s="17"/>
      <c r="F903" s="17"/>
      <c r="G903" s="17">
        <v>2</v>
      </c>
      <c r="H903" s="17">
        <v>5</v>
      </c>
      <c r="I903" s="17"/>
      <c r="J903" s="17"/>
      <c r="K903" s="17"/>
      <c r="L903" s="17"/>
      <c r="M903" s="17"/>
      <c r="N903" s="17"/>
      <c r="O903" s="17">
        <v>5</v>
      </c>
      <c r="P903" s="17">
        <v>5</v>
      </c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>
      <c r="A904" s="201"/>
      <c r="B904" s="188">
        <v>3232</v>
      </c>
      <c r="C904" s="18" t="s">
        <v>3821</v>
      </c>
      <c r="D904" s="19">
        <v>4126991863</v>
      </c>
      <c r="E904" s="17"/>
      <c r="F904" s="17"/>
      <c r="G904" s="17">
        <v>7</v>
      </c>
      <c r="H904" s="17"/>
      <c r="I904" s="17"/>
      <c r="J904" s="17"/>
      <c r="K904" s="17"/>
      <c r="L904" s="17"/>
      <c r="M904" s="17"/>
      <c r="N904" s="17"/>
      <c r="O904" s="17"/>
      <c r="P904" s="17">
        <v>15</v>
      </c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>
      <c r="A905" s="201"/>
      <c r="B905" s="188">
        <v>3553</v>
      </c>
      <c r="C905" s="18" t="s">
        <v>4750</v>
      </c>
      <c r="D905" s="19">
        <v>4126983199</v>
      </c>
      <c r="E905" s="17">
        <v>5</v>
      </c>
      <c r="F905" s="17"/>
      <c r="G905" s="17"/>
      <c r="H905" s="17">
        <v>5</v>
      </c>
      <c r="I905" s="17"/>
      <c r="J905" s="17">
        <v>5</v>
      </c>
      <c r="K905" s="17"/>
      <c r="L905" s="17"/>
      <c r="M905" s="17"/>
      <c r="N905" s="17"/>
      <c r="O905" s="17">
        <v>5</v>
      </c>
      <c r="P905" s="17"/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>
      <c r="A906" s="201"/>
      <c r="B906" s="188">
        <v>2999</v>
      </c>
      <c r="C906" s="18" t="s">
        <v>4751</v>
      </c>
      <c r="D906" s="19">
        <v>4126994513</v>
      </c>
      <c r="E906" s="17"/>
      <c r="F906" s="17"/>
      <c r="G906" s="17">
        <v>7</v>
      </c>
      <c r="H906" s="17">
        <v>5</v>
      </c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>
      <c r="A907" s="201"/>
      <c r="B907" s="188">
        <v>3177</v>
      </c>
      <c r="C907" s="18" t="s">
        <v>4752</v>
      </c>
      <c r="D907" s="19">
        <v>4126986239</v>
      </c>
      <c r="E907" s="17"/>
      <c r="F907" s="17"/>
      <c r="G907" s="17">
        <v>3</v>
      </c>
      <c r="H907" s="17"/>
      <c r="I907" s="17"/>
      <c r="J907" s="17"/>
      <c r="K907" s="17"/>
      <c r="L907" s="17"/>
      <c r="M907" s="17"/>
      <c r="N907" s="17"/>
      <c r="O907" s="17"/>
      <c r="P907" s="17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>
      <c r="A908" s="201"/>
      <c r="B908" s="188">
        <v>3231</v>
      </c>
      <c r="C908" s="18" t="s">
        <v>3158</v>
      </c>
      <c r="D908" s="19">
        <v>4127017554</v>
      </c>
      <c r="E908" s="17"/>
      <c r="F908" s="17">
        <v>2</v>
      </c>
      <c r="G908" s="17">
        <v>3</v>
      </c>
      <c r="H908" s="17">
        <v>5</v>
      </c>
      <c r="I908" s="17"/>
      <c r="J908" s="17"/>
      <c r="K908" s="17"/>
      <c r="L908" s="17"/>
      <c r="M908" s="17">
        <v>3</v>
      </c>
      <c r="N908" s="17"/>
      <c r="O908" s="17">
        <v>5</v>
      </c>
      <c r="P908" s="17">
        <v>5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>
      <c r="A909" s="201"/>
      <c r="B909" s="188">
        <v>2291</v>
      </c>
      <c r="C909" s="18" t="s">
        <v>4753</v>
      </c>
      <c r="D909" s="19">
        <v>4126973564</v>
      </c>
      <c r="E909" s="17"/>
      <c r="F909" s="17"/>
      <c r="G909" s="17">
        <v>5</v>
      </c>
      <c r="H909" s="17"/>
      <c r="I909" s="17"/>
      <c r="J909" s="17"/>
      <c r="K909" s="17"/>
      <c r="L909" s="17"/>
      <c r="M909" s="17"/>
      <c r="N909" s="17"/>
      <c r="O909" s="17">
        <v>5</v>
      </c>
      <c r="P909" s="17"/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>
      <c r="A910" s="201"/>
      <c r="B910" s="188">
        <v>2364</v>
      </c>
      <c r="C910" s="18" t="s">
        <v>4136</v>
      </c>
      <c r="D910" s="19">
        <v>4126958633</v>
      </c>
      <c r="E910" s="17"/>
      <c r="F910" s="17"/>
      <c r="G910" s="17"/>
      <c r="H910" s="17">
        <v>30</v>
      </c>
      <c r="I910" s="17"/>
      <c r="J910" s="17"/>
      <c r="K910" s="17"/>
      <c r="L910" s="17"/>
      <c r="M910" s="17"/>
      <c r="N910" s="17"/>
      <c r="O910" s="17"/>
      <c r="P910" s="17">
        <v>10</v>
      </c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>
      <c r="A911" s="201"/>
      <c r="B911" s="188">
        <v>3182</v>
      </c>
      <c r="C911" s="18" t="s">
        <v>3149</v>
      </c>
      <c r="D911" s="19">
        <v>4126958365</v>
      </c>
      <c r="E911" s="17"/>
      <c r="F911" s="17">
        <v>3</v>
      </c>
      <c r="G911" s="17"/>
      <c r="H911" s="17">
        <v>5</v>
      </c>
      <c r="I911" s="17"/>
      <c r="J911" s="17"/>
      <c r="K911" s="17"/>
      <c r="L911" s="17"/>
      <c r="M911" s="17"/>
      <c r="N911" s="17"/>
      <c r="O911" s="17">
        <v>10</v>
      </c>
      <c r="P911" s="17">
        <v>15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>
      <c r="A912" s="201"/>
      <c r="B912" s="188">
        <v>1541</v>
      </c>
      <c r="C912" s="18" t="s">
        <v>346</v>
      </c>
      <c r="D912" s="19">
        <v>4127008867</v>
      </c>
      <c r="E912" s="17"/>
      <c r="F912" s="17"/>
      <c r="G912" s="17">
        <v>10</v>
      </c>
      <c r="H912" s="17">
        <v>20</v>
      </c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>
      <c r="A913" s="201"/>
      <c r="B913" s="188">
        <v>4534</v>
      </c>
      <c r="C913" s="18" t="s">
        <v>4754</v>
      </c>
      <c r="D913" s="19">
        <v>4127020242</v>
      </c>
      <c r="E913" s="17">
        <v>5</v>
      </c>
      <c r="F913" s="17"/>
      <c r="G913" s="17">
        <v>5</v>
      </c>
      <c r="H913" s="17"/>
      <c r="I913" s="17"/>
      <c r="J913" s="17">
        <v>5</v>
      </c>
      <c r="K913" s="17"/>
      <c r="L913" s="17"/>
      <c r="M913" s="17"/>
      <c r="N913" s="17"/>
      <c r="O913" s="17">
        <v>5</v>
      </c>
      <c r="P913" s="17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>
      <c r="A914" s="201"/>
      <c r="B914" s="188">
        <v>3837</v>
      </c>
      <c r="C914" s="18" t="s">
        <v>3544</v>
      </c>
      <c r="D914" s="19">
        <v>4126966157</v>
      </c>
      <c r="E914" s="17">
        <v>5</v>
      </c>
      <c r="F914" s="17"/>
      <c r="G914" s="17"/>
      <c r="H914" s="17">
        <v>10</v>
      </c>
      <c r="I914" s="17"/>
      <c r="J914" s="17"/>
      <c r="K914" s="17"/>
      <c r="L914" s="17"/>
      <c r="M914" s="17"/>
      <c r="N914" s="17"/>
      <c r="O914" s="17">
        <v>5</v>
      </c>
      <c r="P914" s="17"/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>
      <c r="A915" s="201"/>
      <c r="B915" s="188">
        <v>4276</v>
      </c>
      <c r="C915" s="18" t="s">
        <v>4521</v>
      </c>
      <c r="D915" s="19">
        <v>4126987882</v>
      </c>
      <c r="E915" s="17"/>
      <c r="F915" s="17"/>
      <c r="G915" s="17"/>
      <c r="H915" s="17">
        <v>5</v>
      </c>
      <c r="I915" s="17"/>
      <c r="J915" s="17"/>
      <c r="K915" s="17"/>
      <c r="L915" s="17"/>
      <c r="M915" s="17"/>
      <c r="N915" s="17"/>
      <c r="O915" s="17">
        <v>5</v>
      </c>
      <c r="P915" s="17">
        <v>5</v>
      </c>
      <c r="Q915" s="17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>
      <c r="A916" s="201"/>
      <c r="B916" s="188">
        <v>3883</v>
      </c>
      <c r="C916" s="18" t="s">
        <v>4755</v>
      </c>
      <c r="D916" s="19">
        <v>4126987690</v>
      </c>
      <c r="E916" s="17"/>
      <c r="F916" s="17"/>
      <c r="G916" s="17">
        <v>5</v>
      </c>
      <c r="H916" s="17"/>
      <c r="I916" s="17"/>
      <c r="J916" s="17">
        <v>5</v>
      </c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>
      <c r="A917" s="201"/>
      <c r="B917" s="188">
        <v>2827</v>
      </c>
      <c r="C917" s="18" t="s">
        <v>4143</v>
      </c>
      <c r="D917" s="19">
        <v>4126975152</v>
      </c>
      <c r="E917" s="17"/>
      <c r="F917" s="17"/>
      <c r="G917" s="17"/>
      <c r="H917" s="17"/>
      <c r="I917" s="17"/>
      <c r="J917" s="17">
        <v>5</v>
      </c>
      <c r="K917" s="17"/>
      <c r="L917" s="17"/>
      <c r="M917" s="17"/>
      <c r="N917" s="17"/>
      <c r="O917" s="17"/>
      <c r="P917" s="17">
        <v>18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>
      <c r="A918" s="201"/>
      <c r="B918" s="188">
        <v>4503</v>
      </c>
      <c r="C918" s="18" t="s">
        <v>4756</v>
      </c>
      <c r="D918" s="19">
        <v>4126965147</v>
      </c>
      <c r="E918" s="17"/>
      <c r="F918" s="17"/>
      <c r="G918" s="17">
        <v>5</v>
      </c>
      <c r="H918" s="17">
        <v>5</v>
      </c>
      <c r="I918" s="17"/>
      <c r="J918" s="17"/>
      <c r="K918" s="17"/>
      <c r="L918" s="17"/>
      <c r="M918" s="17"/>
      <c r="N918" s="17"/>
      <c r="O918" s="17">
        <v>2</v>
      </c>
      <c r="P918" s="17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>
      <c r="A919" s="201" t="s">
        <v>4759</v>
      </c>
      <c r="B919" s="192">
        <v>3623</v>
      </c>
      <c r="C919" s="18" t="s">
        <v>4617</v>
      </c>
      <c r="D919" s="19">
        <v>4126982258</v>
      </c>
      <c r="E919" s="17"/>
      <c r="F919" s="17"/>
      <c r="G919" s="17">
        <v>5</v>
      </c>
      <c r="H919" s="17">
        <v>10</v>
      </c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>
      <c r="A920" s="201"/>
      <c r="B920" s="188">
        <v>4640</v>
      </c>
      <c r="C920" s="18" t="s">
        <v>4757</v>
      </c>
      <c r="D920" s="19">
        <v>4126969608</v>
      </c>
      <c r="E920" s="17"/>
      <c r="F920" s="17"/>
      <c r="G920" s="17">
        <v>5</v>
      </c>
      <c r="H920" s="17">
        <v>5</v>
      </c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37" t="s">
        <v>4773</v>
      </c>
      <c r="AA920" s="16"/>
    </row>
    <row r="921" spans="1:27" s="15" customFormat="1" ht="18.75" customHeight="1">
      <c r="A921" s="201"/>
      <c r="B921" s="188">
        <v>941</v>
      </c>
      <c r="C921" s="18" t="s">
        <v>2185</v>
      </c>
      <c r="D921" s="19">
        <v>941</v>
      </c>
      <c r="E921" s="17"/>
      <c r="F921" s="17"/>
      <c r="G921" s="17">
        <v>10</v>
      </c>
      <c r="H921" s="17">
        <v>20</v>
      </c>
      <c r="I921" s="17">
        <v>10</v>
      </c>
      <c r="J921" s="17"/>
      <c r="K921" s="17"/>
      <c r="L921" s="17"/>
      <c r="M921" s="17"/>
      <c r="N921" s="17"/>
      <c r="O921" s="17"/>
      <c r="P921" s="17">
        <v>10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>
      <c r="A922" s="201" t="s">
        <v>4761</v>
      </c>
      <c r="B922" s="188">
        <v>3754</v>
      </c>
      <c r="C922" s="18" t="s">
        <v>3387</v>
      </c>
      <c r="D922" s="19">
        <v>4126982330</v>
      </c>
      <c r="E922" s="17"/>
      <c r="F922" s="17"/>
      <c r="G922" s="17"/>
      <c r="H922" s="17">
        <v>10</v>
      </c>
      <c r="I922" s="17"/>
      <c r="J922" s="17">
        <v>5</v>
      </c>
      <c r="K922" s="17"/>
      <c r="L922" s="17"/>
      <c r="M922" s="17"/>
      <c r="N922" s="17"/>
      <c r="O922" s="17">
        <v>5</v>
      </c>
      <c r="P922" s="17">
        <v>5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>
      <c r="A923" s="201"/>
      <c r="B923" s="188">
        <v>4832</v>
      </c>
      <c r="C923" s="18" t="s">
        <v>4762</v>
      </c>
      <c r="D923" s="19">
        <v>4127028446</v>
      </c>
      <c r="E923" s="17">
        <v>5</v>
      </c>
      <c r="F923" s="17"/>
      <c r="G923" s="17">
        <v>15</v>
      </c>
      <c r="H923" s="17">
        <v>10</v>
      </c>
      <c r="I923" s="17"/>
      <c r="J923" s="17"/>
      <c r="K923" s="17"/>
      <c r="L923" s="17"/>
      <c r="M923" s="17"/>
      <c r="N923" s="17"/>
      <c r="O923" s="17">
        <v>5</v>
      </c>
      <c r="P923" s="17">
        <v>5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>
      <c r="A924" s="201"/>
      <c r="B924" s="188">
        <v>4927</v>
      </c>
      <c r="C924" s="18" t="s">
        <v>4763</v>
      </c>
      <c r="D924" s="19">
        <v>4126997777</v>
      </c>
      <c r="E924" s="17"/>
      <c r="F924" s="17"/>
      <c r="G924" s="17"/>
      <c r="H924" s="17">
        <v>20</v>
      </c>
      <c r="I924" s="17"/>
      <c r="J924" s="17">
        <v>10</v>
      </c>
      <c r="K924" s="17"/>
      <c r="L924" s="17"/>
      <c r="M924" s="17"/>
      <c r="N924" s="17"/>
      <c r="O924" s="17"/>
      <c r="P924" s="17">
        <v>15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>
      <c r="A925" s="201"/>
      <c r="B925" s="188">
        <v>4210</v>
      </c>
      <c r="C925" s="18" t="s">
        <v>4764</v>
      </c>
      <c r="D925" s="19">
        <v>4126974465</v>
      </c>
      <c r="E925" s="17"/>
      <c r="F925" s="17"/>
      <c r="G925" s="17"/>
      <c r="H925" s="17">
        <v>20</v>
      </c>
      <c r="I925" s="17"/>
      <c r="J925" s="17"/>
      <c r="K925" s="17"/>
      <c r="L925" s="17"/>
      <c r="M925" s="17"/>
      <c r="N925" s="17"/>
      <c r="O925" s="17"/>
      <c r="P925" s="17">
        <v>5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>
      <c r="A926" s="201"/>
      <c r="B926" s="188">
        <v>4191</v>
      </c>
      <c r="C926" s="18" t="s">
        <v>227</v>
      </c>
      <c r="D926" s="19">
        <v>4126969248</v>
      </c>
      <c r="E926" s="17"/>
      <c r="F926" s="17"/>
      <c r="G926" s="17"/>
      <c r="H926" s="17">
        <v>5</v>
      </c>
      <c r="I926" s="17"/>
      <c r="J926" s="17">
        <v>5</v>
      </c>
      <c r="K926" s="17"/>
      <c r="L926" s="17"/>
      <c r="M926" s="17"/>
      <c r="N926" s="17"/>
      <c r="O926" s="17"/>
      <c r="P926" s="17">
        <v>15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>
      <c r="A927" s="201"/>
      <c r="B927" s="188">
        <v>5272</v>
      </c>
      <c r="C927" s="18" t="s">
        <v>3381</v>
      </c>
      <c r="D927" s="19">
        <v>4126975429</v>
      </c>
      <c r="E927" s="17"/>
      <c r="F927" s="17"/>
      <c r="G927" s="17"/>
      <c r="H927" s="17">
        <v>10</v>
      </c>
      <c r="I927" s="17"/>
      <c r="J927" s="17"/>
      <c r="K927" s="17"/>
      <c r="L927" s="17"/>
      <c r="M927" s="17"/>
      <c r="N927" s="17"/>
      <c r="O927" s="17">
        <v>5</v>
      </c>
      <c r="P927" s="17">
        <v>20</v>
      </c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>
      <c r="A928" s="201"/>
      <c r="B928" s="188">
        <v>5208</v>
      </c>
      <c r="C928" s="18" t="s">
        <v>4765</v>
      </c>
      <c r="D928" s="19">
        <v>4126973915</v>
      </c>
      <c r="E928" s="17"/>
      <c r="F928" s="17"/>
      <c r="G928" s="17">
        <v>6</v>
      </c>
      <c r="H928" s="17">
        <v>20</v>
      </c>
      <c r="I928" s="17"/>
      <c r="J928" s="17">
        <v>5</v>
      </c>
      <c r="K928" s="17"/>
      <c r="L928" s="17"/>
      <c r="M928" s="17"/>
      <c r="N928" s="17"/>
      <c r="O928" s="17"/>
      <c r="P928" s="17">
        <v>10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>
      <c r="A929" s="201"/>
      <c r="B929" s="188">
        <v>4986</v>
      </c>
      <c r="C929" s="18" t="s">
        <v>3364</v>
      </c>
      <c r="D929" s="19">
        <v>4126994532</v>
      </c>
      <c r="E929" s="17"/>
      <c r="F929" s="17"/>
      <c r="G929" s="17">
        <v>5</v>
      </c>
      <c r="H929" s="17">
        <v>5</v>
      </c>
      <c r="I929" s="17"/>
      <c r="J929" s="17"/>
      <c r="K929" s="17"/>
      <c r="L929" s="17"/>
      <c r="M929" s="17"/>
      <c r="N929" s="17"/>
      <c r="O929" s="17">
        <v>5</v>
      </c>
      <c r="P929" s="17">
        <v>3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>
      <c r="A930" s="201"/>
      <c r="B930" s="188">
        <v>3132</v>
      </c>
      <c r="C930" s="18" t="s">
        <v>4766</v>
      </c>
      <c r="D930" s="19">
        <v>4126964182</v>
      </c>
      <c r="E930" s="17"/>
      <c r="F930" s="17"/>
      <c r="G930" s="17">
        <v>15</v>
      </c>
      <c r="H930" s="17">
        <v>5</v>
      </c>
      <c r="I930" s="17"/>
      <c r="J930" s="17"/>
      <c r="K930" s="17"/>
      <c r="L930" s="17"/>
      <c r="M930" s="17"/>
      <c r="N930" s="17"/>
      <c r="O930" s="17">
        <v>5</v>
      </c>
      <c r="P930" s="17"/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>
      <c r="A931" s="201"/>
      <c r="B931" s="188">
        <v>3131</v>
      </c>
      <c r="C931" s="18" t="s">
        <v>4767</v>
      </c>
      <c r="D931" s="19">
        <v>4126977377</v>
      </c>
      <c r="E931" s="17"/>
      <c r="F931" s="17"/>
      <c r="G931" s="17"/>
      <c r="H931" s="17">
        <v>5</v>
      </c>
      <c r="I931" s="17"/>
      <c r="J931" s="17"/>
      <c r="K931" s="17"/>
      <c r="L931" s="17"/>
      <c r="M931" s="17"/>
      <c r="N931" s="17"/>
      <c r="O931" s="17">
        <v>5</v>
      </c>
      <c r="P931" s="17"/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>
      <c r="A932" s="201"/>
      <c r="B932" s="188">
        <v>3990</v>
      </c>
      <c r="C932" s="18" t="s">
        <v>4768</v>
      </c>
      <c r="D932" s="19">
        <v>4126980141</v>
      </c>
      <c r="E932" s="17"/>
      <c r="F932" s="17"/>
      <c r="G932" s="17">
        <v>2</v>
      </c>
      <c r="H932" s="17">
        <v>10</v>
      </c>
      <c r="I932" s="17"/>
      <c r="J932" s="17"/>
      <c r="K932" s="17"/>
      <c r="L932" s="17"/>
      <c r="M932" s="17"/>
      <c r="N932" s="17"/>
      <c r="O932" s="17"/>
      <c r="P932" s="17">
        <v>4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>
      <c r="A933" s="201"/>
      <c r="B933" s="188">
        <v>3088</v>
      </c>
      <c r="C933" s="18" t="s">
        <v>1485</v>
      </c>
      <c r="D933" s="19">
        <v>4126970572</v>
      </c>
      <c r="E933" s="17">
        <v>5</v>
      </c>
      <c r="F933" s="17"/>
      <c r="G933" s="17">
        <v>5</v>
      </c>
      <c r="H933" s="17">
        <v>5</v>
      </c>
      <c r="I933" s="17"/>
      <c r="J933" s="17">
        <v>5</v>
      </c>
      <c r="K933" s="17"/>
      <c r="L933" s="17"/>
      <c r="M933" s="17"/>
      <c r="N933" s="17"/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>
      <c r="A934" s="201"/>
      <c r="B934" s="188">
        <v>3290</v>
      </c>
      <c r="C934" s="18" t="s">
        <v>235</v>
      </c>
      <c r="D934" s="19">
        <v>4126970728</v>
      </c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>
        <v>5</v>
      </c>
      <c r="S934" s="17"/>
      <c r="T934" s="17"/>
      <c r="U934" s="17">
        <v>5</v>
      </c>
      <c r="V934" s="17"/>
      <c r="W934" s="17">
        <v>5</v>
      </c>
      <c r="X934" s="17"/>
      <c r="AA934" s="16"/>
    </row>
    <row r="935" spans="1:27" s="15" customFormat="1" ht="18.75" customHeight="1">
      <c r="A935" s="201"/>
      <c r="B935" s="188">
        <v>3290</v>
      </c>
      <c r="C935" s="18" t="s">
        <v>4769</v>
      </c>
      <c r="D935" s="19">
        <v>4126970726</v>
      </c>
      <c r="E935" s="17"/>
      <c r="F935" s="17"/>
      <c r="G935" s="17">
        <v>3</v>
      </c>
      <c r="H935" s="17"/>
      <c r="I935" s="17"/>
      <c r="J935" s="17"/>
      <c r="K935" s="17"/>
      <c r="L935" s="17"/>
      <c r="M935" s="17"/>
      <c r="N935" s="17"/>
      <c r="O935" s="17"/>
      <c r="P935" s="17">
        <v>15</v>
      </c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>
      <c r="A936" s="201"/>
      <c r="B936" s="188">
        <v>4122</v>
      </c>
      <c r="C936" s="18" t="s">
        <v>4770</v>
      </c>
      <c r="D936" s="19">
        <v>4126991814</v>
      </c>
      <c r="E936" s="17">
        <v>5</v>
      </c>
      <c r="F936" s="17">
        <v>3</v>
      </c>
      <c r="G936" s="17">
        <v>3</v>
      </c>
      <c r="H936" s="17">
        <v>5</v>
      </c>
      <c r="I936" s="17"/>
      <c r="J936" s="17">
        <v>3</v>
      </c>
      <c r="K936" s="17"/>
      <c r="L936" s="17"/>
      <c r="M936" s="17"/>
      <c r="N936" s="17"/>
      <c r="O936" s="17">
        <v>5</v>
      </c>
      <c r="P936" s="17">
        <v>3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>
      <c r="A937" s="201"/>
      <c r="B937" s="188">
        <v>4968</v>
      </c>
      <c r="C937" s="18" t="s">
        <v>4771</v>
      </c>
      <c r="D937" s="19">
        <v>4127033974</v>
      </c>
      <c r="E937" s="17"/>
      <c r="F937" s="17"/>
      <c r="G937" s="17"/>
      <c r="H937" s="17">
        <v>10</v>
      </c>
      <c r="I937" s="17"/>
      <c r="J937" s="17"/>
      <c r="K937" s="17"/>
      <c r="L937" s="17"/>
      <c r="M937" s="17"/>
      <c r="N937" s="17"/>
      <c r="O937" s="17"/>
      <c r="P937" s="17">
        <v>10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>
      <c r="A938" s="201"/>
      <c r="B938" s="188">
        <v>3776</v>
      </c>
      <c r="C938" s="18" t="s">
        <v>4772</v>
      </c>
      <c r="D938" s="19">
        <v>4126963929</v>
      </c>
      <c r="E938" s="17"/>
      <c r="F938" s="17"/>
      <c r="G938" s="17">
        <v>4</v>
      </c>
      <c r="H938" s="17"/>
      <c r="I938" s="17"/>
      <c r="J938" s="17"/>
      <c r="K938" s="17"/>
      <c r="L938" s="17"/>
      <c r="M938" s="17"/>
      <c r="N938" s="17"/>
      <c r="O938" s="17"/>
      <c r="P938" s="17">
        <v>6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>
      <c r="A939" s="201" t="s">
        <v>4774</v>
      </c>
      <c r="B939" s="193">
        <v>2123</v>
      </c>
      <c r="C939" s="18" t="s">
        <v>4775</v>
      </c>
      <c r="D939" s="19">
        <v>4127045336</v>
      </c>
      <c r="E939" s="17"/>
      <c r="F939" s="17"/>
      <c r="G939" s="17">
        <v>3</v>
      </c>
      <c r="H939" s="17">
        <v>6</v>
      </c>
      <c r="I939" s="17"/>
      <c r="J939" s="17">
        <v>3</v>
      </c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>
      <c r="A940" s="201"/>
      <c r="B940" s="188">
        <v>2061</v>
      </c>
      <c r="C940" s="18" t="s">
        <v>1780</v>
      </c>
      <c r="D940" s="19">
        <v>4126983064</v>
      </c>
      <c r="E940" s="17"/>
      <c r="F940" s="17"/>
      <c r="G940" s="17"/>
      <c r="H940" s="17">
        <v>10</v>
      </c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>
      <c r="A941" s="201"/>
      <c r="B941" s="188">
        <v>2190</v>
      </c>
      <c r="C941" s="18" t="s">
        <v>3133</v>
      </c>
      <c r="D941" s="19">
        <v>4126954760</v>
      </c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>
        <v>10</v>
      </c>
      <c r="Q941" s="17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>
      <c r="A942" s="201"/>
      <c r="B942" s="188">
        <v>3015</v>
      </c>
      <c r="C942" s="18" t="s">
        <v>4776</v>
      </c>
      <c r="D942" s="19">
        <v>4127043361</v>
      </c>
      <c r="E942" s="17">
        <v>5</v>
      </c>
      <c r="F942" s="17"/>
      <c r="G942" s="17">
        <v>7</v>
      </c>
      <c r="H942" s="17">
        <v>10</v>
      </c>
      <c r="I942" s="17"/>
      <c r="J942" s="17"/>
      <c r="K942" s="17"/>
      <c r="L942" s="17"/>
      <c r="M942" s="17"/>
      <c r="N942" s="17"/>
      <c r="O942" s="17"/>
      <c r="P942" s="17">
        <v>10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>
      <c r="A943" s="201"/>
      <c r="B943" s="188">
        <v>3227</v>
      </c>
      <c r="C943" s="18" t="s">
        <v>2037</v>
      </c>
      <c r="D943" s="19">
        <v>4126993790</v>
      </c>
      <c r="E943" s="17"/>
      <c r="F943" s="17"/>
      <c r="G943" s="17">
        <v>5</v>
      </c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>
      <c r="A944" s="201"/>
      <c r="B944" s="188">
        <v>5304</v>
      </c>
      <c r="C944" s="18" t="s">
        <v>4332</v>
      </c>
      <c r="D944" s="19">
        <v>4126988623</v>
      </c>
      <c r="E944" s="17"/>
      <c r="F944" s="17"/>
      <c r="G944" s="17">
        <v>5</v>
      </c>
      <c r="H944" s="17"/>
      <c r="I944" s="17"/>
      <c r="J944" s="17"/>
      <c r="K944" s="17"/>
      <c r="L944" s="17"/>
      <c r="M944" s="17"/>
      <c r="N944" s="17"/>
      <c r="O944" s="17">
        <v>15</v>
      </c>
      <c r="P944" s="17"/>
      <c r="Q944" s="17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>
      <c r="A945" s="201" t="s">
        <v>4777</v>
      </c>
      <c r="B945" s="188">
        <v>1669</v>
      </c>
      <c r="C945" s="18" t="s">
        <v>384</v>
      </c>
      <c r="D945" s="19">
        <v>4127020252</v>
      </c>
      <c r="E945" s="17"/>
      <c r="F945" s="17"/>
      <c r="G945" s="17">
        <v>10</v>
      </c>
      <c r="H945" s="17">
        <v>5</v>
      </c>
      <c r="I945" s="17"/>
      <c r="J945" s="17"/>
      <c r="K945" s="17"/>
      <c r="L945" s="17"/>
      <c r="M945" s="17"/>
      <c r="N945" s="17"/>
      <c r="O945" s="17">
        <v>10</v>
      </c>
      <c r="P945" s="17">
        <v>5</v>
      </c>
      <c r="Q945" s="17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>
      <c r="A946" s="201"/>
      <c r="B946" s="188">
        <v>4404</v>
      </c>
      <c r="C946" s="18" t="s">
        <v>3238</v>
      </c>
      <c r="D946" s="19">
        <v>4126989989</v>
      </c>
      <c r="E946" s="17"/>
      <c r="F946" s="17"/>
      <c r="G946" s="17">
        <v>5</v>
      </c>
      <c r="H946" s="17">
        <v>5</v>
      </c>
      <c r="I946" s="17"/>
      <c r="J946" s="17">
        <v>3</v>
      </c>
      <c r="K946" s="17"/>
      <c r="L946" s="17"/>
      <c r="M946" s="17"/>
      <c r="N946" s="17"/>
      <c r="O946" s="17"/>
      <c r="P946" s="17">
        <v>5</v>
      </c>
      <c r="Q946" s="17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>
      <c r="A947" s="201"/>
      <c r="B947" s="188">
        <v>4033</v>
      </c>
      <c r="C947" s="18" t="s">
        <v>4778</v>
      </c>
      <c r="D947" s="19">
        <v>4126987973</v>
      </c>
      <c r="E947" s="17"/>
      <c r="F947" s="17"/>
      <c r="G947" s="17">
        <v>10</v>
      </c>
      <c r="H947" s="17"/>
      <c r="I947" s="17"/>
      <c r="J947" s="17"/>
      <c r="K947" s="17"/>
      <c r="L947" s="17"/>
      <c r="M947" s="17"/>
      <c r="N947" s="17"/>
      <c r="O947" s="17">
        <v>5</v>
      </c>
      <c r="P947" s="17"/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>
      <c r="A948" s="201"/>
      <c r="B948" s="188">
        <v>5224</v>
      </c>
      <c r="C948" s="18" t="s">
        <v>3245</v>
      </c>
      <c r="D948" s="19">
        <v>4127044488</v>
      </c>
      <c r="E948" s="17"/>
      <c r="F948" s="17"/>
      <c r="G948" s="17"/>
      <c r="H948" s="17"/>
      <c r="I948" s="17"/>
      <c r="J948" s="17">
        <v>5</v>
      </c>
      <c r="K948" s="17"/>
      <c r="L948" s="17"/>
      <c r="M948" s="17"/>
      <c r="N948" s="17"/>
      <c r="O948" s="17">
        <v>4</v>
      </c>
      <c r="P948" s="17">
        <v>6</v>
      </c>
      <c r="Q948" s="17"/>
      <c r="R948" s="17"/>
      <c r="S948" s="17"/>
      <c r="T948" s="17"/>
      <c r="U948" s="17"/>
      <c r="V948" s="17"/>
      <c r="W948" s="17"/>
      <c r="X948" s="17"/>
      <c r="AA948" s="16"/>
    </row>
    <row r="949" spans="1:27" s="15" customFormat="1" ht="18.75" customHeight="1">
      <c r="A949" s="201"/>
      <c r="B949" s="188">
        <v>3191</v>
      </c>
      <c r="C949" s="18" t="s">
        <v>4779</v>
      </c>
      <c r="D949" s="19">
        <v>4127023196</v>
      </c>
      <c r="E949" s="17">
        <v>10</v>
      </c>
      <c r="F949" s="17"/>
      <c r="G949" s="17">
        <v>5</v>
      </c>
      <c r="H949" s="17">
        <v>10</v>
      </c>
      <c r="I949" s="17"/>
      <c r="J949" s="17">
        <v>10</v>
      </c>
      <c r="K949" s="17"/>
      <c r="L949" s="17"/>
      <c r="M949" s="17"/>
      <c r="N949" s="17"/>
      <c r="O949" s="17">
        <v>10</v>
      </c>
      <c r="P949" s="17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>
      <c r="A950" s="201"/>
      <c r="B950" s="188">
        <v>3012</v>
      </c>
      <c r="C950" s="18" t="s">
        <v>3306</v>
      </c>
      <c r="D950" s="19">
        <v>4126983136</v>
      </c>
      <c r="E950" s="17"/>
      <c r="F950" s="17"/>
      <c r="G950" s="17"/>
      <c r="H950" s="17">
        <v>10</v>
      </c>
      <c r="I950" s="17"/>
      <c r="J950" s="17">
        <v>5</v>
      </c>
      <c r="K950" s="17"/>
      <c r="L950" s="17"/>
      <c r="M950" s="17"/>
      <c r="N950" s="17"/>
      <c r="O950" s="17"/>
      <c r="P950" s="17">
        <v>20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>
      <c r="A951" s="201"/>
      <c r="B951" s="188">
        <v>1651</v>
      </c>
      <c r="C951" s="18" t="s">
        <v>3299</v>
      </c>
      <c r="D951" s="19">
        <v>4127029718</v>
      </c>
      <c r="E951" s="17">
        <v>2</v>
      </c>
      <c r="F951" s="17"/>
      <c r="G951" s="17"/>
      <c r="H951" s="17">
        <v>10</v>
      </c>
      <c r="I951" s="17"/>
      <c r="J951" s="17"/>
      <c r="K951" s="17"/>
      <c r="L951" s="17"/>
      <c r="M951" s="17"/>
      <c r="N951" s="17"/>
      <c r="O951" s="17">
        <v>5</v>
      </c>
      <c r="P951" s="17"/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>
      <c r="A952" s="201"/>
      <c r="B952" s="188">
        <v>2995</v>
      </c>
      <c r="C952" s="18" t="s">
        <v>4780</v>
      </c>
      <c r="D952" s="19">
        <v>4126976600</v>
      </c>
      <c r="E952" s="17">
        <v>5</v>
      </c>
      <c r="F952" s="17">
        <v>2</v>
      </c>
      <c r="G952" s="17">
        <v>4</v>
      </c>
      <c r="H952" s="17"/>
      <c r="I952" s="17"/>
      <c r="J952" s="17"/>
      <c r="K952" s="17"/>
      <c r="L952" s="17"/>
      <c r="M952" s="17"/>
      <c r="N952" s="17"/>
      <c r="O952" s="17">
        <v>3</v>
      </c>
      <c r="P952" s="17">
        <v>4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>
      <c r="A953" s="201"/>
      <c r="B953" s="188">
        <v>4418</v>
      </c>
      <c r="C953" s="18" t="s">
        <v>2702</v>
      </c>
      <c r="D953" s="19">
        <v>4127021646</v>
      </c>
      <c r="E953" s="17"/>
      <c r="F953" s="17"/>
      <c r="G953" s="17">
        <v>10</v>
      </c>
      <c r="H953" s="17">
        <v>5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>
      <c r="A954" s="201"/>
      <c r="B954" s="188">
        <v>3973</v>
      </c>
      <c r="C954" s="18" t="s">
        <v>4781</v>
      </c>
      <c r="D954" s="19">
        <v>4126986749</v>
      </c>
      <c r="E954" s="17"/>
      <c r="F954" s="17"/>
      <c r="G954" s="17">
        <v>5</v>
      </c>
      <c r="H954" s="17">
        <v>15</v>
      </c>
      <c r="I954" s="17"/>
      <c r="J954" s="17"/>
      <c r="K954" s="17"/>
      <c r="L954" s="17"/>
      <c r="M954" s="17"/>
      <c r="N954" s="17"/>
      <c r="O954" s="17">
        <v>10</v>
      </c>
      <c r="P954" s="17"/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>
      <c r="A955" s="201"/>
      <c r="B955" s="188">
        <v>4667</v>
      </c>
      <c r="C955" s="18" t="s">
        <v>1905</v>
      </c>
      <c r="D955" s="19">
        <v>4126981206</v>
      </c>
      <c r="E955" s="17"/>
      <c r="F955" s="17"/>
      <c r="G955" s="17">
        <v>4</v>
      </c>
      <c r="H955" s="17">
        <v>10</v>
      </c>
      <c r="I955" s="17"/>
      <c r="J955" s="17">
        <v>2</v>
      </c>
      <c r="K955" s="17"/>
      <c r="L955" s="17"/>
      <c r="M955" s="17"/>
      <c r="N955" s="17"/>
      <c r="O955" s="17"/>
      <c r="P955" s="17">
        <v>3</v>
      </c>
      <c r="Q955" s="17"/>
      <c r="R955" s="17"/>
      <c r="S955" s="17"/>
      <c r="T955" s="17"/>
      <c r="U955" s="17"/>
      <c r="V955" s="17"/>
      <c r="W955" s="17"/>
      <c r="X955" s="17"/>
      <c r="AA955" s="16"/>
    </row>
    <row r="956" spans="1:27" s="15" customFormat="1" ht="18.75" customHeight="1">
      <c r="A956" s="201"/>
      <c r="B956" s="188">
        <v>1644</v>
      </c>
      <c r="C956" s="18" t="s">
        <v>3402</v>
      </c>
      <c r="D956" s="19">
        <v>4127012452</v>
      </c>
      <c r="E956" s="17"/>
      <c r="F956" s="17"/>
      <c r="G956" s="17">
        <v>5</v>
      </c>
      <c r="H956" s="17">
        <v>10</v>
      </c>
      <c r="I956" s="17"/>
      <c r="J956" s="17">
        <v>5</v>
      </c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>
      <c r="A957" s="201"/>
      <c r="B957" s="188">
        <v>2763</v>
      </c>
      <c r="C957" s="18" t="s">
        <v>4782</v>
      </c>
      <c r="D957" s="19">
        <v>4127043068</v>
      </c>
      <c r="E957" s="17"/>
      <c r="F957" s="17"/>
      <c r="G957" s="17">
        <v>10</v>
      </c>
      <c r="H957" s="17">
        <v>5</v>
      </c>
      <c r="I957" s="17"/>
      <c r="J957" s="17"/>
      <c r="K957" s="17"/>
      <c r="L957" s="17"/>
      <c r="M957" s="17"/>
      <c r="N957" s="17"/>
      <c r="O957" s="17">
        <v>3</v>
      </c>
      <c r="P957" s="17">
        <v>5</v>
      </c>
      <c r="Q957" s="17"/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>
      <c r="A958" s="201"/>
      <c r="B958" s="188">
        <v>2392</v>
      </c>
      <c r="C958" s="18" t="s">
        <v>4055</v>
      </c>
      <c r="D958" s="19">
        <v>4127040951</v>
      </c>
      <c r="E958" s="17"/>
      <c r="F958" s="17"/>
      <c r="G958" s="17">
        <v>3</v>
      </c>
      <c r="H958" s="17">
        <v>5</v>
      </c>
      <c r="I958" s="17"/>
      <c r="J958" s="17"/>
      <c r="K958" s="17"/>
      <c r="L958" s="17"/>
      <c r="M958" s="17"/>
      <c r="N958" s="17"/>
      <c r="O958" s="17">
        <v>2</v>
      </c>
      <c r="P958" s="17">
        <v>3</v>
      </c>
      <c r="Q958" s="17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>
      <c r="A959" s="201"/>
      <c r="B959" s="188">
        <v>2811</v>
      </c>
      <c r="C959" s="18" t="s">
        <v>4783</v>
      </c>
      <c r="D959" s="19">
        <v>4127038606</v>
      </c>
      <c r="E959" s="17">
        <v>3</v>
      </c>
      <c r="F959" s="17"/>
      <c r="G959" s="17">
        <v>15</v>
      </c>
      <c r="H959" s="17">
        <v>10</v>
      </c>
      <c r="I959" s="17"/>
      <c r="J959" s="17"/>
      <c r="K959" s="17"/>
      <c r="L959" s="17"/>
      <c r="M959" s="17"/>
      <c r="N959" s="17"/>
      <c r="O959" s="17"/>
      <c r="P959" s="17">
        <v>5</v>
      </c>
      <c r="Q959" s="17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>
      <c r="A960" s="201"/>
      <c r="B960" s="188">
        <v>2322</v>
      </c>
      <c r="C960" s="18" t="s">
        <v>4786</v>
      </c>
      <c r="D960" s="19">
        <v>4126933663</v>
      </c>
      <c r="E960" s="17"/>
      <c r="F960" s="17"/>
      <c r="G960" s="17">
        <v>3</v>
      </c>
      <c r="H960" s="17"/>
      <c r="I960" s="17"/>
      <c r="J960" s="17">
        <v>5</v>
      </c>
      <c r="K960" s="17"/>
      <c r="L960" s="17"/>
      <c r="M960" s="17"/>
      <c r="N960" s="17"/>
      <c r="O960" s="17">
        <v>8</v>
      </c>
      <c r="P960" s="17">
        <v>10</v>
      </c>
      <c r="Q960" s="17"/>
      <c r="R960" s="17"/>
      <c r="S960" s="17"/>
      <c r="T960" s="17"/>
      <c r="U960" s="17"/>
      <c r="V960" s="17"/>
      <c r="W960" s="17"/>
      <c r="X960" s="20"/>
      <c r="AA960" s="16"/>
    </row>
    <row r="961" spans="1:27" s="15" customFormat="1" ht="18.75" customHeight="1">
      <c r="A961" s="201"/>
      <c r="B961" s="188"/>
      <c r="C961" s="146" t="s">
        <v>4722</v>
      </c>
      <c r="D961" s="14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146" t="s">
        <v>4722</v>
      </c>
      <c r="AA961" s="16"/>
    </row>
    <row r="962" spans="1:27" s="15" customFormat="1" ht="18.75" customHeight="1">
      <c r="A962" s="201"/>
      <c r="B962" s="188">
        <v>3345</v>
      </c>
      <c r="C962" s="18" t="s">
        <v>2863</v>
      </c>
      <c r="D962" s="19">
        <v>4126985792</v>
      </c>
      <c r="E962" s="28"/>
      <c r="F962" s="28"/>
      <c r="G962" s="28">
        <v>15</v>
      </c>
      <c r="H962" s="28"/>
      <c r="I962" s="28"/>
      <c r="J962" s="28"/>
      <c r="K962" s="28"/>
      <c r="L962" s="28"/>
      <c r="M962" s="28"/>
      <c r="N962" s="28"/>
      <c r="O962" s="28">
        <v>20</v>
      </c>
      <c r="P962" s="28"/>
      <c r="Q962" s="17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>
      <c r="A963" s="201"/>
      <c r="B963" s="188">
        <v>3464</v>
      </c>
      <c r="C963" s="18" t="s">
        <v>209</v>
      </c>
      <c r="D963" s="19">
        <v>4127009915</v>
      </c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>
        <v>15</v>
      </c>
      <c r="P963" s="28">
        <v>25</v>
      </c>
      <c r="Q963" s="17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>
      <c r="A964" s="201"/>
      <c r="B964" s="188">
        <v>3314</v>
      </c>
      <c r="C964" s="107" t="s">
        <v>2936</v>
      </c>
      <c r="D964" s="28">
        <v>4126994017</v>
      </c>
      <c r="E964" s="28"/>
      <c r="F964" s="28"/>
      <c r="G964" s="28">
        <v>5</v>
      </c>
      <c r="H964" s="28">
        <v>10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28"/>
      <c r="S964" s="28"/>
      <c r="T964" s="28"/>
      <c r="U964" s="28"/>
      <c r="V964" s="28"/>
      <c r="W964" s="28"/>
      <c r="X964" s="10"/>
      <c r="AA964" s="16"/>
    </row>
    <row r="965" spans="1:27" s="15" customFormat="1" ht="18.75" customHeight="1">
      <c r="A965" s="201"/>
      <c r="B965" s="188">
        <v>4815</v>
      </c>
      <c r="C965" s="18" t="s">
        <v>3732</v>
      </c>
      <c r="D965" s="19">
        <v>4126974608</v>
      </c>
      <c r="E965" s="28"/>
      <c r="F965" s="28">
        <v>2</v>
      </c>
      <c r="G965" s="28">
        <v>20</v>
      </c>
      <c r="H965" s="28"/>
      <c r="I965" s="28"/>
      <c r="J965" s="28"/>
      <c r="K965" s="28"/>
      <c r="L965" s="28"/>
      <c r="M965" s="28"/>
      <c r="N965" s="28"/>
      <c r="O965" s="28"/>
      <c r="P965" s="28"/>
      <c r="Q965" s="17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>
      <c r="A966" s="201"/>
      <c r="B966" s="188">
        <v>4829</v>
      </c>
      <c r="C966" s="18" t="s">
        <v>3231</v>
      </c>
      <c r="D966" s="19">
        <v>4126976748</v>
      </c>
      <c r="E966" s="28"/>
      <c r="F966" s="28"/>
      <c r="G966" s="28">
        <v>10</v>
      </c>
      <c r="H966" s="28">
        <v>10</v>
      </c>
      <c r="I966" s="28"/>
      <c r="J966" s="28"/>
      <c r="K966" s="28"/>
      <c r="L966" s="28"/>
      <c r="M966" s="28"/>
      <c r="N966" s="28"/>
      <c r="O966" s="28">
        <v>15</v>
      </c>
      <c r="P966" s="28">
        <v>10</v>
      </c>
      <c r="Q966" s="17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>
      <c r="A967" s="201"/>
      <c r="B967" s="188">
        <v>5121</v>
      </c>
      <c r="C967" s="18" t="s">
        <v>4724</v>
      </c>
      <c r="D967" s="19">
        <v>4127015537</v>
      </c>
      <c r="E967" s="28"/>
      <c r="F967" s="28"/>
      <c r="G967" s="28">
        <v>5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10</v>
      </c>
      <c r="Q967" s="17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>
      <c r="A968" s="201"/>
      <c r="B968" s="188">
        <v>3823</v>
      </c>
      <c r="C968" s="18" t="s">
        <v>4725</v>
      </c>
      <c r="D968" s="19">
        <v>4126979165</v>
      </c>
      <c r="E968" s="28"/>
      <c r="F968" s="28"/>
      <c r="G968" s="28">
        <v>10</v>
      </c>
      <c r="H968" s="28">
        <v>5</v>
      </c>
      <c r="I968" s="28"/>
      <c r="J968" s="28"/>
      <c r="K968" s="28"/>
      <c r="L968" s="28"/>
      <c r="M968" s="28"/>
      <c r="N968" s="28"/>
      <c r="O968" s="28"/>
      <c r="P968" s="28">
        <v>10</v>
      </c>
      <c r="Q968" s="17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>
      <c r="A969" s="201"/>
      <c r="B969" s="188">
        <v>4672</v>
      </c>
      <c r="C969" s="18" t="s">
        <v>1386</v>
      </c>
      <c r="D969" s="19">
        <v>4126970946</v>
      </c>
      <c r="E969" s="28"/>
      <c r="F969" s="28"/>
      <c r="G969" s="28">
        <v>15</v>
      </c>
      <c r="H969" s="28"/>
      <c r="I969" s="28"/>
      <c r="J969" s="28"/>
      <c r="K969" s="28"/>
      <c r="L969" s="28"/>
      <c r="M969" s="28"/>
      <c r="N969" s="28"/>
      <c r="O969" s="28">
        <v>15</v>
      </c>
      <c r="P969" s="28">
        <v>15</v>
      </c>
      <c r="Q969" s="17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>
      <c r="A970" s="201"/>
      <c r="B970" s="188">
        <v>3942</v>
      </c>
      <c r="C970" s="18" t="s">
        <v>4463</v>
      </c>
      <c r="D970" s="19">
        <v>4126989492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>
        <v>5</v>
      </c>
      <c r="P970" s="28">
        <v>10</v>
      </c>
      <c r="Q970" s="17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>
      <c r="A971" s="201"/>
      <c r="B971" s="188">
        <v>4049</v>
      </c>
      <c r="C971" s="18" t="s">
        <v>4726</v>
      </c>
      <c r="D971" s="19">
        <v>4126991868</v>
      </c>
      <c r="E971" s="28"/>
      <c r="F971" s="28"/>
      <c r="G971" s="28">
        <v>10</v>
      </c>
      <c r="H971" s="28">
        <v>4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17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>
      <c r="A972" s="201"/>
      <c r="B972" s="188">
        <v>4780</v>
      </c>
      <c r="C972" s="18" t="s">
        <v>2931</v>
      </c>
      <c r="D972" s="19">
        <v>4127012178</v>
      </c>
      <c r="E972" s="28">
        <v>20</v>
      </c>
      <c r="F972" s="28"/>
      <c r="G972" s="28">
        <v>30</v>
      </c>
      <c r="H972" s="28">
        <v>30</v>
      </c>
      <c r="I972" s="28"/>
      <c r="J972" s="28"/>
      <c r="K972" s="28"/>
      <c r="L972" s="28"/>
      <c r="M972" s="28">
        <v>20</v>
      </c>
      <c r="N972" s="28"/>
      <c r="O972" s="28">
        <v>25</v>
      </c>
      <c r="P972" s="28">
        <v>40</v>
      </c>
      <c r="Q972" s="17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>
      <c r="A973" s="201"/>
      <c r="B973" s="188">
        <v>4233</v>
      </c>
      <c r="C973" s="18" t="s">
        <v>4727</v>
      </c>
      <c r="D973" s="19">
        <v>4126978173</v>
      </c>
      <c r="E973" s="28">
        <v>3</v>
      </c>
      <c r="F973" s="28"/>
      <c r="G973" s="28">
        <v>5</v>
      </c>
      <c r="H973" s="28">
        <v>10</v>
      </c>
      <c r="I973" s="28"/>
      <c r="J973" s="28"/>
      <c r="K973" s="28"/>
      <c r="L973" s="28"/>
      <c r="M973" s="28"/>
      <c r="N973" s="28"/>
      <c r="O973" s="28">
        <v>3</v>
      </c>
      <c r="P973" s="28">
        <v>10</v>
      </c>
      <c r="Q973" s="17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>
      <c r="A974" s="201"/>
      <c r="B974" s="188">
        <v>3536</v>
      </c>
      <c r="C974" s="18" t="s">
        <v>4728</v>
      </c>
      <c r="D974" s="19">
        <v>4126969501</v>
      </c>
      <c r="E974" s="28">
        <v>5</v>
      </c>
      <c r="F974" s="28"/>
      <c r="G974" s="28">
        <v>20</v>
      </c>
      <c r="H974" s="28">
        <v>20</v>
      </c>
      <c r="I974" s="28"/>
      <c r="J974" s="28"/>
      <c r="K974" s="28"/>
      <c r="L974" s="28"/>
      <c r="M974" s="28">
        <v>5</v>
      </c>
      <c r="N974" s="28"/>
      <c r="O974" s="28">
        <v>5</v>
      </c>
      <c r="P974" s="28">
        <v>25</v>
      </c>
      <c r="Q974" s="17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>
      <c r="A975" s="201"/>
      <c r="B975" s="188">
        <v>5658</v>
      </c>
      <c r="C975" s="18" t="s">
        <v>4729</v>
      </c>
      <c r="D975" s="19">
        <v>4126979363</v>
      </c>
      <c r="E975" s="28">
        <v>10</v>
      </c>
      <c r="F975" s="28">
        <v>10</v>
      </c>
      <c r="G975" s="28"/>
      <c r="H975" s="28"/>
      <c r="I975" s="28"/>
      <c r="J975" s="28">
        <v>10</v>
      </c>
      <c r="K975" s="28"/>
      <c r="L975" s="28"/>
      <c r="M975" s="28"/>
      <c r="N975" s="28"/>
      <c r="O975" s="28">
        <v>10</v>
      </c>
      <c r="P975" s="28">
        <v>10</v>
      </c>
      <c r="Q975" s="17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>
      <c r="A976" s="201"/>
      <c r="B976" s="188">
        <v>4654</v>
      </c>
      <c r="C976" s="18" t="s">
        <v>1661</v>
      </c>
      <c r="D976" s="19">
        <v>4126958770</v>
      </c>
      <c r="E976" s="28">
        <v>12</v>
      </c>
      <c r="F976" s="28">
        <v>14</v>
      </c>
      <c r="G976" s="28">
        <v>18</v>
      </c>
      <c r="H976" s="28">
        <v>3</v>
      </c>
      <c r="I976" s="28"/>
      <c r="J976" s="28"/>
      <c r="K976" s="28"/>
      <c r="L976" s="28"/>
      <c r="M976" s="28"/>
      <c r="N976" s="28"/>
      <c r="O976" s="28">
        <v>9</v>
      </c>
      <c r="P976" s="28">
        <v>9</v>
      </c>
      <c r="Q976" s="17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>
      <c r="A977" s="201"/>
      <c r="B977" s="188">
        <v>3367</v>
      </c>
      <c r="C977" s="18" t="s">
        <v>94</v>
      </c>
      <c r="D977" s="19">
        <v>4126954970</v>
      </c>
      <c r="E977" s="28"/>
      <c r="F977" s="28"/>
      <c r="G977" s="28">
        <v>20</v>
      </c>
      <c r="H977" s="28">
        <v>5</v>
      </c>
      <c r="I977" s="28"/>
      <c r="J977" s="28"/>
      <c r="K977" s="28"/>
      <c r="L977" s="28"/>
      <c r="M977" s="28"/>
      <c r="N977" s="28"/>
      <c r="O977" s="28">
        <v>15</v>
      </c>
      <c r="P977" s="28">
        <v>15</v>
      </c>
      <c r="Q977" s="17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>
      <c r="A978" s="201"/>
      <c r="B978" s="188">
        <v>5143</v>
      </c>
      <c r="C978" s="18" t="s">
        <v>4730</v>
      </c>
      <c r="D978" s="19">
        <v>4126980129</v>
      </c>
      <c r="E978" s="28">
        <v>5</v>
      </c>
      <c r="F978" s="28"/>
      <c r="G978" s="28">
        <v>15</v>
      </c>
      <c r="H978" s="28"/>
      <c r="I978" s="28"/>
      <c r="J978" s="28"/>
      <c r="K978" s="28"/>
      <c r="L978" s="28"/>
      <c r="M978" s="28"/>
      <c r="N978" s="28"/>
      <c r="O978" s="28">
        <v>10</v>
      </c>
      <c r="P978" s="28">
        <v>5</v>
      </c>
      <c r="Q978" s="17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>
      <c r="A979" s="201"/>
      <c r="B979" s="188">
        <v>3589</v>
      </c>
      <c r="C979" s="18" t="s">
        <v>3235</v>
      </c>
      <c r="D979" s="19">
        <v>4126982459</v>
      </c>
      <c r="E979" s="28"/>
      <c r="F979" s="28"/>
      <c r="G979" s="28">
        <v>12</v>
      </c>
      <c r="H979" s="28">
        <v>12</v>
      </c>
      <c r="I979" s="28"/>
      <c r="J979" s="28"/>
      <c r="K979" s="28"/>
      <c r="L979" s="28"/>
      <c r="M979" s="28"/>
      <c r="N979" s="28"/>
      <c r="O979" s="28">
        <v>10</v>
      </c>
      <c r="P979" s="28">
        <v>6</v>
      </c>
      <c r="Q979" s="17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>
      <c r="A980" s="201"/>
      <c r="B980" s="188">
        <v>4698</v>
      </c>
      <c r="C980" s="18" t="s">
        <v>2201</v>
      </c>
      <c r="D980" s="19">
        <v>4126975215</v>
      </c>
      <c r="E980" s="28"/>
      <c r="F980" s="28"/>
      <c r="G980" s="28">
        <v>10</v>
      </c>
      <c r="H980" s="28"/>
      <c r="I980" s="28"/>
      <c r="J980" s="28"/>
      <c r="K980" s="28"/>
      <c r="L980" s="28"/>
      <c r="M980" s="28"/>
      <c r="N980" s="28"/>
      <c r="O980" s="28">
        <v>15</v>
      </c>
      <c r="P980" s="28"/>
      <c r="Q980" s="17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>
      <c r="A981" s="201"/>
      <c r="B981" s="188">
        <v>4720</v>
      </c>
      <c r="C981" s="18" t="s">
        <v>4731</v>
      </c>
      <c r="D981" s="19">
        <v>4126986799</v>
      </c>
      <c r="E981" s="28"/>
      <c r="F981" s="28"/>
      <c r="G981" s="28">
        <v>10</v>
      </c>
      <c r="H981" s="28">
        <v>30</v>
      </c>
      <c r="I981" s="28"/>
      <c r="J981" s="28"/>
      <c r="K981" s="28"/>
      <c r="L981" s="28"/>
      <c r="M981" s="28"/>
      <c r="N981" s="28"/>
      <c r="O981" s="28"/>
      <c r="P981" s="28"/>
      <c r="Q981" s="17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>
      <c r="A982" s="201"/>
      <c r="B982" s="188">
        <v>4724</v>
      </c>
      <c r="C982" s="18" t="s">
        <v>1676</v>
      </c>
      <c r="D982" s="19">
        <v>4126995265</v>
      </c>
      <c r="E982" s="28"/>
      <c r="F982" s="28"/>
      <c r="G982" s="28">
        <v>3</v>
      </c>
      <c r="H982" s="28">
        <v>15</v>
      </c>
      <c r="I982" s="28"/>
      <c r="J982" s="28"/>
      <c r="K982" s="28"/>
      <c r="L982" s="28"/>
      <c r="M982" s="28"/>
      <c r="N982" s="28"/>
      <c r="O982" s="28">
        <v>6</v>
      </c>
      <c r="P982" s="28">
        <v>3</v>
      </c>
      <c r="Q982" s="17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>
      <c r="A983" s="201"/>
      <c r="B983" s="188">
        <v>4855</v>
      </c>
      <c r="C983" s="18" t="s">
        <v>4732</v>
      </c>
      <c r="D983" s="19">
        <v>4127118248</v>
      </c>
      <c r="E983" s="28"/>
      <c r="F983" s="28"/>
      <c r="G983" s="28">
        <v>15</v>
      </c>
      <c r="H983" s="28">
        <v>8</v>
      </c>
      <c r="I983" s="28"/>
      <c r="J983" s="28"/>
      <c r="K983" s="28"/>
      <c r="L983" s="28"/>
      <c r="M983" s="28"/>
      <c r="N983" s="28"/>
      <c r="O983" s="28"/>
      <c r="P983" s="28"/>
      <c r="Q983" s="17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>
      <c r="A984" s="201"/>
      <c r="B984" s="188">
        <v>5471</v>
      </c>
      <c r="C984" s="18" t="s">
        <v>3347</v>
      </c>
      <c r="D984" s="19">
        <v>4127018741</v>
      </c>
      <c r="E984" s="28"/>
      <c r="F984" s="28"/>
      <c r="G984" s="28">
        <v>20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17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>
      <c r="A985" s="201"/>
      <c r="B985" s="188">
        <v>5030</v>
      </c>
      <c r="C985" s="18" t="s">
        <v>2401</v>
      </c>
      <c r="D985" s="19">
        <v>4127019338</v>
      </c>
      <c r="E985" s="28"/>
      <c r="F985" s="28">
        <v>5</v>
      </c>
      <c r="G985" s="28">
        <v>5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17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>
      <c r="A986" s="201"/>
      <c r="B986" s="188">
        <v>4771</v>
      </c>
      <c r="C986" s="18" t="s">
        <v>2311</v>
      </c>
      <c r="D986" s="19">
        <v>4126995225</v>
      </c>
      <c r="E986" s="28">
        <v>3</v>
      </c>
      <c r="F986" s="28"/>
      <c r="G986" s="28">
        <v>20</v>
      </c>
      <c r="H986" s="28"/>
      <c r="I986" s="28"/>
      <c r="J986" s="28"/>
      <c r="K986" s="28"/>
      <c r="L986" s="28"/>
      <c r="M986" s="28"/>
      <c r="N986" s="28"/>
      <c r="O986" s="28">
        <v>10</v>
      </c>
      <c r="P986" s="28"/>
      <c r="Q986" s="17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>
      <c r="A987" s="201"/>
      <c r="B987" s="188">
        <v>5015</v>
      </c>
      <c r="C987" s="18" t="s">
        <v>4733</v>
      </c>
      <c r="D987" s="19">
        <v>4126979475</v>
      </c>
      <c r="E987" s="28"/>
      <c r="F987" s="28"/>
      <c r="G987" s="28">
        <v>21</v>
      </c>
      <c r="H987" s="28">
        <v>15</v>
      </c>
      <c r="I987" s="28"/>
      <c r="J987" s="28"/>
      <c r="K987" s="28"/>
      <c r="L987" s="28"/>
      <c r="M987" s="28">
        <v>20</v>
      </c>
      <c r="N987" s="28"/>
      <c r="O987" s="28">
        <v>20</v>
      </c>
      <c r="P987" s="28">
        <v>50</v>
      </c>
      <c r="Q987" s="17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>
      <c r="A988" s="201"/>
      <c r="B988" s="188">
        <v>4975</v>
      </c>
      <c r="C988" s="18" t="s">
        <v>4734</v>
      </c>
      <c r="D988" s="19">
        <v>4126994586</v>
      </c>
      <c r="E988" s="28"/>
      <c r="F988" s="28">
        <v>5</v>
      </c>
      <c r="G988" s="28">
        <v>10</v>
      </c>
      <c r="H988" s="28">
        <v>5</v>
      </c>
      <c r="I988" s="28"/>
      <c r="J988" s="28"/>
      <c r="K988" s="28"/>
      <c r="L988" s="28"/>
      <c r="M988" s="28"/>
      <c r="N988" s="28"/>
      <c r="O988" s="28">
        <v>10</v>
      </c>
      <c r="P988" s="28">
        <v>5</v>
      </c>
      <c r="Q988" s="17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>
      <c r="A989" s="201"/>
      <c r="B989" s="188">
        <v>3842</v>
      </c>
      <c r="C989" s="18" t="s">
        <v>405</v>
      </c>
      <c r="D989" s="19">
        <v>4127006561</v>
      </c>
      <c r="E989" s="28">
        <v>3</v>
      </c>
      <c r="F989" s="28"/>
      <c r="G989" s="28">
        <v>5</v>
      </c>
      <c r="H989" s="28">
        <v>5</v>
      </c>
      <c r="I989" s="28"/>
      <c r="J989" s="28"/>
      <c r="K989" s="28"/>
      <c r="L989" s="28"/>
      <c r="M989" s="28">
        <v>2</v>
      </c>
      <c r="N989" s="28"/>
      <c r="O989" s="28"/>
      <c r="P989" s="28">
        <v>10</v>
      </c>
      <c r="Q989" s="17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>
      <c r="A990" s="201"/>
      <c r="B990" s="188">
        <v>4604</v>
      </c>
      <c r="C990" s="18" t="s">
        <v>188</v>
      </c>
      <c r="D990" s="19">
        <v>4126982417</v>
      </c>
      <c r="E990" s="28"/>
      <c r="F990" s="28">
        <v>5</v>
      </c>
      <c r="G990" s="28">
        <v>10</v>
      </c>
      <c r="H990" s="28">
        <v>5</v>
      </c>
      <c r="I990" s="28"/>
      <c r="J990" s="28"/>
      <c r="K990" s="28"/>
      <c r="L990" s="28"/>
      <c r="M990" s="28"/>
      <c r="N990" s="28"/>
      <c r="O990" s="28"/>
      <c r="P990" s="28"/>
      <c r="Q990" s="17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>
      <c r="A991" s="201"/>
      <c r="B991" s="188">
        <v>4725</v>
      </c>
      <c r="C991" s="18" t="s">
        <v>4735</v>
      </c>
      <c r="D991" s="19">
        <v>4127015373</v>
      </c>
      <c r="E991" s="28">
        <v>3</v>
      </c>
      <c r="F991" s="28"/>
      <c r="G991" s="28">
        <v>10</v>
      </c>
      <c r="H991" s="28">
        <v>5</v>
      </c>
      <c r="I991" s="28"/>
      <c r="J991" s="28"/>
      <c r="K991" s="28"/>
      <c r="L991" s="28"/>
      <c r="M991" s="28"/>
      <c r="N991" s="28"/>
      <c r="O991" s="28">
        <v>10</v>
      </c>
      <c r="P991" s="28">
        <v>40</v>
      </c>
      <c r="Q991" s="17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>
      <c r="A992" s="201"/>
      <c r="B992" s="188">
        <v>5146</v>
      </c>
      <c r="C992" s="18" t="s">
        <v>2502</v>
      </c>
      <c r="D992" s="19">
        <v>4127014075</v>
      </c>
      <c r="E992" s="28"/>
      <c r="F992" s="28"/>
      <c r="G992" s="28">
        <v>3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20</v>
      </c>
      <c r="Q992" s="17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>
      <c r="A993" s="201"/>
      <c r="B993" s="188">
        <v>4713</v>
      </c>
      <c r="C993" s="18" t="s">
        <v>4736</v>
      </c>
      <c r="D993" s="19">
        <v>4127019986</v>
      </c>
      <c r="E993" s="28"/>
      <c r="F993" s="28"/>
      <c r="G993" s="28">
        <v>3</v>
      </c>
      <c r="H993" s="28">
        <v>10</v>
      </c>
      <c r="I993" s="28"/>
      <c r="J993" s="28"/>
      <c r="K993" s="28"/>
      <c r="L993" s="28"/>
      <c r="M993" s="28"/>
      <c r="N993" s="28"/>
      <c r="O993" s="28">
        <v>5</v>
      </c>
      <c r="P993" s="28">
        <v>10</v>
      </c>
      <c r="Q993" s="17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>
      <c r="A994" s="201"/>
      <c r="B994" s="188">
        <v>4669</v>
      </c>
      <c r="C994" s="177" t="s">
        <v>2204</v>
      </c>
      <c r="D994" s="19">
        <v>4127018380</v>
      </c>
      <c r="E994" s="28"/>
      <c r="F994" s="28"/>
      <c r="G994" s="28">
        <v>15</v>
      </c>
      <c r="H994" s="28"/>
      <c r="I994" s="28"/>
      <c r="J994" s="28"/>
      <c r="K994" s="28"/>
      <c r="L994" s="28"/>
      <c r="M994" s="28"/>
      <c r="N994" s="28"/>
      <c r="O994" s="28"/>
      <c r="P994" s="28">
        <v>20</v>
      </c>
      <c r="Q994" s="17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>
      <c r="A995" s="201"/>
      <c r="B995" s="188">
        <v>4518</v>
      </c>
      <c r="C995" s="18" t="s">
        <v>4737</v>
      </c>
      <c r="D995" s="19">
        <v>4126987754</v>
      </c>
      <c r="E995" s="28"/>
      <c r="F995" s="28"/>
      <c r="G995" s="28">
        <v>5</v>
      </c>
      <c r="H995" s="28">
        <v>30</v>
      </c>
      <c r="I995" s="28"/>
      <c r="J995" s="28"/>
      <c r="K995" s="28"/>
      <c r="L995" s="28"/>
      <c r="M995" s="28"/>
      <c r="N995" s="28"/>
      <c r="O995" s="28">
        <v>20</v>
      </c>
      <c r="P995" s="28">
        <v>10</v>
      </c>
      <c r="Q995" s="17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>
      <c r="A996" s="201"/>
      <c r="B996" s="188">
        <v>4456</v>
      </c>
      <c r="C996" s="18" t="s">
        <v>4738</v>
      </c>
      <c r="D996" s="19">
        <v>4127017833</v>
      </c>
      <c r="E996" s="28"/>
      <c r="F996" s="28"/>
      <c r="G996" s="28">
        <v>10</v>
      </c>
      <c r="H996" s="28">
        <v>15</v>
      </c>
      <c r="I996" s="28"/>
      <c r="J996" s="28"/>
      <c r="K996" s="28"/>
      <c r="L996" s="28"/>
      <c r="M996" s="28">
        <v>10</v>
      </c>
      <c r="N996" s="28"/>
      <c r="O996" s="28"/>
      <c r="P996" s="28"/>
      <c r="Q996" s="17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>
      <c r="A997" s="201"/>
      <c r="B997" s="188">
        <v>5543</v>
      </c>
      <c r="C997" s="18" t="s">
        <v>2547</v>
      </c>
      <c r="D997" s="19">
        <v>4126995582</v>
      </c>
      <c r="E997" s="28"/>
      <c r="F997" s="28"/>
      <c r="G997" s="28">
        <v>5</v>
      </c>
      <c r="H997" s="28">
        <v>15</v>
      </c>
      <c r="I997" s="28"/>
      <c r="J997" s="28"/>
      <c r="K997" s="28"/>
      <c r="L997" s="28"/>
      <c r="M997" s="28"/>
      <c r="N997" s="28"/>
      <c r="O997" s="28">
        <v>8</v>
      </c>
      <c r="P997" s="28">
        <v>5</v>
      </c>
      <c r="Q997" s="17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>
      <c r="A998" s="201"/>
      <c r="B998" s="188">
        <v>4358</v>
      </c>
      <c r="C998" s="18" t="s">
        <v>183</v>
      </c>
      <c r="D998" s="19">
        <v>4127015254</v>
      </c>
      <c r="E998" s="28"/>
      <c r="F998" s="28"/>
      <c r="G998" s="28">
        <v>20</v>
      </c>
      <c r="H998" s="28">
        <v>20</v>
      </c>
      <c r="I998" s="28"/>
      <c r="J998" s="28"/>
      <c r="K998" s="28"/>
      <c r="L998" s="28"/>
      <c r="M998" s="28"/>
      <c r="N998" s="28"/>
      <c r="O998" s="28">
        <v>10</v>
      </c>
      <c r="P998" s="28">
        <v>30</v>
      </c>
      <c r="Q998" s="17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>
      <c r="A999" s="201"/>
      <c r="B999" s="188">
        <v>3435</v>
      </c>
      <c r="C999" s="18" t="s">
        <v>206</v>
      </c>
      <c r="D999" s="19">
        <v>4126977469</v>
      </c>
      <c r="E999" s="28"/>
      <c r="F999" s="28"/>
      <c r="G999" s="28">
        <v>10</v>
      </c>
      <c r="H999" s="28"/>
      <c r="I999" s="28"/>
      <c r="J999" s="28"/>
      <c r="K999" s="28"/>
      <c r="L999" s="28"/>
      <c r="M999" s="28"/>
      <c r="N999" s="28"/>
      <c r="O999" s="28"/>
      <c r="P999" s="28">
        <v>20</v>
      </c>
      <c r="Q999" s="17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>
      <c r="A1000" s="201"/>
      <c r="B1000" s="188">
        <v>3367</v>
      </c>
      <c r="C1000" s="18" t="s">
        <v>94</v>
      </c>
      <c r="D1000" s="19">
        <v>4126966733</v>
      </c>
      <c r="E1000" s="28"/>
      <c r="F1000" s="28"/>
      <c r="G1000" s="28">
        <v>20</v>
      </c>
      <c r="H1000" s="28">
        <v>32</v>
      </c>
      <c r="I1000" s="28"/>
      <c r="J1000" s="28"/>
      <c r="K1000" s="28"/>
      <c r="L1000" s="28"/>
      <c r="M1000" s="28">
        <v>11</v>
      </c>
      <c r="N1000" s="28"/>
      <c r="O1000" s="28">
        <v>11</v>
      </c>
      <c r="P1000" s="28">
        <v>29</v>
      </c>
      <c r="Q1000" s="17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>
      <c r="A1001" s="201"/>
      <c r="B1001" s="188">
        <v>4916</v>
      </c>
      <c r="C1001" s="18" t="s">
        <v>396</v>
      </c>
      <c r="D1001" s="19">
        <v>4126985747</v>
      </c>
      <c r="E1001" s="28"/>
      <c r="F1001" s="28"/>
      <c r="G1001" s="28">
        <v>20</v>
      </c>
      <c r="H1001" s="28">
        <v>10</v>
      </c>
      <c r="I1001" s="28"/>
      <c r="J1001" s="28"/>
      <c r="K1001" s="28"/>
      <c r="L1001" s="28"/>
      <c r="M1001" s="28"/>
      <c r="N1001" s="28"/>
      <c r="O1001" s="28">
        <v>15</v>
      </c>
      <c r="P1001" s="28">
        <v>20</v>
      </c>
      <c r="Q1001" s="17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>
      <c r="A1002" s="201"/>
      <c r="B1002" s="188">
        <v>3313</v>
      </c>
      <c r="C1002" s="18" t="s">
        <v>2938</v>
      </c>
      <c r="D1002" s="19">
        <v>4126991029</v>
      </c>
      <c r="E1002" s="28"/>
      <c r="F1002" s="28"/>
      <c r="G1002" s="28">
        <v>10</v>
      </c>
      <c r="H1002" s="28"/>
      <c r="I1002" s="28"/>
      <c r="J1002" s="28"/>
      <c r="K1002" s="28"/>
      <c r="L1002" s="28"/>
      <c r="M1002" s="28"/>
      <c r="N1002" s="28"/>
      <c r="O1002" s="28">
        <v>5</v>
      </c>
      <c r="P1002" s="28"/>
      <c r="Q1002" s="17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>
      <c r="A1003" s="201"/>
      <c r="B1003" s="188">
        <v>4992</v>
      </c>
      <c r="C1003" s="18" t="s">
        <v>1229</v>
      </c>
      <c r="D1003" s="19">
        <v>4126982801</v>
      </c>
      <c r="E1003" s="28"/>
      <c r="F1003" s="28"/>
      <c r="G1003" s="28">
        <v>10</v>
      </c>
      <c r="H1003" s="28"/>
      <c r="I1003" s="28"/>
      <c r="J1003" s="28"/>
      <c r="K1003" s="28"/>
      <c r="L1003" s="28"/>
      <c r="M1003" s="28"/>
      <c r="N1003" s="28"/>
      <c r="O1003" s="28">
        <v>10</v>
      </c>
      <c r="P1003" s="28">
        <v>5</v>
      </c>
      <c r="Q1003" s="17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>
      <c r="A1004" s="201"/>
      <c r="B1004" s="188">
        <v>4931</v>
      </c>
      <c r="C1004" s="18" t="s">
        <v>4739</v>
      </c>
      <c r="D1004" s="19">
        <v>4127016682</v>
      </c>
      <c r="E1004" s="28">
        <v>5</v>
      </c>
      <c r="F1004" s="28"/>
      <c r="G1004" s="28">
        <v>15</v>
      </c>
      <c r="H1004" s="28"/>
      <c r="I1004" s="28"/>
      <c r="J1004" s="28"/>
      <c r="K1004" s="28"/>
      <c r="L1004" s="28"/>
      <c r="M1004" s="28"/>
      <c r="N1004" s="28"/>
      <c r="O1004" s="28">
        <v>20</v>
      </c>
      <c r="P1004" s="28">
        <v>30</v>
      </c>
      <c r="Q1004" s="17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>
      <c r="A1005" s="201"/>
      <c r="B1005" s="188">
        <v>4666</v>
      </c>
      <c r="C1005" s="18" t="s">
        <v>4740</v>
      </c>
      <c r="D1005" s="19">
        <v>4127013509</v>
      </c>
      <c r="E1005" s="28">
        <v>5</v>
      </c>
      <c r="F1005" s="28">
        <v>5</v>
      </c>
      <c r="G1005" s="28">
        <v>15</v>
      </c>
      <c r="H1005" s="28"/>
      <c r="I1005" s="28"/>
      <c r="J1005" s="28"/>
      <c r="K1005" s="28"/>
      <c r="L1005" s="28"/>
      <c r="M1005" s="28"/>
      <c r="N1005" s="28"/>
      <c r="O1005" s="28">
        <v>5</v>
      </c>
      <c r="P1005" s="28">
        <v>3</v>
      </c>
      <c r="Q1005" s="17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>
      <c r="A1006" s="201"/>
      <c r="B1006" s="188">
        <v>4626</v>
      </c>
      <c r="C1006" s="18" t="s">
        <v>393</v>
      </c>
      <c r="D1006" s="19">
        <v>4126971499</v>
      </c>
      <c r="E1006" s="28">
        <v>10</v>
      </c>
      <c r="F1006" s="28">
        <v>10</v>
      </c>
      <c r="G1006" s="28">
        <v>5</v>
      </c>
      <c r="H1006" s="28">
        <v>10</v>
      </c>
      <c r="I1006" s="28"/>
      <c r="J1006" s="28"/>
      <c r="K1006" s="28"/>
      <c r="L1006" s="28"/>
      <c r="M1006" s="28"/>
      <c r="N1006" s="28"/>
      <c r="O1006" s="28">
        <v>10</v>
      </c>
      <c r="P1006" s="28">
        <v>20</v>
      </c>
      <c r="Q1006" s="17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>
      <c r="A1007" s="201"/>
      <c r="B1007" s="188">
        <v>4711</v>
      </c>
      <c r="C1007" s="18" t="s">
        <v>2903</v>
      </c>
      <c r="D1007" s="19">
        <v>4127017621</v>
      </c>
      <c r="E1007" s="28"/>
      <c r="F1007" s="28"/>
      <c r="G1007" s="28">
        <v>5</v>
      </c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17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>
      <c r="A1008" s="201"/>
      <c r="B1008" s="188">
        <v>5210</v>
      </c>
      <c r="C1008" s="18" t="s">
        <v>4741</v>
      </c>
      <c r="D1008" s="19">
        <v>4126991480</v>
      </c>
      <c r="E1008" s="28"/>
      <c r="F1008" s="28"/>
      <c r="G1008" s="28">
        <v>5</v>
      </c>
      <c r="H1008" s="28">
        <v>10</v>
      </c>
      <c r="I1008" s="28"/>
      <c r="J1008" s="28"/>
      <c r="K1008" s="28"/>
      <c r="L1008" s="28"/>
      <c r="M1008" s="28"/>
      <c r="N1008" s="28"/>
      <c r="O1008" s="28">
        <v>5</v>
      </c>
      <c r="P1008" s="28"/>
      <c r="Q1008" s="17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>
      <c r="A1009" s="201"/>
      <c r="B1009" s="188">
        <v>4691</v>
      </c>
      <c r="C1009" s="18" t="s">
        <v>4742</v>
      </c>
      <c r="D1009" s="19">
        <v>4126993389</v>
      </c>
      <c r="E1009" s="28"/>
      <c r="F1009" s="28"/>
      <c r="G1009" s="28">
        <v>15</v>
      </c>
      <c r="H1009" s="28"/>
      <c r="I1009" s="28"/>
      <c r="J1009" s="28"/>
      <c r="K1009" s="28"/>
      <c r="L1009" s="28"/>
      <c r="M1009" s="28"/>
      <c r="N1009" s="28"/>
      <c r="O1009" s="28">
        <v>10</v>
      </c>
      <c r="P1009" s="28">
        <v>10</v>
      </c>
      <c r="Q1009" s="17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>
      <c r="A1010" s="201"/>
      <c r="B1010" s="188">
        <v>4768</v>
      </c>
      <c r="C1010" s="18" t="s">
        <v>4743</v>
      </c>
      <c r="D1010" s="19">
        <v>4126983031</v>
      </c>
      <c r="E1010" s="28"/>
      <c r="F1010" s="28"/>
      <c r="G1010" s="28">
        <v>20</v>
      </c>
      <c r="H1010" s="28"/>
      <c r="I1010" s="28"/>
      <c r="J1010" s="28"/>
      <c r="K1010" s="28"/>
      <c r="L1010" s="28"/>
      <c r="M1010" s="28"/>
      <c r="N1010" s="28"/>
      <c r="O1010" s="28"/>
      <c r="P1010" s="28">
        <v>5</v>
      </c>
      <c r="Q1010" s="17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>
      <c r="A1011" s="201"/>
      <c r="B1011" s="188">
        <v>4480</v>
      </c>
      <c r="C1011" s="18" t="s">
        <v>3179</v>
      </c>
      <c r="D1011" s="19">
        <v>4126986226</v>
      </c>
      <c r="E1011" s="28"/>
      <c r="F1011" s="28"/>
      <c r="G1011" s="28">
        <v>15</v>
      </c>
      <c r="H1011" s="28"/>
      <c r="I1011" s="28"/>
      <c r="J1011" s="28"/>
      <c r="K1011" s="28"/>
      <c r="L1011" s="28"/>
      <c r="M1011" s="28">
        <v>5</v>
      </c>
      <c r="N1011" s="28"/>
      <c r="O1011" s="28">
        <v>5</v>
      </c>
      <c r="P1011" s="28">
        <v>5</v>
      </c>
      <c r="Q1011" s="17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>
      <c r="A1012" s="201"/>
      <c r="B1012" s="188">
        <v>5348</v>
      </c>
      <c r="C1012" s="18" t="s">
        <v>3340</v>
      </c>
      <c r="D1012" s="19">
        <v>4126976984</v>
      </c>
      <c r="E1012" s="28"/>
      <c r="F1012" s="28"/>
      <c r="G1012" s="28">
        <v>45</v>
      </c>
      <c r="H1012" s="28"/>
      <c r="I1012" s="28"/>
      <c r="J1012" s="28"/>
      <c r="K1012" s="28"/>
      <c r="L1012" s="28"/>
      <c r="M1012" s="28"/>
      <c r="N1012" s="28"/>
      <c r="O1012" s="28"/>
      <c r="P1012" s="28">
        <v>40</v>
      </c>
      <c r="Q1012" s="17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>
      <c r="A1013" s="201"/>
      <c r="B1013" s="188" t="s">
        <v>4313</v>
      </c>
      <c r="C1013" s="18" t="s">
        <v>4744</v>
      </c>
      <c r="D1013" s="19" t="s">
        <v>4745</v>
      </c>
      <c r="E1013" s="28"/>
      <c r="F1013" s="28"/>
      <c r="G1013" s="28">
        <v>5</v>
      </c>
      <c r="H1013" s="28">
        <v>15</v>
      </c>
      <c r="I1013" s="28">
        <v>10</v>
      </c>
      <c r="J1013" s="28"/>
      <c r="K1013" s="28"/>
      <c r="L1013" s="28"/>
      <c r="M1013" s="28">
        <v>10</v>
      </c>
      <c r="N1013" s="28">
        <v>5</v>
      </c>
      <c r="O1013" s="28"/>
      <c r="P1013" s="28">
        <v>10</v>
      </c>
      <c r="Q1013" s="17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>
      <c r="A1014" s="202"/>
      <c r="B1014" s="189"/>
      <c r="C1014" s="51"/>
      <c r="D1014" s="52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164" t="s">
        <v>4784</v>
      </c>
      <c r="AA1014" s="16"/>
    </row>
    <row r="1015" spans="1:27" s="15" customFormat="1" ht="18.75" customHeight="1">
      <c r="A1015" s="201"/>
      <c r="B1015" s="188"/>
      <c r="C1015" s="146" t="s">
        <v>4785</v>
      </c>
      <c r="D1015" s="19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>
      <c r="A1016" s="201" t="s">
        <v>4787</v>
      </c>
      <c r="B1016" s="192">
        <v>1590</v>
      </c>
      <c r="C1016" s="18" t="s">
        <v>4788</v>
      </c>
      <c r="D1016" s="19">
        <v>4127025016</v>
      </c>
      <c r="E1016" s="17"/>
      <c r="F1016" s="17"/>
      <c r="G1016" s="17">
        <v>5</v>
      </c>
      <c r="H1016" s="17">
        <v>10</v>
      </c>
      <c r="I1016" s="17"/>
      <c r="J1016" s="17"/>
      <c r="K1016" s="17"/>
      <c r="L1016" s="17"/>
      <c r="M1016" s="17"/>
      <c r="N1016" s="17"/>
      <c r="O1016" s="17">
        <v>10</v>
      </c>
      <c r="P1016" s="17"/>
      <c r="Q1016" s="17"/>
      <c r="R1016" s="17"/>
      <c r="S1016" s="17"/>
      <c r="T1016" s="17"/>
      <c r="U1016" s="17"/>
      <c r="V1016" s="17"/>
      <c r="W1016" s="17"/>
      <c r="X1016" s="37" t="s">
        <v>4801</v>
      </c>
      <c r="AA1016" s="16"/>
    </row>
    <row r="1017" spans="1:27" s="15" customFormat="1" ht="18.75" customHeight="1">
      <c r="A1017" s="201"/>
      <c r="B1017" s="188">
        <v>3144</v>
      </c>
      <c r="C1017" s="18" t="s">
        <v>4789</v>
      </c>
      <c r="D1017" s="19">
        <v>4127042983</v>
      </c>
      <c r="E1017" s="17"/>
      <c r="F1017" s="17"/>
      <c r="G1017" s="17">
        <v>10</v>
      </c>
      <c r="H1017" s="17">
        <v>10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>
      <c r="A1018" s="201"/>
      <c r="B1018" s="188">
        <v>3323</v>
      </c>
      <c r="C1018" s="18" t="s">
        <v>3271</v>
      </c>
      <c r="D1018" s="19">
        <v>4127055753</v>
      </c>
      <c r="E1018" s="17"/>
      <c r="F1018" s="17"/>
      <c r="G1018" s="17">
        <v>5</v>
      </c>
      <c r="H1018" s="17">
        <v>5</v>
      </c>
      <c r="I1018" s="17"/>
      <c r="J1018" s="17"/>
      <c r="K1018" s="17"/>
      <c r="L1018" s="17"/>
      <c r="M1018" s="17"/>
      <c r="N1018" s="17"/>
      <c r="O1018" s="17"/>
      <c r="P1018" s="17">
        <v>10</v>
      </c>
      <c r="Q1018" s="17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>
      <c r="A1019" s="201"/>
      <c r="B1019" s="188">
        <v>2174</v>
      </c>
      <c r="C1019" s="18" t="s">
        <v>4167</v>
      </c>
      <c r="D1019" s="19">
        <v>4127057652</v>
      </c>
      <c r="E1019" s="17"/>
      <c r="F1019" s="17"/>
      <c r="G1019" s="17">
        <v>8</v>
      </c>
      <c r="H1019" s="17">
        <v>10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>
      <c r="A1020" s="201"/>
      <c r="B1020" s="188">
        <v>5511</v>
      </c>
      <c r="C1020" s="18" t="s">
        <v>4790</v>
      </c>
      <c r="D1020" s="19">
        <v>4127042782</v>
      </c>
      <c r="E1020" s="17">
        <v>6</v>
      </c>
      <c r="F1020" s="17"/>
      <c r="G1020" s="17">
        <v>6</v>
      </c>
      <c r="H1020" s="17">
        <v>6</v>
      </c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>
      <c r="A1021" s="201"/>
      <c r="B1021" s="188">
        <v>5618</v>
      </c>
      <c r="C1021" s="18" t="s">
        <v>4791</v>
      </c>
      <c r="D1021" s="19">
        <v>4127051296</v>
      </c>
      <c r="E1021" s="17"/>
      <c r="F1021" s="17"/>
      <c r="G1021" s="17"/>
      <c r="H1021" s="17">
        <v>15</v>
      </c>
      <c r="I1021" s="17"/>
      <c r="J1021" s="17"/>
      <c r="K1021" s="17"/>
      <c r="L1021" s="17"/>
      <c r="M1021" s="17">
        <v>10</v>
      </c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>
      <c r="A1022" s="201"/>
      <c r="B1022" s="188">
        <v>3496</v>
      </c>
      <c r="C1022" s="18" t="s">
        <v>4792</v>
      </c>
      <c r="D1022" s="19">
        <v>4127045069</v>
      </c>
      <c r="E1022" s="17"/>
      <c r="F1022" s="17"/>
      <c r="G1022" s="17"/>
      <c r="H1022" s="17">
        <v>5</v>
      </c>
      <c r="I1022" s="17"/>
      <c r="J1022" s="17"/>
      <c r="K1022" s="17"/>
      <c r="L1022" s="17"/>
      <c r="M1022" s="17"/>
      <c r="N1022" s="17"/>
      <c r="O1022" s="17"/>
      <c r="P1022" s="17">
        <v>15</v>
      </c>
      <c r="Q1022" s="17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>
      <c r="A1023" s="201"/>
      <c r="B1023" s="188">
        <v>5640</v>
      </c>
      <c r="C1023" s="18" t="s">
        <v>4507</v>
      </c>
      <c r="D1023" s="19">
        <v>4127058328</v>
      </c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>
        <v>5</v>
      </c>
      <c r="Q1023" s="17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>
      <c r="A1024" s="201"/>
      <c r="B1024" s="188">
        <v>5343</v>
      </c>
      <c r="C1024" s="18" t="s">
        <v>4793</v>
      </c>
      <c r="D1024" s="19">
        <v>4127077816</v>
      </c>
      <c r="E1024" s="17">
        <v>5</v>
      </c>
      <c r="F1024" s="17">
        <v>5</v>
      </c>
      <c r="G1024" s="17">
        <v>6</v>
      </c>
      <c r="H1024" s="17">
        <v>10</v>
      </c>
      <c r="I1024" s="17"/>
      <c r="J1024" s="17">
        <v>9</v>
      </c>
      <c r="K1024" s="17"/>
      <c r="L1024" s="17"/>
      <c r="M1024" s="17"/>
      <c r="N1024" s="17"/>
      <c r="O1024" s="17"/>
      <c r="P1024" s="17">
        <v>10</v>
      </c>
      <c r="Q1024" s="17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>
      <c r="A1025" s="201"/>
      <c r="B1025" s="188">
        <v>3237</v>
      </c>
      <c r="C1025" s="18" t="s">
        <v>4794</v>
      </c>
      <c r="D1025" s="19">
        <v>4127055293</v>
      </c>
      <c r="E1025" s="17"/>
      <c r="F1025" s="17"/>
      <c r="G1025" s="17">
        <v>10</v>
      </c>
      <c r="H1025" s="17">
        <v>10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>
      <c r="A1026" s="201"/>
      <c r="B1026" s="188">
        <v>2564</v>
      </c>
      <c r="C1026" s="18" t="s">
        <v>4795</v>
      </c>
      <c r="D1026" s="19">
        <v>4127020811</v>
      </c>
      <c r="E1026" s="17"/>
      <c r="F1026" s="17"/>
      <c r="G1026" s="17"/>
      <c r="H1026" s="17">
        <v>20</v>
      </c>
      <c r="I1026" s="17"/>
      <c r="J1026" s="17">
        <v>5</v>
      </c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>
      <c r="A1027" s="201"/>
      <c r="B1027" s="188">
        <v>4094</v>
      </c>
      <c r="C1027" s="18" t="s">
        <v>1455</v>
      </c>
      <c r="D1027" s="19">
        <v>4127073473</v>
      </c>
      <c r="E1027" s="17"/>
      <c r="F1027" s="17"/>
      <c r="G1027" s="17">
        <v>5</v>
      </c>
      <c r="H1027" s="17">
        <v>5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>
      <c r="A1028" s="201"/>
      <c r="B1028" s="188">
        <v>942</v>
      </c>
      <c r="C1028" s="18" t="s">
        <v>2970</v>
      </c>
      <c r="D1028" s="19">
        <v>942</v>
      </c>
      <c r="E1028" s="17"/>
      <c r="F1028" s="17"/>
      <c r="G1028" s="17">
        <v>5</v>
      </c>
      <c r="H1028" s="17">
        <v>10</v>
      </c>
      <c r="I1028" s="17"/>
      <c r="J1028" s="17"/>
      <c r="K1028" s="17"/>
      <c r="L1028" s="17"/>
      <c r="M1028" s="17"/>
      <c r="N1028" s="17"/>
      <c r="O1028" s="17">
        <v>10</v>
      </c>
      <c r="P1028" s="17">
        <v>10</v>
      </c>
      <c r="Q1028" s="17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>
      <c r="A1029" s="201" t="s">
        <v>4796</v>
      </c>
      <c r="B1029" s="188">
        <v>2355</v>
      </c>
      <c r="C1029" s="18" t="s">
        <v>4797</v>
      </c>
      <c r="D1029" s="19">
        <v>4127072819</v>
      </c>
      <c r="E1029" s="17"/>
      <c r="F1029" s="17"/>
      <c r="G1029" s="17">
        <v>4</v>
      </c>
      <c r="H1029" s="17">
        <v>4</v>
      </c>
      <c r="I1029" s="17"/>
      <c r="J1029" s="17"/>
      <c r="K1029" s="17"/>
      <c r="L1029" s="17"/>
      <c r="M1029" s="17"/>
      <c r="N1029" s="17"/>
      <c r="O1029" s="17">
        <v>4</v>
      </c>
      <c r="P1029" s="17"/>
      <c r="Q1029" s="17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>
      <c r="A1030" s="201"/>
      <c r="B1030" s="188">
        <v>1646</v>
      </c>
      <c r="C1030" s="18" t="s">
        <v>3119</v>
      </c>
      <c r="D1030" s="19">
        <v>4127057464</v>
      </c>
      <c r="E1030" s="17"/>
      <c r="F1030" s="17"/>
      <c r="G1030" s="17">
        <v>10</v>
      </c>
      <c r="H1030" s="17">
        <v>10</v>
      </c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>
      <c r="A1031" s="201"/>
      <c r="B1031" s="188">
        <v>1661</v>
      </c>
      <c r="C1031" s="18" t="s">
        <v>4419</v>
      </c>
      <c r="D1031" s="19">
        <v>4127091953</v>
      </c>
      <c r="E1031" s="17"/>
      <c r="F1031" s="17"/>
      <c r="G1031" s="17">
        <v>10</v>
      </c>
      <c r="H1031" s="17">
        <v>15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>
      <c r="A1032" s="201"/>
      <c r="B1032" s="188">
        <v>1645</v>
      </c>
      <c r="C1032" s="18" t="s">
        <v>3187</v>
      </c>
      <c r="D1032" s="19">
        <v>4127019068</v>
      </c>
      <c r="E1032" s="17"/>
      <c r="F1032" s="17"/>
      <c r="G1032" s="17">
        <v>10</v>
      </c>
      <c r="H1032" s="17">
        <v>10</v>
      </c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>
      <c r="A1033" s="201"/>
      <c r="B1033" s="188">
        <v>2439</v>
      </c>
      <c r="C1033" s="18" t="s">
        <v>3261</v>
      </c>
      <c r="D1033" s="19">
        <v>4127047490</v>
      </c>
      <c r="E1033" s="17"/>
      <c r="F1033" s="17"/>
      <c r="G1033" s="17">
        <v>3</v>
      </c>
      <c r="H1033" s="17">
        <v>6</v>
      </c>
      <c r="I1033" s="17"/>
      <c r="J1033" s="17"/>
      <c r="K1033" s="17"/>
      <c r="L1033" s="17"/>
      <c r="M1033" s="17"/>
      <c r="N1033" s="17"/>
      <c r="O1033" s="17">
        <v>10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>
      <c r="A1034" s="201"/>
      <c r="B1034" s="188">
        <v>5576</v>
      </c>
      <c r="C1034" s="18" t="s">
        <v>4798</v>
      </c>
      <c r="D1034" s="19">
        <v>4127073806</v>
      </c>
      <c r="E1034" s="17"/>
      <c r="F1034" s="17"/>
      <c r="G1034" s="17">
        <v>5</v>
      </c>
      <c r="H1034" s="17">
        <v>10</v>
      </c>
      <c r="I1034" s="17"/>
      <c r="J1034" s="17">
        <v>5</v>
      </c>
      <c r="K1034" s="17"/>
      <c r="L1034" s="17"/>
      <c r="M1034" s="17"/>
      <c r="N1034" s="17"/>
      <c r="O1034" s="17"/>
      <c r="P1034" s="17">
        <v>5</v>
      </c>
      <c r="Q1034" s="17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>
      <c r="A1035" s="201"/>
      <c r="B1035" s="188">
        <v>5643</v>
      </c>
      <c r="C1035" s="18" t="s">
        <v>3126</v>
      </c>
      <c r="D1035" s="19">
        <v>4127040892</v>
      </c>
      <c r="E1035" s="17"/>
      <c r="F1035" s="17"/>
      <c r="G1035" s="17">
        <v>7</v>
      </c>
      <c r="H1035" s="17">
        <v>7</v>
      </c>
      <c r="I1035" s="17"/>
      <c r="J1035" s="17"/>
      <c r="K1035" s="17"/>
      <c r="L1035" s="17"/>
      <c r="M1035" s="17"/>
      <c r="N1035" s="17"/>
      <c r="O1035" s="17">
        <v>7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>
      <c r="A1036" s="201"/>
      <c r="B1036" s="188">
        <v>3371</v>
      </c>
      <c r="C1036" s="18" t="s">
        <v>4799</v>
      </c>
      <c r="D1036" s="19">
        <v>4127028823</v>
      </c>
      <c r="E1036" s="17"/>
      <c r="F1036" s="17"/>
      <c r="G1036" s="17">
        <v>5</v>
      </c>
      <c r="H1036" s="17">
        <v>3</v>
      </c>
      <c r="I1036" s="17"/>
      <c r="J1036" s="17">
        <v>3</v>
      </c>
      <c r="K1036" s="17"/>
      <c r="L1036" s="17"/>
      <c r="M1036" s="17"/>
      <c r="N1036" s="17"/>
      <c r="O1036" s="17">
        <v>6</v>
      </c>
      <c r="P1036" s="17"/>
      <c r="Q1036" s="17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>
      <c r="A1037" s="201"/>
      <c r="B1037" s="188">
        <v>935</v>
      </c>
      <c r="C1037" s="18" t="s">
        <v>2854</v>
      </c>
      <c r="D1037" s="19">
        <v>935</v>
      </c>
      <c r="E1037" s="17"/>
      <c r="F1037" s="17"/>
      <c r="G1037" s="17"/>
      <c r="H1037" s="17"/>
      <c r="I1037" s="17"/>
      <c r="J1037" s="17"/>
      <c r="K1037" s="17">
        <v>6</v>
      </c>
      <c r="L1037" s="17"/>
      <c r="M1037" s="17">
        <v>10</v>
      </c>
      <c r="N1037" s="17"/>
      <c r="O1037" s="17">
        <v>10</v>
      </c>
      <c r="P1037" s="17"/>
      <c r="Q1037" s="17"/>
      <c r="R1037" s="17"/>
      <c r="S1037" s="17"/>
      <c r="T1037" s="17"/>
      <c r="U1037" s="17"/>
      <c r="V1037" s="17"/>
      <c r="W1037" s="17"/>
      <c r="X1037" s="17"/>
      <c r="AA1037" s="16"/>
    </row>
    <row r="1038" spans="1:27" s="15" customFormat="1" ht="18.75" customHeight="1">
      <c r="A1038" s="201"/>
      <c r="B1038" s="188"/>
      <c r="C1038" s="65" t="s">
        <v>2854</v>
      </c>
      <c r="D1038" s="66" t="s">
        <v>2889</v>
      </c>
      <c r="E1038" s="25">
        <v>3</v>
      </c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25">
        <v>6</v>
      </c>
      <c r="Q1038" s="17"/>
      <c r="R1038" s="17"/>
      <c r="S1038" s="17"/>
      <c r="T1038" s="17"/>
      <c r="U1038" s="17"/>
      <c r="V1038" s="17"/>
      <c r="W1038" s="17"/>
      <c r="X1038" s="17" t="s">
        <v>4803</v>
      </c>
      <c r="AA1038" s="16"/>
    </row>
    <row r="1039" spans="1:27" s="15" customFormat="1" ht="18.75" customHeight="1">
      <c r="A1039" s="201" t="s">
        <v>4800</v>
      </c>
      <c r="B1039" s="193">
        <v>4450</v>
      </c>
      <c r="C1039" s="18" t="s">
        <v>2675</v>
      </c>
      <c r="D1039" s="19">
        <v>4127039419</v>
      </c>
      <c r="E1039" s="17"/>
      <c r="F1039" s="17"/>
      <c r="G1039" s="17">
        <v>4</v>
      </c>
      <c r="H1039" s="17">
        <v>8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39" t="s">
        <v>4424</v>
      </c>
      <c r="AA1039" s="16"/>
    </row>
    <row r="1040" spans="1:27" s="15" customFormat="1" ht="18.75" customHeight="1">
      <c r="A1040" s="201"/>
      <c r="B1040" s="188">
        <v>3962</v>
      </c>
      <c r="C1040" s="18" t="s">
        <v>4802</v>
      </c>
      <c r="D1040" s="19">
        <v>4127024934</v>
      </c>
      <c r="E1040" s="17"/>
      <c r="F1040" s="17"/>
      <c r="G1040" s="17">
        <v>5</v>
      </c>
      <c r="H1040" s="17">
        <v>10</v>
      </c>
      <c r="I1040" s="17"/>
      <c r="J1040" s="17"/>
      <c r="K1040" s="17"/>
      <c r="L1040" s="17"/>
      <c r="M1040" s="17"/>
      <c r="N1040" s="17"/>
      <c r="O1040" s="17"/>
      <c r="P1040" s="17">
        <v>15</v>
      </c>
      <c r="Q1040" s="17"/>
      <c r="R1040" s="17"/>
      <c r="S1040" s="17"/>
      <c r="T1040" s="17"/>
      <c r="U1040" s="17"/>
      <c r="V1040" s="17"/>
      <c r="W1040" s="17"/>
      <c r="X1040" s="17"/>
      <c r="AA1040" s="16"/>
    </row>
    <row r="1041" spans="1:27" s="15" customFormat="1" ht="18.75" customHeight="1">
      <c r="A1041" s="201"/>
      <c r="B1041" s="188">
        <v>4983</v>
      </c>
      <c r="C1041" s="18" t="s">
        <v>4804</v>
      </c>
      <c r="D1041" s="19">
        <v>4127042417</v>
      </c>
      <c r="E1041" s="17"/>
      <c r="F1041" s="17"/>
      <c r="G1041" s="17">
        <v>8</v>
      </c>
      <c r="H1041" s="17"/>
      <c r="I1041" s="17"/>
      <c r="J1041" s="17"/>
      <c r="K1041" s="17"/>
      <c r="L1041" s="17"/>
      <c r="M1041" s="17"/>
      <c r="N1041" s="17"/>
      <c r="O1041" s="17">
        <v>10</v>
      </c>
      <c r="P1041" s="17"/>
      <c r="Q1041" s="17"/>
      <c r="R1041" s="17"/>
      <c r="S1041" s="17"/>
      <c r="T1041" s="17"/>
      <c r="U1041" s="17"/>
      <c r="V1041" s="17"/>
      <c r="W1041" s="17"/>
      <c r="X1041" s="17"/>
      <c r="AA1041" s="16"/>
    </row>
    <row r="1042" spans="1:27" s="15" customFormat="1" ht="18.75" customHeight="1">
      <c r="A1042" s="201"/>
      <c r="B1042" s="188">
        <v>2835</v>
      </c>
      <c r="C1042" s="18" t="s">
        <v>4147</v>
      </c>
      <c r="D1042" s="19">
        <v>4127030190</v>
      </c>
      <c r="E1042" s="17"/>
      <c r="F1042" s="17"/>
      <c r="G1042" s="17"/>
      <c r="H1042" s="17">
        <v>5</v>
      </c>
      <c r="I1042" s="17"/>
      <c r="J1042" s="17"/>
      <c r="K1042" s="17"/>
      <c r="L1042" s="17"/>
      <c r="M1042" s="17"/>
      <c r="N1042" s="17"/>
      <c r="O1042" s="17"/>
      <c r="P1042" s="17">
        <v>15</v>
      </c>
      <c r="Q1042" s="17"/>
      <c r="R1042" s="17"/>
      <c r="S1042" s="17"/>
      <c r="T1042" s="17"/>
      <c r="U1042" s="17"/>
      <c r="V1042" s="17"/>
      <c r="W1042" s="17"/>
      <c r="X1042" s="17"/>
      <c r="AA1042" s="16"/>
    </row>
    <row r="1043" spans="1:27" s="15" customFormat="1" ht="18.75" customHeight="1">
      <c r="A1043" s="201"/>
      <c r="B1043" s="188">
        <v>3266</v>
      </c>
      <c r="C1043" s="18" t="s">
        <v>4805</v>
      </c>
      <c r="D1043" s="19">
        <v>4127051911</v>
      </c>
      <c r="E1043" s="17"/>
      <c r="F1043" s="17"/>
      <c r="G1043" s="17"/>
      <c r="H1043" s="17">
        <v>10</v>
      </c>
      <c r="I1043" s="17"/>
      <c r="J1043" s="17"/>
      <c r="K1043" s="17"/>
      <c r="L1043" s="17"/>
      <c r="M1043" s="17"/>
      <c r="N1043" s="17"/>
      <c r="O1043" s="17">
        <v>10</v>
      </c>
      <c r="P1043" s="17"/>
      <c r="Q1043" s="17"/>
      <c r="R1043" s="17"/>
      <c r="S1043" s="17"/>
      <c r="T1043" s="17"/>
      <c r="U1043" s="17"/>
      <c r="V1043" s="17"/>
      <c r="W1043" s="17"/>
      <c r="X1043" s="17"/>
      <c r="AA1043" s="16"/>
    </row>
    <row r="1044" spans="1:27" s="15" customFormat="1" ht="18.75" customHeight="1">
      <c r="A1044" s="201"/>
      <c r="B1044" s="188">
        <v>5577</v>
      </c>
      <c r="C1044" s="18" t="s">
        <v>4806</v>
      </c>
      <c r="D1044" s="19">
        <v>4127072816</v>
      </c>
      <c r="E1044" s="17"/>
      <c r="F1044" s="17"/>
      <c r="G1044" s="17"/>
      <c r="H1044" s="17">
        <v>20</v>
      </c>
      <c r="I1044" s="17"/>
      <c r="J1044" s="17"/>
      <c r="K1044" s="17"/>
      <c r="L1044" s="17"/>
      <c r="M1044" s="17"/>
      <c r="N1044" s="17"/>
      <c r="O1044" s="17">
        <v>3</v>
      </c>
      <c r="P1044" s="17">
        <v>3</v>
      </c>
      <c r="Q1044" s="17"/>
      <c r="R1044" s="17"/>
      <c r="S1044" s="17"/>
      <c r="T1044" s="17"/>
      <c r="U1044" s="17"/>
      <c r="V1044" s="17"/>
      <c r="W1044" s="17"/>
      <c r="X1044" s="17"/>
      <c r="AA1044" s="16"/>
    </row>
    <row r="1045" spans="1:27" s="15" customFormat="1" ht="18.75" customHeight="1">
      <c r="A1045" s="201"/>
      <c r="B1045" s="188">
        <v>3980</v>
      </c>
      <c r="C1045" s="18" t="s">
        <v>4807</v>
      </c>
      <c r="D1045" s="19">
        <v>4127053872</v>
      </c>
      <c r="E1045" s="17">
        <v>5</v>
      </c>
      <c r="F1045" s="17"/>
      <c r="G1045" s="17">
        <v>5</v>
      </c>
      <c r="H1045" s="17"/>
      <c r="I1045" s="17"/>
      <c r="J1045" s="17">
        <v>3</v>
      </c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>
      <c r="A1046" s="201"/>
      <c r="B1046" s="188">
        <v>4301</v>
      </c>
      <c r="C1046" s="18" t="s">
        <v>1811</v>
      </c>
      <c r="D1046" s="19">
        <v>4127064494</v>
      </c>
      <c r="E1046" s="17"/>
      <c r="F1046" s="17"/>
      <c r="G1046" s="17">
        <v>5</v>
      </c>
      <c r="H1046" s="17">
        <v>5</v>
      </c>
      <c r="I1046" s="17"/>
      <c r="J1046" s="17">
        <v>5</v>
      </c>
      <c r="K1046" s="17"/>
      <c r="L1046" s="17"/>
      <c r="M1046" s="17"/>
      <c r="N1046" s="17"/>
      <c r="O1046" s="17">
        <v>5</v>
      </c>
      <c r="P1046" s="17">
        <v>5</v>
      </c>
      <c r="Q1046" s="17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>
      <c r="A1047" s="201"/>
      <c r="B1047" s="188">
        <v>4053</v>
      </c>
      <c r="C1047" s="18" t="s">
        <v>4808</v>
      </c>
      <c r="D1047" s="19">
        <v>4127032603</v>
      </c>
      <c r="E1047" s="17"/>
      <c r="F1047" s="17"/>
      <c r="G1047" s="17">
        <v>5</v>
      </c>
      <c r="H1047" s="17">
        <v>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>
      <c r="A1048" s="201"/>
      <c r="B1048" s="188">
        <v>4052</v>
      </c>
      <c r="C1048" s="18" t="s">
        <v>3078</v>
      </c>
      <c r="D1048" s="19">
        <v>4127083806</v>
      </c>
      <c r="E1048" s="17"/>
      <c r="F1048" s="17"/>
      <c r="G1048" s="17">
        <v>10</v>
      </c>
      <c r="H1048" s="17"/>
      <c r="I1048" s="17"/>
      <c r="J1048" s="17"/>
      <c r="K1048" s="17"/>
      <c r="L1048" s="17"/>
      <c r="M1048" s="17"/>
      <c r="N1048" s="17"/>
      <c r="O1048" s="17">
        <v>10</v>
      </c>
      <c r="P1048" s="17"/>
      <c r="Q1048" s="17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>
      <c r="A1049" s="201"/>
      <c r="B1049" s="188">
        <v>2829</v>
      </c>
      <c r="C1049" s="18" t="s">
        <v>4809</v>
      </c>
      <c r="D1049" s="19">
        <v>4127057999</v>
      </c>
      <c r="E1049" s="17"/>
      <c r="F1049" s="17"/>
      <c r="G1049" s="17"/>
      <c r="H1049" s="17"/>
      <c r="I1049" s="17"/>
      <c r="J1049" s="17">
        <v>5</v>
      </c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>
      <c r="A1050" s="201"/>
      <c r="B1050" s="188">
        <v>3011</v>
      </c>
      <c r="C1050" s="18" t="s">
        <v>4810</v>
      </c>
      <c r="D1050" s="19">
        <v>4127063007</v>
      </c>
      <c r="E1050" s="17"/>
      <c r="F1050" s="17"/>
      <c r="G1050" s="17"/>
      <c r="H1050" s="17">
        <v>5</v>
      </c>
      <c r="I1050" s="17"/>
      <c r="J1050" s="17"/>
      <c r="K1050" s="17"/>
      <c r="L1050" s="17"/>
      <c r="M1050" s="17"/>
      <c r="N1050" s="17"/>
      <c r="O1050" s="17"/>
      <c r="P1050" s="17">
        <v>5</v>
      </c>
      <c r="Q1050" s="17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>
      <c r="A1051" s="201"/>
      <c r="B1051" s="188">
        <v>1657</v>
      </c>
      <c r="C1051" s="18" t="s">
        <v>4159</v>
      </c>
      <c r="D1051" s="19">
        <v>4127022837</v>
      </c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>
        <v>3</v>
      </c>
      <c r="X1051" s="17"/>
      <c r="AA1051" s="16"/>
    </row>
    <row r="1052" spans="1:27" s="15" customFormat="1" ht="18.75" customHeight="1">
      <c r="A1052" s="201"/>
      <c r="B1052" s="188">
        <v>1657</v>
      </c>
      <c r="C1052" s="18" t="s">
        <v>4159</v>
      </c>
      <c r="D1052" s="19">
        <v>4127022839</v>
      </c>
      <c r="E1052" s="17"/>
      <c r="F1052" s="17"/>
      <c r="G1052" s="17">
        <v>20</v>
      </c>
      <c r="H1052" s="17">
        <v>20</v>
      </c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>
      <c r="A1053" s="201"/>
      <c r="B1053" s="188">
        <v>3301</v>
      </c>
      <c r="C1053" s="18" t="s">
        <v>4811</v>
      </c>
      <c r="D1053" s="19">
        <v>4127027768</v>
      </c>
      <c r="E1053" s="17"/>
      <c r="F1053" s="17"/>
      <c r="G1053" s="17">
        <v>5</v>
      </c>
      <c r="H1053" s="17"/>
      <c r="I1053" s="17"/>
      <c r="J1053" s="17">
        <v>6</v>
      </c>
      <c r="K1053" s="17"/>
      <c r="L1053" s="17"/>
      <c r="M1053" s="17"/>
      <c r="N1053" s="17"/>
      <c r="O1053" s="17"/>
      <c r="P1053" s="17">
        <v>10</v>
      </c>
      <c r="Q1053" s="17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>
      <c r="A1054" s="201"/>
      <c r="B1054" s="188">
        <v>4121</v>
      </c>
      <c r="C1054" s="107" t="s">
        <v>4812</v>
      </c>
      <c r="D1054" s="28">
        <v>4127034597</v>
      </c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>
        <v>6</v>
      </c>
      <c r="R1054" s="28"/>
      <c r="S1054" s="28"/>
      <c r="T1054" s="28"/>
      <c r="U1054" s="28"/>
      <c r="V1054" s="28"/>
      <c r="W1054" s="28"/>
      <c r="X1054" s="10"/>
      <c r="AA1054" s="16"/>
    </row>
    <row r="1055" spans="1:27" s="15" customFormat="1" ht="18.75" customHeight="1">
      <c r="A1055" s="201"/>
      <c r="B1055" s="188">
        <v>4121</v>
      </c>
      <c r="C1055" s="174" t="s">
        <v>4813</v>
      </c>
      <c r="D1055" s="19">
        <v>4127033474</v>
      </c>
      <c r="E1055" s="17"/>
      <c r="F1055" s="17"/>
      <c r="G1055" s="17"/>
      <c r="H1055" s="17">
        <v>6</v>
      </c>
      <c r="I1055" s="17"/>
      <c r="J1055" s="17"/>
      <c r="K1055" s="17"/>
      <c r="L1055" s="17"/>
      <c r="M1055" s="17"/>
      <c r="N1055" s="17"/>
      <c r="O1055" s="17">
        <v>3</v>
      </c>
      <c r="P1055" s="17">
        <v>10</v>
      </c>
      <c r="Q1055" s="17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>
      <c r="A1056" s="201"/>
      <c r="B1056" s="188">
        <v>3454</v>
      </c>
      <c r="C1056" s="18" t="s">
        <v>3082</v>
      </c>
      <c r="D1056" s="19">
        <v>4127083711</v>
      </c>
      <c r="E1056" s="17"/>
      <c r="F1056" s="17"/>
      <c r="G1056" s="17"/>
      <c r="H1056" s="17">
        <v>15</v>
      </c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>
      <c r="A1057" s="201"/>
      <c r="B1057" s="188">
        <v>4280</v>
      </c>
      <c r="C1057" s="18" t="s">
        <v>4814</v>
      </c>
      <c r="D1057" s="19">
        <v>4127025259</v>
      </c>
      <c r="E1057" s="17"/>
      <c r="F1057" s="17"/>
      <c r="G1057" s="17"/>
      <c r="H1057" s="17">
        <v>10</v>
      </c>
      <c r="I1057" s="17"/>
      <c r="J1057" s="17"/>
      <c r="K1057" s="17"/>
      <c r="L1057" s="17"/>
      <c r="M1057" s="17"/>
      <c r="N1057" s="17"/>
      <c r="O1057" s="17">
        <v>10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>
      <c r="A1058" s="201" t="s">
        <v>4815</v>
      </c>
      <c r="B1058" s="188">
        <v>4641</v>
      </c>
      <c r="C1058" s="18" t="s">
        <v>1565</v>
      </c>
      <c r="D1058" s="19">
        <v>4126995109</v>
      </c>
      <c r="E1058" s="17"/>
      <c r="F1058" s="17"/>
      <c r="G1058" s="17">
        <v>2</v>
      </c>
      <c r="H1058" s="17">
        <v>4</v>
      </c>
      <c r="I1058" s="17"/>
      <c r="J1058" s="17"/>
      <c r="K1058" s="17"/>
      <c r="L1058" s="17"/>
      <c r="M1058" s="17"/>
      <c r="N1058" s="17"/>
      <c r="O1058" s="17">
        <v>5</v>
      </c>
      <c r="P1058" s="17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>
      <c r="A1059" s="201"/>
      <c r="B1059" s="188">
        <v>3281</v>
      </c>
      <c r="C1059" s="18" t="s">
        <v>3427</v>
      </c>
      <c r="D1059" s="19">
        <v>4126990540</v>
      </c>
      <c r="E1059" s="17"/>
      <c r="F1059" s="17"/>
      <c r="G1059" s="17">
        <v>8</v>
      </c>
      <c r="H1059" s="17">
        <v>6</v>
      </c>
      <c r="I1059" s="17"/>
      <c r="J1059" s="17">
        <v>6</v>
      </c>
      <c r="K1059" s="17"/>
      <c r="L1059" s="17"/>
      <c r="M1059" s="17"/>
      <c r="N1059" s="17"/>
      <c r="O1059" s="17">
        <v>10</v>
      </c>
      <c r="P1059" s="17">
        <v>8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>
      <c r="A1060" s="201"/>
      <c r="B1060" s="188">
        <v>3291</v>
      </c>
      <c r="C1060" s="18" t="s">
        <v>4091</v>
      </c>
      <c r="D1060" s="19">
        <v>4127036363</v>
      </c>
      <c r="E1060" s="17"/>
      <c r="F1060" s="17"/>
      <c r="G1060" s="17">
        <v>10</v>
      </c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>
      <c r="A1061" s="201"/>
      <c r="B1061" s="188">
        <v>3761</v>
      </c>
      <c r="C1061" s="18" t="s">
        <v>2103</v>
      </c>
      <c r="D1061" s="19">
        <v>4127028739</v>
      </c>
      <c r="E1061" s="17"/>
      <c r="F1061" s="17"/>
      <c r="G1061" s="17"/>
      <c r="H1061" s="17">
        <v>5</v>
      </c>
      <c r="I1061" s="17"/>
      <c r="J1061" s="17">
        <v>5</v>
      </c>
      <c r="K1061" s="17"/>
      <c r="L1061" s="17"/>
      <c r="M1061" s="17"/>
      <c r="N1061" s="17"/>
      <c r="O1061" s="17">
        <v>5</v>
      </c>
      <c r="P1061" s="17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>
      <c r="A1062" s="201" t="s">
        <v>4816</v>
      </c>
      <c r="B1062" s="188">
        <v>4639</v>
      </c>
      <c r="C1062" s="18" t="s">
        <v>2650</v>
      </c>
      <c r="D1062" s="19">
        <v>4126988432</v>
      </c>
      <c r="E1062" s="17">
        <v>5</v>
      </c>
      <c r="F1062" s="17">
        <v>5</v>
      </c>
      <c r="G1062" s="17">
        <v>5</v>
      </c>
      <c r="H1062" s="17">
        <v>10</v>
      </c>
      <c r="I1062" s="17"/>
      <c r="J1062" s="17"/>
      <c r="K1062" s="17"/>
      <c r="L1062" s="17"/>
      <c r="M1062" s="17"/>
      <c r="N1062" s="17"/>
      <c r="O1062" s="17">
        <v>10</v>
      </c>
      <c r="P1062" s="17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>
      <c r="A1063" s="201"/>
      <c r="B1063" s="188">
        <v>4764</v>
      </c>
      <c r="C1063" s="18" t="s">
        <v>4817</v>
      </c>
      <c r="D1063" s="19">
        <v>4126990806</v>
      </c>
      <c r="E1063" s="17"/>
      <c r="F1063" s="17"/>
      <c r="G1063" s="17">
        <v>5</v>
      </c>
      <c r="H1063" s="17">
        <v>10</v>
      </c>
      <c r="I1063" s="17"/>
      <c r="J1063" s="17"/>
      <c r="K1063" s="17"/>
      <c r="L1063" s="17"/>
      <c r="M1063" s="17"/>
      <c r="N1063" s="17"/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>
      <c r="A1064" s="201"/>
      <c r="B1064" s="188">
        <v>4681</v>
      </c>
      <c r="C1064" s="18" t="s">
        <v>4818</v>
      </c>
      <c r="D1064" s="19">
        <v>4127085486</v>
      </c>
      <c r="E1064" s="17"/>
      <c r="F1064" s="17"/>
      <c r="G1064" s="17">
        <v>5</v>
      </c>
      <c r="H1064" s="17"/>
      <c r="I1064" s="17"/>
      <c r="J1064" s="17"/>
      <c r="K1064" s="17"/>
      <c r="L1064" s="17"/>
      <c r="M1064" s="17"/>
      <c r="N1064" s="17"/>
      <c r="O1064" s="17"/>
      <c r="P1064" s="17">
        <v>5</v>
      </c>
      <c r="Q1064" s="17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>
      <c r="A1065" s="201" t="s">
        <v>4819</v>
      </c>
      <c r="B1065" s="188">
        <v>4275</v>
      </c>
      <c r="C1065" s="18" t="s">
        <v>4400</v>
      </c>
      <c r="D1065" s="19">
        <v>4127008167</v>
      </c>
      <c r="E1065" s="17"/>
      <c r="F1065" s="17"/>
      <c r="G1065" s="17">
        <v>5</v>
      </c>
      <c r="H1065" s="17">
        <v>6</v>
      </c>
      <c r="I1065" s="17"/>
      <c r="J1065" s="17"/>
      <c r="K1065" s="17"/>
      <c r="L1065" s="17"/>
      <c r="M1065" s="17"/>
      <c r="N1065" s="17"/>
      <c r="O1065" s="17">
        <v>5</v>
      </c>
      <c r="P1065" s="17"/>
      <c r="Q1065" s="17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>
      <c r="A1066" s="201"/>
      <c r="B1066" s="188">
        <v>5162</v>
      </c>
      <c r="C1066" s="18" t="s">
        <v>4820</v>
      </c>
      <c r="D1066" s="19">
        <v>4126993126</v>
      </c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>
        <v>10</v>
      </c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>
      <c r="A1067" s="201"/>
      <c r="B1067" s="188">
        <v>4553</v>
      </c>
      <c r="C1067" s="18" t="s">
        <v>4821</v>
      </c>
      <c r="D1067" s="19">
        <v>4126975624</v>
      </c>
      <c r="E1067" s="17"/>
      <c r="F1067" s="17"/>
      <c r="G1067" s="17">
        <v>3</v>
      </c>
      <c r="H1067" s="17">
        <v>6</v>
      </c>
      <c r="I1067" s="17"/>
      <c r="J1067" s="17"/>
      <c r="K1067" s="17"/>
      <c r="L1067" s="17"/>
      <c r="M1067" s="17"/>
      <c r="N1067" s="17"/>
      <c r="O1067" s="17">
        <v>5</v>
      </c>
      <c r="P1067" s="17">
        <v>5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>
      <c r="A1068" s="201" t="s">
        <v>4822</v>
      </c>
      <c r="B1068" s="190">
        <v>4249</v>
      </c>
      <c r="C1068" s="18" t="s">
        <v>2093</v>
      </c>
      <c r="D1068" s="19">
        <v>4127052799</v>
      </c>
      <c r="E1068" s="17">
        <v>5</v>
      </c>
      <c r="F1068" s="17"/>
      <c r="G1068" s="17"/>
      <c r="H1068" s="17">
        <v>3</v>
      </c>
      <c r="I1068" s="17"/>
      <c r="J1068" s="17"/>
      <c r="K1068" s="17"/>
      <c r="L1068" s="17"/>
      <c r="M1068" s="17"/>
      <c r="N1068" s="17"/>
      <c r="O1068" s="17">
        <v>5</v>
      </c>
      <c r="P1068" s="17"/>
      <c r="Q1068" s="17"/>
      <c r="R1068" s="17"/>
      <c r="S1068" s="17"/>
      <c r="T1068" s="17"/>
      <c r="U1068" s="17"/>
      <c r="V1068" s="17"/>
      <c r="W1068" s="17"/>
      <c r="X1068" s="25" t="s">
        <v>4846</v>
      </c>
      <c r="AA1068" s="16"/>
    </row>
    <row r="1069" spans="1:27" s="15" customFormat="1" ht="18.75" customHeight="1">
      <c r="A1069" s="201"/>
      <c r="B1069" s="188">
        <v>944</v>
      </c>
      <c r="C1069" s="18" t="s">
        <v>2333</v>
      </c>
      <c r="D1069" s="19">
        <v>944</v>
      </c>
      <c r="E1069" s="17"/>
      <c r="F1069" s="17"/>
      <c r="G1069" s="17">
        <v>8</v>
      </c>
      <c r="H1069" s="17">
        <v>8</v>
      </c>
      <c r="I1069" s="17">
        <v>3</v>
      </c>
      <c r="J1069" s="17"/>
      <c r="K1069" s="17"/>
      <c r="L1069" s="17">
        <v>2</v>
      </c>
      <c r="M1069" s="17"/>
      <c r="N1069" s="17"/>
      <c r="O1069" s="17">
        <v>5</v>
      </c>
      <c r="P1069" s="17">
        <v>5</v>
      </c>
      <c r="Q1069" s="17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>
      <c r="A1070" s="201"/>
      <c r="B1070" s="188">
        <v>2775</v>
      </c>
      <c r="C1070" s="18" t="s">
        <v>4823</v>
      </c>
      <c r="D1070" s="19">
        <v>4127085221</v>
      </c>
      <c r="E1070" s="17"/>
      <c r="F1070" s="17">
        <v>3</v>
      </c>
      <c r="G1070" s="17">
        <v>5</v>
      </c>
      <c r="H1070" s="17">
        <v>3</v>
      </c>
      <c r="I1070" s="17"/>
      <c r="J1070" s="17">
        <v>3</v>
      </c>
      <c r="K1070" s="17"/>
      <c r="L1070" s="17"/>
      <c r="M1070" s="17"/>
      <c r="N1070" s="17"/>
      <c r="O1070" s="17">
        <v>2</v>
      </c>
      <c r="P1070" s="17">
        <v>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>
      <c r="A1071" s="201"/>
      <c r="B1071" s="188">
        <v>1660</v>
      </c>
      <c r="C1071" s="18" t="s">
        <v>3194</v>
      </c>
      <c r="D1071" s="19">
        <v>4127046095</v>
      </c>
      <c r="E1071" s="17"/>
      <c r="F1071" s="17"/>
      <c r="G1071" s="17">
        <v>5</v>
      </c>
      <c r="H1071" s="17">
        <v>10</v>
      </c>
      <c r="I1071" s="17"/>
      <c r="J1071" s="17"/>
      <c r="K1071" s="17"/>
      <c r="L1071" s="17"/>
      <c r="M1071" s="17"/>
      <c r="N1071" s="17"/>
      <c r="O1071" s="17">
        <v>10</v>
      </c>
      <c r="P1071" s="17"/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>
      <c r="A1072" s="201" t="s">
        <v>4824</v>
      </c>
      <c r="B1072" s="188">
        <v>936</v>
      </c>
      <c r="C1072" s="18" t="s">
        <v>2573</v>
      </c>
      <c r="D1072" s="19">
        <v>936</v>
      </c>
      <c r="E1072" s="17"/>
      <c r="F1072" s="17"/>
      <c r="G1072" s="17"/>
      <c r="H1072" s="17">
        <v>5</v>
      </c>
      <c r="I1072" s="17"/>
      <c r="J1072" s="17"/>
      <c r="K1072" s="17"/>
      <c r="L1072" s="17"/>
      <c r="M1072" s="17">
        <v>5</v>
      </c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>
      <c r="A1073" s="201"/>
      <c r="B1073" s="188">
        <v>2806</v>
      </c>
      <c r="C1073" s="18" t="s">
        <v>3135</v>
      </c>
      <c r="D1073" s="19">
        <v>4127082651</v>
      </c>
      <c r="E1073" s="17"/>
      <c r="F1073" s="17"/>
      <c r="G1073" s="17"/>
      <c r="H1073" s="17">
        <v>5</v>
      </c>
      <c r="I1073" s="17"/>
      <c r="J1073" s="17">
        <v>5</v>
      </c>
      <c r="K1073" s="17"/>
      <c r="L1073" s="17"/>
      <c r="M1073" s="17"/>
      <c r="N1073" s="17"/>
      <c r="O1073" s="17">
        <v>5</v>
      </c>
      <c r="P1073" s="17"/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>
      <c r="A1074" s="201" t="s">
        <v>4827</v>
      </c>
      <c r="B1074" s="188">
        <v>1664</v>
      </c>
      <c r="C1074" s="18" t="s">
        <v>4825</v>
      </c>
      <c r="D1074" s="19">
        <v>4127040714</v>
      </c>
      <c r="E1074" s="17"/>
      <c r="F1074" s="17"/>
      <c r="G1074" s="17">
        <v>3</v>
      </c>
      <c r="H1074" s="17">
        <v>3</v>
      </c>
      <c r="I1074" s="17"/>
      <c r="J1074" s="17">
        <v>3</v>
      </c>
      <c r="K1074" s="17"/>
      <c r="L1074" s="17"/>
      <c r="M1074" s="17"/>
      <c r="N1074" s="17"/>
      <c r="O1074" s="17">
        <v>5</v>
      </c>
      <c r="P1074" s="17">
        <v>5</v>
      </c>
      <c r="Q1074" s="17"/>
      <c r="R1074" s="17"/>
      <c r="S1074" s="17"/>
      <c r="T1074" s="17"/>
      <c r="U1074" s="17"/>
      <c r="V1074" s="17"/>
      <c r="W1074" s="17"/>
      <c r="X1074" s="17"/>
      <c r="AA1074" s="16"/>
    </row>
    <row r="1075" spans="1:27" s="15" customFormat="1" ht="18.75" customHeight="1">
      <c r="A1075" s="201"/>
      <c r="B1075" s="188">
        <v>2192</v>
      </c>
      <c r="C1075" s="18" t="s">
        <v>4826</v>
      </c>
      <c r="D1075" s="19">
        <v>4127053909</v>
      </c>
      <c r="E1075" s="17"/>
      <c r="F1075" s="17"/>
      <c r="G1075" s="17">
        <v>7</v>
      </c>
      <c r="H1075" s="17">
        <v>10</v>
      </c>
      <c r="I1075" s="17"/>
      <c r="J1075" s="17"/>
      <c r="K1075" s="17"/>
      <c r="L1075" s="17"/>
      <c r="M1075" s="17"/>
      <c r="N1075" s="17"/>
      <c r="O1075" s="17"/>
      <c r="P1075" s="17">
        <v>5</v>
      </c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>
      <c r="A1076" s="201"/>
      <c r="B1076" s="188">
        <v>1653</v>
      </c>
      <c r="C1076" s="18" t="s">
        <v>3067</v>
      </c>
      <c r="D1076" s="19">
        <v>4127031862</v>
      </c>
      <c r="E1076" s="17">
        <v>5</v>
      </c>
      <c r="F1076" s="17"/>
      <c r="G1076" s="17"/>
      <c r="H1076" s="17">
        <v>5</v>
      </c>
      <c r="I1076" s="17"/>
      <c r="J1076" s="17">
        <v>5</v>
      </c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>
      <c r="A1077" s="201" t="s">
        <v>4828</v>
      </c>
      <c r="B1077" s="188">
        <v>1673</v>
      </c>
      <c r="C1077" s="18" t="s">
        <v>4829</v>
      </c>
      <c r="D1077" s="19">
        <v>4127034770</v>
      </c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>
        <v>3</v>
      </c>
      <c r="R1077" s="17">
        <v>3</v>
      </c>
      <c r="S1077" s="17"/>
      <c r="T1077" s="17">
        <v>3</v>
      </c>
      <c r="U1077" s="17"/>
      <c r="V1077" s="17"/>
      <c r="W1077" s="17">
        <v>4</v>
      </c>
      <c r="X1077" s="17"/>
      <c r="AA1077" s="16"/>
    </row>
    <row r="1078" spans="1:27" s="15" customFormat="1" ht="18.75" customHeight="1">
      <c r="A1078" s="201"/>
      <c r="B1078" s="188">
        <v>1663</v>
      </c>
      <c r="C1078" s="18" t="s">
        <v>4121</v>
      </c>
      <c r="D1078" s="19">
        <v>4127008882</v>
      </c>
      <c r="E1078" s="17">
        <v>2</v>
      </c>
      <c r="F1078" s="17"/>
      <c r="G1078" s="17">
        <v>2</v>
      </c>
      <c r="H1078" s="17">
        <v>5</v>
      </c>
      <c r="I1078" s="17"/>
      <c r="J1078" s="17"/>
      <c r="K1078" s="17"/>
      <c r="L1078" s="17"/>
      <c r="M1078" s="17"/>
      <c r="N1078" s="17"/>
      <c r="O1078" s="17"/>
      <c r="P1078" s="17">
        <v>2</v>
      </c>
      <c r="Q1078" s="17"/>
      <c r="R1078" s="17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>
      <c r="A1079" s="201"/>
      <c r="B1079" s="188">
        <v>1663</v>
      </c>
      <c r="C1079" s="18" t="s">
        <v>4121</v>
      </c>
      <c r="D1079" s="19">
        <v>4127008877</v>
      </c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>
        <v>5</v>
      </c>
      <c r="X1079" s="17"/>
      <c r="AA1079" s="16"/>
    </row>
    <row r="1080" spans="1:27" s="15" customFormat="1" ht="18.75" customHeight="1">
      <c r="A1080" s="201"/>
      <c r="B1080" s="188">
        <v>4101</v>
      </c>
      <c r="C1080" s="18" t="s">
        <v>4117</v>
      </c>
      <c r="D1080" s="19">
        <v>4127056329</v>
      </c>
      <c r="E1080" s="17"/>
      <c r="F1080" s="17"/>
      <c r="G1080" s="17">
        <v>10</v>
      </c>
      <c r="H1080" s="17">
        <v>10</v>
      </c>
      <c r="I1080" s="17"/>
      <c r="J1080" s="17"/>
      <c r="K1080" s="17"/>
      <c r="L1080" s="17"/>
      <c r="M1080" s="17"/>
      <c r="N1080" s="17"/>
      <c r="O1080" s="17">
        <v>5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>
      <c r="A1081" s="201"/>
      <c r="B1081" s="188">
        <v>3766</v>
      </c>
      <c r="C1081" s="18" t="s">
        <v>4830</v>
      </c>
      <c r="D1081" s="19">
        <v>4127045810</v>
      </c>
      <c r="E1081" s="17"/>
      <c r="F1081" s="17"/>
      <c r="G1081" s="17">
        <v>2</v>
      </c>
      <c r="H1081" s="17">
        <v>10</v>
      </c>
      <c r="I1081" s="17"/>
      <c r="J1081" s="17">
        <v>5</v>
      </c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>
      <c r="A1082" s="201"/>
      <c r="B1082" s="188">
        <v>2802</v>
      </c>
      <c r="C1082" s="18" t="s">
        <v>1829</v>
      </c>
      <c r="D1082" s="19">
        <v>4127052374</v>
      </c>
      <c r="E1082" s="17">
        <v>3</v>
      </c>
      <c r="F1082" s="17">
        <v>3</v>
      </c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>
      <c r="A1083" s="201"/>
      <c r="B1083" s="188">
        <v>864</v>
      </c>
      <c r="C1083" s="18" t="s">
        <v>4831</v>
      </c>
      <c r="D1083" s="19">
        <v>864</v>
      </c>
      <c r="E1083" s="17">
        <v>5</v>
      </c>
      <c r="F1083" s="17"/>
      <c r="G1083" s="17">
        <v>3</v>
      </c>
      <c r="H1083" s="17">
        <v>5</v>
      </c>
      <c r="I1083" s="17"/>
      <c r="J1083" s="17">
        <v>5</v>
      </c>
      <c r="K1083" s="17"/>
      <c r="L1083" s="17"/>
      <c r="M1083" s="17">
        <v>2</v>
      </c>
      <c r="N1083" s="17"/>
      <c r="O1083" s="17">
        <v>5</v>
      </c>
      <c r="P1083" s="17"/>
      <c r="Q1083" s="17"/>
      <c r="R1083" s="17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>
      <c r="A1084" s="201"/>
      <c r="B1084" s="188"/>
      <c r="C1084" s="146" t="s">
        <v>4832</v>
      </c>
      <c r="D1084" s="14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146" t="s">
        <v>4832</v>
      </c>
      <c r="AA1084" s="16"/>
    </row>
    <row r="1085" spans="1:27" s="15" customFormat="1" ht="18.75" customHeight="1">
      <c r="A1085" s="201"/>
      <c r="B1085" s="188">
        <v>5282</v>
      </c>
      <c r="C1085" s="18" t="s">
        <v>1585</v>
      </c>
      <c r="D1085" s="19">
        <v>4127037636</v>
      </c>
      <c r="E1085" s="17"/>
      <c r="F1085" s="17"/>
      <c r="G1085" s="17">
        <v>5</v>
      </c>
      <c r="H1085" s="17">
        <v>10</v>
      </c>
      <c r="I1085" s="17"/>
      <c r="J1085" s="17"/>
      <c r="K1085" s="17"/>
      <c r="L1085" s="17"/>
      <c r="M1085" s="17"/>
      <c r="N1085" s="17"/>
      <c r="O1085" s="17">
        <v>10</v>
      </c>
      <c r="P1085" s="17">
        <v>10</v>
      </c>
      <c r="Q1085" s="17"/>
      <c r="R1085" s="17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>
      <c r="A1086" s="201"/>
      <c r="B1086" s="188">
        <v>5128</v>
      </c>
      <c r="C1086" s="18" t="s">
        <v>4833</v>
      </c>
      <c r="D1086" s="19">
        <v>4127044720</v>
      </c>
      <c r="E1086" s="17"/>
      <c r="F1086" s="17"/>
      <c r="G1086" s="17">
        <v>10</v>
      </c>
      <c r="H1086" s="17"/>
      <c r="I1086" s="17"/>
      <c r="J1086" s="17"/>
      <c r="K1086" s="17"/>
      <c r="L1086" s="17"/>
      <c r="M1086" s="17"/>
      <c r="N1086" s="17"/>
      <c r="O1086" s="17">
        <v>5</v>
      </c>
      <c r="P1086" s="17"/>
      <c r="Q1086" s="17"/>
      <c r="R1086" s="17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>
      <c r="A1087" s="201"/>
      <c r="B1087" s="188">
        <v>3584</v>
      </c>
      <c r="C1087" s="18" t="s">
        <v>1331</v>
      </c>
      <c r="D1087" s="19">
        <v>4127034860</v>
      </c>
      <c r="E1087" s="17"/>
      <c r="F1087" s="17"/>
      <c r="G1087" s="17">
        <v>10</v>
      </c>
      <c r="H1087" s="17">
        <v>10</v>
      </c>
      <c r="I1087" s="17"/>
      <c r="J1087" s="17">
        <v>10</v>
      </c>
      <c r="K1087" s="17"/>
      <c r="L1087" s="17"/>
      <c r="M1087" s="17"/>
      <c r="N1087" s="17"/>
      <c r="O1087" s="17"/>
      <c r="P1087" s="17">
        <v>10</v>
      </c>
      <c r="Q1087" s="17"/>
      <c r="R1087" s="17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>
      <c r="A1088" s="201"/>
      <c r="B1088" s="188">
        <v>3878</v>
      </c>
      <c r="C1088" s="18" t="s">
        <v>93</v>
      </c>
      <c r="D1088" s="19">
        <v>4127046063</v>
      </c>
      <c r="E1088" s="17"/>
      <c r="F1088" s="17"/>
      <c r="G1088" s="17">
        <v>10</v>
      </c>
      <c r="H1088" s="17"/>
      <c r="I1088" s="17"/>
      <c r="J1088" s="17"/>
      <c r="K1088" s="17"/>
      <c r="L1088" s="17"/>
      <c r="M1088" s="17">
        <v>10</v>
      </c>
      <c r="N1088" s="17"/>
      <c r="O1088" s="17">
        <v>10</v>
      </c>
      <c r="P1088" s="17">
        <v>5</v>
      </c>
      <c r="Q1088" s="17"/>
      <c r="R1088" s="17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>
      <c r="A1089" s="201"/>
      <c r="B1089" s="188">
        <v>4697</v>
      </c>
      <c r="C1089" s="18" t="s">
        <v>2202</v>
      </c>
      <c r="D1089" s="19">
        <v>4127046478</v>
      </c>
      <c r="E1089" s="17"/>
      <c r="F1089" s="17"/>
      <c r="G1089" s="17">
        <v>25</v>
      </c>
      <c r="H1089" s="17"/>
      <c r="I1089" s="17"/>
      <c r="J1089" s="17"/>
      <c r="K1089" s="17"/>
      <c r="L1089" s="17"/>
      <c r="M1089" s="17"/>
      <c r="N1089" s="17"/>
      <c r="O1089" s="17">
        <v>10</v>
      </c>
      <c r="P1089" s="17">
        <v>15</v>
      </c>
      <c r="Q1089" s="17"/>
      <c r="R1089" s="17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>
      <c r="A1090" s="201"/>
      <c r="B1090" s="188">
        <v>3526</v>
      </c>
      <c r="C1090" s="18" t="s">
        <v>121</v>
      </c>
      <c r="D1090" s="19">
        <v>4127045647</v>
      </c>
      <c r="E1090" s="17">
        <v>5</v>
      </c>
      <c r="F1090" s="17"/>
      <c r="G1090" s="17">
        <v>5</v>
      </c>
      <c r="H1090" s="17">
        <v>10</v>
      </c>
      <c r="I1090" s="17"/>
      <c r="J1090" s="17"/>
      <c r="K1090" s="17"/>
      <c r="L1090" s="17"/>
      <c r="M1090" s="17"/>
      <c r="N1090" s="17"/>
      <c r="O1090" s="17">
        <v>5</v>
      </c>
      <c r="P1090" s="17">
        <v>5</v>
      </c>
      <c r="Q1090" s="17"/>
      <c r="R1090" s="17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>
      <c r="A1091" s="201"/>
      <c r="B1091" s="188">
        <v>3681</v>
      </c>
      <c r="C1091" s="18" t="s">
        <v>69</v>
      </c>
      <c r="D1091" s="19">
        <v>4127042385</v>
      </c>
      <c r="E1091" s="17"/>
      <c r="F1091" s="17"/>
      <c r="G1091" s="17">
        <v>5</v>
      </c>
      <c r="H1091" s="17"/>
      <c r="I1091" s="17"/>
      <c r="J1091" s="17"/>
      <c r="K1091" s="17"/>
      <c r="L1091" s="17"/>
      <c r="M1091" s="17"/>
      <c r="N1091" s="17"/>
      <c r="O1091" s="17">
        <v>10</v>
      </c>
      <c r="P1091" s="17">
        <v>15</v>
      </c>
      <c r="Q1091" s="17"/>
      <c r="R1091" s="17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>
      <c r="A1092" s="201"/>
      <c r="B1092" s="188">
        <v>3550</v>
      </c>
      <c r="C1092" s="18" t="s">
        <v>2958</v>
      </c>
      <c r="D1092" s="19">
        <v>4127030096</v>
      </c>
      <c r="E1092" s="17"/>
      <c r="F1092" s="17"/>
      <c r="G1092" s="17">
        <v>7</v>
      </c>
      <c r="H1092" s="17">
        <v>15</v>
      </c>
      <c r="I1092" s="17"/>
      <c r="J1092" s="17"/>
      <c r="K1092" s="17"/>
      <c r="L1092" s="17"/>
      <c r="M1092" s="17"/>
      <c r="N1092" s="17"/>
      <c r="O1092" s="17">
        <v>10</v>
      </c>
      <c r="P1092" s="17">
        <v>15</v>
      </c>
      <c r="Q1092" s="17"/>
      <c r="R1092" s="17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>
      <c r="A1093" s="201"/>
      <c r="B1093" s="188">
        <v>5206</v>
      </c>
      <c r="C1093" s="18" t="s">
        <v>403</v>
      </c>
      <c r="D1093" s="19">
        <v>4127054972</v>
      </c>
      <c r="E1093" s="17"/>
      <c r="F1093" s="17">
        <v>5</v>
      </c>
      <c r="G1093" s="17">
        <v>15</v>
      </c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>
      <c r="A1094" s="201"/>
      <c r="B1094" s="188">
        <v>1605</v>
      </c>
      <c r="C1094" s="18" t="s">
        <v>3288</v>
      </c>
      <c r="D1094" s="19">
        <v>4127014780</v>
      </c>
      <c r="E1094" s="17"/>
      <c r="F1094" s="17"/>
      <c r="G1094" s="17">
        <v>5</v>
      </c>
      <c r="H1094" s="17">
        <v>15</v>
      </c>
      <c r="I1094" s="17"/>
      <c r="J1094" s="17"/>
      <c r="K1094" s="17"/>
      <c r="L1094" s="17"/>
      <c r="M1094" s="17"/>
      <c r="N1094" s="17"/>
      <c r="O1094" s="17"/>
      <c r="P1094" s="17">
        <v>5</v>
      </c>
      <c r="Q1094" s="17"/>
      <c r="R1094" s="17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>
      <c r="A1095" s="201"/>
      <c r="B1095" s="188">
        <v>1537</v>
      </c>
      <c r="C1095" s="18" t="s">
        <v>392</v>
      </c>
      <c r="D1095" s="19">
        <v>4127015018</v>
      </c>
      <c r="E1095" s="17">
        <v>6</v>
      </c>
      <c r="F1095" s="17"/>
      <c r="G1095" s="17">
        <v>6</v>
      </c>
      <c r="H1095" s="17">
        <v>5</v>
      </c>
      <c r="I1095" s="17"/>
      <c r="J1095" s="17"/>
      <c r="K1095" s="17"/>
      <c r="L1095" s="17"/>
      <c r="M1095" s="17"/>
      <c r="N1095" s="17"/>
      <c r="O1095" s="17"/>
      <c r="P1095" s="17">
        <v>5</v>
      </c>
      <c r="Q1095" s="17"/>
      <c r="R1095" s="17"/>
      <c r="S1095" s="17"/>
      <c r="T1095" s="17"/>
      <c r="U1095" s="17"/>
      <c r="V1095" s="17"/>
      <c r="W1095" s="17"/>
      <c r="X1095" s="176"/>
      <c r="AA1095" s="16"/>
    </row>
    <row r="1096" spans="1:27" s="15" customFormat="1" ht="18.75" customHeight="1">
      <c r="A1096" s="201"/>
      <c r="B1096" s="188">
        <v>1610</v>
      </c>
      <c r="C1096" s="177" t="s">
        <v>390</v>
      </c>
      <c r="D1096" s="19">
        <v>4127023853</v>
      </c>
      <c r="E1096" s="17"/>
      <c r="F1096" s="17"/>
      <c r="G1096" s="17">
        <v>10</v>
      </c>
      <c r="H1096" s="17">
        <v>5</v>
      </c>
      <c r="I1096" s="17"/>
      <c r="J1096" s="17"/>
      <c r="K1096" s="17"/>
      <c r="L1096" s="17"/>
      <c r="M1096" s="17"/>
      <c r="N1096" s="17"/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>
      <c r="A1097" s="201"/>
      <c r="B1097" s="188">
        <v>4010</v>
      </c>
      <c r="C1097" s="18" t="s">
        <v>4834</v>
      </c>
      <c r="D1097" s="19">
        <v>4127046265</v>
      </c>
      <c r="E1097" s="17">
        <v>20</v>
      </c>
      <c r="F1097" s="17"/>
      <c r="G1097" s="17">
        <v>10</v>
      </c>
      <c r="H1097" s="17">
        <v>5</v>
      </c>
      <c r="I1097" s="17"/>
      <c r="J1097" s="17"/>
      <c r="K1097" s="17"/>
      <c r="L1097" s="17"/>
      <c r="M1097" s="17">
        <v>5</v>
      </c>
      <c r="N1097" s="17"/>
      <c r="O1097" s="17">
        <v>10</v>
      </c>
      <c r="P1097" s="17">
        <v>10</v>
      </c>
      <c r="Q1097" s="17"/>
      <c r="R1097" s="17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>
      <c r="A1098" s="201"/>
      <c r="B1098" s="188">
        <v>1611</v>
      </c>
      <c r="C1098" s="18" t="s">
        <v>1104</v>
      </c>
      <c r="D1098" s="19">
        <v>4126989050</v>
      </c>
      <c r="E1098" s="17"/>
      <c r="F1098" s="17"/>
      <c r="G1098" s="17"/>
      <c r="H1098" s="17"/>
      <c r="I1098" s="17"/>
      <c r="J1098" s="17">
        <v>10</v>
      </c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>
      <c r="A1099" s="201"/>
      <c r="B1099" s="188">
        <v>1611</v>
      </c>
      <c r="C1099" s="18" t="s">
        <v>1104</v>
      </c>
      <c r="D1099" s="19">
        <v>4126989049</v>
      </c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>
        <v>10</v>
      </c>
      <c r="U1099" s="17"/>
      <c r="V1099" s="17"/>
      <c r="W1099" s="17">
        <v>5</v>
      </c>
      <c r="X1099" s="17"/>
      <c r="AA1099" s="16"/>
    </row>
    <row r="1100" spans="1:27" s="15" customFormat="1" ht="18.75" customHeight="1">
      <c r="A1100" s="201"/>
      <c r="B1100" s="188">
        <v>4142</v>
      </c>
      <c r="C1100" s="18" t="s">
        <v>4835</v>
      </c>
      <c r="D1100" s="19">
        <v>4127044588</v>
      </c>
      <c r="E1100" s="17"/>
      <c r="F1100" s="17">
        <v>3</v>
      </c>
      <c r="G1100" s="17">
        <v>3</v>
      </c>
      <c r="H1100" s="17">
        <v>7</v>
      </c>
      <c r="I1100" s="17"/>
      <c r="J1100" s="17"/>
      <c r="K1100" s="17"/>
      <c r="L1100" s="17"/>
      <c r="M1100" s="17"/>
      <c r="N1100" s="17"/>
      <c r="O1100" s="17"/>
      <c r="P1100" s="17">
        <v>10</v>
      </c>
      <c r="Q1100" s="17"/>
      <c r="R1100" s="17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>
      <c r="A1101" s="201"/>
      <c r="B1101" s="188">
        <v>3687</v>
      </c>
      <c r="C1101" s="18" t="s">
        <v>4836</v>
      </c>
      <c r="D1101" s="19">
        <v>4127025900</v>
      </c>
      <c r="E1101" s="17"/>
      <c r="F1101" s="17"/>
      <c r="G1101" s="17">
        <v>10</v>
      </c>
      <c r="H1101" s="17">
        <v>5</v>
      </c>
      <c r="I1101" s="17"/>
      <c r="J1101" s="17"/>
      <c r="K1101" s="17"/>
      <c r="L1101" s="17"/>
      <c r="M1101" s="17"/>
      <c r="N1101" s="17"/>
      <c r="O1101" s="17">
        <v>7</v>
      </c>
      <c r="P1101" s="17">
        <v>5</v>
      </c>
      <c r="Q1101" s="17"/>
      <c r="R1101" s="17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>
      <c r="A1102" s="201"/>
      <c r="B1102" s="188">
        <v>4843</v>
      </c>
      <c r="C1102" s="18" t="s">
        <v>2468</v>
      </c>
      <c r="D1102" s="19">
        <v>4127046683</v>
      </c>
      <c r="E1102" s="17"/>
      <c r="F1102" s="17"/>
      <c r="G1102" s="17">
        <v>10</v>
      </c>
      <c r="H1102" s="17"/>
      <c r="I1102" s="17"/>
      <c r="J1102" s="17"/>
      <c r="K1102" s="17"/>
      <c r="L1102" s="17"/>
      <c r="M1102" s="17"/>
      <c r="N1102" s="17"/>
      <c r="O1102" s="17">
        <v>35</v>
      </c>
      <c r="P1102" s="17"/>
      <c r="Q1102" s="17"/>
      <c r="R1102" s="17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>
      <c r="A1103" s="201"/>
      <c r="B1103" s="188">
        <v>4668</v>
      </c>
      <c r="C1103" s="18" t="s">
        <v>4354</v>
      </c>
      <c r="D1103" s="19">
        <v>4127047543</v>
      </c>
      <c r="E1103" s="17"/>
      <c r="F1103" s="17"/>
      <c r="G1103" s="17">
        <v>10</v>
      </c>
      <c r="H1103" s="17"/>
      <c r="I1103" s="17"/>
      <c r="J1103" s="17"/>
      <c r="K1103" s="17"/>
      <c r="L1103" s="17"/>
      <c r="M1103" s="17"/>
      <c r="N1103" s="17"/>
      <c r="O1103" s="17">
        <v>15</v>
      </c>
      <c r="P1103" s="17">
        <v>15</v>
      </c>
      <c r="Q1103" s="17"/>
      <c r="R1103" s="17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>
      <c r="A1104" s="201"/>
      <c r="B1104" s="188">
        <v>934</v>
      </c>
      <c r="C1104" s="18" t="s">
        <v>4837</v>
      </c>
      <c r="D1104" s="19">
        <v>934</v>
      </c>
      <c r="E1104" s="17"/>
      <c r="F1104" s="17"/>
      <c r="G1104" s="17">
        <v>30</v>
      </c>
      <c r="H1104" s="17"/>
      <c r="I1104" s="17">
        <v>10</v>
      </c>
      <c r="J1104" s="17">
        <v>20</v>
      </c>
      <c r="K1104" s="17">
        <v>20</v>
      </c>
      <c r="L1104" s="17"/>
      <c r="M1104" s="17">
        <v>10</v>
      </c>
      <c r="N1104" s="17">
        <v>10</v>
      </c>
      <c r="O1104" s="17">
        <v>10</v>
      </c>
      <c r="P1104" s="17">
        <v>10</v>
      </c>
      <c r="Q1104" s="17"/>
      <c r="R1104" s="17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>
      <c r="A1105" s="201"/>
      <c r="B1105" s="188">
        <v>2919</v>
      </c>
      <c r="C1105" s="18" t="s">
        <v>299</v>
      </c>
      <c r="D1105" s="19">
        <v>4127051631</v>
      </c>
      <c r="E1105" s="17"/>
      <c r="F1105" s="17"/>
      <c r="G1105" s="17">
        <v>18</v>
      </c>
      <c r="H1105" s="17">
        <v>30</v>
      </c>
      <c r="I1105" s="17"/>
      <c r="J1105" s="17"/>
      <c r="K1105" s="17"/>
      <c r="L1105" s="17"/>
      <c r="M1105" s="17">
        <v>10</v>
      </c>
      <c r="N1105" s="17"/>
      <c r="O1105" s="17">
        <v>10</v>
      </c>
      <c r="P1105" s="17">
        <v>11</v>
      </c>
      <c r="Q1105" s="17"/>
      <c r="R1105" s="17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>
      <c r="A1106" s="201"/>
      <c r="B1106" s="188">
        <v>5610</v>
      </c>
      <c r="C1106" s="18" t="s">
        <v>3177</v>
      </c>
      <c r="D1106" s="19">
        <v>4127024859</v>
      </c>
      <c r="E1106" s="28">
        <v>3</v>
      </c>
      <c r="F1106" s="28"/>
      <c r="G1106" s="28">
        <v>8</v>
      </c>
      <c r="H1106" s="28">
        <v>6</v>
      </c>
      <c r="I1106" s="28"/>
      <c r="J1106" s="28"/>
      <c r="K1106" s="28"/>
      <c r="L1106" s="28"/>
      <c r="M1106" s="28"/>
      <c r="N1106" s="28"/>
      <c r="O1106" s="28">
        <v>3</v>
      </c>
      <c r="P1106" s="28"/>
      <c r="Q1106" s="28"/>
      <c r="R1106" s="17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>
      <c r="A1107" s="201"/>
      <c r="B1107" s="188">
        <v>4571</v>
      </c>
      <c r="C1107" s="18" t="s">
        <v>880</v>
      </c>
      <c r="D1107" s="19">
        <v>4127047485</v>
      </c>
      <c r="E1107" s="28"/>
      <c r="F1107" s="28">
        <v>12</v>
      </c>
      <c r="G1107" s="28">
        <v>9</v>
      </c>
      <c r="H1107" s="28">
        <v>21</v>
      </c>
      <c r="I1107" s="28"/>
      <c r="J1107" s="28"/>
      <c r="K1107" s="28"/>
      <c r="L1107" s="28"/>
      <c r="M1107" s="28"/>
      <c r="N1107" s="28"/>
      <c r="O1107" s="28">
        <v>12</v>
      </c>
      <c r="P1107" s="28">
        <v>12</v>
      </c>
      <c r="Q1107" s="28"/>
      <c r="R1107" s="17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>
      <c r="A1108" s="201"/>
      <c r="B1108" s="188">
        <v>4654</v>
      </c>
      <c r="C1108" s="18" t="s">
        <v>4838</v>
      </c>
      <c r="D1108" s="19">
        <v>4127026178</v>
      </c>
      <c r="E1108" s="28"/>
      <c r="F1108" s="28"/>
      <c r="G1108" s="28">
        <v>13</v>
      </c>
      <c r="H1108" s="28">
        <v>25</v>
      </c>
      <c r="I1108" s="28"/>
      <c r="J1108" s="28"/>
      <c r="K1108" s="28"/>
      <c r="L1108" s="28"/>
      <c r="M1108" s="28"/>
      <c r="N1108" s="28"/>
      <c r="O1108" s="28">
        <v>25</v>
      </c>
      <c r="P1108" s="28">
        <v>10</v>
      </c>
      <c r="Q1108" s="28"/>
      <c r="R1108" s="17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>
      <c r="A1109" s="201"/>
      <c r="B1109" s="188">
        <v>4989</v>
      </c>
      <c r="C1109" s="18" t="s">
        <v>4839</v>
      </c>
      <c r="D1109" s="19">
        <v>4126972337</v>
      </c>
      <c r="E1109" s="28"/>
      <c r="F1109" s="28"/>
      <c r="G1109" s="28">
        <v>10</v>
      </c>
      <c r="H1109" s="28">
        <v>5</v>
      </c>
      <c r="I1109" s="28"/>
      <c r="J1109" s="28"/>
      <c r="K1109" s="28"/>
      <c r="L1109" s="28"/>
      <c r="M1109" s="28">
        <v>5</v>
      </c>
      <c r="N1109" s="28"/>
      <c r="O1109" s="28">
        <v>5</v>
      </c>
      <c r="P1109" s="28">
        <v>10</v>
      </c>
      <c r="Q1109" s="28"/>
      <c r="R1109" s="17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>
      <c r="A1110" s="201"/>
      <c r="B1110" s="188">
        <v>5133</v>
      </c>
      <c r="C1110" s="18" t="s">
        <v>1308</v>
      </c>
      <c r="D1110" s="19">
        <v>4127056430</v>
      </c>
      <c r="E1110" s="28"/>
      <c r="F1110" s="28"/>
      <c r="G1110" s="28">
        <v>20</v>
      </c>
      <c r="H1110" s="28"/>
      <c r="I1110" s="28"/>
      <c r="J1110" s="28"/>
      <c r="K1110" s="28"/>
      <c r="L1110" s="28"/>
      <c r="M1110" s="28"/>
      <c r="N1110" s="28"/>
      <c r="O1110" s="28">
        <v>10</v>
      </c>
      <c r="P1110" s="28">
        <v>20</v>
      </c>
      <c r="Q1110" s="34"/>
      <c r="R1110" s="17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>
      <c r="A1111" s="201"/>
      <c r="B1111" s="188">
        <v>4995</v>
      </c>
      <c r="C1111" s="18" t="s">
        <v>4840</v>
      </c>
      <c r="D1111" s="19">
        <v>4127046777</v>
      </c>
      <c r="E1111" s="28">
        <v>10</v>
      </c>
      <c r="F1111" s="28"/>
      <c r="G1111" s="28"/>
      <c r="H1111" s="28"/>
      <c r="I1111" s="28"/>
      <c r="J1111" s="28"/>
      <c r="K1111" s="28"/>
      <c r="L1111" s="28"/>
      <c r="M1111" s="28">
        <v>5</v>
      </c>
      <c r="N1111" s="28"/>
      <c r="O1111" s="28">
        <v>10</v>
      </c>
      <c r="P1111" s="28">
        <v>30</v>
      </c>
      <c r="Q1111" s="34"/>
      <c r="R1111" s="17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>
      <c r="A1112" s="201"/>
      <c r="B1112" s="188">
        <v>5002</v>
      </c>
      <c r="C1112" s="18" t="s">
        <v>4841</v>
      </c>
      <c r="D1112" s="19">
        <v>4127039658</v>
      </c>
      <c r="E1112" s="34"/>
      <c r="F1112" s="34"/>
      <c r="G1112" s="28">
        <v>5</v>
      </c>
      <c r="H1112" s="28"/>
      <c r="I1112" s="28"/>
      <c r="J1112" s="28"/>
      <c r="K1112" s="28"/>
      <c r="L1112" s="28"/>
      <c r="M1112" s="28"/>
      <c r="N1112" s="28"/>
      <c r="O1112" s="28">
        <v>10</v>
      </c>
      <c r="P1112" s="28">
        <v>15</v>
      </c>
      <c r="Q1112" s="34"/>
      <c r="R1112" s="17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>
      <c r="A1113" s="201"/>
      <c r="B1113" s="188">
        <v>4749</v>
      </c>
      <c r="C1113" s="18" t="s">
        <v>4351</v>
      </c>
      <c r="D1113" s="19">
        <v>4127045136</v>
      </c>
      <c r="E1113" s="34"/>
      <c r="F1113" s="34"/>
      <c r="G1113" s="28">
        <v>15</v>
      </c>
      <c r="H1113" s="28"/>
      <c r="I1113" s="28"/>
      <c r="J1113" s="28"/>
      <c r="K1113" s="28"/>
      <c r="L1113" s="28"/>
      <c r="M1113" s="28"/>
      <c r="N1113" s="28"/>
      <c r="O1113" s="28">
        <v>10</v>
      </c>
      <c r="P1113" s="28">
        <v>20</v>
      </c>
      <c r="Q1113" s="34"/>
      <c r="R1113" s="17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>
      <c r="A1114" s="202"/>
      <c r="B1114" s="189"/>
      <c r="C1114" s="51"/>
      <c r="D1114" s="52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163" t="s">
        <v>4842</v>
      </c>
      <c r="AA1114" s="16"/>
    </row>
    <row r="1115" spans="1:27" s="15" customFormat="1" ht="18.75" customHeight="1">
      <c r="A1115" s="201"/>
      <c r="B1115" s="188"/>
      <c r="C1115" s="146" t="s">
        <v>4843</v>
      </c>
      <c r="D1115" s="19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>
      <c r="A1116" s="201" t="s">
        <v>4852</v>
      </c>
      <c r="B1116" s="192">
        <v>4525</v>
      </c>
      <c r="C1116" s="18" t="s">
        <v>4853</v>
      </c>
      <c r="D1116" s="19">
        <v>4127104569</v>
      </c>
      <c r="E1116" s="17"/>
      <c r="F1116" s="17"/>
      <c r="G1116" s="17">
        <v>3</v>
      </c>
      <c r="H1116" s="17">
        <v>5</v>
      </c>
      <c r="I1116" s="17"/>
      <c r="J1116" s="17"/>
      <c r="K1116" s="17"/>
      <c r="L1116" s="17"/>
      <c r="M1116" s="17"/>
      <c r="N1116" s="17"/>
      <c r="O1116" s="17"/>
      <c r="P1116" s="17">
        <v>10</v>
      </c>
      <c r="Q1116" s="17"/>
      <c r="R1116" s="17"/>
      <c r="S1116" s="17"/>
      <c r="T1116" s="17"/>
      <c r="U1116" s="17"/>
      <c r="V1116" s="17"/>
      <c r="W1116" s="17"/>
      <c r="X1116" s="37" t="s">
        <v>4801</v>
      </c>
      <c r="AA1116" s="16"/>
    </row>
    <row r="1117" spans="1:27" s="15" customFormat="1" ht="18.75" customHeight="1">
      <c r="A1117" s="201"/>
      <c r="B1117" s="188">
        <v>3691</v>
      </c>
      <c r="C1117" s="18" t="s">
        <v>4854</v>
      </c>
      <c r="D1117" s="19">
        <v>4127104059</v>
      </c>
      <c r="E1117" s="17">
        <v>5</v>
      </c>
      <c r="F1117" s="17">
        <v>5</v>
      </c>
      <c r="G1117" s="17">
        <v>15</v>
      </c>
      <c r="H1117" s="17">
        <v>20</v>
      </c>
      <c r="I1117" s="17"/>
      <c r="J1117" s="17">
        <v>10</v>
      </c>
      <c r="K1117" s="17"/>
      <c r="L1117" s="17"/>
      <c r="M1117" s="17">
        <v>15</v>
      </c>
      <c r="N1117" s="17"/>
      <c r="O1117" s="17">
        <v>10</v>
      </c>
      <c r="P1117" s="17">
        <v>5</v>
      </c>
      <c r="Q1117" s="17"/>
      <c r="R1117" s="17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>
      <c r="A1118" s="201"/>
      <c r="B1118" s="188">
        <v>2321</v>
      </c>
      <c r="C1118" s="18" t="s">
        <v>3217</v>
      </c>
      <c r="D1118" s="19">
        <v>4127073405</v>
      </c>
      <c r="E1118" s="17"/>
      <c r="F1118" s="17"/>
      <c r="G1118" s="17">
        <v>5</v>
      </c>
      <c r="H1118" s="17">
        <v>10</v>
      </c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>
      <c r="A1119" s="201"/>
      <c r="B1119" s="188">
        <v>2321</v>
      </c>
      <c r="C1119" s="18" t="s">
        <v>3217</v>
      </c>
      <c r="D1119" s="19">
        <v>4127073136</v>
      </c>
      <c r="E1119" s="17">
        <v>3</v>
      </c>
      <c r="F1119" s="17">
        <v>3</v>
      </c>
      <c r="G1119" s="17"/>
      <c r="H1119" s="17"/>
      <c r="I1119" s="17"/>
      <c r="J1119" s="17"/>
      <c r="K1119" s="17"/>
      <c r="L1119" s="17"/>
      <c r="M1119" s="17"/>
      <c r="N1119" s="17"/>
      <c r="O1119" s="17">
        <v>3</v>
      </c>
      <c r="P1119" s="17">
        <v>5</v>
      </c>
      <c r="Q1119" s="17"/>
      <c r="R1119" s="17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>
      <c r="A1120" s="201"/>
      <c r="B1120" s="188">
        <v>945</v>
      </c>
      <c r="C1120" s="18" t="s">
        <v>4855</v>
      </c>
      <c r="D1120" s="19">
        <v>945</v>
      </c>
      <c r="E1120" s="17"/>
      <c r="F1120" s="17"/>
      <c r="G1120" s="17">
        <v>5</v>
      </c>
      <c r="H1120" s="17">
        <v>5</v>
      </c>
      <c r="I1120" s="17"/>
      <c r="J1120" s="17"/>
      <c r="K1120" s="17"/>
      <c r="L1120" s="17"/>
      <c r="M1120" s="17"/>
      <c r="N1120" s="17"/>
      <c r="O1120" s="17">
        <v>5</v>
      </c>
      <c r="P1120" s="17"/>
      <c r="Q1120" s="17"/>
      <c r="R1120" s="17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>
      <c r="A1121" s="201" t="s">
        <v>4774</v>
      </c>
      <c r="B1121" s="188">
        <v>3840</v>
      </c>
      <c r="C1121" s="18" t="s">
        <v>4856</v>
      </c>
      <c r="D1121" s="19">
        <v>4127062300</v>
      </c>
      <c r="E1121" s="17"/>
      <c r="F1121" s="17"/>
      <c r="G1121" s="17">
        <v>5</v>
      </c>
      <c r="H1121" s="17">
        <v>5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>
      <c r="A1122" s="201"/>
      <c r="B1122" s="188">
        <v>3350</v>
      </c>
      <c r="C1122" s="18" t="s">
        <v>3819</v>
      </c>
      <c r="D1122" s="19">
        <v>4127104675</v>
      </c>
      <c r="E1122" s="17"/>
      <c r="F1122" s="17"/>
      <c r="G1122" s="17">
        <v>5</v>
      </c>
      <c r="H1122" s="17"/>
      <c r="I1122" s="17"/>
      <c r="J1122" s="17"/>
      <c r="K1122" s="17"/>
      <c r="L1122" s="17"/>
      <c r="M1122" s="17"/>
      <c r="N1122" s="17"/>
      <c r="O1122" s="17">
        <v>5</v>
      </c>
      <c r="P1122" s="17"/>
      <c r="Q1122" s="17"/>
      <c r="R1122" s="17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>
      <c r="A1123" s="201"/>
      <c r="B1123" s="188">
        <v>2178</v>
      </c>
      <c r="C1123" s="18" t="s">
        <v>2044</v>
      </c>
      <c r="D1123" s="19">
        <v>4127115878</v>
      </c>
      <c r="E1123" s="17"/>
      <c r="F1123" s="17"/>
      <c r="G1123" s="17">
        <v>4</v>
      </c>
      <c r="H1123" s="17"/>
      <c r="I1123" s="17"/>
      <c r="J1123" s="17"/>
      <c r="K1123" s="17"/>
      <c r="L1123" s="17"/>
      <c r="M1123" s="17"/>
      <c r="N1123" s="17"/>
      <c r="O1123" s="17">
        <v>10</v>
      </c>
      <c r="P1123" s="17"/>
      <c r="Q1123" s="17"/>
      <c r="R1123" s="17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>
      <c r="A1124" s="201"/>
      <c r="B1124" s="188">
        <v>2054</v>
      </c>
      <c r="C1124" s="18" t="s">
        <v>3205</v>
      </c>
      <c r="D1124" s="19">
        <v>4127084931</v>
      </c>
      <c r="E1124" s="17"/>
      <c r="F1124" s="17"/>
      <c r="G1124" s="17">
        <v>2</v>
      </c>
      <c r="H1124" s="17"/>
      <c r="I1124" s="17"/>
      <c r="J1124" s="17">
        <v>2</v>
      </c>
      <c r="K1124" s="17"/>
      <c r="L1124" s="17"/>
      <c r="M1124" s="17"/>
      <c r="N1124" s="17"/>
      <c r="O1124" s="17">
        <v>5</v>
      </c>
      <c r="P1124" s="17">
        <v>3</v>
      </c>
      <c r="Q1124" s="17"/>
      <c r="R1124" s="17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>
      <c r="A1125" s="201"/>
      <c r="B1125" s="188">
        <v>2139</v>
      </c>
      <c r="C1125" s="18" t="s">
        <v>3131</v>
      </c>
      <c r="D1125" s="19">
        <v>4127085653</v>
      </c>
      <c r="E1125" s="17"/>
      <c r="F1125" s="17"/>
      <c r="G1125" s="17">
        <v>2</v>
      </c>
      <c r="H1125" s="17"/>
      <c r="I1125" s="17"/>
      <c r="J1125" s="17"/>
      <c r="K1125" s="17"/>
      <c r="L1125" s="17"/>
      <c r="M1125" s="17"/>
      <c r="N1125" s="17"/>
      <c r="O1125" s="17"/>
      <c r="P1125" s="17">
        <v>10</v>
      </c>
      <c r="Q1125" s="17"/>
      <c r="R1125" s="17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>
      <c r="A1126" s="201"/>
      <c r="B1126" s="188">
        <v>946</v>
      </c>
      <c r="C1126" s="18" t="s">
        <v>3391</v>
      </c>
      <c r="D1126" s="19">
        <v>946</v>
      </c>
      <c r="E1126" s="17"/>
      <c r="F1126" s="17"/>
      <c r="G1126" s="17">
        <v>2</v>
      </c>
      <c r="H1126" s="17"/>
      <c r="I1126" s="17">
        <v>3</v>
      </c>
      <c r="J1126" s="17"/>
      <c r="K1126" s="17"/>
      <c r="L1126" s="17"/>
      <c r="M1126" s="17"/>
      <c r="N1126" s="17"/>
      <c r="O1126" s="17">
        <v>10</v>
      </c>
      <c r="P1126" s="17">
        <v>8</v>
      </c>
      <c r="Q1126" s="17"/>
      <c r="R1126" s="17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>
      <c r="A1127" s="201" t="s">
        <v>4857</v>
      </c>
      <c r="B1127" s="188">
        <v>1531</v>
      </c>
      <c r="C1127" s="18" t="s">
        <v>3188</v>
      </c>
      <c r="D1127" s="19">
        <v>4127017116</v>
      </c>
      <c r="E1127" s="17"/>
      <c r="F1127" s="17"/>
      <c r="G1127" s="17">
        <v>20</v>
      </c>
      <c r="H1127" s="17">
        <v>30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>
      <c r="A1128" s="201"/>
      <c r="B1128" s="188">
        <v>4136</v>
      </c>
      <c r="C1128" s="18" t="s">
        <v>4858</v>
      </c>
      <c r="D1128" s="19">
        <v>4127103039</v>
      </c>
      <c r="E1128" s="17"/>
      <c r="F1128" s="17"/>
      <c r="G1128" s="17"/>
      <c r="H1128" s="17">
        <v>10</v>
      </c>
      <c r="I1128" s="17"/>
      <c r="J1128" s="17"/>
      <c r="K1128" s="17"/>
      <c r="L1128" s="17"/>
      <c r="M1128" s="17"/>
      <c r="N1128" s="17"/>
      <c r="O1128" s="17">
        <v>5</v>
      </c>
      <c r="P1128" s="17"/>
      <c r="Q1128" s="17"/>
      <c r="R1128" s="17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>
      <c r="A1129" s="201"/>
      <c r="B1129" s="188">
        <v>4306</v>
      </c>
      <c r="C1129" s="18" t="s">
        <v>3127</v>
      </c>
      <c r="D1129" s="19">
        <v>4127104890</v>
      </c>
      <c r="E1129" s="17"/>
      <c r="F1129" s="17"/>
      <c r="G1129" s="17"/>
      <c r="H1129" s="17"/>
      <c r="I1129" s="17"/>
      <c r="J1129" s="17">
        <v>10</v>
      </c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>
      <c r="A1130" s="201"/>
      <c r="B1130" s="188">
        <v>3370</v>
      </c>
      <c r="C1130" s="18" t="s">
        <v>3322</v>
      </c>
      <c r="D1130" s="19">
        <v>4127103826</v>
      </c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>
        <v>6</v>
      </c>
      <c r="Q1130" s="17"/>
      <c r="R1130" s="17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>
      <c r="A1131" s="201"/>
      <c r="B1131" s="188">
        <v>3370</v>
      </c>
      <c r="C1131" s="18" t="s">
        <v>3322</v>
      </c>
      <c r="D1131" s="19">
        <v>4127103781</v>
      </c>
      <c r="E1131" s="17"/>
      <c r="F1131" s="17"/>
      <c r="G1131" s="17"/>
      <c r="H1131" s="17"/>
      <c r="I1131" s="17"/>
      <c r="J1131" s="17">
        <v>5</v>
      </c>
      <c r="K1131" s="17"/>
      <c r="L1131" s="17"/>
      <c r="M1131" s="17"/>
      <c r="N1131" s="17"/>
      <c r="O1131" s="17">
        <v>6</v>
      </c>
      <c r="P1131" s="17"/>
      <c r="Q1131" s="17"/>
      <c r="R1131" s="17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>
      <c r="A1132" s="201" t="s">
        <v>4800</v>
      </c>
      <c r="B1132" s="188">
        <v>3279</v>
      </c>
      <c r="C1132" s="18" t="s">
        <v>4859</v>
      </c>
      <c r="D1132" s="19">
        <v>4127091820</v>
      </c>
      <c r="E1132" s="17"/>
      <c r="F1132" s="17"/>
      <c r="G1132" s="17">
        <v>5</v>
      </c>
      <c r="H1132" s="17">
        <v>5</v>
      </c>
      <c r="I1132" s="17"/>
      <c r="J1132" s="17">
        <v>5</v>
      </c>
      <c r="K1132" s="17"/>
      <c r="L1132" s="17"/>
      <c r="M1132" s="17"/>
      <c r="N1132" s="17"/>
      <c r="O1132" s="17">
        <v>5</v>
      </c>
      <c r="P1132" s="17"/>
      <c r="Q1132" s="17"/>
      <c r="R1132" s="17"/>
      <c r="S1132" s="17"/>
      <c r="T1132" s="17"/>
      <c r="U1132" s="17"/>
      <c r="V1132" s="17"/>
      <c r="W1132" s="17"/>
      <c r="X1132" s="17"/>
      <c r="AA1132" s="16"/>
    </row>
    <row r="1133" spans="1:27" s="15" customFormat="1" ht="18.75" customHeight="1">
      <c r="A1133" s="201"/>
      <c r="B1133" s="188">
        <v>4059</v>
      </c>
      <c r="C1133" s="18" t="s">
        <v>3074</v>
      </c>
      <c r="D1133" s="19">
        <v>4127087240</v>
      </c>
      <c r="E1133" s="17"/>
      <c r="F1133" s="17"/>
      <c r="G1133" s="17">
        <v>8</v>
      </c>
      <c r="H1133" s="17">
        <v>20</v>
      </c>
      <c r="I1133" s="17"/>
      <c r="J1133" s="17"/>
      <c r="K1133" s="17"/>
      <c r="L1133" s="17"/>
      <c r="M1133" s="17"/>
      <c r="N1133" s="17"/>
      <c r="O1133" s="17"/>
      <c r="P1133" s="17">
        <v>8</v>
      </c>
      <c r="Q1133" s="17"/>
      <c r="R1133" s="17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>
      <c r="A1134" s="201"/>
      <c r="B1134" s="188">
        <v>2395</v>
      </c>
      <c r="C1134" s="18" t="s">
        <v>4860</v>
      </c>
      <c r="D1134" s="19">
        <v>4127105552</v>
      </c>
      <c r="E1134" s="17">
        <v>5</v>
      </c>
      <c r="F1134" s="17"/>
      <c r="G1134" s="17">
        <v>5</v>
      </c>
      <c r="H1134" s="17">
        <v>15</v>
      </c>
      <c r="I1134" s="17"/>
      <c r="J1134" s="17">
        <v>5</v>
      </c>
      <c r="K1134" s="17"/>
      <c r="L1134" s="17"/>
      <c r="M1134" s="17"/>
      <c r="N1134" s="17"/>
      <c r="O1134" s="17">
        <v>5</v>
      </c>
      <c r="P1134" s="17">
        <v>5</v>
      </c>
      <c r="Q1134" s="17"/>
      <c r="R1134" s="17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>
      <c r="A1135" s="201" t="s">
        <v>4787</v>
      </c>
      <c r="B1135" s="188">
        <v>5634</v>
      </c>
      <c r="C1135" s="18" t="s">
        <v>3268</v>
      </c>
      <c r="D1135" s="19">
        <v>4127103344</v>
      </c>
      <c r="E1135" s="17"/>
      <c r="F1135" s="17"/>
      <c r="G1135" s="17">
        <v>15</v>
      </c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>
      <c r="A1136" s="201"/>
      <c r="B1136" s="188">
        <v>2564</v>
      </c>
      <c r="C1136" s="18" t="s">
        <v>4795</v>
      </c>
      <c r="D1136" s="19">
        <v>4127087781</v>
      </c>
      <c r="E1136" s="17"/>
      <c r="F1136" s="17"/>
      <c r="G1136" s="17">
        <v>10</v>
      </c>
      <c r="H1136" s="17"/>
      <c r="I1136" s="17"/>
      <c r="J1136" s="17">
        <v>10</v>
      </c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AA1136" s="16"/>
    </row>
    <row r="1137" spans="1:27" s="15" customFormat="1" ht="18.75" customHeight="1">
      <c r="A1137" s="201"/>
      <c r="B1137" s="188">
        <v>3136</v>
      </c>
      <c r="C1137" s="107" t="s">
        <v>4861</v>
      </c>
      <c r="D1137" s="28">
        <v>4127102686</v>
      </c>
      <c r="E1137" s="28">
        <v>2</v>
      </c>
      <c r="F1137" s="28"/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15</v>
      </c>
      <c r="Q1137" s="28"/>
      <c r="R1137" s="28"/>
      <c r="S1137" s="28"/>
      <c r="T1137" s="28"/>
      <c r="U1137" s="28"/>
      <c r="V1137" s="28"/>
      <c r="W1137" s="28"/>
      <c r="X1137" s="10"/>
      <c r="AA1137" s="16"/>
    </row>
    <row r="1138" spans="1:27" s="15" customFormat="1" ht="18.75" customHeight="1">
      <c r="A1138" s="205" t="s">
        <v>4862</v>
      </c>
      <c r="B1138" s="193">
        <v>4109</v>
      </c>
      <c r="C1138" s="18" t="s">
        <v>4863</v>
      </c>
      <c r="D1138" s="19">
        <v>4127088971</v>
      </c>
      <c r="E1138" s="17"/>
      <c r="F1138" s="17"/>
      <c r="G1138" s="17">
        <v>10</v>
      </c>
      <c r="H1138" s="17">
        <v>5</v>
      </c>
      <c r="I1138" s="17"/>
      <c r="J1138" s="17">
        <v>5</v>
      </c>
      <c r="K1138" s="17"/>
      <c r="L1138" s="17"/>
      <c r="M1138" s="17"/>
      <c r="N1138" s="17"/>
      <c r="O1138" s="17">
        <v>10</v>
      </c>
      <c r="P1138" s="17">
        <v>10</v>
      </c>
      <c r="Q1138" s="17"/>
      <c r="R1138" s="17"/>
      <c r="S1138" s="17"/>
      <c r="T1138" s="17"/>
      <c r="U1138" s="17"/>
      <c r="V1138" s="17"/>
      <c r="W1138" s="17"/>
      <c r="X1138" s="39" t="s">
        <v>4871</v>
      </c>
      <c r="AA1138" s="16"/>
    </row>
    <row r="1139" spans="1:27" s="15" customFormat="1" ht="18.75" customHeight="1">
      <c r="A1139" s="201"/>
      <c r="B1139" s="188">
        <v>5324</v>
      </c>
      <c r="C1139" s="18" t="s">
        <v>4864</v>
      </c>
      <c r="D1139" s="19">
        <v>4127115261</v>
      </c>
      <c r="E1139" s="17"/>
      <c r="F1139" s="17"/>
      <c r="G1139" s="17">
        <v>5</v>
      </c>
      <c r="H1139" s="17">
        <v>5</v>
      </c>
      <c r="I1139" s="17"/>
      <c r="J1139" s="17"/>
      <c r="K1139" s="17"/>
      <c r="L1139" s="17"/>
      <c r="M1139" s="17"/>
      <c r="N1139" s="17"/>
      <c r="O1139" s="17">
        <v>5</v>
      </c>
      <c r="P1139" s="17"/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>
      <c r="A1140" s="201"/>
      <c r="B1140" s="188">
        <v>5045</v>
      </c>
      <c r="C1140" s="18" t="s">
        <v>4865</v>
      </c>
      <c r="D1140" s="19">
        <v>4127102734</v>
      </c>
      <c r="E1140" s="17"/>
      <c r="F1140" s="17"/>
      <c r="G1140" s="17">
        <v>10</v>
      </c>
      <c r="H1140" s="17"/>
      <c r="I1140" s="17"/>
      <c r="J1140" s="17">
        <v>5</v>
      </c>
      <c r="K1140" s="17"/>
      <c r="L1140" s="17"/>
      <c r="M1140" s="17"/>
      <c r="N1140" s="17"/>
      <c r="O1140" s="17"/>
      <c r="P1140" s="17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>
      <c r="A1141" s="201"/>
      <c r="B1141" s="188">
        <v>4603</v>
      </c>
      <c r="C1141" s="18" t="s">
        <v>1888</v>
      </c>
      <c r="D1141" s="19">
        <v>4127145452</v>
      </c>
      <c r="E1141" s="17"/>
      <c r="F1141" s="17"/>
      <c r="G1141" s="17"/>
      <c r="H1141" s="17">
        <v>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>
      <c r="A1142" s="201"/>
      <c r="B1142" s="188">
        <v>4222</v>
      </c>
      <c r="C1142" s="18" t="s">
        <v>3357</v>
      </c>
      <c r="D1142" s="19">
        <v>4127019743</v>
      </c>
      <c r="E1142" s="17"/>
      <c r="F1142" s="17"/>
      <c r="G1142" s="17">
        <v>5</v>
      </c>
      <c r="H1142" s="17"/>
      <c r="I1142" s="17"/>
      <c r="J1142" s="17"/>
      <c r="K1142" s="17"/>
      <c r="L1142" s="17"/>
      <c r="M1142" s="17"/>
      <c r="N1142" s="17"/>
      <c r="O1142" s="17">
        <v>5</v>
      </c>
      <c r="P1142" s="17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>
      <c r="A1143" s="201"/>
      <c r="B1143" s="188">
        <v>4222</v>
      </c>
      <c r="C1143" s="18" t="s">
        <v>4866</v>
      </c>
      <c r="D1143" s="19">
        <v>4127019872</v>
      </c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>
        <v>10</v>
      </c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>
      <c r="A1144" s="201"/>
      <c r="B1144" s="188">
        <v>5075</v>
      </c>
      <c r="C1144" s="18" t="s">
        <v>3355</v>
      </c>
      <c r="D1144" s="19">
        <v>4127112699</v>
      </c>
      <c r="E1144" s="17"/>
      <c r="F1144" s="17"/>
      <c r="G1144" s="17">
        <v>20</v>
      </c>
      <c r="H1144" s="17">
        <v>10</v>
      </c>
      <c r="I1144" s="17"/>
      <c r="J1144" s="17">
        <v>10</v>
      </c>
      <c r="K1144" s="17"/>
      <c r="L1144" s="17"/>
      <c r="M1144" s="17"/>
      <c r="N1144" s="17"/>
      <c r="O1144" s="17">
        <v>5</v>
      </c>
      <c r="P1144" s="17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>
      <c r="A1145" s="201"/>
      <c r="B1145" s="188">
        <v>4656</v>
      </c>
      <c r="C1145" s="18" t="s">
        <v>4539</v>
      </c>
      <c r="D1145" s="19">
        <v>4127098086</v>
      </c>
      <c r="E1145" s="17"/>
      <c r="F1145" s="17"/>
      <c r="G1145" s="17">
        <v>6</v>
      </c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>
      <c r="A1146" s="201"/>
      <c r="B1146" s="188">
        <v>4766</v>
      </c>
      <c r="C1146" s="18" t="s">
        <v>1886</v>
      </c>
      <c r="D1146" s="19">
        <v>4126977475</v>
      </c>
      <c r="E1146" s="17"/>
      <c r="F1146" s="17"/>
      <c r="G1146" s="17">
        <v>4</v>
      </c>
      <c r="H1146" s="17">
        <v>5</v>
      </c>
      <c r="I1146" s="17"/>
      <c r="J1146" s="17"/>
      <c r="K1146" s="17"/>
      <c r="L1146" s="17"/>
      <c r="M1146" s="17"/>
      <c r="N1146" s="17"/>
      <c r="O1146" s="17"/>
      <c r="P1146" s="17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>
      <c r="A1147" s="201"/>
      <c r="B1147" s="188">
        <v>4436</v>
      </c>
      <c r="C1147" s="18" t="s">
        <v>1885</v>
      </c>
      <c r="D1147" s="19">
        <v>4127014273</v>
      </c>
      <c r="E1147" s="17"/>
      <c r="F1147" s="17"/>
      <c r="G1147" s="17">
        <v>3</v>
      </c>
      <c r="H1147" s="17">
        <v>10</v>
      </c>
      <c r="I1147" s="17"/>
      <c r="J1147" s="17"/>
      <c r="K1147" s="17"/>
      <c r="L1147" s="17"/>
      <c r="M1147" s="17"/>
      <c r="N1147" s="17"/>
      <c r="O1147" s="17"/>
      <c r="P1147" s="17">
        <v>10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>
      <c r="A1148" s="201"/>
      <c r="B1148" s="188">
        <v>4583</v>
      </c>
      <c r="C1148" s="18" t="s">
        <v>1863</v>
      </c>
      <c r="D1148" s="19">
        <v>4127022179</v>
      </c>
      <c r="E1148" s="17"/>
      <c r="F1148" s="17"/>
      <c r="G1148" s="17">
        <v>10</v>
      </c>
      <c r="H1148" s="17">
        <v>5</v>
      </c>
      <c r="I1148" s="17"/>
      <c r="J1148" s="17">
        <v>5</v>
      </c>
      <c r="K1148" s="17"/>
      <c r="L1148" s="17"/>
      <c r="M1148" s="17"/>
      <c r="N1148" s="17"/>
      <c r="O1148" s="17">
        <v>5</v>
      </c>
      <c r="P1148" s="17">
        <v>5</v>
      </c>
      <c r="Q1148" s="17"/>
      <c r="R1148" s="17"/>
      <c r="S1148" s="17"/>
      <c r="T1148" s="17"/>
      <c r="U1148" s="17"/>
      <c r="V1148" s="17"/>
      <c r="W1148" s="17"/>
      <c r="X1148" s="17"/>
      <c r="AA1148" s="16"/>
    </row>
    <row r="1149" spans="1:27" s="15" customFormat="1" ht="18.75" customHeight="1">
      <c r="A1149" s="201"/>
      <c r="B1149" s="188">
        <v>4129</v>
      </c>
      <c r="C1149" s="18" t="s">
        <v>4867</v>
      </c>
      <c r="D1149" s="19">
        <v>4127082685</v>
      </c>
      <c r="E1149" s="17"/>
      <c r="F1149" s="17"/>
      <c r="G1149" s="17">
        <v>5</v>
      </c>
      <c r="H1149" s="17">
        <v>5</v>
      </c>
      <c r="I1149" s="17"/>
      <c r="J1149" s="17"/>
      <c r="K1149" s="17"/>
      <c r="L1149" s="17"/>
      <c r="M1149" s="17"/>
      <c r="N1149" s="17"/>
      <c r="O1149" s="17">
        <v>7</v>
      </c>
      <c r="P1149" s="17">
        <v>5</v>
      </c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>
      <c r="A1150" s="201"/>
      <c r="B1150" s="188">
        <v>4129</v>
      </c>
      <c r="C1150" s="18" t="s">
        <v>4868</v>
      </c>
      <c r="D1150" s="19">
        <v>4127082857</v>
      </c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>
        <v>5</v>
      </c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>
      <c r="A1151" s="201"/>
      <c r="B1151" s="188">
        <v>4887</v>
      </c>
      <c r="C1151" s="18" t="s">
        <v>4869</v>
      </c>
      <c r="D1151" s="19">
        <v>4126993209</v>
      </c>
      <c r="E1151" s="17"/>
      <c r="F1151" s="17"/>
      <c r="G1151" s="17">
        <v>10</v>
      </c>
      <c r="H1151" s="17"/>
      <c r="I1151" s="17"/>
      <c r="J1151" s="17"/>
      <c r="K1151" s="17"/>
      <c r="L1151" s="17"/>
      <c r="M1151" s="17"/>
      <c r="N1151" s="17"/>
      <c r="O1151" s="17"/>
      <c r="P1151" s="17">
        <v>10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>
      <c r="A1152" s="201"/>
      <c r="B1152" s="188">
        <v>5579</v>
      </c>
      <c r="C1152" s="18" t="s">
        <v>2777</v>
      </c>
      <c r="D1152" s="19">
        <v>4127082745</v>
      </c>
      <c r="E1152" s="17"/>
      <c r="F1152" s="17"/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3</v>
      </c>
      <c r="P1152" s="17">
        <v>5</v>
      </c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>
      <c r="A1153" s="201"/>
      <c r="B1153" s="188">
        <v>5535</v>
      </c>
      <c r="C1153" s="18" t="s">
        <v>4870</v>
      </c>
      <c r="D1153" s="19">
        <v>4127090883</v>
      </c>
      <c r="E1153" s="17"/>
      <c r="F1153" s="17"/>
      <c r="G1153" s="17">
        <v>8</v>
      </c>
      <c r="H1153" s="17">
        <v>8</v>
      </c>
      <c r="I1153" s="17"/>
      <c r="J1153" s="17">
        <v>4</v>
      </c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>
      <c r="A1154" s="201"/>
      <c r="B1154" s="188">
        <v>3729</v>
      </c>
      <c r="C1154" s="18" t="s">
        <v>2634</v>
      </c>
      <c r="D1154" s="19">
        <v>4126985727</v>
      </c>
      <c r="E1154" s="17"/>
      <c r="F1154" s="17"/>
      <c r="G1154" s="17"/>
      <c r="H1154" s="17">
        <v>6</v>
      </c>
      <c r="I1154" s="17"/>
      <c r="J1154" s="17"/>
      <c r="K1154" s="17"/>
      <c r="L1154" s="17"/>
      <c r="M1154" s="17"/>
      <c r="N1154" s="17"/>
      <c r="O1154" s="17">
        <v>3</v>
      </c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>
      <c r="A1155" s="201"/>
      <c r="B1155" s="188">
        <v>5369</v>
      </c>
      <c r="C1155" s="18" t="s">
        <v>1881</v>
      </c>
      <c r="D1155" s="19">
        <v>4127159513</v>
      </c>
      <c r="E1155" s="17"/>
      <c r="F1155" s="17"/>
      <c r="G1155" s="17"/>
      <c r="H1155" s="17">
        <v>5</v>
      </c>
      <c r="I1155" s="17"/>
      <c r="J1155" s="17"/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>
      <c r="A1156" s="201"/>
      <c r="B1156" s="188">
        <v>5369</v>
      </c>
      <c r="C1156" s="18" t="s">
        <v>1881</v>
      </c>
      <c r="D1156" s="19">
        <v>4127159654</v>
      </c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>
        <v>9</v>
      </c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>
      <c r="A1157" s="201" t="s">
        <v>4872</v>
      </c>
      <c r="B1157" s="190">
        <v>3182</v>
      </c>
      <c r="C1157" s="18" t="s">
        <v>3149</v>
      </c>
      <c r="D1157" s="19">
        <v>4127103404</v>
      </c>
      <c r="E1157" s="17">
        <v>10</v>
      </c>
      <c r="F1157" s="17"/>
      <c r="G1157" s="17">
        <v>5</v>
      </c>
      <c r="H1157" s="17"/>
      <c r="I1157" s="17"/>
      <c r="J1157" s="17">
        <v>5</v>
      </c>
      <c r="K1157" s="17"/>
      <c r="L1157" s="17"/>
      <c r="M1157" s="17"/>
      <c r="N1157" s="17"/>
      <c r="O1157" s="17">
        <v>5</v>
      </c>
      <c r="P1157" s="17">
        <v>5</v>
      </c>
      <c r="Q1157" s="17"/>
      <c r="R1157" s="17"/>
      <c r="S1157" s="17"/>
      <c r="T1157" s="17"/>
      <c r="U1157" s="17"/>
      <c r="V1157" s="17"/>
      <c r="W1157" s="17"/>
      <c r="X1157" s="25" t="s">
        <v>4877</v>
      </c>
      <c r="AA1157" s="16"/>
    </row>
    <row r="1158" spans="1:27" s="15" customFormat="1" ht="18.75" customHeight="1">
      <c r="A1158" s="201"/>
      <c r="B1158" s="188">
        <v>3073</v>
      </c>
      <c r="C1158" s="18" t="s">
        <v>4141</v>
      </c>
      <c r="D1158" s="19">
        <v>4127094890</v>
      </c>
      <c r="E1158" s="17"/>
      <c r="F1158" s="17"/>
      <c r="G1158" s="17">
        <v>3</v>
      </c>
      <c r="H1158" s="17">
        <v>5</v>
      </c>
      <c r="I1158" s="17"/>
      <c r="J1158" s="17">
        <v>3</v>
      </c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>
      <c r="A1159" s="201"/>
      <c r="B1159" s="188">
        <v>2826</v>
      </c>
      <c r="C1159" s="18" t="s">
        <v>3165</v>
      </c>
      <c r="D1159" s="19">
        <v>4127056757</v>
      </c>
      <c r="E1159" s="17"/>
      <c r="F1159" s="17"/>
      <c r="G1159" s="17">
        <v>5</v>
      </c>
      <c r="H1159" s="17">
        <v>5</v>
      </c>
      <c r="I1159" s="17"/>
      <c r="J1159" s="17">
        <v>5</v>
      </c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>
      <c r="A1160" s="201"/>
      <c r="B1160" s="188">
        <v>2796</v>
      </c>
      <c r="C1160" s="18" t="s">
        <v>4666</v>
      </c>
      <c r="D1160" s="19">
        <v>4127078201</v>
      </c>
      <c r="E1160" s="17"/>
      <c r="F1160" s="17"/>
      <c r="G1160" s="17">
        <v>4</v>
      </c>
      <c r="H1160" s="17">
        <v>6</v>
      </c>
      <c r="I1160" s="17"/>
      <c r="J1160" s="17"/>
      <c r="K1160" s="17"/>
      <c r="L1160" s="17"/>
      <c r="M1160" s="17"/>
      <c r="N1160" s="17"/>
      <c r="O1160" s="17"/>
      <c r="P1160" s="17">
        <v>20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>
      <c r="A1161" s="201"/>
      <c r="B1161" s="188">
        <v>2437</v>
      </c>
      <c r="C1161" s="18" t="s">
        <v>3812</v>
      </c>
      <c r="D1161" s="19">
        <v>4127033725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>
        <v>5</v>
      </c>
      <c r="P1161" s="17">
        <v>10</v>
      </c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>
      <c r="A1162" s="201"/>
      <c r="B1162" s="188">
        <v>5408</v>
      </c>
      <c r="C1162" s="18" t="s">
        <v>4132</v>
      </c>
      <c r="D1162" s="19">
        <v>4127105364</v>
      </c>
      <c r="E1162" s="17"/>
      <c r="F1162" s="17">
        <v>6</v>
      </c>
      <c r="G1162" s="17"/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>
        <v>5</v>
      </c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>
      <c r="A1163" s="201"/>
      <c r="B1163" s="188">
        <v>5431</v>
      </c>
      <c r="C1163" s="18" t="s">
        <v>4873</v>
      </c>
      <c r="D1163" s="19">
        <v>4127089145</v>
      </c>
      <c r="E1163" s="17"/>
      <c r="F1163" s="17"/>
      <c r="G1163" s="17">
        <v>2</v>
      </c>
      <c r="H1163" s="17">
        <v>10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>
      <c r="A1164" s="201"/>
      <c r="B1164" s="188">
        <v>5666</v>
      </c>
      <c r="C1164" s="18" t="s">
        <v>4874</v>
      </c>
      <c r="D1164" s="19">
        <v>4127038725</v>
      </c>
      <c r="E1164" s="17">
        <v>6</v>
      </c>
      <c r="F1164" s="17"/>
      <c r="G1164" s="17">
        <v>3</v>
      </c>
      <c r="H1164" s="17">
        <v>5</v>
      </c>
      <c r="I1164" s="17"/>
      <c r="J1164" s="17">
        <v>4</v>
      </c>
      <c r="K1164" s="17"/>
      <c r="L1164" s="17"/>
      <c r="M1164" s="17"/>
      <c r="N1164" s="17"/>
      <c r="O1164" s="17">
        <v>5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>
      <c r="A1165" s="201"/>
      <c r="B1165" s="188">
        <v>3261</v>
      </c>
      <c r="C1165" s="18" t="s">
        <v>3087</v>
      </c>
      <c r="D1165" s="19">
        <v>4127058401</v>
      </c>
      <c r="E1165" s="17"/>
      <c r="F1165" s="17"/>
      <c r="G1165" s="17">
        <v>5</v>
      </c>
      <c r="H1165" s="17">
        <v>5</v>
      </c>
      <c r="I1165" s="17"/>
      <c r="J1165" s="17">
        <v>5</v>
      </c>
      <c r="K1165" s="17"/>
      <c r="L1165" s="17"/>
      <c r="M1165" s="17"/>
      <c r="N1165" s="17"/>
      <c r="O1165" s="17"/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>
      <c r="A1166" s="201"/>
      <c r="B1166" s="188">
        <v>4102</v>
      </c>
      <c r="C1166" s="18" t="s">
        <v>4875</v>
      </c>
      <c r="D1166" s="19">
        <v>4127167860</v>
      </c>
      <c r="E1166" s="17"/>
      <c r="F1166" s="17"/>
      <c r="G1166" s="17">
        <v>5</v>
      </c>
      <c r="H1166" s="17"/>
      <c r="I1166" s="17"/>
      <c r="J1166" s="17"/>
      <c r="K1166" s="17"/>
      <c r="L1166" s="17"/>
      <c r="M1166" s="17">
        <v>5</v>
      </c>
      <c r="N1166" s="17"/>
      <c r="O1166" s="17">
        <v>5</v>
      </c>
      <c r="P1166" s="17">
        <v>10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>
      <c r="A1167" s="201"/>
      <c r="B1167" s="188">
        <v>4504</v>
      </c>
      <c r="C1167" s="18" t="s">
        <v>3822</v>
      </c>
      <c r="D1167" s="19">
        <v>4127105107</v>
      </c>
      <c r="E1167" s="17"/>
      <c r="F1167" s="17"/>
      <c r="G1167" s="17">
        <v>5</v>
      </c>
      <c r="H1167" s="17">
        <v>10</v>
      </c>
      <c r="I1167" s="17"/>
      <c r="J1167" s="17">
        <v>3</v>
      </c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>
      <c r="A1168" s="201"/>
      <c r="B1168" s="188">
        <v>2361</v>
      </c>
      <c r="C1168" s="18" t="s">
        <v>3826</v>
      </c>
      <c r="D1168" s="19">
        <v>4127084680</v>
      </c>
      <c r="E1168" s="17"/>
      <c r="F1168" s="17"/>
      <c r="G1168" s="17">
        <v>5</v>
      </c>
      <c r="H1168" s="17">
        <v>5</v>
      </c>
      <c r="I1168" s="17"/>
      <c r="J1168" s="17"/>
      <c r="K1168" s="17"/>
      <c r="L1168" s="17"/>
      <c r="M1168" s="17"/>
      <c r="N1168" s="17"/>
      <c r="O1168" s="17">
        <v>5</v>
      </c>
      <c r="P1168" s="17">
        <v>5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>
      <c r="A1169" s="201"/>
      <c r="B1169" s="188">
        <v>2063</v>
      </c>
      <c r="C1169" s="18" t="s">
        <v>3310</v>
      </c>
      <c r="D1169" s="19">
        <v>4127071324</v>
      </c>
      <c r="E1169" s="17"/>
      <c r="F1169" s="17"/>
      <c r="G1169" s="17"/>
      <c r="H1169" s="17">
        <v>5</v>
      </c>
      <c r="I1169" s="17"/>
      <c r="J1169" s="17"/>
      <c r="K1169" s="17"/>
      <c r="L1169" s="17"/>
      <c r="M1169" s="17"/>
      <c r="N1169" s="17"/>
      <c r="O1169" s="17">
        <v>5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>
      <c r="A1170" s="201"/>
      <c r="B1170" s="188">
        <v>2803</v>
      </c>
      <c r="C1170" s="18" t="s">
        <v>4876</v>
      </c>
      <c r="D1170" s="19">
        <v>4127101596</v>
      </c>
      <c r="E1170" s="17"/>
      <c r="F1170" s="17"/>
      <c r="G1170" s="17"/>
      <c r="H1170" s="17">
        <v>15</v>
      </c>
      <c r="I1170" s="17"/>
      <c r="J1170" s="17"/>
      <c r="K1170" s="17"/>
      <c r="L1170" s="17"/>
      <c r="M1170" s="17"/>
      <c r="N1170" s="17"/>
      <c r="O1170" s="17">
        <v>10</v>
      </c>
      <c r="P1170" s="17"/>
      <c r="Q1170" s="17"/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>
      <c r="A1171" s="201"/>
      <c r="B1171" s="188">
        <v>3659</v>
      </c>
      <c r="C1171" s="18" t="s">
        <v>3545</v>
      </c>
      <c r="D1171" s="19">
        <v>4127026951</v>
      </c>
      <c r="E1171" s="17"/>
      <c r="F1171" s="17"/>
      <c r="G1171" s="17"/>
      <c r="H1171" s="17">
        <v>10</v>
      </c>
      <c r="I1171" s="17"/>
      <c r="J1171" s="17"/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>
      <c r="A1172" s="201"/>
      <c r="B1172" s="188">
        <v>4124</v>
      </c>
      <c r="C1172" s="18" t="s">
        <v>3098</v>
      </c>
      <c r="D1172" s="19">
        <v>4127056820</v>
      </c>
      <c r="E1172" s="17">
        <v>5</v>
      </c>
      <c r="F1172" s="17"/>
      <c r="G1172" s="17"/>
      <c r="H1172" s="17">
        <v>15</v>
      </c>
      <c r="I1172" s="17"/>
      <c r="J1172" s="17"/>
      <c r="K1172" s="17"/>
      <c r="L1172" s="17"/>
      <c r="M1172" s="17"/>
      <c r="N1172" s="17"/>
      <c r="O1172" s="17"/>
      <c r="P1172" s="17">
        <v>5</v>
      </c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>
      <c r="A1173" s="201"/>
      <c r="B1173" s="188">
        <v>2798</v>
      </c>
      <c r="C1173" s="18" t="s">
        <v>4142</v>
      </c>
      <c r="D1173" s="19">
        <v>4127054974</v>
      </c>
      <c r="E1173" s="17"/>
      <c r="F1173" s="17"/>
      <c r="G1173" s="17">
        <v>5</v>
      </c>
      <c r="H1173" s="17">
        <v>5</v>
      </c>
      <c r="I1173" s="17"/>
      <c r="J1173" s="17">
        <v>5</v>
      </c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>
      <c r="A1174" s="201"/>
      <c r="B1174" s="188">
        <v>4276</v>
      </c>
      <c r="C1174" s="18" t="s">
        <v>3547</v>
      </c>
      <c r="D1174" s="19">
        <v>4127058159</v>
      </c>
      <c r="E1174" s="17">
        <v>5</v>
      </c>
      <c r="F1174" s="17"/>
      <c r="G1174" s="17"/>
      <c r="H1174" s="17">
        <v>3</v>
      </c>
      <c r="I1174" s="17"/>
      <c r="J1174" s="17"/>
      <c r="K1174" s="17"/>
      <c r="L1174" s="17"/>
      <c r="M1174" s="17"/>
      <c r="N1174" s="17"/>
      <c r="O1174" s="17">
        <v>5</v>
      </c>
      <c r="P1174" s="17">
        <v>5</v>
      </c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>
      <c r="A1175" s="201"/>
      <c r="B1175" s="188">
        <v>3528</v>
      </c>
      <c r="C1175" s="18" t="s">
        <v>3769</v>
      </c>
      <c r="D1175" s="19">
        <v>4127093197</v>
      </c>
      <c r="E1175" s="17"/>
      <c r="F1175" s="17"/>
      <c r="G1175" s="17"/>
      <c r="H1175" s="17">
        <v>5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>
      <c r="A1176" s="201"/>
      <c r="B1176" s="188">
        <v>2762</v>
      </c>
      <c r="C1176" s="18" t="s">
        <v>3169</v>
      </c>
      <c r="D1176" s="19">
        <v>4127092491</v>
      </c>
      <c r="E1176" s="17"/>
      <c r="F1176" s="17"/>
      <c r="G1176" s="17"/>
      <c r="H1176" s="17">
        <v>5</v>
      </c>
      <c r="I1176" s="17"/>
      <c r="J1176" s="17"/>
      <c r="K1176" s="17"/>
      <c r="L1176" s="17"/>
      <c r="M1176" s="17"/>
      <c r="N1176" s="17"/>
      <c r="O1176" s="17">
        <v>5</v>
      </c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>
      <c r="A1177" s="201"/>
      <c r="B1177" s="188">
        <v>2762</v>
      </c>
      <c r="C1177" s="18" t="s">
        <v>3169</v>
      </c>
      <c r="D1177" s="19">
        <v>4127092584</v>
      </c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>
        <v>5</v>
      </c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>
      <c r="A1178" s="201"/>
      <c r="B1178" s="188">
        <v>3433</v>
      </c>
      <c r="C1178" s="18" t="s">
        <v>3148</v>
      </c>
      <c r="D1178" s="19">
        <v>4127056768</v>
      </c>
      <c r="E1178" s="17"/>
      <c r="F1178" s="17">
        <v>10</v>
      </c>
      <c r="G1178" s="17">
        <v>15</v>
      </c>
      <c r="H1178" s="17"/>
      <c r="I1178" s="17"/>
      <c r="J1178" s="17"/>
      <c r="K1178" s="17"/>
      <c r="L1178" s="17"/>
      <c r="M1178" s="17"/>
      <c r="N1178" s="17"/>
      <c r="O1178" s="17">
        <v>10</v>
      </c>
      <c r="P1178" s="17">
        <v>15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>
      <c r="A1179" s="201"/>
      <c r="B1179" s="188">
        <v>3652</v>
      </c>
      <c r="C1179" s="18" t="s">
        <v>3155</v>
      </c>
      <c r="D1179" s="19">
        <v>4127046559</v>
      </c>
      <c r="E1179" s="17"/>
      <c r="F1179" s="17">
        <v>5</v>
      </c>
      <c r="G1179" s="17">
        <v>5</v>
      </c>
      <c r="H1179" s="17">
        <v>5</v>
      </c>
      <c r="I1179" s="17"/>
      <c r="J1179" s="17"/>
      <c r="K1179" s="17"/>
      <c r="L1179" s="17"/>
      <c r="M1179" s="17"/>
      <c r="N1179" s="17"/>
      <c r="O1179" s="17">
        <v>3</v>
      </c>
      <c r="P1179" s="17">
        <v>5</v>
      </c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>
      <c r="A1180" s="201"/>
      <c r="B1180" s="188">
        <v>3652</v>
      </c>
      <c r="C1180" s="18" t="s">
        <v>3155</v>
      </c>
      <c r="D1180" s="19">
        <v>4127046562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>
        <v>3</v>
      </c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>
      <c r="A1181" s="201"/>
      <c r="B1181" s="188">
        <v>4611</v>
      </c>
      <c r="C1181" s="177" t="s">
        <v>4425</v>
      </c>
      <c r="D1181" s="19">
        <v>4127153086</v>
      </c>
      <c r="E1181" s="17"/>
      <c r="F1181" s="17">
        <v>3</v>
      </c>
      <c r="G1181" s="17">
        <v>5</v>
      </c>
      <c r="H1181" s="17">
        <v>5</v>
      </c>
      <c r="I1181" s="17"/>
      <c r="J1181" s="17"/>
      <c r="K1181" s="17"/>
      <c r="L1181" s="17"/>
      <c r="M1181" s="17"/>
      <c r="N1181" s="17"/>
      <c r="O1181" s="17"/>
      <c r="P1181" s="17">
        <v>10</v>
      </c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>
      <c r="A1182" s="201"/>
      <c r="B1182" s="188"/>
      <c r="C1182" s="179" t="s">
        <v>4878</v>
      </c>
      <c r="D1182" s="14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146" t="s">
        <v>4878</v>
      </c>
      <c r="AA1182" s="16"/>
    </row>
    <row r="1183" spans="1:27" s="15" customFormat="1" ht="18.75" customHeight="1">
      <c r="A1183" s="201"/>
      <c r="B1183" s="188">
        <v>5009</v>
      </c>
      <c r="C1183" s="18" t="s">
        <v>4879</v>
      </c>
      <c r="D1183" s="19">
        <v>4127046805</v>
      </c>
      <c r="E1183" s="17">
        <v>5</v>
      </c>
      <c r="F1183" s="17"/>
      <c r="G1183" s="17">
        <v>10</v>
      </c>
      <c r="H1183" s="17">
        <v>10</v>
      </c>
      <c r="I1183" s="17"/>
      <c r="J1183" s="17"/>
      <c r="K1183" s="17"/>
      <c r="L1183" s="17"/>
      <c r="M1183" s="17"/>
      <c r="N1183" s="17"/>
      <c r="O1183" s="17">
        <v>10</v>
      </c>
      <c r="P1183" s="17">
        <v>10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>
      <c r="A1184" s="201"/>
      <c r="B1184" s="188">
        <v>3071</v>
      </c>
      <c r="C1184" s="18" t="s">
        <v>2550</v>
      </c>
      <c r="D1184" s="19">
        <v>4127045113</v>
      </c>
      <c r="E1184" s="17"/>
      <c r="F1184" s="17"/>
      <c r="G1184" s="17">
        <v>5</v>
      </c>
      <c r="H1184" s="17">
        <v>20</v>
      </c>
      <c r="I1184" s="17"/>
      <c r="J1184" s="17"/>
      <c r="K1184" s="17"/>
      <c r="L1184" s="17"/>
      <c r="M1184" s="17"/>
      <c r="N1184" s="17"/>
      <c r="O1184" s="17">
        <v>5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>
      <c r="A1185" s="201"/>
      <c r="B1185" s="188">
        <v>3858</v>
      </c>
      <c r="C1185" s="18" t="s">
        <v>4880</v>
      </c>
      <c r="D1185" s="19">
        <v>4127046039</v>
      </c>
      <c r="E1185" s="17">
        <v>5</v>
      </c>
      <c r="F1185" s="17"/>
      <c r="G1185" s="17">
        <v>5</v>
      </c>
      <c r="H1185" s="17">
        <v>15</v>
      </c>
      <c r="I1185" s="17"/>
      <c r="J1185" s="17"/>
      <c r="K1185" s="17"/>
      <c r="L1185" s="17"/>
      <c r="M1185" s="17"/>
      <c r="N1185" s="17"/>
      <c r="O1185" s="17">
        <v>5</v>
      </c>
      <c r="P1185" s="17">
        <v>10</v>
      </c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>
      <c r="A1186" s="201"/>
      <c r="B1186" s="188">
        <v>3967</v>
      </c>
      <c r="C1186" s="18" t="s">
        <v>2402</v>
      </c>
      <c r="D1186" s="19">
        <v>4127057679</v>
      </c>
      <c r="E1186" s="17">
        <v>5</v>
      </c>
      <c r="F1186" s="17"/>
      <c r="G1186" s="17">
        <v>8</v>
      </c>
      <c r="H1186" s="17">
        <v>33</v>
      </c>
      <c r="I1186" s="17"/>
      <c r="J1186" s="17"/>
      <c r="K1186" s="17"/>
      <c r="L1186" s="17"/>
      <c r="M1186" s="17">
        <v>8</v>
      </c>
      <c r="N1186" s="17"/>
      <c r="O1186" s="17"/>
      <c r="P1186" s="17">
        <v>28</v>
      </c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>
      <c r="A1187" s="201"/>
      <c r="B1187" s="188">
        <v>5310</v>
      </c>
      <c r="C1187" s="18" t="s">
        <v>4881</v>
      </c>
      <c r="D1187" s="19">
        <v>4127039821</v>
      </c>
      <c r="E1187" s="17">
        <v>5</v>
      </c>
      <c r="F1187" s="17"/>
      <c r="G1187" s="17">
        <v>10</v>
      </c>
      <c r="H1187" s="17">
        <v>5</v>
      </c>
      <c r="I1187" s="17"/>
      <c r="J1187" s="17"/>
      <c r="K1187" s="17"/>
      <c r="L1187" s="17"/>
      <c r="M1187" s="17">
        <v>5</v>
      </c>
      <c r="N1187" s="17"/>
      <c r="O1187" s="17">
        <v>10</v>
      </c>
      <c r="P1187" s="17">
        <v>4</v>
      </c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>
      <c r="A1188" s="201"/>
      <c r="B1188" s="188">
        <v>3765</v>
      </c>
      <c r="C1188" s="18" t="s">
        <v>4882</v>
      </c>
      <c r="D1188" s="19">
        <v>4127045980</v>
      </c>
      <c r="E1188" s="17"/>
      <c r="F1188" s="17"/>
      <c r="G1188" s="17">
        <v>10</v>
      </c>
      <c r="H1188" s="17">
        <v>5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>
      <c r="A1189" s="201"/>
      <c r="B1189" s="188">
        <v>3865</v>
      </c>
      <c r="C1189" s="18" t="s">
        <v>4883</v>
      </c>
      <c r="D1189" s="19">
        <v>4127046054</v>
      </c>
      <c r="E1189" s="17"/>
      <c r="F1189" s="17"/>
      <c r="G1189" s="17">
        <v>10</v>
      </c>
      <c r="H1189" s="17">
        <v>5</v>
      </c>
      <c r="I1189" s="17"/>
      <c r="J1189" s="17"/>
      <c r="K1189" s="17"/>
      <c r="L1189" s="17"/>
      <c r="M1189" s="17">
        <v>5</v>
      </c>
      <c r="N1189" s="17"/>
      <c r="O1189" s="17">
        <v>5</v>
      </c>
      <c r="P1189" s="17"/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>
      <c r="A1190" s="201"/>
      <c r="B1190" s="188">
        <v>3380</v>
      </c>
      <c r="C1190" s="18" t="s">
        <v>4264</v>
      </c>
      <c r="D1190" s="19">
        <v>4127045250</v>
      </c>
      <c r="E1190" s="17"/>
      <c r="F1190" s="17"/>
      <c r="G1190" s="17"/>
      <c r="H1190" s="17">
        <v>5</v>
      </c>
      <c r="I1190" s="17"/>
      <c r="J1190" s="17"/>
      <c r="K1190" s="17"/>
      <c r="L1190" s="17"/>
      <c r="M1190" s="17"/>
      <c r="N1190" s="17"/>
      <c r="O1190" s="17">
        <v>10</v>
      </c>
      <c r="P1190" s="17">
        <v>20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>
      <c r="A1191" s="201"/>
      <c r="B1191" s="188">
        <v>4118</v>
      </c>
      <c r="C1191" s="18" t="s">
        <v>4884</v>
      </c>
      <c r="D1191" s="19">
        <v>4127046316</v>
      </c>
      <c r="E1191" s="17"/>
      <c r="F1191" s="17"/>
      <c r="G1191" s="17">
        <v>5</v>
      </c>
      <c r="H1191" s="17">
        <v>5</v>
      </c>
      <c r="I1191" s="17"/>
      <c r="J1191" s="17"/>
      <c r="K1191" s="17"/>
      <c r="L1191" s="17"/>
      <c r="M1191" s="17"/>
      <c r="N1191" s="17"/>
      <c r="O1191" s="17">
        <v>10</v>
      </c>
      <c r="P1191" s="17">
        <v>10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>
      <c r="A1192" s="201"/>
      <c r="B1192" s="188">
        <v>5280</v>
      </c>
      <c r="C1192" s="18" t="s">
        <v>1531</v>
      </c>
      <c r="D1192" s="19">
        <v>4127020930</v>
      </c>
      <c r="E1192" s="17">
        <v>6</v>
      </c>
      <c r="F1192" s="17">
        <v>6</v>
      </c>
      <c r="G1192" s="17"/>
      <c r="H1192" s="17">
        <v>10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>
      <c r="A1193" s="201"/>
      <c r="B1193" s="188">
        <v>4538</v>
      </c>
      <c r="C1193" s="18" t="s">
        <v>4885</v>
      </c>
      <c r="D1193" s="19">
        <v>4127081532</v>
      </c>
      <c r="E1193" s="17"/>
      <c r="F1193" s="17"/>
      <c r="G1193" s="17">
        <v>10</v>
      </c>
      <c r="H1193" s="17"/>
      <c r="I1193" s="17"/>
      <c r="J1193" s="17"/>
      <c r="K1193" s="17"/>
      <c r="L1193" s="17"/>
      <c r="M1193" s="17"/>
      <c r="N1193" s="17"/>
      <c r="O1193" s="17"/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>
      <c r="A1194" s="201"/>
      <c r="B1194" s="188">
        <v>4964</v>
      </c>
      <c r="C1194" s="18" t="s">
        <v>4886</v>
      </c>
      <c r="D1194" s="19">
        <v>4127084468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>
        <v>5</v>
      </c>
      <c r="P1194" s="17">
        <v>5</v>
      </c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>
      <c r="A1195" s="201"/>
      <c r="B1195" s="188">
        <v>5393</v>
      </c>
      <c r="C1195" s="18" t="s">
        <v>4887</v>
      </c>
      <c r="D1195" s="19">
        <v>4127046969</v>
      </c>
      <c r="E1195" s="17">
        <v>5</v>
      </c>
      <c r="F1195" s="17">
        <v>5</v>
      </c>
      <c r="G1195" s="17">
        <v>10</v>
      </c>
      <c r="H1195" s="17"/>
      <c r="I1195" s="17"/>
      <c r="J1195" s="17"/>
      <c r="K1195" s="17"/>
      <c r="L1195" s="17"/>
      <c r="M1195" s="17"/>
      <c r="N1195" s="17"/>
      <c r="O1195" s="17">
        <v>5</v>
      </c>
      <c r="P1195" s="17">
        <v>10</v>
      </c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>
      <c r="A1196" s="201"/>
      <c r="B1196" s="188">
        <v>4048</v>
      </c>
      <c r="C1196" s="18" t="s">
        <v>3343</v>
      </c>
      <c r="D1196" s="19">
        <v>4127071159</v>
      </c>
      <c r="E1196" s="17"/>
      <c r="F1196" s="17"/>
      <c r="G1196" s="17">
        <v>15</v>
      </c>
      <c r="H1196" s="17">
        <v>15</v>
      </c>
      <c r="I1196" s="17"/>
      <c r="J1196" s="17"/>
      <c r="K1196" s="17"/>
      <c r="L1196" s="17"/>
      <c r="M1196" s="17">
        <v>18</v>
      </c>
      <c r="N1196" s="17"/>
      <c r="O1196" s="17">
        <v>11</v>
      </c>
      <c r="P1196" s="17">
        <v>32</v>
      </c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>
      <c r="A1197" s="201"/>
      <c r="B1197" s="188">
        <v>5401</v>
      </c>
      <c r="C1197" s="18" t="s">
        <v>4888</v>
      </c>
      <c r="D1197" s="19">
        <v>4127046979</v>
      </c>
      <c r="E1197" s="17">
        <v>5</v>
      </c>
      <c r="F1197" s="17"/>
      <c r="G1197" s="17">
        <v>5</v>
      </c>
      <c r="H1197" s="17">
        <v>5</v>
      </c>
      <c r="I1197" s="17"/>
      <c r="J1197" s="17"/>
      <c r="K1197" s="17"/>
      <c r="L1197" s="17"/>
      <c r="M1197" s="17">
        <v>5</v>
      </c>
      <c r="N1197" s="17"/>
      <c r="O1197" s="17">
        <v>5</v>
      </c>
      <c r="P1197" s="17">
        <v>5</v>
      </c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>
      <c r="A1198" s="201"/>
      <c r="B1198" s="188">
        <v>4853</v>
      </c>
      <c r="C1198" s="18" t="s">
        <v>4889</v>
      </c>
      <c r="D1198" s="19">
        <v>4127068490</v>
      </c>
      <c r="E1198" s="17"/>
      <c r="F1198" s="17"/>
      <c r="G1198" s="17">
        <v>10</v>
      </c>
      <c r="H1198" s="17">
        <v>20</v>
      </c>
      <c r="I1198" s="17"/>
      <c r="J1198" s="17"/>
      <c r="K1198" s="17"/>
      <c r="L1198" s="17"/>
      <c r="M1198" s="17"/>
      <c r="N1198" s="17"/>
      <c r="O1198" s="17"/>
      <c r="P1198" s="17">
        <v>5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>
      <c r="A1199" s="201"/>
      <c r="B1199" s="188">
        <v>3963</v>
      </c>
      <c r="C1199" s="18" t="s">
        <v>3452</v>
      </c>
      <c r="D1199" s="19">
        <v>4127057356</v>
      </c>
      <c r="E1199" s="17"/>
      <c r="F1199" s="17"/>
      <c r="G1199" s="17">
        <v>5</v>
      </c>
      <c r="H1199" s="17">
        <v>5</v>
      </c>
      <c r="I1199" s="17"/>
      <c r="J1199" s="17"/>
      <c r="K1199" s="17"/>
      <c r="L1199" s="17"/>
      <c r="M1199" s="17"/>
      <c r="N1199" s="17"/>
      <c r="O1199" s="17">
        <v>5</v>
      </c>
      <c r="P1199" s="17">
        <v>5</v>
      </c>
      <c r="Q1199" s="17"/>
      <c r="R1199" s="17"/>
      <c r="S1199" s="17"/>
      <c r="T1199" s="17"/>
      <c r="U1199" s="17"/>
      <c r="V1199" s="17"/>
      <c r="W1199" s="17"/>
      <c r="X1199" s="17"/>
      <c r="AA1199" s="16"/>
    </row>
    <row r="1200" spans="1:27" s="15" customFormat="1" ht="18.75" customHeight="1">
      <c r="A1200" s="201"/>
      <c r="B1200" s="188">
        <v>4104</v>
      </c>
      <c r="C1200" s="18" t="s">
        <v>325</v>
      </c>
      <c r="D1200" s="19">
        <v>4127064888</v>
      </c>
      <c r="E1200" s="17">
        <v>5</v>
      </c>
      <c r="F1200" s="17">
        <v>20</v>
      </c>
      <c r="G1200" s="17">
        <v>15</v>
      </c>
      <c r="H1200" s="17"/>
      <c r="I1200" s="17"/>
      <c r="J1200" s="17"/>
      <c r="K1200" s="17"/>
      <c r="L1200" s="17"/>
      <c r="M1200" s="17"/>
      <c r="N1200" s="17"/>
      <c r="O1200" s="17"/>
      <c r="P1200" s="17">
        <v>15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>
      <c r="A1201" s="201"/>
      <c r="B1201" s="188">
        <v>4670</v>
      </c>
      <c r="C1201" s="18" t="s">
        <v>595</v>
      </c>
      <c r="D1201" s="19">
        <v>4127046423</v>
      </c>
      <c r="E1201" s="17">
        <v>10</v>
      </c>
      <c r="F1201" s="17">
        <v>5</v>
      </c>
      <c r="G1201" s="17">
        <v>10</v>
      </c>
      <c r="H1201" s="17">
        <v>10</v>
      </c>
      <c r="I1201" s="17"/>
      <c r="J1201" s="17"/>
      <c r="K1201" s="17"/>
      <c r="L1201" s="17"/>
      <c r="M1201" s="17"/>
      <c r="N1201" s="17"/>
      <c r="O1201" s="17">
        <v>5</v>
      </c>
      <c r="P1201" s="17">
        <v>5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>
      <c r="A1202" s="201"/>
      <c r="B1202" s="188">
        <v>4864</v>
      </c>
      <c r="C1202" s="18" t="s">
        <v>3337</v>
      </c>
      <c r="D1202" s="19">
        <v>4127105663</v>
      </c>
      <c r="E1202" s="17"/>
      <c r="F1202" s="17"/>
      <c r="G1202" s="17">
        <v>5</v>
      </c>
      <c r="H1202" s="17">
        <v>5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>
      <c r="A1203" s="201"/>
      <c r="B1203" s="188">
        <v>4407</v>
      </c>
      <c r="C1203" s="18" t="s">
        <v>3229</v>
      </c>
      <c r="D1203" s="19">
        <v>4127104816</v>
      </c>
      <c r="E1203" s="17"/>
      <c r="F1203" s="17"/>
      <c r="G1203" s="17"/>
      <c r="H1203" s="17">
        <v>10</v>
      </c>
      <c r="I1203" s="17"/>
      <c r="J1203" s="17"/>
      <c r="K1203" s="17"/>
      <c r="L1203" s="17"/>
      <c r="M1203" s="17"/>
      <c r="N1203" s="17"/>
      <c r="O1203" s="17">
        <v>10</v>
      </c>
      <c r="P1203" s="17">
        <v>10</v>
      </c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>
      <c r="A1204" s="201"/>
      <c r="B1204" s="188">
        <v>4482</v>
      </c>
      <c r="C1204" s="18" t="s">
        <v>3181</v>
      </c>
      <c r="D1204" s="19">
        <v>4127089708</v>
      </c>
      <c r="E1204" s="17"/>
      <c r="F1204" s="17"/>
      <c r="G1204" s="17">
        <v>10</v>
      </c>
      <c r="H1204" s="17">
        <v>5</v>
      </c>
      <c r="I1204" s="17"/>
      <c r="J1204" s="17"/>
      <c r="K1204" s="17"/>
      <c r="L1204" s="17"/>
      <c r="M1204" s="17"/>
      <c r="N1204" s="17"/>
      <c r="O1204" s="17">
        <v>5</v>
      </c>
      <c r="P1204" s="17">
        <v>8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>
      <c r="A1205" s="201"/>
      <c r="B1205" s="188">
        <v>3343</v>
      </c>
      <c r="C1205" s="18" t="s">
        <v>1335</v>
      </c>
      <c r="D1205" s="19">
        <v>4127103659</v>
      </c>
      <c r="E1205" s="17">
        <v>20</v>
      </c>
      <c r="F1205" s="17">
        <v>20</v>
      </c>
      <c r="G1205" s="17">
        <v>30</v>
      </c>
      <c r="H1205" s="17"/>
      <c r="I1205" s="17"/>
      <c r="J1205" s="17"/>
      <c r="K1205" s="17"/>
      <c r="L1205" s="17"/>
      <c r="M1205" s="17"/>
      <c r="N1205" s="17"/>
      <c r="O1205" s="17">
        <v>20</v>
      </c>
      <c r="P1205" s="17"/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>
      <c r="A1206" s="201"/>
      <c r="B1206" s="188">
        <v>5265</v>
      </c>
      <c r="C1206" s="18" t="s">
        <v>4686</v>
      </c>
      <c r="D1206" s="19">
        <v>4127064981</v>
      </c>
      <c r="E1206" s="17"/>
      <c r="F1206" s="17"/>
      <c r="G1206" s="17">
        <v>3</v>
      </c>
      <c r="H1206" s="17">
        <v>5</v>
      </c>
      <c r="I1206" s="17"/>
      <c r="J1206" s="17"/>
      <c r="K1206" s="17"/>
      <c r="L1206" s="17"/>
      <c r="M1206" s="17">
        <v>10</v>
      </c>
      <c r="N1206" s="17"/>
      <c r="O1206" s="17">
        <v>10</v>
      </c>
      <c r="P1206" s="17">
        <v>8</v>
      </c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>
      <c r="A1207" s="201"/>
      <c r="B1207" s="188">
        <v>4497</v>
      </c>
      <c r="C1207" s="18" t="s">
        <v>308</v>
      </c>
      <c r="D1207" s="19">
        <v>4127038573</v>
      </c>
      <c r="E1207" s="17"/>
      <c r="F1207" s="17"/>
      <c r="G1207" s="17">
        <v>30</v>
      </c>
      <c r="H1207" s="17">
        <v>20</v>
      </c>
      <c r="I1207" s="17"/>
      <c r="J1207" s="17"/>
      <c r="K1207" s="17"/>
      <c r="L1207" s="17"/>
      <c r="M1207" s="17">
        <v>10</v>
      </c>
      <c r="N1207" s="17"/>
      <c r="O1207" s="17">
        <v>15</v>
      </c>
      <c r="P1207" s="17">
        <v>20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>
      <c r="A1208" s="201"/>
      <c r="B1208" s="188">
        <v>4238</v>
      </c>
      <c r="C1208" s="18" t="s">
        <v>4900</v>
      </c>
      <c r="D1208" s="19">
        <v>4127099244</v>
      </c>
      <c r="E1208" s="17"/>
      <c r="F1208" s="17"/>
      <c r="G1208" s="17">
        <v>10</v>
      </c>
      <c r="H1208" s="17">
        <v>8</v>
      </c>
      <c r="I1208" s="17"/>
      <c r="J1208" s="17"/>
      <c r="K1208" s="17"/>
      <c r="L1208" s="17"/>
      <c r="M1208" s="17"/>
      <c r="N1208" s="17"/>
      <c r="O1208" s="17"/>
      <c r="P1208" s="17">
        <v>5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>
      <c r="A1209" s="201"/>
      <c r="B1209" s="188">
        <v>3381</v>
      </c>
      <c r="C1209" s="18" t="s">
        <v>42</v>
      </c>
      <c r="D1209" s="19">
        <v>4127088762</v>
      </c>
      <c r="E1209" s="17">
        <v>5</v>
      </c>
      <c r="F1209" s="17"/>
      <c r="G1209" s="17">
        <v>5</v>
      </c>
      <c r="H1209" s="17">
        <v>6</v>
      </c>
      <c r="I1209" s="17"/>
      <c r="J1209" s="17"/>
      <c r="K1209" s="17"/>
      <c r="L1209" s="17"/>
      <c r="M1209" s="17"/>
      <c r="N1209" s="17"/>
      <c r="O1209" s="17">
        <v>3</v>
      </c>
      <c r="P1209" s="17">
        <v>8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>
      <c r="A1210" s="201"/>
      <c r="B1210" s="188">
        <v>3838</v>
      </c>
      <c r="C1210" s="18" t="s">
        <v>4901</v>
      </c>
      <c r="D1210" s="19">
        <v>4127062531</v>
      </c>
      <c r="E1210" s="17"/>
      <c r="F1210" s="17"/>
      <c r="G1210" s="17">
        <v>30</v>
      </c>
      <c r="H1210" s="17">
        <v>15</v>
      </c>
      <c r="I1210" s="17"/>
      <c r="J1210" s="17"/>
      <c r="K1210" s="17"/>
      <c r="L1210" s="17"/>
      <c r="M1210" s="17">
        <v>15</v>
      </c>
      <c r="N1210" s="17"/>
      <c r="O1210" s="17">
        <v>20</v>
      </c>
      <c r="P1210" s="17">
        <v>20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>
      <c r="A1211" s="201"/>
      <c r="B1211" s="188">
        <v>5381</v>
      </c>
      <c r="C1211" s="18" t="s">
        <v>3348</v>
      </c>
      <c r="D1211" s="19">
        <v>4127115984</v>
      </c>
      <c r="E1211" s="17">
        <v>5</v>
      </c>
      <c r="F1211" s="17"/>
      <c r="G1211" s="17">
        <v>10</v>
      </c>
      <c r="H1211" s="17"/>
      <c r="I1211" s="17"/>
      <c r="J1211" s="17"/>
      <c r="K1211" s="17"/>
      <c r="L1211" s="17"/>
      <c r="M1211" s="17"/>
      <c r="N1211" s="17"/>
      <c r="O1211" s="17">
        <v>5</v>
      </c>
      <c r="P1211" s="17">
        <v>15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>
      <c r="A1212" s="201"/>
      <c r="B1212" s="188">
        <v>5100</v>
      </c>
      <c r="C1212" s="18" t="s">
        <v>4902</v>
      </c>
      <c r="D1212" s="19">
        <v>4127065781</v>
      </c>
      <c r="E1212" s="17">
        <v>4</v>
      </c>
      <c r="F1212" s="17"/>
      <c r="G1212" s="17">
        <v>15</v>
      </c>
      <c r="H1212" s="17"/>
      <c r="I1212" s="17"/>
      <c r="J1212" s="17"/>
      <c r="K1212" s="17"/>
      <c r="L1212" s="17"/>
      <c r="M1212" s="17"/>
      <c r="N1212" s="17"/>
      <c r="O1212" s="17"/>
      <c r="P1212" s="17">
        <v>15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>
      <c r="A1213" s="201"/>
      <c r="B1213" s="188">
        <v>3606</v>
      </c>
      <c r="C1213" s="18" t="s">
        <v>117</v>
      </c>
      <c r="D1213" s="19">
        <v>4127045816</v>
      </c>
      <c r="E1213" s="17">
        <v>25</v>
      </c>
      <c r="F1213" s="17"/>
      <c r="G1213" s="17">
        <v>15</v>
      </c>
      <c r="H1213" s="17">
        <v>15</v>
      </c>
      <c r="I1213" s="17"/>
      <c r="J1213" s="17"/>
      <c r="K1213" s="17"/>
      <c r="L1213" s="17"/>
      <c r="M1213" s="17">
        <v>10</v>
      </c>
      <c r="N1213" s="17"/>
      <c r="O1213" s="17">
        <v>30</v>
      </c>
      <c r="P1213" s="17">
        <v>10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>
      <c r="A1214" s="201"/>
      <c r="B1214" s="188">
        <v>3300</v>
      </c>
      <c r="C1214" s="18" t="s">
        <v>302</v>
      </c>
      <c r="D1214" s="19">
        <v>4127086053</v>
      </c>
      <c r="E1214" s="17"/>
      <c r="F1214" s="17"/>
      <c r="G1214" s="17">
        <v>30</v>
      </c>
      <c r="H1214" s="17">
        <v>40</v>
      </c>
      <c r="I1214" s="17"/>
      <c r="J1214" s="17"/>
      <c r="K1214" s="17"/>
      <c r="L1214" s="17"/>
      <c r="M1214" s="17">
        <v>20</v>
      </c>
      <c r="N1214" s="17"/>
      <c r="O1214" s="17">
        <v>15</v>
      </c>
      <c r="P1214" s="17">
        <v>20</v>
      </c>
      <c r="Q1214" s="17"/>
      <c r="R1214" s="17"/>
      <c r="S1214" s="17"/>
      <c r="T1214" s="17"/>
      <c r="U1214" s="17"/>
      <c r="V1214" s="17"/>
      <c r="W1214" s="17"/>
      <c r="X1214" s="17"/>
      <c r="AA1214" s="16"/>
    </row>
    <row r="1215" spans="1:27" s="15" customFormat="1" ht="18.75" customHeight="1">
      <c r="A1215" s="201"/>
      <c r="B1215" s="188">
        <v>4997</v>
      </c>
      <c r="C1215" s="18" t="s">
        <v>4903</v>
      </c>
      <c r="D1215" s="19">
        <v>4127056357</v>
      </c>
      <c r="E1215" s="34"/>
      <c r="F1215" s="34"/>
      <c r="G1215" s="28">
        <v>10</v>
      </c>
      <c r="H1215" s="28"/>
      <c r="I1215" s="28"/>
      <c r="J1215" s="28"/>
      <c r="K1215" s="28"/>
      <c r="L1215" s="28"/>
      <c r="M1215" s="28"/>
      <c r="N1215" s="28"/>
      <c r="O1215" s="28"/>
      <c r="P1215" s="28">
        <v>10</v>
      </c>
      <c r="Q1215" s="34"/>
      <c r="R1215" s="34"/>
      <c r="S1215" s="34"/>
      <c r="T1215" s="34"/>
      <c r="U1215" s="34"/>
      <c r="V1215" s="34"/>
      <c r="W1215" s="34"/>
      <c r="X1215" s="17"/>
      <c r="AA1215" s="16"/>
    </row>
    <row r="1216" spans="1:27" s="15" customFormat="1" ht="18.75" customHeight="1">
      <c r="A1216" s="201"/>
      <c r="B1216" s="188">
        <v>4997</v>
      </c>
      <c r="C1216" s="18" t="s">
        <v>4904</v>
      </c>
      <c r="D1216" s="19">
        <v>4127185482</v>
      </c>
      <c r="E1216" s="34"/>
      <c r="F1216" s="34"/>
      <c r="G1216" s="28">
        <v>10</v>
      </c>
      <c r="H1216" s="28"/>
      <c r="I1216" s="28"/>
      <c r="J1216" s="28"/>
      <c r="K1216" s="28"/>
      <c r="L1216" s="28"/>
      <c r="M1216" s="28"/>
      <c r="N1216" s="28"/>
      <c r="O1216" s="28"/>
      <c r="P1216" s="28">
        <v>10</v>
      </c>
      <c r="Q1216" s="34"/>
      <c r="R1216" s="34"/>
      <c r="S1216" s="34"/>
      <c r="T1216" s="34"/>
      <c r="U1216" s="34"/>
      <c r="V1216" s="34"/>
      <c r="W1216" s="34"/>
      <c r="X1216" s="17"/>
      <c r="AA1216" s="16"/>
    </row>
    <row r="1217" spans="1:27" s="15" customFormat="1" ht="18.75" customHeight="1">
      <c r="A1217" s="201"/>
      <c r="B1217" s="188">
        <v>5396</v>
      </c>
      <c r="C1217" s="18" t="s">
        <v>2935</v>
      </c>
      <c r="D1217" s="19">
        <v>4127093064</v>
      </c>
      <c r="E1217" s="34"/>
      <c r="F1217" s="34"/>
      <c r="G1217" s="28">
        <v>6</v>
      </c>
      <c r="H1217" s="28">
        <v>6</v>
      </c>
      <c r="I1217" s="28"/>
      <c r="J1217" s="28"/>
      <c r="K1217" s="28"/>
      <c r="L1217" s="28"/>
      <c r="M1217" s="28">
        <v>3</v>
      </c>
      <c r="N1217" s="28"/>
      <c r="O1217" s="28">
        <v>5</v>
      </c>
      <c r="P1217" s="28">
        <v>15</v>
      </c>
      <c r="Q1217" s="28"/>
      <c r="R1217" s="34"/>
      <c r="S1217" s="34"/>
      <c r="T1217" s="34"/>
      <c r="U1217" s="34"/>
      <c r="V1217" s="34"/>
      <c r="W1217" s="34"/>
      <c r="X1217" s="17"/>
      <c r="AA1217" s="16"/>
    </row>
    <row r="1218" spans="1:27" s="15" customFormat="1" ht="18.75" customHeight="1">
      <c r="A1218" s="201"/>
      <c r="B1218" s="188">
        <v>4600</v>
      </c>
      <c r="C1218" s="18" t="s">
        <v>4905</v>
      </c>
      <c r="D1218" s="19">
        <v>4127046419</v>
      </c>
      <c r="E1218" s="34"/>
      <c r="F1218" s="34"/>
      <c r="G1218" s="28">
        <v>5</v>
      </c>
      <c r="H1218" s="28">
        <v>10</v>
      </c>
      <c r="I1218" s="28"/>
      <c r="J1218" s="28"/>
      <c r="K1218" s="28"/>
      <c r="L1218" s="28"/>
      <c r="M1218" s="28"/>
      <c r="N1218" s="28"/>
      <c r="O1218" s="28">
        <v>5</v>
      </c>
      <c r="P1218" s="28">
        <v>5</v>
      </c>
      <c r="Q1218" s="34"/>
      <c r="R1218" s="34"/>
      <c r="S1218" s="34"/>
      <c r="T1218" s="34"/>
      <c r="U1218" s="34"/>
      <c r="V1218" s="34"/>
      <c r="W1218" s="34"/>
      <c r="X1218" s="17"/>
      <c r="AA1218" s="16"/>
    </row>
    <row r="1219" spans="1:27" s="15" customFormat="1" ht="18.75" customHeight="1">
      <c r="A1219" s="201"/>
      <c r="B1219" s="188">
        <v>4650</v>
      </c>
      <c r="C1219" s="18" t="s">
        <v>4890</v>
      </c>
      <c r="D1219" s="19">
        <v>4127092034</v>
      </c>
      <c r="E1219" s="17"/>
      <c r="F1219" s="17"/>
      <c r="G1219" s="28">
        <v>15</v>
      </c>
      <c r="H1219" s="28">
        <v>8</v>
      </c>
      <c r="I1219" s="28"/>
      <c r="J1219" s="28"/>
      <c r="K1219" s="28"/>
      <c r="L1219" s="28"/>
      <c r="M1219" s="28">
        <v>5</v>
      </c>
      <c r="N1219" s="28"/>
      <c r="O1219" s="28">
        <v>5</v>
      </c>
      <c r="P1219" s="28">
        <v>5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>
      <c r="A1220" s="201"/>
      <c r="B1220" s="188">
        <v>1648</v>
      </c>
      <c r="C1220" s="18" t="s">
        <v>394</v>
      </c>
      <c r="D1220" s="19">
        <v>4127087801</v>
      </c>
      <c r="E1220" s="17"/>
      <c r="F1220" s="17"/>
      <c r="G1220" s="28">
        <v>5</v>
      </c>
      <c r="H1220" s="28">
        <v>10</v>
      </c>
      <c r="I1220" s="34"/>
      <c r="J1220" s="34"/>
      <c r="K1220" s="34"/>
      <c r="L1220" s="34"/>
      <c r="M1220" s="34"/>
      <c r="N1220" s="34"/>
      <c r="O1220" s="34"/>
      <c r="P1220" s="34"/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>
      <c r="A1221" s="201"/>
      <c r="B1221" s="188">
        <v>4914</v>
      </c>
      <c r="C1221" s="18" t="s">
        <v>4891</v>
      </c>
      <c r="D1221" s="19">
        <v>4127212893</v>
      </c>
      <c r="E1221" s="17"/>
      <c r="F1221" s="17"/>
      <c r="G1221" s="28">
        <v>10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17"/>
      <c r="R1221" s="17"/>
      <c r="S1221" s="17"/>
      <c r="T1221" s="17"/>
      <c r="U1221" s="17"/>
      <c r="V1221" s="17"/>
      <c r="W1221" s="17"/>
      <c r="X1221" s="17"/>
      <c r="AA1221" s="16"/>
    </row>
    <row r="1222" spans="1:27" s="15" customFormat="1" ht="18.75" customHeight="1">
      <c r="A1222" s="201"/>
      <c r="B1222" s="188">
        <v>4914</v>
      </c>
      <c r="C1222" s="18" t="s">
        <v>4891</v>
      </c>
      <c r="D1222" s="19">
        <v>4127069900</v>
      </c>
      <c r="E1222" s="17"/>
      <c r="F1222" s="17"/>
      <c r="G1222" s="34"/>
      <c r="H1222" s="34"/>
      <c r="I1222" s="34"/>
      <c r="J1222" s="34"/>
      <c r="K1222" s="34"/>
      <c r="L1222" s="34"/>
      <c r="M1222" s="34"/>
      <c r="N1222" s="34"/>
      <c r="O1222" s="28">
        <v>10</v>
      </c>
      <c r="P1222" s="28">
        <v>5</v>
      </c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>
      <c r="A1223" s="201"/>
      <c r="B1223" s="188">
        <v>3236</v>
      </c>
      <c r="C1223" s="18" t="s">
        <v>300</v>
      </c>
      <c r="D1223" s="19">
        <v>4127031000</v>
      </c>
      <c r="E1223" s="17"/>
      <c r="F1223" s="17"/>
      <c r="G1223" s="34"/>
      <c r="H1223" s="28">
        <v>16</v>
      </c>
      <c r="I1223" s="28"/>
      <c r="J1223" s="28"/>
      <c r="K1223" s="28"/>
      <c r="L1223" s="28"/>
      <c r="M1223" s="28">
        <v>5</v>
      </c>
      <c r="N1223" s="28"/>
      <c r="O1223" s="28">
        <v>5</v>
      </c>
      <c r="P1223" s="28">
        <v>5</v>
      </c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>
      <c r="A1224" s="201"/>
      <c r="B1224" s="188">
        <v>5094</v>
      </c>
      <c r="C1224" s="18" t="s">
        <v>4892</v>
      </c>
      <c r="D1224" s="19">
        <v>4127020691</v>
      </c>
      <c r="E1224" s="28">
        <v>6</v>
      </c>
      <c r="F1224" s="28">
        <v>6</v>
      </c>
      <c r="G1224" s="28">
        <v>5</v>
      </c>
      <c r="H1224" s="28">
        <v>3</v>
      </c>
      <c r="I1224" s="28"/>
      <c r="J1224" s="28"/>
      <c r="K1224" s="28"/>
      <c r="L1224" s="28"/>
      <c r="M1224" s="28"/>
      <c r="N1224" s="28"/>
      <c r="O1224" s="28">
        <v>10</v>
      </c>
      <c r="P1224" s="28">
        <v>6</v>
      </c>
      <c r="Q1224" s="17"/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>
      <c r="A1225" s="201"/>
      <c r="B1225" s="188">
        <v>5010</v>
      </c>
      <c r="C1225" s="18" t="s">
        <v>4947</v>
      </c>
      <c r="D1225" s="19">
        <v>4127046825</v>
      </c>
      <c r="E1225" s="17"/>
      <c r="F1225" s="17"/>
      <c r="G1225" s="28">
        <v>5</v>
      </c>
      <c r="H1225" s="28">
        <v>10</v>
      </c>
      <c r="I1225" s="28"/>
      <c r="J1225" s="28"/>
      <c r="K1225" s="28"/>
      <c r="L1225" s="28"/>
      <c r="M1225" s="28"/>
      <c r="N1225" s="28"/>
      <c r="O1225" s="28">
        <v>5</v>
      </c>
      <c r="P1225" s="28">
        <v>15</v>
      </c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>
      <c r="A1226" s="202"/>
      <c r="B1226" s="189"/>
      <c r="C1226" s="51"/>
      <c r="D1226" s="52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 t="s">
        <v>4906</v>
      </c>
      <c r="AA1226" s="16"/>
    </row>
    <row r="1227" spans="1:27" s="15" customFormat="1" ht="18.75" customHeight="1">
      <c r="A1227" s="201"/>
      <c r="B1227" s="188"/>
      <c r="C1227" s="146" t="s">
        <v>4893</v>
      </c>
      <c r="D1227" s="19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>
      <c r="A1228" s="201" t="s">
        <v>4907</v>
      </c>
      <c r="B1228" s="190">
        <v>2756</v>
      </c>
      <c r="C1228" s="18" t="s">
        <v>4111</v>
      </c>
      <c r="D1228" s="19">
        <v>4127102275</v>
      </c>
      <c r="E1228" s="17"/>
      <c r="F1228" s="17"/>
      <c r="G1228" s="17">
        <v>5</v>
      </c>
      <c r="H1228" s="17">
        <v>10</v>
      </c>
      <c r="I1228" s="17"/>
      <c r="J1228" s="17">
        <v>10</v>
      </c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25" t="s">
        <v>4917</v>
      </c>
      <c r="AA1228" s="16"/>
    </row>
    <row r="1229" spans="1:27" s="15" customFormat="1" ht="18.75" customHeight="1">
      <c r="A1229" s="201"/>
      <c r="B1229" s="188">
        <v>3500</v>
      </c>
      <c r="C1229" s="18" t="s">
        <v>2011</v>
      </c>
      <c r="D1229" s="19">
        <v>4127093220</v>
      </c>
      <c r="E1229" s="17">
        <v>5</v>
      </c>
      <c r="F1229" s="17"/>
      <c r="G1229" s="17"/>
      <c r="H1229" s="17">
        <v>5</v>
      </c>
      <c r="I1229" s="17"/>
      <c r="J1229" s="17">
        <v>5</v>
      </c>
      <c r="K1229" s="17"/>
      <c r="L1229" s="17"/>
      <c r="M1229" s="17"/>
      <c r="N1229" s="17"/>
      <c r="O1229" s="17">
        <v>5</v>
      </c>
      <c r="P1229" s="17">
        <v>5</v>
      </c>
      <c r="Q1229" s="17"/>
      <c r="R1229" s="17"/>
      <c r="S1229" s="17"/>
      <c r="T1229" s="17"/>
      <c r="U1229" s="17"/>
      <c r="V1229" s="17"/>
      <c r="W1229" s="17"/>
      <c r="X1229" s="25" t="s">
        <v>4914</v>
      </c>
      <c r="AA1229" s="16"/>
    </row>
    <row r="1230" spans="1:27" s="15" customFormat="1" ht="18.75" customHeight="1">
      <c r="A1230" s="201"/>
      <c r="B1230" s="188">
        <v>5327</v>
      </c>
      <c r="C1230" s="18" t="s">
        <v>4908</v>
      </c>
      <c r="D1230" s="19">
        <v>4127118392</v>
      </c>
      <c r="E1230" s="17"/>
      <c r="F1230" s="17"/>
      <c r="G1230" s="17">
        <v>5</v>
      </c>
      <c r="H1230" s="17"/>
      <c r="I1230" s="17"/>
      <c r="J1230" s="17">
        <v>6</v>
      </c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>
      <c r="A1231" s="201"/>
      <c r="B1231" s="188">
        <v>2098</v>
      </c>
      <c r="C1231" s="18" t="s">
        <v>4909</v>
      </c>
      <c r="D1231" s="19">
        <v>4127144216</v>
      </c>
      <c r="E1231" s="17"/>
      <c r="F1231" s="17"/>
      <c r="G1231" s="17"/>
      <c r="H1231" s="17">
        <v>6</v>
      </c>
      <c r="I1231" s="17"/>
      <c r="J1231" s="17">
        <v>6</v>
      </c>
      <c r="K1231" s="17"/>
      <c r="L1231" s="17"/>
      <c r="M1231" s="17"/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>
      <c r="A1232" s="201"/>
      <c r="B1232" s="188">
        <v>3138</v>
      </c>
      <c r="C1232" s="18" t="s">
        <v>4910</v>
      </c>
      <c r="D1232" s="19">
        <v>4127095238</v>
      </c>
      <c r="E1232" s="17"/>
      <c r="F1232" s="17"/>
      <c r="G1232" s="17"/>
      <c r="H1232" s="17">
        <v>10</v>
      </c>
      <c r="I1232" s="17"/>
      <c r="J1232" s="17">
        <v>5</v>
      </c>
      <c r="K1232" s="17"/>
      <c r="L1232" s="17"/>
      <c r="M1232" s="17"/>
      <c r="N1232" s="17"/>
      <c r="O1232" s="17">
        <v>5</v>
      </c>
      <c r="P1232" s="17">
        <v>5</v>
      </c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>
      <c r="A1233" s="201"/>
      <c r="B1233" s="188">
        <v>5664</v>
      </c>
      <c r="C1233" s="18" t="s">
        <v>4499</v>
      </c>
      <c r="D1233" s="19">
        <v>4127134377</v>
      </c>
      <c r="E1233" s="17"/>
      <c r="F1233" s="17"/>
      <c r="G1233" s="17">
        <v>5</v>
      </c>
      <c r="H1233" s="17"/>
      <c r="I1233" s="17"/>
      <c r="J1233" s="17">
        <v>5</v>
      </c>
      <c r="K1233" s="17"/>
      <c r="L1233" s="17"/>
      <c r="M1233" s="17"/>
      <c r="N1233" s="17"/>
      <c r="O1233" s="17"/>
      <c r="P1233" s="17">
        <v>10</v>
      </c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>
      <c r="A1234" s="201"/>
      <c r="B1234" s="188">
        <v>2785</v>
      </c>
      <c r="C1234" s="18" t="s">
        <v>3477</v>
      </c>
      <c r="D1234" s="19">
        <v>4127142694</v>
      </c>
      <c r="E1234" s="17"/>
      <c r="F1234" s="17"/>
      <c r="G1234" s="17"/>
      <c r="H1234" s="17">
        <v>10</v>
      </c>
      <c r="I1234" s="17"/>
      <c r="J1234" s="17">
        <v>5</v>
      </c>
      <c r="K1234" s="17"/>
      <c r="L1234" s="17"/>
      <c r="M1234" s="17"/>
      <c r="N1234" s="17"/>
      <c r="O1234" s="17">
        <v>5</v>
      </c>
      <c r="P1234" s="17">
        <v>10</v>
      </c>
      <c r="Q1234" s="17"/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>
      <c r="A1235" s="201"/>
      <c r="B1235" s="188">
        <v>2535</v>
      </c>
      <c r="C1235" s="18" t="s">
        <v>4911</v>
      </c>
      <c r="D1235" s="19">
        <v>4127142601</v>
      </c>
      <c r="E1235" s="17">
        <v>2</v>
      </c>
      <c r="F1235" s="17">
        <v>2</v>
      </c>
      <c r="G1235" s="17"/>
      <c r="H1235" s="17">
        <v>6</v>
      </c>
      <c r="I1235" s="17"/>
      <c r="J1235" s="17"/>
      <c r="K1235" s="17"/>
      <c r="L1235" s="17"/>
      <c r="M1235" s="17"/>
      <c r="N1235" s="17"/>
      <c r="O1235" s="17"/>
      <c r="P1235" s="17">
        <v>5</v>
      </c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>
      <c r="A1236" s="201"/>
      <c r="B1236" s="188">
        <v>2434</v>
      </c>
      <c r="C1236" s="18" t="s">
        <v>1630</v>
      </c>
      <c r="D1236" s="19">
        <v>4127103250</v>
      </c>
      <c r="E1236" s="17"/>
      <c r="F1236" s="17"/>
      <c r="G1236" s="17">
        <v>5</v>
      </c>
      <c r="H1236" s="17">
        <v>3</v>
      </c>
      <c r="I1236" s="17"/>
      <c r="J1236" s="17"/>
      <c r="K1236" s="17"/>
      <c r="L1236" s="17"/>
      <c r="M1236" s="17"/>
      <c r="N1236" s="17"/>
      <c r="O1236" s="17">
        <v>3</v>
      </c>
      <c r="P1236" s="17"/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>
      <c r="A1237" s="201"/>
      <c r="B1237" s="188">
        <v>2542</v>
      </c>
      <c r="C1237" s="18" t="s">
        <v>4126</v>
      </c>
      <c r="D1237" s="19">
        <v>4127103168</v>
      </c>
      <c r="E1237" s="17"/>
      <c r="F1237" s="17"/>
      <c r="G1237" s="17">
        <v>5</v>
      </c>
      <c r="H1237" s="17">
        <v>20</v>
      </c>
      <c r="I1237" s="17"/>
      <c r="J1237" s="17">
        <v>5</v>
      </c>
      <c r="K1237" s="17"/>
      <c r="L1237" s="17"/>
      <c r="M1237" s="17"/>
      <c r="N1237" s="17"/>
      <c r="O1237" s="17">
        <v>10</v>
      </c>
      <c r="P1237" s="17">
        <v>5</v>
      </c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>
      <c r="A1238" s="201"/>
      <c r="B1238" s="188">
        <v>1198</v>
      </c>
      <c r="C1238" s="18" t="s">
        <v>2842</v>
      </c>
      <c r="D1238" s="19">
        <v>1198</v>
      </c>
      <c r="E1238" s="17">
        <v>3</v>
      </c>
      <c r="F1238" s="17"/>
      <c r="G1238" s="17">
        <v>3</v>
      </c>
      <c r="H1238" s="17">
        <v>3</v>
      </c>
      <c r="I1238" s="17">
        <v>3</v>
      </c>
      <c r="J1238" s="17">
        <v>3</v>
      </c>
      <c r="K1238" s="17"/>
      <c r="L1238" s="17"/>
      <c r="M1238" s="17">
        <v>3</v>
      </c>
      <c r="N1238" s="17"/>
      <c r="O1238" s="17">
        <v>3</v>
      </c>
      <c r="P1238" s="17">
        <v>3</v>
      </c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>
      <c r="A1239" s="201"/>
      <c r="B1239" s="188">
        <v>1199</v>
      </c>
      <c r="C1239" s="18" t="s">
        <v>4501</v>
      </c>
      <c r="D1239" s="19">
        <v>1199</v>
      </c>
      <c r="E1239" s="17"/>
      <c r="F1239" s="17">
        <v>3</v>
      </c>
      <c r="G1239" s="17"/>
      <c r="H1239" s="17">
        <v>20</v>
      </c>
      <c r="I1239" s="17"/>
      <c r="J1239" s="17"/>
      <c r="K1239" s="17">
        <v>10</v>
      </c>
      <c r="L1239" s="17"/>
      <c r="M1239" s="17"/>
      <c r="N1239" s="17"/>
      <c r="O1239" s="17">
        <v>6</v>
      </c>
      <c r="P1239" s="17">
        <v>3</v>
      </c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>
      <c r="A1240" s="201"/>
      <c r="B1240" s="188">
        <v>2070</v>
      </c>
      <c r="C1240" s="18" t="s">
        <v>4912</v>
      </c>
      <c r="D1240" s="19">
        <v>4127137659</v>
      </c>
      <c r="E1240" s="17"/>
      <c r="F1240" s="17"/>
      <c r="G1240" s="17"/>
      <c r="H1240" s="17">
        <v>4</v>
      </c>
      <c r="I1240" s="17"/>
      <c r="J1240" s="17">
        <v>5</v>
      </c>
      <c r="K1240" s="17"/>
      <c r="L1240" s="17"/>
      <c r="M1240" s="17"/>
      <c r="N1240" s="17"/>
      <c r="O1240" s="17">
        <v>8</v>
      </c>
      <c r="P1240" s="17">
        <v>5</v>
      </c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>
      <c r="A1241" s="201" t="s">
        <v>4913</v>
      </c>
      <c r="B1241" s="188">
        <v>2377</v>
      </c>
      <c r="C1241" s="18" t="s">
        <v>4513</v>
      </c>
      <c r="D1241" s="19">
        <v>4127146086</v>
      </c>
      <c r="E1241" s="17"/>
      <c r="F1241" s="17"/>
      <c r="G1241" s="17">
        <v>5</v>
      </c>
      <c r="H1241" s="17">
        <v>20</v>
      </c>
      <c r="I1241" s="17"/>
      <c r="J1241" s="17">
        <v>5</v>
      </c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>
      <c r="A1242" s="201"/>
      <c r="B1242" s="188">
        <v>5616</v>
      </c>
      <c r="C1242" s="18" t="s">
        <v>3088</v>
      </c>
      <c r="D1242" s="19">
        <v>4127122136</v>
      </c>
      <c r="E1242" s="17"/>
      <c r="F1242" s="17"/>
      <c r="G1242" s="17">
        <v>5</v>
      </c>
      <c r="H1242" s="17">
        <v>10</v>
      </c>
      <c r="I1242" s="17"/>
      <c r="J1242" s="17"/>
      <c r="K1242" s="17"/>
      <c r="L1242" s="17"/>
      <c r="M1242" s="17"/>
      <c r="N1242" s="17"/>
      <c r="O1242" s="17"/>
      <c r="P1242" s="17">
        <v>5</v>
      </c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>
      <c r="A1243" s="201"/>
      <c r="B1243" s="188">
        <v>5609</v>
      </c>
      <c r="C1243" s="18" t="s">
        <v>3090</v>
      </c>
      <c r="D1243" s="19">
        <v>4127137433</v>
      </c>
      <c r="E1243" s="17">
        <v>3</v>
      </c>
      <c r="F1243" s="17">
        <v>3</v>
      </c>
      <c r="G1243" s="17"/>
      <c r="H1243" s="17"/>
      <c r="I1243" s="17"/>
      <c r="J1243" s="17">
        <v>5</v>
      </c>
      <c r="K1243" s="17"/>
      <c r="L1243" s="17"/>
      <c r="M1243" s="17"/>
      <c r="N1243" s="17"/>
      <c r="O1243" s="17">
        <v>10</v>
      </c>
      <c r="P1243" s="17">
        <v>10</v>
      </c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>
      <c r="A1244" s="201"/>
      <c r="B1244" s="188">
        <v>5636</v>
      </c>
      <c r="C1244" s="18" t="s">
        <v>3089</v>
      </c>
      <c r="D1244" s="19">
        <v>4127135031</v>
      </c>
      <c r="E1244" s="17"/>
      <c r="F1244" s="17"/>
      <c r="G1244" s="17">
        <v>3</v>
      </c>
      <c r="H1244" s="17">
        <v>8</v>
      </c>
      <c r="I1244" s="17"/>
      <c r="J1244" s="17">
        <v>5</v>
      </c>
      <c r="K1244" s="17"/>
      <c r="L1244" s="17"/>
      <c r="M1244" s="17"/>
      <c r="N1244" s="17"/>
      <c r="O1244" s="17"/>
      <c r="P1244" s="17">
        <v>5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>
      <c r="A1245" s="201"/>
      <c r="B1245" s="188">
        <v>5408</v>
      </c>
      <c r="C1245" s="18" t="s">
        <v>4132</v>
      </c>
      <c r="D1245" s="19">
        <v>4127137944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>
      <c r="A1246" s="201"/>
      <c r="B1246" s="188">
        <v>4262</v>
      </c>
      <c r="C1246" s="18" t="s">
        <v>3095</v>
      </c>
      <c r="D1246" s="19">
        <v>4127131232</v>
      </c>
      <c r="E1246" s="17"/>
      <c r="F1246" s="17"/>
      <c r="G1246" s="17"/>
      <c r="H1246" s="17">
        <v>10</v>
      </c>
      <c r="I1246" s="17"/>
      <c r="J1246" s="17"/>
      <c r="K1246" s="17"/>
      <c r="L1246" s="17"/>
      <c r="M1246" s="17"/>
      <c r="N1246" s="17"/>
      <c r="O1246" s="17">
        <v>10</v>
      </c>
      <c r="P1246" s="17">
        <v>10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>
      <c r="A1247" s="201"/>
      <c r="B1247" s="188">
        <v>3960</v>
      </c>
      <c r="C1247" s="18" t="s">
        <v>1966</v>
      </c>
      <c r="D1247" s="19">
        <v>4127134254</v>
      </c>
      <c r="E1247" s="17"/>
      <c r="F1247" s="17"/>
      <c r="G1247" s="17">
        <v>5</v>
      </c>
      <c r="H1247" s="17">
        <v>5</v>
      </c>
      <c r="I1247" s="17"/>
      <c r="J1247" s="17"/>
      <c r="K1247" s="17"/>
      <c r="L1247" s="17"/>
      <c r="M1247" s="17"/>
      <c r="N1247" s="17"/>
      <c r="O1247" s="17"/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>
      <c r="A1248" s="201"/>
      <c r="B1248" s="188">
        <v>4800</v>
      </c>
      <c r="C1248" s="18" t="s">
        <v>4915</v>
      </c>
      <c r="D1248" s="19">
        <v>4127148483</v>
      </c>
      <c r="E1248" s="17"/>
      <c r="F1248" s="17"/>
      <c r="G1248" s="17"/>
      <c r="H1248" s="17">
        <v>5</v>
      </c>
      <c r="I1248" s="17"/>
      <c r="J1248" s="17"/>
      <c r="K1248" s="17"/>
      <c r="L1248" s="17"/>
      <c r="M1248" s="17"/>
      <c r="N1248" s="17"/>
      <c r="O1248" s="17"/>
      <c r="P1248" s="17">
        <v>5</v>
      </c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>
      <c r="A1249" s="201"/>
      <c r="B1249" s="188">
        <v>5524</v>
      </c>
      <c r="C1249" s="18" t="s">
        <v>3521</v>
      </c>
      <c r="D1249" s="19">
        <v>4127137704</v>
      </c>
      <c r="E1249" s="17"/>
      <c r="F1249" s="17"/>
      <c r="G1249" s="17"/>
      <c r="H1249" s="17">
        <v>10</v>
      </c>
      <c r="I1249" s="17"/>
      <c r="J1249" s="17"/>
      <c r="K1249" s="17"/>
      <c r="L1249" s="17"/>
      <c r="M1249" s="17"/>
      <c r="N1249" s="17"/>
      <c r="O1249" s="17"/>
      <c r="P1249" s="17">
        <v>10</v>
      </c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>
      <c r="A1250" s="201"/>
      <c r="B1250" s="188">
        <v>2262</v>
      </c>
      <c r="C1250" s="18" t="s">
        <v>3151</v>
      </c>
      <c r="D1250" s="19">
        <v>4127136852</v>
      </c>
      <c r="E1250" s="17"/>
      <c r="F1250" s="17"/>
      <c r="G1250" s="17">
        <v>6</v>
      </c>
      <c r="H1250" s="17">
        <v>10</v>
      </c>
      <c r="I1250" s="17"/>
      <c r="J1250" s="17">
        <v>5</v>
      </c>
      <c r="K1250" s="17"/>
      <c r="L1250" s="17"/>
      <c r="M1250" s="17"/>
      <c r="N1250" s="17"/>
      <c r="O1250" s="17"/>
      <c r="P1250" s="17">
        <v>10</v>
      </c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>
      <c r="A1251" s="201"/>
      <c r="B1251" s="188">
        <v>1541</v>
      </c>
      <c r="C1251" s="18" t="s">
        <v>346</v>
      </c>
      <c r="D1251" s="19">
        <v>4127113008</v>
      </c>
      <c r="E1251" s="17"/>
      <c r="F1251" s="17"/>
      <c r="G1251" s="17">
        <v>5</v>
      </c>
      <c r="H1251" s="17">
        <v>10</v>
      </c>
      <c r="I1251" s="17"/>
      <c r="J1251" s="17">
        <v>15</v>
      </c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>
      <c r="A1252" s="201"/>
      <c r="B1252" s="188">
        <v>3901</v>
      </c>
      <c r="C1252" s="18" t="s">
        <v>4144</v>
      </c>
      <c r="D1252" s="19">
        <v>4127126025</v>
      </c>
      <c r="E1252" s="17"/>
      <c r="F1252" s="17"/>
      <c r="G1252" s="17">
        <v>5</v>
      </c>
      <c r="H1252" s="17">
        <v>10</v>
      </c>
      <c r="I1252" s="17"/>
      <c r="J1252" s="17"/>
      <c r="K1252" s="17"/>
      <c r="L1252" s="17"/>
      <c r="M1252" s="17"/>
      <c r="N1252" s="17"/>
      <c r="O1252" s="17"/>
      <c r="P1252" s="17">
        <v>10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>
      <c r="A1253" s="201"/>
      <c r="B1253" s="188">
        <v>3246</v>
      </c>
      <c r="C1253" s="18" t="s">
        <v>4916</v>
      </c>
      <c r="D1253" s="19">
        <v>4127142956</v>
      </c>
      <c r="E1253" s="17"/>
      <c r="F1253" s="17"/>
      <c r="G1253" s="17"/>
      <c r="H1253" s="17">
        <v>15</v>
      </c>
      <c r="I1253" s="17"/>
      <c r="J1253" s="17">
        <v>10</v>
      </c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>
      <c r="A1254" s="201" t="s">
        <v>4918</v>
      </c>
      <c r="B1254" s="193">
        <v>2189</v>
      </c>
      <c r="C1254" s="18" t="s">
        <v>4494</v>
      </c>
      <c r="D1254" s="19">
        <v>4127103421</v>
      </c>
      <c r="E1254" s="17"/>
      <c r="F1254" s="17"/>
      <c r="G1254" s="17">
        <v>12</v>
      </c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39" t="s">
        <v>4933</v>
      </c>
      <c r="AA1254" s="16"/>
    </row>
    <row r="1255" spans="1:27" s="15" customFormat="1" ht="18.75" customHeight="1">
      <c r="A1255" s="201"/>
      <c r="B1255" s="188">
        <v>5439</v>
      </c>
      <c r="C1255" s="18" t="s">
        <v>4919</v>
      </c>
      <c r="D1255" s="19">
        <v>4127111714</v>
      </c>
      <c r="E1255" s="17"/>
      <c r="F1255" s="17"/>
      <c r="G1255" s="17">
        <v>5</v>
      </c>
      <c r="H1255" s="17"/>
      <c r="I1255" s="17"/>
      <c r="J1255" s="17"/>
      <c r="K1255" s="17"/>
      <c r="L1255" s="17"/>
      <c r="M1255" s="17"/>
      <c r="N1255" s="17"/>
      <c r="O1255" s="17">
        <v>10</v>
      </c>
      <c r="P1255" s="17"/>
      <c r="Q1255" s="17"/>
      <c r="R1255" s="17"/>
      <c r="S1255" s="17"/>
      <c r="T1255" s="17"/>
      <c r="U1255" s="17"/>
      <c r="V1255" s="17"/>
      <c r="W1255" s="17"/>
      <c r="X1255" s="17" t="s">
        <v>4934</v>
      </c>
      <c r="AA1255" s="16"/>
    </row>
    <row r="1256" spans="1:27" s="15" customFormat="1" ht="18.75" customHeight="1">
      <c r="A1256" s="201"/>
      <c r="B1256" s="188">
        <v>2768</v>
      </c>
      <c r="C1256" s="18" t="s">
        <v>4021</v>
      </c>
      <c r="D1256" s="19">
        <v>4127147756</v>
      </c>
      <c r="E1256" s="17"/>
      <c r="F1256" s="17"/>
      <c r="G1256" s="17">
        <v>5</v>
      </c>
      <c r="H1256" s="17">
        <v>5</v>
      </c>
      <c r="I1256" s="17"/>
      <c r="J1256" s="17">
        <v>5</v>
      </c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>
      <c r="A1257" s="201"/>
      <c r="B1257" s="188">
        <v>5614</v>
      </c>
      <c r="C1257" s="18" t="s">
        <v>4920</v>
      </c>
      <c r="D1257" s="19">
        <v>4127145041</v>
      </c>
      <c r="E1257" s="17"/>
      <c r="F1257" s="17"/>
      <c r="G1257" s="17">
        <v>10</v>
      </c>
      <c r="H1257" s="17">
        <v>10</v>
      </c>
      <c r="I1257" s="17"/>
      <c r="J1257" s="17">
        <v>5</v>
      </c>
      <c r="K1257" s="17"/>
      <c r="L1257" s="17"/>
      <c r="M1257" s="17"/>
      <c r="N1257" s="17"/>
      <c r="O1257" s="17">
        <v>5</v>
      </c>
      <c r="P1257" s="17">
        <v>3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>
      <c r="A1258" s="201"/>
      <c r="B1258" s="188">
        <v>2297</v>
      </c>
      <c r="C1258" s="18" t="s">
        <v>4704</v>
      </c>
      <c r="D1258" s="19">
        <v>4127132275</v>
      </c>
      <c r="E1258" s="17"/>
      <c r="F1258" s="17"/>
      <c r="G1258" s="17">
        <v>5</v>
      </c>
      <c r="H1258" s="17"/>
      <c r="I1258" s="17"/>
      <c r="J1258" s="17"/>
      <c r="K1258" s="17"/>
      <c r="L1258" s="17"/>
      <c r="M1258" s="17"/>
      <c r="N1258" s="17"/>
      <c r="O1258" s="17">
        <v>5</v>
      </c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>
      <c r="A1259" s="201"/>
      <c r="B1259" s="188">
        <v>5505</v>
      </c>
      <c r="C1259" s="18" t="s">
        <v>3431</v>
      </c>
      <c r="D1259" s="19">
        <v>4127112579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5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>
      <c r="A1260" s="201"/>
      <c r="B1260" s="188">
        <v>4870</v>
      </c>
      <c r="C1260" s="18" t="s">
        <v>4921</v>
      </c>
      <c r="D1260" s="19">
        <v>4127136062</v>
      </c>
      <c r="E1260" s="17"/>
      <c r="F1260" s="17"/>
      <c r="G1260" s="17">
        <v>10</v>
      </c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>
      <c r="A1261" s="201"/>
      <c r="B1261" s="188">
        <v>2406</v>
      </c>
      <c r="C1261" s="18" t="s">
        <v>4922</v>
      </c>
      <c r="D1261" s="19">
        <v>4127086355</v>
      </c>
      <c r="E1261" s="17"/>
      <c r="F1261" s="17"/>
      <c r="G1261" s="17"/>
      <c r="H1261" s="17">
        <v>10</v>
      </c>
      <c r="I1261" s="17"/>
      <c r="J1261" s="17"/>
      <c r="K1261" s="17"/>
      <c r="L1261" s="17"/>
      <c r="M1261" s="17"/>
      <c r="N1261" s="17"/>
      <c r="O1261" s="17">
        <v>5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>
      <c r="A1262" s="201"/>
      <c r="B1262" s="188">
        <v>3951</v>
      </c>
      <c r="C1262" s="18" t="s">
        <v>4253</v>
      </c>
      <c r="D1262" s="19">
        <v>4127107764</v>
      </c>
      <c r="E1262" s="17">
        <v>5</v>
      </c>
      <c r="F1262" s="17"/>
      <c r="G1262" s="17"/>
      <c r="H1262" s="17">
        <v>2</v>
      </c>
      <c r="I1262" s="17"/>
      <c r="J1262" s="17">
        <v>5</v>
      </c>
      <c r="K1262" s="17"/>
      <c r="L1262" s="17"/>
      <c r="M1262" s="17"/>
      <c r="N1262" s="17"/>
      <c r="O1262" s="17">
        <v>5</v>
      </c>
      <c r="P1262" s="17">
        <v>5</v>
      </c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>
      <c r="A1263" s="201"/>
      <c r="B1263" s="188">
        <v>4511</v>
      </c>
      <c r="C1263" s="18" t="s">
        <v>4923</v>
      </c>
      <c r="D1263" s="19">
        <v>4127135961</v>
      </c>
      <c r="E1263" s="17"/>
      <c r="F1263" s="17"/>
      <c r="G1263" s="17">
        <v>3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3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>
      <c r="A1264" s="201"/>
      <c r="B1264" s="188">
        <v>5434</v>
      </c>
      <c r="C1264" s="18" t="s">
        <v>4924</v>
      </c>
      <c r="D1264" s="19">
        <v>4127137919</v>
      </c>
      <c r="E1264" s="17"/>
      <c r="F1264" s="17"/>
      <c r="G1264" s="17">
        <v>5</v>
      </c>
      <c r="H1264" s="17">
        <v>10</v>
      </c>
      <c r="I1264" s="17"/>
      <c r="J1264" s="17"/>
      <c r="K1264" s="17"/>
      <c r="L1264" s="17"/>
      <c r="M1264" s="17"/>
      <c r="N1264" s="17"/>
      <c r="O1264" s="17"/>
      <c r="P1264" s="17">
        <v>20</v>
      </c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>
      <c r="A1265" s="201"/>
      <c r="B1265" s="188">
        <v>2078</v>
      </c>
      <c r="C1265" s="18" t="s">
        <v>4925</v>
      </c>
      <c r="D1265" s="19">
        <v>4127098609</v>
      </c>
      <c r="E1265" s="17"/>
      <c r="F1265" s="17"/>
      <c r="G1265" s="17">
        <v>7</v>
      </c>
      <c r="H1265" s="17"/>
      <c r="I1265" s="17"/>
      <c r="J1265" s="17"/>
      <c r="K1265" s="17"/>
      <c r="L1265" s="17"/>
      <c r="M1265" s="17"/>
      <c r="N1265" s="17"/>
      <c r="O1265" s="17">
        <v>3</v>
      </c>
      <c r="P1265" s="17">
        <v>5</v>
      </c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>
      <c r="A1266" s="201"/>
      <c r="B1266" s="188">
        <v>2814</v>
      </c>
      <c r="C1266" s="18" t="s">
        <v>3990</v>
      </c>
      <c r="D1266" s="19">
        <v>4127104181</v>
      </c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AA1266" s="16"/>
    </row>
    <row r="1267" spans="1:27" s="15" customFormat="1" ht="18.75" customHeight="1">
      <c r="A1267" s="201"/>
      <c r="B1267" s="188">
        <v>3961</v>
      </c>
      <c r="C1267" s="18" t="s">
        <v>4926</v>
      </c>
      <c r="D1267" s="19">
        <v>4127136992</v>
      </c>
      <c r="E1267" s="17"/>
      <c r="F1267" s="17"/>
      <c r="G1267" s="17">
        <v>5</v>
      </c>
      <c r="H1267" s="17">
        <v>10</v>
      </c>
      <c r="I1267" s="17"/>
      <c r="J1267" s="17">
        <v>3</v>
      </c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>
      <c r="A1268" s="201"/>
      <c r="B1268" s="188">
        <v>2771</v>
      </c>
      <c r="C1268" s="18" t="s">
        <v>4927</v>
      </c>
      <c r="D1268" s="19">
        <v>4127147251</v>
      </c>
      <c r="E1268" s="17"/>
      <c r="F1268" s="17"/>
      <c r="G1268" s="17">
        <v>5</v>
      </c>
      <c r="H1268" s="17">
        <v>5</v>
      </c>
      <c r="I1268" s="17"/>
      <c r="J1268" s="17"/>
      <c r="K1268" s="17"/>
      <c r="L1268" s="17"/>
      <c r="M1268" s="17"/>
      <c r="N1268" s="17"/>
      <c r="O1268" s="17">
        <v>5</v>
      </c>
      <c r="P1268" s="17">
        <v>10</v>
      </c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>
      <c r="A1269" s="201"/>
      <c r="B1269" s="188">
        <v>1650</v>
      </c>
      <c r="C1269" s="18" t="s">
        <v>4928</v>
      </c>
      <c r="D1269" s="19">
        <v>4127101943</v>
      </c>
      <c r="E1269" s="17"/>
      <c r="F1269" s="17"/>
      <c r="G1269" s="17">
        <v>6</v>
      </c>
      <c r="H1269" s="17">
        <v>10</v>
      </c>
      <c r="I1269" s="17"/>
      <c r="J1269" s="17"/>
      <c r="K1269" s="17"/>
      <c r="L1269" s="17"/>
      <c r="M1269" s="17"/>
      <c r="N1269" s="17"/>
      <c r="O1269" s="17"/>
      <c r="P1269" s="17">
        <v>5</v>
      </c>
      <c r="Q1269" s="17"/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>
      <c r="A1270" s="201"/>
      <c r="B1270" s="188">
        <v>1650</v>
      </c>
      <c r="C1270" s="18" t="s">
        <v>4928</v>
      </c>
      <c r="D1270" s="19">
        <v>4127145967</v>
      </c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>
        <v>6</v>
      </c>
      <c r="R1270" s="17">
        <v>6</v>
      </c>
      <c r="S1270" s="17"/>
      <c r="T1270" s="17"/>
      <c r="U1270" s="17"/>
      <c r="V1270" s="17"/>
      <c r="W1270" s="17">
        <v>6</v>
      </c>
      <c r="X1270" s="17"/>
      <c r="AA1270" s="16"/>
    </row>
    <row r="1271" spans="1:27" s="15" customFormat="1" ht="18.75" customHeight="1">
      <c r="A1271" s="201" t="s">
        <v>4929</v>
      </c>
      <c r="B1271" s="28">
        <v>2370</v>
      </c>
      <c r="C1271" s="38" t="s">
        <v>4061</v>
      </c>
      <c r="D1271" s="19">
        <v>4127089619</v>
      </c>
      <c r="E1271" s="17">
        <v>1</v>
      </c>
      <c r="F1271" s="17">
        <v>1</v>
      </c>
      <c r="G1271" s="17">
        <v>5</v>
      </c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>
      <c r="A1272" s="201"/>
      <c r="B1272" s="188">
        <v>2091</v>
      </c>
      <c r="C1272" s="18" t="s">
        <v>1781</v>
      </c>
      <c r="D1272" s="19">
        <v>4127123985</v>
      </c>
      <c r="E1272" s="17"/>
      <c r="F1272" s="17"/>
      <c r="G1272" s="17">
        <v>6</v>
      </c>
      <c r="H1272" s="17">
        <v>5</v>
      </c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>
      <c r="A1273" s="201"/>
      <c r="B1273" s="188">
        <v>2776</v>
      </c>
      <c r="C1273" s="18" t="s">
        <v>1782</v>
      </c>
      <c r="D1273" s="19">
        <v>4127138098</v>
      </c>
      <c r="E1273" s="17">
        <v>3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>
      <c r="A1274" s="201"/>
      <c r="B1274" s="188">
        <v>4135</v>
      </c>
      <c r="C1274" s="18" t="s">
        <v>1859</v>
      </c>
      <c r="D1274" s="19">
        <v>4127117190</v>
      </c>
      <c r="E1274" s="17"/>
      <c r="F1274" s="17"/>
      <c r="G1274" s="17">
        <v>7</v>
      </c>
      <c r="H1274" s="17">
        <v>10</v>
      </c>
      <c r="I1274" s="17"/>
      <c r="J1274" s="17"/>
      <c r="K1274" s="17"/>
      <c r="L1274" s="17"/>
      <c r="M1274" s="17"/>
      <c r="N1274" s="17"/>
      <c r="O1274" s="17">
        <v>10</v>
      </c>
      <c r="P1274" s="17">
        <v>15</v>
      </c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>
      <c r="A1275" s="201"/>
      <c r="B1275" s="188">
        <v>1654</v>
      </c>
      <c r="C1275" s="18" t="s">
        <v>3207</v>
      </c>
      <c r="D1275" s="19">
        <v>4127143466</v>
      </c>
      <c r="E1275" s="17">
        <v>5</v>
      </c>
      <c r="F1275" s="17">
        <v>5</v>
      </c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>
      <c r="A1276" s="201"/>
      <c r="B1276" s="188">
        <v>1654</v>
      </c>
      <c r="C1276" s="18" t="s">
        <v>3207</v>
      </c>
      <c r="D1276" s="19">
        <v>4127143465</v>
      </c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>
        <v>5</v>
      </c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>
      <c r="A1277" s="201"/>
      <c r="B1277" s="188">
        <v>5612</v>
      </c>
      <c r="C1277" s="18" t="s">
        <v>4930</v>
      </c>
      <c r="D1277" s="19">
        <v>4127132100</v>
      </c>
      <c r="E1277" s="17"/>
      <c r="F1277" s="17"/>
      <c r="G1277" s="17"/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10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>
      <c r="A1278" s="201"/>
      <c r="B1278" s="188">
        <v>2050</v>
      </c>
      <c r="C1278" s="18" t="s">
        <v>4931</v>
      </c>
      <c r="D1278" s="19">
        <v>4127138047</v>
      </c>
      <c r="E1278" s="17"/>
      <c r="F1278" s="17"/>
      <c r="G1278" s="17">
        <v>6</v>
      </c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>
      <c r="A1279" s="201"/>
      <c r="B1279" s="188">
        <v>2770</v>
      </c>
      <c r="C1279" s="18" t="s">
        <v>4337</v>
      </c>
      <c r="D1279" s="19">
        <v>4127132426</v>
      </c>
      <c r="E1279" s="17">
        <v>3</v>
      </c>
      <c r="F1279" s="17">
        <v>3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15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>
      <c r="A1280" s="201"/>
      <c r="B1280" s="188">
        <v>1651</v>
      </c>
      <c r="C1280" s="18" t="s">
        <v>3299</v>
      </c>
      <c r="D1280" s="19">
        <v>4127131155</v>
      </c>
      <c r="E1280" s="17"/>
      <c r="F1280" s="17"/>
      <c r="G1280" s="17">
        <v>5</v>
      </c>
      <c r="H1280" s="17">
        <v>10</v>
      </c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>
      <c r="A1281" s="201"/>
      <c r="B1281" s="188">
        <v>4168</v>
      </c>
      <c r="C1281" s="18" t="s">
        <v>4932</v>
      </c>
      <c r="D1281" s="19">
        <v>4127082989</v>
      </c>
      <c r="E1281" s="17"/>
      <c r="F1281" s="17">
        <v>3</v>
      </c>
      <c r="G1281" s="17"/>
      <c r="H1281" s="17">
        <v>5</v>
      </c>
      <c r="I1281" s="17"/>
      <c r="J1281" s="17"/>
      <c r="K1281" s="17"/>
      <c r="L1281" s="17"/>
      <c r="M1281" s="17"/>
      <c r="N1281" s="17"/>
      <c r="O1281" s="17">
        <v>3</v>
      </c>
      <c r="P1281" s="17">
        <v>5</v>
      </c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>
      <c r="A1282" s="201"/>
      <c r="B1282" s="188">
        <v>2428</v>
      </c>
      <c r="C1282" s="18" t="s">
        <v>3244</v>
      </c>
      <c r="D1282" s="19">
        <v>4127148055</v>
      </c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>
        <v>5</v>
      </c>
      <c r="P1282" s="17">
        <v>10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>
      <c r="A1283" s="201"/>
      <c r="B1283" s="188">
        <v>2823</v>
      </c>
      <c r="C1283" s="18" t="s">
        <v>4340</v>
      </c>
      <c r="D1283" s="19">
        <v>4127124693</v>
      </c>
      <c r="E1283" s="17"/>
      <c r="F1283" s="17"/>
      <c r="G1283" s="17">
        <v>3</v>
      </c>
      <c r="H1283" s="17">
        <v>3</v>
      </c>
      <c r="I1283" s="17"/>
      <c r="J1283" s="17"/>
      <c r="K1283" s="17"/>
      <c r="L1283" s="17"/>
      <c r="M1283" s="17"/>
      <c r="N1283" s="17"/>
      <c r="O1283" s="17">
        <v>3</v>
      </c>
      <c r="P1283" s="17">
        <v>2</v>
      </c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>
      <c r="A1284" s="201" t="s">
        <v>4935</v>
      </c>
      <c r="B1284" s="192">
        <v>1533</v>
      </c>
      <c r="C1284" s="18" t="s">
        <v>3251</v>
      </c>
      <c r="D1284" s="19">
        <v>4127123156</v>
      </c>
      <c r="E1284" s="17">
        <v>4</v>
      </c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>
      <c r="A1285" s="201"/>
      <c r="B1285" s="188">
        <v>1533</v>
      </c>
      <c r="C1285" s="18" t="s">
        <v>3251</v>
      </c>
      <c r="D1285" s="19">
        <v>4127123158</v>
      </c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>
        <v>3</v>
      </c>
      <c r="V1285" s="17"/>
      <c r="W1285" s="17"/>
      <c r="X1285" s="17"/>
      <c r="AA1285" s="16"/>
    </row>
    <row r="1286" spans="1:27" s="15" customFormat="1" ht="18.75" customHeight="1">
      <c r="A1286" s="201"/>
      <c r="B1286" s="188">
        <v>1533</v>
      </c>
      <c r="C1286" s="18" t="s">
        <v>3251</v>
      </c>
      <c r="D1286" s="19">
        <v>4127122632</v>
      </c>
      <c r="E1286" s="17"/>
      <c r="F1286" s="17">
        <v>4</v>
      </c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>
      <c r="A1287" s="201"/>
      <c r="B1287" s="188">
        <v>1533</v>
      </c>
      <c r="C1287" s="18" t="s">
        <v>3251</v>
      </c>
      <c r="D1287" s="19">
        <v>4127123543</v>
      </c>
      <c r="E1287" s="17"/>
      <c r="F1287" s="17"/>
      <c r="G1287" s="17">
        <v>10</v>
      </c>
      <c r="H1287" s="17">
        <v>15</v>
      </c>
      <c r="I1287" s="17"/>
      <c r="J1287" s="17"/>
      <c r="K1287" s="17"/>
      <c r="L1287" s="17"/>
      <c r="M1287" s="17"/>
      <c r="N1287" s="17"/>
      <c r="O1287" s="17">
        <v>5</v>
      </c>
      <c r="P1287" s="17">
        <v>15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>
      <c r="A1288" s="201"/>
      <c r="B1288" s="188">
        <v>3278</v>
      </c>
      <c r="C1288" s="18" t="s">
        <v>4936</v>
      </c>
      <c r="D1288" s="19">
        <v>4127134076</v>
      </c>
      <c r="E1288" s="17"/>
      <c r="F1288" s="17"/>
      <c r="G1288" s="17"/>
      <c r="H1288" s="17">
        <v>3</v>
      </c>
      <c r="I1288" s="17"/>
      <c r="J1288" s="17"/>
      <c r="K1288" s="17"/>
      <c r="L1288" s="17"/>
      <c r="M1288" s="17"/>
      <c r="N1288" s="17"/>
      <c r="O1288" s="17">
        <v>1</v>
      </c>
      <c r="P1288" s="17">
        <v>6</v>
      </c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>
      <c r="A1289" s="201"/>
      <c r="B1289" s="188">
        <v>4777</v>
      </c>
      <c r="C1289" s="18" t="s">
        <v>4937</v>
      </c>
      <c r="D1289" s="19">
        <v>4127137601</v>
      </c>
      <c r="E1289" s="17"/>
      <c r="F1289" s="17"/>
      <c r="G1289" s="17">
        <v>3</v>
      </c>
      <c r="H1289" s="17">
        <v>15</v>
      </c>
      <c r="I1289" s="17"/>
      <c r="J1289" s="17"/>
      <c r="K1289" s="17"/>
      <c r="L1289" s="17"/>
      <c r="M1289" s="17"/>
      <c r="N1289" s="17"/>
      <c r="O1289" s="17">
        <v>10</v>
      </c>
      <c r="P1289" s="17">
        <v>10</v>
      </c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>
      <c r="A1290" s="201"/>
      <c r="B1290" s="188">
        <v>4060</v>
      </c>
      <c r="C1290" s="18" t="s">
        <v>4938</v>
      </c>
      <c r="D1290" s="19">
        <v>4127137404</v>
      </c>
      <c r="E1290" s="17"/>
      <c r="F1290" s="17"/>
      <c r="G1290" s="17">
        <v>10</v>
      </c>
      <c r="H1290" s="17">
        <v>20</v>
      </c>
      <c r="I1290" s="17"/>
      <c r="J1290" s="17"/>
      <c r="K1290" s="17"/>
      <c r="L1290" s="17"/>
      <c r="M1290" s="17"/>
      <c r="N1290" s="17"/>
      <c r="O1290" s="17"/>
      <c r="P1290" s="17">
        <v>15</v>
      </c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>
      <c r="A1291" s="201"/>
      <c r="B1291" s="188">
        <v>3208</v>
      </c>
      <c r="C1291" s="18" t="s">
        <v>4148</v>
      </c>
      <c r="D1291" s="19">
        <v>4127138116</v>
      </c>
      <c r="E1291" s="17"/>
      <c r="F1291" s="17"/>
      <c r="G1291" s="17">
        <v>5</v>
      </c>
      <c r="H1291" s="17">
        <v>10</v>
      </c>
      <c r="I1291" s="17"/>
      <c r="J1291" s="17">
        <v>10</v>
      </c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>
      <c r="A1292" s="201"/>
      <c r="B1292" s="188">
        <v>3857</v>
      </c>
      <c r="C1292" s="18" t="s">
        <v>4939</v>
      </c>
      <c r="D1292" s="19">
        <v>4127137585</v>
      </c>
      <c r="E1292" s="17"/>
      <c r="F1292" s="17"/>
      <c r="G1292" s="17"/>
      <c r="H1292" s="17">
        <v>10</v>
      </c>
      <c r="I1292" s="17"/>
      <c r="J1292" s="17"/>
      <c r="K1292" s="17"/>
      <c r="L1292" s="17"/>
      <c r="M1292" s="17"/>
      <c r="N1292" s="17"/>
      <c r="O1292" s="17">
        <v>5</v>
      </c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>
      <c r="A1293" s="201"/>
      <c r="B1293" s="188">
        <v>3347</v>
      </c>
      <c r="C1293" s="18" t="s">
        <v>4161</v>
      </c>
      <c r="D1293" s="19">
        <v>4127123262</v>
      </c>
      <c r="E1293" s="17"/>
      <c r="F1293" s="17"/>
      <c r="G1293" s="17"/>
      <c r="H1293" s="17">
        <v>15</v>
      </c>
      <c r="I1293" s="17"/>
      <c r="J1293" s="17"/>
      <c r="K1293" s="17"/>
      <c r="L1293" s="17"/>
      <c r="M1293" s="17"/>
      <c r="N1293" s="17"/>
      <c r="O1293" s="17">
        <v>8</v>
      </c>
      <c r="P1293" s="17">
        <v>15</v>
      </c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>
      <c r="A1294" s="201"/>
      <c r="B1294" s="188">
        <v>5640</v>
      </c>
      <c r="C1294" s="18" t="s">
        <v>3267</v>
      </c>
      <c r="D1294" s="19">
        <v>4127140521</v>
      </c>
      <c r="E1294" s="17">
        <v>5</v>
      </c>
      <c r="F1294" s="17">
        <v>5</v>
      </c>
      <c r="G1294" s="17"/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>
      <c r="A1295" s="201"/>
      <c r="B1295" s="188">
        <v>5268</v>
      </c>
      <c r="C1295" s="18" t="s">
        <v>4412</v>
      </c>
      <c r="D1295" s="19">
        <v>4127137224</v>
      </c>
      <c r="E1295" s="17">
        <v>3</v>
      </c>
      <c r="F1295" s="17"/>
      <c r="G1295" s="17">
        <v>4</v>
      </c>
      <c r="H1295" s="17">
        <v>4</v>
      </c>
      <c r="I1295" s="17"/>
      <c r="J1295" s="17">
        <v>5</v>
      </c>
      <c r="K1295" s="17"/>
      <c r="L1295" s="17"/>
      <c r="M1295" s="17"/>
      <c r="N1295" s="17"/>
      <c r="O1295" s="17">
        <v>6</v>
      </c>
      <c r="P1295" s="17">
        <v>4</v>
      </c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>
      <c r="A1296" s="201"/>
      <c r="B1296" s="188">
        <v>4302</v>
      </c>
      <c r="C1296" s="18" t="s">
        <v>4509</v>
      </c>
      <c r="D1296" s="19">
        <v>4127136512</v>
      </c>
      <c r="E1296" s="17"/>
      <c r="F1296" s="17"/>
      <c r="G1296" s="17">
        <v>5</v>
      </c>
      <c r="H1296" s="17"/>
      <c r="I1296" s="17"/>
      <c r="J1296" s="17">
        <v>2</v>
      </c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>
      <c r="A1297" s="201"/>
      <c r="B1297" s="188">
        <v>4211</v>
      </c>
      <c r="C1297" s="18" t="s">
        <v>2673</v>
      </c>
      <c r="D1297" s="19">
        <v>4127119607</v>
      </c>
      <c r="E1297" s="17"/>
      <c r="F1297" s="17">
        <v>2</v>
      </c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>
      <c r="A1298" s="201"/>
      <c r="B1298" s="188">
        <v>4211</v>
      </c>
      <c r="C1298" s="18" t="s">
        <v>2673</v>
      </c>
      <c r="D1298" s="19">
        <v>4127119605</v>
      </c>
      <c r="E1298" s="17"/>
      <c r="F1298" s="17"/>
      <c r="G1298" s="17"/>
      <c r="H1298" s="17">
        <v>6</v>
      </c>
      <c r="I1298" s="17"/>
      <c r="J1298" s="17">
        <v>2</v>
      </c>
      <c r="K1298" s="17"/>
      <c r="L1298" s="17"/>
      <c r="M1298" s="17"/>
      <c r="N1298" s="17"/>
      <c r="O1298" s="17">
        <v>6</v>
      </c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>
      <c r="A1299" s="201"/>
      <c r="B1299" s="188">
        <v>5340</v>
      </c>
      <c r="C1299" s="18" t="s">
        <v>4940</v>
      </c>
      <c r="D1299" s="19">
        <v>4127135090</v>
      </c>
      <c r="E1299" s="17"/>
      <c r="F1299" s="17"/>
      <c r="G1299" s="17">
        <v>5</v>
      </c>
      <c r="H1299" s="17"/>
      <c r="I1299" s="17"/>
      <c r="J1299" s="17"/>
      <c r="K1299" s="17"/>
      <c r="L1299" s="17"/>
      <c r="M1299" s="17"/>
      <c r="N1299" s="17"/>
      <c r="O1299" s="17">
        <v>5</v>
      </c>
      <c r="P1299" s="17"/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>
      <c r="A1300" s="201"/>
      <c r="B1300" s="188">
        <v>3618</v>
      </c>
      <c r="C1300" s="18" t="s">
        <v>3123</v>
      </c>
      <c r="D1300" s="19">
        <v>4127136660</v>
      </c>
      <c r="E1300" s="17"/>
      <c r="F1300" s="17"/>
      <c r="G1300" s="17">
        <v>5</v>
      </c>
      <c r="H1300" s="17"/>
      <c r="I1300" s="17"/>
      <c r="J1300" s="17">
        <v>3</v>
      </c>
      <c r="K1300" s="17"/>
      <c r="L1300" s="17"/>
      <c r="M1300" s="17"/>
      <c r="N1300" s="17"/>
      <c r="O1300" s="17"/>
      <c r="P1300" s="17">
        <v>5</v>
      </c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>
      <c r="A1301" s="201"/>
      <c r="B1301" s="188">
        <v>4317</v>
      </c>
      <c r="C1301" s="18" t="s">
        <v>4941</v>
      </c>
      <c r="D1301" s="19">
        <v>4127136115</v>
      </c>
      <c r="E1301" s="17"/>
      <c r="F1301" s="17"/>
      <c r="G1301" s="17">
        <v>2</v>
      </c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/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>
      <c r="A1302" s="201" t="s">
        <v>4942</v>
      </c>
      <c r="B1302" s="188">
        <v>3026</v>
      </c>
      <c r="C1302" s="18" t="s">
        <v>4597</v>
      </c>
      <c r="D1302" s="19">
        <v>4127147748</v>
      </c>
      <c r="E1302" s="17"/>
      <c r="F1302" s="17"/>
      <c r="G1302" s="17">
        <v>10</v>
      </c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>
      <c r="A1303" s="201"/>
      <c r="B1303" s="188">
        <v>4515</v>
      </c>
      <c r="C1303" s="18" t="s">
        <v>4943</v>
      </c>
      <c r="D1303" s="19">
        <v>4127137783</v>
      </c>
      <c r="E1303" s="17"/>
      <c r="F1303" s="17"/>
      <c r="G1303" s="17">
        <v>5</v>
      </c>
      <c r="H1303" s="17">
        <v>5</v>
      </c>
      <c r="I1303" s="17"/>
      <c r="J1303" s="17">
        <v>5</v>
      </c>
      <c r="K1303" s="17"/>
      <c r="L1303" s="17"/>
      <c r="M1303" s="17"/>
      <c r="N1303" s="17"/>
      <c r="O1303" s="17">
        <v>5</v>
      </c>
      <c r="P1303" s="17">
        <v>5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>
      <c r="A1304" s="201"/>
      <c r="B1304" s="188">
        <v>2338</v>
      </c>
      <c r="C1304" s="18" t="s">
        <v>4944</v>
      </c>
      <c r="D1304" s="19">
        <v>4127120083</v>
      </c>
      <c r="E1304" s="17"/>
      <c r="F1304" s="17"/>
      <c r="G1304" s="17">
        <v>10</v>
      </c>
      <c r="H1304" s="17">
        <v>10</v>
      </c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>
      <c r="A1305" s="201"/>
      <c r="B1305" s="188">
        <v>1532</v>
      </c>
      <c r="C1305" s="18" t="s">
        <v>4945</v>
      </c>
      <c r="D1305" s="19">
        <v>4127113824</v>
      </c>
      <c r="E1305" s="17"/>
      <c r="F1305" s="17"/>
      <c r="G1305" s="17">
        <v>10</v>
      </c>
      <c r="H1305" s="17">
        <v>10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>
      <c r="A1306" s="201"/>
      <c r="B1306" s="188">
        <v>1532</v>
      </c>
      <c r="C1306" s="18" t="s">
        <v>4945</v>
      </c>
      <c r="D1306" s="19">
        <v>4127113823</v>
      </c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>
        <v>3</v>
      </c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>
      <c r="A1307" s="201"/>
      <c r="B1307" s="188">
        <v>2016</v>
      </c>
      <c r="C1307" s="18" t="s">
        <v>3509</v>
      </c>
      <c r="D1307" s="19">
        <v>4127134485</v>
      </c>
      <c r="E1307" s="17"/>
      <c r="F1307" s="17"/>
      <c r="G1307" s="17">
        <v>3</v>
      </c>
      <c r="H1307" s="17">
        <v>4</v>
      </c>
      <c r="I1307" s="17"/>
      <c r="J1307" s="17">
        <v>6</v>
      </c>
      <c r="K1307" s="17"/>
      <c r="L1307" s="17"/>
      <c r="M1307" s="17">
        <v>6</v>
      </c>
      <c r="N1307" s="17"/>
      <c r="O1307" s="17">
        <v>6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>
      <c r="A1308" s="201"/>
      <c r="B1308" s="188">
        <v>5247</v>
      </c>
      <c r="C1308" s="18" t="s">
        <v>3794</v>
      </c>
      <c r="D1308" s="19">
        <v>4127137604</v>
      </c>
      <c r="E1308" s="17"/>
      <c r="F1308" s="17"/>
      <c r="G1308" s="17"/>
      <c r="H1308" s="17">
        <v>10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>
      <c r="A1309" s="201"/>
      <c r="B1309" s="188">
        <v>2830</v>
      </c>
      <c r="C1309" s="18" t="s">
        <v>4946</v>
      </c>
      <c r="D1309" s="19">
        <v>4127106437</v>
      </c>
      <c r="E1309" s="17"/>
      <c r="F1309" s="17"/>
      <c r="G1309" s="17"/>
      <c r="H1309" s="17">
        <v>10</v>
      </c>
      <c r="I1309" s="17"/>
      <c r="J1309" s="17">
        <v>4</v>
      </c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>
      <c r="A1310" s="201"/>
      <c r="B1310" s="188">
        <v>2554</v>
      </c>
      <c r="C1310" s="18" t="s">
        <v>3798</v>
      </c>
      <c r="D1310" s="19">
        <v>4127128793</v>
      </c>
      <c r="E1310" s="17"/>
      <c r="F1310" s="17"/>
      <c r="G1310" s="17">
        <v>5</v>
      </c>
      <c r="H1310" s="17">
        <v>10</v>
      </c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>
      <c r="A1311" s="201"/>
      <c r="B1311" s="188">
        <v>3890</v>
      </c>
      <c r="C1311" s="18" t="s">
        <v>4251</v>
      </c>
      <c r="D1311" s="19">
        <v>4127113668</v>
      </c>
      <c r="E1311" s="17"/>
      <c r="F1311" s="17"/>
      <c r="G1311" s="17">
        <v>10</v>
      </c>
      <c r="H1311" s="17">
        <v>10</v>
      </c>
      <c r="I1311" s="17"/>
      <c r="J1311" s="17"/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>
      <c r="A1312" s="201"/>
      <c r="B1312" s="188">
        <v>1530</v>
      </c>
      <c r="C1312" s="18" t="s">
        <v>96</v>
      </c>
      <c r="D1312" s="19">
        <v>4127119314</v>
      </c>
      <c r="E1312" s="17"/>
      <c r="F1312" s="17"/>
      <c r="G1312" s="17">
        <v>5</v>
      </c>
      <c r="H1312" s="17">
        <v>10</v>
      </c>
      <c r="I1312" s="17"/>
      <c r="J1312" s="17"/>
      <c r="K1312" s="17"/>
      <c r="L1312" s="17"/>
      <c r="M1312" s="17"/>
      <c r="N1312" s="17"/>
      <c r="O1312" s="17">
        <v>5</v>
      </c>
      <c r="P1312" s="17">
        <v>10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>
      <c r="A1313" s="201"/>
      <c r="B1313" s="188">
        <v>1542</v>
      </c>
      <c r="C1313" s="18" t="s">
        <v>3279</v>
      </c>
      <c r="D1313" s="19">
        <v>4127102874</v>
      </c>
      <c r="E1313" s="17"/>
      <c r="F1313" s="17"/>
      <c r="G1313" s="17">
        <v>10</v>
      </c>
      <c r="H1313" s="17">
        <v>4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>
      <c r="A1314" s="201"/>
      <c r="B1314" s="188"/>
      <c r="C1314" s="179" t="s">
        <v>4894</v>
      </c>
      <c r="D1314" s="14"/>
      <c r="E1314" s="28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28"/>
      <c r="R1314" s="28"/>
      <c r="S1314" s="28"/>
      <c r="T1314" s="28"/>
      <c r="U1314" s="28"/>
      <c r="V1314" s="28"/>
      <c r="W1314" s="28"/>
      <c r="X1314" s="179" t="s">
        <v>4878</v>
      </c>
      <c r="AA1314" s="16"/>
    </row>
    <row r="1315" spans="1:27" s="15" customFormat="1" ht="18.75" customHeight="1">
      <c r="A1315" s="201"/>
      <c r="B1315" s="188">
        <v>3365</v>
      </c>
      <c r="C1315" s="18" t="s">
        <v>2907</v>
      </c>
      <c r="D1315" s="19">
        <v>4127033820</v>
      </c>
      <c r="E1315" s="17"/>
      <c r="F1315" s="34"/>
      <c r="G1315" s="28">
        <v>10</v>
      </c>
      <c r="H1315" s="28">
        <v>10</v>
      </c>
      <c r="I1315" s="28"/>
      <c r="J1315" s="28"/>
      <c r="K1315" s="28"/>
      <c r="L1315" s="28"/>
      <c r="M1315" s="28"/>
      <c r="N1315" s="28"/>
      <c r="O1315" s="28">
        <v>10</v>
      </c>
      <c r="P1315" s="28">
        <v>10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>
      <c r="A1316" s="201"/>
      <c r="B1316" s="188">
        <v>4580</v>
      </c>
      <c r="C1316" s="18" t="s">
        <v>4895</v>
      </c>
      <c r="D1316" s="19">
        <v>4127113644</v>
      </c>
      <c r="E1316" s="17"/>
      <c r="F1316" s="28">
        <v>3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10</v>
      </c>
      <c r="P1316" s="28">
        <v>10</v>
      </c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>
      <c r="A1317" s="201"/>
      <c r="B1317" s="188">
        <v>4215</v>
      </c>
      <c r="C1317" s="18" t="s">
        <v>3714</v>
      </c>
      <c r="D1317" s="19">
        <v>4127099480</v>
      </c>
      <c r="E1317" s="17"/>
      <c r="F1317" s="34"/>
      <c r="G1317" s="28">
        <v>10</v>
      </c>
      <c r="H1317" s="28"/>
      <c r="I1317" s="28"/>
      <c r="J1317" s="28"/>
      <c r="K1317" s="28"/>
      <c r="L1317" s="28"/>
      <c r="M1317" s="28"/>
      <c r="N1317" s="28"/>
      <c r="O1317" s="28">
        <v>5</v>
      </c>
      <c r="P1317" s="28">
        <v>10</v>
      </c>
      <c r="Q1317" s="17"/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>
      <c r="A1318" s="201"/>
      <c r="B1318" s="188">
        <v>5192</v>
      </c>
      <c r="C1318" s="18" t="s">
        <v>4896</v>
      </c>
      <c r="D1318" s="19">
        <v>4127128135</v>
      </c>
      <c r="E1318" s="17"/>
      <c r="F1318" s="34"/>
      <c r="G1318" s="34"/>
      <c r="H1318" s="28">
        <v>10</v>
      </c>
      <c r="I1318" s="28"/>
      <c r="J1318" s="28"/>
      <c r="K1318" s="28"/>
      <c r="L1318" s="28"/>
      <c r="M1318" s="28"/>
      <c r="N1318" s="28"/>
      <c r="O1318" s="28"/>
      <c r="P1318" s="28">
        <v>8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>
      <c r="A1319" s="201"/>
      <c r="B1319" s="188">
        <v>5540</v>
      </c>
      <c r="C1319" s="18" t="s">
        <v>4897</v>
      </c>
      <c r="D1319" s="19">
        <v>4127118961</v>
      </c>
      <c r="E1319" s="17"/>
      <c r="F1319" s="34"/>
      <c r="G1319" s="28">
        <v>6</v>
      </c>
      <c r="H1319" s="28"/>
      <c r="I1319" s="28"/>
      <c r="J1319" s="28"/>
      <c r="K1319" s="28"/>
      <c r="L1319" s="28"/>
      <c r="M1319" s="28"/>
      <c r="N1319" s="28"/>
      <c r="O1319" s="28">
        <v>5</v>
      </c>
      <c r="P1319" s="28">
        <v>5</v>
      </c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>
      <c r="A1320" s="201"/>
      <c r="B1320" s="188">
        <v>4707</v>
      </c>
      <c r="C1320" s="18" t="s">
        <v>4898</v>
      </c>
      <c r="D1320" s="19">
        <v>4127117949</v>
      </c>
      <c r="E1320" s="17"/>
      <c r="F1320" s="34"/>
      <c r="G1320" s="28">
        <v>10</v>
      </c>
      <c r="H1320" s="28"/>
      <c r="I1320" s="28"/>
      <c r="J1320" s="28"/>
      <c r="K1320" s="28"/>
      <c r="L1320" s="28"/>
      <c r="M1320" s="28"/>
      <c r="N1320" s="28"/>
      <c r="O1320" s="28"/>
      <c r="P1320" s="28">
        <v>8</v>
      </c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>
      <c r="A1321" s="201"/>
      <c r="B1321" s="188">
        <v>4877</v>
      </c>
      <c r="C1321" s="18" t="s">
        <v>1584</v>
      </c>
      <c r="D1321" s="19">
        <v>4127138103</v>
      </c>
      <c r="E1321" s="17"/>
      <c r="F1321" s="34"/>
      <c r="G1321" s="28">
        <v>20</v>
      </c>
      <c r="H1321" s="28">
        <v>20</v>
      </c>
      <c r="I1321" s="28"/>
      <c r="J1321" s="28"/>
      <c r="K1321" s="28"/>
      <c r="L1321" s="28"/>
      <c r="M1321" s="28"/>
      <c r="N1321" s="28"/>
      <c r="O1321" s="28">
        <v>20</v>
      </c>
      <c r="P1321" s="34"/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>
      <c r="A1322" s="201"/>
      <c r="B1322" s="188">
        <v>5516</v>
      </c>
      <c r="C1322" s="18" t="s">
        <v>4899</v>
      </c>
      <c r="D1322" s="19">
        <v>4127148155</v>
      </c>
      <c r="E1322" s="17"/>
      <c r="F1322" s="34"/>
      <c r="G1322" s="28">
        <v>10</v>
      </c>
      <c r="H1322" s="28">
        <v>15</v>
      </c>
      <c r="I1322" s="28"/>
      <c r="J1322" s="28"/>
      <c r="K1322" s="28"/>
      <c r="L1322" s="28"/>
      <c r="M1322" s="28"/>
      <c r="N1322" s="28"/>
      <c r="O1322" s="28"/>
      <c r="P1322" s="28">
        <v>10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>
      <c r="A1323" s="201"/>
      <c r="B1323" s="188">
        <v>3262</v>
      </c>
      <c r="C1323" s="18" t="s">
        <v>1533</v>
      </c>
      <c r="D1323" s="19">
        <v>4127136362</v>
      </c>
      <c r="E1323" s="17"/>
      <c r="F1323" s="34"/>
      <c r="G1323" s="28">
        <v>10</v>
      </c>
      <c r="H1323" s="28"/>
      <c r="I1323" s="28"/>
      <c r="J1323" s="28"/>
      <c r="K1323" s="28"/>
      <c r="L1323" s="28"/>
      <c r="M1323" s="28"/>
      <c r="N1323" s="28"/>
      <c r="O1323" s="28">
        <v>10</v>
      </c>
      <c r="P1323" s="28">
        <v>5</v>
      </c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207" customFormat="1" ht="18.75" customHeight="1">
      <c r="A1324" s="206"/>
      <c r="B1324" s="190"/>
      <c r="C1324" s="65"/>
      <c r="D1324" s="66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AA1324" s="208"/>
    </row>
    <row r="1325" spans="1:27" s="15" customFormat="1" ht="18.75" customHeight="1">
      <c r="A1325" s="201"/>
      <c r="B1325" s="188"/>
      <c r="C1325" s="18"/>
      <c r="D1325" s="19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1" customFormat="1" ht="18.75" customHeight="1">
      <c r="A1326" s="203"/>
      <c r="B1326" s="726" t="s">
        <v>2802</v>
      </c>
      <c r="C1326" s="727"/>
      <c r="D1326" s="32"/>
      <c r="E1326" s="32">
        <f t="shared" ref="E1326:O1326" si="0">SUM(E4:E1325)</f>
        <v>1131</v>
      </c>
      <c r="F1326" s="32">
        <f t="shared" si="0"/>
        <v>744</v>
      </c>
      <c r="G1326" s="32">
        <f t="shared" si="0"/>
        <v>7964</v>
      </c>
      <c r="H1326" s="32">
        <f t="shared" si="0"/>
        <v>7847</v>
      </c>
      <c r="I1326" s="32">
        <f t="shared" si="0"/>
        <v>107</v>
      </c>
      <c r="J1326" s="32">
        <f t="shared" si="0"/>
        <v>1564</v>
      </c>
      <c r="K1326" s="32">
        <f t="shared" si="0"/>
        <v>42</v>
      </c>
      <c r="L1326" s="32">
        <f t="shared" si="0"/>
        <v>15</v>
      </c>
      <c r="M1326" s="32">
        <f t="shared" si="0"/>
        <v>970</v>
      </c>
      <c r="N1326" s="32">
        <f t="shared" si="0"/>
        <v>43</v>
      </c>
      <c r="O1326" s="32">
        <f t="shared" si="0"/>
        <v>5113</v>
      </c>
      <c r="P1326" s="32">
        <f t="shared" ref="P1326:V1326" si="1">SUM(P30:P1325)</f>
        <v>6844</v>
      </c>
      <c r="Q1326" s="32">
        <f t="shared" si="1"/>
        <v>196</v>
      </c>
      <c r="R1326" s="32">
        <f t="shared" si="1"/>
        <v>36</v>
      </c>
      <c r="S1326" s="32">
        <f t="shared" si="1"/>
        <v>12</v>
      </c>
      <c r="T1326" s="32">
        <f t="shared" si="1"/>
        <v>25</v>
      </c>
      <c r="U1326" s="32">
        <f t="shared" si="1"/>
        <v>46</v>
      </c>
      <c r="V1326" s="32">
        <f t="shared" si="1"/>
        <v>22</v>
      </c>
      <c r="W1326" s="32">
        <f>SUM(W5:W1325)</f>
        <v>51</v>
      </c>
      <c r="X1326" s="32">
        <f>SUM(X4:X1325)</f>
        <v>0</v>
      </c>
    </row>
    <row r="1327" spans="1:27" ht="18.75" customHeight="1">
      <c r="B1327" s="722" t="s">
        <v>2848</v>
      </c>
      <c r="C1327" s="723"/>
      <c r="D1327" s="54"/>
      <c r="E1327" s="152">
        <v>101989</v>
      </c>
      <c r="F1327" s="152">
        <v>94013</v>
      </c>
      <c r="G1327" s="152">
        <v>111058</v>
      </c>
      <c r="H1327" s="152">
        <v>73431</v>
      </c>
      <c r="I1327" s="152">
        <v>119066</v>
      </c>
      <c r="J1327" s="152">
        <v>87787</v>
      </c>
      <c r="K1327" s="152">
        <v>130922</v>
      </c>
      <c r="L1327" s="152">
        <v>215677</v>
      </c>
      <c r="M1327" s="152">
        <v>55959</v>
      </c>
      <c r="N1327" s="152">
        <v>107205</v>
      </c>
      <c r="O1327" s="152">
        <v>50183</v>
      </c>
      <c r="P1327" s="152">
        <v>46000</v>
      </c>
      <c r="Q1327" s="152">
        <v>177188</v>
      </c>
      <c r="R1327" s="152">
        <v>174150</v>
      </c>
      <c r="S1327" s="152">
        <v>352350</v>
      </c>
      <c r="T1327" s="152">
        <v>198450</v>
      </c>
      <c r="U1327" s="152">
        <v>61250</v>
      </c>
      <c r="V1327" s="152">
        <v>61250</v>
      </c>
      <c r="W1327" s="152">
        <v>61250</v>
      </c>
      <c r="X1327" s="152"/>
    </row>
    <row r="1328" spans="1:27" ht="31.5" customHeight="1">
      <c r="B1328" s="724" t="s">
        <v>2849</v>
      </c>
      <c r="C1328" s="725"/>
      <c r="D1328" s="151"/>
      <c r="E1328" s="154">
        <f t="shared" ref="E1328:W1328" si="2">E1326*E1327</f>
        <v>115349559</v>
      </c>
      <c r="F1328" s="154">
        <f t="shared" si="2"/>
        <v>69945672</v>
      </c>
      <c r="G1328" s="154">
        <f t="shared" si="2"/>
        <v>884465912</v>
      </c>
      <c r="H1328" s="154">
        <f t="shared" si="2"/>
        <v>576213057</v>
      </c>
      <c r="I1328" s="154">
        <f t="shared" si="2"/>
        <v>12740062</v>
      </c>
      <c r="J1328" s="154">
        <f t="shared" si="2"/>
        <v>137298868</v>
      </c>
      <c r="K1328" s="154">
        <f t="shared" si="2"/>
        <v>5498724</v>
      </c>
      <c r="L1328" s="154">
        <f t="shared" si="2"/>
        <v>3235155</v>
      </c>
      <c r="M1328" s="154">
        <f t="shared" si="2"/>
        <v>54280230</v>
      </c>
      <c r="N1328" s="154">
        <f t="shared" si="2"/>
        <v>4609815</v>
      </c>
      <c r="O1328" s="154">
        <f t="shared" si="2"/>
        <v>256585679</v>
      </c>
      <c r="P1328" s="154">
        <f t="shared" si="2"/>
        <v>314824000</v>
      </c>
      <c r="Q1328" s="154">
        <f t="shared" si="2"/>
        <v>34728848</v>
      </c>
      <c r="R1328" s="154">
        <f t="shared" si="2"/>
        <v>6269400</v>
      </c>
      <c r="S1328" s="154">
        <f t="shared" si="2"/>
        <v>4228200</v>
      </c>
      <c r="T1328" s="154">
        <f t="shared" si="2"/>
        <v>4961250</v>
      </c>
      <c r="U1328" s="154">
        <f t="shared" si="2"/>
        <v>2817500</v>
      </c>
      <c r="V1328" s="154">
        <f t="shared" si="2"/>
        <v>1347500</v>
      </c>
      <c r="W1328" s="154">
        <f t="shared" si="2"/>
        <v>3123750</v>
      </c>
      <c r="X1328" s="153">
        <f>W1328+V1328+U1328+T1328+S1328+R1328+Q1328+P1328+O1328+N1328+M1328+L1328+K1328+J1328+I1328+H1328+G1328+F1328+E1328</f>
        <v>2492523181</v>
      </c>
    </row>
  </sheetData>
  <mergeCells count="5">
    <mergeCell ref="B1:X1"/>
    <mergeCell ref="B2:X2"/>
    <mergeCell ref="B1326:C1326"/>
    <mergeCell ref="B1327:C1327"/>
    <mergeCell ref="B1328:C1328"/>
  </mergeCells>
  <conditionalFormatting sqref="D3">
    <cfRule type="duplicateValues" dxfId="5395" priority="212"/>
    <cfRule type="duplicateValues" dxfId="5394" priority="213"/>
    <cfRule type="duplicateValues" dxfId="5393" priority="214"/>
    <cfRule type="duplicateValues" dxfId="5392" priority="215"/>
    <cfRule type="duplicateValues" dxfId="5391" priority="216"/>
    <cfRule type="duplicateValues" dxfId="5390" priority="217"/>
  </conditionalFormatting>
  <conditionalFormatting sqref="D3:D8 D10:D21">
    <cfRule type="duplicateValues" dxfId="5389" priority="231"/>
  </conditionalFormatting>
  <conditionalFormatting sqref="D3:D8">
    <cfRule type="duplicateValues" dxfId="5388" priority="222"/>
    <cfRule type="duplicateValues" dxfId="5387" priority="223"/>
    <cfRule type="duplicateValues" dxfId="5386" priority="225"/>
    <cfRule type="duplicateValues" dxfId="5385" priority="226"/>
  </conditionalFormatting>
  <conditionalFormatting sqref="D4:D8 D10:D21">
    <cfRule type="duplicateValues" dxfId="5384" priority="228"/>
    <cfRule type="duplicateValues" dxfId="5383" priority="229"/>
    <cfRule type="duplicateValues" dxfId="5382" priority="230"/>
  </conditionalFormatting>
  <conditionalFormatting sqref="D9">
    <cfRule type="duplicateValues" dxfId="5381" priority="199"/>
    <cfRule type="duplicateValues" dxfId="5380" priority="200"/>
    <cfRule type="duplicateValues" dxfId="5379" priority="201"/>
    <cfRule type="duplicateValues" dxfId="5378" priority="202"/>
    <cfRule type="duplicateValues" dxfId="5377" priority="203"/>
    <cfRule type="duplicateValues" dxfId="5376" priority="204"/>
    <cfRule type="duplicateValues" dxfId="5375" priority="205"/>
    <cfRule type="duplicateValues" dxfId="5374" priority="206"/>
    <cfRule type="duplicateValues" dxfId="5373" priority="207"/>
  </conditionalFormatting>
  <conditionalFormatting sqref="D22:D27">
    <cfRule type="duplicateValues" dxfId="5372" priority="224"/>
  </conditionalFormatting>
  <conditionalFormatting sqref="D28">
    <cfRule type="duplicateValues" dxfId="5371" priority="211"/>
  </conditionalFormatting>
  <conditionalFormatting sqref="D54">
    <cfRule type="duplicateValues" dxfId="5370" priority="193"/>
    <cfRule type="duplicateValues" dxfId="5369" priority="194"/>
    <cfRule type="duplicateValues" dxfId="5368" priority="195"/>
    <cfRule type="duplicateValues" dxfId="5367" priority="196"/>
    <cfRule type="duplicateValues" dxfId="5366" priority="197"/>
    <cfRule type="duplicateValues" dxfId="5365" priority="198"/>
  </conditionalFormatting>
  <conditionalFormatting sqref="D102">
    <cfRule type="duplicateValues" dxfId="5364" priority="187"/>
    <cfRule type="duplicateValues" dxfId="5363" priority="188"/>
    <cfRule type="duplicateValues" dxfId="5362" priority="189"/>
    <cfRule type="duplicateValues" dxfId="5361" priority="190"/>
    <cfRule type="duplicateValues" dxfId="5360" priority="191"/>
    <cfRule type="duplicateValues" dxfId="5359" priority="192"/>
  </conditionalFormatting>
  <conditionalFormatting sqref="D181">
    <cfRule type="duplicateValues" dxfId="5358" priority="181"/>
    <cfRule type="duplicateValues" dxfId="5357" priority="182"/>
    <cfRule type="duplicateValues" dxfId="5356" priority="183"/>
    <cfRule type="duplicateValues" dxfId="5355" priority="184"/>
    <cfRule type="duplicateValues" dxfId="5354" priority="185"/>
    <cfRule type="duplicateValues" dxfId="5353" priority="186"/>
  </conditionalFormatting>
  <conditionalFormatting sqref="D222">
    <cfRule type="duplicateValues" dxfId="5352" priority="175"/>
    <cfRule type="duplicateValues" dxfId="5351" priority="176"/>
    <cfRule type="duplicateValues" dxfId="5350" priority="177"/>
    <cfRule type="duplicateValues" dxfId="5349" priority="178"/>
    <cfRule type="duplicateValues" dxfId="5348" priority="179"/>
    <cfRule type="duplicateValues" dxfId="5347" priority="180"/>
  </conditionalFormatting>
  <conditionalFormatting sqref="D309">
    <cfRule type="duplicateValues" dxfId="5346" priority="169"/>
    <cfRule type="duplicateValues" dxfId="5345" priority="170"/>
    <cfRule type="duplicateValues" dxfId="5344" priority="171"/>
    <cfRule type="duplicateValues" dxfId="5343" priority="172"/>
    <cfRule type="duplicateValues" dxfId="5342" priority="173"/>
    <cfRule type="duplicateValues" dxfId="5341" priority="174"/>
  </conditionalFormatting>
  <conditionalFormatting sqref="D313">
    <cfRule type="duplicateValues" dxfId="5340" priority="49"/>
    <cfRule type="duplicateValues" dxfId="5339" priority="50"/>
    <cfRule type="duplicateValues" dxfId="5338" priority="51"/>
  </conditionalFormatting>
  <conditionalFormatting sqref="D362">
    <cfRule type="duplicateValues" dxfId="5337" priority="163"/>
    <cfRule type="duplicateValues" dxfId="5336" priority="164"/>
    <cfRule type="duplicateValues" dxfId="5335" priority="165"/>
    <cfRule type="duplicateValues" dxfId="5334" priority="166"/>
    <cfRule type="duplicateValues" dxfId="5333" priority="167"/>
    <cfRule type="duplicateValues" dxfId="5332" priority="168"/>
  </conditionalFormatting>
  <conditionalFormatting sqref="D410">
    <cfRule type="duplicateValues" dxfId="5331" priority="46"/>
    <cfRule type="duplicateValues" dxfId="5330" priority="47"/>
    <cfRule type="duplicateValues" dxfId="5329" priority="48"/>
  </conditionalFormatting>
  <conditionalFormatting sqref="D450">
    <cfRule type="duplicateValues" dxfId="5328" priority="157"/>
    <cfRule type="duplicateValues" dxfId="5327" priority="158"/>
    <cfRule type="duplicateValues" dxfId="5326" priority="159"/>
    <cfRule type="duplicateValues" dxfId="5325" priority="160"/>
    <cfRule type="duplicateValues" dxfId="5324" priority="161"/>
    <cfRule type="duplicateValues" dxfId="5323" priority="162"/>
  </conditionalFormatting>
  <conditionalFormatting sqref="D487:D488">
    <cfRule type="duplicateValues" dxfId="5322" priority="43"/>
    <cfRule type="duplicateValues" dxfId="5321" priority="44"/>
    <cfRule type="duplicateValues" dxfId="5320" priority="45"/>
  </conditionalFormatting>
  <conditionalFormatting sqref="D526">
    <cfRule type="duplicateValues" dxfId="5319" priority="40"/>
    <cfRule type="duplicateValues" dxfId="5318" priority="41"/>
    <cfRule type="duplicateValues" dxfId="5317" priority="42"/>
  </conditionalFormatting>
  <conditionalFormatting sqref="D558:D576 D578:D582">
    <cfRule type="duplicateValues" dxfId="5316" priority="12803"/>
  </conditionalFormatting>
  <conditionalFormatting sqref="D583">
    <cfRule type="duplicateValues" dxfId="5315" priority="151"/>
    <cfRule type="duplicateValues" dxfId="5314" priority="152"/>
    <cfRule type="duplicateValues" dxfId="5313" priority="153"/>
    <cfRule type="duplicateValues" dxfId="5312" priority="154"/>
    <cfRule type="duplicateValues" dxfId="5311" priority="155"/>
    <cfRule type="duplicateValues" dxfId="5310" priority="156"/>
  </conditionalFormatting>
  <conditionalFormatting sqref="D606">
    <cfRule type="duplicateValues" dxfId="5309" priority="148"/>
    <cfRule type="duplicateValues" dxfId="5308" priority="149"/>
    <cfRule type="duplicateValues" dxfId="5307" priority="150"/>
  </conditionalFormatting>
  <conditionalFormatting sqref="D607:D630 D584:D605 D223:D308 D182:D221 D55:D101 D3:D8 D10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5306" priority="13283"/>
  </conditionalFormatting>
  <conditionalFormatting sqref="D607:D630 D584:D605 D223:D308 D182:D221 D55:D101 D29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5305" priority="13250"/>
  </conditionalFormatting>
  <conditionalFormatting sqref="D631:D632">
    <cfRule type="duplicateValues" dxfId="5304" priority="37"/>
    <cfRule type="duplicateValues" dxfId="5303" priority="38"/>
    <cfRule type="duplicateValues" dxfId="5302" priority="39"/>
  </conditionalFormatting>
  <conditionalFormatting sqref="D674">
    <cfRule type="duplicateValues" dxfId="5301" priority="142"/>
    <cfRule type="duplicateValues" dxfId="5300" priority="143"/>
    <cfRule type="duplicateValues" dxfId="5299" priority="144"/>
    <cfRule type="duplicateValues" dxfId="5298" priority="145"/>
    <cfRule type="duplicateValues" dxfId="5297" priority="146"/>
    <cfRule type="duplicateValues" dxfId="5296" priority="147"/>
  </conditionalFormatting>
  <conditionalFormatting sqref="D716">
    <cfRule type="duplicateValues" dxfId="5295" priority="31"/>
    <cfRule type="duplicateValues" dxfId="5294" priority="32"/>
    <cfRule type="duplicateValues" dxfId="5293" priority="33"/>
  </conditionalFormatting>
  <conditionalFormatting sqref="D722">
    <cfRule type="duplicateValues" dxfId="5292" priority="28"/>
    <cfRule type="duplicateValues" dxfId="5291" priority="29"/>
    <cfRule type="duplicateValues" dxfId="5290" priority="30"/>
  </conditionalFormatting>
  <conditionalFormatting sqref="D750">
    <cfRule type="duplicateValues" dxfId="5289" priority="34"/>
    <cfRule type="duplicateValues" dxfId="5288" priority="35"/>
    <cfRule type="duplicateValues" dxfId="5287" priority="36"/>
  </conditionalFormatting>
  <conditionalFormatting sqref="D785">
    <cfRule type="duplicateValues" dxfId="5286" priority="22"/>
    <cfRule type="duplicateValues" dxfId="5285" priority="23"/>
    <cfRule type="duplicateValues" dxfId="5284" priority="24"/>
  </conditionalFormatting>
  <conditionalFormatting sqref="D805">
    <cfRule type="duplicateValues" dxfId="5283" priority="19"/>
    <cfRule type="duplicateValues" dxfId="5282" priority="20"/>
    <cfRule type="duplicateValues" dxfId="5281" priority="21"/>
  </conditionalFormatting>
  <conditionalFormatting sqref="D828">
    <cfRule type="duplicateValues" dxfId="5280" priority="25"/>
    <cfRule type="duplicateValues" dxfId="5279" priority="26"/>
    <cfRule type="duplicateValues" dxfId="5278" priority="27"/>
  </conditionalFormatting>
  <conditionalFormatting sqref="D846">
    <cfRule type="duplicateValues" dxfId="5277" priority="136"/>
    <cfRule type="duplicateValues" dxfId="5276" priority="137"/>
    <cfRule type="duplicateValues" dxfId="5275" priority="138"/>
    <cfRule type="duplicateValues" dxfId="5274" priority="139"/>
    <cfRule type="duplicateValues" dxfId="5273" priority="140"/>
    <cfRule type="duplicateValues" dxfId="5272" priority="141"/>
  </conditionalFormatting>
  <conditionalFormatting sqref="D961">
    <cfRule type="duplicateValues" dxfId="5271" priority="16"/>
    <cfRule type="duplicateValues" dxfId="5270" priority="17"/>
    <cfRule type="duplicateValues" dxfId="5269" priority="18"/>
  </conditionalFormatting>
  <conditionalFormatting sqref="D964">
    <cfRule type="duplicateValues" dxfId="5268" priority="130"/>
    <cfRule type="duplicateValues" dxfId="5267" priority="131"/>
    <cfRule type="duplicateValues" dxfId="5266" priority="132"/>
    <cfRule type="duplicateValues" dxfId="5265" priority="133"/>
    <cfRule type="duplicateValues" dxfId="5264" priority="134"/>
    <cfRule type="duplicateValues" dxfId="5263" priority="135"/>
  </conditionalFormatting>
  <conditionalFormatting sqref="D1054">
    <cfRule type="duplicateValues" dxfId="5262" priority="124"/>
    <cfRule type="duplicateValues" dxfId="5261" priority="125"/>
    <cfRule type="duplicateValues" dxfId="5260" priority="126"/>
    <cfRule type="duplicateValues" dxfId="5259" priority="127"/>
    <cfRule type="duplicateValues" dxfId="5258" priority="128"/>
    <cfRule type="duplicateValues" dxfId="5257" priority="129"/>
  </conditionalFormatting>
  <conditionalFormatting sqref="D1084">
    <cfRule type="duplicateValues" dxfId="5256" priority="13"/>
    <cfRule type="duplicateValues" dxfId="5255" priority="14"/>
    <cfRule type="duplicateValues" dxfId="5254" priority="15"/>
  </conditionalFormatting>
  <conditionalFormatting sqref="D1137">
    <cfRule type="duplicateValues" dxfId="5253" priority="118"/>
    <cfRule type="duplicateValues" dxfId="5252" priority="119"/>
    <cfRule type="duplicateValues" dxfId="5251" priority="120"/>
    <cfRule type="duplicateValues" dxfId="5250" priority="121"/>
    <cfRule type="duplicateValues" dxfId="5249" priority="122"/>
    <cfRule type="duplicateValues" dxfId="5248" priority="123"/>
  </conditionalFormatting>
  <conditionalFormatting sqref="D1182">
    <cfRule type="duplicateValues" dxfId="5247" priority="10"/>
    <cfRule type="duplicateValues" dxfId="5246" priority="11"/>
    <cfRule type="duplicateValues" dxfId="5245" priority="12"/>
  </conditionalFormatting>
  <conditionalFormatting sqref="D1221">
    <cfRule type="duplicateValues" dxfId="5244" priority="4"/>
    <cfRule type="duplicateValues" dxfId="5243" priority="5"/>
    <cfRule type="duplicateValues" dxfId="5242" priority="6"/>
  </conditionalFormatting>
  <conditionalFormatting sqref="D1314">
    <cfRule type="duplicateValues" dxfId="5241" priority="7"/>
    <cfRule type="duplicateValues" dxfId="5240" priority="8"/>
    <cfRule type="duplicateValues" dxfId="5239" priority="9"/>
  </conditionalFormatting>
  <conditionalFormatting sqref="D1326">
    <cfRule type="duplicateValues" dxfId="5238" priority="208"/>
    <cfRule type="duplicateValues" dxfId="5237" priority="209"/>
    <cfRule type="duplicateValues" dxfId="5236" priority="210"/>
    <cfRule type="duplicateValues" dxfId="5235" priority="219"/>
    <cfRule type="duplicateValues" dxfId="5234" priority="220"/>
    <cfRule type="duplicateValues" dxfId="5233" priority="221"/>
  </conditionalFormatting>
  <conditionalFormatting sqref="D1327:D65536 D3:D8 D10:D53 D55:D101 D182:D221 D223:D308 D310:D312 D363:D409 D451:D486 I511 D584:D605 D607:D630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5232" priority="218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6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B5" sqref="B5:B6"/>
    </sheetView>
  </sheetViews>
  <sheetFormatPr defaultRowHeight="18.75" customHeight="1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7.85546875" style="33" customWidth="1"/>
    <col min="11" max="11" width="62.140625" style="33" customWidth="1"/>
  </cols>
  <sheetData>
    <row r="1" spans="1:14" s="3" customFormat="1" ht="29.2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N1" s="4"/>
    </row>
    <row r="2" spans="1:14" s="3" customFormat="1" ht="25.5" customHeight="1">
      <c r="A2" s="720" t="s">
        <v>4299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N2" s="4"/>
    </row>
    <row r="3" spans="1:14" s="3" customFormat="1" ht="18.75" customHeight="1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4288</v>
      </c>
      <c r="N4" s="4"/>
    </row>
    <row r="5" spans="1:14" s="15" customFormat="1" ht="18.75" customHeight="1">
      <c r="A5" s="28"/>
      <c r="B5" s="182">
        <v>44232</v>
      </c>
      <c r="C5" s="28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>
      <c r="B6" s="106"/>
      <c r="C6" s="125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>
      <c r="A7" s="28"/>
      <c r="B7" s="30"/>
      <c r="C7" s="28"/>
      <c r="D7" s="28"/>
      <c r="E7" s="28"/>
      <c r="F7" s="28"/>
      <c r="G7" s="28"/>
      <c r="H7" s="28"/>
      <c r="I7" s="28"/>
      <c r="J7" s="28"/>
      <c r="K7" s="28"/>
      <c r="N7" s="16"/>
    </row>
    <row r="8" spans="1:14" s="15" customFormat="1" ht="18.75" customHeight="1">
      <c r="A8" s="17"/>
      <c r="B8" s="18"/>
      <c r="C8" s="19"/>
      <c r="D8" s="17"/>
      <c r="E8" s="17"/>
      <c r="F8" s="17"/>
      <c r="G8" s="17"/>
      <c r="H8" s="17"/>
      <c r="I8" s="17"/>
      <c r="J8" s="17"/>
      <c r="K8" s="17"/>
      <c r="N8" s="16"/>
    </row>
    <row r="9" spans="1:14" s="15" customFormat="1" ht="18.75" customHeight="1">
      <c r="A9" s="17"/>
      <c r="B9" s="146"/>
      <c r="C9" s="19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>
      <c r="A10" s="17"/>
      <c r="B10" s="18"/>
      <c r="C10" s="19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>
      <c r="A11" s="17"/>
      <c r="B11" s="18"/>
      <c r="C11" s="19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>
      <c r="A12" s="17"/>
      <c r="B12" s="18"/>
      <c r="C12" s="19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>
      <c r="A13" s="17"/>
      <c r="B13" s="18"/>
      <c r="C13" s="19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>
      <c r="A14" s="17"/>
      <c r="B14" s="1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>
      <c r="A15" s="17"/>
      <c r="B15" s="1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>
      <c r="A16" s="17"/>
      <c r="B16" s="1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4" s="15" customFormat="1" ht="18.75" customHeight="1">
      <c r="A17" s="17"/>
      <c r="B17" s="1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4" s="15" customFormat="1" ht="18.75" customHeight="1">
      <c r="A18" s="17"/>
      <c r="B18" s="18"/>
      <c r="C18" s="19"/>
      <c r="D18" s="17"/>
      <c r="E18" s="17"/>
      <c r="F18" s="17"/>
      <c r="G18" s="17"/>
      <c r="H18" s="17"/>
      <c r="I18" s="17"/>
      <c r="J18" s="17"/>
      <c r="K18" s="17"/>
      <c r="N18" s="16"/>
    </row>
    <row r="19" spans="1:14" s="15" customFormat="1" ht="18.75" customHeight="1">
      <c r="A19" s="28"/>
      <c r="B19" s="18"/>
      <c r="C19" s="19"/>
      <c r="D19" s="17"/>
      <c r="E19" s="17"/>
      <c r="F19" s="17"/>
      <c r="G19" s="17"/>
      <c r="H19" s="17"/>
      <c r="I19" s="17"/>
      <c r="J19" s="17"/>
      <c r="K19" s="17"/>
      <c r="N19" s="16"/>
    </row>
    <row r="20" spans="1:14" s="15" customFormat="1" ht="18.75" customHeight="1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N20" s="16"/>
    </row>
    <row r="21" spans="1:14" s="15" customFormat="1" ht="18.75" customHeight="1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N21" s="16"/>
    </row>
    <row r="22" spans="1:14" s="15" customFormat="1" ht="18.75" customHeight="1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N22" s="16"/>
    </row>
    <row r="23" spans="1:14" s="15" customFormat="1" ht="18.75" customHeight="1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N23" s="16"/>
    </row>
    <row r="24" spans="1:14" s="15" customFormat="1" ht="18.75" customHeight="1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N24" s="16"/>
    </row>
    <row r="25" spans="1:14" s="15" customFormat="1" ht="18.75" customHeight="1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N25" s="16"/>
    </row>
    <row r="26" spans="1:14" s="15" customFormat="1" ht="18.75" customHeight="1">
      <c r="A26" s="17"/>
      <c r="B26" s="107"/>
      <c r="C26" s="28"/>
      <c r="D26" s="28"/>
      <c r="E26" s="28"/>
      <c r="F26" s="28"/>
      <c r="G26" s="28"/>
      <c r="H26" s="28"/>
      <c r="I26" s="28"/>
      <c r="J26" s="28"/>
      <c r="K26" s="10"/>
      <c r="N26" s="16"/>
    </row>
    <row r="27" spans="1:14" s="15" customFormat="1" ht="18.75" customHeight="1">
      <c r="A27" s="17"/>
      <c r="B27" s="18"/>
      <c r="C27" s="19"/>
      <c r="D27" s="34"/>
      <c r="E27" s="17"/>
      <c r="F27" s="17"/>
      <c r="G27" s="17"/>
      <c r="H27" s="17"/>
      <c r="I27" s="17"/>
      <c r="J27" s="17"/>
      <c r="K27" s="17"/>
      <c r="N27" s="16"/>
    </row>
    <row r="28" spans="1:14" s="15" customFormat="1" ht="18.75" customHeight="1">
      <c r="A28" s="17"/>
      <c r="B28" s="18"/>
      <c r="C28" s="19"/>
      <c r="D28" s="34"/>
      <c r="E28" s="17"/>
      <c r="F28" s="17"/>
      <c r="G28" s="17"/>
      <c r="H28" s="17"/>
      <c r="I28" s="17"/>
      <c r="J28" s="17"/>
      <c r="K28" s="17"/>
      <c r="N28" s="16"/>
    </row>
    <row r="29" spans="1:14" s="15" customFormat="1" ht="18.75" customHeight="1">
      <c r="A29" s="17"/>
      <c r="B29" s="18"/>
      <c r="C29" s="19"/>
      <c r="D29" s="28"/>
      <c r="E29" s="17"/>
      <c r="F29" s="17"/>
      <c r="G29" s="17"/>
      <c r="H29" s="17"/>
      <c r="I29" s="17"/>
      <c r="J29" s="17"/>
      <c r="K29" s="17"/>
      <c r="N29" s="16"/>
    </row>
    <row r="30" spans="1:14" s="15" customFormat="1" ht="18.75" customHeight="1">
      <c r="A30" s="17"/>
      <c r="B30" s="18"/>
      <c r="C30" s="19"/>
      <c r="D30" s="34"/>
      <c r="E30" s="17"/>
      <c r="F30" s="17"/>
      <c r="G30" s="17"/>
      <c r="H30" s="17"/>
      <c r="I30" s="17"/>
      <c r="J30" s="17"/>
      <c r="K30" s="17"/>
      <c r="N30" s="16"/>
    </row>
    <row r="31" spans="1:14" s="15" customFormat="1" ht="18.75" customHeight="1">
      <c r="A31" s="17"/>
      <c r="B31" s="18"/>
      <c r="C31" s="19"/>
      <c r="D31" s="34"/>
      <c r="E31" s="17"/>
      <c r="F31" s="17"/>
      <c r="G31" s="17"/>
      <c r="H31" s="17"/>
      <c r="I31" s="17"/>
      <c r="J31" s="17"/>
      <c r="K31" s="17"/>
      <c r="N31" s="16"/>
    </row>
    <row r="32" spans="1:14" s="15" customFormat="1" ht="18.75" customHeight="1">
      <c r="A32" s="155"/>
      <c r="B32" s="18"/>
      <c r="C32" s="19"/>
      <c r="D32" s="34"/>
      <c r="E32" s="17"/>
      <c r="F32" s="17"/>
      <c r="G32" s="17"/>
      <c r="H32" s="17"/>
      <c r="I32" s="17"/>
      <c r="J32" s="17"/>
      <c r="K32" s="17"/>
      <c r="N32" s="16"/>
    </row>
    <row r="33" spans="1:14" s="15" customFormat="1" ht="18.75" customHeight="1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N33" s="16"/>
    </row>
    <row r="34" spans="1:14" s="15" customFormat="1" ht="18.75" customHeight="1">
      <c r="A34" s="17"/>
      <c r="B34" s="177"/>
      <c r="C34" s="19"/>
      <c r="D34" s="17"/>
      <c r="E34" s="17"/>
      <c r="F34" s="17"/>
      <c r="G34" s="17"/>
      <c r="H34" s="17"/>
      <c r="I34" s="17"/>
      <c r="J34" s="17"/>
      <c r="K34" s="17"/>
      <c r="N34" s="16"/>
    </row>
    <row r="35" spans="1:14" s="15" customFormat="1" ht="18.75" customHeight="1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N35" s="16"/>
    </row>
    <row r="36" spans="1:14" s="15" customFormat="1" ht="18.75" customHeight="1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N36" s="16"/>
    </row>
    <row r="37" spans="1:14" s="15" customFormat="1" ht="18.75" customHeight="1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N37" s="16"/>
    </row>
    <row r="38" spans="1:14" s="15" customFormat="1" ht="18.75" customHeight="1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N38" s="16"/>
    </row>
    <row r="39" spans="1:14" s="15" customFormat="1" ht="18.75" customHeight="1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N39" s="16"/>
    </row>
    <row r="40" spans="1:14" s="15" customFormat="1" ht="18.75" customHeight="1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N40" s="16"/>
    </row>
    <row r="41" spans="1:14" s="15" customFormat="1" ht="18.75" customHeight="1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N41" s="16"/>
    </row>
    <row r="42" spans="1:14" s="15" customFormat="1" ht="18.75" customHeight="1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N42" s="16"/>
    </row>
    <row r="43" spans="1:14" s="15" customFormat="1" ht="18.75" customHeight="1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N43" s="16"/>
    </row>
    <row r="44" spans="1:14" s="15" customFormat="1" ht="18.75" customHeight="1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N44" s="16"/>
    </row>
    <row r="45" spans="1:14" s="15" customFormat="1" ht="18.75" customHeight="1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N45" s="16"/>
    </row>
    <row r="46" spans="1:14" s="15" customFormat="1" ht="18.75" customHeight="1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N46" s="16"/>
    </row>
    <row r="47" spans="1:14" s="15" customFormat="1" ht="18.75" customHeight="1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N47" s="16"/>
    </row>
    <row r="48" spans="1:14" s="15" customFormat="1" ht="18.75" customHeight="1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N48" s="16"/>
    </row>
    <row r="49" spans="1:14" s="15" customFormat="1" ht="18.75" customHeight="1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N49" s="16"/>
    </row>
    <row r="50" spans="1:14" s="15" customFormat="1" ht="18.75" customHeight="1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N50" s="16"/>
    </row>
    <row r="51" spans="1:14" s="15" customFormat="1" ht="18.75" customHeight="1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N51" s="16"/>
    </row>
    <row r="52" spans="1:14" s="15" customFormat="1" ht="18.75" customHeight="1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N52" s="16"/>
    </row>
    <row r="53" spans="1:14" s="15" customFormat="1" ht="18.75" customHeight="1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N53" s="16"/>
    </row>
    <row r="54" spans="1:14" s="15" customFormat="1" ht="18.75" customHeight="1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N54" s="16"/>
    </row>
    <row r="55" spans="1:14" s="15" customFormat="1" ht="18.75" customHeight="1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N55" s="16"/>
    </row>
    <row r="56" spans="1:14" s="15" customFormat="1" ht="18.75" customHeight="1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N56" s="16"/>
    </row>
    <row r="57" spans="1:14" s="15" customFormat="1" ht="18.75" customHeight="1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N57" s="16"/>
    </row>
    <row r="58" spans="1:14" s="15" customFormat="1" ht="18.75" customHeight="1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N58" s="16"/>
    </row>
    <row r="59" spans="1:14" s="15" customFormat="1" ht="18.75" customHeight="1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N59" s="16"/>
    </row>
    <row r="60" spans="1:14" s="15" customFormat="1" ht="18.75" customHeight="1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N60" s="16"/>
    </row>
    <row r="61" spans="1:14" s="15" customFormat="1" ht="18.75" customHeight="1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N61" s="16"/>
    </row>
    <row r="62" spans="1:14" s="15" customFormat="1" ht="18.75" customHeight="1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N62" s="16"/>
    </row>
    <row r="63" spans="1:14" s="15" customFormat="1" ht="18.75" customHeight="1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N63" s="16"/>
    </row>
    <row r="64" spans="1:14" s="15" customFormat="1" ht="18.75" customHeight="1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N64" s="16"/>
    </row>
    <row r="65" spans="1:14" s="15" customFormat="1" ht="18.75" customHeight="1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N65" s="16"/>
    </row>
    <row r="66" spans="1:14" s="15" customFormat="1" ht="18.75" customHeight="1">
      <c r="A66" s="28"/>
      <c r="B66" s="18"/>
      <c r="C66" s="19"/>
      <c r="D66" s="17"/>
      <c r="E66" s="17"/>
      <c r="F66" s="17"/>
      <c r="G66" s="17"/>
      <c r="H66" s="17"/>
      <c r="I66" s="17"/>
      <c r="J66" s="17"/>
      <c r="K66" s="17"/>
      <c r="N66" s="16"/>
    </row>
    <row r="67" spans="1:14" s="15" customFormat="1" ht="18.75" customHeight="1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N67" s="16"/>
    </row>
    <row r="68" spans="1:14" s="15" customFormat="1" ht="18.75" customHeight="1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N68" s="16"/>
    </row>
    <row r="69" spans="1:14" s="15" customFormat="1" ht="18.75" customHeight="1">
      <c r="A69" s="17"/>
      <c r="B69" s="18"/>
      <c r="C69" s="19"/>
      <c r="D69" s="17"/>
      <c r="E69" s="17"/>
      <c r="F69" s="17"/>
      <c r="G69" s="17"/>
      <c r="H69" s="17"/>
      <c r="I69" s="17"/>
      <c r="J69" s="17"/>
      <c r="K69" s="17"/>
      <c r="N69" s="16"/>
    </row>
    <row r="70" spans="1:14" s="15" customFormat="1" ht="18.75" customHeight="1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N70" s="16"/>
    </row>
    <row r="71" spans="1:14" s="15" customFormat="1" ht="18.75" customHeight="1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N71" s="16"/>
    </row>
    <row r="72" spans="1:14" s="15" customFormat="1" ht="18.75" customHeight="1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N72" s="16"/>
    </row>
    <row r="73" spans="1:14" s="15" customFormat="1" ht="18.75" customHeight="1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N73" s="16"/>
    </row>
    <row r="74" spans="1:14" s="15" customFormat="1" ht="18.75" customHeight="1">
      <c r="A74" s="28"/>
      <c r="B74" s="147"/>
      <c r="C74" s="28"/>
      <c r="D74" s="28"/>
      <c r="E74" s="28"/>
      <c r="F74" s="28"/>
      <c r="G74" s="28"/>
      <c r="H74" s="28"/>
      <c r="I74" s="28"/>
      <c r="J74" s="28"/>
      <c r="K74" s="10"/>
      <c r="N74" s="16"/>
    </row>
    <row r="75" spans="1:14" s="15" customFormat="1" ht="18.75" customHeight="1">
      <c r="A75" s="28"/>
      <c r="B75" s="38"/>
      <c r="C75" s="14"/>
      <c r="D75" s="28"/>
      <c r="E75" s="28"/>
      <c r="F75" s="28"/>
      <c r="G75" s="28"/>
      <c r="H75" s="28"/>
      <c r="I75" s="28"/>
      <c r="J75" s="28"/>
      <c r="K75" s="28"/>
      <c r="N75" s="16"/>
    </row>
    <row r="76" spans="1:14" s="15" customFormat="1" ht="18.75" customHeight="1">
      <c r="A76" s="28"/>
      <c r="B76" s="38"/>
      <c r="C76" s="14"/>
      <c r="D76" s="28"/>
      <c r="E76" s="28"/>
      <c r="F76" s="28"/>
      <c r="G76" s="28"/>
      <c r="H76" s="28"/>
      <c r="I76" s="28"/>
      <c r="J76" s="28"/>
      <c r="K76" s="28"/>
      <c r="N76" s="16"/>
    </row>
    <row r="77" spans="1:14" s="15" customFormat="1" ht="18.75" customHeight="1">
      <c r="A77" s="28"/>
      <c r="B77" s="38"/>
      <c r="C77" s="14"/>
      <c r="D77" s="28"/>
      <c r="E77" s="28"/>
      <c r="F77" s="28"/>
      <c r="G77" s="28"/>
      <c r="H77" s="28"/>
      <c r="I77" s="28"/>
      <c r="J77" s="28"/>
      <c r="K77" s="28"/>
      <c r="N77" s="16"/>
    </row>
    <row r="78" spans="1:14" s="15" customFormat="1" ht="18.75" customHeight="1">
      <c r="A78" s="28"/>
      <c r="B78" s="38"/>
      <c r="C78" s="14"/>
      <c r="D78" s="28"/>
      <c r="E78" s="28"/>
      <c r="F78" s="28"/>
      <c r="G78" s="28"/>
      <c r="H78" s="28"/>
      <c r="I78" s="28"/>
      <c r="J78" s="28"/>
      <c r="K78" s="28"/>
      <c r="N78" s="16"/>
    </row>
    <row r="79" spans="1:14" s="15" customFormat="1" ht="18.75" customHeight="1">
      <c r="A79" s="28"/>
      <c r="B79" s="38"/>
      <c r="C79" s="14"/>
      <c r="D79" s="28"/>
      <c r="E79" s="28"/>
      <c r="F79" s="28"/>
      <c r="G79" s="28"/>
      <c r="H79" s="28"/>
      <c r="I79" s="28"/>
      <c r="J79" s="28"/>
      <c r="K79" s="28"/>
      <c r="N79" s="16"/>
    </row>
    <row r="80" spans="1:14" s="15" customFormat="1" ht="18.75" customHeight="1">
      <c r="A80" s="28"/>
      <c r="B80" s="38"/>
      <c r="C80" s="14"/>
      <c r="D80" s="28"/>
      <c r="E80" s="28"/>
      <c r="F80" s="28"/>
      <c r="G80" s="28"/>
      <c r="H80" s="28"/>
      <c r="I80" s="28"/>
      <c r="J80" s="28"/>
      <c r="K80" s="28"/>
      <c r="N80" s="16"/>
    </row>
    <row r="81" spans="1:14" s="15" customFormat="1" ht="18.75" customHeight="1">
      <c r="A81" s="28"/>
      <c r="B81" s="38"/>
      <c r="C81" s="14"/>
      <c r="D81" s="28"/>
      <c r="E81" s="28"/>
      <c r="F81" s="28"/>
      <c r="G81" s="28"/>
      <c r="H81" s="28"/>
      <c r="I81" s="28"/>
      <c r="J81" s="28"/>
      <c r="K81" s="28"/>
      <c r="N81" s="16"/>
    </row>
    <row r="82" spans="1:14" s="15" customFormat="1" ht="18.75" customHeight="1">
      <c r="A82" s="28"/>
      <c r="B82" s="38"/>
      <c r="C82" s="14"/>
      <c r="D82" s="28"/>
      <c r="E82" s="28"/>
      <c r="F82" s="28"/>
      <c r="G82" s="28"/>
      <c r="H82" s="28"/>
      <c r="I82" s="28"/>
      <c r="J82" s="28"/>
      <c r="K82" s="28"/>
      <c r="N82" s="16"/>
    </row>
    <row r="83" spans="1:14" s="15" customFormat="1" ht="18.75" customHeight="1">
      <c r="A83" s="28"/>
      <c r="B83" s="38"/>
      <c r="C83" s="14"/>
      <c r="D83" s="28"/>
      <c r="E83" s="28"/>
      <c r="F83" s="28"/>
      <c r="G83" s="28"/>
      <c r="H83" s="28"/>
      <c r="I83" s="28"/>
      <c r="J83" s="28"/>
      <c r="K83" s="28"/>
      <c r="N83" s="16"/>
    </row>
    <row r="84" spans="1:14" s="15" customFormat="1" ht="18.75" customHeight="1">
      <c r="A84" s="28"/>
      <c r="B84" s="146"/>
      <c r="C84" s="14"/>
      <c r="D84" s="28"/>
      <c r="E84" s="28"/>
      <c r="F84" s="28"/>
      <c r="G84" s="28"/>
      <c r="H84" s="28"/>
      <c r="I84" s="28"/>
      <c r="J84" s="28"/>
      <c r="K84" s="28"/>
      <c r="N84" s="16"/>
    </row>
    <row r="85" spans="1:14" s="15" customFormat="1" ht="18.75" customHeight="1">
      <c r="A85" s="28"/>
      <c r="B85" s="38"/>
      <c r="C85" s="14"/>
      <c r="D85" s="28"/>
      <c r="E85" s="28"/>
      <c r="F85" s="28"/>
      <c r="G85" s="28"/>
      <c r="H85" s="28"/>
      <c r="I85" s="28"/>
      <c r="J85" s="28"/>
      <c r="K85" s="28"/>
      <c r="N85" s="16"/>
    </row>
    <row r="86" spans="1:14" s="15" customFormat="1" ht="18.75" customHeight="1">
      <c r="A86" s="28"/>
      <c r="B86" s="38"/>
      <c r="C86" s="14"/>
      <c r="D86" s="28"/>
      <c r="E86" s="28"/>
      <c r="F86" s="28"/>
      <c r="G86" s="28"/>
      <c r="H86" s="28"/>
      <c r="I86" s="28"/>
      <c r="J86" s="28"/>
      <c r="K86" s="28"/>
      <c r="N86" s="16"/>
    </row>
    <row r="87" spans="1:14" s="15" customFormat="1" ht="18.75" customHeight="1">
      <c r="A87" s="28"/>
      <c r="B87" s="38"/>
      <c r="C87" s="14"/>
      <c r="D87" s="28"/>
      <c r="E87" s="28"/>
      <c r="F87" s="28"/>
      <c r="G87" s="28"/>
      <c r="H87" s="28"/>
      <c r="I87" s="28"/>
      <c r="J87" s="28"/>
      <c r="K87" s="28"/>
      <c r="N87" s="16"/>
    </row>
    <row r="88" spans="1:14" s="15" customFormat="1" ht="18.75" customHeight="1">
      <c r="A88" s="28"/>
      <c r="B88" s="38"/>
      <c r="C88" s="14"/>
      <c r="D88" s="28"/>
      <c r="E88" s="28"/>
      <c r="F88" s="28"/>
      <c r="G88" s="28"/>
      <c r="H88" s="28"/>
      <c r="I88" s="28"/>
      <c r="J88" s="28"/>
      <c r="K88" s="28"/>
      <c r="N88" s="16"/>
    </row>
    <row r="89" spans="1:14" s="15" customFormat="1" ht="18.75" customHeight="1">
      <c r="A89" s="28"/>
      <c r="B89" s="38"/>
      <c r="C89" s="14"/>
      <c r="D89" s="28"/>
      <c r="E89" s="28"/>
      <c r="F89" s="28"/>
      <c r="G89" s="28"/>
      <c r="H89" s="28"/>
      <c r="I89" s="28"/>
      <c r="J89" s="28"/>
      <c r="K89" s="28"/>
      <c r="N89" s="16"/>
    </row>
    <row r="90" spans="1:14" s="15" customFormat="1" ht="18.75" customHeight="1">
      <c r="A90" s="28"/>
      <c r="B90" s="38"/>
      <c r="C90" s="14"/>
      <c r="D90" s="28"/>
      <c r="E90" s="28"/>
      <c r="F90" s="28"/>
      <c r="G90" s="28"/>
      <c r="H90" s="28"/>
      <c r="I90" s="28"/>
      <c r="J90" s="28"/>
      <c r="K90" s="28"/>
      <c r="N90" s="16"/>
    </row>
    <row r="91" spans="1:14" s="15" customFormat="1" ht="18.75" customHeight="1">
      <c r="A91" s="28"/>
      <c r="B91" s="38"/>
      <c r="C91" s="14"/>
      <c r="D91" s="28"/>
      <c r="E91" s="28"/>
      <c r="F91" s="28"/>
      <c r="G91" s="28"/>
      <c r="H91" s="28"/>
      <c r="I91" s="28"/>
      <c r="J91" s="28"/>
      <c r="K91" s="28"/>
      <c r="N91" s="16"/>
    </row>
    <row r="92" spans="1:14" s="15" customFormat="1" ht="18.75" customHeight="1">
      <c r="A92" s="28"/>
      <c r="B92" s="38"/>
      <c r="C92" s="14"/>
      <c r="D92" s="28"/>
      <c r="E92" s="28"/>
      <c r="F92" s="28"/>
      <c r="G92" s="28"/>
      <c r="H92" s="28"/>
      <c r="I92" s="28"/>
      <c r="J92" s="28"/>
      <c r="K92" s="28"/>
      <c r="N92" s="16"/>
    </row>
    <row r="93" spans="1:14" s="15" customFormat="1" ht="18.75" customHeight="1">
      <c r="A93" s="28"/>
      <c r="B93" s="38"/>
      <c r="C93" s="14"/>
      <c r="D93" s="28"/>
      <c r="E93" s="28"/>
      <c r="F93" s="28"/>
      <c r="G93" s="28"/>
      <c r="H93" s="28"/>
      <c r="I93" s="28"/>
      <c r="J93" s="28"/>
      <c r="K93" s="28"/>
      <c r="N93" s="16"/>
    </row>
    <row r="94" spans="1:14" s="15" customFormat="1" ht="18.75" customHeight="1">
      <c r="A94" s="28"/>
      <c r="B94" s="38"/>
      <c r="C94" s="14"/>
      <c r="D94" s="28"/>
      <c r="E94" s="28"/>
      <c r="F94" s="28"/>
      <c r="G94" s="28"/>
      <c r="H94" s="28"/>
      <c r="I94" s="28"/>
      <c r="J94" s="28"/>
      <c r="K94" s="28"/>
      <c r="N94" s="16"/>
    </row>
    <row r="95" spans="1:14" s="15" customFormat="1" ht="18.75" customHeight="1">
      <c r="A95" s="28"/>
      <c r="B95" s="38"/>
      <c r="C95" s="14"/>
      <c r="D95" s="28"/>
      <c r="E95" s="28"/>
      <c r="F95" s="28"/>
      <c r="G95" s="28"/>
      <c r="H95" s="28"/>
      <c r="I95" s="28"/>
      <c r="J95" s="28"/>
      <c r="K95" s="28"/>
      <c r="N95" s="16"/>
    </row>
    <row r="96" spans="1:14" s="15" customFormat="1" ht="18.75" customHeight="1">
      <c r="A96" s="28"/>
      <c r="B96" s="38"/>
      <c r="C96" s="14"/>
      <c r="D96" s="28"/>
      <c r="E96" s="28"/>
      <c r="F96" s="28"/>
      <c r="G96" s="28"/>
      <c r="H96" s="28"/>
      <c r="I96" s="28"/>
      <c r="J96" s="28"/>
      <c r="K96" s="28"/>
      <c r="N96" s="16"/>
    </row>
    <row r="97" spans="1:14" s="15" customFormat="1" ht="18.75" customHeight="1">
      <c r="A97" s="28"/>
      <c r="B97" s="38"/>
      <c r="C97" s="14"/>
      <c r="D97" s="28"/>
      <c r="E97" s="28"/>
      <c r="F97" s="28"/>
      <c r="G97" s="28"/>
      <c r="H97" s="28"/>
      <c r="I97" s="28"/>
      <c r="J97" s="28"/>
      <c r="K97" s="28"/>
      <c r="N97" s="16"/>
    </row>
    <row r="98" spans="1:14" s="15" customFormat="1" ht="18.75" customHeight="1">
      <c r="A98" s="28"/>
      <c r="B98" s="38"/>
      <c r="C98" s="14"/>
      <c r="D98" s="28"/>
      <c r="E98" s="28"/>
      <c r="F98" s="28"/>
      <c r="G98" s="28"/>
      <c r="H98" s="28"/>
      <c r="I98" s="28"/>
      <c r="J98" s="28"/>
      <c r="K98" s="28"/>
      <c r="N98" s="16"/>
    </row>
    <row r="99" spans="1:14" s="15" customFormat="1" ht="18.75" customHeight="1">
      <c r="A99" s="28"/>
      <c r="B99" s="38"/>
      <c r="C99" s="14"/>
      <c r="D99" s="28"/>
      <c r="E99" s="28"/>
      <c r="F99" s="28"/>
      <c r="G99" s="28"/>
      <c r="H99" s="28"/>
      <c r="I99" s="28"/>
      <c r="J99" s="28"/>
      <c r="K99" s="28"/>
      <c r="N99" s="16"/>
    </row>
    <row r="100" spans="1:14" s="15" customFormat="1" ht="18.75" customHeight="1">
      <c r="A100" s="28"/>
      <c r="B100" s="38"/>
      <c r="C100" s="14"/>
      <c r="D100" s="28"/>
      <c r="E100" s="28"/>
      <c r="F100" s="28"/>
      <c r="G100" s="28"/>
      <c r="H100" s="28"/>
      <c r="I100" s="28"/>
      <c r="J100" s="28"/>
      <c r="K100" s="28"/>
      <c r="N100" s="16"/>
    </row>
    <row r="101" spans="1:14" s="15" customFormat="1" ht="18.75" customHeight="1">
      <c r="A101" s="28"/>
      <c r="B101" s="38"/>
      <c r="C101" s="14"/>
      <c r="D101" s="28"/>
      <c r="E101" s="28"/>
      <c r="F101" s="28"/>
      <c r="G101" s="28"/>
      <c r="H101" s="28"/>
      <c r="I101" s="28"/>
      <c r="J101" s="28"/>
      <c r="K101" s="28"/>
      <c r="N101" s="16"/>
    </row>
    <row r="102" spans="1:14" s="15" customFormat="1" ht="18.75" customHeight="1">
      <c r="A102" s="28"/>
      <c r="B102" s="38"/>
      <c r="C102" s="14"/>
      <c r="D102" s="28"/>
      <c r="E102" s="28"/>
      <c r="F102" s="28"/>
      <c r="G102" s="28"/>
      <c r="H102" s="28"/>
      <c r="I102" s="28"/>
      <c r="J102" s="28"/>
      <c r="K102" s="28"/>
      <c r="N102" s="16"/>
    </row>
    <row r="103" spans="1:14" s="15" customFormat="1" ht="18.75" customHeight="1">
      <c r="A103" s="28"/>
      <c r="B103" s="38"/>
      <c r="C103" s="14"/>
      <c r="D103" s="28"/>
      <c r="E103" s="28"/>
      <c r="F103" s="28"/>
      <c r="G103" s="28"/>
      <c r="H103" s="28"/>
      <c r="I103" s="28"/>
      <c r="J103" s="28"/>
      <c r="K103" s="28"/>
      <c r="N103" s="16"/>
    </row>
    <row r="104" spans="1:14" s="15" customFormat="1" ht="18.75" customHeight="1">
      <c r="A104" s="28"/>
      <c r="B104" s="38"/>
      <c r="C104" s="14"/>
      <c r="D104" s="28"/>
      <c r="E104" s="28"/>
      <c r="F104" s="28"/>
      <c r="G104" s="28"/>
      <c r="H104" s="28"/>
      <c r="I104" s="28"/>
      <c r="J104" s="28"/>
      <c r="K104" s="28"/>
      <c r="N104" s="16"/>
    </row>
    <row r="105" spans="1:14" s="15" customFormat="1" ht="18.75" customHeight="1">
      <c r="A105" s="28"/>
      <c r="B105" s="38"/>
      <c r="C105" s="14"/>
      <c r="D105" s="28"/>
      <c r="E105" s="28"/>
      <c r="F105" s="28"/>
      <c r="G105" s="28"/>
      <c r="H105" s="28"/>
      <c r="I105" s="28"/>
      <c r="J105" s="28"/>
      <c r="K105" s="28"/>
      <c r="N105" s="16"/>
    </row>
    <row r="106" spans="1:14" s="15" customFormat="1" ht="18.75" customHeight="1">
      <c r="A106" s="28"/>
      <c r="B106" s="38"/>
      <c r="C106" s="14"/>
      <c r="D106" s="28"/>
      <c r="E106" s="28"/>
      <c r="F106" s="28"/>
      <c r="G106" s="28"/>
      <c r="H106" s="28"/>
      <c r="I106" s="28"/>
      <c r="J106" s="28"/>
      <c r="K106" s="28"/>
      <c r="N106" s="16"/>
    </row>
    <row r="107" spans="1:14" s="15" customFormat="1" ht="18.75" customHeight="1">
      <c r="A107" s="28"/>
      <c r="B107" s="38"/>
      <c r="C107" s="14"/>
      <c r="D107" s="28"/>
      <c r="E107" s="28"/>
      <c r="F107" s="28"/>
      <c r="G107" s="28"/>
      <c r="H107" s="28"/>
      <c r="I107" s="28"/>
      <c r="J107" s="28"/>
      <c r="K107" s="28"/>
      <c r="N107" s="16"/>
    </row>
    <row r="108" spans="1:14" s="15" customFormat="1" ht="18.75" customHeight="1">
      <c r="A108" s="28"/>
      <c r="B108" s="38"/>
      <c r="C108" s="14"/>
      <c r="D108" s="28"/>
      <c r="E108" s="28"/>
      <c r="F108" s="28"/>
      <c r="G108" s="28"/>
      <c r="H108" s="28"/>
      <c r="I108" s="28"/>
      <c r="J108" s="28"/>
      <c r="K108" s="28"/>
      <c r="N108" s="16"/>
    </row>
    <row r="109" spans="1:14" s="15" customFormat="1" ht="18.75" customHeight="1">
      <c r="A109" s="28"/>
      <c r="B109" s="38"/>
      <c r="C109" s="14"/>
      <c r="D109" s="28"/>
      <c r="E109" s="28"/>
      <c r="F109" s="28"/>
      <c r="G109" s="28"/>
      <c r="H109" s="28"/>
      <c r="I109" s="28"/>
      <c r="J109" s="28"/>
      <c r="K109" s="28"/>
      <c r="N109" s="16"/>
    </row>
    <row r="110" spans="1:14" s="15" customFormat="1" ht="18.75" customHeight="1">
      <c r="A110" s="28"/>
      <c r="B110" s="38"/>
      <c r="C110" s="14"/>
      <c r="D110" s="28"/>
      <c r="E110" s="28"/>
      <c r="F110" s="28"/>
      <c r="G110" s="28"/>
      <c r="H110" s="28"/>
      <c r="I110" s="28"/>
      <c r="J110" s="28"/>
      <c r="K110" s="28"/>
      <c r="N110" s="16"/>
    </row>
    <row r="111" spans="1:14" s="15" customFormat="1" ht="18.75" customHeight="1">
      <c r="A111" s="28"/>
      <c r="B111" s="38"/>
      <c r="C111" s="14"/>
      <c r="D111" s="28"/>
      <c r="E111" s="28"/>
      <c r="F111" s="28"/>
      <c r="G111" s="28"/>
      <c r="H111" s="28"/>
      <c r="I111" s="28"/>
      <c r="J111" s="28"/>
      <c r="K111" s="28"/>
      <c r="N111" s="16"/>
    </row>
    <row r="112" spans="1:14" s="15" customFormat="1" ht="18.75" customHeight="1">
      <c r="A112" s="28"/>
      <c r="B112" s="38"/>
      <c r="C112" s="14"/>
      <c r="D112" s="28"/>
      <c r="E112" s="28"/>
      <c r="F112" s="28"/>
      <c r="G112" s="28"/>
      <c r="H112" s="28"/>
      <c r="I112" s="28"/>
      <c r="J112" s="28"/>
      <c r="K112" s="28"/>
      <c r="N112" s="16"/>
    </row>
    <row r="113" spans="1:14" s="15" customFormat="1" ht="18.75" customHeight="1">
      <c r="A113" s="28"/>
      <c r="B113" s="38"/>
      <c r="C113" s="14"/>
      <c r="D113" s="28"/>
      <c r="E113" s="28"/>
      <c r="F113" s="28"/>
      <c r="G113" s="28"/>
      <c r="H113" s="28"/>
      <c r="I113" s="28"/>
      <c r="J113" s="28"/>
      <c r="K113" s="28"/>
      <c r="N113" s="16"/>
    </row>
    <row r="114" spans="1:14" s="15" customFormat="1" ht="18.75" customHeight="1">
      <c r="A114" s="28"/>
      <c r="B114" s="38"/>
      <c r="C114" s="14"/>
      <c r="D114" s="28"/>
      <c r="E114" s="28"/>
      <c r="F114" s="28"/>
      <c r="G114" s="28"/>
      <c r="H114" s="28"/>
      <c r="I114" s="28"/>
      <c r="J114" s="28"/>
      <c r="K114" s="28"/>
      <c r="N114" s="16"/>
    </row>
    <row r="115" spans="1:14" s="15" customFormat="1" ht="18.75" customHeight="1">
      <c r="A115" s="28"/>
      <c r="B115" s="38"/>
      <c r="C115" s="14"/>
      <c r="D115" s="28"/>
      <c r="E115" s="28"/>
      <c r="F115" s="28"/>
      <c r="G115" s="28"/>
      <c r="H115" s="28"/>
      <c r="I115" s="28"/>
      <c r="J115" s="28"/>
      <c r="K115" s="28"/>
      <c r="N115" s="16"/>
    </row>
    <row r="116" spans="1:14" s="15" customFormat="1" ht="18.75" customHeight="1">
      <c r="A116" s="28"/>
      <c r="B116" s="38"/>
      <c r="C116" s="14"/>
      <c r="D116" s="28"/>
      <c r="E116" s="28"/>
      <c r="F116" s="28"/>
      <c r="G116" s="28"/>
      <c r="H116" s="28"/>
      <c r="I116" s="28"/>
      <c r="J116" s="28"/>
      <c r="K116" s="28"/>
      <c r="N116" s="16"/>
    </row>
    <row r="117" spans="1:14" s="15" customFormat="1" ht="18.75" customHeight="1">
      <c r="A117" s="28"/>
      <c r="B117" s="38"/>
      <c r="C117" s="14"/>
      <c r="D117" s="28"/>
      <c r="E117" s="28"/>
      <c r="F117" s="28"/>
      <c r="G117" s="28"/>
      <c r="H117" s="28"/>
      <c r="I117" s="28"/>
      <c r="J117" s="28"/>
      <c r="K117" s="28"/>
      <c r="N117" s="16"/>
    </row>
    <row r="118" spans="1:14" s="15" customFormat="1" ht="18.75" customHeight="1">
      <c r="A118" s="28"/>
      <c r="B118" s="38"/>
      <c r="C118" s="14"/>
      <c r="D118" s="28"/>
      <c r="E118" s="28"/>
      <c r="F118" s="28"/>
      <c r="G118" s="28"/>
      <c r="H118" s="28"/>
      <c r="I118" s="28"/>
      <c r="J118" s="28"/>
      <c r="K118" s="28"/>
      <c r="N118" s="16"/>
    </row>
    <row r="119" spans="1:14" s="15" customFormat="1" ht="18.75" customHeight="1">
      <c r="A119" s="28"/>
      <c r="B119" s="147"/>
      <c r="C119" s="28"/>
      <c r="D119" s="28"/>
      <c r="E119" s="28"/>
      <c r="F119" s="28"/>
      <c r="G119" s="28"/>
      <c r="H119" s="28"/>
      <c r="I119" s="28"/>
      <c r="J119" s="28"/>
      <c r="K119" s="10"/>
      <c r="N119" s="16"/>
    </row>
    <row r="120" spans="1:14" s="15" customFormat="1" ht="18.75" customHeight="1">
      <c r="A120" s="28"/>
      <c r="B120" s="38"/>
      <c r="C120" s="14"/>
      <c r="D120" s="28"/>
      <c r="E120" s="28"/>
      <c r="F120" s="28"/>
      <c r="G120" s="28"/>
      <c r="H120" s="28"/>
      <c r="I120" s="28"/>
      <c r="J120" s="28"/>
      <c r="K120" s="28"/>
      <c r="N120" s="16"/>
    </row>
    <row r="121" spans="1:14" s="15" customFormat="1" ht="18.75" customHeight="1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N121" s="16"/>
    </row>
    <row r="122" spans="1:14" s="15" customFormat="1" ht="18.75" customHeight="1">
      <c r="A122" s="28"/>
      <c r="B122" s="38"/>
      <c r="C122" s="14"/>
      <c r="D122" s="28"/>
      <c r="E122" s="28"/>
      <c r="F122" s="28"/>
      <c r="G122" s="28"/>
      <c r="H122" s="28"/>
      <c r="I122" s="28"/>
      <c r="J122" s="28"/>
      <c r="K122" s="28"/>
      <c r="N122" s="16"/>
    </row>
    <row r="123" spans="1:14" s="15" customFormat="1" ht="18.75" customHeight="1">
      <c r="A123" s="28"/>
      <c r="B123" s="38"/>
      <c r="C123" s="14"/>
      <c r="D123" s="28"/>
      <c r="E123" s="28"/>
      <c r="F123" s="28"/>
      <c r="G123" s="28"/>
      <c r="H123" s="28"/>
      <c r="I123" s="28"/>
      <c r="J123" s="28"/>
      <c r="K123" s="28"/>
      <c r="N123" s="16"/>
    </row>
    <row r="124" spans="1:14" s="15" customFormat="1" ht="18.75" customHeight="1">
      <c r="A124" s="28"/>
      <c r="B124" s="38"/>
      <c r="C124" s="14"/>
      <c r="D124" s="28"/>
      <c r="E124" s="28"/>
      <c r="F124" s="28"/>
      <c r="G124" s="28"/>
      <c r="H124" s="28"/>
      <c r="I124" s="28"/>
      <c r="J124" s="28"/>
      <c r="K124" s="28"/>
      <c r="N124" s="16"/>
    </row>
    <row r="125" spans="1:14" s="15" customFormat="1" ht="18.75" customHeight="1">
      <c r="A125" s="28"/>
      <c r="B125" s="38"/>
      <c r="C125" s="14"/>
      <c r="D125" s="28"/>
      <c r="E125" s="28"/>
      <c r="F125" s="28"/>
      <c r="G125" s="28"/>
      <c r="H125" s="28"/>
      <c r="I125" s="28"/>
      <c r="J125" s="28"/>
      <c r="K125" s="28"/>
      <c r="N125" s="16"/>
    </row>
    <row r="126" spans="1:14" s="15" customFormat="1" ht="18.75" customHeight="1">
      <c r="A126" s="28"/>
      <c r="B126" s="38"/>
      <c r="C126" s="14"/>
      <c r="D126" s="28"/>
      <c r="E126" s="28"/>
      <c r="F126" s="28"/>
      <c r="G126" s="28"/>
      <c r="H126" s="28"/>
      <c r="I126" s="28"/>
      <c r="J126" s="28"/>
      <c r="K126" s="28"/>
      <c r="N126" s="16"/>
    </row>
    <row r="127" spans="1:14" s="15" customFormat="1" ht="18.75" customHeight="1">
      <c r="A127" s="28"/>
      <c r="B127" s="38"/>
      <c r="C127" s="14"/>
      <c r="D127" s="28"/>
      <c r="E127" s="28"/>
      <c r="F127" s="28"/>
      <c r="G127" s="28"/>
      <c r="H127" s="28"/>
      <c r="I127" s="28"/>
      <c r="J127" s="28"/>
      <c r="K127" s="28"/>
      <c r="N127" s="16"/>
    </row>
    <row r="128" spans="1:14" s="15" customFormat="1" ht="18.75" customHeight="1">
      <c r="A128" s="28"/>
      <c r="B128" s="38"/>
      <c r="C128" s="14"/>
      <c r="D128" s="28"/>
      <c r="E128" s="28"/>
      <c r="F128" s="28"/>
      <c r="G128" s="28"/>
      <c r="H128" s="28"/>
      <c r="I128" s="28"/>
      <c r="J128" s="28"/>
      <c r="K128" s="28"/>
      <c r="N128" s="16"/>
    </row>
    <row r="129" spans="1:14" s="15" customFormat="1" ht="18.75" customHeight="1">
      <c r="A129" s="28"/>
      <c r="B129" s="38"/>
      <c r="C129" s="14"/>
      <c r="D129" s="28"/>
      <c r="E129" s="28"/>
      <c r="F129" s="28"/>
      <c r="G129" s="28"/>
      <c r="H129" s="28"/>
      <c r="I129" s="28"/>
      <c r="J129" s="28"/>
      <c r="K129" s="28"/>
      <c r="N129" s="16"/>
    </row>
    <row r="130" spans="1:14" s="15" customFormat="1" ht="18.75" customHeight="1">
      <c r="A130" s="28"/>
      <c r="B130" s="38"/>
      <c r="C130" s="14"/>
      <c r="D130" s="28"/>
      <c r="E130" s="28"/>
      <c r="F130" s="28"/>
      <c r="G130" s="28"/>
      <c r="H130" s="28"/>
      <c r="I130" s="28"/>
      <c r="J130" s="28"/>
      <c r="K130" s="158"/>
      <c r="N130" s="16"/>
    </row>
    <row r="131" spans="1:14" s="15" customFormat="1" ht="18.75" customHeight="1">
      <c r="A131" s="28"/>
      <c r="B131" s="38"/>
      <c r="C131" s="14"/>
      <c r="D131" s="28"/>
      <c r="E131" s="28"/>
      <c r="F131" s="28"/>
      <c r="G131" s="28"/>
      <c r="H131" s="28"/>
      <c r="I131" s="28"/>
      <c r="J131" s="28"/>
      <c r="K131" s="28"/>
      <c r="N131" s="16"/>
    </row>
    <row r="132" spans="1:14" s="15" customFormat="1" ht="18.75" customHeight="1">
      <c r="A132" s="28"/>
      <c r="B132" s="38"/>
      <c r="C132" s="14"/>
      <c r="D132" s="28"/>
      <c r="E132" s="28"/>
      <c r="F132" s="28"/>
      <c r="G132" s="28"/>
      <c r="H132" s="28"/>
      <c r="I132" s="28"/>
      <c r="J132" s="28"/>
      <c r="K132" s="28"/>
      <c r="N132" s="16"/>
    </row>
    <row r="133" spans="1:14" s="15" customFormat="1" ht="18.75" customHeight="1">
      <c r="A133" s="28"/>
      <c r="B133" s="146"/>
      <c r="C133" s="14"/>
      <c r="D133" s="28"/>
      <c r="E133" s="28"/>
      <c r="F133" s="28"/>
      <c r="G133" s="28"/>
      <c r="H133" s="28"/>
      <c r="I133" s="28"/>
      <c r="J133" s="28"/>
      <c r="K133" s="28"/>
      <c r="N133" s="16"/>
    </row>
    <row r="134" spans="1:14" s="15" customFormat="1" ht="18.75" customHeight="1">
      <c r="A134" s="28"/>
      <c r="B134" s="38"/>
      <c r="C134" s="14"/>
      <c r="D134" s="28"/>
      <c r="E134" s="28"/>
      <c r="F134" s="28"/>
      <c r="G134" s="28"/>
      <c r="H134" s="28"/>
      <c r="I134" s="28"/>
      <c r="J134" s="28"/>
      <c r="K134" s="28"/>
      <c r="N134" s="16"/>
    </row>
    <row r="135" spans="1:14" s="15" customFormat="1" ht="18.75" customHeight="1">
      <c r="A135" s="28"/>
      <c r="B135" s="38"/>
      <c r="C135" s="14"/>
      <c r="D135" s="28"/>
      <c r="E135" s="28"/>
      <c r="F135" s="28"/>
      <c r="G135" s="28"/>
      <c r="H135" s="28"/>
      <c r="I135" s="28"/>
      <c r="J135" s="28"/>
      <c r="K135" s="28"/>
      <c r="N135" s="16"/>
    </row>
    <row r="136" spans="1:14" s="15" customFormat="1" ht="18.75" customHeight="1">
      <c r="A136" s="28"/>
      <c r="B136" s="38"/>
      <c r="C136" s="14"/>
      <c r="D136" s="28"/>
      <c r="E136" s="28"/>
      <c r="F136" s="28"/>
      <c r="G136" s="28"/>
      <c r="H136" s="28"/>
      <c r="I136" s="28"/>
      <c r="J136" s="28"/>
      <c r="K136" s="28"/>
      <c r="N136" s="16"/>
    </row>
    <row r="137" spans="1:14" s="15" customFormat="1" ht="18.75" customHeight="1">
      <c r="A137" s="28"/>
      <c r="B137" s="38"/>
      <c r="C137" s="14"/>
      <c r="D137" s="28"/>
      <c r="E137" s="28"/>
      <c r="F137" s="28"/>
      <c r="G137" s="28"/>
      <c r="H137" s="28"/>
      <c r="I137" s="28"/>
      <c r="J137" s="28"/>
      <c r="K137" s="28"/>
      <c r="N137" s="16"/>
    </row>
    <row r="138" spans="1:14" s="15" customFormat="1" ht="18.75" customHeight="1">
      <c r="A138" s="28"/>
      <c r="B138" s="38"/>
      <c r="C138" s="14"/>
      <c r="D138" s="28"/>
      <c r="E138" s="28"/>
      <c r="F138" s="28"/>
      <c r="G138" s="28"/>
      <c r="H138" s="28"/>
      <c r="I138" s="28"/>
      <c r="J138" s="28"/>
      <c r="K138" s="28"/>
      <c r="N138" s="16"/>
    </row>
    <row r="139" spans="1:14" s="15" customFormat="1" ht="18.75" customHeight="1">
      <c r="A139" s="28"/>
      <c r="B139" s="38"/>
      <c r="C139" s="14"/>
      <c r="D139" s="28"/>
      <c r="E139" s="28"/>
      <c r="F139" s="28"/>
      <c r="G139" s="28"/>
      <c r="H139" s="28"/>
      <c r="I139" s="28"/>
      <c r="J139" s="28"/>
      <c r="K139" s="28"/>
      <c r="N139" s="16"/>
    </row>
    <row r="140" spans="1:14" s="15" customFormat="1" ht="18.75" customHeight="1">
      <c r="A140" s="28"/>
      <c r="B140" s="38"/>
      <c r="C140" s="14"/>
      <c r="D140" s="28"/>
      <c r="E140" s="28"/>
      <c r="F140" s="28"/>
      <c r="G140" s="28"/>
      <c r="H140" s="28"/>
      <c r="I140" s="28"/>
      <c r="J140" s="28"/>
      <c r="K140" s="28"/>
      <c r="N140" s="16"/>
    </row>
    <row r="141" spans="1:14" s="15" customFormat="1" ht="18.75" customHeight="1">
      <c r="A141" s="28"/>
      <c r="B141" s="38"/>
      <c r="C141" s="14"/>
      <c r="D141" s="28"/>
      <c r="E141" s="28"/>
      <c r="F141" s="28"/>
      <c r="G141" s="28"/>
      <c r="H141" s="28"/>
      <c r="I141" s="28"/>
      <c r="J141" s="28"/>
      <c r="K141" s="28"/>
      <c r="N141" s="16"/>
    </row>
    <row r="142" spans="1:14" s="15" customFormat="1" ht="18.75" customHeight="1">
      <c r="A142" s="28"/>
      <c r="B142" s="38"/>
      <c r="C142" s="14"/>
      <c r="D142" s="28"/>
      <c r="E142" s="28"/>
      <c r="F142" s="28"/>
      <c r="G142" s="28"/>
      <c r="H142" s="28"/>
      <c r="I142" s="28"/>
      <c r="J142" s="28"/>
      <c r="K142" s="28"/>
      <c r="N142" s="16"/>
    </row>
    <row r="143" spans="1:14" s="15" customFormat="1" ht="18.75" customHeight="1">
      <c r="A143" s="28"/>
      <c r="B143" s="38"/>
      <c r="C143" s="14"/>
      <c r="D143" s="28"/>
      <c r="E143" s="28"/>
      <c r="F143" s="28"/>
      <c r="G143" s="28"/>
      <c r="H143" s="28"/>
      <c r="I143" s="28"/>
      <c r="J143" s="28"/>
      <c r="K143" s="28"/>
      <c r="N143" s="16"/>
    </row>
    <row r="144" spans="1:14" s="15" customFormat="1" ht="18.75" customHeight="1">
      <c r="A144" s="28"/>
      <c r="B144" s="38"/>
      <c r="C144" s="14"/>
      <c r="D144" s="28"/>
      <c r="E144" s="28"/>
      <c r="F144" s="28"/>
      <c r="G144" s="28"/>
      <c r="H144" s="28"/>
      <c r="I144" s="28"/>
      <c r="J144" s="28"/>
      <c r="K144" s="28"/>
      <c r="N144" s="16"/>
    </row>
    <row r="145" spans="1:14" s="15" customFormat="1" ht="18.75" customHeight="1">
      <c r="A145" s="28"/>
      <c r="B145" s="38"/>
      <c r="C145" s="14"/>
      <c r="D145" s="28"/>
      <c r="E145" s="28"/>
      <c r="F145" s="28"/>
      <c r="G145" s="28"/>
      <c r="H145" s="28"/>
      <c r="I145" s="28"/>
      <c r="J145" s="28"/>
      <c r="K145" s="28"/>
      <c r="N145" s="16"/>
    </row>
    <row r="146" spans="1:14" s="15" customFormat="1" ht="18.75" customHeight="1">
      <c r="A146" s="28"/>
      <c r="B146" s="38"/>
      <c r="C146" s="14"/>
      <c r="D146" s="28"/>
      <c r="E146" s="28"/>
      <c r="F146" s="28"/>
      <c r="G146" s="28"/>
      <c r="H146" s="28"/>
      <c r="I146" s="28"/>
      <c r="J146" s="28"/>
      <c r="K146" s="28"/>
      <c r="N146" s="16"/>
    </row>
    <row r="147" spans="1:14" s="15" customFormat="1" ht="18.75" customHeight="1">
      <c r="A147" s="28"/>
      <c r="B147" s="38"/>
      <c r="C147" s="14"/>
      <c r="D147" s="28"/>
      <c r="E147" s="28"/>
      <c r="F147" s="28"/>
      <c r="G147" s="28"/>
      <c r="H147" s="28"/>
      <c r="I147" s="28"/>
      <c r="J147" s="28"/>
      <c r="K147" s="28"/>
      <c r="N147" s="16"/>
    </row>
    <row r="148" spans="1:14" s="15" customFormat="1" ht="18.75" customHeight="1">
      <c r="A148" s="28"/>
      <c r="B148" s="38"/>
      <c r="C148" s="14"/>
      <c r="D148" s="28"/>
      <c r="E148" s="28"/>
      <c r="F148" s="28"/>
      <c r="G148" s="28"/>
      <c r="H148" s="28"/>
      <c r="I148" s="28"/>
      <c r="J148" s="28"/>
      <c r="K148" s="28"/>
      <c r="N148" s="16"/>
    </row>
    <row r="149" spans="1:14" s="15" customFormat="1" ht="18.75" customHeight="1">
      <c r="A149" s="28"/>
      <c r="B149" s="38"/>
      <c r="C149" s="14"/>
      <c r="D149" s="28"/>
      <c r="E149" s="28"/>
      <c r="F149" s="28"/>
      <c r="G149" s="28"/>
      <c r="H149" s="28"/>
      <c r="I149" s="28"/>
      <c r="J149" s="28"/>
      <c r="K149" s="28"/>
      <c r="N149" s="16"/>
    </row>
    <row r="150" spans="1:14" s="15" customFormat="1" ht="18.75" customHeight="1">
      <c r="A150" s="28"/>
      <c r="B150" s="38"/>
      <c r="C150" s="14"/>
      <c r="D150" s="28"/>
      <c r="E150" s="28"/>
      <c r="F150" s="28"/>
      <c r="G150" s="28"/>
      <c r="H150" s="28"/>
      <c r="I150" s="28"/>
      <c r="J150" s="28"/>
      <c r="K150" s="28"/>
      <c r="N150" s="16"/>
    </row>
    <row r="151" spans="1:14" s="15" customFormat="1" ht="18.75" customHeight="1">
      <c r="A151" s="28"/>
      <c r="B151" s="38"/>
      <c r="C151" s="14"/>
      <c r="D151" s="28"/>
      <c r="E151" s="28"/>
      <c r="F151" s="28"/>
      <c r="G151" s="28"/>
      <c r="H151" s="28"/>
      <c r="I151" s="28"/>
      <c r="J151" s="28"/>
      <c r="K151" s="28"/>
      <c r="N151" s="16"/>
    </row>
    <row r="152" spans="1:14" s="15" customFormat="1" ht="18.75" customHeight="1">
      <c r="A152" s="28"/>
      <c r="B152" s="38"/>
      <c r="C152" s="14"/>
      <c r="D152" s="28"/>
      <c r="E152" s="28"/>
      <c r="F152" s="28"/>
      <c r="G152" s="28"/>
      <c r="H152" s="28"/>
      <c r="I152" s="28"/>
      <c r="J152" s="28"/>
      <c r="K152" s="28"/>
      <c r="N152" s="16"/>
    </row>
    <row r="153" spans="1:14" s="15" customFormat="1" ht="18.75" customHeight="1">
      <c r="A153" s="28"/>
      <c r="B153" s="38"/>
      <c r="C153" s="14"/>
      <c r="D153" s="28"/>
      <c r="E153" s="28"/>
      <c r="F153" s="28"/>
      <c r="G153" s="28"/>
      <c r="H153" s="28"/>
      <c r="I153" s="28"/>
      <c r="J153" s="28"/>
      <c r="K153" s="28"/>
      <c r="N153" s="16"/>
    </row>
    <row r="154" spans="1:14" s="15" customFormat="1" ht="18.75" customHeight="1">
      <c r="A154" s="28"/>
      <c r="B154" s="38"/>
      <c r="C154" s="14"/>
      <c r="D154" s="28"/>
      <c r="E154" s="28"/>
      <c r="F154" s="28"/>
      <c r="G154" s="28"/>
      <c r="H154" s="28"/>
      <c r="I154" s="28"/>
      <c r="J154" s="28"/>
      <c r="K154" s="28"/>
      <c r="N154" s="16"/>
    </row>
    <row r="155" spans="1:14" s="15" customFormat="1" ht="18.75" customHeight="1">
      <c r="A155" s="28"/>
      <c r="B155" s="38"/>
      <c r="C155" s="14"/>
      <c r="D155" s="28"/>
      <c r="E155" s="28"/>
      <c r="F155" s="28"/>
      <c r="G155" s="28"/>
      <c r="H155" s="28"/>
      <c r="I155" s="28"/>
      <c r="J155" s="28"/>
      <c r="K155" s="28"/>
      <c r="N155" s="16"/>
    </row>
    <row r="156" spans="1:14" s="15" customFormat="1" ht="18.75" customHeight="1">
      <c r="A156" s="28"/>
      <c r="B156" s="38"/>
      <c r="C156" s="14"/>
      <c r="D156" s="28"/>
      <c r="E156" s="28"/>
      <c r="F156" s="28"/>
      <c r="G156" s="28"/>
      <c r="H156" s="28"/>
      <c r="I156" s="28"/>
      <c r="J156" s="28"/>
      <c r="K156" s="28"/>
      <c r="N156" s="16"/>
    </row>
    <row r="157" spans="1:14" s="15" customFormat="1" ht="18.75" customHeight="1">
      <c r="A157" s="28"/>
      <c r="B157" s="38"/>
      <c r="C157" s="14"/>
      <c r="D157" s="28"/>
      <c r="E157" s="28"/>
      <c r="F157" s="28"/>
      <c r="G157" s="28"/>
      <c r="H157" s="28"/>
      <c r="I157" s="28"/>
      <c r="J157" s="28"/>
      <c r="K157" s="28"/>
      <c r="N157" s="16"/>
    </row>
    <row r="158" spans="1:14" s="15" customFormat="1" ht="18.75" customHeight="1">
      <c r="A158" s="28"/>
      <c r="B158" s="38"/>
      <c r="C158" s="14"/>
      <c r="D158" s="28"/>
      <c r="E158" s="28"/>
      <c r="F158" s="28"/>
      <c r="G158" s="28"/>
      <c r="H158" s="28"/>
      <c r="I158" s="28"/>
      <c r="J158" s="28"/>
      <c r="K158" s="28"/>
      <c r="N158" s="16"/>
    </row>
    <row r="159" spans="1:14" s="15" customFormat="1" ht="18.75" customHeight="1">
      <c r="A159" s="28"/>
      <c r="B159" s="38"/>
      <c r="C159" s="14"/>
      <c r="D159" s="28"/>
      <c r="E159" s="28"/>
      <c r="F159" s="28"/>
      <c r="G159" s="28"/>
      <c r="H159" s="28"/>
      <c r="I159" s="28"/>
      <c r="J159" s="28"/>
      <c r="K159" s="28"/>
      <c r="N159" s="16"/>
    </row>
    <row r="160" spans="1:14" s="15" customFormat="1" ht="18.75" customHeight="1">
      <c r="A160" s="28"/>
      <c r="B160" s="147"/>
      <c r="C160" s="28"/>
      <c r="D160" s="28"/>
      <c r="E160" s="28"/>
      <c r="F160" s="28"/>
      <c r="G160" s="28"/>
      <c r="H160" s="28"/>
      <c r="I160" s="28"/>
      <c r="J160" s="28"/>
      <c r="K160" s="10"/>
      <c r="N160" s="16"/>
    </row>
    <row r="161" spans="1:14" s="15" customFormat="1" ht="18.75" customHeight="1">
      <c r="A161" s="28"/>
      <c r="B161" s="38"/>
      <c r="C161" s="14"/>
      <c r="D161" s="28"/>
      <c r="E161" s="28"/>
      <c r="F161" s="28"/>
      <c r="G161" s="28"/>
      <c r="H161" s="28"/>
      <c r="I161" s="28"/>
      <c r="J161" s="28"/>
      <c r="K161" s="28"/>
      <c r="N161" s="16"/>
    </row>
    <row r="162" spans="1:14" s="15" customFormat="1" ht="18.75" customHeight="1">
      <c r="A162" s="28"/>
      <c r="B162" s="38"/>
      <c r="C162" s="14"/>
      <c r="D162" s="28"/>
      <c r="E162" s="28"/>
      <c r="F162" s="28"/>
      <c r="G162" s="28"/>
      <c r="H162" s="28"/>
      <c r="I162" s="28"/>
      <c r="J162" s="28"/>
      <c r="K162" s="28"/>
      <c r="N162" s="16"/>
    </row>
    <row r="163" spans="1:14" s="15" customFormat="1" ht="18.75" customHeight="1">
      <c r="A163" s="28"/>
      <c r="B163" s="38"/>
      <c r="C163" s="14"/>
      <c r="D163" s="28"/>
      <c r="E163" s="28"/>
      <c r="F163" s="28"/>
      <c r="G163" s="28"/>
      <c r="H163" s="28"/>
      <c r="I163" s="28"/>
      <c r="J163" s="28"/>
      <c r="K163" s="28"/>
      <c r="N163" s="16"/>
    </row>
    <row r="164" spans="1:14" s="15" customFormat="1" ht="18.75" customHeight="1">
      <c r="A164" s="28"/>
      <c r="B164" s="38"/>
      <c r="C164" s="14"/>
      <c r="D164" s="28"/>
      <c r="E164" s="28"/>
      <c r="F164" s="28"/>
      <c r="G164" s="28"/>
      <c r="H164" s="28"/>
      <c r="I164" s="28"/>
      <c r="J164" s="28"/>
      <c r="K164" s="28"/>
      <c r="N164" s="16"/>
    </row>
    <row r="165" spans="1:14" s="15" customFormat="1" ht="18.75" customHeight="1">
      <c r="A165" s="28"/>
      <c r="B165" s="38"/>
      <c r="C165" s="14"/>
      <c r="D165" s="28"/>
      <c r="E165" s="28"/>
      <c r="F165" s="28"/>
      <c r="G165" s="28"/>
      <c r="H165" s="28"/>
      <c r="I165" s="28"/>
      <c r="J165" s="28"/>
      <c r="K165" s="28"/>
      <c r="N165" s="16"/>
    </row>
    <row r="166" spans="1:14" s="15" customFormat="1" ht="18.75" customHeight="1">
      <c r="A166" s="28"/>
      <c r="B166" s="38"/>
      <c r="C166" s="14"/>
      <c r="D166" s="28"/>
      <c r="E166" s="28"/>
      <c r="F166" s="28"/>
      <c r="G166" s="28"/>
      <c r="H166" s="28"/>
      <c r="I166" s="28"/>
      <c r="J166" s="28"/>
      <c r="K166" s="28"/>
      <c r="N166" s="16"/>
    </row>
    <row r="167" spans="1:14" s="15" customFormat="1" ht="18.75" customHeight="1">
      <c r="A167" s="28"/>
      <c r="B167" s="38"/>
      <c r="C167" s="14"/>
      <c r="D167" s="28"/>
      <c r="E167" s="28"/>
      <c r="F167" s="28"/>
      <c r="G167" s="28"/>
      <c r="H167" s="28"/>
      <c r="I167" s="28"/>
      <c r="J167" s="28"/>
      <c r="K167" s="28"/>
      <c r="N167" s="16"/>
    </row>
    <row r="168" spans="1:14" s="15" customFormat="1" ht="18.75" customHeight="1">
      <c r="A168" s="28"/>
      <c r="B168" s="38"/>
      <c r="C168" s="14"/>
      <c r="D168" s="28"/>
      <c r="E168" s="28"/>
      <c r="F168" s="28"/>
      <c r="G168" s="28"/>
      <c r="H168" s="28"/>
      <c r="I168" s="28"/>
      <c r="J168" s="28"/>
      <c r="K168" s="28"/>
      <c r="N168" s="16"/>
    </row>
    <row r="169" spans="1:14" s="15" customFormat="1" ht="18.75" customHeight="1">
      <c r="A169" s="28"/>
      <c r="B169" s="38"/>
      <c r="C169" s="14"/>
      <c r="D169" s="28"/>
      <c r="E169" s="28"/>
      <c r="F169" s="28"/>
      <c r="G169" s="28"/>
      <c r="H169" s="28"/>
      <c r="I169" s="28"/>
      <c r="J169" s="28"/>
      <c r="K169" s="28"/>
      <c r="N169" s="16"/>
    </row>
    <row r="170" spans="1:14" s="15" customFormat="1" ht="18.75" customHeight="1">
      <c r="A170" s="28"/>
      <c r="B170" s="38"/>
      <c r="C170" s="14"/>
      <c r="D170" s="28"/>
      <c r="E170" s="28"/>
      <c r="F170" s="28"/>
      <c r="G170" s="28"/>
      <c r="H170" s="28"/>
      <c r="I170" s="28"/>
      <c r="J170" s="28"/>
      <c r="K170" s="28"/>
      <c r="N170" s="16"/>
    </row>
    <row r="171" spans="1:14" s="15" customFormat="1" ht="18.75" customHeight="1">
      <c r="A171" s="28"/>
      <c r="B171" s="38"/>
      <c r="C171" s="14"/>
      <c r="D171" s="28"/>
      <c r="E171" s="28"/>
      <c r="F171" s="28"/>
      <c r="G171" s="28"/>
      <c r="H171" s="28"/>
      <c r="I171" s="28"/>
      <c r="J171" s="28"/>
      <c r="K171" s="28"/>
      <c r="N171" s="16"/>
    </row>
    <row r="172" spans="1:14" s="15" customFormat="1" ht="18.75" customHeight="1">
      <c r="A172" s="28"/>
      <c r="B172" s="38"/>
      <c r="C172" s="14"/>
      <c r="D172" s="28"/>
      <c r="E172" s="28"/>
      <c r="F172" s="28"/>
      <c r="G172" s="28"/>
      <c r="H172" s="28"/>
      <c r="I172" s="28"/>
      <c r="J172" s="28"/>
      <c r="K172" s="28"/>
      <c r="N172" s="16"/>
    </row>
    <row r="173" spans="1:14" s="15" customFormat="1" ht="18.75" customHeight="1">
      <c r="A173" s="28"/>
      <c r="B173" s="38"/>
      <c r="C173" s="14"/>
      <c r="D173" s="28"/>
      <c r="E173" s="28"/>
      <c r="F173" s="28"/>
      <c r="G173" s="28"/>
      <c r="H173" s="28"/>
      <c r="I173" s="28"/>
      <c r="J173" s="28"/>
      <c r="K173" s="28"/>
      <c r="N173" s="16"/>
    </row>
    <row r="174" spans="1:14" s="15" customFormat="1" ht="18.75" customHeight="1">
      <c r="A174" s="28"/>
      <c r="B174" s="146"/>
      <c r="C174" s="14"/>
      <c r="D174" s="28"/>
      <c r="E174" s="28"/>
      <c r="F174" s="28"/>
      <c r="G174" s="28"/>
      <c r="H174" s="28"/>
      <c r="I174" s="28"/>
      <c r="J174" s="28"/>
      <c r="K174" s="28"/>
      <c r="N174" s="16"/>
    </row>
    <row r="175" spans="1:14" s="15" customFormat="1" ht="18.75" customHeight="1">
      <c r="A175" s="28"/>
      <c r="B175" s="38"/>
      <c r="C175" s="14"/>
      <c r="D175" s="28"/>
      <c r="E175" s="28"/>
      <c r="F175" s="28"/>
      <c r="G175" s="28"/>
      <c r="H175" s="28"/>
      <c r="I175" s="28"/>
      <c r="J175" s="28"/>
      <c r="K175" s="28"/>
      <c r="N175" s="16"/>
    </row>
    <row r="176" spans="1:14" s="15" customFormat="1" ht="18.75" customHeight="1">
      <c r="A176" s="28"/>
      <c r="B176" s="38"/>
      <c r="C176" s="14"/>
      <c r="D176" s="28"/>
      <c r="E176" s="28"/>
      <c r="F176" s="28"/>
      <c r="G176" s="28"/>
      <c r="H176" s="28"/>
      <c r="I176" s="28"/>
      <c r="J176" s="28"/>
      <c r="K176" s="28"/>
      <c r="N176" s="16"/>
    </row>
    <row r="177" spans="1:14" s="15" customFormat="1" ht="18.75" customHeight="1">
      <c r="A177" s="28"/>
      <c r="B177" s="38"/>
      <c r="C177" s="14"/>
      <c r="D177" s="28"/>
      <c r="E177" s="28"/>
      <c r="F177" s="28"/>
      <c r="G177" s="28"/>
      <c r="H177" s="28"/>
      <c r="I177" s="28"/>
      <c r="J177" s="28"/>
      <c r="K177" s="28"/>
      <c r="N177" s="16"/>
    </row>
    <row r="178" spans="1:14" s="15" customFormat="1" ht="18.75" customHeight="1">
      <c r="A178" s="28"/>
      <c r="B178" s="38"/>
      <c r="C178" s="14"/>
      <c r="D178" s="28"/>
      <c r="E178" s="28"/>
      <c r="F178" s="28"/>
      <c r="G178" s="28"/>
      <c r="H178" s="28"/>
      <c r="I178" s="28"/>
      <c r="J178" s="28"/>
      <c r="K178" s="28"/>
      <c r="N178" s="16"/>
    </row>
    <row r="179" spans="1:14" s="15" customFormat="1" ht="18.75" customHeight="1">
      <c r="A179" s="28"/>
      <c r="B179" s="38"/>
      <c r="C179" s="14"/>
      <c r="D179" s="28"/>
      <c r="E179" s="28"/>
      <c r="F179" s="28"/>
      <c r="G179" s="28"/>
      <c r="H179" s="28"/>
      <c r="I179" s="28"/>
      <c r="J179" s="28"/>
      <c r="K179" s="28"/>
      <c r="N179" s="16"/>
    </row>
    <row r="180" spans="1:14" s="15" customFormat="1" ht="18.75" customHeight="1">
      <c r="A180" s="28"/>
      <c r="B180" s="38"/>
      <c r="C180" s="14"/>
      <c r="D180" s="28"/>
      <c r="E180" s="28"/>
      <c r="F180" s="28"/>
      <c r="G180" s="28"/>
      <c r="H180" s="28"/>
      <c r="I180" s="28"/>
      <c r="J180" s="28"/>
      <c r="K180" s="28"/>
      <c r="N180" s="16"/>
    </row>
    <row r="181" spans="1:14" s="15" customFormat="1" ht="18.75" customHeight="1">
      <c r="A181" s="28"/>
      <c r="B181" s="38"/>
      <c r="C181" s="14"/>
      <c r="D181" s="28"/>
      <c r="E181" s="28"/>
      <c r="F181" s="28"/>
      <c r="G181" s="28"/>
      <c r="H181" s="28"/>
      <c r="I181" s="28"/>
      <c r="J181" s="28"/>
      <c r="K181" s="28"/>
      <c r="N181" s="16"/>
    </row>
    <row r="182" spans="1:14" s="15" customFormat="1" ht="18.75" customHeight="1">
      <c r="A182" s="28"/>
      <c r="B182" s="38"/>
      <c r="C182" s="14"/>
      <c r="D182" s="28"/>
      <c r="E182" s="28"/>
      <c r="F182" s="28"/>
      <c r="G182" s="28"/>
      <c r="H182" s="28"/>
      <c r="I182" s="28"/>
      <c r="J182" s="28"/>
      <c r="K182" s="28"/>
      <c r="N182" s="16"/>
    </row>
    <row r="183" spans="1:14" s="15" customFormat="1" ht="18.75" customHeight="1">
      <c r="A183" s="28"/>
      <c r="B183" s="38"/>
      <c r="C183" s="14"/>
      <c r="D183" s="28"/>
      <c r="E183" s="28"/>
      <c r="F183" s="28"/>
      <c r="G183" s="28"/>
      <c r="H183" s="28"/>
      <c r="I183" s="28"/>
      <c r="J183" s="28"/>
      <c r="K183" s="28"/>
      <c r="N183" s="16"/>
    </row>
    <row r="184" spans="1:14" s="15" customFormat="1" ht="18.75" customHeight="1">
      <c r="A184" s="28"/>
      <c r="B184" s="38"/>
      <c r="C184" s="14"/>
      <c r="D184" s="28"/>
      <c r="E184" s="28"/>
      <c r="F184" s="28"/>
      <c r="G184" s="28"/>
      <c r="H184" s="28"/>
      <c r="I184" s="28"/>
      <c r="J184" s="28"/>
      <c r="K184" s="28"/>
      <c r="N184" s="16"/>
    </row>
    <row r="185" spans="1:14" s="15" customFormat="1" ht="18.75" customHeight="1">
      <c r="A185" s="28"/>
      <c r="B185" s="38"/>
      <c r="C185" s="14"/>
      <c r="D185" s="28"/>
      <c r="E185" s="28"/>
      <c r="F185" s="28"/>
      <c r="G185" s="28"/>
      <c r="H185" s="28"/>
      <c r="I185" s="28"/>
      <c r="J185" s="28"/>
      <c r="K185" s="28"/>
      <c r="N185" s="16"/>
    </row>
    <row r="186" spans="1:14" s="15" customFormat="1" ht="18.75" customHeight="1">
      <c r="A186" s="28"/>
      <c r="B186" s="38"/>
      <c r="C186" s="14"/>
      <c r="D186" s="28"/>
      <c r="E186" s="28"/>
      <c r="F186" s="28"/>
      <c r="G186" s="28"/>
      <c r="H186" s="28"/>
      <c r="I186" s="28"/>
      <c r="J186" s="28"/>
      <c r="K186" s="28"/>
      <c r="N186" s="16"/>
    </row>
    <row r="187" spans="1:14" s="15" customFormat="1" ht="18.75" customHeight="1">
      <c r="A187" s="28"/>
      <c r="B187" s="38"/>
      <c r="C187" s="14"/>
      <c r="D187" s="28"/>
      <c r="E187" s="28"/>
      <c r="F187" s="28"/>
      <c r="G187" s="28"/>
      <c r="H187" s="28"/>
      <c r="I187" s="28"/>
      <c r="J187" s="28"/>
      <c r="K187" s="28"/>
      <c r="N187" s="16"/>
    </row>
    <row r="188" spans="1:14" s="15" customFormat="1" ht="18.75" customHeight="1">
      <c r="A188" s="28"/>
      <c r="B188" s="38"/>
      <c r="C188" s="14"/>
      <c r="D188" s="28"/>
      <c r="E188" s="28"/>
      <c r="F188" s="28"/>
      <c r="G188" s="28"/>
      <c r="H188" s="28"/>
      <c r="I188" s="28"/>
      <c r="J188" s="28"/>
      <c r="K188" s="28"/>
      <c r="N188" s="16"/>
    </row>
    <row r="189" spans="1:14" s="15" customFormat="1" ht="18.75" customHeight="1">
      <c r="A189" s="28"/>
      <c r="B189" s="38"/>
      <c r="C189" s="14"/>
      <c r="D189" s="28"/>
      <c r="E189" s="28"/>
      <c r="F189" s="28"/>
      <c r="G189" s="28"/>
      <c r="H189" s="28"/>
      <c r="I189" s="28"/>
      <c r="J189" s="28"/>
      <c r="K189" s="28"/>
      <c r="N189" s="16"/>
    </row>
    <row r="190" spans="1:14" s="15" customFormat="1" ht="18.75" customHeight="1">
      <c r="A190" s="28"/>
      <c r="B190" s="38"/>
      <c r="C190" s="14"/>
      <c r="D190" s="28"/>
      <c r="E190" s="28"/>
      <c r="F190" s="28"/>
      <c r="G190" s="28"/>
      <c r="H190" s="28"/>
      <c r="I190" s="28"/>
      <c r="J190" s="28"/>
      <c r="K190" s="28"/>
      <c r="N190" s="16"/>
    </row>
    <row r="191" spans="1:14" s="15" customFormat="1" ht="18.75" customHeight="1">
      <c r="A191" s="28"/>
      <c r="B191" s="38"/>
      <c r="C191" s="14"/>
      <c r="D191" s="28"/>
      <c r="E191" s="28"/>
      <c r="F191" s="28"/>
      <c r="G191" s="28"/>
      <c r="H191" s="28"/>
      <c r="I191" s="28"/>
      <c r="J191" s="28"/>
      <c r="K191" s="28"/>
      <c r="N191" s="16"/>
    </row>
    <row r="192" spans="1:14" s="15" customFormat="1" ht="18.75" customHeight="1">
      <c r="A192" s="28"/>
      <c r="B192" s="38"/>
      <c r="C192" s="14"/>
      <c r="D192" s="28"/>
      <c r="E192" s="28"/>
      <c r="F192" s="28"/>
      <c r="G192" s="28"/>
      <c r="H192" s="28"/>
      <c r="I192" s="28"/>
      <c r="J192" s="28"/>
      <c r="K192" s="28"/>
      <c r="N192" s="16"/>
    </row>
    <row r="193" spans="1:14" s="15" customFormat="1" ht="18.75" customHeight="1">
      <c r="A193" s="28"/>
      <c r="B193" s="38"/>
      <c r="C193" s="14"/>
      <c r="D193" s="28"/>
      <c r="E193" s="28"/>
      <c r="F193" s="28"/>
      <c r="G193" s="28"/>
      <c r="H193" s="28"/>
      <c r="I193" s="28"/>
      <c r="J193" s="28"/>
      <c r="K193" s="28"/>
      <c r="N193" s="16"/>
    </row>
    <row r="194" spans="1:14" s="15" customFormat="1" ht="18.75" customHeight="1">
      <c r="A194" s="28"/>
      <c r="B194" s="38"/>
      <c r="C194" s="14"/>
      <c r="D194" s="28"/>
      <c r="E194" s="28"/>
      <c r="F194" s="28"/>
      <c r="G194" s="28"/>
      <c r="H194" s="28"/>
      <c r="I194" s="28"/>
      <c r="J194" s="28"/>
      <c r="K194" s="28"/>
      <c r="N194" s="16"/>
    </row>
    <row r="195" spans="1:14" s="15" customFormat="1" ht="18.75" customHeight="1">
      <c r="A195" s="28"/>
      <c r="B195" s="38"/>
      <c r="C195" s="14"/>
      <c r="D195" s="28"/>
      <c r="E195" s="28"/>
      <c r="F195" s="28"/>
      <c r="G195" s="28"/>
      <c r="H195" s="28"/>
      <c r="I195" s="28"/>
      <c r="J195" s="28"/>
      <c r="K195" s="28"/>
      <c r="N195" s="16"/>
    </row>
    <row r="196" spans="1:14" s="15" customFormat="1" ht="18.75" customHeight="1">
      <c r="A196" s="28"/>
      <c r="B196" s="38"/>
      <c r="C196" s="14"/>
      <c r="D196" s="28"/>
      <c r="E196" s="28"/>
      <c r="F196" s="28"/>
      <c r="G196" s="28"/>
      <c r="H196" s="28"/>
      <c r="I196" s="28"/>
      <c r="J196" s="28"/>
      <c r="K196" s="28"/>
      <c r="N196" s="16"/>
    </row>
    <row r="197" spans="1:14" s="15" customFormat="1" ht="18.75" customHeight="1">
      <c r="A197" s="28"/>
      <c r="B197" s="38"/>
      <c r="C197" s="14"/>
      <c r="D197" s="28"/>
      <c r="E197" s="28"/>
      <c r="F197" s="28"/>
      <c r="G197" s="28"/>
      <c r="H197" s="28"/>
      <c r="I197" s="28"/>
      <c r="J197" s="28"/>
      <c r="K197" s="28"/>
      <c r="N197" s="16"/>
    </row>
    <row r="198" spans="1:14" s="15" customFormat="1" ht="18.75" customHeight="1">
      <c r="A198" s="28"/>
      <c r="B198" s="38"/>
      <c r="C198" s="14"/>
      <c r="D198" s="28"/>
      <c r="E198" s="28"/>
      <c r="F198" s="28"/>
      <c r="G198" s="28"/>
      <c r="H198" s="28"/>
      <c r="I198" s="28"/>
      <c r="J198" s="28"/>
      <c r="K198" s="28"/>
      <c r="N198" s="16"/>
    </row>
    <row r="199" spans="1:14" s="15" customFormat="1" ht="18.75" customHeight="1">
      <c r="A199" s="28"/>
      <c r="B199" s="38"/>
      <c r="C199" s="14"/>
      <c r="D199" s="28"/>
      <c r="E199" s="28"/>
      <c r="F199" s="28"/>
      <c r="G199" s="28"/>
      <c r="H199" s="28"/>
      <c r="I199" s="28"/>
      <c r="J199" s="28"/>
      <c r="K199" s="28"/>
      <c r="N199" s="16"/>
    </row>
    <row r="200" spans="1:14" s="15" customFormat="1" ht="18.75" customHeight="1">
      <c r="A200" s="28"/>
      <c r="B200" s="38"/>
      <c r="C200" s="14"/>
      <c r="D200" s="28"/>
      <c r="E200" s="28"/>
      <c r="F200" s="28"/>
      <c r="G200" s="28"/>
      <c r="H200" s="28"/>
      <c r="I200" s="28"/>
      <c r="J200" s="28"/>
      <c r="K200" s="28"/>
      <c r="N200" s="16"/>
    </row>
    <row r="201" spans="1:14" s="15" customFormat="1" ht="18.75" customHeight="1">
      <c r="A201" s="28"/>
      <c r="B201" s="38"/>
      <c r="C201" s="14"/>
      <c r="D201" s="28"/>
      <c r="E201" s="28"/>
      <c r="F201" s="28"/>
      <c r="G201" s="28"/>
      <c r="H201" s="28"/>
      <c r="I201" s="28"/>
      <c r="J201" s="28"/>
      <c r="K201" s="28"/>
      <c r="N201" s="16"/>
    </row>
    <row r="202" spans="1:14" s="15" customFormat="1" ht="18.75" customHeight="1">
      <c r="A202" s="28"/>
      <c r="B202" s="38"/>
      <c r="C202" s="14"/>
      <c r="D202" s="28"/>
      <c r="E202" s="28"/>
      <c r="F202" s="28"/>
      <c r="G202" s="28"/>
      <c r="H202" s="28"/>
      <c r="I202" s="28"/>
      <c r="J202" s="28"/>
      <c r="K202" s="28"/>
      <c r="N202" s="16"/>
    </row>
    <row r="203" spans="1:14" s="15" customFormat="1" ht="18.75" customHeight="1">
      <c r="A203" s="28"/>
      <c r="B203" s="38"/>
      <c r="C203" s="14"/>
      <c r="D203" s="28"/>
      <c r="E203" s="28"/>
      <c r="F203" s="28"/>
      <c r="G203" s="28"/>
      <c r="H203" s="28"/>
      <c r="I203" s="28"/>
      <c r="J203" s="28"/>
      <c r="K203" s="28"/>
      <c r="N203" s="16"/>
    </row>
    <row r="204" spans="1:14" s="15" customFormat="1" ht="18.75" customHeight="1">
      <c r="A204" s="28"/>
      <c r="B204" s="38"/>
      <c r="C204" s="14"/>
      <c r="D204" s="28"/>
      <c r="E204" s="28"/>
      <c r="F204" s="28"/>
      <c r="G204" s="28"/>
      <c r="H204" s="28"/>
      <c r="I204" s="28"/>
      <c r="J204" s="28"/>
      <c r="K204" s="28"/>
      <c r="N204" s="16"/>
    </row>
    <row r="205" spans="1:14" s="15" customFormat="1" ht="18.75" customHeight="1">
      <c r="A205" s="28"/>
      <c r="B205" s="38"/>
      <c r="C205" s="14"/>
      <c r="D205" s="28"/>
      <c r="E205" s="28"/>
      <c r="F205" s="28"/>
      <c r="G205" s="28"/>
      <c r="H205" s="28"/>
      <c r="I205" s="28"/>
      <c r="J205" s="28"/>
      <c r="K205" s="28"/>
      <c r="N205" s="16"/>
    </row>
    <row r="206" spans="1:14" s="15" customFormat="1" ht="18.75" customHeight="1">
      <c r="A206" s="28"/>
      <c r="B206" s="38"/>
      <c r="C206" s="14"/>
      <c r="D206" s="28"/>
      <c r="E206" s="28"/>
      <c r="F206" s="28"/>
      <c r="G206" s="28"/>
      <c r="H206" s="28"/>
      <c r="I206" s="28"/>
      <c r="J206" s="28"/>
      <c r="K206" s="28"/>
      <c r="N206" s="16"/>
    </row>
    <row r="207" spans="1:14" s="15" customFormat="1" ht="18.75" customHeight="1">
      <c r="A207" s="28"/>
      <c r="B207" s="38"/>
      <c r="C207" s="14"/>
      <c r="D207" s="28"/>
      <c r="E207" s="28"/>
      <c r="F207" s="28"/>
      <c r="G207" s="28"/>
      <c r="H207" s="28"/>
      <c r="I207" s="28"/>
      <c r="J207" s="28"/>
      <c r="K207" s="28"/>
      <c r="N207" s="16"/>
    </row>
    <row r="208" spans="1:14" s="15" customFormat="1" ht="18.75" customHeight="1">
      <c r="A208" s="28"/>
      <c r="B208" s="38"/>
      <c r="C208" s="14"/>
      <c r="D208" s="28"/>
      <c r="E208" s="28"/>
      <c r="F208" s="28"/>
      <c r="G208" s="28"/>
      <c r="H208" s="28"/>
      <c r="I208" s="28"/>
      <c r="J208" s="28"/>
      <c r="K208" s="28"/>
      <c r="N208" s="16"/>
    </row>
    <row r="209" spans="1:14" s="15" customFormat="1" ht="18.75" customHeight="1">
      <c r="A209" s="28"/>
      <c r="B209" s="38"/>
      <c r="C209" s="14"/>
      <c r="D209" s="28"/>
      <c r="E209" s="28"/>
      <c r="F209" s="28"/>
      <c r="G209" s="28"/>
      <c r="H209" s="28"/>
      <c r="I209" s="28"/>
      <c r="J209" s="28"/>
      <c r="K209" s="28"/>
      <c r="N209" s="16"/>
    </row>
    <row r="210" spans="1:14" s="15" customFormat="1" ht="18.75" customHeight="1">
      <c r="A210" s="28"/>
      <c r="B210" s="147"/>
      <c r="C210" s="28"/>
      <c r="D210" s="28"/>
      <c r="E210" s="28"/>
      <c r="F210" s="28"/>
      <c r="G210" s="28"/>
      <c r="H210" s="28"/>
      <c r="I210" s="28"/>
      <c r="J210" s="28"/>
      <c r="K210" s="10"/>
      <c r="N210" s="16"/>
    </row>
    <row r="211" spans="1:14" s="15" customFormat="1" ht="18.75" customHeight="1">
      <c r="A211" s="28"/>
      <c r="B211" s="38"/>
      <c r="C211" s="14"/>
      <c r="D211" s="28"/>
      <c r="E211" s="28"/>
      <c r="F211" s="28"/>
      <c r="G211" s="28"/>
      <c r="H211" s="28"/>
      <c r="I211" s="28"/>
      <c r="J211" s="28"/>
      <c r="K211" s="28"/>
      <c r="N211" s="16"/>
    </row>
    <row r="212" spans="1:14" s="15" customFormat="1" ht="18.75" customHeight="1">
      <c r="A212" s="28"/>
      <c r="B212" s="38"/>
      <c r="C212" s="14"/>
      <c r="D212" s="28"/>
      <c r="E212" s="28"/>
      <c r="F212" s="28"/>
      <c r="G212" s="28"/>
      <c r="H212" s="28"/>
      <c r="I212" s="28"/>
      <c r="J212" s="28"/>
      <c r="K212" s="28"/>
      <c r="N212" s="16"/>
    </row>
    <row r="213" spans="1:14" s="15" customFormat="1" ht="18.75" customHeight="1">
      <c r="A213" s="28"/>
      <c r="B213" s="38"/>
      <c r="C213" s="14"/>
      <c r="D213" s="28"/>
      <c r="E213" s="28"/>
      <c r="F213" s="28"/>
      <c r="G213" s="28"/>
      <c r="H213" s="28"/>
      <c r="I213" s="28"/>
      <c r="J213" s="28"/>
      <c r="K213" s="28"/>
      <c r="N213" s="16"/>
    </row>
    <row r="214" spans="1:14" s="15" customFormat="1" ht="18.75" customHeight="1">
      <c r="A214" s="28"/>
      <c r="B214" s="38"/>
      <c r="C214" s="14"/>
      <c r="D214" s="28"/>
      <c r="E214" s="28"/>
      <c r="F214" s="28"/>
      <c r="G214" s="28"/>
      <c r="H214" s="28"/>
      <c r="I214" s="28"/>
      <c r="J214" s="28"/>
      <c r="K214" s="28"/>
      <c r="N214" s="16"/>
    </row>
    <row r="215" spans="1:14" s="15" customFormat="1" ht="18.75" customHeight="1">
      <c r="A215" s="28"/>
      <c r="B215" s="38"/>
      <c r="C215" s="14"/>
      <c r="D215" s="28"/>
      <c r="E215" s="28"/>
      <c r="F215" s="28"/>
      <c r="G215" s="28"/>
      <c r="H215" s="28"/>
      <c r="I215" s="28"/>
      <c r="J215" s="28"/>
      <c r="K215" s="28"/>
      <c r="N215" s="16"/>
    </row>
    <row r="216" spans="1:14" s="15" customFormat="1" ht="18.75" customHeight="1">
      <c r="A216" s="28"/>
      <c r="B216" s="38"/>
      <c r="C216" s="14"/>
      <c r="D216" s="28"/>
      <c r="E216" s="28"/>
      <c r="F216" s="28"/>
      <c r="G216" s="28"/>
      <c r="H216" s="28"/>
      <c r="I216" s="28"/>
      <c r="J216" s="28"/>
      <c r="K216" s="28"/>
      <c r="N216" s="16"/>
    </row>
    <row r="217" spans="1:14" s="15" customFormat="1" ht="18.75" customHeight="1">
      <c r="A217" s="28"/>
      <c r="B217" s="38"/>
      <c r="C217" s="14"/>
      <c r="D217" s="28"/>
      <c r="E217" s="28"/>
      <c r="F217" s="28"/>
      <c r="G217" s="28"/>
      <c r="H217" s="28"/>
      <c r="I217" s="28"/>
      <c r="J217" s="28"/>
      <c r="K217" s="28"/>
      <c r="N217" s="16"/>
    </row>
    <row r="218" spans="1:14" s="15" customFormat="1" ht="18.75" customHeight="1">
      <c r="A218" s="28"/>
      <c r="B218" s="38"/>
      <c r="C218" s="14"/>
      <c r="D218" s="28"/>
      <c r="E218" s="28"/>
      <c r="F218" s="28"/>
      <c r="G218" s="28"/>
      <c r="H218" s="28"/>
      <c r="I218" s="28"/>
      <c r="J218" s="28"/>
      <c r="K218" s="28"/>
      <c r="N218" s="16"/>
    </row>
    <row r="219" spans="1:14" s="15" customFormat="1" ht="18.75" customHeight="1">
      <c r="A219" s="28"/>
      <c r="B219" s="38"/>
      <c r="C219" s="14"/>
      <c r="D219" s="28"/>
      <c r="E219" s="28"/>
      <c r="F219" s="28"/>
      <c r="G219" s="28"/>
      <c r="H219" s="28"/>
      <c r="I219" s="28"/>
      <c r="J219" s="28"/>
      <c r="K219" s="28"/>
      <c r="N219" s="16"/>
    </row>
    <row r="220" spans="1:14" s="15" customFormat="1" ht="18.75" customHeight="1">
      <c r="A220" s="28"/>
      <c r="B220" s="38"/>
      <c r="C220" s="14"/>
      <c r="D220" s="28"/>
      <c r="E220" s="28"/>
      <c r="F220" s="28"/>
      <c r="G220" s="28"/>
      <c r="H220" s="28"/>
      <c r="I220" s="28"/>
      <c r="J220" s="28"/>
      <c r="K220" s="28"/>
      <c r="N220" s="16"/>
    </row>
    <row r="221" spans="1:14" s="15" customFormat="1" ht="18.75" customHeight="1">
      <c r="A221" s="28"/>
      <c r="B221" s="38"/>
      <c r="C221" s="14"/>
      <c r="D221" s="28"/>
      <c r="E221" s="28"/>
      <c r="F221" s="28"/>
      <c r="G221" s="28"/>
      <c r="H221" s="28"/>
      <c r="I221" s="28"/>
      <c r="J221" s="28"/>
      <c r="K221" s="28"/>
      <c r="N221" s="16"/>
    </row>
    <row r="222" spans="1:14" s="15" customFormat="1" ht="18.75" customHeight="1">
      <c r="A222" s="28"/>
      <c r="B222" s="38"/>
      <c r="C222" s="14"/>
      <c r="D222" s="28"/>
      <c r="E222" s="28"/>
      <c r="F222" s="28"/>
      <c r="G222" s="28"/>
      <c r="H222" s="28"/>
      <c r="I222" s="28"/>
      <c r="J222" s="28"/>
      <c r="K222" s="28"/>
      <c r="N222" s="16"/>
    </row>
    <row r="223" spans="1:14" s="15" customFormat="1" ht="18.75" customHeight="1">
      <c r="A223" s="28"/>
      <c r="B223" s="38"/>
      <c r="C223" s="14"/>
      <c r="D223" s="28"/>
      <c r="E223" s="28"/>
      <c r="F223" s="28"/>
      <c r="G223" s="28"/>
      <c r="H223" s="28"/>
      <c r="I223" s="28"/>
      <c r="J223" s="28"/>
      <c r="K223" s="28"/>
      <c r="N223" s="16"/>
    </row>
    <row r="224" spans="1:14" s="15" customFormat="1" ht="18.75" customHeight="1">
      <c r="A224" s="28"/>
      <c r="B224" s="38"/>
      <c r="C224" s="14"/>
      <c r="D224" s="28"/>
      <c r="E224" s="28"/>
      <c r="F224" s="28"/>
      <c r="G224" s="28"/>
      <c r="H224" s="28"/>
      <c r="I224" s="28"/>
      <c r="J224" s="28"/>
      <c r="K224" s="28"/>
      <c r="N224" s="16"/>
    </row>
    <row r="225" spans="1:14" s="15" customFormat="1" ht="18.75" customHeight="1">
      <c r="A225" s="28"/>
      <c r="B225" s="38"/>
      <c r="C225" s="14"/>
      <c r="D225" s="28"/>
      <c r="E225" s="28"/>
      <c r="F225" s="28"/>
      <c r="G225" s="28"/>
      <c r="H225" s="28"/>
      <c r="I225" s="28"/>
      <c r="J225" s="28"/>
      <c r="K225" s="28"/>
      <c r="N225" s="16"/>
    </row>
    <row r="226" spans="1:14" s="15" customFormat="1" ht="18.75" customHeight="1">
      <c r="A226" s="28"/>
      <c r="B226" s="38"/>
      <c r="C226" s="14"/>
      <c r="D226" s="28"/>
      <c r="E226" s="28"/>
      <c r="F226" s="28"/>
      <c r="G226" s="28"/>
      <c r="H226" s="28"/>
      <c r="I226" s="28"/>
      <c r="J226" s="28"/>
      <c r="K226" s="28"/>
      <c r="N226" s="16"/>
    </row>
    <row r="227" spans="1:14" s="15" customFormat="1" ht="18.75" customHeight="1">
      <c r="A227" s="28"/>
      <c r="B227" s="38"/>
      <c r="C227" s="14"/>
      <c r="D227" s="28"/>
      <c r="E227" s="28"/>
      <c r="F227" s="28"/>
      <c r="G227" s="28"/>
      <c r="H227" s="28"/>
      <c r="I227" s="28"/>
      <c r="J227" s="28"/>
      <c r="K227" s="28"/>
      <c r="N227" s="16"/>
    </row>
    <row r="228" spans="1:14" s="15" customFormat="1" ht="18.75" customHeight="1">
      <c r="A228" s="28"/>
      <c r="B228" s="38"/>
      <c r="C228" s="14"/>
      <c r="D228" s="28"/>
      <c r="E228" s="28"/>
      <c r="F228" s="28"/>
      <c r="G228" s="28"/>
      <c r="H228" s="28"/>
      <c r="I228" s="28"/>
      <c r="J228" s="28"/>
      <c r="K228" s="28"/>
      <c r="N228" s="16"/>
    </row>
    <row r="229" spans="1:14" s="15" customFormat="1" ht="18.75" customHeight="1">
      <c r="A229" s="28"/>
      <c r="B229" s="38"/>
      <c r="C229" s="14"/>
      <c r="D229" s="28"/>
      <c r="E229" s="28"/>
      <c r="F229" s="28"/>
      <c r="G229" s="28"/>
      <c r="H229" s="28"/>
      <c r="I229" s="28"/>
      <c r="J229" s="28"/>
      <c r="K229" s="158"/>
      <c r="N229" s="16"/>
    </row>
    <row r="230" spans="1:14" s="15" customFormat="1" ht="18.75" customHeight="1">
      <c r="A230" s="28"/>
      <c r="B230" s="146"/>
      <c r="C230" s="14"/>
      <c r="D230" s="28"/>
      <c r="E230" s="28"/>
      <c r="F230" s="28"/>
      <c r="G230" s="28"/>
      <c r="H230" s="28"/>
      <c r="I230" s="28"/>
      <c r="J230" s="28"/>
      <c r="K230" s="28"/>
      <c r="N230" s="16"/>
    </row>
    <row r="231" spans="1:14" s="15" customFormat="1" ht="18.75" customHeight="1">
      <c r="A231" s="28"/>
      <c r="B231" s="38"/>
      <c r="C231" s="14"/>
      <c r="D231" s="28"/>
      <c r="E231" s="28"/>
      <c r="F231" s="28"/>
      <c r="G231" s="28"/>
      <c r="H231" s="28"/>
      <c r="I231" s="28"/>
      <c r="J231" s="28"/>
      <c r="K231" s="28"/>
      <c r="N231" s="16"/>
    </row>
    <row r="232" spans="1:14" s="15" customFormat="1" ht="18.75" customHeight="1">
      <c r="A232" s="28"/>
      <c r="B232" s="38"/>
      <c r="C232" s="14"/>
      <c r="D232" s="28"/>
      <c r="E232" s="28"/>
      <c r="F232" s="28"/>
      <c r="G232" s="28"/>
      <c r="H232" s="28"/>
      <c r="I232" s="28"/>
      <c r="J232" s="28"/>
      <c r="K232" s="28"/>
      <c r="N232" s="16"/>
    </row>
    <row r="233" spans="1:14" s="15" customFormat="1" ht="18.75" customHeight="1">
      <c r="A233" s="28"/>
      <c r="B233" s="38"/>
      <c r="C233" s="14"/>
      <c r="D233" s="28"/>
      <c r="E233" s="28"/>
      <c r="F233" s="28"/>
      <c r="G233" s="28"/>
      <c r="H233" s="28"/>
      <c r="I233" s="28"/>
      <c r="J233" s="28"/>
      <c r="K233" s="28"/>
      <c r="N233" s="16"/>
    </row>
    <row r="234" spans="1:14" s="15" customFormat="1" ht="18.75" customHeight="1">
      <c r="A234" s="28"/>
      <c r="B234" s="38"/>
      <c r="C234" s="14"/>
      <c r="D234" s="28"/>
      <c r="E234" s="28"/>
      <c r="F234" s="28"/>
      <c r="G234" s="28"/>
      <c r="H234" s="28"/>
      <c r="I234" s="28"/>
      <c r="J234" s="28"/>
      <c r="K234" s="28"/>
      <c r="N234" s="16"/>
    </row>
    <row r="235" spans="1:14" s="15" customFormat="1" ht="18.75" customHeight="1">
      <c r="A235" s="28"/>
      <c r="B235" s="38"/>
      <c r="C235" s="14"/>
      <c r="D235" s="28"/>
      <c r="E235" s="28"/>
      <c r="F235" s="28"/>
      <c r="G235" s="28"/>
      <c r="H235" s="28"/>
      <c r="I235" s="28"/>
      <c r="J235" s="28"/>
      <c r="K235" s="28"/>
      <c r="N235" s="16"/>
    </row>
    <row r="236" spans="1:14" s="15" customFormat="1" ht="18.75" customHeight="1">
      <c r="A236" s="28"/>
      <c r="B236" s="38"/>
      <c r="C236" s="14"/>
      <c r="D236" s="28"/>
      <c r="E236" s="28"/>
      <c r="F236" s="28"/>
      <c r="G236" s="28"/>
      <c r="H236" s="28"/>
      <c r="I236" s="28"/>
      <c r="J236" s="28"/>
      <c r="K236" s="28"/>
      <c r="N236" s="16"/>
    </row>
    <row r="237" spans="1:14" s="15" customFormat="1" ht="18.75" customHeight="1">
      <c r="A237" s="28"/>
      <c r="B237" s="38"/>
      <c r="C237" s="14"/>
      <c r="D237" s="28"/>
      <c r="E237" s="28"/>
      <c r="F237" s="28"/>
      <c r="G237" s="28"/>
      <c r="H237" s="28"/>
      <c r="I237" s="28"/>
      <c r="J237" s="28"/>
      <c r="K237" s="28"/>
      <c r="N237" s="16"/>
    </row>
    <row r="238" spans="1:14" s="15" customFormat="1" ht="18.75" customHeight="1">
      <c r="A238" s="28"/>
      <c r="B238" s="38"/>
      <c r="C238" s="14"/>
      <c r="D238" s="28"/>
      <c r="E238" s="28"/>
      <c r="F238" s="28"/>
      <c r="G238" s="28"/>
      <c r="H238" s="28"/>
      <c r="I238" s="28"/>
      <c r="J238" s="28"/>
      <c r="K238" s="28"/>
      <c r="N238" s="16"/>
    </row>
    <row r="239" spans="1:14" s="15" customFormat="1" ht="18.75" customHeight="1">
      <c r="A239" s="28"/>
      <c r="B239" s="38"/>
      <c r="C239" s="14"/>
      <c r="D239" s="28"/>
      <c r="E239" s="28"/>
      <c r="F239" s="28"/>
      <c r="G239" s="28"/>
      <c r="H239" s="28"/>
      <c r="I239" s="28"/>
      <c r="J239" s="28"/>
      <c r="K239" s="28"/>
      <c r="N239" s="16"/>
    </row>
    <row r="240" spans="1:14" s="15" customFormat="1" ht="18.75" customHeight="1">
      <c r="A240" s="28"/>
      <c r="B240" s="38"/>
      <c r="C240" s="14"/>
      <c r="D240" s="28"/>
      <c r="E240" s="28"/>
      <c r="F240" s="28"/>
      <c r="G240" s="28"/>
      <c r="H240" s="28"/>
      <c r="I240" s="28"/>
      <c r="J240" s="28"/>
      <c r="K240" s="28"/>
      <c r="N240" s="16"/>
    </row>
    <row r="241" spans="1:14" s="15" customFormat="1" ht="18.75" customHeight="1">
      <c r="A241" s="28"/>
      <c r="B241" s="38"/>
      <c r="C241" s="14"/>
      <c r="D241" s="28"/>
      <c r="E241" s="28"/>
      <c r="F241" s="28"/>
      <c r="G241" s="28"/>
      <c r="H241" s="28"/>
      <c r="I241" s="28"/>
      <c r="J241" s="28"/>
      <c r="K241" s="28"/>
      <c r="N241" s="16"/>
    </row>
    <row r="242" spans="1:14" s="15" customFormat="1" ht="18.75" customHeight="1">
      <c r="A242" s="28"/>
      <c r="B242" s="38"/>
      <c r="C242" s="14"/>
      <c r="D242" s="28"/>
      <c r="E242" s="28"/>
      <c r="F242" s="28"/>
      <c r="G242" s="28"/>
      <c r="H242" s="28"/>
      <c r="I242" s="28"/>
      <c r="J242" s="28"/>
      <c r="K242" s="28"/>
      <c r="N242" s="16"/>
    </row>
    <row r="243" spans="1:14" s="15" customFormat="1" ht="18.75" customHeight="1">
      <c r="A243" s="28"/>
      <c r="B243" s="38"/>
      <c r="C243" s="14"/>
      <c r="D243" s="28"/>
      <c r="E243" s="28"/>
      <c r="F243" s="28"/>
      <c r="G243" s="28"/>
      <c r="H243" s="28"/>
      <c r="I243" s="28"/>
      <c r="J243" s="28"/>
      <c r="K243" s="28"/>
      <c r="N243" s="16"/>
    </row>
    <row r="244" spans="1:14" s="15" customFormat="1" ht="18.75" customHeight="1">
      <c r="A244" s="28"/>
      <c r="B244" s="38"/>
      <c r="C244" s="14"/>
      <c r="D244" s="28"/>
      <c r="E244" s="28"/>
      <c r="F244" s="28"/>
      <c r="G244" s="28"/>
      <c r="H244" s="28"/>
      <c r="I244" s="28"/>
      <c r="J244" s="28"/>
      <c r="K244" s="28"/>
      <c r="N244" s="16"/>
    </row>
    <row r="245" spans="1:14" s="15" customFormat="1" ht="18.75" customHeight="1">
      <c r="A245" s="28"/>
      <c r="B245" s="38"/>
      <c r="C245" s="14"/>
      <c r="D245" s="28"/>
      <c r="E245" s="28"/>
      <c r="F245" s="28"/>
      <c r="G245" s="28"/>
      <c r="H245" s="28"/>
      <c r="I245" s="28"/>
      <c r="J245" s="28"/>
      <c r="K245" s="28"/>
      <c r="N245" s="16"/>
    </row>
    <row r="246" spans="1:14" s="15" customFormat="1" ht="18.75" customHeight="1">
      <c r="A246" s="28"/>
      <c r="B246" s="38"/>
      <c r="C246" s="14"/>
      <c r="D246" s="28"/>
      <c r="E246" s="28"/>
      <c r="F246" s="28"/>
      <c r="G246" s="28"/>
      <c r="H246" s="28"/>
      <c r="I246" s="28"/>
      <c r="J246" s="28"/>
      <c r="K246" s="28"/>
      <c r="N246" s="16"/>
    </row>
    <row r="247" spans="1:14" s="15" customFormat="1" ht="18.75" customHeight="1">
      <c r="A247" s="28"/>
      <c r="B247" s="38"/>
      <c r="C247" s="14"/>
      <c r="D247" s="28"/>
      <c r="E247" s="28"/>
      <c r="F247" s="28"/>
      <c r="G247" s="28"/>
      <c r="H247" s="28"/>
      <c r="I247" s="28"/>
      <c r="J247" s="28"/>
      <c r="K247" s="28"/>
      <c r="N247" s="16"/>
    </row>
    <row r="248" spans="1:14" s="15" customFormat="1" ht="18.75" customHeight="1">
      <c r="A248" s="28"/>
      <c r="B248" s="38"/>
      <c r="C248" s="14"/>
      <c r="D248" s="28"/>
      <c r="E248" s="28"/>
      <c r="F248" s="28"/>
      <c r="G248" s="28"/>
      <c r="H248" s="28"/>
      <c r="I248" s="28"/>
      <c r="J248" s="28"/>
      <c r="K248" s="28"/>
      <c r="N248" s="16"/>
    </row>
    <row r="249" spans="1:14" s="15" customFormat="1" ht="18.75" customHeight="1">
      <c r="A249" s="28"/>
      <c r="B249" s="38"/>
      <c r="C249" s="14"/>
      <c r="D249" s="28"/>
      <c r="E249" s="28"/>
      <c r="F249" s="28"/>
      <c r="G249" s="28"/>
      <c r="H249" s="28"/>
      <c r="I249" s="28"/>
      <c r="J249" s="28"/>
      <c r="K249" s="28"/>
      <c r="N249" s="16"/>
    </row>
    <row r="250" spans="1:14" s="15" customFormat="1" ht="18.75" customHeight="1">
      <c r="A250" s="28"/>
      <c r="B250" s="38"/>
      <c r="C250" s="14"/>
      <c r="D250" s="28"/>
      <c r="E250" s="28"/>
      <c r="F250" s="28"/>
      <c r="G250" s="28"/>
      <c r="H250" s="28"/>
      <c r="I250" s="28"/>
      <c r="J250" s="28"/>
      <c r="K250" s="28"/>
      <c r="N250" s="16"/>
    </row>
    <row r="251" spans="1:14" s="15" customFormat="1" ht="18.75" customHeight="1">
      <c r="A251" s="28"/>
      <c r="B251" s="38"/>
      <c r="C251" s="14"/>
      <c r="D251" s="28"/>
      <c r="E251" s="28"/>
      <c r="F251" s="28"/>
      <c r="G251" s="28"/>
      <c r="H251" s="28"/>
      <c r="I251" s="28"/>
      <c r="J251" s="28"/>
      <c r="K251" s="28"/>
      <c r="N251" s="16"/>
    </row>
    <row r="252" spans="1:14" s="15" customFormat="1" ht="18.75" customHeight="1">
      <c r="A252" s="28"/>
      <c r="B252" s="38"/>
      <c r="C252" s="14"/>
      <c r="D252" s="28"/>
      <c r="E252" s="28"/>
      <c r="F252" s="28"/>
      <c r="G252" s="28"/>
      <c r="H252" s="28"/>
      <c r="I252" s="28"/>
      <c r="J252" s="28"/>
      <c r="K252" s="28"/>
      <c r="N252" s="16"/>
    </row>
    <row r="253" spans="1:14" s="15" customFormat="1" ht="18.75" customHeight="1">
      <c r="A253" s="28"/>
      <c r="B253" s="38"/>
      <c r="C253" s="14"/>
      <c r="D253" s="28"/>
      <c r="E253" s="28"/>
      <c r="F253" s="28"/>
      <c r="G253" s="28"/>
      <c r="H253" s="28"/>
      <c r="I253" s="28"/>
      <c r="J253" s="28"/>
      <c r="K253" s="28"/>
      <c r="N253" s="16"/>
    </row>
    <row r="254" spans="1:14" s="15" customFormat="1" ht="18.75" customHeight="1">
      <c r="A254" s="28"/>
      <c r="B254" s="38"/>
      <c r="C254" s="14"/>
      <c r="D254" s="28"/>
      <c r="E254" s="28"/>
      <c r="F254" s="28"/>
      <c r="G254" s="28"/>
      <c r="H254" s="28"/>
      <c r="I254" s="28"/>
      <c r="J254" s="28"/>
      <c r="K254" s="28"/>
      <c r="N254" s="16"/>
    </row>
    <row r="255" spans="1:14" s="15" customFormat="1" ht="18.75" customHeight="1">
      <c r="A255" s="28"/>
      <c r="B255" s="38"/>
      <c r="C255" s="14"/>
      <c r="D255" s="28"/>
      <c r="E255" s="28"/>
      <c r="F255" s="28"/>
      <c r="G255" s="28"/>
      <c r="H255" s="28"/>
      <c r="I255" s="28"/>
      <c r="J255" s="28"/>
      <c r="K255" s="28"/>
      <c r="N255" s="16"/>
    </row>
    <row r="256" spans="1:14" s="15" customFormat="1" ht="18.75" customHeight="1">
      <c r="A256" s="28"/>
      <c r="B256" s="38"/>
      <c r="C256" s="14"/>
      <c r="D256" s="28"/>
      <c r="E256" s="28"/>
      <c r="F256" s="28"/>
      <c r="G256" s="28"/>
      <c r="H256" s="28"/>
      <c r="I256" s="28"/>
      <c r="J256" s="28"/>
      <c r="K256" s="28"/>
      <c r="N256" s="16"/>
    </row>
    <row r="257" spans="1:14" s="15" customFormat="1" ht="18.75" customHeight="1">
      <c r="A257" s="28"/>
      <c r="B257" s="38"/>
      <c r="C257" s="14"/>
      <c r="D257" s="28"/>
      <c r="E257" s="28"/>
      <c r="F257" s="28"/>
      <c r="G257" s="28"/>
      <c r="H257" s="28"/>
      <c r="I257" s="28"/>
      <c r="J257" s="28"/>
      <c r="K257" s="28"/>
      <c r="N257" s="16"/>
    </row>
    <row r="258" spans="1:14" s="15" customFormat="1" ht="18.75" customHeight="1">
      <c r="A258" s="28"/>
      <c r="B258" s="38"/>
      <c r="C258" s="14"/>
      <c r="D258" s="28"/>
      <c r="E258" s="28"/>
      <c r="F258" s="28"/>
      <c r="G258" s="28"/>
      <c r="H258" s="28"/>
      <c r="I258" s="28"/>
      <c r="J258" s="28"/>
      <c r="K258" s="28"/>
      <c r="N258" s="16"/>
    </row>
    <row r="259" spans="1:14" s="15" customFormat="1" ht="18.75" customHeight="1">
      <c r="A259" s="28"/>
      <c r="B259" s="38"/>
      <c r="C259" s="14"/>
      <c r="D259" s="28"/>
      <c r="E259" s="28"/>
      <c r="F259" s="28"/>
      <c r="G259" s="28"/>
      <c r="H259" s="28"/>
      <c r="I259" s="28"/>
      <c r="J259" s="28"/>
      <c r="K259" s="28"/>
      <c r="N259" s="16"/>
    </row>
    <row r="260" spans="1:14" s="15" customFormat="1" ht="18.75" customHeight="1">
      <c r="A260" s="28"/>
      <c r="B260" s="38"/>
      <c r="C260" s="14"/>
      <c r="D260" s="28"/>
      <c r="E260" s="28"/>
      <c r="F260" s="28"/>
      <c r="G260" s="28"/>
      <c r="H260" s="28"/>
      <c r="I260" s="28"/>
      <c r="J260" s="28"/>
      <c r="K260" s="28"/>
      <c r="N260" s="16"/>
    </row>
    <row r="261" spans="1:14" s="15" customFormat="1" ht="18.75" customHeight="1">
      <c r="A261" s="28"/>
      <c r="B261" s="38"/>
      <c r="C261" s="14"/>
      <c r="D261" s="28"/>
      <c r="E261" s="28"/>
      <c r="F261" s="28"/>
      <c r="G261" s="28"/>
      <c r="H261" s="28"/>
      <c r="I261" s="28"/>
      <c r="J261" s="28"/>
      <c r="K261" s="28"/>
      <c r="N261" s="16"/>
    </row>
    <row r="262" spans="1:14" s="15" customFormat="1" ht="18.75" customHeight="1">
      <c r="A262" s="28"/>
      <c r="B262" s="147"/>
      <c r="C262" s="28"/>
      <c r="D262" s="28"/>
      <c r="E262" s="28"/>
      <c r="F262" s="28"/>
      <c r="G262" s="28"/>
      <c r="H262" s="28"/>
      <c r="I262" s="28"/>
      <c r="J262" s="28"/>
      <c r="K262" s="10"/>
      <c r="N262" s="16"/>
    </row>
    <row r="263" spans="1:14" s="15" customFormat="1" ht="18.75" customHeight="1">
      <c r="A263" s="28"/>
      <c r="B263" s="38"/>
      <c r="C263" s="14"/>
      <c r="D263" s="28"/>
      <c r="E263" s="28"/>
      <c r="F263" s="28"/>
      <c r="G263" s="28"/>
      <c r="H263" s="28"/>
      <c r="I263" s="28"/>
      <c r="J263" s="28"/>
      <c r="K263" s="28"/>
      <c r="N263" s="16"/>
    </row>
    <row r="264" spans="1:14" s="15" customFormat="1" ht="18.75" customHeight="1">
      <c r="A264" s="28"/>
      <c r="B264" s="38"/>
      <c r="C264" s="14"/>
      <c r="D264" s="28"/>
      <c r="E264" s="28"/>
      <c r="F264" s="28"/>
      <c r="G264" s="28"/>
      <c r="H264" s="28"/>
      <c r="I264" s="28"/>
      <c r="J264" s="28"/>
      <c r="K264" s="28"/>
      <c r="N264" s="16"/>
    </row>
    <row r="265" spans="1:14" s="15" customFormat="1" ht="18.75" customHeight="1">
      <c r="A265" s="28"/>
      <c r="B265" s="38"/>
      <c r="C265" s="14"/>
      <c r="D265" s="28"/>
      <c r="E265" s="28"/>
      <c r="F265" s="28"/>
      <c r="G265" s="28"/>
      <c r="H265" s="28"/>
      <c r="I265" s="28"/>
      <c r="J265" s="28"/>
      <c r="K265" s="28"/>
      <c r="N265" s="16"/>
    </row>
    <row r="266" spans="1:14" s="15" customFormat="1" ht="18.75" customHeight="1">
      <c r="A266" s="28"/>
      <c r="B266" s="38"/>
      <c r="C266" s="14"/>
      <c r="D266" s="28"/>
      <c r="E266" s="28"/>
      <c r="F266" s="28"/>
      <c r="G266" s="28"/>
      <c r="H266" s="28"/>
      <c r="I266" s="28"/>
      <c r="J266" s="28"/>
      <c r="K266" s="28"/>
      <c r="N266" s="16"/>
    </row>
    <row r="267" spans="1:14" s="15" customFormat="1" ht="18.75" customHeight="1">
      <c r="A267" s="28"/>
      <c r="B267" s="38"/>
      <c r="C267" s="14"/>
      <c r="D267" s="28"/>
      <c r="E267" s="28"/>
      <c r="F267" s="28"/>
      <c r="G267" s="28"/>
      <c r="H267" s="28"/>
      <c r="I267" s="28"/>
      <c r="J267" s="28"/>
      <c r="K267" s="28"/>
      <c r="N267" s="16"/>
    </row>
    <row r="268" spans="1:14" s="15" customFormat="1" ht="18.75" customHeight="1">
      <c r="A268" s="28"/>
      <c r="B268" s="38"/>
      <c r="C268" s="14"/>
      <c r="D268" s="28"/>
      <c r="E268" s="28"/>
      <c r="F268" s="28"/>
      <c r="G268" s="28"/>
      <c r="H268" s="28"/>
      <c r="I268" s="28"/>
      <c r="J268" s="28"/>
      <c r="K268" s="28"/>
      <c r="N268" s="16"/>
    </row>
    <row r="269" spans="1:14" s="15" customFormat="1" ht="18.75" customHeight="1">
      <c r="A269" s="28"/>
      <c r="B269" s="38"/>
      <c r="C269" s="14"/>
      <c r="D269" s="28"/>
      <c r="E269" s="28"/>
      <c r="F269" s="28"/>
      <c r="G269" s="28"/>
      <c r="H269" s="28"/>
      <c r="I269" s="28"/>
      <c r="J269" s="28"/>
      <c r="K269" s="28"/>
      <c r="N269" s="16"/>
    </row>
    <row r="270" spans="1:14" s="15" customFormat="1" ht="18.75" customHeight="1">
      <c r="A270" s="28"/>
      <c r="B270" s="38"/>
      <c r="C270" s="14"/>
      <c r="D270" s="28"/>
      <c r="E270" s="28"/>
      <c r="F270" s="28"/>
      <c r="G270" s="28"/>
      <c r="H270" s="28"/>
      <c r="I270" s="28"/>
      <c r="J270" s="28"/>
      <c r="K270" s="28"/>
      <c r="N270" s="16"/>
    </row>
    <row r="271" spans="1:14" s="15" customFormat="1" ht="18.75" customHeight="1">
      <c r="A271" s="28"/>
      <c r="B271" s="38"/>
      <c r="C271" s="14"/>
      <c r="D271" s="28"/>
      <c r="E271" s="28"/>
      <c r="F271" s="28"/>
      <c r="G271" s="28"/>
      <c r="H271" s="28"/>
      <c r="I271" s="28"/>
      <c r="J271" s="28"/>
      <c r="K271" s="28"/>
      <c r="N271" s="16"/>
    </row>
    <row r="272" spans="1:14" s="15" customFormat="1" ht="18.75" customHeight="1">
      <c r="A272" s="28"/>
      <c r="B272" s="38"/>
      <c r="C272" s="14"/>
      <c r="D272" s="28"/>
      <c r="E272" s="28"/>
      <c r="F272" s="28"/>
      <c r="G272" s="28"/>
      <c r="H272" s="28"/>
      <c r="I272" s="28"/>
      <c r="J272" s="28"/>
      <c r="K272" s="28"/>
      <c r="N272" s="16"/>
    </row>
    <row r="273" spans="1:14" s="15" customFormat="1" ht="18.75" customHeight="1">
      <c r="A273" s="28"/>
      <c r="B273" s="38"/>
      <c r="C273" s="14"/>
      <c r="D273" s="28"/>
      <c r="E273" s="28"/>
      <c r="F273" s="28"/>
      <c r="G273" s="28"/>
      <c r="H273" s="28"/>
      <c r="I273" s="28"/>
      <c r="J273" s="28"/>
      <c r="K273" s="28"/>
      <c r="N273" s="16"/>
    </row>
    <row r="274" spans="1:14" s="15" customFormat="1" ht="18.75" customHeight="1">
      <c r="A274" s="28"/>
      <c r="B274" s="38"/>
      <c r="C274" s="14"/>
      <c r="D274" s="28"/>
      <c r="E274" s="28"/>
      <c r="F274" s="28"/>
      <c r="G274" s="28"/>
      <c r="H274" s="28"/>
      <c r="I274" s="28"/>
      <c r="J274" s="28"/>
      <c r="K274" s="28"/>
      <c r="N274" s="16"/>
    </row>
    <row r="275" spans="1:14" s="15" customFormat="1" ht="18.75" customHeight="1">
      <c r="A275" s="28"/>
      <c r="B275" s="38"/>
      <c r="C275" s="14"/>
      <c r="D275" s="28"/>
      <c r="E275" s="28"/>
      <c r="F275" s="28"/>
      <c r="G275" s="28"/>
      <c r="H275" s="28"/>
      <c r="I275" s="28"/>
      <c r="J275" s="28"/>
      <c r="K275" s="28"/>
      <c r="N275" s="16"/>
    </row>
    <row r="276" spans="1:14" s="15" customFormat="1" ht="18.75" customHeight="1">
      <c r="A276" s="28"/>
      <c r="B276" s="38"/>
      <c r="C276" s="14"/>
      <c r="D276" s="28"/>
      <c r="E276" s="28"/>
      <c r="F276" s="28"/>
      <c r="G276" s="28"/>
      <c r="H276" s="28"/>
      <c r="I276" s="28"/>
      <c r="J276" s="28"/>
      <c r="K276" s="28"/>
      <c r="N276" s="16"/>
    </row>
    <row r="277" spans="1:14" s="15" customFormat="1" ht="18.75" customHeight="1">
      <c r="A277" s="28"/>
      <c r="B277" s="38"/>
      <c r="C277" s="14"/>
      <c r="D277" s="28"/>
      <c r="E277" s="28"/>
      <c r="F277" s="28"/>
      <c r="G277" s="28"/>
      <c r="H277" s="28"/>
      <c r="I277" s="28"/>
      <c r="J277" s="28"/>
      <c r="K277" s="28"/>
      <c r="N277" s="16"/>
    </row>
    <row r="278" spans="1:14" s="15" customFormat="1" ht="18.75" customHeight="1">
      <c r="A278" s="28"/>
      <c r="B278" s="38"/>
      <c r="C278" s="14"/>
      <c r="D278" s="28"/>
      <c r="E278" s="28"/>
      <c r="F278" s="28"/>
      <c r="G278" s="28"/>
      <c r="H278" s="28"/>
      <c r="I278" s="28"/>
      <c r="J278" s="28"/>
      <c r="K278" s="28"/>
      <c r="N278" s="16"/>
    </row>
    <row r="279" spans="1:14" s="15" customFormat="1" ht="18.75" customHeight="1">
      <c r="A279" s="28"/>
      <c r="B279" s="38"/>
      <c r="C279" s="14"/>
      <c r="D279" s="28"/>
      <c r="E279" s="28"/>
      <c r="F279" s="28"/>
      <c r="G279" s="28"/>
      <c r="H279" s="28"/>
      <c r="I279" s="28"/>
      <c r="J279" s="28"/>
      <c r="K279" s="28"/>
      <c r="N279" s="16"/>
    </row>
    <row r="280" spans="1:14" s="15" customFormat="1" ht="18.75" customHeight="1">
      <c r="A280" s="28"/>
      <c r="B280" s="38"/>
      <c r="C280" s="14"/>
      <c r="D280" s="28"/>
      <c r="E280" s="28"/>
      <c r="F280" s="28"/>
      <c r="G280" s="28"/>
      <c r="H280" s="28"/>
      <c r="I280" s="28"/>
      <c r="J280" s="28"/>
      <c r="K280" s="28"/>
      <c r="N280" s="16"/>
    </row>
    <row r="281" spans="1:14" s="15" customFormat="1" ht="18.75" customHeight="1">
      <c r="A281" s="28"/>
      <c r="B281" s="38"/>
      <c r="C281" s="14"/>
      <c r="D281" s="28"/>
      <c r="E281" s="28"/>
      <c r="F281" s="28"/>
      <c r="G281" s="28"/>
      <c r="H281" s="28"/>
      <c r="I281" s="28"/>
      <c r="J281" s="28"/>
      <c r="K281" s="28"/>
      <c r="N281" s="16"/>
    </row>
    <row r="282" spans="1:14" s="15" customFormat="1" ht="18.75" customHeight="1">
      <c r="A282" s="28"/>
      <c r="B282" s="38"/>
      <c r="C282" s="14"/>
      <c r="D282" s="28"/>
      <c r="E282" s="28"/>
      <c r="F282" s="28"/>
      <c r="G282" s="28"/>
      <c r="H282" s="28"/>
      <c r="I282" s="28"/>
      <c r="J282" s="28"/>
      <c r="K282" s="28"/>
      <c r="N282" s="16"/>
    </row>
    <row r="283" spans="1:14" s="15" customFormat="1" ht="18.75" customHeight="1">
      <c r="A283" s="28"/>
      <c r="B283" s="38"/>
      <c r="C283" s="14"/>
      <c r="D283" s="28"/>
      <c r="E283" s="28"/>
      <c r="F283" s="28"/>
      <c r="G283" s="28"/>
      <c r="H283" s="28"/>
      <c r="I283" s="28"/>
      <c r="J283" s="28"/>
      <c r="K283" s="28"/>
      <c r="N283" s="16"/>
    </row>
    <row r="284" spans="1:14" s="15" customFormat="1" ht="18.75" customHeight="1">
      <c r="A284" s="28"/>
      <c r="B284" s="146"/>
      <c r="C284" s="14"/>
      <c r="D284" s="28"/>
      <c r="E284" s="28"/>
      <c r="F284" s="28"/>
      <c r="G284" s="28"/>
      <c r="H284" s="28"/>
      <c r="I284" s="28"/>
      <c r="J284" s="28"/>
      <c r="K284" s="28"/>
      <c r="N284" s="16"/>
    </row>
    <row r="285" spans="1:14" s="15" customFormat="1" ht="18.75" customHeight="1">
      <c r="A285" s="28"/>
      <c r="B285" s="38"/>
      <c r="C285" s="14"/>
      <c r="D285" s="28"/>
      <c r="E285" s="28"/>
      <c r="F285" s="28"/>
      <c r="G285" s="28"/>
      <c r="H285" s="28"/>
      <c r="I285" s="28"/>
      <c r="J285" s="28"/>
      <c r="K285" s="28"/>
      <c r="N285" s="16"/>
    </row>
    <row r="286" spans="1:14" s="15" customFormat="1" ht="18.75" customHeight="1">
      <c r="A286" s="28"/>
      <c r="B286" s="38"/>
      <c r="C286" s="14"/>
      <c r="D286" s="28"/>
      <c r="E286" s="28"/>
      <c r="F286" s="28"/>
      <c r="G286" s="28"/>
      <c r="H286" s="28"/>
      <c r="I286" s="28"/>
      <c r="J286" s="28"/>
      <c r="K286" s="28"/>
      <c r="N286" s="16"/>
    </row>
    <row r="287" spans="1:14" s="15" customFormat="1" ht="18.75" customHeight="1">
      <c r="A287" s="28"/>
      <c r="B287" s="38"/>
      <c r="C287" s="14"/>
      <c r="D287" s="28"/>
      <c r="E287" s="28"/>
      <c r="F287" s="28"/>
      <c r="G287" s="28"/>
      <c r="H287" s="28"/>
      <c r="I287" s="28"/>
      <c r="J287" s="28"/>
      <c r="K287" s="28"/>
      <c r="N287" s="16"/>
    </row>
    <row r="288" spans="1:14" s="15" customFormat="1" ht="18.75" customHeight="1">
      <c r="A288" s="28"/>
      <c r="B288" s="38"/>
      <c r="C288" s="14"/>
      <c r="D288" s="28"/>
      <c r="E288" s="28"/>
      <c r="F288" s="28"/>
      <c r="G288" s="28"/>
      <c r="H288" s="28"/>
      <c r="I288" s="28"/>
      <c r="J288" s="28"/>
      <c r="K288" s="28"/>
      <c r="N288" s="16"/>
    </row>
    <row r="289" spans="1:14" s="15" customFormat="1" ht="18.75" customHeight="1">
      <c r="A289" s="28"/>
      <c r="B289" s="38"/>
      <c r="C289" s="14"/>
      <c r="D289" s="28"/>
      <c r="E289" s="28"/>
      <c r="F289" s="28"/>
      <c r="G289" s="28"/>
      <c r="H289" s="28"/>
      <c r="I289" s="28"/>
      <c r="J289" s="28"/>
      <c r="K289" s="28"/>
      <c r="N289" s="16"/>
    </row>
    <row r="290" spans="1:14" s="15" customFormat="1" ht="18.75" customHeight="1">
      <c r="A290" s="28"/>
      <c r="B290" s="38"/>
      <c r="C290" s="14"/>
      <c r="D290" s="28"/>
      <c r="E290" s="28"/>
      <c r="F290" s="28"/>
      <c r="G290" s="28"/>
      <c r="H290" s="28"/>
      <c r="I290" s="28"/>
      <c r="J290" s="28"/>
      <c r="K290" s="28"/>
      <c r="N290" s="16"/>
    </row>
    <row r="291" spans="1:14" s="15" customFormat="1" ht="18.75" customHeight="1">
      <c r="A291" s="28"/>
      <c r="B291" s="38"/>
      <c r="C291" s="14"/>
      <c r="D291" s="28"/>
      <c r="E291" s="28"/>
      <c r="F291" s="28"/>
      <c r="G291" s="28"/>
      <c r="H291" s="28"/>
      <c r="I291" s="28"/>
      <c r="J291" s="28"/>
      <c r="K291" s="28"/>
      <c r="N291" s="16"/>
    </row>
    <row r="292" spans="1:14" s="15" customFormat="1" ht="18.75" customHeight="1">
      <c r="A292" s="28"/>
      <c r="B292" s="38"/>
      <c r="C292" s="14"/>
      <c r="D292" s="28"/>
      <c r="E292" s="28"/>
      <c r="F292" s="28"/>
      <c r="G292" s="28"/>
      <c r="H292" s="28"/>
      <c r="I292" s="28"/>
      <c r="J292" s="28"/>
      <c r="K292" s="28"/>
      <c r="N292" s="16"/>
    </row>
    <row r="293" spans="1:14" s="15" customFormat="1" ht="18.75" customHeight="1">
      <c r="A293" s="28"/>
      <c r="B293" s="38"/>
      <c r="C293" s="14"/>
      <c r="D293" s="28"/>
      <c r="E293" s="28"/>
      <c r="F293" s="28"/>
      <c r="G293" s="28"/>
      <c r="H293" s="28"/>
      <c r="I293" s="28"/>
      <c r="J293" s="28"/>
      <c r="K293" s="28"/>
      <c r="N293" s="16"/>
    </row>
    <row r="294" spans="1:14" s="15" customFormat="1" ht="19.5" customHeight="1">
      <c r="A294" s="28"/>
      <c r="B294" s="38"/>
      <c r="C294" s="14"/>
      <c r="D294" s="28"/>
      <c r="E294" s="28"/>
      <c r="F294" s="28"/>
      <c r="G294" s="28"/>
      <c r="H294" s="28"/>
      <c r="I294" s="28"/>
      <c r="J294" s="28"/>
      <c r="K294" s="28"/>
      <c r="N294" s="16"/>
    </row>
    <row r="295" spans="1:14" s="15" customFormat="1" ht="18.75" customHeight="1">
      <c r="A295" s="28"/>
      <c r="B295" s="38"/>
      <c r="C295" s="14"/>
      <c r="D295" s="28"/>
      <c r="E295" s="28"/>
      <c r="F295" s="28"/>
      <c r="G295" s="28"/>
      <c r="H295" s="28"/>
      <c r="I295" s="28"/>
      <c r="J295" s="28"/>
      <c r="K295" s="28"/>
      <c r="N295" s="16"/>
    </row>
    <row r="296" spans="1:14" s="15" customFormat="1" ht="18.75" customHeight="1">
      <c r="A296" s="28"/>
      <c r="B296" s="38"/>
      <c r="C296" s="14"/>
      <c r="D296" s="28"/>
      <c r="E296" s="28"/>
      <c r="F296" s="28"/>
      <c r="G296" s="28"/>
      <c r="H296" s="28"/>
      <c r="I296" s="28"/>
      <c r="J296" s="28"/>
      <c r="K296" s="28"/>
      <c r="N296" s="16"/>
    </row>
    <row r="297" spans="1:14" s="15" customFormat="1" ht="18.75" customHeight="1">
      <c r="A297" s="28"/>
      <c r="B297" s="38"/>
      <c r="C297" s="14"/>
      <c r="D297" s="28"/>
      <c r="E297" s="28"/>
      <c r="F297" s="28"/>
      <c r="G297" s="28"/>
      <c r="H297" s="28"/>
      <c r="I297" s="28"/>
      <c r="J297" s="28"/>
      <c r="K297" s="28"/>
      <c r="N297" s="16"/>
    </row>
    <row r="298" spans="1:14" s="15" customFormat="1" ht="18.75" customHeight="1">
      <c r="A298" s="28"/>
      <c r="B298" s="38"/>
      <c r="C298" s="14"/>
      <c r="D298" s="28"/>
      <c r="E298" s="28"/>
      <c r="F298" s="28"/>
      <c r="G298" s="28"/>
      <c r="H298" s="28"/>
      <c r="I298" s="28"/>
      <c r="J298" s="28"/>
      <c r="K298" s="28"/>
      <c r="N298" s="16"/>
    </row>
    <row r="299" spans="1:14" s="15" customFormat="1" ht="18.75" customHeight="1">
      <c r="A299" s="28"/>
      <c r="B299" s="38"/>
      <c r="C299" s="14"/>
      <c r="D299" s="28"/>
      <c r="E299" s="28"/>
      <c r="F299" s="28"/>
      <c r="G299" s="28"/>
      <c r="H299" s="28"/>
      <c r="I299" s="28"/>
      <c r="J299" s="28"/>
      <c r="K299" s="28"/>
      <c r="N299" s="16"/>
    </row>
    <row r="300" spans="1:14" s="15" customFormat="1" ht="18.75" customHeight="1">
      <c r="A300" s="28"/>
      <c r="B300" s="38"/>
      <c r="C300" s="14"/>
      <c r="D300" s="28"/>
      <c r="E300" s="28"/>
      <c r="F300" s="28"/>
      <c r="G300" s="28"/>
      <c r="H300" s="28"/>
      <c r="I300" s="28"/>
      <c r="J300" s="28"/>
      <c r="K300" s="28"/>
      <c r="N300" s="16"/>
    </row>
    <row r="301" spans="1:14" s="15" customFormat="1" ht="18.75" customHeight="1">
      <c r="A301" s="28"/>
      <c r="B301" s="38"/>
      <c r="C301" s="14"/>
      <c r="D301" s="28"/>
      <c r="E301" s="28"/>
      <c r="F301" s="28"/>
      <c r="G301" s="28"/>
      <c r="H301" s="28"/>
      <c r="I301" s="28"/>
      <c r="J301" s="28"/>
      <c r="K301" s="28"/>
      <c r="N301" s="16"/>
    </row>
    <row r="302" spans="1:14" s="15" customFormat="1" ht="18.75" customHeight="1">
      <c r="A302" s="28"/>
      <c r="B302" s="38"/>
      <c r="C302" s="14"/>
      <c r="D302" s="28"/>
      <c r="E302" s="28"/>
      <c r="F302" s="28"/>
      <c r="G302" s="28"/>
      <c r="H302" s="28"/>
      <c r="I302" s="28"/>
      <c r="J302" s="28"/>
      <c r="K302" s="28"/>
      <c r="N302" s="16"/>
    </row>
    <row r="303" spans="1:14" s="15" customFormat="1" ht="18.75" customHeight="1">
      <c r="A303" s="28"/>
      <c r="B303" s="38"/>
      <c r="C303" s="14"/>
      <c r="D303" s="28"/>
      <c r="E303" s="28"/>
      <c r="F303" s="28"/>
      <c r="G303" s="28"/>
      <c r="H303" s="28"/>
      <c r="I303" s="28"/>
      <c r="J303" s="28"/>
      <c r="K303" s="28"/>
      <c r="N303" s="16"/>
    </row>
    <row r="304" spans="1:14" s="15" customFormat="1" ht="18.75" customHeight="1">
      <c r="A304" s="28"/>
      <c r="B304" s="38"/>
      <c r="C304" s="14"/>
      <c r="D304" s="28"/>
      <c r="E304" s="28"/>
      <c r="F304" s="28"/>
      <c r="G304" s="28"/>
      <c r="H304" s="28"/>
      <c r="I304" s="28"/>
      <c r="J304" s="28"/>
      <c r="K304" s="28"/>
      <c r="N304" s="16"/>
    </row>
    <row r="305" spans="1:14" s="15" customFormat="1" ht="18.75" customHeight="1">
      <c r="A305" s="28"/>
      <c r="B305" s="38"/>
      <c r="C305" s="14"/>
      <c r="D305" s="28"/>
      <c r="E305" s="28"/>
      <c r="F305" s="28"/>
      <c r="G305" s="28"/>
      <c r="H305" s="28"/>
      <c r="I305" s="28"/>
      <c r="J305" s="28"/>
      <c r="K305" s="28"/>
      <c r="N305" s="16"/>
    </row>
    <row r="306" spans="1:14" s="15" customFormat="1" ht="18.75" customHeight="1">
      <c r="A306" s="28"/>
      <c r="B306" s="38"/>
      <c r="C306" s="14"/>
      <c r="D306" s="28"/>
      <c r="E306" s="28"/>
      <c r="F306" s="28"/>
      <c r="G306" s="28"/>
      <c r="H306" s="28"/>
      <c r="I306" s="28"/>
      <c r="J306" s="28"/>
      <c r="K306" s="28"/>
      <c r="N306" s="16"/>
    </row>
    <row r="307" spans="1:14" s="15" customFormat="1" ht="18.75" customHeight="1">
      <c r="A307" s="28"/>
      <c r="B307" s="38"/>
      <c r="C307" s="14"/>
      <c r="D307" s="28"/>
      <c r="E307" s="28"/>
      <c r="F307" s="28"/>
      <c r="G307" s="28"/>
      <c r="H307" s="28"/>
      <c r="I307" s="28"/>
      <c r="J307" s="28"/>
      <c r="K307" s="28"/>
      <c r="N307" s="16"/>
    </row>
    <row r="308" spans="1:14" s="15" customFormat="1" ht="18.75" customHeight="1">
      <c r="A308" s="28"/>
      <c r="B308" s="38"/>
      <c r="C308" s="14"/>
      <c r="D308" s="28"/>
      <c r="E308" s="28"/>
      <c r="F308" s="28"/>
      <c r="G308" s="28"/>
      <c r="H308" s="28"/>
      <c r="I308" s="28"/>
      <c r="J308" s="28"/>
      <c r="K308" s="28"/>
      <c r="N308" s="16"/>
    </row>
    <row r="309" spans="1:14" s="15" customFormat="1" ht="18.75" customHeight="1">
      <c r="A309" s="28"/>
      <c r="B309" s="38"/>
      <c r="C309" s="14"/>
      <c r="D309" s="28"/>
      <c r="E309" s="28"/>
      <c r="F309" s="28"/>
      <c r="G309" s="28"/>
      <c r="H309" s="28"/>
      <c r="I309" s="28"/>
      <c r="J309" s="28"/>
      <c r="K309" s="28"/>
      <c r="N309" s="16"/>
    </row>
    <row r="310" spans="1:14" s="15" customFormat="1" ht="18.75" customHeight="1">
      <c r="A310" s="28"/>
      <c r="B310" s="38"/>
      <c r="C310" s="14"/>
      <c r="D310" s="28"/>
      <c r="E310" s="28"/>
      <c r="F310" s="28"/>
      <c r="G310" s="28"/>
      <c r="H310" s="28"/>
      <c r="I310" s="28"/>
      <c r="J310" s="28"/>
      <c r="K310" s="28"/>
      <c r="N310" s="16"/>
    </row>
    <row r="311" spans="1:14" s="15" customFormat="1" ht="18.75" customHeight="1">
      <c r="A311" s="28"/>
      <c r="B311" s="38"/>
      <c r="C311" s="14"/>
      <c r="D311" s="28"/>
      <c r="E311" s="28"/>
      <c r="F311" s="28"/>
      <c r="G311" s="28"/>
      <c r="H311" s="28"/>
      <c r="I311" s="28"/>
      <c r="J311" s="28"/>
      <c r="K311" s="28"/>
      <c r="N311" s="16"/>
    </row>
    <row r="312" spans="1:14" s="15" customFormat="1" ht="18.75" customHeight="1">
      <c r="A312" s="28"/>
      <c r="B312" s="147"/>
      <c r="C312" s="28"/>
      <c r="D312" s="28"/>
      <c r="E312" s="28"/>
      <c r="F312" s="28"/>
      <c r="G312" s="28"/>
      <c r="H312" s="28"/>
      <c r="I312" s="28"/>
      <c r="J312" s="28"/>
      <c r="K312" s="10"/>
      <c r="N312" s="16"/>
    </row>
    <row r="313" spans="1:14" s="15" customFormat="1" ht="18.75" customHeight="1">
      <c r="A313" s="28"/>
      <c r="B313" s="38"/>
      <c r="C313" s="14"/>
      <c r="D313" s="28"/>
      <c r="E313" s="28"/>
      <c r="F313" s="28"/>
      <c r="G313" s="28"/>
      <c r="H313" s="28"/>
      <c r="I313" s="28"/>
      <c r="J313" s="28"/>
      <c r="K313" s="28"/>
      <c r="N313" s="16"/>
    </row>
    <row r="314" spans="1:14" s="15" customFormat="1" ht="18.75" customHeight="1">
      <c r="A314" s="28"/>
      <c r="B314" s="38"/>
      <c r="C314" s="14"/>
      <c r="D314" s="28"/>
      <c r="E314" s="28"/>
      <c r="F314" s="28"/>
      <c r="G314" s="28"/>
      <c r="H314" s="28"/>
      <c r="I314" s="28"/>
      <c r="J314" s="28"/>
      <c r="K314" s="28"/>
      <c r="N314" s="16"/>
    </row>
    <row r="315" spans="1:14" s="15" customFormat="1" ht="18.75" customHeight="1">
      <c r="A315" s="28"/>
      <c r="B315" s="38"/>
      <c r="C315" s="14"/>
      <c r="D315" s="28"/>
      <c r="E315" s="28"/>
      <c r="F315" s="28"/>
      <c r="G315" s="28"/>
      <c r="H315" s="28"/>
      <c r="I315" s="28"/>
      <c r="J315" s="28"/>
      <c r="K315" s="28"/>
      <c r="N315" s="16"/>
    </row>
    <row r="316" spans="1:14" s="15" customFormat="1" ht="18.75" customHeight="1">
      <c r="A316" s="28"/>
      <c r="B316" s="38"/>
      <c r="C316" s="14"/>
      <c r="D316" s="28"/>
      <c r="E316" s="28"/>
      <c r="F316" s="28"/>
      <c r="G316" s="28"/>
      <c r="H316" s="28"/>
      <c r="I316" s="28"/>
      <c r="J316" s="28"/>
      <c r="K316" s="28"/>
      <c r="N316" s="16"/>
    </row>
    <row r="317" spans="1:14" s="15" customFormat="1" ht="18.75" customHeight="1">
      <c r="A317" s="28"/>
      <c r="B317" s="38"/>
      <c r="C317" s="14"/>
      <c r="D317" s="28"/>
      <c r="E317" s="28"/>
      <c r="F317" s="28"/>
      <c r="G317" s="28"/>
      <c r="H317" s="28"/>
      <c r="I317" s="28"/>
      <c r="J317" s="28"/>
      <c r="K317" s="28"/>
      <c r="N317" s="16"/>
    </row>
    <row r="318" spans="1:14" s="15" customFormat="1" ht="18.75" customHeight="1">
      <c r="A318" s="28"/>
      <c r="B318" s="38"/>
      <c r="C318" s="14"/>
      <c r="D318" s="28"/>
      <c r="E318" s="28"/>
      <c r="F318" s="28"/>
      <c r="G318" s="28"/>
      <c r="H318" s="28"/>
      <c r="I318" s="28"/>
      <c r="J318" s="28"/>
      <c r="K318" s="28"/>
      <c r="N318" s="16"/>
    </row>
    <row r="319" spans="1:14" s="15" customFormat="1" ht="18.75" customHeight="1">
      <c r="A319" s="28"/>
      <c r="B319" s="38"/>
      <c r="C319" s="14"/>
      <c r="D319" s="28"/>
      <c r="E319" s="28"/>
      <c r="F319" s="28"/>
      <c r="G319" s="28"/>
      <c r="H319" s="28"/>
      <c r="I319" s="28"/>
      <c r="J319" s="28"/>
      <c r="K319" s="28"/>
      <c r="N319" s="16"/>
    </row>
    <row r="320" spans="1:14" s="15" customFormat="1" ht="18.75" customHeight="1">
      <c r="A320" s="28"/>
      <c r="B320" s="38"/>
      <c r="C320" s="14"/>
      <c r="D320" s="28"/>
      <c r="E320" s="28"/>
      <c r="F320" s="28"/>
      <c r="G320" s="28"/>
      <c r="H320" s="28"/>
      <c r="I320" s="28"/>
      <c r="J320" s="28"/>
      <c r="K320" s="28"/>
      <c r="N320" s="16"/>
    </row>
    <row r="321" spans="1:14" s="15" customFormat="1" ht="18.75" customHeight="1">
      <c r="A321" s="28"/>
      <c r="B321" s="38"/>
      <c r="C321" s="14"/>
      <c r="D321" s="34"/>
      <c r="E321" s="28"/>
      <c r="F321" s="28"/>
      <c r="G321" s="28"/>
      <c r="H321" s="28"/>
      <c r="I321" s="28"/>
      <c r="J321" s="28"/>
      <c r="K321" s="28"/>
      <c r="N321" s="16"/>
    </row>
    <row r="322" spans="1:14" s="15" customFormat="1" ht="18.75" customHeight="1">
      <c r="A322" s="28"/>
      <c r="B322" s="38"/>
      <c r="C322" s="14"/>
      <c r="D322" s="34"/>
      <c r="E322" s="28"/>
      <c r="F322" s="28"/>
      <c r="G322" s="28"/>
      <c r="H322" s="28"/>
      <c r="I322" s="28"/>
      <c r="J322" s="28"/>
      <c r="K322" s="28"/>
      <c r="N322" s="16"/>
    </row>
    <row r="323" spans="1:14" s="15" customFormat="1" ht="18.75" customHeight="1">
      <c r="A323" s="28"/>
      <c r="B323" s="38"/>
      <c r="C323" s="14"/>
      <c r="D323" s="34"/>
      <c r="E323" s="28"/>
      <c r="F323" s="28"/>
      <c r="G323" s="28"/>
      <c r="H323" s="28"/>
      <c r="I323" s="28"/>
      <c r="J323" s="28"/>
      <c r="K323" s="28"/>
      <c r="N323" s="16"/>
    </row>
    <row r="324" spans="1:14" s="15" customFormat="1" ht="18.75" customHeight="1">
      <c r="A324" s="28"/>
      <c r="B324" s="38"/>
      <c r="C324" s="14"/>
      <c r="D324" s="34"/>
      <c r="E324" s="28"/>
      <c r="F324" s="28"/>
      <c r="G324" s="28"/>
      <c r="H324" s="28"/>
      <c r="I324" s="28"/>
      <c r="J324" s="28"/>
      <c r="K324" s="28"/>
      <c r="N324" s="16"/>
    </row>
    <row r="325" spans="1:14" s="15" customFormat="1" ht="18.75" customHeight="1">
      <c r="A325" s="28"/>
      <c r="B325" s="38"/>
      <c r="C325" s="14"/>
      <c r="D325" s="34"/>
      <c r="E325" s="28"/>
      <c r="F325" s="28"/>
      <c r="G325" s="28"/>
      <c r="H325" s="28"/>
      <c r="I325" s="28"/>
      <c r="J325" s="28"/>
      <c r="K325" s="28"/>
      <c r="N325" s="16"/>
    </row>
    <row r="326" spans="1:14" s="15" customFormat="1" ht="18.75" customHeight="1">
      <c r="A326" s="28"/>
      <c r="B326" s="38"/>
      <c r="C326" s="14"/>
      <c r="D326" s="28"/>
      <c r="E326" s="28"/>
      <c r="F326" s="28"/>
      <c r="G326" s="28"/>
      <c r="H326" s="28"/>
      <c r="I326" s="28"/>
      <c r="J326" s="28"/>
      <c r="K326" s="28"/>
      <c r="N326" s="16"/>
    </row>
    <row r="327" spans="1:14" s="15" customFormat="1" ht="18.75" customHeight="1">
      <c r="A327" s="28"/>
      <c r="B327" s="146"/>
      <c r="C327" s="14"/>
      <c r="D327" s="28"/>
      <c r="E327" s="28"/>
      <c r="F327" s="28"/>
      <c r="G327" s="28"/>
      <c r="H327" s="28"/>
      <c r="I327" s="28"/>
      <c r="J327" s="28"/>
      <c r="K327" s="28"/>
      <c r="N327" s="16"/>
    </row>
    <row r="328" spans="1:14" s="15" customFormat="1" ht="18.75" customHeight="1">
      <c r="A328" s="28"/>
      <c r="B328" s="38"/>
      <c r="C328" s="14"/>
      <c r="D328" s="28"/>
      <c r="E328" s="28"/>
      <c r="F328" s="28"/>
      <c r="G328" s="28"/>
      <c r="H328" s="28"/>
      <c r="I328" s="28"/>
      <c r="J328" s="28"/>
      <c r="K328" s="28"/>
      <c r="N328" s="16"/>
    </row>
    <row r="329" spans="1:14" s="15" customFormat="1" ht="18.75" customHeight="1">
      <c r="A329" s="28"/>
      <c r="B329" s="38"/>
      <c r="C329" s="14"/>
      <c r="D329" s="28"/>
      <c r="E329" s="28"/>
      <c r="F329" s="28"/>
      <c r="G329" s="28"/>
      <c r="H329" s="28"/>
      <c r="I329" s="28"/>
      <c r="J329" s="28"/>
      <c r="K329" s="28"/>
      <c r="N329" s="16"/>
    </row>
    <row r="330" spans="1:14" s="15" customFormat="1" ht="18.75" customHeight="1">
      <c r="A330" s="28"/>
      <c r="B330" s="38"/>
      <c r="C330" s="14"/>
      <c r="D330" s="28"/>
      <c r="E330" s="28"/>
      <c r="F330" s="28"/>
      <c r="G330" s="28"/>
      <c r="H330" s="28"/>
      <c r="I330" s="28"/>
      <c r="J330" s="28"/>
      <c r="K330" s="28"/>
      <c r="N330" s="16"/>
    </row>
    <row r="331" spans="1:14" s="15" customFormat="1" ht="18.75" customHeight="1">
      <c r="A331" s="28"/>
      <c r="B331" s="38"/>
      <c r="C331" s="14"/>
      <c r="D331" s="28"/>
      <c r="E331" s="28"/>
      <c r="F331" s="28"/>
      <c r="G331" s="28"/>
      <c r="H331" s="28"/>
      <c r="I331" s="28"/>
      <c r="J331" s="28"/>
      <c r="K331" s="28"/>
      <c r="N331" s="16"/>
    </row>
    <row r="332" spans="1:14" s="15" customFormat="1" ht="18.75" customHeight="1">
      <c r="A332" s="28"/>
      <c r="B332" s="38"/>
      <c r="C332" s="14"/>
      <c r="D332" s="28"/>
      <c r="E332" s="28"/>
      <c r="F332" s="28"/>
      <c r="G332" s="28"/>
      <c r="H332" s="28"/>
      <c r="I332" s="28"/>
      <c r="J332" s="28"/>
      <c r="K332" s="28"/>
      <c r="N332" s="16"/>
    </row>
    <row r="333" spans="1:14" s="15" customFormat="1" ht="18.75" customHeight="1">
      <c r="A333" s="28"/>
      <c r="B333" s="38"/>
      <c r="C333" s="14"/>
      <c r="D333" s="28"/>
      <c r="E333" s="28"/>
      <c r="F333" s="28"/>
      <c r="G333" s="28"/>
      <c r="H333" s="28"/>
      <c r="I333" s="28"/>
      <c r="J333" s="28"/>
      <c r="K333" s="28"/>
      <c r="N333" s="16"/>
    </row>
    <row r="334" spans="1:14" s="15" customFormat="1" ht="18.75" customHeight="1">
      <c r="A334" s="28"/>
      <c r="B334" s="38"/>
      <c r="C334" s="14"/>
      <c r="D334" s="28"/>
      <c r="E334" s="28"/>
      <c r="F334" s="28"/>
      <c r="G334" s="28"/>
      <c r="H334" s="28"/>
      <c r="I334" s="28"/>
      <c r="J334" s="28"/>
      <c r="K334" s="28"/>
      <c r="N334" s="16"/>
    </row>
    <row r="335" spans="1:14" s="15" customFormat="1" ht="18.75" customHeight="1">
      <c r="A335" s="28"/>
      <c r="B335" s="38"/>
      <c r="C335" s="14"/>
      <c r="D335" s="28"/>
      <c r="E335" s="28"/>
      <c r="F335" s="28"/>
      <c r="G335" s="28"/>
      <c r="H335" s="28"/>
      <c r="I335" s="28"/>
      <c r="J335" s="28"/>
      <c r="K335" s="28"/>
      <c r="N335" s="16"/>
    </row>
    <row r="336" spans="1:14" s="15" customFormat="1" ht="18.75" customHeight="1">
      <c r="A336" s="28"/>
      <c r="B336" s="38"/>
      <c r="C336" s="14"/>
      <c r="D336" s="28"/>
      <c r="E336" s="28"/>
      <c r="F336" s="28"/>
      <c r="G336" s="28"/>
      <c r="H336" s="28"/>
      <c r="I336" s="28"/>
      <c r="J336" s="28"/>
      <c r="K336" s="28"/>
      <c r="N336" s="16"/>
    </row>
    <row r="337" spans="1:14" s="15" customFormat="1" ht="18.75" customHeight="1">
      <c r="A337" s="28"/>
      <c r="B337" s="38"/>
      <c r="C337" s="14"/>
      <c r="D337" s="28"/>
      <c r="E337" s="28"/>
      <c r="F337" s="28"/>
      <c r="G337" s="28"/>
      <c r="H337" s="28"/>
      <c r="I337" s="28"/>
      <c r="J337" s="28"/>
      <c r="K337" s="28"/>
      <c r="N337" s="16"/>
    </row>
    <row r="338" spans="1:14" s="15" customFormat="1" ht="18.75" customHeight="1">
      <c r="A338" s="28"/>
      <c r="B338" s="38"/>
      <c r="C338" s="14"/>
      <c r="D338" s="28"/>
      <c r="E338" s="28"/>
      <c r="F338" s="28"/>
      <c r="G338" s="28"/>
      <c r="H338" s="28"/>
      <c r="I338" s="28"/>
      <c r="J338" s="28"/>
      <c r="K338" s="28"/>
      <c r="N338" s="16"/>
    </row>
    <row r="339" spans="1:14" s="15" customFormat="1" ht="18.75" customHeight="1">
      <c r="A339" s="28"/>
      <c r="B339" s="38"/>
      <c r="C339" s="14"/>
      <c r="D339" s="28"/>
      <c r="E339" s="28"/>
      <c r="F339" s="28"/>
      <c r="G339" s="28"/>
      <c r="H339" s="28"/>
      <c r="I339" s="28"/>
      <c r="J339" s="28"/>
      <c r="K339" s="28"/>
      <c r="N339" s="16"/>
    </row>
    <row r="340" spans="1:14" s="15" customFormat="1" ht="18.75" customHeight="1">
      <c r="A340" s="28"/>
      <c r="B340" s="38"/>
      <c r="C340" s="14"/>
      <c r="D340" s="28"/>
      <c r="E340" s="28"/>
      <c r="F340" s="28"/>
      <c r="G340" s="28"/>
      <c r="H340" s="28"/>
      <c r="I340" s="28"/>
      <c r="J340" s="28"/>
      <c r="K340" s="28"/>
      <c r="N340" s="16"/>
    </row>
    <row r="341" spans="1:14" s="15" customFormat="1" ht="18.75" customHeight="1">
      <c r="A341" s="28"/>
      <c r="B341" s="38"/>
      <c r="C341" s="14"/>
      <c r="D341" s="28"/>
      <c r="E341" s="28"/>
      <c r="F341" s="28"/>
      <c r="G341" s="28"/>
      <c r="H341" s="28"/>
      <c r="I341" s="28"/>
      <c r="J341" s="28"/>
      <c r="K341" s="28"/>
      <c r="N341" s="16"/>
    </row>
    <row r="342" spans="1:14" s="15" customFormat="1" ht="18.75" customHeight="1">
      <c r="A342" s="28"/>
      <c r="B342" s="38"/>
      <c r="C342" s="14"/>
      <c r="D342" s="28"/>
      <c r="E342" s="28"/>
      <c r="F342" s="28"/>
      <c r="G342" s="28"/>
      <c r="H342" s="28"/>
      <c r="I342" s="28"/>
      <c r="J342" s="28"/>
      <c r="K342" s="28"/>
      <c r="N342" s="16"/>
    </row>
    <row r="343" spans="1:14" s="15" customFormat="1" ht="18.75" customHeight="1">
      <c r="A343" s="28"/>
      <c r="B343" s="38"/>
      <c r="C343" s="14"/>
      <c r="D343" s="28"/>
      <c r="E343" s="28"/>
      <c r="F343" s="28"/>
      <c r="G343" s="28"/>
      <c r="H343" s="28"/>
      <c r="I343" s="28"/>
      <c r="J343" s="28"/>
      <c r="K343" s="28"/>
      <c r="N343" s="16"/>
    </row>
    <row r="344" spans="1:14" s="15" customFormat="1" ht="18.75" customHeight="1">
      <c r="A344" s="28"/>
      <c r="B344" s="38"/>
      <c r="C344" s="14"/>
      <c r="D344" s="28"/>
      <c r="E344" s="28"/>
      <c r="F344" s="28"/>
      <c r="G344" s="28"/>
      <c r="H344" s="28"/>
      <c r="I344" s="28"/>
      <c r="J344" s="28"/>
      <c r="K344" s="28"/>
      <c r="N344" s="16"/>
    </row>
    <row r="345" spans="1:14" s="15" customFormat="1" ht="18.75" customHeight="1">
      <c r="A345" s="28"/>
      <c r="B345" s="38"/>
      <c r="C345" s="14"/>
      <c r="D345" s="28"/>
      <c r="E345" s="28"/>
      <c r="F345" s="28"/>
      <c r="G345" s="28"/>
      <c r="H345" s="28"/>
      <c r="I345" s="28"/>
      <c r="J345" s="28"/>
      <c r="K345" s="28"/>
      <c r="N345" s="16"/>
    </row>
    <row r="346" spans="1:14" s="15" customFormat="1" ht="18.75" customHeight="1">
      <c r="A346" s="28"/>
      <c r="B346" s="38"/>
      <c r="C346" s="14"/>
      <c r="D346" s="28"/>
      <c r="E346" s="28"/>
      <c r="F346" s="28"/>
      <c r="G346" s="28"/>
      <c r="H346" s="28"/>
      <c r="I346" s="28"/>
      <c r="J346" s="28"/>
      <c r="K346" s="28"/>
      <c r="N346" s="16"/>
    </row>
    <row r="347" spans="1:14" s="15" customFormat="1" ht="18.75" customHeight="1">
      <c r="A347" s="28"/>
      <c r="B347" s="38"/>
      <c r="C347" s="14"/>
      <c r="D347" s="28"/>
      <c r="E347" s="28"/>
      <c r="F347" s="28"/>
      <c r="G347" s="28"/>
      <c r="H347" s="28"/>
      <c r="I347" s="28"/>
      <c r="J347" s="28"/>
      <c r="K347" s="28"/>
      <c r="N347" s="16"/>
    </row>
    <row r="348" spans="1:14" s="15" customFormat="1" ht="18.75" customHeight="1">
      <c r="A348" s="28"/>
      <c r="B348" s="38"/>
      <c r="C348" s="14"/>
      <c r="D348" s="28"/>
      <c r="E348" s="28"/>
      <c r="F348" s="28"/>
      <c r="G348" s="28"/>
      <c r="H348" s="28"/>
      <c r="I348" s="28"/>
      <c r="J348" s="28"/>
      <c r="K348" s="28"/>
      <c r="N348" s="16"/>
    </row>
    <row r="349" spans="1:14" s="15" customFormat="1" ht="18.75" customHeight="1">
      <c r="A349" s="28"/>
      <c r="B349" s="38"/>
      <c r="C349" s="14"/>
      <c r="D349" s="28"/>
      <c r="E349" s="28"/>
      <c r="F349" s="28"/>
      <c r="G349" s="28"/>
      <c r="H349" s="28"/>
      <c r="I349" s="28"/>
      <c r="J349" s="28"/>
      <c r="K349" s="28"/>
      <c r="N349" s="16"/>
    </row>
    <row r="350" spans="1:14" s="15" customFormat="1" ht="18.75" customHeight="1">
      <c r="A350" s="28"/>
      <c r="B350" s="147"/>
      <c r="C350" s="28"/>
      <c r="D350" s="28"/>
      <c r="E350" s="28"/>
      <c r="F350" s="28"/>
      <c r="G350" s="28"/>
      <c r="H350" s="28"/>
      <c r="I350" s="28"/>
      <c r="J350" s="28"/>
      <c r="K350" s="10"/>
      <c r="N350" s="16"/>
    </row>
    <row r="351" spans="1:14" s="15" customFormat="1" ht="18.75" customHeight="1">
      <c r="A351" s="28"/>
      <c r="B351" s="38"/>
      <c r="C351" s="14"/>
      <c r="D351" s="34"/>
      <c r="E351" s="34"/>
      <c r="F351" s="34"/>
      <c r="G351" s="34"/>
      <c r="H351" s="34"/>
      <c r="I351" s="34"/>
      <c r="J351" s="34"/>
      <c r="K351" s="28"/>
      <c r="N351" s="16"/>
    </row>
    <row r="352" spans="1:14" s="15" customFormat="1" ht="18.75" customHeight="1">
      <c r="A352" s="28"/>
      <c r="B352" s="38"/>
      <c r="C352" s="14"/>
      <c r="D352" s="28"/>
      <c r="E352" s="28"/>
      <c r="F352" s="28"/>
      <c r="G352" s="28"/>
      <c r="H352" s="28"/>
      <c r="I352" s="28"/>
      <c r="J352" s="28"/>
      <c r="K352" s="28"/>
      <c r="N352" s="16"/>
    </row>
    <row r="353" spans="1:14" s="15" customFormat="1" ht="18.75" customHeight="1">
      <c r="A353" s="28"/>
      <c r="B353" s="38"/>
      <c r="C353" s="14"/>
      <c r="D353" s="28"/>
      <c r="E353" s="28"/>
      <c r="F353" s="28"/>
      <c r="G353" s="28"/>
      <c r="H353" s="28"/>
      <c r="I353" s="28"/>
      <c r="J353" s="28"/>
      <c r="K353" s="28"/>
      <c r="N353" s="16"/>
    </row>
    <row r="354" spans="1:14" s="15" customFormat="1" ht="18.75" customHeight="1">
      <c r="A354" s="28"/>
      <c r="B354" s="38"/>
      <c r="C354" s="14"/>
      <c r="D354" s="28"/>
      <c r="E354" s="28"/>
      <c r="F354" s="28"/>
      <c r="G354" s="28"/>
      <c r="H354" s="28"/>
      <c r="I354" s="28"/>
      <c r="J354" s="28"/>
      <c r="K354" s="28"/>
      <c r="N354" s="16"/>
    </row>
    <row r="355" spans="1:14" s="15" customFormat="1" ht="18.75" customHeight="1">
      <c r="A355" s="28"/>
      <c r="B355" s="38"/>
      <c r="C355" s="14"/>
      <c r="D355" s="28"/>
      <c r="E355" s="28"/>
      <c r="F355" s="28"/>
      <c r="G355" s="28"/>
      <c r="H355" s="28"/>
      <c r="I355" s="28"/>
      <c r="J355" s="28"/>
      <c r="K355" s="28"/>
      <c r="N355" s="16"/>
    </row>
    <row r="356" spans="1:14" s="15" customFormat="1" ht="18.75" customHeight="1">
      <c r="A356" s="28"/>
      <c r="B356" s="38"/>
      <c r="C356" s="14"/>
      <c r="D356" s="28"/>
      <c r="E356" s="28"/>
      <c r="F356" s="28"/>
      <c r="G356" s="28"/>
      <c r="H356" s="28"/>
      <c r="I356" s="28"/>
      <c r="J356" s="28"/>
      <c r="K356" s="28"/>
      <c r="N356" s="16"/>
    </row>
    <row r="357" spans="1:14" s="15" customFormat="1" ht="18.75" customHeight="1">
      <c r="A357" s="28"/>
      <c r="B357" s="38"/>
      <c r="C357" s="14"/>
      <c r="D357" s="28"/>
      <c r="E357" s="28"/>
      <c r="F357" s="28"/>
      <c r="G357" s="28"/>
      <c r="H357" s="28"/>
      <c r="I357" s="28"/>
      <c r="J357" s="28"/>
      <c r="K357" s="28"/>
      <c r="N357" s="16"/>
    </row>
    <row r="358" spans="1:14" s="15" customFormat="1" ht="18.75" customHeight="1">
      <c r="A358" s="28"/>
      <c r="B358" s="38"/>
      <c r="C358" s="14"/>
      <c r="D358" s="28"/>
      <c r="E358" s="28"/>
      <c r="F358" s="28"/>
      <c r="G358" s="28"/>
      <c r="H358" s="28"/>
      <c r="I358" s="28"/>
      <c r="J358" s="28"/>
      <c r="K358" s="28"/>
      <c r="N358" s="16"/>
    </row>
    <row r="359" spans="1:14" s="15" customFormat="1" ht="18.75" customHeight="1">
      <c r="A359" s="28"/>
      <c r="B359" s="38"/>
      <c r="C359" s="14"/>
      <c r="D359" s="34"/>
      <c r="E359" s="28"/>
      <c r="F359" s="28"/>
      <c r="G359" s="28"/>
      <c r="H359" s="28"/>
      <c r="I359" s="28"/>
      <c r="J359" s="28"/>
      <c r="K359" s="28"/>
      <c r="N359" s="16"/>
    </row>
    <row r="360" spans="1:14" s="15" customFormat="1" ht="18.75" customHeight="1">
      <c r="A360" s="28"/>
      <c r="B360" s="38"/>
      <c r="C360" s="14"/>
      <c r="D360" s="28"/>
      <c r="E360" s="28"/>
      <c r="F360" s="28"/>
      <c r="G360" s="28"/>
      <c r="H360" s="28"/>
      <c r="I360" s="28"/>
      <c r="J360" s="28"/>
      <c r="K360" s="28"/>
      <c r="N360" s="16"/>
    </row>
    <row r="361" spans="1:14" s="15" customFormat="1" ht="18.75" customHeight="1">
      <c r="A361" s="28"/>
      <c r="B361" s="38"/>
      <c r="C361" s="14"/>
      <c r="D361" s="28"/>
      <c r="E361" s="28"/>
      <c r="F361" s="28"/>
      <c r="G361" s="28"/>
      <c r="H361" s="28"/>
      <c r="I361" s="28"/>
      <c r="J361" s="28"/>
      <c r="K361" s="28"/>
      <c r="N361" s="16"/>
    </row>
    <row r="362" spans="1:14" s="15" customFormat="1" ht="18.75" customHeight="1">
      <c r="A362" s="28"/>
      <c r="B362" s="38"/>
      <c r="C362" s="14"/>
      <c r="D362" s="28"/>
      <c r="E362" s="28"/>
      <c r="F362" s="28"/>
      <c r="G362" s="28"/>
      <c r="H362" s="28"/>
      <c r="I362" s="28"/>
      <c r="J362" s="28"/>
      <c r="K362" s="28"/>
      <c r="N362" s="16"/>
    </row>
    <row r="363" spans="1:14" s="15" customFormat="1" ht="18.75" customHeight="1">
      <c r="A363" s="28"/>
      <c r="B363" s="38"/>
      <c r="C363" s="14"/>
      <c r="D363" s="28"/>
      <c r="E363" s="28"/>
      <c r="F363" s="28"/>
      <c r="G363" s="28"/>
      <c r="H363" s="28"/>
      <c r="I363" s="28"/>
      <c r="J363" s="28"/>
      <c r="K363" s="28"/>
      <c r="N363" s="16"/>
    </row>
    <row r="364" spans="1:14" s="15" customFormat="1" ht="18.75" customHeight="1">
      <c r="A364" s="28"/>
      <c r="B364" s="38"/>
      <c r="C364" s="14"/>
      <c r="D364" s="28"/>
      <c r="E364" s="28"/>
      <c r="F364" s="28"/>
      <c r="G364" s="28"/>
      <c r="H364" s="28"/>
      <c r="I364" s="28"/>
      <c r="J364" s="28"/>
      <c r="K364" s="28"/>
      <c r="N364" s="16"/>
    </row>
    <row r="365" spans="1:14" s="15" customFormat="1" ht="18.75" customHeight="1">
      <c r="A365" s="28"/>
      <c r="B365" s="38"/>
      <c r="C365" s="14"/>
      <c r="D365" s="28"/>
      <c r="E365" s="28"/>
      <c r="F365" s="28"/>
      <c r="G365" s="28"/>
      <c r="H365" s="28"/>
      <c r="I365" s="28"/>
      <c r="J365" s="28"/>
      <c r="K365" s="28"/>
      <c r="N365" s="16"/>
    </row>
    <row r="366" spans="1:14" s="15" customFormat="1" ht="18.75" customHeight="1">
      <c r="A366" s="28"/>
      <c r="B366" s="38"/>
      <c r="C366" s="14"/>
      <c r="D366" s="28"/>
      <c r="E366" s="28"/>
      <c r="F366" s="28"/>
      <c r="G366" s="28"/>
      <c r="H366" s="28"/>
      <c r="I366" s="28"/>
      <c r="J366" s="28"/>
      <c r="K366" s="28"/>
      <c r="N366" s="16"/>
    </row>
    <row r="367" spans="1:14" s="15" customFormat="1" ht="18.75" customHeight="1">
      <c r="A367" s="28"/>
      <c r="B367" s="38"/>
      <c r="C367" s="14"/>
      <c r="D367" s="28"/>
      <c r="E367" s="28"/>
      <c r="F367" s="28"/>
      <c r="G367" s="28"/>
      <c r="H367" s="28"/>
      <c r="I367" s="28"/>
      <c r="J367" s="28"/>
      <c r="K367" s="28"/>
      <c r="N367" s="16"/>
    </row>
    <row r="368" spans="1:14" s="15" customFormat="1" ht="18.75" customHeight="1">
      <c r="A368" s="28"/>
      <c r="B368" s="38"/>
      <c r="C368" s="14"/>
      <c r="D368" s="28"/>
      <c r="E368" s="28"/>
      <c r="F368" s="28"/>
      <c r="G368" s="28"/>
      <c r="H368" s="28"/>
      <c r="I368" s="28"/>
      <c r="J368" s="28"/>
      <c r="K368" s="28"/>
      <c r="N368" s="16"/>
    </row>
    <row r="369" spans="1:14" s="15" customFormat="1" ht="18.75" customHeight="1">
      <c r="A369" s="28"/>
      <c r="B369" s="38"/>
      <c r="C369" s="14"/>
      <c r="D369" s="28"/>
      <c r="E369" s="28"/>
      <c r="F369" s="28"/>
      <c r="G369" s="28"/>
      <c r="H369" s="28"/>
      <c r="I369" s="28"/>
      <c r="J369" s="28"/>
      <c r="K369" s="28"/>
      <c r="N369" s="16"/>
    </row>
    <row r="370" spans="1:14" s="15" customFormat="1" ht="18.75" customHeight="1">
      <c r="A370" s="28"/>
      <c r="B370" s="38"/>
      <c r="C370" s="14"/>
      <c r="D370" s="28"/>
      <c r="E370" s="28"/>
      <c r="F370" s="28"/>
      <c r="G370" s="28"/>
      <c r="H370" s="28"/>
      <c r="I370" s="28"/>
      <c r="J370" s="28"/>
      <c r="K370" s="28"/>
      <c r="N370" s="16"/>
    </row>
    <row r="371" spans="1:14" s="15" customFormat="1" ht="18.75" customHeight="1">
      <c r="A371" s="28"/>
      <c r="B371" s="38"/>
      <c r="C371" s="14"/>
      <c r="D371" s="28"/>
      <c r="E371" s="28"/>
      <c r="F371" s="28"/>
      <c r="G371" s="28"/>
      <c r="H371" s="28"/>
      <c r="I371" s="28"/>
      <c r="J371" s="28"/>
      <c r="K371" s="28"/>
      <c r="N371" s="16"/>
    </row>
    <row r="372" spans="1:14" s="15" customFormat="1" ht="18.75" customHeight="1">
      <c r="A372" s="28"/>
      <c r="B372" s="38"/>
      <c r="C372" s="14"/>
      <c r="D372" s="28"/>
      <c r="E372" s="28"/>
      <c r="F372" s="28"/>
      <c r="G372" s="28"/>
      <c r="H372" s="28"/>
      <c r="I372" s="28"/>
      <c r="J372" s="28"/>
      <c r="K372" s="158"/>
      <c r="N372" s="16"/>
    </row>
    <row r="373" spans="1:14" s="15" customFormat="1" ht="18.75" customHeight="1">
      <c r="A373" s="28"/>
      <c r="B373" s="146"/>
      <c r="C373" s="14"/>
      <c r="D373" s="28"/>
      <c r="E373" s="28"/>
      <c r="F373" s="28"/>
      <c r="G373" s="28"/>
      <c r="H373" s="28"/>
      <c r="I373" s="28"/>
      <c r="J373" s="28"/>
      <c r="K373" s="28"/>
      <c r="N373" s="16"/>
    </row>
    <row r="374" spans="1:14" s="15" customFormat="1" ht="18.75" customHeight="1">
      <c r="A374" s="28"/>
      <c r="B374" s="38"/>
      <c r="C374" s="14"/>
      <c r="D374" s="28"/>
      <c r="E374" s="28"/>
      <c r="F374" s="28"/>
      <c r="G374" s="28"/>
      <c r="H374" s="28"/>
      <c r="I374" s="28"/>
      <c r="J374" s="28"/>
      <c r="K374" s="28"/>
      <c r="N374" s="16"/>
    </row>
    <row r="375" spans="1:14" s="15" customFormat="1" ht="18.75" customHeight="1">
      <c r="A375" s="28"/>
      <c r="B375" s="38"/>
      <c r="C375" s="14"/>
      <c r="D375" s="28"/>
      <c r="E375" s="28"/>
      <c r="F375" s="28"/>
      <c r="G375" s="28"/>
      <c r="H375" s="28"/>
      <c r="I375" s="28"/>
      <c r="J375" s="28"/>
      <c r="K375" s="28"/>
      <c r="N375" s="16"/>
    </row>
    <row r="376" spans="1:14" s="15" customFormat="1" ht="18.75" customHeight="1">
      <c r="A376" s="28"/>
      <c r="B376" s="38"/>
      <c r="C376" s="14"/>
      <c r="D376" s="28"/>
      <c r="E376" s="28"/>
      <c r="F376" s="28"/>
      <c r="G376" s="28"/>
      <c r="H376" s="28"/>
      <c r="I376" s="28"/>
      <c r="J376" s="28"/>
      <c r="K376" s="28"/>
      <c r="N376" s="16"/>
    </row>
    <row r="377" spans="1:14" s="15" customFormat="1" ht="18.75" customHeight="1">
      <c r="A377" s="28"/>
      <c r="B377" s="38"/>
      <c r="C377" s="14"/>
      <c r="D377" s="28"/>
      <c r="E377" s="28"/>
      <c r="F377" s="28"/>
      <c r="G377" s="28"/>
      <c r="H377" s="28"/>
      <c r="I377" s="28"/>
      <c r="J377" s="28"/>
      <c r="K377" s="28"/>
      <c r="N377" s="16"/>
    </row>
    <row r="378" spans="1:14" s="15" customFormat="1" ht="18.75" customHeight="1">
      <c r="A378" s="28"/>
      <c r="B378" s="38"/>
      <c r="C378" s="14"/>
      <c r="D378" s="28"/>
      <c r="E378" s="28"/>
      <c r="F378" s="28"/>
      <c r="G378" s="28"/>
      <c r="H378" s="28"/>
      <c r="I378" s="28"/>
      <c r="J378" s="28"/>
      <c r="K378" s="28"/>
      <c r="N378" s="16"/>
    </row>
    <row r="379" spans="1:14" s="15" customFormat="1" ht="18.75" customHeight="1">
      <c r="A379" s="28"/>
      <c r="B379" s="38"/>
      <c r="C379" s="14"/>
      <c r="D379" s="28"/>
      <c r="E379" s="28"/>
      <c r="F379" s="28"/>
      <c r="G379" s="28"/>
      <c r="H379" s="28"/>
      <c r="I379" s="28"/>
      <c r="J379" s="28"/>
      <c r="K379" s="28"/>
      <c r="N379" s="16"/>
    </row>
    <row r="380" spans="1:14" s="15" customFormat="1" ht="18.75" customHeight="1">
      <c r="A380" s="28"/>
      <c r="B380" s="38"/>
      <c r="C380" s="14"/>
      <c r="D380" s="28"/>
      <c r="E380" s="28"/>
      <c r="F380" s="28"/>
      <c r="G380" s="28"/>
      <c r="H380" s="28"/>
      <c r="I380" s="28"/>
      <c r="J380" s="28"/>
      <c r="K380" s="28"/>
      <c r="N380" s="16"/>
    </row>
    <row r="381" spans="1:14" s="15" customFormat="1" ht="18.75" customHeight="1">
      <c r="A381" s="28"/>
      <c r="B381" s="38"/>
      <c r="C381" s="14"/>
      <c r="D381" s="28"/>
      <c r="E381" s="28"/>
      <c r="F381" s="28"/>
      <c r="G381" s="28"/>
      <c r="H381" s="28"/>
      <c r="I381" s="28"/>
      <c r="J381" s="28"/>
      <c r="K381" s="28"/>
      <c r="N381" s="16"/>
    </row>
    <row r="382" spans="1:14" s="15" customFormat="1" ht="18.75" customHeight="1">
      <c r="A382" s="28"/>
      <c r="B382" s="38"/>
      <c r="C382" s="14"/>
      <c r="D382" s="28"/>
      <c r="E382" s="28"/>
      <c r="F382" s="28"/>
      <c r="G382" s="28"/>
      <c r="H382" s="28"/>
      <c r="I382" s="28"/>
      <c r="J382" s="28"/>
      <c r="K382" s="28"/>
      <c r="N382" s="16"/>
    </row>
    <row r="383" spans="1:14" s="15" customFormat="1" ht="18.75" customHeight="1">
      <c r="A383" s="28"/>
      <c r="B383" s="38"/>
      <c r="C383" s="14"/>
      <c r="D383" s="28"/>
      <c r="E383" s="28"/>
      <c r="F383" s="28"/>
      <c r="G383" s="28"/>
      <c r="H383" s="28"/>
      <c r="I383" s="28"/>
      <c r="J383" s="28"/>
      <c r="K383" s="28"/>
      <c r="N383" s="16"/>
    </row>
    <row r="384" spans="1:14" s="15" customFormat="1" ht="18.75" customHeight="1">
      <c r="A384" s="28"/>
      <c r="B384" s="38"/>
      <c r="C384" s="14"/>
      <c r="D384" s="28"/>
      <c r="E384" s="28"/>
      <c r="F384" s="28"/>
      <c r="G384" s="28"/>
      <c r="H384" s="28"/>
      <c r="I384" s="28"/>
      <c r="J384" s="28"/>
      <c r="K384" s="28"/>
      <c r="N384" s="16"/>
    </row>
    <row r="385" spans="1:14" s="15" customFormat="1" ht="18.75" customHeight="1">
      <c r="A385" s="28"/>
      <c r="B385" s="38"/>
      <c r="C385" s="14"/>
      <c r="D385" s="28"/>
      <c r="E385" s="28"/>
      <c r="F385" s="28"/>
      <c r="G385" s="28"/>
      <c r="H385" s="28"/>
      <c r="I385" s="28"/>
      <c r="J385" s="28"/>
      <c r="K385" s="28"/>
      <c r="N385" s="16"/>
    </row>
    <row r="386" spans="1:14" s="15" customFormat="1" ht="18.75" customHeight="1">
      <c r="A386" s="28"/>
      <c r="B386" s="38"/>
      <c r="C386" s="14"/>
      <c r="D386" s="28"/>
      <c r="E386" s="28"/>
      <c r="F386" s="28"/>
      <c r="G386" s="28"/>
      <c r="H386" s="28"/>
      <c r="I386" s="28"/>
      <c r="J386" s="28"/>
      <c r="K386" s="28"/>
      <c r="N386" s="16"/>
    </row>
    <row r="387" spans="1:14" s="15" customFormat="1" ht="18.75" customHeight="1">
      <c r="A387" s="28"/>
      <c r="B387" s="38"/>
      <c r="C387" s="14"/>
      <c r="D387" s="28"/>
      <c r="E387" s="28"/>
      <c r="F387" s="28"/>
      <c r="G387" s="28"/>
      <c r="H387" s="28"/>
      <c r="I387" s="28"/>
      <c r="J387" s="28"/>
      <c r="K387" s="28"/>
      <c r="N387" s="16"/>
    </row>
    <row r="388" spans="1:14" s="15" customFormat="1" ht="18.75" customHeight="1">
      <c r="A388" s="28"/>
      <c r="B388" s="38"/>
      <c r="C388" s="14"/>
      <c r="D388" s="28"/>
      <c r="E388" s="28"/>
      <c r="F388" s="28"/>
      <c r="G388" s="28"/>
      <c r="H388" s="28"/>
      <c r="I388" s="28"/>
      <c r="J388" s="28"/>
      <c r="K388" s="28"/>
      <c r="N388" s="16"/>
    </row>
    <row r="389" spans="1:14" s="15" customFormat="1" ht="18.75" customHeight="1">
      <c r="A389" s="28"/>
      <c r="B389" s="38"/>
      <c r="C389" s="14"/>
      <c r="D389" s="28"/>
      <c r="E389" s="28"/>
      <c r="F389" s="28"/>
      <c r="G389" s="28"/>
      <c r="H389" s="28"/>
      <c r="I389" s="28"/>
      <c r="J389" s="28"/>
      <c r="K389" s="28"/>
      <c r="N389" s="16"/>
    </row>
    <row r="390" spans="1:14" s="15" customFormat="1" ht="18.75" customHeight="1">
      <c r="A390" s="28"/>
      <c r="B390" s="38"/>
      <c r="C390" s="14"/>
      <c r="D390" s="28"/>
      <c r="E390" s="28"/>
      <c r="F390" s="28"/>
      <c r="G390" s="28"/>
      <c r="H390" s="28"/>
      <c r="I390" s="28"/>
      <c r="J390" s="28"/>
      <c r="K390" s="28"/>
      <c r="N390" s="16"/>
    </row>
    <row r="391" spans="1:14" s="15" customFormat="1" ht="18.75" customHeight="1">
      <c r="A391" s="28"/>
      <c r="B391" s="38"/>
      <c r="C391" s="14"/>
      <c r="D391" s="28"/>
      <c r="E391" s="28"/>
      <c r="F391" s="28"/>
      <c r="G391" s="28"/>
      <c r="H391" s="28"/>
      <c r="I391" s="28"/>
      <c r="J391" s="28"/>
      <c r="K391" s="28"/>
      <c r="N391" s="16"/>
    </row>
    <row r="392" spans="1:14" s="15" customFormat="1" ht="18.75" customHeight="1">
      <c r="A392" s="28"/>
      <c r="B392" s="38"/>
      <c r="C392" s="14"/>
      <c r="D392" s="28"/>
      <c r="E392" s="28"/>
      <c r="F392" s="28"/>
      <c r="G392" s="28"/>
      <c r="H392" s="28"/>
      <c r="I392" s="28"/>
      <c r="J392" s="28"/>
      <c r="K392" s="28"/>
      <c r="N392" s="16"/>
    </row>
    <row r="393" spans="1:14" s="15" customFormat="1" ht="18.75" customHeight="1">
      <c r="A393" s="28"/>
      <c r="B393" s="38"/>
      <c r="C393" s="14"/>
      <c r="D393" s="28"/>
      <c r="E393" s="28"/>
      <c r="F393" s="28"/>
      <c r="G393" s="28"/>
      <c r="H393" s="28"/>
      <c r="I393" s="28"/>
      <c r="J393" s="28"/>
      <c r="K393" s="28"/>
      <c r="N393" s="16"/>
    </row>
    <row r="394" spans="1:14" s="15" customFormat="1" ht="18.75" customHeight="1">
      <c r="A394" s="28"/>
      <c r="B394" s="38"/>
      <c r="C394" s="14"/>
      <c r="D394" s="28"/>
      <c r="E394" s="28"/>
      <c r="F394" s="28"/>
      <c r="G394" s="28"/>
      <c r="H394" s="28"/>
      <c r="I394" s="28"/>
      <c r="J394" s="28"/>
      <c r="K394" s="28"/>
      <c r="N394" s="16"/>
    </row>
    <row r="395" spans="1:14" s="15" customFormat="1" ht="18.75" customHeight="1">
      <c r="A395" s="28"/>
      <c r="B395" s="38"/>
      <c r="C395" s="14"/>
      <c r="D395" s="28"/>
      <c r="E395" s="28"/>
      <c r="F395" s="28"/>
      <c r="G395" s="28"/>
      <c r="H395" s="28"/>
      <c r="I395" s="28"/>
      <c r="J395" s="28"/>
      <c r="K395" s="28"/>
      <c r="N395" s="16"/>
    </row>
    <row r="396" spans="1:14" s="15" customFormat="1" ht="18.75" customHeight="1">
      <c r="A396" s="28"/>
      <c r="B396" s="38"/>
      <c r="C396" s="14"/>
      <c r="D396" s="28"/>
      <c r="E396" s="28"/>
      <c r="F396" s="28"/>
      <c r="G396" s="28"/>
      <c r="H396" s="28"/>
      <c r="I396" s="28"/>
      <c r="J396" s="28"/>
      <c r="K396" s="28"/>
      <c r="N396" s="16"/>
    </row>
    <row r="397" spans="1:14" s="15" customFormat="1" ht="18.75" customHeight="1">
      <c r="A397" s="28"/>
      <c r="B397" s="38"/>
      <c r="C397" s="14"/>
      <c r="D397" s="28"/>
      <c r="E397" s="28"/>
      <c r="F397" s="28"/>
      <c r="G397" s="28"/>
      <c r="H397" s="28"/>
      <c r="I397" s="28"/>
      <c r="J397" s="28"/>
      <c r="K397" s="28"/>
      <c r="N397" s="16"/>
    </row>
    <row r="398" spans="1:14" s="15" customFormat="1" ht="18.75" customHeight="1">
      <c r="A398" s="28"/>
      <c r="B398" s="38"/>
      <c r="C398" s="14"/>
      <c r="D398" s="28"/>
      <c r="E398" s="28"/>
      <c r="F398" s="28"/>
      <c r="G398" s="28"/>
      <c r="H398" s="28"/>
      <c r="I398" s="28"/>
      <c r="J398" s="28"/>
      <c r="K398" s="28"/>
      <c r="N398" s="16"/>
    </row>
    <row r="399" spans="1:14" s="15" customFormat="1" ht="18.75" customHeight="1">
      <c r="A399" s="28"/>
      <c r="B399" s="38"/>
      <c r="C399" s="14"/>
      <c r="D399" s="28"/>
      <c r="E399" s="28"/>
      <c r="F399" s="28"/>
      <c r="G399" s="28"/>
      <c r="H399" s="28"/>
      <c r="I399" s="28"/>
      <c r="J399" s="28"/>
      <c r="K399" s="28"/>
      <c r="N399" s="16"/>
    </row>
    <row r="400" spans="1:14" s="15" customFormat="1" ht="18.75" customHeight="1">
      <c r="A400" s="28"/>
      <c r="B400" s="38"/>
      <c r="C400" s="14"/>
      <c r="D400" s="28"/>
      <c r="E400" s="28"/>
      <c r="F400" s="28"/>
      <c r="G400" s="28"/>
      <c r="H400" s="28"/>
      <c r="I400" s="28"/>
      <c r="J400" s="28"/>
      <c r="K400" s="28"/>
      <c r="N400" s="16"/>
    </row>
    <row r="401" spans="1:14" s="15" customFormat="1" ht="18.75" customHeight="1">
      <c r="A401" s="28"/>
      <c r="B401" s="38"/>
      <c r="C401" s="14"/>
      <c r="D401" s="28"/>
      <c r="E401" s="28"/>
      <c r="F401" s="28"/>
      <c r="G401" s="28"/>
      <c r="H401" s="28"/>
      <c r="I401" s="28"/>
      <c r="J401" s="28"/>
      <c r="K401" s="28"/>
      <c r="N401" s="16"/>
    </row>
    <row r="402" spans="1:14" s="15" customFormat="1" ht="18.75" customHeight="1">
      <c r="A402" s="28"/>
      <c r="B402" s="38"/>
      <c r="C402" s="14"/>
      <c r="D402" s="28"/>
      <c r="E402" s="28"/>
      <c r="F402" s="28"/>
      <c r="G402" s="28"/>
      <c r="H402" s="28"/>
      <c r="I402" s="28"/>
      <c r="J402" s="28"/>
      <c r="K402" s="28"/>
      <c r="N402" s="16"/>
    </row>
    <row r="403" spans="1:14" s="15" customFormat="1" ht="18.75" customHeight="1">
      <c r="A403" s="28"/>
      <c r="B403" s="38"/>
      <c r="C403" s="14"/>
      <c r="D403" s="28"/>
      <c r="E403" s="28"/>
      <c r="F403" s="28"/>
      <c r="G403" s="28"/>
      <c r="H403" s="28"/>
      <c r="I403" s="28"/>
      <c r="J403" s="28"/>
      <c r="K403" s="28"/>
      <c r="N403" s="16"/>
    </row>
    <row r="404" spans="1:14" s="15" customFormat="1" ht="18.75" customHeight="1">
      <c r="A404" s="28"/>
      <c r="B404" s="38"/>
      <c r="C404" s="14"/>
      <c r="D404" s="28"/>
      <c r="E404" s="28"/>
      <c r="F404" s="28"/>
      <c r="G404" s="28"/>
      <c r="H404" s="28"/>
      <c r="I404" s="28"/>
      <c r="J404" s="28"/>
      <c r="K404" s="28"/>
      <c r="N404" s="16"/>
    </row>
    <row r="405" spans="1:14" s="15" customFormat="1" ht="18.75" customHeight="1">
      <c r="A405" s="28"/>
      <c r="B405" s="38"/>
      <c r="C405" s="14"/>
      <c r="D405" s="28"/>
      <c r="E405" s="28"/>
      <c r="F405" s="28"/>
      <c r="G405" s="28"/>
      <c r="H405" s="28"/>
      <c r="I405" s="28"/>
      <c r="J405" s="28"/>
      <c r="K405" s="28"/>
      <c r="N405" s="16"/>
    </row>
    <row r="406" spans="1:14" s="15" customFormat="1" ht="18.75" customHeight="1">
      <c r="A406" s="28"/>
      <c r="B406" s="38"/>
      <c r="C406" s="14"/>
      <c r="D406" s="28"/>
      <c r="E406" s="28"/>
      <c r="F406" s="28"/>
      <c r="G406" s="28"/>
      <c r="H406" s="28"/>
      <c r="I406" s="28"/>
      <c r="J406" s="28"/>
      <c r="K406" s="28"/>
      <c r="N406" s="16"/>
    </row>
    <row r="407" spans="1:14" s="15" customFormat="1" ht="18.75" customHeight="1">
      <c r="A407" s="28"/>
      <c r="B407" s="38"/>
      <c r="C407" s="14"/>
      <c r="D407" s="28"/>
      <c r="E407" s="28"/>
      <c r="F407" s="28"/>
      <c r="G407" s="28"/>
      <c r="H407" s="28"/>
      <c r="I407" s="28"/>
      <c r="J407" s="28"/>
      <c r="K407" s="28"/>
      <c r="N407" s="16"/>
    </row>
    <row r="408" spans="1:14" s="15" customFormat="1" ht="18.75" customHeight="1">
      <c r="A408" s="28"/>
      <c r="B408" s="38"/>
      <c r="C408" s="14"/>
      <c r="D408" s="28"/>
      <c r="E408" s="28"/>
      <c r="F408" s="28"/>
      <c r="G408" s="28"/>
      <c r="H408" s="28"/>
      <c r="I408" s="28"/>
      <c r="J408" s="28"/>
      <c r="K408" s="28"/>
      <c r="N408" s="16"/>
    </row>
    <row r="409" spans="1:14" s="15" customFormat="1" ht="18.75" customHeight="1">
      <c r="A409" s="28"/>
      <c r="B409" s="38"/>
      <c r="C409" s="14"/>
      <c r="D409" s="28"/>
      <c r="E409" s="28"/>
      <c r="F409" s="28"/>
      <c r="G409" s="28"/>
      <c r="H409" s="28"/>
      <c r="I409" s="28"/>
      <c r="J409" s="28"/>
      <c r="K409" s="28"/>
      <c r="N409" s="16"/>
    </row>
    <row r="410" spans="1:14" s="15" customFormat="1" ht="18.75" customHeight="1">
      <c r="A410" s="28"/>
      <c r="B410" s="38"/>
      <c r="C410" s="14"/>
      <c r="D410" s="28"/>
      <c r="E410" s="28"/>
      <c r="F410" s="28"/>
      <c r="G410" s="28"/>
      <c r="H410" s="28"/>
      <c r="I410" s="28"/>
      <c r="J410" s="28"/>
      <c r="K410" s="28"/>
      <c r="N410" s="16"/>
    </row>
    <row r="411" spans="1:14" s="15" customFormat="1" ht="18.75" customHeight="1">
      <c r="A411" s="28"/>
      <c r="B411" s="38"/>
      <c r="C411" s="14"/>
      <c r="D411" s="28"/>
      <c r="E411" s="28"/>
      <c r="F411" s="28"/>
      <c r="G411" s="28"/>
      <c r="H411" s="28"/>
      <c r="I411" s="28"/>
      <c r="J411" s="28"/>
      <c r="K411" s="28"/>
      <c r="N411" s="16"/>
    </row>
    <row r="412" spans="1:14" s="15" customFormat="1" ht="18.75" customHeight="1">
      <c r="A412" s="28"/>
      <c r="B412" s="38"/>
      <c r="C412" s="14"/>
      <c r="D412" s="28"/>
      <c r="E412" s="28"/>
      <c r="F412" s="28"/>
      <c r="G412" s="28"/>
      <c r="H412" s="28"/>
      <c r="I412" s="28"/>
      <c r="J412" s="28"/>
      <c r="K412" s="28"/>
      <c r="N412" s="16"/>
    </row>
    <row r="413" spans="1:14" s="15" customFormat="1" ht="18.75" customHeight="1">
      <c r="A413" s="28"/>
      <c r="B413" s="38"/>
      <c r="C413" s="14"/>
      <c r="D413" s="28"/>
      <c r="E413" s="28"/>
      <c r="F413" s="28"/>
      <c r="G413" s="28"/>
      <c r="H413" s="28"/>
      <c r="I413" s="28"/>
      <c r="J413" s="28"/>
      <c r="K413" s="28"/>
      <c r="N413" s="16"/>
    </row>
    <row r="414" spans="1:14" s="15" customFormat="1" ht="18.75" customHeight="1">
      <c r="A414" s="28"/>
      <c r="B414" s="38"/>
      <c r="C414" s="14"/>
      <c r="D414" s="28"/>
      <c r="E414" s="28"/>
      <c r="F414" s="28"/>
      <c r="G414" s="28"/>
      <c r="H414" s="28"/>
      <c r="I414" s="28"/>
      <c r="J414" s="28"/>
      <c r="K414" s="28"/>
      <c r="N414" s="16"/>
    </row>
    <row r="415" spans="1:14" s="15" customFormat="1" ht="18.75" customHeight="1">
      <c r="A415" s="28"/>
      <c r="B415" s="38"/>
      <c r="C415" s="14"/>
      <c r="D415" s="28"/>
      <c r="E415" s="28"/>
      <c r="F415" s="28"/>
      <c r="G415" s="28"/>
      <c r="H415" s="28"/>
      <c r="I415" s="28"/>
      <c r="J415" s="28"/>
      <c r="K415" s="28"/>
      <c r="N415" s="16"/>
    </row>
    <row r="416" spans="1:14" s="15" customFormat="1" ht="18.75" customHeight="1">
      <c r="A416" s="28"/>
      <c r="B416" s="38"/>
      <c r="C416" s="14"/>
      <c r="D416" s="28"/>
      <c r="E416" s="28"/>
      <c r="F416" s="28"/>
      <c r="G416" s="28"/>
      <c r="H416" s="28"/>
      <c r="I416" s="28"/>
      <c r="J416" s="28"/>
      <c r="K416" s="28"/>
      <c r="N416" s="16"/>
    </row>
    <row r="417" spans="1:14" s="15" customFormat="1" ht="18.75" customHeight="1">
      <c r="A417" s="28"/>
      <c r="B417" s="38"/>
      <c r="C417" s="14"/>
      <c r="D417" s="28"/>
      <c r="E417" s="28"/>
      <c r="F417" s="28"/>
      <c r="G417" s="28"/>
      <c r="H417" s="28"/>
      <c r="I417" s="28"/>
      <c r="J417" s="28"/>
      <c r="K417" s="28"/>
      <c r="N417" s="16"/>
    </row>
    <row r="418" spans="1:14" s="15" customFormat="1" ht="18.75" customHeight="1">
      <c r="A418" s="28"/>
      <c r="B418" s="38"/>
      <c r="C418" s="14"/>
      <c r="D418" s="28"/>
      <c r="E418" s="28"/>
      <c r="F418" s="28"/>
      <c r="G418" s="28"/>
      <c r="H418" s="28"/>
      <c r="I418" s="28"/>
      <c r="J418" s="28"/>
      <c r="K418" s="28"/>
      <c r="N418" s="16"/>
    </row>
    <row r="419" spans="1:14" s="15" customFormat="1" ht="18.75" customHeight="1">
      <c r="A419" s="28"/>
      <c r="B419" s="30"/>
      <c r="C419" s="14"/>
      <c r="D419" s="28"/>
      <c r="E419" s="28"/>
      <c r="F419" s="28"/>
      <c r="G419" s="28"/>
      <c r="H419" s="28"/>
      <c r="I419" s="28"/>
      <c r="J419" s="28"/>
      <c r="K419" s="28"/>
      <c r="N419" s="16"/>
    </row>
    <row r="420" spans="1:14" s="15" customFormat="1" ht="18.75" customHeight="1">
      <c r="A420" s="28"/>
      <c r="B420" s="30"/>
      <c r="C420" s="14"/>
      <c r="D420" s="28"/>
      <c r="E420" s="28"/>
      <c r="F420" s="28"/>
      <c r="G420" s="28"/>
      <c r="H420" s="28"/>
      <c r="I420" s="28"/>
      <c r="J420" s="28"/>
      <c r="K420" s="28"/>
      <c r="N420" s="16"/>
    </row>
    <row r="421" spans="1:14" s="15" customFormat="1" ht="18.75" customHeight="1">
      <c r="A421" s="28"/>
      <c r="B421" s="30"/>
      <c r="C421" s="14"/>
      <c r="D421" s="28"/>
      <c r="E421" s="28"/>
      <c r="F421" s="28"/>
      <c r="G421" s="28"/>
      <c r="H421" s="28"/>
      <c r="I421" s="28"/>
      <c r="J421" s="28"/>
      <c r="K421" s="28"/>
      <c r="N421" s="16"/>
    </row>
    <row r="422" spans="1:14" s="15" customFormat="1" ht="18.75" customHeight="1">
      <c r="A422" s="28"/>
      <c r="B422" s="146"/>
      <c r="C422" s="14"/>
      <c r="D422" s="28"/>
      <c r="E422" s="28"/>
      <c r="F422" s="28"/>
      <c r="G422" s="28"/>
      <c r="H422" s="28"/>
      <c r="I422" s="28"/>
      <c r="J422" s="28"/>
      <c r="K422" s="28"/>
      <c r="N422" s="16"/>
    </row>
    <row r="423" spans="1:14" s="15" customFormat="1" ht="18.75" customHeight="1">
      <c r="A423" s="28"/>
      <c r="B423" s="30"/>
      <c r="C423" s="14"/>
      <c r="D423" s="28"/>
      <c r="E423" s="28"/>
      <c r="F423" s="28"/>
      <c r="G423" s="28"/>
      <c r="H423" s="28"/>
      <c r="I423" s="28"/>
      <c r="J423" s="28"/>
      <c r="K423" s="28"/>
      <c r="N423" s="16"/>
    </row>
    <row r="424" spans="1:14" s="15" customFormat="1" ht="18.75" customHeight="1">
      <c r="A424" s="28"/>
      <c r="B424" s="30"/>
      <c r="C424" s="14"/>
      <c r="D424" s="28"/>
      <c r="E424" s="28"/>
      <c r="F424" s="28"/>
      <c r="G424" s="28"/>
      <c r="H424" s="28"/>
      <c r="I424" s="28"/>
      <c r="J424" s="28"/>
      <c r="K424" s="28"/>
      <c r="N424" s="16"/>
    </row>
    <row r="425" spans="1:14" s="15" customFormat="1" ht="18.75" customHeight="1">
      <c r="A425" s="28"/>
      <c r="B425" s="30"/>
      <c r="C425" s="14"/>
      <c r="D425" s="28"/>
      <c r="E425" s="28"/>
      <c r="F425" s="28"/>
      <c r="G425" s="28"/>
      <c r="H425" s="28"/>
      <c r="I425" s="28"/>
      <c r="J425" s="28"/>
      <c r="K425" s="28"/>
      <c r="N425" s="16"/>
    </row>
    <row r="426" spans="1:14" s="15" customFormat="1" ht="18.75" customHeight="1">
      <c r="A426" s="28"/>
      <c r="B426" s="30"/>
      <c r="C426" s="14"/>
      <c r="D426" s="28"/>
      <c r="E426" s="28"/>
      <c r="F426" s="28"/>
      <c r="G426" s="28"/>
      <c r="H426" s="28"/>
      <c r="I426" s="28"/>
      <c r="J426" s="28"/>
      <c r="K426" s="28"/>
      <c r="N426" s="16"/>
    </row>
    <row r="427" spans="1:14" s="15" customFormat="1" ht="18.75" customHeight="1">
      <c r="A427" s="28"/>
      <c r="B427" s="30"/>
      <c r="C427" s="14"/>
      <c r="D427" s="28"/>
      <c r="E427" s="28"/>
      <c r="F427" s="28"/>
      <c r="G427" s="28"/>
      <c r="H427" s="28"/>
      <c r="I427" s="28"/>
      <c r="J427" s="28"/>
      <c r="K427" s="28"/>
      <c r="N427" s="16"/>
    </row>
    <row r="428" spans="1:14" s="15" customFormat="1" ht="18.75" customHeight="1">
      <c r="A428" s="28"/>
      <c r="B428" s="30"/>
      <c r="C428" s="14"/>
      <c r="D428" s="28"/>
      <c r="E428" s="28"/>
      <c r="F428" s="28"/>
      <c r="G428" s="28"/>
      <c r="H428" s="28"/>
      <c r="I428" s="28"/>
      <c r="J428" s="28"/>
      <c r="K428" s="28"/>
      <c r="N428" s="16"/>
    </row>
    <row r="429" spans="1:14" s="15" customFormat="1" ht="18.75" customHeight="1">
      <c r="A429" s="28"/>
      <c r="B429" s="30"/>
      <c r="C429" s="14"/>
      <c r="D429" s="28"/>
      <c r="E429" s="28"/>
      <c r="F429" s="28"/>
      <c r="G429" s="28"/>
      <c r="H429" s="28"/>
      <c r="I429" s="28"/>
      <c r="J429" s="28"/>
      <c r="K429" s="28"/>
      <c r="N429" s="16"/>
    </row>
    <row r="430" spans="1:14" s="15" customFormat="1" ht="18.75" customHeight="1">
      <c r="A430" s="28"/>
      <c r="B430" s="30"/>
      <c r="C430" s="14"/>
      <c r="D430" s="28"/>
      <c r="E430" s="28"/>
      <c r="F430" s="28"/>
      <c r="G430" s="28"/>
      <c r="H430" s="28"/>
      <c r="I430" s="28"/>
      <c r="J430" s="28"/>
      <c r="K430" s="28"/>
      <c r="N430" s="16"/>
    </row>
    <row r="431" spans="1:14" s="15" customFormat="1" ht="18.75" customHeight="1">
      <c r="A431" s="28"/>
      <c r="B431" s="30"/>
      <c r="C431" s="14"/>
      <c r="D431" s="28"/>
      <c r="E431" s="28"/>
      <c r="F431" s="28"/>
      <c r="G431" s="28"/>
      <c r="H431" s="28"/>
      <c r="I431" s="28"/>
      <c r="J431" s="28"/>
      <c r="K431" s="28"/>
      <c r="N431" s="16"/>
    </row>
    <row r="432" spans="1:14" s="15" customFormat="1" ht="18.75" customHeight="1">
      <c r="A432" s="28"/>
      <c r="B432" s="30"/>
      <c r="C432" s="14"/>
      <c r="D432" s="28"/>
      <c r="E432" s="28"/>
      <c r="F432" s="28"/>
      <c r="G432" s="28"/>
      <c r="H432" s="28"/>
      <c r="I432" s="28"/>
      <c r="J432" s="28"/>
      <c r="K432" s="28"/>
      <c r="N432" s="16"/>
    </row>
    <row r="433" spans="1:14" s="15" customFormat="1" ht="18.75" customHeight="1">
      <c r="A433" s="28"/>
      <c r="B433" s="30"/>
      <c r="C433" s="14"/>
      <c r="D433" s="28"/>
      <c r="E433" s="28"/>
      <c r="F433" s="28"/>
      <c r="G433" s="28"/>
      <c r="H433" s="28"/>
      <c r="I433" s="28"/>
      <c r="J433" s="28"/>
      <c r="K433" s="28"/>
      <c r="N433" s="16"/>
    </row>
    <row r="434" spans="1:14" s="15" customFormat="1" ht="18.75" customHeight="1">
      <c r="A434" s="28"/>
      <c r="B434" s="30"/>
      <c r="C434" s="14"/>
      <c r="D434" s="28"/>
      <c r="E434" s="28"/>
      <c r="F434" s="28"/>
      <c r="G434" s="28"/>
      <c r="H434" s="28"/>
      <c r="I434" s="28"/>
      <c r="J434" s="28"/>
      <c r="K434" s="28"/>
      <c r="N434" s="16"/>
    </row>
    <row r="435" spans="1:14" s="15" customFormat="1" ht="18.75" customHeight="1">
      <c r="A435" s="28"/>
      <c r="B435" s="30"/>
      <c r="C435" s="14"/>
      <c r="D435" s="28"/>
      <c r="E435" s="28"/>
      <c r="F435" s="28"/>
      <c r="G435" s="28"/>
      <c r="H435" s="28"/>
      <c r="I435" s="28"/>
      <c r="J435" s="28"/>
      <c r="K435" s="28"/>
      <c r="N435" s="16"/>
    </row>
    <row r="436" spans="1:14" s="15" customFormat="1" ht="18.75" customHeight="1">
      <c r="A436" s="28"/>
      <c r="B436" s="30"/>
      <c r="C436" s="14"/>
      <c r="D436" s="28"/>
      <c r="E436" s="28"/>
      <c r="F436" s="28"/>
      <c r="G436" s="28"/>
      <c r="H436" s="28"/>
      <c r="I436" s="28"/>
      <c r="J436" s="28"/>
      <c r="K436" s="28"/>
      <c r="N436" s="16"/>
    </row>
    <row r="437" spans="1:14" s="15" customFormat="1" ht="18.75" customHeight="1">
      <c r="A437" s="28"/>
      <c r="B437" s="30"/>
      <c r="C437" s="14"/>
      <c r="D437" s="28"/>
      <c r="E437" s="28"/>
      <c r="F437" s="28"/>
      <c r="G437" s="28"/>
      <c r="H437" s="28"/>
      <c r="I437" s="28"/>
      <c r="J437" s="28"/>
      <c r="K437" s="28"/>
      <c r="N437" s="16"/>
    </row>
    <row r="438" spans="1:14" s="15" customFormat="1" ht="18.75" customHeight="1">
      <c r="A438" s="28"/>
      <c r="B438" s="30"/>
      <c r="C438" s="14"/>
      <c r="D438" s="28"/>
      <c r="E438" s="28"/>
      <c r="F438" s="28"/>
      <c r="G438" s="28"/>
      <c r="H438" s="28"/>
      <c r="I438" s="28"/>
      <c r="J438" s="28"/>
      <c r="K438" s="28"/>
      <c r="N438" s="16"/>
    </row>
    <row r="439" spans="1:14" s="15" customFormat="1" ht="18.75" customHeight="1">
      <c r="A439" s="28"/>
      <c r="B439" s="30"/>
      <c r="C439" s="14"/>
      <c r="D439" s="28"/>
      <c r="E439" s="28"/>
      <c r="F439" s="28"/>
      <c r="G439" s="28"/>
      <c r="H439" s="28"/>
      <c r="I439" s="28"/>
      <c r="J439" s="28"/>
      <c r="K439" s="28"/>
      <c r="N439" s="16"/>
    </row>
    <row r="440" spans="1:14" s="15" customFormat="1" ht="18.75" customHeight="1">
      <c r="A440" s="28"/>
      <c r="B440" s="30"/>
      <c r="C440" s="14"/>
      <c r="D440" s="28"/>
      <c r="E440" s="28"/>
      <c r="F440" s="28"/>
      <c r="G440" s="28"/>
      <c r="H440" s="28"/>
      <c r="I440" s="28"/>
      <c r="J440" s="28"/>
      <c r="K440" s="28"/>
      <c r="N440" s="16"/>
    </row>
    <row r="441" spans="1:14" s="15" customFormat="1" ht="18.75" customHeight="1">
      <c r="A441" s="28"/>
      <c r="B441" s="30"/>
      <c r="C441" s="14"/>
      <c r="D441" s="28"/>
      <c r="E441" s="28"/>
      <c r="F441" s="28"/>
      <c r="G441" s="28"/>
      <c r="H441" s="28"/>
      <c r="I441" s="28"/>
      <c r="J441" s="28"/>
      <c r="K441" s="28"/>
      <c r="N441" s="16"/>
    </row>
    <row r="442" spans="1:14" s="15" customFormat="1" ht="18.75" customHeight="1">
      <c r="A442" s="28"/>
      <c r="B442" s="30"/>
      <c r="C442" s="14"/>
      <c r="D442" s="28"/>
      <c r="E442" s="28"/>
      <c r="F442" s="28"/>
      <c r="G442" s="28"/>
      <c r="H442" s="28"/>
      <c r="I442" s="28"/>
      <c r="J442" s="28"/>
      <c r="K442" s="28"/>
      <c r="N442" s="16"/>
    </row>
    <row r="443" spans="1:14" s="15" customFormat="1" ht="18.75" customHeight="1">
      <c r="A443" s="28"/>
      <c r="B443" s="30"/>
      <c r="C443" s="14"/>
      <c r="D443" s="28"/>
      <c r="E443" s="28"/>
      <c r="F443" s="28"/>
      <c r="G443" s="28"/>
      <c r="H443" s="28"/>
      <c r="I443" s="28"/>
      <c r="J443" s="28"/>
      <c r="K443" s="28"/>
      <c r="N443" s="16"/>
    </row>
    <row r="444" spans="1:14" s="15" customFormat="1" ht="18.75" customHeight="1">
      <c r="A444" s="28"/>
      <c r="B444" s="30"/>
      <c r="C444" s="14"/>
      <c r="D444" s="28"/>
      <c r="E444" s="28"/>
      <c r="F444" s="28"/>
      <c r="G444" s="28"/>
      <c r="H444" s="28"/>
      <c r="I444" s="28"/>
      <c r="J444" s="28"/>
      <c r="K444" s="28"/>
      <c r="N444" s="16"/>
    </row>
    <row r="445" spans="1:14" s="15" customFormat="1" ht="18.75" customHeight="1">
      <c r="A445" s="28"/>
      <c r="B445" s="147"/>
      <c r="C445" s="28"/>
      <c r="D445" s="28"/>
      <c r="E445" s="28"/>
      <c r="F445" s="28"/>
      <c r="G445" s="28"/>
      <c r="H445" s="28"/>
      <c r="I445" s="28"/>
      <c r="J445" s="28"/>
      <c r="K445" s="10"/>
      <c r="N445" s="16"/>
    </row>
    <row r="446" spans="1:14" s="15" customFormat="1" ht="18.75" customHeight="1">
      <c r="A446" s="28"/>
      <c r="B446" s="30"/>
      <c r="C446" s="14"/>
      <c r="D446" s="28"/>
      <c r="E446" s="28"/>
      <c r="F446" s="28"/>
      <c r="G446" s="28"/>
      <c r="H446" s="28"/>
      <c r="I446" s="28"/>
      <c r="J446" s="28"/>
      <c r="K446" s="28"/>
      <c r="N446" s="16"/>
    </row>
    <row r="447" spans="1:14" s="15" customFormat="1" ht="18.75" customHeight="1">
      <c r="A447" s="28"/>
      <c r="B447" s="30"/>
      <c r="C447" s="14"/>
      <c r="D447" s="28"/>
      <c r="E447" s="28"/>
      <c r="F447" s="28"/>
      <c r="G447" s="28"/>
      <c r="H447" s="28"/>
      <c r="I447" s="28"/>
      <c r="J447" s="28"/>
      <c r="K447" s="28"/>
      <c r="N447" s="16"/>
    </row>
    <row r="448" spans="1:14" s="15" customFormat="1" ht="18.75" customHeight="1">
      <c r="A448" s="28"/>
      <c r="B448" s="30"/>
      <c r="C448" s="14"/>
      <c r="D448" s="28"/>
      <c r="E448" s="28"/>
      <c r="F448" s="28"/>
      <c r="G448" s="28"/>
      <c r="H448" s="28"/>
      <c r="I448" s="28"/>
      <c r="J448" s="28"/>
      <c r="K448" s="28"/>
      <c r="N448" s="16"/>
    </row>
    <row r="449" spans="1:14" s="15" customFormat="1" ht="18.75" customHeight="1">
      <c r="A449" s="28"/>
      <c r="B449" s="30"/>
      <c r="C449" s="14"/>
      <c r="D449" s="28"/>
      <c r="E449" s="28"/>
      <c r="F449" s="28"/>
      <c r="G449" s="28"/>
      <c r="H449" s="28"/>
      <c r="I449" s="28"/>
      <c r="J449" s="28"/>
      <c r="K449" s="28"/>
      <c r="N449" s="16"/>
    </row>
    <row r="450" spans="1:14" s="15" customFormat="1" ht="18.75" customHeight="1">
      <c r="A450" s="28"/>
      <c r="B450" s="30"/>
      <c r="C450" s="14"/>
      <c r="D450" s="28"/>
      <c r="E450" s="28"/>
      <c r="F450" s="28"/>
      <c r="G450" s="28"/>
      <c r="H450" s="28"/>
      <c r="I450" s="28"/>
      <c r="J450" s="28"/>
      <c r="K450" s="28"/>
      <c r="N450" s="16"/>
    </row>
    <row r="451" spans="1:14" s="15" customFormat="1" ht="18.75" customHeight="1">
      <c r="A451" s="28"/>
      <c r="B451" s="30"/>
      <c r="C451" s="14"/>
      <c r="D451" s="28"/>
      <c r="E451" s="28"/>
      <c r="F451" s="28"/>
      <c r="G451" s="28"/>
      <c r="H451" s="28"/>
      <c r="I451" s="28"/>
      <c r="J451" s="28"/>
      <c r="K451" s="28"/>
      <c r="N451" s="16"/>
    </row>
    <row r="452" spans="1:14" s="15" customFormat="1" ht="18.75" customHeight="1">
      <c r="A452" s="28"/>
      <c r="B452" s="30"/>
      <c r="C452" s="14"/>
      <c r="D452" s="28"/>
      <c r="E452" s="28"/>
      <c r="F452" s="28"/>
      <c r="G452" s="28"/>
      <c r="H452" s="28"/>
      <c r="I452" s="28"/>
      <c r="J452" s="28"/>
      <c r="K452" s="28"/>
      <c r="N452" s="16"/>
    </row>
    <row r="453" spans="1:14" s="15" customFormat="1" ht="18.75" customHeight="1">
      <c r="A453" s="28"/>
      <c r="B453" s="30"/>
      <c r="C453" s="14"/>
      <c r="D453" s="28"/>
      <c r="E453" s="28"/>
      <c r="F453" s="28"/>
      <c r="G453" s="28"/>
      <c r="H453" s="28"/>
      <c r="I453" s="28"/>
      <c r="J453" s="28"/>
      <c r="K453" s="28"/>
      <c r="N453" s="16"/>
    </row>
    <row r="454" spans="1:14" s="15" customFormat="1" ht="18.75" customHeight="1">
      <c r="A454" s="28"/>
      <c r="B454" s="30"/>
      <c r="C454" s="14"/>
      <c r="D454" s="28"/>
      <c r="E454" s="28"/>
      <c r="F454" s="28"/>
      <c r="G454" s="28"/>
      <c r="H454" s="28"/>
      <c r="I454" s="28"/>
      <c r="J454" s="28"/>
      <c r="K454" s="28"/>
      <c r="N454" s="16"/>
    </row>
    <row r="455" spans="1:14" s="15" customFormat="1" ht="18.75" customHeight="1">
      <c r="A455" s="28"/>
      <c r="B455" s="30"/>
      <c r="C455" s="14"/>
      <c r="D455" s="28"/>
      <c r="E455" s="28"/>
      <c r="F455" s="28"/>
      <c r="G455" s="28"/>
      <c r="H455" s="28"/>
      <c r="I455" s="28"/>
      <c r="J455" s="28"/>
      <c r="K455" s="28"/>
      <c r="N455" s="16"/>
    </row>
    <row r="456" spans="1:14" s="15" customFormat="1" ht="18.75" customHeight="1">
      <c r="A456" s="28"/>
      <c r="B456" s="30"/>
      <c r="C456" s="14"/>
      <c r="D456" s="28"/>
      <c r="E456" s="28"/>
      <c r="F456" s="28"/>
      <c r="G456" s="28"/>
      <c r="H456" s="28"/>
      <c r="I456" s="28"/>
      <c r="J456" s="28"/>
      <c r="K456" s="28"/>
      <c r="N456" s="16"/>
    </row>
    <row r="457" spans="1:14" s="15" customFormat="1" ht="18.75" customHeight="1">
      <c r="A457" s="28"/>
      <c r="B457" s="30"/>
      <c r="C457" s="14"/>
      <c r="D457" s="28"/>
      <c r="E457" s="28"/>
      <c r="F457" s="28"/>
      <c r="G457" s="28"/>
      <c r="H457" s="28"/>
      <c r="I457" s="28"/>
      <c r="J457" s="28"/>
      <c r="K457" s="28"/>
      <c r="N457" s="16"/>
    </row>
    <row r="458" spans="1:14" s="15" customFormat="1" ht="18.75" customHeight="1">
      <c r="A458" s="28"/>
      <c r="B458" s="30"/>
      <c r="C458" s="14"/>
      <c r="D458" s="28"/>
      <c r="E458" s="28"/>
      <c r="F458" s="28"/>
      <c r="G458" s="28"/>
      <c r="H458" s="28"/>
      <c r="I458" s="28"/>
      <c r="J458" s="28"/>
      <c r="K458" s="28"/>
      <c r="N458" s="16"/>
    </row>
    <row r="459" spans="1:14" s="15" customFormat="1" ht="18.75" customHeight="1">
      <c r="A459" s="28"/>
      <c r="B459" s="30"/>
      <c r="C459" s="14"/>
      <c r="D459" s="28"/>
      <c r="E459" s="28"/>
      <c r="F459" s="28"/>
      <c r="G459" s="28"/>
      <c r="H459" s="28"/>
      <c r="I459" s="28"/>
      <c r="J459" s="28"/>
      <c r="K459" s="28"/>
      <c r="N459" s="16"/>
    </row>
    <row r="460" spans="1:14" s="15" customFormat="1" ht="18.75" customHeight="1">
      <c r="A460" s="28"/>
      <c r="B460" s="30"/>
      <c r="C460" s="14"/>
      <c r="D460" s="28"/>
      <c r="E460" s="28"/>
      <c r="F460" s="28"/>
      <c r="G460" s="28"/>
      <c r="H460" s="28"/>
      <c r="I460" s="28"/>
      <c r="J460" s="28"/>
      <c r="K460" s="28"/>
      <c r="N460" s="16"/>
    </row>
    <row r="461" spans="1:14" s="15" customFormat="1" ht="18.75" customHeight="1">
      <c r="A461" s="28"/>
      <c r="B461" s="30"/>
      <c r="C461" s="14"/>
      <c r="D461" s="28"/>
      <c r="E461" s="28"/>
      <c r="F461" s="28"/>
      <c r="G461" s="28"/>
      <c r="H461" s="28"/>
      <c r="I461" s="28"/>
      <c r="J461" s="28"/>
      <c r="K461" s="28"/>
      <c r="N461" s="16"/>
    </row>
    <row r="462" spans="1:14" s="15" customFormat="1" ht="18.75" customHeight="1">
      <c r="A462" s="28"/>
      <c r="B462" s="30"/>
      <c r="C462" s="14"/>
      <c r="D462" s="28"/>
      <c r="E462" s="28"/>
      <c r="F462" s="28"/>
      <c r="G462" s="28"/>
      <c r="H462" s="28"/>
      <c r="I462" s="28"/>
      <c r="J462" s="28"/>
      <c r="K462" s="28"/>
      <c r="N462" s="16"/>
    </row>
    <row r="463" spans="1:14" s="15" customFormat="1" ht="18.75" customHeight="1">
      <c r="A463" s="28"/>
      <c r="B463" s="30"/>
      <c r="C463" s="14"/>
      <c r="D463" s="28"/>
      <c r="E463" s="28"/>
      <c r="F463" s="28"/>
      <c r="G463" s="28"/>
      <c r="H463" s="28"/>
      <c r="I463" s="28"/>
      <c r="J463" s="28"/>
      <c r="K463" s="28"/>
      <c r="N463" s="16"/>
    </row>
    <row r="464" spans="1:14" s="15" customFormat="1" ht="18.75" customHeight="1">
      <c r="A464" s="28"/>
      <c r="B464" s="30"/>
      <c r="C464" s="14"/>
      <c r="D464" s="28"/>
      <c r="E464" s="28"/>
      <c r="F464" s="28"/>
      <c r="G464" s="28"/>
      <c r="H464" s="28"/>
      <c r="I464" s="28"/>
      <c r="J464" s="28"/>
      <c r="K464" s="28"/>
      <c r="N464" s="16"/>
    </row>
    <row r="465" spans="1:14" s="15" customFormat="1" ht="18.75" customHeight="1">
      <c r="A465" s="28"/>
      <c r="B465" s="30"/>
      <c r="C465" s="14"/>
      <c r="D465" s="28"/>
      <c r="E465" s="28"/>
      <c r="F465" s="28"/>
      <c r="G465" s="28"/>
      <c r="H465" s="28"/>
      <c r="I465" s="28"/>
      <c r="J465" s="28"/>
      <c r="K465" s="28"/>
      <c r="N465" s="16"/>
    </row>
    <row r="466" spans="1:14" s="15" customFormat="1" ht="18.75" customHeight="1">
      <c r="A466" s="28"/>
      <c r="B466" s="30"/>
      <c r="C466" s="14"/>
      <c r="D466" s="28"/>
      <c r="E466" s="28"/>
      <c r="F466" s="28"/>
      <c r="G466" s="28"/>
      <c r="H466" s="28"/>
      <c r="I466" s="28"/>
      <c r="J466" s="28"/>
      <c r="K466" s="28"/>
      <c r="N466" s="16"/>
    </row>
    <row r="467" spans="1:14" s="15" customFormat="1" ht="18.75" customHeight="1">
      <c r="A467" s="28"/>
      <c r="B467" s="30"/>
      <c r="C467" s="14"/>
      <c r="D467" s="28"/>
      <c r="E467" s="28"/>
      <c r="F467" s="28"/>
      <c r="G467" s="28"/>
      <c r="H467" s="28"/>
      <c r="I467" s="28"/>
      <c r="J467" s="28"/>
      <c r="K467" s="28"/>
      <c r="N467" s="16"/>
    </row>
    <row r="468" spans="1:14" s="15" customFormat="1" ht="18.75" customHeight="1">
      <c r="A468" s="28"/>
      <c r="B468" s="30"/>
      <c r="C468" s="14"/>
      <c r="D468" s="28"/>
      <c r="E468" s="28"/>
      <c r="F468" s="28"/>
      <c r="G468" s="28"/>
      <c r="H468" s="28"/>
      <c r="I468" s="28"/>
      <c r="J468" s="28"/>
      <c r="K468" s="28"/>
      <c r="N468" s="16"/>
    </row>
    <row r="469" spans="1:14" s="15" customFormat="1" ht="18.75" customHeight="1">
      <c r="A469" s="28"/>
      <c r="B469" s="30"/>
      <c r="C469" s="14"/>
      <c r="D469" s="28"/>
      <c r="E469" s="28"/>
      <c r="F469" s="28"/>
      <c r="G469" s="28"/>
      <c r="H469" s="28"/>
      <c r="I469" s="28"/>
      <c r="J469" s="28"/>
      <c r="K469" s="28"/>
      <c r="N469" s="16"/>
    </row>
    <row r="470" spans="1:14" s="15" customFormat="1" ht="18.75" customHeight="1">
      <c r="A470" s="28"/>
      <c r="B470" s="30"/>
      <c r="C470" s="14"/>
      <c r="D470" s="28"/>
      <c r="E470" s="28"/>
      <c r="F470" s="28"/>
      <c r="G470" s="28"/>
      <c r="H470" s="28"/>
      <c r="I470" s="28"/>
      <c r="J470" s="28"/>
      <c r="K470" s="28"/>
      <c r="N470" s="16"/>
    </row>
    <row r="471" spans="1:14" s="15" customFormat="1" ht="18.75" customHeight="1">
      <c r="A471" s="28"/>
      <c r="B471" s="30"/>
      <c r="C471" s="14"/>
      <c r="D471" s="28"/>
      <c r="E471" s="28"/>
      <c r="F471" s="28"/>
      <c r="G471" s="28"/>
      <c r="H471" s="28"/>
      <c r="I471" s="28"/>
      <c r="J471" s="28"/>
      <c r="K471" s="28"/>
      <c r="N471" s="16"/>
    </row>
    <row r="472" spans="1:14" s="15" customFormat="1" ht="18.75" customHeight="1">
      <c r="A472" s="28"/>
      <c r="B472" s="146"/>
      <c r="C472" s="14"/>
      <c r="D472" s="28"/>
      <c r="E472" s="28"/>
      <c r="F472" s="28"/>
      <c r="G472" s="28"/>
      <c r="H472" s="28"/>
      <c r="I472" s="28"/>
      <c r="J472" s="28"/>
      <c r="K472" s="28"/>
      <c r="N472" s="16"/>
    </row>
    <row r="473" spans="1:14" s="15" customFormat="1" ht="18.75" customHeight="1">
      <c r="A473" s="28"/>
      <c r="B473" s="30"/>
      <c r="C473" s="14"/>
      <c r="D473" s="28"/>
      <c r="E473" s="28"/>
      <c r="F473" s="28"/>
      <c r="G473" s="28"/>
      <c r="H473" s="28"/>
      <c r="I473" s="28"/>
      <c r="J473" s="28"/>
      <c r="K473" s="28"/>
      <c r="N473" s="16"/>
    </row>
    <row r="474" spans="1:14" s="15" customFormat="1" ht="18.75" customHeight="1">
      <c r="A474" s="28"/>
      <c r="B474" s="30"/>
      <c r="C474" s="14"/>
      <c r="D474" s="28"/>
      <c r="E474" s="28"/>
      <c r="F474" s="28"/>
      <c r="G474" s="28"/>
      <c r="H474" s="28"/>
      <c r="I474" s="28"/>
      <c r="J474" s="28"/>
      <c r="K474" s="28"/>
      <c r="N474" s="16"/>
    </row>
    <row r="475" spans="1:14" s="15" customFormat="1" ht="18.75" customHeight="1">
      <c r="A475" s="28"/>
      <c r="B475" s="30"/>
      <c r="C475" s="14"/>
      <c r="D475" s="28"/>
      <c r="E475" s="28"/>
      <c r="F475" s="28"/>
      <c r="G475" s="28"/>
      <c r="H475" s="28"/>
      <c r="I475" s="28"/>
      <c r="J475" s="28"/>
      <c r="K475" s="28"/>
      <c r="N475" s="16"/>
    </row>
    <row r="476" spans="1:14" s="15" customFormat="1" ht="18.75" customHeight="1">
      <c r="A476" s="28"/>
      <c r="B476" s="30"/>
      <c r="C476" s="14"/>
      <c r="D476" s="28"/>
      <c r="E476" s="28"/>
      <c r="F476" s="28"/>
      <c r="G476" s="28"/>
      <c r="H476" s="28"/>
      <c r="I476" s="28"/>
      <c r="J476" s="28"/>
      <c r="K476" s="28"/>
      <c r="N476" s="16"/>
    </row>
    <row r="477" spans="1:14" s="15" customFormat="1" ht="18.75" customHeight="1">
      <c r="A477" s="28"/>
      <c r="B477" s="30"/>
      <c r="C477" s="14"/>
      <c r="D477" s="28"/>
      <c r="E477" s="28"/>
      <c r="F477" s="28"/>
      <c r="G477" s="28"/>
      <c r="H477" s="28"/>
      <c r="I477" s="28"/>
      <c r="J477" s="28"/>
      <c r="K477" s="28"/>
      <c r="N477" s="16"/>
    </row>
    <row r="478" spans="1:14" s="15" customFormat="1" ht="18.75" customHeight="1">
      <c r="A478" s="28"/>
      <c r="B478" s="30"/>
      <c r="C478" s="14"/>
      <c r="D478" s="28"/>
      <c r="E478" s="28"/>
      <c r="F478" s="28"/>
      <c r="G478" s="28"/>
      <c r="H478" s="28"/>
      <c r="I478" s="28"/>
      <c r="J478" s="28"/>
      <c r="K478" s="28"/>
      <c r="N478" s="16"/>
    </row>
    <row r="479" spans="1:14" s="15" customFormat="1" ht="18.75" customHeight="1">
      <c r="A479" s="28"/>
      <c r="B479" s="30"/>
      <c r="C479" s="14"/>
      <c r="D479" s="28"/>
      <c r="E479" s="28"/>
      <c r="F479" s="28"/>
      <c r="G479" s="28"/>
      <c r="H479" s="28"/>
      <c r="I479" s="28"/>
      <c r="J479" s="28"/>
      <c r="K479" s="28"/>
      <c r="N479" s="16"/>
    </row>
    <row r="480" spans="1:14" s="15" customFormat="1" ht="18.75" customHeight="1">
      <c r="A480" s="28"/>
      <c r="B480" s="30"/>
      <c r="C480" s="14"/>
      <c r="D480" s="28"/>
      <c r="E480" s="28"/>
      <c r="F480" s="28"/>
      <c r="G480" s="28"/>
      <c r="H480" s="28"/>
      <c r="I480" s="28"/>
      <c r="J480" s="28"/>
      <c r="K480" s="28"/>
      <c r="N480" s="16"/>
    </row>
    <row r="481" spans="1:14" s="15" customFormat="1" ht="18.75" customHeight="1">
      <c r="A481" s="28"/>
      <c r="B481" s="30"/>
      <c r="C481" s="14"/>
      <c r="D481" s="28"/>
      <c r="E481" s="28"/>
      <c r="F481" s="28"/>
      <c r="G481" s="28"/>
      <c r="H481" s="28"/>
      <c r="I481" s="28"/>
      <c r="J481" s="28"/>
      <c r="K481" s="28"/>
      <c r="N481" s="16"/>
    </row>
    <row r="482" spans="1:14" s="15" customFormat="1" ht="18.75" customHeight="1">
      <c r="A482" s="28"/>
      <c r="B482" s="30"/>
      <c r="C482" s="14"/>
      <c r="D482" s="28"/>
      <c r="E482" s="28"/>
      <c r="F482" s="28"/>
      <c r="G482" s="28"/>
      <c r="H482" s="28"/>
      <c r="I482" s="28"/>
      <c r="J482" s="28"/>
      <c r="K482" s="28"/>
      <c r="N482" s="16"/>
    </row>
    <row r="483" spans="1:14" s="15" customFormat="1" ht="18.75" customHeight="1">
      <c r="A483" s="28"/>
      <c r="B483" s="30"/>
      <c r="C483" s="14"/>
      <c r="D483" s="28"/>
      <c r="E483" s="28"/>
      <c r="F483" s="28"/>
      <c r="G483" s="28"/>
      <c r="H483" s="28"/>
      <c r="I483" s="28"/>
      <c r="J483" s="28"/>
      <c r="K483" s="28"/>
      <c r="N483" s="16"/>
    </row>
    <row r="484" spans="1:14" s="15" customFormat="1" ht="18.75" customHeight="1">
      <c r="A484" s="28"/>
      <c r="B484" s="30"/>
      <c r="C484" s="14"/>
      <c r="D484" s="28"/>
      <c r="E484" s="28"/>
      <c r="F484" s="28"/>
      <c r="G484" s="28"/>
      <c r="H484" s="28"/>
      <c r="I484" s="28"/>
      <c r="J484" s="28"/>
      <c r="K484" s="28"/>
      <c r="N484" s="16"/>
    </row>
    <row r="485" spans="1:14" s="15" customFormat="1" ht="18.75" customHeight="1">
      <c r="A485" s="28"/>
      <c r="B485" s="30"/>
      <c r="C485" s="14"/>
      <c r="D485" s="28"/>
      <c r="E485" s="28"/>
      <c r="F485" s="28"/>
      <c r="G485" s="28"/>
      <c r="H485" s="28"/>
      <c r="I485" s="28"/>
      <c r="J485" s="28"/>
      <c r="K485" s="28"/>
      <c r="N485" s="16"/>
    </row>
    <row r="486" spans="1:14" s="15" customFormat="1" ht="18.75" customHeight="1">
      <c r="A486" s="28"/>
      <c r="B486" s="30"/>
      <c r="C486" s="14"/>
      <c r="D486" s="28"/>
      <c r="E486" s="28"/>
      <c r="F486" s="28"/>
      <c r="G486" s="28"/>
      <c r="H486" s="28"/>
      <c r="I486" s="28"/>
      <c r="J486" s="28"/>
      <c r="K486" s="28"/>
      <c r="N486" s="16"/>
    </row>
    <row r="487" spans="1:14" s="15" customFormat="1" ht="18.75" customHeight="1">
      <c r="A487" s="28"/>
      <c r="B487" s="30"/>
      <c r="C487" s="14"/>
      <c r="D487" s="28"/>
      <c r="E487" s="28"/>
      <c r="F487" s="28"/>
      <c r="G487" s="28"/>
      <c r="H487" s="28"/>
      <c r="I487" s="28"/>
      <c r="J487" s="28"/>
      <c r="K487" s="28"/>
      <c r="N487" s="16"/>
    </row>
    <row r="488" spans="1:14" s="15" customFormat="1" ht="18.75" customHeight="1">
      <c r="A488" s="28"/>
      <c r="B488" s="30"/>
      <c r="C488" s="14"/>
      <c r="D488" s="28"/>
      <c r="E488" s="28"/>
      <c r="F488" s="28"/>
      <c r="G488" s="28"/>
      <c r="H488" s="28"/>
      <c r="I488" s="28"/>
      <c r="J488" s="28"/>
      <c r="K488" s="28"/>
      <c r="N488" s="16"/>
    </row>
    <row r="489" spans="1:14" s="15" customFormat="1" ht="18.75" customHeight="1">
      <c r="A489" s="28"/>
      <c r="B489" s="30"/>
      <c r="C489" s="14"/>
      <c r="D489" s="28"/>
      <c r="E489" s="28"/>
      <c r="F489" s="28"/>
      <c r="G489" s="28"/>
      <c r="H489" s="28"/>
      <c r="I489" s="28"/>
      <c r="J489" s="28"/>
      <c r="K489" s="28"/>
      <c r="N489" s="16"/>
    </row>
    <row r="490" spans="1:14" s="15" customFormat="1" ht="18.75" customHeight="1">
      <c r="A490" s="28"/>
      <c r="B490" s="30"/>
      <c r="C490" s="14"/>
      <c r="D490" s="28"/>
      <c r="E490" s="28"/>
      <c r="F490" s="28"/>
      <c r="G490" s="28"/>
      <c r="H490" s="28"/>
      <c r="I490" s="28"/>
      <c r="J490" s="28"/>
      <c r="K490" s="28"/>
      <c r="N490" s="16"/>
    </row>
    <row r="491" spans="1:14" s="15" customFormat="1" ht="18.75" customHeight="1">
      <c r="A491" s="28"/>
      <c r="B491" s="30"/>
      <c r="C491" s="14"/>
      <c r="D491" s="28"/>
      <c r="E491" s="28"/>
      <c r="F491" s="28"/>
      <c r="G491" s="28"/>
      <c r="H491" s="28"/>
      <c r="I491" s="28"/>
      <c r="J491" s="28"/>
      <c r="K491" s="28"/>
      <c r="N491" s="16"/>
    </row>
    <row r="492" spans="1:14" s="15" customFormat="1" ht="18.75" customHeight="1">
      <c r="A492" s="28"/>
      <c r="B492" s="30"/>
      <c r="C492" s="14"/>
      <c r="D492" s="28"/>
      <c r="E492" s="28"/>
      <c r="F492" s="28"/>
      <c r="G492" s="28"/>
      <c r="H492" s="28"/>
      <c r="I492" s="28"/>
      <c r="J492" s="28"/>
      <c r="K492" s="28"/>
      <c r="N492" s="16"/>
    </row>
    <row r="493" spans="1:14" s="15" customFormat="1" ht="18.75" customHeight="1">
      <c r="A493" s="28"/>
      <c r="B493" s="30"/>
      <c r="C493" s="14"/>
      <c r="D493" s="28"/>
      <c r="E493" s="28"/>
      <c r="F493" s="28"/>
      <c r="G493" s="28"/>
      <c r="H493" s="28"/>
      <c r="I493" s="28"/>
      <c r="J493" s="28"/>
      <c r="K493" s="28"/>
      <c r="N493" s="16"/>
    </row>
    <row r="494" spans="1:14" s="15" customFormat="1" ht="18.75" customHeight="1">
      <c r="A494" s="28"/>
      <c r="B494" s="30"/>
      <c r="C494" s="14"/>
      <c r="D494" s="28"/>
      <c r="E494" s="28"/>
      <c r="F494" s="28"/>
      <c r="G494" s="28"/>
      <c r="H494" s="28"/>
      <c r="I494" s="28"/>
      <c r="J494" s="28"/>
      <c r="K494" s="28"/>
      <c r="N494" s="16"/>
    </row>
    <row r="495" spans="1:14" s="15" customFormat="1" ht="18.75" customHeight="1">
      <c r="A495" s="28"/>
      <c r="B495" s="30"/>
      <c r="C495" s="14"/>
      <c r="D495" s="28"/>
      <c r="E495" s="28"/>
      <c r="F495" s="28"/>
      <c r="G495" s="28"/>
      <c r="H495" s="28"/>
      <c r="I495" s="28"/>
      <c r="J495" s="28"/>
      <c r="K495" s="28"/>
      <c r="N495" s="16"/>
    </row>
    <row r="496" spans="1:14" s="15" customFormat="1" ht="18.75" customHeight="1">
      <c r="A496" s="28"/>
      <c r="B496" s="30"/>
      <c r="C496" s="14"/>
      <c r="D496" s="28"/>
      <c r="E496" s="28"/>
      <c r="F496" s="28"/>
      <c r="G496" s="28"/>
      <c r="H496" s="28"/>
      <c r="I496" s="28"/>
      <c r="J496" s="28"/>
      <c r="K496" s="28"/>
      <c r="N496" s="16"/>
    </row>
    <row r="497" spans="1:14" s="15" customFormat="1" ht="18.75" customHeight="1">
      <c r="A497" s="28"/>
      <c r="B497" s="30"/>
      <c r="C497" s="14"/>
      <c r="D497" s="28"/>
      <c r="E497" s="28"/>
      <c r="F497" s="28"/>
      <c r="G497" s="28"/>
      <c r="H497" s="28"/>
      <c r="I497" s="28"/>
      <c r="J497" s="28"/>
      <c r="K497" s="28"/>
      <c r="N497" s="16"/>
    </row>
    <row r="498" spans="1:14" s="15" customFormat="1" ht="18.75" customHeight="1">
      <c r="A498" s="28"/>
      <c r="B498" s="30"/>
      <c r="C498" s="14"/>
      <c r="D498" s="28"/>
      <c r="E498" s="28"/>
      <c r="F498" s="28"/>
      <c r="G498" s="28"/>
      <c r="H498" s="28"/>
      <c r="I498" s="28"/>
      <c r="J498" s="28"/>
      <c r="K498" s="28"/>
      <c r="N498" s="16"/>
    </row>
    <row r="499" spans="1:14" s="15" customFormat="1" ht="18.75" customHeight="1">
      <c r="A499" s="28"/>
      <c r="B499" s="30"/>
      <c r="C499" s="14"/>
      <c r="D499" s="28"/>
      <c r="E499" s="28"/>
      <c r="F499" s="28"/>
      <c r="G499" s="28"/>
      <c r="H499" s="28"/>
      <c r="I499" s="28"/>
      <c r="J499" s="28"/>
      <c r="K499" s="28"/>
      <c r="N499" s="16"/>
    </row>
    <row r="500" spans="1:14" s="15" customFormat="1" ht="18.75" customHeight="1">
      <c r="A500" s="28"/>
      <c r="B500" s="30"/>
      <c r="C500" s="14"/>
      <c r="D500" s="28"/>
      <c r="E500" s="28"/>
      <c r="F500" s="28"/>
      <c r="G500" s="28"/>
      <c r="H500" s="28"/>
      <c r="I500" s="28"/>
      <c r="J500" s="28"/>
      <c r="K500" s="28"/>
      <c r="N500" s="16"/>
    </row>
    <row r="501" spans="1:14" s="15" customFormat="1" ht="18.75" customHeight="1">
      <c r="A501" s="28"/>
      <c r="B501" s="30"/>
      <c r="C501" s="14"/>
      <c r="D501" s="28"/>
      <c r="E501" s="28"/>
      <c r="F501" s="28"/>
      <c r="G501" s="28"/>
      <c r="H501" s="28"/>
      <c r="I501" s="28"/>
      <c r="J501" s="28"/>
      <c r="K501" s="28"/>
      <c r="N501" s="16"/>
    </row>
    <row r="502" spans="1:14" s="15" customFormat="1" ht="18.75" customHeight="1">
      <c r="A502" s="28"/>
      <c r="B502" s="30"/>
      <c r="C502" s="14"/>
      <c r="D502" s="28"/>
      <c r="E502" s="28"/>
      <c r="F502" s="28"/>
      <c r="G502" s="28"/>
      <c r="H502" s="28"/>
      <c r="I502" s="28"/>
      <c r="J502" s="28"/>
      <c r="K502" s="28"/>
      <c r="N502" s="16"/>
    </row>
    <row r="503" spans="1:14" s="15" customFormat="1" ht="18.75" customHeight="1">
      <c r="A503" s="28"/>
      <c r="B503" s="30"/>
      <c r="C503" s="14"/>
      <c r="D503" s="28"/>
      <c r="E503" s="28"/>
      <c r="F503" s="28"/>
      <c r="G503" s="28"/>
      <c r="H503" s="28"/>
      <c r="I503" s="28"/>
      <c r="J503" s="28"/>
      <c r="K503" s="28"/>
      <c r="N503" s="16"/>
    </row>
    <row r="504" spans="1:14" s="15" customFormat="1" ht="18.75" customHeight="1">
      <c r="A504" s="28"/>
      <c r="B504" s="30"/>
      <c r="C504" s="14"/>
      <c r="D504" s="28"/>
      <c r="E504" s="28"/>
      <c r="F504" s="28"/>
      <c r="G504" s="28"/>
      <c r="H504" s="28"/>
      <c r="I504" s="28"/>
      <c r="J504" s="28"/>
      <c r="K504" s="28"/>
      <c r="N504" s="16"/>
    </row>
    <row r="505" spans="1:14" s="15" customFormat="1" ht="18.75" customHeight="1">
      <c r="A505" s="28"/>
      <c r="B505" s="30"/>
      <c r="C505" s="14"/>
      <c r="D505" s="28"/>
      <c r="E505" s="28"/>
      <c r="F505" s="28"/>
      <c r="G505" s="28"/>
      <c r="H505" s="28"/>
      <c r="I505" s="28"/>
      <c r="J505" s="28"/>
      <c r="K505" s="28"/>
      <c r="N505" s="16"/>
    </row>
    <row r="506" spans="1:14" s="15" customFormat="1" ht="18.75" customHeight="1">
      <c r="A506" s="28"/>
      <c r="B506" s="30"/>
      <c r="C506" s="14"/>
      <c r="D506" s="28"/>
      <c r="E506" s="28"/>
      <c r="F506" s="28"/>
      <c r="G506" s="28"/>
      <c r="H506" s="28"/>
      <c r="I506" s="28"/>
      <c r="J506" s="28"/>
      <c r="K506" s="28"/>
      <c r="N506" s="16"/>
    </row>
    <row r="507" spans="1:14" s="15" customFormat="1" ht="18.75" customHeight="1">
      <c r="A507" s="28"/>
      <c r="B507" s="30"/>
      <c r="C507" s="14"/>
      <c r="D507" s="28"/>
      <c r="E507" s="28"/>
      <c r="F507" s="28"/>
      <c r="G507" s="28"/>
      <c r="H507" s="28"/>
      <c r="I507" s="28"/>
      <c r="J507" s="28"/>
      <c r="K507" s="28"/>
      <c r="N507" s="16"/>
    </row>
    <row r="508" spans="1:14" s="15" customFormat="1" ht="18.75" customHeight="1">
      <c r="A508" s="28"/>
      <c r="B508" s="30"/>
      <c r="C508" s="14"/>
      <c r="D508" s="28"/>
      <c r="E508" s="28"/>
      <c r="F508" s="28"/>
      <c r="G508" s="28"/>
      <c r="H508" s="28"/>
      <c r="I508" s="28"/>
      <c r="J508" s="28"/>
      <c r="K508" s="28"/>
      <c r="N508" s="16"/>
    </row>
    <row r="509" spans="1:14" s="15" customFormat="1" ht="18.75" customHeight="1">
      <c r="A509" s="28"/>
      <c r="B509" s="30"/>
      <c r="C509" s="14"/>
      <c r="D509" s="28"/>
      <c r="E509" s="28"/>
      <c r="F509" s="28"/>
      <c r="G509" s="28"/>
      <c r="H509" s="28"/>
      <c r="I509" s="28"/>
      <c r="J509" s="28"/>
      <c r="K509" s="28"/>
      <c r="N509" s="16"/>
    </row>
    <row r="510" spans="1:14" s="15" customFormat="1" ht="18.75" customHeight="1">
      <c r="A510" s="28"/>
      <c r="B510" s="30"/>
      <c r="C510" s="14"/>
      <c r="D510" s="28"/>
      <c r="E510" s="28"/>
      <c r="F510" s="28"/>
      <c r="G510" s="28"/>
      <c r="H510" s="28"/>
      <c r="I510" s="28"/>
      <c r="J510" s="28"/>
      <c r="K510" s="28"/>
      <c r="N510" s="16"/>
    </row>
    <row r="511" spans="1:14" s="15" customFormat="1" ht="18.75" customHeight="1">
      <c r="A511" s="28"/>
      <c r="B511" s="30"/>
      <c r="C511" s="14"/>
      <c r="D511" s="28"/>
      <c r="E511" s="28"/>
      <c r="F511" s="28"/>
      <c r="G511" s="28"/>
      <c r="H511" s="28"/>
      <c r="I511" s="28"/>
      <c r="J511" s="28"/>
      <c r="K511" s="28"/>
      <c r="N511" s="16"/>
    </row>
    <row r="512" spans="1:14" s="15" customFormat="1" ht="18.75" customHeight="1">
      <c r="A512" s="28"/>
      <c r="B512" s="30"/>
      <c r="C512" s="14"/>
      <c r="D512" s="28"/>
      <c r="E512" s="28"/>
      <c r="F512" s="28"/>
      <c r="G512" s="28"/>
      <c r="H512" s="28"/>
      <c r="I512" s="28"/>
      <c r="J512" s="28"/>
      <c r="K512" s="28"/>
      <c r="N512" s="16"/>
    </row>
    <row r="513" spans="1:14" s="15" customFormat="1" ht="18.75" customHeight="1">
      <c r="A513" s="28"/>
      <c r="B513" s="30"/>
      <c r="C513" s="14"/>
      <c r="D513" s="28"/>
      <c r="E513" s="28"/>
      <c r="F513" s="28"/>
      <c r="G513" s="28"/>
      <c r="H513" s="28"/>
      <c r="I513" s="28"/>
      <c r="J513" s="28"/>
      <c r="K513" s="28"/>
      <c r="N513" s="16"/>
    </row>
    <row r="514" spans="1:14" s="15" customFormat="1" ht="18.75" customHeight="1">
      <c r="A514" s="28"/>
      <c r="B514" s="30"/>
      <c r="C514" s="14"/>
      <c r="D514" s="28"/>
      <c r="E514" s="28"/>
      <c r="F514" s="28"/>
      <c r="G514" s="28"/>
      <c r="H514" s="28"/>
      <c r="I514" s="28"/>
      <c r="J514" s="28"/>
      <c r="K514" s="28"/>
      <c r="N514" s="16"/>
    </row>
    <row r="515" spans="1:14" s="15" customFormat="1" ht="18.75" customHeight="1">
      <c r="A515" s="28"/>
      <c r="B515" s="30"/>
      <c r="C515" s="14"/>
      <c r="D515" s="28"/>
      <c r="E515" s="28"/>
      <c r="F515" s="28"/>
      <c r="G515" s="28"/>
      <c r="H515" s="28"/>
      <c r="I515" s="28"/>
      <c r="J515" s="28"/>
      <c r="K515" s="28"/>
      <c r="N515" s="16"/>
    </row>
    <row r="516" spans="1:14" s="15" customFormat="1" ht="18.75" customHeight="1">
      <c r="A516" s="28"/>
      <c r="B516" s="30"/>
      <c r="C516" s="14"/>
      <c r="D516" s="28"/>
      <c r="E516" s="28"/>
      <c r="F516" s="28"/>
      <c r="G516" s="28"/>
      <c r="H516" s="28"/>
      <c r="I516" s="28"/>
      <c r="J516" s="28"/>
      <c r="K516" s="28"/>
      <c r="N516" s="16"/>
    </row>
    <row r="517" spans="1:14" s="15" customFormat="1" ht="18.75" customHeight="1">
      <c r="A517" s="28"/>
      <c r="B517" s="30"/>
      <c r="C517" s="14"/>
      <c r="D517" s="28"/>
      <c r="E517" s="28"/>
      <c r="F517" s="28"/>
      <c r="G517" s="28"/>
      <c r="H517" s="28"/>
      <c r="I517" s="28"/>
      <c r="J517" s="28"/>
      <c r="K517" s="28"/>
      <c r="N517" s="16"/>
    </row>
    <row r="518" spans="1:14" s="15" customFormat="1" ht="18.75" customHeight="1">
      <c r="A518" s="28"/>
      <c r="B518" s="30"/>
      <c r="C518" s="14"/>
      <c r="D518" s="28"/>
      <c r="E518" s="28"/>
      <c r="F518" s="28"/>
      <c r="G518" s="28"/>
      <c r="H518" s="28"/>
      <c r="I518" s="28"/>
      <c r="J518" s="28"/>
      <c r="K518" s="28"/>
      <c r="N518" s="16"/>
    </row>
    <row r="519" spans="1:14" s="15" customFormat="1" ht="18.75" customHeight="1">
      <c r="A519" s="28"/>
      <c r="B519" s="30"/>
      <c r="C519" s="14"/>
      <c r="D519" s="28"/>
      <c r="E519" s="28"/>
      <c r="F519" s="28"/>
      <c r="G519" s="28"/>
      <c r="H519" s="28"/>
      <c r="I519" s="28"/>
      <c r="J519" s="28"/>
      <c r="K519" s="28"/>
      <c r="N519" s="16"/>
    </row>
    <row r="520" spans="1:14" s="15" customFormat="1" ht="18.75" customHeight="1">
      <c r="A520" s="28"/>
      <c r="B520" s="30"/>
      <c r="C520" s="14"/>
      <c r="D520" s="28"/>
      <c r="E520" s="28"/>
      <c r="F520" s="28"/>
      <c r="G520" s="28"/>
      <c r="H520" s="28"/>
      <c r="I520" s="28"/>
      <c r="J520" s="28"/>
      <c r="K520" s="28"/>
      <c r="N520" s="16"/>
    </row>
    <row r="521" spans="1:14" s="15" customFormat="1" ht="18.75" customHeight="1">
      <c r="A521" s="28"/>
      <c r="B521" s="30"/>
      <c r="C521" s="14"/>
      <c r="D521" s="28"/>
      <c r="E521" s="28"/>
      <c r="F521" s="28"/>
      <c r="G521" s="28"/>
      <c r="H521" s="28"/>
      <c r="I521" s="28"/>
      <c r="J521" s="28"/>
      <c r="K521" s="28"/>
      <c r="N521" s="16"/>
    </row>
    <row r="522" spans="1:14" s="15" customFormat="1" ht="18.75" customHeight="1">
      <c r="A522" s="28"/>
      <c r="B522" s="30"/>
      <c r="C522" s="14"/>
      <c r="D522" s="28"/>
      <c r="E522" s="28"/>
      <c r="F522" s="28"/>
      <c r="G522" s="28"/>
      <c r="H522" s="28"/>
      <c r="I522" s="28"/>
      <c r="J522" s="28"/>
      <c r="K522" s="28"/>
      <c r="N522" s="16"/>
    </row>
    <row r="523" spans="1:14" s="15" customFormat="1" ht="18.75" customHeight="1">
      <c r="A523" s="28"/>
      <c r="B523" s="30"/>
      <c r="C523" s="14"/>
      <c r="D523" s="28"/>
      <c r="E523" s="28"/>
      <c r="F523" s="28"/>
      <c r="G523" s="28"/>
      <c r="H523" s="28"/>
      <c r="I523" s="28"/>
      <c r="J523" s="28"/>
      <c r="K523" s="28"/>
      <c r="N523" s="16"/>
    </row>
    <row r="524" spans="1:14" s="15" customFormat="1" ht="18.75" customHeight="1">
      <c r="A524" s="28"/>
      <c r="B524" s="30"/>
      <c r="C524" s="14"/>
      <c r="D524" s="28"/>
      <c r="E524" s="28"/>
      <c r="F524" s="28"/>
      <c r="G524" s="28"/>
      <c r="H524" s="28"/>
      <c r="I524" s="28"/>
      <c r="J524" s="28"/>
      <c r="K524" s="28"/>
      <c r="N524" s="16"/>
    </row>
    <row r="525" spans="1:14" s="15" customFormat="1" ht="18.75" customHeight="1">
      <c r="A525" s="28"/>
      <c r="B525" s="30"/>
      <c r="C525" s="14"/>
      <c r="D525" s="28"/>
      <c r="E525" s="28"/>
      <c r="F525" s="28"/>
      <c r="G525" s="28"/>
      <c r="H525" s="28"/>
      <c r="I525" s="28"/>
      <c r="J525" s="28"/>
      <c r="K525" s="28"/>
      <c r="N525" s="16"/>
    </row>
    <row r="526" spans="1:14" s="15" customFormat="1" ht="18.75" customHeight="1">
      <c r="A526" s="28"/>
      <c r="B526" s="30"/>
      <c r="C526" s="14"/>
      <c r="D526" s="28"/>
      <c r="E526" s="28"/>
      <c r="F526" s="28"/>
      <c r="G526" s="28"/>
      <c r="H526" s="28"/>
      <c r="I526" s="28"/>
      <c r="J526" s="28"/>
      <c r="K526" s="28"/>
      <c r="N526" s="16"/>
    </row>
    <row r="527" spans="1:14" s="15" customFormat="1" ht="18.75" customHeight="1">
      <c r="A527" s="28"/>
      <c r="B527" s="30"/>
      <c r="C527" s="14"/>
      <c r="D527" s="28"/>
      <c r="E527" s="28"/>
      <c r="F527" s="28"/>
      <c r="G527" s="28"/>
      <c r="H527" s="28"/>
      <c r="I527" s="28"/>
      <c r="J527" s="28"/>
      <c r="K527" s="28"/>
      <c r="N527" s="16"/>
    </row>
    <row r="528" spans="1:14" s="15" customFormat="1" ht="18.75" customHeight="1">
      <c r="A528" s="28"/>
      <c r="B528" s="30"/>
      <c r="C528" s="14"/>
      <c r="D528" s="28"/>
      <c r="E528" s="28"/>
      <c r="F528" s="28"/>
      <c r="G528" s="28"/>
      <c r="H528" s="28"/>
      <c r="I528" s="28"/>
      <c r="J528" s="28"/>
      <c r="K528" s="28"/>
      <c r="N528" s="16"/>
    </row>
    <row r="529" spans="1:14" s="15" customFormat="1" ht="18.75" customHeight="1">
      <c r="A529" s="28"/>
      <c r="B529" s="30"/>
      <c r="C529" s="14"/>
      <c r="D529" s="28"/>
      <c r="E529" s="28"/>
      <c r="F529" s="28"/>
      <c r="G529" s="28"/>
      <c r="H529" s="28"/>
      <c r="I529" s="28"/>
      <c r="J529" s="28"/>
      <c r="K529" s="28"/>
      <c r="N529" s="16"/>
    </row>
    <row r="530" spans="1:14" s="15" customFormat="1" ht="18.75" customHeight="1">
      <c r="A530" s="28"/>
      <c r="B530" s="30"/>
      <c r="C530" s="14"/>
      <c r="D530" s="28"/>
      <c r="E530" s="28"/>
      <c r="F530" s="28"/>
      <c r="G530" s="28"/>
      <c r="H530" s="28"/>
      <c r="I530" s="28"/>
      <c r="J530" s="28"/>
      <c r="K530" s="28"/>
      <c r="N530" s="16"/>
    </row>
    <row r="531" spans="1:14" s="15" customFormat="1" ht="18.75" customHeight="1">
      <c r="A531" s="28"/>
      <c r="B531" s="30"/>
      <c r="C531" s="14"/>
      <c r="D531" s="28"/>
      <c r="E531" s="28"/>
      <c r="F531" s="28"/>
      <c r="G531" s="28"/>
      <c r="H531" s="28"/>
      <c r="I531" s="28"/>
      <c r="J531" s="28"/>
      <c r="K531" s="28"/>
      <c r="N531" s="16"/>
    </row>
    <row r="532" spans="1:14" s="15" customFormat="1" ht="18.75" customHeight="1">
      <c r="A532" s="28"/>
      <c r="B532" s="30"/>
      <c r="C532" s="14"/>
      <c r="D532" s="28"/>
      <c r="E532" s="28"/>
      <c r="F532" s="28"/>
      <c r="G532" s="28"/>
      <c r="H532" s="28"/>
      <c r="I532" s="28"/>
      <c r="J532" s="28"/>
      <c r="K532" s="28"/>
      <c r="N532" s="16"/>
    </row>
    <row r="533" spans="1:14" s="15" customFormat="1" ht="18.75" customHeight="1">
      <c r="A533" s="28"/>
      <c r="B533" s="30"/>
      <c r="C533" s="14"/>
      <c r="D533" s="28"/>
      <c r="E533" s="28"/>
      <c r="F533" s="28"/>
      <c r="G533" s="28"/>
      <c r="H533" s="28"/>
      <c r="I533" s="28"/>
      <c r="J533" s="28"/>
      <c r="K533" s="28"/>
      <c r="N533" s="16"/>
    </row>
    <row r="534" spans="1:14" s="15" customFormat="1" ht="18.75" customHeight="1">
      <c r="A534" s="28"/>
      <c r="B534" s="30"/>
      <c r="C534" s="14"/>
      <c r="D534" s="28"/>
      <c r="E534" s="28"/>
      <c r="F534" s="28"/>
      <c r="G534" s="28"/>
      <c r="H534" s="28"/>
      <c r="I534" s="28"/>
      <c r="J534" s="28"/>
      <c r="K534" s="28"/>
      <c r="N534" s="16"/>
    </row>
    <row r="535" spans="1:14" s="15" customFormat="1" ht="18.75" customHeight="1">
      <c r="A535" s="28"/>
      <c r="B535" s="30"/>
      <c r="C535" s="14"/>
      <c r="D535" s="28"/>
      <c r="E535" s="28"/>
      <c r="F535" s="28"/>
      <c r="G535" s="28"/>
      <c r="H535" s="28"/>
      <c r="I535" s="28"/>
      <c r="J535" s="28"/>
      <c r="K535" s="28"/>
      <c r="N535" s="16"/>
    </row>
    <row r="536" spans="1:14" s="15" customFormat="1" ht="18.75" customHeight="1">
      <c r="A536" s="28"/>
      <c r="B536" s="30"/>
      <c r="C536" s="14"/>
      <c r="D536" s="28"/>
      <c r="E536" s="28"/>
      <c r="F536" s="28"/>
      <c r="G536" s="28"/>
      <c r="H536" s="28"/>
      <c r="I536" s="28"/>
      <c r="J536" s="28"/>
      <c r="K536" s="28"/>
      <c r="N536" s="16"/>
    </row>
    <row r="537" spans="1:14" s="15" customFormat="1" ht="18.75" customHeight="1">
      <c r="A537" s="28"/>
      <c r="B537" s="147"/>
      <c r="C537" s="28"/>
      <c r="D537" s="28"/>
      <c r="E537" s="28"/>
      <c r="F537" s="28"/>
      <c r="G537" s="28"/>
      <c r="H537" s="28"/>
      <c r="I537" s="28"/>
      <c r="J537" s="28"/>
      <c r="K537" s="10"/>
      <c r="N537" s="16"/>
    </row>
    <row r="538" spans="1:14" s="15" customFormat="1" ht="18.75" customHeight="1">
      <c r="A538" s="28"/>
      <c r="B538" s="30"/>
      <c r="C538" s="14"/>
      <c r="D538" s="28"/>
      <c r="E538" s="28"/>
      <c r="F538" s="28"/>
      <c r="G538" s="28"/>
      <c r="H538" s="28"/>
      <c r="I538" s="28"/>
      <c r="J538" s="28"/>
      <c r="K538" s="28"/>
      <c r="N538" s="16"/>
    </row>
    <row r="539" spans="1:14" s="15" customFormat="1" ht="18.75" customHeight="1">
      <c r="A539" s="28"/>
      <c r="B539" s="30"/>
      <c r="C539" s="14"/>
      <c r="D539" s="28"/>
      <c r="E539" s="28"/>
      <c r="F539" s="28"/>
      <c r="G539" s="28"/>
      <c r="H539" s="28"/>
      <c r="I539" s="28"/>
      <c r="J539" s="28"/>
      <c r="K539" s="28"/>
      <c r="N539" s="16"/>
    </row>
    <row r="540" spans="1:14" s="15" customFormat="1" ht="18.75" customHeight="1">
      <c r="A540" s="28"/>
      <c r="B540" s="30"/>
      <c r="C540" s="14"/>
      <c r="D540" s="28"/>
      <c r="E540" s="28"/>
      <c r="F540" s="28"/>
      <c r="G540" s="28"/>
      <c r="H540" s="28"/>
      <c r="I540" s="28"/>
      <c r="J540" s="28"/>
      <c r="K540" s="28"/>
      <c r="N540" s="16"/>
    </row>
    <row r="541" spans="1:14" s="15" customFormat="1" ht="18.75" customHeight="1">
      <c r="A541" s="28"/>
      <c r="B541" s="30"/>
      <c r="C541" s="14"/>
      <c r="D541" s="28"/>
      <c r="E541" s="28"/>
      <c r="F541" s="28"/>
      <c r="G541" s="28"/>
      <c r="H541" s="28"/>
      <c r="I541" s="28"/>
      <c r="J541" s="28"/>
      <c r="K541" s="28"/>
      <c r="N541" s="16"/>
    </row>
    <row r="542" spans="1:14" s="15" customFormat="1" ht="18.75" customHeight="1">
      <c r="A542" s="28"/>
      <c r="B542" s="30"/>
      <c r="C542" s="14"/>
      <c r="D542" s="28"/>
      <c r="E542" s="28"/>
      <c r="F542" s="28"/>
      <c r="G542" s="28"/>
      <c r="H542" s="28"/>
      <c r="I542" s="28"/>
      <c r="J542" s="28"/>
      <c r="K542" s="28"/>
      <c r="N542" s="16"/>
    </row>
    <row r="543" spans="1:14" s="15" customFormat="1" ht="18.75" customHeight="1">
      <c r="A543" s="28"/>
      <c r="B543" s="30"/>
      <c r="C543" s="14"/>
      <c r="D543" s="28"/>
      <c r="E543" s="28"/>
      <c r="F543" s="28"/>
      <c r="G543" s="28"/>
      <c r="H543" s="28"/>
      <c r="I543" s="28"/>
      <c r="J543" s="28"/>
      <c r="K543" s="28"/>
      <c r="N543" s="16"/>
    </row>
    <row r="544" spans="1:14" s="15" customFormat="1" ht="18.75" customHeight="1">
      <c r="A544" s="28"/>
      <c r="B544" s="30"/>
      <c r="C544" s="14"/>
      <c r="D544" s="28"/>
      <c r="E544" s="28"/>
      <c r="F544" s="28"/>
      <c r="G544" s="28"/>
      <c r="H544" s="28"/>
      <c r="I544" s="28"/>
      <c r="J544" s="28"/>
      <c r="K544" s="28"/>
      <c r="N544" s="16"/>
    </row>
    <row r="545" spans="1:14" s="15" customFormat="1" ht="18.75" customHeight="1">
      <c r="A545" s="28"/>
      <c r="B545" s="30"/>
      <c r="C545" s="14"/>
      <c r="D545" s="28"/>
      <c r="E545" s="28"/>
      <c r="F545" s="28"/>
      <c r="G545" s="28"/>
      <c r="H545" s="28"/>
      <c r="I545" s="28"/>
      <c r="J545" s="28"/>
      <c r="K545" s="28"/>
      <c r="N545" s="16"/>
    </row>
    <row r="546" spans="1:14" s="15" customFormat="1" ht="18.75" customHeight="1">
      <c r="A546" s="28"/>
      <c r="B546" s="30"/>
      <c r="C546" s="14"/>
      <c r="D546" s="28"/>
      <c r="E546" s="28"/>
      <c r="F546" s="28"/>
      <c r="G546" s="28"/>
      <c r="H546" s="28"/>
      <c r="I546" s="28"/>
      <c r="J546" s="28"/>
      <c r="K546" s="28"/>
      <c r="N546" s="16"/>
    </row>
    <row r="547" spans="1:14" s="15" customFormat="1" ht="18.75" customHeight="1">
      <c r="A547" s="28"/>
      <c r="B547" s="30"/>
      <c r="C547" s="14"/>
      <c r="D547" s="28"/>
      <c r="E547" s="28"/>
      <c r="F547" s="28"/>
      <c r="G547" s="28"/>
      <c r="H547" s="28"/>
      <c r="I547" s="28"/>
      <c r="J547" s="28"/>
      <c r="K547" s="28"/>
      <c r="N547" s="16"/>
    </row>
    <row r="548" spans="1:14" s="15" customFormat="1" ht="18.75" customHeight="1">
      <c r="A548" s="28"/>
      <c r="B548" s="30"/>
      <c r="C548" s="14"/>
      <c r="D548" s="28"/>
      <c r="E548" s="28"/>
      <c r="F548" s="28"/>
      <c r="G548" s="28"/>
      <c r="H548" s="28"/>
      <c r="I548" s="28"/>
      <c r="J548" s="28"/>
      <c r="K548" s="28"/>
      <c r="N548" s="16"/>
    </row>
    <row r="549" spans="1:14" s="15" customFormat="1" ht="18.75" customHeight="1">
      <c r="A549" s="28"/>
      <c r="B549" s="30"/>
      <c r="C549" s="14"/>
      <c r="D549" s="28"/>
      <c r="E549" s="28"/>
      <c r="F549" s="28"/>
      <c r="G549" s="28"/>
      <c r="H549" s="28"/>
      <c r="I549" s="28"/>
      <c r="J549" s="28"/>
      <c r="K549" s="28"/>
      <c r="N549" s="16"/>
    </row>
    <row r="550" spans="1:14" s="15" customFormat="1" ht="18.75" customHeight="1">
      <c r="A550" s="28"/>
      <c r="B550" s="30"/>
      <c r="C550" s="14"/>
      <c r="D550" s="28"/>
      <c r="E550" s="28"/>
      <c r="F550" s="28"/>
      <c r="G550" s="28"/>
      <c r="H550" s="28"/>
      <c r="I550" s="28"/>
      <c r="J550" s="28"/>
      <c r="K550" s="28"/>
      <c r="N550" s="16"/>
    </row>
    <row r="551" spans="1:14" s="15" customFormat="1" ht="18.75" customHeight="1">
      <c r="A551" s="28"/>
      <c r="B551" s="30"/>
      <c r="C551" s="14"/>
      <c r="D551" s="28"/>
      <c r="E551" s="28"/>
      <c r="F551" s="28"/>
      <c r="G551" s="28"/>
      <c r="H551" s="28"/>
      <c r="I551" s="28"/>
      <c r="J551" s="28"/>
      <c r="K551" s="28"/>
      <c r="N551" s="16"/>
    </row>
    <row r="552" spans="1:14" s="15" customFormat="1" ht="18.75" customHeight="1">
      <c r="A552" s="28"/>
      <c r="B552" s="30"/>
      <c r="C552" s="14"/>
      <c r="D552" s="28"/>
      <c r="E552" s="28"/>
      <c r="F552" s="28"/>
      <c r="G552" s="28"/>
      <c r="H552" s="28"/>
      <c r="I552" s="28"/>
      <c r="J552" s="28"/>
      <c r="K552" s="28"/>
      <c r="N552" s="16"/>
    </row>
    <row r="553" spans="1:14" s="15" customFormat="1" ht="18.75" customHeight="1">
      <c r="A553" s="28"/>
      <c r="B553" s="30"/>
      <c r="C553" s="14"/>
      <c r="D553" s="28"/>
      <c r="E553" s="28"/>
      <c r="F553" s="28"/>
      <c r="G553" s="28"/>
      <c r="H553" s="28"/>
      <c r="I553" s="28"/>
      <c r="J553" s="28"/>
      <c r="K553" s="28"/>
      <c r="N553" s="16"/>
    </row>
    <row r="554" spans="1:14" s="15" customFormat="1" ht="18.75" customHeight="1">
      <c r="A554" s="28"/>
      <c r="B554" s="30"/>
      <c r="C554" s="14"/>
      <c r="D554" s="28"/>
      <c r="E554" s="28"/>
      <c r="F554" s="28"/>
      <c r="G554" s="28"/>
      <c r="H554" s="28"/>
      <c r="I554" s="28"/>
      <c r="J554" s="28"/>
      <c r="K554" s="28"/>
      <c r="N554" s="16"/>
    </row>
    <row r="555" spans="1:14" s="15" customFormat="1" ht="18.75" customHeight="1">
      <c r="A555" s="28"/>
      <c r="B555" s="30"/>
      <c r="C555" s="14"/>
      <c r="D555" s="28"/>
      <c r="E555" s="28"/>
      <c r="F555" s="28"/>
      <c r="G555" s="28"/>
      <c r="H555" s="28"/>
      <c r="I555" s="28"/>
      <c r="J555" s="28"/>
      <c r="K555" s="28"/>
      <c r="N555" s="16"/>
    </row>
    <row r="556" spans="1:14" s="15" customFormat="1" ht="18.75" customHeight="1">
      <c r="A556" s="17"/>
      <c r="B556" s="18"/>
      <c r="C556" s="19"/>
      <c r="D556" s="17"/>
      <c r="E556" s="17"/>
      <c r="F556" s="17"/>
      <c r="G556" s="17"/>
      <c r="H556" s="17"/>
      <c r="I556" s="17"/>
      <c r="J556" s="17"/>
      <c r="K556" s="17"/>
      <c r="N556" s="16"/>
    </row>
    <row r="557" spans="1:14" s="15" customFormat="1" ht="18.75" customHeight="1">
      <c r="A557" s="17"/>
      <c r="B557" s="146"/>
      <c r="C557" s="19"/>
      <c r="D557" s="17"/>
      <c r="E557" s="17"/>
      <c r="F557" s="17"/>
      <c r="G557" s="17"/>
      <c r="H557" s="17"/>
      <c r="I557" s="17"/>
      <c r="J557" s="17"/>
      <c r="K557" s="17"/>
      <c r="N557" s="16"/>
    </row>
    <row r="558" spans="1:14" s="15" customFormat="1" ht="18.75" customHeight="1">
      <c r="A558" s="17"/>
      <c r="B558" s="161"/>
      <c r="C558" s="19"/>
      <c r="D558" s="17"/>
      <c r="E558" s="17"/>
      <c r="F558" s="17"/>
      <c r="G558" s="17"/>
      <c r="H558" s="17"/>
      <c r="I558" s="17"/>
      <c r="J558" s="17"/>
      <c r="K558" s="17"/>
      <c r="N558" s="16"/>
    </row>
    <row r="559" spans="1:14" s="15" customFormat="1" ht="18.75" customHeight="1">
      <c r="A559" s="17"/>
      <c r="B559" s="161"/>
      <c r="C559" s="19"/>
      <c r="D559" s="17"/>
      <c r="E559" s="17"/>
      <c r="F559" s="17"/>
      <c r="G559" s="17"/>
      <c r="H559" s="17"/>
      <c r="I559" s="17"/>
      <c r="J559" s="17"/>
      <c r="K559" s="17"/>
      <c r="N559" s="16"/>
    </row>
    <row r="560" spans="1:14" s="15" customFormat="1" ht="18.75" customHeight="1">
      <c r="A560" s="17"/>
      <c r="B560" s="161"/>
      <c r="C560" s="19"/>
      <c r="D560" s="17"/>
      <c r="E560" s="17"/>
      <c r="F560" s="17"/>
      <c r="G560" s="17"/>
      <c r="H560" s="17"/>
      <c r="I560" s="17"/>
      <c r="J560" s="17"/>
      <c r="K560" s="17"/>
      <c r="N560" s="16"/>
    </row>
    <row r="561" spans="1:14" s="15" customFormat="1" ht="18.75" customHeight="1">
      <c r="A561" s="17"/>
      <c r="B561" s="161"/>
      <c r="C561" s="19"/>
      <c r="D561" s="17"/>
      <c r="E561" s="17"/>
      <c r="F561" s="17"/>
      <c r="G561" s="17"/>
      <c r="H561" s="17"/>
      <c r="I561" s="17"/>
      <c r="J561" s="17"/>
      <c r="K561" s="17"/>
      <c r="N561" s="16"/>
    </row>
    <row r="562" spans="1:14" s="15" customFormat="1" ht="18.75" customHeight="1">
      <c r="A562" s="17"/>
      <c r="B562" s="161"/>
      <c r="C562" s="19"/>
      <c r="D562" s="17"/>
      <c r="E562" s="17"/>
      <c r="F562" s="17"/>
      <c r="G562" s="17"/>
      <c r="H562" s="17"/>
      <c r="I562" s="17"/>
      <c r="J562" s="17"/>
      <c r="K562" s="17"/>
      <c r="N562" s="16"/>
    </row>
    <row r="563" spans="1:14" s="15" customFormat="1" ht="18.75" customHeight="1">
      <c r="A563" s="17"/>
      <c r="B563" s="161"/>
      <c r="C563" s="19"/>
      <c r="D563" s="17"/>
      <c r="E563" s="17"/>
      <c r="F563" s="17"/>
      <c r="G563" s="17"/>
      <c r="H563" s="17"/>
      <c r="I563" s="17"/>
      <c r="J563" s="17"/>
      <c r="K563" s="17"/>
      <c r="N563" s="16"/>
    </row>
    <row r="564" spans="1:14" s="15" customFormat="1" ht="18.75" customHeight="1">
      <c r="A564" s="17"/>
      <c r="B564" s="161"/>
      <c r="C564" s="19"/>
      <c r="D564" s="17"/>
      <c r="E564" s="17"/>
      <c r="F564" s="17"/>
      <c r="G564" s="17"/>
      <c r="H564" s="17"/>
      <c r="I564" s="17"/>
      <c r="J564" s="17"/>
      <c r="K564" s="17"/>
      <c r="N564" s="16"/>
    </row>
    <row r="565" spans="1:14" s="15" customFormat="1" ht="18.75" customHeight="1">
      <c r="A565" s="17"/>
      <c r="B565" s="161"/>
      <c r="C565" s="19"/>
      <c r="D565" s="17"/>
      <c r="E565" s="17"/>
      <c r="F565" s="17"/>
      <c r="G565" s="17"/>
      <c r="H565" s="17"/>
      <c r="I565" s="17"/>
      <c r="J565" s="17"/>
      <c r="K565" s="17"/>
      <c r="N565" s="16"/>
    </row>
    <row r="566" spans="1:14" s="15" customFormat="1" ht="18.75" customHeight="1">
      <c r="A566" s="17"/>
      <c r="B566" s="161"/>
      <c r="C566" s="19"/>
      <c r="D566" s="17"/>
      <c r="E566" s="17"/>
      <c r="F566" s="17"/>
      <c r="G566" s="17"/>
      <c r="H566" s="17"/>
      <c r="I566" s="17"/>
      <c r="J566" s="17"/>
      <c r="K566" s="17"/>
      <c r="N566" s="16"/>
    </row>
    <row r="567" spans="1:14" s="15" customFormat="1" ht="18.75" customHeight="1">
      <c r="A567" s="17"/>
      <c r="B567" s="161"/>
      <c r="C567" s="19"/>
      <c r="D567" s="17"/>
      <c r="E567" s="17"/>
      <c r="F567" s="17"/>
      <c r="G567" s="17"/>
      <c r="H567" s="17"/>
      <c r="I567" s="17"/>
      <c r="J567" s="17"/>
      <c r="K567" s="17"/>
      <c r="N567" s="16"/>
    </row>
    <row r="568" spans="1:14" s="15" customFormat="1" ht="18.75" customHeight="1">
      <c r="A568" s="17"/>
      <c r="B568" s="161"/>
      <c r="C568" s="19"/>
      <c r="D568" s="17"/>
      <c r="E568" s="17"/>
      <c r="F568" s="17"/>
      <c r="G568" s="17"/>
      <c r="H568" s="17"/>
      <c r="I568" s="17"/>
      <c r="J568" s="17"/>
      <c r="K568" s="17"/>
      <c r="N568" s="16"/>
    </row>
    <row r="569" spans="1:14" s="15" customFormat="1" ht="18.75" customHeight="1">
      <c r="A569" s="17"/>
      <c r="B569" s="161"/>
      <c r="C569" s="19"/>
      <c r="D569" s="17"/>
      <c r="E569" s="17"/>
      <c r="F569" s="17"/>
      <c r="G569" s="17"/>
      <c r="H569" s="17"/>
      <c r="I569" s="17"/>
      <c r="J569" s="17"/>
      <c r="K569" s="17"/>
      <c r="N569" s="16"/>
    </row>
    <row r="570" spans="1:14" s="15" customFormat="1" ht="18.75" customHeight="1">
      <c r="A570" s="17"/>
      <c r="B570" s="161"/>
      <c r="C570" s="19"/>
      <c r="D570" s="17"/>
      <c r="E570" s="17"/>
      <c r="F570" s="17"/>
      <c r="G570" s="17"/>
      <c r="H570" s="17"/>
      <c r="I570" s="17"/>
      <c r="J570" s="17"/>
      <c r="K570" s="17"/>
      <c r="N570" s="16"/>
    </row>
    <row r="571" spans="1:14" s="15" customFormat="1" ht="18.75" customHeight="1">
      <c r="A571" s="17"/>
      <c r="B571" s="161"/>
      <c r="C571" s="19"/>
      <c r="D571" s="17"/>
      <c r="E571" s="17"/>
      <c r="F571" s="17"/>
      <c r="G571" s="17"/>
      <c r="H571" s="17"/>
      <c r="I571" s="17"/>
      <c r="J571" s="17"/>
      <c r="K571" s="17"/>
      <c r="N571" s="16"/>
    </row>
    <row r="572" spans="1:14" s="15" customFormat="1" ht="18.75" customHeight="1">
      <c r="A572" s="17"/>
      <c r="B572" s="161"/>
      <c r="C572" s="19"/>
      <c r="D572" s="17"/>
      <c r="E572" s="17"/>
      <c r="F572" s="17"/>
      <c r="G572" s="17"/>
      <c r="H572" s="17"/>
      <c r="I572" s="17"/>
      <c r="J572" s="17"/>
      <c r="K572" s="17"/>
      <c r="N572" s="16"/>
    </row>
    <row r="573" spans="1:14" s="15" customFormat="1" ht="18.75" customHeight="1">
      <c r="A573" s="17"/>
      <c r="B573" s="161"/>
      <c r="C573" s="19"/>
      <c r="D573" s="17"/>
      <c r="E573" s="17"/>
      <c r="F573" s="17"/>
      <c r="G573" s="17"/>
      <c r="H573" s="17"/>
      <c r="I573" s="17"/>
      <c r="J573" s="17"/>
      <c r="K573" s="17"/>
      <c r="N573" s="16"/>
    </row>
    <row r="574" spans="1:14" s="15" customFormat="1" ht="18.75" customHeight="1">
      <c r="A574" s="17"/>
      <c r="B574" s="161"/>
      <c r="C574" s="19"/>
      <c r="D574" s="17"/>
      <c r="E574" s="17"/>
      <c r="F574" s="17"/>
      <c r="G574" s="17"/>
      <c r="H574" s="17"/>
      <c r="I574" s="17"/>
      <c r="J574" s="17"/>
      <c r="K574" s="17"/>
      <c r="N574" s="16"/>
    </row>
    <row r="575" spans="1:14" s="15" customFormat="1" ht="18.75" customHeight="1">
      <c r="A575" s="17"/>
      <c r="B575" s="161"/>
      <c r="C575" s="19"/>
      <c r="D575" s="17"/>
      <c r="E575" s="17"/>
      <c r="F575" s="17"/>
      <c r="G575" s="17"/>
      <c r="H575" s="17"/>
      <c r="I575" s="17"/>
      <c r="J575" s="17"/>
      <c r="K575" s="17"/>
      <c r="N575" s="16"/>
    </row>
    <row r="576" spans="1:14" s="15" customFormat="1" ht="18.75" customHeight="1">
      <c r="A576" s="17"/>
      <c r="B576" s="18"/>
      <c r="C576" s="19"/>
      <c r="D576" s="17"/>
      <c r="E576" s="17"/>
      <c r="F576" s="17"/>
      <c r="G576" s="17"/>
      <c r="H576" s="17"/>
      <c r="I576" s="17"/>
      <c r="J576" s="17"/>
      <c r="K576" s="17"/>
      <c r="N576" s="16"/>
    </row>
    <row r="577" spans="1:14" s="15" customFormat="1" ht="18.75" customHeight="1">
      <c r="A577" s="17"/>
      <c r="B577" s="18"/>
      <c r="C577" s="19"/>
      <c r="D577" s="17"/>
      <c r="E577" s="17"/>
      <c r="F577" s="17"/>
      <c r="G577" s="17"/>
      <c r="H577" s="17"/>
      <c r="I577" s="17"/>
      <c r="J577" s="17"/>
      <c r="K577" s="17"/>
      <c r="N577" s="16"/>
    </row>
    <row r="578" spans="1:14" s="15" customFormat="1" ht="18.75" customHeight="1">
      <c r="A578" s="17"/>
      <c r="B578" s="18"/>
      <c r="C578" s="19"/>
      <c r="D578" s="17"/>
      <c r="E578" s="17"/>
      <c r="F578" s="17"/>
      <c r="G578" s="17"/>
      <c r="H578" s="17"/>
      <c r="I578" s="17"/>
      <c r="J578" s="17"/>
      <c r="K578" s="17"/>
      <c r="N578" s="16"/>
    </row>
    <row r="579" spans="1:14" s="15" customFormat="1" ht="18.75" customHeight="1">
      <c r="A579" s="17"/>
      <c r="B579" s="18"/>
      <c r="C579" s="19"/>
      <c r="D579" s="17"/>
      <c r="E579" s="17"/>
      <c r="F579" s="17"/>
      <c r="G579" s="17"/>
      <c r="H579" s="17"/>
      <c r="I579" s="17"/>
      <c r="J579" s="17"/>
      <c r="K579" s="17"/>
      <c r="N579" s="16"/>
    </row>
    <row r="580" spans="1:14" s="15" customFormat="1" ht="18.75" customHeight="1">
      <c r="A580" s="17"/>
      <c r="B580" s="18"/>
      <c r="C580" s="19"/>
      <c r="D580" s="17"/>
      <c r="E580" s="17"/>
      <c r="F580" s="17"/>
      <c r="G580" s="17"/>
      <c r="H580" s="17"/>
      <c r="I580" s="17"/>
      <c r="J580" s="17"/>
      <c r="K580" s="17"/>
      <c r="N580" s="16"/>
    </row>
    <row r="581" spans="1:14" s="15" customFormat="1" ht="18.75" customHeight="1">
      <c r="A581" s="17"/>
      <c r="B581" s="18"/>
      <c r="C581" s="19"/>
      <c r="D581" s="17"/>
      <c r="E581" s="17"/>
      <c r="F581" s="17"/>
      <c r="G581" s="17"/>
      <c r="H581" s="17"/>
      <c r="I581" s="17"/>
      <c r="J581" s="17"/>
      <c r="K581" s="17"/>
      <c r="N581" s="16"/>
    </row>
    <row r="582" spans="1:14" s="15" customFormat="1" ht="18.75" customHeight="1">
      <c r="A582" s="17"/>
      <c r="B582" s="18"/>
      <c r="C582" s="19"/>
      <c r="D582" s="17"/>
      <c r="E582" s="17"/>
      <c r="F582" s="17"/>
      <c r="G582" s="17"/>
      <c r="H582" s="17"/>
      <c r="I582" s="17"/>
      <c r="J582" s="17"/>
      <c r="K582" s="17"/>
      <c r="N582" s="16"/>
    </row>
    <row r="583" spans="1:14" s="15" customFormat="1" ht="18.75" customHeight="1">
      <c r="A583" s="17"/>
      <c r="B583" s="18"/>
      <c r="C583" s="19"/>
      <c r="D583" s="17"/>
      <c r="E583" s="17"/>
      <c r="F583" s="17"/>
      <c r="G583" s="17"/>
      <c r="H583" s="17"/>
      <c r="I583" s="17"/>
      <c r="J583" s="17"/>
      <c r="K583" s="17"/>
      <c r="N583" s="16"/>
    </row>
    <row r="584" spans="1:14" s="15" customFormat="1" ht="18.75" customHeight="1">
      <c r="A584" s="17"/>
      <c r="B584" s="18"/>
      <c r="C584" s="19"/>
      <c r="D584" s="17"/>
      <c r="E584" s="17"/>
      <c r="F584" s="17"/>
      <c r="G584" s="17"/>
      <c r="H584" s="17"/>
      <c r="I584" s="17"/>
      <c r="J584" s="17"/>
      <c r="K584" s="17"/>
      <c r="N584" s="16"/>
    </row>
    <row r="585" spans="1:14" s="15" customFormat="1" ht="18.75" customHeight="1">
      <c r="A585" s="17"/>
      <c r="B585" s="18"/>
      <c r="C585" s="19"/>
      <c r="D585" s="17"/>
      <c r="E585" s="17"/>
      <c r="F585" s="17"/>
      <c r="G585" s="17"/>
      <c r="H585" s="17"/>
      <c r="I585" s="17"/>
      <c r="J585" s="17"/>
      <c r="K585" s="17"/>
      <c r="N585" s="16"/>
    </row>
    <row r="586" spans="1:14" s="15" customFormat="1" ht="18.75" customHeight="1">
      <c r="A586" s="17"/>
      <c r="B586" s="18"/>
      <c r="C586" s="19"/>
      <c r="D586" s="17"/>
      <c r="E586" s="17"/>
      <c r="F586" s="17"/>
      <c r="G586" s="17"/>
      <c r="H586" s="17"/>
      <c r="I586" s="17"/>
      <c r="J586" s="17"/>
      <c r="K586" s="17"/>
      <c r="N586" s="16"/>
    </row>
    <row r="587" spans="1:14" s="15" customFormat="1" ht="18.75" customHeight="1">
      <c r="A587" s="17"/>
      <c r="B587" s="18"/>
      <c r="C587" s="19"/>
      <c r="D587" s="17"/>
      <c r="E587" s="17"/>
      <c r="F587" s="17"/>
      <c r="G587" s="17"/>
      <c r="H587" s="17"/>
      <c r="I587" s="17"/>
      <c r="J587" s="17"/>
      <c r="K587" s="17"/>
      <c r="N587" s="16"/>
    </row>
    <row r="588" spans="1:14" s="15" customFormat="1" ht="18.75" customHeight="1">
      <c r="A588" s="17"/>
      <c r="B588" s="18"/>
      <c r="C588" s="19"/>
      <c r="D588" s="17"/>
      <c r="E588" s="17"/>
      <c r="F588" s="17"/>
      <c r="G588" s="17"/>
      <c r="H588" s="17"/>
      <c r="I588" s="17"/>
      <c r="J588" s="17"/>
      <c r="K588" s="17"/>
      <c r="N588" s="16"/>
    </row>
    <row r="589" spans="1:14" s="15" customFormat="1" ht="18.75" customHeight="1">
      <c r="A589" s="17"/>
      <c r="B589" s="18"/>
      <c r="C589" s="19"/>
      <c r="D589" s="17"/>
      <c r="E589" s="17"/>
      <c r="F589" s="17"/>
      <c r="G589" s="17"/>
      <c r="H589" s="17"/>
      <c r="I589" s="17"/>
      <c r="J589" s="17"/>
      <c r="K589" s="17"/>
      <c r="N589" s="16"/>
    </row>
    <row r="590" spans="1:14" s="15" customFormat="1" ht="18.75" customHeight="1">
      <c r="A590" s="17"/>
      <c r="B590" s="18"/>
      <c r="C590" s="19"/>
      <c r="D590" s="17"/>
      <c r="E590" s="17"/>
      <c r="F590" s="17"/>
      <c r="G590" s="17"/>
      <c r="H590" s="17"/>
      <c r="I590" s="17"/>
      <c r="J590" s="17"/>
      <c r="K590" s="17"/>
      <c r="N590" s="16"/>
    </row>
    <row r="591" spans="1:14" s="15" customFormat="1" ht="18.75" customHeight="1">
      <c r="A591" s="17"/>
      <c r="B591" s="18"/>
      <c r="C591" s="19"/>
      <c r="D591" s="17"/>
      <c r="E591" s="17"/>
      <c r="F591" s="17"/>
      <c r="G591" s="17"/>
      <c r="H591" s="17"/>
      <c r="I591" s="17"/>
      <c r="J591" s="17"/>
      <c r="K591" s="17"/>
      <c r="N591" s="16"/>
    </row>
    <row r="592" spans="1:14" s="15" customFormat="1" ht="18.75" customHeight="1">
      <c r="A592" s="17"/>
      <c r="B592" s="18"/>
      <c r="C592" s="19"/>
      <c r="D592" s="17"/>
      <c r="E592" s="17"/>
      <c r="F592" s="17"/>
      <c r="G592" s="17"/>
      <c r="H592" s="17"/>
      <c r="I592" s="17"/>
      <c r="J592" s="17"/>
      <c r="K592" s="17"/>
      <c r="N592" s="16"/>
    </row>
    <row r="593" spans="1:14" s="15" customFormat="1" ht="18.75" customHeight="1">
      <c r="A593" s="17"/>
      <c r="B593" s="18"/>
      <c r="C593" s="19"/>
      <c r="D593" s="17"/>
      <c r="E593" s="17"/>
      <c r="F593" s="17"/>
      <c r="G593" s="17"/>
      <c r="H593" s="17"/>
      <c r="I593" s="17"/>
      <c r="J593" s="17"/>
      <c r="K593" s="17"/>
      <c r="N593" s="16"/>
    </row>
    <row r="594" spans="1:14" s="15" customFormat="1" ht="18.75" customHeight="1">
      <c r="A594" s="17"/>
      <c r="B594" s="18"/>
      <c r="C594" s="19"/>
      <c r="D594" s="17"/>
      <c r="E594" s="17"/>
      <c r="F594" s="17"/>
      <c r="G594" s="17"/>
      <c r="H594" s="17"/>
      <c r="I594" s="17"/>
      <c r="J594" s="17"/>
      <c r="K594" s="17"/>
      <c r="N594" s="16"/>
    </row>
    <row r="595" spans="1:14" s="15" customFormat="1" ht="18.75" customHeight="1">
      <c r="A595" s="17"/>
      <c r="B595" s="18"/>
      <c r="C595" s="19"/>
      <c r="D595" s="17"/>
      <c r="E595" s="17"/>
      <c r="F595" s="17"/>
      <c r="G595" s="17"/>
      <c r="H595" s="17"/>
      <c r="I595" s="17"/>
      <c r="J595" s="17"/>
      <c r="K595" s="17"/>
      <c r="N595" s="16"/>
    </row>
    <row r="596" spans="1:14" s="15" customFormat="1" ht="18.75" customHeight="1">
      <c r="A596" s="17"/>
      <c r="B596" s="18"/>
      <c r="C596" s="19"/>
      <c r="D596" s="17"/>
      <c r="E596" s="17"/>
      <c r="F596" s="17"/>
      <c r="G596" s="17"/>
      <c r="H596" s="17"/>
      <c r="I596" s="17"/>
      <c r="J596" s="17"/>
      <c r="K596" s="17"/>
      <c r="N596" s="16"/>
    </row>
    <row r="597" spans="1:14" s="15" customFormat="1" ht="18.75" customHeight="1">
      <c r="A597" s="17"/>
      <c r="B597" s="18"/>
      <c r="C597" s="19"/>
      <c r="D597" s="17"/>
      <c r="E597" s="17"/>
      <c r="F597" s="17"/>
      <c r="G597" s="17"/>
      <c r="H597" s="17"/>
      <c r="I597" s="17"/>
      <c r="J597" s="17"/>
      <c r="K597" s="17"/>
      <c r="N597" s="16"/>
    </row>
    <row r="598" spans="1:14" s="15" customFormat="1" ht="18.75" customHeight="1">
      <c r="A598" s="17"/>
      <c r="B598" s="18"/>
      <c r="C598" s="19"/>
      <c r="D598" s="17"/>
      <c r="E598" s="17"/>
      <c r="F598" s="17"/>
      <c r="G598" s="17"/>
      <c r="H598" s="17"/>
      <c r="I598" s="17"/>
      <c r="J598" s="17"/>
      <c r="K598" s="17"/>
      <c r="N598" s="16"/>
    </row>
    <row r="599" spans="1:14" s="15" customFormat="1" ht="18.75" customHeight="1">
      <c r="A599" s="17"/>
      <c r="B599" s="18"/>
      <c r="C599" s="19"/>
      <c r="D599" s="17"/>
      <c r="E599" s="17"/>
      <c r="F599" s="17"/>
      <c r="G599" s="17"/>
      <c r="H599" s="17"/>
      <c r="I599" s="17"/>
      <c r="J599" s="17"/>
      <c r="K599" s="17"/>
      <c r="N599" s="16"/>
    </row>
    <row r="600" spans="1:14" s="15" customFormat="1" ht="18.75" customHeight="1">
      <c r="A600" s="17"/>
      <c r="B600" s="18"/>
      <c r="C600" s="19"/>
      <c r="D600" s="17"/>
      <c r="E600" s="17"/>
      <c r="F600" s="17"/>
      <c r="G600" s="17"/>
      <c r="H600" s="17"/>
      <c r="I600" s="17"/>
      <c r="J600" s="17"/>
      <c r="K600" s="17"/>
      <c r="N600" s="16"/>
    </row>
    <row r="601" spans="1:14" s="15" customFormat="1" ht="18.75" customHeight="1">
      <c r="A601" s="17"/>
      <c r="B601" s="18"/>
      <c r="C601" s="19"/>
      <c r="D601" s="17"/>
      <c r="E601" s="17"/>
      <c r="F601" s="17"/>
      <c r="G601" s="17"/>
      <c r="H601" s="17"/>
      <c r="I601" s="17"/>
      <c r="J601" s="17"/>
      <c r="K601" s="17"/>
      <c r="N601" s="16"/>
    </row>
    <row r="602" spans="1:14" s="15" customFormat="1" ht="18.75" customHeight="1">
      <c r="A602" s="17"/>
      <c r="B602" s="18"/>
      <c r="C602" s="19"/>
      <c r="D602" s="17"/>
      <c r="E602" s="17"/>
      <c r="F602" s="17"/>
      <c r="G602" s="17"/>
      <c r="H602" s="17"/>
      <c r="I602" s="17"/>
      <c r="J602" s="17"/>
      <c r="K602" s="17"/>
      <c r="N602" s="16"/>
    </row>
    <row r="603" spans="1:14" s="15" customFormat="1" ht="18.75" customHeight="1">
      <c r="A603" s="17"/>
      <c r="B603" s="18"/>
      <c r="C603" s="19"/>
      <c r="D603" s="17"/>
      <c r="E603" s="17"/>
      <c r="F603" s="17"/>
      <c r="G603" s="17"/>
      <c r="H603" s="17"/>
      <c r="I603" s="17"/>
      <c r="J603" s="17"/>
      <c r="K603" s="17"/>
      <c r="N603" s="16"/>
    </row>
    <row r="604" spans="1:14" s="15" customFormat="1" ht="18.75" customHeight="1">
      <c r="A604" s="17"/>
      <c r="B604" s="18"/>
      <c r="C604" s="19"/>
      <c r="D604" s="17"/>
      <c r="E604" s="17"/>
      <c r="F604" s="17"/>
      <c r="G604" s="17"/>
      <c r="H604" s="17"/>
      <c r="I604" s="17"/>
      <c r="J604" s="17"/>
      <c r="K604" s="17"/>
      <c r="N604" s="16"/>
    </row>
    <row r="605" spans="1:14" s="15" customFormat="1" ht="18.75" customHeight="1">
      <c r="A605" s="17"/>
      <c r="B605" s="18"/>
      <c r="C605" s="19"/>
      <c r="D605" s="17"/>
      <c r="E605" s="17"/>
      <c r="F605" s="17"/>
      <c r="G605" s="17"/>
      <c r="H605" s="17"/>
      <c r="I605" s="17"/>
      <c r="J605" s="17"/>
      <c r="K605" s="17"/>
      <c r="N605" s="16"/>
    </row>
    <row r="606" spans="1:14" s="15" customFormat="1" ht="18.75" customHeight="1">
      <c r="A606" s="17"/>
      <c r="B606" s="18"/>
      <c r="C606" s="19"/>
      <c r="D606" s="17"/>
      <c r="E606" s="17"/>
      <c r="F606" s="17"/>
      <c r="G606" s="17"/>
      <c r="H606" s="17"/>
      <c r="I606" s="17"/>
      <c r="J606" s="17"/>
      <c r="K606" s="17"/>
      <c r="N606" s="16"/>
    </row>
    <row r="607" spans="1:14" s="15" customFormat="1" ht="18.75" customHeight="1">
      <c r="A607" s="17"/>
      <c r="B607" s="18"/>
      <c r="C607" s="19"/>
      <c r="D607" s="17"/>
      <c r="E607" s="17"/>
      <c r="F607" s="17"/>
      <c r="G607" s="17"/>
      <c r="H607" s="17"/>
      <c r="I607" s="17"/>
      <c r="J607" s="17"/>
      <c r="K607" s="17"/>
      <c r="N607" s="16"/>
    </row>
    <row r="608" spans="1:14" s="15" customFormat="1" ht="18.75" customHeight="1">
      <c r="A608" s="17"/>
      <c r="B608" s="18"/>
      <c r="C608" s="19"/>
      <c r="D608" s="17"/>
      <c r="E608" s="17"/>
      <c r="F608" s="17"/>
      <c r="G608" s="17"/>
      <c r="H608" s="17"/>
      <c r="I608" s="17"/>
      <c r="J608" s="17"/>
      <c r="K608" s="17"/>
      <c r="N608" s="16"/>
    </row>
    <row r="609" spans="1:14" s="15" customFormat="1" ht="18.75" customHeight="1">
      <c r="A609" s="17"/>
      <c r="B609" s="18"/>
      <c r="C609" s="19"/>
      <c r="D609" s="17"/>
      <c r="E609" s="17"/>
      <c r="F609" s="17"/>
      <c r="G609" s="17"/>
      <c r="H609" s="17"/>
      <c r="I609" s="17"/>
      <c r="J609" s="17"/>
      <c r="K609" s="17"/>
      <c r="N609" s="16"/>
    </row>
    <row r="610" spans="1:14" s="15" customFormat="1" ht="18.75" customHeight="1">
      <c r="A610" s="17"/>
      <c r="B610" s="18"/>
      <c r="C610" s="19"/>
      <c r="D610" s="17"/>
      <c r="E610" s="17"/>
      <c r="F610" s="17"/>
      <c r="G610" s="17"/>
      <c r="H610" s="17"/>
      <c r="I610" s="17"/>
      <c r="J610" s="17"/>
      <c r="K610" s="17"/>
      <c r="N610" s="16"/>
    </row>
    <row r="611" spans="1:14" s="15" customFormat="1" ht="18.75" customHeight="1">
      <c r="A611" s="17"/>
      <c r="B611" s="18"/>
      <c r="C611" s="19"/>
      <c r="D611" s="17"/>
      <c r="E611" s="17"/>
      <c r="F611" s="17"/>
      <c r="G611" s="17"/>
      <c r="H611" s="17"/>
      <c r="I611" s="17"/>
      <c r="J611" s="17"/>
      <c r="K611" s="17"/>
      <c r="N611" s="16"/>
    </row>
    <row r="612" spans="1:14" s="15" customFormat="1" ht="18.75" customHeight="1">
      <c r="A612" s="17"/>
      <c r="B612" s="24"/>
      <c r="C612" s="19"/>
      <c r="D612" s="17"/>
      <c r="E612" s="17"/>
      <c r="F612" s="17"/>
      <c r="G612" s="17"/>
      <c r="H612" s="17"/>
      <c r="I612" s="17"/>
      <c r="J612" s="17"/>
      <c r="K612" s="17"/>
      <c r="N612" s="16"/>
    </row>
    <row r="613" spans="1:14" s="15" customFormat="1" ht="18.75" customHeight="1">
      <c r="A613" s="162"/>
      <c r="B613" s="18"/>
      <c r="C613" s="19"/>
      <c r="D613" s="17"/>
      <c r="E613" s="17"/>
      <c r="F613" s="17"/>
      <c r="G613" s="17"/>
      <c r="H613" s="17"/>
      <c r="I613" s="17"/>
      <c r="J613" s="17"/>
      <c r="K613" s="17"/>
      <c r="N613" s="16"/>
    </row>
    <row r="614" spans="1:14" s="15" customFormat="1" ht="18.75" customHeight="1">
      <c r="A614" s="17"/>
      <c r="B614" s="18"/>
      <c r="C614" s="19"/>
      <c r="D614" s="17"/>
      <c r="E614" s="17"/>
      <c r="F614" s="17"/>
      <c r="G614" s="17"/>
      <c r="H614" s="17"/>
      <c r="I614" s="17"/>
      <c r="J614" s="17"/>
      <c r="K614" s="17"/>
      <c r="N614" s="16"/>
    </row>
    <row r="615" spans="1:14" s="15" customFormat="1" ht="18.75" customHeight="1">
      <c r="A615" s="17"/>
      <c r="B615" s="18"/>
      <c r="C615" s="19"/>
      <c r="D615" s="17"/>
      <c r="E615" s="17"/>
      <c r="F615" s="17"/>
      <c r="G615" s="17"/>
      <c r="H615" s="17"/>
      <c r="I615" s="17"/>
      <c r="J615" s="17"/>
      <c r="K615" s="17"/>
      <c r="N615" s="16"/>
    </row>
    <row r="616" spans="1:14" s="15" customFormat="1" ht="18.75" customHeight="1">
      <c r="A616" s="17"/>
      <c r="B616" s="18"/>
      <c r="C616" s="19"/>
      <c r="D616" s="17"/>
      <c r="E616" s="17"/>
      <c r="F616" s="17"/>
      <c r="G616" s="17"/>
      <c r="H616" s="17"/>
      <c r="I616" s="17"/>
      <c r="J616" s="17"/>
      <c r="K616" s="17"/>
      <c r="N616" s="16"/>
    </row>
    <row r="617" spans="1:14" s="15" customFormat="1" ht="18.75" customHeight="1">
      <c r="A617" s="17"/>
      <c r="B617" s="18"/>
      <c r="C617" s="19"/>
      <c r="D617" s="17"/>
      <c r="E617" s="17"/>
      <c r="F617" s="17"/>
      <c r="G617" s="17"/>
      <c r="H617" s="17"/>
      <c r="I617" s="17"/>
      <c r="J617" s="17"/>
      <c r="K617" s="17"/>
      <c r="N617" s="16"/>
    </row>
    <row r="618" spans="1:14" s="15" customFormat="1" ht="18.75" customHeight="1">
      <c r="A618" s="17"/>
      <c r="B618" s="18"/>
      <c r="C618" s="19"/>
      <c r="D618" s="17"/>
      <c r="E618" s="17"/>
      <c r="F618" s="17"/>
      <c r="G618" s="17"/>
      <c r="H618" s="17"/>
      <c r="I618" s="17"/>
      <c r="J618" s="17"/>
      <c r="K618" s="17"/>
      <c r="N618" s="16"/>
    </row>
    <row r="619" spans="1:14" s="15" customFormat="1" ht="18.75" customHeight="1">
      <c r="A619" s="17"/>
      <c r="B619" s="18"/>
      <c r="C619" s="19"/>
      <c r="D619" s="17"/>
      <c r="E619" s="17"/>
      <c r="F619" s="17"/>
      <c r="G619" s="17"/>
      <c r="H619" s="17"/>
      <c r="I619" s="17"/>
      <c r="J619" s="17"/>
      <c r="K619" s="17"/>
      <c r="N619" s="16"/>
    </row>
    <row r="620" spans="1:14" s="15" customFormat="1" ht="18.75" customHeight="1">
      <c r="A620" s="17"/>
      <c r="B620" s="18"/>
      <c r="C620" s="19"/>
      <c r="D620" s="17"/>
      <c r="E620" s="17"/>
      <c r="F620" s="17"/>
      <c r="G620" s="17"/>
      <c r="H620" s="17"/>
      <c r="I620" s="17"/>
      <c r="J620" s="17"/>
      <c r="K620" s="17"/>
      <c r="N620" s="16"/>
    </row>
    <row r="621" spans="1:14" s="15" customFormat="1" ht="18.75" customHeight="1">
      <c r="A621" s="17"/>
      <c r="B621" s="18"/>
      <c r="C621" s="19"/>
      <c r="D621" s="17"/>
      <c r="E621" s="17"/>
      <c r="F621" s="17"/>
      <c r="G621" s="17"/>
      <c r="H621" s="17"/>
      <c r="I621" s="17"/>
      <c r="J621" s="17"/>
      <c r="K621" s="17"/>
      <c r="N621" s="16"/>
    </row>
    <row r="622" spans="1:14" s="15" customFormat="1" ht="18.75" customHeight="1">
      <c r="A622" s="17"/>
      <c r="B622" s="18"/>
      <c r="C622" s="19"/>
      <c r="D622" s="17"/>
      <c r="E622" s="17"/>
      <c r="F622" s="17"/>
      <c r="G622" s="17"/>
      <c r="H622" s="17"/>
      <c r="I622" s="17"/>
      <c r="J622" s="17"/>
      <c r="K622" s="17"/>
      <c r="N622" s="16"/>
    </row>
    <row r="623" spans="1:14" s="15" customFormat="1" ht="18.75" customHeight="1">
      <c r="A623" s="17"/>
      <c r="B623" s="18"/>
      <c r="C623" s="19"/>
      <c r="D623" s="17"/>
      <c r="E623" s="17"/>
      <c r="F623" s="17"/>
      <c r="G623" s="17"/>
      <c r="H623" s="17"/>
      <c r="I623" s="17"/>
      <c r="J623" s="17"/>
      <c r="K623" s="17"/>
      <c r="N623" s="16"/>
    </row>
    <row r="624" spans="1:14" s="15" customFormat="1" ht="18.75" customHeight="1">
      <c r="A624" s="17"/>
      <c r="B624" s="18"/>
      <c r="C624" s="19"/>
      <c r="D624" s="17"/>
      <c r="E624" s="17"/>
      <c r="F624" s="17"/>
      <c r="G624" s="17"/>
      <c r="H624" s="17"/>
      <c r="I624" s="17"/>
      <c r="J624" s="17"/>
      <c r="K624" s="17"/>
      <c r="N624" s="16"/>
    </row>
    <row r="625" spans="1:14" s="15" customFormat="1" ht="18.75" customHeight="1">
      <c r="A625" s="17"/>
      <c r="B625" s="18"/>
      <c r="C625" s="19"/>
      <c r="D625" s="17"/>
      <c r="E625" s="17"/>
      <c r="F625" s="17"/>
      <c r="G625" s="17"/>
      <c r="H625" s="17"/>
      <c r="I625" s="17"/>
      <c r="J625" s="17"/>
      <c r="K625" s="17"/>
      <c r="N625" s="16"/>
    </row>
    <row r="626" spans="1:14" s="15" customFormat="1" ht="18.75" customHeight="1">
      <c r="A626" s="17"/>
      <c r="B626" s="18"/>
      <c r="C626" s="19"/>
      <c r="D626" s="17"/>
      <c r="E626" s="17"/>
      <c r="F626" s="17"/>
      <c r="G626" s="17"/>
      <c r="H626" s="17"/>
      <c r="I626" s="17"/>
      <c r="J626" s="17"/>
      <c r="K626" s="17"/>
      <c r="N626" s="16"/>
    </row>
    <row r="627" spans="1:14" s="15" customFormat="1" ht="18.75" customHeight="1">
      <c r="A627" s="17"/>
      <c r="B627" s="18"/>
      <c r="C627" s="19"/>
      <c r="D627" s="17"/>
      <c r="E627" s="17"/>
      <c r="F627" s="17"/>
      <c r="G627" s="17"/>
      <c r="H627" s="17"/>
      <c r="I627" s="17"/>
      <c r="J627" s="17"/>
      <c r="K627" s="17"/>
      <c r="N627" s="16"/>
    </row>
    <row r="628" spans="1:14" s="15" customFormat="1" ht="18.75" customHeight="1">
      <c r="A628" s="17"/>
      <c r="B628" s="147"/>
      <c r="C628" s="28"/>
      <c r="D628" s="28"/>
      <c r="E628" s="28"/>
      <c r="F628" s="28"/>
      <c r="G628" s="28"/>
      <c r="H628" s="28"/>
      <c r="I628" s="28"/>
      <c r="J628" s="28"/>
      <c r="K628" s="10"/>
      <c r="N628" s="16"/>
    </row>
    <row r="629" spans="1:14" s="15" customFormat="1" ht="18.75" customHeight="1">
      <c r="A629" s="17"/>
      <c r="B629" s="18"/>
      <c r="C629" s="19"/>
      <c r="D629" s="17"/>
      <c r="E629" s="17"/>
      <c r="F629" s="17"/>
      <c r="G629" s="17"/>
      <c r="H629" s="17"/>
      <c r="I629" s="17"/>
      <c r="J629" s="17"/>
      <c r="K629" s="17"/>
      <c r="N629" s="16"/>
    </row>
    <row r="630" spans="1:14" s="15" customFormat="1" ht="18.75" customHeight="1">
      <c r="A630" s="17"/>
      <c r="B630" s="18"/>
      <c r="C630" s="19"/>
      <c r="D630" s="17"/>
      <c r="E630" s="17"/>
      <c r="F630" s="17"/>
      <c r="G630" s="17"/>
      <c r="H630" s="17"/>
      <c r="I630" s="17"/>
      <c r="J630" s="17"/>
      <c r="K630" s="17"/>
      <c r="N630" s="16"/>
    </row>
    <row r="631" spans="1:14" s="15" customFormat="1" ht="18.75" customHeight="1">
      <c r="A631" s="17"/>
      <c r="B631" s="18"/>
      <c r="C631" s="19"/>
      <c r="D631" s="17"/>
      <c r="E631" s="17"/>
      <c r="F631" s="17"/>
      <c r="G631" s="17"/>
      <c r="H631" s="17"/>
      <c r="I631" s="17"/>
      <c r="J631" s="17"/>
      <c r="K631" s="17"/>
      <c r="N631" s="16"/>
    </row>
    <row r="632" spans="1:14" s="15" customFormat="1" ht="18.75" customHeight="1">
      <c r="A632" s="17"/>
      <c r="B632" s="18"/>
      <c r="C632" s="19"/>
      <c r="D632" s="17"/>
      <c r="E632" s="17"/>
      <c r="F632" s="17"/>
      <c r="G632" s="17"/>
      <c r="H632" s="17"/>
      <c r="I632" s="17"/>
      <c r="J632" s="17"/>
      <c r="K632" s="17"/>
      <c r="N632" s="16"/>
    </row>
    <row r="633" spans="1:14" s="15" customFormat="1" ht="18.75" customHeight="1">
      <c r="A633" s="17"/>
      <c r="B633" s="18"/>
      <c r="C633" s="19"/>
      <c r="D633" s="17"/>
      <c r="E633" s="17"/>
      <c r="F633" s="17"/>
      <c r="G633" s="17"/>
      <c r="H633" s="17"/>
      <c r="I633" s="17"/>
      <c r="J633" s="17"/>
      <c r="K633" s="17"/>
      <c r="N633" s="16"/>
    </row>
    <row r="634" spans="1:14" s="15" customFormat="1" ht="18.75" customHeight="1">
      <c r="A634" s="17"/>
      <c r="B634" s="18"/>
      <c r="C634" s="19"/>
      <c r="D634" s="17"/>
      <c r="E634" s="17"/>
      <c r="F634" s="17"/>
      <c r="G634" s="17"/>
      <c r="H634" s="17"/>
      <c r="I634" s="17"/>
      <c r="J634" s="17"/>
      <c r="K634" s="17"/>
      <c r="N634" s="16"/>
    </row>
    <row r="635" spans="1:14" s="15" customFormat="1" ht="18.75" customHeight="1">
      <c r="A635" s="17"/>
      <c r="B635" s="18"/>
      <c r="C635" s="19"/>
      <c r="D635" s="17"/>
      <c r="E635" s="17"/>
      <c r="F635" s="17"/>
      <c r="G635" s="17"/>
      <c r="H635" s="17"/>
      <c r="I635" s="17"/>
      <c r="J635" s="17"/>
      <c r="K635" s="17"/>
      <c r="N635" s="16"/>
    </row>
    <row r="636" spans="1:14" s="15" customFormat="1" ht="18.75" customHeight="1">
      <c r="A636" s="17"/>
      <c r="B636" s="18"/>
      <c r="C636" s="19"/>
      <c r="D636" s="17"/>
      <c r="E636" s="17"/>
      <c r="F636" s="17"/>
      <c r="G636" s="17"/>
      <c r="H636" s="17"/>
      <c r="I636" s="17"/>
      <c r="J636" s="17"/>
      <c r="K636" s="17"/>
      <c r="N636" s="16"/>
    </row>
    <row r="637" spans="1:14" s="15" customFormat="1" ht="18.75" customHeight="1">
      <c r="A637" s="17"/>
      <c r="B637" s="18"/>
      <c r="C637" s="19"/>
      <c r="D637" s="17"/>
      <c r="E637" s="17"/>
      <c r="F637" s="17"/>
      <c r="G637" s="17"/>
      <c r="H637" s="17"/>
      <c r="I637" s="17"/>
      <c r="J637" s="17"/>
      <c r="K637" s="17"/>
      <c r="N637" s="16"/>
    </row>
    <row r="638" spans="1:14" s="15" customFormat="1" ht="18.75" customHeight="1">
      <c r="A638" s="17"/>
      <c r="B638" s="18"/>
      <c r="C638" s="19"/>
      <c r="D638" s="17"/>
      <c r="E638" s="17"/>
      <c r="F638" s="17"/>
      <c r="G638" s="17"/>
      <c r="H638" s="17"/>
      <c r="I638" s="17"/>
      <c r="J638" s="17"/>
      <c r="K638" s="17"/>
      <c r="N638" s="16"/>
    </row>
    <row r="639" spans="1:14" s="15" customFormat="1" ht="18.75" customHeight="1">
      <c r="A639" s="17"/>
      <c r="B639" s="18"/>
      <c r="C639" s="19"/>
      <c r="D639" s="17"/>
      <c r="E639" s="17"/>
      <c r="F639" s="17"/>
      <c r="G639" s="17"/>
      <c r="H639" s="17"/>
      <c r="I639" s="17"/>
      <c r="J639" s="17"/>
      <c r="K639" s="17"/>
      <c r="N639" s="16"/>
    </row>
    <row r="640" spans="1:14" s="15" customFormat="1" ht="18.75" customHeight="1">
      <c r="A640" s="17"/>
      <c r="B640" s="18"/>
      <c r="C640" s="19"/>
      <c r="D640" s="17"/>
      <c r="E640" s="17"/>
      <c r="F640" s="17"/>
      <c r="G640" s="17"/>
      <c r="H640" s="17"/>
      <c r="I640" s="17"/>
      <c r="J640" s="17"/>
      <c r="K640" s="17"/>
      <c r="N640" s="16"/>
    </row>
    <row r="641" spans="1:14" s="15" customFormat="1" ht="18.75" customHeight="1">
      <c r="A641" s="17"/>
      <c r="B641" s="18"/>
      <c r="C641" s="19"/>
      <c r="D641" s="17"/>
      <c r="E641" s="17"/>
      <c r="F641" s="17"/>
      <c r="G641" s="17"/>
      <c r="H641" s="17"/>
      <c r="I641" s="17"/>
      <c r="J641" s="17"/>
      <c r="K641" s="17"/>
      <c r="N641" s="16"/>
    </row>
    <row r="642" spans="1:14" s="15" customFormat="1" ht="18.75" customHeight="1">
      <c r="A642" s="17"/>
      <c r="B642" s="18"/>
      <c r="C642" s="19"/>
      <c r="D642" s="17"/>
      <c r="E642" s="17"/>
      <c r="F642" s="17"/>
      <c r="G642" s="17"/>
      <c r="H642" s="17"/>
      <c r="I642" s="17"/>
      <c r="J642" s="17"/>
      <c r="K642" s="17"/>
      <c r="N642" s="16"/>
    </row>
    <row r="643" spans="1:14" s="15" customFormat="1" ht="18.75" customHeight="1">
      <c r="A643" s="17"/>
      <c r="B643" s="18"/>
      <c r="C643" s="19"/>
      <c r="D643" s="17"/>
      <c r="E643" s="17"/>
      <c r="F643" s="17"/>
      <c r="G643" s="17"/>
      <c r="H643" s="17"/>
      <c r="I643" s="17"/>
      <c r="J643" s="17"/>
      <c r="K643" s="17"/>
      <c r="N643" s="16"/>
    </row>
    <row r="644" spans="1:14" s="15" customFormat="1" ht="18.75" customHeight="1">
      <c r="A644" s="17"/>
      <c r="B644" s="18"/>
      <c r="C644" s="19"/>
      <c r="D644" s="17"/>
      <c r="E644" s="17"/>
      <c r="F644" s="17"/>
      <c r="G644" s="17"/>
      <c r="H644" s="17"/>
      <c r="I644" s="17"/>
      <c r="J644" s="17"/>
      <c r="K644" s="17"/>
      <c r="N644" s="16"/>
    </row>
    <row r="645" spans="1:14" s="15" customFormat="1" ht="18.75" customHeight="1">
      <c r="A645" s="17"/>
      <c r="B645" s="18"/>
      <c r="C645" s="19"/>
      <c r="D645" s="17"/>
      <c r="E645" s="17"/>
      <c r="F645" s="17"/>
      <c r="G645" s="17"/>
      <c r="H645" s="17"/>
      <c r="I645" s="17"/>
      <c r="J645" s="17"/>
      <c r="K645" s="17"/>
      <c r="N645" s="16"/>
    </row>
    <row r="646" spans="1:14" s="15" customFormat="1" ht="18.75" customHeight="1">
      <c r="A646" s="17"/>
      <c r="B646" s="18"/>
      <c r="C646" s="19"/>
      <c r="D646" s="17"/>
      <c r="E646" s="17"/>
      <c r="F646" s="17"/>
      <c r="G646" s="17"/>
      <c r="H646" s="17"/>
      <c r="I646" s="17"/>
      <c r="J646" s="17"/>
      <c r="K646" s="17"/>
      <c r="N646" s="16"/>
    </row>
    <row r="647" spans="1:14" s="15" customFormat="1" ht="18.75" customHeight="1">
      <c r="A647" s="17"/>
      <c r="B647" s="18"/>
      <c r="C647" s="19"/>
      <c r="D647" s="17"/>
      <c r="E647" s="17"/>
      <c r="F647" s="17"/>
      <c r="G647" s="17"/>
      <c r="H647" s="17"/>
      <c r="I647" s="17"/>
      <c r="J647" s="17"/>
      <c r="K647" s="17"/>
      <c r="N647" s="16"/>
    </row>
    <row r="648" spans="1:14" s="15" customFormat="1" ht="18.75" customHeight="1">
      <c r="A648" s="17"/>
      <c r="B648" s="18"/>
      <c r="C648" s="19"/>
      <c r="D648" s="17"/>
      <c r="E648" s="17"/>
      <c r="F648" s="17"/>
      <c r="G648" s="17"/>
      <c r="H648" s="17"/>
      <c r="I648" s="17"/>
      <c r="J648" s="17"/>
      <c r="K648" s="17"/>
      <c r="N648" s="16"/>
    </row>
    <row r="649" spans="1:14" s="15" customFormat="1" ht="18.75" customHeight="1">
      <c r="A649" s="17"/>
      <c r="B649" s="18"/>
      <c r="C649" s="19"/>
      <c r="D649" s="17"/>
      <c r="E649" s="17"/>
      <c r="F649" s="17"/>
      <c r="G649" s="17"/>
      <c r="H649" s="17"/>
      <c r="I649" s="17"/>
      <c r="J649" s="17"/>
      <c r="K649" s="155"/>
      <c r="N649" s="16"/>
    </row>
    <row r="650" spans="1:14" s="15" customFormat="1" ht="18.75" customHeight="1">
      <c r="A650" s="17"/>
      <c r="B650" s="146"/>
      <c r="C650" s="19"/>
      <c r="D650" s="17"/>
      <c r="E650" s="17"/>
      <c r="F650" s="17"/>
      <c r="G650" s="17"/>
      <c r="H650" s="17"/>
      <c r="I650" s="17"/>
      <c r="J650" s="17"/>
      <c r="K650" s="17"/>
      <c r="N650" s="16"/>
    </row>
    <row r="651" spans="1:14" s="15" customFormat="1" ht="18.75" customHeight="1">
      <c r="A651" s="17"/>
      <c r="B651" s="18"/>
      <c r="C651" s="19"/>
      <c r="D651" s="17"/>
      <c r="E651" s="17"/>
      <c r="F651" s="17"/>
      <c r="G651" s="17"/>
      <c r="H651" s="17"/>
      <c r="I651" s="17"/>
      <c r="J651" s="17"/>
      <c r="K651" s="17"/>
      <c r="N651" s="16"/>
    </row>
    <row r="652" spans="1:14" s="15" customFormat="1" ht="18.75" customHeight="1">
      <c r="A652" s="17"/>
      <c r="B652" s="18"/>
      <c r="C652" s="19"/>
      <c r="D652" s="17"/>
      <c r="E652" s="17"/>
      <c r="F652" s="17"/>
      <c r="G652" s="17"/>
      <c r="H652" s="17"/>
      <c r="I652" s="17"/>
      <c r="J652" s="17"/>
      <c r="K652" s="17"/>
      <c r="N652" s="16"/>
    </row>
    <row r="653" spans="1:14" s="15" customFormat="1" ht="18.75" customHeight="1">
      <c r="A653" s="17"/>
      <c r="B653" s="18"/>
      <c r="C653" s="19"/>
      <c r="D653" s="17"/>
      <c r="E653" s="17"/>
      <c r="F653" s="17"/>
      <c r="G653" s="17"/>
      <c r="H653" s="17"/>
      <c r="I653" s="17"/>
      <c r="J653" s="17"/>
      <c r="K653" s="17"/>
      <c r="N653" s="16"/>
    </row>
    <row r="654" spans="1:14" s="15" customFormat="1" ht="18.75" customHeight="1">
      <c r="A654" s="17"/>
      <c r="B654" s="18"/>
      <c r="C654" s="19"/>
      <c r="D654" s="17"/>
      <c r="E654" s="17"/>
      <c r="F654" s="17"/>
      <c r="G654" s="17"/>
      <c r="H654" s="17"/>
      <c r="I654" s="17"/>
      <c r="J654" s="17"/>
      <c r="K654" s="17"/>
      <c r="N654" s="16"/>
    </row>
    <row r="655" spans="1:14" s="15" customFormat="1" ht="18.75" customHeight="1">
      <c r="A655" s="17"/>
      <c r="B655" s="18"/>
      <c r="C655" s="19"/>
      <c r="D655" s="17"/>
      <c r="E655" s="17"/>
      <c r="F655" s="17"/>
      <c r="G655" s="17"/>
      <c r="H655" s="17"/>
      <c r="I655" s="17"/>
      <c r="J655" s="17"/>
      <c r="K655" s="17"/>
      <c r="N655" s="16"/>
    </row>
    <row r="656" spans="1:14" s="15" customFormat="1" ht="18.75" customHeight="1">
      <c r="A656" s="17"/>
      <c r="B656" s="18"/>
      <c r="C656" s="19"/>
      <c r="D656" s="17"/>
      <c r="E656" s="17"/>
      <c r="F656" s="17"/>
      <c r="G656" s="17"/>
      <c r="H656" s="17"/>
      <c r="I656" s="17"/>
      <c r="J656" s="17"/>
      <c r="K656" s="17"/>
      <c r="N656" s="16"/>
    </row>
    <row r="657" spans="1:14" s="15" customFormat="1" ht="18.75" customHeight="1">
      <c r="A657" s="17"/>
      <c r="B657" s="18"/>
      <c r="C657" s="19"/>
      <c r="D657" s="17"/>
      <c r="E657" s="17"/>
      <c r="F657" s="17"/>
      <c r="G657" s="17"/>
      <c r="H657" s="17"/>
      <c r="I657" s="17"/>
      <c r="J657" s="17"/>
      <c r="K657" s="17"/>
      <c r="N657" s="16"/>
    </row>
    <row r="658" spans="1:14" s="15" customFormat="1" ht="18.75" customHeight="1">
      <c r="A658" s="17"/>
      <c r="B658" s="18"/>
      <c r="C658" s="19"/>
      <c r="D658" s="17"/>
      <c r="E658" s="17"/>
      <c r="F658" s="17"/>
      <c r="G658" s="17"/>
      <c r="H658" s="17"/>
      <c r="I658" s="17"/>
      <c r="J658" s="17"/>
      <c r="K658" s="17"/>
      <c r="N658" s="16"/>
    </row>
    <row r="659" spans="1:14" s="15" customFormat="1" ht="18.75" customHeight="1">
      <c r="A659" s="17"/>
      <c r="B659" s="18"/>
      <c r="C659" s="19"/>
      <c r="D659" s="17"/>
      <c r="E659" s="17"/>
      <c r="F659" s="17"/>
      <c r="G659" s="17"/>
      <c r="H659" s="17"/>
      <c r="I659" s="17"/>
      <c r="J659" s="17"/>
      <c r="K659" s="17"/>
      <c r="N659" s="16"/>
    </row>
    <row r="660" spans="1:14" s="15" customFormat="1" ht="18.75" customHeight="1">
      <c r="A660" s="17"/>
      <c r="B660" s="18"/>
      <c r="C660" s="19"/>
      <c r="D660" s="17"/>
      <c r="E660" s="17"/>
      <c r="F660" s="17"/>
      <c r="G660" s="17"/>
      <c r="H660" s="17"/>
      <c r="I660" s="17"/>
      <c r="J660" s="17"/>
      <c r="K660" s="17"/>
      <c r="N660" s="16"/>
    </row>
    <row r="661" spans="1:14" s="15" customFormat="1" ht="18.75" customHeight="1">
      <c r="A661" s="17"/>
      <c r="B661" s="18"/>
      <c r="C661" s="19"/>
      <c r="D661" s="17"/>
      <c r="E661" s="17"/>
      <c r="F661" s="17"/>
      <c r="G661" s="17"/>
      <c r="H661" s="17"/>
      <c r="I661" s="17"/>
      <c r="J661" s="17"/>
      <c r="K661" s="17"/>
      <c r="N661" s="16"/>
    </row>
    <row r="662" spans="1:14" s="15" customFormat="1" ht="18.75" customHeight="1">
      <c r="A662" s="17"/>
      <c r="B662" s="18"/>
      <c r="C662" s="19"/>
      <c r="D662" s="17"/>
      <c r="E662" s="17"/>
      <c r="F662" s="17"/>
      <c r="G662" s="17"/>
      <c r="H662" s="17"/>
      <c r="I662" s="17"/>
      <c r="J662" s="17"/>
      <c r="K662" s="17"/>
      <c r="N662" s="16"/>
    </row>
    <row r="663" spans="1:14" s="15" customFormat="1" ht="18.75" customHeight="1">
      <c r="A663" s="17"/>
      <c r="B663" s="18"/>
      <c r="C663" s="19"/>
      <c r="D663" s="17"/>
      <c r="E663" s="17"/>
      <c r="F663" s="17"/>
      <c r="G663" s="17"/>
      <c r="H663" s="17"/>
      <c r="I663" s="17"/>
      <c r="J663" s="17"/>
      <c r="K663" s="17"/>
      <c r="N663" s="16"/>
    </row>
    <row r="664" spans="1:14" s="15" customFormat="1" ht="18.75" customHeight="1">
      <c r="A664" s="17"/>
      <c r="B664" s="18"/>
      <c r="C664" s="19"/>
      <c r="D664" s="17"/>
      <c r="E664" s="17"/>
      <c r="F664" s="17"/>
      <c r="G664" s="17"/>
      <c r="H664" s="17"/>
      <c r="I664" s="17"/>
      <c r="J664" s="17"/>
      <c r="K664" s="17"/>
      <c r="N664" s="16"/>
    </row>
    <row r="665" spans="1:14" s="15" customFormat="1" ht="18.75" customHeight="1">
      <c r="A665" s="17"/>
      <c r="B665" s="18"/>
      <c r="C665" s="19"/>
      <c r="D665" s="17"/>
      <c r="E665" s="17"/>
      <c r="F665" s="17"/>
      <c r="G665" s="17"/>
      <c r="H665" s="17"/>
      <c r="I665" s="17"/>
      <c r="J665" s="17"/>
      <c r="K665" s="17"/>
      <c r="N665" s="16"/>
    </row>
    <row r="666" spans="1:14" s="15" customFormat="1" ht="18.75" customHeight="1">
      <c r="A666" s="17"/>
      <c r="B666" s="18"/>
      <c r="C666" s="19"/>
      <c r="D666" s="17"/>
      <c r="E666" s="17"/>
      <c r="F666" s="17"/>
      <c r="G666" s="17"/>
      <c r="H666" s="17"/>
      <c r="I666" s="17"/>
      <c r="J666" s="17"/>
      <c r="K666" s="17"/>
      <c r="N666" s="16"/>
    </row>
    <row r="667" spans="1:14" s="15" customFormat="1" ht="18.75" customHeight="1">
      <c r="A667" s="17"/>
      <c r="B667" s="18"/>
      <c r="C667" s="19"/>
      <c r="D667" s="17"/>
      <c r="E667" s="17"/>
      <c r="F667" s="17"/>
      <c r="G667" s="17"/>
      <c r="H667" s="17"/>
      <c r="I667" s="17"/>
      <c r="J667" s="17"/>
      <c r="K667" s="17"/>
      <c r="N667" s="16"/>
    </row>
    <row r="668" spans="1:14" s="15" customFormat="1" ht="18.75" customHeight="1">
      <c r="A668" s="17"/>
      <c r="B668" s="18"/>
      <c r="C668" s="19"/>
      <c r="D668" s="17"/>
      <c r="E668" s="17"/>
      <c r="F668" s="17"/>
      <c r="G668" s="17"/>
      <c r="H668" s="17"/>
      <c r="I668" s="17"/>
      <c r="J668" s="17"/>
      <c r="K668" s="17"/>
      <c r="N668" s="16"/>
    </row>
    <row r="669" spans="1:14" s="15" customFormat="1" ht="18.75" customHeight="1">
      <c r="A669" s="17"/>
      <c r="B669" s="18"/>
      <c r="C669" s="19"/>
      <c r="D669" s="17"/>
      <c r="E669" s="17"/>
      <c r="F669" s="17"/>
      <c r="G669" s="17"/>
      <c r="H669" s="17"/>
      <c r="I669" s="17"/>
      <c r="J669" s="17"/>
      <c r="K669" s="17"/>
      <c r="N669" s="16"/>
    </row>
    <row r="670" spans="1:14" s="15" customFormat="1" ht="18.75" customHeight="1">
      <c r="A670" s="17"/>
      <c r="B670" s="18"/>
      <c r="C670" s="19"/>
      <c r="D670" s="17"/>
      <c r="E670" s="17"/>
      <c r="F670" s="17"/>
      <c r="G670" s="17"/>
      <c r="H670" s="17"/>
      <c r="I670" s="17"/>
      <c r="J670" s="17"/>
      <c r="K670" s="17"/>
      <c r="N670" s="16"/>
    </row>
    <row r="671" spans="1:14" s="15" customFormat="1" ht="18.75" customHeight="1">
      <c r="A671" s="17"/>
      <c r="B671" s="18"/>
      <c r="C671" s="19"/>
      <c r="D671" s="17"/>
      <c r="E671" s="17"/>
      <c r="F671" s="17"/>
      <c r="G671" s="17"/>
      <c r="H671" s="17"/>
      <c r="I671" s="17"/>
      <c r="J671" s="17"/>
      <c r="K671" s="17"/>
      <c r="N671" s="16"/>
    </row>
    <row r="672" spans="1:14" s="15" customFormat="1" ht="18.75" customHeight="1">
      <c r="A672" s="17"/>
      <c r="B672" s="18"/>
      <c r="C672" s="19"/>
      <c r="D672" s="17"/>
      <c r="E672" s="17"/>
      <c r="F672" s="17"/>
      <c r="G672" s="17"/>
      <c r="H672" s="17"/>
      <c r="I672" s="17"/>
      <c r="J672" s="17"/>
      <c r="K672" s="17"/>
      <c r="N672" s="16"/>
    </row>
    <row r="673" spans="1:14" s="15" customFormat="1" ht="18.75" customHeight="1">
      <c r="A673" s="17"/>
      <c r="B673" s="18"/>
      <c r="C673" s="19"/>
      <c r="D673" s="17"/>
      <c r="E673" s="17"/>
      <c r="F673" s="17"/>
      <c r="G673" s="17"/>
      <c r="H673" s="17"/>
      <c r="I673" s="17"/>
      <c r="J673" s="17"/>
      <c r="K673" s="17"/>
      <c r="N673" s="16"/>
    </row>
    <row r="674" spans="1:14" s="15" customFormat="1" ht="18.75" customHeight="1">
      <c r="A674" s="17"/>
      <c r="B674" s="18"/>
      <c r="C674" s="19"/>
      <c r="D674" s="17"/>
      <c r="E674" s="17"/>
      <c r="F674" s="17"/>
      <c r="G674" s="17"/>
      <c r="H674" s="17"/>
      <c r="I674" s="17"/>
      <c r="J674" s="17"/>
      <c r="K674" s="17"/>
      <c r="N674" s="16"/>
    </row>
    <row r="675" spans="1:14" s="15" customFormat="1" ht="18.75" customHeight="1">
      <c r="A675" s="17"/>
      <c r="B675" s="18"/>
      <c r="C675" s="19"/>
      <c r="D675" s="17"/>
      <c r="E675" s="17"/>
      <c r="F675" s="17"/>
      <c r="G675" s="17"/>
      <c r="H675" s="17"/>
      <c r="I675" s="17"/>
      <c r="J675" s="17"/>
      <c r="K675" s="17"/>
      <c r="N675" s="16"/>
    </row>
    <row r="676" spans="1:14" s="15" customFormat="1" ht="18.75" customHeight="1">
      <c r="A676" s="17"/>
      <c r="B676" s="18"/>
      <c r="C676" s="19"/>
      <c r="D676" s="17"/>
      <c r="E676" s="17"/>
      <c r="F676" s="17"/>
      <c r="G676" s="17"/>
      <c r="H676" s="17"/>
      <c r="I676" s="17"/>
      <c r="J676" s="17"/>
      <c r="K676" s="17"/>
      <c r="N676" s="16"/>
    </row>
    <row r="677" spans="1:14" s="15" customFormat="1" ht="18.75" customHeight="1">
      <c r="A677" s="17"/>
      <c r="B677" s="18"/>
      <c r="C677" s="19"/>
      <c r="D677" s="17"/>
      <c r="E677" s="17"/>
      <c r="F677" s="17"/>
      <c r="G677" s="17"/>
      <c r="H677" s="17"/>
      <c r="I677" s="17"/>
      <c r="J677" s="17"/>
      <c r="K677" s="17"/>
      <c r="N677" s="16"/>
    </row>
    <row r="678" spans="1:14" s="15" customFormat="1" ht="18.75" customHeight="1">
      <c r="A678" s="17"/>
      <c r="B678" s="18"/>
      <c r="C678" s="19"/>
      <c r="D678" s="17"/>
      <c r="E678" s="17"/>
      <c r="F678" s="17"/>
      <c r="G678" s="17"/>
      <c r="H678" s="17"/>
      <c r="I678" s="17"/>
      <c r="J678" s="17"/>
      <c r="K678" s="17"/>
      <c r="N678" s="16"/>
    </row>
    <row r="679" spans="1:14" s="15" customFormat="1" ht="18.75" customHeight="1">
      <c r="A679" s="17"/>
      <c r="B679" s="18"/>
      <c r="C679" s="19"/>
      <c r="D679" s="17"/>
      <c r="E679" s="17"/>
      <c r="F679" s="17"/>
      <c r="G679" s="17"/>
      <c r="H679" s="17"/>
      <c r="I679" s="17"/>
      <c r="J679" s="17"/>
      <c r="K679" s="17"/>
      <c r="N679" s="16"/>
    </row>
    <row r="680" spans="1:14" s="15" customFormat="1" ht="18.75" customHeight="1">
      <c r="A680" s="17"/>
      <c r="B680" s="18"/>
      <c r="C680" s="19"/>
      <c r="D680" s="17"/>
      <c r="E680" s="17"/>
      <c r="F680" s="17"/>
      <c r="G680" s="17"/>
      <c r="H680" s="17"/>
      <c r="I680" s="17"/>
      <c r="J680" s="17"/>
      <c r="K680" s="17"/>
      <c r="N680" s="16"/>
    </row>
    <row r="681" spans="1:14" s="15" customFormat="1" ht="18.75" customHeight="1">
      <c r="A681" s="17"/>
      <c r="B681" s="18"/>
      <c r="C681" s="19"/>
      <c r="D681" s="17"/>
      <c r="E681" s="17"/>
      <c r="F681" s="17"/>
      <c r="G681" s="17"/>
      <c r="H681" s="17"/>
      <c r="I681" s="17"/>
      <c r="J681" s="17"/>
      <c r="K681" s="17"/>
      <c r="N681" s="16"/>
    </row>
    <row r="682" spans="1:14" s="15" customFormat="1" ht="18.75" customHeight="1">
      <c r="A682" s="17"/>
      <c r="B682" s="18"/>
      <c r="C682" s="19"/>
      <c r="D682" s="17"/>
      <c r="E682" s="17"/>
      <c r="F682" s="17"/>
      <c r="G682" s="17"/>
      <c r="H682" s="17"/>
      <c r="I682" s="17"/>
      <c r="J682" s="17"/>
      <c r="K682" s="17"/>
      <c r="N682" s="16"/>
    </row>
    <row r="683" spans="1:14" s="15" customFormat="1" ht="18.75" customHeight="1">
      <c r="A683" s="17"/>
      <c r="B683" s="18"/>
      <c r="C683" s="19"/>
      <c r="D683" s="17"/>
      <c r="E683" s="17"/>
      <c r="F683" s="17"/>
      <c r="G683" s="17"/>
      <c r="H683" s="17"/>
      <c r="I683" s="17"/>
      <c r="J683" s="17"/>
      <c r="K683" s="17"/>
      <c r="N683" s="16"/>
    </row>
    <row r="684" spans="1:14" s="15" customFormat="1" ht="18.75" customHeight="1">
      <c r="A684" s="17"/>
      <c r="B684" s="18"/>
      <c r="C684" s="19"/>
      <c r="D684" s="17"/>
      <c r="E684" s="17"/>
      <c r="F684" s="17"/>
      <c r="G684" s="17"/>
      <c r="H684" s="17"/>
      <c r="I684" s="17"/>
      <c r="J684" s="17"/>
      <c r="K684" s="17"/>
      <c r="N684" s="16"/>
    </row>
    <row r="685" spans="1:14" s="15" customFormat="1" ht="18.75" customHeight="1">
      <c r="A685" s="17"/>
      <c r="B685" s="18"/>
      <c r="C685" s="19"/>
      <c r="D685" s="17"/>
      <c r="E685" s="17"/>
      <c r="F685" s="17"/>
      <c r="G685" s="17"/>
      <c r="H685" s="17"/>
      <c r="I685" s="17"/>
      <c r="J685" s="17"/>
      <c r="K685" s="17"/>
      <c r="N685" s="16"/>
    </row>
    <row r="686" spans="1:14" s="15" customFormat="1" ht="18.75" customHeight="1">
      <c r="A686" s="17"/>
      <c r="B686" s="18"/>
      <c r="C686" s="19"/>
      <c r="D686" s="17"/>
      <c r="E686" s="17"/>
      <c r="F686" s="17"/>
      <c r="G686" s="17"/>
      <c r="H686" s="17"/>
      <c r="I686" s="17"/>
      <c r="J686" s="17"/>
      <c r="K686" s="17"/>
      <c r="N686" s="16"/>
    </row>
    <row r="687" spans="1:14" s="15" customFormat="1" ht="18.75" customHeight="1">
      <c r="A687" s="17"/>
      <c r="B687" s="18"/>
      <c r="C687" s="19"/>
      <c r="D687" s="17"/>
      <c r="E687" s="17"/>
      <c r="F687" s="17"/>
      <c r="G687" s="17"/>
      <c r="H687" s="17"/>
      <c r="I687" s="17"/>
      <c r="J687" s="17"/>
      <c r="K687" s="17"/>
      <c r="N687" s="16"/>
    </row>
    <row r="688" spans="1:14" s="15" customFormat="1" ht="18.75" customHeight="1">
      <c r="A688" s="17"/>
      <c r="B688" s="18"/>
      <c r="C688" s="19"/>
      <c r="D688" s="17"/>
      <c r="E688" s="17"/>
      <c r="F688" s="17"/>
      <c r="G688" s="17"/>
      <c r="H688" s="17"/>
      <c r="I688" s="17"/>
      <c r="J688" s="17"/>
      <c r="K688" s="17"/>
      <c r="N688" s="16"/>
    </row>
    <row r="689" spans="1:14" s="15" customFormat="1" ht="18.75" customHeight="1">
      <c r="A689" s="17"/>
      <c r="B689" s="18"/>
      <c r="C689" s="19"/>
      <c r="D689" s="17"/>
      <c r="E689" s="17"/>
      <c r="F689" s="17"/>
      <c r="G689" s="17"/>
      <c r="H689" s="17"/>
      <c r="I689" s="17"/>
      <c r="J689" s="17"/>
      <c r="K689" s="17"/>
      <c r="N689" s="16"/>
    </row>
    <row r="690" spans="1:14" s="15" customFormat="1" ht="18.75" customHeight="1">
      <c r="A690" s="17"/>
      <c r="B690" s="147"/>
      <c r="C690" s="28"/>
      <c r="D690" s="28"/>
      <c r="E690" s="28"/>
      <c r="F690" s="28"/>
      <c r="G690" s="28"/>
      <c r="H690" s="28"/>
      <c r="I690" s="28"/>
      <c r="J690" s="28"/>
      <c r="K690" s="10"/>
      <c r="N690" s="16"/>
    </row>
    <row r="691" spans="1:14" s="15" customFormat="1" ht="18.75" customHeight="1">
      <c r="A691" s="17"/>
      <c r="B691" s="18"/>
      <c r="C691" s="19"/>
      <c r="D691" s="17"/>
      <c r="E691" s="17"/>
      <c r="F691" s="17"/>
      <c r="G691" s="17"/>
      <c r="H691" s="17"/>
      <c r="I691" s="17"/>
      <c r="J691" s="17"/>
      <c r="K691" s="17"/>
      <c r="N691" s="16"/>
    </row>
    <row r="692" spans="1:14" s="15" customFormat="1" ht="18.75" customHeight="1">
      <c r="A692" s="17"/>
      <c r="B692" s="18"/>
      <c r="C692" s="19"/>
      <c r="D692" s="17"/>
      <c r="E692" s="17"/>
      <c r="F692" s="17"/>
      <c r="G692" s="17"/>
      <c r="H692" s="17"/>
      <c r="I692" s="17"/>
      <c r="J692" s="17"/>
      <c r="K692" s="17"/>
      <c r="N692" s="16"/>
    </row>
    <row r="693" spans="1:14" s="15" customFormat="1" ht="18.75" customHeight="1">
      <c r="A693" s="17"/>
      <c r="B693" s="18"/>
      <c r="C693" s="19"/>
      <c r="D693" s="17"/>
      <c r="E693" s="17"/>
      <c r="F693" s="17"/>
      <c r="G693" s="17"/>
      <c r="H693" s="17"/>
      <c r="I693" s="17"/>
      <c r="J693" s="17"/>
      <c r="K693" s="17"/>
      <c r="N693" s="16"/>
    </row>
    <row r="694" spans="1:14" s="15" customFormat="1" ht="18.75" customHeight="1">
      <c r="A694" s="17"/>
      <c r="B694" s="18"/>
      <c r="C694" s="19"/>
      <c r="D694" s="17"/>
      <c r="E694" s="17"/>
      <c r="F694" s="17"/>
      <c r="G694" s="17"/>
      <c r="H694" s="17"/>
      <c r="I694" s="17"/>
      <c r="J694" s="17"/>
      <c r="K694" s="17"/>
      <c r="N694" s="16"/>
    </row>
    <row r="695" spans="1:14" s="15" customFormat="1" ht="18.75" customHeight="1">
      <c r="A695" s="17"/>
      <c r="B695" s="18"/>
      <c r="C695" s="19"/>
      <c r="D695" s="17"/>
      <c r="E695" s="17"/>
      <c r="F695" s="17"/>
      <c r="G695" s="17"/>
      <c r="H695" s="17"/>
      <c r="I695" s="17"/>
      <c r="J695" s="17"/>
      <c r="K695" s="17"/>
      <c r="N695" s="16"/>
    </row>
    <row r="696" spans="1:14" s="15" customFormat="1" ht="18.75" customHeight="1">
      <c r="A696" s="17"/>
      <c r="B696" s="18"/>
      <c r="C696" s="19"/>
      <c r="D696" s="17"/>
      <c r="E696" s="17"/>
      <c r="F696" s="17"/>
      <c r="G696" s="17"/>
      <c r="H696" s="17"/>
      <c r="I696" s="17"/>
      <c r="J696" s="17"/>
      <c r="K696" s="17"/>
      <c r="N696" s="16"/>
    </row>
    <row r="697" spans="1:14" s="15" customFormat="1" ht="18.75" customHeight="1">
      <c r="A697" s="17"/>
      <c r="B697" s="18"/>
      <c r="C697" s="19"/>
      <c r="D697" s="17"/>
      <c r="E697" s="17"/>
      <c r="F697" s="17"/>
      <c r="G697" s="17"/>
      <c r="H697" s="17"/>
      <c r="I697" s="17"/>
      <c r="J697" s="17"/>
      <c r="K697" s="17"/>
      <c r="N697" s="16"/>
    </row>
    <row r="698" spans="1:14" s="15" customFormat="1" ht="18.75" customHeight="1">
      <c r="A698" s="17"/>
      <c r="B698" s="18"/>
      <c r="C698" s="19"/>
      <c r="D698" s="17"/>
      <c r="E698" s="17"/>
      <c r="F698" s="17"/>
      <c r="G698" s="17"/>
      <c r="H698" s="17"/>
      <c r="I698" s="17"/>
      <c r="J698" s="17"/>
      <c r="K698" s="17"/>
      <c r="N698" s="16"/>
    </row>
    <row r="699" spans="1:14" s="15" customFormat="1" ht="18.75" customHeight="1">
      <c r="A699" s="17"/>
      <c r="B699" s="18"/>
      <c r="C699" s="19"/>
      <c r="D699" s="17"/>
      <c r="E699" s="17"/>
      <c r="F699" s="17"/>
      <c r="G699" s="17"/>
      <c r="H699" s="17"/>
      <c r="I699" s="17"/>
      <c r="J699" s="17"/>
      <c r="K699" s="17"/>
      <c r="N699" s="16"/>
    </row>
    <row r="700" spans="1:14" s="15" customFormat="1" ht="18.75" customHeight="1">
      <c r="A700" s="17"/>
      <c r="B700" s="18"/>
      <c r="C700" s="19"/>
      <c r="D700" s="17"/>
      <c r="E700" s="17"/>
      <c r="F700" s="17"/>
      <c r="G700" s="17"/>
      <c r="H700" s="17"/>
      <c r="I700" s="17"/>
      <c r="J700" s="17"/>
      <c r="K700" s="17"/>
      <c r="N700" s="16"/>
    </row>
    <row r="701" spans="1:14" s="15" customFormat="1" ht="18.75" customHeight="1">
      <c r="A701" s="17"/>
      <c r="B701" s="18"/>
      <c r="C701" s="19"/>
      <c r="D701" s="17"/>
      <c r="E701" s="17"/>
      <c r="F701" s="17"/>
      <c r="G701" s="17"/>
      <c r="H701" s="17"/>
      <c r="I701" s="17"/>
      <c r="J701" s="17"/>
      <c r="K701" s="17"/>
      <c r="N701" s="16"/>
    </row>
    <row r="702" spans="1:14" s="15" customFormat="1" ht="18.75" customHeight="1">
      <c r="A702" s="17"/>
      <c r="B702" s="18"/>
      <c r="C702" s="19"/>
      <c r="D702" s="17"/>
      <c r="E702" s="17"/>
      <c r="F702" s="17"/>
      <c r="G702" s="17"/>
      <c r="H702" s="17"/>
      <c r="I702" s="17"/>
      <c r="J702" s="17"/>
      <c r="K702" s="17"/>
      <c r="N702" s="16"/>
    </row>
    <row r="703" spans="1:14" s="15" customFormat="1" ht="18.75" customHeight="1">
      <c r="A703" s="17"/>
      <c r="B703" s="18"/>
      <c r="C703" s="19"/>
      <c r="D703" s="17"/>
      <c r="E703" s="17"/>
      <c r="F703" s="17"/>
      <c r="G703" s="17"/>
      <c r="H703" s="17"/>
      <c r="I703" s="17"/>
      <c r="J703" s="17"/>
      <c r="K703" s="17"/>
      <c r="N703" s="16"/>
    </row>
    <row r="704" spans="1:14" s="15" customFormat="1" ht="18.75" customHeight="1">
      <c r="A704" s="17"/>
      <c r="B704" s="18"/>
      <c r="C704" s="19"/>
      <c r="D704" s="17"/>
      <c r="E704" s="17"/>
      <c r="F704" s="17"/>
      <c r="G704" s="17"/>
      <c r="H704" s="17"/>
      <c r="I704" s="17"/>
      <c r="J704" s="17"/>
      <c r="K704" s="17"/>
      <c r="N704" s="16"/>
    </row>
    <row r="705" spans="1:14" s="15" customFormat="1" ht="18.75" customHeight="1">
      <c r="A705" s="17"/>
      <c r="B705" s="18"/>
      <c r="C705" s="19"/>
      <c r="D705" s="17"/>
      <c r="E705" s="17"/>
      <c r="F705" s="17"/>
      <c r="G705" s="17"/>
      <c r="H705" s="17"/>
      <c r="I705" s="17"/>
      <c r="J705" s="17"/>
      <c r="K705" s="17"/>
      <c r="N705" s="16"/>
    </row>
    <row r="706" spans="1:14" s="15" customFormat="1" ht="18.75" customHeight="1">
      <c r="A706" s="17"/>
      <c r="B706" s="18"/>
      <c r="C706" s="19"/>
      <c r="D706" s="17"/>
      <c r="E706" s="17"/>
      <c r="F706" s="17"/>
      <c r="G706" s="17"/>
      <c r="H706" s="17"/>
      <c r="I706" s="17"/>
      <c r="J706" s="17"/>
      <c r="K706" s="17"/>
      <c r="N706" s="16"/>
    </row>
    <row r="707" spans="1:14" s="15" customFormat="1" ht="18.75" customHeight="1">
      <c r="A707" s="17"/>
      <c r="B707" s="18"/>
      <c r="C707" s="19"/>
      <c r="D707" s="17"/>
      <c r="E707" s="17"/>
      <c r="F707" s="17"/>
      <c r="G707" s="17"/>
      <c r="H707" s="17"/>
      <c r="I707" s="17"/>
      <c r="J707" s="17"/>
      <c r="K707" s="17"/>
      <c r="N707" s="16"/>
    </row>
    <row r="708" spans="1:14" s="15" customFormat="1" ht="18.75" customHeight="1">
      <c r="A708" s="17"/>
      <c r="B708" s="18"/>
      <c r="C708" s="19"/>
      <c r="D708" s="17"/>
      <c r="E708" s="17"/>
      <c r="F708" s="17"/>
      <c r="G708" s="17"/>
      <c r="H708" s="17"/>
      <c r="I708" s="17"/>
      <c r="J708" s="17"/>
      <c r="K708" s="17"/>
      <c r="N708" s="16"/>
    </row>
    <row r="709" spans="1:14" s="15" customFormat="1" ht="18.75" customHeight="1">
      <c r="A709" s="17"/>
      <c r="B709" s="18"/>
      <c r="C709" s="19"/>
      <c r="D709" s="17"/>
      <c r="E709" s="17"/>
      <c r="F709" s="17"/>
      <c r="G709" s="17"/>
      <c r="H709" s="17"/>
      <c r="I709" s="17"/>
      <c r="J709" s="17"/>
      <c r="K709" s="17"/>
      <c r="N709" s="16"/>
    </row>
    <row r="710" spans="1:14" s="15" customFormat="1" ht="18.75" customHeight="1">
      <c r="A710" s="17"/>
      <c r="B710" s="18"/>
      <c r="C710" s="19"/>
      <c r="D710" s="17"/>
      <c r="E710" s="17"/>
      <c r="F710" s="17"/>
      <c r="G710" s="17"/>
      <c r="H710" s="17"/>
      <c r="I710" s="17"/>
      <c r="J710" s="17"/>
      <c r="K710" s="17"/>
      <c r="N710" s="16"/>
    </row>
    <row r="711" spans="1:14" s="15" customFormat="1" ht="18.75" customHeight="1">
      <c r="A711" s="17"/>
      <c r="B711" s="18"/>
      <c r="C711" s="19"/>
      <c r="D711" s="17"/>
      <c r="E711" s="17"/>
      <c r="F711" s="17"/>
      <c r="G711" s="17"/>
      <c r="H711" s="17"/>
      <c r="I711" s="17"/>
      <c r="J711" s="17"/>
      <c r="K711" s="17"/>
      <c r="N711" s="16"/>
    </row>
    <row r="712" spans="1:14" s="15" customFormat="1" ht="18.75" customHeight="1">
      <c r="A712" s="17"/>
      <c r="B712" s="18"/>
      <c r="C712" s="19"/>
      <c r="D712" s="17"/>
      <c r="E712" s="17"/>
      <c r="F712" s="17"/>
      <c r="G712" s="17"/>
      <c r="H712" s="17"/>
      <c r="I712" s="17"/>
      <c r="J712" s="17"/>
      <c r="K712" s="17"/>
      <c r="N712" s="16"/>
    </row>
    <row r="713" spans="1:14" s="15" customFormat="1" ht="18.75" customHeight="1">
      <c r="A713" s="17"/>
      <c r="B713" s="18"/>
      <c r="C713" s="19"/>
      <c r="D713" s="17"/>
      <c r="E713" s="17"/>
      <c r="F713" s="17"/>
      <c r="G713" s="17"/>
      <c r="H713" s="17"/>
      <c r="I713" s="17"/>
      <c r="J713" s="17"/>
      <c r="K713" s="17"/>
      <c r="N713" s="16"/>
    </row>
    <row r="714" spans="1:14" s="15" customFormat="1" ht="18.75" customHeight="1">
      <c r="A714" s="17"/>
      <c r="B714" s="18"/>
      <c r="C714" s="19"/>
      <c r="D714" s="17"/>
      <c r="E714" s="17"/>
      <c r="F714" s="17"/>
      <c r="G714" s="17"/>
      <c r="H714" s="17"/>
      <c r="I714" s="17"/>
      <c r="J714" s="17"/>
      <c r="K714" s="17"/>
      <c r="N714" s="16"/>
    </row>
    <row r="715" spans="1:14" s="15" customFormat="1" ht="18.75" customHeight="1">
      <c r="A715" s="17"/>
      <c r="B715" s="18"/>
      <c r="C715" s="19"/>
      <c r="D715" s="17"/>
      <c r="E715" s="17"/>
      <c r="F715" s="17"/>
      <c r="G715" s="17"/>
      <c r="H715" s="17"/>
      <c r="I715" s="17"/>
      <c r="J715" s="17"/>
      <c r="K715" s="17"/>
      <c r="N715" s="16"/>
    </row>
    <row r="716" spans="1:14" s="15" customFormat="1" ht="18.75" customHeight="1">
      <c r="A716" s="17"/>
      <c r="B716" s="18"/>
      <c r="C716" s="19"/>
      <c r="D716" s="17"/>
      <c r="E716" s="17"/>
      <c r="F716" s="17"/>
      <c r="G716" s="17"/>
      <c r="H716" s="17"/>
      <c r="I716" s="17"/>
      <c r="J716" s="17"/>
      <c r="K716" s="17"/>
      <c r="N716" s="16"/>
    </row>
    <row r="717" spans="1:14" s="15" customFormat="1" ht="18.75" customHeight="1">
      <c r="A717" s="17"/>
      <c r="B717" s="18"/>
      <c r="C717" s="19"/>
      <c r="D717" s="17"/>
      <c r="E717" s="17"/>
      <c r="F717" s="17"/>
      <c r="G717" s="17"/>
      <c r="H717" s="17"/>
      <c r="I717" s="17"/>
      <c r="J717" s="17"/>
      <c r="K717" s="17"/>
      <c r="N717" s="16"/>
    </row>
    <row r="718" spans="1:14" s="15" customFormat="1" ht="18.75" customHeight="1">
      <c r="A718" s="17"/>
      <c r="B718" s="18"/>
      <c r="C718" s="19"/>
      <c r="D718" s="17"/>
      <c r="E718" s="17"/>
      <c r="F718" s="17"/>
      <c r="G718" s="17"/>
      <c r="H718" s="17"/>
      <c r="I718" s="17"/>
      <c r="J718" s="17"/>
      <c r="K718" s="17"/>
      <c r="N718" s="16"/>
    </row>
    <row r="719" spans="1:14" s="15" customFormat="1" ht="18.75" customHeight="1">
      <c r="A719" s="17"/>
      <c r="B719" s="18"/>
      <c r="C719" s="19"/>
      <c r="D719" s="17"/>
      <c r="E719" s="17"/>
      <c r="F719" s="17"/>
      <c r="G719" s="17"/>
      <c r="H719" s="17"/>
      <c r="I719" s="17"/>
      <c r="J719" s="17"/>
      <c r="K719" s="17"/>
      <c r="N719" s="16"/>
    </row>
    <row r="720" spans="1:14" s="15" customFormat="1" ht="18.75" customHeight="1">
      <c r="A720" s="17"/>
      <c r="B720" s="146"/>
      <c r="C720" s="19"/>
      <c r="D720" s="17"/>
      <c r="E720" s="17"/>
      <c r="F720" s="17"/>
      <c r="G720" s="17"/>
      <c r="H720" s="17"/>
      <c r="I720" s="17"/>
      <c r="J720" s="17"/>
      <c r="K720" s="17"/>
      <c r="N720" s="16"/>
    </row>
    <row r="721" spans="1:14" s="15" customFormat="1" ht="18.75" customHeight="1">
      <c r="A721" s="17"/>
      <c r="B721" s="18"/>
      <c r="C721" s="19"/>
      <c r="D721" s="17"/>
      <c r="E721" s="17"/>
      <c r="F721" s="17"/>
      <c r="G721" s="17"/>
      <c r="H721" s="17"/>
      <c r="I721" s="17"/>
      <c r="J721" s="17"/>
      <c r="K721" s="17"/>
      <c r="N721" s="16"/>
    </row>
    <row r="722" spans="1:14" s="15" customFormat="1" ht="18.75" customHeight="1">
      <c r="A722" s="17"/>
      <c r="B722" s="18"/>
      <c r="C722" s="19"/>
      <c r="D722" s="17"/>
      <c r="E722" s="17"/>
      <c r="F722" s="17"/>
      <c r="G722" s="17"/>
      <c r="H722" s="17"/>
      <c r="I722" s="17"/>
      <c r="J722" s="17"/>
      <c r="K722" s="17"/>
      <c r="N722" s="16"/>
    </row>
    <row r="723" spans="1:14" s="15" customFormat="1" ht="18.75" customHeight="1">
      <c r="A723" s="17"/>
      <c r="B723" s="18"/>
      <c r="C723" s="19"/>
      <c r="D723" s="17"/>
      <c r="E723" s="17"/>
      <c r="F723" s="17"/>
      <c r="G723" s="17"/>
      <c r="H723" s="17"/>
      <c r="I723" s="17"/>
      <c r="J723" s="17"/>
      <c r="K723" s="17"/>
      <c r="N723" s="16"/>
    </row>
    <row r="724" spans="1:14" s="15" customFormat="1" ht="18.75" customHeight="1">
      <c r="A724" s="17"/>
      <c r="B724" s="18"/>
      <c r="C724" s="19"/>
      <c r="D724" s="17"/>
      <c r="E724" s="17"/>
      <c r="F724" s="17"/>
      <c r="G724" s="17"/>
      <c r="H724" s="17"/>
      <c r="I724" s="17"/>
      <c r="J724" s="17"/>
      <c r="K724" s="17"/>
      <c r="N724" s="16"/>
    </row>
    <row r="725" spans="1:14" s="15" customFormat="1" ht="18.75" customHeight="1">
      <c r="A725" s="17"/>
      <c r="B725" s="18"/>
      <c r="C725" s="19"/>
      <c r="D725" s="17"/>
      <c r="E725" s="17"/>
      <c r="F725" s="17"/>
      <c r="G725" s="17"/>
      <c r="H725" s="17"/>
      <c r="I725" s="17"/>
      <c r="J725" s="17"/>
      <c r="K725" s="17"/>
      <c r="N725" s="16"/>
    </row>
    <row r="726" spans="1:14" s="15" customFormat="1" ht="18.75" customHeight="1">
      <c r="A726" s="17"/>
      <c r="B726" s="18"/>
      <c r="C726" s="19"/>
      <c r="D726" s="17"/>
      <c r="E726" s="17"/>
      <c r="F726" s="17"/>
      <c r="G726" s="17"/>
      <c r="H726" s="17"/>
      <c r="I726" s="17"/>
      <c r="J726" s="17"/>
      <c r="K726" s="17"/>
      <c r="N726" s="16"/>
    </row>
    <row r="727" spans="1:14" s="15" customFormat="1" ht="18.75" customHeight="1">
      <c r="A727" s="17"/>
      <c r="B727" s="18"/>
      <c r="C727" s="19"/>
      <c r="D727" s="17"/>
      <c r="E727" s="17"/>
      <c r="F727" s="17"/>
      <c r="G727" s="17"/>
      <c r="H727" s="17"/>
      <c r="I727" s="17"/>
      <c r="J727" s="17"/>
      <c r="K727" s="17"/>
      <c r="N727" s="16"/>
    </row>
    <row r="728" spans="1:14" s="15" customFormat="1" ht="18.75" customHeight="1">
      <c r="A728" s="17"/>
      <c r="B728" s="18"/>
      <c r="C728" s="19"/>
      <c r="D728" s="17"/>
      <c r="E728" s="17"/>
      <c r="F728" s="17"/>
      <c r="G728" s="17"/>
      <c r="H728" s="17"/>
      <c r="I728" s="17"/>
      <c r="J728" s="17"/>
      <c r="K728" s="17"/>
      <c r="N728" s="16"/>
    </row>
    <row r="729" spans="1:14" s="15" customFormat="1" ht="18.75" customHeight="1">
      <c r="A729" s="17"/>
      <c r="B729" s="18"/>
      <c r="C729" s="19"/>
      <c r="D729" s="17"/>
      <c r="E729" s="17"/>
      <c r="F729" s="17"/>
      <c r="G729" s="17"/>
      <c r="H729" s="17"/>
      <c r="I729" s="17"/>
      <c r="J729" s="17"/>
      <c r="K729" s="17"/>
      <c r="N729" s="16"/>
    </row>
    <row r="730" spans="1:14" s="15" customFormat="1" ht="18.75" customHeight="1">
      <c r="A730" s="17"/>
      <c r="B730" s="18"/>
      <c r="C730" s="19"/>
      <c r="D730" s="17"/>
      <c r="E730" s="17"/>
      <c r="F730" s="17"/>
      <c r="G730" s="17"/>
      <c r="H730" s="17"/>
      <c r="I730" s="17"/>
      <c r="J730" s="17"/>
      <c r="K730" s="17"/>
      <c r="N730" s="16"/>
    </row>
    <row r="731" spans="1:14" s="15" customFormat="1" ht="18.75" customHeight="1">
      <c r="A731" s="17"/>
      <c r="B731" s="18"/>
      <c r="C731" s="19"/>
      <c r="D731" s="17"/>
      <c r="E731" s="17"/>
      <c r="F731" s="17"/>
      <c r="G731" s="17"/>
      <c r="H731" s="17"/>
      <c r="I731" s="17"/>
      <c r="J731" s="17"/>
      <c r="K731" s="17"/>
      <c r="N731" s="16"/>
    </row>
    <row r="732" spans="1:14" s="15" customFormat="1" ht="18.75" customHeight="1">
      <c r="A732" s="17"/>
      <c r="B732" s="18"/>
      <c r="C732" s="19"/>
      <c r="D732" s="17"/>
      <c r="E732" s="17"/>
      <c r="F732" s="17"/>
      <c r="G732" s="17"/>
      <c r="H732" s="17"/>
      <c r="I732" s="17"/>
      <c r="J732" s="17"/>
      <c r="K732" s="17"/>
      <c r="N732" s="16"/>
    </row>
    <row r="733" spans="1:14" s="15" customFormat="1" ht="18.75" customHeight="1">
      <c r="A733" s="17"/>
      <c r="B733" s="18"/>
      <c r="C733" s="19"/>
      <c r="D733" s="17"/>
      <c r="E733" s="17"/>
      <c r="F733" s="17"/>
      <c r="G733" s="17"/>
      <c r="H733" s="17"/>
      <c r="I733" s="17"/>
      <c r="J733" s="17"/>
      <c r="K733" s="17"/>
      <c r="N733" s="16"/>
    </row>
    <row r="734" spans="1:14" s="15" customFormat="1" ht="18.75" customHeight="1">
      <c r="A734" s="17"/>
      <c r="B734" s="18"/>
      <c r="C734" s="19"/>
      <c r="D734" s="17"/>
      <c r="E734" s="17"/>
      <c r="F734" s="17"/>
      <c r="G734" s="17"/>
      <c r="H734" s="17"/>
      <c r="I734" s="17"/>
      <c r="J734" s="17"/>
      <c r="K734" s="17"/>
      <c r="N734" s="16"/>
    </row>
    <row r="735" spans="1:14" s="15" customFormat="1" ht="18.75" customHeight="1">
      <c r="A735" s="17"/>
      <c r="B735" s="18"/>
      <c r="C735" s="19"/>
      <c r="D735" s="17"/>
      <c r="E735" s="17"/>
      <c r="F735" s="17"/>
      <c r="G735" s="17"/>
      <c r="H735" s="17"/>
      <c r="I735" s="17"/>
      <c r="J735" s="17"/>
      <c r="K735" s="17"/>
      <c r="N735" s="16"/>
    </row>
    <row r="736" spans="1:14" s="15" customFormat="1" ht="18.75" customHeight="1">
      <c r="A736" s="17"/>
      <c r="B736" s="18"/>
      <c r="C736" s="19"/>
      <c r="D736" s="17"/>
      <c r="E736" s="17"/>
      <c r="F736" s="17"/>
      <c r="G736" s="17"/>
      <c r="H736" s="17"/>
      <c r="I736" s="17"/>
      <c r="J736" s="17"/>
      <c r="K736" s="17"/>
      <c r="N736" s="16"/>
    </row>
    <row r="737" spans="1:14" s="15" customFormat="1" ht="18.75" customHeight="1">
      <c r="A737" s="17"/>
      <c r="B737" s="18"/>
      <c r="C737" s="19"/>
      <c r="D737" s="17"/>
      <c r="E737" s="17"/>
      <c r="F737" s="17"/>
      <c r="G737" s="17"/>
      <c r="H737" s="17"/>
      <c r="I737" s="17"/>
      <c r="J737" s="17"/>
      <c r="K737" s="17"/>
      <c r="N737" s="16"/>
    </row>
    <row r="738" spans="1:14" s="15" customFormat="1" ht="18.75" customHeight="1">
      <c r="A738" s="17"/>
      <c r="B738" s="18"/>
      <c r="C738" s="19"/>
      <c r="D738" s="17"/>
      <c r="E738" s="17"/>
      <c r="F738" s="17"/>
      <c r="G738" s="17"/>
      <c r="H738" s="17"/>
      <c r="I738" s="17"/>
      <c r="J738" s="17"/>
      <c r="K738" s="17"/>
      <c r="N738" s="16"/>
    </row>
    <row r="739" spans="1:14" s="15" customFormat="1" ht="18.75" customHeight="1">
      <c r="A739" s="17"/>
      <c r="B739" s="18"/>
      <c r="C739" s="19"/>
      <c r="D739" s="17"/>
      <c r="E739" s="17"/>
      <c r="F739" s="17"/>
      <c r="G739" s="17"/>
      <c r="H739" s="17"/>
      <c r="I739" s="17"/>
      <c r="J739" s="17"/>
      <c r="K739" s="17"/>
      <c r="N739" s="16"/>
    </row>
    <row r="740" spans="1:14" s="15" customFormat="1" ht="18.75" customHeight="1">
      <c r="A740" s="17"/>
      <c r="B740" s="18"/>
      <c r="C740" s="19"/>
      <c r="D740" s="17"/>
      <c r="E740" s="17"/>
      <c r="F740" s="17"/>
      <c r="G740" s="17"/>
      <c r="H740" s="17"/>
      <c r="I740" s="17"/>
      <c r="J740" s="17"/>
      <c r="K740" s="17"/>
      <c r="N740" s="16"/>
    </row>
    <row r="741" spans="1:14" s="15" customFormat="1" ht="18.75" customHeight="1">
      <c r="A741" s="17"/>
      <c r="B741" s="18"/>
      <c r="C741" s="19"/>
      <c r="D741" s="17"/>
      <c r="E741" s="17"/>
      <c r="F741" s="17"/>
      <c r="G741" s="17"/>
      <c r="H741" s="17"/>
      <c r="I741" s="17"/>
      <c r="J741" s="17"/>
      <c r="K741" s="17"/>
      <c r="N741" s="16"/>
    </row>
    <row r="742" spans="1:14" s="15" customFormat="1" ht="18.75" customHeight="1">
      <c r="A742" s="17"/>
      <c r="B742" s="18"/>
      <c r="C742" s="19"/>
      <c r="D742" s="17"/>
      <c r="E742" s="17"/>
      <c r="F742" s="17"/>
      <c r="G742" s="17"/>
      <c r="H742" s="17"/>
      <c r="I742" s="17"/>
      <c r="J742" s="17"/>
      <c r="K742" s="17"/>
      <c r="N742" s="16"/>
    </row>
    <row r="743" spans="1:14" s="15" customFormat="1" ht="18.75" customHeight="1">
      <c r="A743" s="17"/>
      <c r="B743" s="18"/>
      <c r="C743" s="19"/>
      <c r="D743" s="17"/>
      <c r="E743" s="17"/>
      <c r="F743" s="17"/>
      <c r="G743" s="17"/>
      <c r="H743" s="17"/>
      <c r="I743" s="17"/>
      <c r="J743" s="17"/>
      <c r="K743" s="17"/>
      <c r="N743" s="16"/>
    </row>
    <row r="744" spans="1:14" s="15" customFormat="1" ht="18.75" customHeight="1">
      <c r="A744" s="17"/>
      <c r="B744" s="18"/>
      <c r="C744" s="19"/>
      <c r="D744" s="17"/>
      <c r="E744" s="17"/>
      <c r="F744" s="17"/>
      <c r="G744" s="17"/>
      <c r="H744" s="17"/>
      <c r="I744" s="17"/>
      <c r="J744" s="17"/>
      <c r="K744" s="17"/>
      <c r="N744" s="16"/>
    </row>
    <row r="745" spans="1:14" s="15" customFormat="1" ht="18.75" customHeight="1">
      <c r="A745" s="17"/>
      <c r="B745" s="18"/>
      <c r="C745" s="19"/>
      <c r="D745" s="17"/>
      <c r="E745" s="17"/>
      <c r="F745" s="17"/>
      <c r="G745" s="17"/>
      <c r="H745" s="17"/>
      <c r="I745" s="17"/>
      <c r="J745" s="17"/>
      <c r="K745" s="17"/>
      <c r="N745" s="16"/>
    </row>
    <row r="746" spans="1:14" s="15" customFormat="1" ht="18.75" customHeight="1">
      <c r="A746" s="17"/>
      <c r="B746" s="18"/>
      <c r="C746" s="19"/>
      <c r="D746" s="17"/>
      <c r="E746" s="17"/>
      <c r="F746" s="17"/>
      <c r="G746" s="17"/>
      <c r="H746" s="17"/>
      <c r="I746" s="17"/>
      <c r="J746" s="17"/>
      <c r="K746" s="17"/>
      <c r="N746" s="16"/>
    </row>
    <row r="747" spans="1:14" s="15" customFormat="1" ht="18.75" customHeight="1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N747" s="16"/>
    </row>
    <row r="748" spans="1:14" s="15" customFormat="1" ht="18.75" customHeight="1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N748" s="16"/>
    </row>
    <row r="749" spans="1:14" s="15" customFormat="1" ht="18.75" customHeight="1">
      <c r="A749" s="17"/>
      <c r="B749" s="18"/>
      <c r="C749" s="19"/>
      <c r="D749" s="17"/>
      <c r="E749" s="17"/>
      <c r="F749" s="17"/>
      <c r="G749" s="17"/>
      <c r="H749" s="17"/>
      <c r="I749" s="17"/>
      <c r="J749" s="17"/>
      <c r="K749" s="17"/>
      <c r="N749" s="16"/>
    </row>
    <row r="750" spans="1:14" s="15" customFormat="1" ht="18.75" customHeight="1">
      <c r="A750" s="17"/>
      <c r="B750" s="18"/>
      <c r="C750" s="19"/>
      <c r="D750" s="17"/>
      <c r="E750" s="17"/>
      <c r="F750" s="17"/>
      <c r="G750" s="17"/>
      <c r="H750" s="17"/>
      <c r="I750" s="17"/>
      <c r="J750" s="17"/>
      <c r="K750" s="17"/>
      <c r="N750" s="16"/>
    </row>
    <row r="751" spans="1:14" s="15" customFormat="1" ht="18.75" customHeight="1">
      <c r="A751" s="17"/>
      <c r="B751" s="18"/>
      <c r="C751" s="19"/>
      <c r="D751" s="17"/>
      <c r="E751" s="17"/>
      <c r="F751" s="17"/>
      <c r="G751" s="17"/>
      <c r="H751" s="17"/>
      <c r="I751" s="17"/>
      <c r="J751" s="17"/>
      <c r="K751" s="17"/>
      <c r="N751" s="16"/>
    </row>
    <row r="752" spans="1:14" s="15" customFormat="1" ht="18.75" customHeight="1">
      <c r="A752" s="17"/>
      <c r="B752" s="18"/>
      <c r="C752" s="19"/>
      <c r="D752" s="17"/>
      <c r="E752" s="17"/>
      <c r="F752" s="17"/>
      <c r="G752" s="17"/>
      <c r="H752" s="17"/>
      <c r="I752" s="17"/>
      <c r="J752" s="17"/>
      <c r="K752" s="17"/>
      <c r="N752" s="16"/>
    </row>
    <row r="753" spans="1:14" s="15" customFormat="1" ht="18.75" customHeight="1">
      <c r="A753" s="17"/>
      <c r="B753" s="18"/>
      <c r="C753" s="19"/>
      <c r="D753" s="17"/>
      <c r="E753" s="17"/>
      <c r="F753" s="17"/>
      <c r="G753" s="17"/>
      <c r="H753" s="17"/>
      <c r="I753" s="17"/>
      <c r="J753" s="17"/>
      <c r="K753" s="17"/>
      <c r="N753" s="16"/>
    </row>
    <row r="754" spans="1:14" s="15" customFormat="1" ht="18.75" customHeight="1">
      <c r="A754" s="17"/>
      <c r="B754" s="18"/>
      <c r="C754" s="19"/>
      <c r="D754" s="17"/>
      <c r="E754" s="17"/>
      <c r="F754" s="17"/>
      <c r="G754" s="17"/>
      <c r="H754" s="17"/>
      <c r="I754" s="17"/>
      <c r="J754" s="17"/>
      <c r="K754" s="17"/>
      <c r="N754" s="16"/>
    </row>
    <row r="755" spans="1:14" s="15" customFormat="1" ht="18.75" customHeight="1">
      <c r="A755" s="17"/>
      <c r="B755" s="18"/>
      <c r="C755" s="19"/>
      <c r="D755" s="17"/>
      <c r="E755" s="17"/>
      <c r="F755" s="17"/>
      <c r="G755" s="17"/>
      <c r="H755" s="17"/>
      <c r="I755" s="17"/>
      <c r="J755" s="17"/>
      <c r="K755" s="17"/>
      <c r="N755" s="16"/>
    </row>
    <row r="756" spans="1:14" s="15" customFormat="1" ht="18.75" customHeight="1">
      <c r="A756" s="17"/>
      <c r="B756" s="18"/>
      <c r="C756" s="19"/>
      <c r="D756" s="17"/>
      <c r="E756" s="17"/>
      <c r="F756" s="17"/>
      <c r="G756" s="17"/>
      <c r="H756" s="17"/>
      <c r="I756" s="17"/>
      <c r="J756" s="17"/>
      <c r="K756" s="17"/>
      <c r="N756" s="16"/>
    </row>
    <row r="757" spans="1:14" s="15" customFormat="1" ht="18.75" customHeight="1">
      <c r="A757" s="17"/>
      <c r="B757" s="18"/>
      <c r="C757" s="19"/>
      <c r="D757" s="17"/>
      <c r="E757" s="17"/>
      <c r="F757" s="17"/>
      <c r="G757" s="17"/>
      <c r="H757" s="17"/>
      <c r="I757" s="17"/>
      <c r="J757" s="17"/>
      <c r="K757" s="17"/>
      <c r="N757" s="16"/>
    </row>
    <row r="758" spans="1:14" s="15" customFormat="1" ht="18.75" customHeight="1">
      <c r="A758" s="17"/>
      <c r="B758" s="18"/>
      <c r="C758" s="19"/>
      <c r="D758" s="17"/>
      <c r="E758" s="17"/>
      <c r="F758" s="17"/>
      <c r="G758" s="17"/>
      <c r="H758" s="17"/>
      <c r="I758" s="17"/>
      <c r="J758" s="17"/>
      <c r="K758" s="17"/>
      <c r="N758" s="16"/>
    </row>
    <row r="759" spans="1:14" s="15" customFormat="1" ht="18.75" customHeight="1">
      <c r="A759" s="17"/>
      <c r="B759" s="18"/>
      <c r="C759" s="19"/>
      <c r="D759" s="17"/>
      <c r="E759" s="17"/>
      <c r="F759" s="17"/>
      <c r="G759" s="17"/>
      <c r="H759" s="17"/>
      <c r="I759" s="17"/>
      <c r="J759" s="17"/>
      <c r="K759" s="17"/>
      <c r="N759" s="16"/>
    </row>
    <row r="760" spans="1:14" s="15" customFormat="1" ht="18.75" customHeight="1">
      <c r="A760" s="17"/>
      <c r="B760" s="18"/>
      <c r="C760" s="19"/>
      <c r="D760" s="17"/>
      <c r="E760" s="17"/>
      <c r="F760" s="17"/>
      <c r="G760" s="17"/>
      <c r="H760" s="17"/>
      <c r="I760" s="17"/>
      <c r="J760" s="17"/>
      <c r="K760" s="17"/>
      <c r="N760" s="16"/>
    </row>
    <row r="761" spans="1:14" s="15" customFormat="1" ht="18.75" customHeight="1">
      <c r="A761" s="17"/>
      <c r="B761" s="18"/>
      <c r="C761" s="19"/>
      <c r="D761" s="17"/>
      <c r="E761" s="17"/>
      <c r="F761" s="17"/>
      <c r="G761" s="17"/>
      <c r="H761" s="17"/>
      <c r="I761" s="17"/>
      <c r="J761" s="17"/>
      <c r="K761" s="17"/>
      <c r="N761" s="16"/>
    </row>
    <row r="762" spans="1:14" s="15" customFormat="1" ht="18.75" customHeight="1">
      <c r="A762" s="17"/>
      <c r="B762" s="18"/>
      <c r="C762" s="19"/>
      <c r="D762" s="17"/>
      <c r="E762" s="17"/>
      <c r="F762" s="17"/>
      <c r="G762" s="17"/>
      <c r="H762" s="17"/>
      <c r="I762" s="17"/>
      <c r="J762" s="17"/>
      <c r="K762" s="17"/>
      <c r="N762" s="16"/>
    </row>
    <row r="763" spans="1:14" s="15" customFormat="1" ht="18.75" customHeight="1">
      <c r="A763" s="17"/>
      <c r="B763" s="18"/>
      <c r="C763" s="19"/>
      <c r="D763" s="17"/>
      <c r="E763" s="17"/>
      <c r="F763" s="17"/>
      <c r="G763" s="17"/>
      <c r="H763" s="17"/>
      <c r="I763" s="17"/>
      <c r="J763" s="17"/>
      <c r="K763" s="17"/>
      <c r="N763" s="16"/>
    </row>
    <row r="764" spans="1:14" s="15" customFormat="1" ht="18.75" customHeight="1">
      <c r="A764" s="17"/>
      <c r="B764" s="18"/>
      <c r="C764" s="19"/>
      <c r="D764" s="17"/>
      <c r="E764" s="17"/>
      <c r="F764" s="17"/>
      <c r="G764" s="17"/>
      <c r="H764" s="17"/>
      <c r="I764" s="17"/>
      <c r="J764" s="17"/>
      <c r="K764" s="17"/>
      <c r="N764" s="16"/>
    </row>
    <row r="765" spans="1:14" s="15" customFormat="1" ht="18.75" customHeight="1">
      <c r="A765" s="17"/>
      <c r="B765" s="18"/>
      <c r="C765" s="19"/>
      <c r="D765" s="17"/>
      <c r="E765" s="17"/>
      <c r="F765" s="17"/>
      <c r="G765" s="17"/>
      <c r="H765" s="17"/>
      <c r="I765" s="17"/>
      <c r="J765" s="17"/>
      <c r="K765" s="17"/>
      <c r="N765" s="16"/>
    </row>
    <row r="766" spans="1:14" s="15" customFormat="1" ht="18.75" customHeight="1">
      <c r="A766" s="17"/>
      <c r="B766" s="18"/>
      <c r="C766" s="19"/>
      <c r="D766" s="17"/>
      <c r="E766" s="17"/>
      <c r="F766" s="17"/>
      <c r="G766" s="17"/>
      <c r="H766" s="17"/>
      <c r="I766" s="17"/>
      <c r="J766" s="17"/>
      <c r="K766" s="17"/>
      <c r="N766" s="16"/>
    </row>
    <row r="767" spans="1:14" s="15" customFormat="1" ht="18.75" customHeight="1">
      <c r="A767" s="17"/>
      <c r="B767" s="18"/>
      <c r="C767" s="19"/>
      <c r="D767" s="17"/>
      <c r="E767" s="17"/>
      <c r="F767" s="17"/>
      <c r="G767" s="17"/>
      <c r="H767" s="17"/>
      <c r="I767" s="17"/>
      <c r="J767" s="17"/>
      <c r="K767" s="17"/>
      <c r="N767" s="16"/>
    </row>
    <row r="768" spans="1:14" s="15" customFormat="1" ht="18.75" customHeight="1">
      <c r="A768" s="17"/>
      <c r="B768" s="18"/>
      <c r="C768" s="19"/>
      <c r="D768" s="17"/>
      <c r="E768" s="17"/>
      <c r="F768" s="17"/>
      <c r="G768" s="17"/>
      <c r="H768" s="17"/>
      <c r="I768" s="17"/>
      <c r="J768" s="17"/>
      <c r="K768" s="17"/>
      <c r="N768" s="16"/>
    </row>
    <row r="769" spans="1:14" s="15" customFormat="1" ht="18.75" customHeight="1">
      <c r="A769" s="17"/>
      <c r="B769" s="18"/>
      <c r="C769" s="19"/>
      <c r="D769" s="17"/>
      <c r="E769" s="17"/>
      <c r="F769" s="17"/>
      <c r="G769" s="17"/>
      <c r="H769" s="17"/>
      <c r="I769" s="17"/>
      <c r="J769" s="17"/>
      <c r="K769" s="17"/>
      <c r="N769" s="16"/>
    </row>
    <row r="770" spans="1:14" s="15" customFormat="1" ht="18.75" customHeight="1">
      <c r="A770" s="17"/>
      <c r="B770" s="18"/>
      <c r="C770" s="19"/>
      <c r="D770" s="17"/>
      <c r="E770" s="17"/>
      <c r="F770" s="17"/>
      <c r="G770" s="17"/>
      <c r="H770" s="17"/>
      <c r="I770" s="17"/>
      <c r="J770" s="17"/>
      <c r="K770" s="17"/>
      <c r="N770" s="16"/>
    </row>
    <row r="771" spans="1:14" s="15" customFormat="1" ht="18.75" customHeight="1">
      <c r="A771" s="17"/>
      <c r="B771" s="18"/>
      <c r="C771" s="19"/>
      <c r="D771" s="17"/>
      <c r="E771" s="17"/>
      <c r="F771" s="17"/>
      <c r="G771" s="17"/>
      <c r="H771" s="17"/>
      <c r="I771" s="17"/>
      <c r="J771" s="17"/>
      <c r="K771" s="17"/>
      <c r="N771" s="16"/>
    </row>
    <row r="772" spans="1:14" s="15" customFormat="1" ht="18.75" customHeight="1">
      <c r="A772" s="17"/>
      <c r="B772" s="18"/>
      <c r="C772" s="19"/>
      <c r="D772" s="17"/>
      <c r="E772" s="17"/>
      <c r="F772" s="17"/>
      <c r="G772" s="17"/>
      <c r="H772" s="17"/>
      <c r="I772" s="17"/>
      <c r="J772" s="17"/>
      <c r="K772" s="17"/>
      <c r="N772" s="16"/>
    </row>
    <row r="773" spans="1:14" s="15" customFormat="1" ht="18.75" customHeight="1">
      <c r="A773" s="17"/>
      <c r="B773" s="18"/>
      <c r="C773" s="19"/>
      <c r="D773" s="17"/>
      <c r="E773" s="17"/>
      <c r="F773" s="17"/>
      <c r="G773" s="17"/>
      <c r="H773" s="17"/>
      <c r="I773" s="17"/>
      <c r="J773" s="17"/>
      <c r="K773" s="17"/>
      <c r="N773" s="16"/>
    </row>
    <row r="774" spans="1:14" s="15" customFormat="1" ht="18.75" customHeight="1">
      <c r="A774" s="17"/>
      <c r="B774" s="18"/>
      <c r="C774" s="19"/>
      <c r="D774" s="17"/>
      <c r="E774" s="17"/>
      <c r="F774" s="17"/>
      <c r="G774" s="17"/>
      <c r="H774" s="17"/>
      <c r="I774" s="17"/>
      <c r="J774" s="17"/>
      <c r="K774" s="17"/>
      <c r="N774" s="16"/>
    </row>
    <row r="775" spans="1:14" s="15" customFormat="1" ht="18.75" customHeight="1">
      <c r="A775" s="17"/>
      <c r="B775" s="18"/>
      <c r="C775" s="19"/>
      <c r="D775" s="17"/>
      <c r="E775" s="17"/>
      <c r="F775" s="17"/>
      <c r="G775" s="17"/>
      <c r="H775" s="17"/>
      <c r="I775" s="17"/>
      <c r="J775" s="17"/>
      <c r="K775" s="17"/>
      <c r="N775" s="16"/>
    </row>
    <row r="776" spans="1:14" s="15" customFormat="1" ht="18.75" customHeight="1">
      <c r="A776" s="17"/>
      <c r="B776" s="18"/>
      <c r="C776" s="19"/>
      <c r="D776" s="17"/>
      <c r="E776" s="17"/>
      <c r="F776" s="17"/>
      <c r="G776" s="17"/>
      <c r="H776" s="17"/>
      <c r="I776" s="17"/>
      <c r="J776" s="17"/>
      <c r="K776" s="17"/>
      <c r="N776" s="16"/>
    </row>
    <row r="777" spans="1:14" s="15" customFormat="1" ht="18.75" customHeight="1">
      <c r="A777" s="17"/>
      <c r="B777" s="18"/>
      <c r="C777" s="19"/>
      <c r="D777" s="17"/>
      <c r="E777" s="17"/>
      <c r="F777" s="17"/>
      <c r="G777" s="17"/>
      <c r="H777" s="17"/>
      <c r="I777" s="17"/>
      <c r="J777" s="17"/>
      <c r="K777" s="17"/>
      <c r="N777" s="16"/>
    </row>
    <row r="778" spans="1:14" s="15" customFormat="1" ht="18.75" customHeight="1">
      <c r="A778" s="17"/>
      <c r="B778" s="18"/>
      <c r="C778" s="19"/>
      <c r="D778" s="17"/>
      <c r="E778" s="17"/>
      <c r="F778" s="17"/>
      <c r="G778" s="17"/>
      <c r="H778" s="17"/>
      <c r="I778" s="17"/>
      <c r="J778" s="17"/>
      <c r="K778" s="17"/>
      <c r="N778" s="16"/>
    </row>
    <row r="779" spans="1:14" s="15" customFormat="1" ht="18.75" customHeight="1">
      <c r="A779" s="17"/>
      <c r="B779" s="18"/>
      <c r="C779" s="19"/>
      <c r="D779" s="17"/>
      <c r="E779" s="17"/>
      <c r="F779" s="17"/>
      <c r="G779" s="17"/>
      <c r="H779" s="17"/>
      <c r="I779" s="17"/>
      <c r="J779" s="17"/>
      <c r="K779" s="17"/>
      <c r="N779" s="16"/>
    </row>
    <row r="780" spans="1:14" s="15" customFormat="1" ht="18.75" customHeight="1">
      <c r="A780" s="17"/>
      <c r="B780" s="147"/>
      <c r="C780" s="28"/>
      <c r="D780" s="28"/>
      <c r="E780" s="28"/>
      <c r="F780" s="28"/>
      <c r="G780" s="28"/>
      <c r="H780" s="28"/>
      <c r="I780" s="28"/>
      <c r="J780" s="28"/>
      <c r="K780" s="10"/>
      <c r="N780" s="16"/>
    </row>
    <row r="781" spans="1:14" s="15" customFormat="1" ht="18.75" customHeight="1">
      <c r="A781" s="17"/>
      <c r="B781" s="18"/>
      <c r="C781" s="19"/>
      <c r="D781" s="17"/>
      <c r="E781" s="17"/>
      <c r="F781" s="17"/>
      <c r="G781" s="17"/>
      <c r="H781" s="17"/>
      <c r="I781" s="17"/>
      <c r="J781" s="17"/>
      <c r="K781" s="17"/>
      <c r="N781" s="16"/>
    </row>
    <row r="782" spans="1:14" s="15" customFormat="1" ht="18.75" customHeight="1">
      <c r="A782" s="17"/>
      <c r="B782" s="18"/>
      <c r="C782" s="19"/>
      <c r="D782" s="17"/>
      <c r="E782" s="17"/>
      <c r="F782" s="17"/>
      <c r="G782" s="17"/>
      <c r="H782" s="17"/>
      <c r="I782" s="17"/>
      <c r="J782" s="17"/>
      <c r="K782" s="17"/>
      <c r="N782" s="16"/>
    </row>
    <row r="783" spans="1:14" s="15" customFormat="1" ht="18.75" customHeight="1">
      <c r="A783" s="17"/>
      <c r="B783" s="18"/>
      <c r="C783" s="19"/>
      <c r="D783" s="17"/>
      <c r="E783" s="17"/>
      <c r="F783" s="17"/>
      <c r="G783" s="17"/>
      <c r="H783" s="17"/>
      <c r="I783" s="17"/>
      <c r="J783" s="17"/>
      <c r="K783" s="17"/>
      <c r="N783" s="16"/>
    </row>
    <row r="784" spans="1:14" s="15" customFormat="1" ht="18.75" customHeight="1">
      <c r="A784" s="17"/>
      <c r="B784" s="18"/>
      <c r="C784" s="19"/>
      <c r="D784" s="17"/>
      <c r="E784" s="17"/>
      <c r="F784" s="17"/>
      <c r="G784" s="17"/>
      <c r="H784" s="17"/>
      <c r="I784" s="17"/>
      <c r="J784" s="17"/>
      <c r="K784" s="17"/>
      <c r="N784" s="16"/>
    </row>
    <row r="785" spans="1:14" s="15" customFormat="1" ht="18.75" customHeight="1">
      <c r="A785" s="17"/>
      <c r="B785" s="18"/>
      <c r="C785" s="19"/>
      <c r="D785" s="17"/>
      <c r="E785" s="17"/>
      <c r="F785" s="17"/>
      <c r="G785" s="17"/>
      <c r="H785" s="17"/>
      <c r="I785" s="17"/>
      <c r="J785" s="17"/>
      <c r="K785" s="17"/>
      <c r="N785" s="16"/>
    </row>
    <row r="786" spans="1:14" s="15" customFormat="1" ht="18.75" customHeight="1">
      <c r="A786" s="17"/>
      <c r="B786" s="18"/>
      <c r="C786" s="19"/>
      <c r="D786" s="17"/>
      <c r="E786" s="17"/>
      <c r="F786" s="17"/>
      <c r="G786" s="17"/>
      <c r="H786" s="17"/>
      <c r="I786" s="17"/>
      <c r="J786" s="17"/>
      <c r="K786" s="17"/>
      <c r="N786" s="16"/>
    </row>
    <row r="787" spans="1:14" s="15" customFormat="1" ht="18.75" customHeight="1">
      <c r="A787" s="17"/>
      <c r="B787" s="18"/>
      <c r="C787" s="19"/>
      <c r="D787" s="17"/>
      <c r="E787" s="17"/>
      <c r="F787" s="17"/>
      <c r="G787" s="17"/>
      <c r="H787" s="17"/>
      <c r="I787" s="17"/>
      <c r="J787" s="17"/>
      <c r="K787" s="17"/>
      <c r="N787" s="16"/>
    </row>
    <row r="788" spans="1:14" s="15" customFormat="1" ht="18.75" customHeight="1">
      <c r="A788" s="17"/>
      <c r="B788" s="18"/>
      <c r="C788" s="19"/>
      <c r="D788" s="17"/>
      <c r="E788" s="17"/>
      <c r="F788" s="17"/>
      <c r="G788" s="17"/>
      <c r="H788" s="17"/>
      <c r="I788" s="17"/>
      <c r="J788" s="17"/>
      <c r="K788" s="17"/>
      <c r="N788" s="16"/>
    </row>
    <row r="789" spans="1:14" s="15" customFormat="1" ht="18.75" customHeight="1">
      <c r="A789" s="17"/>
      <c r="B789" s="18"/>
      <c r="C789" s="19"/>
      <c r="D789" s="17"/>
      <c r="E789" s="17"/>
      <c r="F789" s="17"/>
      <c r="G789" s="17"/>
      <c r="H789" s="17"/>
      <c r="I789" s="17"/>
      <c r="J789" s="17"/>
      <c r="K789" s="17"/>
      <c r="N789" s="16"/>
    </row>
    <row r="790" spans="1:14" s="15" customFormat="1" ht="18.75" customHeight="1">
      <c r="A790" s="17"/>
      <c r="B790" s="18"/>
      <c r="C790" s="19"/>
      <c r="D790" s="17"/>
      <c r="E790" s="17"/>
      <c r="F790" s="17"/>
      <c r="G790" s="17"/>
      <c r="H790" s="17"/>
      <c r="I790" s="17"/>
      <c r="J790" s="17"/>
      <c r="K790" s="17"/>
      <c r="N790" s="16"/>
    </row>
    <row r="791" spans="1:14" s="15" customFormat="1" ht="18.75" customHeight="1">
      <c r="A791" s="17"/>
      <c r="B791" s="18"/>
      <c r="C791" s="19"/>
      <c r="D791" s="17"/>
      <c r="E791" s="17"/>
      <c r="F791" s="17"/>
      <c r="G791" s="17"/>
      <c r="H791" s="17"/>
      <c r="I791" s="17"/>
      <c r="J791" s="17"/>
      <c r="K791" s="17"/>
      <c r="N791" s="16"/>
    </row>
    <row r="792" spans="1:14" s="15" customFormat="1" ht="18.75" customHeight="1">
      <c r="A792" s="17"/>
      <c r="B792" s="18"/>
      <c r="C792" s="19"/>
      <c r="D792" s="17"/>
      <c r="E792" s="17"/>
      <c r="F792" s="17"/>
      <c r="G792" s="17"/>
      <c r="H792" s="17"/>
      <c r="I792" s="17"/>
      <c r="J792" s="17"/>
      <c r="K792" s="17"/>
      <c r="N792" s="16"/>
    </row>
    <row r="793" spans="1:14" s="15" customFormat="1" ht="18.75" customHeight="1">
      <c r="A793" s="17"/>
      <c r="B793" s="18"/>
      <c r="C793" s="19"/>
      <c r="D793" s="17"/>
      <c r="E793" s="17"/>
      <c r="F793" s="17"/>
      <c r="G793" s="17"/>
      <c r="H793" s="17"/>
      <c r="I793" s="17"/>
      <c r="J793" s="17"/>
      <c r="K793" s="17"/>
      <c r="N793" s="16"/>
    </row>
    <row r="794" spans="1:14" s="15" customFormat="1" ht="18.75" customHeight="1">
      <c r="A794" s="17"/>
      <c r="B794" s="18"/>
      <c r="C794" s="19"/>
      <c r="D794" s="17"/>
      <c r="E794" s="17"/>
      <c r="F794" s="17"/>
      <c r="G794" s="17"/>
      <c r="H794" s="17"/>
      <c r="I794" s="17"/>
      <c r="J794" s="17"/>
      <c r="K794" s="17"/>
      <c r="N794" s="16"/>
    </row>
    <row r="795" spans="1:14" s="15" customFormat="1" ht="18.75" customHeight="1">
      <c r="A795" s="17"/>
      <c r="B795" s="18"/>
      <c r="C795" s="19"/>
      <c r="D795" s="17"/>
      <c r="E795" s="17"/>
      <c r="F795" s="17"/>
      <c r="G795" s="17"/>
      <c r="H795" s="17"/>
      <c r="I795" s="17"/>
      <c r="J795" s="17"/>
      <c r="K795" s="17"/>
      <c r="N795" s="16"/>
    </row>
    <row r="796" spans="1:14" s="15" customFormat="1" ht="18.75" customHeight="1">
      <c r="A796" s="17"/>
      <c r="B796" s="18"/>
      <c r="C796" s="19"/>
      <c r="D796" s="17"/>
      <c r="E796" s="17"/>
      <c r="F796" s="17"/>
      <c r="G796" s="17"/>
      <c r="H796" s="17"/>
      <c r="I796" s="17"/>
      <c r="J796" s="17"/>
      <c r="K796" s="17"/>
      <c r="N796" s="16"/>
    </row>
    <row r="797" spans="1:14" s="15" customFormat="1" ht="18.75" customHeight="1">
      <c r="A797" s="17"/>
      <c r="B797" s="18"/>
      <c r="C797" s="19"/>
      <c r="D797" s="17"/>
      <c r="E797" s="17"/>
      <c r="F797" s="17"/>
      <c r="G797" s="17"/>
      <c r="H797" s="17"/>
      <c r="I797" s="17"/>
      <c r="J797" s="17"/>
      <c r="K797" s="17"/>
      <c r="N797" s="16"/>
    </row>
    <row r="798" spans="1:14" s="15" customFormat="1" ht="18.75" customHeight="1">
      <c r="A798" s="17"/>
      <c r="B798" s="18"/>
      <c r="C798" s="19"/>
      <c r="D798" s="17"/>
      <c r="E798" s="17"/>
      <c r="F798" s="17"/>
      <c r="G798" s="17"/>
      <c r="H798" s="17"/>
      <c r="I798" s="17"/>
      <c r="J798" s="17"/>
      <c r="K798" s="17"/>
      <c r="N798" s="16"/>
    </row>
    <row r="799" spans="1:14" s="15" customFormat="1" ht="18.75" customHeight="1">
      <c r="A799" s="17"/>
      <c r="B799" s="18"/>
      <c r="C799" s="19"/>
      <c r="D799" s="17"/>
      <c r="E799" s="17"/>
      <c r="F799" s="17"/>
      <c r="G799" s="17"/>
      <c r="H799" s="17"/>
      <c r="I799" s="17"/>
      <c r="J799" s="17"/>
      <c r="K799" s="17"/>
      <c r="N799" s="16"/>
    </row>
    <row r="800" spans="1:14" s="15" customFormat="1" ht="18.75" customHeight="1">
      <c r="A800" s="17"/>
      <c r="B800" s="18"/>
      <c r="C800" s="19"/>
      <c r="D800" s="17"/>
      <c r="E800" s="17"/>
      <c r="F800" s="17"/>
      <c r="G800" s="17"/>
      <c r="H800" s="17"/>
      <c r="I800" s="17"/>
      <c r="J800" s="17"/>
      <c r="K800" s="17"/>
      <c r="N800" s="16"/>
    </row>
    <row r="801" spans="1:14" s="15" customFormat="1" ht="18.75" customHeight="1">
      <c r="A801" s="17"/>
      <c r="B801" s="18"/>
      <c r="C801" s="19"/>
      <c r="D801" s="17"/>
      <c r="E801" s="17"/>
      <c r="F801" s="17"/>
      <c r="G801" s="17"/>
      <c r="H801" s="17"/>
      <c r="I801" s="17"/>
      <c r="J801" s="17"/>
      <c r="K801" s="17"/>
      <c r="N801" s="16"/>
    </row>
    <row r="802" spans="1:14" s="15" customFormat="1" ht="18.75" customHeight="1">
      <c r="A802" s="17"/>
      <c r="B802" s="18"/>
      <c r="C802" s="19"/>
      <c r="D802" s="17"/>
      <c r="E802" s="17"/>
      <c r="F802" s="17"/>
      <c r="G802" s="17"/>
      <c r="H802" s="17"/>
      <c r="I802" s="17"/>
      <c r="J802" s="17"/>
      <c r="K802" s="17"/>
      <c r="N802" s="16"/>
    </row>
    <row r="803" spans="1:14" s="15" customFormat="1" ht="18.75" customHeight="1">
      <c r="A803" s="17"/>
      <c r="B803" s="18"/>
      <c r="C803" s="19"/>
      <c r="D803" s="17"/>
      <c r="E803" s="17"/>
      <c r="F803" s="17"/>
      <c r="G803" s="17"/>
      <c r="H803" s="17"/>
      <c r="I803" s="17"/>
      <c r="J803" s="17"/>
      <c r="K803" s="17"/>
      <c r="N803" s="16"/>
    </row>
    <row r="804" spans="1:14" s="15" customFormat="1" ht="18.75" customHeight="1">
      <c r="A804" s="17"/>
      <c r="B804" s="18"/>
      <c r="C804" s="19"/>
      <c r="D804" s="17"/>
      <c r="E804" s="17"/>
      <c r="F804" s="17"/>
      <c r="G804" s="17"/>
      <c r="H804" s="17"/>
      <c r="I804" s="17"/>
      <c r="J804" s="17"/>
      <c r="K804" s="17"/>
      <c r="N804" s="16"/>
    </row>
    <row r="805" spans="1:14" s="15" customFormat="1" ht="18.75" customHeight="1">
      <c r="A805" s="17"/>
      <c r="B805" s="18"/>
      <c r="C805" s="19"/>
      <c r="D805" s="17"/>
      <c r="E805" s="17"/>
      <c r="F805" s="17"/>
      <c r="G805" s="17"/>
      <c r="H805" s="17"/>
      <c r="I805" s="17"/>
      <c r="J805" s="17"/>
      <c r="K805" s="17"/>
      <c r="N805" s="16"/>
    </row>
    <row r="806" spans="1:14" s="15" customFormat="1" ht="18.75" customHeight="1">
      <c r="A806" s="17"/>
      <c r="B806" s="18"/>
      <c r="C806" s="19"/>
      <c r="D806" s="17"/>
      <c r="E806" s="17"/>
      <c r="F806" s="17"/>
      <c r="G806" s="17"/>
      <c r="H806" s="17"/>
      <c r="I806" s="17"/>
      <c r="J806" s="17"/>
      <c r="K806" s="17"/>
      <c r="N806" s="16"/>
    </row>
    <row r="807" spans="1:14" s="15" customFormat="1" ht="18.75" customHeight="1">
      <c r="A807" s="17"/>
      <c r="B807" s="18"/>
      <c r="C807" s="19"/>
      <c r="D807" s="17"/>
      <c r="E807" s="17"/>
      <c r="F807" s="17"/>
      <c r="G807" s="17"/>
      <c r="H807" s="17"/>
      <c r="I807" s="17"/>
      <c r="J807" s="17"/>
      <c r="K807" s="17"/>
      <c r="N807" s="16"/>
    </row>
    <row r="808" spans="1:14" s="15" customFormat="1" ht="18.75" customHeight="1">
      <c r="A808" s="17"/>
      <c r="B808" s="18"/>
      <c r="C808" s="19"/>
      <c r="D808" s="17"/>
      <c r="E808" s="17"/>
      <c r="F808" s="17"/>
      <c r="G808" s="17"/>
      <c r="H808" s="17"/>
      <c r="I808" s="17"/>
      <c r="J808" s="17"/>
      <c r="K808" s="17"/>
      <c r="N808" s="16"/>
    </row>
    <row r="809" spans="1:14" s="15" customFormat="1" ht="18.75" customHeight="1">
      <c r="A809" s="17"/>
      <c r="B809" s="18"/>
      <c r="C809" s="19"/>
      <c r="D809" s="17"/>
      <c r="E809" s="17"/>
      <c r="F809" s="17"/>
      <c r="G809" s="17"/>
      <c r="H809" s="17"/>
      <c r="I809" s="17"/>
      <c r="J809" s="17"/>
      <c r="K809" s="17"/>
      <c r="N809" s="16"/>
    </row>
    <row r="810" spans="1:14" s="15" customFormat="1" ht="18.75" customHeight="1">
      <c r="A810" s="17"/>
      <c r="B810" s="18"/>
      <c r="C810" s="19"/>
      <c r="D810" s="17"/>
      <c r="E810" s="17"/>
      <c r="F810" s="17"/>
      <c r="G810" s="17"/>
      <c r="H810" s="17"/>
      <c r="I810" s="17"/>
      <c r="J810" s="17"/>
      <c r="K810" s="17"/>
      <c r="N810" s="16"/>
    </row>
    <row r="811" spans="1:14" s="15" customFormat="1" ht="18.75" customHeight="1">
      <c r="A811" s="17"/>
      <c r="B811" s="18"/>
      <c r="C811" s="19"/>
      <c r="D811" s="17"/>
      <c r="E811" s="17"/>
      <c r="F811" s="17"/>
      <c r="G811" s="17"/>
      <c r="H811" s="17"/>
      <c r="I811" s="17"/>
      <c r="J811" s="17"/>
      <c r="K811" s="17"/>
      <c r="N811" s="16"/>
    </row>
    <row r="812" spans="1:14" s="15" customFormat="1" ht="18.75" customHeight="1">
      <c r="A812" s="17"/>
      <c r="B812" s="18"/>
      <c r="C812" s="19"/>
      <c r="D812" s="17"/>
      <c r="E812" s="17"/>
      <c r="F812" s="17"/>
      <c r="G812" s="17"/>
      <c r="H812" s="17"/>
      <c r="I812" s="17"/>
      <c r="J812" s="17"/>
      <c r="K812" s="17"/>
      <c r="N812" s="16"/>
    </row>
    <row r="813" spans="1:14" s="15" customFormat="1" ht="18.75" customHeight="1">
      <c r="A813" s="17"/>
      <c r="B813" s="18"/>
      <c r="C813" s="19"/>
      <c r="D813" s="17"/>
      <c r="E813" s="17"/>
      <c r="F813" s="17"/>
      <c r="G813" s="17"/>
      <c r="H813" s="17"/>
      <c r="I813" s="17"/>
      <c r="J813" s="17"/>
      <c r="K813" s="17"/>
      <c r="N813" s="16"/>
    </row>
    <row r="814" spans="1:14" s="15" customFormat="1" ht="18.75" customHeight="1">
      <c r="A814" s="17"/>
      <c r="B814" s="18"/>
      <c r="C814" s="19"/>
      <c r="D814" s="17"/>
      <c r="E814" s="17"/>
      <c r="F814" s="17"/>
      <c r="G814" s="17"/>
      <c r="H814" s="17"/>
      <c r="I814" s="17"/>
      <c r="J814" s="17"/>
      <c r="K814" s="17"/>
      <c r="N814" s="16"/>
    </row>
    <row r="815" spans="1:14" s="15" customFormat="1" ht="18.75" customHeight="1">
      <c r="A815" s="17"/>
      <c r="B815" s="18"/>
      <c r="C815" s="19"/>
      <c r="D815" s="17"/>
      <c r="E815" s="17"/>
      <c r="F815" s="17"/>
      <c r="G815" s="17"/>
      <c r="H815" s="17"/>
      <c r="I815" s="17"/>
      <c r="J815" s="17"/>
      <c r="K815" s="17"/>
      <c r="N815" s="16"/>
    </row>
    <row r="816" spans="1:14" s="15" customFormat="1" ht="18.75" customHeight="1">
      <c r="A816" s="17"/>
      <c r="B816" s="18"/>
      <c r="C816" s="19"/>
      <c r="D816" s="17"/>
      <c r="E816" s="17"/>
      <c r="F816" s="17"/>
      <c r="G816" s="17"/>
      <c r="H816" s="17"/>
      <c r="I816" s="17"/>
      <c r="J816" s="17"/>
      <c r="K816" s="17"/>
      <c r="N816" s="16"/>
    </row>
    <row r="817" spans="1:14" s="15" customFormat="1" ht="18.75" customHeight="1">
      <c r="A817" s="17"/>
      <c r="B817" s="18"/>
      <c r="C817" s="19"/>
      <c r="D817" s="17"/>
      <c r="E817" s="17"/>
      <c r="F817" s="17"/>
      <c r="G817" s="17"/>
      <c r="H817" s="17"/>
      <c r="I817" s="17"/>
      <c r="J817" s="17"/>
      <c r="K817" s="17"/>
      <c r="N817" s="16"/>
    </row>
    <row r="818" spans="1:14" s="15" customFormat="1" ht="18.75" customHeight="1">
      <c r="A818" s="17"/>
      <c r="B818" s="18"/>
      <c r="C818" s="19"/>
      <c r="D818" s="17"/>
      <c r="E818" s="17"/>
      <c r="F818" s="17"/>
      <c r="G818" s="17"/>
      <c r="H818" s="17"/>
      <c r="I818" s="17"/>
      <c r="J818" s="17"/>
      <c r="K818" s="17"/>
      <c r="N818" s="16"/>
    </row>
    <row r="819" spans="1:14" s="15" customFormat="1" ht="18.75" customHeight="1">
      <c r="A819" s="17"/>
      <c r="B819" s="18"/>
      <c r="C819" s="19"/>
      <c r="D819" s="17"/>
      <c r="E819" s="17"/>
      <c r="F819" s="17"/>
      <c r="G819" s="17"/>
      <c r="H819" s="17"/>
      <c r="I819" s="17"/>
      <c r="J819" s="17"/>
      <c r="K819" s="17"/>
      <c r="N819" s="16"/>
    </row>
    <row r="820" spans="1:14" s="15" customFormat="1" ht="18.75" customHeight="1">
      <c r="A820" s="17"/>
      <c r="B820" s="18"/>
      <c r="C820" s="19"/>
      <c r="D820" s="17"/>
      <c r="E820" s="17"/>
      <c r="F820" s="17"/>
      <c r="G820" s="17"/>
      <c r="H820" s="17"/>
      <c r="I820" s="17"/>
      <c r="J820" s="17"/>
      <c r="K820" s="17"/>
      <c r="N820" s="16"/>
    </row>
    <row r="821" spans="1:14" s="15" customFormat="1" ht="18.75" customHeight="1">
      <c r="A821" s="17"/>
      <c r="B821" s="18"/>
      <c r="C821" s="19"/>
      <c r="D821" s="17"/>
      <c r="E821" s="17"/>
      <c r="F821" s="17"/>
      <c r="G821" s="17"/>
      <c r="H821" s="17"/>
      <c r="I821" s="17"/>
      <c r="J821" s="17"/>
      <c r="K821" s="176"/>
      <c r="N821" s="16"/>
    </row>
    <row r="822" spans="1:14" s="15" customFormat="1" ht="18.75" customHeight="1">
      <c r="A822" s="17"/>
      <c r="B822" s="146"/>
      <c r="C822" s="19"/>
      <c r="D822" s="17"/>
      <c r="E822" s="17"/>
      <c r="F822" s="17"/>
      <c r="G822" s="17"/>
      <c r="H822" s="17"/>
      <c r="I822" s="17"/>
      <c r="J822" s="17"/>
      <c r="K822" s="17"/>
      <c r="N822" s="16"/>
    </row>
    <row r="823" spans="1:14" s="15" customFormat="1" ht="18.75" customHeight="1">
      <c r="A823" s="17"/>
      <c r="B823" s="18"/>
      <c r="C823" s="19"/>
      <c r="D823" s="17"/>
      <c r="E823" s="17"/>
      <c r="F823" s="17"/>
      <c r="G823" s="17"/>
      <c r="H823" s="17"/>
      <c r="I823" s="17"/>
      <c r="J823" s="17"/>
      <c r="K823" s="17"/>
      <c r="N823" s="16"/>
    </row>
    <row r="824" spans="1:14" s="15" customFormat="1" ht="18.75" customHeight="1">
      <c r="A824" s="17"/>
      <c r="B824" s="18"/>
      <c r="C824" s="19"/>
      <c r="D824" s="17"/>
      <c r="E824" s="17"/>
      <c r="F824" s="17"/>
      <c r="G824" s="17"/>
      <c r="H824" s="17"/>
      <c r="I824" s="17"/>
      <c r="J824" s="17"/>
      <c r="K824" s="17"/>
      <c r="N824" s="16"/>
    </row>
    <row r="825" spans="1:14" s="15" customFormat="1" ht="18.75" customHeight="1">
      <c r="A825" s="17"/>
      <c r="B825" s="18"/>
      <c r="C825" s="19"/>
      <c r="D825" s="17"/>
      <c r="E825" s="17"/>
      <c r="F825" s="17"/>
      <c r="G825" s="17"/>
      <c r="H825" s="17"/>
      <c r="I825" s="17"/>
      <c r="J825" s="17"/>
      <c r="K825" s="17"/>
      <c r="N825" s="16"/>
    </row>
    <row r="826" spans="1:14" s="15" customFormat="1" ht="18.75" customHeight="1">
      <c r="A826" s="17"/>
      <c r="B826" s="18"/>
      <c r="C826" s="19"/>
      <c r="D826" s="17"/>
      <c r="E826" s="17"/>
      <c r="F826" s="17"/>
      <c r="G826" s="17"/>
      <c r="H826" s="17"/>
      <c r="I826" s="17"/>
      <c r="J826" s="17"/>
      <c r="K826" s="17"/>
      <c r="N826" s="16"/>
    </row>
    <row r="827" spans="1:14" s="15" customFormat="1" ht="18.75" customHeight="1">
      <c r="A827" s="17"/>
      <c r="B827" s="18"/>
      <c r="C827" s="19"/>
      <c r="D827" s="17"/>
      <c r="E827" s="17"/>
      <c r="F827" s="17"/>
      <c r="G827" s="17"/>
      <c r="H827" s="17"/>
      <c r="I827" s="17"/>
      <c r="J827" s="17"/>
      <c r="K827" s="17"/>
      <c r="N827" s="16"/>
    </row>
    <row r="828" spans="1:14" s="15" customFormat="1" ht="18.75" customHeight="1">
      <c r="A828" s="17"/>
      <c r="B828" s="18"/>
      <c r="C828" s="19"/>
      <c r="D828" s="17"/>
      <c r="E828" s="17"/>
      <c r="F828" s="17"/>
      <c r="G828" s="17"/>
      <c r="H828" s="17"/>
      <c r="I828" s="17"/>
      <c r="J828" s="17"/>
      <c r="K828" s="17"/>
      <c r="N828" s="16"/>
    </row>
    <row r="829" spans="1:14" s="15" customFormat="1" ht="18.75" customHeight="1">
      <c r="A829" s="17"/>
      <c r="B829" s="18"/>
      <c r="C829" s="19"/>
      <c r="D829" s="17"/>
      <c r="E829" s="17"/>
      <c r="F829" s="17"/>
      <c r="G829" s="17"/>
      <c r="H829" s="17"/>
      <c r="I829" s="17"/>
      <c r="J829" s="17"/>
      <c r="K829" s="17"/>
      <c r="N829" s="16"/>
    </row>
    <row r="830" spans="1:14" s="15" customFormat="1" ht="18.75" customHeight="1">
      <c r="A830" s="17"/>
      <c r="B830" s="18"/>
      <c r="C830" s="19"/>
      <c r="D830" s="17"/>
      <c r="E830" s="17"/>
      <c r="F830" s="17"/>
      <c r="G830" s="17"/>
      <c r="H830" s="17"/>
      <c r="I830" s="17"/>
      <c r="J830" s="17"/>
      <c r="K830" s="17"/>
      <c r="N830" s="16"/>
    </row>
    <row r="831" spans="1:14" s="15" customFormat="1" ht="18.75" customHeight="1">
      <c r="A831" s="17"/>
      <c r="B831" s="18"/>
      <c r="C831" s="19"/>
      <c r="D831" s="17"/>
      <c r="E831" s="17"/>
      <c r="F831" s="17"/>
      <c r="G831" s="17"/>
      <c r="H831" s="17"/>
      <c r="I831" s="17"/>
      <c r="J831" s="17"/>
      <c r="K831" s="17"/>
      <c r="N831" s="16"/>
    </row>
    <row r="832" spans="1:14" s="15" customFormat="1" ht="18.75" customHeight="1">
      <c r="A832" s="17"/>
      <c r="B832" s="18"/>
      <c r="C832" s="19"/>
      <c r="D832" s="17"/>
      <c r="E832" s="17"/>
      <c r="F832" s="17"/>
      <c r="G832" s="17"/>
      <c r="H832" s="17"/>
      <c r="I832" s="17"/>
      <c r="J832" s="17"/>
      <c r="K832" s="17"/>
      <c r="N832" s="16"/>
    </row>
    <row r="833" spans="1:14" s="15" customFormat="1" ht="18.75" customHeight="1">
      <c r="A833" s="17"/>
      <c r="B833" s="18"/>
      <c r="C833" s="19"/>
      <c r="D833" s="17"/>
      <c r="E833" s="17"/>
      <c r="F833" s="17"/>
      <c r="G833" s="17"/>
      <c r="H833" s="17"/>
      <c r="I833" s="17"/>
      <c r="J833" s="17"/>
      <c r="K833" s="17"/>
      <c r="N833" s="16"/>
    </row>
    <row r="834" spans="1:14" s="15" customFormat="1" ht="18.75" customHeight="1">
      <c r="A834" s="17"/>
      <c r="B834" s="18"/>
      <c r="C834" s="19"/>
      <c r="D834" s="17"/>
      <c r="E834" s="17"/>
      <c r="F834" s="17"/>
      <c r="G834" s="17"/>
      <c r="H834" s="17"/>
      <c r="I834" s="17"/>
      <c r="J834" s="17"/>
      <c r="K834" s="17"/>
      <c r="N834" s="16"/>
    </row>
    <row r="835" spans="1:14" s="15" customFormat="1" ht="18.75" customHeight="1">
      <c r="A835" s="17"/>
      <c r="B835" s="18"/>
      <c r="C835" s="19"/>
      <c r="D835" s="17"/>
      <c r="E835" s="17"/>
      <c r="F835" s="17"/>
      <c r="G835" s="17"/>
      <c r="H835" s="17"/>
      <c r="I835" s="17"/>
      <c r="J835" s="17"/>
      <c r="K835" s="17"/>
      <c r="N835" s="16"/>
    </row>
    <row r="836" spans="1:14" s="15" customFormat="1" ht="18.75" customHeight="1">
      <c r="A836" s="17"/>
      <c r="B836" s="18"/>
      <c r="C836" s="19"/>
      <c r="D836" s="17"/>
      <c r="E836" s="17"/>
      <c r="F836" s="17"/>
      <c r="G836" s="17"/>
      <c r="H836" s="17"/>
      <c r="I836" s="17"/>
      <c r="J836" s="17"/>
      <c r="K836" s="17"/>
      <c r="N836" s="16"/>
    </row>
    <row r="837" spans="1:14" s="15" customFormat="1" ht="18.75" customHeight="1">
      <c r="A837" s="17"/>
      <c r="B837" s="18"/>
      <c r="C837" s="19"/>
      <c r="D837" s="17"/>
      <c r="E837" s="17"/>
      <c r="F837" s="17"/>
      <c r="G837" s="17"/>
      <c r="H837" s="17"/>
      <c r="I837" s="17"/>
      <c r="J837" s="17"/>
      <c r="K837" s="17"/>
      <c r="N837" s="16"/>
    </row>
    <row r="838" spans="1:14" s="15" customFormat="1" ht="18.75" customHeight="1">
      <c r="A838" s="17"/>
      <c r="B838" s="18"/>
      <c r="C838" s="19"/>
      <c r="D838" s="17"/>
      <c r="E838" s="17"/>
      <c r="F838" s="17"/>
      <c r="G838" s="17"/>
      <c r="H838" s="17"/>
      <c r="I838" s="17"/>
      <c r="J838" s="17"/>
      <c r="K838" s="17"/>
      <c r="N838" s="16"/>
    </row>
    <row r="839" spans="1:14" s="15" customFormat="1" ht="18.75" customHeight="1">
      <c r="A839" s="17"/>
      <c r="B839" s="18"/>
      <c r="C839" s="19"/>
      <c r="D839" s="17"/>
      <c r="E839" s="17"/>
      <c r="F839" s="17"/>
      <c r="G839" s="17"/>
      <c r="H839" s="17"/>
      <c r="I839" s="17"/>
      <c r="J839" s="17"/>
      <c r="K839" s="17"/>
      <c r="N839" s="16"/>
    </row>
    <row r="840" spans="1:14" s="15" customFormat="1" ht="18.75" customHeight="1">
      <c r="A840" s="17"/>
      <c r="B840" s="18"/>
      <c r="C840" s="19"/>
      <c r="D840" s="17"/>
      <c r="E840" s="17"/>
      <c r="F840" s="17"/>
      <c r="G840" s="17"/>
      <c r="H840" s="17"/>
      <c r="I840" s="17"/>
      <c r="J840" s="17"/>
      <c r="K840" s="17"/>
      <c r="N840" s="16"/>
    </row>
    <row r="841" spans="1:14" s="15" customFormat="1" ht="18.75" customHeight="1">
      <c r="A841" s="17"/>
      <c r="B841" s="18"/>
      <c r="C841" s="19"/>
      <c r="D841" s="17"/>
      <c r="E841" s="17"/>
      <c r="F841" s="17"/>
      <c r="G841" s="17"/>
      <c r="H841" s="17"/>
      <c r="I841" s="17"/>
      <c r="J841" s="17"/>
      <c r="K841" s="17"/>
      <c r="N841" s="16"/>
    </row>
    <row r="842" spans="1:14" s="15" customFormat="1" ht="18.75" customHeight="1">
      <c r="A842" s="17"/>
      <c r="B842" s="18"/>
      <c r="C842" s="19"/>
      <c r="D842" s="17"/>
      <c r="E842" s="17"/>
      <c r="F842" s="17"/>
      <c r="G842" s="17"/>
      <c r="H842" s="17"/>
      <c r="I842" s="17"/>
      <c r="J842" s="17"/>
      <c r="K842" s="17"/>
      <c r="N842" s="16"/>
    </row>
    <row r="843" spans="1:14" s="15" customFormat="1" ht="18.75" customHeight="1">
      <c r="A843" s="17"/>
      <c r="B843" s="18"/>
      <c r="C843" s="19"/>
      <c r="D843" s="17"/>
      <c r="E843" s="17"/>
      <c r="F843" s="17"/>
      <c r="G843" s="17"/>
      <c r="H843" s="17"/>
      <c r="I843" s="17"/>
      <c r="J843" s="17"/>
      <c r="K843" s="17"/>
      <c r="N843" s="16"/>
    </row>
    <row r="844" spans="1:14" s="15" customFormat="1" ht="18.75" customHeight="1">
      <c r="A844" s="17"/>
      <c r="B844" s="18"/>
      <c r="C844" s="19"/>
      <c r="D844" s="17"/>
      <c r="E844" s="17"/>
      <c r="F844" s="17"/>
      <c r="G844" s="17"/>
      <c r="H844" s="17"/>
      <c r="I844" s="17"/>
      <c r="J844" s="17"/>
      <c r="K844" s="17"/>
      <c r="N844" s="16"/>
    </row>
    <row r="845" spans="1:14" s="15" customFormat="1" ht="18.75" customHeight="1">
      <c r="A845" s="17"/>
      <c r="B845" s="18"/>
      <c r="C845" s="19"/>
      <c r="D845" s="17"/>
      <c r="E845" s="17"/>
      <c r="F845" s="17"/>
      <c r="G845" s="17"/>
      <c r="H845" s="17"/>
      <c r="I845" s="17"/>
      <c r="J845" s="17"/>
      <c r="K845" s="17"/>
      <c r="N845" s="16"/>
    </row>
    <row r="846" spans="1:14" s="15" customFormat="1" ht="18.75" customHeight="1">
      <c r="A846" s="17"/>
      <c r="B846" s="18"/>
      <c r="C846" s="19"/>
      <c r="D846" s="17"/>
      <c r="E846" s="17"/>
      <c r="F846" s="17"/>
      <c r="G846" s="17"/>
      <c r="H846" s="17"/>
      <c r="I846" s="17"/>
      <c r="J846" s="17"/>
      <c r="K846" s="17"/>
      <c r="N846" s="16"/>
    </row>
    <row r="847" spans="1:14" s="15" customFormat="1" ht="18.75" customHeight="1">
      <c r="A847" s="17"/>
      <c r="B847" s="18"/>
      <c r="C847" s="19"/>
      <c r="D847" s="17"/>
      <c r="E847" s="17"/>
      <c r="F847" s="17"/>
      <c r="G847" s="17"/>
      <c r="H847" s="17"/>
      <c r="I847" s="17"/>
      <c r="J847" s="17"/>
      <c r="K847" s="17"/>
      <c r="N847" s="16"/>
    </row>
    <row r="848" spans="1:14" s="15" customFormat="1" ht="18.75" customHeight="1">
      <c r="A848" s="17"/>
      <c r="B848" s="18"/>
      <c r="C848" s="19"/>
      <c r="D848" s="17"/>
      <c r="E848" s="17"/>
      <c r="F848" s="17"/>
      <c r="G848" s="17"/>
      <c r="H848" s="17"/>
      <c r="I848" s="17"/>
      <c r="J848" s="17"/>
      <c r="K848" s="17"/>
      <c r="N848" s="16"/>
    </row>
    <row r="849" spans="1:14" s="15" customFormat="1" ht="18.75" customHeight="1">
      <c r="A849" s="17"/>
      <c r="B849" s="18"/>
      <c r="C849" s="19"/>
      <c r="D849" s="17"/>
      <c r="E849" s="17"/>
      <c r="F849" s="17"/>
      <c r="G849" s="17"/>
      <c r="H849" s="17"/>
      <c r="I849" s="17"/>
      <c r="J849" s="17"/>
      <c r="K849" s="17"/>
      <c r="N849" s="16"/>
    </row>
    <row r="850" spans="1:14" s="15" customFormat="1" ht="18.75" customHeight="1">
      <c r="A850" s="17"/>
      <c r="B850" s="18"/>
      <c r="C850" s="19"/>
      <c r="D850" s="17"/>
      <c r="E850" s="17"/>
      <c r="F850" s="17"/>
      <c r="G850" s="17"/>
      <c r="H850" s="17"/>
      <c r="I850" s="17"/>
      <c r="J850" s="17"/>
      <c r="K850" s="17"/>
      <c r="N850" s="16"/>
    </row>
    <row r="851" spans="1:14" s="15" customFormat="1" ht="18.75" customHeight="1">
      <c r="A851" s="17"/>
      <c r="B851" s="18"/>
      <c r="C851" s="19"/>
      <c r="D851" s="17"/>
      <c r="E851" s="17"/>
      <c r="F851" s="17"/>
      <c r="G851" s="17"/>
      <c r="H851" s="17"/>
      <c r="I851" s="17"/>
      <c r="J851" s="17"/>
      <c r="K851" s="17"/>
      <c r="N851" s="16"/>
    </row>
    <row r="852" spans="1:14" s="15" customFormat="1" ht="18.75" customHeight="1">
      <c r="A852" s="17"/>
      <c r="B852" s="18"/>
      <c r="C852" s="19"/>
      <c r="D852" s="17"/>
      <c r="E852" s="17"/>
      <c r="F852" s="17"/>
      <c r="G852" s="17"/>
      <c r="H852" s="17"/>
      <c r="I852" s="17"/>
      <c r="J852" s="17"/>
      <c r="K852" s="17"/>
      <c r="N852" s="16"/>
    </row>
    <row r="853" spans="1:14" s="15" customFormat="1" ht="18.75" customHeight="1">
      <c r="A853" s="17"/>
      <c r="B853" s="18"/>
      <c r="C853" s="19"/>
      <c r="D853" s="17"/>
      <c r="E853" s="17"/>
      <c r="F853" s="17"/>
      <c r="G853" s="17"/>
      <c r="H853" s="17"/>
      <c r="I853" s="17"/>
      <c r="J853" s="17"/>
      <c r="K853" s="17"/>
      <c r="N853" s="16"/>
    </row>
    <row r="854" spans="1:14" s="15" customFormat="1" ht="18.75" customHeight="1">
      <c r="A854" s="17"/>
      <c r="B854" s="18"/>
      <c r="C854" s="19"/>
      <c r="D854" s="17"/>
      <c r="E854" s="17"/>
      <c r="F854" s="17"/>
      <c r="G854" s="17"/>
      <c r="H854" s="17"/>
      <c r="I854" s="17"/>
      <c r="J854" s="17"/>
      <c r="K854" s="17"/>
      <c r="N854" s="16"/>
    </row>
    <row r="855" spans="1:14" s="15" customFormat="1" ht="18.75" customHeight="1">
      <c r="A855" s="17"/>
      <c r="B855" s="18"/>
      <c r="C855" s="19"/>
      <c r="D855" s="17"/>
      <c r="E855" s="17"/>
      <c r="F855" s="17"/>
      <c r="G855" s="17"/>
      <c r="H855" s="17"/>
      <c r="I855" s="17"/>
      <c r="J855" s="17"/>
      <c r="K855" s="17"/>
      <c r="N855" s="16"/>
    </row>
    <row r="856" spans="1:14" s="15" customFormat="1" ht="18.75" customHeight="1">
      <c r="A856" s="17"/>
      <c r="B856" s="18"/>
      <c r="C856" s="19"/>
      <c r="D856" s="17"/>
      <c r="E856" s="17"/>
      <c r="F856" s="17"/>
      <c r="G856" s="17"/>
      <c r="H856" s="17"/>
      <c r="I856" s="17"/>
      <c r="J856" s="17"/>
      <c r="K856" s="17"/>
      <c r="N856" s="16"/>
    </row>
    <row r="857" spans="1:14" s="15" customFormat="1" ht="18.75" customHeight="1">
      <c r="A857" s="17"/>
      <c r="B857" s="18"/>
      <c r="C857" s="19"/>
      <c r="D857" s="17"/>
      <c r="E857" s="17"/>
      <c r="F857" s="17"/>
      <c r="G857" s="17"/>
      <c r="H857" s="17"/>
      <c r="I857" s="17"/>
      <c r="J857" s="17"/>
      <c r="K857" s="17"/>
      <c r="N857" s="16"/>
    </row>
    <row r="858" spans="1:14" s="15" customFormat="1" ht="18.75" customHeight="1">
      <c r="A858" s="17"/>
      <c r="B858" s="18"/>
      <c r="C858" s="19"/>
      <c r="D858" s="17"/>
      <c r="E858" s="17"/>
      <c r="F858" s="17"/>
      <c r="G858" s="17"/>
      <c r="H858" s="17"/>
      <c r="I858" s="17"/>
      <c r="J858" s="17"/>
      <c r="K858" s="17"/>
      <c r="N858" s="16"/>
    </row>
    <row r="859" spans="1:14" s="15" customFormat="1" ht="18.75" customHeight="1">
      <c r="A859" s="17"/>
      <c r="B859" s="18"/>
      <c r="C859" s="19"/>
      <c r="D859" s="17"/>
      <c r="E859" s="17"/>
      <c r="F859" s="17"/>
      <c r="G859" s="17"/>
      <c r="H859" s="17"/>
      <c r="I859" s="17"/>
      <c r="J859" s="17"/>
      <c r="K859" s="17"/>
      <c r="N859" s="16"/>
    </row>
    <row r="860" spans="1:14" s="15" customFormat="1" ht="18.75" customHeight="1">
      <c r="A860" s="17"/>
      <c r="B860" s="18"/>
      <c r="C860" s="19"/>
      <c r="D860" s="17"/>
      <c r="E860" s="17"/>
      <c r="F860" s="17"/>
      <c r="G860" s="17"/>
      <c r="H860" s="17"/>
      <c r="I860" s="17"/>
      <c r="J860" s="17"/>
      <c r="K860" s="17"/>
      <c r="N860" s="16"/>
    </row>
    <row r="861" spans="1:14" s="15" customFormat="1" ht="18.75" customHeight="1">
      <c r="A861" s="17"/>
      <c r="B861" s="18"/>
      <c r="C861" s="19"/>
      <c r="D861" s="17"/>
      <c r="E861" s="17"/>
      <c r="F861" s="17"/>
      <c r="G861" s="17"/>
      <c r="H861" s="17"/>
      <c r="I861" s="17"/>
      <c r="J861" s="17"/>
      <c r="K861" s="17"/>
      <c r="N861" s="16"/>
    </row>
    <row r="862" spans="1:14" s="15" customFormat="1" ht="18.75" customHeight="1">
      <c r="A862" s="17"/>
      <c r="B862" s="18"/>
      <c r="C862" s="19"/>
      <c r="D862" s="17"/>
      <c r="E862" s="17"/>
      <c r="F862" s="17"/>
      <c r="G862" s="17"/>
      <c r="H862" s="17"/>
      <c r="I862" s="17"/>
      <c r="J862" s="17"/>
      <c r="K862" s="17"/>
      <c r="N862" s="16"/>
    </row>
    <row r="863" spans="1:14" s="15" customFormat="1" ht="18.75" customHeight="1">
      <c r="A863" s="17"/>
      <c r="B863" s="147"/>
      <c r="C863" s="28"/>
      <c r="D863" s="28"/>
      <c r="E863" s="28"/>
      <c r="F863" s="28"/>
      <c r="G863" s="28"/>
      <c r="H863" s="28"/>
      <c r="I863" s="28"/>
      <c r="J863" s="28"/>
      <c r="K863" s="10"/>
      <c r="N863" s="16"/>
    </row>
    <row r="864" spans="1:14" s="15" customFormat="1" ht="18.75" customHeight="1">
      <c r="A864" s="17"/>
      <c r="B864" s="18"/>
      <c r="C864" s="19"/>
      <c r="D864" s="17"/>
      <c r="E864" s="17"/>
      <c r="F864" s="17"/>
      <c r="G864" s="17"/>
      <c r="H864" s="17"/>
      <c r="I864" s="17"/>
      <c r="J864" s="17"/>
      <c r="K864" s="17"/>
      <c r="N864" s="16"/>
    </row>
    <row r="865" spans="1:14" s="15" customFormat="1" ht="18.75" customHeight="1">
      <c r="A865" s="17"/>
      <c r="B865" s="18"/>
      <c r="C865" s="19"/>
      <c r="D865" s="17"/>
      <c r="E865" s="17"/>
      <c r="F865" s="17"/>
      <c r="G865" s="17"/>
      <c r="H865" s="17"/>
      <c r="I865" s="17"/>
      <c r="J865" s="17"/>
      <c r="K865" s="17"/>
      <c r="N865" s="16"/>
    </row>
    <row r="866" spans="1:14" s="15" customFormat="1" ht="18.75" customHeight="1">
      <c r="A866" s="17"/>
      <c r="B866" s="18"/>
      <c r="C866" s="19"/>
      <c r="D866" s="17"/>
      <c r="E866" s="17"/>
      <c r="F866" s="17"/>
      <c r="G866" s="17"/>
      <c r="H866" s="17"/>
      <c r="I866" s="17"/>
      <c r="J866" s="17"/>
      <c r="K866" s="17"/>
      <c r="N866" s="16"/>
    </row>
    <row r="867" spans="1:14" s="15" customFormat="1" ht="18.75" customHeight="1">
      <c r="A867" s="17"/>
      <c r="B867" s="18"/>
      <c r="C867" s="19"/>
      <c r="D867" s="17"/>
      <c r="E867" s="17"/>
      <c r="F867" s="17"/>
      <c r="G867" s="17"/>
      <c r="H867" s="17"/>
      <c r="I867" s="17"/>
      <c r="J867" s="17"/>
      <c r="K867" s="17"/>
      <c r="N867" s="16"/>
    </row>
    <row r="868" spans="1:14" s="15" customFormat="1" ht="18.75" customHeight="1">
      <c r="A868" s="17"/>
      <c r="B868" s="18"/>
      <c r="C868" s="19"/>
      <c r="D868" s="17"/>
      <c r="E868" s="17"/>
      <c r="F868" s="17"/>
      <c r="G868" s="17"/>
      <c r="H868" s="17"/>
      <c r="I868" s="17"/>
      <c r="J868" s="17"/>
      <c r="K868" s="17"/>
      <c r="N868" s="16"/>
    </row>
    <row r="869" spans="1:14" s="15" customFormat="1" ht="18.75" customHeight="1">
      <c r="A869" s="17"/>
      <c r="B869" s="18"/>
      <c r="C869" s="19"/>
      <c r="D869" s="17"/>
      <c r="E869" s="17"/>
      <c r="F869" s="17"/>
      <c r="G869" s="17"/>
      <c r="H869" s="17"/>
      <c r="I869" s="17"/>
      <c r="J869" s="17"/>
      <c r="K869" s="17"/>
      <c r="N869" s="16"/>
    </row>
    <row r="870" spans="1:14" s="15" customFormat="1" ht="18.75" customHeight="1">
      <c r="A870" s="17"/>
      <c r="B870" s="18"/>
      <c r="C870" s="19"/>
      <c r="D870" s="17"/>
      <c r="E870" s="17"/>
      <c r="F870" s="17"/>
      <c r="G870" s="17"/>
      <c r="H870" s="17"/>
      <c r="I870" s="17"/>
      <c r="J870" s="17"/>
      <c r="K870" s="17"/>
      <c r="N870" s="16"/>
    </row>
    <row r="871" spans="1:14" s="15" customFormat="1" ht="18.75" customHeight="1">
      <c r="A871" s="17"/>
      <c r="B871" s="18"/>
      <c r="C871" s="19"/>
      <c r="D871" s="17"/>
      <c r="E871" s="17"/>
      <c r="F871" s="17"/>
      <c r="G871" s="17"/>
      <c r="H871" s="17"/>
      <c r="I871" s="17"/>
      <c r="J871" s="17"/>
      <c r="K871" s="17"/>
      <c r="N871" s="16"/>
    </row>
    <row r="872" spans="1:14" s="15" customFormat="1" ht="18.75" customHeight="1">
      <c r="A872" s="17"/>
      <c r="B872" s="18"/>
      <c r="C872" s="19"/>
      <c r="D872" s="17"/>
      <c r="E872" s="17"/>
      <c r="F872" s="17"/>
      <c r="G872" s="17"/>
      <c r="H872" s="17"/>
      <c r="I872" s="17"/>
      <c r="J872" s="17"/>
      <c r="K872" s="17"/>
      <c r="N872" s="16"/>
    </row>
    <row r="873" spans="1:14" s="15" customFormat="1" ht="18.75" customHeight="1">
      <c r="A873" s="17"/>
      <c r="B873" s="18"/>
      <c r="C873" s="19"/>
      <c r="D873" s="17"/>
      <c r="E873" s="17"/>
      <c r="F873" s="17"/>
      <c r="G873" s="17"/>
      <c r="H873" s="17"/>
      <c r="I873" s="17"/>
      <c r="J873" s="17"/>
      <c r="K873" s="17"/>
      <c r="N873" s="16"/>
    </row>
    <row r="874" spans="1:14" s="15" customFormat="1" ht="18.75" customHeight="1">
      <c r="A874" s="17"/>
      <c r="B874" s="18"/>
      <c r="C874" s="19"/>
      <c r="D874" s="17"/>
      <c r="E874" s="17"/>
      <c r="F874" s="17"/>
      <c r="G874" s="17"/>
      <c r="H874" s="17"/>
      <c r="I874" s="17"/>
      <c r="J874" s="17"/>
      <c r="K874" s="17"/>
      <c r="N874" s="16"/>
    </row>
    <row r="875" spans="1:14" s="15" customFormat="1" ht="18.75" customHeight="1">
      <c r="A875" s="17"/>
      <c r="B875" s="18"/>
      <c r="C875" s="19"/>
      <c r="D875" s="17"/>
      <c r="E875" s="17"/>
      <c r="F875" s="17"/>
      <c r="G875" s="17"/>
      <c r="H875" s="17"/>
      <c r="I875" s="17"/>
      <c r="J875" s="17"/>
      <c r="K875" s="17"/>
      <c r="N875" s="16"/>
    </row>
    <row r="876" spans="1:14" s="15" customFormat="1" ht="18.75" customHeight="1">
      <c r="A876" s="17"/>
      <c r="B876" s="18"/>
      <c r="C876" s="19"/>
      <c r="D876" s="17"/>
      <c r="E876" s="17"/>
      <c r="F876" s="17"/>
      <c r="G876" s="17"/>
      <c r="H876" s="17"/>
      <c r="I876" s="17"/>
      <c r="J876" s="17"/>
      <c r="K876" s="17"/>
      <c r="N876" s="16"/>
    </row>
    <row r="877" spans="1:14" s="15" customFormat="1" ht="18.75" customHeight="1">
      <c r="A877" s="17"/>
      <c r="B877" s="18"/>
      <c r="C877" s="19"/>
      <c r="D877" s="17"/>
      <c r="E877" s="17"/>
      <c r="F877" s="17"/>
      <c r="G877" s="17"/>
      <c r="H877" s="17"/>
      <c r="I877" s="17"/>
      <c r="J877" s="17"/>
      <c r="K877" s="17"/>
      <c r="N877" s="16"/>
    </row>
    <row r="878" spans="1:14" s="15" customFormat="1" ht="18.75" customHeight="1">
      <c r="A878" s="17"/>
      <c r="B878" s="18"/>
      <c r="C878" s="19"/>
      <c r="D878" s="17"/>
      <c r="E878" s="17"/>
      <c r="F878" s="17"/>
      <c r="G878" s="17"/>
      <c r="H878" s="17"/>
      <c r="I878" s="17"/>
      <c r="J878" s="17"/>
      <c r="K878" s="17"/>
      <c r="N878" s="16"/>
    </row>
    <row r="879" spans="1:14" s="15" customFormat="1" ht="18.75" customHeight="1">
      <c r="A879" s="17"/>
      <c r="B879" s="18"/>
      <c r="C879" s="19"/>
      <c r="D879" s="17"/>
      <c r="E879" s="17"/>
      <c r="F879" s="17"/>
      <c r="G879" s="17"/>
      <c r="H879" s="17"/>
      <c r="I879" s="17"/>
      <c r="J879" s="17"/>
      <c r="K879" s="17"/>
      <c r="N879" s="16"/>
    </row>
    <row r="880" spans="1:14" s="15" customFormat="1" ht="18.75" customHeight="1">
      <c r="A880" s="17"/>
      <c r="B880" s="18"/>
      <c r="C880" s="19"/>
      <c r="D880" s="17"/>
      <c r="E880" s="17"/>
      <c r="F880" s="17"/>
      <c r="G880" s="17"/>
      <c r="H880" s="17"/>
      <c r="I880" s="17"/>
      <c r="J880" s="17"/>
      <c r="K880" s="17"/>
      <c r="N880" s="16"/>
    </row>
    <row r="881" spans="1:14" s="15" customFormat="1" ht="18.75" customHeight="1">
      <c r="A881" s="17"/>
      <c r="B881" s="18"/>
      <c r="C881" s="19"/>
      <c r="D881" s="17"/>
      <c r="E881" s="17"/>
      <c r="F881" s="17"/>
      <c r="G881" s="17"/>
      <c r="H881" s="17"/>
      <c r="I881" s="17"/>
      <c r="J881" s="17"/>
      <c r="K881" s="17"/>
      <c r="N881" s="16"/>
    </row>
    <row r="882" spans="1:14" s="15" customFormat="1" ht="18.75" customHeight="1">
      <c r="A882" s="17"/>
      <c r="B882" s="18"/>
      <c r="C882" s="19"/>
      <c r="D882" s="17"/>
      <c r="E882" s="17"/>
      <c r="F882" s="17"/>
      <c r="G882" s="17"/>
      <c r="H882" s="17"/>
      <c r="I882" s="17"/>
      <c r="J882" s="17"/>
      <c r="K882" s="17"/>
      <c r="N882" s="16"/>
    </row>
    <row r="883" spans="1:14" s="15" customFormat="1" ht="18.75" customHeight="1">
      <c r="A883" s="17"/>
      <c r="B883" s="18"/>
      <c r="C883" s="19"/>
      <c r="D883" s="17"/>
      <c r="E883" s="17"/>
      <c r="F883" s="17"/>
      <c r="G883" s="17"/>
      <c r="H883" s="17"/>
      <c r="I883" s="17"/>
      <c r="J883" s="17"/>
      <c r="K883" s="17"/>
      <c r="N883" s="16"/>
    </row>
    <row r="884" spans="1:14" s="15" customFormat="1" ht="18.75" customHeight="1">
      <c r="A884" s="17"/>
      <c r="B884" s="18"/>
      <c r="C884" s="19"/>
      <c r="D884" s="17"/>
      <c r="E884" s="17"/>
      <c r="F884" s="17"/>
      <c r="G884" s="17"/>
      <c r="H884" s="17"/>
      <c r="I884" s="17"/>
      <c r="J884" s="17"/>
      <c r="K884" s="17"/>
      <c r="N884" s="16"/>
    </row>
    <row r="885" spans="1:14" s="15" customFormat="1" ht="18.75" customHeight="1">
      <c r="A885" s="17"/>
      <c r="B885" s="18"/>
      <c r="C885" s="19"/>
      <c r="D885" s="17"/>
      <c r="E885" s="17"/>
      <c r="F885" s="17"/>
      <c r="G885" s="17"/>
      <c r="H885" s="17"/>
      <c r="I885" s="17"/>
      <c r="J885" s="17"/>
      <c r="K885" s="17"/>
      <c r="N885" s="16"/>
    </row>
    <row r="886" spans="1:14" s="15" customFormat="1" ht="18.75" customHeight="1">
      <c r="A886" s="17"/>
      <c r="B886" s="18"/>
      <c r="C886" s="19"/>
      <c r="D886" s="17"/>
      <c r="E886" s="17"/>
      <c r="F886" s="17"/>
      <c r="G886" s="17"/>
      <c r="H886" s="17"/>
      <c r="I886" s="17"/>
      <c r="J886" s="17"/>
      <c r="K886" s="17"/>
      <c r="N886" s="16"/>
    </row>
    <row r="887" spans="1:14" s="15" customFormat="1" ht="18.75" customHeight="1">
      <c r="A887" s="17"/>
      <c r="B887" s="18"/>
      <c r="C887" s="19"/>
      <c r="D887" s="17"/>
      <c r="E887" s="17"/>
      <c r="F887" s="17"/>
      <c r="G887" s="17"/>
      <c r="H887" s="17"/>
      <c r="I887" s="17"/>
      <c r="J887" s="17"/>
      <c r="K887" s="17"/>
      <c r="N887" s="16"/>
    </row>
    <row r="888" spans="1:14" s="15" customFormat="1" ht="18.75" customHeight="1">
      <c r="A888" s="17"/>
      <c r="B888" s="18"/>
      <c r="C888" s="19"/>
      <c r="D888" s="17"/>
      <c r="E888" s="17"/>
      <c r="F888" s="17"/>
      <c r="G888" s="17"/>
      <c r="H888" s="17"/>
      <c r="I888" s="17"/>
      <c r="J888" s="17"/>
      <c r="K888" s="17"/>
      <c r="N888" s="16"/>
    </row>
    <row r="889" spans="1:14" s="15" customFormat="1" ht="18.75" customHeight="1">
      <c r="A889" s="17"/>
      <c r="B889" s="18"/>
      <c r="C889" s="19"/>
      <c r="D889" s="17"/>
      <c r="E889" s="17"/>
      <c r="F889" s="17"/>
      <c r="G889" s="17"/>
      <c r="H889" s="17"/>
      <c r="I889" s="17"/>
      <c r="J889" s="17"/>
      <c r="K889" s="17"/>
      <c r="N889" s="16"/>
    </row>
    <row r="890" spans="1:14" s="15" customFormat="1" ht="18.75" customHeight="1">
      <c r="A890" s="17"/>
      <c r="B890" s="18"/>
      <c r="C890" s="19"/>
      <c r="D890" s="17"/>
      <c r="E890" s="17"/>
      <c r="F890" s="17"/>
      <c r="G890" s="17"/>
      <c r="H890" s="17"/>
      <c r="I890" s="17"/>
      <c r="J890" s="17"/>
      <c r="K890" s="17"/>
      <c r="N890" s="16"/>
    </row>
    <row r="891" spans="1:14" s="15" customFormat="1" ht="18.75" customHeight="1">
      <c r="A891" s="17"/>
      <c r="B891" s="18"/>
      <c r="C891" s="19"/>
      <c r="D891" s="17"/>
      <c r="E891" s="17"/>
      <c r="F891" s="17"/>
      <c r="G891" s="17"/>
      <c r="H891" s="17"/>
      <c r="I891" s="17"/>
      <c r="J891" s="17"/>
      <c r="K891" s="17"/>
      <c r="N891" s="16"/>
    </row>
    <row r="892" spans="1:14" s="15" customFormat="1" ht="18.75" customHeight="1">
      <c r="A892" s="17"/>
      <c r="B892" s="18"/>
      <c r="C892" s="19"/>
      <c r="D892" s="17"/>
      <c r="E892" s="17"/>
      <c r="F892" s="17"/>
      <c r="G892" s="17"/>
      <c r="H892" s="17"/>
      <c r="I892" s="17"/>
      <c r="J892" s="17"/>
      <c r="K892" s="17"/>
      <c r="N892" s="16"/>
    </row>
    <row r="893" spans="1:14" s="15" customFormat="1" ht="18.75" customHeight="1">
      <c r="A893" s="17"/>
      <c r="B893" s="18"/>
      <c r="C893" s="19"/>
      <c r="D893" s="17"/>
      <c r="E893" s="17"/>
      <c r="F893" s="17"/>
      <c r="G893" s="17"/>
      <c r="H893" s="17"/>
      <c r="I893" s="17"/>
      <c r="J893" s="17"/>
      <c r="K893" s="17"/>
      <c r="N893" s="16"/>
    </row>
    <row r="894" spans="1:14" s="15" customFormat="1" ht="18.75" customHeight="1">
      <c r="A894" s="17"/>
      <c r="B894" s="18"/>
      <c r="C894" s="19"/>
      <c r="D894" s="17"/>
      <c r="E894" s="17"/>
      <c r="F894" s="17"/>
      <c r="G894" s="17"/>
      <c r="H894" s="17"/>
      <c r="I894" s="17"/>
      <c r="J894" s="17"/>
      <c r="K894" s="17"/>
      <c r="N894" s="16"/>
    </row>
    <row r="895" spans="1:14" s="15" customFormat="1" ht="18.75" customHeight="1">
      <c r="A895" s="17"/>
      <c r="B895" s="18"/>
      <c r="C895" s="19"/>
      <c r="D895" s="17"/>
      <c r="E895" s="17"/>
      <c r="F895" s="17"/>
      <c r="G895" s="17"/>
      <c r="H895" s="17"/>
      <c r="I895" s="17"/>
      <c r="J895" s="17"/>
      <c r="K895" s="17"/>
      <c r="N895" s="16"/>
    </row>
    <row r="896" spans="1:14" s="15" customFormat="1" ht="18.75" customHeight="1">
      <c r="A896" s="17"/>
      <c r="B896" s="18"/>
      <c r="C896" s="19"/>
      <c r="D896" s="17"/>
      <c r="E896" s="17"/>
      <c r="F896" s="17"/>
      <c r="G896" s="17"/>
      <c r="H896" s="17"/>
      <c r="I896" s="17"/>
      <c r="J896" s="17"/>
      <c r="K896" s="17"/>
      <c r="N896" s="16"/>
    </row>
    <row r="897" spans="1:14" s="15" customFormat="1" ht="18.75" customHeight="1">
      <c r="A897" s="17"/>
      <c r="B897" s="18"/>
      <c r="C897" s="19"/>
      <c r="D897" s="17"/>
      <c r="E897" s="17"/>
      <c r="F897" s="17"/>
      <c r="G897" s="17"/>
      <c r="H897" s="17"/>
      <c r="I897" s="17"/>
      <c r="J897" s="17"/>
      <c r="K897" s="17"/>
      <c r="N897" s="16"/>
    </row>
    <row r="898" spans="1:14" s="15" customFormat="1" ht="18.75" customHeight="1">
      <c r="A898" s="17"/>
      <c r="B898" s="18"/>
      <c r="C898" s="19"/>
      <c r="D898" s="17"/>
      <c r="E898" s="17"/>
      <c r="F898" s="17"/>
      <c r="G898" s="17"/>
      <c r="H898" s="17"/>
      <c r="I898" s="17"/>
      <c r="J898" s="17"/>
      <c r="K898" s="17"/>
      <c r="N898" s="16"/>
    </row>
    <row r="899" spans="1:14" s="15" customFormat="1" ht="18.75" customHeight="1">
      <c r="A899" s="17"/>
      <c r="B899" s="18"/>
      <c r="C899" s="19"/>
      <c r="D899" s="17"/>
      <c r="E899" s="17"/>
      <c r="F899" s="17"/>
      <c r="G899" s="17"/>
      <c r="H899" s="17"/>
      <c r="I899" s="17"/>
      <c r="J899" s="17"/>
      <c r="K899" s="17"/>
      <c r="N899" s="16"/>
    </row>
    <row r="900" spans="1:14" s="15" customFormat="1" ht="18.75" customHeight="1">
      <c r="A900" s="17"/>
      <c r="B900" s="18"/>
      <c r="C900" s="19"/>
      <c r="D900" s="17"/>
      <c r="E900" s="17"/>
      <c r="F900" s="17"/>
      <c r="G900" s="17"/>
      <c r="H900" s="17"/>
      <c r="I900" s="17"/>
      <c r="J900" s="17"/>
      <c r="K900" s="17"/>
      <c r="N900" s="16"/>
    </row>
    <row r="901" spans="1:14" s="15" customFormat="1" ht="18.75" customHeight="1">
      <c r="A901" s="17"/>
      <c r="B901" s="18"/>
      <c r="C901" s="19"/>
      <c r="D901" s="17"/>
      <c r="E901" s="17"/>
      <c r="F901" s="17"/>
      <c r="G901" s="17"/>
      <c r="H901" s="17"/>
      <c r="I901" s="17"/>
      <c r="J901" s="17"/>
      <c r="K901" s="17"/>
      <c r="N901" s="16"/>
    </row>
    <row r="902" spans="1:14" s="15" customFormat="1" ht="18.75" customHeight="1">
      <c r="A902" s="17"/>
      <c r="B902" s="18"/>
      <c r="C902" s="19"/>
      <c r="D902" s="17"/>
      <c r="E902" s="17"/>
      <c r="F902" s="17"/>
      <c r="G902" s="17"/>
      <c r="H902" s="17"/>
      <c r="I902" s="17"/>
      <c r="J902" s="17"/>
      <c r="K902" s="17"/>
      <c r="N902" s="16"/>
    </row>
    <row r="903" spans="1:14" s="15" customFormat="1" ht="18.75" customHeight="1">
      <c r="A903" s="17"/>
      <c r="B903" s="18"/>
      <c r="C903" s="19"/>
      <c r="D903" s="17"/>
      <c r="E903" s="17"/>
      <c r="F903" s="17"/>
      <c r="G903" s="17"/>
      <c r="H903" s="17"/>
      <c r="I903" s="17"/>
      <c r="J903" s="17"/>
      <c r="K903" s="17"/>
      <c r="N903" s="16"/>
    </row>
    <row r="904" spans="1:14" s="15" customFormat="1" ht="18.75" customHeight="1">
      <c r="A904" s="17"/>
      <c r="B904" s="18"/>
      <c r="C904" s="19"/>
      <c r="D904" s="17"/>
      <c r="E904" s="17"/>
      <c r="F904" s="17"/>
      <c r="G904" s="17"/>
      <c r="H904" s="17"/>
      <c r="I904" s="17"/>
      <c r="J904" s="17"/>
      <c r="K904" s="17"/>
      <c r="N904" s="16"/>
    </row>
    <row r="905" spans="1:14" s="15" customFormat="1" ht="18.75" customHeight="1">
      <c r="A905" s="17"/>
      <c r="B905" s="18"/>
      <c r="C905" s="19"/>
      <c r="D905" s="17"/>
      <c r="E905" s="17"/>
      <c r="F905" s="17"/>
      <c r="G905" s="17"/>
      <c r="H905" s="17"/>
      <c r="I905" s="17"/>
      <c r="J905" s="17"/>
      <c r="K905" s="17"/>
      <c r="N905" s="16"/>
    </row>
    <row r="906" spans="1:14" s="15" customFormat="1" ht="18.75" customHeight="1">
      <c r="A906" s="17"/>
      <c r="B906" s="18"/>
      <c r="C906" s="19"/>
      <c r="D906" s="17"/>
      <c r="E906" s="17"/>
      <c r="F906" s="17"/>
      <c r="G906" s="17"/>
      <c r="H906" s="17"/>
      <c r="I906" s="17"/>
      <c r="J906" s="17"/>
      <c r="K906" s="17"/>
      <c r="N906" s="16"/>
    </row>
    <row r="907" spans="1:14" s="15" customFormat="1" ht="18.75" customHeight="1">
      <c r="A907" s="17"/>
      <c r="B907" s="146"/>
      <c r="C907" s="19"/>
      <c r="D907" s="17"/>
      <c r="E907" s="17"/>
      <c r="F907" s="17"/>
      <c r="G907" s="17"/>
      <c r="H907" s="17"/>
      <c r="I907" s="17"/>
      <c r="J907" s="17"/>
      <c r="K907" s="17"/>
      <c r="N907" s="16"/>
    </row>
    <row r="908" spans="1:14" s="15" customFormat="1" ht="18.75" customHeight="1">
      <c r="A908" s="17"/>
      <c r="B908" s="18"/>
      <c r="C908" s="19"/>
      <c r="D908" s="17"/>
      <c r="E908" s="17"/>
      <c r="F908" s="17"/>
      <c r="G908" s="17"/>
      <c r="H908" s="17"/>
      <c r="I908" s="17"/>
      <c r="J908" s="17"/>
      <c r="K908" s="17"/>
      <c r="N908" s="16"/>
    </row>
    <row r="909" spans="1:14" s="15" customFormat="1" ht="18.75" customHeight="1">
      <c r="A909" s="17"/>
      <c r="B909" s="18"/>
      <c r="C909" s="19"/>
      <c r="D909" s="17"/>
      <c r="E909" s="17"/>
      <c r="F909" s="17"/>
      <c r="G909" s="17"/>
      <c r="H909" s="17"/>
      <c r="I909" s="17"/>
      <c r="J909" s="17"/>
      <c r="K909" s="17"/>
      <c r="N909" s="16"/>
    </row>
    <row r="910" spans="1:14" s="15" customFormat="1" ht="18.75" customHeight="1">
      <c r="A910" s="17"/>
      <c r="B910" s="18"/>
      <c r="C910" s="19"/>
      <c r="D910" s="17"/>
      <c r="E910" s="17"/>
      <c r="F910" s="17"/>
      <c r="G910" s="17"/>
      <c r="H910" s="17"/>
      <c r="I910" s="17"/>
      <c r="J910" s="17"/>
      <c r="K910" s="17"/>
      <c r="N910" s="16"/>
    </row>
    <row r="911" spans="1:14" s="15" customFormat="1" ht="18.75" customHeight="1">
      <c r="A911" s="17"/>
      <c r="B911" s="18"/>
      <c r="C911" s="19"/>
      <c r="D911" s="17"/>
      <c r="E911" s="17"/>
      <c r="F911" s="17"/>
      <c r="G911" s="17"/>
      <c r="H911" s="17"/>
      <c r="I911" s="17"/>
      <c r="J911" s="17"/>
      <c r="K911" s="17"/>
      <c r="N911" s="16"/>
    </row>
    <row r="912" spans="1:14" s="15" customFormat="1" ht="18.75" customHeight="1">
      <c r="A912" s="17"/>
      <c r="B912" s="18"/>
      <c r="C912" s="19"/>
      <c r="D912" s="17"/>
      <c r="E912" s="17"/>
      <c r="F912" s="17"/>
      <c r="G912" s="17"/>
      <c r="H912" s="17"/>
      <c r="I912" s="17"/>
      <c r="J912" s="17"/>
      <c r="K912" s="17"/>
      <c r="N912" s="16"/>
    </row>
    <row r="913" spans="1:14" s="15" customFormat="1" ht="18.75" customHeight="1">
      <c r="A913" s="17"/>
      <c r="B913" s="18"/>
      <c r="C913" s="19"/>
      <c r="D913" s="17"/>
      <c r="E913" s="17"/>
      <c r="F913" s="17"/>
      <c r="G913" s="17"/>
      <c r="H913" s="17"/>
      <c r="I913" s="17"/>
      <c r="J913" s="17"/>
      <c r="K913" s="17"/>
      <c r="N913" s="16"/>
    </row>
    <row r="914" spans="1:14" s="15" customFormat="1" ht="18.75" customHeight="1">
      <c r="A914" s="17"/>
      <c r="B914" s="18"/>
      <c r="C914" s="19"/>
      <c r="D914" s="17"/>
      <c r="E914" s="17"/>
      <c r="F914" s="17"/>
      <c r="G914" s="17"/>
      <c r="H914" s="17"/>
      <c r="I914" s="17"/>
      <c r="J914" s="17"/>
      <c r="K914" s="17"/>
      <c r="N914" s="16"/>
    </row>
    <row r="915" spans="1:14" s="15" customFormat="1" ht="18.75" customHeight="1">
      <c r="A915" s="17"/>
      <c r="B915" s="18"/>
      <c r="C915" s="19"/>
      <c r="D915" s="17"/>
      <c r="E915" s="17"/>
      <c r="F915" s="17"/>
      <c r="G915" s="17"/>
      <c r="H915" s="17"/>
      <c r="I915" s="17"/>
      <c r="J915" s="17"/>
      <c r="K915" s="17"/>
      <c r="N915" s="16"/>
    </row>
    <row r="916" spans="1:14" s="15" customFormat="1" ht="18.75" customHeight="1">
      <c r="A916" s="17"/>
      <c r="B916" s="18"/>
      <c r="C916" s="19"/>
      <c r="D916" s="17"/>
      <c r="E916" s="17"/>
      <c r="F916" s="17"/>
      <c r="G916" s="17"/>
      <c r="H916" s="17"/>
      <c r="I916" s="17"/>
      <c r="J916" s="17"/>
      <c r="K916" s="17"/>
      <c r="N916" s="16"/>
    </row>
    <row r="917" spans="1:14" s="15" customFormat="1" ht="18.75" customHeight="1">
      <c r="A917" s="17"/>
      <c r="B917" s="18"/>
      <c r="C917" s="19"/>
      <c r="D917" s="17"/>
      <c r="E917" s="17"/>
      <c r="F917" s="17"/>
      <c r="G917" s="17"/>
      <c r="H917" s="17"/>
      <c r="I917" s="17"/>
      <c r="J917" s="17"/>
      <c r="K917" s="17"/>
      <c r="N917" s="16"/>
    </row>
    <row r="918" spans="1:14" s="15" customFormat="1" ht="18.75" customHeight="1">
      <c r="A918" s="17"/>
      <c r="B918" s="18"/>
      <c r="C918" s="19"/>
      <c r="D918" s="17"/>
      <c r="E918" s="17"/>
      <c r="F918" s="17"/>
      <c r="G918" s="17"/>
      <c r="H918" s="17"/>
      <c r="I918" s="17"/>
      <c r="J918" s="17"/>
      <c r="K918" s="17"/>
      <c r="N918" s="16"/>
    </row>
    <row r="919" spans="1:14" s="15" customFormat="1" ht="18.75" customHeight="1">
      <c r="A919" s="17"/>
      <c r="B919" s="18"/>
      <c r="C919" s="19"/>
      <c r="D919" s="17"/>
      <c r="E919" s="17"/>
      <c r="F919" s="17"/>
      <c r="G919" s="17"/>
      <c r="H919" s="17"/>
      <c r="I919" s="17"/>
      <c r="J919" s="17"/>
      <c r="K919" s="17"/>
      <c r="N919" s="16"/>
    </row>
    <row r="920" spans="1:14" s="15" customFormat="1" ht="18.75" customHeight="1">
      <c r="A920" s="17"/>
      <c r="B920" s="18"/>
      <c r="C920" s="19"/>
      <c r="D920" s="17"/>
      <c r="E920" s="17"/>
      <c r="F920" s="17"/>
      <c r="G920" s="17"/>
      <c r="H920" s="17"/>
      <c r="I920" s="17"/>
      <c r="J920" s="17"/>
      <c r="K920" s="17"/>
      <c r="N920" s="16"/>
    </row>
    <row r="921" spans="1:14" s="15" customFormat="1" ht="18.75" customHeight="1">
      <c r="A921" s="17"/>
      <c r="B921" s="18"/>
      <c r="C921" s="19"/>
      <c r="D921" s="17"/>
      <c r="E921" s="17"/>
      <c r="F921" s="17"/>
      <c r="G921" s="17"/>
      <c r="H921" s="17"/>
      <c r="I921" s="17"/>
      <c r="J921" s="17"/>
      <c r="K921" s="17"/>
      <c r="N921" s="16"/>
    </row>
    <row r="922" spans="1:14" s="15" customFormat="1" ht="18.75" customHeight="1">
      <c r="A922" s="17"/>
      <c r="B922" s="18"/>
      <c r="C922" s="19"/>
      <c r="D922" s="17"/>
      <c r="E922" s="17"/>
      <c r="F922" s="17"/>
      <c r="G922" s="17"/>
      <c r="H922" s="17"/>
      <c r="I922" s="17"/>
      <c r="J922" s="17"/>
      <c r="K922" s="17"/>
      <c r="N922" s="16"/>
    </row>
    <row r="923" spans="1:14" s="15" customFormat="1" ht="18.75" customHeight="1">
      <c r="A923" s="17"/>
      <c r="B923" s="18"/>
      <c r="C923" s="19"/>
      <c r="D923" s="17"/>
      <c r="E923" s="17"/>
      <c r="F923" s="17"/>
      <c r="G923" s="17"/>
      <c r="H923" s="17"/>
      <c r="I923" s="17"/>
      <c r="J923" s="17"/>
      <c r="K923" s="17"/>
      <c r="N923" s="16"/>
    </row>
    <row r="924" spans="1:14" s="15" customFormat="1" ht="18.75" customHeight="1">
      <c r="A924" s="17"/>
      <c r="B924" s="18"/>
      <c r="C924" s="19"/>
      <c r="D924" s="17"/>
      <c r="E924" s="17"/>
      <c r="F924" s="17"/>
      <c r="G924" s="17"/>
      <c r="H924" s="17"/>
      <c r="I924" s="17"/>
      <c r="J924" s="17"/>
      <c r="K924" s="17"/>
      <c r="N924" s="16"/>
    </row>
    <row r="925" spans="1:14" s="15" customFormat="1" ht="18.75" customHeight="1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N925" s="16"/>
    </row>
    <row r="926" spans="1:14" s="15" customFormat="1" ht="18.75" customHeight="1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N926" s="16"/>
    </row>
    <row r="927" spans="1:14" s="15" customFormat="1" ht="18.75" customHeight="1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N927" s="16"/>
    </row>
    <row r="928" spans="1:14" s="15" customFormat="1" ht="18.75" customHeight="1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N928" s="16"/>
    </row>
    <row r="929" spans="1:14" s="15" customFormat="1" ht="18.75" customHeight="1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N929" s="16"/>
    </row>
    <row r="930" spans="1:14" s="15" customFormat="1" ht="18.75" customHeight="1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N930" s="16"/>
    </row>
    <row r="931" spans="1:14" s="15" customFormat="1" ht="18.75" customHeight="1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N931" s="16"/>
    </row>
    <row r="932" spans="1:14" s="15" customFormat="1" ht="18.75" customHeight="1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N932" s="16"/>
    </row>
    <row r="933" spans="1:14" s="15" customFormat="1" ht="18.75" customHeight="1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N933" s="16"/>
    </row>
    <row r="934" spans="1:14" s="15" customFormat="1" ht="18.75" customHeight="1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N934" s="16"/>
    </row>
    <row r="935" spans="1:14" s="15" customFormat="1" ht="18.75" customHeight="1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N935" s="16"/>
    </row>
    <row r="936" spans="1:14" s="15" customFormat="1" ht="18.75" customHeight="1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N936" s="16"/>
    </row>
    <row r="937" spans="1:14" s="15" customFormat="1" ht="18.75" customHeight="1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N937" s="16"/>
    </row>
    <row r="938" spans="1:14" s="15" customFormat="1" ht="18.75" customHeight="1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N938" s="16"/>
    </row>
    <row r="939" spans="1:14" s="15" customFormat="1" ht="18.75" customHeight="1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N939" s="16"/>
    </row>
    <row r="940" spans="1:14" s="15" customFormat="1" ht="18.75" customHeight="1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N940" s="16"/>
    </row>
    <row r="941" spans="1:14" s="15" customFormat="1" ht="18.75" customHeight="1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N941" s="16"/>
    </row>
    <row r="942" spans="1:14" s="15" customFormat="1" ht="18.75" customHeight="1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N942" s="16"/>
    </row>
    <row r="943" spans="1:14" s="15" customFormat="1" ht="18.75" customHeight="1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N943" s="16"/>
    </row>
    <row r="944" spans="1:14" s="15" customFormat="1" ht="18.75" customHeight="1">
      <c r="A944" s="17"/>
      <c r="B944" s="18"/>
      <c r="C944" s="19"/>
      <c r="D944" s="17"/>
      <c r="E944" s="17"/>
      <c r="F944" s="17"/>
      <c r="G944" s="17"/>
      <c r="H944" s="17"/>
      <c r="I944" s="17"/>
      <c r="J944" s="17"/>
      <c r="K944" s="17"/>
      <c r="N944" s="16"/>
    </row>
    <row r="945" spans="1:14" s="15" customFormat="1" ht="18.75" customHeight="1">
      <c r="A945" s="17"/>
      <c r="B945" s="18"/>
      <c r="C945" s="19"/>
      <c r="D945" s="17"/>
      <c r="E945" s="17"/>
      <c r="F945" s="17"/>
      <c r="G945" s="17"/>
      <c r="H945" s="17"/>
      <c r="I945" s="17"/>
      <c r="J945" s="17"/>
      <c r="K945" s="17"/>
      <c r="N945" s="16"/>
    </row>
    <row r="946" spans="1:14" s="15" customFormat="1" ht="18.75" customHeight="1">
      <c r="A946" s="17"/>
      <c r="B946" s="18"/>
      <c r="C946" s="19"/>
      <c r="D946" s="17"/>
      <c r="E946" s="17"/>
      <c r="F946" s="17"/>
      <c r="G946" s="17"/>
      <c r="H946" s="17"/>
      <c r="I946" s="17"/>
      <c r="J946" s="17"/>
      <c r="K946" s="17"/>
      <c r="N946" s="16"/>
    </row>
    <row r="947" spans="1:14" s="15" customFormat="1" ht="18.75" customHeight="1">
      <c r="A947" s="17"/>
      <c r="B947" s="18"/>
      <c r="C947" s="19"/>
      <c r="D947" s="17"/>
      <c r="E947" s="17"/>
      <c r="F947" s="17"/>
      <c r="G947" s="17"/>
      <c r="H947" s="17"/>
      <c r="I947" s="17"/>
      <c r="J947" s="17"/>
      <c r="K947" s="17"/>
      <c r="N947" s="16"/>
    </row>
    <row r="948" spans="1:14" s="15" customFormat="1" ht="18.75" customHeight="1">
      <c r="A948" s="17"/>
      <c r="B948" s="18"/>
      <c r="C948" s="19"/>
      <c r="D948" s="17"/>
      <c r="E948" s="17"/>
      <c r="F948" s="17"/>
      <c r="G948" s="17"/>
      <c r="H948" s="17"/>
      <c r="I948" s="17"/>
      <c r="J948" s="17"/>
      <c r="K948" s="17"/>
      <c r="N948" s="16"/>
    </row>
    <row r="949" spans="1:14" s="15" customFormat="1" ht="18.75" customHeight="1">
      <c r="A949" s="17"/>
      <c r="B949" s="18"/>
      <c r="C949" s="19"/>
      <c r="D949" s="17"/>
      <c r="E949" s="17"/>
      <c r="F949" s="17"/>
      <c r="G949" s="17"/>
      <c r="H949" s="17"/>
      <c r="I949" s="17"/>
      <c r="J949" s="17"/>
      <c r="K949" s="17"/>
      <c r="N949" s="16"/>
    </row>
    <row r="950" spans="1:14" s="15" customFormat="1" ht="18.75" customHeight="1">
      <c r="A950" s="17"/>
      <c r="B950" s="18"/>
      <c r="C950" s="19"/>
      <c r="D950" s="17"/>
      <c r="E950" s="17"/>
      <c r="F950" s="17"/>
      <c r="G950" s="17"/>
      <c r="H950" s="17"/>
      <c r="I950" s="17"/>
      <c r="J950" s="17"/>
      <c r="K950" s="17"/>
      <c r="N950" s="16"/>
    </row>
    <row r="951" spans="1:14" s="15" customFormat="1" ht="18.75" customHeight="1">
      <c r="A951" s="17"/>
      <c r="B951" s="18"/>
      <c r="C951" s="19"/>
      <c r="D951" s="17"/>
      <c r="E951" s="17"/>
      <c r="F951" s="17"/>
      <c r="G951" s="17"/>
      <c r="H951" s="17"/>
      <c r="I951" s="17"/>
      <c r="J951" s="17"/>
      <c r="K951" s="17"/>
      <c r="N951" s="16"/>
    </row>
    <row r="952" spans="1:14" s="15" customFormat="1" ht="18.75" customHeight="1">
      <c r="A952" s="17"/>
      <c r="B952" s="18"/>
      <c r="C952" s="19"/>
      <c r="D952" s="17"/>
      <c r="E952" s="17"/>
      <c r="F952" s="17"/>
      <c r="G952" s="17"/>
      <c r="H952" s="17"/>
      <c r="I952" s="17"/>
      <c r="J952" s="17"/>
      <c r="K952" s="17"/>
      <c r="N952" s="16"/>
    </row>
    <row r="953" spans="1:14" s="15" customFormat="1" ht="18.75" customHeight="1">
      <c r="A953" s="17"/>
      <c r="B953" s="18"/>
      <c r="C953" s="19"/>
      <c r="D953" s="17"/>
      <c r="E953" s="17"/>
      <c r="F953" s="17"/>
      <c r="G953" s="17"/>
      <c r="H953" s="17"/>
      <c r="I953" s="17"/>
      <c r="J953" s="17"/>
      <c r="K953" s="17"/>
      <c r="N953" s="16"/>
    </row>
    <row r="954" spans="1:14" s="15" customFormat="1" ht="18.75" customHeight="1">
      <c r="A954" s="17"/>
      <c r="B954" s="18"/>
      <c r="C954" s="19"/>
      <c r="D954" s="17"/>
      <c r="E954" s="17"/>
      <c r="F954" s="17"/>
      <c r="G954" s="17"/>
      <c r="H954" s="17"/>
      <c r="I954" s="17"/>
      <c r="J954" s="17"/>
      <c r="K954" s="17"/>
      <c r="N954" s="16"/>
    </row>
    <row r="955" spans="1:14" s="15" customFormat="1" ht="18.75" customHeight="1">
      <c r="A955" s="17"/>
      <c r="B955" s="18"/>
      <c r="C955" s="19"/>
      <c r="D955" s="17"/>
      <c r="E955" s="17"/>
      <c r="F955" s="17"/>
      <c r="G955" s="17"/>
      <c r="H955" s="17"/>
      <c r="I955" s="17"/>
      <c r="J955" s="17"/>
      <c r="K955" s="17"/>
      <c r="N955" s="16"/>
    </row>
    <row r="956" spans="1:14" s="15" customFormat="1" ht="18.75" customHeight="1">
      <c r="A956" s="17"/>
      <c r="B956" s="146"/>
      <c r="C956" s="19"/>
      <c r="D956" s="17"/>
      <c r="E956" s="17"/>
      <c r="F956" s="17"/>
      <c r="G956" s="17"/>
      <c r="H956" s="17"/>
      <c r="I956" s="17"/>
      <c r="J956" s="17"/>
      <c r="K956" s="17"/>
      <c r="N956" s="16"/>
    </row>
    <row r="957" spans="1:14" s="15" customFormat="1" ht="18.75" customHeight="1">
      <c r="A957" s="17"/>
      <c r="B957" s="18"/>
      <c r="C957" s="19"/>
      <c r="D957" s="17"/>
      <c r="E957" s="17"/>
      <c r="F957" s="17"/>
      <c r="G957" s="17"/>
      <c r="H957" s="17"/>
      <c r="I957" s="17"/>
      <c r="J957" s="17"/>
      <c r="K957" s="17"/>
      <c r="N957" s="16"/>
    </row>
    <row r="958" spans="1:14" s="15" customFormat="1" ht="18.75" customHeight="1">
      <c r="A958" s="17"/>
      <c r="B958" s="18"/>
      <c r="C958" s="19"/>
      <c r="D958" s="17"/>
      <c r="E958" s="17"/>
      <c r="F958" s="17"/>
      <c r="G958" s="17"/>
      <c r="H958" s="17"/>
      <c r="I958" s="17"/>
      <c r="J958" s="17"/>
      <c r="K958" s="17"/>
      <c r="N958" s="16"/>
    </row>
    <row r="959" spans="1:14" s="15" customFormat="1" ht="18.75" customHeight="1">
      <c r="A959" s="17"/>
      <c r="B959" s="18"/>
      <c r="C959" s="19"/>
      <c r="D959" s="17"/>
      <c r="E959" s="17"/>
      <c r="F959" s="17"/>
      <c r="G959" s="17"/>
      <c r="H959" s="17"/>
      <c r="I959" s="17"/>
      <c r="J959" s="17"/>
      <c r="K959" s="17"/>
      <c r="N959" s="16"/>
    </row>
    <row r="960" spans="1:14" s="15" customFormat="1" ht="18.75" customHeight="1">
      <c r="A960" s="17"/>
      <c r="B960" s="18"/>
      <c r="C960" s="19"/>
      <c r="D960" s="17"/>
      <c r="E960" s="17"/>
      <c r="F960" s="17"/>
      <c r="G960" s="17"/>
      <c r="H960" s="17"/>
      <c r="I960" s="17"/>
      <c r="J960" s="17"/>
      <c r="K960" s="17"/>
      <c r="N960" s="16"/>
    </row>
    <row r="961" spans="1:14" s="15" customFormat="1" ht="18.75" customHeight="1">
      <c r="A961" s="17"/>
      <c r="B961" s="18"/>
      <c r="C961" s="19"/>
      <c r="D961" s="17"/>
      <c r="E961" s="17"/>
      <c r="F961" s="17"/>
      <c r="G961" s="17"/>
      <c r="H961" s="17"/>
      <c r="I961" s="17"/>
      <c r="J961" s="17"/>
      <c r="K961" s="17"/>
      <c r="N961" s="16"/>
    </row>
    <row r="962" spans="1:14" s="15" customFormat="1" ht="18.75" customHeight="1">
      <c r="A962" s="17"/>
      <c r="B962" s="18"/>
      <c r="C962" s="19"/>
      <c r="D962" s="17"/>
      <c r="E962" s="17"/>
      <c r="F962" s="17"/>
      <c r="G962" s="17"/>
      <c r="H962" s="17"/>
      <c r="I962" s="17"/>
      <c r="J962" s="17"/>
      <c r="K962" s="17"/>
      <c r="N962" s="16"/>
    </row>
    <row r="963" spans="1:14" s="15" customFormat="1" ht="18.75" customHeight="1">
      <c r="A963" s="17"/>
      <c r="B963" s="18"/>
      <c r="C963" s="19"/>
      <c r="D963" s="17"/>
      <c r="E963" s="17"/>
      <c r="F963" s="17"/>
      <c r="G963" s="17"/>
      <c r="H963" s="17"/>
      <c r="I963" s="17"/>
      <c r="J963" s="17"/>
      <c r="K963" s="17"/>
      <c r="N963" s="16"/>
    </row>
    <row r="964" spans="1:14" s="15" customFormat="1" ht="18.75" customHeight="1">
      <c r="A964" s="17"/>
      <c r="B964" s="18"/>
      <c r="C964" s="19"/>
      <c r="D964" s="17"/>
      <c r="E964" s="17"/>
      <c r="F964" s="17"/>
      <c r="G964" s="17"/>
      <c r="H964" s="17"/>
      <c r="I964" s="17"/>
      <c r="J964" s="17"/>
      <c r="K964" s="17"/>
      <c r="N964" s="16"/>
    </row>
    <row r="965" spans="1:14" s="15" customFormat="1" ht="18.75" customHeight="1">
      <c r="A965" s="17"/>
      <c r="B965" s="18"/>
      <c r="C965" s="19"/>
      <c r="D965" s="17"/>
      <c r="E965" s="17"/>
      <c r="F965" s="17"/>
      <c r="G965" s="17"/>
      <c r="H965" s="17"/>
      <c r="I965" s="17"/>
      <c r="J965" s="17"/>
      <c r="K965" s="17"/>
      <c r="N965" s="16"/>
    </row>
    <row r="966" spans="1:14" s="15" customFormat="1" ht="18.75" customHeight="1">
      <c r="A966" s="17"/>
      <c r="B966" s="18"/>
      <c r="C966" s="19"/>
      <c r="D966" s="17"/>
      <c r="E966" s="17"/>
      <c r="F966" s="17"/>
      <c r="G966" s="17"/>
      <c r="H966" s="17"/>
      <c r="I966" s="17"/>
      <c r="J966" s="17"/>
      <c r="K966" s="17"/>
      <c r="N966" s="16"/>
    </row>
    <row r="967" spans="1:14" s="15" customFormat="1" ht="18.75" customHeight="1">
      <c r="A967" s="17"/>
      <c r="B967" s="18"/>
      <c r="C967" s="19"/>
      <c r="D967" s="17"/>
      <c r="E967" s="17"/>
      <c r="F967" s="17"/>
      <c r="G967" s="17"/>
      <c r="H967" s="17"/>
      <c r="I967" s="17"/>
      <c r="J967" s="17"/>
      <c r="K967" s="17"/>
      <c r="N967" s="16"/>
    </row>
    <row r="968" spans="1:14" s="15" customFormat="1" ht="18.75" customHeight="1">
      <c r="A968" s="17"/>
      <c r="B968" s="18"/>
      <c r="C968" s="19"/>
      <c r="D968" s="17"/>
      <c r="E968" s="17"/>
      <c r="F968" s="17"/>
      <c r="G968" s="17"/>
      <c r="H968" s="17"/>
      <c r="I968" s="17"/>
      <c r="J968" s="17"/>
      <c r="K968" s="17"/>
      <c r="N968" s="16"/>
    </row>
    <row r="969" spans="1:14" s="15" customFormat="1" ht="18.75" customHeight="1">
      <c r="A969" s="17"/>
      <c r="B969" s="18"/>
      <c r="C969" s="19"/>
      <c r="D969" s="17"/>
      <c r="E969" s="17"/>
      <c r="F969" s="17"/>
      <c r="G969" s="17"/>
      <c r="H969" s="17"/>
      <c r="I969" s="17"/>
      <c r="J969" s="17"/>
      <c r="K969" s="17"/>
      <c r="N969" s="16"/>
    </row>
    <row r="970" spans="1:14" s="15" customFormat="1" ht="18.75" customHeight="1">
      <c r="A970" s="17"/>
      <c r="B970" s="18"/>
      <c r="C970" s="19"/>
      <c r="D970" s="17"/>
      <c r="E970" s="17"/>
      <c r="F970" s="17"/>
      <c r="G970" s="17"/>
      <c r="H970" s="17"/>
      <c r="I970" s="17"/>
      <c r="J970" s="17"/>
      <c r="K970" s="17"/>
      <c r="N970" s="16"/>
    </row>
    <row r="971" spans="1:14" s="15" customFormat="1" ht="18.75" customHeight="1">
      <c r="A971" s="17"/>
      <c r="B971" s="18"/>
      <c r="C971" s="19"/>
      <c r="D971" s="17"/>
      <c r="E971" s="17"/>
      <c r="F971" s="17"/>
      <c r="G971" s="17"/>
      <c r="H971" s="17"/>
      <c r="I971" s="17"/>
      <c r="J971" s="17"/>
      <c r="K971" s="17"/>
      <c r="N971" s="16"/>
    </row>
    <row r="972" spans="1:14" s="15" customFormat="1" ht="18.75" customHeight="1">
      <c r="A972" s="17"/>
      <c r="B972" s="18"/>
      <c r="C972" s="19"/>
      <c r="D972" s="17"/>
      <c r="E972" s="17"/>
      <c r="F972" s="17"/>
      <c r="G972" s="17"/>
      <c r="H972" s="17"/>
      <c r="I972" s="17"/>
      <c r="J972" s="17"/>
      <c r="K972" s="17"/>
      <c r="N972" s="16"/>
    </row>
    <row r="973" spans="1:14" s="15" customFormat="1" ht="18.75" customHeight="1">
      <c r="A973" s="17"/>
      <c r="B973" s="18"/>
      <c r="C973" s="19"/>
      <c r="D973" s="17"/>
      <c r="E973" s="17"/>
      <c r="F973" s="17"/>
      <c r="G973" s="17"/>
      <c r="H973" s="17"/>
      <c r="I973" s="17"/>
      <c r="J973" s="17"/>
      <c r="K973" s="17"/>
      <c r="N973" s="16"/>
    </row>
    <row r="974" spans="1:14" s="15" customFormat="1" ht="18.75" customHeight="1">
      <c r="A974" s="17"/>
      <c r="B974" s="18"/>
      <c r="C974" s="19"/>
      <c r="D974" s="17"/>
      <c r="E974" s="17"/>
      <c r="F974" s="17"/>
      <c r="G974" s="17"/>
      <c r="H974" s="17"/>
      <c r="I974" s="17"/>
      <c r="J974" s="17"/>
      <c r="K974" s="17"/>
      <c r="N974" s="16"/>
    </row>
    <row r="975" spans="1:14" s="15" customFormat="1" ht="18.75" customHeight="1">
      <c r="A975" s="17"/>
      <c r="B975" s="18"/>
      <c r="C975" s="19"/>
      <c r="D975" s="17"/>
      <c r="E975" s="17"/>
      <c r="F975" s="17"/>
      <c r="G975" s="17"/>
      <c r="H975" s="17"/>
      <c r="I975" s="17"/>
      <c r="J975" s="17"/>
      <c r="K975" s="17"/>
      <c r="N975" s="16"/>
    </row>
    <row r="976" spans="1:14" s="15" customFormat="1" ht="18.75" customHeight="1">
      <c r="A976" s="17"/>
      <c r="B976" s="18"/>
      <c r="C976" s="19"/>
      <c r="D976" s="17"/>
      <c r="E976" s="17"/>
      <c r="F976" s="17"/>
      <c r="G976" s="17"/>
      <c r="H976" s="17"/>
      <c r="I976" s="17"/>
      <c r="J976" s="17"/>
      <c r="K976" s="17"/>
      <c r="N976" s="16"/>
    </row>
    <row r="977" spans="1:14" s="15" customFormat="1" ht="18.75" customHeight="1">
      <c r="A977" s="17"/>
      <c r="B977" s="18"/>
      <c r="C977" s="19"/>
      <c r="D977" s="17"/>
      <c r="E977" s="17"/>
      <c r="F977" s="17"/>
      <c r="G977" s="17"/>
      <c r="H977" s="17"/>
      <c r="I977" s="17"/>
      <c r="J977" s="17"/>
      <c r="K977" s="17"/>
      <c r="N977" s="16"/>
    </row>
    <row r="978" spans="1:14" s="15" customFormat="1" ht="18.75" customHeight="1">
      <c r="A978" s="17"/>
      <c r="B978" s="18"/>
      <c r="C978" s="19"/>
      <c r="D978" s="17"/>
      <c r="E978" s="17"/>
      <c r="F978" s="17"/>
      <c r="G978" s="17"/>
      <c r="H978" s="17"/>
      <c r="I978" s="17"/>
      <c r="J978" s="17"/>
      <c r="K978" s="17"/>
      <c r="N978" s="16"/>
    </row>
    <row r="979" spans="1:14" s="15" customFormat="1" ht="18.75" customHeight="1">
      <c r="A979" s="17"/>
      <c r="B979" s="18"/>
      <c r="C979" s="19"/>
      <c r="D979" s="17"/>
      <c r="E979" s="17"/>
      <c r="F979" s="17"/>
      <c r="G979" s="17"/>
      <c r="H979" s="17"/>
      <c r="I979" s="17"/>
      <c r="J979" s="17"/>
      <c r="K979" s="17"/>
      <c r="N979" s="16"/>
    </row>
    <row r="980" spans="1:14" s="15" customFormat="1" ht="18.75" customHeight="1">
      <c r="A980" s="17"/>
      <c r="B980" s="18"/>
      <c r="C980" s="19"/>
      <c r="D980" s="17"/>
      <c r="E980" s="17"/>
      <c r="F980" s="17"/>
      <c r="G980" s="17"/>
      <c r="H980" s="17"/>
      <c r="I980" s="17"/>
      <c r="J980" s="17"/>
      <c r="K980" s="17"/>
      <c r="N980" s="16"/>
    </row>
    <row r="981" spans="1:14" s="15" customFormat="1" ht="18.75" customHeight="1">
      <c r="A981" s="17"/>
      <c r="B981" s="18"/>
      <c r="C981" s="19"/>
      <c r="D981" s="17"/>
      <c r="E981" s="17"/>
      <c r="F981" s="17"/>
      <c r="G981" s="17"/>
      <c r="H981" s="17"/>
      <c r="I981" s="17"/>
      <c r="J981" s="17"/>
      <c r="K981" s="17"/>
      <c r="N981" s="16"/>
    </row>
    <row r="982" spans="1:14" s="15" customFormat="1" ht="18.75" customHeight="1">
      <c r="A982" s="17"/>
      <c r="B982" s="18"/>
      <c r="C982" s="19"/>
      <c r="D982" s="17"/>
      <c r="E982" s="17"/>
      <c r="F982" s="17"/>
      <c r="G982" s="17"/>
      <c r="H982" s="17"/>
      <c r="I982" s="17"/>
      <c r="J982" s="17"/>
      <c r="K982" s="17"/>
      <c r="N982" s="16"/>
    </row>
    <row r="983" spans="1:14" s="15" customFormat="1" ht="18.75" customHeight="1">
      <c r="A983" s="17"/>
      <c r="B983" s="18"/>
      <c r="C983" s="19"/>
      <c r="D983" s="17"/>
      <c r="E983" s="17"/>
      <c r="F983" s="17"/>
      <c r="G983" s="17"/>
      <c r="H983" s="17"/>
      <c r="I983" s="17"/>
      <c r="J983" s="17"/>
      <c r="K983" s="17"/>
      <c r="N983" s="16"/>
    </row>
    <row r="984" spans="1:14" s="15" customFormat="1" ht="18.75" customHeight="1">
      <c r="A984" s="17"/>
      <c r="B984" s="18"/>
      <c r="C984" s="19"/>
      <c r="D984" s="17"/>
      <c r="E984" s="17"/>
      <c r="F984" s="17"/>
      <c r="G984" s="17"/>
      <c r="H984" s="17"/>
      <c r="I984" s="17"/>
      <c r="J984" s="17"/>
      <c r="K984" s="17"/>
      <c r="N984" s="16"/>
    </row>
    <row r="985" spans="1:14" s="15" customFormat="1" ht="18.75" customHeight="1">
      <c r="A985" s="17"/>
      <c r="B985" s="18"/>
      <c r="C985" s="19"/>
      <c r="D985" s="17"/>
      <c r="E985" s="17"/>
      <c r="F985" s="17"/>
      <c r="G985" s="17"/>
      <c r="H985" s="17"/>
      <c r="I985" s="17"/>
      <c r="J985" s="17"/>
      <c r="K985" s="17"/>
      <c r="N985" s="16"/>
    </row>
    <row r="986" spans="1:14" s="15" customFormat="1" ht="18.75" customHeight="1">
      <c r="A986" s="17"/>
      <c r="B986" s="18"/>
      <c r="C986" s="19"/>
      <c r="D986" s="17"/>
      <c r="E986" s="17"/>
      <c r="F986" s="17"/>
      <c r="G986" s="17"/>
      <c r="H986" s="17"/>
      <c r="I986" s="17"/>
      <c r="J986" s="17"/>
      <c r="K986" s="17"/>
      <c r="N986" s="16"/>
    </row>
    <row r="987" spans="1:14" s="15" customFormat="1" ht="18.75" customHeight="1">
      <c r="A987" s="17"/>
      <c r="B987" s="18"/>
      <c r="C987" s="19"/>
      <c r="D987" s="17"/>
      <c r="E987" s="17"/>
      <c r="F987" s="17"/>
      <c r="G987" s="17"/>
      <c r="H987" s="17"/>
      <c r="I987" s="17"/>
      <c r="J987" s="17"/>
      <c r="K987" s="17"/>
      <c r="N987" s="16"/>
    </row>
    <row r="988" spans="1:14" s="15" customFormat="1" ht="18.75" customHeight="1">
      <c r="A988" s="17"/>
      <c r="B988" s="18"/>
      <c r="C988" s="19"/>
      <c r="D988" s="17"/>
      <c r="E988" s="17"/>
      <c r="F988" s="17"/>
      <c r="G988" s="17"/>
      <c r="H988" s="17"/>
      <c r="I988" s="17"/>
      <c r="J988" s="17"/>
      <c r="K988" s="17"/>
      <c r="N988" s="16"/>
    </row>
    <row r="989" spans="1:14" s="15" customFormat="1" ht="18.75" customHeight="1">
      <c r="A989" s="17"/>
      <c r="B989" s="18"/>
      <c r="C989" s="19"/>
      <c r="D989" s="17"/>
      <c r="E989" s="17"/>
      <c r="F989" s="17"/>
      <c r="G989" s="17"/>
      <c r="H989" s="17"/>
      <c r="I989" s="17"/>
      <c r="J989" s="17"/>
      <c r="K989" s="17"/>
      <c r="N989" s="16"/>
    </row>
    <row r="990" spans="1:14" s="15" customFormat="1" ht="18.75" customHeight="1">
      <c r="A990" s="17"/>
      <c r="B990" s="18"/>
      <c r="C990" s="19"/>
      <c r="D990" s="17"/>
      <c r="E990" s="17"/>
      <c r="F990" s="17"/>
      <c r="G990" s="17"/>
      <c r="H990" s="17"/>
      <c r="I990" s="17"/>
      <c r="J990" s="17"/>
      <c r="K990" s="17"/>
      <c r="N990" s="16"/>
    </row>
    <row r="991" spans="1:14" s="15" customFormat="1" ht="18.75" customHeight="1">
      <c r="A991" s="17"/>
      <c r="B991" s="18"/>
      <c r="C991" s="19"/>
      <c r="D991" s="17"/>
      <c r="E991" s="17"/>
      <c r="F991" s="17"/>
      <c r="G991" s="17"/>
      <c r="H991" s="17"/>
      <c r="I991" s="17"/>
      <c r="J991" s="17"/>
      <c r="K991" s="17"/>
      <c r="N991" s="16"/>
    </row>
    <row r="992" spans="1:14" s="15" customFormat="1" ht="18.75" customHeight="1">
      <c r="A992" s="17"/>
      <c r="B992" s="18"/>
      <c r="C992" s="19"/>
      <c r="D992" s="17"/>
      <c r="E992" s="17"/>
      <c r="F992" s="17"/>
      <c r="G992" s="17"/>
      <c r="H992" s="17"/>
      <c r="I992" s="17"/>
      <c r="J992" s="17"/>
      <c r="K992" s="17"/>
      <c r="N992" s="16"/>
    </row>
    <row r="993" spans="1:14" s="15" customFormat="1" ht="18.75" customHeight="1">
      <c r="A993" s="17"/>
      <c r="B993" s="18"/>
      <c r="C993" s="19"/>
      <c r="D993" s="17"/>
      <c r="E993" s="17"/>
      <c r="F993" s="17"/>
      <c r="G993" s="17"/>
      <c r="H993" s="17"/>
      <c r="I993" s="17"/>
      <c r="J993" s="17"/>
      <c r="K993" s="17"/>
      <c r="N993" s="16"/>
    </row>
    <row r="994" spans="1:14" s="15" customFormat="1" ht="18.75" customHeight="1">
      <c r="A994" s="17"/>
      <c r="B994" s="18"/>
      <c r="C994" s="19"/>
      <c r="D994" s="17"/>
      <c r="E994" s="17"/>
      <c r="F994" s="17"/>
      <c r="G994" s="17"/>
      <c r="H994" s="17"/>
      <c r="I994" s="17"/>
      <c r="J994" s="17"/>
      <c r="K994" s="17"/>
      <c r="N994" s="16"/>
    </row>
    <row r="995" spans="1:14" s="15" customFormat="1" ht="18.75" customHeight="1">
      <c r="A995" s="17"/>
      <c r="B995" s="18"/>
      <c r="C995" s="19"/>
      <c r="D995" s="17"/>
      <c r="E995" s="17"/>
      <c r="F995" s="17"/>
      <c r="G995" s="17"/>
      <c r="H995" s="17"/>
      <c r="I995" s="17"/>
      <c r="J995" s="17"/>
      <c r="K995" s="17"/>
      <c r="N995" s="16"/>
    </row>
    <row r="996" spans="1:14" s="15" customFormat="1" ht="18.75" customHeight="1">
      <c r="A996" s="17"/>
      <c r="B996" s="18"/>
      <c r="C996" s="19"/>
      <c r="D996" s="17"/>
      <c r="E996" s="17"/>
      <c r="F996" s="17"/>
      <c r="G996" s="17"/>
      <c r="H996" s="17"/>
      <c r="I996" s="17"/>
      <c r="J996" s="17"/>
      <c r="K996" s="17"/>
      <c r="N996" s="16"/>
    </row>
    <row r="997" spans="1:14" s="15" customFormat="1" ht="18.75" customHeight="1">
      <c r="A997" s="17"/>
      <c r="B997" s="18"/>
      <c r="C997" s="19"/>
      <c r="D997" s="17"/>
      <c r="E997" s="17"/>
      <c r="F997" s="17"/>
      <c r="G997" s="17"/>
      <c r="H997" s="17"/>
      <c r="I997" s="17"/>
      <c r="J997" s="17"/>
      <c r="K997" s="17"/>
      <c r="N997" s="16"/>
    </row>
    <row r="998" spans="1:14" s="15" customFormat="1" ht="18.75" customHeight="1">
      <c r="A998" s="17"/>
      <c r="B998" s="18"/>
      <c r="C998" s="19"/>
      <c r="D998" s="17"/>
      <c r="E998" s="17"/>
      <c r="F998" s="17"/>
      <c r="G998" s="17"/>
      <c r="H998" s="17"/>
      <c r="I998" s="17"/>
      <c r="J998" s="17"/>
      <c r="K998" s="17"/>
      <c r="N998" s="16"/>
    </row>
    <row r="999" spans="1:14" s="15" customFormat="1" ht="18.75" customHeight="1">
      <c r="A999" s="17"/>
      <c r="B999" s="18"/>
      <c r="C999" s="19"/>
      <c r="D999" s="17"/>
      <c r="E999" s="17"/>
      <c r="F999" s="17"/>
      <c r="G999" s="17"/>
      <c r="H999" s="17"/>
      <c r="I999" s="17"/>
      <c r="J999" s="17"/>
      <c r="K999" s="17"/>
      <c r="N999" s="16"/>
    </row>
    <row r="1000" spans="1:14" s="15" customFormat="1" ht="18.75" customHeight="1">
      <c r="A1000" s="17"/>
      <c r="B1000" s="18"/>
      <c r="C1000" s="19"/>
      <c r="D1000" s="17"/>
      <c r="E1000" s="17"/>
      <c r="F1000" s="17"/>
      <c r="G1000" s="17"/>
      <c r="H1000" s="17"/>
      <c r="I1000" s="17"/>
      <c r="J1000" s="17"/>
      <c r="K1000" s="17"/>
      <c r="N1000" s="16"/>
    </row>
    <row r="1001" spans="1:14" s="15" customFormat="1" ht="18.75" customHeight="1">
      <c r="A1001" s="17"/>
      <c r="B1001" s="18"/>
      <c r="C1001" s="19"/>
      <c r="D1001" s="17"/>
      <c r="E1001" s="17"/>
      <c r="F1001" s="17"/>
      <c r="G1001" s="17"/>
      <c r="H1001" s="17"/>
      <c r="I1001" s="17"/>
      <c r="J1001" s="17"/>
      <c r="K1001" s="17"/>
      <c r="N1001" s="16"/>
    </row>
    <row r="1002" spans="1:14" s="15" customFormat="1" ht="18.75" customHeight="1">
      <c r="A1002" s="17"/>
      <c r="B1002" s="18"/>
      <c r="C1002" s="19"/>
      <c r="D1002" s="17"/>
      <c r="E1002" s="17"/>
      <c r="F1002" s="17"/>
      <c r="G1002" s="17"/>
      <c r="H1002" s="17"/>
      <c r="I1002" s="17"/>
      <c r="J1002" s="17"/>
      <c r="K1002" s="17"/>
      <c r="N1002" s="16"/>
    </row>
    <row r="1003" spans="1:14" s="15" customFormat="1" ht="18.75" customHeight="1">
      <c r="A1003" s="17"/>
      <c r="B1003" s="18"/>
      <c r="C1003" s="19"/>
      <c r="D1003" s="17"/>
      <c r="E1003" s="17"/>
      <c r="F1003" s="17"/>
      <c r="G1003" s="17"/>
      <c r="H1003" s="17"/>
      <c r="I1003" s="17"/>
      <c r="J1003" s="17"/>
      <c r="K1003" s="17"/>
      <c r="N1003" s="16"/>
    </row>
    <row r="1004" spans="1:14" s="15" customFormat="1" ht="18.75" customHeight="1">
      <c r="A1004" s="17"/>
      <c r="B1004" s="18"/>
      <c r="C1004" s="19"/>
      <c r="D1004" s="17"/>
      <c r="E1004" s="17"/>
      <c r="F1004" s="17"/>
      <c r="G1004" s="17"/>
      <c r="H1004" s="17"/>
      <c r="I1004" s="17"/>
      <c r="J1004" s="17"/>
      <c r="K1004" s="17"/>
      <c r="N1004" s="16"/>
    </row>
    <row r="1005" spans="1:14" s="15" customFormat="1" ht="18.75" customHeight="1">
      <c r="A1005" s="17"/>
      <c r="B1005" s="18"/>
      <c r="C1005" s="19"/>
      <c r="D1005" s="17"/>
      <c r="E1005" s="17"/>
      <c r="F1005" s="17"/>
      <c r="G1005" s="17"/>
      <c r="H1005" s="17"/>
      <c r="I1005" s="17"/>
      <c r="J1005" s="17"/>
      <c r="K1005" s="17"/>
      <c r="N1005" s="16"/>
    </row>
    <row r="1006" spans="1:14" s="15" customFormat="1" ht="18.75" customHeight="1">
      <c r="A1006" s="17"/>
      <c r="B1006" s="18"/>
      <c r="C1006" s="19"/>
      <c r="D1006" s="17"/>
      <c r="E1006" s="17"/>
      <c r="F1006" s="17"/>
      <c r="G1006" s="17"/>
      <c r="H1006" s="17"/>
      <c r="I1006" s="17"/>
      <c r="J1006" s="17"/>
      <c r="K1006" s="17"/>
      <c r="N1006" s="16"/>
    </row>
    <row r="1007" spans="1:14" s="15" customFormat="1" ht="18.75" customHeight="1">
      <c r="A1007" s="17"/>
      <c r="B1007" s="18"/>
      <c r="C1007" s="19"/>
      <c r="D1007" s="17"/>
      <c r="E1007" s="17"/>
      <c r="F1007" s="17"/>
      <c r="G1007" s="17"/>
      <c r="H1007" s="17"/>
      <c r="I1007" s="17"/>
      <c r="J1007" s="17"/>
      <c r="K1007" s="17"/>
      <c r="N1007" s="16"/>
    </row>
    <row r="1008" spans="1:14" s="15" customFormat="1" ht="18.75" customHeight="1">
      <c r="A1008" s="17"/>
      <c r="B1008" s="18"/>
      <c r="C1008" s="19"/>
      <c r="D1008" s="17"/>
      <c r="E1008" s="17"/>
      <c r="F1008" s="17"/>
      <c r="G1008" s="17"/>
      <c r="H1008" s="17"/>
      <c r="I1008" s="17"/>
      <c r="J1008" s="17"/>
      <c r="K1008" s="17"/>
      <c r="N1008" s="16"/>
    </row>
    <row r="1009" spans="1:14" s="15" customFormat="1" ht="18.75" customHeight="1">
      <c r="A1009" s="17"/>
      <c r="B1009" s="18"/>
      <c r="C1009" s="19"/>
      <c r="D1009" s="17"/>
      <c r="E1009" s="17"/>
      <c r="F1009" s="17"/>
      <c r="G1009" s="17"/>
      <c r="H1009" s="17"/>
      <c r="I1009" s="17"/>
      <c r="J1009" s="17"/>
      <c r="K1009" s="17"/>
      <c r="N1009" s="16"/>
    </row>
    <row r="1010" spans="1:14" s="15" customFormat="1" ht="18.75" customHeight="1">
      <c r="A1010" s="17"/>
      <c r="B1010" s="18"/>
      <c r="C1010" s="19"/>
      <c r="D1010" s="17"/>
      <c r="E1010" s="17"/>
      <c r="F1010" s="17"/>
      <c r="G1010" s="17"/>
      <c r="H1010" s="17"/>
      <c r="I1010" s="17"/>
      <c r="J1010" s="17"/>
      <c r="K1010" s="17"/>
      <c r="N1010" s="16"/>
    </row>
    <row r="1011" spans="1:14" s="15" customFormat="1" ht="18.75" customHeight="1">
      <c r="A1011" s="17"/>
      <c r="B1011" s="18"/>
      <c r="C1011" s="19"/>
      <c r="D1011" s="17"/>
      <c r="E1011" s="17"/>
      <c r="F1011" s="17"/>
      <c r="G1011" s="17"/>
      <c r="H1011" s="17"/>
      <c r="I1011" s="17"/>
      <c r="J1011" s="17"/>
      <c r="K1011" s="17"/>
      <c r="N1011" s="16"/>
    </row>
    <row r="1012" spans="1:14" s="15" customFormat="1" ht="18.75" customHeight="1">
      <c r="A1012" s="17"/>
      <c r="B1012" s="18"/>
      <c r="C1012" s="19"/>
      <c r="D1012" s="17"/>
      <c r="E1012" s="17"/>
      <c r="F1012" s="17"/>
      <c r="G1012" s="17"/>
      <c r="H1012" s="17"/>
      <c r="I1012" s="17"/>
      <c r="J1012" s="17"/>
      <c r="K1012" s="17"/>
      <c r="N1012" s="16"/>
    </row>
    <row r="1013" spans="1:14" s="15" customFormat="1" ht="18.75" customHeight="1">
      <c r="A1013" s="17"/>
      <c r="B1013" s="18"/>
      <c r="C1013" s="19"/>
      <c r="D1013" s="17"/>
      <c r="E1013" s="17"/>
      <c r="F1013" s="17"/>
      <c r="G1013" s="17"/>
      <c r="H1013" s="17"/>
      <c r="I1013" s="17"/>
      <c r="J1013" s="17"/>
      <c r="K1013" s="17"/>
      <c r="N1013" s="16"/>
    </row>
    <row r="1014" spans="1:14" s="15" customFormat="1" ht="18.75" customHeight="1">
      <c r="A1014" s="17"/>
      <c r="B1014" s="18"/>
      <c r="C1014" s="19"/>
      <c r="D1014" s="17"/>
      <c r="E1014" s="17"/>
      <c r="F1014" s="17"/>
      <c r="G1014" s="17"/>
      <c r="H1014" s="17"/>
      <c r="I1014" s="17"/>
      <c r="J1014" s="17"/>
      <c r="K1014" s="17"/>
      <c r="N1014" s="16"/>
    </row>
    <row r="1015" spans="1:14" s="15" customFormat="1" ht="18.75" customHeight="1">
      <c r="A1015" s="17"/>
      <c r="B1015" s="18"/>
      <c r="C1015" s="19"/>
      <c r="D1015" s="17"/>
      <c r="E1015" s="17"/>
      <c r="F1015" s="17"/>
      <c r="G1015" s="17"/>
      <c r="H1015" s="17"/>
      <c r="I1015" s="17"/>
      <c r="J1015" s="17"/>
      <c r="K1015" s="17"/>
      <c r="N1015" s="16"/>
    </row>
    <row r="1016" spans="1:14" s="15" customFormat="1" ht="18.75" customHeight="1">
      <c r="A1016" s="17"/>
      <c r="B1016" s="18"/>
      <c r="C1016" s="19"/>
      <c r="D1016" s="17"/>
      <c r="E1016" s="17"/>
      <c r="F1016" s="17"/>
      <c r="G1016" s="17"/>
      <c r="H1016" s="17"/>
      <c r="I1016" s="17"/>
      <c r="J1016" s="17"/>
      <c r="K1016" s="17"/>
      <c r="N1016" s="16"/>
    </row>
    <row r="1017" spans="1:14" s="15" customFormat="1" ht="18.75" customHeight="1">
      <c r="A1017" s="17"/>
      <c r="B1017" s="18"/>
      <c r="C1017" s="19"/>
      <c r="D1017" s="17"/>
      <c r="E1017" s="17"/>
      <c r="F1017" s="17"/>
      <c r="G1017" s="17"/>
      <c r="H1017" s="17"/>
      <c r="I1017" s="17"/>
      <c r="J1017" s="17"/>
      <c r="K1017" s="17"/>
      <c r="N1017" s="16"/>
    </row>
    <row r="1018" spans="1:14" s="15" customFormat="1" ht="18.75" customHeight="1">
      <c r="A1018" s="17"/>
      <c r="B1018" s="18"/>
      <c r="C1018" s="19"/>
      <c r="D1018" s="17"/>
      <c r="E1018" s="17"/>
      <c r="F1018" s="17"/>
      <c r="G1018" s="17"/>
      <c r="H1018" s="17"/>
      <c r="I1018" s="17"/>
      <c r="J1018" s="17"/>
      <c r="K1018" s="17"/>
      <c r="N1018" s="16"/>
    </row>
    <row r="1019" spans="1:14" s="15" customFormat="1" ht="18.75" customHeight="1">
      <c r="A1019" s="17"/>
      <c r="B1019" s="18"/>
      <c r="C1019" s="19"/>
      <c r="D1019" s="17"/>
      <c r="E1019" s="17"/>
      <c r="F1019" s="17"/>
      <c r="G1019" s="17"/>
      <c r="H1019" s="17"/>
      <c r="I1019" s="17"/>
      <c r="J1019" s="17"/>
      <c r="K1019" s="17"/>
      <c r="N1019" s="16"/>
    </row>
    <row r="1020" spans="1:14" s="15" customFormat="1" ht="18.75" customHeight="1">
      <c r="A1020" s="17"/>
      <c r="B1020" s="18"/>
      <c r="C1020" s="19"/>
      <c r="D1020" s="17"/>
      <c r="E1020" s="17"/>
      <c r="F1020" s="17"/>
      <c r="G1020" s="17"/>
      <c r="H1020" s="17"/>
      <c r="I1020" s="17"/>
      <c r="J1020" s="17"/>
      <c r="K1020" s="17"/>
      <c r="N1020" s="16"/>
    </row>
    <row r="1021" spans="1:14" s="15" customFormat="1" ht="18.75" customHeight="1">
      <c r="A1021" s="17"/>
      <c r="B1021" s="18"/>
      <c r="C1021" s="19"/>
      <c r="D1021" s="17"/>
      <c r="E1021" s="17"/>
      <c r="F1021" s="17"/>
      <c r="G1021" s="17"/>
      <c r="H1021" s="17"/>
      <c r="I1021" s="17"/>
      <c r="J1021" s="17"/>
      <c r="K1021" s="17"/>
      <c r="N1021" s="16"/>
    </row>
    <row r="1022" spans="1:14" s="15" customFormat="1" ht="18.75" customHeight="1">
      <c r="A1022" s="17"/>
      <c r="B1022" s="18"/>
      <c r="C1022" s="19"/>
      <c r="D1022" s="17"/>
      <c r="E1022" s="17"/>
      <c r="F1022" s="17"/>
      <c r="G1022" s="17"/>
      <c r="H1022" s="17"/>
      <c r="I1022" s="17"/>
      <c r="J1022" s="17"/>
      <c r="K1022" s="17"/>
      <c r="N1022" s="16"/>
    </row>
    <row r="1023" spans="1:14" s="15" customFormat="1" ht="18.75" customHeight="1">
      <c r="A1023" s="17"/>
      <c r="B1023" s="18"/>
      <c r="C1023" s="19"/>
      <c r="D1023" s="17"/>
      <c r="E1023" s="17"/>
      <c r="F1023" s="17"/>
      <c r="G1023" s="17"/>
      <c r="H1023" s="17"/>
      <c r="I1023" s="17"/>
      <c r="J1023" s="17"/>
      <c r="K1023" s="17"/>
      <c r="N1023" s="16"/>
    </row>
    <row r="1024" spans="1:14" s="15" customFormat="1" ht="18.75" customHeight="1">
      <c r="A1024" s="17"/>
      <c r="B1024" s="18"/>
      <c r="C1024" s="19"/>
      <c r="D1024" s="17"/>
      <c r="E1024" s="17"/>
      <c r="F1024" s="17"/>
      <c r="G1024" s="17"/>
      <c r="H1024" s="17"/>
      <c r="I1024" s="17"/>
      <c r="J1024" s="17"/>
      <c r="K1024" s="17"/>
      <c r="N1024" s="16"/>
    </row>
    <row r="1025" spans="1:14" s="15" customFormat="1" ht="18.75" customHeight="1">
      <c r="A1025" s="17"/>
      <c r="B1025" s="18"/>
      <c r="C1025" s="19"/>
      <c r="D1025" s="17"/>
      <c r="E1025" s="17"/>
      <c r="F1025" s="17"/>
      <c r="G1025" s="17"/>
      <c r="H1025" s="17"/>
      <c r="I1025" s="17"/>
      <c r="J1025" s="17"/>
      <c r="K1025" s="17"/>
      <c r="N1025" s="16"/>
    </row>
    <row r="1026" spans="1:14" s="15" customFormat="1" ht="18.75" customHeight="1">
      <c r="A1026" s="17"/>
      <c r="B1026" s="18"/>
      <c r="C1026" s="19"/>
      <c r="D1026" s="17"/>
      <c r="E1026" s="17"/>
      <c r="F1026" s="17"/>
      <c r="G1026" s="17"/>
      <c r="H1026" s="17"/>
      <c r="I1026" s="17"/>
      <c r="J1026" s="17"/>
      <c r="K1026" s="17"/>
      <c r="N1026" s="16"/>
    </row>
    <row r="1027" spans="1:14" s="15" customFormat="1" ht="18.75" customHeight="1">
      <c r="A1027" s="17"/>
      <c r="B1027" s="18"/>
      <c r="C1027" s="19"/>
      <c r="D1027" s="17"/>
      <c r="E1027" s="17"/>
      <c r="F1027" s="17"/>
      <c r="G1027" s="17"/>
      <c r="H1027" s="17"/>
      <c r="I1027" s="17"/>
      <c r="J1027" s="17"/>
      <c r="K1027" s="17"/>
      <c r="N1027" s="16"/>
    </row>
    <row r="1028" spans="1:14" s="15" customFormat="1" ht="18.75" customHeight="1">
      <c r="A1028" s="17"/>
      <c r="B1028" s="18"/>
      <c r="C1028" s="19"/>
      <c r="D1028" s="17"/>
      <c r="E1028" s="17"/>
      <c r="F1028" s="17"/>
      <c r="G1028" s="17"/>
      <c r="H1028" s="17"/>
      <c r="I1028" s="17"/>
      <c r="J1028" s="17"/>
      <c r="K1028" s="17"/>
      <c r="N1028" s="16"/>
    </row>
    <row r="1029" spans="1:14" s="15" customFormat="1" ht="18.75" customHeight="1">
      <c r="A1029" s="17"/>
      <c r="B1029" s="18"/>
      <c r="C1029" s="19"/>
      <c r="D1029" s="17"/>
      <c r="E1029" s="17"/>
      <c r="F1029" s="17"/>
      <c r="G1029" s="17"/>
      <c r="H1029" s="17"/>
      <c r="I1029" s="17"/>
      <c r="J1029" s="17"/>
      <c r="K1029" s="17"/>
      <c r="N1029" s="16"/>
    </row>
    <row r="1030" spans="1:14" s="15" customFormat="1" ht="18.75" customHeight="1">
      <c r="A1030" s="17"/>
      <c r="B1030" s="18"/>
      <c r="C1030" s="19"/>
      <c r="D1030" s="17"/>
      <c r="E1030" s="17"/>
      <c r="F1030" s="17"/>
      <c r="G1030" s="17"/>
      <c r="H1030" s="17"/>
      <c r="I1030" s="17"/>
      <c r="J1030" s="17"/>
      <c r="K1030" s="17"/>
      <c r="N1030" s="16"/>
    </row>
    <row r="1031" spans="1:14" s="15" customFormat="1" ht="18.75" customHeight="1">
      <c r="A1031" s="17"/>
      <c r="B1031" s="18"/>
      <c r="C1031" s="19"/>
      <c r="D1031" s="17"/>
      <c r="E1031" s="17"/>
      <c r="F1031" s="17"/>
      <c r="G1031" s="17"/>
      <c r="H1031" s="17"/>
      <c r="I1031" s="17"/>
      <c r="J1031" s="17"/>
      <c r="K1031" s="17"/>
      <c r="N1031" s="16"/>
    </row>
    <row r="1032" spans="1:14" s="15" customFormat="1" ht="18.75" customHeight="1">
      <c r="A1032" s="17"/>
      <c r="B1032" s="18"/>
      <c r="C1032" s="19"/>
      <c r="D1032" s="17"/>
      <c r="E1032" s="17"/>
      <c r="F1032" s="17"/>
      <c r="G1032" s="17"/>
      <c r="H1032" s="17"/>
      <c r="I1032" s="17"/>
      <c r="J1032" s="17"/>
      <c r="K1032" s="17"/>
      <c r="N1032" s="16"/>
    </row>
    <row r="1033" spans="1:14" s="15" customFormat="1" ht="18.75" customHeight="1">
      <c r="A1033" s="17"/>
      <c r="B1033" s="18"/>
      <c r="C1033" s="19"/>
      <c r="D1033" s="17"/>
      <c r="E1033" s="17"/>
      <c r="F1033" s="17"/>
      <c r="G1033" s="17"/>
      <c r="H1033" s="17"/>
      <c r="I1033" s="17"/>
      <c r="J1033" s="17"/>
      <c r="K1033" s="17"/>
      <c r="N1033" s="16"/>
    </row>
    <row r="1034" spans="1:14" s="15" customFormat="1" ht="18.75" customHeight="1">
      <c r="A1034" s="17"/>
      <c r="B1034" s="18"/>
      <c r="C1034" s="19"/>
      <c r="D1034" s="17"/>
      <c r="E1034" s="17"/>
      <c r="F1034" s="17"/>
      <c r="G1034" s="17"/>
      <c r="H1034" s="17"/>
      <c r="I1034" s="17"/>
      <c r="J1034" s="17"/>
      <c r="K1034" s="17"/>
      <c r="N1034" s="16"/>
    </row>
    <row r="1035" spans="1:14" s="15" customFormat="1" ht="18.75" customHeight="1">
      <c r="A1035" s="17"/>
      <c r="B1035" s="18"/>
      <c r="C1035" s="19"/>
      <c r="D1035" s="17"/>
      <c r="E1035" s="17"/>
      <c r="F1035" s="17"/>
      <c r="G1035" s="17"/>
      <c r="H1035" s="17"/>
      <c r="I1035" s="17"/>
      <c r="J1035" s="17"/>
      <c r="K1035" s="17"/>
      <c r="N1035" s="16"/>
    </row>
    <row r="1036" spans="1:14" s="15" customFormat="1" ht="18.75" customHeight="1">
      <c r="A1036" s="17"/>
      <c r="B1036" s="18"/>
      <c r="C1036" s="19"/>
      <c r="D1036" s="17"/>
      <c r="E1036" s="17"/>
      <c r="F1036" s="17"/>
      <c r="G1036" s="17"/>
      <c r="H1036" s="17"/>
      <c r="I1036" s="17"/>
      <c r="J1036" s="17"/>
      <c r="K1036" s="17"/>
      <c r="N1036" s="16"/>
    </row>
    <row r="1037" spans="1:14" s="15" customFormat="1" ht="18.75" customHeight="1">
      <c r="A1037" s="17"/>
      <c r="B1037" s="18"/>
      <c r="C1037" s="19"/>
      <c r="D1037" s="17"/>
      <c r="E1037" s="17"/>
      <c r="F1037" s="17"/>
      <c r="G1037" s="17"/>
      <c r="H1037" s="17"/>
      <c r="I1037" s="17"/>
      <c r="J1037" s="17"/>
      <c r="K1037" s="17"/>
      <c r="N1037" s="16"/>
    </row>
    <row r="1038" spans="1:14" s="15" customFormat="1" ht="18.75" customHeight="1">
      <c r="A1038" s="17"/>
      <c r="B1038" s="18"/>
      <c r="C1038" s="19"/>
      <c r="D1038" s="17"/>
      <c r="E1038" s="17"/>
      <c r="F1038" s="17"/>
      <c r="G1038" s="17"/>
      <c r="H1038" s="17"/>
      <c r="I1038" s="17"/>
      <c r="J1038" s="17"/>
      <c r="K1038" s="17"/>
      <c r="N1038" s="16"/>
    </row>
    <row r="1039" spans="1:14" s="15" customFormat="1" ht="18.75" customHeight="1">
      <c r="A1039" s="17"/>
      <c r="B1039" s="18"/>
      <c r="C1039" s="19"/>
      <c r="D1039" s="17"/>
      <c r="E1039" s="17"/>
      <c r="F1039" s="17"/>
      <c r="G1039" s="17"/>
      <c r="H1039" s="17"/>
      <c r="I1039" s="17"/>
      <c r="J1039" s="17"/>
      <c r="K1039" s="17"/>
      <c r="N1039" s="16"/>
    </row>
    <row r="1040" spans="1:14" s="15" customFormat="1" ht="18.75" customHeight="1">
      <c r="A1040" s="17"/>
      <c r="B1040" s="18"/>
      <c r="C1040" s="19"/>
      <c r="D1040" s="17"/>
      <c r="E1040" s="17"/>
      <c r="F1040" s="17"/>
      <c r="G1040" s="17"/>
      <c r="H1040" s="17"/>
      <c r="I1040" s="17"/>
      <c r="J1040" s="17"/>
      <c r="K1040" s="17"/>
      <c r="N1040" s="16"/>
    </row>
    <row r="1041" spans="1:14" s="15" customFormat="1" ht="18.75" customHeight="1">
      <c r="A1041" s="17"/>
      <c r="B1041" s="18"/>
      <c r="C1041" s="19"/>
      <c r="D1041" s="17"/>
      <c r="E1041" s="17"/>
      <c r="F1041" s="17"/>
      <c r="G1041" s="17"/>
      <c r="H1041" s="17"/>
      <c r="I1041" s="17"/>
      <c r="J1041" s="17"/>
      <c r="K1041" s="17"/>
      <c r="N1041" s="16"/>
    </row>
    <row r="1042" spans="1:14" s="15" customFormat="1" ht="18.75" customHeight="1">
      <c r="A1042" s="17"/>
      <c r="B1042" s="18"/>
      <c r="C1042" s="19"/>
      <c r="D1042" s="17"/>
      <c r="E1042" s="17"/>
      <c r="F1042" s="17"/>
      <c r="G1042" s="17"/>
      <c r="H1042" s="17"/>
      <c r="I1042" s="17"/>
      <c r="J1042" s="17"/>
      <c r="K1042" s="17"/>
      <c r="N1042" s="16"/>
    </row>
    <row r="1043" spans="1:14" s="15" customFormat="1" ht="18.75" customHeight="1">
      <c r="A1043" s="17"/>
      <c r="B1043" s="18"/>
      <c r="C1043" s="19"/>
      <c r="D1043" s="17"/>
      <c r="E1043" s="17"/>
      <c r="F1043" s="17"/>
      <c r="G1043" s="17"/>
      <c r="H1043" s="17"/>
      <c r="I1043" s="17"/>
      <c r="J1043" s="17"/>
      <c r="K1043" s="17"/>
      <c r="N1043" s="16"/>
    </row>
    <row r="1044" spans="1:14" s="15" customFormat="1" ht="18.75" customHeight="1">
      <c r="A1044" s="17"/>
      <c r="B1044" s="18"/>
      <c r="C1044" s="19"/>
      <c r="D1044" s="17"/>
      <c r="E1044" s="17"/>
      <c r="F1044" s="17"/>
      <c r="G1044" s="17"/>
      <c r="H1044" s="17"/>
      <c r="I1044" s="17"/>
      <c r="J1044" s="17"/>
      <c r="K1044" s="17"/>
      <c r="N1044" s="16"/>
    </row>
    <row r="1045" spans="1:14" s="15" customFormat="1" ht="18.75" customHeight="1">
      <c r="A1045" s="17"/>
      <c r="B1045" s="18"/>
      <c r="C1045" s="19"/>
      <c r="D1045" s="17"/>
      <c r="E1045" s="17"/>
      <c r="F1045" s="17"/>
      <c r="G1045" s="17"/>
      <c r="H1045" s="17"/>
      <c r="I1045" s="17"/>
      <c r="J1045" s="17"/>
      <c r="K1045" s="17"/>
      <c r="N1045" s="16"/>
    </row>
    <row r="1046" spans="1:14" s="15" customFormat="1" ht="18.75" customHeight="1">
      <c r="A1046" s="17"/>
      <c r="B1046" s="18"/>
      <c r="C1046" s="19"/>
      <c r="D1046" s="17"/>
      <c r="E1046" s="17"/>
      <c r="F1046" s="17"/>
      <c r="G1046" s="17"/>
      <c r="H1046" s="17"/>
      <c r="I1046" s="17"/>
      <c r="J1046" s="17"/>
      <c r="K1046" s="17"/>
      <c r="N1046" s="16"/>
    </row>
    <row r="1047" spans="1:14" s="15" customFormat="1" ht="18.75" customHeight="1">
      <c r="A1047" s="17"/>
      <c r="B1047" s="18"/>
      <c r="C1047" s="19"/>
      <c r="D1047" s="17"/>
      <c r="E1047" s="17"/>
      <c r="F1047" s="17"/>
      <c r="G1047" s="17"/>
      <c r="H1047" s="17"/>
      <c r="I1047" s="17"/>
      <c r="J1047" s="17"/>
      <c r="K1047" s="17"/>
      <c r="N1047" s="16"/>
    </row>
    <row r="1048" spans="1:14" s="15" customFormat="1" ht="18.75" customHeight="1">
      <c r="A1048" s="17"/>
      <c r="B1048" s="147"/>
      <c r="C1048" s="28"/>
      <c r="D1048" s="28"/>
      <c r="E1048" s="28"/>
      <c r="F1048" s="28"/>
      <c r="G1048" s="28"/>
      <c r="H1048" s="28"/>
      <c r="I1048" s="28"/>
      <c r="J1048" s="28"/>
      <c r="K1048" s="10"/>
      <c r="N1048" s="16"/>
    </row>
    <row r="1049" spans="1:14" s="15" customFormat="1" ht="18.75" customHeight="1">
      <c r="A1049" s="17"/>
      <c r="B1049" s="18"/>
      <c r="C1049" s="19"/>
      <c r="D1049" s="17"/>
      <c r="E1049" s="17"/>
      <c r="F1049" s="17"/>
      <c r="G1049" s="17"/>
      <c r="H1049" s="17"/>
      <c r="I1049" s="17"/>
      <c r="J1049" s="17"/>
      <c r="K1049" s="17"/>
      <c r="N1049" s="16"/>
    </row>
    <row r="1050" spans="1:14" s="15" customFormat="1" ht="18.75" customHeight="1">
      <c r="A1050" s="17"/>
      <c r="B1050" s="18"/>
      <c r="C1050" s="19"/>
      <c r="D1050" s="17"/>
      <c r="E1050" s="17"/>
      <c r="F1050" s="17"/>
      <c r="G1050" s="17"/>
      <c r="H1050" s="17"/>
      <c r="I1050" s="17"/>
      <c r="J1050" s="17"/>
      <c r="K1050" s="17"/>
      <c r="N1050" s="16"/>
    </row>
    <row r="1051" spans="1:14" s="15" customFormat="1" ht="18.75" customHeight="1">
      <c r="A1051" s="17"/>
      <c r="B1051" s="18"/>
      <c r="C1051" s="19"/>
      <c r="D1051" s="17"/>
      <c r="E1051" s="17"/>
      <c r="F1051" s="17"/>
      <c r="G1051" s="17"/>
      <c r="H1051" s="17"/>
      <c r="I1051" s="17"/>
      <c r="J1051" s="17"/>
      <c r="K1051" s="17"/>
      <c r="N1051" s="16"/>
    </row>
    <row r="1052" spans="1:14" s="15" customFormat="1" ht="18.75" customHeight="1">
      <c r="A1052" s="17"/>
      <c r="B1052" s="18"/>
      <c r="C1052" s="19"/>
      <c r="D1052" s="17"/>
      <c r="E1052" s="17"/>
      <c r="F1052" s="17"/>
      <c r="G1052" s="17"/>
      <c r="H1052" s="17"/>
      <c r="I1052" s="17"/>
      <c r="J1052" s="17"/>
      <c r="K1052" s="17"/>
      <c r="N1052" s="16"/>
    </row>
    <row r="1053" spans="1:14" s="15" customFormat="1" ht="18.75" customHeight="1">
      <c r="A1053" s="17"/>
      <c r="B1053" s="18"/>
      <c r="C1053" s="19"/>
      <c r="D1053" s="17"/>
      <c r="E1053" s="17"/>
      <c r="F1053" s="17"/>
      <c r="G1053" s="17"/>
      <c r="H1053" s="17"/>
      <c r="I1053" s="17"/>
      <c r="J1053" s="17"/>
      <c r="K1053" s="17"/>
      <c r="N1053" s="16"/>
    </row>
    <row r="1054" spans="1:14" s="15" customFormat="1" ht="18.75" customHeight="1">
      <c r="A1054" s="17"/>
      <c r="B1054" s="18"/>
      <c r="C1054" s="19"/>
      <c r="D1054" s="17"/>
      <c r="E1054" s="17"/>
      <c r="F1054" s="17"/>
      <c r="G1054" s="17"/>
      <c r="H1054" s="17"/>
      <c r="I1054" s="17"/>
      <c r="J1054" s="17"/>
      <c r="K1054" s="17"/>
      <c r="N1054" s="16"/>
    </row>
    <row r="1055" spans="1:14" s="15" customFormat="1" ht="18.75" customHeight="1">
      <c r="A1055" s="17"/>
      <c r="B1055" s="18"/>
      <c r="C1055" s="19"/>
      <c r="D1055" s="17"/>
      <c r="E1055" s="17"/>
      <c r="F1055" s="17"/>
      <c r="G1055" s="17"/>
      <c r="H1055" s="17"/>
      <c r="I1055" s="17"/>
      <c r="J1055" s="17"/>
      <c r="K1055" s="17"/>
      <c r="N1055" s="16"/>
    </row>
    <row r="1056" spans="1:14" s="15" customFormat="1" ht="18.75" customHeight="1">
      <c r="A1056" s="17"/>
      <c r="B1056" s="18"/>
      <c r="C1056" s="19"/>
      <c r="D1056" s="17"/>
      <c r="E1056" s="17"/>
      <c r="F1056" s="17"/>
      <c r="G1056" s="17"/>
      <c r="H1056" s="17"/>
      <c r="I1056" s="17"/>
      <c r="J1056" s="17"/>
      <c r="K1056" s="17"/>
      <c r="N1056" s="16"/>
    </row>
    <row r="1057" spans="1:14" s="15" customFormat="1" ht="18.75" customHeight="1">
      <c r="A1057" s="17"/>
      <c r="B1057" s="18"/>
      <c r="C1057" s="19"/>
      <c r="D1057" s="17"/>
      <c r="E1057" s="17"/>
      <c r="F1057" s="17"/>
      <c r="G1057" s="17"/>
      <c r="H1057" s="17"/>
      <c r="I1057" s="17"/>
      <c r="J1057" s="17"/>
      <c r="K1057" s="17"/>
      <c r="N1057" s="16"/>
    </row>
    <row r="1058" spans="1:14" s="15" customFormat="1" ht="18.75" customHeight="1">
      <c r="A1058" s="17"/>
      <c r="B1058" s="18"/>
      <c r="C1058" s="19"/>
      <c r="D1058" s="17"/>
      <c r="E1058" s="17"/>
      <c r="F1058" s="17"/>
      <c r="G1058" s="17"/>
      <c r="H1058" s="17"/>
      <c r="I1058" s="17"/>
      <c r="J1058" s="17"/>
      <c r="K1058" s="17"/>
      <c r="N1058" s="16"/>
    </row>
    <row r="1059" spans="1:14" s="15" customFormat="1" ht="18.75" customHeight="1">
      <c r="A1059" s="17"/>
      <c r="B1059" s="18"/>
      <c r="C1059" s="19"/>
      <c r="D1059" s="17"/>
      <c r="E1059" s="17"/>
      <c r="F1059" s="17"/>
      <c r="G1059" s="17"/>
      <c r="H1059" s="17"/>
      <c r="I1059" s="17"/>
      <c r="J1059" s="17"/>
      <c r="K1059" s="17"/>
      <c r="N1059" s="16"/>
    </row>
    <row r="1060" spans="1:14" s="15" customFormat="1" ht="18.75" customHeight="1">
      <c r="A1060" s="17"/>
      <c r="B1060" s="18"/>
      <c r="C1060" s="19"/>
      <c r="D1060" s="17"/>
      <c r="E1060" s="17"/>
      <c r="F1060" s="17"/>
      <c r="G1060" s="17"/>
      <c r="H1060" s="17"/>
      <c r="I1060" s="17"/>
      <c r="J1060" s="17"/>
      <c r="K1060" s="17"/>
      <c r="N1060" s="16"/>
    </row>
    <row r="1061" spans="1:14" s="15" customFormat="1" ht="18.75" customHeight="1">
      <c r="A1061" s="17"/>
      <c r="B1061" s="18"/>
      <c r="C1061" s="19"/>
      <c r="D1061" s="17"/>
      <c r="E1061" s="17"/>
      <c r="F1061" s="17"/>
      <c r="G1061" s="17"/>
      <c r="H1061" s="17"/>
      <c r="I1061" s="17"/>
      <c r="J1061" s="17"/>
      <c r="K1061" s="17"/>
      <c r="N1061" s="16"/>
    </row>
    <row r="1062" spans="1:14" s="15" customFormat="1" ht="18.75" customHeight="1">
      <c r="A1062" s="17"/>
      <c r="B1062" s="18"/>
      <c r="C1062" s="19"/>
      <c r="D1062" s="17"/>
      <c r="E1062" s="17"/>
      <c r="F1062" s="17"/>
      <c r="G1062" s="17"/>
      <c r="H1062" s="17"/>
      <c r="I1062" s="17"/>
      <c r="J1062" s="17"/>
      <c r="K1062" s="17"/>
      <c r="N1062" s="16"/>
    </row>
    <row r="1063" spans="1:14" s="15" customFormat="1" ht="18.75" customHeight="1">
      <c r="A1063" s="17"/>
      <c r="B1063" s="18"/>
      <c r="C1063" s="19"/>
      <c r="D1063" s="17"/>
      <c r="E1063" s="17"/>
      <c r="F1063" s="17"/>
      <c r="G1063" s="17"/>
      <c r="H1063" s="17"/>
      <c r="I1063" s="17"/>
      <c r="J1063" s="17"/>
      <c r="K1063" s="17"/>
      <c r="N1063" s="16"/>
    </row>
    <row r="1064" spans="1:14" s="15" customFormat="1" ht="18.75" customHeight="1">
      <c r="A1064" s="17"/>
      <c r="B1064" s="18"/>
      <c r="C1064" s="19"/>
      <c r="D1064" s="17"/>
      <c r="E1064" s="17"/>
      <c r="F1064" s="17"/>
      <c r="G1064" s="17"/>
      <c r="H1064" s="17"/>
      <c r="I1064" s="17"/>
      <c r="J1064" s="17"/>
      <c r="K1064" s="17"/>
      <c r="N1064" s="16"/>
    </row>
    <row r="1065" spans="1:14" s="15" customFormat="1" ht="18.75" customHeight="1">
      <c r="A1065" s="17"/>
      <c r="B1065" s="18"/>
      <c r="C1065" s="19"/>
      <c r="D1065" s="17"/>
      <c r="E1065" s="17"/>
      <c r="F1065" s="17"/>
      <c r="G1065" s="17"/>
      <c r="H1065" s="17"/>
      <c r="I1065" s="17"/>
      <c r="J1065" s="17"/>
      <c r="K1065" s="17"/>
      <c r="N1065" s="16"/>
    </row>
    <row r="1066" spans="1:14" s="15" customFormat="1" ht="18.75" customHeight="1">
      <c r="A1066" s="17"/>
      <c r="B1066" s="18"/>
      <c r="C1066" s="19"/>
      <c r="D1066" s="17"/>
      <c r="E1066" s="17"/>
      <c r="F1066" s="17"/>
      <c r="G1066" s="17"/>
      <c r="H1066" s="17"/>
      <c r="I1066" s="17"/>
      <c r="J1066" s="17"/>
      <c r="K1066" s="17"/>
      <c r="N1066" s="16"/>
    </row>
    <row r="1067" spans="1:14" s="15" customFormat="1" ht="18.75" customHeight="1">
      <c r="A1067" s="17"/>
      <c r="B1067" s="18"/>
      <c r="C1067" s="19"/>
      <c r="D1067" s="17"/>
      <c r="E1067" s="17"/>
      <c r="F1067" s="17"/>
      <c r="G1067" s="17"/>
      <c r="H1067" s="17"/>
      <c r="I1067" s="17"/>
      <c r="J1067" s="17"/>
      <c r="K1067" s="17"/>
      <c r="N1067" s="16"/>
    </row>
    <row r="1068" spans="1:14" s="15" customFormat="1" ht="18.75" customHeight="1">
      <c r="A1068" s="17"/>
      <c r="B1068" s="18"/>
      <c r="C1068" s="19"/>
      <c r="D1068" s="17"/>
      <c r="E1068" s="17"/>
      <c r="F1068" s="17"/>
      <c r="G1068" s="17"/>
      <c r="H1068" s="17"/>
      <c r="I1068" s="17"/>
      <c r="J1068" s="17"/>
      <c r="K1068" s="17"/>
      <c r="N1068" s="16"/>
    </row>
    <row r="1069" spans="1:14" s="15" customFormat="1" ht="18.75" customHeight="1">
      <c r="A1069" s="17"/>
      <c r="B1069" s="18"/>
      <c r="C1069" s="19"/>
      <c r="D1069" s="17"/>
      <c r="E1069" s="17"/>
      <c r="F1069" s="17"/>
      <c r="G1069" s="17"/>
      <c r="H1069" s="17"/>
      <c r="I1069" s="17"/>
      <c r="J1069" s="17"/>
      <c r="K1069" s="17"/>
      <c r="N1069" s="16"/>
    </row>
    <row r="1070" spans="1:14" s="15" customFormat="1" ht="18.75" customHeight="1">
      <c r="A1070" s="17"/>
      <c r="B1070" s="18"/>
      <c r="C1070" s="19"/>
      <c r="D1070" s="17"/>
      <c r="E1070" s="17"/>
      <c r="F1070" s="17"/>
      <c r="G1070" s="17"/>
      <c r="H1070" s="17"/>
      <c r="I1070" s="17"/>
      <c r="J1070" s="17"/>
      <c r="K1070" s="17"/>
      <c r="N1070" s="16"/>
    </row>
    <row r="1071" spans="1:14" s="15" customFormat="1" ht="18.75" customHeight="1">
      <c r="A1071" s="17"/>
      <c r="B1071" s="18"/>
      <c r="C1071" s="19"/>
      <c r="D1071" s="17"/>
      <c r="E1071" s="17"/>
      <c r="F1071" s="17"/>
      <c r="G1071" s="17"/>
      <c r="H1071" s="17"/>
      <c r="I1071" s="17"/>
      <c r="J1071" s="17"/>
      <c r="K1071" s="17"/>
      <c r="N1071" s="16"/>
    </row>
    <row r="1072" spans="1:14" s="15" customFormat="1" ht="18.75" customHeight="1">
      <c r="A1072" s="17"/>
      <c r="B1072" s="18"/>
      <c r="C1072" s="19"/>
      <c r="D1072" s="17"/>
      <c r="E1072" s="17"/>
      <c r="F1072" s="17"/>
      <c r="G1072" s="17"/>
      <c r="H1072" s="17"/>
      <c r="I1072" s="17"/>
      <c r="J1072" s="17"/>
      <c r="K1072" s="176"/>
      <c r="N1072" s="16"/>
    </row>
    <row r="1073" spans="1:14" s="15" customFormat="1" ht="18.75" customHeight="1">
      <c r="A1073" s="17"/>
      <c r="B1073" s="146"/>
      <c r="C1073" s="19"/>
      <c r="D1073" s="17"/>
      <c r="E1073" s="17"/>
      <c r="F1073" s="17"/>
      <c r="G1073" s="17"/>
      <c r="H1073" s="17"/>
      <c r="I1073" s="17"/>
      <c r="J1073" s="17"/>
      <c r="K1073" s="17"/>
      <c r="N1073" s="16"/>
    </row>
    <row r="1074" spans="1:14" s="15" customFormat="1" ht="18.75" customHeight="1">
      <c r="A1074" s="17"/>
      <c r="B1074" s="18"/>
      <c r="C1074" s="19"/>
      <c r="D1074" s="17"/>
      <c r="E1074" s="17"/>
      <c r="F1074" s="17"/>
      <c r="G1074" s="17"/>
      <c r="H1074" s="17"/>
      <c r="I1074" s="17"/>
      <c r="J1074" s="17"/>
      <c r="K1074" s="17"/>
      <c r="N1074" s="16"/>
    </row>
    <row r="1075" spans="1:14" s="15" customFormat="1" ht="18.75" customHeight="1">
      <c r="A1075" s="17"/>
      <c r="B1075" s="18"/>
      <c r="C1075" s="19"/>
      <c r="D1075" s="17"/>
      <c r="E1075" s="17"/>
      <c r="F1075" s="17"/>
      <c r="G1075" s="17"/>
      <c r="H1075" s="17"/>
      <c r="I1075" s="17"/>
      <c r="J1075" s="17"/>
      <c r="K1075" s="17"/>
      <c r="N1075" s="16"/>
    </row>
    <row r="1076" spans="1:14" s="15" customFormat="1" ht="18.75" customHeight="1">
      <c r="A1076" s="17"/>
      <c r="B1076" s="18"/>
      <c r="C1076" s="19"/>
      <c r="D1076" s="17"/>
      <c r="E1076" s="17"/>
      <c r="F1076" s="17"/>
      <c r="G1076" s="17"/>
      <c r="H1076" s="17"/>
      <c r="I1076" s="17"/>
      <c r="J1076" s="17"/>
      <c r="K1076" s="17"/>
      <c r="N1076" s="16"/>
    </row>
    <row r="1077" spans="1:14" s="15" customFormat="1" ht="18.75" customHeight="1">
      <c r="A1077" s="17"/>
      <c r="B1077" s="18"/>
      <c r="C1077" s="19"/>
      <c r="D1077" s="17"/>
      <c r="E1077" s="17"/>
      <c r="F1077" s="17"/>
      <c r="G1077" s="17"/>
      <c r="H1077" s="17"/>
      <c r="I1077" s="17"/>
      <c r="J1077" s="17"/>
      <c r="K1077" s="17"/>
      <c r="N1077" s="16"/>
    </row>
    <row r="1078" spans="1:14" s="15" customFormat="1" ht="18.75" customHeight="1">
      <c r="A1078" s="17"/>
      <c r="B1078" s="18"/>
      <c r="C1078" s="19"/>
      <c r="D1078" s="17"/>
      <c r="E1078" s="17"/>
      <c r="F1078" s="17"/>
      <c r="G1078" s="17"/>
      <c r="H1078" s="17"/>
      <c r="I1078" s="17"/>
      <c r="J1078" s="17"/>
      <c r="K1078" s="17"/>
      <c r="N1078" s="16"/>
    </row>
    <row r="1079" spans="1:14" s="15" customFormat="1" ht="18.75" customHeight="1">
      <c r="A1079" s="17"/>
      <c r="B1079" s="18"/>
      <c r="C1079" s="19"/>
      <c r="D1079" s="17"/>
      <c r="E1079" s="17"/>
      <c r="F1079" s="17"/>
      <c r="G1079" s="17"/>
      <c r="H1079" s="17"/>
      <c r="I1079" s="17"/>
      <c r="J1079" s="17"/>
      <c r="K1079" s="17"/>
      <c r="N1079" s="16"/>
    </row>
    <row r="1080" spans="1:14" s="15" customFormat="1" ht="18.75" customHeight="1">
      <c r="A1080" s="17"/>
      <c r="B1080" s="18"/>
      <c r="C1080" s="19"/>
      <c r="D1080" s="17"/>
      <c r="E1080" s="17"/>
      <c r="F1080" s="17"/>
      <c r="G1080" s="17"/>
      <c r="H1080" s="17"/>
      <c r="I1080" s="17"/>
      <c r="J1080" s="17"/>
      <c r="K1080" s="17"/>
      <c r="N1080" s="16"/>
    </row>
    <row r="1081" spans="1:14" s="15" customFormat="1" ht="18.75" customHeight="1">
      <c r="A1081" s="17"/>
      <c r="B1081" s="18"/>
      <c r="C1081" s="19"/>
      <c r="D1081" s="17"/>
      <c r="E1081" s="17"/>
      <c r="F1081" s="17"/>
      <c r="G1081" s="17"/>
      <c r="H1081" s="17"/>
      <c r="I1081" s="17"/>
      <c r="J1081" s="17"/>
      <c r="K1081" s="17"/>
      <c r="N1081" s="16"/>
    </row>
    <row r="1082" spans="1:14" s="15" customFormat="1" ht="18.75" customHeight="1">
      <c r="A1082" s="17"/>
      <c r="B1082" s="18"/>
      <c r="C1082" s="19"/>
      <c r="D1082" s="17"/>
      <c r="E1082" s="17"/>
      <c r="F1082" s="17"/>
      <c r="G1082" s="17"/>
      <c r="H1082" s="17"/>
      <c r="I1082" s="17"/>
      <c r="J1082" s="17"/>
      <c r="K1082" s="17"/>
      <c r="N1082" s="16"/>
    </row>
    <row r="1083" spans="1:14" s="15" customFormat="1" ht="18.75" customHeight="1">
      <c r="A1083" s="17"/>
      <c r="B1083" s="18"/>
      <c r="C1083" s="19"/>
      <c r="D1083" s="17"/>
      <c r="E1083" s="17"/>
      <c r="F1083" s="17"/>
      <c r="G1083" s="17"/>
      <c r="H1083" s="17"/>
      <c r="I1083" s="17"/>
      <c r="J1083" s="17"/>
      <c r="K1083" s="17"/>
      <c r="N1083" s="16"/>
    </row>
    <row r="1084" spans="1:14" s="15" customFormat="1" ht="18.75" customHeight="1">
      <c r="A1084" s="17"/>
      <c r="B1084" s="18"/>
      <c r="C1084" s="19"/>
      <c r="D1084" s="17"/>
      <c r="E1084" s="17"/>
      <c r="F1084" s="17"/>
      <c r="G1084" s="17"/>
      <c r="H1084" s="17"/>
      <c r="I1084" s="17"/>
      <c r="J1084" s="17"/>
      <c r="K1084" s="17"/>
      <c r="N1084" s="16"/>
    </row>
    <row r="1085" spans="1:14" s="15" customFormat="1" ht="18.75" customHeight="1">
      <c r="A1085" s="17"/>
      <c r="B1085" s="18"/>
      <c r="C1085" s="19"/>
      <c r="D1085" s="17"/>
      <c r="E1085" s="17"/>
      <c r="F1085" s="17"/>
      <c r="G1085" s="17"/>
      <c r="H1085" s="17"/>
      <c r="I1085" s="17"/>
      <c r="J1085" s="17"/>
      <c r="K1085" s="17"/>
      <c r="N1085" s="16"/>
    </row>
    <row r="1086" spans="1:14" s="15" customFormat="1" ht="18.75" customHeight="1">
      <c r="A1086" s="17"/>
      <c r="B1086" s="18"/>
      <c r="C1086" s="19"/>
      <c r="D1086" s="17"/>
      <c r="E1086" s="17"/>
      <c r="F1086" s="17"/>
      <c r="G1086" s="17"/>
      <c r="H1086" s="17"/>
      <c r="I1086" s="17"/>
      <c r="J1086" s="17"/>
      <c r="K1086" s="17"/>
      <c r="N1086" s="16"/>
    </row>
    <row r="1087" spans="1:14" s="15" customFormat="1" ht="18.75" customHeight="1">
      <c r="A1087" s="17"/>
      <c r="B1087" s="18"/>
      <c r="C1087" s="19"/>
      <c r="D1087" s="17"/>
      <c r="E1087" s="17"/>
      <c r="F1087" s="17"/>
      <c r="G1087" s="17"/>
      <c r="H1087" s="17"/>
      <c r="I1087" s="17"/>
      <c r="J1087" s="17"/>
      <c r="K1087" s="17"/>
      <c r="N1087" s="16"/>
    </row>
    <row r="1088" spans="1:14" s="15" customFormat="1" ht="18.75" customHeight="1">
      <c r="A1088" s="17"/>
      <c r="B1088" s="18"/>
      <c r="C1088" s="19"/>
      <c r="D1088" s="17"/>
      <c r="E1088" s="17"/>
      <c r="F1088" s="17"/>
      <c r="G1088" s="17"/>
      <c r="H1088" s="17"/>
      <c r="I1088" s="17"/>
      <c r="J1088" s="17"/>
      <c r="K1088" s="17"/>
      <c r="N1088" s="16"/>
    </row>
    <row r="1089" spans="1:14" s="15" customFormat="1" ht="18.75" customHeight="1">
      <c r="A1089" s="17"/>
      <c r="B1089" s="18"/>
      <c r="C1089" s="19"/>
      <c r="D1089" s="17"/>
      <c r="E1089" s="17"/>
      <c r="F1089" s="17"/>
      <c r="G1089" s="17"/>
      <c r="H1089" s="17"/>
      <c r="I1089" s="17"/>
      <c r="J1089" s="17"/>
      <c r="K1089" s="17"/>
      <c r="N1089" s="16"/>
    </row>
    <row r="1090" spans="1:14" s="15" customFormat="1" ht="18.75" customHeight="1">
      <c r="A1090" s="17"/>
      <c r="B1090" s="18"/>
      <c r="C1090" s="19"/>
      <c r="D1090" s="17"/>
      <c r="E1090" s="17"/>
      <c r="F1090" s="17"/>
      <c r="G1090" s="17"/>
      <c r="H1090" s="17"/>
      <c r="I1090" s="17"/>
      <c r="J1090" s="17"/>
      <c r="K1090" s="17"/>
      <c r="N1090" s="16"/>
    </row>
    <row r="1091" spans="1:14" s="15" customFormat="1" ht="18.75" customHeight="1">
      <c r="A1091" s="17"/>
      <c r="B1091" s="18"/>
      <c r="C1091" s="19"/>
      <c r="D1091" s="17"/>
      <c r="E1091" s="17"/>
      <c r="F1091" s="17"/>
      <c r="G1091" s="17"/>
      <c r="H1091" s="17"/>
      <c r="I1091" s="17"/>
      <c r="J1091" s="17"/>
      <c r="K1091" s="17"/>
      <c r="N1091" s="16"/>
    </row>
    <row r="1092" spans="1:14" s="15" customFormat="1" ht="18.75" customHeight="1">
      <c r="A1092" s="17"/>
      <c r="B1092" s="18"/>
      <c r="C1092" s="19"/>
      <c r="D1092" s="17"/>
      <c r="E1092" s="17"/>
      <c r="F1092" s="17"/>
      <c r="G1092" s="17"/>
      <c r="H1092" s="17"/>
      <c r="I1092" s="17"/>
      <c r="J1092" s="17"/>
      <c r="K1092" s="17"/>
      <c r="N1092" s="16"/>
    </row>
    <row r="1093" spans="1:14" s="15" customFormat="1" ht="18.75" customHeight="1">
      <c r="A1093" s="17"/>
      <c r="B1093" s="18"/>
      <c r="C1093" s="19"/>
      <c r="D1093" s="17"/>
      <c r="E1093" s="17"/>
      <c r="F1093" s="17"/>
      <c r="G1093" s="17"/>
      <c r="H1093" s="17"/>
      <c r="I1093" s="17"/>
      <c r="J1093" s="17"/>
      <c r="K1093" s="17"/>
      <c r="N1093" s="16"/>
    </row>
    <row r="1094" spans="1:14" s="15" customFormat="1" ht="18.75" customHeight="1">
      <c r="A1094" s="17"/>
      <c r="B1094" s="18"/>
      <c r="C1094" s="19"/>
      <c r="D1094" s="17"/>
      <c r="E1094" s="17"/>
      <c r="F1094" s="17"/>
      <c r="G1094" s="17"/>
      <c r="H1094" s="17"/>
      <c r="I1094" s="17"/>
      <c r="J1094" s="17"/>
      <c r="K1094" s="17"/>
      <c r="N1094" s="16"/>
    </row>
    <row r="1095" spans="1:14" s="15" customFormat="1" ht="18.75" customHeight="1">
      <c r="A1095" s="17"/>
      <c r="B1095" s="18"/>
      <c r="C1095" s="19"/>
      <c r="D1095" s="17"/>
      <c r="E1095" s="17"/>
      <c r="F1095" s="17"/>
      <c r="G1095" s="17"/>
      <c r="H1095" s="17"/>
      <c r="I1095" s="17"/>
      <c r="J1095" s="17"/>
      <c r="K1095" s="17"/>
      <c r="N1095" s="16"/>
    </row>
    <row r="1096" spans="1:14" s="15" customFormat="1" ht="18.75" customHeight="1">
      <c r="A1096" s="17"/>
      <c r="B1096" s="18"/>
      <c r="C1096" s="19"/>
      <c r="D1096" s="17"/>
      <c r="E1096" s="17"/>
      <c r="F1096" s="17"/>
      <c r="G1096" s="17"/>
      <c r="H1096" s="17"/>
      <c r="I1096" s="17"/>
      <c r="J1096" s="17"/>
      <c r="K1096" s="17"/>
      <c r="N1096" s="16"/>
    </row>
    <row r="1097" spans="1:14" s="15" customFormat="1" ht="18.75" customHeight="1">
      <c r="A1097" s="17"/>
      <c r="B1097" s="18"/>
      <c r="C1097" s="19"/>
      <c r="D1097" s="17"/>
      <c r="E1097" s="17"/>
      <c r="F1097" s="17"/>
      <c r="G1097" s="17"/>
      <c r="H1097" s="17"/>
      <c r="I1097" s="17"/>
      <c r="J1097" s="17"/>
      <c r="K1097" s="17"/>
      <c r="N1097" s="16"/>
    </row>
    <row r="1098" spans="1:14" s="15" customFormat="1" ht="18.75" customHeight="1">
      <c r="A1098" s="17"/>
      <c r="B1098" s="18"/>
      <c r="C1098" s="19"/>
      <c r="D1098" s="17"/>
      <c r="E1098" s="17"/>
      <c r="F1098" s="17"/>
      <c r="G1098" s="17"/>
      <c r="H1098" s="17"/>
      <c r="I1098" s="17"/>
      <c r="J1098" s="17"/>
      <c r="K1098" s="17"/>
      <c r="N1098" s="16"/>
    </row>
    <row r="1099" spans="1:14" s="15" customFormat="1" ht="18.75" customHeight="1">
      <c r="A1099" s="17"/>
      <c r="B1099" s="18"/>
      <c r="C1099" s="19"/>
      <c r="D1099" s="17"/>
      <c r="E1099" s="17"/>
      <c r="F1099" s="17"/>
      <c r="G1099" s="17"/>
      <c r="H1099" s="17"/>
      <c r="I1099" s="17"/>
      <c r="J1099" s="17"/>
      <c r="K1099" s="17"/>
      <c r="N1099" s="16"/>
    </row>
    <row r="1100" spans="1:14" s="15" customFormat="1" ht="18.75" customHeight="1">
      <c r="A1100" s="17"/>
      <c r="B1100" s="18"/>
      <c r="C1100" s="19"/>
      <c r="D1100" s="17"/>
      <c r="E1100" s="17"/>
      <c r="F1100" s="17"/>
      <c r="G1100" s="17"/>
      <c r="H1100" s="17"/>
      <c r="I1100" s="17"/>
      <c r="J1100" s="17"/>
      <c r="K1100" s="17"/>
      <c r="N1100" s="16"/>
    </row>
    <row r="1101" spans="1:14" s="15" customFormat="1" ht="18.75" customHeight="1">
      <c r="A1101" s="17"/>
      <c r="B1101" s="18"/>
      <c r="C1101" s="19"/>
      <c r="D1101" s="17"/>
      <c r="E1101" s="17"/>
      <c r="F1101" s="17"/>
      <c r="G1101" s="17"/>
      <c r="H1101" s="17"/>
      <c r="I1101" s="17"/>
      <c r="J1101" s="17"/>
      <c r="K1101" s="17"/>
      <c r="N1101" s="16"/>
    </row>
    <row r="1102" spans="1:14" s="15" customFormat="1" ht="18.75" customHeight="1">
      <c r="A1102" s="17"/>
      <c r="B1102" s="18"/>
      <c r="C1102" s="19"/>
      <c r="D1102" s="17"/>
      <c r="E1102" s="17"/>
      <c r="F1102" s="17"/>
      <c r="G1102" s="17"/>
      <c r="H1102" s="17"/>
      <c r="I1102" s="17"/>
      <c r="J1102" s="17"/>
      <c r="K1102" s="17"/>
      <c r="N1102" s="16"/>
    </row>
    <row r="1103" spans="1:14" s="15" customFormat="1" ht="18.75" customHeight="1">
      <c r="A1103" s="17"/>
      <c r="B1103" s="18"/>
      <c r="C1103" s="19"/>
      <c r="D1103" s="17"/>
      <c r="E1103" s="17"/>
      <c r="F1103" s="17"/>
      <c r="G1103" s="17"/>
      <c r="H1103" s="17"/>
      <c r="I1103" s="17"/>
      <c r="J1103" s="17"/>
      <c r="K1103" s="17"/>
      <c r="N1103" s="16"/>
    </row>
    <row r="1104" spans="1:14" s="15" customFormat="1" ht="18.75" customHeight="1">
      <c r="A1104" s="17"/>
      <c r="B1104" s="18"/>
      <c r="C1104" s="19"/>
      <c r="D1104" s="17"/>
      <c r="E1104" s="17"/>
      <c r="F1104" s="17"/>
      <c r="G1104" s="17"/>
      <c r="H1104" s="17"/>
      <c r="I1104" s="17"/>
      <c r="J1104" s="17"/>
      <c r="K1104" s="17"/>
      <c r="N1104" s="16"/>
    </row>
    <row r="1105" spans="1:14" s="15" customFormat="1" ht="18.75" customHeight="1">
      <c r="A1105" s="17"/>
      <c r="B1105" s="18"/>
      <c r="C1105" s="19"/>
      <c r="D1105" s="17"/>
      <c r="E1105" s="17"/>
      <c r="F1105" s="17"/>
      <c r="G1105" s="17"/>
      <c r="H1105" s="17"/>
      <c r="I1105" s="17"/>
      <c r="J1105" s="17"/>
      <c r="K1105" s="17"/>
      <c r="N1105" s="16"/>
    </row>
    <row r="1106" spans="1:14" s="15" customFormat="1" ht="18.75" customHeight="1">
      <c r="A1106" s="17"/>
      <c r="B1106" s="18"/>
      <c r="C1106" s="19"/>
      <c r="D1106" s="17"/>
      <c r="E1106" s="17"/>
      <c r="F1106" s="17"/>
      <c r="G1106" s="17"/>
      <c r="H1106" s="17"/>
      <c r="I1106" s="17"/>
      <c r="J1106" s="17"/>
      <c r="K1106" s="17"/>
      <c r="N1106" s="16"/>
    </row>
    <row r="1107" spans="1:14" s="15" customFormat="1" ht="18.75" customHeight="1">
      <c r="A1107" s="17"/>
      <c r="B1107" s="18"/>
      <c r="C1107" s="19"/>
      <c r="D1107" s="17"/>
      <c r="E1107" s="17"/>
      <c r="F1107" s="17"/>
      <c r="G1107" s="17"/>
      <c r="H1107" s="17"/>
      <c r="I1107" s="17"/>
      <c r="J1107" s="17"/>
      <c r="K1107" s="17"/>
      <c r="N1107" s="16"/>
    </row>
    <row r="1108" spans="1:14" s="15" customFormat="1" ht="18.75" customHeight="1">
      <c r="A1108" s="17"/>
      <c r="B1108" s="18"/>
      <c r="C1108" s="19"/>
      <c r="D1108" s="17"/>
      <c r="E1108" s="17"/>
      <c r="F1108" s="17"/>
      <c r="G1108" s="17"/>
      <c r="H1108" s="17"/>
      <c r="I1108" s="17"/>
      <c r="J1108" s="17"/>
      <c r="K1108" s="17"/>
      <c r="N1108" s="16"/>
    </row>
    <row r="1109" spans="1:14" s="15" customFormat="1" ht="18.75" customHeight="1">
      <c r="A1109" s="17"/>
      <c r="B1109" s="18"/>
      <c r="C1109" s="19"/>
      <c r="D1109" s="17"/>
      <c r="E1109" s="17"/>
      <c r="F1109" s="17"/>
      <c r="G1109" s="17"/>
      <c r="H1109" s="17"/>
      <c r="I1109" s="17"/>
      <c r="J1109" s="17"/>
      <c r="K1109" s="17"/>
      <c r="N1109" s="16"/>
    </row>
    <row r="1110" spans="1:14" s="15" customFormat="1" ht="18.75" customHeight="1">
      <c r="A1110" s="17"/>
      <c r="B1110" s="18"/>
      <c r="C1110" s="19"/>
      <c r="D1110" s="17"/>
      <c r="E1110" s="17"/>
      <c r="F1110" s="17"/>
      <c r="G1110" s="17"/>
      <c r="H1110" s="17"/>
      <c r="I1110" s="17"/>
      <c r="J1110" s="17"/>
      <c r="K1110" s="17"/>
      <c r="N1110" s="16"/>
    </row>
    <row r="1111" spans="1:14" s="15" customFormat="1" ht="18.75" customHeight="1">
      <c r="A1111" s="17"/>
      <c r="B1111" s="18"/>
      <c r="C1111" s="19"/>
      <c r="D1111" s="17"/>
      <c r="E1111" s="17"/>
      <c r="F1111" s="17"/>
      <c r="G1111" s="17"/>
      <c r="H1111" s="17"/>
      <c r="I1111" s="17"/>
      <c r="J1111" s="17"/>
      <c r="K1111" s="17"/>
      <c r="N1111" s="16"/>
    </row>
    <row r="1112" spans="1:14" s="15" customFormat="1" ht="18.75" customHeight="1">
      <c r="A1112" s="17"/>
      <c r="B1112" s="18"/>
      <c r="C1112" s="19"/>
      <c r="D1112" s="17"/>
      <c r="E1112" s="17"/>
      <c r="F1112" s="17"/>
      <c r="G1112" s="17"/>
      <c r="H1112" s="17"/>
      <c r="I1112" s="17"/>
      <c r="J1112" s="17"/>
      <c r="K1112" s="17"/>
      <c r="N1112" s="16"/>
    </row>
    <row r="1113" spans="1:14" s="15" customFormat="1" ht="18.75" customHeight="1">
      <c r="A1113" s="17"/>
      <c r="B1113" s="18"/>
      <c r="C1113" s="19"/>
      <c r="D1113" s="17"/>
      <c r="E1113" s="17"/>
      <c r="F1113" s="17"/>
      <c r="G1113" s="17"/>
      <c r="H1113" s="17"/>
      <c r="I1113" s="17"/>
      <c r="J1113" s="17"/>
      <c r="K1113" s="17"/>
      <c r="N1113" s="16"/>
    </row>
    <row r="1114" spans="1:14" s="15" customFormat="1" ht="18.75" customHeight="1">
      <c r="A1114" s="17"/>
      <c r="B1114" s="18"/>
      <c r="C1114" s="19"/>
      <c r="D1114" s="17"/>
      <c r="E1114" s="17"/>
      <c r="F1114" s="17"/>
      <c r="G1114" s="17"/>
      <c r="H1114" s="17"/>
      <c r="I1114" s="17"/>
      <c r="J1114" s="17"/>
      <c r="K1114" s="17"/>
      <c r="N1114" s="16"/>
    </row>
    <row r="1115" spans="1:14" s="15" customFormat="1" ht="18.75" customHeight="1">
      <c r="A1115" s="17"/>
      <c r="B1115" s="18"/>
      <c r="C1115" s="19"/>
      <c r="D1115" s="17"/>
      <c r="E1115" s="17"/>
      <c r="F1115" s="17"/>
      <c r="G1115" s="17"/>
      <c r="H1115" s="17"/>
      <c r="I1115" s="17"/>
      <c r="J1115" s="17"/>
      <c r="K1115" s="17"/>
      <c r="N1115" s="16"/>
    </row>
    <row r="1116" spans="1:14" s="15" customFormat="1" ht="18.75" customHeight="1">
      <c r="A1116" s="17"/>
      <c r="B1116" s="18"/>
      <c r="C1116" s="19"/>
      <c r="D1116" s="17"/>
      <c r="E1116" s="17"/>
      <c r="F1116" s="17"/>
      <c r="G1116" s="17"/>
      <c r="H1116" s="17"/>
      <c r="I1116" s="17"/>
      <c r="J1116" s="17"/>
      <c r="K1116" s="17"/>
      <c r="N1116" s="16"/>
    </row>
    <row r="1117" spans="1:14" s="15" customFormat="1" ht="18.75" customHeight="1">
      <c r="A1117" s="17"/>
      <c r="B1117" s="18"/>
      <c r="C1117" s="19"/>
      <c r="D1117" s="17"/>
      <c r="E1117" s="17"/>
      <c r="F1117" s="17"/>
      <c r="G1117" s="17"/>
      <c r="H1117" s="17"/>
      <c r="I1117" s="17"/>
      <c r="J1117" s="17"/>
      <c r="K1117" s="17"/>
      <c r="N1117" s="16"/>
    </row>
    <row r="1118" spans="1:14" s="15" customFormat="1" ht="18.75" customHeight="1">
      <c r="A1118" s="17"/>
      <c r="B1118" s="18"/>
      <c r="C1118" s="19"/>
      <c r="D1118" s="17"/>
      <c r="E1118" s="17"/>
      <c r="F1118" s="17"/>
      <c r="G1118" s="17"/>
      <c r="H1118" s="17"/>
      <c r="I1118" s="17"/>
      <c r="J1118" s="17"/>
      <c r="K1118" s="17"/>
      <c r="N1118" s="16"/>
    </row>
    <row r="1119" spans="1:14" s="15" customFormat="1" ht="18.75" customHeight="1">
      <c r="A1119" s="17"/>
      <c r="B1119" s="18"/>
      <c r="C1119" s="19"/>
      <c r="D1119" s="17"/>
      <c r="E1119" s="17"/>
      <c r="F1119" s="17"/>
      <c r="G1119" s="17"/>
      <c r="H1119" s="17"/>
      <c r="I1119" s="17"/>
      <c r="J1119" s="17"/>
      <c r="K1119" s="17"/>
      <c r="N1119" s="16"/>
    </row>
    <row r="1120" spans="1:14" s="15" customFormat="1" ht="18.75" customHeight="1">
      <c r="A1120" s="17"/>
      <c r="B1120" s="18"/>
      <c r="C1120" s="19"/>
      <c r="D1120" s="17"/>
      <c r="E1120" s="17"/>
      <c r="F1120" s="17"/>
      <c r="G1120" s="17"/>
      <c r="H1120" s="17"/>
      <c r="I1120" s="17"/>
      <c r="J1120" s="17"/>
      <c r="K1120" s="17"/>
      <c r="N1120" s="16"/>
    </row>
    <row r="1121" spans="1:14" s="15" customFormat="1" ht="18.75" customHeight="1">
      <c r="A1121" s="17"/>
      <c r="B1121" s="18"/>
      <c r="C1121" s="19"/>
      <c r="D1121" s="17"/>
      <c r="E1121" s="17"/>
      <c r="F1121" s="17"/>
      <c r="G1121" s="17"/>
      <c r="H1121" s="17"/>
      <c r="I1121" s="17"/>
      <c r="J1121" s="17"/>
      <c r="K1121" s="17"/>
      <c r="N1121" s="16"/>
    </row>
    <row r="1122" spans="1:14" s="15" customFormat="1" ht="18.75" customHeight="1">
      <c r="A1122" s="17"/>
      <c r="B1122" s="18"/>
      <c r="C1122" s="19"/>
      <c r="D1122" s="17"/>
      <c r="E1122" s="17"/>
      <c r="F1122" s="17"/>
      <c r="G1122" s="17"/>
      <c r="H1122" s="17"/>
      <c r="I1122" s="17"/>
      <c r="J1122" s="17"/>
      <c r="K1122" s="17"/>
      <c r="N1122" s="16"/>
    </row>
    <row r="1123" spans="1:14" s="15" customFormat="1" ht="18.75" customHeight="1">
      <c r="A1123" s="17"/>
      <c r="B1123" s="18"/>
      <c r="C1123" s="19"/>
      <c r="D1123" s="17"/>
      <c r="E1123" s="17"/>
      <c r="F1123" s="17"/>
      <c r="G1123" s="17"/>
      <c r="H1123" s="17"/>
      <c r="I1123" s="17"/>
      <c r="J1123" s="17"/>
      <c r="K1123" s="17"/>
      <c r="N1123" s="16"/>
    </row>
    <row r="1124" spans="1:14" s="15" customFormat="1" ht="18.75" customHeight="1">
      <c r="A1124" s="17"/>
      <c r="B1124" s="18"/>
      <c r="C1124" s="19"/>
      <c r="D1124" s="17"/>
      <c r="E1124" s="17"/>
      <c r="F1124" s="17"/>
      <c r="G1124" s="17"/>
      <c r="H1124" s="17"/>
      <c r="I1124" s="17"/>
      <c r="J1124" s="17"/>
      <c r="K1124" s="17"/>
      <c r="N1124" s="16"/>
    </row>
    <row r="1125" spans="1:14" s="15" customFormat="1" ht="18.75" customHeight="1">
      <c r="A1125" s="17"/>
      <c r="B1125" s="18"/>
      <c r="C1125" s="19"/>
      <c r="D1125" s="17"/>
      <c r="E1125" s="17"/>
      <c r="F1125" s="17"/>
      <c r="G1125" s="17"/>
      <c r="H1125" s="17"/>
      <c r="I1125" s="17"/>
      <c r="J1125" s="17"/>
      <c r="K1125" s="17"/>
      <c r="N1125" s="16"/>
    </row>
    <row r="1126" spans="1:14" s="15" customFormat="1" ht="18.75" customHeight="1">
      <c r="A1126" s="17"/>
      <c r="B1126" s="18"/>
      <c r="C1126" s="19"/>
      <c r="D1126" s="17"/>
      <c r="E1126" s="17"/>
      <c r="F1126" s="17"/>
      <c r="G1126" s="17"/>
      <c r="H1126" s="17"/>
      <c r="I1126" s="17"/>
      <c r="J1126" s="17"/>
      <c r="K1126" s="17"/>
      <c r="N1126" s="16"/>
    </row>
    <row r="1127" spans="1:14" s="15" customFormat="1" ht="18.75" customHeight="1">
      <c r="A1127" s="17"/>
      <c r="B1127" s="18"/>
      <c r="C1127" s="19"/>
      <c r="D1127" s="17"/>
      <c r="E1127" s="17"/>
      <c r="F1127" s="17"/>
      <c r="G1127" s="17"/>
      <c r="H1127" s="17"/>
      <c r="I1127" s="17"/>
      <c r="J1127" s="17"/>
      <c r="K1127" s="17"/>
      <c r="N1127" s="16"/>
    </row>
    <row r="1128" spans="1:14" s="15" customFormat="1" ht="18.75" customHeight="1">
      <c r="A1128" s="17"/>
      <c r="B1128" s="18"/>
      <c r="C1128" s="19"/>
      <c r="D1128" s="17"/>
      <c r="E1128" s="17"/>
      <c r="F1128" s="17"/>
      <c r="G1128" s="17"/>
      <c r="H1128" s="17"/>
      <c r="I1128" s="17"/>
      <c r="J1128" s="17"/>
      <c r="K1128" s="17"/>
      <c r="N1128" s="16"/>
    </row>
    <row r="1129" spans="1:14" s="15" customFormat="1" ht="18.75" customHeight="1">
      <c r="A1129" s="17"/>
      <c r="B1129" s="18"/>
      <c r="C1129" s="19"/>
      <c r="D1129" s="17"/>
      <c r="E1129" s="17"/>
      <c r="F1129" s="17"/>
      <c r="G1129" s="17"/>
      <c r="H1129" s="17"/>
      <c r="I1129" s="17"/>
      <c r="J1129" s="17"/>
      <c r="K1129" s="17"/>
      <c r="N1129" s="16"/>
    </row>
    <row r="1130" spans="1:14" s="15" customFormat="1" ht="18.75" customHeight="1">
      <c r="A1130" s="17"/>
      <c r="B1130" s="18"/>
      <c r="C1130" s="19"/>
      <c r="D1130" s="17"/>
      <c r="E1130" s="17"/>
      <c r="F1130" s="17"/>
      <c r="G1130" s="17"/>
      <c r="H1130" s="17"/>
      <c r="I1130" s="17"/>
      <c r="J1130" s="17"/>
      <c r="K1130" s="17"/>
      <c r="N1130" s="16"/>
    </row>
    <row r="1131" spans="1:14" s="15" customFormat="1" ht="18.75" customHeight="1">
      <c r="A1131" s="17"/>
      <c r="B1131" s="18"/>
      <c r="C1131" s="19"/>
      <c r="D1131" s="17"/>
      <c r="E1131" s="17"/>
      <c r="F1131" s="17"/>
      <c r="G1131" s="17"/>
      <c r="H1131" s="17"/>
      <c r="I1131" s="17"/>
      <c r="J1131" s="17"/>
      <c r="K1131" s="17"/>
      <c r="N1131" s="16"/>
    </row>
    <row r="1132" spans="1:14" s="15" customFormat="1" ht="18.75" customHeight="1">
      <c r="A1132" s="17"/>
      <c r="B1132" s="18"/>
      <c r="C1132" s="19"/>
      <c r="D1132" s="17"/>
      <c r="E1132" s="17"/>
      <c r="F1132" s="17"/>
      <c r="G1132" s="17"/>
      <c r="H1132" s="17"/>
      <c r="I1132" s="17"/>
      <c r="J1132" s="17"/>
      <c r="K1132" s="17"/>
      <c r="N1132" s="16"/>
    </row>
    <row r="1133" spans="1:14" s="15" customFormat="1" ht="18.75" customHeight="1">
      <c r="A1133" s="17"/>
      <c r="B1133" s="18"/>
      <c r="C1133" s="19"/>
      <c r="D1133" s="17"/>
      <c r="E1133" s="17"/>
      <c r="F1133" s="17"/>
      <c r="G1133" s="17"/>
      <c r="H1133" s="17"/>
      <c r="I1133" s="17"/>
      <c r="J1133" s="17"/>
      <c r="K1133" s="17"/>
      <c r="N1133" s="16"/>
    </row>
    <row r="1134" spans="1:14" s="15" customFormat="1" ht="18.75" customHeight="1">
      <c r="A1134" s="17"/>
      <c r="B1134" s="18"/>
      <c r="C1134" s="19"/>
      <c r="D1134" s="17"/>
      <c r="E1134" s="17"/>
      <c r="F1134" s="17"/>
      <c r="G1134" s="17"/>
      <c r="H1134" s="17"/>
      <c r="I1134" s="17"/>
      <c r="J1134" s="17"/>
      <c r="K1134" s="17"/>
      <c r="N1134" s="16"/>
    </row>
    <row r="1135" spans="1:14" s="15" customFormat="1" ht="18.75" customHeight="1">
      <c r="A1135" s="17"/>
      <c r="B1135" s="18"/>
      <c r="C1135" s="19"/>
      <c r="D1135" s="17"/>
      <c r="E1135" s="17"/>
      <c r="F1135" s="17"/>
      <c r="G1135" s="17"/>
      <c r="H1135" s="17"/>
      <c r="I1135" s="17"/>
      <c r="J1135" s="17"/>
      <c r="K1135" s="17"/>
      <c r="N1135" s="16"/>
    </row>
    <row r="1136" spans="1:14" s="15" customFormat="1" ht="18.75" customHeight="1">
      <c r="A1136" s="17"/>
      <c r="B1136" s="18"/>
      <c r="C1136" s="19"/>
      <c r="D1136" s="17"/>
      <c r="E1136" s="17"/>
      <c r="F1136" s="17"/>
      <c r="G1136" s="17"/>
      <c r="H1136" s="17"/>
      <c r="I1136" s="17"/>
      <c r="J1136" s="17"/>
      <c r="K1136" s="17"/>
      <c r="N1136" s="16"/>
    </row>
    <row r="1137" spans="1:14" s="15" customFormat="1" ht="18.75" customHeight="1">
      <c r="A1137" s="17"/>
      <c r="B1137" s="18"/>
      <c r="C1137" s="19"/>
      <c r="D1137" s="17"/>
      <c r="E1137" s="17"/>
      <c r="F1137" s="17"/>
      <c r="G1137" s="17"/>
      <c r="H1137" s="17"/>
      <c r="I1137" s="17"/>
      <c r="J1137" s="17"/>
      <c r="K1137" s="17"/>
      <c r="N1137" s="16"/>
    </row>
    <row r="1138" spans="1:14" s="15" customFormat="1" ht="18.75" customHeight="1">
      <c r="A1138" s="17"/>
      <c r="B1138" s="18"/>
      <c r="C1138" s="19"/>
      <c r="D1138" s="17"/>
      <c r="E1138" s="17"/>
      <c r="F1138" s="17"/>
      <c r="G1138" s="17"/>
      <c r="H1138" s="17"/>
      <c r="I1138" s="17"/>
      <c r="J1138" s="17"/>
      <c r="K1138" s="17"/>
      <c r="N1138" s="16"/>
    </row>
    <row r="1139" spans="1:14" s="15" customFormat="1" ht="18.75" customHeight="1">
      <c r="A1139" s="17"/>
      <c r="B1139" s="18"/>
      <c r="C1139" s="19"/>
      <c r="D1139" s="17"/>
      <c r="E1139" s="17"/>
      <c r="F1139" s="17"/>
      <c r="G1139" s="17"/>
      <c r="H1139" s="17"/>
      <c r="I1139" s="17"/>
      <c r="J1139" s="17"/>
      <c r="K1139" s="17"/>
      <c r="N1139" s="16"/>
    </row>
    <row r="1140" spans="1:14" s="15" customFormat="1" ht="18.75" customHeight="1">
      <c r="A1140" s="17"/>
      <c r="B1140" s="18"/>
      <c r="C1140" s="19"/>
      <c r="D1140" s="17"/>
      <c r="E1140" s="17"/>
      <c r="F1140" s="17"/>
      <c r="G1140" s="17"/>
      <c r="H1140" s="17"/>
      <c r="I1140" s="17"/>
      <c r="J1140" s="17"/>
      <c r="K1140" s="17"/>
      <c r="N1140" s="16"/>
    </row>
    <row r="1141" spans="1:14" s="15" customFormat="1" ht="18.75" customHeight="1">
      <c r="A1141" s="17"/>
      <c r="B1141" s="18"/>
      <c r="C1141" s="19"/>
      <c r="D1141" s="17"/>
      <c r="E1141" s="17"/>
      <c r="F1141" s="17"/>
      <c r="G1141" s="17"/>
      <c r="H1141" s="17"/>
      <c r="I1141" s="17"/>
      <c r="J1141" s="17"/>
      <c r="K1141" s="17"/>
      <c r="N1141" s="16"/>
    </row>
    <row r="1142" spans="1:14" s="15" customFormat="1" ht="18.75" customHeight="1">
      <c r="A1142" s="17"/>
      <c r="B1142" s="18"/>
      <c r="C1142" s="19"/>
      <c r="D1142" s="17"/>
      <c r="E1142" s="17"/>
      <c r="F1142" s="17"/>
      <c r="G1142" s="17"/>
      <c r="H1142" s="17"/>
      <c r="I1142" s="17"/>
      <c r="J1142" s="17"/>
      <c r="K1142" s="17"/>
      <c r="N1142" s="16"/>
    </row>
    <row r="1143" spans="1:14" s="15" customFormat="1" ht="18.75" customHeight="1">
      <c r="A1143" s="17"/>
      <c r="B1143" s="18"/>
      <c r="C1143" s="19"/>
      <c r="D1143" s="17"/>
      <c r="E1143" s="17"/>
      <c r="F1143" s="17"/>
      <c r="G1143" s="17"/>
      <c r="H1143" s="17"/>
      <c r="I1143" s="17"/>
      <c r="J1143" s="17"/>
      <c r="K1143" s="17"/>
      <c r="N1143" s="16"/>
    </row>
    <row r="1144" spans="1:14" s="15" customFormat="1" ht="18.75" customHeight="1">
      <c r="A1144" s="17"/>
      <c r="B1144" s="18"/>
      <c r="C1144" s="19"/>
      <c r="D1144" s="17"/>
      <c r="E1144" s="17"/>
      <c r="F1144" s="17"/>
      <c r="G1144" s="17"/>
      <c r="H1144" s="17"/>
      <c r="I1144" s="17"/>
      <c r="J1144" s="17"/>
      <c r="K1144" s="17"/>
      <c r="N1144" s="16"/>
    </row>
    <row r="1145" spans="1:14" s="15" customFormat="1" ht="18.75" customHeight="1">
      <c r="A1145" s="17"/>
      <c r="B1145" s="18"/>
      <c r="C1145" s="19"/>
      <c r="D1145" s="17"/>
      <c r="E1145" s="17"/>
      <c r="F1145" s="17"/>
      <c r="G1145" s="17"/>
      <c r="H1145" s="17"/>
      <c r="I1145" s="17"/>
      <c r="J1145" s="17"/>
      <c r="K1145" s="17"/>
      <c r="N1145" s="16"/>
    </row>
    <row r="1146" spans="1:14" s="15" customFormat="1" ht="18.75" customHeight="1">
      <c r="A1146" s="17"/>
      <c r="B1146" s="18"/>
      <c r="C1146" s="19"/>
      <c r="D1146" s="17"/>
      <c r="E1146" s="17"/>
      <c r="F1146" s="17"/>
      <c r="G1146" s="17"/>
      <c r="H1146" s="17"/>
      <c r="I1146" s="17"/>
      <c r="J1146" s="17"/>
      <c r="K1146" s="17"/>
      <c r="N1146" s="16"/>
    </row>
    <row r="1147" spans="1:14" s="15" customFormat="1" ht="17.25" customHeight="1">
      <c r="A1147" s="17"/>
      <c r="B1147" s="18"/>
      <c r="C1147" s="19"/>
      <c r="D1147" s="17"/>
      <c r="E1147" s="17"/>
      <c r="F1147" s="17"/>
      <c r="G1147" s="17"/>
      <c r="H1147" s="17"/>
      <c r="I1147" s="17"/>
      <c r="J1147" s="17"/>
      <c r="K1147" s="17"/>
      <c r="N1147" s="16"/>
    </row>
    <row r="1148" spans="1:14" s="15" customFormat="1" ht="17.25" customHeight="1">
      <c r="A1148" s="17"/>
      <c r="B1148" s="18"/>
      <c r="C1148" s="19"/>
      <c r="D1148" s="17"/>
      <c r="E1148" s="17"/>
      <c r="F1148" s="17"/>
      <c r="G1148" s="17"/>
      <c r="H1148" s="17"/>
      <c r="I1148" s="17"/>
      <c r="J1148" s="17"/>
      <c r="K1148" s="17"/>
      <c r="N1148" s="16"/>
    </row>
    <row r="1149" spans="1:14" s="15" customFormat="1" ht="17.25" customHeight="1">
      <c r="A1149" s="17"/>
      <c r="B1149" s="18"/>
      <c r="C1149" s="19"/>
      <c r="D1149" s="17"/>
      <c r="E1149" s="17"/>
      <c r="F1149" s="17"/>
      <c r="G1149" s="17"/>
      <c r="H1149" s="17"/>
      <c r="I1149" s="17"/>
      <c r="J1149" s="17"/>
      <c r="K1149" s="17"/>
      <c r="N1149" s="16"/>
    </row>
    <row r="1150" spans="1:14" s="15" customFormat="1" ht="17.25" customHeight="1">
      <c r="A1150" s="17"/>
      <c r="B1150" s="18"/>
      <c r="C1150" s="19"/>
      <c r="D1150" s="17"/>
      <c r="E1150" s="17"/>
      <c r="F1150" s="17"/>
      <c r="G1150" s="17"/>
      <c r="H1150" s="17"/>
      <c r="I1150" s="17"/>
      <c r="J1150" s="17"/>
      <c r="K1150" s="17"/>
      <c r="N1150" s="16"/>
    </row>
    <row r="1151" spans="1:14" s="15" customFormat="1" ht="17.25" customHeight="1">
      <c r="A1151" s="17"/>
      <c r="B1151" s="18"/>
      <c r="C1151" s="19"/>
      <c r="D1151" s="17"/>
      <c r="E1151" s="17"/>
      <c r="F1151" s="17"/>
      <c r="G1151" s="17"/>
      <c r="H1151" s="17"/>
      <c r="I1151" s="17"/>
      <c r="J1151" s="17"/>
      <c r="K1151" s="17"/>
      <c r="N1151" s="16"/>
    </row>
    <row r="1152" spans="1:14" s="15" customFormat="1" ht="17.25" customHeight="1">
      <c r="A1152" s="17"/>
      <c r="B1152" s="18"/>
      <c r="C1152" s="19"/>
      <c r="D1152" s="17"/>
      <c r="E1152" s="17"/>
      <c r="F1152" s="17"/>
      <c r="G1152" s="17"/>
      <c r="H1152" s="17"/>
      <c r="I1152" s="17"/>
      <c r="J1152" s="17"/>
      <c r="K1152" s="17"/>
      <c r="N1152" s="16"/>
    </row>
    <row r="1153" spans="1:14" s="15" customFormat="1" ht="17.25" customHeight="1">
      <c r="A1153" s="17"/>
      <c r="B1153" s="18"/>
      <c r="C1153" s="19"/>
      <c r="D1153" s="17"/>
      <c r="E1153" s="17"/>
      <c r="F1153" s="17"/>
      <c r="G1153" s="17"/>
      <c r="H1153" s="17"/>
      <c r="I1153" s="17"/>
      <c r="J1153" s="17"/>
      <c r="K1153" s="17"/>
      <c r="N1153" s="16"/>
    </row>
    <row r="1154" spans="1:14" s="15" customFormat="1" ht="17.25" customHeight="1">
      <c r="A1154" s="17"/>
      <c r="B1154" s="18"/>
      <c r="C1154" s="19"/>
      <c r="D1154" s="17"/>
      <c r="E1154" s="17"/>
      <c r="F1154" s="17"/>
      <c r="G1154" s="17"/>
      <c r="H1154" s="17"/>
      <c r="I1154" s="17"/>
      <c r="J1154" s="17"/>
      <c r="K1154" s="17"/>
      <c r="N1154" s="16"/>
    </row>
    <row r="1155" spans="1:14" s="15" customFormat="1" ht="17.25" customHeight="1">
      <c r="A1155" s="17"/>
      <c r="B1155" s="18"/>
      <c r="C1155" s="19"/>
      <c r="D1155" s="17"/>
      <c r="E1155" s="17"/>
      <c r="F1155" s="17"/>
      <c r="G1155" s="17"/>
      <c r="H1155" s="17"/>
      <c r="I1155" s="17"/>
      <c r="J1155" s="17"/>
      <c r="K1155" s="17"/>
      <c r="N1155" s="16"/>
    </row>
    <row r="1156" spans="1:14" s="15" customFormat="1" ht="17.25" customHeight="1">
      <c r="A1156" s="17"/>
      <c r="B1156" s="18"/>
      <c r="C1156" s="19"/>
      <c r="D1156" s="17"/>
      <c r="E1156" s="17"/>
      <c r="F1156" s="17"/>
      <c r="G1156" s="17"/>
      <c r="H1156" s="17"/>
      <c r="I1156" s="17"/>
      <c r="J1156" s="17"/>
      <c r="K1156" s="17"/>
      <c r="N1156" s="16"/>
    </row>
    <row r="1157" spans="1:14" s="15" customFormat="1" ht="17.25" customHeight="1">
      <c r="A1157" s="17"/>
      <c r="B1157" s="18"/>
      <c r="C1157" s="19"/>
      <c r="D1157" s="17"/>
      <c r="E1157" s="17"/>
      <c r="F1157" s="17"/>
      <c r="G1157" s="17"/>
      <c r="H1157" s="17"/>
      <c r="I1157" s="17"/>
      <c r="J1157" s="17"/>
      <c r="K1157" s="17"/>
      <c r="N1157" s="16"/>
    </row>
    <row r="1158" spans="1:14" s="15" customFormat="1" ht="17.25" customHeight="1">
      <c r="A1158" s="17"/>
      <c r="B1158" s="18"/>
      <c r="C1158" s="19"/>
      <c r="D1158" s="17"/>
      <c r="E1158" s="17"/>
      <c r="F1158" s="17"/>
      <c r="G1158" s="17"/>
      <c r="H1158" s="17"/>
      <c r="I1158" s="17"/>
      <c r="J1158" s="17"/>
      <c r="K1158" s="17"/>
      <c r="N1158" s="16"/>
    </row>
    <row r="1159" spans="1:14" s="15" customFormat="1" ht="17.25" customHeight="1">
      <c r="A1159" s="17"/>
      <c r="B1159" s="18"/>
      <c r="C1159" s="19"/>
      <c r="D1159" s="17"/>
      <c r="E1159" s="17"/>
      <c r="F1159" s="17"/>
      <c r="G1159" s="17"/>
      <c r="H1159" s="17"/>
      <c r="I1159" s="17"/>
      <c r="J1159" s="17"/>
      <c r="K1159" s="17"/>
      <c r="N1159" s="16"/>
    </row>
    <row r="1160" spans="1:14" s="15" customFormat="1" ht="17.25" customHeight="1">
      <c r="A1160" s="17"/>
      <c r="B1160" s="18"/>
      <c r="C1160" s="19"/>
      <c r="D1160" s="17"/>
      <c r="E1160" s="17"/>
      <c r="F1160" s="17"/>
      <c r="G1160" s="17"/>
      <c r="H1160" s="17"/>
      <c r="I1160" s="17"/>
      <c r="J1160" s="17"/>
      <c r="K1160" s="17"/>
      <c r="N1160" s="16"/>
    </row>
    <row r="1161" spans="1:14" s="15" customFormat="1" ht="17.25" customHeight="1">
      <c r="A1161" s="17"/>
      <c r="B1161" s="18"/>
      <c r="C1161" s="19"/>
      <c r="D1161" s="17"/>
      <c r="E1161" s="17"/>
      <c r="F1161" s="17"/>
      <c r="G1161" s="17"/>
      <c r="H1161" s="17"/>
      <c r="I1161" s="17"/>
      <c r="J1161" s="17"/>
      <c r="K1161" s="17"/>
      <c r="N1161" s="16"/>
    </row>
    <row r="1162" spans="1:14" s="15" customFormat="1" ht="17.25" customHeight="1">
      <c r="A1162" s="17"/>
      <c r="B1162" s="18"/>
      <c r="C1162" s="19"/>
      <c r="D1162" s="17"/>
      <c r="E1162" s="17"/>
      <c r="F1162" s="17"/>
      <c r="G1162" s="17"/>
      <c r="H1162" s="17"/>
      <c r="I1162" s="17"/>
      <c r="J1162" s="17"/>
      <c r="K1162" s="17"/>
      <c r="N1162" s="16"/>
    </row>
    <row r="1163" spans="1:14" s="15" customFormat="1" ht="17.25" customHeight="1">
      <c r="A1163" s="17"/>
      <c r="B1163" s="18"/>
      <c r="C1163" s="19"/>
      <c r="D1163" s="17"/>
      <c r="E1163" s="17"/>
      <c r="F1163" s="17"/>
      <c r="G1163" s="17"/>
      <c r="H1163" s="17"/>
      <c r="I1163" s="17"/>
      <c r="J1163" s="17"/>
      <c r="K1163" s="17"/>
      <c r="N1163" s="16"/>
    </row>
    <row r="1164" spans="1:14" s="15" customFormat="1" ht="17.25" customHeight="1">
      <c r="A1164" s="17"/>
      <c r="B1164" s="18"/>
      <c r="C1164" s="19"/>
      <c r="D1164" s="17"/>
      <c r="E1164" s="17"/>
      <c r="F1164" s="17"/>
      <c r="G1164" s="17"/>
      <c r="H1164" s="17"/>
      <c r="I1164" s="17"/>
      <c r="J1164" s="17"/>
      <c r="K1164" s="17"/>
      <c r="N1164" s="16"/>
    </row>
    <row r="1165" spans="1:14" s="15" customFormat="1" ht="17.25" customHeight="1">
      <c r="A1165" s="17"/>
      <c r="B1165" s="18"/>
      <c r="C1165" s="19"/>
      <c r="D1165" s="17"/>
      <c r="E1165" s="17"/>
      <c r="F1165" s="17"/>
      <c r="G1165" s="17"/>
      <c r="H1165" s="17"/>
      <c r="I1165" s="17"/>
      <c r="J1165" s="17"/>
      <c r="K1165" s="17"/>
      <c r="N1165" s="16"/>
    </row>
    <row r="1166" spans="1:14" s="15" customFormat="1" ht="17.25" customHeight="1">
      <c r="A1166" s="17"/>
      <c r="B1166" s="18"/>
      <c r="C1166" s="19"/>
      <c r="D1166" s="17"/>
      <c r="E1166" s="17"/>
      <c r="F1166" s="17"/>
      <c r="G1166" s="17"/>
      <c r="H1166" s="17"/>
      <c r="I1166" s="17"/>
      <c r="J1166" s="17"/>
      <c r="K1166" s="17"/>
      <c r="N1166" s="16"/>
    </row>
    <row r="1167" spans="1:14" s="15" customFormat="1" ht="17.25" customHeight="1">
      <c r="A1167" s="17"/>
      <c r="B1167" s="18"/>
      <c r="C1167" s="19"/>
      <c r="D1167" s="17"/>
      <c r="E1167" s="17"/>
      <c r="F1167" s="17"/>
      <c r="G1167" s="17"/>
      <c r="H1167" s="17"/>
      <c r="I1167" s="17"/>
      <c r="J1167" s="17"/>
      <c r="K1167" s="17"/>
      <c r="N1167" s="16"/>
    </row>
    <row r="1168" spans="1:14" s="15" customFormat="1" ht="17.25" customHeight="1">
      <c r="A1168" s="17"/>
      <c r="B1168" s="18"/>
      <c r="C1168" s="19"/>
      <c r="D1168" s="17"/>
      <c r="E1168" s="17"/>
      <c r="F1168" s="17"/>
      <c r="G1168" s="17"/>
      <c r="H1168" s="17"/>
      <c r="I1168" s="17"/>
      <c r="J1168" s="17"/>
      <c r="K1168" s="17"/>
      <c r="N1168" s="16"/>
    </row>
    <row r="1169" spans="1:14" s="15" customFormat="1" ht="17.25" customHeight="1">
      <c r="A1169" s="17"/>
      <c r="B1169" s="18"/>
      <c r="C1169" s="19"/>
      <c r="D1169" s="17"/>
      <c r="E1169" s="17"/>
      <c r="F1169" s="17"/>
      <c r="G1169" s="17"/>
      <c r="H1169" s="17"/>
      <c r="I1169" s="17"/>
      <c r="J1169" s="17"/>
      <c r="K1169" s="17"/>
      <c r="N1169" s="16"/>
    </row>
    <row r="1170" spans="1:14" s="15" customFormat="1" ht="17.25" customHeight="1">
      <c r="A1170" s="17"/>
      <c r="B1170" s="18"/>
      <c r="C1170" s="19"/>
      <c r="D1170" s="17"/>
      <c r="E1170" s="17"/>
      <c r="F1170" s="17"/>
      <c r="G1170" s="17"/>
      <c r="H1170" s="17"/>
      <c r="I1170" s="17"/>
      <c r="J1170" s="17"/>
      <c r="K1170" s="17"/>
      <c r="N1170" s="16"/>
    </row>
    <row r="1171" spans="1:14" s="15" customFormat="1" ht="17.25" customHeight="1">
      <c r="A1171" s="17"/>
      <c r="B1171" s="18"/>
      <c r="C1171" s="19"/>
      <c r="D1171" s="17"/>
      <c r="E1171" s="17"/>
      <c r="F1171" s="17"/>
      <c r="G1171" s="17"/>
      <c r="H1171" s="17"/>
      <c r="I1171" s="17"/>
      <c r="J1171" s="17"/>
      <c r="K1171" s="17"/>
      <c r="N1171" s="16"/>
    </row>
    <row r="1172" spans="1:14" s="15" customFormat="1" ht="17.25" customHeight="1">
      <c r="A1172" s="17"/>
      <c r="B1172" s="18"/>
      <c r="C1172" s="19"/>
      <c r="D1172" s="17"/>
      <c r="E1172" s="17"/>
      <c r="F1172" s="17"/>
      <c r="G1172" s="17"/>
      <c r="H1172" s="17"/>
      <c r="I1172" s="17"/>
      <c r="J1172" s="17"/>
      <c r="K1172" s="17"/>
      <c r="N1172" s="16"/>
    </row>
    <row r="1173" spans="1:14" s="15" customFormat="1" ht="17.25" customHeight="1">
      <c r="A1173" s="17"/>
      <c r="B1173" s="18"/>
      <c r="C1173" s="19"/>
      <c r="D1173" s="17"/>
      <c r="E1173" s="17"/>
      <c r="F1173" s="17"/>
      <c r="G1173" s="17"/>
      <c r="H1173" s="17"/>
      <c r="I1173" s="17"/>
      <c r="J1173" s="17"/>
      <c r="K1173" s="17"/>
      <c r="N1173" s="16"/>
    </row>
    <row r="1174" spans="1:14" s="15" customFormat="1" ht="17.25" customHeight="1">
      <c r="A1174" s="17"/>
      <c r="B1174" s="18"/>
      <c r="C1174" s="19"/>
      <c r="D1174" s="17"/>
      <c r="E1174" s="17"/>
      <c r="F1174" s="17"/>
      <c r="G1174" s="17"/>
      <c r="H1174" s="17"/>
      <c r="I1174" s="17"/>
      <c r="J1174" s="17"/>
      <c r="K1174" s="17"/>
      <c r="N1174" s="16"/>
    </row>
    <row r="1175" spans="1:14" s="15" customFormat="1" ht="17.25" customHeight="1">
      <c r="A1175" s="17"/>
      <c r="B1175" s="18"/>
      <c r="C1175" s="19"/>
      <c r="D1175" s="17"/>
      <c r="E1175" s="17"/>
      <c r="F1175" s="17"/>
      <c r="G1175" s="17"/>
      <c r="H1175" s="17"/>
      <c r="I1175" s="17"/>
      <c r="J1175" s="17"/>
      <c r="K1175" s="17"/>
      <c r="N1175" s="16"/>
    </row>
    <row r="1176" spans="1:14" s="15" customFormat="1" ht="17.25" customHeight="1">
      <c r="A1176" s="17"/>
      <c r="B1176" s="18"/>
      <c r="C1176" s="19"/>
      <c r="D1176" s="17"/>
      <c r="E1176" s="17"/>
      <c r="F1176" s="17"/>
      <c r="G1176" s="17"/>
      <c r="H1176" s="17"/>
      <c r="I1176" s="17"/>
      <c r="J1176" s="17"/>
      <c r="K1176" s="17"/>
      <c r="N1176" s="16"/>
    </row>
    <row r="1177" spans="1:14" s="15" customFormat="1" ht="17.25" customHeight="1">
      <c r="A1177" s="17"/>
      <c r="B1177" s="18"/>
      <c r="C1177" s="19"/>
      <c r="D1177" s="17"/>
      <c r="E1177" s="17"/>
      <c r="F1177" s="17"/>
      <c r="G1177" s="17"/>
      <c r="H1177" s="17"/>
      <c r="I1177" s="17"/>
      <c r="J1177" s="17"/>
      <c r="K1177" s="17"/>
      <c r="N1177" s="16"/>
    </row>
    <row r="1178" spans="1:14" s="15" customFormat="1" ht="17.25" customHeight="1">
      <c r="A1178" s="17"/>
      <c r="B1178" s="18"/>
      <c r="C1178" s="19"/>
      <c r="D1178" s="17"/>
      <c r="E1178" s="17"/>
      <c r="F1178" s="17"/>
      <c r="G1178" s="17"/>
      <c r="H1178" s="17"/>
      <c r="I1178" s="17"/>
      <c r="J1178" s="17"/>
      <c r="K1178" s="17"/>
      <c r="N1178" s="16"/>
    </row>
    <row r="1179" spans="1:14" s="15" customFormat="1" ht="17.25" customHeight="1">
      <c r="A1179" s="17"/>
      <c r="B1179" s="18"/>
      <c r="C1179" s="19"/>
      <c r="D1179" s="17"/>
      <c r="E1179" s="17"/>
      <c r="F1179" s="17"/>
      <c r="G1179" s="17"/>
      <c r="H1179" s="17"/>
      <c r="I1179" s="17"/>
      <c r="J1179" s="17"/>
      <c r="K1179" s="17"/>
      <c r="N1179" s="16"/>
    </row>
    <row r="1180" spans="1:14" s="15" customFormat="1" ht="17.25" customHeight="1">
      <c r="A1180" s="17"/>
      <c r="B1180" s="18"/>
      <c r="C1180" s="19"/>
      <c r="D1180" s="17"/>
      <c r="E1180" s="17"/>
      <c r="F1180" s="17"/>
      <c r="G1180" s="17"/>
      <c r="H1180" s="17"/>
      <c r="I1180" s="17"/>
      <c r="J1180" s="17"/>
      <c r="K1180" s="17"/>
      <c r="N1180" s="16"/>
    </row>
    <row r="1181" spans="1:14" s="15" customFormat="1" ht="17.25" customHeight="1">
      <c r="A1181" s="17"/>
      <c r="B1181" s="18"/>
      <c r="C1181" s="19"/>
      <c r="D1181" s="17"/>
      <c r="E1181" s="17"/>
      <c r="F1181" s="17"/>
      <c r="G1181" s="17"/>
      <c r="H1181" s="17"/>
      <c r="I1181" s="17"/>
      <c r="J1181" s="17"/>
      <c r="K1181" s="17"/>
      <c r="N1181" s="16"/>
    </row>
    <row r="1182" spans="1:14" s="15" customFormat="1" ht="17.25" customHeight="1">
      <c r="A1182" s="17"/>
      <c r="B1182" s="18"/>
      <c r="C1182" s="19"/>
      <c r="D1182" s="17"/>
      <c r="E1182" s="17"/>
      <c r="F1182" s="17"/>
      <c r="G1182" s="17"/>
      <c r="H1182" s="17"/>
      <c r="I1182" s="17"/>
      <c r="J1182" s="17"/>
      <c r="K1182" s="17"/>
      <c r="N1182" s="16"/>
    </row>
    <row r="1183" spans="1:14" s="15" customFormat="1" ht="17.25" customHeight="1">
      <c r="A1183" s="17"/>
      <c r="B1183" s="18"/>
      <c r="C1183" s="19"/>
      <c r="D1183" s="17"/>
      <c r="E1183" s="17"/>
      <c r="F1183" s="17"/>
      <c r="G1183" s="17"/>
      <c r="H1183" s="17"/>
      <c r="I1183" s="17"/>
      <c r="J1183" s="17"/>
      <c r="K1183" s="17"/>
      <c r="N1183" s="16"/>
    </row>
    <row r="1184" spans="1:14" s="15" customFormat="1" ht="17.25" customHeight="1">
      <c r="A1184" s="17"/>
      <c r="B1184" s="18"/>
      <c r="C1184" s="19"/>
      <c r="D1184" s="17"/>
      <c r="E1184" s="17"/>
      <c r="F1184" s="17"/>
      <c r="G1184" s="17"/>
      <c r="H1184" s="17"/>
      <c r="I1184" s="17"/>
      <c r="J1184" s="17"/>
      <c r="K1184" s="17"/>
      <c r="N1184" s="16"/>
    </row>
    <row r="1185" spans="1:14" s="15" customFormat="1" ht="17.25" customHeight="1">
      <c r="A1185" s="17"/>
      <c r="B1185" s="18"/>
      <c r="C1185" s="19"/>
      <c r="D1185" s="17"/>
      <c r="E1185" s="17"/>
      <c r="F1185" s="17"/>
      <c r="G1185" s="17"/>
      <c r="H1185" s="17"/>
      <c r="I1185" s="17"/>
      <c r="J1185" s="17"/>
      <c r="K1185" s="17"/>
      <c r="N1185" s="16"/>
    </row>
    <row r="1186" spans="1:14" s="15" customFormat="1" ht="17.25" customHeight="1">
      <c r="A1186" s="17"/>
      <c r="B1186" s="18"/>
      <c r="C1186" s="19"/>
      <c r="D1186" s="17"/>
      <c r="E1186" s="17"/>
      <c r="F1186" s="17"/>
      <c r="G1186" s="17"/>
      <c r="H1186" s="17"/>
      <c r="I1186" s="17"/>
      <c r="J1186" s="17"/>
      <c r="K1186" s="17"/>
      <c r="N1186" s="16"/>
    </row>
    <row r="1187" spans="1:14" s="15" customFormat="1" ht="17.25" customHeight="1">
      <c r="A1187" s="17"/>
      <c r="B1187" s="147"/>
      <c r="C1187" s="28"/>
      <c r="D1187" s="28"/>
      <c r="E1187" s="28"/>
      <c r="F1187" s="28"/>
      <c r="G1187" s="28"/>
      <c r="H1187" s="28"/>
      <c r="I1187" s="28"/>
      <c r="J1187" s="28"/>
      <c r="K1187" s="10"/>
      <c r="N1187" s="16"/>
    </row>
    <row r="1188" spans="1:14" s="15" customFormat="1" ht="17.25" customHeight="1">
      <c r="A1188" s="17"/>
      <c r="B1188" s="174"/>
      <c r="C1188" s="28"/>
      <c r="D1188" s="28"/>
      <c r="E1188" s="28"/>
      <c r="F1188" s="28"/>
      <c r="G1188" s="28"/>
      <c r="H1188" s="28"/>
      <c r="I1188" s="28"/>
      <c r="J1188" s="28"/>
      <c r="K1188" s="28"/>
      <c r="N1188" s="16"/>
    </row>
    <row r="1189" spans="1:14" s="15" customFormat="1" ht="18.75" customHeight="1">
      <c r="A1189" s="17"/>
      <c r="B1189" s="18"/>
      <c r="C1189" s="19"/>
      <c r="D1189" s="17"/>
      <c r="E1189" s="17"/>
      <c r="F1189" s="17"/>
      <c r="G1189" s="17"/>
      <c r="H1189" s="17"/>
      <c r="I1189" s="17"/>
      <c r="J1189" s="17"/>
      <c r="K1189" s="17"/>
      <c r="N1189" s="16"/>
    </row>
    <row r="1190" spans="1:14" s="15" customFormat="1" ht="18.75" customHeight="1">
      <c r="A1190" s="17"/>
      <c r="B1190" s="18"/>
      <c r="C1190" s="19"/>
      <c r="D1190" s="17"/>
      <c r="E1190" s="17"/>
      <c r="F1190" s="17"/>
      <c r="G1190" s="17"/>
      <c r="H1190" s="17"/>
      <c r="I1190" s="17"/>
      <c r="J1190" s="17"/>
      <c r="K1190" s="17"/>
      <c r="N1190" s="16"/>
    </row>
    <row r="1191" spans="1:14" s="15" customFormat="1" ht="18.75" customHeight="1">
      <c r="A1191" s="17"/>
      <c r="B1191" s="18"/>
      <c r="C1191" s="19"/>
      <c r="D1191" s="17"/>
      <c r="E1191" s="17"/>
      <c r="F1191" s="17"/>
      <c r="G1191" s="17"/>
      <c r="H1191" s="17"/>
      <c r="I1191" s="17"/>
      <c r="J1191" s="17"/>
      <c r="K1191" s="17"/>
      <c r="N1191" s="16"/>
    </row>
    <row r="1192" spans="1:14" s="15" customFormat="1" ht="18.75" customHeight="1">
      <c r="A1192" s="17"/>
      <c r="B1192" s="18"/>
      <c r="C1192" s="19"/>
      <c r="D1192" s="17"/>
      <c r="E1192" s="17"/>
      <c r="F1192" s="17"/>
      <c r="G1192" s="17"/>
      <c r="H1192" s="17"/>
      <c r="I1192" s="17"/>
      <c r="J1192" s="17"/>
      <c r="K1192" s="17"/>
      <c r="N1192" s="16"/>
    </row>
    <row r="1193" spans="1:14" s="15" customFormat="1" ht="18.75" customHeight="1">
      <c r="A1193" s="17"/>
      <c r="B1193" s="18"/>
      <c r="C1193" s="19"/>
      <c r="D1193" s="17"/>
      <c r="E1193" s="17"/>
      <c r="F1193" s="17"/>
      <c r="G1193" s="17"/>
      <c r="H1193" s="17"/>
      <c r="I1193" s="17"/>
      <c r="J1193" s="17"/>
      <c r="K1193" s="17"/>
      <c r="N1193" s="16"/>
    </row>
    <row r="1194" spans="1:14" s="15" customFormat="1" ht="18.75" customHeight="1">
      <c r="A1194" s="17"/>
      <c r="B1194" s="18"/>
      <c r="C1194" s="19"/>
      <c r="D1194" s="17"/>
      <c r="E1194" s="17"/>
      <c r="F1194" s="17"/>
      <c r="G1194" s="17"/>
      <c r="H1194" s="17"/>
      <c r="I1194" s="17"/>
      <c r="J1194" s="17"/>
      <c r="K1194" s="17"/>
      <c r="N1194" s="16"/>
    </row>
    <row r="1195" spans="1:14" s="15" customFormat="1" ht="18.75" customHeight="1">
      <c r="A1195" s="17"/>
      <c r="B1195" s="18"/>
      <c r="C1195" s="19"/>
      <c r="D1195" s="17"/>
      <c r="E1195" s="17"/>
      <c r="F1195" s="17"/>
      <c r="G1195" s="17"/>
      <c r="H1195" s="17"/>
      <c r="I1195" s="17"/>
      <c r="J1195" s="17"/>
      <c r="K1195" s="17"/>
      <c r="N1195" s="16"/>
    </row>
    <row r="1196" spans="1:14" s="15" customFormat="1" ht="18.75" customHeight="1">
      <c r="A1196" s="17"/>
      <c r="B1196" s="18"/>
      <c r="C1196" s="19"/>
      <c r="D1196" s="17"/>
      <c r="E1196" s="17"/>
      <c r="F1196" s="17"/>
      <c r="G1196" s="17"/>
      <c r="H1196" s="17"/>
      <c r="I1196" s="17"/>
      <c r="J1196" s="17"/>
      <c r="K1196" s="17"/>
      <c r="N1196" s="16"/>
    </row>
    <row r="1197" spans="1:14" s="15" customFormat="1" ht="18.75" customHeight="1">
      <c r="A1197" s="17"/>
      <c r="B1197" s="18"/>
      <c r="C1197" s="19"/>
      <c r="D1197" s="17"/>
      <c r="E1197" s="17"/>
      <c r="F1197" s="17"/>
      <c r="G1197" s="17"/>
      <c r="H1197" s="17"/>
      <c r="I1197" s="17"/>
      <c r="J1197" s="17"/>
      <c r="K1197" s="17"/>
      <c r="N1197" s="16"/>
    </row>
    <row r="1198" spans="1:14" s="15" customFormat="1" ht="18.75" customHeight="1">
      <c r="A1198" s="17"/>
      <c r="B1198" s="18"/>
      <c r="C1198" s="19"/>
      <c r="D1198" s="17"/>
      <c r="E1198" s="17"/>
      <c r="F1198" s="17"/>
      <c r="G1198" s="17"/>
      <c r="H1198" s="17"/>
      <c r="I1198" s="17"/>
      <c r="J1198" s="17"/>
      <c r="K1198" s="17"/>
      <c r="N1198" s="16"/>
    </row>
    <row r="1199" spans="1:14" s="15" customFormat="1" ht="18.75" customHeight="1">
      <c r="A1199" s="17"/>
      <c r="B1199" s="18"/>
      <c r="C1199" s="19"/>
      <c r="D1199" s="17"/>
      <c r="E1199" s="17"/>
      <c r="F1199" s="17"/>
      <c r="G1199" s="17"/>
      <c r="H1199" s="17"/>
      <c r="I1199" s="17"/>
      <c r="J1199" s="17"/>
      <c r="K1199" s="17"/>
      <c r="N1199" s="16"/>
    </row>
    <row r="1200" spans="1:14" s="15" customFormat="1" ht="18.75" customHeight="1">
      <c r="A1200" s="17"/>
      <c r="B1200" s="18"/>
      <c r="C1200" s="19"/>
      <c r="D1200" s="17"/>
      <c r="E1200" s="17"/>
      <c r="F1200" s="17"/>
      <c r="G1200" s="17"/>
      <c r="H1200" s="17"/>
      <c r="I1200" s="17"/>
      <c r="J1200" s="17"/>
      <c r="K1200" s="17"/>
      <c r="N1200" s="16"/>
    </row>
    <row r="1201" spans="1:14" s="15" customFormat="1" ht="18.75" customHeight="1">
      <c r="A1201" s="17"/>
      <c r="B1201" s="18"/>
      <c r="C1201" s="19"/>
      <c r="D1201" s="17"/>
      <c r="E1201" s="17"/>
      <c r="F1201" s="17"/>
      <c r="G1201" s="17"/>
      <c r="H1201" s="17"/>
      <c r="I1201" s="17"/>
      <c r="J1201" s="17"/>
      <c r="K1201" s="17"/>
      <c r="N1201" s="16"/>
    </row>
    <row r="1202" spans="1:14" s="15" customFormat="1" ht="18.75" customHeight="1">
      <c r="A1202" s="17"/>
      <c r="B1202" s="18"/>
      <c r="C1202" s="19"/>
      <c r="D1202" s="17"/>
      <c r="E1202" s="17"/>
      <c r="F1202" s="17"/>
      <c r="G1202" s="17"/>
      <c r="H1202" s="17"/>
      <c r="I1202" s="17"/>
      <c r="J1202" s="17"/>
      <c r="K1202" s="17"/>
      <c r="N1202" s="16"/>
    </row>
    <row r="1203" spans="1:14" s="15" customFormat="1" ht="18.75" customHeight="1">
      <c r="A1203" s="17"/>
      <c r="B1203" s="18"/>
      <c r="C1203" s="19"/>
      <c r="D1203" s="17"/>
      <c r="E1203" s="17"/>
      <c r="F1203" s="17"/>
      <c r="G1203" s="17"/>
      <c r="H1203" s="17"/>
      <c r="I1203" s="17"/>
      <c r="J1203" s="17"/>
      <c r="K1203" s="17"/>
      <c r="N1203" s="16"/>
    </row>
    <row r="1204" spans="1:14" s="15" customFormat="1" ht="18.75" customHeight="1">
      <c r="A1204" s="17"/>
      <c r="B1204" s="18"/>
      <c r="C1204" s="19"/>
      <c r="D1204" s="17"/>
      <c r="E1204" s="17"/>
      <c r="F1204" s="17"/>
      <c r="G1204" s="17"/>
      <c r="H1204" s="17"/>
      <c r="I1204" s="17"/>
      <c r="J1204" s="17"/>
      <c r="K1204" s="17"/>
      <c r="N1204" s="16"/>
    </row>
    <row r="1205" spans="1:14" s="15" customFormat="1" ht="18.75" customHeight="1">
      <c r="A1205" s="17"/>
      <c r="B1205" s="18"/>
      <c r="C1205" s="19"/>
      <c r="D1205" s="17"/>
      <c r="E1205" s="17"/>
      <c r="F1205" s="17"/>
      <c r="G1205" s="17"/>
      <c r="H1205" s="17"/>
      <c r="I1205" s="17"/>
      <c r="J1205" s="17"/>
      <c r="K1205" s="17"/>
      <c r="N1205" s="16"/>
    </row>
    <row r="1206" spans="1:14" s="15" customFormat="1" ht="18.75" customHeight="1">
      <c r="A1206" s="17"/>
      <c r="B1206" s="18"/>
      <c r="C1206" s="19"/>
      <c r="D1206" s="17"/>
      <c r="E1206" s="17"/>
      <c r="F1206" s="17"/>
      <c r="G1206" s="17"/>
      <c r="H1206" s="17"/>
      <c r="I1206" s="17"/>
      <c r="J1206" s="17"/>
      <c r="K1206" s="17"/>
      <c r="N1206" s="16"/>
    </row>
    <row r="1207" spans="1:14" s="168" customFormat="1" ht="18.75" customHeight="1">
      <c r="A1207" s="17"/>
      <c r="B1207" s="18"/>
      <c r="C1207" s="19"/>
      <c r="D1207" s="17"/>
      <c r="E1207" s="17"/>
      <c r="F1207" s="17"/>
      <c r="G1207" s="17"/>
      <c r="H1207" s="17"/>
      <c r="I1207" s="17"/>
      <c r="J1207" s="17"/>
      <c r="K1207" s="17"/>
      <c r="N1207" s="169"/>
    </row>
    <row r="1208" spans="1:14" s="15" customFormat="1" ht="18.75" customHeight="1">
      <c r="A1208" s="17"/>
      <c r="B1208" s="146"/>
      <c r="C1208" s="19"/>
      <c r="D1208" s="17"/>
      <c r="E1208" s="17"/>
      <c r="F1208" s="17"/>
      <c r="G1208" s="17"/>
      <c r="H1208" s="17"/>
      <c r="I1208" s="17"/>
      <c r="J1208" s="17"/>
      <c r="K1208" s="17"/>
      <c r="N1208" s="16"/>
    </row>
    <row r="1209" spans="1:14" s="15" customFormat="1" ht="18.75" customHeight="1">
      <c r="A1209" s="17"/>
      <c r="B1209" s="18"/>
      <c r="C1209" s="19"/>
      <c r="D1209" s="17"/>
      <c r="E1209" s="17"/>
      <c r="F1209" s="17"/>
      <c r="G1209" s="17"/>
      <c r="H1209" s="17"/>
      <c r="I1209" s="17"/>
      <c r="J1209" s="17"/>
      <c r="K1209" s="17"/>
      <c r="N1209" s="16"/>
    </row>
    <row r="1210" spans="1:14" s="15" customFormat="1" ht="18.75" customHeight="1">
      <c r="A1210" s="17"/>
      <c r="B1210" s="18"/>
      <c r="C1210" s="19"/>
      <c r="D1210" s="17"/>
      <c r="E1210" s="17"/>
      <c r="F1210" s="17"/>
      <c r="G1210" s="17"/>
      <c r="H1210" s="17"/>
      <c r="I1210" s="17"/>
      <c r="J1210" s="17"/>
      <c r="K1210" s="17"/>
      <c r="N1210" s="16"/>
    </row>
    <row r="1211" spans="1:14" s="15" customFormat="1" ht="18.75" customHeight="1">
      <c r="A1211" s="17"/>
      <c r="B1211" s="18"/>
      <c r="C1211" s="19"/>
      <c r="D1211" s="17"/>
      <c r="E1211" s="17"/>
      <c r="F1211" s="17"/>
      <c r="G1211" s="17"/>
      <c r="H1211" s="17"/>
      <c r="I1211" s="17"/>
      <c r="J1211" s="17"/>
      <c r="K1211" s="17"/>
      <c r="N1211" s="16"/>
    </row>
    <row r="1212" spans="1:14" s="15" customFormat="1" ht="18.75" customHeight="1">
      <c r="A1212" s="17"/>
      <c r="B1212" s="18"/>
      <c r="C1212" s="19"/>
      <c r="D1212" s="17"/>
      <c r="E1212" s="17"/>
      <c r="F1212" s="17"/>
      <c r="G1212" s="17"/>
      <c r="H1212" s="17"/>
      <c r="I1212" s="17"/>
      <c r="J1212" s="17"/>
      <c r="K1212" s="17"/>
      <c r="N1212" s="16"/>
    </row>
    <row r="1213" spans="1:14" s="15" customFormat="1" ht="18.75" customHeight="1">
      <c r="A1213" s="17"/>
      <c r="B1213" s="18"/>
      <c r="C1213" s="19"/>
      <c r="D1213" s="17"/>
      <c r="E1213" s="17"/>
      <c r="F1213" s="17"/>
      <c r="G1213" s="17"/>
      <c r="H1213" s="17"/>
      <c r="I1213" s="17"/>
      <c r="J1213" s="17"/>
      <c r="K1213" s="17"/>
      <c r="N1213" s="16"/>
    </row>
    <row r="1214" spans="1:14" s="15" customFormat="1" ht="18.75" customHeight="1">
      <c r="A1214" s="17"/>
      <c r="B1214" s="18"/>
      <c r="C1214" s="19"/>
      <c r="D1214" s="17"/>
      <c r="E1214" s="17"/>
      <c r="F1214" s="17"/>
      <c r="G1214" s="17"/>
      <c r="H1214" s="17"/>
      <c r="I1214" s="17"/>
      <c r="J1214" s="17"/>
      <c r="K1214" s="17"/>
      <c r="N1214" s="16"/>
    </row>
    <row r="1215" spans="1:14" s="15" customFormat="1" ht="18.75" customHeight="1">
      <c r="A1215" s="17"/>
      <c r="B1215" s="18"/>
      <c r="C1215" s="19"/>
      <c r="D1215" s="17"/>
      <c r="E1215" s="17"/>
      <c r="F1215" s="17"/>
      <c r="G1215" s="17"/>
      <c r="H1215" s="17"/>
      <c r="I1215" s="17"/>
      <c r="J1215" s="17"/>
      <c r="K1215" s="17"/>
      <c r="N1215" s="16"/>
    </row>
    <row r="1216" spans="1:14" s="15" customFormat="1" ht="18.75" customHeight="1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N1216" s="16"/>
    </row>
    <row r="1217" spans="1:14" s="15" customFormat="1" ht="18.75" customHeight="1">
      <c r="A1217" s="17"/>
      <c r="B1217" s="18"/>
      <c r="C1217" s="19"/>
      <c r="D1217" s="17"/>
      <c r="E1217" s="17"/>
      <c r="F1217" s="17"/>
      <c r="G1217" s="17"/>
      <c r="H1217" s="17"/>
      <c r="I1217" s="17"/>
      <c r="J1217" s="17"/>
      <c r="K1217" s="17"/>
      <c r="N1217" s="16"/>
    </row>
    <row r="1218" spans="1:14" s="15" customFormat="1" ht="18.75" customHeight="1">
      <c r="A1218" s="17"/>
      <c r="B1218" s="18"/>
      <c r="C1218" s="19"/>
      <c r="D1218" s="17"/>
      <c r="E1218" s="17"/>
      <c r="F1218" s="17"/>
      <c r="G1218" s="17"/>
      <c r="H1218" s="17"/>
      <c r="I1218" s="17"/>
      <c r="J1218" s="17"/>
      <c r="K1218" s="17"/>
      <c r="N1218" s="16"/>
    </row>
    <row r="1219" spans="1:14" s="15" customFormat="1" ht="18.75" customHeight="1">
      <c r="A1219" s="17"/>
      <c r="B1219" s="18"/>
      <c r="C1219" s="19"/>
      <c r="D1219" s="17"/>
      <c r="E1219" s="17"/>
      <c r="F1219" s="17"/>
      <c r="G1219" s="17"/>
      <c r="H1219" s="17"/>
      <c r="I1219" s="17"/>
      <c r="J1219" s="17"/>
      <c r="K1219" s="17"/>
      <c r="N1219" s="16"/>
    </row>
    <row r="1220" spans="1:14" s="15" customFormat="1" ht="18.75" customHeight="1">
      <c r="A1220" s="17"/>
      <c r="B1220" s="18"/>
      <c r="C1220" s="19"/>
      <c r="D1220" s="17"/>
      <c r="E1220" s="17"/>
      <c r="F1220" s="17"/>
      <c r="G1220" s="17"/>
      <c r="H1220" s="17"/>
      <c r="I1220" s="17"/>
      <c r="J1220" s="17"/>
      <c r="K1220" s="17"/>
      <c r="N1220" s="16"/>
    </row>
    <row r="1221" spans="1:14" s="15" customFormat="1" ht="18.75" customHeight="1">
      <c r="A1221" s="17"/>
      <c r="B1221" s="18"/>
      <c r="C1221" s="19"/>
      <c r="D1221" s="17"/>
      <c r="E1221" s="17"/>
      <c r="F1221" s="17"/>
      <c r="G1221" s="17"/>
      <c r="H1221" s="17"/>
      <c r="I1221" s="17"/>
      <c r="J1221" s="17"/>
      <c r="K1221" s="17"/>
      <c r="N1221" s="16"/>
    </row>
    <row r="1222" spans="1:14" s="15" customFormat="1" ht="18.75" customHeight="1">
      <c r="A1222" s="17"/>
      <c r="B1222" s="18"/>
      <c r="C1222" s="19"/>
      <c r="D1222" s="17"/>
      <c r="E1222" s="17"/>
      <c r="F1222" s="17"/>
      <c r="G1222" s="17"/>
      <c r="H1222" s="17"/>
      <c r="I1222" s="17"/>
      <c r="J1222" s="17"/>
      <c r="K1222" s="17"/>
      <c r="N1222" s="16"/>
    </row>
    <row r="1223" spans="1:14" s="15" customFormat="1" ht="18.75" customHeight="1">
      <c r="A1223" s="17"/>
      <c r="B1223" s="18"/>
      <c r="C1223" s="19"/>
      <c r="D1223" s="17"/>
      <c r="E1223" s="17"/>
      <c r="F1223" s="17"/>
      <c r="G1223" s="17"/>
      <c r="H1223" s="17"/>
      <c r="I1223" s="17"/>
      <c r="J1223" s="17"/>
      <c r="K1223" s="17"/>
      <c r="N1223" s="16"/>
    </row>
    <row r="1224" spans="1:14" s="15" customFormat="1" ht="18.75" customHeight="1">
      <c r="A1224" s="17"/>
      <c r="B1224" s="18"/>
      <c r="C1224" s="19"/>
      <c r="D1224" s="17"/>
      <c r="E1224" s="17"/>
      <c r="F1224" s="17"/>
      <c r="G1224" s="17"/>
      <c r="H1224" s="17"/>
      <c r="I1224" s="17"/>
      <c r="J1224" s="17"/>
      <c r="K1224" s="17"/>
      <c r="N1224" s="16"/>
    </row>
    <row r="1225" spans="1:14" s="15" customFormat="1" ht="18.75" customHeight="1">
      <c r="A1225" s="17"/>
      <c r="B1225" s="18"/>
      <c r="C1225" s="19"/>
      <c r="D1225" s="17"/>
      <c r="E1225" s="17"/>
      <c r="F1225" s="17"/>
      <c r="G1225" s="17"/>
      <c r="H1225" s="17"/>
      <c r="I1225" s="17"/>
      <c r="J1225" s="17"/>
      <c r="K1225" s="17"/>
      <c r="N1225" s="16"/>
    </row>
    <row r="1226" spans="1:14" s="15" customFormat="1" ht="18.75" customHeight="1">
      <c r="A1226" s="17"/>
      <c r="B1226" s="18"/>
      <c r="C1226" s="19"/>
      <c r="D1226" s="17"/>
      <c r="E1226" s="17"/>
      <c r="F1226" s="17"/>
      <c r="G1226" s="17"/>
      <c r="H1226" s="17"/>
      <c r="I1226" s="17"/>
      <c r="J1226" s="17"/>
      <c r="K1226" s="17"/>
      <c r="N1226" s="16"/>
    </row>
    <row r="1227" spans="1:14" s="15" customFormat="1" ht="18.75" customHeight="1">
      <c r="A1227" s="17"/>
      <c r="B1227" s="18"/>
      <c r="C1227" s="19"/>
      <c r="D1227" s="17"/>
      <c r="E1227" s="17"/>
      <c r="F1227" s="17"/>
      <c r="G1227" s="17"/>
      <c r="H1227" s="17"/>
      <c r="I1227" s="17"/>
      <c r="J1227" s="17"/>
      <c r="K1227" s="17"/>
      <c r="N1227" s="16"/>
    </row>
    <row r="1228" spans="1:14" s="15" customFormat="1" ht="18.75" customHeight="1">
      <c r="A1228" s="17"/>
      <c r="B1228" s="18"/>
      <c r="C1228" s="19"/>
      <c r="D1228" s="17"/>
      <c r="E1228" s="17"/>
      <c r="F1228" s="17"/>
      <c r="G1228" s="17"/>
      <c r="H1228" s="17"/>
      <c r="I1228" s="17"/>
      <c r="J1228" s="17"/>
      <c r="K1228" s="17"/>
      <c r="N1228" s="16"/>
    </row>
    <row r="1229" spans="1:14" s="15" customFormat="1" ht="18.75" customHeight="1">
      <c r="A1229" s="17"/>
      <c r="B1229" s="18"/>
      <c r="C1229" s="19"/>
      <c r="D1229" s="17"/>
      <c r="E1229" s="17"/>
      <c r="F1229" s="17"/>
      <c r="G1229" s="17"/>
      <c r="H1229" s="17"/>
      <c r="I1229" s="17"/>
      <c r="J1229" s="17"/>
      <c r="K1229" s="17"/>
      <c r="N1229" s="16"/>
    </row>
    <row r="1230" spans="1:14" s="15" customFormat="1" ht="18.75" customHeight="1">
      <c r="A1230" s="17"/>
      <c r="B1230" s="18"/>
      <c r="C1230" s="19"/>
      <c r="D1230" s="17"/>
      <c r="E1230" s="17"/>
      <c r="F1230" s="17"/>
      <c r="G1230" s="17"/>
      <c r="H1230" s="17"/>
      <c r="I1230" s="17"/>
      <c r="J1230" s="17"/>
      <c r="K1230" s="17"/>
      <c r="N1230" s="16"/>
    </row>
    <row r="1231" spans="1:14" s="15" customFormat="1" ht="18.75" customHeight="1">
      <c r="A1231" s="17"/>
      <c r="B1231" s="18"/>
      <c r="C1231" s="19"/>
      <c r="D1231" s="17"/>
      <c r="E1231" s="17"/>
      <c r="F1231" s="17"/>
      <c r="G1231" s="17"/>
      <c r="H1231" s="17"/>
      <c r="I1231" s="17"/>
      <c r="J1231" s="17"/>
      <c r="K1231" s="17"/>
      <c r="N1231" s="16"/>
    </row>
    <row r="1232" spans="1:14" s="15" customFormat="1" ht="18.75" customHeight="1">
      <c r="A1232" s="17"/>
      <c r="B1232" s="18"/>
      <c r="C1232" s="19"/>
      <c r="D1232" s="17"/>
      <c r="E1232" s="17"/>
      <c r="F1232" s="17"/>
      <c r="G1232" s="17"/>
      <c r="H1232" s="17"/>
      <c r="I1232" s="17"/>
      <c r="J1232" s="17"/>
      <c r="K1232" s="17"/>
      <c r="N1232" s="16"/>
    </row>
    <row r="1233" spans="1:14" s="15" customFormat="1" ht="18.75" customHeight="1">
      <c r="A1233" s="17"/>
      <c r="B1233" s="18"/>
      <c r="C1233" s="19"/>
      <c r="D1233" s="17"/>
      <c r="E1233" s="17"/>
      <c r="F1233" s="17"/>
      <c r="G1233" s="17"/>
      <c r="H1233" s="17"/>
      <c r="I1233" s="17"/>
      <c r="J1233" s="17"/>
      <c r="K1233" s="17"/>
      <c r="N1233" s="16"/>
    </row>
    <row r="1234" spans="1:14" s="15" customFormat="1" ht="18.75" customHeight="1">
      <c r="A1234" s="17"/>
      <c r="B1234" s="18"/>
      <c r="C1234" s="19"/>
      <c r="D1234" s="17"/>
      <c r="E1234" s="17"/>
      <c r="F1234" s="17"/>
      <c r="G1234" s="17"/>
      <c r="H1234" s="17"/>
      <c r="I1234" s="17"/>
      <c r="J1234" s="17"/>
      <c r="K1234" s="17"/>
      <c r="N1234" s="16"/>
    </row>
    <row r="1235" spans="1:14" s="15" customFormat="1" ht="18.75" customHeight="1">
      <c r="A1235" s="17"/>
      <c r="B1235" s="18"/>
      <c r="C1235" s="19"/>
      <c r="D1235" s="17"/>
      <c r="E1235" s="17"/>
      <c r="F1235" s="17"/>
      <c r="G1235" s="17"/>
      <c r="H1235" s="17"/>
      <c r="I1235" s="17"/>
      <c r="J1235" s="17"/>
      <c r="K1235" s="17"/>
      <c r="N1235" s="16"/>
    </row>
    <row r="1236" spans="1:14" s="15" customFormat="1" ht="18.75" customHeight="1">
      <c r="A1236" s="17"/>
      <c r="B1236" s="18"/>
      <c r="C1236" s="19"/>
      <c r="D1236" s="17"/>
      <c r="E1236" s="17"/>
      <c r="F1236" s="17"/>
      <c r="G1236" s="17"/>
      <c r="H1236" s="17"/>
      <c r="I1236" s="17"/>
      <c r="J1236" s="17"/>
      <c r="K1236" s="17"/>
      <c r="N1236" s="16"/>
    </row>
    <row r="1237" spans="1:14" s="15" customFormat="1" ht="18.75" customHeight="1">
      <c r="A1237" s="17"/>
      <c r="B1237" s="18"/>
      <c r="C1237" s="19"/>
      <c r="D1237" s="17"/>
      <c r="E1237" s="17"/>
      <c r="F1237" s="17"/>
      <c r="G1237" s="17"/>
      <c r="H1237" s="17"/>
      <c r="I1237" s="17"/>
      <c r="J1237" s="17"/>
      <c r="K1237" s="17"/>
      <c r="N1237" s="16"/>
    </row>
    <row r="1238" spans="1:14" s="15" customFormat="1" ht="18.75" customHeight="1">
      <c r="A1238" s="17"/>
      <c r="B1238" s="18"/>
      <c r="C1238" s="19"/>
      <c r="D1238" s="17"/>
      <c r="E1238" s="17"/>
      <c r="F1238" s="17"/>
      <c r="G1238" s="17"/>
      <c r="H1238" s="17"/>
      <c r="I1238" s="17"/>
      <c r="J1238" s="17"/>
      <c r="K1238" s="17"/>
      <c r="N1238" s="16"/>
    </row>
    <row r="1239" spans="1:14" s="15" customFormat="1" ht="18.75" customHeight="1">
      <c r="A1239" s="17"/>
      <c r="B1239" s="18"/>
      <c r="C1239" s="19"/>
      <c r="D1239" s="17"/>
      <c r="E1239" s="17"/>
      <c r="F1239" s="17"/>
      <c r="G1239" s="17"/>
      <c r="H1239" s="17"/>
      <c r="I1239" s="17"/>
      <c r="J1239" s="17"/>
      <c r="K1239" s="17"/>
      <c r="N1239" s="16"/>
    </row>
    <row r="1240" spans="1:14" s="15" customFormat="1" ht="18.75" customHeight="1">
      <c r="A1240" s="17"/>
      <c r="B1240" s="18"/>
      <c r="C1240" s="19"/>
      <c r="D1240" s="17"/>
      <c r="E1240" s="17"/>
      <c r="F1240" s="17"/>
      <c r="G1240" s="17"/>
      <c r="H1240" s="17"/>
      <c r="I1240" s="17"/>
      <c r="J1240" s="17"/>
      <c r="K1240" s="17"/>
      <c r="N1240" s="16"/>
    </row>
    <row r="1241" spans="1:14" s="15" customFormat="1" ht="18.75" customHeight="1">
      <c r="A1241" s="17"/>
      <c r="B1241" s="18"/>
      <c r="C1241" s="19"/>
      <c r="D1241" s="17"/>
      <c r="E1241" s="17"/>
      <c r="F1241" s="17"/>
      <c r="G1241" s="17"/>
      <c r="H1241" s="17"/>
      <c r="I1241" s="17"/>
      <c r="J1241" s="17"/>
      <c r="K1241" s="17"/>
      <c r="N1241" s="16"/>
    </row>
    <row r="1242" spans="1:14" s="15" customFormat="1" ht="18.75" customHeight="1">
      <c r="A1242" s="17"/>
      <c r="B1242" s="18"/>
      <c r="C1242" s="19"/>
      <c r="D1242" s="17"/>
      <c r="E1242" s="17"/>
      <c r="F1242" s="17"/>
      <c r="G1242" s="17"/>
      <c r="H1242" s="17"/>
      <c r="I1242" s="17"/>
      <c r="J1242" s="17"/>
      <c r="K1242" s="17"/>
      <c r="N1242" s="16"/>
    </row>
    <row r="1243" spans="1:14" s="15" customFormat="1" ht="18.75" customHeight="1">
      <c r="A1243" s="17"/>
      <c r="B1243" s="18"/>
      <c r="C1243" s="19"/>
      <c r="D1243" s="17"/>
      <c r="E1243" s="17"/>
      <c r="F1243" s="17"/>
      <c r="G1243" s="17"/>
      <c r="H1243" s="17"/>
      <c r="I1243" s="17"/>
      <c r="J1243" s="17"/>
      <c r="K1243" s="17"/>
      <c r="N1243" s="16"/>
    </row>
    <row r="1244" spans="1:14" s="15" customFormat="1" ht="18.75" customHeight="1">
      <c r="A1244" s="17"/>
      <c r="B1244" s="18"/>
      <c r="C1244" s="19"/>
      <c r="D1244" s="17"/>
      <c r="E1244" s="17"/>
      <c r="F1244" s="17"/>
      <c r="G1244" s="17"/>
      <c r="H1244" s="17"/>
      <c r="I1244" s="17"/>
      <c r="J1244" s="17"/>
      <c r="K1244" s="17"/>
      <c r="N1244" s="16"/>
    </row>
    <row r="1245" spans="1:14" s="15" customFormat="1" ht="18.75" customHeight="1">
      <c r="A1245" s="17"/>
      <c r="B1245" s="18"/>
      <c r="C1245" s="19"/>
      <c r="D1245" s="166"/>
      <c r="E1245" s="166"/>
      <c r="F1245" s="166"/>
      <c r="G1245" s="166"/>
      <c r="H1245" s="166"/>
      <c r="I1245" s="166"/>
      <c r="J1245" s="166"/>
      <c r="K1245" s="17"/>
      <c r="N1245" s="16"/>
    </row>
    <row r="1246" spans="1:14" s="15" customFormat="1" ht="18.75" customHeight="1">
      <c r="A1246" s="17"/>
      <c r="B1246" s="18"/>
      <c r="C1246" s="19"/>
      <c r="D1246" s="17"/>
      <c r="E1246" s="17"/>
      <c r="F1246" s="17"/>
      <c r="G1246" s="17"/>
      <c r="H1246" s="17"/>
      <c r="I1246" s="17"/>
      <c r="J1246" s="17"/>
      <c r="K1246" s="17"/>
      <c r="N1246" s="16"/>
    </row>
    <row r="1247" spans="1:14" s="15" customFormat="1" ht="18.75" customHeight="1">
      <c r="A1247" s="17"/>
      <c r="B1247" s="18"/>
      <c r="C1247" s="19"/>
      <c r="D1247" s="17"/>
      <c r="E1247" s="17"/>
      <c r="F1247" s="17"/>
      <c r="G1247" s="17"/>
      <c r="H1247" s="17"/>
      <c r="I1247" s="17"/>
      <c r="J1247" s="17"/>
      <c r="K1247" s="17"/>
      <c r="N1247" s="16"/>
    </row>
    <row r="1248" spans="1:14" s="15" customFormat="1" ht="18.75" customHeight="1">
      <c r="A1248" s="17"/>
      <c r="B1248" s="18"/>
      <c r="C1248" s="19"/>
      <c r="D1248" s="17"/>
      <c r="E1248" s="17"/>
      <c r="F1248" s="17"/>
      <c r="G1248" s="17"/>
      <c r="H1248" s="17"/>
      <c r="I1248" s="17"/>
      <c r="J1248" s="17"/>
      <c r="K1248" s="17"/>
      <c r="N1248" s="16"/>
    </row>
    <row r="1249" spans="1:14" s="15" customFormat="1" ht="18.75" customHeight="1">
      <c r="A1249" s="17"/>
      <c r="B1249" s="18"/>
      <c r="C1249" s="19"/>
      <c r="D1249" s="17"/>
      <c r="E1249" s="17"/>
      <c r="F1249" s="17"/>
      <c r="G1249" s="17"/>
      <c r="H1249" s="17"/>
      <c r="I1249" s="17"/>
      <c r="J1249" s="17"/>
      <c r="K1249" s="17"/>
      <c r="N1249" s="16"/>
    </row>
    <row r="1250" spans="1:14" s="15" customFormat="1" ht="18.75" customHeight="1">
      <c r="A1250" s="17"/>
      <c r="B1250" s="18"/>
      <c r="C1250" s="19"/>
      <c r="D1250" s="17"/>
      <c r="E1250" s="17"/>
      <c r="F1250" s="17"/>
      <c r="G1250" s="17"/>
      <c r="H1250" s="17"/>
      <c r="I1250" s="17"/>
      <c r="J1250" s="17"/>
      <c r="K1250" s="17"/>
      <c r="N1250" s="16"/>
    </row>
    <row r="1251" spans="1:14" s="15" customFormat="1" ht="18.75" customHeight="1">
      <c r="A1251" s="17"/>
      <c r="B1251" s="18"/>
      <c r="C1251" s="19"/>
      <c r="D1251" s="17"/>
      <c r="E1251" s="17"/>
      <c r="F1251" s="17"/>
      <c r="G1251" s="17"/>
      <c r="H1251" s="17"/>
      <c r="I1251" s="17"/>
      <c r="J1251" s="17"/>
      <c r="K1251" s="17"/>
      <c r="N1251" s="16"/>
    </row>
    <row r="1252" spans="1:14" s="15" customFormat="1" ht="18.75" customHeight="1">
      <c r="A1252" s="17"/>
      <c r="B1252" s="18"/>
      <c r="C1252" s="19"/>
      <c r="D1252" s="17"/>
      <c r="E1252" s="17"/>
      <c r="F1252" s="17"/>
      <c r="G1252" s="17"/>
      <c r="H1252" s="17"/>
      <c r="I1252" s="17"/>
      <c r="J1252" s="17"/>
      <c r="K1252" s="17"/>
      <c r="N1252" s="16"/>
    </row>
    <row r="1253" spans="1:14" s="15" customFormat="1" ht="18.75" customHeight="1">
      <c r="A1253" s="17"/>
      <c r="B1253" s="18"/>
      <c r="C1253" s="19"/>
      <c r="D1253" s="17"/>
      <c r="E1253" s="17"/>
      <c r="F1253" s="17"/>
      <c r="G1253" s="17"/>
      <c r="H1253" s="17"/>
      <c r="I1253" s="17"/>
      <c r="J1253" s="17"/>
      <c r="K1253" s="17"/>
      <c r="N1253" s="16"/>
    </row>
    <row r="1254" spans="1:14" s="15" customFormat="1" ht="18.75" customHeight="1">
      <c r="A1254" s="17"/>
      <c r="B1254" s="18"/>
      <c r="C1254" s="19"/>
      <c r="D1254" s="17"/>
      <c r="E1254" s="17"/>
      <c r="F1254" s="17"/>
      <c r="G1254" s="17"/>
      <c r="H1254" s="17"/>
      <c r="I1254" s="17"/>
      <c r="J1254" s="17"/>
      <c r="K1254" s="17"/>
      <c r="N1254" s="16"/>
    </row>
    <row r="1255" spans="1:14" s="15" customFormat="1" ht="18.75" customHeight="1">
      <c r="A1255" s="17"/>
      <c r="B1255" s="18"/>
      <c r="C1255" s="19"/>
      <c r="D1255" s="17"/>
      <c r="E1255" s="17"/>
      <c r="F1255" s="17"/>
      <c r="G1255" s="17"/>
      <c r="H1255" s="17"/>
      <c r="I1255" s="17"/>
      <c r="J1255" s="17"/>
      <c r="K1255" s="17"/>
      <c r="N1255" s="16"/>
    </row>
    <row r="1256" spans="1:14" s="15" customFormat="1" ht="18.75" customHeight="1">
      <c r="A1256" s="17"/>
      <c r="B1256" s="18"/>
      <c r="C1256" s="19"/>
      <c r="D1256" s="17"/>
      <c r="E1256" s="17"/>
      <c r="F1256" s="17"/>
      <c r="G1256" s="17"/>
      <c r="H1256" s="17"/>
      <c r="I1256" s="17"/>
      <c r="J1256" s="17"/>
      <c r="K1256" s="17"/>
      <c r="N1256" s="16"/>
    </row>
    <row r="1257" spans="1:14" s="15" customFormat="1" ht="18.75" customHeight="1">
      <c r="A1257" s="17"/>
      <c r="B1257" s="18"/>
      <c r="C1257" s="19"/>
      <c r="D1257" s="17"/>
      <c r="E1257" s="17"/>
      <c r="F1257" s="17"/>
      <c r="G1257" s="17"/>
      <c r="H1257" s="17"/>
      <c r="I1257" s="17"/>
      <c r="J1257" s="17"/>
      <c r="K1257" s="17"/>
      <c r="N1257" s="16"/>
    </row>
    <row r="1258" spans="1:14" s="15" customFormat="1" ht="18.75" customHeight="1">
      <c r="A1258" s="17"/>
      <c r="B1258" s="18"/>
      <c r="C1258" s="19"/>
      <c r="D1258" s="17"/>
      <c r="E1258" s="17"/>
      <c r="F1258" s="17"/>
      <c r="G1258" s="17"/>
      <c r="H1258" s="17"/>
      <c r="I1258" s="17"/>
      <c r="J1258" s="17"/>
      <c r="K1258" s="17"/>
      <c r="N1258" s="16"/>
    </row>
    <row r="1259" spans="1:14" s="15" customFormat="1" ht="18.75" customHeight="1">
      <c r="A1259" s="17"/>
      <c r="B1259" s="18"/>
      <c r="C1259" s="19"/>
      <c r="D1259" s="17"/>
      <c r="E1259" s="17"/>
      <c r="F1259" s="17"/>
      <c r="G1259" s="17"/>
      <c r="H1259" s="17"/>
      <c r="I1259" s="17"/>
      <c r="J1259" s="17"/>
      <c r="K1259" s="17"/>
      <c r="N1259" s="16"/>
    </row>
    <row r="1260" spans="1:14" s="15" customFormat="1" ht="18.75" customHeight="1">
      <c r="A1260" s="17"/>
      <c r="B1260" s="18"/>
      <c r="C1260" s="19"/>
      <c r="D1260" s="17"/>
      <c r="E1260" s="17"/>
      <c r="F1260" s="17"/>
      <c r="G1260" s="17"/>
      <c r="H1260" s="17"/>
      <c r="I1260" s="17"/>
      <c r="J1260" s="17"/>
      <c r="K1260" s="17"/>
      <c r="N1260" s="16"/>
    </row>
    <row r="1261" spans="1:14" s="15" customFormat="1" ht="18.75" customHeight="1">
      <c r="A1261" s="17"/>
      <c r="B1261" s="18"/>
      <c r="C1261" s="19"/>
      <c r="D1261" s="17"/>
      <c r="E1261" s="17"/>
      <c r="F1261" s="17"/>
      <c r="G1261" s="17"/>
      <c r="H1261" s="17"/>
      <c r="I1261" s="17"/>
      <c r="J1261" s="17"/>
      <c r="K1261" s="17"/>
      <c r="N1261" s="16"/>
    </row>
    <row r="1262" spans="1:14" s="15" customFormat="1" ht="18.75" customHeight="1">
      <c r="A1262" s="17"/>
      <c r="B1262" s="18"/>
      <c r="C1262" s="19"/>
      <c r="D1262" s="17"/>
      <c r="E1262" s="17"/>
      <c r="F1262" s="17"/>
      <c r="G1262" s="17"/>
      <c r="H1262" s="17"/>
      <c r="I1262" s="17"/>
      <c r="J1262" s="17"/>
      <c r="K1262" s="17"/>
      <c r="N1262" s="16"/>
    </row>
    <row r="1263" spans="1:14" s="15" customFormat="1" ht="18.75" customHeight="1">
      <c r="A1263" s="17"/>
      <c r="B1263" s="18"/>
      <c r="C1263" s="19"/>
      <c r="D1263" s="17"/>
      <c r="E1263" s="17"/>
      <c r="F1263" s="17"/>
      <c r="G1263" s="17"/>
      <c r="H1263" s="17"/>
      <c r="I1263" s="17"/>
      <c r="J1263" s="17"/>
      <c r="K1263" s="17"/>
      <c r="N1263" s="16"/>
    </row>
    <row r="1264" spans="1:14" s="15" customFormat="1" ht="18.75" customHeight="1">
      <c r="A1264" s="17"/>
      <c r="B1264" s="18"/>
      <c r="C1264" s="19"/>
      <c r="D1264" s="17"/>
      <c r="E1264" s="17"/>
      <c r="F1264" s="17"/>
      <c r="G1264" s="17"/>
      <c r="H1264" s="17"/>
      <c r="I1264" s="17"/>
      <c r="J1264" s="17"/>
      <c r="K1264" s="17"/>
      <c r="N1264" s="16"/>
    </row>
    <row r="1265" spans="1:14" s="15" customFormat="1" ht="18.75" customHeight="1">
      <c r="A1265" s="17"/>
      <c r="B1265" s="18"/>
      <c r="C1265" s="19"/>
      <c r="D1265" s="17"/>
      <c r="E1265" s="17"/>
      <c r="F1265" s="17"/>
      <c r="G1265" s="17"/>
      <c r="H1265" s="17"/>
      <c r="I1265" s="17"/>
      <c r="J1265" s="17"/>
      <c r="K1265" s="17"/>
      <c r="N1265" s="16"/>
    </row>
    <row r="1266" spans="1:14" s="15" customFormat="1" ht="18.75" customHeight="1">
      <c r="A1266" s="17"/>
      <c r="B1266" s="18"/>
      <c r="C1266" s="19"/>
      <c r="D1266" s="17"/>
      <c r="E1266" s="17"/>
      <c r="F1266" s="17"/>
      <c r="G1266" s="17"/>
      <c r="H1266" s="17"/>
      <c r="I1266" s="17"/>
      <c r="J1266" s="17"/>
      <c r="K1266" s="17"/>
      <c r="N1266" s="16"/>
    </row>
    <row r="1267" spans="1:14" s="15" customFormat="1" ht="18.75" customHeight="1">
      <c r="A1267" s="17"/>
      <c r="B1267" s="18"/>
      <c r="C1267" s="19"/>
      <c r="D1267" s="17"/>
      <c r="E1267" s="17"/>
      <c r="F1267" s="17"/>
      <c r="G1267" s="17"/>
      <c r="H1267" s="17"/>
      <c r="I1267" s="17"/>
      <c r="J1267" s="17"/>
      <c r="K1267" s="17"/>
      <c r="N1267" s="16"/>
    </row>
    <row r="1268" spans="1:14" s="15" customFormat="1" ht="18.75" customHeight="1">
      <c r="A1268" s="17"/>
      <c r="B1268" s="18"/>
      <c r="C1268" s="19"/>
      <c r="D1268" s="17"/>
      <c r="E1268" s="17"/>
      <c r="F1268" s="17"/>
      <c r="G1268" s="17"/>
      <c r="H1268" s="17"/>
      <c r="I1268" s="17"/>
      <c r="J1268" s="17"/>
      <c r="K1268" s="17"/>
      <c r="N1268" s="16"/>
    </row>
    <row r="1269" spans="1:14" s="15" customFormat="1" ht="18.75" customHeight="1">
      <c r="A1269" s="17"/>
      <c r="B1269" s="18"/>
      <c r="C1269" s="19"/>
      <c r="D1269" s="17"/>
      <c r="E1269" s="17"/>
      <c r="F1269" s="17"/>
      <c r="G1269" s="17"/>
      <c r="H1269" s="17"/>
      <c r="I1269" s="17"/>
      <c r="J1269" s="17"/>
      <c r="K1269" s="17"/>
      <c r="N1269" s="16"/>
    </row>
    <row r="1270" spans="1:14" s="15" customFormat="1" ht="18.75" customHeight="1">
      <c r="A1270" s="17"/>
      <c r="B1270" s="18"/>
      <c r="C1270" s="19"/>
      <c r="D1270" s="17"/>
      <c r="E1270" s="17"/>
      <c r="F1270" s="17"/>
      <c r="G1270" s="17"/>
      <c r="H1270" s="17"/>
      <c r="I1270" s="17"/>
      <c r="J1270" s="17"/>
      <c r="K1270" s="17"/>
      <c r="N1270" s="16"/>
    </row>
    <row r="1271" spans="1:14" s="15" customFormat="1" ht="18.75" customHeight="1">
      <c r="A1271" s="17"/>
      <c r="B1271" s="18"/>
      <c r="C1271" s="19"/>
      <c r="D1271" s="17"/>
      <c r="E1271" s="17"/>
      <c r="F1271" s="17"/>
      <c r="G1271" s="17"/>
      <c r="H1271" s="17"/>
      <c r="I1271" s="17"/>
      <c r="J1271" s="17"/>
      <c r="K1271" s="17"/>
      <c r="N1271" s="16"/>
    </row>
    <row r="1272" spans="1:14" s="15" customFormat="1" ht="18.75" customHeight="1">
      <c r="A1272" s="17"/>
      <c r="B1272" s="18"/>
      <c r="C1272" s="19"/>
      <c r="D1272" s="17"/>
      <c r="E1272" s="17"/>
      <c r="F1272" s="17"/>
      <c r="G1272" s="17"/>
      <c r="H1272" s="17"/>
      <c r="I1272" s="17"/>
      <c r="J1272" s="17"/>
      <c r="K1272" s="17"/>
      <c r="N1272" s="16"/>
    </row>
    <row r="1273" spans="1:14" s="15" customFormat="1" ht="18.75" customHeight="1">
      <c r="A1273" s="17"/>
      <c r="B1273" s="18"/>
      <c r="C1273" s="19"/>
      <c r="D1273" s="17"/>
      <c r="E1273" s="17"/>
      <c r="F1273" s="17"/>
      <c r="G1273" s="17"/>
      <c r="H1273" s="17"/>
      <c r="I1273" s="17"/>
      <c r="J1273" s="17"/>
      <c r="K1273" s="17"/>
      <c r="N1273" s="16"/>
    </row>
    <row r="1274" spans="1:14" s="15" customFormat="1" ht="18.75" customHeight="1">
      <c r="A1274" s="17"/>
      <c r="B1274" s="18"/>
      <c r="C1274" s="19"/>
      <c r="D1274" s="17"/>
      <c r="E1274" s="17"/>
      <c r="F1274" s="17"/>
      <c r="G1274" s="17"/>
      <c r="H1274" s="17"/>
      <c r="I1274" s="17"/>
      <c r="J1274" s="17"/>
      <c r="K1274" s="17"/>
      <c r="N1274" s="16"/>
    </row>
    <row r="1275" spans="1:14" s="15" customFormat="1" ht="18.75" customHeight="1">
      <c r="A1275" s="17"/>
      <c r="B1275" s="18"/>
      <c r="C1275" s="19"/>
      <c r="D1275" s="166"/>
      <c r="E1275" s="166"/>
      <c r="F1275" s="166"/>
      <c r="G1275" s="17"/>
      <c r="H1275" s="17"/>
      <c r="I1275" s="17"/>
      <c r="J1275" s="17"/>
      <c r="K1275" s="17"/>
      <c r="N1275" s="16"/>
    </row>
    <row r="1276" spans="1:14" s="15" customFormat="1" ht="18.75" customHeight="1">
      <c r="A1276" s="17"/>
      <c r="B1276" s="146"/>
      <c r="C1276" s="19"/>
      <c r="D1276" s="17"/>
      <c r="E1276" s="17"/>
      <c r="F1276" s="17"/>
      <c r="G1276" s="17"/>
      <c r="H1276" s="17"/>
      <c r="I1276" s="17"/>
      <c r="J1276" s="17"/>
      <c r="K1276" s="17"/>
      <c r="N1276" s="16"/>
    </row>
    <row r="1277" spans="1:14" s="15" customFormat="1" ht="18.75" customHeight="1">
      <c r="A1277" s="17"/>
      <c r="B1277" s="18"/>
      <c r="C1277" s="19"/>
      <c r="D1277" s="17"/>
      <c r="E1277" s="17"/>
      <c r="F1277" s="17"/>
      <c r="G1277" s="17"/>
      <c r="H1277" s="17"/>
      <c r="I1277" s="17"/>
      <c r="J1277" s="17"/>
      <c r="K1277" s="17"/>
      <c r="N1277" s="16"/>
    </row>
    <row r="1278" spans="1:14" s="15" customFormat="1" ht="18.75" customHeight="1">
      <c r="A1278" s="17"/>
      <c r="B1278" s="18"/>
      <c r="C1278" s="19"/>
      <c r="D1278" s="17"/>
      <c r="E1278" s="17"/>
      <c r="F1278" s="17"/>
      <c r="G1278" s="17"/>
      <c r="H1278" s="17"/>
      <c r="I1278" s="17"/>
      <c r="J1278" s="17"/>
      <c r="K1278" s="17"/>
      <c r="N1278" s="16"/>
    </row>
    <row r="1279" spans="1:14" s="15" customFormat="1" ht="18.75" customHeight="1">
      <c r="A1279" s="17"/>
      <c r="B1279" s="18"/>
      <c r="C1279" s="19"/>
      <c r="D1279" s="17"/>
      <c r="E1279" s="17"/>
      <c r="F1279" s="17"/>
      <c r="G1279" s="17"/>
      <c r="H1279" s="17"/>
      <c r="I1279" s="17"/>
      <c r="J1279" s="17"/>
      <c r="K1279" s="17"/>
      <c r="N1279" s="16"/>
    </row>
    <row r="1280" spans="1:14" s="15" customFormat="1" ht="18.75" customHeight="1">
      <c r="A1280" s="17"/>
      <c r="B1280" s="18"/>
      <c r="C1280" s="19"/>
      <c r="D1280" s="17"/>
      <c r="E1280" s="17"/>
      <c r="F1280" s="17"/>
      <c r="G1280" s="17"/>
      <c r="H1280" s="17"/>
      <c r="I1280" s="17"/>
      <c r="J1280" s="17"/>
      <c r="K1280" s="17"/>
      <c r="N1280" s="16"/>
    </row>
    <row r="1281" spans="1:14" s="15" customFormat="1" ht="18.75" customHeight="1">
      <c r="A1281" s="17"/>
      <c r="B1281" s="18"/>
      <c r="C1281" s="19"/>
      <c r="D1281" s="17"/>
      <c r="E1281" s="17"/>
      <c r="F1281" s="17"/>
      <c r="G1281" s="17"/>
      <c r="H1281" s="17"/>
      <c r="I1281" s="17"/>
      <c r="J1281" s="17"/>
      <c r="K1281" s="17"/>
      <c r="N1281" s="16"/>
    </row>
    <row r="1282" spans="1:14" s="15" customFormat="1" ht="18.75" customHeight="1">
      <c r="A1282" s="17"/>
      <c r="B1282" s="18"/>
      <c r="C1282" s="19"/>
      <c r="D1282" s="17"/>
      <c r="E1282" s="17"/>
      <c r="F1282" s="17"/>
      <c r="G1282" s="17"/>
      <c r="H1282" s="17"/>
      <c r="I1282" s="17"/>
      <c r="J1282" s="17"/>
      <c r="K1282" s="17"/>
      <c r="N1282" s="16"/>
    </row>
    <row r="1283" spans="1:14" s="15" customFormat="1" ht="18.75" customHeight="1">
      <c r="A1283" s="17"/>
      <c r="B1283" s="18"/>
      <c r="C1283" s="19"/>
      <c r="D1283" s="17"/>
      <c r="E1283" s="17"/>
      <c r="F1283" s="17"/>
      <c r="G1283" s="17"/>
      <c r="H1283" s="17"/>
      <c r="I1283" s="17"/>
      <c r="J1283" s="17"/>
      <c r="K1283" s="17"/>
      <c r="N1283" s="16"/>
    </row>
    <row r="1284" spans="1:14" s="15" customFormat="1" ht="18.75" customHeight="1">
      <c r="A1284" s="17"/>
      <c r="B1284" s="18"/>
      <c r="C1284" s="19"/>
      <c r="D1284" s="17"/>
      <c r="E1284" s="17"/>
      <c r="F1284" s="17"/>
      <c r="G1284" s="17"/>
      <c r="H1284" s="17"/>
      <c r="I1284" s="17"/>
      <c r="J1284" s="17"/>
      <c r="K1284" s="17"/>
      <c r="N1284" s="16"/>
    </row>
    <row r="1285" spans="1:14" s="15" customFormat="1" ht="18.75" customHeight="1">
      <c r="A1285" s="17"/>
      <c r="B1285" s="18"/>
      <c r="C1285" s="19"/>
      <c r="D1285" s="17"/>
      <c r="E1285" s="17"/>
      <c r="F1285" s="17"/>
      <c r="G1285" s="17"/>
      <c r="H1285" s="17"/>
      <c r="I1285" s="17"/>
      <c r="J1285" s="17"/>
      <c r="K1285" s="17"/>
      <c r="N1285" s="16"/>
    </row>
    <row r="1286" spans="1:14" s="15" customFormat="1" ht="18.75" customHeight="1">
      <c r="A1286" s="17"/>
      <c r="B1286" s="18"/>
      <c r="C1286" s="19"/>
      <c r="D1286" s="17"/>
      <c r="E1286" s="17"/>
      <c r="F1286" s="17"/>
      <c r="G1286" s="17"/>
      <c r="H1286" s="17"/>
      <c r="I1286" s="17"/>
      <c r="J1286" s="17"/>
      <c r="K1286" s="17"/>
      <c r="N1286" s="16"/>
    </row>
    <row r="1287" spans="1:14" s="15" customFormat="1" ht="18.75" customHeight="1">
      <c r="A1287" s="17"/>
      <c r="B1287" s="18"/>
      <c r="C1287" s="19"/>
      <c r="D1287" s="17"/>
      <c r="E1287" s="17"/>
      <c r="F1287" s="17"/>
      <c r="G1287" s="17"/>
      <c r="H1287" s="17"/>
      <c r="I1287" s="17"/>
      <c r="J1287" s="17"/>
      <c r="K1287" s="17"/>
      <c r="N1287" s="16"/>
    </row>
    <row r="1288" spans="1:14" s="15" customFormat="1" ht="18.75" customHeight="1">
      <c r="A1288" s="17"/>
      <c r="B1288" s="18"/>
      <c r="C1288" s="19"/>
      <c r="D1288" s="17"/>
      <c r="E1288" s="17"/>
      <c r="F1288" s="17"/>
      <c r="G1288" s="17"/>
      <c r="H1288" s="17"/>
      <c r="I1288" s="17"/>
      <c r="J1288" s="17"/>
      <c r="K1288" s="17"/>
      <c r="N1288" s="16"/>
    </row>
    <row r="1289" spans="1:14" s="15" customFormat="1" ht="18.75" customHeight="1">
      <c r="A1289" s="17"/>
      <c r="B1289" s="18"/>
      <c r="C1289" s="19"/>
      <c r="D1289" s="17"/>
      <c r="E1289" s="17"/>
      <c r="F1289" s="17"/>
      <c r="G1289" s="17"/>
      <c r="H1289" s="17"/>
      <c r="I1289" s="17"/>
      <c r="J1289" s="17"/>
      <c r="K1289" s="17"/>
      <c r="N1289" s="16"/>
    </row>
    <row r="1290" spans="1:14" s="15" customFormat="1" ht="18.75" customHeight="1">
      <c r="A1290" s="17"/>
      <c r="B1290" s="18"/>
      <c r="C1290" s="19"/>
      <c r="D1290" s="17"/>
      <c r="E1290" s="17"/>
      <c r="F1290" s="17"/>
      <c r="G1290" s="17"/>
      <c r="H1290" s="17"/>
      <c r="I1290" s="17"/>
      <c r="J1290" s="17"/>
      <c r="K1290" s="17"/>
      <c r="N1290" s="16"/>
    </row>
    <row r="1291" spans="1:14" s="15" customFormat="1" ht="18.75" customHeight="1">
      <c r="A1291" s="17"/>
      <c r="B1291" s="18"/>
      <c r="C1291" s="19"/>
      <c r="D1291" s="17"/>
      <c r="E1291" s="17"/>
      <c r="F1291" s="17"/>
      <c r="G1291" s="17"/>
      <c r="H1291" s="17"/>
      <c r="I1291" s="17"/>
      <c r="J1291" s="17"/>
      <c r="K1291" s="17"/>
      <c r="N1291" s="16"/>
    </row>
    <row r="1292" spans="1:14" s="15" customFormat="1" ht="18.75" customHeight="1">
      <c r="A1292" s="17"/>
      <c r="B1292" s="18"/>
      <c r="C1292" s="19"/>
      <c r="D1292" s="17"/>
      <c r="E1292" s="17"/>
      <c r="F1292" s="17"/>
      <c r="G1292" s="17"/>
      <c r="H1292" s="17"/>
      <c r="I1292" s="17"/>
      <c r="J1292" s="17"/>
      <c r="K1292" s="17"/>
      <c r="N1292" s="16"/>
    </row>
    <row r="1293" spans="1:14" s="15" customFormat="1" ht="18.75" customHeight="1">
      <c r="A1293" s="17"/>
      <c r="B1293" s="18"/>
      <c r="C1293" s="19"/>
      <c r="D1293" s="17"/>
      <c r="E1293" s="17"/>
      <c r="F1293" s="17"/>
      <c r="G1293" s="17"/>
      <c r="H1293" s="17"/>
      <c r="I1293" s="17"/>
      <c r="J1293" s="17"/>
      <c r="K1293" s="17"/>
      <c r="N1293" s="16"/>
    </row>
    <row r="1294" spans="1:14" s="15" customFormat="1" ht="18.75" customHeight="1">
      <c r="A1294" s="17"/>
      <c r="B1294" s="18"/>
      <c r="C1294" s="19"/>
      <c r="D1294" s="17"/>
      <c r="E1294" s="17"/>
      <c r="F1294" s="17"/>
      <c r="G1294" s="17"/>
      <c r="H1294" s="17"/>
      <c r="I1294" s="17"/>
      <c r="J1294" s="17"/>
      <c r="K1294" s="17"/>
      <c r="N1294" s="16"/>
    </row>
    <row r="1295" spans="1:14" s="15" customFormat="1" ht="18.75" customHeight="1">
      <c r="A1295" s="17"/>
      <c r="B1295" s="18"/>
      <c r="C1295" s="19"/>
      <c r="D1295" s="17"/>
      <c r="E1295" s="17"/>
      <c r="F1295" s="17"/>
      <c r="G1295" s="17"/>
      <c r="H1295" s="17"/>
      <c r="I1295" s="17"/>
      <c r="J1295" s="17"/>
      <c r="K1295" s="17"/>
      <c r="N1295" s="16"/>
    </row>
    <row r="1296" spans="1:14" s="15" customFormat="1" ht="18.75" customHeight="1">
      <c r="A1296" s="17"/>
      <c r="B1296" s="18"/>
      <c r="C1296" s="19"/>
      <c r="D1296" s="17"/>
      <c r="E1296" s="17"/>
      <c r="F1296" s="17"/>
      <c r="G1296" s="17"/>
      <c r="H1296" s="17"/>
      <c r="I1296" s="17"/>
      <c r="J1296" s="17"/>
      <c r="K1296" s="17"/>
      <c r="N1296" s="16"/>
    </row>
    <row r="1297" spans="1:14" s="15" customFormat="1" ht="18.75" customHeight="1">
      <c r="A1297" s="17"/>
      <c r="B1297" s="18"/>
      <c r="C1297" s="19"/>
      <c r="D1297" s="17"/>
      <c r="E1297" s="17"/>
      <c r="F1297" s="17"/>
      <c r="G1297" s="17"/>
      <c r="H1297" s="17"/>
      <c r="I1297" s="17"/>
      <c r="J1297" s="17"/>
      <c r="K1297" s="17"/>
      <c r="N1297" s="16"/>
    </row>
    <row r="1298" spans="1:14" s="15" customFormat="1" ht="18.75" customHeight="1">
      <c r="A1298" s="17"/>
      <c r="B1298" s="18"/>
      <c r="C1298" s="19"/>
      <c r="D1298" s="17"/>
      <c r="E1298" s="17"/>
      <c r="F1298" s="17"/>
      <c r="G1298" s="17"/>
      <c r="H1298" s="17"/>
      <c r="I1298" s="17"/>
      <c r="J1298" s="17"/>
      <c r="K1298" s="17"/>
      <c r="N1298" s="16"/>
    </row>
    <row r="1299" spans="1:14" s="15" customFormat="1" ht="18.75" customHeight="1">
      <c r="A1299" s="17"/>
      <c r="B1299" s="18"/>
      <c r="C1299" s="19"/>
      <c r="D1299" s="17"/>
      <c r="E1299" s="17"/>
      <c r="F1299" s="17"/>
      <c r="G1299" s="17"/>
      <c r="H1299" s="17"/>
      <c r="I1299" s="17"/>
      <c r="J1299" s="17"/>
      <c r="K1299" s="17"/>
      <c r="N1299" s="16"/>
    </row>
    <row r="1300" spans="1:14" s="15" customFormat="1" ht="18.75" customHeight="1">
      <c r="A1300" s="17"/>
      <c r="B1300" s="18"/>
      <c r="C1300" s="19"/>
      <c r="D1300" s="17"/>
      <c r="E1300" s="17"/>
      <c r="F1300" s="17"/>
      <c r="G1300" s="17"/>
      <c r="H1300" s="17"/>
      <c r="I1300" s="17"/>
      <c r="J1300" s="17"/>
      <c r="K1300" s="17"/>
      <c r="N1300" s="16"/>
    </row>
    <row r="1301" spans="1:14" s="15" customFormat="1" ht="18.75" customHeight="1">
      <c r="A1301" s="17"/>
      <c r="B1301" s="18"/>
      <c r="C1301" s="19"/>
      <c r="D1301" s="17"/>
      <c r="E1301" s="17"/>
      <c r="F1301" s="17"/>
      <c r="G1301" s="17"/>
      <c r="H1301" s="17"/>
      <c r="I1301" s="17"/>
      <c r="J1301" s="17"/>
      <c r="K1301" s="17"/>
      <c r="N1301" s="16"/>
    </row>
    <row r="1302" spans="1:14" s="15" customFormat="1" ht="18.75" customHeight="1">
      <c r="A1302" s="17"/>
      <c r="B1302" s="18"/>
      <c r="C1302" s="19"/>
      <c r="D1302" s="17"/>
      <c r="E1302" s="17"/>
      <c r="F1302" s="17"/>
      <c r="G1302" s="17"/>
      <c r="H1302" s="17"/>
      <c r="I1302" s="17"/>
      <c r="J1302" s="17"/>
      <c r="K1302" s="17"/>
      <c r="N1302" s="16"/>
    </row>
    <row r="1303" spans="1:14" s="15" customFormat="1" ht="17.25" customHeight="1">
      <c r="A1303" s="17"/>
      <c r="B1303" s="18"/>
      <c r="C1303" s="19"/>
      <c r="D1303" s="17"/>
      <c r="E1303" s="17"/>
      <c r="F1303" s="17"/>
      <c r="G1303" s="17"/>
      <c r="H1303" s="17"/>
      <c r="I1303" s="17"/>
      <c r="J1303" s="17"/>
      <c r="K1303" s="17"/>
      <c r="N1303" s="16"/>
    </row>
    <row r="1304" spans="1:14" s="15" customFormat="1" ht="18.75" customHeight="1">
      <c r="A1304" s="17"/>
      <c r="B1304" s="18"/>
      <c r="C1304" s="19"/>
      <c r="D1304" s="17"/>
      <c r="E1304" s="17"/>
      <c r="F1304" s="17"/>
      <c r="G1304" s="17"/>
      <c r="H1304" s="17"/>
      <c r="I1304" s="17"/>
      <c r="J1304" s="17"/>
      <c r="K1304" s="17"/>
      <c r="N1304" s="16"/>
    </row>
    <row r="1305" spans="1:14" s="15" customFormat="1" ht="18.75" customHeight="1">
      <c r="A1305" s="17"/>
      <c r="B1305" s="18"/>
      <c r="C1305" s="19"/>
      <c r="D1305" s="17"/>
      <c r="E1305" s="17"/>
      <c r="F1305" s="17"/>
      <c r="G1305" s="17"/>
      <c r="H1305" s="17"/>
      <c r="I1305" s="17"/>
      <c r="J1305" s="17"/>
      <c r="K1305" s="17"/>
      <c r="N1305" s="16"/>
    </row>
    <row r="1306" spans="1:14" s="15" customFormat="1" ht="18.75" customHeight="1">
      <c r="A1306" s="17"/>
      <c r="B1306" s="18"/>
      <c r="C1306" s="19"/>
      <c r="D1306" s="17"/>
      <c r="E1306" s="17"/>
      <c r="F1306" s="17"/>
      <c r="G1306" s="17"/>
      <c r="H1306" s="17"/>
      <c r="I1306" s="17"/>
      <c r="J1306" s="17"/>
      <c r="K1306" s="17"/>
      <c r="N1306" s="16"/>
    </row>
    <row r="1307" spans="1:14" s="15" customFormat="1" ht="18.75" customHeight="1">
      <c r="A1307" s="17"/>
      <c r="B1307" s="18"/>
      <c r="C1307" s="19"/>
      <c r="D1307" s="17"/>
      <c r="E1307" s="17"/>
      <c r="F1307" s="17"/>
      <c r="G1307" s="17"/>
      <c r="H1307" s="17"/>
      <c r="I1307" s="17"/>
      <c r="J1307" s="17"/>
      <c r="K1307" s="17"/>
      <c r="N1307" s="16"/>
    </row>
    <row r="1308" spans="1:14" s="15" customFormat="1" ht="18.75" customHeight="1">
      <c r="A1308" s="17"/>
      <c r="B1308" s="18"/>
      <c r="C1308" s="19"/>
      <c r="D1308" s="17"/>
      <c r="E1308" s="17"/>
      <c r="F1308" s="17"/>
      <c r="G1308" s="17"/>
      <c r="H1308" s="17"/>
      <c r="I1308" s="17"/>
      <c r="J1308" s="17"/>
      <c r="K1308" s="17"/>
      <c r="N1308" s="16"/>
    </row>
    <row r="1309" spans="1:14" s="15" customFormat="1" ht="18.75" customHeight="1">
      <c r="A1309" s="17"/>
      <c r="B1309" s="18"/>
      <c r="C1309" s="19"/>
      <c r="D1309" s="17"/>
      <c r="E1309" s="17"/>
      <c r="F1309" s="17"/>
      <c r="G1309" s="17"/>
      <c r="H1309" s="17"/>
      <c r="I1309" s="17"/>
      <c r="J1309" s="17"/>
      <c r="K1309" s="17"/>
      <c r="N1309" s="16"/>
    </row>
    <row r="1310" spans="1:14" s="15" customFormat="1" ht="18.75" customHeight="1">
      <c r="A1310" s="17"/>
      <c r="B1310" s="18"/>
      <c r="C1310" s="19"/>
      <c r="D1310" s="17"/>
      <c r="E1310" s="17"/>
      <c r="F1310" s="17"/>
      <c r="G1310" s="17"/>
      <c r="H1310" s="17"/>
      <c r="I1310" s="17"/>
      <c r="J1310" s="17"/>
      <c r="K1310" s="17"/>
      <c r="N1310" s="16"/>
    </row>
    <row r="1311" spans="1:14" s="15" customFormat="1" ht="18.75" customHeight="1">
      <c r="A1311" s="17"/>
      <c r="B1311" s="18"/>
      <c r="C1311" s="19"/>
      <c r="D1311" s="17"/>
      <c r="E1311" s="17"/>
      <c r="F1311" s="17"/>
      <c r="G1311" s="17"/>
      <c r="H1311" s="17"/>
      <c r="I1311" s="17"/>
      <c r="J1311" s="17"/>
      <c r="K1311" s="17"/>
      <c r="N1311" s="16"/>
    </row>
    <row r="1312" spans="1:14" s="15" customFormat="1" ht="18.75" customHeight="1">
      <c r="A1312" s="17"/>
      <c r="B1312" s="18"/>
      <c r="C1312" s="19"/>
      <c r="D1312" s="17"/>
      <c r="E1312" s="17"/>
      <c r="F1312" s="17"/>
      <c r="G1312" s="17"/>
      <c r="H1312" s="17"/>
      <c r="I1312" s="17"/>
      <c r="J1312" s="17"/>
      <c r="K1312" s="17"/>
      <c r="N1312" s="16"/>
    </row>
    <row r="1313" spans="1:14" s="15" customFormat="1" ht="18.75" customHeight="1">
      <c r="A1313" s="17"/>
      <c r="B1313" s="18"/>
      <c r="C1313" s="19"/>
      <c r="D1313" s="17"/>
      <c r="E1313" s="17"/>
      <c r="F1313" s="17"/>
      <c r="G1313" s="17"/>
      <c r="H1313" s="17"/>
      <c r="I1313" s="17"/>
      <c r="J1313" s="17"/>
      <c r="K1313" s="17"/>
      <c r="N1313" s="16"/>
    </row>
    <row r="1314" spans="1:14" s="15" customFormat="1" ht="18.75" customHeight="1">
      <c r="A1314" s="17"/>
      <c r="B1314" s="18"/>
      <c r="C1314" s="19"/>
      <c r="D1314" s="17"/>
      <c r="E1314" s="17"/>
      <c r="F1314" s="17"/>
      <c r="G1314" s="17"/>
      <c r="H1314" s="17"/>
      <c r="I1314" s="17"/>
      <c r="J1314" s="17"/>
      <c r="K1314" s="17"/>
      <c r="N1314" s="16"/>
    </row>
    <row r="1315" spans="1:14" s="15" customFormat="1" ht="18.75" customHeight="1">
      <c r="A1315" s="17"/>
      <c r="B1315" s="18"/>
      <c r="C1315" s="19"/>
      <c r="D1315" s="17"/>
      <c r="E1315" s="17"/>
      <c r="F1315" s="17"/>
      <c r="G1315" s="17"/>
      <c r="H1315" s="17"/>
      <c r="I1315" s="17"/>
      <c r="J1315" s="17"/>
      <c r="K1315" s="17"/>
      <c r="N1315" s="16"/>
    </row>
    <row r="1316" spans="1:14" s="15" customFormat="1" ht="18.75" customHeight="1">
      <c r="A1316" s="17"/>
      <c r="B1316" s="147"/>
      <c r="C1316" s="28"/>
      <c r="D1316" s="28"/>
      <c r="E1316" s="28"/>
      <c r="F1316" s="28"/>
      <c r="G1316" s="28"/>
      <c r="H1316" s="28"/>
      <c r="I1316" s="28"/>
      <c r="J1316" s="28"/>
      <c r="K1316" s="10"/>
      <c r="N1316" s="16"/>
    </row>
    <row r="1317" spans="1:14" s="15" customFormat="1" ht="18.75" customHeight="1">
      <c r="A1317" s="17"/>
      <c r="B1317" s="18"/>
      <c r="C1317" s="19"/>
      <c r="D1317" s="17"/>
      <c r="E1317" s="17"/>
      <c r="F1317" s="17"/>
      <c r="G1317" s="17"/>
      <c r="H1317" s="17"/>
      <c r="I1317" s="17"/>
      <c r="J1317" s="17"/>
      <c r="K1317" s="17"/>
      <c r="N1317" s="16"/>
    </row>
    <row r="1318" spans="1:14" s="15" customFormat="1" ht="18.75" customHeight="1">
      <c r="A1318" s="17"/>
      <c r="B1318" s="18"/>
      <c r="C1318" s="19"/>
      <c r="D1318" s="17"/>
      <c r="E1318" s="17"/>
      <c r="F1318" s="17"/>
      <c r="G1318" s="17"/>
      <c r="H1318" s="17"/>
      <c r="I1318" s="17"/>
      <c r="J1318" s="17"/>
      <c r="K1318" s="17"/>
      <c r="N1318" s="16"/>
    </row>
    <row r="1319" spans="1:14" s="15" customFormat="1" ht="18.75" customHeight="1">
      <c r="A1319" s="17"/>
      <c r="B1319" s="18"/>
      <c r="C1319" s="19"/>
      <c r="D1319" s="17"/>
      <c r="E1319" s="17"/>
      <c r="F1319" s="17"/>
      <c r="G1319" s="17"/>
      <c r="H1319" s="17"/>
      <c r="I1319" s="17"/>
      <c r="J1319" s="17"/>
      <c r="K1319" s="17"/>
      <c r="N1319" s="16"/>
    </row>
    <row r="1320" spans="1:14" s="15" customFormat="1" ht="18.75" customHeight="1">
      <c r="A1320" s="17"/>
      <c r="B1320" s="18"/>
      <c r="C1320" s="19"/>
      <c r="D1320" s="17"/>
      <c r="E1320" s="17"/>
      <c r="F1320" s="17"/>
      <c r="G1320" s="17"/>
      <c r="H1320" s="17"/>
      <c r="I1320" s="17"/>
      <c r="J1320" s="17"/>
      <c r="K1320" s="17"/>
      <c r="N1320" s="16"/>
    </row>
    <row r="1321" spans="1:14" s="15" customFormat="1" ht="18.75" customHeight="1">
      <c r="A1321" s="17"/>
      <c r="B1321" s="18"/>
      <c r="C1321" s="19"/>
      <c r="D1321" s="17"/>
      <c r="E1321" s="17"/>
      <c r="F1321" s="17"/>
      <c r="G1321" s="17"/>
      <c r="H1321" s="17"/>
      <c r="I1321" s="17"/>
      <c r="J1321" s="17"/>
      <c r="K1321" s="17"/>
      <c r="N1321" s="16"/>
    </row>
    <row r="1322" spans="1:14" s="15" customFormat="1" ht="18.75" customHeight="1">
      <c r="A1322" s="17"/>
      <c r="B1322" s="18"/>
      <c r="C1322" s="19"/>
      <c r="D1322" s="17"/>
      <c r="E1322" s="17"/>
      <c r="F1322" s="17"/>
      <c r="G1322" s="17"/>
      <c r="H1322" s="17"/>
      <c r="I1322" s="17"/>
      <c r="J1322" s="17"/>
      <c r="K1322" s="17"/>
      <c r="N1322" s="16"/>
    </row>
    <row r="1323" spans="1:14" s="15" customFormat="1" ht="18.75" customHeight="1">
      <c r="A1323" s="17"/>
      <c r="B1323" s="18"/>
      <c r="C1323" s="19"/>
      <c r="D1323" s="17"/>
      <c r="E1323" s="17"/>
      <c r="F1323" s="17"/>
      <c r="G1323" s="17"/>
      <c r="H1323" s="17"/>
      <c r="I1323" s="17"/>
      <c r="J1323" s="17"/>
      <c r="K1323" s="17"/>
      <c r="N1323" s="16"/>
    </row>
    <row r="1324" spans="1:14" s="15" customFormat="1" ht="18.75" customHeight="1">
      <c r="A1324" s="17"/>
      <c r="B1324" s="18"/>
      <c r="C1324" s="19"/>
      <c r="D1324" s="17"/>
      <c r="E1324" s="17"/>
      <c r="F1324" s="17"/>
      <c r="G1324" s="17"/>
      <c r="H1324" s="17"/>
      <c r="I1324" s="17"/>
      <c r="J1324" s="17"/>
      <c r="K1324" s="17"/>
      <c r="N1324" s="16"/>
    </row>
    <row r="1325" spans="1:14" s="15" customFormat="1" ht="18.75" customHeight="1">
      <c r="A1325" s="17"/>
      <c r="B1325" s="18"/>
      <c r="C1325" s="19"/>
      <c r="D1325" s="17"/>
      <c r="E1325" s="17"/>
      <c r="F1325" s="17"/>
      <c r="G1325" s="17"/>
      <c r="H1325" s="17"/>
      <c r="I1325" s="17"/>
      <c r="J1325" s="17"/>
      <c r="K1325" s="17"/>
      <c r="N1325" s="16"/>
    </row>
    <row r="1326" spans="1:14" s="15" customFormat="1" ht="18.75" customHeight="1">
      <c r="A1326" s="17"/>
      <c r="B1326" s="18"/>
      <c r="C1326" s="19"/>
      <c r="D1326" s="17"/>
      <c r="E1326" s="17"/>
      <c r="F1326" s="17"/>
      <c r="G1326" s="17"/>
      <c r="H1326" s="17"/>
      <c r="I1326" s="17"/>
      <c r="J1326" s="17"/>
      <c r="K1326" s="17"/>
      <c r="N1326" s="16"/>
    </row>
    <row r="1327" spans="1:14" s="15" customFormat="1" ht="18.75" customHeight="1">
      <c r="A1327" s="17"/>
      <c r="B1327" s="18"/>
      <c r="C1327" s="19"/>
      <c r="D1327" s="17"/>
      <c r="E1327" s="17"/>
      <c r="F1327" s="17"/>
      <c r="G1327" s="17"/>
      <c r="H1327" s="17"/>
      <c r="I1327" s="17"/>
      <c r="J1327" s="17"/>
      <c r="K1327" s="17"/>
      <c r="N1327" s="16"/>
    </row>
    <row r="1328" spans="1:14" s="15" customFormat="1" ht="18.75" customHeight="1">
      <c r="A1328" s="17"/>
      <c r="B1328" s="18"/>
      <c r="C1328" s="19"/>
      <c r="D1328" s="17"/>
      <c r="E1328" s="17"/>
      <c r="F1328" s="17"/>
      <c r="G1328" s="17"/>
      <c r="H1328" s="17"/>
      <c r="I1328" s="17"/>
      <c r="J1328" s="17"/>
      <c r="K1328" s="17"/>
      <c r="N1328" s="16"/>
    </row>
    <row r="1329" spans="1:14" s="15" customFormat="1" ht="18.75" customHeight="1">
      <c r="A1329" s="17"/>
      <c r="B1329" s="18"/>
      <c r="C1329" s="19"/>
      <c r="D1329" s="17"/>
      <c r="E1329" s="17"/>
      <c r="F1329" s="17"/>
      <c r="G1329" s="17"/>
      <c r="H1329" s="17"/>
      <c r="I1329" s="17"/>
      <c r="J1329" s="17"/>
      <c r="K1329" s="17"/>
      <c r="N1329" s="16"/>
    </row>
    <row r="1330" spans="1:14" s="15" customFormat="1" ht="18.75" customHeight="1">
      <c r="A1330" s="17"/>
      <c r="B1330" s="18"/>
      <c r="C1330" s="19"/>
      <c r="D1330" s="17"/>
      <c r="E1330" s="17"/>
      <c r="F1330" s="17"/>
      <c r="G1330" s="17"/>
      <c r="H1330" s="17"/>
      <c r="I1330" s="17"/>
      <c r="J1330" s="17"/>
      <c r="K1330" s="17"/>
      <c r="N1330" s="16"/>
    </row>
    <row r="1331" spans="1:14" s="15" customFormat="1" ht="18.75" customHeight="1">
      <c r="A1331" s="17"/>
      <c r="B1331" s="18"/>
      <c r="C1331" s="19"/>
      <c r="D1331" s="17"/>
      <c r="E1331" s="17"/>
      <c r="F1331" s="17"/>
      <c r="G1331" s="17"/>
      <c r="H1331" s="17"/>
      <c r="I1331" s="17"/>
      <c r="J1331" s="17"/>
      <c r="K1331" s="17"/>
      <c r="N1331" s="16"/>
    </row>
    <row r="1332" spans="1:14" s="15" customFormat="1" ht="18.75" customHeight="1">
      <c r="A1332" s="17"/>
      <c r="B1332" s="18"/>
      <c r="C1332" s="19"/>
      <c r="D1332" s="17"/>
      <c r="E1332" s="17"/>
      <c r="F1332" s="17"/>
      <c r="G1332" s="17"/>
      <c r="H1332" s="17"/>
      <c r="I1332" s="17"/>
      <c r="J1332" s="17"/>
      <c r="K1332" s="17"/>
      <c r="N1332" s="16"/>
    </row>
    <row r="1333" spans="1:14" s="15" customFormat="1" ht="18.75" customHeight="1">
      <c r="A1333" s="17"/>
      <c r="B1333" s="18"/>
      <c r="C1333" s="19"/>
      <c r="D1333" s="17"/>
      <c r="E1333" s="17"/>
      <c r="F1333" s="17"/>
      <c r="G1333" s="17"/>
      <c r="H1333" s="17"/>
      <c r="I1333" s="17"/>
      <c r="J1333" s="17"/>
      <c r="K1333" s="17"/>
      <c r="N1333" s="16"/>
    </row>
    <row r="1334" spans="1:14" s="15" customFormat="1" ht="18.75" customHeight="1">
      <c r="A1334" s="17"/>
      <c r="B1334" s="18"/>
      <c r="C1334" s="19"/>
      <c r="D1334" s="17"/>
      <c r="E1334" s="17"/>
      <c r="F1334" s="17"/>
      <c r="G1334" s="17"/>
      <c r="H1334" s="17"/>
      <c r="I1334" s="17"/>
      <c r="J1334" s="17"/>
      <c r="K1334" s="17"/>
      <c r="N1334" s="16"/>
    </row>
    <row r="1335" spans="1:14" s="15" customFormat="1" ht="18.75" customHeight="1">
      <c r="A1335" s="17"/>
      <c r="B1335" s="18"/>
      <c r="C1335" s="19"/>
      <c r="D1335" s="17"/>
      <c r="E1335" s="17"/>
      <c r="F1335" s="17"/>
      <c r="G1335" s="17"/>
      <c r="H1335" s="17"/>
      <c r="I1335" s="17"/>
      <c r="J1335" s="17"/>
      <c r="K1335" s="17"/>
      <c r="N1335" s="16"/>
    </row>
    <row r="1336" spans="1:14" s="15" customFormat="1" ht="18.75" customHeight="1">
      <c r="A1336" s="17"/>
      <c r="B1336" s="18"/>
      <c r="C1336" s="19"/>
      <c r="D1336" s="17"/>
      <c r="E1336" s="17"/>
      <c r="F1336" s="17"/>
      <c r="G1336" s="17"/>
      <c r="H1336" s="17"/>
      <c r="I1336" s="17"/>
      <c r="J1336" s="17"/>
      <c r="K1336" s="17"/>
      <c r="N1336" s="16"/>
    </row>
    <row r="1337" spans="1:14" s="15" customFormat="1" ht="18.75" customHeight="1">
      <c r="A1337" s="17"/>
      <c r="B1337" s="18"/>
      <c r="C1337" s="19"/>
      <c r="D1337" s="17"/>
      <c r="E1337" s="17"/>
      <c r="F1337" s="17"/>
      <c r="G1337" s="17"/>
      <c r="H1337" s="17"/>
      <c r="I1337" s="17"/>
      <c r="J1337" s="17"/>
      <c r="K1337" s="17"/>
      <c r="N1337" s="16"/>
    </row>
    <row r="1338" spans="1:14" s="15" customFormat="1" ht="18.75" customHeight="1">
      <c r="A1338" s="17"/>
      <c r="B1338" s="18"/>
      <c r="C1338" s="19"/>
      <c r="D1338" s="17"/>
      <c r="E1338" s="17"/>
      <c r="F1338" s="17"/>
      <c r="G1338" s="17"/>
      <c r="H1338" s="17"/>
      <c r="I1338" s="17"/>
      <c r="J1338" s="17"/>
      <c r="K1338" s="17"/>
      <c r="N1338" s="16"/>
    </row>
    <row r="1339" spans="1:14" s="15" customFormat="1" ht="18.75" customHeight="1">
      <c r="A1339" s="17"/>
      <c r="B1339" s="18"/>
      <c r="C1339" s="19"/>
      <c r="D1339" s="17"/>
      <c r="E1339" s="17"/>
      <c r="F1339" s="17"/>
      <c r="G1339" s="17"/>
      <c r="H1339" s="17"/>
      <c r="I1339" s="17"/>
      <c r="J1339" s="17"/>
      <c r="K1339" s="17"/>
      <c r="N1339" s="16"/>
    </row>
    <row r="1340" spans="1:14" s="15" customFormat="1" ht="18.75" customHeight="1">
      <c r="A1340" s="17"/>
      <c r="B1340" s="18"/>
      <c r="C1340" s="19"/>
      <c r="D1340" s="17"/>
      <c r="E1340" s="17"/>
      <c r="F1340" s="17"/>
      <c r="G1340" s="17"/>
      <c r="H1340" s="17"/>
      <c r="I1340" s="17"/>
      <c r="J1340" s="17"/>
      <c r="K1340" s="17"/>
      <c r="N1340" s="16"/>
    </row>
    <row r="1341" spans="1:14" s="15" customFormat="1" ht="18.75" customHeight="1">
      <c r="A1341" s="17"/>
      <c r="B1341" s="18"/>
      <c r="C1341" s="19"/>
      <c r="D1341" s="17"/>
      <c r="E1341" s="17"/>
      <c r="F1341" s="17"/>
      <c r="G1341" s="17"/>
      <c r="H1341" s="17"/>
      <c r="I1341" s="17"/>
      <c r="J1341" s="17"/>
      <c r="K1341" s="17"/>
      <c r="N1341" s="16"/>
    </row>
    <row r="1342" spans="1:14" s="15" customFormat="1" ht="18.75" customHeight="1">
      <c r="A1342" s="17"/>
      <c r="B1342" s="18"/>
      <c r="C1342" s="19"/>
      <c r="D1342" s="17"/>
      <c r="E1342" s="17"/>
      <c r="F1342" s="17"/>
      <c r="G1342" s="17"/>
      <c r="H1342" s="17"/>
      <c r="I1342" s="17"/>
      <c r="J1342" s="17"/>
      <c r="K1342" s="17"/>
      <c r="N1342" s="16"/>
    </row>
    <row r="1343" spans="1:14" s="15" customFormat="1" ht="18.75" customHeight="1">
      <c r="A1343" s="17"/>
      <c r="B1343" s="18"/>
      <c r="C1343" s="19"/>
      <c r="D1343" s="17"/>
      <c r="E1343" s="17"/>
      <c r="F1343" s="17"/>
      <c r="G1343" s="17"/>
      <c r="H1343" s="17"/>
      <c r="I1343" s="17"/>
      <c r="J1343" s="17"/>
      <c r="K1343" s="17"/>
      <c r="N1343" s="16"/>
    </row>
    <row r="1344" spans="1:14" s="15" customFormat="1" ht="18.75" customHeight="1">
      <c r="A1344" s="17"/>
      <c r="B1344" s="18"/>
      <c r="C1344" s="19"/>
      <c r="D1344" s="17"/>
      <c r="E1344" s="17"/>
      <c r="F1344" s="17"/>
      <c r="G1344" s="17"/>
      <c r="H1344" s="17"/>
      <c r="I1344" s="17"/>
      <c r="J1344" s="17"/>
      <c r="K1344" s="17"/>
      <c r="N1344" s="16"/>
    </row>
    <row r="1345" spans="1:14" s="15" customFormat="1" ht="18.75" customHeight="1">
      <c r="A1345" s="17"/>
      <c r="B1345" s="18"/>
      <c r="C1345" s="19"/>
      <c r="D1345" s="17"/>
      <c r="E1345" s="17"/>
      <c r="F1345" s="17"/>
      <c r="G1345" s="17"/>
      <c r="H1345" s="17"/>
      <c r="I1345" s="17"/>
      <c r="J1345" s="17"/>
      <c r="K1345" s="17"/>
      <c r="N1345" s="16"/>
    </row>
    <row r="1346" spans="1:14" s="15" customFormat="1" ht="18.75" customHeight="1">
      <c r="A1346" s="17"/>
      <c r="B1346" s="18"/>
      <c r="C1346" s="19"/>
      <c r="D1346" s="17"/>
      <c r="E1346" s="17"/>
      <c r="F1346" s="17"/>
      <c r="G1346" s="17"/>
      <c r="H1346" s="17"/>
      <c r="I1346" s="17"/>
      <c r="J1346" s="17"/>
      <c r="K1346" s="17"/>
      <c r="N1346" s="16"/>
    </row>
    <row r="1347" spans="1:14" s="15" customFormat="1" ht="18.75" customHeight="1">
      <c r="A1347" s="17"/>
      <c r="B1347" s="18"/>
      <c r="C1347" s="19"/>
      <c r="D1347" s="17"/>
      <c r="E1347" s="17"/>
      <c r="F1347" s="17"/>
      <c r="G1347" s="17"/>
      <c r="H1347" s="17"/>
      <c r="I1347" s="17"/>
      <c r="J1347" s="17"/>
      <c r="K1347" s="17"/>
      <c r="N1347" s="16"/>
    </row>
    <row r="1348" spans="1:14" s="15" customFormat="1" ht="18.75" customHeight="1">
      <c r="A1348" s="17"/>
      <c r="B1348" s="18"/>
      <c r="C1348" s="19"/>
      <c r="D1348" s="17"/>
      <c r="E1348" s="17"/>
      <c r="F1348" s="17"/>
      <c r="G1348" s="17"/>
      <c r="H1348" s="17"/>
      <c r="I1348" s="17"/>
      <c r="J1348" s="17"/>
      <c r="K1348" s="17"/>
      <c r="N1348" s="16"/>
    </row>
    <row r="1349" spans="1:14" s="15" customFormat="1" ht="18.75" customHeight="1">
      <c r="A1349" s="17"/>
      <c r="B1349" s="18"/>
      <c r="C1349" s="19"/>
      <c r="D1349" s="17"/>
      <c r="E1349" s="17"/>
      <c r="F1349" s="17"/>
      <c r="G1349" s="17"/>
      <c r="H1349" s="17"/>
      <c r="I1349" s="17"/>
      <c r="J1349" s="17"/>
      <c r="K1349" s="17"/>
      <c r="N1349" s="16"/>
    </row>
    <row r="1350" spans="1:14" s="15" customFormat="1" ht="18.75" customHeight="1">
      <c r="A1350" s="17"/>
      <c r="B1350" s="18"/>
      <c r="C1350" s="19"/>
      <c r="D1350" s="17"/>
      <c r="E1350" s="17"/>
      <c r="F1350" s="17"/>
      <c r="G1350" s="17"/>
      <c r="H1350" s="17"/>
      <c r="I1350" s="17"/>
      <c r="J1350" s="17"/>
      <c r="K1350" s="17"/>
      <c r="N1350" s="16"/>
    </row>
    <row r="1351" spans="1:14" s="15" customFormat="1" ht="18.75" customHeight="1">
      <c r="A1351" s="17"/>
      <c r="B1351" s="18"/>
      <c r="C1351" s="19"/>
      <c r="D1351" s="17"/>
      <c r="E1351" s="17"/>
      <c r="F1351" s="17"/>
      <c r="G1351" s="17"/>
      <c r="H1351" s="17"/>
      <c r="I1351" s="17"/>
      <c r="J1351" s="17"/>
      <c r="K1351" s="17"/>
      <c r="N1351" s="16"/>
    </row>
    <row r="1352" spans="1:14" s="15" customFormat="1" ht="18.75" customHeight="1">
      <c r="A1352" s="17"/>
      <c r="B1352" s="18"/>
      <c r="C1352" s="19"/>
      <c r="D1352" s="17"/>
      <c r="E1352" s="17"/>
      <c r="F1352" s="17"/>
      <c r="G1352" s="17"/>
      <c r="H1352" s="17"/>
      <c r="I1352" s="17"/>
      <c r="J1352" s="17"/>
      <c r="K1352" s="17"/>
      <c r="N1352" s="16"/>
    </row>
    <row r="1353" spans="1:14" s="15" customFormat="1" ht="18.75" customHeight="1">
      <c r="A1353" s="17"/>
      <c r="B1353" s="18"/>
      <c r="C1353" s="19"/>
      <c r="D1353" s="17"/>
      <c r="E1353" s="17"/>
      <c r="F1353" s="17"/>
      <c r="G1353" s="17"/>
      <c r="H1353" s="17"/>
      <c r="I1353" s="17"/>
      <c r="J1353" s="17"/>
      <c r="K1353" s="17"/>
      <c r="N1353" s="16"/>
    </row>
    <row r="1354" spans="1:14" s="15" customFormat="1" ht="18.75" customHeight="1">
      <c r="A1354" s="17"/>
      <c r="B1354" s="18"/>
      <c r="C1354" s="19"/>
      <c r="D1354" s="17"/>
      <c r="E1354" s="17"/>
      <c r="F1354" s="17"/>
      <c r="G1354" s="17"/>
      <c r="H1354" s="17"/>
      <c r="I1354" s="17"/>
      <c r="J1354" s="17"/>
      <c r="K1354" s="155"/>
      <c r="N1354" s="16"/>
    </row>
    <row r="1355" spans="1:14" s="15" customFormat="1" ht="18.75" customHeight="1">
      <c r="A1355" s="17"/>
      <c r="B1355" s="146"/>
      <c r="C1355" s="19"/>
      <c r="D1355" s="17"/>
      <c r="E1355" s="17"/>
      <c r="F1355" s="17"/>
      <c r="G1355" s="17"/>
      <c r="H1355" s="17"/>
      <c r="I1355" s="17"/>
      <c r="J1355" s="17"/>
      <c r="K1355" s="17"/>
      <c r="N1355" s="16"/>
    </row>
    <row r="1356" spans="1:14" s="15" customFormat="1" ht="18.75" customHeight="1">
      <c r="A1356" s="17"/>
      <c r="B1356" s="18"/>
      <c r="C1356" s="19"/>
      <c r="D1356" s="17"/>
      <c r="E1356" s="17"/>
      <c r="F1356" s="17"/>
      <c r="G1356" s="17"/>
      <c r="H1356" s="17"/>
      <c r="I1356" s="17"/>
      <c r="J1356" s="17"/>
      <c r="K1356" s="17"/>
      <c r="N1356" s="16"/>
    </row>
    <row r="1357" spans="1:14" s="15" customFormat="1" ht="18.75" customHeight="1">
      <c r="A1357" s="17"/>
      <c r="B1357" s="18"/>
      <c r="C1357" s="19"/>
      <c r="D1357" s="17"/>
      <c r="E1357" s="17"/>
      <c r="F1357" s="17"/>
      <c r="G1357" s="17"/>
      <c r="H1357" s="17"/>
      <c r="I1357" s="17"/>
      <c r="J1357" s="17"/>
      <c r="K1357" s="17"/>
      <c r="N1357" s="16"/>
    </row>
    <row r="1358" spans="1:14" s="15" customFormat="1" ht="18.75" customHeight="1">
      <c r="A1358" s="17"/>
      <c r="B1358" s="18"/>
      <c r="C1358" s="19"/>
      <c r="D1358" s="17"/>
      <c r="E1358" s="17"/>
      <c r="F1358" s="17"/>
      <c r="G1358" s="17"/>
      <c r="H1358" s="17"/>
      <c r="I1358" s="17"/>
      <c r="J1358" s="17"/>
      <c r="K1358" s="17"/>
      <c r="N1358" s="16"/>
    </row>
    <row r="1359" spans="1:14" s="15" customFormat="1" ht="18.75" customHeight="1">
      <c r="A1359" s="17"/>
      <c r="B1359" s="18"/>
      <c r="C1359" s="19"/>
      <c r="D1359" s="17"/>
      <c r="E1359" s="17"/>
      <c r="F1359" s="17"/>
      <c r="G1359" s="17"/>
      <c r="H1359" s="17"/>
      <c r="I1359" s="17"/>
      <c r="J1359" s="17"/>
      <c r="K1359" s="17"/>
      <c r="N1359" s="16"/>
    </row>
    <row r="1360" spans="1:14" s="15" customFormat="1" ht="18.75" customHeight="1">
      <c r="A1360" s="17"/>
      <c r="B1360" s="18"/>
      <c r="C1360" s="19"/>
      <c r="D1360" s="17"/>
      <c r="E1360" s="17"/>
      <c r="F1360" s="17"/>
      <c r="G1360" s="17"/>
      <c r="H1360" s="17"/>
      <c r="I1360" s="17"/>
      <c r="J1360" s="17"/>
      <c r="K1360" s="17"/>
      <c r="N1360" s="16"/>
    </row>
    <row r="1361" spans="1:14" s="15" customFormat="1" ht="18.75" customHeight="1">
      <c r="A1361" s="17"/>
      <c r="B1361" s="18"/>
      <c r="C1361" s="19"/>
      <c r="D1361" s="17"/>
      <c r="E1361" s="17"/>
      <c r="F1361" s="17"/>
      <c r="G1361" s="17"/>
      <c r="H1361" s="17"/>
      <c r="I1361" s="17"/>
      <c r="J1361" s="17"/>
      <c r="K1361" s="17"/>
      <c r="N1361" s="16"/>
    </row>
    <row r="1362" spans="1:14" s="15" customFormat="1" ht="18.75" customHeight="1">
      <c r="A1362" s="17"/>
      <c r="B1362" s="18"/>
      <c r="C1362" s="19"/>
      <c r="D1362" s="17"/>
      <c r="E1362" s="17"/>
      <c r="F1362" s="17"/>
      <c r="G1362" s="17"/>
      <c r="H1362" s="17"/>
      <c r="I1362" s="17"/>
      <c r="J1362" s="17"/>
      <c r="K1362" s="17"/>
      <c r="N1362" s="16"/>
    </row>
    <row r="1363" spans="1:14" s="15" customFormat="1" ht="18.75" customHeight="1">
      <c r="A1363" s="17"/>
      <c r="B1363" s="18"/>
      <c r="C1363" s="19"/>
      <c r="D1363" s="17"/>
      <c r="E1363" s="17"/>
      <c r="F1363" s="17"/>
      <c r="G1363" s="17"/>
      <c r="H1363" s="17"/>
      <c r="I1363" s="17"/>
      <c r="J1363" s="17"/>
      <c r="K1363" s="17"/>
      <c r="N1363" s="16"/>
    </row>
    <row r="1364" spans="1:14" s="15" customFormat="1" ht="18.75" customHeight="1">
      <c r="A1364" s="17"/>
      <c r="B1364" s="18"/>
      <c r="C1364" s="19"/>
      <c r="D1364" s="17"/>
      <c r="E1364" s="17"/>
      <c r="F1364" s="17"/>
      <c r="G1364" s="17"/>
      <c r="H1364" s="17"/>
      <c r="I1364" s="17"/>
      <c r="J1364" s="17"/>
      <c r="K1364" s="17"/>
      <c r="N1364" s="16"/>
    </row>
    <row r="1365" spans="1:14" s="15" customFormat="1" ht="18.75" customHeight="1">
      <c r="A1365" s="17"/>
      <c r="B1365" s="18"/>
      <c r="C1365" s="19"/>
      <c r="D1365" s="17"/>
      <c r="E1365" s="17"/>
      <c r="F1365" s="17"/>
      <c r="G1365" s="17"/>
      <c r="H1365" s="17"/>
      <c r="I1365" s="17"/>
      <c r="J1365" s="17"/>
      <c r="K1365" s="17"/>
      <c r="N1365" s="16"/>
    </row>
    <row r="1366" spans="1:14" s="15" customFormat="1" ht="18.75" customHeight="1">
      <c r="A1366" s="17"/>
      <c r="B1366" s="18"/>
      <c r="C1366" s="19"/>
      <c r="D1366" s="17"/>
      <c r="E1366" s="17"/>
      <c r="F1366" s="17"/>
      <c r="G1366" s="17"/>
      <c r="H1366" s="17"/>
      <c r="I1366" s="17"/>
      <c r="J1366" s="17"/>
      <c r="K1366" s="17"/>
      <c r="N1366" s="16"/>
    </row>
    <row r="1367" spans="1:14" s="15" customFormat="1" ht="18.75" customHeight="1">
      <c r="A1367" s="17"/>
      <c r="B1367" s="18"/>
      <c r="C1367" s="19"/>
      <c r="D1367" s="17"/>
      <c r="E1367" s="17"/>
      <c r="F1367" s="17"/>
      <c r="G1367" s="17"/>
      <c r="H1367" s="17"/>
      <c r="I1367" s="17"/>
      <c r="J1367" s="17"/>
      <c r="K1367" s="17"/>
      <c r="N1367" s="16"/>
    </row>
    <row r="1368" spans="1:14" s="15" customFormat="1" ht="18.75" customHeight="1">
      <c r="A1368" s="17"/>
      <c r="B1368" s="18"/>
      <c r="C1368" s="19"/>
      <c r="D1368" s="17"/>
      <c r="E1368" s="17"/>
      <c r="F1368" s="17"/>
      <c r="G1368" s="17"/>
      <c r="H1368" s="17"/>
      <c r="I1368" s="17"/>
      <c r="J1368" s="17"/>
      <c r="K1368" s="17"/>
      <c r="N1368" s="16"/>
    </row>
    <row r="1369" spans="1:14" s="15" customFormat="1" ht="18.75" customHeight="1">
      <c r="A1369" s="17"/>
      <c r="B1369" s="18"/>
      <c r="C1369" s="19"/>
      <c r="D1369" s="17"/>
      <c r="E1369" s="17"/>
      <c r="F1369" s="17"/>
      <c r="G1369" s="17"/>
      <c r="H1369" s="17"/>
      <c r="I1369" s="17"/>
      <c r="J1369" s="17"/>
      <c r="K1369" s="17"/>
      <c r="N1369" s="16"/>
    </row>
    <row r="1370" spans="1:14" s="15" customFormat="1" ht="18.75" customHeight="1">
      <c r="A1370" s="17"/>
      <c r="B1370" s="18"/>
      <c r="C1370" s="19"/>
      <c r="D1370" s="17"/>
      <c r="E1370" s="17"/>
      <c r="F1370" s="17"/>
      <c r="G1370" s="17"/>
      <c r="H1370" s="17"/>
      <c r="I1370" s="17"/>
      <c r="J1370" s="17"/>
      <c r="K1370" s="17"/>
      <c r="N1370" s="16"/>
    </row>
    <row r="1371" spans="1:14" s="15" customFormat="1" ht="18.75" customHeight="1">
      <c r="A1371" s="17"/>
      <c r="B1371" s="18"/>
      <c r="C1371" s="19"/>
      <c r="D1371" s="17"/>
      <c r="E1371" s="17"/>
      <c r="F1371" s="17"/>
      <c r="G1371" s="17"/>
      <c r="H1371" s="17"/>
      <c r="I1371" s="17"/>
      <c r="J1371" s="17"/>
      <c r="K1371" s="17"/>
      <c r="N1371" s="16"/>
    </row>
    <row r="1372" spans="1:14" s="15" customFormat="1" ht="18.75" customHeight="1">
      <c r="A1372" s="17"/>
      <c r="B1372" s="18"/>
      <c r="C1372" s="19"/>
      <c r="D1372" s="17"/>
      <c r="E1372" s="17"/>
      <c r="F1372" s="17"/>
      <c r="G1372" s="17"/>
      <c r="H1372" s="17"/>
      <c r="I1372" s="17"/>
      <c r="J1372" s="17"/>
      <c r="K1372" s="17"/>
      <c r="N1372" s="16"/>
    </row>
    <row r="1373" spans="1:14" s="15" customFormat="1" ht="18.75" customHeight="1">
      <c r="A1373" s="17"/>
      <c r="B1373" s="18"/>
      <c r="C1373" s="19"/>
      <c r="D1373" s="17"/>
      <c r="E1373" s="17"/>
      <c r="F1373" s="17"/>
      <c r="G1373" s="17"/>
      <c r="H1373" s="17"/>
      <c r="I1373" s="17"/>
      <c r="J1373" s="17"/>
      <c r="K1373" s="17"/>
      <c r="N1373" s="16"/>
    </row>
    <row r="1374" spans="1:14" s="15" customFormat="1" ht="18.75" customHeight="1">
      <c r="A1374" s="17"/>
      <c r="B1374" s="18"/>
      <c r="C1374" s="19"/>
      <c r="D1374" s="17"/>
      <c r="E1374" s="17"/>
      <c r="F1374" s="17"/>
      <c r="G1374" s="17"/>
      <c r="H1374" s="17"/>
      <c r="I1374" s="17"/>
      <c r="J1374" s="17"/>
      <c r="K1374" s="17"/>
      <c r="N1374" s="16"/>
    </row>
    <row r="1375" spans="1:14" s="15" customFormat="1" ht="18.75" customHeight="1">
      <c r="A1375" s="17"/>
      <c r="B1375" s="18"/>
      <c r="C1375" s="19"/>
      <c r="D1375" s="17"/>
      <c r="E1375" s="17"/>
      <c r="F1375" s="17"/>
      <c r="G1375" s="17"/>
      <c r="H1375" s="17"/>
      <c r="I1375" s="17"/>
      <c r="J1375" s="17"/>
      <c r="K1375" s="17"/>
      <c r="N1375" s="16"/>
    </row>
    <row r="1376" spans="1:14" s="15" customFormat="1" ht="18.75" customHeight="1">
      <c r="A1376" s="17"/>
      <c r="B1376" s="18"/>
      <c r="C1376" s="19"/>
      <c r="D1376" s="17"/>
      <c r="E1376" s="17"/>
      <c r="F1376" s="17"/>
      <c r="G1376" s="17"/>
      <c r="H1376" s="17"/>
      <c r="I1376" s="17"/>
      <c r="J1376" s="17"/>
      <c r="K1376" s="17"/>
      <c r="N1376" s="16"/>
    </row>
    <row r="1377" spans="1:14" s="15" customFormat="1" ht="18.75" customHeight="1">
      <c r="A1377" s="17"/>
      <c r="B1377" s="18"/>
      <c r="C1377" s="19"/>
      <c r="D1377" s="17"/>
      <c r="E1377" s="17"/>
      <c r="F1377" s="17"/>
      <c r="G1377" s="17"/>
      <c r="H1377" s="17"/>
      <c r="I1377" s="17"/>
      <c r="J1377" s="17"/>
      <c r="K1377" s="17"/>
      <c r="N1377" s="16"/>
    </row>
    <row r="1378" spans="1:14" s="15" customFormat="1" ht="18.75" customHeight="1">
      <c r="A1378" s="17"/>
      <c r="B1378" s="18"/>
      <c r="C1378" s="19"/>
      <c r="D1378" s="17"/>
      <c r="E1378" s="17"/>
      <c r="F1378" s="17"/>
      <c r="G1378" s="17"/>
      <c r="H1378" s="17"/>
      <c r="I1378" s="17"/>
      <c r="J1378" s="17"/>
      <c r="K1378" s="17"/>
      <c r="N1378" s="16"/>
    </row>
    <row r="1379" spans="1:14" s="15" customFormat="1" ht="18.75" customHeight="1">
      <c r="A1379" s="17"/>
      <c r="B1379" s="18"/>
      <c r="C1379" s="19"/>
      <c r="D1379" s="17"/>
      <c r="E1379" s="17"/>
      <c r="F1379" s="17"/>
      <c r="G1379" s="17"/>
      <c r="H1379" s="17"/>
      <c r="I1379" s="17"/>
      <c r="J1379" s="17"/>
      <c r="K1379" s="17"/>
      <c r="N1379" s="16"/>
    </row>
    <row r="1380" spans="1:14" s="15" customFormat="1" ht="18.75" customHeight="1">
      <c r="A1380" s="17"/>
      <c r="B1380" s="18"/>
      <c r="C1380" s="19"/>
      <c r="D1380" s="17"/>
      <c r="E1380" s="17"/>
      <c r="F1380" s="17"/>
      <c r="G1380" s="17"/>
      <c r="H1380" s="17"/>
      <c r="I1380" s="17"/>
      <c r="J1380" s="17"/>
      <c r="K1380" s="17"/>
      <c r="N1380" s="16"/>
    </row>
    <row r="1381" spans="1:14" s="15" customFormat="1" ht="18.75" customHeight="1">
      <c r="A1381" s="17"/>
      <c r="B1381" s="18"/>
      <c r="C1381" s="19"/>
      <c r="D1381" s="17"/>
      <c r="E1381" s="17"/>
      <c r="F1381" s="17"/>
      <c r="G1381" s="17"/>
      <c r="H1381" s="17"/>
      <c r="I1381" s="17"/>
      <c r="J1381" s="17"/>
      <c r="K1381" s="17"/>
      <c r="N1381" s="16"/>
    </row>
    <row r="1382" spans="1:14" s="15" customFormat="1" ht="18.75" customHeight="1">
      <c r="A1382" s="17"/>
      <c r="B1382" s="18"/>
      <c r="C1382" s="19"/>
      <c r="D1382" s="17"/>
      <c r="E1382" s="17"/>
      <c r="F1382" s="17"/>
      <c r="G1382" s="17"/>
      <c r="H1382" s="17"/>
      <c r="I1382" s="17"/>
      <c r="J1382" s="17"/>
      <c r="K1382" s="17"/>
      <c r="N1382" s="16"/>
    </row>
    <row r="1383" spans="1:14" s="15" customFormat="1" ht="18.75" customHeight="1">
      <c r="A1383" s="17"/>
      <c r="B1383" s="18"/>
      <c r="C1383" s="19"/>
      <c r="D1383" s="17"/>
      <c r="E1383" s="17"/>
      <c r="F1383" s="17"/>
      <c r="G1383" s="17"/>
      <c r="H1383" s="17"/>
      <c r="I1383" s="17"/>
      <c r="J1383" s="17"/>
      <c r="K1383" s="17"/>
      <c r="N1383" s="16"/>
    </row>
    <row r="1384" spans="1:14" s="15" customFormat="1" ht="18.75" customHeight="1">
      <c r="A1384" s="17"/>
      <c r="B1384" s="18"/>
      <c r="C1384" s="19"/>
      <c r="D1384" s="17"/>
      <c r="E1384" s="17"/>
      <c r="F1384" s="17"/>
      <c r="G1384" s="17"/>
      <c r="H1384" s="17"/>
      <c r="I1384" s="17"/>
      <c r="J1384" s="17"/>
      <c r="K1384" s="17"/>
      <c r="N1384" s="16"/>
    </row>
    <row r="1385" spans="1:14" s="15" customFormat="1" ht="18.75" customHeight="1">
      <c r="A1385" s="17"/>
      <c r="B1385" s="18"/>
      <c r="C1385" s="19"/>
      <c r="D1385" s="17"/>
      <c r="E1385" s="17"/>
      <c r="F1385" s="17"/>
      <c r="G1385" s="17"/>
      <c r="H1385" s="17"/>
      <c r="I1385" s="17"/>
      <c r="J1385" s="17"/>
      <c r="K1385" s="17"/>
      <c r="N1385" s="16"/>
    </row>
    <row r="1386" spans="1:14" s="15" customFormat="1" ht="18.75" customHeight="1">
      <c r="A1386" s="17"/>
      <c r="B1386" s="18"/>
      <c r="C1386" s="19"/>
      <c r="D1386" s="17"/>
      <c r="E1386" s="17"/>
      <c r="F1386" s="17"/>
      <c r="G1386" s="17"/>
      <c r="H1386" s="17"/>
      <c r="I1386" s="17"/>
      <c r="J1386" s="17"/>
      <c r="K1386" s="17"/>
      <c r="N1386" s="16"/>
    </row>
    <row r="1387" spans="1:14" s="15" customFormat="1" ht="18.75" customHeight="1">
      <c r="A1387" s="17"/>
      <c r="B1387" s="18"/>
      <c r="C1387" s="19"/>
      <c r="D1387" s="17"/>
      <c r="E1387" s="17"/>
      <c r="F1387" s="17"/>
      <c r="G1387" s="17"/>
      <c r="H1387" s="17"/>
      <c r="I1387" s="17"/>
      <c r="J1387" s="17"/>
      <c r="K1387" s="17"/>
      <c r="N1387" s="16"/>
    </row>
    <row r="1388" spans="1:14" s="15" customFormat="1" ht="18.75" customHeight="1">
      <c r="A1388" s="17"/>
      <c r="B1388" s="18"/>
      <c r="C1388" s="19"/>
      <c r="D1388" s="17"/>
      <c r="E1388" s="17"/>
      <c r="F1388" s="17"/>
      <c r="G1388" s="17"/>
      <c r="H1388" s="17"/>
      <c r="I1388" s="17"/>
      <c r="J1388" s="17"/>
      <c r="K1388" s="17"/>
      <c r="N1388" s="16"/>
    </row>
    <row r="1389" spans="1:14" s="15" customFormat="1" ht="18.75" customHeight="1">
      <c r="A1389" s="17"/>
      <c r="B1389" s="18"/>
      <c r="C1389" s="19"/>
      <c r="D1389" s="17"/>
      <c r="E1389" s="17"/>
      <c r="F1389" s="17"/>
      <c r="G1389" s="17"/>
      <c r="H1389" s="17"/>
      <c r="I1389" s="17"/>
      <c r="J1389" s="17"/>
      <c r="K1389" s="17"/>
      <c r="N1389" s="16"/>
    </row>
    <row r="1390" spans="1:14" s="15" customFormat="1" ht="18.75" customHeight="1">
      <c r="A1390" s="17"/>
      <c r="B1390" s="18"/>
      <c r="C1390" s="19"/>
      <c r="D1390" s="17"/>
      <c r="E1390" s="17"/>
      <c r="F1390" s="17"/>
      <c r="G1390" s="17"/>
      <c r="H1390" s="17"/>
      <c r="I1390" s="17"/>
      <c r="J1390" s="17"/>
      <c r="K1390" s="17"/>
      <c r="N1390" s="16"/>
    </row>
    <row r="1391" spans="1:14" s="15" customFormat="1" ht="18.75" customHeight="1">
      <c r="A1391" s="17"/>
      <c r="B1391" s="18"/>
      <c r="C1391" s="19"/>
      <c r="D1391" s="17"/>
      <c r="E1391" s="17"/>
      <c r="F1391" s="17"/>
      <c r="G1391" s="17"/>
      <c r="H1391" s="17"/>
      <c r="I1391" s="17"/>
      <c r="J1391" s="17"/>
      <c r="K1391" s="17"/>
      <c r="N1391" s="16"/>
    </row>
    <row r="1392" spans="1:14" s="15" customFormat="1" ht="18.75" customHeight="1">
      <c r="A1392" s="17"/>
      <c r="B1392" s="18"/>
      <c r="C1392" s="19"/>
      <c r="D1392" s="17"/>
      <c r="E1392" s="17"/>
      <c r="F1392" s="17"/>
      <c r="G1392" s="17"/>
      <c r="H1392" s="17"/>
      <c r="I1392" s="17"/>
      <c r="J1392" s="17"/>
      <c r="K1392" s="17"/>
      <c r="N1392" s="16"/>
    </row>
    <row r="1393" spans="1:14" s="15" customFormat="1" ht="18.75" customHeight="1">
      <c r="A1393" s="17"/>
      <c r="B1393" s="18"/>
      <c r="C1393" s="17"/>
      <c r="D1393" s="17"/>
      <c r="E1393" s="17"/>
      <c r="F1393" s="17"/>
      <c r="G1393" s="17"/>
      <c r="H1393" s="17"/>
      <c r="I1393" s="17"/>
      <c r="J1393" s="17"/>
      <c r="K1393" s="17"/>
      <c r="N1393" s="16"/>
    </row>
    <row r="1394" spans="1:14" s="15" customFormat="1" ht="18.75" customHeight="1">
      <c r="A1394" s="17"/>
      <c r="B1394" s="18"/>
      <c r="C1394" s="17"/>
      <c r="D1394" s="17"/>
      <c r="E1394" s="17"/>
      <c r="F1394" s="17"/>
      <c r="G1394" s="17"/>
      <c r="H1394" s="17"/>
      <c r="I1394" s="17"/>
      <c r="J1394" s="17"/>
      <c r="K1394" s="17"/>
      <c r="N1394" s="16"/>
    </row>
    <row r="1395" spans="1:14" s="15" customFormat="1" ht="18.75" customHeight="1">
      <c r="A1395" s="17"/>
      <c r="B1395" s="18"/>
      <c r="C1395" s="17"/>
      <c r="D1395" s="17"/>
      <c r="E1395" s="17"/>
      <c r="F1395" s="17"/>
      <c r="G1395" s="17"/>
      <c r="H1395" s="17"/>
      <c r="I1395" s="17"/>
      <c r="J1395" s="17"/>
      <c r="K1395" s="17"/>
      <c r="N1395" s="16"/>
    </row>
    <row r="1396" spans="1:14" s="15" customFormat="1" ht="18.75" customHeight="1">
      <c r="A1396" s="17"/>
      <c r="B1396" s="147"/>
      <c r="C1396" s="28"/>
      <c r="D1396" s="28"/>
      <c r="E1396" s="28"/>
      <c r="F1396" s="28"/>
      <c r="G1396" s="28"/>
      <c r="H1396" s="28"/>
      <c r="I1396" s="28"/>
      <c r="J1396" s="28"/>
      <c r="K1396" s="10"/>
      <c r="N1396" s="16"/>
    </row>
    <row r="1397" spans="1:14" s="15" customFormat="1" ht="18.75" customHeight="1">
      <c r="A1397" s="17"/>
      <c r="B1397" s="18"/>
      <c r="C1397" s="17"/>
      <c r="D1397" s="17"/>
      <c r="E1397" s="17"/>
      <c r="F1397" s="17"/>
      <c r="G1397" s="17"/>
      <c r="H1397" s="17"/>
      <c r="I1397" s="17"/>
      <c r="J1397" s="17"/>
      <c r="K1397" s="17"/>
      <c r="N1397" s="16"/>
    </row>
    <row r="1398" spans="1:14" s="15" customFormat="1" ht="18.75" customHeight="1">
      <c r="A1398" s="17"/>
      <c r="B1398" s="18"/>
      <c r="C1398" s="17"/>
      <c r="D1398" s="17"/>
      <c r="E1398" s="17"/>
      <c r="F1398" s="17"/>
      <c r="G1398" s="17"/>
      <c r="H1398" s="17"/>
      <c r="I1398" s="17"/>
      <c r="J1398" s="17"/>
      <c r="K1398" s="17"/>
      <c r="N1398" s="16"/>
    </row>
    <row r="1399" spans="1:14" s="15" customFormat="1" ht="18.75" customHeight="1">
      <c r="A1399" s="17"/>
      <c r="B1399" s="18"/>
      <c r="C1399" s="17"/>
      <c r="D1399" s="17"/>
      <c r="E1399" s="17"/>
      <c r="F1399" s="17"/>
      <c r="G1399" s="17"/>
      <c r="H1399" s="17"/>
      <c r="I1399" s="17"/>
      <c r="J1399" s="17"/>
      <c r="K1399" s="17"/>
      <c r="N1399" s="16"/>
    </row>
    <row r="1400" spans="1:14" s="15" customFormat="1" ht="18.75" customHeight="1">
      <c r="A1400" s="17"/>
      <c r="B1400" s="18"/>
      <c r="C1400" s="17"/>
      <c r="D1400" s="17"/>
      <c r="E1400" s="17"/>
      <c r="F1400" s="17"/>
      <c r="G1400" s="17"/>
      <c r="H1400" s="17"/>
      <c r="I1400" s="17"/>
      <c r="J1400" s="17"/>
      <c r="K1400" s="17"/>
      <c r="N1400" s="16"/>
    </row>
    <row r="1401" spans="1:14" s="15" customFormat="1" ht="18.75" customHeight="1">
      <c r="A1401" s="17"/>
      <c r="B1401" s="18"/>
      <c r="C1401" s="17"/>
      <c r="D1401" s="17"/>
      <c r="E1401" s="17"/>
      <c r="F1401" s="17"/>
      <c r="G1401" s="17"/>
      <c r="H1401" s="17"/>
      <c r="I1401" s="17"/>
      <c r="J1401" s="17"/>
      <c r="K1401" s="17"/>
      <c r="N1401" s="16"/>
    </row>
    <row r="1402" spans="1:14" s="15" customFormat="1" ht="18.75" customHeight="1">
      <c r="A1402" s="17"/>
      <c r="B1402" s="18"/>
      <c r="C1402" s="17"/>
      <c r="D1402" s="17"/>
      <c r="E1402" s="17"/>
      <c r="F1402" s="17"/>
      <c r="G1402" s="17"/>
      <c r="H1402" s="17"/>
      <c r="I1402" s="17"/>
      <c r="J1402" s="17"/>
      <c r="K1402" s="17"/>
      <c r="N1402" s="16"/>
    </row>
    <row r="1403" spans="1:14" s="15" customFormat="1" ht="18.75" customHeight="1">
      <c r="A1403" s="17"/>
      <c r="B1403" s="18"/>
      <c r="C1403" s="17"/>
      <c r="D1403" s="17"/>
      <c r="E1403" s="17"/>
      <c r="F1403" s="17"/>
      <c r="G1403" s="17"/>
      <c r="H1403" s="17"/>
      <c r="I1403" s="17"/>
      <c r="J1403" s="17"/>
      <c r="K1403" s="17"/>
      <c r="N1403" s="16"/>
    </row>
    <row r="1404" spans="1:14" s="15" customFormat="1" ht="18.75" customHeight="1">
      <c r="A1404" s="17"/>
      <c r="B1404" s="18"/>
      <c r="C1404" s="17"/>
      <c r="D1404" s="17"/>
      <c r="E1404" s="17"/>
      <c r="F1404" s="17"/>
      <c r="G1404" s="17"/>
      <c r="H1404" s="17"/>
      <c r="I1404" s="17"/>
      <c r="J1404" s="17"/>
      <c r="K1404" s="17"/>
      <c r="N1404" s="16"/>
    </row>
    <row r="1405" spans="1:14" s="15" customFormat="1" ht="18.75" customHeight="1">
      <c r="A1405" s="17"/>
      <c r="B1405" s="18"/>
      <c r="C1405" s="17"/>
      <c r="D1405" s="17"/>
      <c r="E1405" s="17"/>
      <c r="F1405" s="17"/>
      <c r="G1405" s="17"/>
      <c r="H1405" s="17"/>
      <c r="I1405" s="17"/>
      <c r="J1405" s="17"/>
      <c r="K1405" s="17"/>
      <c r="N1405" s="16"/>
    </row>
    <row r="1406" spans="1:14" s="15" customFormat="1" ht="18.75" customHeight="1">
      <c r="A1406" s="17"/>
      <c r="B1406" s="146"/>
      <c r="C1406" s="17"/>
      <c r="D1406" s="17"/>
      <c r="E1406" s="17"/>
      <c r="F1406" s="17"/>
      <c r="G1406" s="17"/>
      <c r="H1406" s="17"/>
      <c r="I1406" s="17"/>
      <c r="J1406" s="17"/>
      <c r="K1406" s="17"/>
      <c r="N1406" s="16"/>
    </row>
    <row r="1407" spans="1:14" s="15" customFormat="1" ht="18.75" customHeight="1">
      <c r="A1407" s="17"/>
      <c r="B1407" s="18"/>
      <c r="C1407" s="17"/>
      <c r="D1407" s="17"/>
      <c r="E1407" s="17"/>
      <c r="F1407" s="17"/>
      <c r="G1407" s="17"/>
      <c r="H1407" s="17"/>
      <c r="I1407" s="17"/>
      <c r="J1407" s="17"/>
      <c r="K1407" s="17"/>
      <c r="N1407" s="16"/>
    </row>
    <row r="1408" spans="1:14" s="15" customFormat="1" ht="18.75" customHeight="1">
      <c r="A1408" s="17"/>
      <c r="B1408" s="18"/>
      <c r="C1408" s="17"/>
      <c r="D1408" s="17"/>
      <c r="E1408" s="17"/>
      <c r="F1408" s="17"/>
      <c r="G1408" s="17"/>
      <c r="H1408" s="17"/>
      <c r="I1408" s="17"/>
      <c r="J1408" s="17"/>
      <c r="K1408" s="17"/>
      <c r="N1408" s="16"/>
    </row>
    <row r="1409" spans="1:14" s="15" customFormat="1" ht="18.75" customHeight="1">
      <c r="A1409" s="17"/>
      <c r="B1409" s="18"/>
      <c r="C1409" s="17"/>
      <c r="D1409" s="17"/>
      <c r="E1409" s="17"/>
      <c r="F1409" s="17"/>
      <c r="G1409" s="17"/>
      <c r="H1409" s="17"/>
      <c r="I1409" s="17"/>
      <c r="J1409" s="17"/>
      <c r="K1409" s="17"/>
      <c r="N1409" s="16"/>
    </row>
    <row r="1410" spans="1:14" s="15" customFormat="1" ht="18.75" customHeight="1">
      <c r="A1410" s="17"/>
      <c r="B1410" s="18"/>
      <c r="C1410" s="17"/>
      <c r="D1410" s="17"/>
      <c r="E1410" s="17"/>
      <c r="F1410" s="17"/>
      <c r="G1410" s="17"/>
      <c r="H1410" s="17"/>
      <c r="I1410" s="17"/>
      <c r="J1410" s="17"/>
      <c r="K1410" s="17"/>
      <c r="N1410" s="16"/>
    </row>
    <row r="1411" spans="1:14" s="15" customFormat="1" ht="18.75" customHeight="1">
      <c r="A1411" s="17"/>
      <c r="B1411" s="18"/>
      <c r="C1411" s="17"/>
      <c r="D1411" s="17"/>
      <c r="E1411" s="17"/>
      <c r="F1411" s="17"/>
      <c r="G1411" s="17"/>
      <c r="H1411" s="17"/>
      <c r="I1411" s="17"/>
      <c r="J1411" s="17"/>
      <c r="K1411" s="17"/>
      <c r="N1411" s="16"/>
    </row>
    <row r="1412" spans="1:14" s="15" customFormat="1" ht="18.75" customHeight="1">
      <c r="A1412" s="17"/>
      <c r="B1412" s="18"/>
      <c r="C1412" s="17"/>
      <c r="D1412" s="17"/>
      <c r="E1412" s="17"/>
      <c r="F1412" s="17"/>
      <c r="G1412" s="17"/>
      <c r="H1412" s="17"/>
      <c r="I1412" s="17"/>
      <c r="J1412" s="17"/>
      <c r="K1412" s="17"/>
      <c r="N1412" s="16"/>
    </row>
    <row r="1413" spans="1:14" s="15" customFormat="1" ht="18.75" customHeight="1">
      <c r="A1413" s="17"/>
      <c r="B1413" s="18"/>
      <c r="C1413" s="17"/>
      <c r="D1413" s="17"/>
      <c r="E1413" s="17"/>
      <c r="F1413" s="17"/>
      <c r="G1413" s="17"/>
      <c r="H1413" s="17"/>
      <c r="I1413" s="17"/>
      <c r="J1413" s="17"/>
      <c r="K1413" s="17"/>
      <c r="N1413" s="16"/>
    </row>
    <row r="1414" spans="1:14" s="15" customFormat="1" ht="18.75" customHeight="1">
      <c r="A1414" s="17"/>
      <c r="B1414" s="18"/>
      <c r="C1414" s="17"/>
      <c r="D1414" s="17"/>
      <c r="E1414" s="17"/>
      <c r="F1414" s="17"/>
      <c r="G1414" s="17"/>
      <c r="H1414" s="17"/>
      <c r="I1414" s="17"/>
      <c r="J1414" s="17"/>
      <c r="K1414" s="17"/>
      <c r="N1414" s="16"/>
    </row>
    <row r="1415" spans="1:14" s="15" customFormat="1" ht="18.75" customHeight="1">
      <c r="A1415" s="17"/>
      <c r="B1415" s="18"/>
      <c r="C1415" s="17"/>
      <c r="D1415" s="17"/>
      <c r="E1415" s="17"/>
      <c r="F1415" s="17"/>
      <c r="G1415" s="17"/>
      <c r="H1415" s="17"/>
      <c r="I1415" s="17"/>
      <c r="J1415" s="17"/>
      <c r="K1415" s="17"/>
      <c r="N1415" s="16"/>
    </row>
    <row r="1416" spans="1:14" s="15" customFormat="1" ht="18.75" customHeight="1">
      <c r="A1416" s="17"/>
      <c r="B1416" s="18"/>
      <c r="C1416" s="17"/>
      <c r="D1416" s="17"/>
      <c r="E1416" s="17"/>
      <c r="F1416" s="17"/>
      <c r="G1416" s="17"/>
      <c r="H1416" s="17"/>
      <c r="I1416" s="17"/>
      <c r="J1416" s="17"/>
      <c r="K1416" s="17"/>
      <c r="N1416" s="16"/>
    </row>
    <row r="1417" spans="1:14" s="15" customFormat="1" ht="18.75" customHeight="1">
      <c r="A1417" s="17"/>
      <c r="B1417" s="18"/>
      <c r="C1417" s="17"/>
      <c r="D1417" s="17"/>
      <c r="E1417" s="17"/>
      <c r="F1417" s="17"/>
      <c r="G1417" s="17"/>
      <c r="H1417" s="17"/>
      <c r="I1417" s="17"/>
      <c r="J1417" s="17"/>
      <c r="K1417" s="17"/>
      <c r="N1417" s="16"/>
    </row>
    <row r="1418" spans="1:14" s="15" customFormat="1" ht="18.75" customHeight="1">
      <c r="A1418" s="17"/>
      <c r="B1418" s="18"/>
      <c r="C1418" s="17"/>
      <c r="D1418" s="17"/>
      <c r="E1418" s="17"/>
      <c r="F1418" s="17"/>
      <c r="G1418" s="17"/>
      <c r="H1418" s="17"/>
      <c r="I1418" s="17"/>
      <c r="J1418" s="17"/>
      <c r="K1418" s="17"/>
      <c r="N1418" s="16"/>
    </row>
    <row r="1419" spans="1:14" s="15" customFormat="1" ht="18.75" customHeight="1">
      <c r="A1419" s="17"/>
      <c r="B1419" s="18"/>
      <c r="C1419" s="17"/>
      <c r="D1419" s="17"/>
      <c r="E1419" s="17"/>
      <c r="F1419" s="17"/>
      <c r="G1419" s="17"/>
      <c r="H1419" s="17"/>
      <c r="I1419" s="17"/>
      <c r="J1419" s="17"/>
      <c r="K1419" s="17"/>
      <c r="N1419" s="16"/>
    </row>
    <row r="1420" spans="1:14" s="15" customFormat="1" ht="18.75" customHeight="1">
      <c r="A1420" s="17"/>
      <c r="B1420" s="18"/>
      <c r="C1420" s="17"/>
      <c r="D1420" s="17"/>
      <c r="E1420" s="17"/>
      <c r="F1420" s="17"/>
      <c r="G1420" s="17"/>
      <c r="H1420" s="17"/>
      <c r="I1420" s="17"/>
      <c r="J1420" s="17"/>
      <c r="K1420" s="17"/>
      <c r="N1420" s="16"/>
    </row>
    <row r="1421" spans="1:14" s="15" customFormat="1" ht="18.75" customHeight="1">
      <c r="A1421" s="17"/>
      <c r="B1421" s="18"/>
      <c r="C1421" s="17"/>
      <c r="D1421" s="17"/>
      <c r="E1421" s="17"/>
      <c r="F1421" s="17"/>
      <c r="G1421" s="17"/>
      <c r="H1421" s="17"/>
      <c r="I1421" s="17"/>
      <c r="J1421" s="17"/>
      <c r="K1421" s="17"/>
      <c r="N1421" s="16"/>
    </row>
    <row r="1422" spans="1:14" s="15" customFormat="1" ht="18.75" customHeight="1">
      <c r="A1422" s="17"/>
      <c r="B1422" s="18"/>
      <c r="C1422" s="17"/>
      <c r="D1422" s="17"/>
      <c r="E1422" s="17"/>
      <c r="F1422" s="17"/>
      <c r="G1422" s="17"/>
      <c r="H1422" s="17"/>
      <c r="I1422" s="17"/>
      <c r="J1422" s="17"/>
      <c r="K1422" s="17"/>
      <c r="N1422" s="16"/>
    </row>
    <row r="1423" spans="1:14" s="15" customFormat="1" ht="18.75" customHeight="1">
      <c r="A1423" s="17"/>
      <c r="B1423" s="18"/>
      <c r="C1423" s="17"/>
      <c r="D1423" s="17"/>
      <c r="E1423" s="17"/>
      <c r="F1423" s="17"/>
      <c r="G1423" s="17"/>
      <c r="H1423" s="17"/>
      <c r="I1423" s="17"/>
      <c r="J1423" s="17"/>
      <c r="K1423" s="17"/>
      <c r="N1423" s="16"/>
    </row>
    <row r="1424" spans="1:14" s="15" customFormat="1" ht="18.75" customHeight="1">
      <c r="A1424" s="17"/>
      <c r="B1424" s="18"/>
      <c r="C1424" s="17"/>
      <c r="D1424" s="17"/>
      <c r="E1424" s="17"/>
      <c r="F1424" s="17"/>
      <c r="G1424" s="17"/>
      <c r="H1424" s="17"/>
      <c r="I1424" s="17"/>
      <c r="J1424" s="17"/>
      <c r="K1424" s="17"/>
      <c r="N1424" s="16"/>
    </row>
    <row r="1425" spans="1:14" s="15" customFormat="1" ht="18.75" customHeight="1">
      <c r="A1425" s="17"/>
      <c r="B1425" s="18"/>
      <c r="C1425" s="17"/>
      <c r="D1425" s="17"/>
      <c r="E1425" s="17"/>
      <c r="F1425" s="17"/>
      <c r="G1425" s="17"/>
      <c r="H1425" s="17"/>
      <c r="I1425" s="17"/>
      <c r="J1425" s="17"/>
      <c r="K1425" s="17"/>
      <c r="N1425" s="16"/>
    </row>
    <row r="1426" spans="1:14" s="15" customFormat="1" ht="18.75" customHeight="1">
      <c r="A1426" s="17"/>
      <c r="B1426" s="18"/>
      <c r="C1426" s="17"/>
      <c r="D1426" s="17"/>
      <c r="E1426" s="17"/>
      <c r="F1426" s="17"/>
      <c r="G1426" s="17"/>
      <c r="H1426" s="17"/>
      <c r="I1426" s="17"/>
      <c r="J1426" s="17"/>
      <c r="K1426" s="17"/>
      <c r="N1426" s="16"/>
    </row>
    <row r="1427" spans="1:14" s="15" customFormat="1" ht="18.75" customHeight="1">
      <c r="A1427" s="17"/>
      <c r="B1427" s="18"/>
      <c r="C1427" s="17"/>
      <c r="D1427" s="17"/>
      <c r="E1427" s="17"/>
      <c r="F1427" s="17"/>
      <c r="G1427" s="17"/>
      <c r="H1427" s="17"/>
      <c r="I1427" s="17"/>
      <c r="J1427" s="17"/>
      <c r="K1427" s="17"/>
      <c r="N1427" s="16"/>
    </row>
    <row r="1428" spans="1:14" s="15" customFormat="1" ht="18.75" customHeight="1">
      <c r="A1428" s="17"/>
      <c r="B1428" s="18"/>
      <c r="C1428" s="17"/>
      <c r="D1428" s="17"/>
      <c r="E1428" s="17"/>
      <c r="F1428" s="17"/>
      <c r="G1428" s="17"/>
      <c r="H1428" s="17"/>
      <c r="I1428" s="17"/>
      <c r="J1428" s="17"/>
      <c r="K1428" s="17"/>
      <c r="N1428" s="16"/>
    </row>
    <row r="1429" spans="1:14" s="15" customFormat="1" ht="18.75" customHeight="1">
      <c r="A1429" s="17"/>
      <c r="B1429" s="18"/>
      <c r="C1429" s="17"/>
      <c r="D1429" s="17"/>
      <c r="E1429" s="17"/>
      <c r="F1429" s="17"/>
      <c r="G1429" s="17"/>
      <c r="H1429" s="17"/>
      <c r="I1429" s="17"/>
      <c r="J1429" s="17"/>
      <c r="K1429" s="17"/>
      <c r="N1429" s="16"/>
    </row>
    <row r="1430" spans="1:14" s="15" customFormat="1" ht="18.75" customHeight="1">
      <c r="A1430" s="17"/>
      <c r="B1430" s="18"/>
      <c r="C1430" s="17"/>
      <c r="D1430" s="17"/>
      <c r="E1430" s="17"/>
      <c r="F1430" s="17"/>
      <c r="G1430" s="17"/>
      <c r="H1430" s="17"/>
      <c r="I1430" s="17"/>
      <c r="J1430" s="17"/>
      <c r="K1430" s="17"/>
      <c r="N1430" s="16"/>
    </row>
    <row r="1431" spans="1:14" s="15" customFormat="1" ht="18.75" customHeight="1">
      <c r="A1431" s="17"/>
      <c r="B1431" s="18"/>
      <c r="C1431" s="17"/>
      <c r="D1431" s="17"/>
      <c r="E1431" s="17"/>
      <c r="F1431" s="17"/>
      <c r="G1431" s="17"/>
      <c r="H1431" s="17"/>
      <c r="I1431" s="17"/>
      <c r="J1431" s="17"/>
      <c r="K1431" s="17"/>
      <c r="N1431" s="16"/>
    </row>
    <row r="1432" spans="1:14" s="15" customFormat="1" ht="18.75" customHeight="1">
      <c r="A1432" s="17"/>
      <c r="B1432" s="18"/>
      <c r="C1432" s="17"/>
      <c r="D1432" s="17"/>
      <c r="E1432" s="17"/>
      <c r="F1432" s="17"/>
      <c r="G1432" s="17"/>
      <c r="H1432" s="17"/>
      <c r="I1432" s="17"/>
      <c r="J1432" s="17"/>
      <c r="K1432" s="17"/>
      <c r="N1432" s="16"/>
    </row>
    <row r="1433" spans="1:14" s="15" customFormat="1" ht="18.75" customHeight="1">
      <c r="A1433" s="17"/>
      <c r="B1433" s="18"/>
      <c r="C1433" s="17"/>
      <c r="D1433" s="17"/>
      <c r="E1433" s="17"/>
      <c r="F1433" s="17"/>
      <c r="G1433" s="17"/>
      <c r="H1433" s="17"/>
      <c r="I1433" s="17"/>
      <c r="J1433" s="17"/>
      <c r="K1433" s="17"/>
      <c r="N1433" s="16"/>
    </row>
    <row r="1434" spans="1:14" s="15" customFormat="1" ht="18.75" customHeight="1">
      <c r="A1434" s="17"/>
      <c r="B1434" s="18"/>
      <c r="C1434" s="17"/>
      <c r="D1434" s="17"/>
      <c r="E1434" s="17"/>
      <c r="F1434" s="17"/>
      <c r="G1434" s="17"/>
      <c r="H1434" s="17"/>
      <c r="I1434" s="17"/>
      <c r="J1434" s="17"/>
      <c r="K1434" s="17"/>
      <c r="N1434" s="16"/>
    </row>
    <row r="1435" spans="1:14" s="15" customFormat="1" ht="18.75" customHeight="1">
      <c r="A1435" s="17"/>
      <c r="B1435" s="18"/>
      <c r="C1435" s="17"/>
      <c r="D1435" s="17"/>
      <c r="E1435" s="17"/>
      <c r="F1435" s="17"/>
      <c r="G1435" s="17"/>
      <c r="H1435" s="17"/>
      <c r="I1435" s="17"/>
      <c r="J1435" s="17"/>
      <c r="K1435" s="17"/>
      <c r="N1435" s="16"/>
    </row>
    <row r="1436" spans="1:14" s="15" customFormat="1" ht="18.75" customHeight="1">
      <c r="A1436" s="17"/>
      <c r="B1436" s="18"/>
      <c r="C1436" s="17"/>
      <c r="D1436" s="17"/>
      <c r="E1436" s="17"/>
      <c r="F1436" s="17"/>
      <c r="G1436" s="17"/>
      <c r="H1436" s="17"/>
      <c r="I1436" s="17"/>
      <c r="J1436" s="17"/>
      <c r="K1436" s="17"/>
      <c r="N1436" s="16"/>
    </row>
    <row r="1437" spans="1:14" s="15" customFormat="1" ht="18.75" customHeight="1">
      <c r="A1437" s="17"/>
      <c r="B1437" s="18"/>
      <c r="C1437" s="17"/>
      <c r="D1437" s="17"/>
      <c r="E1437" s="17"/>
      <c r="F1437" s="17"/>
      <c r="G1437" s="17"/>
      <c r="H1437" s="17"/>
      <c r="I1437" s="17"/>
      <c r="J1437" s="17"/>
      <c r="K1437" s="17"/>
      <c r="N1437" s="16"/>
    </row>
    <row r="1438" spans="1:14" s="15" customFormat="1" ht="18.75" customHeight="1">
      <c r="A1438" s="17"/>
      <c r="B1438" s="18"/>
      <c r="C1438" s="17"/>
      <c r="D1438" s="17"/>
      <c r="E1438" s="17"/>
      <c r="F1438" s="17"/>
      <c r="G1438" s="17"/>
      <c r="H1438" s="17"/>
      <c r="I1438" s="17"/>
      <c r="J1438" s="17"/>
      <c r="K1438" s="17"/>
      <c r="N1438" s="16"/>
    </row>
    <row r="1439" spans="1:14" s="15" customFormat="1" ht="18.75" customHeight="1">
      <c r="A1439" s="17"/>
      <c r="B1439" s="18"/>
      <c r="C1439" s="17"/>
      <c r="D1439" s="17"/>
      <c r="E1439" s="17"/>
      <c r="F1439" s="17"/>
      <c r="G1439" s="17"/>
      <c r="H1439" s="17"/>
      <c r="I1439" s="17"/>
      <c r="J1439" s="17"/>
      <c r="K1439" s="17"/>
      <c r="N1439" s="16"/>
    </row>
    <row r="1440" spans="1:14" s="15" customFormat="1" ht="18.75" customHeight="1">
      <c r="A1440" s="17"/>
      <c r="B1440" s="18"/>
      <c r="C1440" s="17"/>
      <c r="D1440" s="17"/>
      <c r="E1440" s="17"/>
      <c r="F1440" s="17"/>
      <c r="G1440" s="17"/>
      <c r="H1440" s="17"/>
      <c r="I1440" s="17"/>
      <c r="J1440" s="17"/>
      <c r="K1440" s="17"/>
      <c r="N1440" s="16"/>
    </row>
    <row r="1441" spans="1:14" s="15" customFormat="1" ht="18.75" customHeight="1">
      <c r="A1441" s="17"/>
      <c r="B1441" s="18"/>
      <c r="C1441" s="17"/>
      <c r="D1441" s="17"/>
      <c r="E1441" s="17"/>
      <c r="F1441" s="17"/>
      <c r="G1441" s="17"/>
      <c r="H1441" s="17"/>
      <c r="I1441" s="17"/>
      <c r="J1441" s="17"/>
      <c r="K1441" s="17"/>
      <c r="N1441" s="16"/>
    </row>
    <row r="1442" spans="1:14" s="15" customFormat="1" ht="18.75" customHeight="1">
      <c r="A1442" s="17"/>
      <c r="B1442" s="18"/>
      <c r="C1442" s="17"/>
      <c r="D1442" s="17"/>
      <c r="E1442" s="17"/>
      <c r="F1442" s="17"/>
      <c r="G1442" s="17"/>
      <c r="H1442" s="17"/>
      <c r="I1442" s="17"/>
      <c r="J1442" s="17"/>
      <c r="K1442" s="17"/>
      <c r="N1442" s="16"/>
    </row>
    <row r="1443" spans="1:14" s="15" customFormat="1" ht="18.75" customHeight="1">
      <c r="A1443" s="17"/>
      <c r="B1443" s="18"/>
      <c r="C1443" s="17"/>
      <c r="D1443" s="17"/>
      <c r="E1443" s="17"/>
      <c r="F1443" s="17"/>
      <c r="G1443" s="17"/>
      <c r="H1443" s="17"/>
      <c r="I1443" s="17"/>
      <c r="J1443" s="17"/>
      <c r="K1443" s="17"/>
      <c r="N1443" s="16"/>
    </row>
    <row r="1444" spans="1:14" s="15" customFormat="1" ht="18.75" customHeight="1">
      <c r="A1444" s="17"/>
      <c r="B1444" s="18"/>
      <c r="C1444" s="17"/>
      <c r="D1444" s="17"/>
      <c r="E1444" s="17"/>
      <c r="F1444" s="17"/>
      <c r="G1444" s="17"/>
      <c r="H1444" s="17"/>
      <c r="I1444" s="17"/>
      <c r="J1444" s="17"/>
      <c r="K1444" s="17"/>
      <c r="N1444" s="16"/>
    </row>
    <row r="1445" spans="1:14" s="15" customFormat="1" ht="18.75" customHeight="1">
      <c r="A1445" s="17"/>
      <c r="B1445" s="18"/>
      <c r="C1445" s="17"/>
      <c r="D1445" s="17"/>
      <c r="E1445" s="17"/>
      <c r="F1445" s="17"/>
      <c r="G1445" s="17"/>
      <c r="H1445" s="17"/>
      <c r="I1445" s="17"/>
      <c r="J1445" s="17"/>
      <c r="K1445" s="17"/>
      <c r="N1445" s="16"/>
    </row>
    <row r="1446" spans="1:14" s="15" customFormat="1" ht="18.75" customHeight="1">
      <c r="A1446" s="17"/>
      <c r="B1446" s="18"/>
      <c r="C1446" s="17"/>
      <c r="D1446" s="17"/>
      <c r="E1446" s="17"/>
      <c r="F1446" s="17"/>
      <c r="G1446" s="17"/>
      <c r="H1446" s="17"/>
      <c r="I1446" s="17"/>
      <c r="J1446" s="17"/>
      <c r="K1446" s="17"/>
      <c r="N1446" s="16"/>
    </row>
    <row r="1447" spans="1:14" s="15" customFormat="1" ht="18.75" customHeight="1">
      <c r="A1447" s="17"/>
      <c r="B1447" s="18"/>
      <c r="C1447" s="17"/>
      <c r="D1447" s="17"/>
      <c r="E1447" s="17"/>
      <c r="F1447" s="17"/>
      <c r="G1447" s="17"/>
      <c r="H1447" s="17"/>
      <c r="I1447" s="17"/>
      <c r="J1447" s="17"/>
      <c r="K1447" s="17"/>
      <c r="N1447" s="16"/>
    </row>
    <row r="1448" spans="1:14" s="15" customFormat="1" ht="18.75" customHeight="1">
      <c r="A1448" s="17"/>
      <c r="B1448" s="18"/>
      <c r="C1448" s="17"/>
      <c r="D1448" s="17"/>
      <c r="E1448" s="17"/>
      <c r="F1448" s="17"/>
      <c r="G1448" s="17"/>
      <c r="H1448" s="17"/>
      <c r="I1448" s="17"/>
      <c r="J1448" s="17"/>
      <c r="K1448" s="17"/>
      <c r="N1448" s="16"/>
    </row>
    <row r="1449" spans="1:14" s="15" customFormat="1" ht="18.75" customHeight="1">
      <c r="A1449" s="17"/>
      <c r="B1449" s="18"/>
      <c r="C1449" s="17"/>
      <c r="D1449" s="17"/>
      <c r="E1449" s="17"/>
      <c r="F1449" s="17"/>
      <c r="G1449" s="17"/>
      <c r="H1449" s="17"/>
      <c r="I1449" s="17"/>
      <c r="J1449" s="17"/>
      <c r="K1449" s="17"/>
      <c r="N1449" s="16"/>
    </row>
    <row r="1450" spans="1:14" s="15" customFormat="1" ht="18.75" customHeight="1">
      <c r="A1450" s="17"/>
      <c r="B1450" s="18"/>
      <c r="C1450" s="17"/>
      <c r="D1450" s="17"/>
      <c r="E1450" s="17"/>
      <c r="F1450" s="17"/>
      <c r="G1450" s="17"/>
      <c r="H1450" s="17"/>
      <c r="I1450" s="17"/>
      <c r="J1450" s="17"/>
      <c r="K1450" s="17"/>
      <c r="N1450" s="16"/>
    </row>
    <row r="1451" spans="1:14" s="15" customFormat="1" ht="18.75" customHeight="1">
      <c r="A1451" s="17"/>
      <c r="B1451" s="18"/>
      <c r="C1451" s="17"/>
      <c r="D1451" s="17"/>
      <c r="E1451" s="17"/>
      <c r="F1451" s="17"/>
      <c r="G1451" s="17"/>
      <c r="H1451" s="17"/>
      <c r="I1451" s="17"/>
      <c r="J1451" s="17"/>
      <c r="K1451" s="17"/>
      <c r="N1451" s="16"/>
    </row>
    <row r="1452" spans="1:14" s="15" customFormat="1" ht="18.75" customHeight="1">
      <c r="A1452" s="17"/>
      <c r="B1452" s="147"/>
      <c r="C1452" s="28"/>
      <c r="D1452" s="28"/>
      <c r="E1452" s="28"/>
      <c r="F1452" s="28"/>
      <c r="G1452" s="28"/>
      <c r="H1452" s="28"/>
      <c r="I1452" s="28"/>
      <c r="J1452" s="28"/>
      <c r="K1452" s="10"/>
      <c r="N1452" s="16"/>
    </row>
    <row r="1453" spans="1:14" s="15" customFormat="1" ht="18.75" customHeight="1">
      <c r="A1453" s="17"/>
      <c r="B1453" s="18"/>
      <c r="C1453" s="17"/>
      <c r="D1453" s="17"/>
      <c r="E1453" s="17"/>
      <c r="F1453" s="17"/>
      <c r="G1453" s="17"/>
      <c r="H1453" s="17"/>
      <c r="I1453" s="17"/>
      <c r="J1453" s="17"/>
      <c r="K1453" s="17"/>
      <c r="N1453" s="16"/>
    </row>
    <row r="1454" spans="1:14" s="15" customFormat="1" ht="18.75" customHeight="1">
      <c r="A1454" s="17"/>
      <c r="B1454" s="18"/>
      <c r="C1454" s="17"/>
      <c r="D1454" s="17"/>
      <c r="E1454" s="17"/>
      <c r="F1454" s="17"/>
      <c r="G1454" s="17"/>
      <c r="H1454" s="17"/>
      <c r="I1454" s="17"/>
      <c r="J1454" s="17"/>
      <c r="K1454" s="17"/>
      <c r="N1454" s="16"/>
    </row>
    <row r="1455" spans="1:14" s="15" customFormat="1" ht="18.75" customHeight="1">
      <c r="A1455" s="17"/>
      <c r="B1455" s="18"/>
      <c r="C1455" s="17"/>
      <c r="D1455" s="17"/>
      <c r="E1455" s="17"/>
      <c r="F1455" s="17"/>
      <c r="G1455" s="17"/>
      <c r="H1455" s="17"/>
      <c r="I1455" s="17"/>
      <c r="J1455" s="17"/>
      <c r="K1455" s="17"/>
      <c r="N1455" s="16"/>
    </row>
    <row r="1456" spans="1:14" s="15" customFormat="1" ht="18.75" customHeight="1">
      <c r="A1456" s="17"/>
      <c r="B1456" s="18"/>
      <c r="C1456" s="17"/>
      <c r="D1456" s="17"/>
      <c r="E1456" s="17"/>
      <c r="F1456" s="17"/>
      <c r="G1456" s="17"/>
      <c r="H1456" s="17"/>
      <c r="I1456" s="17"/>
      <c r="J1456" s="17"/>
      <c r="K1456" s="17"/>
      <c r="N1456" s="16"/>
    </row>
    <row r="1457" spans="1:14" s="15" customFormat="1" ht="18.75" customHeight="1">
      <c r="A1457" s="17"/>
      <c r="B1457" s="18"/>
      <c r="C1457" s="17"/>
      <c r="D1457" s="17"/>
      <c r="E1457" s="17"/>
      <c r="F1457" s="17"/>
      <c r="G1457" s="17"/>
      <c r="H1457" s="17"/>
      <c r="I1457" s="17"/>
      <c r="J1457" s="17"/>
      <c r="K1457" s="17"/>
      <c r="N1457" s="16"/>
    </row>
    <row r="1458" spans="1:14" s="15" customFormat="1" ht="18.75" customHeight="1">
      <c r="A1458" s="17"/>
      <c r="B1458" s="18"/>
      <c r="C1458" s="17"/>
      <c r="D1458" s="17"/>
      <c r="E1458" s="17"/>
      <c r="F1458" s="17"/>
      <c r="G1458" s="17"/>
      <c r="H1458" s="17"/>
      <c r="I1458" s="17"/>
      <c r="J1458" s="17"/>
      <c r="K1458" s="17"/>
      <c r="N1458" s="16"/>
    </row>
    <row r="1459" spans="1:14" s="15" customFormat="1" ht="18.75" customHeight="1">
      <c r="A1459" s="17"/>
      <c r="B1459" s="18"/>
      <c r="C1459" s="17"/>
      <c r="D1459" s="17"/>
      <c r="E1459" s="17"/>
      <c r="F1459" s="17"/>
      <c r="G1459" s="17"/>
      <c r="H1459" s="17"/>
      <c r="I1459" s="17"/>
      <c r="J1459" s="17"/>
      <c r="K1459" s="17"/>
      <c r="N1459" s="16"/>
    </row>
    <row r="1460" spans="1:14" s="15" customFormat="1" ht="18.75" customHeight="1">
      <c r="A1460" s="17"/>
      <c r="B1460" s="18"/>
      <c r="C1460" s="17"/>
      <c r="D1460" s="17"/>
      <c r="E1460" s="17"/>
      <c r="F1460" s="17"/>
      <c r="G1460" s="17"/>
      <c r="H1460" s="17"/>
      <c r="I1460" s="17"/>
      <c r="J1460" s="17"/>
      <c r="K1460" s="17"/>
      <c r="N1460" s="16"/>
    </row>
    <row r="1461" spans="1:14" s="15" customFormat="1" ht="18.75" customHeight="1">
      <c r="A1461" s="17"/>
      <c r="B1461" s="18"/>
      <c r="C1461" s="17"/>
      <c r="D1461" s="17"/>
      <c r="E1461" s="17"/>
      <c r="F1461" s="17"/>
      <c r="G1461" s="17"/>
      <c r="H1461" s="17"/>
      <c r="I1461" s="17"/>
      <c r="J1461" s="17"/>
      <c r="K1461" s="17"/>
      <c r="N1461" s="16"/>
    </row>
    <row r="1462" spans="1:14" s="15" customFormat="1" ht="18.75" customHeight="1">
      <c r="A1462" s="17"/>
      <c r="B1462" s="18"/>
      <c r="C1462" s="17"/>
      <c r="D1462" s="17"/>
      <c r="E1462" s="17"/>
      <c r="F1462" s="17"/>
      <c r="G1462" s="17"/>
      <c r="H1462" s="17"/>
      <c r="I1462" s="17"/>
      <c r="J1462" s="17"/>
      <c r="K1462" s="17"/>
      <c r="N1462" s="16"/>
    </row>
    <row r="1463" spans="1:14" s="15" customFormat="1" ht="18.75" customHeight="1">
      <c r="A1463" s="17"/>
      <c r="B1463" s="18"/>
      <c r="C1463" s="17"/>
      <c r="D1463" s="17"/>
      <c r="E1463" s="17"/>
      <c r="F1463" s="17"/>
      <c r="G1463" s="17"/>
      <c r="H1463" s="17"/>
      <c r="I1463" s="17"/>
      <c r="J1463" s="17"/>
      <c r="K1463" s="17"/>
      <c r="N1463" s="16"/>
    </row>
    <row r="1464" spans="1:14" s="15" customFormat="1" ht="18.75" customHeight="1">
      <c r="A1464" s="17"/>
      <c r="B1464" s="18"/>
      <c r="C1464" s="17"/>
      <c r="D1464" s="17"/>
      <c r="E1464" s="17"/>
      <c r="F1464" s="17"/>
      <c r="G1464" s="17"/>
      <c r="H1464" s="17"/>
      <c r="I1464" s="17"/>
      <c r="J1464" s="17"/>
      <c r="K1464" s="17"/>
      <c r="N1464" s="16"/>
    </row>
    <row r="1465" spans="1:14" s="15" customFormat="1" ht="18.75" customHeight="1">
      <c r="A1465" s="17"/>
      <c r="B1465" s="18"/>
      <c r="C1465" s="17"/>
      <c r="D1465" s="17"/>
      <c r="E1465" s="17"/>
      <c r="F1465" s="17"/>
      <c r="G1465" s="17"/>
      <c r="H1465" s="17"/>
      <c r="I1465" s="17"/>
      <c r="J1465" s="17"/>
      <c r="K1465" s="17"/>
      <c r="N1465" s="16"/>
    </row>
    <row r="1466" spans="1:14" s="15" customFormat="1" ht="18.75" customHeight="1">
      <c r="A1466" s="17"/>
      <c r="B1466" s="18"/>
      <c r="C1466" s="17"/>
      <c r="D1466" s="17"/>
      <c r="E1466" s="17"/>
      <c r="F1466" s="17"/>
      <c r="G1466" s="17"/>
      <c r="H1466" s="17"/>
      <c r="I1466" s="17"/>
      <c r="J1466" s="17"/>
      <c r="K1466" s="17"/>
      <c r="N1466" s="16"/>
    </row>
    <row r="1467" spans="1:14" s="15" customFormat="1" ht="18.75" customHeight="1">
      <c r="A1467" s="17"/>
      <c r="B1467" s="18"/>
      <c r="C1467" s="17"/>
      <c r="D1467" s="17"/>
      <c r="E1467" s="17"/>
      <c r="F1467" s="17"/>
      <c r="G1467" s="17"/>
      <c r="H1467" s="17"/>
      <c r="I1467" s="17"/>
      <c r="J1467" s="17"/>
      <c r="K1467" s="17"/>
      <c r="N1467" s="16"/>
    </row>
    <row r="1468" spans="1:14" s="15" customFormat="1" ht="18.75" customHeight="1">
      <c r="A1468" s="17"/>
      <c r="B1468" s="18"/>
      <c r="C1468" s="17"/>
      <c r="D1468" s="17"/>
      <c r="E1468" s="17"/>
      <c r="F1468" s="17"/>
      <c r="G1468" s="17"/>
      <c r="H1468" s="17"/>
      <c r="I1468" s="17"/>
      <c r="J1468" s="17"/>
      <c r="K1468" s="17"/>
      <c r="N1468" s="16"/>
    </row>
    <row r="1469" spans="1:14" s="15" customFormat="1" ht="18.75" customHeight="1">
      <c r="A1469" s="17"/>
      <c r="B1469" s="18"/>
      <c r="C1469" s="17"/>
      <c r="D1469" s="17"/>
      <c r="E1469" s="17"/>
      <c r="F1469" s="17"/>
      <c r="G1469" s="17"/>
      <c r="H1469" s="17"/>
      <c r="I1469" s="17"/>
      <c r="J1469" s="17"/>
      <c r="K1469" s="17"/>
      <c r="N1469" s="16"/>
    </row>
    <row r="1470" spans="1:14" s="15" customFormat="1" ht="18.75" customHeight="1">
      <c r="A1470" s="17"/>
      <c r="B1470" s="18"/>
      <c r="C1470" s="17"/>
      <c r="D1470" s="17"/>
      <c r="E1470" s="17"/>
      <c r="F1470" s="17"/>
      <c r="G1470" s="17"/>
      <c r="H1470" s="17"/>
      <c r="I1470" s="17"/>
      <c r="J1470" s="17"/>
      <c r="K1470" s="17"/>
      <c r="N1470" s="16"/>
    </row>
    <row r="1471" spans="1:14" s="15" customFormat="1" ht="18.75" customHeight="1">
      <c r="A1471" s="17"/>
      <c r="B1471" s="18"/>
      <c r="C1471" s="17"/>
      <c r="D1471" s="17"/>
      <c r="E1471" s="17"/>
      <c r="F1471" s="17"/>
      <c r="G1471" s="17"/>
      <c r="H1471" s="17"/>
      <c r="I1471" s="17"/>
      <c r="J1471" s="17"/>
      <c r="K1471" s="17"/>
      <c r="N1471" s="16"/>
    </row>
    <row r="1472" spans="1:14" s="15" customFormat="1" ht="18.75" customHeight="1">
      <c r="A1472" s="17"/>
      <c r="B1472" s="18"/>
      <c r="C1472" s="17"/>
      <c r="D1472" s="17"/>
      <c r="E1472" s="17"/>
      <c r="F1472" s="17"/>
      <c r="G1472" s="17"/>
      <c r="H1472" s="17"/>
      <c r="I1472" s="17"/>
      <c r="J1472" s="17"/>
      <c r="K1472" s="17"/>
      <c r="N1472" s="16"/>
    </row>
    <row r="1473" spans="1:14" s="15" customFormat="1" ht="18.75" customHeight="1">
      <c r="A1473" s="17"/>
      <c r="B1473" s="18"/>
      <c r="C1473" s="17"/>
      <c r="D1473" s="17"/>
      <c r="E1473" s="17"/>
      <c r="F1473" s="17"/>
      <c r="G1473" s="17"/>
      <c r="H1473" s="17"/>
      <c r="I1473" s="17"/>
      <c r="J1473" s="17"/>
      <c r="K1473" s="17"/>
      <c r="N1473" s="16"/>
    </row>
    <row r="1474" spans="1:14" s="15" customFormat="1" ht="18.75" customHeight="1">
      <c r="A1474" s="17"/>
      <c r="B1474" s="18"/>
      <c r="C1474" s="17"/>
      <c r="D1474" s="17"/>
      <c r="E1474" s="17"/>
      <c r="F1474" s="17"/>
      <c r="G1474" s="17"/>
      <c r="H1474" s="17"/>
      <c r="I1474" s="17"/>
      <c r="J1474" s="17"/>
      <c r="K1474" s="17"/>
      <c r="N1474" s="16"/>
    </row>
    <row r="1475" spans="1:14" s="15" customFormat="1" ht="18.75" customHeight="1">
      <c r="A1475" s="17"/>
      <c r="B1475" s="18"/>
      <c r="C1475" s="17"/>
      <c r="D1475" s="17"/>
      <c r="E1475" s="17"/>
      <c r="F1475" s="17"/>
      <c r="G1475" s="17"/>
      <c r="H1475" s="17"/>
      <c r="I1475" s="17"/>
      <c r="J1475" s="17"/>
      <c r="K1475" s="17"/>
      <c r="N1475" s="16"/>
    </row>
    <row r="1476" spans="1:14" s="15" customFormat="1" ht="18.75" customHeight="1">
      <c r="A1476" s="17"/>
      <c r="B1476" s="18"/>
      <c r="C1476" s="17"/>
      <c r="D1476" s="17"/>
      <c r="E1476" s="17"/>
      <c r="F1476" s="17"/>
      <c r="G1476" s="17"/>
      <c r="H1476" s="17"/>
      <c r="I1476" s="17"/>
      <c r="J1476" s="17"/>
      <c r="K1476" s="17"/>
      <c r="N1476" s="16"/>
    </row>
    <row r="1477" spans="1:14" s="15" customFormat="1" ht="18.75" customHeight="1">
      <c r="A1477" s="17"/>
      <c r="B1477" s="18"/>
      <c r="C1477" s="17"/>
      <c r="D1477" s="17"/>
      <c r="E1477" s="17"/>
      <c r="F1477" s="17"/>
      <c r="G1477" s="17"/>
      <c r="H1477" s="17"/>
      <c r="I1477" s="17"/>
      <c r="J1477" s="17"/>
      <c r="K1477" s="17"/>
      <c r="N1477" s="16"/>
    </row>
    <row r="1478" spans="1:14" s="15" customFormat="1" ht="18.75" customHeight="1">
      <c r="A1478" s="17"/>
      <c r="B1478" s="18"/>
      <c r="C1478" s="17"/>
      <c r="D1478" s="17"/>
      <c r="E1478" s="17"/>
      <c r="F1478" s="17"/>
      <c r="G1478" s="17"/>
      <c r="H1478" s="17"/>
      <c r="I1478" s="17"/>
      <c r="J1478" s="17"/>
      <c r="K1478" s="17"/>
      <c r="N1478" s="16"/>
    </row>
    <row r="1479" spans="1:14" s="15" customFormat="1" ht="18.75" customHeight="1">
      <c r="A1479" s="17"/>
      <c r="B1479" s="18"/>
      <c r="C1479" s="17"/>
      <c r="D1479" s="17"/>
      <c r="E1479" s="17"/>
      <c r="F1479" s="17"/>
      <c r="G1479" s="17"/>
      <c r="H1479" s="17"/>
      <c r="I1479" s="17"/>
      <c r="J1479" s="17"/>
      <c r="K1479" s="17"/>
      <c r="N1479" s="16"/>
    </row>
    <row r="1480" spans="1:14" s="15" customFormat="1" ht="18.75" customHeight="1">
      <c r="A1480" s="17"/>
      <c r="B1480" s="18"/>
      <c r="C1480" s="17"/>
      <c r="D1480" s="17"/>
      <c r="E1480" s="17"/>
      <c r="F1480" s="17"/>
      <c r="G1480" s="17"/>
      <c r="H1480" s="17"/>
      <c r="I1480" s="17"/>
      <c r="J1480" s="17"/>
      <c r="K1480" s="17"/>
      <c r="N1480" s="16"/>
    </row>
    <row r="1481" spans="1:14" s="15" customFormat="1" ht="18.75" customHeight="1">
      <c r="A1481" s="17"/>
      <c r="B1481" s="18"/>
      <c r="C1481" s="17"/>
      <c r="D1481" s="17"/>
      <c r="E1481" s="17"/>
      <c r="F1481" s="17"/>
      <c r="G1481" s="17"/>
      <c r="H1481" s="17"/>
      <c r="I1481" s="17"/>
      <c r="J1481" s="17"/>
      <c r="K1481" s="17"/>
      <c r="N1481" s="16"/>
    </row>
    <row r="1482" spans="1:14" s="15" customFormat="1" ht="18.75" customHeight="1">
      <c r="A1482" s="17"/>
      <c r="B1482" s="18"/>
      <c r="C1482" s="17"/>
      <c r="D1482" s="17"/>
      <c r="E1482" s="17"/>
      <c r="F1482" s="17"/>
      <c r="G1482" s="17"/>
      <c r="H1482" s="17"/>
      <c r="I1482" s="17"/>
      <c r="J1482" s="17"/>
      <c r="K1482" s="17"/>
      <c r="N1482" s="16"/>
    </row>
    <row r="1483" spans="1:14" s="15" customFormat="1" ht="18.75" customHeight="1">
      <c r="A1483" s="17"/>
      <c r="B1483" s="18"/>
      <c r="C1483" s="17"/>
      <c r="D1483" s="17"/>
      <c r="E1483" s="17"/>
      <c r="F1483" s="17"/>
      <c r="G1483" s="17"/>
      <c r="H1483" s="17"/>
      <c r="I1483" s="17"/>
      <c r="J1483" s="17"/>
      <c r="K1483" s="17"/>
      <c r="N1483" s="16"/>
    </row>
    <row r="1484" spans="1:14" s="15" customFormat="1" ht="18.75" customHeight="1">
      <c r="A1484" s="17"/>
      <c r="B1484" s="18"/>
      <c r="C1484" s="17"/>
      <c r="D1484" s="17"/>
      <c r="E1484" s="17"/>
      <c r="F1484" s="17"/>
      <c r="G1484" s="17"/>
      <c r="H1484" s="17"/>
      <c r="I1484" s="17"/>
      <c r="J1484" s="17"/>
      <c r="K1484" s="17"/>
      <c r="N1484" s="16"/>
    </row>
    <row r="1485" spans="1:14" s="15" customFormat="1" ht="18.75" customHeight="1">
      <c r="A1485" s="17"/>
      <c r="B1485" s="18"/>
      <c r="C1485" s="17"/>
      <c r="D1485" s="17"/>
      <c r="E1485" s="17"/>
      <c r="F1485" s="17"/>
      <c r="G1485" s="17"/>
      <c r="H1485" s="17"/>
      <c r="I1485" s="17"/>
      <c r="J1485" s="17"/>
      <c r="K1485" s="17"/>
      <c r="N1485" s="16"/>
    </row>
    <row r="1486" spans="1:14" s="15" customFormat="1" ht="18.75" customHeight="1">
      <c r="A1486" s="17"/>
      <c r="B1486" s="18"/>
      <c r="C1486" s="17"/>
      <c r="D1486" s="17"/>
      <c r="E1486" s="17"/>
      <c r="F1486" s="17"/>
      <c r="G1486" s="17"/>
      <c r="H1486" s="17"/>
      <c r="I1486" s="17"/>
      <c r="J1486" s="17"/>
      <c r="K1486" s="17"/>
      <c r="N1486" s="16"/>
    </row>
    <row r="1487" spans="1:14" s="15" customFormat="1" ht="18.75" customHeight="1">
      <c r="A1487" s="17"/>
      <c r="B1487" s="18"/>
      <c r="C1487" s="17"/>
      <c r="D1487" s="17"/>
      <c r="E1487" s="17"/>
      <c r="F1487" s="17"/>
      <c r="G1487" s="17"/>
      <c r="H1487" s="17"/>
      <c r="I1487" s="17"/>
      <c r="J1487" s="17"/>
      <c r="K1487" s="17"/>
      <c r="N1487" s="16"/>
    </row>
    <row r="1488" spans="1:14" s="15" customFormat="1" ht="18.75" customHeight="1">
      <c r="A1488" s="17"/>
      <c r="B1488" s="18"/>
      <c r="C1488" s="17"/>
      <c r="D1488" s="17"/>
      <c r="E1488" s="17"/>
      <c r="F1488" s="17"/>
      <c r="G1488" s="17"/>
      <c r="H1488" s="17"/>
      <c r="I1488" s="17"/>
      <c r="J1488" s="17"/>
      <c r="K1488" s="17"/>
      <c r="N1488" s="16"/>
    </row>
    <row r="1489" spans="1:14" s="15" customFormat="1" ht="18.75" customHeight="1">
      <c r="A1489" s="17"/>
      <c r="B1489" s="146"/>
      <c r="C1489" s="17"/>
      <c r="D1489" s="17"/>
      <c r="E1489" s="17"/>
      <c r="F1489" s="17"/>
      <c r="G1489" s="17"/>
      <c r="H1489" s="17"/>
      <c r="I1489" s="17"/>
      <c r="J1489" s="17"/>
      <c r="K1489" s="17"/>
      <c r="N1489" s="16"/>
    </row>
    <row r="1490" spans="1:14" s="15" customFormat="1" ht="18.75" customHeight="1">
      <c r="A1490" s="17"/>
      <c r="B1490" s="18"/>
      <c r="C1490" s="17"/>
      <c r="D1490" s="17"/>
      <c r="E1490" s="17"/>
      <c r="F1490" s="17"/>
      <c r="G1490" s="17"/>
      <c r="H1490" s="17"/>
      <c r="I1490" s="17"/>
      <c r="J1490" s="17"/>
      <c r="K1490" s="17"/>
      <c r="N1490" s="16"/>
    </row>
    <row r="1491" spans="1:14" s="15" customFormat="1" ht="18.75" customHeight="1">
      <c r="A1491" s="17"/>
      <c r="B1491" s="18"/>
      <c r="C1491" s="17"/>
      <c r="D1491" s="17"/>
      <c r="E1491" s="17"/>
      <c r="F1491" s="17"/>
      <c r="G1491" s="17"/>
      <c r="H1491" s="17"/>
      <c r="I1491" s="17"/>
      <c r="J1491" s="17"/>
      <c r="K1491" s="17"/>
      <c r="N1491" s="16"/>
    </row>
    <row r="1492" spans="1:14" s="15" customFormat="1" ht="18.75" customHeight="1">
      <c r="A1492" s="17"/>
      <c r="B1492" s="18"/>
      <c r="C1492" s="17"/>
      <c r="D1492" s="17"/>
      <c r="E1492" s="17"/>
      <c r="F1492" s="17"/>
      <c r="G1492" s="17"/>
      <c r="H1492" s="17"/>
      <c r="I1492" s="17"/>
      <c r="J1492" s="17"/>
      <c r="K1492" s="17"/>
      <c r="N1492" s="16"/>
    </row>
    <row r="1493" spans="1:14" s="15" customFormat="1" ht="18.75" customHeight="1">
      <c r="A1493" s="17"/>
      <c r="B1493" s="18"/>
      <c r="C1493" s="17"/>
      <c r="D1493" s="17"/>
      <c r="E1493" s="17"/>
      <c r="F1493" s="17"/>
      <c r="G1493" s="17"/>
      <c r="H1493" s="17"/>
      <c r="I1493" s="17"/>
      <c r="J1493" s="17"/>
      <c r="K1493" s="17"/>
      <c r="N1493" s="16"/>
    </row>
    <row r="1494" spans="1:14" s="15" customFormat="1" ht="18.75" customHeight="1">
      <c r="A1494" s="17"/>
      <c r="B1494" s="18"/>
      <c r="C1494" s="17"/>
      <c r="D1494" s="17"/>
      <c r="E1494" s="17"/>
      <c r="F1494" s="17"/>
      <c r="G1494" s="17"/>
      <c r="H1494" s="17"/>
      <c r="I1494" s="17"/>
      <c r="J1494" s="17"/>
      <c r="K1494" s="17"/>
      <c r="N1494" s="16"/>
    </row>
    <row r="1495" spans="1:14" s="15" customFormat="1" ht="18.75" customHeight="1">
      <c r="A1495" s="17"/>
      <c r="B1495" s="18"/>
      <c r="C1495" s="17"/>
      <c r="D1495" s="17"/>
      <c r="E1495" s="17"/>
      <c r="F1495" s="17"/>
      <c r="G1495" s="17"/>
      <c r="H1495" s="17"/>
      <c r="I1495" s="17"/>
      <c r="J1495" s="17"/>
      <c r="K1495" s="17"/>
      <c r="N1495" s="16"/>
    </row>
    <row r="1496" spans="1:14" s="15" customFormat="1" ht="18.75" customHeight="1">
      <c r="A1496" s="17"/>
      <c r="B1496" s="18"/>
      <c r="C1496" s="17"/>
      <c r="D1496" s="17"/>
      <c r="E1496" s="17"/>
      <c r="F1496" s="17"/>
      <c r="G1496" s="17"/>
      <c r="H1496" s="17"/>
      <c r="I1496" s="17"/>
      <c r="J1496" s="17"/>
      <c r="K1496" s="17"/>
      <c r="N1496" s="16"/>
    </row>
    <row r="1497" spans="1:14" s="15" customFormat="1" ht="18.75" customHeight="1">
      <c r="A1497" s="17"/>
      <c r="B1497" s="18"/>
      <c r="C1497" s="17"/>
      <c r="D1497" s="17"/>
      <c r="E1497" s="17"/>
      <c r="F1497" s="17"/>
      <c r="G1497" s="17"/>
      <c r="H1497" s="17"/>
      <c r="I1497" s="17"/>
      <c r="J1497" s="17"/>
      <c r="K1497" s="17"/>
      <c r="N1497" s="16"/>
    </row>
    <row r="1498" spans="1:14" s="15" customFormat="1" ht="18.75" customHeight="1">
      <c r="A1498" s="17"/>
      <c r="B1498" s="18"/>
      <c r="C1498" s="17"/>
      <c r="D1498" s="17"/>
      <c r="E1498" s="17"/>
      <c r="F1498" s="17"/>
      <c r="G1498" s="17"/>
      <c r="H1498" s="17"/>
      <c r="I1498" s="17"/>
      <c r="J1498" s="17"/>
      <c r="K1498" s="17"/>
      <c r="N1498" s="16"/>
    </row>
    <row r="1499" spans="1:14" s="15" customFormat="1" ht="18.75" customHeight="1">
      <c r="A1499" s="17"/>
      <c r="B1499" s="18"/>
      <c r="C1499" s="17"/>
      <c r="D1499" s="17"/>
      <c r="E1499" s="17"/>
      <c r="F1499" s="17"/>
      <c r="G1499" s="17"/>
      <c r="H1499" s="17"/>
      <c r="I1499" s="17"/>
      <c r="J1499" s="17"/>
      <c r="K1499" s="17"/>
      <c r="N1499" s="16"/>
    </row>
    <row r="1500" spans="1:14" s="15" customFormat="1" ht="18.75" customHeight="1">
      <c r="A1500" s="17"/>
      <c r="B1500" s="18"/>
      <c r="C1500" s="17"/>
      <c r="D1500" s="17"/>
      <c r="E1500" s="17"/>
      <c r="F1500" s="17"/>
      <c r="G1500" s="17"/>
      <c r="H1500" s="17"/>
      <c r="I1500" s="17"/>
      <c r="J1500" s="17"/>
      <c r="K1500" s="17"/>
      <c r="N1500" s="16"/>
    </row>
    <row r="1501" spans="1:14" s="15" customFormat="1" ht="18.75" customHeight="1">
      <c r="A1501" s="17"/>
      <c r="B1501" s="18"/>
      <c r="C1501" s="17"/>
      <c r="D1501" s="17"/>
      <c r="E1501" s="17"/>
      <c r="F1501" s="17"/>
      <c r="G1501" s="17"/>
      <c r="H1501" s="17"/>
      <c r="I1501" s="17"/>
      <c r="J1501" s="17"/>
      <c r="K1501" s="17"/>
      <c r="N1501" s="16"/>
    </row>
    <row r="1502" spans="1:14" s="15" customFormat="1" ht="18.75" customHeight="1">
      <c r="A1502" s="17"/>
      <c r="B1502" s="18"/>
      <c r="C1502" s="17"/>
      <c r="D1502" s="17"/>
      <c r="E1502" s="17"/>
      <c r="F1502" s="17"/>
      <c r="G1502" s="17"/>
      <c r="H1502" s="17"/>
      <c r="I1502" s="17"/>
      <c r="J1502" s="17"/>
      <c r="K1502" s="17"/>
      <c r="N1502" s="16"/>
    </row>
    <row r="1503" spans="1:14" s="15" customFormat="1" ht="18.75" customHeight="1">
      <c r="A1503" s="17"/>
      <c r="B1503" s="18"/>
      <c r="C1503" s="17"/>
      <c r="D1503" s="17"/>
      <c r="E1503" s="17"/>
      <c r="F1503" s="17"/>
      <c r="G1503" s="17"/>
      <c r="H1503" s="17"/>
      <c r="I1503" s="17"/>
      <c r="J1503" s="17"/>
      <c r="K1503" s="17"/>
      <c r="N1503" s="16"/>
    </row>
    <row r="1504" spans="1:14" s="15" customFormat="1" ht="18.75" customHeight="1">
      <c r="A1504" s="17"/>
      <c r="B1504" s="18"/>
      <c r="C1504" s="17"/>
      <c r="D1504" s="17"/>
      <c r="E1504" s="17"/>
      <c r="F1504" s="17"/>
      <c r="G1504" s="17"/>
      <c r="H1504" s="17"/>
      <c r="I1504" s="17"/>
      <c r="J1504" s="17"/>
      <c r="K1504" s="17"/>
      <c r="N1504" s="16"/>
    </row>
    <row r="1505" spans="1:14" s="15" customFormat="1" ht="18.75" customHeight="1">
      <c r="A1505" s="17"/>
      <c r="B1505" s="18"/>
      <c r="C1505" s="17"/>
      <c r="D1505" s="17"/>
      <c r="E1505" s="17"/>
      <c r="F1505" s="17"/>
      <c r="G1505" s="17"/>
      <c r="H1505" s="17"/>
      <c r="I1505" s="17"/>
      <c r="J1505" s="17"/>
      <c r="K1505" s="17"/>
      <c r="N1505" s="16"/>
    </row>
    <row r="1506" spans="1:14" s="15" customFormat="1" ht="18.75" customHeight="1">
      <c r="A1506" s="17"/>
      <c r="B1506" s="18"/>
      <c r="C1506" s="17"/>
      <c r="D1506" s="17"/>
      <c r="E1506" s="17"/>
      <c r="F1506" s="17"/>
      <c r="G1506" s="17"/>
      <c r="H1506" s="17"/>
      <c r="I1506" s="17"/>
      <c r="J1506" s="17"/>
      <c r="K1506" s="17"/>
      <c r="N1506" s="16"/>
    </row>
    <row r="1507" spans="1:14" s="15" customFormat="1" ht="18.75" customHeight="1">
      <c r="A1507" s="17"/>
      <c r="B1507" s="18"/>
      <c r="C1507" s="17"/>
      <c r="D1507" s="17"/>
      <c r="E1507" s="17"/>
      <c r="F1507" s="17"/>
      <c r="G1507" s="17"/>
      <c r="H1507" s="17"/>
      <c r="I1507" s="17"/>
      <c r="J1507" s="17"/>
      <c r="K1507" s="17"/>
      <c r="N1507" s="16"/>
    </row>
    <row r="1508" spans="1:14" s="15" customFormat="1" ht="18.75" customHeight="1">
      <c r="A1508" s="17"/>
      <c r="B1508" s="18"/>
      <c r="C1508" s="17"/>
      <c r="D1508" s="17"/>
      <c r="E1508" s="17"/>
      <c r="F1508" s="17"/>
      <c r="G1508" s="17"/>
      <c r="H1508" s="17"/>
      <c r="I1508" s="17"/>
      <c r="J1508" s="17"/>
      <c r="K1508" s="17"/>
      <c r="N1508" s="16"/>
    </row>
    <row r="1509" spans="1:14" s="15" customFormat="1" ht="18.75" customHeight="1">
      <c r="A1509" s="17"/>
      <c r="B1509" s="18"/>
      <c r="C1509" s="17"/>
      <c r="D1509" s="17"/>
      <c r="E1509" s="17"/>
      <c r="F1509" s="17"/>
      <c r="G1509" s="17"/>
      <c r="H1509" s="17"/>
      <c r="I1509" s="17"/>
      <c r="J1509" s="17"/>
      <c r="K1509" s="17"/>
      <c r="N1509" s="16"/>
    </row>
    <row r="1510" spans="1:14" s="15" customFormat="1" ht="18.75" customHeight="1">
      <c r="A1510" s="17"/>
      <c r="B1510" s="18"/>
      <c r="C1510" s="17"/>
      <c r="D1510" s="17"/>
      <c r="E1510" s="17"/>
      <c r="F1510" s="17"/>
      <c r="G1510" s="17"/>
      <c r="H1510" s="17"/>
      <c r="I1510" s="17"/>
      <c r="J1510" s="17"/>
      <c r="K1510" s="17"/>
      <c r="N1510" s="16"/>
    </row>
    <row r="1511" spans="1:14" s="15" customFormat="1" ht="18.75" customHeight="1">
      <c r="A1511" s="17"/>
      <c r="B1511" s="18"/>
      <c r="C1511" s="17"/>
      <c r="D1511" s="17"/>
      <c r="E1511" s="17"/>
      <c r="F1511" s="17"/>
      <c r="G1511" s="17"/>
      <c r="H1511" s="17"/>
      <c r="I1511" s="17"/>
      <c r="J1511" s="17"/>
      <c r="K1511" s="17"/>
      <c r="N1511" s="16"/>
    </row>
    <row r="1512" spans="1:14" s="15" customFormat="1" ht="18.75" customHeight="1">
      <c r="A1512" s="17"/>
      <c r="B1512" s="18"/>
      <c r="C1512" s="17"/>
      <c r="D1512" s="17"/>
      <c r="E1512" s="17"/>
      <c r="F1512" s="17"/>
      <c r="G1512" s="17"/>
      <c r="H1512" s="17"/>
      <c r="I1512" s="17"/>
      <c r="J1512" s="17"/>
      <c r="K1512" s="17"/>
      <c r="N1512" s="16"/>
    </row>
    <row r="1513" spans="1:14" s="15" customFormat="1" ht="18.75" customHeight="1">
      <c r="A1513" s="17"/>
      <c r="B1513" s="18"/>
      <c r="C1513" s="17"/>
      <c r="D1513" s="17"/>
      <c r="E1513" s="17"/>
      <c r="F1513" s="17"/>
      <c r="G1513" s="17"/>
      <c r="H1513" s="17"/>
      <c r="I1513" s="17"/>
      <c r="J1513" s="17"/>
      <c r="K1513" s="17"/>
      <c r="N1513" s="16"/>
    </row>
    <row r="1514" spans="1:14" s="15" customFormat="1" ht="18.75" customHeight="1">
      <c r="A1514" s="17"/>
      <c r="B1514" s="18"/>
      <c r="C1514" s="17"/>
      <c r="D1514" s="17"/>
      <c r="E1514" s="17"/>
      <c r="F1514" s="17"/>
      <c r="G1514" s="17"/>
      <c r="H1514" s="17"/>
      <c r="I1514" s="17"/>
      <c r="J1514" s="17"/>
      <c r="K1514" s="17"/>
      <c r="N1514" s="16"/>
    </row>
    <row r="1515" spans="1:14" s="15" customFormat="1" ht="18.75" customHeight="1">
      <c r="A1515" s="17"/>
      <c r="B1515" s="18"/>
      <c r="C1515" s="17"/>
      <c r="D1515" s="17"/>
      <c r="E1515" s="17"/>
      <c r="F1515" s="17"/>
      <c r="G1515" s="17"/>
      <c r="H1515" s="17"/>
      <c r="I1515" s="17"/>
      <c r="J1515" s="17"/>
      <c r="K1515" s="17"/>
      <c r="N1515" s="16"/>
    </row>
    <row r="1516" spans="1:14" s="15" customFormat="1" ht="18.75" customHeight="1">
      <c r="A1516" s="17"/>
      <c r="B1516" s="18"/>
      <c r="C1516" s="17"/>
      <c r="D1516" s="17"/>
      <c r="E1516" s="17"/>
      <c r="F1516" s="17"/>
      <c r="G1516" s="17"/>
      <c r="H1516" s="17"/>
      <c r="I1516" s="17"/>
      <c r="J1516" s="17"/>
      <c r="K1516" s="17"/>
      <c r="N1516" s="16"/>
    </row>
    <row r="1517" spans="1:14" s="15" customFormat="1" ht="18.75" customHeight="1">
      <c r="A1517" s="17"/>
      <c r="B1517" s="18"/>
      <c r="C1517" s="17"/>
      <c r="D1517" s="17"/>
      <c r="E1517" s="17"/>
      <c r="F1517" s="17"/>
      <c r="G1517" s="17"/>
      <c r="H1517" s="17"/>
      <c r="I1517" s="17"/>
      <c r="J1517" s="17"/>
      <c r="K1517" s="17"/>
      <c r="N1517" s="16"/>
    </row>
    <row r="1518" spans="1:14" s="15" customFormat="1" ht="18.75" customHeight="1">
      <c r="A1518" s="17"/>
      <c r="B1518" s="18"/>
      <c r="C1518" s="17"/>
      <c r="D1518" s="17"/>
      <c r="E1518" s="17"/>
      <c r="F1518" s="17"/>
      <c r="G1518" s="17"/>
      <c r="H1518" s="17"/>
      <c r="I1518" s="17"/>
      <c r="J1518" s="17"/>
      <c r="K1518" s="17"/>
      <c r="N1518" s="16"/>
    </row>
    <row r="1519" spans="1:14" s="15" customFormat="1" ht="18.75" customHeight="1">
      <c r="A1519" s="17"/>
      <c r="B1519" s="18"/>
      <c r="C1519" s="17"/>
      <c r="D1519" s="17"/>
      <c r="E1519" s="17"/>
      <c r="F1519" s="17"/>
      <c r="G1519" s="17"/>
      <c r="H1519" s="17"/>
      <c r="I1519" s="17"/>
      <c r="J1519" s="17"/>
      <c r="K1519" s="17"/>
      <c r="N1519" s="16"/>
    </row>
    <row r="1520" spans="1:14" s="15" customFormat="1" ht="18.75" customHeight="1">
      <c r="A1520" s="17"/>
      <c r="B1520" s="18"/>
      <c r="C1520" s="17"/>
      <c r="D1520" s="17"/>
      <c r="E1520" s="17"/>
      <c r="F1520" s="17"/>
      <c r="G1520" s="17"/>
      <c r="H1520" s="17"/>
      <c r="I1520" s="17"/>
      <c r="J1520" s="17"/>
      <c r="K1520" s="17"/>
      <c r="N1520" s="16"/>
    </row>
    <row r="1521" spans="1:14" s="15" customFormat="1" ht="18.75" customHeight="1">
      <c r="A1521" s="17"/>
      <c r="B1521" s="18"/>
      <c r="C1521" s="17"/>
      <c r="D1521" s="17"/>
      <c r="E1521" s="17"/>
      <c r="F1521" s="17"/>
      <c r="G1521" s="17"/>
      <c r="H1521" s="17"/>
      <c r="I1521" s="17"/>
      <c r="J1521" s="17"/>
      <c r="K1521" s="17"/>
      <c r="N1521" s="16"/>
    </row>
    <row r="1522" spans="1:14" s="15" customFormat="1" ht="18.75" customHeight="1">
      <c r="A1522" s="17"/>
      <c r="B1522" s="18"/>
      <c r="C1522" s="17"/>
      <c r="D1522" s="17"/>
      <c r="E1522" s="17"/>
      <c r="F1522" s="17"/>
      <c r="G1522" s="17"/>
      <c r="H1522" s="17"/>
      <c r="I1522" s="17"/>
      <c r="J1522" s="17"/>
      <c r="K1522" s="17"/>
      <c r="N1522" s="16"/>
    </row>
    <row r="1523" spans="1:14" s="15" customFormat="1" ht="18.75" customHeight="1">
      <c r="A1523" s="17"/>
      <c r="B1523" s="18"/>
      <c r="C1523" s="17"/>
      <c r="D1523" s="17"/>
      <c r="E1523" s="17"/>
      <c r="F1523" s="17"/>
      <c r="G1523" s="17"/>
      <c r="H1523" s="17"/>
      <c r="I1523" s="17"/>
      <c r="J1523" s="17"/>
      <c r="K1523" s="17"/>
      <c r="N1523" s="16"/>
    </row>
    <row r="1524" spans="1:14" s="15" customFormat="1" ht="18.75" customHeight="1">
      <c r="A1524" s="17"/>
      <c r="B1524" s="18"/>
      <c r="C1524" s="17"/>
      <c r="D1524" s="17"/>
      <c r="E1524" s="17"/>
      <c r="F1524" s="17"/>
      <c r="G1524" s="17"/>
      <c r="H1524" s="17"/>
      <c r="I1524" s="17"/>
      <c r="J1524" s="17"/>
      <c r="K1524" s="17"/>
      <c r="N1524" s="16"/>
    </row>
    <row r="1525" spans="1:14" s="15" customFormat="1" ht="18.75" customHeight="1">
      <c r="A1525" s="17"/>
      <c r="B1525" s="18"/>
      <c r="C1525" s="17"/>
      <c r="D1525" s="17"/>
      <c r="E1525" s="17"/>
      <c r="F1525" s="17"/>
      <c r="G1525" s="17"/>
      <c r="H1525" s="17"/>
      <c r="I1525" s="17"/>
      <c r="J1525" s="17"/>
      <c r="K1525" s="17"/>
      <c r="N1525" s="16"/>
    </row>
    <row r="1526" spans="1:14" s="15" customFormat="1" ht="18.75" customHeight="1">
      <c r="A1526" s="17"/>
      <c r="B1526" s="18"/>
      <c r="C1526" s="17"/>
      <c r="D1526" s="17"/>
      <c r="E1526" s="17"/>
      <c r="F1526" s="17"/>
      <c r="G1526" s="17"/>
      <c r="H1526" s="17"/>
      <c r="I1526" s="17"/>
      <c r="J1526" s="17"/>
      <c r="K1526" s="17"/>
      <c r="N1526" s="16"/>
    </row>
    <row r="1527" spans="1:14" s="15" customFormat="1" ht="18.75" customHeight="1">
      <c r="A1527" s="17"/>
      <c r="B1527" s="18"/>
      <c r="C1527" s="17"/>
      <c r="D1527" s="17"/>
      <c r="E1527" s="17"/>
      <c r="F1527" s="17"/>
      <c r="G1527" s="17"/>
      <c r="H1527" s="17"/>
      <c r="I1527" s="17"/>
      <c r="J1527" s="17"/>
      <c r="K1527" s="17"/>
      <c r="N1527" s="16"/>
    </row>
    <row r="1528" spans="1:14" s="15" customFormat="1" ht="18.75" customHeight="1">
      <c r="A1528" s="17"/>
      <c r="B1528" s="18"/>
      <c r="C1528" s="17"/>
      <c r="D1528" s="17"/>
      <c r="E1528" s="17"/>
      <c r="F1528" s="17"/>
      <c r="G1528" s="17"/>
      <c r="H1528" s="17"/>
      <c r="I1528" s="17"/>
      <c r="J1528" s="17"/>
      <c r="K1528" s="17"/>
      <c r="N1528" s="16"/>
    </row>
    <row r="1529" spans="1:14" s="15" customFormat="1" ht="18.75" customHeight="1">
      <c r="A1529" s="17"/>
      <c r="B1529" s="18"/>
      <c r="C1529" s="17"/>
      <c r="D1529" s="17"/>
      <c r="E1529" s="17"/>
      <c r="F1529" s="17"/>
      <c r="G1529" s="17"/>
      <c r="H1529" s="17"/>
      <c r="I1529" s="17"/>
      <c r="J1529" s="17"/>
      <c r="K1529" s="17"/>
      <c r="N1529" s="16"/>
    </row>
    <row r="1530" spans="1:14" s="15" customFormat="1" ht="18.75" customHeight="1">
      <c r="A1530" s="17"/>
      <c r="B1530" s="18"/>
      <c r="C1530" s="17"/>
      <c r="D1530" s="17"/>
      <c r="E1530" s="17"/>
      <c r="F1530" s="17"/>
      <c r="G1530" s="17"/>
      <c r="H1530" s="17"/>
      <c r="I1530" s="17"/>
      <c r="J1530" s="17"/>
      <c r="K1530" s="17"/>
      <c r="N1530" s="16"/>
    </row>
    <row r="1531" spans="1:14" s="15" customFormat="1" ht="18.75" customHeight="1">
      <c r="A1531" s="17"/>
      <c r="B1531" s="18"/>
      <c r="C1531" s="17"/>
      <c r="D1531" s="17"/>
      <c r="E1531" s="17"/>
      <c r="F1531" s="17"/>
      <c r="G1531" s="17"/>
      <c r="H1531" s="17"/>
      <c r="I1531" s="17"/>
      <c r="J1531" s="17"/>
      <c r="K1531" s="17"/>
      <c r="N1531" s="16"/>
    </row>
    <row r="1532" spans="1:14" s="15" customFormat="1" ht="18.75" customHeight="1">
      <c r="A1532" s="17"/>
      <c r="B1532" s="18"/>
      <c r="C1532" s="17"/>
      <c r="D1532" s="17"/>
      <c r="E1532" s="17"/>
      <c r="F1532" s="17"/>
      <c r="G1532" s="17"/>
      <c r="H1532" s="17"/>
      <c r="I1532" s="17"/>
      <c r="J1532" s="17"/>
      <c r="K1532" s="17"/>
      <c r="N1532" s="16"/>
    </row>
    <row r="1533" spans="1:14" s="15" customFormat="1" ht="18.75" customHeight="1">
      <c r="A1533" s="17"/>
      <c r="B1533" s="18"/>
      <c r="C1533" s="17"/>
      <c r="D1533" s="17"/>
      <c r="E1533" s="17"/>
      <c r="F1533" s="17"/>
      <c r="G1533" s="17"/>
      <c r="H1533" s="17"/>
      <c r="I1533" s="17"/>
      <c r="J1533" s="17"/>
      <c r="K1533" s="17"/>
      <c r="N1533" s="16"/>
    </row>
    <row r="1534" spans="1:14" s="15" customFormat="1" ht="18.75" customHeight="1">
      <c r="A1534" s="17"/>
      <c r="B1534" s="18"/>
      <c r="C1534" s="17"/>
      <c r="D1534" s="17"/>
      <c r="E1534" s="17"/>
      <c r="F1534" s="17"/>
      <c r="G1534" s="17"/>
      <c r="H1534" s="17"/>
      <c r="I1534" s="17"/>
      <c r="J1534" s="17"/>
      <c r="K1534" s="17"/>
      <c r="N1534" s="16"/>
    </row>
    <row r="1535" spans="1:14" s="15" customFormat="1" ht="18.75" customHeight="1">
      <c r="A1535" s="17"/>
      <c r="B1535" s="18"/>
      <c r="C1535" s="17"/>
      <c r="D1535" s="17"/>
      <c r="E1535" s="17"/>
      <c r="F1535" s="17"/>
      <c r="G1535" s="17"/>
      <c r="H1535" s="17"/>
      <c r="I1535" s="17"/>
      <c r="J1535" s="17"/>
      <c r="K1535" s="17"/>
      <c r="N1535" s="16"/>
    </row>
    <row r="1536" spans="1:14" s="15" customFormat="1" ht="18.75" customHeight="1">
      <c r="A1536" s="17"/>
      <c r="B1536" s="18"/>
      <c r="C1536" s="17"/>
      <c r="D1536" s="17"/>
      <c r="E1536" s="17"/>
      <c r="F1536" s="17"/>
      <c r="G1536" s="17"/>
      <c r="H1536" s="17"/>
      <c r="I1536" s="17"/>
      <c r="J1536" s="17"/>
      <c r="K1536" s="17"/>
      <c r="N1536" s="16"/>
    </row>
    <row r="1537" spans="1:14" s="15" customFormat="1" ht="18.75" customHeight="1">
      <c r="A1537" s="17"/>
      <c r="B1537" s="18"/>
      <c r="C1537" s="17"/>
      <c r="D1537" s="17"/>
      <c r="E1537" s="17"/>
      <c r="F1537" s="17"/>
      <c r="G1537" s="17"/>
      <c r="H1537" s="17"/>
      <c r="I1537" s="17"/>
      <c r="J1537" s="17"/>
      <c r="K1537" s="17"/>
      <c r="N1537" s="16"/>
    </row>
    <row r="1538" spans="1:14" s="15" customFormat="1" ht="18.75" customHeight="1">
      <c r="A1538" s="17"/>
      <c r="B1538" s="18"/>
      <c r="C1538" s="17"/>
      <c r="D1538" s="17"/>
      <c r="E1538" s="17"/>
      <c r="F1538" s="17"/>
      <c r="G1538" s="17"/>
      <c r="H1538" s="17"/>
      <c r="I1538" s="17"/>
      <c r="J1538" s="17"/>
      <c r="K1538" s="17"/>
      <c r="N1538" s="16"/>
    </row>
    <row r="1539" spans="1:14" s="15" customFormat="1" ht="18.75" customHeight="1">
      <c r="A1539" s="17"/>
      <c r="B1539" s="18"/>
      <c r="C1539" s="17"/>
      <c r="D1539" s="17"/>
      <c r="E1539" s="17"/>
      <c r="F1539" s="17"/>
      <c r="G1539" s="17"/>
      <c r="H1539" s="17"/>
      <c r="I1539" s="17"/>
      <c r="J1539" s="17"/>
      <c r="K1539" s="17"/>
      <c r="N1539" s="16"/>
    </row>
    <row r="1540" spans="1:14" s="15" customFormat="1" ht="18.75" customHeight="1">
      <c r="A1540" s="17"/>
      <c r="B1540" s="18"/>
      <c r="C1540" s="17"/>
      <c r="D1540" s="17"/>
      <c r="E1540" s="17"/>
      <c r="F1540" s="17"/>
      <c r="G1540" s="17"/>
      <c r="H1540" s="17"/>
      <c r="I1540" s="17"/>
      <c r="J1540" s="17"/>
      <c r="K1540" s="17"/>
      <c r="N1540" s="16"/>
    </row>
    <row r="1541" spans="1:14" s="15" customFormat="1" ht="18.75" customHeight="1">
      <c r="A1541" s="17"/>
      <c r="B1541" s="18"/>
      <c r="C1541" s="17"/>
      <c r="D1541" s="17"/>
      <c r="E1541" s="17"/>
      <c r="F1541" s="17"/>
      <c r="G1541" s="17"/>
      <c r="H1541" s="17"/>
      <c r="I1541" s="17"/>
      <c r="J1541" s="17"/>
      <c r="K1541" s="17"/>
      <c r="N1541" s="16"/>
    </row>
    <row r="1542" spans="1:14" s="15" customFormat="1" ht="18.75" customHeight="1">
      <c r="A1542" s="17"/>
      <c r="B1542" s="18"/>
      <c r="C1542" s="17"/>
      <c r="D1542" s="17"/>
      <c r="E1542" s="17"/>
      <c r="F1542" s="17"/>
      <c r="G1542" s="17"/>
      <c r="H1542" s="17"/>
      <c r="I1542" s="17"/>
      <c r="J1542" s="17"/>
      <c r="K1542" s="17"/>
      <c r="N1542" s="16"/>
    </row>
    <row r="1543" spans="1:14" s="15" customFormat="1" ht="18.75" customHeight="1">
      <c r="A1543" s="17"/>
      <c r="B1543" s="18"/>
      <c r="C1543" s="17"/>
      <c r="D1543" s="17"/>
      <c r="E1543" s="17"/>
      <c r="F1543" s="17"/>
      <c r="G1543" s="17"/>
      <c r="H1543" s="17"/>
      <c r="I1543" s="17"/>
      <c r="J1543" s="17"/>
      <c r="K1543" s="17"/>
      <c r="N1543" s="16"/>
    </row>
    <row r="1544" spans="1:14" s="15" customFormat="1" ht="18.75" customHeight="1">
      <c r="A1544" s="17"/>
      <c r="B1544" s="18"/>
      <c r="C1544" s="17"/>
      <c r="D1544" s="17"/>
      <c r="E1544" s="17"/>
      <c r="F1544" s="17"/>
      <c r="G1544" s="17"/>
      <c r="H1544" s="17"/>
      <c r="I1544" s="17"/>
      <c r="J1544" s="17"/>
      <c r="K1544" s="17"/>
      <c r="N1544" s="16"/>
    </row>
    <row r="1545" spans="1:14" s="15" customFormat="1" ht="18.75" customHeight="1">
      <c r="A1545" s="17"/>
      <c r="B1545" s="18"/>
      <c r="C1545" s="17"/>
      <c r="D1545" s="17"/>
      <c r="E1545" s="17"/>
      <c r="F1545" s="17"/>
      <c r="G1545" s="17"/>
      <c r="H1545" s="17"/>
      <c r="I1545" s="17"/>
      <c r="J1545" s="17"/>
      <c r="K1545" s="17"/>
      <c r="N1545" s="16"/>
    </row>
    <row r="1546" spans="1:14" s="15" customFormat="1" ht="18.75" customHeight="1">
      <c r="A1546" s="17"/>
      <c r="B1546" s="18"/>
      <c r="C1546" s="17"/>
      <c r="D1546" s="17"/>
      <c r="E1546" s="17"/>
      <c r="F1546" s="17"/>
      <c r="G1546" s="17"/>
      <c r="H1546" s="17"/>
      <c r="I1546" s="17"/>
      <c r="J1546" s="17"/>
      <c r="K1546" s="17"/>
      <c r="N1546" s="16"/>
    </row>
    <row r="1547" spans="1:14" s="15" customFormat="1" ht="18.75" customHeight="1">
      <c r="A1547" s="17"/>
      <c r="B1547" s="18"/>
      <c r="C1547" s="17"/>
      <c r="D1547" s="17"/>
      <c r="E1547" s="17"/>
      <c r="F1547" s="17"/>
      <c r="G1547" s="17"/>
      <c r="H1547" s="17"/>
      <c r="I1547" s="17"/>
      <c r="J1547" s="17"/>
      <c r="K1547" s="17"/>
      <c r="N1547" s="16"/>
    </row>
    <row r="1548" spans="1:14" s="15" customFormat="1" ht="18.75" customHeight="1">
      <c r="A1548" s="17"/>
      <c r="B1548" s="18"/>
      <c r="C1548" s="17"/>
      <c r="D1548" s="17"/>
      <c r="E1548" s="17"/>
      <c r="F1548" s="17"/>
      <c r="G1548" s="17"/>
      <c r="H1548" s="17"/>
      <c r="I1548" s="17"/>
      <c r="J1548" s="17"/>
      <c r="K1548" s="17"/>
      <c r="N1548" s="16"/>
    </row>
    <row r="1549" spans="1:14" s="15" customFormat="1" ht="18.75" customHeight="1">
      <c r="A1549" s="17"/>
      <c r="B1549" s="18"/>
      <c r="C1549" s="17"/>
      <c r="D1549" s="17"/>
      <c r="E1549" s="17"/>
      <c r="F1549" s="17"/>
      <c r="G1549" s="17"/>
      <c r="H1549" s="17"/>
      <c r="I1549" s="17"/>
      <c r="J1549" s="17"/>
      <c r="K1549" s="17"/>
      <c r="N1549" s="16"/>
    </row>
    <row r="1550" spans="1:14" s="15" customFormat="1" ht="18.75" customHeight="1">
      <c r="A1550" s="17"/>
      <c r="B1550" s="18"/>
      <c r="C1550" s="17"/>
      <c r="D1550" s="17"/>
      <c r="E1550" s="17"/>
      <c r="F1550" s="17"/>
      <c r="G1550" s="17"/>
      <c r="H1550" s="17"/>
      <c r="I1550" s="17"/>
      <c r="J1550" s="17"/>
      <c r="K1550" s="17"/>
      <c r="N1550" s="16"/>
    </row>
    <row r="1551" spans="1:14" s="15" customFormat="1" ht="18.75" customHeight="1">
      <c r="A1551" s="17"/>
      <c r="B1551" s="18"/>
      <c r="C1551" s="17"/>
      <c r="D1551" s="17"/>
      <c r="E1551" s="17"/>
      <c r="F1551" s="17"/>
      <c r="G1551" s="17"/>
      <c r="H1551" s="17"/>
      <c r="I1551" s="17"/>
      <c r="J1551" s="17"/>
      <c r="K1551" s="17"/>
      <c r="N1551" s="16"/>
    </row>
    <row r="1552" spans="1:14" s="15" customFormat="1" ht="18.75" customHeight="1">
      <c r="A1552" s="17"/>
      <c r="B1552" s="18"/>
      <c r="C1552" s="17"/>
      <c r="D1552" s="17"/>
      <c r="E1552" s="17"/>
      <c r="F1552" s="17"/>
      <c r="G1552" s="17"/>
      <c r="H1552" s="17"/>
      <c r="I1552" s="17"/>
      <c r="J1552" s="17"/>
      <c r="K1552" s="17"/>
      <c r="N1552" s="16"/>
    </row>
    <row r="1553" spans="1:14" s="15" customFormat="1" ht="18.75" customHeight="1">
      <c r="A1553" s="17"/>
      <c r="B1553" s="18"/>
      <c r="C1553" s="17"/>
      <c r="D1553" s="17"/>
      <c r="E1553" s="17"/>
      <c r="F1553" s="17"/>
      <c r="G1553" s="17"/>
      <c r="H1553" s="17"/>
      <c r="I1553" s="17"/>
      <c r="J1553" s="17"/>
      <c r="K1553" s="17"/>
      <c r="N1553" s="16"/>
    </row>
    <row r="1554" spans="1:14" s="15" customFormat="1" ht="18.75" customHeight="1">
      <c r="A1554" s="17"/>
      <c r="B1554" s="18"/>
      <c r="C1554" s="17"/>
      <c r="D1554" s="17"/>
      <c r="E1554" s="17"/>
      <c r="F1554" s="17"/>
      <c r="G1554" s="17"/>
      <c r="H1554" s="17"/>
      <c r="I1554" s="17"/>
      <c r="J1554" s="17"/>
      <c r="K1554" s="17"/>
      <c r="N1554" s="16"/>
    </row>
    <row r="1555" spans="1:14" s="15" customFormat="1" ht="18.75" customHeight="1">
      <c r="A1555" s="17"/>
      <c r="B1555" s="18"/>
      <c r="C1555" s="17"/>
      <c r="D1555" s="17"/>
      <c r="E1555" s="17"/>
      <c r="F1555" s="17"/>
      <c r="G1555" s="17"/>
      <c r="H1555" s="17"/>
      <c r="I1555" s="17"/>
      <c r="J1555" s="17"/>
      <c r="K1555" s="17"/>
      <c r="N1555" s="16"/>
    </row>
    <row r="1556" spans="1:14" s="15" customFormat="1" ht="18.75" customHeight="1">
      <c r="A1556" s="17"/>
      <c r="B1556" s="18"/>
      <c r="C1556" s="17"/>
      <c r="D1556" s="17"/>
      <c r="E1556" s="17"/>
      <c r="F1556" s="17"/>
      <c r="G1556" s="17"/>
      <c r="H1556" s="17"/>
      <c r="I1556" s="17"/>
      <c r="J1556" s="17"/>
      <c r="K1556" s="17"/>
      <c r="N1556" s="16"/>
    </row>
    <row r="1557" spans="1:14" s="15" customFormat="1" ht="18.75" customHeight="1">
      <c r="A1557" s="17"/>
      <c r="B1557" s="18"/>
      <c r="C1557" s="17"/>
      <c r="D1557" s="17"/>
      <c r="E1557" s="17"/>
      <c r="F1557" s="17"/>
      <c r="G1557" s="17"/>
      <c r="H1557" s="17"/>
      <c r="I1557" s="17"/>
      <c r="J1557" s="17"/>
      <c r="K1557" s="17"/>
      <c r="N1557" s="16"/>
    </row>
    <row r="1558" spans="1:14" s="15" customFormat="1" ht="18.75" customHeight="1">
      <c r="A1558" s="17"/>
      <c r="B1558" s="18"/>
      <c r="C1558" s="17"/>
      <c r="D1558" s="17"/>
      <c r="E1558" s="17"/>
      <c r="F1558" s="17"/>
      <c r="G1558" s="17"/>
      <c r="H1558" s="17"/>
      <c r="I1558" s="17"/>
      <c r="J1558" s="17"/>
      <c r="K1558" s="17"/>
      <c r="N1558" s="16"/>
    </row>
    <row r="1559" spans="1:14" s="15" customFormat="1" ht="18.75" customHeight="1">
      <c r="A1559" s="17"/>
      <c r="B1559" s="18"/>
      <c r="C1559" s="17"/>
      <c r="D1559" s="17"/>
      <c r="E1559" s="17"/>
      <c r="F1559" s="17"/>
      <c r="G1559" s="17"/>
      <c r="H1559" s="17"/>
      <c r="I1559" s="17"/>
      <c r="J1559" s="17"/>
      <c r="K1559" s="17"/>
      <c r="N1559" s="16"/>
    </row>
    <row r="1560" spans="1:14" s="15" customFormat="1" ht="18.75" customHeight="1">
      <c r="A1560" s="17"/>
      <c r="B1560" s="146"/>
      <c r="C1560" s="17"/>
      <c r="D1560" s="17"/>
      <c r="E1560" s="17"/>
      <c r="F1560" s="17"/>
      <c r="G1560" s="17"/>
      <c r="H1560" s="17"/>
      <c r="I1560" s="17"/>
      <c r="J1560" s="17"/>
      <c r="K1560" s="17"/>
      <c r="N1560" s="16"/>
    </row>
    <row r="1561" spans="1:14" s="15" customFormat="1" ht="18.75" customHeight="1">
      <c r="A1561" s="17"/>
      <c r="B1561" s="18"/>
      <c r="C1561" s="17"/>
      <c r="D1561" s="17"/>
      <c r="E1561" s="17"/>
      <c r="F1561" s="17"/>
      <c r="G1561" s="17"/>
      <c r="H1561" s="17"/>
      <c r="I1561" s="17"/>
      <c r="J1561" s="17"/>
      <c r="K1561" s="17"/>
      <c r="N1561" s="16"/>
    </row>
    <row r="1562" spans="1:14" s="15" customFormat="1" ht="18.75" customHeight="1">
      <c r="A1562" s="17"/>
      <c r="B1562" s="18"/>
      <c r="C1562" s="17"/>
      <c r="D1562" s="17"/>
      <c r="E1562" s="17"/>
      <c r="F1562" s="17"/>
      <c r="G1562" s="17"/>
      <c r="H1562" s="17"/>
      <c r="I1562" s="17"/>
      <c r="J1562" s="17"/>
      <c r="K1562" s="17"/>
      <c r="N1562" s="16"/>
    </row>
    <row r="1563" spans="1:14" s="15" customFormat="1" ht="18.75" customHeight="1">
      <c r="A1563" s="17"/>
      <c r="B1563" s="18"/>
      <c r="C1563" s="17"/>
      <c r="D1563" s="17"/>
      <c r="E1563" s="17"/>
      <c r="F1563" s="17"/>
      <c r="G1563" s="17"/>
      <c r="H1563" s="17"/>
      <c r="I1563" s="17"/>
      <c r="J1563" s="17"/>
      <c r="K1563" s="17"/>
      <c r="N1563" s="16"/>
    </row>
    <row r="1564" spans="1:14" s="15" customFormat="1" ht="18.75" customHeight="1">
      <c r="A1564" s="17"/>
      <c r="B1564" s="18"/>
      <c r="C1564" s="17"/>
      <c r="D1564" s="17"/>
      <c r="E1564" s="17"/>
      <c r="F1564" s="17"/>
      <c r="G1564" s="17"/>
      <c r="H1564" s="17"/>
      <c r="I1564" s="17"/>
      <c r="J1564" s="17"/>
      <c r="K1564" s="17"/>
      <c r="N1564" s="16"/>
    </row>
    <row r="1565" spans="1:14" s="15" customFormat="1" ht="18.75" customHeight="1">
      <c r="A1565" s="17"/>
      <c r="B1565" s="18"/>
      <c r="C1565" s="17"/>
      <c r="D1565" s="17"/>
      <c r="E1565" s="17"/>
      <c r="F1565" s="17"/>
      <c r="G1565" s="17"/>
      <c r="H1565" s="17"/>
      <c r="I1565" s="17"/>
      <c r="J1565" s="17"/>
      <c r="K1565" s="17"/>
      <c r="N1565" s="16"/>
    </row>
    <row r="1566" spans="1:14" s="15" customFormat="1" ht="18.75" customHeight="1">
      <c r="A1566" s="17"/>
      <c r="B1566" s="18"/>
      <c r="C1566" s="17"/>
      <c r="D1566" s="17"/>
      <c r="E1566" s="17"/>
      <c r="F1566" s="17"/>
      <c r="G1566" s="17"/>
      <c r="H1566" s="17"/>
      <c r="I1566" s="17"/>
      <c r="J1566" s="17"/>
      <c r="K1566" s="17"/>
      <c r="N1566" s="16"/>
    </row>
    <row r="1567" spans="1:14" s="15" customFormat="1" ht="18.75" customHeight="1">
      <c r="A1567" s="17"/>
      <c r="B1567" s="18"/>
      <c r="C1567" s="17"/>
      <c r="D1567" s="17"/>
      <c r="E1567" s="17"/>
      <c r="F1567" s="17"/>
      <c r="G1567" s="17"/>
      <c r="H1567" s="17"/>
      <c r="I1567" s="17"/>
      <c r="J1567" s="17"/>
      <c r="K1567" s="17"/>
      <c r="N1567" s="16"/>
    </row>
    <row r="1568" spans="1:14" s="15" customFormat="1" ht="18.75" customHeight="1">
      <c r="A1568" s="17"/>
      <c r="B1568" s="18"/>
      <c r="C1568" s="17"/>
      <c r="D1568" s="17"/>
      <c r="E1568" s="17"/>
      <c r="F1568" s="17"/>
      <c r="G1568" s="17"/>
      <c r="H1568" s="17"/>
      <c r="I1568" s="17"/>
      <c r="J1568" s="17"/>
      <c r="K1568" s="17"/>
      <c r="N1568" s="16"/>
    </row>
    <row r="1569" spans="1:14" s="15" customFormat="1" ht="18.75" customHeight="1">
      <c r="A1569" s="17"/>
      <c r="B1569" s="18"/>
      <c r="C1569" s="17"/>
      <c r="D1569" s="17"/>
      <c r="E1569" s="17"/>
      <c r="F1569" s="17"/>
      <c r="G1569" s="17"/>
      <c r="H1569" s="17"/>
      <c r="I1569" s="17"/>
      <c r="J1569" s="17"/>
      <c r="K1569" s="17"/>
      <c r="N1569" s="16"/>
    </row>
    <row r="1570" spans="1:14" s="15" customFormat="1" ht="18.75" customHeight="1">
      <c r="A1570" s="17"/>
      <c r="B1570" s="18"/>
      <c r="C1570" s="17"/>
      <c r="D1570" s="17"/>
      <c r="E1570" s="17"/>
      <c r="F1570" s="17"/>
      <c r="G1570" s="17"/>
      <c r="H1570" s="17"/>
      <c r="I1570" s="17"/>
      <c r="J1570" s="17"/>
      <c r="K1570" s="17"/>
      <c r="N1570" s="16"/>
    </row>
    <row r="1571" spans="1:14" s="15" customFormat="1" ht="18.75" customHeight="1">
      <c r="A1571" s="17"/>
      <c r="B1571" s="18"/>
      <c r="C1571" s="17"/>
      <c r="D1571" s="17"/>
      <c r="E1571" s="17"/>
      <c r="F1571" s="17"/>
      <c r="G1571" s="17"/>
      <c r="H1571" s="17"/>
      <c r="I1571" s="17"/>
      <c r="J1571" s="17"/>
      <c r="K1571" s="17"/>
      <c r="N1571" s="16"/>
    </row>
    <row r="1572" spans="1:14" s="15" customFormat="1" ht="18.75" customHeight="1">
      <c r="A1572" s="17"/>
      <c r="B1572" s="18"/>
      <c r="C1572" s="17"/>
      <c r="D1572" s="17"/>
      <c r="E1572" s="17"/>
      <c r="F1572" s="17"/>
      <c r="G1572" s="17"/>
      <c r="H1572" s="17"/>
      <c r="I1572" s="17"/>
      <c r="J1572" s="17"/>
      <c r="K1572" s="17"/>
      <c r="N1572" s="16"/>
    </row>
    <row r="1573" spans="1:14" s="15" customFormat="1" ht="18.75" customHeight="1">
      <c r="A1573" s="17"/>
      <c r="B1573" s="18"/>
      <c r="C1573" s="17"/>
      <c r="D1573" s="17"/>
      <c r="E1573" s="17"/>
      <c r="F1573" s="17"/>
      <c r="G1573" s="17"/>
      <c r="H1573" s="17"/>
      <c r="I1573" s="17"/>
      <c r="J1573" s="17"/>
      <c r="K1573" s="17"/>
      <c r="N1573" s="16"/>
    </row>
    <row r="1574" spans="1:14" s="15" customFormat="1" ht="18.75" customHeight="1">
      <c r="A1574" s="17"/>
      <c r="B1574" s="18"/>
      <c r="C1574" s="17"/>
      <c r="D1574" s="17"/>
      <c r="E1574" s="17"/>
      <c r="F1574" s="17"/>
      <c r="G1574" s="17"/>
      <c r="H1574" s="17"/>
      <c r="I1574" s="17"/>
      <c r="J1574" s="17"/>
      <c r="K1574" s="17"/>
      <c r="N1574" s="16"/>
    </row>
    <row r="1575" spans="1:14" s="15" customFormat="1" ht="18.75" customHeight="1">
      <c r="A1575" s="17"/>
      <c r="B1575" s="18"/>
      <c r="C1575" s="17"/>
      <c r="D1575" s="17"/>
      <c r="E1575" s="17"/>
      <c r="F1575" s="17"/>
      <c r="G1575" s="17"/>
      <c r="H1575" s="17"/>
      <c r="I1575" s="17"/>
      <c r="J1575" s="17"/>
      <c r="K1575" s="17"/>
      <c r="N1575" s="16"/>
    </row>
    <row r="1576" spans="1:14" s="15" customFormat="1" ht="18.75" customHeight="1">
      <c r="A1576" s="17"/>
      <c r="B1576" s="18"/>
      <c r="C1576" s="17"/>
      <c r="D1576" s="17"/>
      <c r="E1576" s="17"/>
      <c r="F1576" s="17"/>
      <c r="G1576" s="17"/>
      <c r="H1576" s="17"/>
      <c r="I1576" s="17"/>
      <c r="J1576" s="17"/>
      <c r="K1576" s="17"/>
      <c r="N1576" s="16"/>
    </row>
    <row r="1577" spans="1:14" s="15" customFormat="1" ht="18.75" customHeight="1">
      <c r="A1577" s="17"/>
      <c r="B1577" s="18"/>
      <c r="C1577" s="17"/>
      <c r="D1577" s="17"/>
      <c r="E1577" s="17"/>
      <c r="F1577" s="17"/>
      <c r="G1577" s="17"/>
      <c r="H1577" s="17"/>
      <c r="I1577" s="17"/>
      <c r="J1577" s="17"/>
      <c r="K1577" s="17"/>
      <c r="N1577" s="16"/>
    </row>
    <row r="1578" spans="1:14" s="15" customFormat="1" ht="18.75" customHeight="1">
      <c r="A1578" s="17"/>
      <c r="B1578" s="18"/>
      <c r="C1578" s="17"/>
      <c r="D1578" s="17"/>
      <c r="E1578" s="17"/>
      <c r="F1578" s="17"/>
      <c r="G1578" s="17"/>
      <c r="H1578" s="17"/>
      <c r="I1578" s="17"/>
      <c r="J1578" s="17"/>
      <c r="K1578" s="17"/>
      <c r="N1578" s="16"/>
    </row>
    <row r="1579" spans="1:14" s="15" customFormat="1" ht="18.75" customHeight="1">
      <c r="A1579" s="17"/>
      <c r="B1579" s="18"/>
      <c r="C1579" s="17"/>
      <c r="D1579" s="17"/>
      <c r="E1579" s="17"/>
      <c r="F1579" s="17"/>
      <c r="G1579" s="17"/>
      <c r="H1579" s="17"/>
      <c r="I1579" s="17"/>
      <c r="J1579" s="17"/>
      <c r="K1579" s="17"/>
      <c r="N1579" s="16"/>
    </row>
    <row r="1580" spans="1:14" s="15" customFormat="1" ht="18.75" customHeight="1">
      <c r="A1580" s="17"/>
      <c r="B1580" s="18"/>
      <c r="C1580" s="17"/>
      <c r="D1580" s="17"/>
      <c r="E1580" s="17"/>
      <c r="F1580" s="17"/>
      <c r="G1580" s="17"/>
      <c r="H1580" s="17"/>
      <c r="I1580" s="17"/>
      <c r="J1580" s="17"/>
      <c r="K1580" s="17"/>
      <c r="N1580" s="16"/>
    </row>
    <row r="1581" spans="1:14" s="15" customFormat="1" ht="18.75" customHeight="1">
      <c r="A1581" s="17"/>
      <c r="B1581" s="18"/>
      <c r="C1581" s="17"/>
      <c r="D1581" s="17"/>
      <c r="E1581" s="17"/>
      <c r="F1581" s="17"/>
      <c r="G1581" s="17"/>
      <c r="H1581" s="17"/>
      <c r="I1581" s="17"/>
      <c r="J1581" s="17"/>
      <c r="K1581" s="17"/>
      <c r="N1581" s="16"/>
    </row>
    <row r="1582" spans="1:14" s="15" customFormat="1" ht="18.75" customHeight="1">
      <c r="A1582" s="17"/>
      <c r="B1582" s="18"/>
      <c r="C1582" s="17"/>
      <c r="D1582" s="17"/>
      <c r="E1582" s="17"/>
      <c r="F1582" s="17"/>
      <c r="G1582" s="17"/>
      <c r="H1582" s="17"/>
      <c r="I1582" s="17"/>
      <c r="J1582" s="17"/>
      <c r="K1582" s="17"/>
      <c r="N1582" s="16"/>
    </row>
    <row r="1583" spans="1:14" s="15" customFormat="1" ht="18.75" customHeight="1">
      <c r="A1583" s="17"/>
      <c r="B1583" s="18"/>
      <c r="C1583" s="17"/>
      <c r="D1583" s="17"/>
      <c r="E1583" s="17"/>
      <c r="F1583" s="17"/>
      <c r="G1583" s="17"/>
      <c r="H1583" s="17"/>
      <c r="I1583" s="17"/>
      <c r="J1583" s="17"/>
      <c r="K1583" s="17"/>
      <c r="N1583" s="16"/>
    </row>
    <row r="1584" spans="1:14" s="15" customFormat="1" ht="18.75" customHeight="1">
      <c r="A1584" s="17"/>
      <c r="B1584" s="18"/>
      <c r="C1584" s="17"/>
      <c r="D1584" s="17"/>
      <c r="E1584" s="17"/>
      <c r="F1584" s="17"/>
      <c r="G1584" s="17"/>
      <c r="H1584" s="17"/>
      <c r="I1584" s="17"/>
      <c r="J1584" s="17"/>
      <c r="K1584" s="17"/>
      <c r="N1584" s="16"/>
    </row>
    <row r="1585" spans="1:14" s="15" customFormat="1" ht="18.75" customHeight="1">
      <c r="A1585" s="17"/>
      <c r="B1585" s="18"/>
      <c r="C1585" s="17"/>
      <c r="D1585" s="17"/>
      <c r="E1585" s="17"/>
      <c r="F1585" s="17"/>
      <c r="G1585" s="17"/>
      <c r="H1585" s="17"/>
      <c r="I1585" s="17"/>
      <c r="J1585" s="17"/>
      <c r="K1585" s="17"/>
      <c r="N1585" s="16"/>
    </row>
    <row r="1586" spans="1:14" s="15" customFormat="1" ht="18.75" customHeight="1">
      <c r="A1586" s="17"/>
      <c r="B1586" s="18"/>
      <c r="C1586" s="17"/>
      <c r="D1586" s="17"/>
      <c r="E1586" s="17"/>
      <c r="F1586" s="17"/>
      <c r="G1586" s="17"/>
      <c r="H1586" s="17"/>
      <c r="I1586" s="17"/>
      <c r="J1586" s="17"/>
      <c r="K1586" s="17"/>
      <c r="N1586" s="16"/>
    </row>
    <row r="1587" spans="1:14" s="15" customFormat="1" ht="18.75" customHeight="1">
      <c r="A1587" s="17"/>
      <c r="B1587" s="18"/>
      <c r="C1587" s="17"/>
      <c r="D1587" s="17"/>
      <c r="E1587" s="17"/>
      <c r="F1587" s="17"/>
      <c r="G1587" s="17"/>
      <c r="H1587" s="17"/>
      <c r="I1587" s="17"/>
      <c r="J1587" s="17"/>
      <c r="K1587" s="17"/>
      <c r="N1587" s="16"/>
    </row>
    <row r="1588" spans="1:14" s="15" customFormat="1" ht="18.75" customHeight="1">
      <c r="A1588" s="17"/>
      <c r="B1588" s="18"/>
      <c r="C1588" s="17"/>
      <c r="D1588" s="17"/>
      <c r="E1588" s="17"/>
      <c r="F1588" s="17"/>
      <c r="G1588" s="17"/>
      <c r="H1588" s="17"/>
      <c r="I1588" s="17"/>
      <c r="J1588" s="17"/>
      <c r="K1588" s="17"/>
      <c r="N1588" s="16"/>
    </row>
    <row r="1589" spans="1:14" s="15" customFormat="1" ht="18.75" customHeight="1">
      <c r="A1589" s="17"/>
      <c r="B1589" s="18"/>
      <c r="C1589" s="17"/>
      <c r="D1589" s="17"/>
      <c r="E1589" s="17"/>
      <c r="F1589" s="17"/>
      <c r="G1589" s="17"/>
      <c r="H1589" s="17"/>
      <c r="I1589" s="17"/>
      <c r="J1589" s="17"/>
      <c r="K1589" s="17"/>
      <c r="N1589" s="16"/>
    </row>
    <row r="1590" spans="1:14" s="15" customFormat="1" ht="18.75" customHeight="1">
      <c r="A1590" s="17"/>
      <c r="B1590" s="18"/>
      <c r="C1590" s="17"/>
      <c r="D1590" s="17"/>
      <c r="E1590" s="17"/>
      <c r="F1590" s="17"/>
      <c r="G1590" s="17"/>
      <c r="H1590" s="17"/>
      <c r="I1590" s="17"/>
      <c r="J1590" s="17"/>
      <c r="K1590" s="17"/>
      <c r="N1590" s="16"/>
    </row>
    <row r="1591" spans="1:14" s="15" customFormat="1" ht="18.75" customHeight="1">
      <c r="A1591" s="17"/>
      <c r="B1591" s="18"/>
      <c r="C1591" s="17"/>
      <c r="D1591" s="17"/>
      <c r="E1591" s="17"/>
      <c r="F1591" s="17"/>
      <c r="G1591" s="17"/>
      <c r="H1591" s="17"/>
      <c r="I1591" s="17"/>
      <c r="J1591" s="17"/>
      <c r="K1591" s="17"/>
      <c r="N1591" s="16"/>
    </row>
    <row r="1592" spans="1:14" s="15" customFormat="1" ht="18.75" customHeight="1">
      <c r="A1592" s="17"/>
      <c r="B1592" s="18"/>
      <c r="C1592" s="17"/>
      <c r="D1592" s="17"/>
      <c r="E1592" s="17"/>
      <c r="F1592" s="17"/>
      <c r="G1592" s="17"/>
      <c r="H1592" s="17"/>
      <c r="I1592" s="17"/>
      <c r="J1592" s="17"/>
      <c r="K1592" s="17"/>
      <c r="N1592" s="16"/>
    </row>
    <row r="1593" spans="1:14" s="15" customFormat="1" ht="18.75" customHeight="1">
      <c r="A1593" s="17"/>
      <c r="B1593" s="18"/>
      <c r="C1593" s="17"/>
      <c r="D1593" s="17"/>
      <c r="E1593" s="17"/>
      <c r="F1593" s="17"/>
      <c r="G1593" s="17"/>
      <c r="H1593" s="17"/>
      <c r="I1593" s="17"/>
      <c r="J1593" s="17"/>
      <c r="K1593" s="17"/>
      <c r="N1593" s="16"/>
    </row>
    <row r="1594" spans="1:14" s="15" customFormat="1" ht="18.75" customHeight="1">
      <c r="A1594" s="17"/>
      <c r="B1594" s="18"/>
      <c r="C1594" s="17"/>
      <c r="D1594" s="17"/>
      <c r="E1594" s="17"/>
      <c r="F1594" s="17"/>
      <c r="G1594" s="17"/>
      <c r="H1594" s="17"/>
      <c r="I1594" s="17"/>
      <c r="J1594" s="17"/>
      <c r="K1594" s="17"/>
      <c r="N1594" s="16"/>
    </row>
    <row r="1595" spans="1:14" s="15" customFormat="1" ht="18.75" customHeight="1">
      <c r="A1595" s="17"/>
      <c r="B1595" s="18"/>
      <c r="C1595" s="17"/>
      <c r="D1595" s="17"/>
      <c r="E1595" s="17"/>
      <c r="F1595" s="17"/>
      <c r="G1595" s="17"/>
      <c r="H1595" s="17"/>
      <c r="I1595" s="17"/>
      <c r="J1595" s="17"/>
      <c r="K1595" s="17"/>
      <c r="N1595" s="16"/>
    </row>
    <row r="1596" spans="1:14" s="15" customFormat="1" ht="18.75" customHeight="1">
      <c r="A1596" s="17"/>
      <c r="B1596" s="18"/>
      <c r="C1596" s="17"/>
      <c r="D1596" s="17"/>
      <c r="E1596" s="17"/>
      <c r="F1596" s="17"/>
      <c r="G1596" s="17"/>
      <c r="H1596" s="17"/>
      <c r="I1596" s="17"/>
      <c r="J1596" s="17"/>
      <c r="K1596" s="17"/>
      <c r="N1596" s="16"/>
    </row>
    <row r="1597" spans="1:14" s="15" customFormat="1" ht="18.75" customHeight="1">
      <c r="A1597" s="17"/>
      <c r="B1597" s="18"/>
      <c r="C1597" s="17"/>
      <c r="D1597" s="17"/>
      <c r="E1597" s="17"/>
      <c r="F1597" s="17"/>
      <c r="G1597" s="17"/>
      <c r="H1597" s="17"/>
      <c r="I1597" s="17"/>
      <c r="J1597" s="17"/>
      <c r="K1597" s="17"/>
      <c r="N1597" s="16"/>
    </row>
    <row r="1598" spans="1:14" s="15" customFormat="1" ht="18.75" customHeight="1">
      <c r="A1598" s="17"/>
      <c r="B1598" s="18"/>
      <c r="C1598" s="17"/>
      <c r="D1598" s="17"/>
      <c r="E1598" s="17"/>
      <c r="F1598" s="17"/>
      <c r="G1598" s="17"/>
      <c r="H1598" s="17"/>
      <c r="I1598" s="17"/>
      <c r="J1598" s="17"/>
      <c r="K1598" s="17"/>
      <c r="N1598" s="16"/>
    </row>
    <row r="1599" spans="1:14" s="15" customFormat="1" ht="18.75" customHeight="1">
      <c r="A1599" s="17"/>
      <c r="B1599" s="18"/>
      <c r="C1599" s="17"/>
      <c r="D1599" s="17"/>
      <c r="E1599" s="17"/>
      <c r="F1599" s="17"/>
      <c r="G1599" s="17"/>
      <c r="H1599" s="17"/>
      <c r="I1599" s="17"/>
      <c r="J1599" s="17"/>
      <c r="K1599" s="17"/>
      <c r="N1599" s="16"/>
    </row>
    <row r="1600" spans="1:14" s="15" customFormat="1" ht="18.75" customHeight="1">
      <c r="A1600" s="17"/>
      <c r="B1600" s="18"/>
      <c r="C1600" s="17"/>
      <c r="D1600" s="17"/>
      <c r="E1600" s="17"/>
      <c r="F1600" s="17"/>
      <c r="G1600" s="17"/>
      <c r="H1600" s="17"/>
      <c r="I1600" s="17"/>
      <c r="J1600" s="17"/>
      <c r="K1600" s="17"/>
      <c r="N1600" s="16"/>
    </row>
    <row r="1601" spans="1:14" s="15" customFormat="1" ht="18.75" customHeight="1">
      <c r="A1601" s="17"/>
      <c r="B1601" s="18"/>
      <c r="C1601" s="17"/>
      <c r="D1601" s="17"/>
      <c r="E1601" s="17"/>
      <c r="F1601" s="17"/>
      <c r="G1601" s="17"/>
      <c r="H1601" s="17"/>
      <c r="I1601" s="17"/>
      <c r="J1601" s="17"/>
      <c r="K1601" s="17"/>
      <c r="N1601" s="16"/>
    </row>
    <row r="1602" spans="1:14" s="15" customFormat="1" ht="18.75" customHeight="1">
      <c r="A1602" s="17"/>
      <c r="B1602" s="18"/>
      <c r="C1602" s="17"/>
      <c r="D1602" s="17"/>
      <c r="E1602" s="17"/>
      <c r="F1602" s="17"/>
      <c r="G1602" s="17"/>
      <c r="H1602" s="17"/>
      <c r="I1602" s="17"/>
      <c r="J1602" s="17"/>
      <c r="K1602" s="17"/>
      <c r="N1602" s="16"/>
    </row>
    <row r="1603" spans="1:14" s="15" customFormat="1" ht="18.75" customHeight="1">
      <c r="A1603" s="17"/>
      <c r="B1603" s="18"/>
      <c r="C1603" s="17"/>
      <c r="D1603" s="17"/>
      <c r="E1603" s="17"/>
      <c r="F1603" s="17"/>
      <c r="G1603" s="17"/>
      <c r="H1603" s="17"/>
      <c r="I1603" s="17"/>
      <c r="J1603" s="17"/>
      <c r="K1603" s="17"/>
      <c r="N1603" s="16"/>
    </row>
    <row r="1604" spans="1:14" s="15" customFormat="1" ht="18.75" customHeight="1">
      <c r="A1604" s="17"/>
      <c r="B1604" s="18"/>
      <c r="C1604" s="17"/>
      <c r="D1604" s="17"/>
      <c r="E1604" s="17"/>
      <c r="F1604" s="17"/>
      <c r="G1604" s="17"/>
      <c r="H1604" s="17"/>
      <c r="I1604" s="17"/>
      <c r="J1604" s="17"/>
      <c r="K1604" s="17"/>
      <c r="N1604" s="16"/>
    </row>
    <row r="1605" spans="1:14" s="15" customFormat="1" ht="18.75" customHeight="1">
      <c r="A1605" s="17"/>
      <c r="B1605" s="18"/>
      <c r="C1605" s="17"/>
      <c r="D1605" s="17"/>
      <c r="E1605" s="17"/>
      <c r="F1605" s="17"/>
      <c r="G1605" s="17"/>
      <c r="H1605" s="17"/>
      <c r="I1605" s="17"/>
      <c r="J1605" s="17"/>
      <c r="K1605" s="17"/>
      <c r="N1605" s="16"/>
    </row>
    <row r="1606" spans="1:14" s="15" customFormat="1" ht="18.75" customHeight="1">
      <c r="A1606" s="17"/>
      <c r="B1606" s="18"/>
      <c r="C1606" s="17"/>
      <c r="D1606" s="17"/>
      <c r="E1606" s="17"/>
      <c r="F1606" s="17"/>
      <c r="G1606" s="17"/>
      <c r="H1606" s="17"/>
      <c r="I1606" s="17"/>
      <c r="J1606" s="17"/>
      <c r="K1606" s="17"/>
      <c r="N1606" s="16"/>
    </row>
    <row r="1607" spans="1:14" s="15" customFormat="1" ht="18.75" customHeight="1">
      <c r="A1607" s="17"/>
      <c r="B1607" s="18"/>
      <c r="C1607" s="17"/>
      <c r="D1607" s="17"/>
      <c r="E1607" s="17"/>
      <c r="F1607" s="17"/>
      <c r="G1607" s="17"/>
      <c r="H1607" s="17"/>
      <c r="I1607" s="17"/>
      <c r="J1607" s="17"/>
      <c r="K1607" s="17"/>
      <c r="N1607" s="16"/>
    </row>
    <row r="1608" spans="1:14" s="15" customFormat="1" ht="18.75" customHeight="1">
      <c r="A1608" s="17"/>
      <c r="B1608" s="18"/>
      <c r="C1608" s="17"/>
      <c r="D1608" s="17"/>
      <c r="E1608" s="17"/>
      <c r="F1608" s="17"/>
      <c r="G1608" s="17"/>
      <c r="H1608" s="17"/>
      <c r="I1608" s="17"/>
      <c r="J1608" s="17"/>
      <c r="K1608" s="17"/>
      <c r="N1608" s="16"/>
    </row>
    <row r="1609" spans="1:14" s="15" customFormat="1" ht="18.75" customHeight="1">
      <c r="A1609" s="17"/>
      <c r="B1609" s="18"/>
      <c r="C1609" s="17"/>
      <c r="D1609" s="17"/>
      <c r="E1609" s="17"/>
      <c r="F1609" s="17"/>
      <c r="G1609" s="17"/>
      <c r="H1609" s="17"/>
      <c r="I1609" s="17"/>
      <c r="J1609" s="17"/>
      <c r="K1609" s="17"/>
      <c r="N1609" s="16"/>
    </row>
    <row r="1610" spans="1:14" s="15" customFormat="1" ht="18.75" customHeight="1">
      <c r="A1610" s="17"/>
      <c r="B1610" s="18"/>
      <c r="C1610" s="17"/>
      <c r="D1610" s="17"/>
      <c r="E1610" s="17"/>
      <c r="F1610" s="17"/>
      <c r="G1610" s="17"/>
      <c r="H1610" s="17"/>
      <c r="I1610" s="17"/>
      <c r="J1610" s="17"/>
      <c r="K1610" s="17"/>
      <c r="N1610" s="16"/>
    </row>
    <row r="1611" spans="1:14" s="15" customFormat="1" ht="18.75" customHeight="1">
      <c r="A1611" s="17"/>
      <c r="B1611" s="18"/>
      <c r="C1611" s="19"/>
      <c r="D1611" s="17"/>
      <c r="E1611" s="17"/>
      <c r="F1611" s="17"/>
      <c r="G1611" s="17"/>
      <c r="H1611" s="17"/>
      <c r="I1611" s="17"/>
      <c r="J1611" s="17"/>
      <c r="K1611" s="17"/>
      <c r="N1611" s="16"/>
    </row>
    <row r="1612" spans="1:14" s="15" customFormat="1" ht="18.75" customHeight="1">
      <c r="A1612" s="17"/>
      <c r="B1612" s="18"/>
      <c r="C1612" s="19"/>
      <c r="D1612" s="17"/>
      <c r="E1612" s="17"/>
      <c r="F1612" s="17"/>
      <c r="G1612" s="17"/>
      <c r="H1612" s="17"/>
      <c r="I1612" s="17"/>
      <c r="J1612" s="17"/>
      <c r="K1612" s="17"/>
      <c r="N1612" s="16"/>
    </row>
    <row r="1613" spans="1:14" s="15" customFormat="1" ht="18.75" customHeight="1">
      <c r="A1613" s="17"/>
      <c r="B1613" s="18"/>
      <c r="C1613" s="19"/>
      <c r="D1613" s="17"/>
      <c r="E1613" s="17"/>
      <c r="F1613" s="17"/>
      <c r="G1613" s="17"/>
      <c r="H1613" s="17"/>
      <c r="I1613" s="17"/>
      <c r="J1613" s="17"/>
      <c r="K1613" s="17"/>
      <c r="N1613" s="16"/>
    </row>
    <row r="1614" spans="1:14" s="15" customFormat="1" ht="18.75" customHeight="1">
      <c r="A1614" s="17"/>
      <c r="B1614" s="18"/>
      <c r="C1614" s="19"/>
      <c r="D1614" s="17"/>
      <c r="E1614" s="17"/>
      <c r="F1614" s="17"/>
      <c r="G1614" s="17"/>
      <c r="H1614" s="17"/>
      <c r="I1614" s="17"/>
      <c r="J1614" s="17"/>
      <c r="K1614" s="17"/>
      <c r="N1614" s="16"/>
    </row>
    <row r="1615" spans="1:14" s="15" customFormat="1" ht="18.75" customHeight="1">
      <c r="A1615" s="17"/>
      <c r="B1615" s="18"/>
      <c r="C1615" s="19"/>
      <c r="D1615" s="17"/>
      <c r="E1615" s="17"/>
      <c r="F1615" s="17"/>
      <c r="G1615" s="17"/>
      <c r="H1615" s="17"/>
      <c r="I1615" s="17"/>
      <c r="J1615" s="17"/>
      <c r="K1615" s="17"/>
      <c r="N1615" s="16"/>
    </row>
    <row r="1616" spans="1:14" s="15" customFormat="1" ht="18.75" customHeight="1">
      <c r="A1616" s="17"/>
      <c r="B1616" s="18"/>
      <c r="C1616" s="19"/>
      <c r="D1616" s="17"/>
      <c r="E1616" s="17"/>
      <c r="F1616" s="17"/>
      <c r="G1616" s="17"/>
      <c r="H1616" s="17"/>
      <c r="I1616" s="17"/>
      <c r="J1616" s="17"/>
      <c r="K1616" s="17"/>
      <c r="N1616" s="16"/>
    </row>
    <row r="1617" spans="1:14" s="15" customFormat="1" ht="18.75" customHeight="1">
      <c r="A1617" s="17"/>
      <c r="B1617" s="18"/>
      <c r="C1617" s="19"/>
      <c r="D1617" s="17"/>
      <c r="E1617" s="17"/>
      <c r="F1617" s="17"/>
      <c r="G1617" s="17"/>
      <c r="H1617" s="17"/>
      <c r="I1617" s="17"/>
      <c r="J1617" s="17"/>
      <c r="K1617" s="17"/>
      <c r="N1617" s="16"/>
    </row>
    <row r="1618" spans="1:14" s="15" customFormat="1" ht="18.75" customHeight="1">
      <c r="A1618" s="17"/>
      <c r="B1618" s="18"/>
      <c r="C1618" s="19"/>
      <c r="D1618" s="17"/>
      <c r="E1618" s="17"/>
      <c r="F1618" s="17"/>
      <c r="G1618" s="17"/>
      <c r="H1618" s="17"/>
      <c r="I1618" s="17"/>
      <c r="J1618" s="17"/>
      <c r="K1618" s="17"/>
      <c r="N1618" s="16"/>
    </row>
    <row r="1619" spans="1:14" s="15" customFormat="1" ht="18.75" customHeight="1">
      <c r="A1619" s="17"/>
      <c r="B1619" s="18"/>
      <c r="C1619" s="19"/>
      <c r="D1619" s="17"/>
      <c r="E1619" s="17"/>
      <c r="F1619" s="17"/>
      <c r="G1619" s="17"/>
      <c r="H1619" s="17"/>
      <c r="I1619" s="17"/>
      <c r="J1619" s="17"/>
      <c r="K1619" s="17"/>
      <c r="N1619" s="16"/>
    </row>
    <row r="1620" spans="1:14" s="15" customFormat="1" ht="18.75" customHeight="1">
      <c r="A1620" s="17"/>
      <c r="B1620" s="18"/>
      <c r="C1620" s="19"/>
      <c r="D1620" s="17"/>
      <c r="E1620" s="17"/>
      <c r="F1620" s="17"/>
      <c r="G1620" s="17"/>
      <c r="H1620" s="17"/>
      <c r="I1620" s="17"/>
      <c r="J1620" s="17"/>
      <c r="K1620" s="17"/>
      <c r="N1620" s="16"/>
    </row>
    <row r="1621" spans="1:14" s="15" customFormat="1" ht="18.75" customHeight="1">
      <c r="A1621" s="17"/>
      <c r="B1621" s="18"/>
      <c r="C1621" s="19"/>
      <c r="D1621" s="17"/>
      <c r="E1621" s="17"/>
      <c r="F1621" s="17"/>
      <c r="G1621" s="17"/>
      <c r="H1621" s="17"/>
      <c r="I1621" s="17"/>
      <c r="J1621" s="17"/>
      <c r="K1621" s="17"/>
      <c r="N1621" s="16"/>
    </row>
    <row r="1622" spans="1:14" s="15" customFormat="1" ht="18.75" customHeight="1">
      <c r="A1622" s="17"/>
      <c r="B1622" s="18"/>
      <c r="C1622" s="19"/>
      <c r="D1622" s="17"/>
      <c r="E1622" s="17"/>
      <c r="F1622" s="17"/>
      <c r="G1622" s="17"/>
      <c r="H1622" s="17"/>
      <c r="I1622" s="17"/>
      <c r="J1622" s="17"/>
      <c r="K1622" s="17"/>
      <c r="N1622" s="16"/>
    </row>
    <row r="1623" spans="1:14" s="15" customFormat="1" ht="18.75" customHeight="1">
      <c r="A1623" s="17"/>
      <c r="B1623" s="18"/>
      <c r="C1623" s="19"/>
      <c r="D1623" s="17"/>
      <c r="E1623" s="17"/>
      <c r="F1623" s="17"/>
      <c r="G1623" s="17"/>
      <c r="H1623" s="17"/>
      <c r="I1623" s="17"/>
      <c r="J1623" s="17"/>
      <c r="K1623" s="17"/>
      <c r="N1623" s="16"/>
    </row>
    <row r="1624" spans="1:14" s="15" customFormat="1" ht="18.75" customHeight="1">
      <c r="A1624" s="17"/>
      <c r="B1624" s="18"/>
      <c r="C1624" s="19"/>
      <c r="D1624" s="17"/>
      <c r="E1624" s="17"/>
      <c r="F1624" s="17"/>
      <c r="G1624" s="17"/>
      <c r="H1624" s="17"/>
      <c r="I1624" s="17"/>
      <c r="J1624" s="17"/>
      <c r="K1624" s="17"/>
      <c r="N1624" s="16"/>
    </row>
    <row r="1625" spans="1:14" s="15" customFormat="1" ht="18.75" customHeight="1">
      <c r="A1625" s="17"/>
      <c r="B1625" s="18"/>
      <c r="C1625" s="19"/>
      <c r="D1625" s="17"/>
      <c r="E1625" s="17"/>
      <c r="F1625" s="17"/>
      <c r="G1625" s="17"/>
      <c r="H1625" s="17"/>
      <c r="I1625" s="17"/>
      <c r="J1625" s="17"/>
      <c r="K1625" s="17"/>
      <c r="N1625" s="16"/>
    </row>
    <row r="1626" spans="1:14" s="15" customFormat="1" ht="18.75" customHeight="1">
      <c r="A1626" s="17"/>
      <c r="B1626" s="18"/>
      <c r="C1626" s="19"/>
      <c r="D1626" s="17"/>
      <c r="E1626" s="17"/>
      <c r="F1626" s="17"/>
      <c r="G1626" s="17"/>
      <c r="H1626" s="17"/>
      <c r="I1626" s="17"/>
      <c r="J1626" s="17"/>
      <c r="K1626" s="17"/>
      <c r="N1626" s="16"/>
    </row>
    <row r="1627" spans="1:14" s="15" customFormat="1" ht="18.75" customHeight="1">
      <c r="A1627" s="17"/>
      <c r="B1627" s="18"/>
      <c r="C1627" s="19"/>
      <c r="D1627" s="17"/>
      <c r="E1627" s="17"/>
      <c r="F1627" s="17"/>
      <c r="G1627" s="17"/>
      <c r="H1627" s="17"/>
      <c r="I1627" s="17"/>
      <c r="J1627" s="17"/>
      <c r="K1627" s="17"/>
      <c r="N1627" s="16"/>
    </row>
    <row r="1628" spans="1:14" s="15" customFormat="1" ht="18.75" customHeight="1">
      <c r="A1628" s="17"/>
      <c r="B1628" s="18"/>
      <c r="C1628" s="19"/>
      <c r="D1628" s="17"/>
      <c r="E1628" s="17"/>
      <c r="F1628" s="17"/>
      <c r="G1628" s="17"/>
      <c r="H1628" s="17"/>
      <c r="I1628" s="17"/>
      <c r="J1628" s="17"/>
      <c r="K1628" s="17"/>
      <c r="N1628" s="16"/>
    </row>
    <row r="1629" spans="1:14" s="15" customFormat="1" ht="18.75" customHeight="1">
      <c r="A1629" s="17"/>
      <c r="B1629" s="18"/>
      <c r="C1629" s="19"/>
      <c r="D1629" s="17"/>
      <c r="E1629" s="17"/>
      <c r="F1629" s="17"/>
      <c r="G1629" s="17"/>
      <c r="H1629" s="17"/>
      <c r="I1629" s="17"/>
      <c r="J1629" s="17"/>
      <c r="K1629" s="17"/>
      <c r="N1629" s="16"/>
    </row>
    <row r="1630" spans="1:14" s="15" customFormat="1" ht="18.75" customHeight="1">
      <c r="A1630" s="17"/>
      <c r="B1630" s="18"/>
      <c r="C1630" s="19"/>
      <c r="D1630" s="17"/>
      <c r="E1630" s="17"/>
      <c r="F1630" s="17"/>
      <c r="G1630" s="17"/>
      <c r="H1630" s="17"/>
      <c r="I1630" s="17"/>
      <c r="J1630" s="17"/>
      <c r="K1630" s="17"/>
      <c r="N1630" s="16"/>
    </row>
    <row r="1631" spans="1:14" s="15" customFormat="1" ht="18.75" customHeight="1">
      <c r="A1631" s="17"/>
      <c r="B1631" s="18"/>
      <c r="C1631" s="19"/>
      <c r="D1631" s="17"/>
      <c r="E1631" s="17"/>
      <c r="F1631" s="17"/>
      <c r="G1631" s="17"/>
      <c r="H1631" s="17"/>
      <c r="I1631" s="17"/>
      <c r="J1631" s="17"/>
      <c r="K1631" s="17"/>
      <c r="N1631" s="16"/>
    </row>
    <row r="1632" spans="1:14" s="15" customFormat="1" ht="18.75" customHeight="1">
      <c r="A1632" s="17"/>
      <c r="B1632" s="18"/>
      <c r="C1632" s="19"/>
      <c r="D1632" s="17"/>
      <c r="E1632" s="17"/>
      <c r="F1632" s="17"/>
      <c r="G1632" s="17"/>
      <c r="H1632" s="17"/>
      <c r="I1632" s="17"/>
      <c r="J1632" s="17"/>
      <c r="K1632" s="17"/>
      <c r="N1632" s="16"/>
    </row>
    <row r="1633" spans="1:14" s="15" customFormat="1" ht="18.75" customHeight="1">
      <c r="A1633" s="17"/>
      <c r="B1633" s="18"/>
      <c r="C1633" s="19"/>
      <c r="D1633" s="17"/>
      <c r="E1633" s="17"/>
      <c r="F1633" s="17"/>
      <c r="G1633" s="17"/>
      <c r="H1633" s="17"/>
      <c r="I1633" s="17"/>
      <c r="J1633" s="17"/>
      <c r="K1633" s="17"/>
      <c r="N1633" s="16"/>
    </row>
    <row r="1634" spans="1:14" s="15" customFormat="1" ht="18.75" customHeight="1">
      <c r="A1634" s="17"/>
      <c r="B1634" s="18"/>
      <c r="C1634" s="19"/>
      <c r="D1634" s="17"/>
      <c r="E1634" s="17"/>
      <c r="F1634" s="17"/>
      <c r="G1634" s="17"/>
      <c r="H1634" s="17"/>
      <c r="I1634" s="17"/>
      <c r="J1634" s="17"/>
      <c r="K1634" s="17"/>
      <c r="N1634" s="16"/>
    </row>
    <row r="1635" spans="1:14" s="15" customFormat="1" ht="18.75" customHeight="1">
      <c r="A1635" s="17"/>
      <c r="B1635" s="18"/>
      <c r="C1635" s="19"/>
      <c r="D1635" s="17"/>
      <c r="E1635" s="17"/>
      <c r="F1635" s="17"/>
      <c r="G1635" s="17"/>
      <c r="H1635" s="17"/>
      <c r="I1635" s="17"/>
      <c r="J1635" s="17"/>
      <c r="K1635" s="17"/>
      <c r="N1635" s="16"/>
    </row>
    <row r="1636" spans="1:14" s="15" customFormat="1" ht="18.75" customHeight="1">
      <c r="A1636" s="17"/>
      <c r="B1636" s="147"/>
      <c r="C1636" s="28"/>
      <c r="D1636" s="28"/>
      <c r="E1636" s="28"/>
      <c r="F1636" s="28"/>
      <c r="G1636" s="28"/>
      <c r="H1636" s="28"/>
      <c r="I1636" s="28"/>
      <c r="J1636" s="28"/>
      <c r="K1636" s="10"/>
      <c r="N1636" s="16"/>
    </row>
    <row r="1637" spans="1:14" s="15" customFormat="1" ht="18.75" customHeight="1">
      <c r="A1637" s="17"/>
      <c r="B1637" s="18"/>
      <c r="C1637" s="19"/>
      <c r="D1637" s="17"/>
      <c r="E1637" s="17"/>
      <c r="F1637" s="17"/>
      <c r="G1637" s="17"/>
      <c r="H1637" s="17"/>
      <c r="I1637" s="17"/>
      <c r="J1637" s="17"/>
      <c r="K1637" s="17"/>
      <c r="N1637" s="16"/>
    </row>
    <row r="1638" spans="1:14" s="15" customFormat="1" ht="18.75" customHeight="1">
      <c r="A1638" s="17"/>
      <c r="B1638" s="18"/>
      <c r="C1638" s="19"/>
      <c r="D1638" s="17"/>
      <c r="E1638" s="17"/>
      <c r="F1638" s="17"/>
      <c r="G1638" s="17"/>
      <c r="H1638" s="17"/>
      <c r="I1638" s="17"/>
      <c r="J1638" s="17"/>
      <c r="K1638" s="17"/>
      <c r="N1638" s="16"/>
    </row>
    <row r="1639" spans="1:14" s="15" customFormat="1" ht="18.75" customHeight="1">
      <c r="A1639" s="17"/>
      <c r="B1639" s="18"/>
      <c r="C1639" s="19"/>
      <c r="D1639" s="17"/>
      <c r="E1639" s="17"/>
      <c r="F1639" s="17"/>
      <c r="G1639" s="17"/>
      <c r="H1639" s="17"/>
      <c r="I1639" s="17"/>
      <c r="J1639" s="17"/>
      <c r="K1639" s="17"/>
      <c r="N1639" s="16"/>
    </row>
    <row r="1640" spans="1:14" s="15" customFormat="1" ht="18.75" customHeight="1">
      <c r="A1640" s="17"/>
      <c r="B1640" s="18"/>
      <c r="C1640" s="19"/>
      <c r="D1640" s="17"/>
      <c r="E1640" s="17"/>
      <c r="F1640" s="17"/>
      <c r="G1640" s="17"/>
      <c r="H1640" s="17"/>
      <c r="I1640" s="17"/>
      <c r="J1640" s="17"/>
      <c r="K1640" s="17"/>
      <c r="N1640" s="16"/>
    </row>
    <row r="1641" spans="1:14" s="15" customFormat="1" ht="18.75" customHeight="1">
      <c r="A1641" s="17"/>
      <c r="B1641" s="18"/>
      <c r="C1641" s="19"/>
      <c r="D1641" s="17"/>
      <c r="E1641" s="17"/>
      <c r="F1641" s="17"/>
      <c r="G1641" s="17"/>
      <c r="H1641" s="17"/>
      <c r="I1641" s="17"/>
      <c r="J1641" s="17"/>
      <c r="K1641" s="17"/>
      <c r="N1641" s="16"/>
    </row>
    <row r="1642" spans="1:14" s="15" customFormat="1" ht="18.75" customHeight="1">
      <c r="A1642" s="17"/>
      <c r="B1642" s="18"/>
      <c r="C1642" s="19"/>
      <c r="D1642" s="17"/>
      <c r="E1642" s="17"/>
      <c r="F1642" s="17"/>
      <c r="G1642" s="17"/>
      <c r="H1642" s="17"/>
      <c r="I1642" s="17"/>
      <c r="J1642" s="17"/>
      <c r="K1642" s="17"/>
      <c r="N1642" s="16"/>
    </row>
    <row r="1643" spans="1:14" s="15" customFormat="1" ht="18.75" customHeight="1">
      <c r="A1643" s="17"/>
      <c r="B1643" s="18"/>
      <c r="C1643" s="19"/>
      <c r="D1643" s="17"/>
      <c r="E1643" s="17"/>
      <c r="F1643" s="17"/>
      <c r="G1643" s="17"/>
      <c r="H1643" s="17"/>
      <c r="I1643" s="17"/>
      <c r="J1643" s="17"/>
      <c r="K1643" s="17"/>
      <c r="N1643" s="16"/>
    </row>
    <row r="1644" spans="1:14" s="15" customFormat="1" ht="18.75" customHeight="1">
      <c r="A1644" s="17"/>
      <c r="B1644" s="18"/>
      <c r="C1644" s="19"/>
      <c r="D1644" s="17"/>
      <c r="E1644" s="17"/>
      <c r="F1644" s="17"/>
      <c r="G1644" s="17"/>
      <c r="H1644" s="17"/>
      <c r="I1644" s="17"/>
      <c r="J1644" s="17"/>
      <c r="K1644" s="17"/>
      <c r="N1644" s="16"/>
    </row>
    <row r="1645" spans="1:14" s="15" customFormat="1" ht="18.75" customHeight="1">
      <c r="A1645" s="17"/>
      <c r="B1645" s="18"/>
      <c r="C1645" s="19"/>
      <c r="D1645" s="17"/>
      <c r="E1645" s="17"/>
      <c r="F1645" s="17"/>
      <c r="G1645" s="17"/>
      <c r="H1645" s="17"/>
      <c r="I1645" s="17"/>
      <c r="J1645" s="17"/>
      <c r="K1645" s="17"/>
      <c r="N1645" s="16"/>
    </row>
    <row r="1646" spans="1:14" s="15" customFormat="1" ht="18.75" customHeight="1">
      <c r="A1646" s="17"/>
      <c r="B1646" s="18"/>
      <c r="C1646" s="19"/>
      <c r="D1646" s="17"/>
      <c r="E1646" s="17"/>
      <c r="F1646" s="17"/>
      <c r="G1646" s="17"/>
      <c r="H1646" s="17"/>
      <c r="I1646" s="17"/>
      <c r="J1646" s="17"/>
      <c r="K1646" s="17"/>
      <c r="N1646" s="16"/>
    </row>
    <row r="1647" spans="1:14" s="15" customFormat="1" ht="18.75" customHeight="1">
      <c r="A1647" s="17"/>
      <c r="B1647" s="18"/>
      <c r="C1647" s="19"/>
      <c r="D1647" s="17"/>
      <c r="E1647" s="17"/>
      <c r="F1647" s="17"/>
      <c r="G1647" s="17"/>
      <c r="H1647" s="17"/>
      <c r="I1647" s="17"/>
      <c r="J1647" s="17"/>
      <c r="K1647" s="17"/>
      <c r="N1647" s="16"/>
    </row>
    <row r="1648" spans="1:14" s="15" customFormat="1" ht="18.75" customHeight="1">
      <c r="A1648" s="17"/>
      <c r="B1648" s="18"/>
      <c r="C1648" s="19"/>
      <c r="D1648" s="17"/>
      <c r="E1648" s="17"/>
      <c r="F1648" s="17"/>
      <c r="G1648" s="17"/>
      <c r="H1648" s="17"/>
      <c r="I1648" s="17"/>
      <c r="J1648" s="17"/>
      <c r="K1648" s="17"/>
      <c r="N1648" s="16"/>
    </row>
    <row r="1649" spans="1:14" s="15" customFormat="1" ht="18.75" customHeight="1">
      <c r="A1649" s="17"/>
      <c r="B1649" s="18"/>
      <c r="C1649" s="19"/>
      <c r="D1649" s="17"/>
      <c r="E1649" s="17"/>
      <c r="F1649" s="17"/>
      <c r="G1649" s="17"/>
      <c r="H1649" s="17"/>
      <c r="I1649" s="17"/>
      <c r="J1649" s="17"/>
      <c r="K1649" s="17"/>
      <c r="N1649" s="16"/>
    </row>
    <row r="1650" spans="1:14" s="15" customFormat="1" ht="18.75" customHeight="1">
      <c r="A1650" s="17"/>
      <c r="B1650" s="18"/>
      <c r="C1650" s="19"/>
      <c r="D1650" s="17"/>
      <c r="E1650" s="17"/>
      <c r="F1650" s="17"/>
      <c r="G1650" s="17"/>
      <c r="H1650" s="17"/>
      <c r="I1650" s="17"/>
      <c r="J1650" s="17"/>
      <c r="K1650" s="17"/>
      <c r="N1650" s="16"/>
    </row>
    <row r="1651" spans="1:14" s="15" customFormat="1" ht="18.75" customHeight="1">
      <c r="A1651" s="17"/>
      <c r="B1651" s="18"/>
      <c r="C1651" s="19"/>
      <c r="D1651" s="17"/>
      <c r="E1651" s="17"/>
      <c r="F1651" s="17"/>
      <c r="G1651" s="17"/>
      <c r="H1651" s="17"/>
      <c r="I1651" s="17"/>
      <c r="J1651" s="17"/>
      <c r="K1651" s="17"/>
      <c r="N1651" s="16"/>
    </row>
    <row r="1652" spans="1:14" s="15" customFormat="1" ht="18.75" customHeight="1">
      <c r="A1652" s="17"/>
      <c r="B1652" s="18"/>
      <c r="C1652" s="19"/>
      <c r="D1652" s="17"/>
      <c r="E1652" s="17"/>
      <c r="F1652" s="17"/>
      <c r="G1652" s="17"/>
      <c r="H1652" s="17"/>
      <c r="I1652" s="17"/>
      <c r="J1652" s="17"/>
      <c r="K1652" s="17"/>
      <c r="N1652" s="16"/>
    </row>
    <row r="1653" spans="1:14" s="15" customFormat="1" ht="18.75" customHeight="1">
      <c r="A1653" s="17"/>
      <c r="B1653" s="18"/>
      <c r="C1653" s="19"/>
      <c r="D1653" s="17"/>
      <c r="E1653" s="17"/>
      <c r="F1653" s="17"/>
      <c r="G1653" s="17"/>
      <c r="H1653" s="17"/>
      <c r="I1653" s="17"/>
      <c r="J1653" s="17"/>
      <c r="K1653" s="17"/>
      <c r="N1653" s="16"/>
    </row>
    <row r="1654" spans="1:14" s="15" customFormat="1" ht="18.75" customHeight="1">
      <c r="A1654" s="17"/>
      <c r="B1654" s="18"/>
      <c r="C1654" s="19"/>
      <c r="D1654" s="17"/>
      <c r="E1654" s="17"/>
      <c r="F1654" s="17"/>
      <c r="G1654" s="17"/>
      <c r="H1654" s="17"/>
      <c r="I1654" s="17"/>
      <c r="J1654" s="17"/>
      <c r="K1654" s="17"/>
      <c r="N1654" s="16"/>
    </row>
    <row r="1655" spans="1:14" s="15" customFormat="1" ht="18.75" customHeight="1">
      <c r="A1655" s="17"/>
      <c r="B1655" s="18"/>
      <c r="C1655" s="19"/>
      <c r="D1655" s="17"/>
      <c r="E1655" s="17"/>
      <c r="F1655" s="17"/>
      <c r="G1655" s="17"/>
      <c r="H1655" s="17"/>
      <c r="I1655" s="17"/>
      <c r="J1655" s="17"/>
      <c r="K1655" s="17"/>
      <c r="N1655" s="16"/>
    </row>
    <row r="1656" spans="1:14" s="15" customFormat="1" ht="18.75" customHeight="1">
      <c r="A1656" s="17"/>
      <c r="B1656" s="18"/>
      <c r="C1656" s="19"/>
      <c r="D1656" s="17"/>
      <c r="E1656" s="17"/>
      <c r="F1656" s="17"/>
      <c r="G1656" s="17"/>
      <c r="H1656" s="17"/>
      <c r="I1656" s="17"/>
      <c r="J1656" s="17"/>
      <c r="K1656" s="17"/>
      <c r="N1656" s="16"/>
    </row>
    <row r="1657" spans="1:14" s="15" customFormat="1" ht="18.75" customHeight="1">
      <c r="A1657" s="17"/>
      <c r="B1657" s="18"/>
      <c r="C1657" s="19"/>
      <c r="D1657" s="17"/>
      <c r="E1657" s="17"/>
      <c r="F1657" s="17"/>
      <c r="G1657" s="17"/>
      <c r="H1657" s="17"/>
      <c r="I1657" s="17"/>
      <c r="J1657" s="17"/>
      <c r="K1657" s="17"/>
      <c r="N1657" s="16"/>
    </row>
    <row r="1658" spans="1:14" s="15" customFormat="1" ht="18.75" customHeight="1">
      <c r="A1658" s="17"/>
      <c r="B1658" s="18"/>
      <c r="C1658" s="19"/>
      <c r="D1658" s="17"/>
      <c r="E1658" s="17"/>
      <c r="F1658" s="17"/>
      <c r="G1658" s="17"/>
      <c r="H1658" s="17"/>
      <c r="I1658" s="17"/>
      <c r="J1658" s="17"/>
      <c r="K1658" s="17"/>
      <c r="N1658" s="16"/>
    </row>
    <row r="1659" spans="1:14" s="15" customFormat="1" ht="18.75" customHeight="1">
      <c r="A1659" s="17"/>
      <c r="B1659" s="18"/>
      <c r="C1659" s="19"/>
      <c r="D1659" s="17"/>
      <c r="E1659" s="17"/>
      <c r="F1659" s="17"/>
      <c r="G1659" s="17"/>
      <c r="H1659" s="17"/>
      <c r="I1659" s="17"/>
      <c r="J1659" s="17"/>
      <c r="K1659" s="17"/>
      <c r="N1659" s="16"/>
    </row>
    <row r="1660" spans="1:14" s="15" customFormat="1" ht="18.75" customHeight="1">
      <c r="A1660" s="17"/>
      <c r="B1660" s="18"/>
      <c r="C1660" s="19"/>
      <c r="D1660" s="17"/>
      <c r="E1660" s="17"/>
      <c r="F1660" s="17"/>
      <c r="G1660" s="17"/>
      <c r="H1660" s="17"/>
      <c r="I1660" s="17"/>
      <c r="J1660" s="17"/>
      <c r="K1660" s="17"/>
      <c r="N1660" s="16"/>
    </row>
    <row r="1661" spans="1:14" s="15" customFormat="1" ht="18.75" customHeight="1">
      <c r="A1661" s="17"/>
      <c r="B1661" s="18"/>
      <c r="C1661" s="19"/>
      <c r="D1661" s="17"/>
      <c r="E1661" s="17"/>
      <c r="F1661" s="17"/>
      <c r="G1661" s="17"/>
      <c r="H1661" s="17"/>
      <c r="I1661" s="17"/>
      <c r="J1661" s="17"/>
      <c r="K1661" s="17"/>
      <c r="N1661" s="16"/>
    </row>
    <row r="1662" spans="1:14" s="15" customFormat="1" ht="18.75" customHeight="1">
      <c r="A1662" s="17"/>
      <c r="B1662" s="18"/>
      <c r="C1662" s="19"/>
      <c r="D1662" s="17"/>
      <c r="E1662" s="17"/>
      <c r="F1662" s="17"/>
      <c r="G1662" s="17"/>
      <c r="H1662" s="17"/>
      <c r="I1662" s="17"/>
      <c r="J1662" s="17"/>
      <c r="K1662" s="17"/>
      <c r="N1662" s="16"/>
    </row>
    <row r="1663" spans="1:14" s="15" customFormat="1" ht="18.75" customHeight="1">
      <c r="A1663" s="17"/>
      <c r="B1663" s="18"/>
      <c r="C1663" s="19"/>
      <c r="D1663" s="17"/>
      <c r="E1663" s="17"/>
      <c r="F1663" s="17"/>
      <c r="G1663" s="17"/>
      <c r="H1663" s="17"/>
      <c r="I1663" s="17"/>
      <c r="J1663" s="17"/>
      <c r="K1663" s="17"/>
      <c r="N1663" s="16"/>
    </row>
    <row r="1664" spans="1:14" s="15" customFormat="1" ht="18.75" customHeight="1">
      <c r="A1664" s="17"/>
      <c r="B1664" s="18"/>
      <c r="C1664" s="19"/>
      <c r="D1664" s="17"/>
      <c r="E1664" s="17"/>
      <c r="F1664" s="17"/>
      <c r="G1664" s="17"/>
      <c r="H1664" s="17"/>
      <c r="I1664" s="17"/>
      <c r="J1664" s="17"/>
      <c r="K1664" s="17"/>
      <c r="N1664" s="16"/>
    </row>
    <row r="1665" spans="1:14" s="15" customFormat="1" ht="18.75" customHeight="1">
      <c r="A1665" s="17"/>
      <c r="B1665" s="18"/>
      <c r="C1665" s="19"/>
      <c r="D1665" s="17"/>
      <c r="E1665" s="17"/>
      <c r="F1665" s="17"/>
      <c r="G1665" s="17"/>
      <c r="H1665" s="17"/>
      <c r="I1665" s="17"/>
      <c r="J1665" s="17"/>
      <c r="K1665" s="17"/>
      <c r="N1665" s="16"/>
    </row>
    <row r="1666" spans="1:14" s="15" customFormat="1" ht="18.75" customHeight="1">
      <c r="A1666" s="17"/>
      <c r="B1666" s="18"/>
      <c r="C1666" s="19"/>
      <c r="D1666" s="17"/>
      <c r="E1666" s="17"/>
      <c r="F1666" s="17"/>
      <c r="G1666" s="17"/>
      <c r="H1666" s="17"/>
      <c r="I1666" s="17"/>
      <c r="J1666" s="17"/>
      <c r="K1666" s="17"/>
      <c r="N1666" s="16"/>
    </row>
    <row r="1667" spans="1:14" s="15" customFormat="1" ht="18.75" customHeight="1">
      <c r="A1667" s="17"/>
      <c r="B1667" s="18"/>
      <c r="C1667" s="19"/>
      <c r="D1667" s="17"/>
      <c r="E1667" s="17"/>
      <c r="F1667" s="17"/>
      <c r="G1667" s="17"/>
      <c r="H1667" s="17"/>
      <c r="I1667" s="17"/>
      <c r="J1667" s="17"/>
      <c r="K1667" s="17"/>
      <c r="N1667" s="16"/>
    </row>
    <row r="1668" spans="1:14" s="15" customFormat="1" ht="18.75" customHeight="1">
      <c r="A1668" s="17"/>
      <c r="B1668" s="18"/>
      <c r="C1668" s="19"/>
      <c r="D1668" s="17"/>
      <c r="E1668" s="17"/>
      <c r="F1668" s="17"/>
      <c r="G1668" s="17"/>
      <c r="H1668" s="17"/>
      <c r="I1668" s="17"/>
      <c r="J1668" s="17"/>
      <c r="K1668" s="17"/>
      <c r="N1668" s="16"/>
    </row>
    <row r="1669" spans="1:14" s="15" customFormat="1" ht="18.75" customHeight="1">
      <c r="A1669" s="17"/>
      <c r="B1669" s="18"/>
      <c r="C1669" s="19"/>
      <c r="D1669" s="17"/>
      <c r="E1669" s="17"/>
      <c r="F1669" s="17"/>
      <c r="G1669" s="17"/>
      <c r="H1669" s="17"/>
      <c r="I1669" s="17"/>
      <c r="J1669" s="17"/>
      <c r="K1669" s="17"/>
      <c r="N1669" s="16"/>
    </row>
    <row r="1670" spans="1:14" s="15" customFormat="1" ht="18.75" customHeight="1">
      <c r="A1670" s="17"/>
      <c r="B1670" s="146"/>
      <c r="C1670" s="19"/>
      <c r="D1670" s="17"/>
      <c r="E1670" s="17"/>
      <c r="F1670" s="17"/>
      <c r="G1670" s="17"/>
      <c r="H1670" s="17"/>
      <c r="I1670" s="17"/>
      <c r="J1670" s="17"/>
      <c r="K1670" s="17"/>
      <c r="N1670" s="16"/>
    </row>
    <row r="1671" spans="1:14" s="15" customFormat="1" ht="18.75" customHeight="1">
      <c r="A1671" s="17"/>
      <c r="B1671" s="18"/>
      <c r="C1671" s="19"/>
      <c r="D1671" s="17"/>
      <c r="E1671" s="17"/>
      <c r="F1671" s="17"/>
      <c r="G1671" s="17"/>
      <c r="H1671" s="17"/>
      <c r="I1671" s="17"/>
      <c r="J1671" s="17"/>
      <c r="K1671" s="17"/>
      <c r="N1671" s="16"/>
    </row>
    <row r="1672" spans="1:14" s="15" customFormat="1" ht="18.75" customHeight="1">
      <c r="A1672" s="17"/>
      <c r="B1672" s="18"/>
      <c r="C1672" s="19"/>
      <c r="D1672" s="17"/>
      <c r="E1672" s="17"/>
      <c r="F1672" s="17"/>
      <c r="G1672" s="17"/>
      <c r="H1672" s="17"/>
      <c r="I1672" s="17"/>
      <c r="J1672" s="17"/>
      <c r="K1672" s="17"/>
      <c r="N1672" s="16"/>
    </row>
    <row r="1673" spans="1:14" s="15" customFormat="1" ht="18.75" customHeight="1">
      <c r="A1673" s="17"/>
      <c r="B1673" s="18"/>
      <c r="C1673" s="19"/>
      <c r="D1673" s="17"/>
      <c r="E1673" s="17"/>
      <c r="F1673" s="17"/>
      <c r="G1673" s="17"/>
      <c r="H1673" s="17"/>
      <c r="I1673" s="17"/>
      <c r="J1673" s="17"/>
      <c r="K1673" s="17"/>
      <c r="N1673" s="16"/>
    </row>
    <row r="1674" spans="1:14" s="15" customFormat="1" ht="18.75" customHeight="1">
      <c r="A1674" s="17"/>
      <c r="B1674" s="18"/>
      <c r="C1674" s="19"/>
      <c r="D1674" s="17"/>
      <c r="E1674" s="17"/>
      <c r="F1674" s="17"/>
      <c r="G1674" s="17"/>
      <c r="H1674" s="17"/>
      <c r="I1674" s="17"/>
      <c r="J1674" s="17"/>
      <c r="K1674" s="17"/>
      <c r="N1674" s="16"/>
    </row>
    <row r="1675" spans="1:14" s="15" customFormat="1" ht="18.75" customHeight="1">
      <c r="A1675" s="17"/>
      <c r="B1675" s="18"/>
      <c r="C1675" s="19"/>
      <c r="D1675" s="17"/>
      <c r="E1675" s="17"/>
      <c r="F1675" s="17"/>
      <c r="G1675" s="17"/>
      <c r="H1675" s="17"/>
      <c r="I1675" s="17"/>
      <c r="J1675" s="17"/>
      <c r="K1675" s="17"/>
      <c r="N1675" s="16"/>
    </row>
    <row r="1676" spans="1:14" s="15" customFormat="1" ht="18.75" customHeight="1">
      <c r="A1676" s="17"/>
      <c r="B1676" s="18"/>
      <c r="C1676" s="19"/>
      <c r="D1676" s="17"/>
      <c r="E1676" s="17"/>
      <c r="F1676" s="17"/>
      <c r="G1676" s="17"/>
      <c r="H1676" s="17"/>
      <c r="I1676" s="17"/>
      <c r="J1676" s="17"/>
      <c r="K1676" s="17"/>
      <c r="N1676" s="16"/>
    </row>
    <row r="1677" spans="1:14" s="15" customFormat="1" ht="18.75" customHeight="1">
      <c r="A1677" s="17"/>
      <c r="B1677" s="18"/>
      <c r="C1677" s="19"/>
      <c r="D1677" s="17"/>
      <c r="E1677" s="17"/>
      <c r="F1677" s="17"/>
      <c r="G1677" s="17"/>
      <c r="H1677" s="17"/>
      <c r="I1677" s="17"/>
      <c r="J1677" s="17"/>
      <c r="K1677" s="17"/>
      <c r="N1677" s="16"/>
    </row>
    <row r="1678" spans="1:14" s="15" customFormat="1" ht="18.75" customHeight="1">
      <c r="A1678" s="17"/>
      <c r="B1678" s="18"/>
      <c r="C1678" s="19"/>
      <c r="D1678" s="17"/>
      <c r="E1678" s="17"/>
      <c r="F1678" s="17"/>
      <c r="G1678" s="17"/>
      <c r="H1678" s="17"/>
      <c r="I1678" s="17"/>
      <c r="J1678" s="17"/>
      <c r="K1678" s="17"/>
      <c r="N1678" s="16"/>
    </row>
    <row r="1679" spans="1:14" s="15" customFormat="1" ht="18.75" customHeight="1">
      <c r="A1679" s="17"/>
      <c r="B1679" s="18"/>
      <c r="C1679" s="19"/>
      <c r="D1679" s="17"/>
      <c r="E1679" s="17"/>
      <c r="F1679" s="17"/>
      <c r="G1679" s="17"/>
      <c r="H1679" s="17"/>
      <c r="I1679" s="17"/>
      <c r="J1679" s="17"/>
      <c r="K1679" s="17"/>
      <c r="N1679" s="16"/>
    </row>
    <row r="1680" spans="1:14" s="15" customFormat="1" ht="18.75" customHeight="1">
      <c r="A1680" s="17"/>
      <c r="B1680" s="18"/>
      <c r="C1680" s="19"/>
      <c r="D1680" s="17"/>
      <c r="E1680" s="17"/>
      <c r="F1680" s="17"/>
      <c r="G1680" s="17"/>
      <c r="H1680" s="17"/>
      <c r="I1680" s="17"/>
      <c r="J1680" s="17"/>
      <c r="K1680" s="17"/>
      <c r="N1680" s="16"/>
    </row>
    <row r="1681" spans="1:14" s="15" customFormat="1" ht="18.75" customHeight="1">
      <c r="A1681" s="17"/>
      <c r="B1681" s="18"/>
      <c r="C1681" s="19"/>
      <c r="D1681" s="17"/>
      <c r="E1681" s="17"/>
      <c r="F1681" s="17"/>
      <c r="G1681" s="17"/>
      <c r="H1681" s="17"/>
      <c r="I1681" s="17"/>
      <c r="J1681" s="17"/>
      <c r="K1681" s="17"/>
      <c r="N1681" s="16"/>
    </row>
    <row r="1682" spans="1:14" s="15" customFormat="1" ht="18.75" customHeight="1">
      <c r="A1682" s="17"/>
      <c r="B1682" s="18"/>
      <c r="C1682" s="19"/>
      <c r="D1682" s="17"/>
      <c r="E1682" s="17"/>
      <c r="F1682" s="17"/>
      <c r="G1682" s="17"/>
      <c r="H1682" s="17"/>
      <c r="I1682" s="17"/>
      <c r="J1682" s="17"/>
      <c r="K1682" s="17"/>
      <c r="N1682" s="16"/>
    </row>
    <row r="1683" spans="1:14" s="15" customFormat="1" ht="18.75" customHeight="1">
      <c r="A1683" s="17"/>
      <c r="B1683" s="18"/>
      <c r="C1683" s="19"/>
      <c r="D1683" s="17"/>
      <c r="E1683" s="17"/>
      <c r="F1683" s="17"/>
      <c r="G1683" s="17"/>
      <c r="H1683" s="17"/>
      <c r="I1683" s="17"/>
      <c r="J1683" s="17"/>
      <c r="K1683" s="17"/>
      <c r="N1683" s="16"/>
    </row>
    <row r="1684" spans="1:14" s="15" customFormat="1" ht="18.75" customHeight="1">
      <c r="A1684" s="17"/>
      <c r="B1684" s="18"/>
      <c r="C1684" s="19"/>
      <c r="D1684" s="17"/>
      <c r="E1684" s="17"/>
      <c r="F1684" s="17"/>
      <c r="G1684" s="17"/>
      <c r="H1684" s="17"/>
      <c r="I1684" s="17"/>
      <c r="J1684" s="17"/>
      <c r="K1684" s="17"/>
      <c r="N1684" s="16"/>
    </row>
    <row r="1685" spans="1:14" s="15" customFormat="1" ht="18.75" customHeight="1">
      <c r="A1685" s="17"/>
      <c r="B1685" s="18"/>
      <c r="C1685" s="19"/>
      <c r="D1685" s="17"/>
      <c r="E1685" s="17"/>
      <c r="F1685" s="17"/>
      <c r="G1685" s="17"/>
      <c r="H1685" s="17"/>
      <c r="I1685" s="17"/>
      <c r="J1685" s="17"/>
      <c r="K1685" s="17"/>
      <c r="N1685" s="16"/>
    </row>
    <row r="1686" spans="1:14" s="15" customFormat="1" ht="18.75" customHeight="1">
      <c r="A1686" s="17"/>
      <c r="B1686" s="18"/>
      <c r="C1686" s="19"/>
      <c r="D1686" s="17"/>
      <c r="E1686" s="17"/>
      <c r="F1686" s="17"/>
      <c r="G1686" s="17"/>
      <c r="H1686" s="17"/>
      <c r="I1686" s="17"/>
      <c r="J1686" s="17"/>
      <c r="K1686" s="17"/>
      <c r="N1686" s="16"/>
    </row>
    <row r="1687" spans="1:14" s="15" customFormat="1" ht="18.75" customHeight="1">
      <c r="A1687" s="17"/>
      <c r="B1687" s="18"/>
      <c r="C1687" s="19"/>
      <c r="D1687" s="17"/>
      <c r="E1687" s="17"/>
      <c r="F1687" s="17"/>
      <c r="G1687" s="17"/>
      <c r="H1687" s="17"/>
      <c r="I1687" s="17"/>
      <c r="J1687" s="17"/>
      <c r="K1687" s="17"/>
      <c r="N1687" s="16"/>
    </row>
    <row r="1688" spans="1:14" s="15" customFormat="1" ht="18.75" customHeight="1">
      <c r="A1688" s="17"/>
      <c r="B1688" s="18"/>
      <c r="C1688" s="19"/>
      <c r="D1688" s="17"/>
      <c r="E1688" s="17"/>
      <c r="F1688" s="17"/>
      <c r="G1688" s="17"/>
      <c r="H1688" s="17"/>
      <c r="I1688" s="17"/>
      <c r="J1688" s="17"/>
      <c r="K1688" s="17"/>
      <c r="N1688" s="16"/>
    </row>
    <row r="1689" spans="1:14" s="15" customFormat="1" ht="18.75" customHeight="1">
      <c r="A1689" s="17"/>
      <c r="B1689" s="18"/>
      <c r="C1689" s="19"/>
      <c r="D1689" s="17"/>
      <c r="E1689" s="17"/>
      <c r="F1689" s="17"/>
      <c r="G1689" s="17"/>
      <c r="H1689" s="17"/>
      <c r="I1689" s="17"/>
      <c r="J1689" s="17"/>
      <c r="K1689" s="17"/>
      <c r="N1689" s="16"/>
    </row>
    <row r="1690" spans="1:14" s="15" customFormat="1" ht="18.75" customHeight="1">
      <c r="A1690" s="17"/>
      <c r="B1690" s="18"/>
      <c r="C1690" s="19"/>
      <c r="D1690" s="17"/>
      <c r="E1690" s="17"/>
      <c r="F1690" s="17"/>
      <c r="G1690" s="17"/>
      <c r="H1690" s="17"/>
      <c r="I1690" s="17"/>
      <c r="J1690" s="17"/>
      <c r="K1690" s="17"/>
      <c r="N1690" s="16"/>
    </row>
    <row r="1691" spans="1:14" s="15" customFormat="1" ht="18.75" customHeight="1">
      <c r="A1691" s="17"/>
      <c r="B1691" s="18"/>
      <c r="C1691" s="19"/>
      <c r="D1691" s="17"/>
      <c r="E1691" s="17"/>
      <c r="F1691" s="17"/>
      <c r="G1691" s="17"/>
      <c r="H1691" s="17"/>
      <c r="I1691" s="17"/>
      <c r="J1691" s="17"/>
      <c r="K1691" s="17"/>
      <c r="N1691" s="16"/>
    </row>
    <row r="1692" spans="1:14" s="15" customFormat="1" ht="18.75" customHeight="1">
      <c r="A1692" s="17"/>
      <c r="B1692" s="18"/>
      <c r="C1692" s="19"/>
      <c r="D1692" s="17"/>
      <c r="E1692" s="17"/>
      <c r="F1692" s="17"/>
      <c r="G1692" s="17"/>
      <c r="H1692" s="17"/>
      <c r="I1692" s="17"/>
      <c r="J1692" s="17"/>
      <c r="K1692" s="17"/>
      <c r="N1692" s="16"/>
    </row>
    <row r="1693" spans="1:14" s="15" customFormat="1" ht="18.75" customHeight="1">
      <c r="A1693" s="17"/>
      <c r="B1693" s="18"/>
      <c r="C1693" s="19"/>
      <c r="D1693" s="17"/>
      <c r="E1693" s="17"/>
      <c r="F1693" s="17"/>
      <c r="G1693" s="17"/>
      <c r="H1693" s="17"/>
      <c r="I1693" s="17"/>
      <c r="J1693" s="17"/>
      <c r="K1693" s="17"/>
      <c r="N1693" s="16"/>
    </row>
    <row r="1694" spans="1:14" s="15" customFormat="1" ht="18.75" customHeight="1">
      <c r="A1694" s="17"/>
      <c r="B1694" s="18"/>
      <c r="C1694" s="19"/>
      <c r="D1694" s="17"/>
      <c r="E1694" s="17"/>
      <c r="F1694" s="17"/>
      <c r="G1694" s="17"/>
      <c r="H1694" s="17"/>
      <c r="I1694" s="17"/>
      <c r="J1694" s="17"/>
      <c r="K1694" s="17"/>
      <c r="N1694" s="16"/>
    </row>
    <row r="1695" spans="1:14" s="15" customFormat="1" ht="18.75" customHeight="1">
      <c r="A1695" s="17"/>
      <c r="B1695" s="18"/>
      <c r="C1695" s="19"/>
      <c r="D1695" s="17"/>
      <c r="E1695" s="17"/>
      <c r="F1695" s="17"/>
      <c r="G1695" s="17"/>
      <c r="H1695" s="17"/>
      <c r="I1695" s="17"/>
      <c r="J1695" s="17"/>
      <c r="K1695" s="17"/>
      <c r="N1695" s="16"/>
    </row>
    <row r="1696" spans="1:14" s="15" customFormat="1" ht="18.75" customHeight="1">
      <c r="A1696" s="17"/>
      <c r="B1696" s="18"/>
      <c r="C1696" s="19"/>
      <c r="D1696" s="17"/>
      <c r="E1696" s="17"/>
      <c r="F1696" s="17"/>
      <c r="G1696" s="17"/>
      <c r="H1696" s="17"/>
      <c r="I1696" s="17"/>
      <c r="J1696" s="17"/>
      <c r="K1696" s="17"/>
      <c r="N1696" s="16"/>
    </row>
    <row r="1697" spans="1:14" s="15" customFormat="1" ht="18.75" customHeight="1">
      <c r="A1697" s="17"/>
      <c r="B1697" s="18"/>
      <c r="C1697" s="19"/>
      <c r="D1697" s="17"/>
      <c r="E1697" s="17"/>
      <c r="F1697" s="17"/>
      <c r="G1697" s="17"/>
      <c r="H1697" s="17"/>
      <c r="I1697" s="17"/>
      <c r="J1697" s="17"/>
      <c r="K1697" s="17"/>
      <c r="N1697" s="16"/>
    </row>
    <row r="1698" spans="1:14" s="15" customFormat="1" ht="18.75" customHeight="1">
      <c r="A1698" s="17"/>
      <c r="B1698" s="18"/>
      <c r="C1698" s="19"/>
      <c r="D1698" s="17"/>
      <c r="E1698" s="17"/>
      <c r="F1698" s="17"/>
      <c r="G1698" s="17"/>
      <c r="H1698" s="17"/>
      <c r="I1698" s="17"/>
      <c r="J1698" s="17"/>
      <c r="K1698" s="17"/>
      <c r="N1698" s="16"/>
    </row>
    <row r="1699" spans="1:14" s="15" customFormat="1" ht="18.75" customHeight="1">
      <c r="A1699" s="17"/>
      <c r="B1699" s="18"/>
      <c r="C1699" s="19"/>
      <c r="D1699" s="17"/>
      <c r="E1699" s="17"/>
      <c r="F1699" s="17"/>
      <c r="G1699" s="17"/>
      <c r="H1699" s="17"/>
      <c r="I1699" s="17"/>
      <c r="J1699" s="17"/>
      <c r="K1699" s="17"/>
      <c r="N1699" s="16"/>
    </row>
    <row r="1700" spans="1:14" s="15" customFormat="1" ht="18.75" customHeight="1">
      <c r="A1700" s="17"/>
      <c r="B1700" s="18"/>
      <c r="C1700" s="19"/>
      <c r="D1700" s="17"/>
      <c r="E1700" s="17"/>
      <c r="F1700" s="17"/>
      <c r="G1700" s="17"/>
      <c r="H1700" s="17"/>
      <c r="I1700" s="17"/>
      <c r="J1700" s="17"/>
      <c r="K1700" s="17"/>
      <c r="N1700" s="16"/>
    </row>
    <row r="1701" spans="1:14" s="15" customFormat="1" ht="18.75" customHeight="1">
      <c r="A1701" s="17"/>
      <c r="B1701" s="18"/>
      <c r="C1701" s="19"/>
      <c r="D1701" s="17"/>
      <c r="E1701" s="17"/>
      <c r="F1701" s="17"/>
      <c r="G1701" s="17"/>
      <c r="H1701" s="17"/>
      <c r="I1701" s="17"/>
      <c r="J1701" s="17"/>
      <c r="K1701" s="17"/>
      <c r="N1701" s="16"/>
    </row>
    <row r="1702" spans="1:14" s="15" customFormat="1" ht="18.75" customHeight="1">
      <c r="A1702" s="17"/>
      <c r="B1702" s="18"/>
      <c r="C1702" s="19"/>
      <c r="D1702" s="17"/>
      <c r="E1702" s="17"/>
      <c r="F1702" s="17"/>
      <c r="G1702" s="17"/>
      <c r="H1702" s="17"/>
      <c r="I1702" s="17"/>
      <c r="J1702" s="17"/>
      <c r="K1702" s="17"/>
      <c r="N1702" s="16"/>
    </row>
    <row r="1703" spans="1:14" s="15" customFormat="1" ht="18.75" customHeight="1">
      <c r="A1703" s="17"/>
      <c r="B1703" s="18"/>
      <c r="C1703" s="19"/>
      <c r="D1703" s="17"/>
      <c r="E1703" s="17"/>
      <c r="F1703" s="17"/>
      <c r="G1703" s="17"/>
      <c r="H1703" s="17"/>
      <c r="I1703" s="17"/>
      <c r="J1703" s="17"/>
      <c r="K1703" s="17"/>
      <c r="N1703" s="16"/>
    </row>
    <row r="1704" spans="1:14" s="15" customFormat="1" ht="18.75" customHeight="1">
      <c r="A1704" s="17"/>
      <c r="B1704" s="18"/>
      <c r="C1704" s="19"/>
      <c r="D1704" s="17"/>
      <c r="E1704" s="17"/>
      <c r="F1704" s="17"/>
      <c r="G1704" s="17"/>
      <c r="H1704" s="17"/>
      <c r="I1704" s="17"/>
      <c r="J1704" s="17"/>
      <c r="K1704" s="17"/>
      <c r="N1704" s="16"/>
    </row>
    <row r="1705" spans="1:14" s="15" customFormat="1" ht="18.75" customHeight="1">
      <c r="A1705" s="17"/>
      <c r="B1705" s="18"/>
      <c r="C1705" s="19"/>
      <c r="D1705" s="17"/>
      <c r="E1705" s="17"/>
      <c r="F1705" s="17"/>
      <c r="G1705" s="17"/>
      <c r="H1705" s="17"/>
      <c r="I1705" s="17"/>
      <c r="J1705" s="17"/>
      <c r="K1705" s="17"/>
      <c r="N1705" s="16"/>
    </row>
    <row r="1706" spans="1:14" s="15" customFormat="1" ht="18.75" customHeight="1">
      <c r="A1706" s="17"/>
      <c r="B1706" s="18"/>
      <c r="C1706" s="19"/>
      <c r="D1706" s="17"/>
      <c r="E1706" s="17"/>
      <c r="F1706" s="17"/>
      <c r="G1706" s="17"/>
      <c r="H1706" s="17"/>
      <c r="I1706" s="17"/>
      <c r="J1706" s="17"/>
      <c r="K1706" s="17"/>
      <c r="N1706" s="16"/>
    </row>
    <row r="1707" spans="1:14" s="15" customFormat="1" ht="18.75" customHeight="1">
      <c r="A1707" s="17"/>
      <c r="B1707" s="18"/>
      <c r="C1707" s="19"/>
      <c r="D1707" s="17"/>
      <c r="E1707" s="17"/>
      <c r="F1707" s="17"/>
      <c r="G1707" s="17"/>
      <c r="H1707" s="17"/>
      <c r="I1707" s="17"/>
      <c r="J1707" s="17"/>
      <c r="K1707" s="17"/>
      <c r="N1707" s="16"/>
    </row>
    <row r="1708" spans="1:14" s="15" customFormat="1" ht="18.75" customHeight="1">
      <c r="A1708" s="17"/>
      <c r="B1708" s="18"/>
      <c r="C1708" s="19"/>
      <c r="D1708" s="17"/>
      <c r="E1708" s="17"/>
      <c r="F1708" s="17"/>
      <c r="G1708" s="17"/>
      <c r="H1708" s="17"/>
      <c r="I1708" s="17"/>
      <c r="J1708" s="17"/>
      <c r="K1708" s="17"/>
      <c r="N1708" s="16"/>
    </row>
    <row r="1709" spans="1:14" s="15" customFormat="1" ht="18.75" customHeight="1">
      <c r="A1709" s="17"/>
      <c r="B1709" s="18"/>
      <c r="C1709" s="19"/>
      <c r="D1709" s="17"/>
      <c r="E1709" s="17"/>
      <c r="F1709" s="17"/>
      <c r="G1709" s="17"/>
      <c r="H1709" s="17"/>
      <c r="I1709" s="17"/>
      <c r="J1709" s="17"/>
      <c r="K1709" s="17"/>
      <c r="N1709" s="16"/>
    </row>
    <row r="1710" spans="1:14" s="15" customFormat="1" ht="18.75" customHeight="1">
      <c r="A1710" s="17"/>
      <c r="B1710" s="18"/>
      <c r="C1710" s="19"/>
      <c r="D1710" s="17"/>
      <c r="E1710" s="17"/>
      <c r="F1710" s="17"/>
      <c r="G1710" s="17"/>
      <c r="H1710" s="17"/>
      <c r="I1710" s="17"/>
      <c r="J1710" s="17"/>
      <c r="K1710" s="17"/>
      <c r="N1710" s="16"/>
    </row>
    <row r="1711" spans="1:14" s="15" customFormat="1" ht="18.75" customHeight="1">
      <c r="A1711" s="17"/>
      <c r="B1711" s="18"/>
      <c r="C1711" s="19"/>
      <c r="D1711" s="17"/>
      <c r="E1711" s="17"/>
      <c r="F1711" s="17"/>
      <c r="G1711" s="17"/>
      <c r="H1711" s="17"/>
      <c r="I1711" s="17"/>
      <c r="J1711" s="17"/>
      <c r="K1711" s="17"/>
      <c r="N1711" s="16"/>
    </row>
    <row r="1712" spans="1:14" s="15" customFormat="1" ht="18.75" customHeight="1">
      <c r="A1712" s="17"/>
      <c r="B1712" s="18"/>
      <c r="C1712" s="19"/>
      <c r="D1712" s="17"/>
      <c r="E1712" s="17"/>
      <c r="F1712" s="17"/>
      <c r="G1712" s="17"/>
      <c r="H1712" s="17"/>
      <c r="I1712" s="17"/>
      <c r="J1712" s="17"/>
      <c r="K1712" s="17"/>
      <c r="N1712" s="16"/>
    </row>
    <row r="1713" spans="1:14" s="15" customFormat="1" ht="18.75" customHeight="1">
      <c r="A1713" s="17"/>
      <c r="B1713" s="18"/>
      <c r="C1713" s="19"/>
      <c r="D1713" s="17"/>
      <c r="E1713" s="17"/>
      <c r="F1713" s="17"/>
      <c r="G1713" s="17"/>
      <c r="H1713" s="17"/>
      <c r="I1713" s="17"/>
      <c r="J1713" s="17"/>
      <c r="K1713" s="17"/>
      <c r="N1713" s="16"/>
    </row>
    <row r="1714" spans="1:14" s="15" customFormat="1" ht="18.75" customHeight="1">
      <c r="A1714" s="17"/>
      <c r="B1714" s="18"/>
      <c r="C1714" s="19"/>
      <c r="D1714" s="17"/>
      <c r="E1714" s="17"/>
      <c r="F1714" s="17"/>
      <c r="G1714" s="17"/>
      <c r="H1714" s="17"/>
      <c r="I1714" s="17"/>
      <c r="J1714" s="17"/>
      <c r="K1714" s="17"/>
      <c r="N1714" s="16"/>
    </row>
    <row r="1715" spans="1:14" s="15" customFormat="1" ht="18.75" customHeight="1">
      <c r="A1715" s="17"/>
      <c r="B1715" s="18"/>
      <c r="C1715" s="19"/>
      <c r="D1715" s="17"/>
      <c r="E1715" s="17"/>
      <c r="F1715" s="17"/>
      <c r="G1715" s="17"/>
      <c r="H1715" s="17"/>
      <c r="I1715" s="17"/>
      <c r="J1715" s="17"/>
      <c r="K1715" s="17"/>
      <c r="N1715" s="16"/>
    </row>
    <row r="1716" spans="1:14" s="15" customFormat="1" ht="18.75" customHeight="1">
      <c r="A1716" s="17"/>
      <c r="B1716" s="18"/>
      <c r="C1716" s="19"/>
      <c r="D1716" s="17"/>
      <c r="E1716" s="17"/>
      <c r="F1716" s="17"/>
      <c r="G1716" s="17"/>
      <c r="H1716" s="17"/>
      <c r="I1716" s="17"/>
      <c r="J1716" s="17"/>
      <c r="K1716" s="17"/>
      <c r="N1716" s="16"/>
    </row>
    <row r="1717" spans="1:14" s="15" customFormat="1" ht="18.75" customHeight="1">
      <c r="A1717" s="17"/>
      <c r="B1717" s="18"/>
      <c r="C1717" s="19"/>
      <c r="D1717" s="17"/>
      <c r="E1717" s="17"/>
      <c r="F1717" s="17"/>
      <c r="G1717" s="17"/>
      <c r="H1717" s="17"/>
      <c r="I1717" s="17"/>
      <c r="J1717" s="17"/>
      <c r="K1717" s="17"/>
      <c r="N1717" s="16"/>
    </row>
    <row r="1718" spans="1:14" s="15" customFormat="1" ht="18.75" customHeight="1">
      <c r="A1718" s="17"/>
      <c r="B1718" s="18"/>
      <c r="C1718" s="19"/>
      <c r="D1718" s="17"/>
      <c r="E1718" s="17"/>
      <c r="F1718" s="17"/>
      <c r="G1718" s="17"/>
      <c r="H1718" s="17"/>
      <c r="I1718" s="17"/>
      <c r="J1718" s="17"/>
      <c r="K1718" s="17"/>
      <c r="N1718" s="16"/>
    </row>
    <row r="1719" spans="1:14" s="15" customFormat="1" ht="18.75" customHeight="1">
      <c r="A1719" s="17"/>
      <c r="B1719" s="18"/>
      <c r="C1719" s="19"/>
      <c r="D1719" s="17"/>
      <c r="E1719" s="17"/>
      <c r="F1719" s="17"/>
      <c r="G1719" s="17"/>
      <c r="H1719" s="17"/>
      <c r="I1719" s="17"/>
      <c r="J1719" s="17"/>
      <c r="K1719" s="17"/>
      <c r="N1719" s="16"/>
    </row>
    <row r="1720" spans="1:14" s="15" customFormat="1" ht="18.75" customHeight="1">
      <c r="A1720" s="17"/>
      <c r="B1720" s="18"/>
      <c r="C1720" s="19"/>
      <c r="D1720" s="17"/>
      <c r="E1720" s="17"/>
      <c r="F1720" s="17"/>
      <c r="G1720" s="17"/>
      <c r="H1720" s="17"/>
      <c r="I1720" s="17"/>
      <c r="J1720" s="17"/>
      <c r="K1720" s="17"/>
      <c r="N1720" s="16"/>
    </row>
    <row r="1721" spans="1:14" s="15" customFormat="1" ht="18.75" customHeight="1">
      <c r="A1721" s="17"/>
      <c r="B1721" s="18"/>
      <c r="C1721" s="19"/>
      <c r="D1721" s="17"/>
      <c r="E1721" s="17"/>
      <c r="F1721" s="17"/>
      <c r="G1721" s="17"/>
      <c r="H1721" s="17"/>
      <c r="I1721" s="17"/>
      <c r="J1721" s="17"/>
      <c r="K1721" s="17"/>
      <c r="N1721" s="16"/>
    </row>
    <row r="1722" spans="1:14" s="15" customFormat="1" ht="18.75" customHeight="1">
      <c r="A1722" s="17"/>
      <c r="B1722" s="18"/>
      <c r="C1722" s="19"/>
      <c r="D1722" s="17"/>
      <c r="E1722" s="17"/>
      <c r="F1722" s="17"/>
      <c r="G1722" s="17"/>
      <c r="H1722" s="17"/>
      <c r="I1722" s="17"/>
      <c r="J1722" s="17"/>
      <c r="K1722" s="17"/>
      <c r="N1722" s="16"/>
    </row>
    <row r="1723" spans="1:14" s="15" customFormat="1" ht="18.75" customHeight="1">
      <c r="A1723" s="17"/>
      <c r="B1723" s="18"/>
      <c r="C1723" s="19"/>
      <c r="D1723" s="17"/>
      <c r="E1723" s="17"/>
      <c r="F1723" s="17"/>
      <c r="G1723" s="17"/>
      <c r="H1723" s="17"/>
      <c r="I1723" s="17"/>
      <c r="J1723" s="17"/>
      <c r="K1723" s="17"/>
      <c r="N1723" s="16"/>
    </row>
    <row r="1724" spans="1:14" s="15" customFormat="1" ht="18.75" customHeight="1">
      <c r="A1724" s="17"/>
      <c r="B1724" s="18"/>
      <c r="C1724" s="19"/>
      <c r="D1724" s="17"/>
      <c r="E1724" s="17"/>
      <c r="F1724" s="17"/>
      <c r="G1724" s="17"/>
      <c r="H1724" s="17"/>
      <c r="I1724" s="17"/>
      <c r="J1724" s="17"/>
      <c r="K1724" s="17"/>
      <c r="N1724" s="16"/>
    </row>
    <row r="1725" spans="1:14" s="15" customFormat="1" ht="18.75" customHeight="1">
      <c r="A1725" s="17"/>
      <c r="B1725" s="18"/>
      <c r="C1725" s="19"/>
      <c r="D1725" s="17"/>
      <c r="E1725" s="17"/>
      <c r="F1725" s="17"/>
      <c r="G1725" s="17"/>
      <c r="H1725" s="17"/>
      <c r="I1725" s="17"/>
      <c r="J1725" s="17"/>
      <c r="K1725" s="17"/>
      <c r="N1725" s="16"/>
    </row>
    <row r="1726" spans="1:14" s="15" customFormat="1" ht="18.75" customHeight="1">
      <c r="A1726" s="17"/>
      <c r="B1726" s="18"/>
      <c r="C1726" s="19"/>
      <c r="D1726" s="17"/>
      <c r="E1726" s="17"/>
      <c r="F1726" s="17"/>
      <c r="G1726" s="17"/>
      <c r="H1726" s="17"/>
      <c r="I1726" s="17"/>
      <c r="J1726" s="17"/>
      <c r="K1726" s="17"/>
      <c r="N1726" s="16"/>
    </row>
    <row r="1727" spans="1:14" s="15" customFormat="1" ht="18.75" customHeight="1">
      <c r="A1727" s="17"/>
      <c r="B1727" s="18"/>
      <c r="C1727" s="19"/>
      <c r="D1727" s="17"/>
      <c r="E1727" s="17"/>
      <c r="F1727" s="17"/>
      <c r="G1727" s="17"/>
      <c r="H1727" s="17"/>
      <c r="I1727" s="17"/>
      <c r="J1727" s="17"/>
      <c r="K1727" s="17"/>
      <c r="N1727" s="16"/>
    </row>
    <row r="1728" spans="1:14" s="15" customFormat="1" ht="18.75" customHeight="1">
      <c r="A1728" s="17"/>
      <c r="B1728" s="18"/>
      <c r="C1728" s="19"/>
      <c r="D1728" s="17"/>
      <c r="E1728" s="17"/>
      <c r="F1728" s="17"/>
      <c r="G1728" s="17"/>
      <c r="H1728" s="17"/>
      <c r="I1728" s="17"/>
      <c r="J1728" s="17"/>
      <c r="K1728" s="17"/>
      <c r="N1728" s="16"/>
    </row>
    <row r="1729" spans="1:14" s="15" customFormat="1" ht="18.75" customHeight="1">
      <c r="A1729" s="17"/>
      <c r="B1729" s="18"/>
      <c r="C1729" s="19"/>
      <c r="D1729" s="17"/>
      <c r="E1729" s="17"/>
      <c r="F1729" s="17"/>
      <c r="G1729" s="17"/>
      <c r="H1729" s="17"/>
      <c r="I1729" s="17"/>
      <c r="J1729" s="17"/>
      <c r="K1729" s="17"/>
      <c r="N1729" s="16"/>
    </row>
    <row r="1730" spans="1:14" s="15" customFormat="1" ht="18.75" customHeight="1">
      <c r="A1730" s="17"/>
      <c r="B1730" s="18"/>
      <c r="C1730" s="19"/>
      <c r="D1730" s="17"/>
      <c r="E1730" s="17"/>
      <c r="F1730" s="17"/>
      <c r="G1730" s="17"/>
      <c r="H1730" s="17"/>
      <c r="I1730" s="17"/>
      <c r="J1730" s="17"/>
      <c r="K1730" s="17"/>
      <c r="N1730" s="16"/>
    </row>
    <row r="1731" spans="1:14" s="15" customFormat="1" ht="18.75" customHeight="1">
      <c r="A1731" s="17"/>
      <c r="B1731" s="18"/>
      <c r="C1731" s="19"/>
      <c r="D1731" s="17"/>
      <c r="E1731" s="17"/>
      <c r="F1731" s="17"/>
      <c r="G1731" s="17"/>
      <c r="H1731" s="17"/>
      <c r="I1731" s="17"/>
      <c r="J1731" s="17"/>
      <c r="K1731" s="17"/>
      <c r="N1731" s="16"/>
    </row>
    <row r="1732" spans="1:14" s="15" customFormat="1" ht="18.75" customHeight="1">
      <c r="A1732" s="17"/>
      <c r="B1732" s="18"/>
      <c r="C1732" s="19"/>
      <c r="D1732" s="17"/>
      <c r="E1732" s="17"/>
      <c r="F1732" s="17"/>
      <c r="G1732" s="17"/>
      <c r="H1732" s="17"/>
      <c r="I1732" s="17"/>
      <c r="J1732" s="17"/>
      <c r="K1732" s="17"/>
      <c r="N1732" s="16"/>
    </row>
    <row r="1733" spans="1:14" s="15" customFormat="1" ht="18.75" customHeight="1">
      <c r="A1733" s="17"/>
      <c r="B1733" s="18"/>
      <c r="C1733" s="19"/>
      <c r="D1733" s="17"/>
      <c r="E1733" s="17"/>
      <c r="F1733" s="17"/>
      <c r="G1733" s="17"/>
      <c r="H1733" s="17"/>
      <c r="I1733" s="17"/>
      <c r="J1733" s="17"/>
      <c r="K1733" s="17"/>
      <c r="N1733" s="16"/>
    </row>
    <row r="1734" spans="1:14" s="15" customFormat="1" ht="18.75" customHeight="1">
      <c r="A1734" s="17"/>
      <c r="B1734" s="18"/>
      <c r="C1734" s="19"/>
      <c r="D1734" s="17"/>
      <c r="E1734" s="17"/>
      <c r="F1734" s="17"/>
      <c r="G1734" s="17"/>
      <c r="H1734" s="17"/>
      <c r="I1734" s="17"/>
      <c r="J1734" s="17"/>
      <c r="K1734" s="17"/>
      <c r="N1734" s="16"/>
    </row>
    <row r="1735" spans="1:14" s="15" customFormat="1" ht="18.75" customHeight="1">
      <c r="A1735" s="17"/>
      <c r="B1735" s="18"/>
      <c r="C1735" s="19"/>
      <c r="D1735" s="17"/>
      <c r="E1735" s="17"/>
      <c r="F1735" s="17"/>
      <c r="G1735" s="17"/>
      <c r="H1735" s="17"/>
      <c r="I1735" s="17"/>
      <c r="J1735" s="17"/>
      <c r="K1735" s="17"/>
      <c r="N1735" s="16"/>
    </row>
    <row r="1736" spans="1:14" s="15" customFormat="1" ht="18.75" customHeight="1">
      <c r="A1736" s="17"/>
      <c r="B1736" s="18"/>
      <c r="C1736" s="19"/>
      <c r="D1736" s="17"/>
      <c r="E1736" s="17"/>
      <c r="F1736" s="17"/>
      <c r="G1736" s="17"/>
      <c r="H1736" s="17"/>
      <c r="I1736" s="17"/>
      <c r="J1736" s="17"/>
      <c r="K1736" s="17"/>
      <c r="N1736" s="16"/>
    </row>
    <row r="1737" spans="1:14" s="15" customFormat="1" ht="18.75" customHeight="1">
      <c r="A1737" s="17"/>
      <c r="B1737" s="18"/>
      <c r="C1737" s="19"/>
      <c r="D1737" s="17"/>
      <c r="E1737" s="17"/>
      <c r="F1737" s="17"/>
      <c r="G1737" s="17"/>
      <c r="H1737" s="17"/>
      <c r="I1737" s="17"/>
      <c r="J1737" s="17"/>
      <c r="K1737" s="17"/>
      <c r="N1737" s="16"/>
    </row>
    <row r="1738" spans="1:14" s="15" customFormat="1" ht="18.75" customHeight="1">
      <c r="A1738" s="17"/>
      <c r="B1738" s="18"/>
      <c r="C1738" s="19"/>
      <c r="D1738" s="17"/>
      <c r="E1738" s="17"/>
      <c r="F1738" s="17"/>
      <c r="G1738" s="17"/>
      <c r="H1738" s="17"/>
      <c r="I1738" s="17"/>
      <c r="J1738" s="17"/>
      <c r="K1738" s="17"/>
      <c r="N1738" s="16"/>
    </row>
    <row r="1739" spans="1:14" s="15" customFormat="1" ht="18.75" customHeight="1">
      <c r="A1739" s="17"/>
      <c r="B1739" s="18"/>
      <c r="C1739" s="19"/>
      <c r="D1739" s="17"/>
      <c r="E1739" s="17"/>
      <c r="F1739" s="17"/>
      <c r="G1739" s="17"/>
      <c r="H1739" s="17"/>
      <c r="I1739" s="17"/>
      <c r="J1739" s="17"/>
      <c r="K1739" s="17"/>
      <c r="N1739" s="16"/>
    </row>
    <row r="1740" spans="1:14" s="15" customFormat="1" ht="18.75" customHeight="1">
      <c r="A1740" s="17"/>
      <c r="B1740" s="18"/>
      <c r="C1740" s="19"/>
      <c r="D1740" s="17"/>
      <c r="E1740" s="17"/>
      <c r="F1740" s="17"/>
      <c r="G1740" s="17"/>
      <c r="H1740" s="17"/>
      <c r="I1740" s="17"/>
      <c r="J1740" s="17"/>
      <c r="K1740" s="17"/>
      <c r="N1740" s="16"/>
    </row>
    <row r="1741" spans="1:14" s="15" customFormat="1" ht="18.75" customHeight="1">
      <c r="A1741" s="17"/>
      <c r="B1741" s="18"/>
      <c r="C1741" s="19"/>
      <c r="D1741" s="17"/>
      <c r="E1741" s="17"/>
      <c r="F1741" s="17"/>
      <c r="G1741" s="17"/>
      <c r="H1741" s="17"/>
      <c r="I1741" s="17"/>
      <c r="J1741" s="17"/>
      <c r="K1741" s="17"/>
      <c r="N1741" s="16"/>
    </row>
    <row r="1742" spans="1:14" s="15" customFormat="1" ht="18.75" customHeight="1">
      <c r="A1742" s="17"/>
      <c r="B1742" s="18"/>
      <c r="C1742" s="19"/>
      <c r="D1742" s="17"/>
      <c r="E1742" s="17"/>
      <c r="F1742" s="17"/>
      <c r="G1742" s="17"/>
      <c r="H1742" s="17"/>
      <c r="I1742" s="17"/>
      <c r="J1742" s="17"/>
      <c r="K1742" s="17"/>
      <c r="N1742" s="16"/>
    </row>
    <row r="1743" spans="1:14" s="15" customFormat="1" ht="18.75" customHeight="1">
      <c r="A1743" s="17"/>
      <c r="B1743" s="18"/>
      <c r="C1743" s="19"/>
      <c r="D1743" s="17"/>
      <c r="E1743" s="17"/>
      <c r="F1743" s="17"/>
      <c r="G1743" s="17"/>
      <c r="H1743" s="17"/>
      <c r="I1743" s="17"/>
      <c r="J1743" s="17"/>
      <c r="K1743" s="17"/>
      <c r="N1743" s="16"/>
    </row>
    <row r="1744" spans="1:14" s="15" customFormat="1" ht="18.75" customHeight="1">
      <c r="A1744" s="17"/>
      <c r="B1744" s="18"/>
      <c r="C1744" s="19"/>
      <c r="D1744" s="17"/>
      <c r="E1744" s="17"/>
      <c r="F1744" s="17"/>
      <c r="G1744" s="17"/>
      <c r="H1744" s="17"/>
      <c r="I1744" s="17"/>
      <c r="J1744" s="17"/>
      <c r="K1744" s="17"/>
      <c r="N1744" s="16"/>
    </row>
    <row r="1745" spans="1:14" s="15" customFormat="1" ht="18.75" customHeight="1">
      <c r="A1745" s="17"/>
      <c r="B1745" s="18"/>
      <c r="C1745" s="19"/>
      <c r="D1745" s="17"/>
      <c r="E1745" s="17"/>
      <c r="F1745" s="17"/>
      <c r="G1745" s="17"/>
      <c r="H1745" s="17"/>
      <c r="I1745" s="17"/>
      <c r="J1745" s="17"/>
      <c r="K1745" s="17"/>
      <c r="N1745" s="16"/>
    </row>
    <row r="1746" spans="1:14" s="15" customFormat="1" ht="18.75" customHeight="1">
      <c r="A1746" s="17"/>
      <c r="B1746" s="18"/>
      <c r="C1746" s="19"/>
      <c r="D1746" s="17"/>
      <c r="E1746" s="17"/>
      <c r="F1746" s="17"/>
      <c r="G1746" s="17"/>
      <c r="H1746" s="17"/>
      <c r="I1746" s="17"/>
      <c r="J1746" s="17"/>
      <c r="K1746" s="17"/>
      <c r="N1746" s="16"/>
    </row>
    <row r="1747" spans="1:14" s="15" customFormat="1" ht="18.75" customHeight="1">
      <c r="A1747" s="17"/>
      <c r="B1747" s="18"/>
      <c r="C1747" s="19"/>
      <c r="D1747" s="17"/>
      <c r="E1747" s="17"/>
      <c r="F1747" s="17"/>
      <c r="G1747" s="17"/>
      <c r="H1747" s="17"/>
      <c r="I1747" s="17"/>
      <c r="J1747" s="17"/>
      <c r="K1747" s="17"/>
      <c r="N1747" s="16"/>
    </row>
    <row r="1748" spans="1:14" s="15" customFormat="1" ht="18.75" customHeight="1">
      <c r="A1748" s="17"/>
      <c r="B1748" s="18"/>
      <c r="C1748" s="19"/>
      <c r="D1748" s="17"/>
      <c r="E1748" s="17"/>
      <c r="F1748" s="17"/>
      <c r="G1748" s="17"/>
      <c r="H1748" s="17"/>
      <c r="I1748" s="17"/>
      <c r="J1748" s="17"/>
      <c r="K1748" s="17"/>
      <c r="N1748" s="16"/>
    </row>
    <row r="1749" spans="1:14" s="15" customFormat="1" ht="18.75" customHeight="1">
      <c r="A1749" s="17"/>
      <c r="B1749" s="18"/>
      <c r="C1749" s="19"/>
      <c r="D1749" s="17"/>
      <c r="E1749" s="17"/>
      <c r="F1749" s="17"/>
      <c r="G1749" s="17"/>
      <c r="H1749" s="17"/>
      <c r="I1749" s="17"/>
      <c r="J1749" s="17"/>
      <c r="K1749" s="17"/>
      <c r="N1749" s="16"/>
    </row>
    <row r="1750" spans="1:14" s="15" customFormat="1" ht="18.75" customHeight="1">
      <c r="A1750" s="17"/>
      <c r="B1750" s="18"/>
      <c r="C1750" s="19"/>
      <c r="D1750" s="17"/>
      <c r="E1750" s="17"/>
      <c r="F1750" s="17"/>
      <c r="G1750" s="17"/>
      <c r="H1750" s="17"/>
      <c r="I1750" s="17"/>
      <c r="J1750" s="17"/>
      <c r="K1750" s="17"/>
      <c r="N1750" s="16"/>
    </row>
    <row r="1751" spans="1:14" s="15" customFormat="1" ht="18.75" customHeight="1">
      <c r="A1751" s="17"/>
      <c r="B1751" s="18"/>
      <c r="C1751" s="19"/>
      <c r="D1751" s="17"/>
      <c r="E1751" s="17"/>
      <c r="F1751" s="17"/>
      <c r="G1751" s="17"/>
      <c r="H1751" s="17"/>
      <c r="I1751" s="17"/>
      <c r="J1751" s="17"/>
      <c r="K1751" s="17"/>
      <c r="N1751" s="16"/>
    </row>
    <row r="1752" spans="1:14" s="15" customFormat="1" ht="18.75" customHeight="1">
      <c r="A1752" s="17"/>
      <c r="B1752" s="18"/>
      <c r="C1752" s="19"/>
      <c r="D1752" s="17"/>
      <c r="E1752" s="17"/>
      <c r="F1752" s="17"/>
      <c r="G1752" s="17"/>
      <c r="H1752" s="17"/>
      <c r="I1752" s="17"/>
      <c r="J1752" s="17"/>
      <c r="K1752" s="17"/>
      <c r="N1752" s="16"/>
    </row>
    <row r="1753" spans="1:14" s="15" customFormat="1" ht="18.75" customHeight="1">
      <c r="A1753" s="17"/>
      <c r="B1753" s="18"/>
      <c r="C1753" s="19"/>
      <c r="D1753" s="17"/>
      <c r="E1753" s="17"/>
      <c r="F1753" s="17"/>
      <c r="G1753" s="17"/>
      <c r="H1753" s="17"/>
      <c r="I1753" s="17"/>
      <c r="J1753" s="17"/>
      <c r="K1753" s="17"/>
      <c r="N1753" s="16"/>
    </row>
    <row r="1754" spans="1:14" s="15" customFormat="1" ht="18.75" customHeight="1">
      <c r="A1754" s="17"/>
      <c r="B1754" s="18"/>
      <c r="C1754" s="19"/>
      <c r="D1754" s="17"/>
      <c r="E1754" s="17"/>
      <c r="F1754" s="17"/>
      <c r="G1754" s="17"/>
      <c r="H1754" s="17"/>
      <c r="I1754" s="17"/>
      <c r="J1754" s="17"/>
      <c r="K1754" s="17"/>
      <c r="N1754" s="16"/>
    </row>
    <row r="1755" spans="1:14" s="15" customFormat="1" ht="18.75" customHeight="1">
      <c r="A1755" s="17"/>
      <c r="B1755" s="18"/>
      <c r="C1755" s="19"/>
      <c r="D1755" s="17"/>
      <c r="E1755" s="17"/>
      <c r="F1755" s="17"/>
      <c r="G1755" s="17"/>
      <c r="H1755" s="17"/>
      <c r="I1755" s="17"/>
      <c r="J1755" s="17"/>
      <c r="K1755" s="17"/>
      <c r="N1755" s="16"/>
    </row>
    <row r="1756" spans="1:14" s="15" customFormat="1" ht="18.75" customHeight="1">
      <c r="A1756" s="17"/>
      <c r="B1756" s="18"/>
      <c r="C1756" s="19"/>
      <c r="D1756" s="17"/>
      <c r="E1756" s="17"/>
      <c r="F1756" s="17"/>
      <c r="G1756" s="17"/>
      <c r="H1756" s="17"/>
      <c r="I1756" s="17"/>
      <c r="J1756" s="17"/>
      <c r="K1756" s="17"/>
      <c r="N1756" s="16"/>
    </row>
    <row r="1757" spans="1:14" s="15" customFormat="1" ht="18.75" customHeight="1">
      <c r="A1757" s="17"/>
      <c r="B1757" s="18"/>
      <c r="C1757" s="19"/>
      <c r="D1757" s="17"/>
      <c r="E1757" s="17"/>
      <c r="F1757" s="17"/>
      <c r="G1757" s="17"/>
      <c r="H1757" s="17"/>
      <c r="I1757" s="17"/>
      <c r="J1757" s="17"/>
      <c r="K1757" s="17"/>
      <c r="N1757" s="16"/>
    </row>
    <row r="1758" spans="1:14" s="15" customFormat="1" ht="18.75" customHeight="1">
      <c r="A1758" s="17"/>
      <c r="B1758" s="18"/>
      <c r="C1758" s="19"/>
      <c r="D1758" s="17"/>
      <c r="E1758" s="17"/>
      <c r="F1758" s="17"/>
      <c r="G1758" s="17"/>
      <c r="H1758" s="17"/>
      <c r="I1758" s="17"/>
      <c r="J1758" s="17"/>
      <c r="K1758" s="17"/>
      <c r="N1758" s="16"/>
    </row>
    <row r="1759" spans="1:14" s="15" customFormat="1" ht="18.75" customHeight="1">
      <c r="A1759" s="17"/>
      <c r="B1759" s="18"/>
      <c r="C1759" s="19"/>
      <c r="D1759" s="17"/>
      <c r="E1759" s="17"/>
      <c r="F1759" s="17"/>
      <c r="G1759" s="17"/>
      <c r="H1759" s="17"/>
      <c r="I1759" s="17"/>
      <c r="J1759" s="17"/>
      <c r="K1759" s="17"/>
      <c r="N1759" s="16"/>
    </row>
    <row r="1760" spans="1:14" s="15" customFormat="1" ht="18.75" customHeight="1">
      <c r="A1760" s="17"/>
      <c r="B1760" s="18"/>
      <c r="C1760" s="19"/>
      <c r="D1760" s="17"/>
      <c r="E1760" s="17"/>
      <c r="F1760" s="17"/>
      <c r="G1760" s="17"/>
      <c r="H1760" s="17"/>
      <c r="I1760" s="17"/>
      <c r="J1760" s="17"/>
      <c r="K1760" s="17"/>
      <c r="N1760" s="16"/>
    </row>
    <row r="1761" spans="1:14" s="15" customFormat="1" ht="18.75" customHeight="1">
      <c r="A1761" s="17"/>
      <c r="B1761" s="18"/>
      <c r="C1761" s="19"/>
      <c r="D1761" s="17"/>
      <c r="E1761" s="17"/>
      <c r="F1761" s="17"/>
      <c r="G1761" s="17"/>
      <c r="H1761" s="17"/>
      <c r="I1761" s="17"/>
      <c r="J1761" s="17"/>
      <c r="K1761" s="17"/>
      <c r="N1761" s="16"/>
    </row>
    <row r="1762" spans="1:14" s="15" customFormat="1" ht="18.75" customHeight="1">
      <c r="A1762" s="17"/>
      <c r="B1762" s="18"/>
      <c r="C1762" s="19"/>
      <c r="D1762" s="17"/>
      <c r="E1762" s="17"/>
      <c r="F1762" s="17"/>
      <c r="G1762" s="17"/>
      <c r="H1762" s="17"/>
      <c r="I1762" s="17"/>
      <c r="J1762" s="17"/>
      <c r="K1762" s="17"/>
      <c r="N1762" s="16"/>
    </row>
    <row r="1763" spans="1:14" s="15" customFormat="1" ht="18.75" customHeight="1">
      <c r="A1763" s="17"/>
      <c r="B1763" s="18"/>
      <c r="C1763" s="19"/>
      <c r="D1763" s="17"/>
      <c r="E1763" s="17"/>
      <c r="F1763" s="17"/>
      <c r="G1763" s="17"/>
      <c r="H1763" s="17"/>
      <c r="I1763" s="17"/>
      <c r="J1763" s="17"/>
      <c r="K1763" s="17"/>
      <c r="N1763" s="16"/>
    </row>
    <row r="1764" spans="1:14" s="15" customFormat="1" ht="18.75" customHeight="1">
      <c r="A1764" s="17"/>
      <c r="B1764" s="18"/>
      <c r="C1764" s="19"/>
      <c r="D1764" s="17"/>
      <c r="E1764" s="17"/>
      <c r="F1764" s="17"/>
      <c r="G1764" s="17"/>
      <c r="H1764" s="17"/>
      <c r="I1764" s="17"/>
      <c r="J1764" s="17"/>
      <c r="K1764" s="17"/>
      <c r="N1764" s="16"/>
    </row>
    <row r="1765" spans="1:14" s="15" customFormat="1" ht="18.75" customHeight="1">
      <c r="A1765" s="17"/>
      <c r="B1765" s="18"/>
      <c r="C1765" s="19"/>
      <c r="D1765" s="17"/>
      <c r="E1765" s="17"/>
      <c r="F1765" s="17"/>
      <c r="G1765" s="17"/>
      <c r="H1765" s="17"/>
      <c r="I1765" s="17"/>
      <c r="J1765" s="17"/>
      <c r="K1765" s="17"/>
      <c r="N1765" s="16"/>
    </row>
    <row r="1766" spans="1:14" s="15" customFormat="1" ht="18.75" customHeight="1">
      <c r="A1766" s="17"/>
      <c r="B1766" s="18"/>
      <c r="C1766" s="19"/>
      <c r="D1766" s="17"/>
      <c r="E1766" s="17"/>
      <c r="F1766" s="17"/>
      <c r="G1766" s="17"/>
      <c r="H1766" s="17"/>
      <c r="I1766" s="17"/>
      <c r="J1766" s="17"/>
      <c r="K1766" s="17"/>
      <c r="N1766" s="16"/>
    </row>
    <row r="1767" spans="1:14" s="15" customFormat="1" ht="18.75" customHeight="1">
      <c r="A1767" s="17"/>
      <c r="B1767" s="18"/>
      <c r="C1767" s="19"/>
      <c r="D1767" s="17"/>
      <c r="E1767" s="17"/>
      <c r="F1767" s="17"/>
      <c r="G1767" s="17"/>
      <c r="H1767" s="17"/>
      <c r="I1767" s="17"/>
      <c r="J1767" s="17"/>
      <c r="K1767" s="17"/>
      <c r="N1767" s="16"/>
    </row>
    <row r="1768" spans="1:14" s="15" customFormat="1" ht="18.75" customHeight="1">
      <c r="A1768" s="17"/>
      <c r="B1768" s="18"/>
      <c r="C1768" s="19"/>
      <c r="D1768" s="17"/>
      <c r="E1768" s="17"/>
      <c r="F1768" s="17"/>
      <c r="G1768" s="17"/>
      <c r="H1768" s="17"/>
      <c r="I1768" s="17"/>
      <c r="J1768" s="17"/>
      <c r="K1768" s="17"/>
      <c r="N1768" s="16"/>
    </row>
    <row r="1769" spans="1:14" s="15" customFormat="1" ht="18.75" customHeight="1">
      <c r="A1769" s="17"/>
      <c r="B1769" s="18"/>
      <c r="C1769" s="19"/>
      <c r="D1769" s="17"/>
      <c r="E1769" s="17"/>
      <c r="F1769" s="17"/>
      <c r="G1769" s="17"/>
      <c r="H1769" s="17"/>
      <c r="I1769" s="17"/>
      <c r="J1769" s="17"/>
      <c r="K1769" s="17"/>
      <c r="N1769" s="16"/>
    </row>
    <row r="1770" spans="1:14" s="15" customFormat="1" ht="18.75" customHeight="1">
      <c r="A1770" s="17"/>
      <c r="B1770" s="18"/>
      <c r="C1770" s="19"/>
      <c r="D1770" s="17"/>
      <c r="E1770" s="17"/>
      <c r="F1770" s="17"/>
      <c r="G1770" s="17"/>
      <c r="H1770" s="17"/>
      <c r="I1770" s="17"/>
      <c r="J1770" s="17"/>
      <c r="K1770" s="17"/>
      <c r="N1770" s="16"/>
    </row>
    <row r="1771" spans="1:14" s="15" customFormat="1" ht="18.75" customHeight="1">
      <c r="A1771" s="17"/>
      <c r="B1771" s="18"/>
      <c r="C1771" s="19"/>
      <c r="D1771" s="17"/>
      <c r="E1771" s="17"/>
      <c r="F1771" s="17"/>
      <c r="G1771" s="17"/>
      <c r="H1771" s="17"/>
      <c r="I1771" s="17"/>
      <c r="J1771" s="17"/>
      <c r="K1771" s="17"/>
      <c r="N1771" s="16"/>
    </row>
    <row r="1772" spans="1:14" s="15" customFormat="1" ht="18.75" customHeight="1">
      <c r="A1772" s="17"/>
      <c r="B1772" s="18"/>
      <c r="C1772" s="19"/>
      <c r="D1772" s="17"/>
      <c r="E1772" s="17"/>
      <c r="F1772" s="17"/>
      <c r="G1772" s="17"/>
      <c r="H1772" s="17"/>
      <c r="I1772" s="17"/>
      <c r="J1772" s="17"/>
      <c r="K1772" s="17"/>
      <c r="N1772" s="16"/>
    </row>
    <row r="1773" spans="1:14" s="15" customFormat="1" ht="18.75" customHeight="1">
      <c r="A1773" s="17"/>
      <c r="B1773" s="18"/>
      <c r="C1773" s="19"/>
      <c r="D1773" s="17"/>
      <c r="E1773" s="17"/>
      <c r="F1773" s="17"/>
      <c r="G1773" s="17"/>
      <c r="H1773" s="17"/>
      <c r="I1773" s="17"/>
      <c r="J1773" s="17"/>
      <c r="K1773" s="17"/>
      <c r="N1773" s="16"/>
    </row>
    <row r="1774" spans="1:14" s="15" customFormat="1" ht="18.75" customHeight="1">
      <c r="A1774" s="17"/>
      <c r="B1774" s="18"/>
      <c r="C1774" s="19"/>
      <c r="D1774" s="17"/>
      <c r="E1774" s="17"/>
      <c r="F1774" s="17"/>
      <c r="G1774" s="17"/>
      <c r="H1774" s="17"/>
      <c r="I1774" s="17"/>
      <c r="J1774" s="17"/>
      <c r="K1774" s="17"/>
      <c r="N1774" s="16"/>
    </row>
    <row r="1775" spans="1:14" s="15" customFormat="1" ht="18.75" customHeight="1">
      <c r="A1775" s="17"/>
      <c r="B1775" s="18"/>
      <c r="C1775" s="19"/>
      <c r="D1775" s="17"/>
      <c r="E1775" s="17"/>
      <c r="F1775" s="17"/>
      <c r="G1775" s="17"/>
      <c r="H1775" s="17"/>
      <c r="I1775" s="17"/>
      <c r="J1775" s="17"/>
      <c r="K1775" s="17"/>
      <c r="N1775" s="16"/>
    </row>
    <row r="1776" spans="1:14" s="15" customFormat="1" ht="18.75" customHeight="1">
      <c r="A1776" s="17"/>
      <c r="B1776" s="18"/>
      <c r="C1776" s="19"/>
      <c r="D1776" s="17"/>
      <c r="E1776" s="17"/>
      <c r="F1776" s="17"/>
      <c r="G1776" s="17"/>
      <c r="H1776" s="17"/>
      <c r="I1776" s="17"/>
      <c r="J1776" s="17"/>
      <c r="K1776" s="17"/>
      <c r="N1776" s="16"/>
    </row>
    <row r="1777" spans="1:14" s="15" customFormat="1" ht="18.75" customHeight="1">
      <c r="A1777" s="17"/>
      <c r="B1777" s="18"/>
      <c r="C1777" s="19"/>
      <c r="D1777" s="17"/>
      <c r="E1777" s="17"/>
      <c r="F1777" s="17"/>
      <c r="G1777" s="17"/>
      <c r="H1777" s="17"/>
      <c r="I1777" s="17"/>
      <c r="J1777" s="17"/>
      <c r="K1777" s="17"/>
      <c r="N1777" s="16"/>
    </row>
    <row r="1778" spans="1:14" s="15" customFormat="1" ht="18.75" customHeight="1">
      <c r="A1778" s="17"/>
      <c r="B1778" s="18"/>
      <c r="C1778" s="19"/>
      <c r="D1778" s="17"/>
      <c r="E1778" s="17"/>
      <c r="F1778" s="17"/>
      <c r="G1778" s="17"/>
      <c r="H1778" s="17"/>
      <c r="I1778" s="17"/>
      <c r="J1778" s="17"/>
      <c r="K1778" s="17"/>
      <c r="N1778" s="16"/>
    </row>
    <row r="1779" spans="1:14" s="15" customFormat="1" ht="18.75" customHeight="1">
      <c r="A1779" s="17"/>
      <c r="B1779" s="18"/>
      <c r="C1779" s="19"/>
      <c r="D1779" s="17"/>
      <c r="E1779" s="17"/>
      <c r="F1779" s="17"/>
      <c r="G1779" s="17"/>
      <c r="H1779" s="17"/>
      <c r="I1779" s="17"/>
      <c r="J1779" s="17"/>
      <c r="K1779" s="17"/>
      <c r="N1779" s="16"/>
    </row>
    <row r="1780" spans="1:14" s="15" customFormat="1" ht="18.75" customHeight="1">
      <c r="A1780" s="17"/>
      <c r="B1780" s="18"/>
      <c r="C1780" s="19"/>
      <c r="D1780" s="17"/>
      <c r="E1780" s="17"/>
      <c r="F1780" s="17"/>
      <c r="G1780" s="17"/>
      <c r="H1780" s="17"/>
      <c r="I1780" s="17"/>
      <c r="J1780" s="17"/>
      <c r="K1780" s="17"/>
      <c r="N1780" s="16"/>
    </row>
    <row r="1781" spans="1:14" s="15" customFormat="1" ht="18.75" customHeight="1">
      <c r="A1781" s="17"/>
      <c r="B1781" s="147"/>
      <c r="C1781" s="28"/>
      <c r="D1781" s="28"/>
      <c r="E1781" s="28"/>
      <c r="F1781" s="28"/>
      <c r="G1781" s="28"/>
      <c r="H1781" s="28"/>
      <c r="I1781" s="28"/>
      <c r="J1781" s="28"/>
      <c r="K1781" s="10"/>
      <c r="N1781" s="16"/>
    </row>
    <row r="1782" spans="1:14" s="15" customFormat="1" ht="18.75" customHeight="1">
      <c r="A1782" s="17"/>
      <c r="B1782" s="18"/>
      <c r="C1782" s="19"/>
      <c r="D1782" s="17"/>
      <c r="E1782" s="17"/>
      <c r="F1782" s="17"/>
      <c r="G1782" s="17"/>
      <c r="H1782" s="17"/>
      <c r="I1782" s="17"/>
      <c r="J1782" s="17"/>
      <c r="K1782" s="17"/>
      <c r="N1782" s="16"/>
    </row>
    <row r="1783" spans="1:14" s="15" customFormat="1" ht="18.75" customHeight="1">
      <c r="A1783" s="17"/>
      <c r="B1783" s="18"/>
      <c r="C1783" s="19"/>
      <c r="D1783" s="17"/>
      <c r="E1783" s="17"/>
      <c r="F1783" s="17"/>
      <c r="G1783" s="17"/>
      <c r="H1783" s="17"/>
      <c r="I1783" s="17"/>
      <c r="J1783" s="17"/>
      <c r="K1783" s="17"/>
      <c r="N1783" s="16"/>
    </row>
    <row r="1784" spans="1:14" s="15" customFormat="1" ht="18.75" customHeight="1">
      <c r="A1784" s="17"/>
      <c r="B1784" s="18"/>
      <c r="C1784" s="19"/>
      <c r="D1784" s="17"/>
      <c r="E1784" s="17"/>
      <c r="F1784" s="17"/>
      <c r="G1784" s="17"/>
      <c r="H1784" s="17"/>
      <c r="I1784" s="17"/>
      <c r="J1784" s="17"/>
      <c r="K1784" s="17"/>
      <c r="N1784" s="16"/>
    </row>
    <row r="1785" spans="1:14" s="15" customFormat="1" ht="18.75" customHeight="1">
      <c r="A1785" s="17"/>
      <c r="B1785" s="18"/>
      <c r="C1785" s="19"/>
      <c r="D1785" s="17"/>
      <c r="E1785" s="17"/>
      <c r="F1785" s="17"/>
      <c r="G1785" s="17"/>
      <c r="H1785" s="17"/>
      <c r="I1785" s="17"/>
      <c r="J1785" s="17"/>
      <c r="K1785" s="17"/>
      <c r="N1785" s="16"/>
    </row>
    <row r="1786" spans="1:14" s="15" customFormat="1" ht="18.75" customHeight="1">
      <c r="A1786" s="17"/>
      <c r="B1786" s="18"/>
      <c r="C1786" s="19"/>
      <c r="D1786" s="17"/>
      <c r="E1786" s="17"/>
      <c r="F1786" s="17"/>
      <c r="G1786" s="17"/>
      <c r="H1786" s="17"/>
      <c r="I1786" s="17"/>
      <c r="J1786" s="17"/>
      <c r="K1786" s="17"/>
      <c r="N1786" s="16"/>
    </row>
    <row r="1787" spans="1:14" s="15" customFormat="1" ht="18.75" customHeight="1">
      <c r="A1787" s="17"/>
      <c r="B1787" s="18"/>
      <c r="C1787" s="19"/>
      <c r="D1787" s="17"/>
      <c r="E1787" s="17"/>
      <c r="F1787" s="17"/>
      <c r="G1787" s="17"/>
      <c r="H1787" s="17"/>
      <c r="I1787" s="17"/>
      <c r="J1787" s="17"/>
      <c r="K1787" s="17"/>
      <c r="N1787" s="16"/>
    </row>
    <row r="1788" spans="1:14" s="15" customFormat="1" ht="18.75" customHeight="1">
      <c r="A1788" s="17"/>
      <c r="B1788" s="18"/>
      <c r="C1788" s="19"/>
      <c r="D1788" s="17"/>
      <c r="E1788" s="17"/>
      <c r="F1788" s="17"/>
      <c r="G1788" s="17"/>
      <c r="H1788" s="17"/>
      <c r="I1788" s="17"/>
      <c r="J1788" s="17"/>
      <c r="K1788" s="17"/>
      <c r="N1788" s="16"/>
    </row>
    <row r="1789" spans="1:14" s="15" customFormat="1" ht="18.75" customHeight="1">
      <c r="A1789" s="17"/>
      <c r="B1789" s="18"/>
      <c r="C1789" s="19"/>
      <c r="D1789" s="17"/>
      <c r="E1789" s="17"/>
      <c r="F1789" s="17"/>
      <c r="G1789" s="17"/>
      <c r="H1789" s="17"/>
      <c r="I1789" s="17"/>
      <c r="J1789" s="17"/>
      <c r="K1789" s="17"/>
      <c r="N1789" s="16"/>
    </row>
    <row r="1790" spans="1:14" s="15" customFormat="1" ht="18.75" customHeight="1">
      <c r="A1790" s="17"/>
      <c r="B1790" s="18"/>
      <c r="C1790" s="19"/>
      <c r="D1790" s="17"/>
      <c r="E1790" s="17"/>
      <c r="F1790" s="17"/>
      <c r="G1790" s="17"/>
      <c r="H1790" s="17"/>
      <c r="I1790" s="17"/>
      <c r="J1790" s="17"/>
      <c r="K1790" s="17"/>
      <c r="N1790" s="16"/>
    </row>
    <row r="1791" spans="1:14" s="15" customFormat="1" ht="18.75" customHeight="1">
      <c r="A1791" s="17"/>
      <c r="B1791" s="18"/>
      <c r="C1791" s="19"/>
      <c r="D1791" s="17"/>
      <c r="E1791" s="17"/>
      <c r="F1791" s="17"/>
      <c r="G1791" s="17"/>
      <c r="H1791" s="17"/>
      <c r="I1791" s="17"/>
      <c r="J1791" s="17"/>
      <c r="K1791" s="17"/>
      <c r="N1791" s="16"/>
    </row>
    <row r="1792" spans="1:14" s="15" customFormat="1" ht="18.75" customHeight="1">
      <c r="A1792" s="17"/>
      <c r="B1792" s="18"/>
      <c r="C1792" s="19"/>
      <c r="D1792" s="17"/>
      <c r="E1792" s="17"/>
      <c r="F1792" s="17"/>
      <c r="G1792" s="17"/>
      <c r="H1792" s="17"/>
      <c r="I1792" s="17"/>
      <c r="J1792" s="17"/>
      <c r="K1792" s="17"/>
      <c r="N1792" s="16"/>
    </row>
    <row r="1793" spans="1:14" s="15" customFormat="1" ht="18.75" customHeight="1">
      <c r="A1793" s="17"/>
      <c r="B1793" s="18"/>
      <c r="C1793" s="19"/>
      <c r="D1793" s="17"/>
      <c r="E1793" s="17"/>
      <c r="F1793" s="17"/>
      <c r="G1793" s="17"/>
      <c r="H1793" s="17"/>
      <c r="I1793" s="17"/>
      <c r="J1793" s="17"/>
      <c r="K1793" s="17"/>
      <c r="N1793" s="16"/>
    </row>
    <row r="1794" spans="1:14" s="15" customFormat="1" ht="18.75" customHeight="1">
      <c r="A1794" s="17"/>
      <c r="B1794" s="18"/>
      <c r="C1794" s="19"/>
      <c r="D1794" s="17"/>
      <c r="E1794" s="17"/>
      <c r="F1794" s="17"/>
      <c r="G1794" s="17"/>
      <c r="H1794" s="17"/>
      <c r="I1794" s="17"/>
      <c r="J1794" s="17"/>
      <c r="K1794" s="17"/>
      <c r="N1794" s="16"/>
    </row>
    <row r="1795" spans="1:14" s="15" customFormat="1" ht="18.75" customHeight="1">
      <c r="A1795" s="17"/>
      <c r="B1795" s="18"/>
      <c r="C1795" s="19"/>
      <c r="D1795" s="17"/>
      <c r="E1795" s="17"/>
      <c r="F1795" s="17"/>
      <c r="G1795" s="17"/>
      <c r="H1795" s="17"/>
      <c r="I1795" s="17"/>
      <c r="J1795" s="17"/>
      <c r="K1795" s="17"/>
      <c r="N1795" s="16"/>
    </row>
    <row r="1796" spans="1:14" s="15" customFormat="1" ht="18.75" customHeight="1">
      <c r="A1796" s="17"/>
      <c r="B1796" s="18"/>
      <c r="C1796" s="19"/>
      <c r="D1796" s="17"/>
      <c r="E1796" s="17"/>
      <c r="F1796" s="17"/>
      <c r="G1796" s="17"/>
      <c r="H1796" s="17"/>
      <c r="I1796" s="17"/>
      <c r="J1796" s="17"/>
      <c r="K1796" s="17"/>
      <c r="N1796" s="16"/>
    </row>
    <row r="1797" spans="1:14" s="15" customFormat="1" ht="18.75" customHeight="1">
      <c r="A1797" s="17"/>
      <c r="B1797" s="18"/>
      <c r="C1797" s="19"/>
      <c r="D1797" s="17"/>
      <c r="E1797" s="17"/>
      <c r="F1797" s="17"/>
      <c r="G1797" s="17"/>
      <c r="H1797" s="17"/>
      <c r="I1797" s="17"/>
      <c r="J1797" s="17"/>
      <c r="K1797" s="17"/>
      <c r="N1797" s="16"/>
    </row>
    <row r="1798" spans="1:14" s="15" customFormat="1" ht="18.75" customHeight="1">
      <c r="A1798" s="17"/>
      <c r="B1798" s="18"/>
      <c r="C1798" s="19"/>
      <c r="D1798" s="17"/>
      <c r="E1798" s="17"/>
      <c r="F1798" s="17"/>
      <c r="G1798" s="17"/>
      <c r="H1798" s="17"/>
      <c r="I1798" s="17"/>
      <c r="J1798" s="17"/>
      <c r="K1798" s="17"/>
      <c r="N1798" s="16"/>
    </row>
    <row r="1799" spans="1:14" s="15" customFormat="1" ht="18.75" customHeight="1">
      <c r="A1799" s="17"/>
      <c r="B1799" s="18"/>
      <c r="C1799" s="19"/>
      <c r="D1799" s="17"/>
      <c r="E1799" s="17"/>
      <c r="F1799" s="17"/>
      <c r="G1799" s="17"/>
      <c r="H1799" s="17"/>
      <c r="I1799" s="17"/>
      <c r="J1799" s="17"/>
      <c r="K1799" s="17"/>
      <c r="N1799" s="16"/>
    </row>
    <row r="1800" spans="1:14" s="15" customFormat="1" ht="18.75" customHeight="1">
      <c r="A1800" s="17"/>
      <c r="B1800" s="18"/>
      <c r="C1800" s="19"/>
      <c r="D1800" s="17"/>
      <c r="E1800" s="17"/>
      <c r="F1800" s="17"/>
      <c r="G1800" s="17"/>
      <c r="H1800" s="17"/>
      <c r="I1800" s="17"/>
      <c r="J1800" s="17"/>
      <c r="K1800" s="17"/>
      <c r="N1800" s="16"/>
    </row>
    <row r="1801" spans="1:14" s="15" customFormat="1" ht="18.75" customHeight="1">
      <c r="A1801" s="17"/>
      <c r="B1801" s="18"/>
      <c r="C1801" s="19"/>
      <c r="D1801" s="17"/>
      <c r="E1801" s="17"/>
      <c r="F1801" s="17"/>
      <c r="G1801" s="17"/>
      <c r="H1801" s="17"/>
      <c r="I1801" s="17"/>
      <c r="J1801" s="17"/>
      <c r="K1801" s="17"/>
      <c r="N1801" s="16"/>
    </row>
    <row r="1802" spans="1:14" s="15" customFormat="1" ht="18.75" customHeight="1">
      <c r="A1802" s="17"/>
      <c r="B1802" s="18"/>
      <c r="C1802" s="19"/>
      <c r="D1802" s="17"/>
      <c r="E1802" s="17"/>
      <c r="F1802" s="17"/>
      <c r="G1802" s="17"/>
      <c r="H1802" s="17"/>
      <c r="I1802" s="17"/>
      <c r="J1802" s="17"/>
      <c r="K1802" s="17"/>
      <c r="N1802" s="16"/>
    </row>
    <row r="1803" spans="1:14" s="15" customFormat="1" ht="18.75" customHeight="1">
      <c r="A1803" s="17"/>
      <c r="B1803" s="18"/>
      <c r="C1803" s="19"/>
      <c r="D1803" s="17"/>
      <c r="E1803" s="17"/>
      <c r="F1803" s="17"/>
      <c r="G1803" s="17"/>
      <c r="H1803" s="17"/>
      <c r="I1803" s="17"/>
      <c r="J1803" s="17"/>
      <c r="K1803" s="17"/>
      <c r="N1803" s="16"/>
    </row>
    <row r="1804" spans="1:14" s="15" customFormat="1" ht="18.75" customHeight="1">
      <c r="A1804" s="17"/>
      <c r="B1804" s="18"/>
      <c r="C1804" s="19"/>
      <c r="D1804" s="17"/>
      <c r="E1804" s="17"/>
      <c r="F1804" s="17"/>
      <c r="G1804" s="17"/>
      <c r="H1804" s="17"/>
      <c r="I1804" s="17"/>
      <c r="J1804" s="17"/>
      <c r="K1804" s="17"/>
      <c r="N1804" s="16"/>
    </row>
    <row r="1805" spans="1:14" s="15" customFormat="1" ht="18.75" customHeight="1">
      <c r="A1805" s="17"/>
      <c r="B1805" s="18"/>
      <c r="C1805" s="19"/>
      <c r="D1805" s="17"/>
      <c r="E1805" s="17"/>
      <c r="F1805" s="17"/>
      <c r="G1805" s="17"/>
      <c r="H1805" s="17"/>
      <c r="I1805" s="17"/>
      <c r="J1805" s="17"/>
      <c r="K1805" s="17"/>
      <c r="N1805" s="16"/>
    </row>
    <row r="1806" spans="1:14" s="15" customFormat="1" ht="18.75" customHeight="1">
      <c r="A1806" s="17"/>
      <c r="B1806" s="18"/>
      <c r="C1806" s="19"/>
      <c r="D1806" s="17"/>
      <c r="E1806" s="17"/>
      <c r="F1806" s="17"/>
      <c r="G1806" s="17"/>
      <c r="H1806" s="17"/>
      <c r="I1806" s="17"/>
      <c r="J1806" s="17"/>
      <c r="K1806" s="17"/>
      <c r="N1806" s="16"/>
    </row>
    <row r="1807" spans="1:14" s="15" customFormat="1" ht="18.75" customHeight="1">
      <c r="A1807" s="17"/>
      <c r="B1807" s="18"/>
      <c r="C1807" s="19"/>
      <c r="D1807" s="17"/>
      <c r="E1807" s="17"/>
      <c r="F1807" s="17"/>
      <c r="G1807" s="17"/>
      <c r="H1807" s="17"/>
      <c r="I1807" s="17"/>
      <c r="J1807" s="17"/>
      <c r="K1807" s="17"/>
      <c r="N1807" s="16"/>
    </row>
    <row r="1808" spans="1:14" s="15" customFormat="1" ht="18.75" customHeight="1">
      <c r="A1808" s="17"/>
      <c r="B1808" s="18"/>
      <c r="C1808" s="19"/>
      <c r="D1808" s="17"/>
      <c r="E1808" s="17"/>
      <c r="F1808" s="17"/>
      <c r="G1808" s="17"/>
      <c r="H1808" s="17"/>
      <c r="I1808" s="17"/>
      <c r="J1808" s="17"/>
      <c r="K1808" s="17"/>
      <c r="N1808" s="16"/>
    </row>
    <row r="1809" spans="1:14" s="15" customFormat="1" ht="18.75" customHeight="1">
      <c r="A1809" s="17"/>
      <c r="B1809" s="146"/>
      <c r="C1809" s="19"/>
      <c r="D1809" s="17"/>
      <c r="E1809" s="17"/>
      <c r="F1809" s="17"/>
      <c r="G1809" s="17"/>
      <c r="H1809" s="17"/>
      <c r="I1809" s="17"/>
      <c r="J1809" s="17"/>
      <c r="K1809" s="17"/>
      <c r="N1809" s="16"/>
    </row>
    <row r="1810" spans="1:14" s="15" customFormat="1" ht="18.75" customHeight="1">
      <c r="A1810" s="17"/>
      <c r="B1810" s="18"/>
      <c r="C1810" s="19"/>
      <c r="D1810" s="17"/>
      <c r="E1810" s="17"/>
      <c r="F1810" s="17"/>
      <c r="G1810" s="17"/>
      <c r="H1810" s="17"/>
      <c r="I1810" s="17"/>
      <c r="J1810" s="17"/>
      <c r="K1810" s="17"/>
      <c r="N1810" s="16"/>
    </row>
    <row r="1811" spans="1:14" s="15" customFormat="1" ht="18.75" customHeight="1">
      <c r="A1811" s="17"/>
      <c r="B1811" s="18"/>
      <c r="C1811" s="19"/>
      <c r="D1811" s="17"/>
      <c r="E1811" s="17"/>
      <c r="F1811" s="17"/>
      <c r="G1811" s="17"/>
      <c r="H1811" s="17"/>
      <c r="I1811" s="17"/>
      <c r="J1811" s="17"/>
      <c r="K1811" s="17"/>
      <c r="N1811" s="16"/>
    </row>
    <row r="1812" spans="1:14" s="15" customFormat="1" ht="18.75" customHeight="1">
      <c r="A1812" s="17"/>
      <c r="B1812" s="18"/>
      <c r="C1812" s="19"/>
      <c r="D1812" s="17"/>
      <c r="E1812" s="17"/>
      <c r="F1812" s="17"/>
      <c r="G1812" s="17"/>
      <c r="H1812" s="17"/>
      <c r="I1812" s="17"/>
      <c r="J1812" s="17"/>
      <c r="K1812" s="17"/>
      <c r="N1812" s="16"/>
    </row>
    <row r="1813" spans="1:14" s="15" customFormat="1" ht="18.75" customHeight="1">
      <c r="A1813" s="17"/>
      <c r="B1813" s="18"/>
      <c r="C1813" s="19"/>
      <c r="D1813" s="17"/>
      <c r="E1813" s="17"/>
      <c r="F1813" s="17"/>
      <c r="G1813" s="17"/>
      <c r="H1813" s="17"/>
      <c r="I1813" s="17"/>
      <c r="J1813" s="17"/>
      <c r="K1813" s="17"/>
      <c r="N1813" s="16"/>
    </row>
    <row r="1814" spans="1:14" s="15" customFormat="1" ht="18.75" customHeight="1">
      <c r="A1814" s="17"/>
      <c r="B1814" s="18"/>
      <c r="C1814" s="19"/>
      <c r="D1814" s="17"/>
      <c r="E1814" s="17"/>
      <c r="F1814" s="17"/>
      <c r="G1814" s="17"/>
      <c r="H1814" s="17"/>
      <c r="I1814" s="17"/>
      <c r="J1814" s="17"/>
      <c r="K1814" s="17"/>
      <c r="N1814" s="16"/>
    </row>
    <row r="1815" spans="1:14" s="15" customFormat="1" ht="18.75" customHeight="1">
      <c r="A1815" s="17"/>
      <c r="B1815" s="18"/>
      <c r="C1815" s="19"/>
      <c r="D1815" s="17"/>
      <c r="E1815" s="17"/>
      <c r="F1815" s="17"/>
      <c r="G1815" s="17"/>
      <c r="H1815" s="17"/>
      <c r="I1815" s="17"/>
      <c r="J1815" s="17"/>
      <c r="K1815" s="17"/>
      <c r="N1815" s="16"/>
    </row>
    <row r="1816" spans="1:14" s="15" customFormat="1" ht="18.75" customHeight="1">
      <c r="A1816" s="17"/>
      <c r="B1816" s="18"/>
      <c r="C1816" s="19"/>
      <c r="D1816" s="17"/>
      <c r="E1816" s="17"/>
      <c r="F1816" s="17"/>
      <c r="G1816" s="17"/>
      <c r="H1816" s="17"/>
      <c r="I1816" s="17"/>
      <c r="J1816" s="17"/>
      <c r="K1816" s="17"/>
      <c r="N1816" s="16"/>
    </row>
    <row r="1817" spans="1:14" s="15" customFormat="1" ht="18.75" customHeight="1">
      <c r="A1817" s="17"/>
      <c r="B1817" s="18"/>
      <c r="C1817" s="19"/>
      <c r="D1817" s="17"/>
      <c r="E1817" s="17"/>
      <c r="F1817" s="17"/>
      <c r="G1817" s="17"/>
      <c r="H1817" s="17"/>
      <c r="I1817" s="17"/>
      <c r="J1817" s="17"/>
      <c r="K1817" s="17"/>
      <c r="N1817" s="16"/>
    </row>
    <row r="1818" spans="1:14" s="15" customFormat="1" ht="18.75" customHeight="1">
      <c r="A1818" s="17"/>
      <c r="B1818" s="18"/>
      <c r="C1818" s="19"/>
      <c r="D1818" s="17"/>
      <c r="E1818" s="17"/>
      <c r="F1818" s="17"/>
      <c r="G1818" s="17"/>
      <c r="H1818" s="17"/>
      <c r="I1818" s="17"/>
      <c r="J1818" s="17"/>
      <c r="K1818" s="17"/>
      <c r="N1818" s="16"/>
    </row>
    <row r="1819" spans="1:14" s="15" customFormat="1" ht="18.75" customHeight="1">
      <c r="A1819" s="17"/>
      <c r="B1819" s="18"/>
      <c r="C1819" s="19"/>
      <c r="D1819" s="17"/>
      <c r="E1819" s="17"/>
      <c r="F1819" s="17"/>
      <c r="G1819" s="17"/>
      <c r="H1819" s="17"/>
      <c r="I1819" s="17"/>
      <c r="J1819" s="17"/>
      <c r="K1819" s="17"/>
      <c r="N1819" s="16"/>
    </row>
    <row r="1820" spans="1:14" s="15" customFormat="1" ht="18.75" customHeight="1">
      <c r="A1820" s="17"/>
      <c r="B1820" s="18"/>
      <c r="C1820" s="19"/>
      <c r="D1820" s="17"/>
      <c r="E1820" s="17"/>
      <c r="F1820" s="17"/>
      <c r="G1820" s="17"/>
      <c r="H1820" s="17"/>
      <c r="I1820" s="17"/>
      <c r="J1820" s="17"/>
      <c r="K1820" s="17"/>
      <c r="N1820" s="16"/>
    </row>
    <row r="1821" spans="1:14" s="15" customFormat="1" ht="18.75" customHeight="1">
      <c r="A1821" s="17"/>
      <c r="B1821" s="18"/>
      <c r="C1821" s="19"/>
      <c r="D1821" s="17"/>
      <c r="E1821" s="17"/>
      <c r="F1821" s="17"/>
      <c r="G1821" s="17"/>
      <c r="H1821" s="17"/>
      <c r="I1821" s="17"/>
      <c r="J1821" s="17"/>
      <c r="K1821" s="17"/>
      <c r="N1821" s="16"/>
    </row>
    <row r="1822" spans="1:14" s="15" customFormat="1" ht="18.75" customHeight="1">
      <c r="A1822" s="17"/>
      <c r="B1822" s="18"/>
      <c r="C1822" s="19"/>
      <c r="D1822" s="17"/>
      <c r="E1822" s="17"/>
      <c r="F1822" s="17"/>
      <c r="G1822" s="17"/>
      <c r="H1822" s="17"/>
      <c r="I1822" s="17"/>
      <c r="J1822" s="17"/>
      <c r="K1822" s="17"/>
      <c r="N1822" s="16"/>
    </row>
    <row r="1823" spans="1:14" s="15" customFormat="1" ht="18.75" customHeight="1">
      <c r="A1823" s="17"/>
      <c r="B1823" s="18"/>
      <c r="C1823" s="19"/>
      <c r="D1823" s="17"/>
      <c r="E1823" s="17"/>
      <c r="F1823" s="17"/>
      <c r="G1823" s="17"/>
      <c r="H1823" s="17"/>
      <c r="I1823" s="17"/>
      <c r="J1823" s="17"/>
      <c r="K1823" s="17"/>
      <c r="N1823" s="16"/>
    </row>
    <row r="1824" spans="1:14" s="15" customFormat="1" ht="18.75" customHeight="1">
      <c r="A1824" s="17"/>
      <c r="B1824" s="18"/>
      <c r="C1824" s="19"/>
      <c r="D1824" s="17"/>
      <c r="E1824" s="17"/>
      <c r="F1824" s="17"/>
      <c r="G1824" s="17"/>
      <c r="H1824" s="17"/>
      <c r="I1824" s="17"/>
      <c r="J1824" s="17"/>
      <c r="K1824" s="17"/>
      <c r="N1824" s="16"/>
    </row>
    <row r="1825" spans="1:14" s="15" customFormat="1" ht="18.75" customHeight="1">
      <c r="A1825" s="17"/>
      <c r="B1825" s="18"/>
      <c r="C1825" s="19"/>
      <c r="D1825" s="17"/>
      <c r="E1825" s="17"/>
      <c r="F1825" s="17"/>
      <c r="G1825" s="17"/>
      <c r="H1825" s="17"/>
      <c r="I1825" s="17"/>
      <c r="J1825" s="17"/>
      <c r="K1825" s="17"/>
      <c r="N1825" s="16"/>
    </row>
    <row r="1826" spans="1:14" s="15" customFormat="1" ht="18.75" customHeight="1">
      <c r="A1826" s="17"/>
      <c r="B1826" s="18"/>
      <c r="C1826" s="19"/>
      <c r="D1826" s="17"/>
      <c r="E1826" s="17"/>
      <c r="F1826" s="17"/>
      <c r="G1826" s="17"/>
      <c r="H1826" s="17"/>
      <c r="I1826" s="17"/>
      <c r="J1826" s="17"/>
      <c r="K1826" s="17"/>
      <c r="N1826" s="16"/>
    </row>
    <row r="1827" spans="1:14" s="15" customFormat="1" ht="18.75" customHeight="1">
      <c r="A1827" s="17"/>
      <c r="B1827" s="18"/>
      <c r="C1827" s="19"/>
      <c r="D1827" s="17"/>
      <c r="E1827" s="17"/>
      <c r="F1827" s="17"/>
      <c r="G1827" s="17"/>
      <c r="H1827" s="17"/>
      <c r="I1827" s="17"/>
      <c r="J1827" s="17"/>
      <c r="K1827" s="17"/>
      <c r="N1827" s="16"/>
    </row>
    <row r="1828" spans="1:14" s="15" customFormat="1" ht="18.75" customHeight="1">
      <c r="A1828" s="17"/>
      <c r="B1828" s="18"/>
      <c r="C1828" s="19"/>
      <c r="D1828" s="17"/>
      <c r="E1828" s="17"/>
      <c r="F1828" s="17"/>
      <c r="G1828" s="17"/>
      <c r="H1828" s="17"/>
      <c r="I1828" s="17"/>
      <c r="J1828" s="17"/>
      <c r="K1828" s="17"/>
      <c r="N1828" s="16"/>
    </row>
    <row r="1829" spans="1:14" s="15" customFormat="1" ht="18.75" customHeight="1">
      <c r="A1829" s="17"/>
      <c r="B1829" s="18"/>
      <c r="C1829" s="19"/>
      <c r="D1829" s="17"/>
      <c r="E1829" s="17"/>
      <c r="F1829" s="17"/>
      <c r="G1829" s="17"/>
      <c r="H1829" s="17"/>
      <c r="I1829" s="17"/>
      <c r="J1829" s="17"/>
      <c r="K1829" s="17"/>
      <c r="N1829" s="16"/>
    </row>
    <row r="1830" spans="1:14" s="15" customFormat="1" ht="18.75" customHeight="1">
      <c r="A1830" s="17"/>
      <c r="B1830" s="18"/>
      <c r="C1830" s="19"/>
      <c r="D1830" s="17"/>
      <c r="E1830" s="17"/>
      <c r="F1830" s="17"/>
      <c r="G1830" s="17"/>
      <c r="H1830" s="17"/>
      <c r="I1830" s="17"/>
      <c r="J1830" s="17"/>
      <c r="K1830" s="17"/>
      <c r="N1830" s="16"/>
    </row>
    <row r="1831" spans="1:14" s="15" customFormat="1" ht="18.75" customHeight="1">
      <c r="A1831" s="17"/>
      <c r="B1831" s="18"/>
      <c r="C1831" s="19"/>
      <c r="D1831" s="17"/>
      <c r="E1831" s="17"/>
      <c r="F1831" s="17"/>
      <c r="G1831" s="17"/>
      <c r="H1831" s="17"/>
      <c r="I1831" s="17"/>
      <c r="J1831" s="17"/>
      <c r="K1831" s="17"/>
      <c r="N1831" s="16"/>
    </row>
    <row r="1832" spans="1:14" s="15" customFormat="1" ht="18.75" customHeight="1">
      <c r="A1832" s="17"/>
      <c r="B1832" s="18"/>
      <c r="C1832" s="19"/>
      <c r="D1832" s="17"/>
      <c r="E1832" s="17"/>
      <c r="F1832" s="17"/>
      <c r="G1832" s="17"/>
      <c r="H1832" s="17"/>
      <c r="I1832" s="17"/>
      <c r="J1832" s="17"/>
      <c r="K1832" s="17"/>
      <c r="N1832" s="16"/>
    </row>
    <row r="1833" spans="1:14" s="15" customFormat="1" ht="18.75" customHeight="1">
      <c r="A1833" s="17"/>
      <c r="B1833" s="18"/>
      <c r="C1833" s="19"/>
      <c r="D1833" s="17"/>
      <c r="E1833" s="17"/>
      <c r="F1833" s="17"/>
      <c r="G1833" s="17"/>
      <c r="H1833" s="17"/>
      <c r="I1833" s="17"/>
      <c r="J1833" s="17"/>
      <c r="K1833" s="17"/>
      <c r="N1833" s="16"/>
    </row>
    <row r="1834" spans="1:14" s="15" customFormat="1" ht="18.75" customHeight="1">
      <c r="A1834" s="17"/>
      <c r="B1834" s="18"/>
      <c r="C1834" s="19"/>
      <c r="D1834" s="17"/>
      <c r="E1834" s="17"/>
      <c r="F1834" s="17"/>
      <c r="G1834" s="17"/>
      <c r="H1834" s="17"/>
      <c r="I1834" s="17"/>
      <c r="J1834" s="17"/>
      <c r="K1834" s="17"/>
      <c r="N1834" s="16"/>
    </row>
    <row r="1835" spans="1:14" s="15" customFormat="1" ht="18.75" customHeight="1">
      <c r="A1835" s="17"/>
      <c r="B1835" s="18"/>
      <c r="C1835" s="19"/>
      <c r="D1835" s="17"/>
      <c r="E1835" s="17"/>
      <c r="F1835" s="17"/>
      <c r="G1835" s="17"/>
      <c r="H1835" s="17"/>
      <c r="I1835" s="17"/>
      <c r="J1835" s="17"/>
      <c r="K1835" s="17"/>
      <c r="N1835" s="16"/>
    </row>
    <row r="1836" spans="1:14" s="15" customFormat="1" ht="18.75" customHeight="1">
      <c r="A1836" s="17"/>
      <c r="B1836" s="18"/>
      <c r="C1836" s="19"/>
      <c r="D1836" s="17"/>
      <c r="E1836" s="17"/>
      <c r="F1836" s="17"/>
      <c r="G1836" s="17"/>
      <c r="H1836" s="17"/>
      <c r="I1836" s="17"/>
      <c r="J1836" s="17"/>
      <c r="K1836" s="17"/>
      <c r="N1836" s="16"/>
    </row>
    <row r="1837" spans="1:14" s="15" customFormat="1" ht="18.75" customHeight="1">
      <c r="A1837" s="17"/>
      <c r="B1837" s="18"/>
      <c r="C1837" s="19"/>
      <c r="D1837" s="17"/>
      <c r="E1837" s="17"/>
      <c r="F1837" s="17"/>
      <c r="G1837" s="17"/>
      <c r="H1837" s="17"/>
      <c r="I1837" s="17"/>
      <c r="J1837" s="17"/>
      <c r="K1837" s="17"/>
      <c r="N1837" s="16"/>
    </row>
    <row r="1838" spans="1:14" s="15" customFormat="1" ht="18.75" customHeight="1">
      <c r="A1838" s="17"/>
      <c r="B1838" s="18"/>
      <c r="C1838" s="19"/>
      <c r="D1838" s="17"/>
      <c r="E1838" s="17"/>
      <c r="F1838" s="17"/>
      <c r="G1838" s="17"/>
      <c r="H1838" s="17"/>
      <c r="I1838" s="17"/>
      <c r="J1838" s="17"/>
      <c r="K1838" s="17"/>
      <c r="N1838" s="16"/>
    </row>
    <row r="1839" spans="1:14" s="15" customFormat="1" ht="18.75" customHeight="1">
      <c r="A1839" s="17"/>
      <c r="B1839" s="18"/>
      <c r="C1839" s="19"/>
      <c r="D1839" s="17"/>
      <c r="E1839" s="17"/>
      <c r="F1839" s="17"/>
      <c r="G1839" s="17"/>
      <c r="H1839" s="17"/>
      <c r="I1839" s="17"/>
      <c r="J1839" s="17"/>
      <c r="K1839" s="17"/>
      <c r="N1839" s="16"/>
    </row>
    <row r="1840" spans="1:14" s="15" customFormat="1" ht="18.75" customHeight="1">
      <c r="A1840" s="17"/>
      <c r="B1840" s="18"/>
      <c r="C1840" s="19"/>
      <c r="D1840" s="17"/>
      <c r="E1840" s="17"/>
      <c r="F1840" s="17"/>
      <c r="G1840" s="17"/>
      <c r="H1840" s="17"/>
      <c r="I1840" s="17"/>
      <c r="J1840" s="17"/>
      <c r="K1840" s="17"/>
      <c r="N1840" s="16"/>
    </row>
    <row r="1841" spans="1:14" s="15" customFormat="1" ht="18.75" customHeight="1">
      <c r="A1841" s="17"/>
      <c r="B1841" s="18"/>
      <c r="C1841" s="19"/>
      <c r="D1841" s="17"/>
      <c r="E1841" s="17"/>
      <c r="F1841" s="17"/>
      <c r="G1841" s="17"/>
      <c r="H1841" s="17"/>
      <c r="I1841" s="17"/>
      <c r="J1841" s="17"/>
      <c r="K1841" s="17"/>
      <c r="N1841" s="16"/>
    </row>
    <row r="1842" spans="1:14" s="15" customFormat="1" ht="18.75" customHeight="1">
      <c r="A1842" s="17"/>
      <c r="B1842" s="18"/>
      <c r="C1842" s="19"/>
      <c r="D1842" s="17"/>
      <c r="E1842" s="17"/>
      <c r="F1842" s="17"/>
      <c r="G1842" s="17"/>
      <c r="H1842" s="17"/>
      <c r="I1842" s="17"/>
      <c r="J1842" s="17"/>
      <c r="K1842" s="17"/>
      <c r="N1842" s="16"/>
    </row>
    <row r="1843" spans="1:14" s="15" customFormat="1" ht="18.75" customHeight="1">
      <c r="A1843" s="17"/>
      <c r="B1843" s="18"/>
      <c r="C1843" s="19"/>
      <c r="D1843" s="17"/>
      <c r="E1843" s="17"/>
      <c r="F1843" s="17"/>
      <c r="G1843" s="17"/>
      <c r="H1843" s="17"/>
      <c r="I1843" s="17"/>
      <c r="J1843" s="17"/>
      <c r="K1843" s="17"/>
      <c r="N1843" s="16"/>
    </row>
    <row r="1844" spans="1:14" s="15" customFormat="1" ht="18.75" customHeight="1">
      <c r="A1844" s="17"/>
      <c r="B1844" s="18"/>
      <c r="C1844" s="19"/>
      <c r="D1844" s="17"/>
      <c r="E1844" s="17"/>
      <c r="F1844" s="17"/>
      <c r="G1844" s="17"/>
      <c r="H1844" s="17"/>
      <c r="I1844" s="17"/>
      <c r="J1844" s="17"/>
      <c r="K1844" s="17"/>
      <c r="N1844" s="16"/>
    </row>
    <row r="1845" spans="1:14" s="15" customFormat="1" ht="18.75" customHeight="1">
      <c r="A1845" s="17"/>
      <c r="B1845" s="18"/>
      <c r="C1845" s="19"/>
      <c r="D1845" s="17"/>
      <c r="E1845" s="17"/>
      <c r="F1845" s="17"/>
      <c r="G1845" s="17"/>
      <c r="H1845" s="17"/>
      <c r="I1845" s="17"/>
      <c r="J1845" s="17"/>
      <c r="K1845" s="17"/>
      <c r="N1845" s="16"/>
    </row>
    <row r="1846" spans="1:14" s="15" customFormat="1" ht="18.75" customHeight="1">
      <c r="A1846" s="17"/>
      <c r="B1846" s="18"/>
      <c r="C1846" s="19"/>
      <c r="D1846" s="17"/>
      <c r="E1846" s="17"/>
      <c r="F1846" s="17"/>
      <c r="G1846" s="17"/>
      <c r="H1846" s="17"/>
      <c r="I1846" s="17"/>
      <c r="J1846" s="17"/>
      <c r="K1846" s="17"/>
      <c r="N1846" s="16"/>
    </row>
    <row r="1847" spans="1:14" s="15" customFormat="1" ht="18.75" customHeight="1">
      <c r="A1847" s="17"/>
      <c r="B1847" s="18"/>
      <c r="C1847" s="19"/>
      <c r="D1847" s="17"/>
      <c r="E1847" s="17"/>
      <c r="F1847" s="17"/>
      <c r="G1847" s="17"/>
      <c r="H1847" s="17"/>
      <c r="I1847" s="17"/>
      <c r="J1847" s="17"/>
      <c r="K1847" s="17"/>
      <c r="N1847" s="16"/>
    </row>
    <row r="1848" spans="1:14" s="15" customFormat="1" ht="18.75" customHeight="1">
      <c r="A1848" s="17"/>
      <c r="B1848" s="18"/>
      <c r="C1848" s="19"/>
      <c r="D1848" s="17"/>
      <c r="E1848" s="17"/>
      <c r="F1848" s="17"/>
      <c r="G1848" s="17"/>
      <c r="H1848" s="17"/>
      <c r="I1848" s="17"/>
      <c r="J1848" s="17"/>
      <c r="K1848" s="17"/>
      <c r="N1848" s="16"/>
    </row>
    <row r="1849" spans="1:14" s="15" customFormat="1" ht="18.75" customHeight="1">
      <c r="A1849" s="17"/>
      <c r="B1849" s="18"/>
      <c r="C1849" s="19"/>
      <c r="D1849" s="17"/>
      <c r="E1849" s="17"/>
      <c r="F1849" s="17"/>
      <c r="G1849" s="17"/>
      <c r="H1849" s="17"/>
      <c r="I1849" s="17"/>
      <c r="J1849" s="17"/>
      <c r="K1849" s="17"/>
      <c r="N1849" s="16"/>
    </row>
    <row r="1850" spans="1:14" s="15" customFormat="1" ht="18.75" customHeight="1">
      <c r="A1850" s="17"/>
      <c r="B1850" s="18"/>
      <c r="C1850" s="19"/>
      <c r="D1850" s="17"/>
      <c r="E1850" s="17"/>
      <c r="F1850" s="17"/>
      <c r="G1850" s="17"/>
      <c r="H1850" s="17"/>
      <c r="I1850" s="17"/>
      <c r="J1850" s="17"/>
      <c r="K1850" s="17"/>
      <c r="N1850" s="16"/>
    </row>
    <row r="1851" spans="1:14" s="15" customFormat="1" ht="18.75" customHeight="1">
      <c r="A1851" s="17"/>
      <c r="B1851" s="18"/>
      <c r="C1851" s="19"/>
      <c r="D1851" s="17"/>
      <c r="E1851" s="17"/>
      <c r="F1851" s="17"/>
      <c r="G1851" s="17"/>
      <c r="H1851" s="17"/>
      <c r="I1851" s="17"/>
      <c r="J1851" s="17"/>
      <c r="K1851" s="17"/>
      <c r="N1851" s="16"/>
    </row>
    <row r="1852" spans="1:14" s="15" customFormat="1" ht="18.75" customHeight="1">
      <c r="A1852" s="17"/>
      <c r="B1852" s="18"/>
      <c r="C1852" s="19"/>
      <c r="D1852" s="17"/>
      <c r="E1852" s="17"/>
      <c r="F1852" s="17"/>
      <c r="G1852" s="17"/>
      <c r="H1852" s="17"/>
      <c r="I1852" s="17"/>
      <c r="J1852" s="17"/>
      <c r="K1852" s="17"/>
      <c r="N1852" s="16"/>
    </row>
    <row r="1853" spans="1:14" s="15" customFormat="1" ht="18.75" customHeight="1">
      <c r="A1853" s="17"/>
      <c r="B1853" s="18"/>
      <c r="C1853" s="19"/>
      <c r="D1853" s="17"/>
      <c r="E1853" s="17"/>
      <c r="F1853" s="17"/>
      <c r="G1853" s="17"/>
      <c r="H1853" s="17"/>
      <c r="I1853" s="17"/>
      <c r="J1853" s="17"/>
      <c r="K1853" s="17"/>
      <c r="N1853" s="16"/>
    </row>
    <row r="1854" spans="1:14" s="15" customFormat="1" ht="18.75" customHeight="1">
      <c r="A1854" s="17"/>
      <c r="B1854" s="18"/>
      <c r="C1854" s="19"/>
      <c r="D1854" s="17"/>
      <c r="E1854" s="17"/>
      <c r="F1854" s="17"/>
      <c r="G1854" s="17"/>
      <c r="H1854" s="17"/>
      <c r="I1854" s="17"/>
      <c r="J1854" s="17"/>
      <c r="K1854" s="17"/>
      <c r="N1854" s="16"/>
    </row>
    <row r="1855" spans="1:14" s="15" customFormat="1" ht="18.75" customHeight="1">
      <c r="A1855" s="17"/>
      <c r="B1855" s="18"/>
      <c r="C1855" s="19"/>
      <c r="D1855" s="17"/>
      <c r="E1855" s="17"/>
      <c r="F1855" s="17"/>
      <c r="G1855" s="17"/>
      <c r="H1855" s="17"/>
      <c r="I1855" s="17"/>
      <c r="J1855" s="17"/>
      <c r="K1855" s="17"/>
      <c r="N1855" s="16"/>
    </row>
    <row r="1856" spans="1:14" s="15" customFormat="1" ht="18.75" customHeight="1">
      <c r="A1856" s="17"/>
      <c r="B1856" s="18"/>
      <c r="C1856" s="19"/>
      <c r="D1856" s="17"/>
      <c r="E1856" s="17"/>
      <c r="F1856" s="17"/>
      <c r="G1856" s="17"/>
      <c r="H1856" s="17"/>
      <c r="I1856" s="17"/>
      <c r="J1856" s="17"/>
      <c r="K1856" s="17"/>
      <c r="N1856" s="16"/>
    </row>
    <row r="1857" spans="1:14" s="15" customFormat="1" ht="18.75" customHeight="1">
      <c r="A1857" s="17"/>
      <c r="B1857" s="18"/>
      <c r="C1857" s="19"/>
      <c r="D1857" s="17"/>
      <c r="E1857" s="17"/>
      <c r="F1857" s="17"/>
      <c r="G1857" s="17"/>
      <c r="H1857" s="17"/>
      <c r="I1857" s="17"/>
      <c r="J1857" s="17"/>
      <c r="K1857" s="17"/>
      <c r="N1857" s="16"/>
    </row>
    <row r="1858" spans="1:14" s="15" customFormat="1" ht="18.75" customHeight="1">
      <c r="A1858" s="17"/>
      <c r="B1858" s="18"/>
      <c r="C1858" s="19"/>
      <c r="D1858" s="17"/>
      <c r="E1858" s="17"/>
      <c r="F1858" s="17"/>
      <c r="G1858" s="17"/>
      <c r="H1858" s="17"/>
      <c r="I1858" s="17"/>
      <c r="J1858" s="17"/>
      <c r="K1858" s="17"/>
      <c r="N1858" s="16"/>
    </row>
    <row r="1859" spans="1:14" s="15" customFormat="1" ht="18.75" customHeight="1">
      <c r="A1859" s="17"/>
      <c r="B1859" s="18"/>
      <c r="C1859" s="19"/>
      <c r="D1859" s="17"/>
      <c r="E1859" s="17"/>
      <c r="F1859" s="17"/>
      <c r="G1859" s="17"/>
      <c r="H1859" s="17"/>
      <c r="I1859" s="17"/>
      <c r="J1859" s="17"/>
      <c r="K1859" s="17"/>
      <c r="N1859" s="16"/>
    </row>
    <row r="1860" spans="1:14" s="15" customFormat="1" ht="18.75" customHeight="1">
      <c r="A1860" s="17"/>
      <c r="B1860" s="18"/>
      <c r="C1860" s="19"/>
      <c r="D1860" s="17"/>
      <c r="E1860" s="17"/>
      <c r="F1860" s="17"/>
      <c r="G1860" s="17"/>
      <c r="H1860" s="17"/>
      <c r="I1860" s="17"/>
      <c r="J1860" s="17"/>
      <c r="K1860" s="17"/>
      <c r="N1860" s="16"/>
    </row>
    <row r="1861" spans="1:14" s="15" customFormat="1" ht="18.75" customHeight="1">
      <c r="A1861" s="17"/>
      <c r="B1861" s="18"/>
      <c r="C1861" s="19"/>
      <c r="D1861" s="17"/>
      <c r="E1861" s="17"/>
      <c r="F1861" s="17"/>
      <c r="G1861" s="17"/>
      <c r="H1861" s="17"/>
      <c r="I1861" s="17"/>
      <c r="J1861" s="17"/>
      <c r="K1861" s="17"/>
      <c r="N1861" s="16"/>
    </row>
    <row r="1862" spans="1:14" s="15" customFormat="1" ht="18.75" customHeight="1">
      <c r="A1862" s="17"/>
      <c r="B1862" s="18"/>
      <c r="C1862" s="19"/>
      <c r="D1862" s="17"/>
      <c r="E1862" s="17"/>
      <c r="F1862" s="17"/>
      <c r="G1862" s="17"/>
      <c r="H1862" s="17"/>
      <c r="I1862" s="17"/>
      <c r="J1862" s="17"/>
      <c r="K1862" s="17"/>
      <c r="N1862" s="16"/>
    </row>
    <row r="1863" spans="1:14" s="15" customFormat="1" ht="18.75" customHeight="1">
      <c r="A1863" s="17"/>
      <c r="B1863" s="18"/>
      <c r="C1863" s="19"/>
      <c r="D1863" s="17"/>
      <c r="E1863" s="17"/>
      <c r="F1863" s="17"/>
      <c r="G1863" s="17"/>
      <c r="H1863" s="17"/>
      <c r="I1863" s="17"/>
      <c r="J1863" s="17"/>
      <c r="K1863" s="17"/>
      <c r="N1863" s="16"/>
    </row>
    <row r="1864" spans="1:14" s="15" customFormat="1" ht="18.75" customHeight="1">
      <c r="A1864" s="17"/>
      <c r="B1864" s="18"/>
      <c r="C1864" s="19"/>
      <c r="D1864" s="17"/>
      <c r="E1864" s="17"/>
      <c r="F1864" s="17"/>
      <c r="G1864" s="17"/>
      <c r="H1864" s="17"/>
      <c r="I1864" s="17"/>
      <c r="J1864" s="17"/>
      <c r="K1864" s="17"/>
      <c r="N1864" s="16"/>
    </row>
    <row r="1865" spans="1:14" s="15" customFormat="1" ht="18.75" customHeight="1">
      <c r="A1865" s="17"/>
      <c r="B1865" s="18"/>
      <c r="C1865" s="19"/>
      <c r="D1865" s="17"/>
      <c r="E1865" s="17"/>
      <c r="F1865" s="17"/>
      <c r="G1865" s="17"/>
      <c r="H1865" s="17"/>
      <c r="I1865" s="17"/>
      <c r="J1865" s="17"/>
      <c r="K1865" s="17"/>
      <c r="N1865" s="16"/>
    </row>
    <row r="1866" spans="1:14" s="15" customFormat="1" ht="18.75" customHeight="1">
      <c r="A1866" s="17"/>
      <c r="B1866" s="18"/>
      <c r="C1866" s="19"/>
      <c r="D1866" s="17"/>
      <c r="E1866" s="17"/>
      <c r="F1866" s="17"/>
      <c r="G1866" s="17"/>
      <c r="H1866" s="17"/>
      <c r="I1866" s="17"/>
      <c r="J1866" s="17"/>
      <c r="K1866" s="17"/>
      <c r="N1866" s="16"/>
    </row>
    <row r="1867" spans="1:14" s="15" customFormat="1" ht="18.75" customHeight="1">
      <c r="A1867" s="17"/>
      <c r="B1867" s="18"/>
      <c r="C1867" s="19"/>
      <c r="D1867" s="17"/>
      <c r="E1867" s="17"/>
      <c r="F1867" s="17"/>
      <c r="G1867" s="17"/>
      <c r="H1867" s="17"/>
      <c r="I1867" s="17"/>
      <c r="J1867" s="17"/>
      <c r="K1867" s="17"/>
      <c r="N1867" s="16"/>
    </row>
    <row r="1868" spans="1:14" s="15" customFormat="1" ht="18.75" customHeight="1">
      <c r="A1868" s="17"/>
      <c r="B1868" s="18"/>
      <c r="C1868" s="19"/>
      <c r="D1868" s="17"/>
      <c r="E1868" s="17"/>
      <c r="F1868" s="17"/>
      <c r="G1868" s="17"/>
      <c r="H1868" s="17"/>
      <c r="I1868" s="17"/>
      <c r="J1868" s="17"/>
      <c r="K1868" s="17"/>
      <c r="N1868" s="16"/>
    </row>
    <row r="1869" spans="1:14" s="15" customFormat="1" ht="18.75" customHeight="1">
      <c r="A1869" s="17"/>
      <c r="B1869" s="18"/>
      <c r="C1869" s="19"/>
      <c r="D1869" s="17"/>
      <c r="E1869" s="17"/>
      <c r="F1869" s="17"/>
      <c r="G1869" s="17"/>
      <c r="H1869" s="17"/>
      <c r="I1869" s="17"/>
      <c r="J1869" s="17"/>
      <c r="K1869" s="17"/>
      <c r="N1869" s="16"/>
    </row>
    <row r="1870" spans="1:14" s="15" customFormat="1" ht="18.75" customHeight="1">
      <c r="A1870" s="17"/>
      <c r="B1870" s="18"/>
      <c r="C1870" s="19"/>
      <c r="D1870" s="17"/>
      <c r="E1870" s="17"/>
      <c r="F1870" s="17"/>
      <c r="G1870" s="17"/>
      <c r="H1870" s="17"/>
      <c r="I1870" s="17"/>
      <c r="J1870" s="17"/>
      <c r="K1870" s="17"/>
      <c r="N1870" s="16"/>
    </row>
    <row r="1871" spans="1:14" s="15" customFormat="1" ht="18.75" customHeight="1">
      <c r="A1871" s="17"/>
      <c r="B1871" s="18"/>
      <c r="C1871" s="19"/>
      <c r="D1871" s="17"/>
      <c r="E1871" s="17"/>
      <c r="F1871" s="17"/>
      <c r="G1871" s="17"/>
      <c r="H1871" s="17"/>
      <c r="I1871" s="17"/>
      <c r="J1871" s="17"/>
      <c r="K1871" s="17"/>
      <c r="N1871" s="16"/>
    </row>
    <row r="1872" spans="1:14" s="15" customFormat="1" ht="18.75" customHeight="1">
      <c r="A1872" s="17"/>
      <c r="B1872" s="18"/>
      <c r="C1872" s="19"/>
      <c r="D1872" s="17"/>
      <c r="E1872" s="17"/>
      <c r="F1872" s="17"/>
      <c r="G1872" s="17"/>
      <c r="H1872" s="17"/>
      <c r="I1872" s="17"/>
      <c r="J1872" s="17"/>
      <c r="K1872" s="17"/>
      <c r="N1872" s="16"/>
    </row>
    <row r="1873" spans="1:14" s="15" customFormat="1" ht="18.75" customHeight="1">
      <c r="A1873" s="17"/>
      <c r="B1873" s="18"/>
      <c r="C1873" s="19"/>
      <c r="D1873" s="17"/>
      <c r="E1873" s="17"/>
      <c r="F1873" s="17"/>
      <c r="G1873" s="17"/>
      <c r="H1873" s="17"/>
      <c r="I1873" s="17"/>
      <c r="J1873" s="17"/>
      <c r="K1873" s="17"/>
      <c r="N1873" s="16"/>
    </row>
    <row r="1874" spans="1:14" s="15" customFormat="1" ht="18.75" customHeight="1">
      <c r="A1874" s="17"/>
      <c r="B1874" s="18"/>
      <c r="C1874" s="19"/>
      <c r="D1874" s="17"/>
      <c r="E1874" s="17"/>
      <c r="F1874" s="17"/>
      <c r="G1874" s="17"/>
      <c r="H1874" s="17"/>
      <c r="I1874" s="17"/>
      <c r="J1874" s="17"/>
      <c r="K1874" s="17"/>
      <c r="N1874" s="16"/>
    </row>
    <row r="1875" spans="1:14" s="15" customFormat="1" ht="18.75" customHeight="1">
      <c r="A1875" s="17"/>
      <c r="B1875" s="18"/>
      <c r="C1875" s="19"/>
      <c r="D1875" s="17"/>
      <c r="E1875" s="17"/>
      <c r="F1875" s="17"/>
      <c r="G1875" s="17"/>
      <c r="H1875" s="17"/>
      <c r="I1875" s="17"/>
      <c r="J1875" s="17"/>
      <c r="K1875" s="17"/>
      <c r="N1875" s="16"/>
    </row>
    <row r="1876" spans="1:14" s="15" customFormat="1" ht="18.75" customHeight="1">
      <c r="A1876" s="17"/>
      <c r="B1876" s="18"/>
      <c r="C1876" s="19"/>
      <c r="D1876" s="17"/>
      <c r="E1876" s="17"/>
      <c r="F1876" s="17"/>
      <c r="G1876" s="17"/>
      <c r="H1876" s="17"/>
      <c r="I1876" s="17"/>
      <c r="J1876" s="17"/>
      <c r="K1876" s="17"/>
      <c r="N1876" s="16"/>
    </row>
    <row r="1877" spans="1:14" s="15" customFormat="1" ht="18.75" customHeight="1">
      <c r="A1877" s="17"/>
      <c r="B1877" s="18"/>
      <c r="C1877" s="19"/>
      <c r="D1877" s="17"/>
      <c r="E1877" s="17"/>
      <c r="F1877" s="17"/>
      <c r="G1877" s="17"/>
      <c r="H1877" s="17"/>
      <c r="I1877" s="17"/>
      <c r="J1877" s="17"/>
      <c r="K1877" s="17"/>
      <c r="N1877" s="16"/>
    </row>
    <row r="1878" spans="1:14" s="15" customFormat="1" ht="18.75" customHeight="1">
      <c r="A1878" s="17"/>
      <c r="B1878" s="18"/>
      <c r="C1878" s="19"/>
      <c r="D1878" s="17"/>
      <c r="E1878" s="17"/>
      <c r="F1878" s="17"/>
      <c r="G1878" s="17"/>
      <c r="H1878" s="17"/>
      <c r="I1878" s="17"/>
      <c r="J1878" s="17"/>
      <c r="K1878" s="17"/>
      <c r="N1878" s="16"/>
    </row>
    <row r="1879" spans="1:14" s="15" customFormat="1" ht="18.75" customHeight="1">
      <c r="A1879" s="17"/>
      <c r="B1879" s="18"/>
      <c r="C1879" s="19"/>
      <c r="D1879" s="17"/>
      <c r="E1879" s="17"/>
      <c r="F1879" s="17"/>
      <c r="G1879" s="17"/>
      <c r="H1879" s="17"/>
      <c r="I1879" s="17"/>
      <c r="J1879" s="17"/>
      <c r="K1879" s="17"/>
      <c r="N1879" s="16"/>
    </row>
    <row r="1880" spans="1:14" s="15" customFormat="1" ht="18.75" customHeight="1">
      <c r="A1880" s="17"/>
      <c r="B1880" s="18"/>
      <c r="C1880" s="19"/>
      <c r="D1880" s="17"/>
      <c r="E1880" s="17"/>
      <c r="F1880" s="17"/>
      <c r="G1880" s="17"/>
      <c r="H1880" s="17"/>
      <c r="I1880" s="17"/>
      <c r="J1880" s="17"/>
      <c r="K1880" s="17"/>
      <c r="N1880" s="16"/>
    </row>
    <row r="1881" spans="1:14" s="15" customFormat="1" ht="18.75" customHeight="1">
      <c r="A1881" s="17"/>
      <c r="B1881" s="18"/>
      <c r="C1881" s="19"/>
      <c r="D1881" s="17"/>
      <c r="E1881" s="17"/>
      <c r="F1881" s="17"/>
      <c r="G1881" s="17"/>
      <c r="H1881" s="17"/>
      <c r="I1881" s="17"/>
      <c r="J1881" s="17"/>
      <c r="K1881" s="17"/>
      <c r="N1881" s="16"/>
    </row>
    <row r="1882" spans="1:14" s="15" customFormat="1" ht="18.75" customHeight="1">
      <c r="A1882" s="17"/>
      <c r="B1882" s="18"/>
      <c r="C1882" s="19"/>
      <c r="D1882" s="17"/>
      <c r="E1882" s="17"/>
      <c r="F1882" s="17"/>
      <c r="G1882" s="17"/>
      <c r="H1882" s="17"/>
      <c r="I1882" s="17"/>
      <c r="J1882" s="17"/>
      <c r="K1882" s="17"/>
      <c r="N1882" s="16"/>
    </row>
    <row r="1883" spans="1:14" s="15" customFormat="1" ht="18.75" customHeight="1">
      <c r="A1883" s="17"/>
      <c r="B1883" s="18"/>
      <c r="C1883" s="19"/>
      <c r="D1883" s="17"/>
      <c r="E1883" s="17"/>
      <c r="F1883" s="17"/>
      <c r="G1883" s="17"/>
      <c r="H1883" s="17"/>
      <c r="I1883" s="17"/>
      <c r="J1883" s="17"/>
      <c r="K1883" s="17"/>
      <c r="N1883" s="16"/>
    </row>
    <row r="1884" spans="1:14" s="15" customFormat="1" ht="18.75" customHeight="1">
      <c r="A1884" s="17"/>
      <c r="B1884" s="18"/>
      <c r="C1884" s="19"/>
      <c r="D1884" s="17"/>
      <c r="E1884" s="17"/>
      <c r="F1884" s="17"/>
      <c r="G1884" s="17"/>
      <c r="H1884" s="17"/>
      <c r="I1884" s="17"/>
      <c r="J1884" s="17"/>
      <c r="K1884" s="17"/>
      <c r="N1884" s="16"/>
    </row>
    <row r="1885" spans="1:14" s="15" customFormat="1" ht="18.75" customHeight="1">
      <c r="A1885" s="17"/>
      <c r="B1885" s="18"/>
      <c r="C1885" s="19"/>
      <c r="D1885" s="17"/>
      <c r="E1885" s="17"/>
      <c r="F1885" s="17"/>
      <c r="G1885" s="17"/>
      <c r="H1885" s="17"/>
      <c r="I1885" s="17"/>
      <c r="J1885" s="17"/>
      <c r="K1885" s="17"/>
      <c r="N1885" s="16"/>
    </row>
    <row r="1886" spans="1:14" s="15" customFormat="1" ht="18.75" customHeight="1">
      <c r="A1886" s="17"/>
      <c r="B1886" s="18"/>
      <c r="C1886" s="19"/>
      <c r="D1886" s="17"/>
      <c r="E1886" s="17"/>
      <c r="F1886" s="17"/>
      <c r="G1886" s="17"/>
      <c r="H1886" s="17"/>
      <c r="I1886" s="17"/>
      <c r="J1886" s="17"/>
      <c r="K1886" s="17"/>
      <c r="N1886" s="16"/>
    </row>
    <row r="1887" spans="1:14" s="15" customFormat="1" ht="18.75" customHeight="1">
      <c r="A1887" s="17"/>
      <c r="B1887" s="18"/>
      <c r="C1887" s="19"/>
      <c r="D1887" s="17"/>
      <c r="E1887" s="17"/>
      <c r="F1887" s="17"/>
      <c r="G1887" s="17"/>
      <c r="H1887" s="17"/>
      <c r="I1887" s="17"/>
      <c r="J1887" s="17"/>
      <c r="K1887" s="17"/>
      <c r="N1887" s="16"/>
    </row>
    <row r="1888" spans="1:14" s="15" customFormat="1" ht="18.75" customHeight="1">
      <c r="A1888" s="17"/>
      <c r="B1888" s="18"/>
      <c r="C1888" s="19"/>
      <c r="D1888" s="17"/>
      <c r="E1888" s="17"/>
      <c r="F1888" s="17"/>
      <c r="G1888" s="17"/>
      <c r="H1888" s="17"/>
      <c r="I1888" s="17"/>
      <c r="J1888" s="17"/>
      <c r="K1888" s="17"/>
      <c r="N1888" s="16"/>
    </row>
    <row r="1889" spans="1:14" s="15" customFormat="1" ht="18.75" customHeight="1">
      <c r="A1889" s="17"/>
      <c r="B1889" s="18"/>
      <c r="C1889" s="19"/>
      <c r="D1889" s="17"/>
      <c r="E1889" s="17"/>
      <c r="F1889" s="17"/>
      <c r="G1889" s="17"/>
      <c r="H1889" s="17"/>
      <c r="I1889" s="17"/>
      <c r="J1889" s="17"/>
      <c r="K1889" s="17"/>
      <c r="N1889" s="16"/>
    </row>
    <row r="1890" spans="1:14" s="15" customFormat="1" ht="18.75" customHeight="1">
      <c r="A1890" s="17"/>
      <c r="B1890" s="18"/>
      <c r="C1890" s="19"/>
      <c r="D1890" s="17"/>
      <c r="E1890" s="17"/>
      <c r="F1890" s="17"/>
      <c r="G1890" s="17"/>
      <c r="H1890" s="17"/>
      <c r="I1890" s="17"/>
      <c r="J1890" s="17"/>
      <c r="K1890" s="17"/>
      <c r="N1890" s="16"/>
    </row>
    <row r="1891" spans="1:14" s="15" customFormat="1" ht="18.75" customHeight="1">
      <c r="A1891" s="17"/>
      <c r="B1891" s="18"/>
      <c r="C1891" s="19"/>
      <c r="D1891" s="17"/>
      <c r="E1891" s="17"/>
      <c r="F1891" s="17"/>
      <c r="G1891" s="17"/>
      <c r="H1891" s="17"/>
      <c r="I1891" s="17"/>
      <c r="J1891" s="17"/>
      <c r="K1891" s="17"/>
      <c r="N1891" s="16"/>
    </row>
    <row r="1892" spans="1:14" s="15" customFormat="1" ht="18.75" customHeight="1">
      <c r="A1892" s="17"/>
      <c r="B1892" s="18"/>
      <c r="C1892" s="19"/>
      <c r="D1892" s="17"/>
      <c r="E1892" s="17"/>
      <c r="F1892" s="17"/>
      <c r="G1892" s="17"/>
      <c r="H1892" s="17"/>
      <c r="I1892" s="17"/>
      <c r="J1892" s="17"/>
      <c r="K1892" s="17"/>
      <c r="N1892" s="16"/>
    </row>
    <row r="1893" spans="1:14" s="15" customFormat="1" ht="18.75" customHeight="1">
      <c r="A1893" s="17"/>
      <c r="B1893" s="18"/>
      <c r="C1893" s="19"/>
      <c r="D1893" s="17"/>
      <c r="E1893" s="17"/>
      <c r="F1893" s="17"/>
      <c r="G1893" s="17"/>
      <c r="H1893" s="17"/>
      <c r="I1893" s="17"/>
      <c r="J1893" s="17"/>
      <c r="K1893" s="17"/>
      <c r="N1893" s="16"/>
    </row>
    <row r="1894" spans="1:14" s="15" customFormat="1" ht="18.75" customHeight="1">
      <c r="A1894" s="17"/>
      <c r="B1894" s="147"/>
      <c r="C1894" s="28"/>
      <c r="D1894" s="28"/>
      <c r="E1894" s="28"/>
      <c r="F1894" s="28"/>
      <c r="G1894" s="28"/>
      <c r="H1894" s="28"/>
      <c r="I1894" s="28"/>
      <c r="J1894" s="28"/>
      <c r="K1894" s="10"/>
      <c r="N1894" s="16"/>
    </row>
    <row r="1895" spans="1:14" s="15" customFormat="1" ht="18.75" customHeight="1">
      <c r="A1895" s="17"/>
      <c r="B1895" s="18"/>
      <c r="C1895" s="19"/>
      <c r="D1895" s="17"/>
      <c r="E1895" s="17"/>
      <c r="F1895" s="17"/>
      <c r="G1895" s="17"/>
      <c r="H1895" s="17"/>
      <c r="I1895" s="17"/>
      <c r="J1895" s="17"/>
      <c r="K1895" s="17"/>
      <c r="N1895" s="16"/>
    </row>
    <row r="1896" spans="1:14" s="15" customFormat="1" ht="18.75" customHeight="1">
      <c r="A1896" s="17"/>
      <c r="B1896" s="18"/>
      <c r="C1896" s="19"/>
      <c r="D1896" s="17"/>
      <c r="E1896" s="17"/>
      <c r="F1896" s="17"/>
      <c r="G1896" s="17"/>
      <c r="H1896" s="17"/>
      <c r="I1896" s="17"/>
      <c r="J1896" s="17"/>
      <c r="K1896" s="17"/>
      <c r="N1896" s="16"/>
    </row>
    <row r="1897" spans="1:14" s="15" customFormat="1" ht="18.75" customHeight="1">
      <c r="A1897" s="17"/>
      <c r="B1897" s="18"/>
      <c r="C1897" s="19"/>
      <c r="D1897" s="17"/>
      <c r="E1897" s="17"/>
      <c r="F1897" s="17"/>
      <c r="G1897" s="17"/>
      <c r="H1897" s="17"/>
      <c r="I1897" s="17"/>
      <c r="J1897" s="17"/>
      <c r="K1897" s="17"/>
      <c r="N1897" s="16"/>
    </row>
    <row r="1898" spans="1:14" s="15" customFormat="1" ht="18.75" customHeight="1">
      <c r="A1898" s="17"/>
      <c r="B1898" s="18"/>
      <c r="C1898" s="19"/>
      <c r="D1898" s="17"/>
      <c r="E1898" s="17"/>
      <c r="F1898" s="17"/>
      <c r="G1898" s="17"/>
      <c r="H1898" s="17"/>
      <c r="I1898" s="17"/>
      <c r="J1898" s="17"/>
      <c r="K1898" s="17"/>
      <c r="N1898" s="16"/>
    </row>
    <row r="1899" spans="1:14" s="15" customFormat="1" ht="18.75" customHeight="1">
      <c r="A1899" s="17"/>
      <c r="B1899" s="18"/>
      <c r="C1899" s="19"/>
      <c r="D1899" s="17"/>
      <c r="E1899" s="17"/>
      <c r="F1899" s="17"/>
      <c r="G1899" s="17"/>
      <c r="H1899" s="17"/>
      <c r="I1899" s="17"/>
      <c r="J1899" s="17"/>
      <c r="K1899" s="17"/>
      <c r="N1899" s="16"/>
    </row>
    <row r="1900" spans="1:14" s="15" customFormat="1" ht="18.75" customHeight="1">
      <c r="A1900" s="17"/>
      <c r="B1900" s="18"/>
      <c r="C1900" s="19"/>
      <c r="D1900" s="17"/>
      <c r="E1900" s="17"/>
      <c r="F1900" s="17"/>
      <c r="G1900" s="17"/>
      <c r="H1900" s="17"/>
      <c r="I1900" s="17"/>
      <c r="J1900" s="17"/>
      <c r="K1900" s="17"/>
      <c r="N1900" s="16"/>
    </row>
    <row r="1901" spans="1:14" s="15" customFormat="1" ht="18.75" customHeight="1">
      <c r="A1901" s="17"/>
      <c r="B1901" s="18"/>
      <c r="C1901" s="19"/>
      <c r="D1901" s="17"/>
      <c r="E1901" s="17"/>
      <c r="F1901" s="17"/>
      <c r="G1901" s="17"/>
      <c r="H1901" s="17"/>
      <c r="I1901" s="17"/>
      <c r="J1901" s="17"/>
      <c r="K1901" s="17"/>
      <c r="N1901" s="16"/>
    </row>
    <row r="1902" spans="1:14" s="15" customFormat="1" ht="18.75" customHeight="1">
      <c r="A1902" s="17"/>
      <c r="B1902" s="18"/>
      <c r="C1902" s="19"/>
      <c r="D1902" s="17"/>
      <c r="E1902" s="17"/>
      <c r="F1902" s="17"/>
      <c r="G1902" s="17"/>
      <c r="H1902" s="17"/>
      <c r="I1902" s="17"/>
      <c r="J1902" s="17"/>
      <c r="K1902" s="17"/>
      <c r="N1902" s="16"/>
    </row>
    <row r="1903" spans="1:14" s="15" customFormat="1" ht="18.75" customHeight="1">
      <c r="A1903" s="17"/>
      <c r="B1903" s="18"/>
      <c r="C1903" s="19"/>
      <c r="D1903" s="17"/>
      <c r="E1903" s="17"/>
      <c r="F1903" s="17"/>
      <c r="G1903" s="17"/>
      <c r="H1903" s="17"/>
      <c r="I1903" s="17"/>
      <c r="J1903" s="17"/>
      <c r="K1903" s="17"/>
      <c r="N1903" s="16"/>
    </row>
    <row r="1904" spans="1:14" s="15" customFormat="1" ht="18.75" customHeight="1">
      <c r="A1904" s="17"/>
      <c r="B1904" s="18"/>
      <c r="C1904" s="19"/>
      <c r="D1904" s="17"/>
      <c r="E1904" s="17"/>
      <c r="F1904" s="17"/>
      <c r="G1904" s="17"/>
      <c r="H1904" s="17"/>
      <c r="I1904" s="17"/>
      <c r="J1904" s="17"/>
      <c r="K1904" s="17"/>
      <c r="N1904" s="16"/>
    </row>
    <row r="1905" spans="1:14" s="15" customFormat="1" ht="18.75" customHeight="1">
      <c r="A1905" s="17"/>
      <c r="B1905" s="18"/>
      <c r="C1905" s="19"/>
      <c r="D1905" s="17"/>
      <c r="E1905" s="17"/>
      <c r="F1905" s="17"/>
      <c r="G1905" s="17"/>
      <c r="H1905" s="17"/>
      <c r="I1905" s="17"/>
      <c r="J1905" s="17"/>
      <c r="K1905" s="17"/>
      <c r="N1905" s="16"/>
    </row>
    <row r="1906" spans="1:14" s="15" customFormat="1" ht="18.75" customHeight="1">
      <c r="A1906" s="17"/>
      <c r="B1906" s="18"/>
      <c r="C1906" s="19"/>
      <c r="D1906" s="17"/>
      <c r="E1906" s="17"/>
      <c r="F1906" s="17"/>
      <c r="G1906" s="17"/>
      <c r="H1906" s="17"/>
      <c r="I1906" s="17"/>
      <c r="J1906" s="17"/>
      <c r="K1906" s="17"/>
      <c r="N1906" s="16"/>
    </row>
    <row r="1907" spans="1:14" s="15" customFormat="1" ht="18.75" customHeight="1">
      <c r="A1907" s="17"/>
      <c r="B1907" s="18"/>
      <c r="C1907" s="19"/>
      <c r="D1907" s="17"/>
      <c r="E1907" s="17"/>
      <c r="F1907" s="17"/>
      <c r="G1907" s="17"/>
      <c r="H1907" s="17"/>
      <c r="I1907" s="17"/>
      <c r="J1907" s="17"/>
      <c r="K1907" s="17"/>
      <c r="N1907" s="16"/>
    </row>
    <row r="1908" spans="1:14" s="15" customFormat="1" ht="18.75" customHeight="1">
      <c r="A1908" s="17"/>
      <c r="B1908" s="18"/>
      <c r="C1908" s="19"/>
      <c r="D1908" s="17"/>
      <c r="E1908" s="17"/>
      <c r="F1908" s="17"/>
      <c r="G1908" s="17"/>
      <c r="H1908" s="17"/>
      <c r="I1908" s="17"/>
      <c r="J1908" s="17"/>
      <c r="K1908" s="17"/>
      <c r="N1908" s="16"/>
    </row>
    <row r="1909" spans="1:14" s="15" customFormat="1" ht="18.75" customHeight="1">
      <c r="A1909" s="17"/>
      <c r="B1909" s="18"/>
      <c r="C1909" s="19"/>
      <c r="D1909" s="17"/>
      <c r="E1909" s="17"/>
      <c r="F1909" s="17"/>
      <c r="G1909" s="17"/>
      <c r="H1909" s="17"/>
      <c r="I1909" s="17"/>
      <c r="J1909" s="17"/>
      <c r="K1909" s="17"/>
      <c r="N1909" s="16"/>
    </row>
    <row r="1910" spans="1:14" s="15" customFormat="1" ht="18.75" customHeight="1">
      <c r="A1910" s="17"/>
      <c r="B1910" s="18"/>
      <c r="C1910" s="19"/>
      <c r="D1910" s="17"/>
      <c r="E1910" s="17"/>
      <c r="F1910" s="17"/>
      <c r="G1910" s="17"/>
      <c r="H1910" s="17"/>
      <c r="I1910" s="17"/>
      <c r="J1910" s="17"/>
      <c r="K1910" s="17"/>
      <c r="N1910" s="16"/>
    </row>
    <row r="1911" spans="1:14" s="15" customFormat="1" ht="18.75" customHeight="1">
      <c r="A1911" s="17"/>
      <c r="B1911" s="18"/>
      <c r="C1911" s="19"/>
      <c r="D1911" s="17"/>
      <c r="E1911" s="17"/>
      <c r="F1911" s="17"/>
      <c r="G1911" s="17"/>
      <c r="H1911" s="17"/>
      <c r="I1911" s="17"/>
      <c r="J1911" s="17"/>
      <c r="K1911" s="17"/>
      <c r="N1911" s="16"/>
    </row>
    <row r="1912" spans="1:14" s="15" customFormat="1" ht="18.75" customHeight="1">
      <c r="A1912" s="17"/>
      <c r="B1912" s="18"/>
      <c r="C1912" s="19"/>
      <c r="D1912" s="17"/>
      <c r="E1912" s="17"/>
      <c r="F1912" s="17"/>
      <c r="G1912" s="17"/>
      <c r="H1912" s="17"/>
      <c r="I1912" s="17"/>
      <c r="J1912" s="17"/>
      <c r="K1912" s="17"/>
      <c r="N1912" s="16"/>
    </row>
    <row r="1913" spans="1:14" s="15" customFormat="1" ht="18.75" customHeight="1">
      <c r="A1913" s="17"/>
      <c r="B1913" s="18"/>
      <c r="C1913" s="19"/>
      <c r="D1913" s="17"/>
      <c r="E1913" s="17"/>
      <c r="F1913" s="17"/>
      <c r="G1913" s="17"/>
      <c r="H1913" s="17"/>
      <c r="I1913" s="17"/>
      <c r="J1913" s="17"/>
      <c r="K1913" s="17"/>
      <c r="N1913" s="16"/>
    </row>
    <row r="1914" spans="1:14" s="15" customFormat="1" ht="18.75" customHeight="1">
      <c r="A1914" s="17"/>
      <c r="B1914" s="18"/>
      <c r="C1914" s="19"/>
      <c r="D1914" s="17"/>
      <c r="E1914" s="17"/>
      <c r="F1914" s="17"/>
      <c r="G1914" s="17"/>
      <c r="H1914" s="17"/>
      <c r="I1914" s="17"/>
      <c r="J1914" s="17"/>
      <c r="K1914" s="17"/>
      <c r="N1914" s="16"/>
    </row>
    <row r="1915" spans="1:14" s="15" customFormat="1" ht="18.75" customHeight="1">
      <c r="A1915" s="17"/>
      <c r="B1915" s="18"/>
      <c r="C1915" s="19"/>
      <c r="D1915" s="17"/>
      <c r="E1915" s="17"/>
      <c r="F1915" s="17"/>
      <c r="G1915" s="17"/>
      <c r="H1915" s="17"/>
      <c r="I1915" s="17"/>
      <c r="J1915" s="17"/>
      <c r="K1915" s="17"/>
      <c r="N1915" s="16"/>
    </row>
    <row r="1916" spans="1:14" s="15" customFormat="1" ht="18.75" customHeight="1">
      <c r="A1916" s="17"/>
      <c r="B1916" s="18"/>
      <c r="C1916" s="19"/>
      <c r="D1916" s="17"/>
      <c r="E1916" s="17"/>
      <c r="F1916" s="17"/>
      <c r="G1916" s="17"/>
      <c r="H1916" s="17"/>
      <c r="I1916" s="17"/>
      <c r="J1916" s="17"/>
      <c r="K1916" s="17"/>
      <c r="N1916" s="16"/>
    </row>
    <row r="1917" spans="1:14" s="15" customFormat="1" ht="18.75" customHeight="1">
      <c r="A1917" s="17"/>
      <c r="B1917" s="18"/>
      <c r="C1917" s="19"/>
      <c r="D1917" s="17"/>
      <c r="E1917" s="17"/>
      <c r="F1917" s="17"/>
      <c r="G1917" s="17"/>
      <c r="H1917" s="17"/>
      <c r="I1917" s="17"/>
      <c r="J1917" s="17"/>
      <c r="K1917" s="17"/>
      <c r="N1917" s="16"/>
    </row>
    <row r="1918" spans="1:14" s="15" customFormat="1" ht="18.75" customHeight="1">
      <c r="A1918" s="17"/>
      <c r="B1918" s="18"/>
      <c r="C1918" s="19"/>
      <c r="D1918" s="17"/>
      <c r="E1918" s="17"/>
      <c r="F1918" s="17"/>
      <c r="G1918" s="17"/>
      <c r="H1918" s="17"/>
      <c r="I1918" s="17"/>
      <c r="J1918" s="17"/>
      <c r="K1918" s="17"/>
      <c r="N1918" s="16"/>
    </row>
    <row r="1919" spans="1:14" s="15" customFormat="1" ht="18.75" customHeight="1">
      <c r="A1919" s="17"/>
      <c r="B1919" s="18"/>
      <c r="C1919" s="19"/>
      <c r="D1919" s="17"/>
      <c r="E1919" s="17"/>
      <c r="F1919" s="17"/>
      <c r="G1919" s="17"/>
      <c r="H1919" s="17"/>
      <c r="I1919" s="17"/>
      <c r="J1919" s="17"/>
      <c r="K1919" s="17"/>
      <c r="N1919" s="16"/>
    </row>
    <row r="1920" spans="1:14" s="15" customFormat="1" ht="18.75" customHeight="1">
      <c r="A1920" s="17"/>
      <c r="B1920" s="18"/>
      <c r="C1920" s="19"/>
      <c r="D1920" s="17"/>
      <c r="E1920" s="17"/>
      <c r="F1920" s="17"/>
      <c r="G1920" s="17"/>
      <c r="H1920" s="17"/>
      <c r="I1920" s="17"/>
      <c r="J1920" s="17"/>
      <c r="K1920" s="17"/>
      <c r="N1920" s="16"/>
    </row>
    <row r="1921" spans="1:14" s="15" customFormat="1" ht="18.75" customHeight="1">
      <c r="A1921" s="17"/>
      <c r="B1921" s="18"/>
      <c r="C1921" s="19"/>
      <c r="D1921" s="17"/>
      <c r="E1921" s="17"/>
      <c r="F1921" s="17"/>
      <c r="G1921" s="17"/>
      <c r="H1921" s="17"/>
      <c r="I1921" s="17"/>
      <c r="J1921" s="17"/>
      <c r="K1921" s="17"/>
      <c r="N1921" s="16"/>
    </row>
    <row r="1922" spans="1:14" s="15" customFormat="1" ht="18.75" customHeight="1">
      <c r="A1922" s="17"/>
      <c r="B1922" s="18"/>
      <c r="C1922" s="19"/>
      <c r="D1922" s="17"/>
      <c r="E1922" s="17"/>
      <c r="F1922" s="17"/>
      <c r="G1922" s="17"/>
      <c r="H1922" s="17"/>
      <c r="I1922" s="17"/>
      <c r="J1922" s="17"/>
      <c r="K1922" s="17"/>
      <c r="N1922" s="16"/>
    </row>
    <row r="1923" spans="1:14" s="15" customFormat="1" ht="18.75" customHeight="1">
      <c r="A1923" s="17"/>
      <c r="B1923" s="18"/>
      <c r="C1923" s="19"/>
      <c r="D1923" s="17"/>
      <c r="E1923" s="17"/>
      <c r="F1923" s="17"/>
      <c r="G1923" s="17"/>
      <c r="H1923" s="17"/>
      <c r="I1923" s="17"/>
      <c r="J1923" s="17"/>
      <c r="K1923" s="17"/>
      <c r="N1923" s="16"/>
    </row>
    <row r="1924" spans="1:14" s="15" customFormat="1" ht="18.75" customHeight="1">
      <c r="A1924" s="17"/>
      <c r="B1924" s="18"/>
      <c r="C1924" s="19"/>
      <c r="D1924" s="34"/>
      <c r="E1924" s="17"/>
      <c r="F1924" s="17"/>
      <c r="G1924" s="17"/>
      <c r="H1924" s="17"/>
      <c r="I1924" s="17"/>
      <c r="J1924" s="17"/>
      <c r="K1924" s="17"/>
      <c r="N1924" s="16"/>
    </row>
    <row r="1925" spans="1:14" s="15" customFormat="1" ht="18.75" customHeight="1">
      <c r="A1925" s="17"/>
      <c r="B1925" s="18"/>
      <c r="C1925" s="19"/>
      <c r="D1925" s="34"/>
      <c r="E1925" s="17"/>
      <c r="F1925" s="17"/>
      <c r="G1925" s="17"/>
      <c r="H1925" s="17"/>
      <c r="I1925" s="17"/>
      <c r="J1925" s="17"/>
      <c r="K1925" s="17"/>
      <c r="N1925" s="16"/>
    </row>
    <row r="1926" spans="1:14" s="15" customFormat="1" ht="18.75" customHeight="1">
      <c r="A1926" s="17"/>
      <c r="B1926" s="18"/>
      <c r="C1926" s="19"/>
      <c r="D1926" s="34"/>
      <c r="E1926" s="17"/>
      <c r="F1926" s="17"/>
      <c r="G1926" s="17"/>
      <c r="H1926" s="17"/>
      <c r="I1926" s="17"/>
      <c r="J1926" s="17"/>
      <c r="K1926" s="17"/>
      <c r="N1926" s="16"/>
    </row>
    <row r="1927" spans="1:14" s="15" customFormat="1" ht="18.75" customHeight="1">
      <c r="A1927" s="17"/>
      <c r="B1927" s="18"/>
      <c r="C1927" s="19"/>
      <c r="D1927" s="34"/>
      <c r="E1927" s="17"/>
      <c r="F1927" s="17"/>
      <c r="G1927" s="17"/>
      <c r="H1927" s="17"/>
      <c r="I1927" s="17"/>
      <c r="J1927" s="17"/>
      <c r="K1927" s="17"/>
      <c r="N1927" s="16"/>
    </row>
    <row r="1928" spans="1:14" s="15" customFormat="1" ht="18.75" customHeight="1">
      <c r="A1928" s="17"/>
      <c r="B1928" s="18"/>
      <c r="C1928" s="19"/>
      <c r="D1928" s="34"/>
      <c r="E1928" s="17"/>
      <c r="F1928" s="17"/>
      <c r="G1928" s="17"/>
      <c r="H1928" s="17"/>
      <c r="I1928" s="17"/>
      <c r="J1928" s="17"/>
      <c r="K1928" s="17"/>
      <c r="N1928" s="16"/>
    </row>
    <row r="1929" spans="1:14" s="15" customFormat="1" ht="18.75" customHeight="1">
      <c r="A1929" s="17"/>
      <c r="B1929" s="18"/>
      <c r="C1929" s="19"/>
      <c r="D1929" s="34"/>
      <c r="E1929" s="17"/>
      <c r="F1929" s="17"/>
      <c r="G1929" s="17"/>
      <c r="H1929" s="17"/>
      <c r="I1929" s="17"/>
      <c r="J1929" s="17"/>
      <c r="K1929" s="17"/>
      <c r="N1929" s="16"/>
    </row>
    <row r="1930" spans="1:14" s="15" customFormat="1" ht="18.75" customHeight="1">
      <c r="A1930" s="17"/>
      <c r="B1930" s="18"/>
      <c r="C1930" s="19"/>
      <c r="D1930" s="17"/>
      <c r="E1930" s="17"/>
      <c r="F1930" s="17"/>
      <c r="G1930" s="17"/>
      <c r="H1930" s="17"/>
      <c r="I1930" s="17"/>
      <c r="J1930" s="17"/>
      <c r="K1930" s="17"/>
      <c r="N1930" s="16"/>
    </row>
    <row r="1931" spans="1:14" s="15" customFormat="1" ht="18.75" customHeight="1">
      <c r="A1931" s="17"/>
      <c r="B1931" s="18"/>
      <c r="C1931" s="19"/>
      <c r="D1931" s="17"/>
      <c r="E1931" s="17"/>
      <c r="F1931" s="17"/>
      <c r="G1931" s="17"/>
      <c r="H1931" s="17"/>
      <c r="I1931" s="17"/>
      <c r="J1931" s="17"/>
      <c r="K1931" s="17"/>
      <c r="N1931" s="16"/>
    </row>
    <row r="1932" spans="1:14" s="15" customFormat="1" ht="18.75" customHeight="1">
      <c r="A1932" s="17"/>
      <c r="B1932" s="146"/>
      <c r="C1932" s="19"/>
      <c r="D1932" s="17"/>
      <c r="E1932" s="17"/>
      <c r="F1932" s="17"/>
      <c r="G1932" s="17"/>
      <c r="H1932" s="17"/>
      <c r="I1932" s="17"/>
      <c r="J1932" s="17"/>
      <c r="K1932" s="17"/>
      <c r="N1932" s="16"/>
    </row>
    <row r="1933" spans="1:14" s="15" customFormat="1" ht="18.75" customHeight="1">
      <c r="A1933" s="17"/>
      <c r="B1933" s="18"/>
      <c r="C1933" s="19"/>
      <c r="D1933" s="17"/>
      <c r="E1933" s="17"/>
      <c r="F1933" s="17"/>
      <c r="G1933" s="17"/>
      <c r="H1933" s="17"/>
      <c r="I1933" s="17"/>
      <c r="J1933" s="17"/>
      <c r="K1933" s="17"/>
      <c r="N1933" s="16"/>
    </row>
    <row r="1934" spans="1:14" s="15" customFormat="1" ht="18.75" customHeight="1">
      <c r="A1934" s="17"/>
      <c r="B1934" s="18"/>
      <c r="C1934" s="19"/>
      <c r="D1934" s="17"/>
      <c r="E1934" s="17"/>
      <c r="F1934" s="17"/>
      <c r="G1934" s="17"/>
      <c r="H1934" s="17"/>
      <c r="I1934" s="17"/>
      <c r="J1934" s="17"/>
      <c r="K1934" s="17"/>
      <c r="N1934" s="16"/>
    </row>
    <row r="1935" spans="1:14" s="15" customFormat="1" ht="18.75" customHeight="1">
      <c r="A1935" s="17"/>
      <c r="B1935" s="18"/>
      <c r="C1935" s="19"/>
      <c r="D1935" s="17"/>
      <c r="E1935" s="17"/>
      <c r="F1935" s="17"/>
      <c r="G1935" s="17"/>
      <c r="H1935" s="17"/>
      <c r="I1935" s="17"/>
      <c r="J1935" s="17"/>
      <c r="K1935" s="17"/>
      <c r="N1935" s="16"/>
    </row>
    <row r="1936" spans="1:14" s="15" customFormat="1" ht="18.75" customHeight="1">
      <c r="A1936" s="17"/>
      <c r="B1936" s="18"/>
      <c r="C1936" s="19"/>
      <c r="D1936" s="17"/>
      <c r="E1936" s="17"/>
      <c r="F1936" s="17"/>
      <c r="G1936" s="17"/>
      <c r="H1936" s="17"/>
      <c r="I1936" s="17"/>
      <c r="J1936" s="17"/>
      <c r="K1936" s="17"/>
      <c r="N1936" s="16"/>
    </row>
    <row r="1937" spans="1:14" s="15" customFormat="1" ht="18.75" customHeight="1">
      <c r="A1937" s="17"/>
      <c r="B1937" s="18"/>
      <c r="C1937" s="19"/>
      <c r="D1937" s="17"/>
      <c r="E1937" s="17"/>
      <c r="F1937" s="17"/>
      <c r="G1937" s="17"/>
      <c r="H1937" s="17"/>
      <c r="I1937" s="17"/>
      <c r="J1937" s="17"/>
      <c r="K1937" s="17"/>
      <c r="N1937" s="16"/>
    </row>
    <row r="1938" spans="1:14" s="15" customFormat="1" ht="18.75" customHeight="1">
      <c r="A1938" s="17"/>
      <c r="B1938" s="18"/>
      <c r="C1938" s="19"/>
      <c r="D1938" s="17"/>
      <c r="E1938" s="17"/>
      <c r="F1938" s="17"/>
      <c r="G1938" s="17"/>
      <c r="H1938" s="17"/>
      <c r="I1938" s="17"/>
      <c r="J1938" s="17"/>
      <c r="K1938" s="17"/>
      <c r="N1938" s="16"/>
    </row>
    <row r="1939" spans="1:14" s="15" customFormat="1" ht="18.75" customHeight="1">
      <c r="A1939" s="17"/>
      <c r="B1939" s="18"/>
      <c r="C1939" s="19"/>
      <c r="D1939" s="17"/>
      <c r="E1939" s="17"/>
      <c r="F1939" s="17"/>
      <c r="G1939" s="17"/>
      <c r="H1939" s="17"/>
      <c r="I1939" s="17"/>
      <c r="J1939" s="17"/>
      <c r="K1939" s="17"/>
      <c r="N1939" s="16"/>
    </row>
    <row r="1940" spans="1:14" s="15" customFormat="1" ht="18.75" customHeight="1">
      <c r="A1940" s="17"/>
      <c r="B1940" s="18"/>
      <c r="C1940" s="19"/>
      <c r="D1940" s="17"/>
      <c r="E1940" s="17"/>
      <c r="F1940" s="17"/>
      <c r="G1940" s="17"/>
      <c r="H1940" s="17"/>
      <c r="I1940" s="17"/>
      <c r="J1940" s="17"/>
      <c r="K1940" s="17"/>
      <c r="N1940" s="16"/>
    </row>
    <row r="1941" spans="1:14" s="15" customFormat="1" ht="18.75" customHeight="1">
      <c r="A1941" s="17"/>
      <c r="B1941" s="18"/>
      <c r="C1941" s="19"/>
      <c r="D1941" s="17"/>
      <c r="E1941" s="17"/>
      <c r="F1941" s="17"/>
      <c r="G1941" s="17"/>
      <c r="H1941" s="17"/>
      <c r="I1941" s="17"/>
      <c r="J1941" s="17"/>
      <c r="K1941" s="17"/>
      <c r="N1941" s="16"/>
    </row>
    <row r="1942" spans="1:14" s="15" customFormat="1" ht="18.75" customHeight="1">
      <c r="A1942" s="17"/>
      <c r="B1942" s="18"/>
      <c r="C1942" s="19"/>
      <c r="D1942" s="17"/>
      <c r="E1942" s="17"/>
      <c r="F1942" s="17"/>
      <c r="G1942" s="17"/>
      <c r="H1942" s="17"/>
      <c r="I1942" s="17"/>
      <c r="J1942" s="17"/>
      <c r="K1942" s="17"/>
      <c r="N1942" s="16"/>
    </row>
    <row r="1943" spans="1:14" s="15" customFormat="1" ht="18.75" customHeight="1">
      <c r="A1943" s="17"/>
      <c r="B1943" s="18"/>
      <c r="C1943" s="19"/>
      <c r="D1943" s="17"/>
      <c r="E1943" s="17"/>
      <c r="F1943" s="17"/>
      <c r="G1943" s="17"/>
      <c r="H1943" s="17"/>
      <c r="I1943" s="17"/>
      <c r="J1943" s="17"/>
      <c r="K1943" s="17"/>
      <c r="N1943" s="16"/>
    </row>
    <row r="1944" spans="1:14" s="15" customFormat="1" ht="18.75" customHeight="1">
      <c r="A1944" s="17"/>
      <c r="B1944" s="18"/>
      <c r="C1944" s="19"/>
      <c r="D1944" s="17"/>
      <c r="E1944" s="17"/>
      <c r="F1944" s="17"/>
      <c r="G1944" s="17"/>
      <c r="H1944" s="17"/>
      <c r="I1944" s="17"/>
      <c r="J1944" s="17"/>
      <c r="K1944" s="17"/>
      <c r="N1944" s="16"/>
    </row>
    <row r="1945" spans="1:14" s="15" customFormat="1" ht="18.75" customHeight="1">
      <c r="A1945" s="17"/>
      <c r="B1945" s="18"/>
      <c r="C1945" s="19"/>
      <c r="D1945" s="17"/>
      <c r="E1945" s="17"/>
      <c r="F1945" s="17"/>
      <c r="G1945" s="17"/>
      <c r="H1945" s="17"/>
      <c r="I1945" s="17"/>
      <c r="J1945" s="17"/>
      <c r="K1945" s="17"/>
      <c r="N1945" s="16"/>
    </row>
    <row r="1946" spans="1:14" s="15" customFormat="1" ht="18.75" customHeight="1">
      <c r="A1946" s="17"/>
      <c r="B1946" s="18"/>
      <c r="C1946" s="19"/>
      <c r="D1946" s="17"/>
      <c r="E1946" s="17"/>
      <c r="F1946" s="17"/>
      <c r="G1946" s="17"/>
      <c r="H1946" s="17"/>
      <c r="I1946" s="17"/>
      <c r="J1946" s="17"/>
      <c r="K1946" s="17"/>
      <c r="N1946" s="16"/>
    </row>
    <row r="1947" spans="1:14" s="15" customFormat="1" ht="18.75" customHeight="1">
      <c r="A1947" s="17"/>
      <c r="B1947" s="18"/>
      <c r="C1947" s="19"/>
      <c r="D1947" s="17"/>
      <c r="E1947" s="17"/>
      <c r="F1947" s="17"/>
      <c r="G1947" s="17"/>
      <c r="H1947" s="17"/>
      <c r="I1947" s="17"/>
      <c r="J1947" s="17"/>
      <c r="K1947" s="17"/>
      <c r="N1947" s="16"/>
    </row>
    <row r="1948" spans="1:14" s="15" customFormat="1" ht="18.75" customHeight="1">
      <c r="A1948" s="17"/>
      <c r="B1948" s="18"/>
      <c r="C1948" s="19"/>
      <c r="D1948" s="17"/>
      <c r="E1948" s="17"/>
      <c r="F1948" s="17"/>
      <c r="G1948" s="17"/>
      <c r="H1948" s="17"/>
      <c r="I1948" s="17"/>
      <c r="J1948" s="17"/>
      <c r="K1948" s="17"/>
      <c r="N1948" s="16"/>
    </row>
    <row r="1949" spans="1:14" s="15" customFormat="1" ht="18.75" customHeight="1">
      <c r="A1949" s="17"/>
      <c r="B1949" s="18"/>
      <c r="C1949" s="19"/>
      <c r="D1949" s="17"/>
      <c r="E1949" s="17"/>
      <c r="F1949" s="17"/>
      <c r="G1949" s="17"/>
      <c r="H1949" s="17"/>
      <c r="I1949" s="17"/>
      <c r="J1949" s="17"/>
      <c r="K1949" s="17"/>
      <c r="N1949" s="16"/>
    </row>
    <row r="1950" spans="1:14" s="15" customFormat="1" ht="18.75" customHeight="1">
      <c r="A1950" s="17"/>
      <c r="B1950" s="18"/>
      <c r="C1950" s="19"/>
      <c r="D1950" s="17"/>
      <c r="E1950" s="17"/>
      <c r="F1950" s="17"/>
      <c r="G1950" s="17"/>
      <c r="H1950" s="17"/>
      <c r="I1950" s="17"/>
      <c r="J1950" s="17"/>
      <c r="K1950" s="17"/>
      <c r="N1950" s="16"/>
    </row>
    <row r="1951" spans="1:14" s="15" customFormat="1" ht="18.75" customHeight="1">
      <c r="A1951" s="17"/>
      <c r="B1951" s="18"/>
      <c r="C1951" s="19"/>
      <c r="D1951" s="17"/>
      <c r="E1951" s="17"/>
      <c r="F1951" s="17"/>
      <c r="G1951" s="17"/>
      <c r="H1951" s="17"/>
      <c r="I1951" s="17"/>
      <c r="J1951" s="17"/>
      <c r="K1951" s="17"/>
      <c r="N1951" s="16"/>
    </row>
    <row r="1952" spans="1:14" s="15" customFormat="1" ht="18.75" customHeight="1">
      <c r="A1952" s="17"/>
      <c r="B1952" s="18"/>
      <c r="C1952" s="19"/>
      <c r="D1952" s="17"/>
      <c r="E1952" s="17"/>
      <c r="F1952" s="17"/>
      <c r="G1952" s="17"/>
      <c r="H1952" s="17"/>
      <c r="I1952" s="17"/>
      <c r="J1952" s="17"/>
      <c r="K1952" s="17"/>
      <c r="N1952" s="16"/>
    </row>
    <row r="1953" spans="1:14" s="15" customFormat="1" ht="18.75" customHeight="1">
      <c r="A1953" s="17"/>
      <c r="B1953" s="18"/>
      <c r="C1953" s="19"/>
      <c r="D1953" s="17"/>
      <c r="E1953" s="17"/>
      <c r="F1953" s="17"/>
      <c r="G1953" s="17"/>
      <c r="H1953" s="17"/>
      <c r="I1953" s="17"/>
      <c r="J1953" s="17"/>
      <c r="K1953" s="17"/>
      <c r="N1953" s="16"/>
    </row>
    <row r="1954" spans="1:14" s="15" customFormat="1" ht="18.75" customHeight="1">
      <c r="A1954" s="17"/>
      <c r="B1954" s="18"/>
      <c r="C1954" s="19"/>
      <c r="D1954" s="17"/>
      <c r="E1954" s="17"/>
      <c r="F1954" s="17"/>
      <c r="G1954" s="17"/>
      <c r="H1954" s="17"/>
      <c r="I1954" s="17"/>
      <c r="J1954" s="17"/>
      <c r="K1954" s="17"/>
      <c r="N1954" s="16"/>
    </row>
    <row r="1955" spans="1:14" s="15" customFormat="1" ht="18.75" customHeight="1">
      <c r="A1955" s="17"/>
      <c r="B1955" s="18"/>
      <c r="C1955" s="19"/>
      <c r="D1955" s="17"/>
      <c r="E1955" s="17"/>
      <c r="F1955" s="17"/>
      <c r="G1955" s="17"/>
      <c r="H1955" s="17"/>
      <c r="I1955" s="17"/>
      <c r="J1955" s="17"/>
      <c r="K1955" s="17"/>
      <c r="N1955" s="16"/>
    </row>
    <row r="1956" spans="1:14" s="15" customFormat="1" ht="18.75" customHeight="1">
      <c r="A1956" s="17"/>
      <c r="B1956" s="18"/>
      <c r="C1956" s="19"/>
      <c r="D1956" s="17"/>
      <c r="E1956" s="17"/>
      <c r="F1956" s="17"/>
      <c r="G1956" s="17"/>
      <c r="H1956" s="17"/>
      <c r="I1956" s="17"/>
      <c r="J1956" s="17"/>
      <c r="K1956" s="17"/>
      <c r="N1956" s="16"/>
    </row>
    <row r="1957" spans="1:14" s="15" customFormat="1" ht="18.75" customHeight="1">
      <c r="A1957" s="17"/>
      <c r="B1957" s="18"/>
      <c r="C1957" s="19"/>
      <c r="D1957" s="17"/>
      <c r="E1957" s="17"/>
      <c r="F1957" s="17"/>
      <c r="G1957" s="17"/>
      <c r="H1957" s="17"/>
      <c r="I1957" s="17"/>
      <c r="J1957" s="17"/>
      <c r="K1957" s="17"/>
      <c r="N1957" s="16"/>
    </row>
    <row r="1958" spans="1:14" s="15" customFormat="1" ht="18.75" customHeight="1">
      <c r="A1958" s="17"/>
      <c r="B1958" s="18"/>
      <c r="C1958" s="19"/>
      <c r="D1958" s="17"/>
      <c r="E1958" s="17"/>
      <c r="F1958" s="17"/>
      <c r="G1958" s="17"/>
      <c r="H1958" s="17"/>
      <c r="I1958" s="17"/>
      <c r="J1958" s="17"/>
      <c r="K1958" s="17"/>
      <c r="N1958" s="16"/>
    </row>
    <row r="1959" spans="1:14" s="15" customFormat="1" ht="18.75" customHeight="1">
      <c r="A1959" s="17"/>
      <c r="B1959" s="18"/>
      <c r="C1959" s="19"/>
      <c r="D1959" s="17"/>
      <c r="E1959" s="17"/>
      <c r="F1959" s="17"/>
      <c r="G1959" s="17"/>
      <c r="H1959" s="17"/>
      <c r="I1959" s="17"/>
      <c r="J1959" s="17"/>
      <c r="K1959" s="17"/>
      <c r="N1959" s="16"/>
    </row>
    <row r="1960" spans="1:14" s="15" customFormat="1" ht="18.75" customHeight="1">
      <c r="A1960" s="17"/>
      <c r="B1960" s="18"/>
      <c r="C1960" s="19"/>
      <c r="D1960" s="17"/>
      <c r="E1960" s="17"/>
      <c r="F1960" s="17"/>
      <c r="G1960" s="17"/>
      <c r="H1960" s="17"/>
      <c r="I1960" s="17"/>
      <c r="J1960" s="17"/>
      <c r="K1960" s="17"/>
      <c r="N1960" s="16"/>
    </row>
    <row r="1961" spans="1:14" s="15" customFormat="1" ht="18.75" customHeight="1">
      <c r="A1961" s="17"/>
      <c r="B1961" s="18"/>
      <c r="C1961" s="19"/>
      <c r="D1961" s="17"/>
      <c r="E1961" s="17"/>
      <c r="F1961" s="17"/>
      <c r="G1961" s="17"/>
      <c r="H1961" s="17"/>
      <c r="I1961" s="17"/>
      <c r="J1961" s="17"/>
      <c r="K1961" s="17"/>
      <c r="N1961" s="16"/>
    </row>
    <row r="1962" spans="1:14" s="15" customFormat="1" ht="18.75" customHeight="1">
      <c r="A1962" s="17"/>
      <c r="B1962" s="18"/>
      <c r="C1962" s="19"/>
      <c r="D1962" s="17"/>
      <c r="E1962" s="17"/>
      <c r="F1962" s="17"/>
      <c r="G1962" s="17"/>
      <c r="H1962" s="17"/>
      <c r="I1962" s="17"/>
      <c r="J1962" s="17"/>
      <c r="K1962" s="17"/>
      <c r="N1962" s="16"/>
    </row>
    <row r="1963" spans="1:14" s="15" customFormat="1" ht="18.75" customHeight="1">
      <c r="A1963" s="17"/>
      <c r="B1963" s="18"/>
      <c r="C1963" s="19"/>
      <c r="D1963" s="17"/>
      <c r="E1963" s="17"/>
      <c r="F1963" s="17"/>
      <c r="G1963" s="17"/>
      <c r="H1963" s="17"/>
      <c r="I1963" s="17"/>
      <c r="J1963" s="17"/>
      <c r="K1963" s="17"/>
      <c r="N1963" s="16"/>
    </row>
    <row r="1964" spans="1:14" s="15" customFormat="1" ht="18.75" customHeight="1">
      <c r="A1964" s="17"/>
      <c r="B1964" s="18"/>
      <c r="C1964" s="19"/>
      <c r="D1964" s="17"/>
      <c r="E1964" s="17"/>
      <c r="F1964" s="17"/>
      <c r="G1964" s="17"/>
      <c r="H1964" s="17"/>
      <c r="I1964" s="17"/>
      <c r="J1964" s="17"/>
      <c r="K1964" s="17"/>
      <c r="N1964" s="16"/>
    </row>
    <row r="1965" spans="1:14" s="15" customFormat="1" ht="18.75" customHeight="1">
      <c r="A1965" s="17"/>
      <c r="B1965" s="18"/>
      <c r="C1965" s="19"/>
      <c r="D1965" s="17"/>
      <c r="E1965" s="17"/>
      <c r="F1965" s="17"/>
      <c r="G1965" s="17"/>
      <c r="H1965" s="17"/>
      <c r="I1965" s="17"/>
      <c r="J1965" s="17"/>
      <c r="K1965" s="17"/>
      <c r="N1965" s="16"/>
    </row>
    <row r="1966" spans="1:14" s="15" customFormat="1" ht="18.75" customHeight="1">
      <c r="A1966" s="17"/>
      <c r="B1966" s="18"/>
      <c r="C1966" s="19"/>
      <c r="D1966" s="17"/>
      <c r="E1966" s="17"/>
      <c r="F1966" s="17"/>
      <c r="G1966" s="17"/>
      <c r="H1966" s="17"/>
      <c r="I1966" s="17"/>
      <c r="J1966" s="17"/>
      <c r="K1966" s="17"/>
      <c r="N1966" s="16"/>
    </row>
    <row r="1967" spans="1:14" s="15" customFormat="1" ht="18.75" customHeight="1">
      <c r="A1967" s="17"/>
      <c r="B1967" s="18"/>
      <c r="C1967" s="19"/>
      <c r="D1967" s="17"/>
      <c r="E1967" s="17"/>
      <c r="F1967" s="17"/>
      <c r="G1967" s="17"/>
      <c r="H1967" s="17"/>
      <c r="I1967" s="17"/>
      <c r="J1967" s="17"/>
      <c r="K1967" s="17"/>
      <c r="N1967" s="16"/>
    </row>
    <row r="1968" spans="1:14" s="15" customFormat="1" ht="18.75" customHeight="1">
      <c r="A1968" s="17"/>
      <c r="B1968" s="18"/>
      <c r="C1968" s="19"/>
      <c r="D1968" s="17"/>
      <c r="E1968" s="17"/>
      <c r="F1968" s="17"/>
      <c r="G1968" s="17"/>
      <c r="H1968" s="17"/>
      <c r="I1968" s="17"/>
      <c r="J1968" s="17"/>
      <c r="K1968" s="17"/>
      <c r="N1968" s="16"/>
    </row>
    <row r="1969" spans="1:14" s="15" customFormat="1" ht="18.75" customHeight="1">
      <c r="A1969" s="17"/>
      <c r="B1969" s="18"/>
      <c r="C1969" s="19"/>
      <c r="D1969" s="17"/>
      <c r="E1969" s="17"/>
      <c r="F1969" s="17"/>
      <c r="G1969" s="17"/>
      <c r="H1969" s="17"/>
      <c r="I1969" s="17"/>
      <c r="J1969" s="17"/>
      <c r="K1969" s="17"/>
      <c r="N1969" s="16"/>
    </row>
    <row r="1970" spans="1:14" s="15" customFormat="1" ht="18.75" customHeight="1">
      <c r="A1970" s="17"/>
      <c r="B1970" s="18"/>
      <c r="C1970" s="19"/>
      <c r="D1970" s="17"/>
      <c r="E1970" s="17"/>
      <c r="F1970" s="17"/>
      <c r="G1970" s="17"/>
      <c r="H1970" s="17"/>
      <c r="I1970" s="17"/>
      <c r="J1970" s="17"/>
      <c r="K1970" s="17"/>
      <c r="N1970" s="16"/>
    </row>
    <row r="1971" spans="1:14" s="15" customFormat="1" ht="18.75" customHeight="1">
      <c r="A1971" s="17"/>
      <c r="B1971" s="18"/>
      <c r="C1971" s="19"/>
      <c r="D1971" s="17"/>
      <c r="E1971" s="17"/>
      <c r="F1971" s="17"/>
      <c r="G1971" s="17"/>
      <c r="H1971" s="17"/>
      <c r="I1971" s="17"/>
      <c r="J1971" s="17"/>
      <c r="K1971" s="17"/>
      <c r="N1971" s="16"/>
    </row>
    <row r="1972" spans="1:14" s="15" customFormat="1" ht="18.75" customHeight="1">
      <c r="A1972" s="17"/>
      <c r="B1972" s="18"/>
      <c r="C1972" s="19"/>
      <c r="D1972" s="17"/>
      <c r="E1972" s="17"/>
      <c r="F1972" s="17"/>
      <c r="G1972" s="17"/>
      <c r="H1972" s="17"/>
      <c r="I1972" s="17"/>
      <c r="J1972" s="17"/>
      <c r="K1972" s="17"/>
      <c r="N1972" s="16"/>
    </row>
    <row r="1973" spans="1:14" s="15" customFormat="1" ht="18.75" customHeight="1">
      <c r="A1973" s="17"/>
      <c r="B1973" s="18"/>
      <c r="C1973" s="19"/>
      <c r="D1973" s="17"/>
      <c r="E1973" s="17"/>
      <c r="F1973" s="17"/>
      <c r="G1973" s="17"/>
      <c r="H1973" s="17"/>
      <c r="I1973" s="17"/>
      <c r="J1973" s="17"/>
      <c r="K1973" s="17"/>
      <c r="N1973" s="16"/>
    </row>
    <row r="1974" spans="1:14" s="15" customFormat="1" ht="18.75" customHeight="1">
      <c r="A1974" s="17"/>
      <c r="B1974" s="18"/>
      <c r="C1974" s="19"/>
      <c r="D1974" s="17"/>
      <c r="E1974" s="17"/>
      <c r="F1974" s="17"/>
      <c r="G1974" s="17"/>
      <c r="H1974" s="17"/>
      <c r="I1974" s="17"/>
      <c r="J1974" s="17"/>
      <c r="K1974" s="17"/>
      <c r="N1974" s="16"/>
    </row>
    <row r="1975" spans="1:14" s="15" customFormat="1" ht="18.75" customHeight="1">
      <c r="A1975" s="17"/>
      <c r="B1975" s="18"/>
      <c r="C1975" s="19"/>
      <c r="D1975" s="17"/>
      <c r="E1975" s="17"/>
      <c r="F1975" s="17"/>
      <c r="G1975" s="17"/>
      <c r="H1975" s="17"/>
      <c r="I1975" s="17"/>
      <c r="J1975" s="17"/>
      <c r="K1975" s="17"/>
      <c r="N1975" s="16"/>
    </row>
    <row r="1976" spans="1:14" s="15" customFormat="1" ht="18.75" customHeight="1">
      <c r="A1976" s="17"/>
      <c r="B1976" s="18"/>
      <c r="C1976" s="19"/>
      <c r="D1976" s="17"/>
      <c r="E1976" s="17"/>
      <c r="F1976" s="17"/>
      <c r="G1976" s="17"/>
      <c r="H1976" s="17"/>
      <c r="I1976" s="17"/>
      <c r="J1976" s="17"/>
      <c r="K1976" s="17"/>
      <c r="N1976" s="16"/>
    </row>
    <row r="1977" spans="1:14" s="15" customFormat="1" ht="18.75" customHeight="1">
      <c r="A1977" s="17"/>
      <c r="B1977" s="18"/>
      <c r="C1977" s="19"/>
      <c r="D1977" s="17"/>
      <c r="E1977" s="17"/>
      <c r="F1977" s="17"/>
      <c r="G1977" s="17"/>
      <c r="H1977" s="17"/>
      <c r="I1977" s="17"/>
      <c r="J1977" s="17"/>
      <c r="K1977" s="17"/>
      <c r="N1977" s="16"/>
    </row>
    <row r="1978" spans="1:14" s="15" customFormat="1" ht="18.75" customHeight="1">
      <c r="A1978" s="17"/>
      <c r="B1978" s="18"/>
      <c r="C1978" s="19"/>
      <c r="D1978" s="17"/>
      <c r="E1978" s="17"/>
      <c r="F1978" s="17"/>
      <c r="G1978" s="17"/>
      <c r="H1978" s="17"/>
      <c r="I1978" s="17"/>
      <c r="J1978" s="17"/>
      <c r="K1978" s="17"/>
      <c r="N1978" s="16"/>
    </row>
    <row r="1979" spans="1:14" s="15" customFormat="1" ht="18.75" customHeight="1">
      <c r="A1979" s="17"/>
      <c r="B1979" s="18"/>
      <c r="C1979" s="19"/>
      <c r="D1979" s="17"/>
      <c r="E1979" s="17"/>
      <c r="F1979" s="17"/>
      <c r="G1979" s="17"/>
      <c r="H1979" s="17"/>
      <c r="I1979" s="17"/>
      <c r="J1979" s="17"/>
      <c r="K1979" s="17"/>
      <c r="N1979" s="16"/>
    </row>
    <row r="1980" spans="1:14" s="15" customFormat="1" ht="18.75" customHeight="1">
      <c r="A1980" s="17"/>
      <c r="B1980" s="18"/>
      <c r="C1980" s="19"/>
      <c r="D1980" s="17"/>
      <c r="E1980" s="17"/>
      <c r="F1980" s="17"/>
      <c r="G1980" s="17"/>
      <c r="H1980" s="17"/>
      <c r="I1980" s="17"/>
      <c r="J1980" s="17"/>
      <c r="K1980" s="17"/>
      <c r="N1980" s="16"/>
    </row>
    <row r="1981" spans="1:14" s="15" customFormat="1" ht="18.75" customHeight="1">
      <c r="A1981" s="17"/>
      <c r="B1981" s="18"/>
      <c r="C1981" s="19"/>
      <c r="D1981" s="17"/>
      <c r="E1981" s="17"/>
      <c r="F1981" s="17"/>
      <c r="G1981" s="17"/>
      <c r="H1981" s="17"/>
      <c r="I1981" s="17"/>
      <c r="J1981" s="17"/>
      <c r="K1981" s="17"/>
      <c r="N1981" s="16"/>
    </row>
    <row r="1982" spans="1:14" s="15" customFormat="1" ht="18.75" customHeight="1">
      <c r="A1982" s="17"/>
      <c r="B1982" s="18"/>
      <c r="C1982" s="19"/>
      <c r="D1982" s="17"/>
      <c r="E1982" s="17"/>
      <c r="F1982" s="17"/>
      <c r="G1982" s="17"/>
      <c r="H1982" s="17"/>
      <c r="I1982" s="17"/>
      <c r="J1982" s="17"/>
      <c r="K1982" s="17"/>
      <c r="N1982" s="16"/>
    </row>
    <row r="1983" spans="1:14" s="15" customFormat="1" ht="18.75" customHeight="1">
      <c r="A1983" s="17"/>
      <c r="B1983" s="18"/>
      <c r="C1983" s="19"/>
      <c r="D1983" s="17"/>
      <c r="E1983" s="17"/>
      <c r="F1983" s="17"/>
      <c r="G1983" s="17"/>
      <c r="H1983" s="17"/>
      <c r="I1983" s="17"/>
      <c r="J1983" s="17"/>
      <c r="K1983" s="17"/>
      <c r="N1983" s="16"/>
    </row>
    <row r="1984" spans="1:14" s="15" customFormat="1" ht="18.75" customHeight="1">
      <c r="A1984" s="17"/>
      <c r="B1984" s="18"/>
      <c r="C1984" s="19"/>
      <c r="D1984" s="17"/>
      <c r="E1984" s="17"/>
      <c r="F1984" s="17"/>
      <c r="G1984" s="17"/>
      <c r="H1984" s="17"/>
      <c r="I1984" s="17"/>
      <c r="J1984" s="17"/>
      <c r="K1984" s="17"/>
      <c r="N1984" s="16"/>
    </row>
    <row r="1985" spans="1:14" s="15" customFormat="1" ht="18.75" customHeight="1">
      <c r="A1985" s="17"/>
      <c r="B1985" s="18"/>
      <c r="C1985" s="19"/>
      <c r="D1985" s="17"/>
      <c r="E1985" s="17"/>
      <c r="F1985" s="17"/>
      <c r="G1985" s="17"/>
      <c r="H1985" s="17"/>
      <c r="I1985" s="17"/>
      <c r="J1985" s="17"/>
      <c r="K1985" s="17"/>
      <c r="N1985" s="16"/>
    </row>
    <row r="1986" spans="1:14" s="15" customFormat="1" ht="18.75" customHeight="1">
      <c r="A1986" s="17"/>
      <c r="B1986" s="18"/>
      <c r="C1986" s="19"/>
      <c r="D1986" s="17"/>
      <c r="E1986" s="17"/>
      <c r="F1986" s="17"/>
      <c r="G1986" s="17"/>
      <c r="H1986" s="17"/>
      <c r="I1986" s="17"/>
      <c r="J1986" s="17"/>
      <c r="K1986" s="17"/>
      <c r="N1986" s="16"/>
    </row>
    <row r="1987" spans="1:14" s="15" customFormat="1" ht="18.75" customHeight="1">
      <c r="A1987" s="17"/>
      <c r="B1987" s="18"/>
      <c r="C1987" s="19"/>
      <c r="D1987" s="17"/>
      <c r="E1987" s="17"/>
      <c r="F1987" s="17"/>
      <c r="G1987" s="17"/>
      <c r="H1987" s="17"/>
      <c r="I1987" s="17"/>
      <c r="J1987" s="17"/>
      <c r="K1987" s="17"/>
      <c r="N1987" s="16"/>
    </row>
    <row r="1988" spans="1:14" s="15" customFormat="1" ht="18.75" customHeight="1">
      <c r="A1988" s="17"/>
      <c r="B1988" s="18"/>
      <c r="C1988" s="19"/>
      <c r="D1988" s="17"/>
      <c r="E1988" s="17"/>
      <c r="F1988" s="17"/>
      <c r="G1988" s="17"/>
      <c r="H1988" s="17"/>
      <c r="I1988" s="17"/>
      <c r="J1988" s="17"/>
      <c r="K1988" s="17"/>
      <c r="N1988" s="16"/>
    </row>
    <row r="1989" spans="1:14" s="15" customFormat="1" ht="18.75" customHeight="1">
      <c r="A1989" s="17"/>
      <c r="B1989" s="18"/>
      <c r="C1989" s="19"/>
      <c r="D1989" s="17"/>
      <c r="E1989" s="17"/>
      <c r="F1989" s="17"/>
      <c r="G1989" s="17"/>
      <c r="H1989" s="17"/>
      <c r="I1989" s="17"/>
      <c r="J1989" s="17"/>
      <c r="K1989" s="17"/>
      <c r="N1989" s="16"/>
    </row>
    <row r="1990" spans="1:14" s="15" customFormat="1" ht="18.75" customHeight="1">
      <c r="A1990" s="17"/>
      <c r="B1990" s="18"/>
      <c r="C1990" s="19"/>
      <c r="D1990" s="17"/>
      <c r="E1990" s="17"/>
      <c r="F1990" s="17"/>
      <c r="G1990" s="17"/>
      <c r="H1990" s="17"/>
      <c r="I1990" s="17"/>
      <c r="J1990" s="17"/>
      <c r="K1990" s="17"/>
      <c r="N1990" s="16"/>
    </row>
    <row r="1991" spans="1:14" s="15" customFormat="1" ht="18.75" customHeight="1">
      <c r="A1991" s="17"/>
      <c r="B1991" s="18"/>
      <c r="C1991" s="19"/>
      <c r="D1991" s="17"/>
      <c r="E1991" s="17"/>
      <c r="F1991" s="17"/>
      <c r="G1991" s="17"/>
      <c r="H1991" s="17"/>
      <c r="I1991" s="17"/>
      <c r="J1991" s="17"/>
      <c r="K1991" s="17"/>
      <c r="N1991" s="16"/>
    </row>
    <row r="1992" spans="1:14" s="15" customFormat="1" ht="18.75" customHeight="1">
      <c r="A1992" s="17"/>
      <c r="B1992" s="18"/>
      <c r="C1992" s="19"/>
      <c r="D1992" s="17"/>
      <c r="E1992" s="17"/>
      <c r="F1992" s="17"/>
      <c r="G1992" s="17"/>
      <c r="H1992" s="17"/>
      <c r="I1992" s="17"/>
      <c r="J1992" s="17"/>
      <c r="K1992" s="17"/>
      <c r="N1992" s="16"/>
    </row>
    <row r="1993" spans="1:14" s="15" customFormat="1" ht="18.75" customHeight="1">
      <c r="A1993" s="17"/>
      <c r="B1993" s="18"/>
      <c r="C1993" s="19"/>
      <c r="D1993" s="17"/>
      <c r="E1993" s="17"/>
      <c r="F1993" s="17"/>
      <c r="G1993" s="17"/>
      <c r="H1993" s="17"/>
      <c r="I1993" s="17"/>
      <c r="J1993" s="17"/>
      <c r="K1993" s="17"/>
      <c r="N1993" s="16"/>
    </row>
    <row r="1994" spans="1:14" s="15" customFormat="1" ht="18.75" customHeight="1">
      <c r="A1994" s="17"/>
      <c r="B1994" s="18"/>
      <c r="C1994" s="19"/>
      <c r="D1994" s="17"/>
      <c r="E1994" s="17"/>
      <c r="F1994" s="17"/>
      <c r="G1994" s="17"/>
      <c r="H1994" s="17"/>
      <c r="I1994" s="17"/>
      <c r="J1994" s="17"/>
      <c r="K1994" s="17"/>
      <c r="N1994" s="16"/>
    </row>
    <row r="1995" spans="1:14" s="15" customFormat="1" ht="18.75" customHeight="1">
      <c r="A1995" s="17"/>
      <c r="B1995" s="18"/>
      <c r="C1995" s="19"/>
      <c r="D1995" s="17"/>
      <c r="E1995" s="17"/>
      <c r="F1995" s="17"/>
      <c r="G1995" s="17"/>
      <c r="H1995" s="17"/>
      <c r="I1995" s="17"/>
      <c r="J1995" s="17"/>
      <c r="K1995" s="17"/>
      <c r="N1995" s="16"/>
    </row>
    <row r="1996" spans="1:14" s="15" customFormat="1" ht="18.75" customHeight="1">
      <c r="A1996" s="17"/>
      <c r="B1996" s="18"/>
      <c r="C1996" s="19"/>
      <c r="D1996" s="17"/>
      <c r="E1996" s="17"/>
      <c r="F1996" s="17"/>
      <c r="G1996" s="17"/>
      <c r="H1996" s="17"/>
      <c r="I1996" s="17"/>
      <c r="J1996" s="17"/>
      <c r="K1996" s="17"/>
      <c r="N1996" s="16"/>
    </row>
    <row r="1997" spans="1:14" s="15" customFormat="1" ht="18.75" customHeight="1">
      <c r="A1997" s="17"/>
      <c r="B1997" s="18"/>
      <c r="C1997" s="19"/>
      <c r="D1997" s="17"/>
      <c r="E1997" s="17"/>
      <c r="F1997" s="17"/>
      <c r="G1997" s="17"/>
      <c r="H1997" s="17"/>
      <c r="I1997" s="17"/>
      <c r="J1997" s="17"/>
      <c r="K1997" s="17"/>
      <c r="N1997" s="16"/>
    </row>
    <row r="1998" spans="1:14" s="15" customFormat="1" ht="18.75" customHeight="1">
      <c r="A1998" s="17"/>
      <c r="B1998" s="18"/>
      <c r="C1998" s="19"/>
      <c r="D1998" s="17"/>
      <c r="E1998" s="17"/>
      <c r="F1998" s="17"/>
      <c r="G1998" s="17"/>
      <c r="H1998" s="17"/>
      <c r="I1998" s="17"/>
      <c r="J1998" s="17"/>
      <c r="K1998" s="17"/>
      <c r="N1998" s="16"/>
    </row>
    <row r="1999" spans="1:14" s="15" customFormat="1" ht="18.75" customHeight="1">
      <c r="A1999" s="17"/>
      <c r="B1999" s="18"/>
      <c r="C1999" s="19"/>
      <c r="D1999" s="17"/>
      <c r="E1999" s="17"/>
      <c r="F1999" s="17"/>
      <c r="G1999" s="17"/>
      <c r="H1999" s="17"/>
      <c r="I1999" s="17"/>
      <c r="J1999" s="17"/>
      <c r="K1999" s="17"/>
      <c r="N1999" s="16"/>
    </row>
    <row r="2000" spans="1:14" s="15" customFormat="1" ht="18.75" customHeight="1">
      <c r="A2000" s="17"/>
      <c r="B2000" s="18"/>
      <c r="C2000" s="19"/>
      <c r="D2000" s="17"/>
      <c r="E2000" s="17"/>
      <c r="F2000" s="17"/>
      <c r="G2000" s="17"/>
      <c r="H2000" s="17"/>
      <c r="I2000" s="17"/>
      <c r="J2000" s="17"/>
      <c r="K2000" s="17"/>
      <c r="N2000" s="16"/>
    </row>
    <row r="2001" spans="1:14" s="15" customFormat="1" ht="18.75" customHeight="1">
      <c r="A2001" s="17"/>
      <c r="B2001" s="18"/>
      <c r="C2001" s="19"/>
      <c r="D2001" s="17"/>
      <c r="E2001" s="17"/>
      <c r="F2001" s="17"/>
      <c r="G2001" s="17"/>
      <c r="H2001" s="17"/>
      <c r="I2001" s="17"/>
      <c r="J2001" s="17"/>
      <c r="K2001" s="17"/>
      <c r="N2001" s="16"/>
    </row>
    <row r="2002" spans="1:14" s="15" customFormat="1" ht="18.75" customHeight="1">
      <c r="A2002" s="17"/>
      <c r="B2002" s="18"/>
      <c r="C2002" s="19"/>
      <c r="D2002" s="17"/>
      <c r="E2002" s="17"/>
      <c r="F2002" s="17"/>
      <c r="G2002" s="17"/>
      <c r="H2002" s="17"/>
      <c r="I2002" s="17"/>
      <c r="J2002" s="17"/>
      <c r="K2002" s="17"/>
      <c r="N2002" s="16"/>
    </row>
    <row r="2003" spans="1:14" s="15" customFormat="1" ht="18.75" customHeight="1">
      <c r="A2003" s="17"/>
      <c r="B2003" s="18"/>
      <c r="C2003" s="19"/>
      <c r="D2003" s="17"/>
      <c r="E2003" s="17"/>
      <c r="F2003" s="17"/>
      <c r="G2003" s="17"/>
      <c r="H2003" s="17"/>
      <c r="I2003" s="17"/>
      <c r="J2003" s="17"/>
      <c r="K2003" s="17"/>
      <c r="N2003" s="16"/>
    </row>
    <row r="2004" spans="1:14" s="15" customFormat="1" ht="18.75" customHeight="1">
      <c r="A2004" s="17"/>
      <c r="B2004" s="18"/>
      <c r="C2004" s="19"/>
      <c r="D2004" s="17"/>
      <c r="E2004" s="17"/>
      <c r="F2004" s="17"/>
      <c r="G2004" s="17"/>
      <c r="H2004" s="17"/>
      <c r="I2004" s="17"/>
      <c r="J2004" s="17"/>
      <c r="K2004" s="17"/>
      <c r="N2004" s="16"/>
    </row>
    <row r="2005" spans="1:14" s="15" customFormat="1" ht="18.75" customHeight="1">
      <c r="A2005" s="17"/>
      <c r="B2005" s="18"/>
      <c r="C2005" s="19"/>
      <c r="D2005" s="17"/>
      <c r="E2005" s="17"/>
      <c r="F2005" s="17"/>
      <c r="G2005" s="17"/>
      <c r="H2005" s="17"/>
      <c r="I2005" s="17"/>
      <c r="J2005" s="17"/>
      <c r="K2005" s="17"/>
      <c r="N2005" s="16"/>
    </row>
    <row r="2006" spans="1:14" s="15" customFormat="1" ht="18.75" customHeight="1">
      <c r="A2006" s="17"/>
      <c r="B2006" s="18"/>
      <c r="C2006" s="19"/>
      <c r="D2006" s="17"/>
      <c r="E2006" s="17"/>
      <c r="F2006" s="17"/>
      <c r="G2006" s="17"/>
      <c r="H2006" s="17"/>
      <c r="I2006" s="17"/>
      <c r="J2006" s="17"/>
      <c r="K2006" s="17"/>
      <c r="N2006" s="16"/>
    </row>
    <row r="2007" spans="1:14" s="15" customFormat="1" ht="18.75" customHeight="1">
      <c r="A2007" s="17"/>
      <c r="B2007" s="18"/>
      <c r="C2007" s="19"/>
      <c r="D2007" s="17"/>
      <c r="E2007" s="17"/>
      <c r="F2007" s="17"/>
      <c r="G2007" s="17"/>
      <c r="H2007" s="17"/>
      <c r="I2007" s="17"/>
      <c r="J2007" s="17"/>
      <c r="K2007" s="17"/>
      <c r="N2007" s="16"/>
    </row>
    <row r="2008" spans="1:14" s="15" customFormat="1" ht="18.75" customHeight="1">
      <c r="A2008" s="17"/>
      <c r="B2008" s="18"/>
      <c r="C2008" s="19"/>
      <c r="D2008" s="17"/>
      <c r="E2008" s="17"/>
      <c r="F2008" s="17"/>
      <c r="G2008" s="17"/>
      <c r="H2008" s="17"/>
      <c r="I2008" s="17"/>
      <c r="J2008" s="17"/>
      <c r="K2008" s="17"/>
      <c r="N2008" s="16"/>
    </row>
    <row r="2009" spans="1:14" s="15" customFormat="1" ht="18.75" customHeight="1">
      <c r="A2009" s="17"/>
      <c r="B2009" s="18"/>
      <c r="C2009" s="19"/>
      <c r="D2009" s="17"/>
      <c r="E2009" s="17"/>
      <c r="F2009" s="17"/>
      <c r="G2009" s="17"/>
      <c r="H2009" s="17"/>
      <c r="I2009" s="17"/>
      <c r="J2009" s="17"/>
      <c r="K2009" s="17"/>
      <c r="N2009" s="16"/>
    </row>
    <row r="2010" spans="1:14" s="15" customFormat="1" ht="18.75" customHeight="1">
      <c r="A2010" s="17"/>
      <c r="B2010" s="18"/>
      <c r="C2010" s="19"/>
      <c r="D2010" s="17"/>
      <c r="E2010" s="17"/>
      <c r="F2010" s="17"/>
      <c r="G2010" s="17"/>
      <c r="H2010" s="17"/>
      <c r="I2010" s="17"/>
      <c r="J2010" s="17"/>
      <c r="K2010" s="17"/>
      <c r="N2010" s="16"/>
    </row>
    <row r="2011" spans="1:14" s="15" customFormat="1" ht="18.75" customHeight="1">
      <c r="A2011" s="17"/>
      <c r="B2011" s="18"/>
      <c r="C2011" s="19"/>
      <c r="D2011" s="17"/>
      <c r="E2011" s="17"/>
      <c r="F2011" s="17"/>
      <c r="G2011" s="17"/>
      <c r="H2011" s="17"/>
      <c r="I2011" s="17"/>
      <c r="J2011" s="17"/>
      <c r="K2011" s="17"/>
      <c r="N2011" s="16"/>
    </row>
    <row r="2012" spans="1:14" s="15" customFormat="1" ht="18.75" customHeight="1">
      <c r="A2012" s="17"/>
      <c r="B2012" s="18"/>
      <c r="C2012" s="19"/>
      <c r="D2012" s="17"/>
      <c r="E2012" s="17"/>
      <c r="F2012" s="17"/>
      <c r="G2012" s="17"/>
      <c r="H2012" s="17"/>
      <c r="I2012" s="17"/>
      <c r="J2012" s="17"/>
      <c r="K2012" s="17"/>
      <c r="N2012" s="16"/>
    </row>
    <row r="2013" spans="1:14" s="15" customFormat="1" ht="18.75" customHeight="1">
      <c r="A2013" s="17"/>
      <c r="B2013" s="18"/>
      <c r="C2013" s="19"/>
      <c r="D2013" s="17"/>
      <c r="E2013" s="17"/>
      <c r="F2013" s="17"/>
      <c r="G2013" s="17"/>
      <c r="H2013" s="17"/>
      <c r="I2013" s="17"/>
      <c r="J2013" s="17"/>
      <c r="K2013" s="17"/>
      <c r="N2013" s="16"/>
    </row>
    <row r="2014" spans="1:14" s="15" customFormat="1" ht="18.75" customHeight="1">
      <c r="A2014" s="17"/>
      <c r="B2014" s="18"/>
      <c r="C2014" s="19"/>
      <c r="D2014" s="17"/>
      <c r="E2014" s="17"/>
      <c r="F2014" s="17"/>
      <c r="G2014" s="17"/>
      <c r="H2014" s="17"/>
      <c r="I2014" s="17"/>
      <c r="J2014" s="17"/>
      <c r="K2014" s="17"/>
      <c r="N2014" s="16"/>
    </row>
    <row r="2015" spans="1:14" s="15" customFormat="1" ht="18.75" customHeight="1">
      <c r="A2015" s="17"/>
      <c r="B2015" s="18"/>
      <c r="C2015" s="19"/>
      <c r="D2015" s="17"/>
      <c r="E2015" s="17"/>
      <c r="F2015" s="17"/>
      <c r="G2015" s="17"/>
      <c r="H2015" s="17"/>
      <c r="I2015" s="17"/>
      <c r="J2015" s="17"/>
      <c r="K2015" s="17"/>
      <c r="N2015" s="16"/>
    </row>
    <row r="2016" spans="1:14" s="15" customFormat="1" ht="16.5" customHeight="1">
      <c r="A2016" s="17"/>
      <c r="B2016" s="18"/>
      <c r="C2016" s="19"/>
      <c r="D2016" s="17"/>
      <c r="E2016" s="17"/>
      <c r="F2016" s="17"/>
      <c r="G2016" s="17"/>
      <c r="H2016" s="17"/>
      <c r="I2016" s="17"/>
      <c r="J2016" s="17"/>
      <c r="K2016" s="17"/>
      <c r="N2016" s="16"/>
    </row>
    <row r="2017" spans="1:14" s="15" customFormat="1" ht="16.5" customHeight="1">
      <c r="A2017" s="17"/>
      <c r="B2017" s="18"/>
      <c r="C2017" s="19"/>
      <c r="D2017" s="17"/>
      <c r="E2017" s="17"/>
      <c r="F2017" s="17"/>
      <c r="G2017" s="17"/>
      <c r="H2017" s="17"/>
      <c r="I2017" s="17"/>
      <c r="J2017" s="17"/>
      <c r="K2017" s="17"/>
      <c r="N2017" s="16"/>
    </row>
    <row r="2018" spans="1:14" s="15" customFormat="1" ht="16.5" customHeight="1">
      <c r="A2018" s="17"/>
      <c r="B2018" s="18"/>
      <c r="C2018" s="19"/>
      <c r="D2018" s="17"/>
      <c r="E2018" s="17"/>
      <c r="F2018" s="17"/>
      <c r="G2018" s="17"/>
      <c r="H2018" s="17"/>
      <c r="I2018" s="17"/>
      <c r="J2018" s="17"/>
      <c r="K2018" s="17"/>
      <c r="N2018" s="16"/>
    </row>
    <row r="2019" spans="1:14" s="15" customFormat="1" ht="16.5" customHeight="1">
      <c r="A2019" s="17"/>
      <c r="B2019" s="18"/>
      <c r="C2019" s="19"/>
      <c r="D2019" s="17"/>
      <c r="E2019" s="17"/>
      <c r="F2019" s="17"/>
      <c r="G2019" s="17"/>
      <c r="H2019" s="17"/>
      <c r="I2019" s="17"/>
      <c r="J2019" s="17"/>
      <c r="K2019" s="17"/>
      <c r="N2019" s="16"/>
    </row>
    <row r="2020" spans="1:14" s="15" customFormat="1" ht="16.5" customHeight="1">
      <c r="A2020" s="17"/>
      <c r="B2020" s="18"/>
      <c r="C2020" s="19"/>
      <c r="D2020" s="17"/>
      <c r="E2020" s="17"/>
      <c r="F2020" s="17"/>
      <c r="G2020" s="17"/>
      <c r="H2020" s="17"/>
      <c r="I2020" s="17"/>
      <c r="J2020" s="17"/>
      <c r="K2020" s="17"/>
      <c r="N2020" s="16"/>
    </row>
    <row r="2021" spans="1:14" s="15" customFormat="1" ht="16.5" customHeight="1">
      <c r="A2021" s="17"/>
      <c r="B2021" s="18"/>
      <c r="C2021" s="19"/>
      <c r="D2021" s="17"/>
      <c r="E2021" s="17"/>
      <c r="F2021" s="17"/>
      <c r="G2021" s="17"/>
      <c r="H2021" s="17"/>
      <c r="I2021" s="17"/>
      <c r="J2021" s="17"/>
      <c r="K2021" s="17"/>
      <c r="N2021" s="16"/>
    </row>
    <row r="2022" spans="1:14" s="15" customFormat="1" ht="16.5" customHeight="1">
      <c r="A2022" s="17"/>
      <c r="B2022" s="18"/>
      <c r="C2022" s="19"/>
      <c r="D2022" s="17"/>
      <c r="E2022" s="17"/>
      <c r="F2022" s="17"/>
      <c r="G2022" s="17"/>
      <c r="H2022" s="17"/>
      <c r="I2022" s="17"/>
      <c r="J2022" s="17"/>
      <c r="K2022" s="17"/>
      <c r="N2022" s="16"/>
    </row>
    <row r="2023" spans="1:14" s="15" customFormat="1" ht="16.5" customHeight="1">
      <c r="A2023" s="17"/>
      <c r="B2023" s="18"/>
      <c r="C2023" s="19"/>
      <c r="D2023" s="17"/>
      <c r="E2023" s="17"/>
      <c r="F2023" s="17"/>
      <c r="G2023" s="17"/>
      <c r="H2023" s="17"/>
      <c r="I2023" s="17"/>
      <c r="J2023" s="17"/>
      <c r="K2023" s="17"/>
      <c r="N2023" s="16"/>
    </row>
    <row r="2024" spans="1:14" s="15" customFormat="1" ht="16.5" customHeight="1">
      <c r="A2024" s="17"/>
      <c r="B2024" s="18"/>
      <c r="C2024" s="19"/>
      <c r="D2024" s="17"/>
      <c r="E2024" s="17"/>
      <c r="F2024" s="17"/>
      <c r="G2024" s="17"/>
      <c r="H2024" s="17"/>
      <c r="I2024" s="17"/>
      <c r="J2024" s="17"/>
      <c r="K2024" s="17"/>
      <c r="N2024" s="16"/>
    </row>
    <row r="2025" spans="1:14" s="15" customFormat="1" ht="16.5" customHeight="1">
      <c r="A2025" s="17"/>
      <c r="B2025" s="18"/>
      <c r="C2025" s="19"/>
      <c r="D2025" s="17"/>
      <c r="E2025" s="17"/>
      <c r="F2025" s="17"/>
      <c r="G2025" s="17"/>
      <c r="H2025" s="17"/>
      <c r="I2025" s="17"/>
      <c r="J2025" s="17"/>
      <c r="K2025" s="17"/>
      <c r="N2025" s="16"/>
    </row>
    <row r="2026" spans="1:14" s="15" customFormat="1" ht="16.5" customHeight="1">
      <c r="A2026" s="17"/>
      <c r="B2026" s="18"/>
      <c r="C2026" s="19"/>
      <c r="D2026" s="17"/>
      <c r="E2026" s="17"/>
      <c r="F2026" s="17"/>
      <c r="G2026" s="17"/>
      <c r="H2026" s="17"/>
      <c r="I2026" s="17"/>
      <c r="J2026" s="17"/>
      <c r="K2026" s="17"/>
      <c r="N2026" s="16"/>
    </row>
    <row r="2027" spans="1:14" s="15" customFormat="1" ht="16.5" customHeight="1">
      <c r="A2027" s="17"/>
      <c r="B2027" s="18"/>
      <c r="C2027" s="19"/>
      <c r="D2027" s="17"/>
      <c r="E2027" s="17"/>
      <c r="F2027" s="17"/>
      <c r="G2027" s="17"/>
      <c r="H2027" s="17"/>
      <c r="I2027" s="17"/>
      <c r="J2027" s="17"/>
      <c r="K2027" s="17"/>
      <c r="N2027" s="16"/>
    </row>
    <row r="2028" spans="1:14" s="15" customFormat="1" ht="16.5" customHeight="1">
      <c r="A2028" s="17"/>
      <c r="B2028" s="18"/>
      <c r="C2028" s="19"/>
      <c r="D2028" s="17"/>
      <c r="E2028" s="17"/>
      <c r="F2028" s="17"/>
      <c r="G2028" s="17"/>
      <c r="H2028" s="17"/>
      <c r="I2028" s="17"/>
      <c r="J2028" s="17"/>
      <c r="K2028" s="17"/>
      <c r="N2028" s="16"/>
    </row>
    <row r="2029" spans="1:14" s="15" customFormat="1" ht="16.5" customHeight="1">
      <c r="A2029" s="17"/>
      <c r="B2029" s="18"/>
      <c r="C2029" s="19"/>
      <c r="D2029" s="17"/>
      <c r="E2029" s="17"/>
      <c r="F2029" s="17"/>
      <c r="G2029" s="17"/>
      <c r="H2029" s="17"/>
      <c r="I2029" s="17"/>
      <c r="J2029" s="17"/>
      <c r="K2029" s="17"/>
      <c r="N2029" s="16"/>
    </row>
    <row r="2030" spans="1:14" s="15" customFormat="1" ht="16.5" customHeight="1">
      <c r="A2030" s="17"/>
      <c r="B2030" s="18"/>
      <c r="C2030" s="19"/>
      <c r="D2030" s="17"/>
      <c r="E2030" s="17"/>
      <c r="F2030" s="17"/>
      <c r="G2030" s="17"/>
      <c r="H2030" s="17"/>
      <c r="I2030" s="17"/>
      <c r="J2030" s="17"/>
      <c r="K2030" s="17"/>
      <c r="N2030" s="16"/>
    </row>
    <row r="2031" spans="1:14" s="15" customFormat="1" ht="16.5" customHeight="1">
      <c r="A2031" s="17"/>
      <c r="B2031" s="18"/>
      <c r="C2031" s="19"/>
      <c r="D2031" s="17"/>
      <c r="E2031" s="17"/>
      <c r="F2031" s="17"/>
      <c r="G2031" s="17"/>
      <c r="H2031" s="17"/>
      <c r="I2031" s="17"/>
      <c r="J2031" s="17"/>
      <c r="K2031" s="17"/>
      <c r="N2031" s="16"/>
    </row>
    <row r="2032" spans="1:14" s="15" customFormat="1" ht="16.5" customHeight="1">
      <c r="A2032" s="17"/>
      <c r="B2032" s="18"/>
      <c r="C2032" s="19"/>
      <c r="D2032" s="17"/>
      <c r="E2032" s="17"/>
      <c r="F2032" s="17"/>
      <c r="G2032" s="17"/>
      <c r="H2032" s="17"/>
      <c r="I2032" s="17"/>
      <c r="J2032" s="17"/>
      <c r="K2032" s="17"/>
      <c r="N2032" s="16"/>
    </row>
    <row r="2033" spans="1:14" s="15" customFormat="1" ht="16.5" customHeight="1">
      <c r="A2033" s="17"/>
      <c r="B2033" s="18"/>
      <c r="C2033" s="19"/>
      <c r="D2033" s="17"/>
      <c r="E2033" s="17"/>
      <c r="F2033" s="17"/>
      <c r="G2033" s="17"/>
      <c r="H2033" s="17"/>
      <c r="I2033" s="17"/>
      <c r="J2033" s="17"/>
      <c r="K2033" s="17"/>
      <c r="N2033" s="16"/>
    </row>
    <row r="2034" spans="1:14" s="15" customFormat="1" ht="16.5" customHeight="1">
      <c r="A2034" s="17"/>
      <c r="B2034" s="18"/>
      <c r="C2034" s="19"/>
      <c r="D2034" s="17"/>
      <c r="E2034" s="17"/>
      <c r="F2034" s="17"/>
      <c r="G2034" s="17"/>
      <c r="H2034" s="17"/>
      <c r="I2034" s="17"/>
      <c r="J2034" s="17"/>
      <c r="K2034" s="17"/>
      <c r="N2034" s="16"/>
    </row>
    <row r="2035" spans="1:14" s="15" customFormat="1" ht="16.5" customHeight="1">
      <c r="A2035" s="17"/>
      <c r="B2035" s="18"/>
      <c r="C2035" s="19"/>
      <c r="D2035" s="17"/>
      <c r="E2035" s="17"/>
      <c r="F2035" s="17"/>
      <c r="G2035" s="17"/>
      <c r="H2035" s="17"/>
      <c r="I2035" s="17"/>
      <c r="J2035" s="17"/>
      <c r="K2035" s="17"/>
      <c r="N2035" s="16"/>
    </row>
    <row r="2036" spans="1:14" s="15" customFormat="1" ht="16.5" customHeight="1">
      <c r="A2036" s="17"/>
      <c r="B2036" s="18"/>
      <c r="C2036" s="19"/>
      <c r="D2036" s="17"/>
      <c r="E2036" s="17"/>
      <c r="F2036" s="17"/>
      <c r="G2036" s="17"/>
      <c r="H2036" s="17"/>
      <c r="I2036" s="17"/>
      <c r="J2036" s="17"/>
      <c r="K2036" s="17"/>
      <c r="N2036" s="16"/>
    </row>
    <row r="2037" spans="1:14" s="15" customFormat="1" ht="16.5" customHeight="1">
      <c r="A2037" s="17"/>
      <c r="B2037" s="18"/>
      <c r="C2037" s="19"/>
      <c r="D2037" s="17"/>
      <c r="E2037" s="17"/>
      <c r="F2037" s="17"/>
      <c r="G2037" s="17"/>
      <c r="H2037" s="17"/>
      <c r="I2037" s="17"/>
      <c r="J2037" s="17"/>
      <c r="K2037" s="17"/>
      <c r="N2037" s="16"/>
    </row>
    <row r="2038" spans="1:14" s="15" customFormat="1" ht="16.5" customHeight="1">
      <c r="A2038" s="17"/>
      <c r="B2038" s="18"/>
      <c r="C2038" s="19"/>
      <c r="D2038" s="17"/>
      <c r="E2038" s="17"/>
      <c r="F2038" s="17"/>
      <c r="G2038" s="17"/>
      <c r="H2038" s="17"/>
      <c r="I2038" s="17"/>
      <c r="J2038" s="17"/>
      <c r="K2038" s="17"/>
      <c r="N2038" s="16"/>
    </row>
    <row r="2039" spans="1:14" s="15" customFormat="1" ht="16.5" customHeight="1">
      <c r="A2039" s="17"/>
      <c r="B2039" s="18"/>
      <c r="C2039" s="19"/>
      <c r="D2039" s="17"/>
      <c r="E2039" s="17"/>
      <c r="F2039" s="17"/>
      <c r="G2039" s="17"/>
      <c r="H2039" s="17"/>
      <c r="I2039" s="17"/>
      <c r="J2039" s="17"/>
      <c r="K2039" s="17"/>
      <c r="N2039" s="16"/>
    </row>
    <row r="2040" spans="1:14" s="15" customFormat="1" ht="16.5" customHeight="1">
      <c r="A2040" s="17"/>
      <c r="B2040" s="18"/>
      <c r="C2040" s="19"/>
      <c r="D2040" s="17"/>
      <c r="E2040" s="17"/>
      <c r="F2040" s="17"/>
      <c r="G2040" s="17"/>
      <c r="H2040" s="17"/>
      <c r="I2040" s="17"/>
      <c r="J2040" s="17"/>
      <c r="K2040" s="17"/>
      <c r="N2040" s="16"/>
    </row>
    <row r="2041" spans="1:14" s="15" customFormat="1" ht="16.5" customHeight="1">
      <c r="A2041" s="17"/>
      <c r="B2041" s="18"/>
      <c r="C2041" s="19"/>
      <c r="D2041" s="17"/>
      <c r="E2041" s="17"/>
      <c r="F2041" s="17"/>
      <c r="G2041" s="17"/>
      <c r="H2041" s="17"/>
      <c r="I2041" s="17"/>
      <c r="J2041" s="17"/>
      <c r="K2041" s="17"/>
      <c r="N2041" s="16"/>
    </row>
    <row r="2042" spans="1:14" s="15" customFormat="1" ht="16.5" customHeight="1">
      <c r="A2042" s="17"/>
      <c r="B2042" s="18"/>
      <c r="C2042" s="19"/>
      <c r="D2042" s="17"/>
      <c r="E2042" s="17"/>
      <c r="F2042" s="17"/>
      <c r="G2042" s="17"/>
      <c r="H2042" s="17"/>
      <c r="I2042" s="17"/>
      <c r="J2042" s="17"/>
      <c r="K2042" s="17"/>
      <c r="N2042" s="16"/>
    </row>
    <row r="2043" spans="1:14" s="15" customFormat="1" ht="16.5" customHeight="1">
      <c r="A2043" s="17"/>
      <c r="B2043" s="147"/>
      <c r="C2043" s="28"/>
      <c r="D2043" s="28"/>
      <c r="E2043" s="28"/>
      <c r="F2043" s="28"/>
      <c r="G2043" s="28"/>
      <c r="H2043" s="28"/>
      <c r="I2043" s="28"/>
      <c r="J2043" s="28"/>
      <c r="K2043" s="10"/>
      <c r="N2043" s="16"/>
    </row>
    <row r="2044" spans="1:14" s="15" customFormat="1" ht="16.5" customHeight="1">
      <c r="A2044" s="17"/>
      <c r="B2044" s="18"/>
      <c r="C2044" s="19"/>
      <c r="D2044" s="34"/>
      <c r="E2044" s="34"/>
      <c r="F2044" s="34"/>
      <c r="G2044" s="34"/>
      <c r="H2044" s="34"/>
      <c r="I2044" s="34"/>
      <c r="J2044" s="34"/>
      <c r="K2044" s="17"/>
      <c r="N2044" s="16"/>
    </row>
    <row r="2045" spans="1:14" s="15" customFormat="1" ht="16.5" customHeight="1">
      <c r="A2045" s="17"/>
      <c r="B2045" s="18"/>
      <c r="C2045" s="19"/>
      <c r="D2045" s="34"/>
      <c r="E2045" s="34"/>
      <c r="F2045" s="34"/>
      <c r="G2045" s="34"/>
      <c r="H2045" s="34"/>
      <c r="I2045" s="34"/>
      <c r="J2045" s="34"/>
      <c r="K2045" s="17"/>
      <c r="N2045" s="16"/>
    </row>
    <row r="2046" spans="1:14" s="15" customFormat="1" ht="16.5" customHeight="1">
      <c r="A2046" s="17"/>
      <c r="B2046" s="18"/>
      <c r="C2046" s="19"/>
      <c r="D2046" s="28"/>
      <c r="E2046" s="28"/>
      <c r="F2046" s="28"/>
      <c r="G2046" s="28"/>
      <c r="H2046" s="28"/>
      <c r="I2046" s="28"/>
      <c r="J2046" s="34"/>
      <c r="K2046" s="17"/>
      <c r="N2046" s="16"/>
    </row>
    <row r="2047" spans="1:14" s="15" customFormat="1" ht="16.5" customHeight="1">
      <c r="A2047" s="17"/>
      <c r="B2047" s="18"/>
      <c r="C2047" s="19"/>
      <c r="D2047" s="28"/>
      <c r="E2047" s="28"/>
      <c r="F2047" s="28"/>
      <c r="G2047" s="28"/>
      <c r="H2047" s="28"/>
      <c r="I2047" s="28"/>
      <c r="J2047" s="34"/>
      <c r="K2047" s="17"/>
      <c r="N2047" s="16"/>
    </row>
    <row r="2048" spans="1:14" s="15" customFormat="1" ht="16.5" customHeight="1">
      <c r="A2048" s="17"/>
      <c r="B2048" s="18"/>
      <c r="C2048" s="19"/>
      <c r="D2048" s="34"/>
      <c r="E2048" s="34"/>
      <c r="F2048" s="34"/>
      <c r="G2048" s="34"/>
      <c r="H2048" s="34"/>
      <c r="I2048" s="34"/>
      <c r="J2048" s="34"/>
      <c r="K2048" s="17"/>
      <c r="N2048" s="16"/>
    </row>
    <row r="2049" spans="1:14" s="15" customFormat="1" ht="16.5" customHeight="1">
      <c r="A2049" s="17"/>
      <c r="B2049" s="18"/>
      <c r="C2049" s="19"/>
      <c r="D2049" s="34"/>
      <c r="E2049" s="34"/>
      <c r="F2049" s="34"/>
      <c r="G2049" s="34"/>
      <c r="H2049" s="34"/>
      <c r="I2049" s="34"/>
      <c r="J2049" s="34"/>
      <c r="K2049" s="17"/>
      <c r="N2049" s="16"/>
    </row>
    <row r="2050" spans="1:14" s="15" customFormat="1" ht="16.5" customHeight="1">
      <c r="A2050" s="17"/>
      <c r="B2050" s="18"/>
      <c r="C2050" s="19"/>
      <c r="D2050" s="34"/>
      <c r="E2050" s="34"/>
      <c r="F2050" s="34"/>
      <c r="G2050" s="34"/>
      <c r="H2050" s="34"/>
      <c r="I2050" s="34"/>
      <c r="J2050" s="34"/>
      <c r="K2050" s="17"/>
      <c r="N2050" s="16"/>
    </row>
    <row r="2051" spans="1:14" s="15" customFormat="1" ht="16.5" customHeight="1">
      <c r="A2051" s="17"/>
      <c r="B2051" s="18"/>
      <c r="C2051" s="19"/>
      <c r="D2051" s="34"/>
      <c r="E2051" s="34"/>
      <c r="F2051" s="34"/>
      <c r="G2051" s="34"/>
      <c r="H2051" s="34"/>
      <c r="I2051" s="34"/>
      <c r="J2051" s="34"/>
      <c r="K2051" s="17"/>
      <c r="N2051" s="16"/>
    </row>
    <row r="2052" spans="1:14" s="15" customFormat="1" ht="16.5" customHeight="1">
      <c r="A2052" s="17"/>
      <c r="B2052" s="18"/>
      <c r="C2052" s="19"/>
      <c r="D2052" s="34"/>
      <c r="E2052" s="34"/>
      <c r="F2052" s="34"/>
      <c r="G2052" s="34"/>
      <c r="H2052" s="34"/>
      <c r="I2052" s="34"/>
      <c r="J2052" s="34"/>
      <c r="K2052" s="17"/>
      <c r="N2052" s="16"/>
    </row>
    <row r="2053" spans="1:14" s="15" customFormat="1" ht="16.5" customHeight="1">
      <c r="A2053" s="17"/>
      <c r="B2053" s="18"/>
      <c r="C2053" s="19"/>
      <c r="D2053" s="34"/>
      <c r="E2053" s="34"/>
      <c r="F2053" s="34"/>
      <c r="G2053" s="34"/>
      <c r="H2053" s="34"/>
      <c r="I2053" s="34"/>
      <c r="J2053" s="34"/>
      <c r="K2053" s="17"/>
      <c r="N2053" s="16"/>
    </row>
    <row r="2054" spans="1:14" s="15" customFormat="1" ht="16.5" customHeight="1">
      <c r="A2054" s="17"/>
      <c r="B2054" s="18"/>
      <c r="C2054" s="19"/>
      <c r="D2054" s="34"/>
      <c r="E2054" s="34"/>
      <c r="F2054" s="34"/>
      <c r="G2054" s="34"/>
      <c r="H2054" s="34"/>
      <c r="I2054" s="34"/>
      <c r="J2054" s="34"/>
      <c r="K2054" s="17"/>
      <c r="N2054" s="16"/>
    </row>
    <row r="2055" spans="1:14" s="15" customFormat="1" ht="16.5" customHeight="1">
      <c r="A2055" s="17"/>
      <c r="B2055" s="18"/>
      <c r="C2055" s="19"/>
      <c r="D2055" s="34"/>
      <c r="E2055" s="34"/>
      <c r="F2055" s="34"/>
      <c r="G2055" s="34"/>
      <c r="H2055" s="34"/>
      <c r="I2055" s="34"/>
      <c r="J2055" s="34"/>
      <c r="K2055" s="17"/>
      <c r="N2055" s="16"/>
    </row>
    <row r="2056" spans="1:14" s="15" customFormat="1" ht="16.5" customHeight="1">
      <c r="A2056" s="17"/>
      <c r="B2056" s="18"/>
      <c r="C2056" s="19"/>
      <c r="D2056" s="34"/>
      <c r="E2056" s="34"/>
      <c r="F2056" s="34"/>
      <c r="G2056" s="34"/>
      <c r="H2056" s="34"/>
      <c r="I2056" s="34"/>
      <c r="J2056" s="34"/>
      <c r="K2056" s="17"/>
      <c r="N2056" s="16"/>
    </row>
    <row r="2057" spans="1:14" s="15" customFormat="1" ht="16.5" customHeight="1">
      <c r="A2057" s="17"/>
      <c r="B2057" s="18"/>
      <c r="C2057" s="19"/>
      <c r="D2057" s="34"/>
      <c r="E2057" s="34"/>
      <c r="F2057" s="34"/>
      <c r="G2057" s="34"/>
      <c r="H2057" s="34"/>
      <c r="I2057" s="34"/>
      <c r="J2057" s="34"/>
      <c r="K2057" s="17"/>
      <c r="N2057" s="16"/>
    </row>
    <row r="2058" spans="1:14" s="15" customFormat="1" ht="16.5" customHeight="1">
      <c r="A2058" s="17"/>
      <c r="B2058" s="18"/>
      <c r="C2058" s="19"/>
      <c r="D2058" s="34"/>
      <c r="E2058" s="34"/>
      <c r="F2058" s="34"/>
      <c r="G2058" s="34"/>
      <c r="H2058" s="34"/>
      <c r="I2058" s="34"/>
      <c r="J2058" s="34"/>
      <c r="K2058" s="17"/>
      <c r="N2058" s="16"/>
    </row>
    <row r="2059" spans="1:14" s="15" customFormat="1" ht="16.5" customHeight="1">
      <c r="A2059" s="17"/>
      <c r="B2059" s="18"/>
      <c r="C2059" s="19"/>
      <c r="D2059" s="34"/>
      <c r="E2059" s="34"/>
      <c r="F2059" s="34"/>
      <c r="G2059" s="34"/>
      <c r="H2059" s="34"/>
      <c r="I2059" s="34"/>
      <c r="J2059" s="34"/>
      <c r="K2059" s="17"/>
      <c r="N2059" s="16"/>
    </row>
    <row r="2060" spans="1:14" s="15" customFormat="1" ht="16.5" customHeight="1">
      <c r="A2060" s="17"/>
      <c r="B2060" s="18"/>
      <c r="C2060" s="19"/>
      <c r="D2060" s="34"/>
      <c r="E2060" s="34"/>
      <c r="F2060" s="34"/>
      <c r="G2060" s="34"/>
      <c r="H2060" s="34"/>
      <c r="I2060" s="34"/>
      <c r="J2060" s="34"/>
      <c r="K2060" s="17"/>
      <c r="N2060" s="16"/>
    </row>
    <row r="2061" spans="1:14" s="15" customFormat="1" ht="16.5" customHeight="1">
      <c r="A2061" s="17"/>
      <c r="B2061" s="18"/>
      <c r="C2061" s="19"/>
      <c r="D2061" s="34"/>
      <c r="E2061" s="34"/>
      <c r="F2061" s="34"/>
      <c r="G2061" s="34"/>
      <c r="H2061" s="34"/>
      <c r="I2061" s="34"/>
      <c r="J2061" s="34"/>
      <c r="K2061" s="17"/>
      <c r="N2061" s="16"/>
    </row>
    <row r="2062" spans="1:14" s="15" customFormat="1" ht="16.5" customHeight="1">
      <c r="A2062" s="17"/>
      <c r="B2062" s="18"/>
      <c r="C2062" s="19"/>
      <c r="D2062" s="34"/>
      <c r="E2062" s="34"/>
      <c r="F2062" s="34"/>
      <c r="G2062" s="34"/>
      <c r="H2062" s="34"/>
      <c r="I2062" s="34"/>
      <c r="J2062" s="34"/>
      <c r="K2062" s="17"/>
      <c r="N2062" s="16"/>
    </row>
    <row r="2063" spans="1:14" s="15" customFormat="1" ht="16.5" customHeight="1">
      <c r="A2063" s="17"/>
      <c r="B2063" s="18"/>
      <c r="C2063" s="19"/>
      <c r="D2063" s="28"/>
      <c r="E2063" s="34"/>
      <c r="F2063" s="34"/>
      <c r="G2063" s="34"/>
      <c r="H2063" s="34"/>
      <c r="I2063" s="34"/>
      <c r="J2063" s="34"/>
      <c r="K2063" s="17"/>
      <c r="N2063" s="16"/>
    </row>
    <row r="2064" spans="1:14" s="15" customFormat="1" ht="16.5" customHeight="1">
      <c r="A2064" s="17"/>
      <c r="B2064" s="18"/>
      <c r="C2064" s="19"/>
      <c r="D2064" s="34"/>
      <c r="E2064" s="34"/>
      <c r="F2064" s="34"/>
      <c r="G2064" s="34"/>
      <c r="H2064" s="34"/>
      <c r="I2064" s="34"/>
      <c r="J2064" s="34"/>
      <c r="K2064" s="17"/>
      <c r="N2064" s="16"/>
    </row>
    <row r="2065" spans="1:14" s="15" customFormat="1" ht="16.5" customHeight="1">
      <c r="A2065" s="17"/>
      <c r="B2065" s="18"/>
      <c r="C2065" s="19"/>
      <c r="D2065" s="34"/>
      <c r="E2065" s="34"/>
      <c r="F2065" s="34"/>
      <c r="G2065" s="34"/>
      <c r="H2065" s="34"/>
      <c r="I2065" s="34"/>
      <c r="J2065" s="34"/>
      <c r="K2065" s="17"/>
      <c r="N2065" s="16"/>
    </row>
    <row r="2066" spans="1:14" s="15" customFormat="1" ht="16.5" customHeight="1">
      <c r="A2066" s="17"/>
      <c r="B2066" s="18"/>
      <c r="C2066" s="19"/>
      <c r="D2066" s="34"/>
      <c r="E2066" s="34"/>
      <c r="F2066" s="34"/>
      <c r="G2066" s="34"/>
      <c r="H2066" s="34"/>
      <c r="I2066" s="34"/>
      <c r="J2066" s="34"/>
      <c r="K2066" s="17"/>
      <c r="N2066" s="16"/>
    </row>
    <row r="2067" spans="1:14" s="15" customFormat="1" ht="16.5" customHeight="1">
      <c r="A2067" s="17"/>
      <c r="B2067" s="18"/>
      <c r="C2067" s="19"/>
      <c r="D2067" s="34"/>
      <c r="E2067" s="34"/>
      <c r="F2067" s="34"/>
      <c r="G2067" s="34"/>
      <c r="H2067" s="34"/>
      <c r="I2067" s="34"/>
      <c r="J2067" s="34"/>
      <c r="K2067" s="17"/>
      <c r="N2067" s="16"/>
    </row>
    <row r="2068" spans="1:14" s="15" customFormat="1" ht="16.5" customHeight="1">
      <c r="A2068" s="17"/>
      <c r="B2068" s="18"/>
      <c r="C2068" s="19"/>
      <c r="D2068" s="34"/>
      <c r="E2068" s="34"/>
      <c r="F2068" s="34"/>
      <c r="G2068" s="34"/>
      <c r="H2068" s="34"/>
      <c r="I2068" s="34"/>
      <c r="J2068" s="34"/>
      <c r="K2068" s="17"/>
      <c r="N2068" s="16"/>
    </row>
    <row r="2069" spans="1:14" s="15" customFormat="1" ht="16.5" customHeight="1">
      <c r="A2069" s="17"/>
      <c r="B2069" s="18"/>
      <c r="C2069" s="19"/>
      <c r="D2069" s="28"/>
      <c r="E2069" s="28"/>
      <c r="F2069" s="28"/>
      <c r="G2069" s="28"/>
      <c r="H2069" s="28"/>
      <c r="I2069" s="28"/>
      <c r="J2069" s="28"/>
      <c r="K2069" s="17"/>
      <c r="N2069" s="16"/>
    </row>
    <row r="2070" spans="1:14" s="15" customFormat="1" ht="16.5" customHeight="1">
      <c r="A2070" s="17"/>
      <c r="B2070" s="18"/>
      <c r="C2070" s="19"/>
      <c r="D2070" s="34"/>
      <c r="E2070" s="34"/>
      <c r="F2070" s="34"/>
      <c r="G2070" s="34"/>
      <c r="H2070" s="34"/>
      <c r="I2070" s="34"/>
      <c r="J2070" s="34"/>
      <c r="K2070" s="17"/>
      <c r="N2070" s="16"/>
    </row>
    <row r="2071" spans="1:14" s="15" customFormat="1" ht="16.5" customHeight="1">
      <c r="A2071" s="17"/>
      <c r="B2071" s="18"/>
      <c r="C2071" s="19"/>
      <c r="D2071" s="34"/>
      <c r="E2071" s="34"/>
      <c r="F2071" s="34"/>
      <c r="G2071" s="34"/>
      <c r="H2071" s="34"/>
      <c r="I2071" s="34"/>
      <c r="J2071" s="34"/>
      <c r="K2071" s="17"/>
      <c r="N2071" s="16"/>
    </row>
    <row r="2072" spans="1:14" s="15" customFormat="1" ht="16.5" customHeight="1">
      <c r="A2072" s="17"/>
      <c r="B2072" s="18"/>
      <c r="C2072" s="19"/>
      <c r="D2072" s="34"/>
      <c r="E2072" s="34"/>
      <c r="F2072" s="34"/>
      <c r="G2072" s="34"/>
      <c r="H2072" s="34"/>
      <c r="I2072" s="34"/>
      <c r="J2072" s="34"/>
      <c r="K2072" s="17"/>
      <c r="N2072" s="16"/>
    </row>
    <row r="2073" spans="1:14" s="15" customFormat="1" ht="16.5" customHeight="1">
      <c r="A2073" s="17"/>
      <c r="B2073" s="18"/>
      <c r="C2073" s="19"/>
      <c r="D2073" s="34"/>
      <c r="E2073" s="34"/>
      <c r="F2073" s="34"/>
      <c r="G2073" s="34"/>
      <c r="H2073" s="34"/>
      <c r="I2073" s="34"/>
      <c r="J2073" s="34"/>
      <c r="K2073" s="17"/>
      <c r="N2073" s="16"/>
    </row>
    <row r="2074" spans="1:14" s="15" customFormat="1" ht="16.5" customHeight="1">
      <c r="A2074" s="17"/>
      <c r="B2074" s="18"/>
      <c r="C2074" s="19"/>
      <c r="D2074" s="34"/>
      <c r="E2074" s="34"/>
      <c r="F2074" s="34"/>
      <c r="G2074" s="34"/>
      <c r="H2074" s="34"/>
      <c r="I2074" s="34"/>
      <c r="J2074" s="34"/>
      <c r="K2074" s="17"/>
      <c r="N2074" s="16"/>
    </row>
    <row r="2075" spans="1:14" s="15" customFormat="1" ht="16.5" customHeight="1">
      <c r="A2075" s="17"/>
      <c r="B2075" s="18"/>
      <c r="C2075" s="19"/>
      <c r="D2075" s="34"/>
      <c r="E2075" s="34"/>
      <c r="F2075" s="34"/>
      <c r="G2075" s="34"/>
      <c r="H2075" s="34"/>
      <c r="I2075" s="34"/>
      <c r="J2075" s="34"/>
      <c r="K2075" s="17"/>
      <c r="N2075" s="16"/>
    </row>
    <row r="2076" spans="1:14" s="15" customFormat="1" ht="16.5" customHeight="1">
      <c r="A2076" s="17"/>
      <c r="B2076" s="18"/>
      <c r="C2076" s="19"/>
      <c r="D2076" s="34"/>
      <c r="E2076" s="34"/>
      <c r="F2076" s="34"/>
      <c r="G2076" s="34"/>
      <c r="H2076" s="34"/>
      <c r="I2076" s="34"/>
      <c r="J2076" s="34"/>
      <c r="K2076" s="17"/>
      <c r="N2076" s="16"/>
    </row>
    <row r="2077" spans="1:14" s="15" customFormat="1" ht="16.5" customHeight="1">
      <c r="A2077" s="17"/>
      <c r="B2077" s="18"/>
      <c r="C2077" s="19"/>
      <c r="D2077" s="34"/>
      <c r="E2077" s="34"/>
      <c r="F2077" s="34"/>
      <c r="G2077" s="34"/>
      <c r="H2077" s="34"/>
      <c r="I2077" s="34"/>
      <c r="J2077" s="34"/>
      <c r="K2077" s="17"/>
      <c r="N2077" s="16"/>
    </row>
    <row r="2078" spans="1:14" s="15" customFormat="1" ht="16.5" customHeight="1">
      <c r="A2078" s="17"/>
      <c r="B2078" s="18"/>
      <c r="C2078" s="19"/>
      <c r="D2078" s="34"/>
      <c r="E2078" s="34"/>
      <c r="F2078" s="34"/>
      <c r="G2078" s="34"/>
      <c r="H2078" s="34"/>
      <c r="I2078" s="34"/>
      <c r="J2078" s="34"/>
      <c r="K2078" s="17"/>
      <c r="N2078" s="16"/>
    </row>
    <row r="2079" spans="1:14" s="15" customFormat="1" ht="16.5" customHeight="1">
      <c r="A2079" s="17"/>
      <c r="B2079" s="18"/>
      <c r="C2079" s="19"/>
      <c r="D2079" s="34"/>
      <c r="E2079" s="34"/>
      <c r="F2079" s="34"/>
      <c r="G2079" s="34"/>
      <c r="H2079" s="34"/>
      <c r="I2079" s="34"/>
      <c r="J2079" s="34"/>
      <c r="K2079" s="17"/>
      <c r="N2079" s="16"/>
    </row>
    <row r="2080" spans="1:14" s="15" customFormat="1" ht="16.5" customHeight="1">
      <c r="A2080" s="17"/>
      <c r="B2080" s="18"/>
      <c r="C2080" s="19"/>
      <c r="D2080" s="34"/>
      <c r="E2080" s="34"/>
      <c r="F2080" s="34"/>
      <c r="G2080" s="34"/>
      <c r="H2080" s="34"/>
      <c r="I2080" s="34"/>
      <c r="J2080" s="34"/>
      <c r="K2080" s="17"/>
      <c r="N2080" s="16"/>
    </row>
    <row r="2081" spans="1:14" s="15" customFormat="1" ht="16.5" customHeight="1">
      <c r="A2081" s="17"/>
      <c r="B2081" s="18"/>
      <c r="C2081" s="19"/>
      <c r="D2081" s="34"/>
      <c r="E2081" s="34"/>
      <c r="F2081" s="34"/>
      <c r="G2081" s="34"/>
      <c r="H2081" s="34"/>
      <c r="I2081" s="34"/>
      <c r="J2081" s="34"/>
      <c r="K2081" s="17"/>
      <c r="N2081" s="16"/>
    </row>
    <row r="2082" spans="1:14" s="15" customFormat="1" ht="16.5" customHeight="1">
      <c r="A2082" s="17"/>
      <c r="B2082" s="18"/>
      <c r="C2082" s="19"/>
      <c r="D2082" s="34"/>
      <c r="E2082" s="34"/>
      <c r="F2082" s="34"/>
      <c r="G2082" s="34"/>
      <c r="H2082" s="34"/>
      <c r="I2082" s="34"/>
      <c r="J2082" s="34"/>
      <c r="K2082" s="17"/>
      <c r="N2082" s="16"/>
    </row>
    <row r="2083" spans="1:14" s="15" customFormat="1" ht="16.5" customHeight="1">
      <c r="A2083" s="17"/>
      <c r="B2083" s="18"/>
      <c r="C2083" s="19"/>
      <c r="D2083" s="34"/>
      <c r="E2083" s="34"/>
      <c r="F2083" s="34"/>
      <c r="G2083" s="34"/>
      <c r="H2083" s="34"/>
      <c r="I2083" s="34"/>
      <c r="J2083" s="34"/>
      <c r="K2083" s="17"/>
      <c r="N2083" s="16"/>
    </row>
    <row r="2084" spans="1:14" s="15" customFormat="1" ht="16.5" customHeight="1">
      <c r="A2084" s="17"/>
      <c r="B2084" s="18"/>
      <c r="C2084" s="19"/>
      <c r="D2084" s="34"/>
      <c r="E2084" s="34"/>
      <c r="F2084" s="34"/>
      <c r="G2084" s="34"/>
      <c r="H2084" s="34"/>
      <c r="I2084" s="34"/>
      <c r="J2084" s="34"/>
      <c r="K2084" s="17"/>
      <c r="N2084" s="16"/>
    </row>
    <row r="2085" spans="1:14" s="15" customFormat="1" ht="16.5" customHeight="1">
      <c r="A2085" s="17"/>
      <c r="B2085" s="18"/>
      <c r="C2085" s="19"/>
      <c r="D2085" s="34"/>
      <c r="E2085" s="34"/>
      <c r="F2085" s="34"/>
      <c r="G2085" s="34"/>
      <c r="H2085" s="34"/>
      <c r="I2085" s="34"/>
      <c r="J2085" s="34"/>
      <c r="K2085" s="17"/>
      <c r="N2085" s="16"/>
    </row>
    <row r="2086" spans="1:14" s="15" customFormat="1" ht="16.5" customHeight="1">
      <c r="A2086" s="17"/>
      <c r="B2086" s="18"/>
      <c r="C2086" s="19"/>
      <c r="D2086" s="34"/>
      <c r="E2086" s="34"/>
      <c r="F2086" s="34"/>
      <c r="G2086" s="34"/>
      <c r="H2086" s="34"/>
      <c r="I2086" s="34"/>
      <c r="J2086" s="34"/>
      <c r="K2086" s="17"/>
      <c r="N2086" s="16"/>
    </row>
    <row r="2087" spans="1:14" s="15" customFormat="1" ht="16.5" customHeight="1">
      <c r="A2087" s="17"/>
      <c r="B2087" s="18"/>
      <c r="C2087" s="19"/>
      <c r="D2087" s="34"/>
      <c r="E2087" s="34"/>
      <c r="F2087" s="34"/>
      <c r="G2087" s="34"/>
      <c r="H2087" s="34"/>
      <c r="I2087" s="34"/>
      <c r="J2087" s="34"/>
      <c r="K2087" s="17"/>
      <c r="N2087" s="16"/>
    </row>
    <row r="2088" spans="1:14" s="15" customFormat="1" ht="16.5" customHeight="1">
      <c r="A2088" s="17"/>
      <c r="B2088" s="18"/>
      <c r="C2088" s="19"/>
      <c r="D2088" s="34"/>
      <c r="E2088" s="34"/>
      <c r="F2088" s="34"/>
      <c r="G2088" s="34"/>
      <c r="H2088" s="34"/>
      <c r="I2088" s="34"/>
      <c r="J2088" s="34"/>
      <c r="K2088" s="17"/>
      <c r="N2088" s="16"/>
    </row>
    <row r="2089" spans="1:14" s="15" customFormat="1" ht="16.5" customHeight="1">
      <c r="A2089" s="17"/>
      <c r="B2089" s="18"/>
      <c r="C2089" s="19"/>
      <c r="D2089" s="34"/>
      <c r="E2089" s="34"/>
      <c r="F2089" s="34"/>
      <c r="G2089" s="34"/>
      <c r="H2089" s="34"/>
      <c r="I2089" s="34"/>
      <c r="J2089" s="34"/>
      <c r="K2089" s="17"/>
      <c r="N2089" s="16"/>
    </row>
    <row r="2090" spans="1:14" s="15" customFormat="1" ht="16.5" customHeight="1">
      <c r="A2090" s="17"/>
      <c r="B2090" s="18"/>
      <c r="C2090" s="19"/>
      <c r="D2090" s="34"/>
      <c r="E2090" s="34"/>
      <c r="F2090" s="34"/>
      <c r="G2090" s="34"/>
      <c r="H2090" s="34"/>
      <c r="I2090" s="34"/>
      <c r="J2090" s="34"/>
      <c r="K2090" s="17"/>
      <c r="N2090" s="16"/>
    </row>
    <row r="2091" spans="1:14" s="15" customFormat="1" ht="16.5" customHeight="1">
      <c r="A2091" s="17"/>
      <c r="B2091" s="18"/>
      <c r="C2091" s="19"/>
      <c r="D2091" s="34"/>
      <c r="E2091" s="34"/>
      <c r="F2091" s="34"/>
      <c r="G2091" s="34"/>
      <c r="H2091" s="34"/>
      <c r="I2091" s="34"/>
      <c r="J2091" s="34"/>
      <c r="K2091" s="17"/>
      <c r="N2091" s="16"/>
    </row>
    <row r="2092" spans="1:14" s="15" customFormat="1" ht="18.75" customHeight="1">
      <c r="A2092" s="17"/>
      <c r="B2092" s="18"/>
      <c r="C2092" s="19"/>
      <c r="D2092" s="17"/>
      <c r="E2092" s="17"/>
      <c r="F2092" s="17"/>
      <c r="G2092" s="17"/>
      <c r="H2092" s="17"/>
      <c r="I2092" s="17"/>
      <c r="J2092" s="17"/>
      <c r="K2092" s="176"/>
      <c r="N2092" s="16"/>
    </row>
    <row r="2093" spans="1:14" s="15" customFormat="1" ht="18.75" customHeight="1">
      <c r="A2093" s="17"/>
      <c r="B2093" s="146"/>
      <c r="C2093" s="19"/>
      <c r="D2093" s="17"/>
      <c r="E2093" s="17"/>
      <c r="F2093" s="17"/>
      <c r="G2093" s="17"/>
      <c r="H2093" s="17"/>
      <c r="I2093" s="17"/>
      <c r="J2093" s="17"/>
      <c r="K2093" s="17"/>
      <c r="N2093" s="16"/>
    </row>
    <row r="2094" spans="1:14" s="15" customFormat="1" ht="18.75" customHeight="1">
      <c r="A2094" s="17"/>
      <c r="B2094" s="18"/>
      <c r="C2094" s="19"/>
      <c r="D2094" s="28"/>
      <c r="E2094" s="28"/>
      <c r="F2094" s="28"/>
      <c r="G2094" s="28"/>
      <c r="H2094" s="28"/>
      <c r="I2094" s="28"/>
      <c r="J2094" s="17"/>
      <c r="K2094" s="17"/>
      <c r="N2094" s="16"/>
    </row>
    <row r="2095" spans="1:14" s="15" customFormat="1" ht="18.75" customHeight="1">
      <c r="A2095" s="17"/>
      <c r="B2095" s="18"/>
      <c r="C2095" s="19"/>
      <c r="D2095" s="28"/>
      <c r="E2095" s="28"/>
      <c r="F2095" s="28"/>
      <c r="G2095" s="28"/>
      <c r="H2095" s="28"/>
      <c r="I2095" s="28"/>
      <c r="J2095" s="17"/>
      <c r="K2095" s="17"/>
      <c r="N2095" s="16"/>
    </row>
    <row r="2096" spans="1:14" s="15" customFormat="1" ht="18.75" customHeight="1">
      <c r="A2096" s="17"/>
      <c r="B2096" s="18"/>
      <c r="C2096" s="19"/>
      <c r="D2096" s="28"/>
      <c r="E2096" s="28"/>
      <c r="F2096" s="28"/>
      <c r="G2096" s="28"/>
      <c r="H2096" s="28"/>
      <c r="I2096" s="28"/>
      <c r="J2096" s="17"/>
      <c r="K2096" s="17"/>
      <c r="N2096" s="16"/>
    </row>
    <row r="2097" spans="1:14" s="15" customFormat="1" ht="18.75" customHeight="1">
      <c r="A2097" s="17"/>
      <c r="B2097" s="18"/>
      <c r="C2097" s="19"/>
      <c r="D2097" s="28"/>
      <c r="E2097" s="28"/>
      <c r="F2097" s="28"/>
      <c r="G2097" s="28"/>
      <c r="H2097" s="28"/>
      <c r="I2097" s="28"/>
      <c r="J2097" s="17"/>
      <c r="K2097" s="17"/>
      <c r="N2097" s="16"/>
    </row>
    <row r="2098" spans="1:14" s="15" customFormat="1" ht="18.75" customHeight="1">
      <c r="A2098" s="17"/>
      <c r="B2098" s="18"/>
      <c r="C2098" s="19"/>
      <c r="D2098" s="28"/>
      <c r="E2098" s="28"/>
      <c r="F2098" s="28"/>
      <c r="G2098" s="28"/>
      <c r="H2098" s="28"/>
      <c r="I2098" s="28"/>
      <c r="J2098" s="17"/>
      <c r="K2098" s="17"/>
      <c r="N2098" s="16"/>
    </row>
    <row r="2099" spans="1:14" s="15" customFormat="1" ht="18.75" customHeight="1">
      <c r="A2099" s="17"/>
      <c r="B2099" s="18"/>
      <c r="C2099" s="19"/>
      <c r="D2099" s="28"/>
      <c r="E2099" s="28"/>
      <c r="F2099" s="28"/>
      <c r="G2099" s="28"/>
      <c r="H2099" s="28"/>
      <c r="I2099" s="28"/>
      <c r="J2099" s="17"/>
      <c r="K2099" s="17"/>
      <c r="N2099" s="16"/>
    </row>
    <row r="2100" spans="1:14" s="15" customFormat="1" ht="18.75" customHeight="1">
      <c r="A2100" s="17"/>
      <c r="B2100" s="18"/>
      <c r="C2100" s="19"/>
      <c r="D2100" s="28"/>
      <c r="E2100" s="28"/>
      <c r="F2100" s="28"/>
      <c r="G2100" s="28"/>
      <c r="H2100" s="28"/>
      <c r="I2100" s="28"/>
      <c r="J2100" s="17"/>
      <c r="K2100" s="17"/>
      <c r="N2100" s="16"/>
    </row>
    <row r="2101" spans="1:14" s="15" customFormat="1" ht="18.75" customHeight="1">
      <c r="A2101" s="17"/>
      <c r="B2101" s="18"/>
      <c r="C2101" s="19"/>
      <c r="D2101" s="28"/>
      <c r="E2101" s="28"/>
      <c r="F2101" s="28"/>
      <c r="G2101" s="28"/>
      <c r="H2101" s="28"/>
      <c r="I2101" s="28"/>
      <c r="J2101" s="17"/>
      <c r="K2101" s="17"/>
      <c r="N2101" s="16"/>
    </row>
    <row r="2102" spans="1:14" s="15" customFormat="1" ht="18.75" customHeight="1">
      <c r="A2102" s="17"/>
      <c r="B2102" s="18"/>
      <c r="C2102" s="19"/>
      <c r="D2102" s="28"/>
      <c r="E2102" s="28"/>
      <c r="F2102" s="28"/>
      <c r="G2102" s="28"/>
      <c r="H2102" s="28"/>
      <c r="I2102" s="28"/>
      <c r="J2102" s="17"/>
      <c r="K2102" s="17"/>
      <c r="N2102" s="16"/>
    </row>
    <row r="2103" spans="1:14" s="15" customFormat="1" ht="18.75" customHeight="1">
      <c r="A2103" s="17"/>
      <c r="B2103" s="18"/>
      <c r="C2103" s="19"/>
      <c r="D2103" s="28"/>
      <c r="E2103" s="28"/>
      <c r="F2103" s="28"/>
      <c r="G2103" s="28"/>
      <c r="H2103" s="28"/>
      <c r="I2103" s="28"/>
      <c r="J2103" s="17"/>
      <c r="K2103" s="17"/>
      <c r="N2103" s="16"/>
    </row>
    <row r="2104" spans="1:14" s="15" customFormat="1" ht="18.75" customHeight="1">
      <c r="A2104" s="17"/>
      <c r="B2104" s="18"/>
      <c r="C2104" s="19"/>
      <c r="D2104" s="28"/>
      <c r="E2104" s="28"/>
      <c r="F2104" s="28"/>
      <c r="G2104" s="28"/>
      <c r="H2104" s="28"/>
      <c r="I2104" s="28"/>
      <c r="J2104" s="17"/>
      <c r="K2104" s="17"/>
      <c r="N2104" s="16"/>
    </row>
    <row r="2105" spans="1:14" s="15" customFormat="1" ht="18.75" customHeight="1">
      <c r="A2105" s="17"/>
      <c r="B2105" s="18"/>
      <c r="C2105" s="19"/>
      <c r="D2105" s="28"/>
      <c r="E2105" s="28"/>
      <c r="F2105" s="28"/>
      <c r="G2105" s="28"/>
      <c r="H2105" s="28"/>
      <c r="I2105" s="28"/>
      <c r="J2105" s="17"/>
      <c r="K2105" s="17"/>
      <c r="N2105" s="16"/>
    </row>
    <row r="2106" spans="1:14" s="15" customFormat="1" ht="18.75" customHeight="1">
      <c r="A2106" s="17"/>
      <c r="B2106" s="18"/>
      <c r="C2106" s="19"/>
      <c r="D2106" s="28"/>
      <c r="E2106" s="28"/>
      <c r="F2106" s="28"/>
      <c r="G2106" s="28"/>
      <c r="H2106" s="28"/>
      <c r="I2106" s="28"/>
      <c r="J2106" s="17"/>
      <c r="K2106" s="17"/>
      <c r="N2106" s="16"/>
    </row>
    <row r="2107" spans="1:14" s="15" customFormat="1" ht="18.75" customHeight="1">
      <c r="A2107" s="17"/>
      <c r="B2107" s="18"/>
      <c r="C2107" s="19"/>
      <c r="D2107" s="28"/>
      <c r="E2107" s="28"/>
      <c r="F2107" s="28"/>
      <c r="G2107" s="28"/>
      <c r="H2107" s="28"/>
      <c r="I2107" s="28"/>
      <c r="J2107" s="17"/>
      <c r="K2107" s="17"/>
      <c r="N2107" s="16"/>
    </row>
    <row r="2108" spans="1:14" s="15" customFormat="1" ht="18.75" customHeight="1">
      <c r="A2108" s="17"/>
      <c r="B2108" s="18"/>
      <c r="C2108" s="19"/>
      <c r="D2108" s="28"/>
      <c r="E2108" s="28"/>
      <c r="F2108" s="28"/>
      <c r="G2108" s="28"/>
      <c r="H2108" s="28"/>
      <c r="I2108" s="28"/>
      <c r="J2108" s="17"/>
      <c r="K2108" s="17"/>
      <c r="N2108" s="16"/>
    </row>
    <row r="2109" spans="1:14" s="15" customFormat="1" ht="18.75" customHeight="1">
      <c r="A2109" s="17"/>
      <c r="B2109" s="18"/>
      <c r="C2109" s="19"/>
      <c r="D2109" s="28"/>
      <c r="E2109" s="28"/>
      <c r="F2109" s="28"/>
      <c r="G2109" s="28"/>
      <c r="H2109" s="28"/>
      <c r="I2109" s="28"/>
      <c r="J2109" s="17"/>
      <c r="K2109" s="17"/>
      <c r="N2109" s="16"/>
    </row>
    <row r="2110" spans="1:14" s="15" customFormat="1" ht="18.75" customHeight="1">
      <c r="A2110" s="17"/>
      <c r="B2110" s="18"/>
      <c r="C2110" s="19"/>
      <c r="D2110" s="28"/>
      <c r="E2110" s="28"/>
      <c r="F2110" s="28"/>
      <c r="G2110" s="28"/>
      <c r="H2110" s="28"/>
      <c r="I2110" s="28"/>
      <c r="J2110" s="17"/>
      <c r="K2110" s="17"/>
      <c r="N2110" s="16"/>
    </row>
    <row r="2111" spans="1:14" s="15" customFormat="1" ht="18.75" customHeight="1">
      <c r="A2111" s="17"/>
      <c r="B2111" s="18"/>
      <c r="C2111" s="19"/>
      <c r="D2111" s="28"/>
      <c r="E2111" s="28"/>
      <c r="F2111" s="28"/>
      <c r="G2111" s="28"/>
      <c r="H2111" s="28"/>
      <c r="I2111" s="28"/>
      <c r="J2111" s="17"/>
      <c r="K2111" s="17"/>
      <c r="N2111" s="16"/>
    </row>
    <row r="2112" spans="1:14" s="15" customFormat="1" ht="18.75" customHeight="1">
      <c r="A2112" s="17"/>
      <c r="B2112" s="18"/>
      <c r="C2112" s="19"/>
      <c r="D2112" s="28"/>
      <c r="E2112" s="28"/>
      <c r="F2112" s="28"/>
      <c r="G2112" s="28"/>
      <c r="H2112" s="28"/>
      <c r="I2112" s="28"/>
      <c r="J2112" s="17"/>
      <c r="K2112" s="17"/>
      <c r="N2112" s="16"/>
    </row>
    <row r="2113" spans="1:14" s="15" customFormat="1" ht="18.75" customHeight="1">
      <c r="A2113" s="17"/>
      <c r="B2113" s="18"/>
      <c r="C2113" s="19"/>
      <c r="D2113" s="28"/>
      <c r="E2113" s="28"/>
      <c r="F2113" s="28"/>
      <c r="G2113" s="28"/>
      <c r="H2113" s="28"/>
      <c r="I2113" s="28"/>
      <c r="J2113" s="17"/>
      <c r="K2113" s="17"/>
      <c r="N2113" s="16"/>
    </row>
    <row r="2114" spans="1:14" s="15" customFormat="1" ht="18.75" customHeight="1">
      <c r="A2114" s="17"/>
      <c r="B2114" s="18"/>
      <c r="C2114" s="19"/>
      <c r="D2114" s="28"/>
      <c r="E2114" s="28"/>
      <c r="F2114" s="28"/>
      <c r="G2114" s="28"/>
      <c r="H2114" s="28"/>
      <c r="I2114" s="28"/>
      <c r="J2114" s="17"/>
      <c r="K2114" s="17"/>
      <c r="N2114" s="16"/>
    </row>
    <row r="2115" spans="1:14" s="15" customFormat="1" ht="18.75" customHeight="1">
      <c r="A2115" s="17"/>
      <c r="B2115" s="18"/>
      <c r="C2115" s="19"/>
      <c r="D2115" s="28"/>
      <c r="E2115" s="28"/>
      <c r="F2115" s="28"/>
      <c r="G2115" s="28"/>
      <c r="H2115" s="28"/>
      <c r="I2115" s="28"/>
      <c r="J2115" s="17"/>
      <c r="K2115" s="17"/>
      <c r="N2115" s="16"/>
    </row>
    <row r="2116" spans="1:14" s="15" customFormat="1" ht="18.75" customHeight="1">
      <c r="A2116" s="17"/>
      <c r="B2116" s="18"/>
      <c r="C2116" s="19"/>
      <c r="D2116" s="28"/>
      <c r="E2116" s="28"/>
      <c r="F2116" s="28"/>
      <c r="G2116" s="28"/>
      <c r="H2116" s="28"/>
      <c r="I2116" s="28"/>
      <c r="J2116" s="17"/>
      <c r="K2116" s="17"/>
      <c r="N2116" s="16"/>
    </row>
    <row r="2117" spans="1:14" s="15" customFormat="1" ht="18.75" customHeight="1">
      <c r="A2117" s="17"/>
      <c r="B2117" s="18"/>
      <c r="C2117" s="19"/>
      <c r="D2117" s="28"/>
      <c r="E2117" s="28"/>
      <c r="F2117" s="28"/>
      <c r="G2117" s="28"/>
      <c r="H2117" s="28"/>
      <c r="I2117" s="28"/>
      <c r="J2117" s="28"/>
      <c r="K2117" s="17"/>
      <c r="N2117" s="16"/>
    </row>
    <row r="2118" spans="1:14" s="15" customFormat="1" ht="18.75" customHeight="1">
      <c r="A2118" s="17"/>
      <c r="B2118" s="18"/>
      <c r="C2118" s="19"/>
      <c r="D2118" s="28"/>
      <c r="E2118" s="28"/>
      <c r="F2118" s="28"/>
      <c r="G2118" s="28"/>
      <c r="H2118" s="28"/>
      <c r="I2118" s="28"/>
      <c r="J2118" s="28"/>
      <c r="K2118" s="17"/>
      <c r="N2118" s="16"/>
    </row>
    <row r="2119" spans="1:14" s="15" customFormat="1" ht="18.75" customHeight="1">
      <c r="A2119" s="17"/>
      <c r="B2119" s="18"/>
      <c r="C2119" s="19"/>
      <c r="D2119" s="28"/>
      <c r="E2119" s="28"/>
      <c r="F2119" s="28"/>
      <c r="G2119" s="28"/>
      <c r="H2119" s="28"/>
      <c r="I2119" s="28"/>
      <c r="J2119" s="28"/>
      <c r="K2119" s="17"/>
      <c r="N2119" s="16"/>
    </row>
    <row r="2120" spans="1:14" s="15" customFormat="1" ht="18.75" customHeight="1">
      <c r="A2120" s="17"/>
      <c r="B2120" s="18"/>
      <c r="C2120" s="19"/>
      <c r="D2120" s="28"/>
      <c r="E2120" s="28"/>
      <c r="F2120" s="28"/>
      <c r="G2120" s="28"/>
      <c r="H2120" s="28"/>
      <c r="I2120" s="28"/>
      <c r="J2120" s="28"/>
      <c r="K2120" s="17"/>
      <c r="N2120" s="16"/>
    </row>
    <row r="2121" spans="1:14" s="15" customFormat="1" ht="18.75" customHeight="1">
      <c r="A2121" s="17"/>
      <c r="B2121" s="18"/>
      <c r="C2121" s="19"/>
      <c r="D2121" s="28"/>
      <c r="E2121" s="28"/>
      <c r="F2121" s="28"/>
      <c r="G2121" s="28"/>
      <c r="H2121" s="28"/>
      <c r="I2121" s="28"/>
      <c r="J2121" s="28"/>
      <c r="K2121" s="17"/>
      <c r="N2121" s="16"/>
    </row>
    <row r="2122" spans="1:14" s="15" customFormat="1" ht="18.75" customHeight="1">
      <c r="A2122" s="17"/>
      <c r="B2122" s="18"/>
      <c r="C2122" s="19"/>
      <c r="D2122" s="28"/>
      <c r="E2122" s="28"/>
      <c r="F2122" s="28"/>
      <c r="G2122" s="28"/>
      <c r="H2122" s="28"/>
      <c r="I2122" s="28"/>
      <c r="J2122" s="28"/>
      <c r="K2122" s="17"/>
      <c r="N2122" s="16"/>
    </row>
    <row r="2123" spans="1:14" s="15" customFormat="1" ht="18.75" customHeight="1">
      <c r="A2123" s="17"/>
      <c r="B2123" s="18"/>
      <c r="C2123" s="19"/>
      <c r="D2123" s="28"/>
      <c r="E2123" s="28"/>
      <c r="F2123" s="28"/>
      <c r="G2123" s="28"/>
      <c r="H2123" s="28"/>
      <c r="I2123" s="28"/>
      <c r="J2123" s="28"/>
      <c r="K2123" s="17"/>
      <c r="N2123" s="16"/>
    </row>
    <row r="2124" spans="1:14" s="15" customFormat="1" ht="18.75" customHeight="1">
      <c r="A2124" s="17"/>
      <c r="B2124" s="18"/>
      <c r="C2124" s="19"/>
      <c r="D2124" s="28"/>
      <c r="E2124" s="28"/>
      <c r="F2124" s="28"/>
      <c r="G2124" s="28"/>
      <c r="H2124" s="28"/>
      <c r="I2124" s="28"/>
      <c r="J2124" s="28"/>
      <c r="K2124" s="17"/>
      <c r="N2124" s="16"/>
    </row>
    <row r="2125" spans="1:14" s="15" customFormat="1" ht="18.75" customHeight="1">
      <c r="A2125" s="17"/>
      <c r="B2125" s="18"/>
      <c r="C2125" s="19"/>
      <c r="D2125" s="28"/>
      <c r="E2125" s="28"/>
      <c r="F2125" s="28"/>
      <c r="G2125" s="28"/>
      <c r="H2125" s="28"/>
      <c r="I2125" s="28"/>
      <c r="J2125" s="28"/>
      <c r="K2125" s="17"/>
      <c r="N2125" s="16"/>
    </row>
    <row r="2126" spans="1:14" s="15" customFormat="1" ht="18.75" customHeight="1">
      <c r="A2126" s="17"/>
      <c r="B2126" s="18"/>
      <c r="C2126" s="19"/>
      <c r="D2126" s="28"/>
      <c r="E2126" s="28"/>
      <c r="F2126" s="28"/>
      <c r="G2126" s="28"/>
      <c r="H2126" s="28"/>
      <c r="I2126" s="28"/>
      <c r="J2126" s="28"/>
      <c r="K2126" s="17"/>
      <c r="N2126" s="16"/>
    </row>
    <row r="2127" spans="1:14" s="15" customFormat="1" ht="18.75" customHeight="1">
      <c r="A2127" s="17"/>
      <c r="B2127" s="18"/>
      <c r="C2127" s="19"/>
      <c r="D2127" s="28"/>
      <c r="E2127" s="28"/>
      <c r="F2127" s="28"/>
      <c r="G2127" s="28"/>
      <c r="H2127" s="28"/>
      <c r="I2127" s="28"/>
      <c r="J2127" s="28"/>
      <c r="K2127" s="17"/>
      <c r="N2127" s="16"/>
    </row>
    <row r="2128" spans="1:14" s="15" customFormat="1" ht="18.75" customHeight="1">
      <c r="A2128" s="17"/>
      <c r="B2128" s="18"/>
      <c r="C2128" s="19"/>
      <c r="D2128" s="28"/>
      <c r="E2128" s="28"/>
      <c r="F2128" s="28"/>
      <c r="G2128" s="28"/>
      <c r="H2128" s="28"/>
      <c r="I2128" s="28"/>
      <c r="J2128" s="28"/>
      <c r="K2128" s="17"/>
      <c r="N2128" s="16"/>
    </row>
    <row r="2129" spans="1:14" s="15" customFormat="1" ht="18.75" customHeight="1">
      <c r="A2129" s="17"/>
      <c r="B2129" s="18"/>
      <c r="C2129" s="19"/>
      <c r="D2129" s="28"/>
      <c r="E2129" s="28"/>
      <c r="F2129" s="28"/>
      <c r="G2129" s="28"/>
      <c r="H2129" s="28"/>
      <c r="I2129" s="28"/>
      <c r="J2129" s="28"/>
      <c r="K2129" s="17"/>
      <c r="N2129" s="16"/>
    </row>
    <row r="2130" spans="1:14" s="15" customFormat="1" ht="18.75" customHeight="1">
      <c r="A2130" s="17"/>
      <c r="B2130" s="18"/>
      <c r="C2130" s="19"/>
      <c r="D2130" s="28"/>
      <c r="E2130" s="28"/>
      <c r="F2130" s="28"/>
      <c r="G2130" s="28"/>
      <c r="H2130" s="28"/>
      <c r="I2130" s="28"/>
      <c r="J2130" s="28"/>
      <c r="K2130" s="17"/>
      <c r="N2130" s="16"/>
    </row>
    <row r="2131" spans="1:14" s="15" customFormat="1" ht="18.75" customHeight="1">
      <c r="A2131" s="17"/>
      <c r="B2131" s="18"/>
      <c r="C2131" s="19"/>
      <c r="D2131" s="28"/>
      <c r="E2131" s="28"/>
      <c r="F2131" s="28"/>
      <c r="G2131" s="28"/>
      <c r="H2131" s="28"/>
      <c r="I2131" s="28"/>
      <c r="J2131" s="28"/>
      <c r="K2131" s="17"/>
      <c r="N2131" s="16"/>
    </row>
    <row r="2132" spans="1:14" s="15" customFormat="1" ht="18.75" customHeight="1">
      <c r="A2132" s="17"/>
      <c r="B2132" s="18"/>
      <c r="C2132" s="19"/>
      <c r="D2132" s="28"/>
      <c r="E2132" s="28"/>
      <c r="F2132" s="28"/>
      <c r="G2132" s="28"/>
      <c r="H2132" s="28"/>
      <c r="I2132" s="28"/>
      <c r="J2132" s="28"/>
      <c r="K2132" s="17"/>
      <c r="N2132" s="16"/>
    </row>
    <row r="2133" spans="1:14" s="15" customFormat="1" ht="18.75" customHeight="1">
      <c r="A2133" s="17"/>
      <c r="B2133" s="18"/>
      <c r="C2133" s="19"/>
      <c r="D2133" s="28"/>
      <c r="E2133" s="28"/>
      <c r="F2133" s="28"/>
      <c r="G2133" s="28"/>
      <c r="H2133" s="28"/>
      <c r="I2133" s="28"/>
      <c r="J2133" s="28"/>
      <c r="K2133" s="17"/>
      <c r="N2133" s="16"/>
    </row>
    <row r="2134" spans="1:14" s="15" customFormat="1" ht="18.75" customHeight="1">
      <c r="A2134" s="17"/>
      <c r="B2134" s="18"/>
      <c r="C2134" s="19"/>
      <c r="D2134" s="28"/>
      <c r="E2134" s="28"/>
      <c r="F2134" s="28"/>
      <c r="G2134" s="28"/>
      <c r="H2134" s="28"/>
      <c r="I2134" s="28"/>
      <c r="J2134" s="28"/>
      <c r="K2134" s="17"/>
      <c r="N2134" s="16"/>
    </row>
    <row r="2135" spans="1:14" s="15" customFormat="1" ht="18.75" customHeight="1">
      <c r="A2135" s="17"/>
      <c r="B2135" s="18"/>
      <c r="C2135" s="19"/>
      <c r="D2135" s="28"/>
      <c r="E2135" s="28"/>
      <c r="F2135" s="28"/>
      <c r="G2135" s="28"/>
      <c r="H2135" s="28"/>
      <c r="I2135" s="28"/>
      <c r="J2135" s="28"/>
      <c r="K2135" s="17"/>
      <c r="N2135" s="16"/>
    </row>
    <row r="2136" spans="1:14" s="15" customFormat="1" ht="18.75" customHeight="1">
      <c r="A2136" s="17"/>
      <c r="B2136" s="18"/>
      <c r="C2136" s="19"/>
      <c r="D2136" s="28"/>
      <c r="E2136" s="28"/>
      <c r="F2136" s="28"/>
      <c r="G2136" s="28"/>
      <c r="H2136" s="28"/>
      <c r="I2136" s="28"/>
      <c r="J2136" s="28"/>
      <c r="K2136" s="17"/>
      <c r="N2136" s="16"/>
    </row>
    <row r="2137" spans="1:14" s="15" customFormat="1" ht="18.75" customHeight="1">
      <c r="A2137" s="17"/>
      <c r="B2137" s="18"/>
      <c r="C2137" s="19"/>
      <c r="D2137" s="28"/>
      <c r="E2137" s="28"/>
      <c r="F2137" s="28"/>
      <c r="G2137" s="28"/>
      <c r="H2137" s="28"/>
      <c r="I2137" s="28"/>
      <c r="J2137" s="28"/>
      <c r="K2137" s="17"/>
      <c r="N2137" s="16"/>
    </row>
    <row r="2138" spans="1:14" s="15" customFormat="1" ht="18.75" customHeight="1">
      <c r="A2138" s="17"/>
      <c r="B2138" s="18"/>
      <c r="C2138" s="19"/>
      <c r="D2138" s="28"/>
      <c r="E2138" s="28"/>
      <c r="F2138" s="28"/>
      <c r="G2138" s="28"/>
      <c r="H2138" s="28"/>
      <c r="I2138" s="28"/>
      <c r="J2138" s="28"/>
      <c r="K2138" s="17"/>
      <c r="N2138" s="16"/>
    </row>
    <row r="2139" spans="1:14" s="15" customFormat="1" ht="18.75" customHeight="1">
      <c r="A2139" s="17"/>
      <c r="B2139" s="18"/>
      <c r="C2139" s="19"/>
      <c r="D2139" s="28"/>
      <c r="E2139" s="28"/>
      <c r="F2139" s="28"/>
      <c r="G2139" s="28"/>
      <c r="H2139" s="28"/>
      <c r="I2139" s="28"/>
      <c r="J2139" s="28"/>
      <c r="K2139" s="17"/>
      <c r="N2139" s="16"/>
    </row>
    <row r="2140" spans="1:14" s="15" customFormat="1" ht="18.75" customHeight="1">
      <c r="A2140" s="17"/>
      <c r="B2140" s="18"/>
      <c r="C2140" s="19"/>
      <c r="D2140" s="28"/>
      <c r="E2140" s="28"/>
      <c r="F2140" s="28"/>
      <c r="G2140" s="28"/>
      <c r="H2140" s="28"/>
      <c r="I2140" s="28"/>
      <c r="J2140" s="28"/>
      <c r="K2140" s="17"/>
      <c r="N2140" s="16"/>
    </row>
    <row r="2141" spans="1:14" s="15" customFormat="1" ht="18.75" customHeight="1">
      <c r="A2141" s="17"/>
      <c r="B2141" s="18"/>
      <c r="C2141" s="19"/>
      <c r="D2141" s="28"/>
      <c r="E2141" s="28"/>
      <c r="F2141" s="28"/>
      <c r="G2141" s="28"/>
      <c r="H2141" s="28"/>
      <c r="I2141" s="28"/>
      <c r="J2141" s="28"/>
      <c r="K2141" s="17"/>
      <c r="N2141" s="16"/>
    </row>
    <row r="2142" spans="1:14" s="15" customFormat="1" ht="18.75" customHeight="1">
      <c r="A2142" s="17"/>
      <c r="B2142" s="18"/>
      <c r="C2142" s="19"/>
      <c r="D2142" s="28"/>
      <c r="E2142" s="28"/>
      <c r="F2142" s="28"/>
      <c r="G2142" s="28"/>
      <c r="H2142" s="28"/>
      <c r="I2142" s="28"/>
      <c r="J2142" s="28"/>
      <c r="K2142" s="17"/>
      <c r="N2142" s="16"/>
    </row>
    <row r="2143" spans="1:14" s="15" customFormat="1" ht="18.75" customHeight="1">
      <c r="A2143" s="17"/>
      <c r="B2143" s="18"/>
      <c r="C2143" s="19"/>
      <c r="D2143" s="28"/>
      <c r="E2143" s="28"/>
      <c r="F2143" s="28"/>
      <c r="G2143" s="28"/>
      <c r="H2143" s="28"/>
      <c r="I2143" s="28"/>
      <c r="J2143" s="28"/>
      <c r="K2143" s="17"/>
      <c r="N2143" s="16"/>
    </row>
    <row r="2144" spans="1:14" s="15" customFormat="1" ht="18.75" customHeight="1">
      <c r="A2144" s="17"/>
      <c r="B2144" s="18"/>
      <c r="C2144" s="19"/>
      <c r="D2144" s="28"/>
      <c r="E2144" s="28"/>
      <c r="F2144" s="28"/>
      <c r="G2144" s="28"/>
      <c r="H2144" s="28"/>
      <c r="I2144" s="28"/>
      <c r="J2144" s="28"/>
      <c r="K2144" s="17"/>
      <c r="N2144" s="16"/>
    </row>
    <row r="2145" spans="1:16" s="15" customFormat="1" ht="18.75" customHeight="1">
      <c r="A2145" s="17"/>
      <c r="B2145" s="18"/>
      <c r="C2145" s="19"/>
      <c r="D2145" s="28"/>
      <c r="E2145" s="28"/>
      <c r="F2145" s="28"/>
      <c r="G2145" s="28"/>
      <c r="H2145" s="28"/>
      <c r="I2145" s="28"/>
      <c r="J2145" s="28"/>
      <c r="K2145" s="17"/>
      <c r="N2145" s="16"/>
    </row>
    <row r="2146" spans="1:16" s="15" customFormat="1" ht="18.75" customHeight="1">
      <c r="A2146" s="17"/>
      <c r="B2146" s="18"/>
      <c r="C2146" s="19"/>
      <c r="D2146" s="28"/>
      <c r="E2146" s="28"/>
      <c r="F2146" s="28"/>
      <c r="G2146" s="28"/>
      <c r="H2146" s="28"/>
      <c r="I2146" s="28"/>
      <c r="J2146" s="28"/>
      <c r="K2146" s="17"/>
      <c r="N2146" s="16"/>
    </row>
    <row r="2147" spans="1:16" s="15" customFormat="1" ht="18.75" customHeight="1">
      <c r="A2147" s="17"/>
      <c r="B2147" s="18"/>
      <c r="C2147" s="19"/>
      <c r="D2147" s="28"/>
      <c r="E2147" s="28"/>
      <c r="F2147" s="28"/>
      <c r="G2147" s="28"/>
      <c r="H2147" s="28"/>
      <c r="I2147" s="28"/>
      <c r="J2147" s="28"/>
      <c r="K2147" s="17"/>
      <c r="N2147" s="16"/>
    </row>
    <row r="2148" spans="1:16" s="15" customFormat="1" ht="18.75" customHeight="1">
      <c r="A2148" s="17"/>
      <c r="B2148" s="18"/>
      <c r="C2148" s="19"/>
      <c r="D2148" s="28"/>
      <c r="E2148" s="28"/>
      <c r="F2148" s="28"/>
      <c r="G2148" s="28"/>
      <c r="H2148" s="28"/>
      <c r="I2148" s="28"/>
      <c r="J2148" s="28"/>
      <c r="K2148" s="17"/>
      <c r="N2148" s="16"/>
    </row>
    <row r="2149" spans="1:16" s="15" customFormat="1" ht="18.75" customHeight="1">
      <c r="A2149" s="17"/>
      <c r="B2149" s="18"/>
      <c r="C2149" s="19"/>
      <c r="D2149" s="28"/>
      <c r="E2149" s="28"/>
      <c r="F2149" s="28"/>
      <c r="G2149" s="28"/>
      <c r="H2149" s="28"/>
      <c r="I2149" s="28"/>
      <c r="J2149" s="28"/>
      <c r="K2149" s="17"/>
      <c r="N2149" s="16"/>
    </row>
    <row r="2150" spans="1:16" s="15" customFormat="1" ht="18.75" customHeight="1">
      <c r="A2150" s="17"/>
      <c r="B2150" s="18"/>
      <c r="C2150" s="19"/>
      <c r="D2150" s="28"/>
      <c r="E2150" s="28"/>
      <c r="F2150" s="28"/>
      <c r="G2150" s="28"/>
      <c r="H2150" s="28"/>
      <c r="I2150" s="28"/>
      <c r="J2150" s="28"/>
      <c r="K2150" s="17"/>
      <c r="N2150" s="16"/>
    </row>
    <row r="2151" spans="1:16" s="15" customFormat="1" ht="18.75" customHeight="1">
      <c r="A2151" s="17"/>
      <c r="B2151" s="18"/>
      <c r="C2151" s="19"/>
      <c r="D2151" s="28"/>
      <c r="E2151" s="28"/>
      <c r="F2151" s="28"/>
      <c r="G2151" s="28"/>
      <c r="H2151" s="28"/>
      <c r="I2151" s="28"/>
      <c r="J2151" s="28"/>
      <c r="K2151" s="17"/>
      <c r="N2151" s="16"/>
    </row>
    <row r="2152" spans="1:16" s="15" customFormat="1" ht="18.75" customHeight="1">
      <c r="A2152" s="17"/>
      <c r="B2152" s="18"/>
      <c r="C2152" s="19"/>
      <c r="D2152" s="28"/>
      <c r="E2152" s="28"/>
      <c r="F2152" s="28"/>
      <c r="G2152" s="28"/>
      <c r="H2152" s="28"/>
      <c r="I2152" s="28"/>
      <c r="J2152" s="28"/>
      <c r="K2152" s="17"/>
      <c r="N2152" s="16"/>
    </row>
    <row r="2153" spans="1:16" s="15" customFormat="1" ht="18.75" customHeight="1">
      <c r="A2153" s="17"/>
      <c r="B2153" s="18"/>
      <c r="C2153" s="19"/>
      <c r="D2153" s="28"/>
      <c r="E2153" s="28"/>
      <c r="F2153" s="28"/>
      <c r="G2153" s="28"/>
      <c r="H2153" s="28"/>
      <c r="I2153" s="28"/>
      <c r="J2153" s="28"/>
      <c r="K2153" s="17"/>
      <c r="P2153" s="16"/>
    </row>
    <row r="2154" spans="1:16" s="11" customFormat="1" ht="18.75" customHeight="1">
      <c r="A2154" s="721" t="s">
        <v>2802</v>
      </c>
      <c r="B2154" s="721"/>
      <c r="C2154" s="32"/>
      <c r="D2154" s="32">
        <f t="shared" ref="D2154:I2154" si="0">SUM(D8:D2153)</f>
        <v>0</v>
      </c>
      <c r="E2154" s="32">
        <f t="shared" si="0"/>
        <v>0</v>
      </c>
      <c r="F2154" s="32">
        <f t="shared" si="0"/>
        <v>0</v>
      </c>
      <c r="G2154" s="32">
        <f t="shared" si="0"/>
        <v>0</v>
      </c>
      <c r="H2154" s="32">
        <f t="shared" si="0"/>
        <v>0</v>
      </c>
      <c r="I2154" s="32">
        <f t="shared" si="0"/>
        <v>0</v>
      </c>
      <c r="J2154" s="32">
        <f>SUM(J5:J2153)</f>
        <v>0</v>
      </c>
      <c r="K2154" s="32">
        <f>SUM(K4:K2153)</f>
        <v>0</v>
      </c>
    </row>
    <row r="2155" spans="1:16" ht="18.75" customHeight="1">
      <c r="A2155" s="722" t="s">
        <v>2848</v>
      </c>
      <c r="B2155" s="723"/>
      <c r="C2155" s="54"/>
      <c r="D2155" s="152">
        <v>177188</v>
      </c>
      <c r="E2155" s="152">
        <v>174150</v>
      </c>
      <c r="F2155" s="152">
        <v>352350</v>
      </c>
      <c r="G2155" s="152">
        <v>198450</v>
      </c>
      <c r="H2155" s="152">
        <v>61250</v>
      </c>
      <c r="I2155" s="152">
        <v>61250</v>
      </c>
      <c r="J2155" s="152">
        <v>61250</v>
      </c>
      <c r="K2155" s="152"/>
    </row>
    <row r="2156" spans="1:16" ht="31.5" customHeight="1">
      <c r="A2156" s="724" t="s">
        <v>2849</v>
      </c>
      <c r="B2156" s="725"/>
      <c r="C2156" s="151"/>
      <c r="D2156" s="154">
        <f t="shared" ref="D2156:J2156" si="1">D2154*D2155</f>
        <v>0</v>
      </c>
      <c r="E2156" s="154">
        <f t="shared" si="1"/>
        <v>0</v>
      </c>
      <c r="F2156" s="154">
        <f t="shared" si="1"/>
        <v>0</v>
      </c>
      <c r="G2156" s="154">
        <f t="shared" si="1"/>
        <v>0</v>
      </c>
      <c r="H2156" s="154">
        <f t="shared" si="1"/>
        <v>0</v>
      </c>
      <c r="I2156" s="154">
        <f t="shared" si="1"/>
        <v>0</v>
      </c>
      <c r="J2156" s="154">
        <f t="shared" si="1"/>
        <v>0</v>
      </c>
      <c r="K2156" s="153" t="e">
        <f>J2156+I2156+H2156+G2156+F2156+E2156+D2156+#REF!+#REF!+#REF!+#REF!+#REF!+#REF!+#REF!+#REF!+#REF!+#REF!+#REF!+#REF!</f>
        <v>#REF!</v>
      </c>
    </row>
  </sheetData>
  <mergeCells count="5">
    <mergeCell ref="A1:K1"/>
    <mergeCell ref="A2:K2"/>
    <mergeCell ref="A2154:B2154"/>
    <mergeCell ref="A2155:B2155"/>
    <mergeCell ref="A2156:B2156"/>
  </mergeCells>
  <conditionalFormatting sqref="C3">
    <cfRule type="duplicateValues" dxfId="2242" priority="157"/>
    <cfRule type="duplicateValues" dxfId="2241" priority="158"/>
    <cfRule type="duplicateValues" dxfId="2240" priority="159"/>
    <cfRule type="duplicateValues" dxfId="2239" priority="160"/>
    <cfRule type="duplicateValues" dxfId="2238" priority="161"/>
    <cfRule type="duplicateValues" dxfId="2237" priority="162"/>
  </conditionalFormatting>
  <conditionalFormatting sqref="C3:C5 C7">
    <cfRule type="duplicateValues" dxfId="2236" priority="171"/>
    <cfRule type="duplicateValues" dxfId="2235" priority="175"/>
  </conditionalFormatting>
  <conditionalFormatting sqref="C4:C5 C7">
    <cfRule type="duplicateValues" dxfId="2234" priority="172"/>
    <cfRule type="duplicateValues" dxfId="2233" priority="173"/>
    <cfRule type="duplicateValues" dxfId="2232" priority="174"/>
  </conditionalFormatting>
  <conditionalFormatting sqref="C26">
    <cfRule type="duplicateValues" dxfId="2231" priority="148"/>
    <cfRule type="duplicateValues" dxfId="2230" priority="149"/>
    <cfRule type="duplicateValues" dxfId="2229" priority="150"/>
    <cfRule type="duplicateValues" dxfId="2228" priority="151"/>
    <cfRule type="duplicateValues" dxfId="2227" priority="152"/>
    <cfRule type="duplicateValues" dxfId="2226" priority="153"/>
  </conditionalFormatting>
  <conditionalFormatting sqref="C74">
    <cfRule type="duplicateValues" dxfId="2225" priority="142"/>
    <cfRule type="duplicateValues" dxfId="2224" priority="143"/>
    <cfRule type="duplicateValues" dxfId="2223" priority="144"/>
    <cfRule type="duplicateValues" dxfId="2222" priority="145"/>
    <cfRule type="duplicateValues" dxfId="2221" priority="146"/>
    <cfRule type="duplicateValues" dxfId="2220" priority="147"/>
  </conditionalFormatting>
  <conditionalFormatting sqref="C119">
    <cfRule type="duplicateValues" dxfId="2219" priority="136"/>
    <cfRule type="duplicateValues" dxfId="2218" priority="137"/>
    <cfRule type="duplicateValues" dxfId="2217" priority="138"/>
    <cfRule type="duplicateValues" dxfId="2216" priority="139"/>
    <cfRule type="duplicateValues" dxfId="2215" priority="140"/>
    <cfRule type="duplicateValues" dxfId="2214" priority="141"/>
  </conditionalFormatting>
  <conditionalFormatting sqref="C160">
    <cfRule type="duplicateValues" dxfId="2213" priority="130"/>
    <cfRule type="duplicateValues" dxfId="2212" priority="131"/>
    <cfRule type="duplicateValues" dxfId="2211" priority="132"/>
    <cfRule type="duplicateValues" dxfId="2210" priority="133"/>
    <cfRule type="duplicateValues" dxfId="2209" priority="134"/>
    <cfRule type="duplicateValues" dxfId="2208" priority="135"/>
  </conditionalFormatting>
  <conditionalFormatting sqref="C210">
    <cfRule type="duplicateValues" dxfId="2207" priority="124"/>
    <cfRule type="duplicateValues" dxfId="2206" priority="125"/>
    <cfRule type="duplicateValues" dxfId="2205" priority="126"/>
    <cfRule type="duplicateValues" dxfId="2204" priority="127"/>
    <cfRule type="duplicateValues" dxfId="2203" priority="128"/>
    <cfRule type="duplicateValues" dxfId="2202" priority="129"/>
  </conditionalFormatting>
  <conditionalFormatting sqref="C262">
    <cfRule type="duplicateValues" dxfId="2201" priority="118"/>
    <cfRule type="duplicateValues" dxfId="2200" priority="119"/>
    <cfRule type="duplicateValues" dxfId="2199" priority="120"/>
    <cfRule type="duplicateValues" dxfId="2198" priority="121"/>
    <cfRule type="duplicateValues" dxfId="2197" priority="122"/>
    <cfRule type="duplicateValues" dxfId="2196" priority="123"/>
  </conditionalFormatting>
  <conditionalFormatting sqref="C312">
    <cfRule type="duplicateValues" dxfId="2195" priority="112"/>
    <cfRule type="duplicateValues" dxfId="2194" priority="113"/>
    <cfRule type="duplicateValues" dxfId="2193" priority="114"/>
    <cfRule type="duplicateValues" dxfId="2192" priority="115"/>
    <cfRule type="duplicateValues" dxfId="2191" priority="116"/>
    <cfRule type="duplicateValues" dxfId="2190" priority="117"/>
  </conditionalFormatting>
  <conditionalFormatting sqref="C350">
    <cfRule type="duplicateValues" dxfId="2189" priority="106"/>
    <cfRule type="duplicateValues" dxfId="2188" priority="107"/>
    <cfRule type="duplicateValues" dxfId="2187" priority="108"/>
    <cfRule type="duplicateValues" dxfId="2186" priority="109"/>
    <cfRule type="duplicateValues" dxfId="2185" priority="110"/>
    <cfRule type="duplicateValues" dxfId="2184" priority="111"/>
  </conditionalFormatting>
  <conditionalFormatting sqref="C420:C444">
    <cfRule type="duplicateValues" dxfId="2183" priority="170"/>
  </conditionalFormatting>
  <conditionalFormatting sqref="C445">
    <cfRule type="duplicateValues" dxfId="2182" priority="100"/>
    <cfRule type="duplicateValues" dxfId="2181" priority="101"/>
    <cfRule type="duplicateValues" dxfId="2180" priority="102"/>
    <cfRule type="duplicateValues" dxfId="2179" priority="103"/>
    <cfRule type="duplicateValues" dxfId="2178" priority="104"/>
    <cfRule type="duplicateValues" dxfId="2177" priority="105"/>
  </conditionalFormatting>
  <conditionalFormatting sqref="C468">
    <cfRule type="duplicateValues" dxfId="2176" priority="97"/>
    <cfRule type="duplicateValues" dxfId="2175" priority="98"/>
    <cfRule type="duplicateValues" dxfId="2174" priority="99"/>
  </conditionalFormatting>
  <conditionalFormatting sqref="C537">
    <cfRule type="duplicateValues" dxfId="2173" priority="91"/>
    <cfRule type="duplicateValues" dxfId="2172" priority="92"/>
    <cfRule type="duplicateValues" dxfId="2171" priority="93"/>
    <cfRule type="duplicateValues" dxfId="2170" priority="94"/>
    <cfRule type="duplicateValues" dxfId="2169" priority="95"/>
    <cfRule type="duplicateValues" dxfId="2168" priority="96"/>
  </conditionalFormatting>
  <conditionalFormatting sqref="C628">
    <cfRule type="duplicateValues" dxfId="2167" priority="85"/>
    <cfRule type="duplicateValues" dxfId="2166" priority="86"/>
    <cfRule type="duplicateValues" dxfId="2165" priority="87"/>
    <cfRule type="duplicateValues" dxfId="2164" priority="88"/>
    <cfRule type="duplicateValues" dxfId="2163" priority="89"/>
    <cfRule type="duplicateValues" dxfId="2162" priority="90"/>
  </conditionalFormatting>
  <conditionalFormatting sqref="C690">
    <cfRule type="duplicateValues" dxfId="2161" priority="79"/>
    <cfRule type="duplicateValues" dxfId="2160" priority="80"/>
    <cfRule type="duplicateValues" dxfId="2159" priority="81"/>
    <cfRule type="duplicateValues" dxfId="2158" priority="82"/>
    <cfRule type="duplicateValues" dxfId="2157" priority="83"/>
    <cfRule type="duplicateValues" dxfId="2156" priority="84"/>
  </conditionalFormatting>
  <conditionalFormatting sqref="C780">
    <cfRule type="duplicateValues" dxfId="2155" priority="73"/>
    <cfRule type="duplicateValues" dxfId="2154" priority="74"/>
    <cfRule type="duplicateValues" dxfId="2153" priority="75"/>
    <cfRule type="duplicateValues" dxfId="2152" priority="76"/>
    <cfRule type="duplicateValues" dxfId="2151" priority="77"/>
    <cfRule type="duplicateValues" dxfId="2150" priority="78"/>
  </conditionalFormatting>
  <conditionalFormatting sqref="C863">
    <cfRule type="duplicateValues" dxfId="2149" priority="67"/>
    <cfRule type="duplicateValues" dxfId="2148" priority="68"/>
    <cfRule type="duplicateValues" dxfId="2147" priority="69"/>
    <cfRule type="duplicateValues" dxfId="2146" priority="70"/>
    <cfRule type="duplicateValues" dxfId="2145" priority="71"/>
    <cfRule type="duplicateValues" dxfId="2144" priority="72"/>
  </conditionalFormatting>
  <conditionalFormatting sqref="C1048">
    <cfRule type="duplicateValues" dxfId="2143" priority="61"/>
    <cfRule type="duplicateValues" dxfId="2142" priority="62"/>
    <cfRule type="duplicateValues" dxfId="2141" priority="63"/>
    <cfRule type="duplicateValues" dxfId="2140" priority="64"/>
    <cfRule type="duplicateValues" dxfId="2139" priority="65"/>
    <cfRule type="duplicateValues" dxfId="2138" priority="66"/>
  </conditionalFormatting>
  <conditionalFormatting sqref="C1187:C1188">
    <cfRule type="duplicateValues" dxfId="2137" priority="55"/>
    <cfRule type="duplicateValues" dxfId="2136" priority="56"/>
    <cfRule type="duplicateValues" dxfId="2135" priority="57"/>
    <cfRule type="duplicateValues" dxfId="2134" priority="58"/>
    <cfRule type="duplicateValues" dxfId="2133" priority="59"/>
    <cfRule type="duplicateValues" dxfId="2132" priority="60"/>
  </conditionalFormatting>
  <conditionalFormatting sqref="C1316">
    <cfRule type="duplicateValues" dxfId="2131" priority="49"/>
    <cfRule type="duplicateValues" dxfId="2130" priority="50"/>
    <cfRule type="duplicateValues" dxfId="2129" priority="51"/>
    <cfRule type="duplicateValues" dxfId="2128" priority="52"/>
    <cfRule type="duplicateValues" dxfId="2127" priority="53"/>
    <cfRule type="duplicateValues" dxfId="2126" priority="54"/>
  </conditionalFormatting>
  <conditionalFormatting sqref="C1396">
    <cfRule type="duplicateValues" dxfId="2125" priority="43"/>
    <cfRule type="duplicateValues" dxfId="2124" priority="44"/>
    <cfRule type="duplicateValues" dxfId="2123" priority="45"/>
    <cfRule type="duplicateValues" dxfId="2122" priority="46"/>
    <cfRule type="duplicateValues" dxfId="2121" priority="47"/>
    <cfRule type="duplicateValues" dxfId="2120" priority="48"/>
  </conditionalFormatting>
  <conditionalFormatting sqref="C1452">
    <cfRule type="duplicateValues" dxfId="2119" priority="37"/>
    <cfRule type="duplicateValues" dxfId="2118" priority="38"/>
    <cfRule type="duplicateValues" dxfId="2117" priority="39"/>
    <cfRule type="duplicateValues" dxfId="2116" priority="40"/>
    <cfRule type="duplicateValues" dxfId="2115" priority="41"/>
    <cfRule type="duplicateValues" dxfId="2114" priority="42"/>
  </conditionalFormatting>
  <conditionalFormatting sqref="C1636">
    <cfRule type="duplicateValues" dxfId="2113" priority="31"/>
    <cfRule type="duplicateValues" dxfId="2112" priority="32"/>
    <cfRule type="duplicateValues" dxfId="2111" priority="33"/>
    <cfRule type="duplicateValues" dxfId="2110" priority="34"/>
    <cfRule type="duplicateValues" dxfId="2109" priority="35"/>
    <cfRule type="duplicateValues" dxfId="2108" priority="36"/>
  </conditionalFormatting>
  <conditionalFormatting sqref="C1781">
    <cfRule type="duplicateValues" dxfId="2107" priority="25"/>
    <cfRule type="duplicateValues" dxfId="2106" priority="26"/>
    <cfRule type="duplicateValues" dxfId="2105" priority="27"/>
    <cfRule type="duplicateValues" dxfId="2104" priority="28"/>
    <cfRule type="duplicateValues" dxfId="2103" priority="29"/>
    <cfRule type="duplicateValues" dxfId="2102" priority="30"/>
  </conditionalFormatting>
  <conditionalFormatting sqref="C1894">
    <cfRule type="duplicateValues" dxfId="2101" priority="19"/>
    <cfRule type="duplicateValues" dxfId="2100" priority="20"/>
    <cfRule type="duplicateValues" dxfId="2099" priority="21"/>
    <cfRule type="duplicateValues" dxfId="2098" priority="22"/>
    <cfRule type="duplicateValues" dxfId="2097" priority="23"/>
    <cfRule type="duplicateValues" dxfId="2096" priority="24"/>
  </conditionalFormatting>
  <conditionalFormatting sqref="C2043">
    <cfRule type="duplicateValues" dxfId="2095" priority="13"/>
    <cfRule type="duplicateValues" dxfId="2094" priority="14"/>
    <cfRule type="duplicateValues" dxfId="2093" priority="15"/>
    <cfRule type="duplicateValues" dxfId="2092" priority="16"/>
    <cfRule type="duplicateValues" dxfId="2091" priority="17"/>
    <cfRule type="duplicateValues" dxfId="2090" priority="18"/>
  </conditionalFormatting>
  <conditionalFormatting sqref="C2088">
    <cfRule type="duplicateValues" dxfId="2089" priority="4"/>
    <cfRule type="duplicateValues" dxfId="2088" priority="5"/>
    <cfRule type="duplicateValues" dxfId="2087" priority="6"/>
  </conditionalFormatting>
  <conditionalFormatting sqref="C2089">
    <cfRule type="duplicateValues" dxfId="2086" priority="1"/>
    <cfRule type="duplicateValues" dxfId="2085" priority="2"/>
    <cfRule type="duplicateValues" dxfId="2084" priority="3"/>
  </conditionalFormatting>
  <conditionalFormatting sqref="C2092:C2116">
    <cfRule type="duplicateValues" dxfId="2083" priority="10"/>
    <cfRule type="duplicateValues" dxfId="2082" priority="11"/>
    <cfRule type="duplicateValues" dxfId="2081" priority="12"/>
  </conditionalFormatting>
  <conditionalFormatting sqref="C2117:C2149">
    <cfRule type="duplicateValues" dxfId="2080" priority="7"/>
    <cfRule type="duplicateValues" dxfId="2079" priority="8"/>
    <cfRule type="duplicateValues" dxfId="2078" priority="9"/>
  </conditionalFormatting>
  <conditionalFormatting sqref="C2150:C2152 C1637:C1780 C1611:C1635 C469:C536 C446:C467 C161:C209 C120:C159 C75:C118 C27:C73 C3:C5 C211:C261 C263:C311 C313:C349 C351:C419 C538:C627 C629:C689 C691:C779 C781:C862 C864:C1047 C1049:C1186 C1189:C1315 C1317:C1392 C1782:C1893 C1895:C2042 C2044:C2087 C2090:C2091 C7:C25">
    <cfRule type="duplicateValues" dxfId="2077" priority="169"/>
  </conditionalFormatting>
  <conditionalFormatting sqref="C2150:C2152 C1637:C1780 C1611:C1635 C469:C536 C446:C467 C161:C209 C120:C159 C75:C118 C27:C73 C8:C25 C211:C261 C263:C311 C313:C349 C351:C419 C538:C627 C629:C689 C691:C779 C781:C862 C864:C1047 C1049:C1186 C1189:C1315 C1317:C1392 C1782:C1893 C1895:C2042 C2044:C2087 C2090:C2091">
    <cfRule type="duplicateValues" dxfId="2076" priority="168"/>
  </conditionalFormatting>
  <conditionalFormatting sqref="C2153">
    <cfRule type="duplicateValues" dxfId="2075" priority="167"/>
  </conditionalFormatting>
  <conditionalFormatting sqref="C2154">
    <cfRule type="duplicateValues" dxfId="2074" priority="154"/>
    <cfRule type="duplicateValues" dxfId="2073" priority="155"/>
    <cfRule type="duplicateValues" dxfId="2072" priority="156"/>
    <cfRule type="duplicateValues" dxfId="2071" priority="164"/>
    <cfRule type="duplicateValues" dxfId="2070" priority="165"/>
    <cfRule type="duplicateValues" dxfId="2069" priority="166"/>
  </conditionalFormatting>
  <conditionalFormatting sqref="C2155:C65536 C3:C5 C27:C73 C75:C118 C120:C159 C161:C209 C211:C261 C263:C311 C313:C349 C351:C419 C446:C467 C469:C536 C538:C627 C629:C689 C691:C779 C781:C862 C864:C1047 C1049:C1186 C1189:C1315 C1611:C1635 C1317:C1392 C1637:C1780 C1782:C1893 C1895:C2042 C2044:C2087 C2150:C2152 C2090:C2091 C7:C25">
    <cfRule type="duplicateValues" dxfId="2068" priority="163"/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95"/>
  <sheetViews>
    <sheetView workbookViewId="0">
      <pane xSplit="3" ySplit="4" topLeftCell="D2182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E2190" sqref="E2190"/>
    </sheetView>
  </sheetViews>
  <sheetFormatPr defaultRowHeight="18.75" customHeight="1"/>
  <cols>
    <col min="1" max="1" width="11.140625" customWidth="1"/>
    <col min="2" max="2" width="31.42578125" customWidth="1"/>
    <col min="3" max="3" width="14" style="33" customWidth="1"/>
    <col min="4" max="4" width="8.140625" style="33" customWidth="1"/>
    <col min="5" max="5" width="7.85546875" style="33" customWidth="1"/>
    <col min="6" max="6" width="8" style="33" customWidth="1"/>
    <col min="7" max="7" width="7.28515625" style="33" customWidth="1"/>
    <col min="8" max="8" width="8.140625" style="33" customWidth="1"/>
    <col min="9" max="9" width="6.28515625" style="33" customWidth="1"/>
    <col min="10" max="10" width="7" style="33" customWidth="1"/>
    <col min="11" max="11" width="6.85546875" style="33" customWidth="1"/>
    <col min="12" max="12" width="6.140625" style="33" customWidth="1"/>
    <col min="13" max="13" width="6.5703125" style="33" customWidth="1"/>
    <col min="14" max="14" width="7" style="33" customWidth="1"/>
    <col min="15" max="15" width="8.140625" style="33" customWidth="1"/>
    <col min="16" max="16" width="7" style="33" customWidth="1"/>
    <col min="17" max="17" width="7.5703125" style="33" customWidth="1"/>
    <col min="18" max="18" width="5.85546875" style="33" customWidth="1"/>
    <col min="19" max="19" width="7.28515625" style="33" customWidth="1"/>
    <col min="20" max="20" width="7" style="33" customWidth="1"/>
    <col min="21" max="21" width="8.42578125" style="33" customWidth="1"/>
    <col min="22" max="22" width="7.85546875" style="33" customWidth="1"/>
    <col min="23" max="23" width="62.140625" style="33" customWidth="1"/>
  </cols>
  <sheetData>
    <row r="1" spans="1:26" s="3" customFormat="1" ht="29.2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Z1" s="4"/>
    </row>
    <row r="2" spans="1:26" s="3" customFormat="1" ht="25.5" customHeight="1">
      <c r="A2" s="720" t="s">
        <v>2804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Z2" s="4"/>
    </row>
    <row r="3" spans="1:26" s="3" customFormat="1" ht="18.75" customHeight="1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4198</v>
      </c>
      <c r="Z34" s="16"/>
    </row>
    <row r="35" spans="1:26" s="15" customFormat="1" ht="18.75" customHeight="1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>
      <c r="A160" s="49"/>
      <c r="B160" s="156"/>
      <c r="C160" s="157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>
      <c r="A257" s="49"/>
      <c r="B257" s="156"/>
      <c r="C257" s="157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3004</v>
      </c>
      <c r="Z400" s="16"/>
    </row>
    <row r="401" spans="1:26" s="15" customFormat="1" ht="18.75" customHeight="1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3114</v>
      </c>
      <c r="Z584" s="16"/>
    </row>
    <row r="585" spans="1:26" s="15" customFormat="1" ht="18.75" customHeight="1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3331</v>
      </c>
      <c r="Z718" s="16"/>
    </row>
    <row r="719" spans="1:26" s="15" customFormat="1" ht="18.75" customHeight="1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6" s="15" customFormat="1" ht="18.75" customHeight="1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6" s="15" customFormat="1" ht="18.75" customHeight="1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6" s="15" customFormat="1" ht="18.75" customHeight="1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6" s="15" customFormat="1" ht="18.75" customHeight="1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6" s="15" customFormat="1" ht="18.75" customHeight="1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6" s="15" customFormat="1" ht="18.75" customHeight="1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6" s="15" customFormat="1" ht="18.75" customHeight="1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6" s="15" customFormat="1" ht="18.75" customHeight="1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6" s="15" customFormat="1" ht="18.75" customHeight="1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6" s="15" customFormat="1" ht="18.75" customHeight="1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6" s="15" customFormat="1" ht="18.75" customHeight="1">
      <c r="A747" s="48"/>
      <c r="B747" s="51"/>
      <c r="C747" s="52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 t="s">
        <v>3236</v>
      </c>
      <c r="Z747" s="16"/>
    </row>
    <row r="748" spans="1:26" s="15" customFormat="1" ht="18.75" customHeight="1">
      <c r="A748" s="17"/>
      <c r="B748" s="146" t="s">
        <v>3237</v>
      </c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Z748" s="16"/>
    </row>
    <row r="749" spans="1:26" s="15" customFormat="1" ht="18.75" customHeight="1">
      <c r="A749" s="37">
        <v>4404</v>
      </c>
      <c r="B749" s="18" t="s">
        <v>3238</v>
      </c>
      <c r="C749" s="19">
        <v>4126180181</v>
      </c>
      <c r="D749" s="17"/>
      <c r="E749" s="17"/>
      <c r="F749" s="17">
        <v>5</v>
      </c>
      <c r="G749" s="17"/>
      <c r="H749" s="17"/>
      <c r="I749" s="17"/>
      <c r="J749" s="17"/>
      <c r="K749" s="17"/>
      <c r="L749" s="17"/>
      <c r="M749" s="17"/>
      <c r="N749" s="17"/>
      <c r="O749" s="17">
        <v>10</v>
      </c>
      <c r="P749" s="17"/>
      <c r="Q749" s="17"/>
      <c r="R749" s="17"/>
      <c r="S749" s="17"/>
      <c r="T749" s="17"/>
      <c r="U749" s="17"/>
      <c r="V749" s="17"/>
      <c r="W749" s="17"/>
      <c r="Z749" s="16"/>
    </row>
    <row r="750" spans="1:26" s="15" customFormat="1" ht="18.75" customHeight="1">
      <c r="A750" s="17">
        <v>3196</v>
      </c>
      <c r="B750" s="18" t="s">
        <v>3239</v>
      </c>
      <c r="C750" s="19">
        <v>4126179721</v>
      </c>
      <c r="D750" s="17"/>
      <c r="E750" s="17"/>
      <c r="F750" s="17"/>
      <c r="G750" s="17">
        <v>5</v>
      </c>
      <c r="H750" s="17"/>
      <c r="I750" s="17"/>
      <c r="J750" s="17"/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Z750" s="16"/>
    </row>
    <row r="751" spans="1:26" s="15" customFormat="1" ht="18.75" customHeight="1">
      <c r="A751" s="17">
        <v>4525</v>
      </c>
      <c r="B751" s="18" t="s">
        <v>3240</v>
      </c>
      <c r="C751" s="19">
        <v>4126243193</v>
      </c>
      <c r="D751" s="17">
        <v>5</v>
      </c>
      <c r="E751" s="17"/>
      <c r="F751" s="17">
        <v>5</v>
      </c>
      <c r="G751" s="17"/>
      <c r="H751" s="17"/>
      <c r="I751" s="17"/>
      <c r="J751" s="17"/>
      <c r="K751" s="17"/>
      <c r="L751" s="17"/>
      <c r="M751" s="17"/>
      <c r="N751" s="17"/>
      <c r="O751" s="17">
        <v>10</v>
      </c>
      <c r="P751" s="17"/>
      <c r="Q751" s="17"/>
      <c r="R751" s="17"/>
      <c r="S751" s="17"/>
      <c r="T751" s="17"/>
      <c r="U751" s="17"/>
      <c r="V751" s="17"/>
      <c r="W751" s="17"/>
      <c r="Z751" s="16"/>
    </row>
    <row r="752" spans="1:26" s="15" customFormat="1" ht="18.75" customHeight="1">
      <c r="A752" s="17">
        <v>4033</v>
      </c>
      <c r="B752" s="18" t="s">
        <v>3241</v>
      </c>
      <c r="C752" s="19">
        <v>4126286532</v>
      </c>
      <c r="D752" s="17">
        <v>5</v>
      </c>
      <c r="E752" s="17">
        <v>5</v>
      </c>
      <c r="F752" s="17">
        <v>6</v>
      </c>
      <c r="G752" s="17"/>
      <c r="H752" s="17"/>
      <c r="I752" s="17"/>
      <c r="J752" s="17"/>
      <c r="K752" s="17"/>
      <c r="L752" s="17"/>
      <c r="M752" s="17"/>
      <c r="N752" s="17">
        <v>3</v>
      </c>
      <c r="O752" s="17">
        <v>2</v>
      </c>
      <c r="P752" s="17"/>
      <c r="Q752" s="17"/>
      <c r="R752" s="17"/>
      <c r="S752" s="17"/>
      <c r="T752" s="17"/>
      <c r="U752" s="17"/>
      <c r="V752" s="17"/>
      <c r="W752" s="17"/>
      <c r="Z752" s="16"/>
    </row>
    <row r="753" spans="1:26" s="15" customFormat="1" ht="18.75" customHeight="1">
      <c r="A753" s="17">
        <v>4033</v>
      </c>
      <c r="B753" s="18" t="s">
        <v>3241</v>
      </c>
      <c r="C753" s="19">
        <v>4126180089</v>
      </c>
      <c r="D753" s="17">
        <v>5</v>
      </c>
      <c r="E753" s="17"/>
      <c r="F753" s="17"/>
      <c r="G753" s="17"/>
      <c r="H753" s="17"/>
      <c r="I753" s="17"/>
      <c r="J753" s="17"/>
      <c r="K753" s="17"/>
      <c r="L753" s="17"/>
      <c r="M753" s="17"/>
      <c r="N753" s="17">
        <v>5</v>
      </c>
      <c r="O753" s="17">
        <v>5</v>
      </c>
      <c r="P753" s="17"/>
      <c r="Q753" s="17"/>
      <c r="R753" s="17"/>
      <c r="S753" s="17"/>
      <c r="T753" s="17"/>
      <c r="U753" s="17"/>
      <c r="V753" s="17"/>
      <c r="W753" s="17"/>
      <c r="Z753" s="16"/>
    </row>
    <row r="754" spans="1:26" s="15" customFormat="1" ht="18.75" customHeight="1">
      <c r="A754" s="17">
        <v>4404</v>
      </c>
      <c r="B754" s="18" t="s">
        <v>3238</v>
      </c>
      <c r="C754" s="19">
        <v>4126242984</v>
      </c>
      <c r="D754" s="17">
        <v>5</v>
      </c>
      <c r="E754" s="17">
        <v>5</v>
      </c>
      <c r="F754" s="17">
        <v>5</v>
      </c>
      <c r="G754" s="17">
        <v>5</v>
      </c>
      <c r="H754" s="17"/>
      <c r="I754" s="17"/>
      <c r="J754" s="17"/>
      <c r="K754" s="17"/>
      <c r="L754" s="17"/>
      <c r="M754" s="17"/>
      <c r="N754" s="17"/>
      <c r="O754" s="17">
        <v>5</v>
      </c>
      <c r="P754" s="17"/>
      <c r="Q754" s="17"/>
      <c r="R754" s="17"/>
      <c r="S754" s="17"/>
      <c r="T754" s="17"/>
      <c r="U754" s="17"/>
      <c r="V754" s="17"/>
      <c r="W754" s="17"/>
      <c r="Z754" s="16"/>
    </row>
    <row r="755" spans="1:26" s="15" customFormat="1" ht="18.75" customHeight="1">
      <c r="A755" s="17">
        <v>2427</v>
      </c>
      <c r="B755" s="18" t="s">
        <v>3242</v>
      </c>
      <c r="C755" s="19">
        <v>4126179267</v>
      </c>
      <c r="D755" s="17"/>
      <c r="E755" s="17"/>
      <c r="F755" s="17">
        <v>5</v>
      </c>
      <c r="G755" s="17">
        <v>5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Z755" s="16"/>
    </row>
    <row r="756" spans="1:26" s="15" customFormat="1" ht="18.75" customHeight="1">
      <c r="A756" s="17">
        <v>4918</v>
      </c>
      <c r="B756" s="18" t="s">
        <v>3243</v>
      </c>
      <c r="C756" s="19">
        <v>4126243383</v>
      </c>
      <c r="D756" s="17"/>
      <c r="E756" s="17"/>
      <c r="F756" s="17">
        <v>5</v>
      </c>
      <c r="G756" s="17"/>
      <c r="H756" s="17"/>
      <c r="I756" s="17">
        <v>5</v>
      </c>
      <c r="J756" s="17"/>
      <c r="K756" s="17"/>
      <c r="L756" s="17"/>
      <c r="M756" s="17"/>
      <c r="N756" s="17"/>
      <c r="O756" s="17">
        <v>10</v>
      </c>
      <c r="P756" s="17"/>
      <c r="Q756" s="17"/>
      <c r="R756" s="17"/>
      <c r="S756" s="17"/>
      <c r="T756" s="17"/>
      <c r="U756" s="17"/>
      <c r="V756" s="17"/>
      <c r="W756" s="17"/>
      <c r="Z756" s="16"/>
    </row>
    <row r="757" spans="1:26" s="15" customFormat="1" ht="18.75" customHeight="1">
      <c r="A757" s="17">
        <v>4918</v>
      </c>
      <c r="B757" s="18" t="s">
        <v>3243</v>
      </c>
      <c r="C757" s="19">
        <v>4126342428</v>
      </c>
      <c r="D757" s="17"/>
      <c r="E757" s="17"/>
      <c r="F757" s="17">
        <v>5</v>
      </c>
      <c r="G757" s="17">
        <v>5</v>
      </c>
      <c r="H757" s="17"/>
      <c r="I757" s="17">
        <v>5</v>
      </c>
      <c r="J757" s="17"/>
      <c r="K757" s="17"/>
      <c r="L757" s="17"/>
      <c r="M757" s="17"/>
      <c r="N757" s="17"/>
      <c r="O757" s="17">
        <v>5</v>
      </c>
      <c r="P757" s="17"/>
      <c r="Q757" s="17"/>
      <c r="R757" s="17"/>
      <c r="S757" s="17"/>
      <c r="T757" s="17"/>
      <c r="U757" s="17"/>
      <c r="V757" s="17"/>
      <c r="W757" s="17"/>
      <c r="Z757" s="16"/>
    </row>
    <row r="758" spans="1:26" s="15" customFormat="1" ht="18.75" customHeight="1">
      <c r="A758" s="17">
        <v>2428</v>
      </c>
      <c r="B758" s="18" t="s">
        <v>3244</v>
      </c>
      <c r="C758" s="19">
        <v>4126298267</v>
      </c>
      <c r="D758" s="17">
        <v>2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>
        <v>10</v>
      </c>
      <c r="P758" s="17"/>
      <c r="Q758" s="17"/>
      <c r="R758" s="17"/>
      <c r="S758" s="17"/>
      <c r="T758" s="17"/>
      <c r="U758" s="17"/>
      <c r="V758" s="17"/>
      <c r="W758" s="17"/>
      <c r="Z758" s="16"/>
    </row>
    <row r="759" spans="1:26" s="15" customFormat="1" ht="18.75" customHeight="1">
      <c r="A759" s="17">
        <v>2428</v>
      </c>
      <c r="B759" s="18" t="s">
        <v>3244</v>
      </c>
      <c r="C759" s="19">
        <v>4126182795</v>
      </c>
      <c r="D759" s="17"/>
      <c r="E759" s="17"/>
      <c r="F759" s="17">
        <v>4</v>
      </c>
      <c r="G759" s="17"/>
      <c r="H759" s="17"/>
      <c r="I759" s="17">
        <v>3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Z759" s="16"/>
    </row>
    <row r="760" spans="1:26" s="15" customFormat="1" ht="18.75" customHeight="1">
      <c r="A760" s="17">
        <v>5224</v>
      </c>
      <c r="B760" s="18" t="s">
        <v>3245</v>
      </c>
      <c r="C760" s="19">
        <v>4126275640</v>
      </c>
      <c r="D760" s="17">
        <v>5</v>
      </c>
      <c r="E760" s="17"/>
      <c r="F760" s="17"/>
      <c r="G760" s="17"/>
      <c r="H760" s="17"/>
      <c r="I760" s="17"/>
      <c r="J760" s="17"/>
      <c r="K760" s="17"/>
      <c r="L760" s="17"/>
      <c r="M760" s="17"/>
      <c r="N760" s="17">
        <v>5</v>
      </c>
      <c r="O760" s="17"/>
      <c r="P760" s="17"/>
      <c r="Q760" s="17"/>
      <c r="R760" s="17"/>
      <c r="S760" s="17"/>
      <c r="T760" s="17"/>
      <c r="U760" s="17"/>
      <c r="V760" s="17"/>
      <c r="W760" s="17"/>
      <c r="Z760" s="16"/>
    </row>
    <row r="761" spans="1:26" s="15" customFormat="1" ht="18.75" customHeight="1">
      <c r="A761" s="17" t="s">
        <v>3246</v>
      </c>
      <c r="B761" s="18" t="s">
        <v>3247</v>
      </c>
      <c r="C761" s="19" t="s">
        <v>3248</v>
      </c>
      <c r="D761" s="17">
        <v>3</v>
      </c>
      <c r="E761" s="17">
        <v>3</v>
      </c>
      <c r="F761" s="17">
        <v>3</v>
      </c>
      <c r="G761" s="17">
        <v>3</v>
      </c>
      <c r="H761" s="17">
        <v>3</v>
      </c>
      <c r="I761" s="17"/>
      <c r="J761" s="17"/>
      <c r="K761" s="17"/>
      <c r="L761" s="17">
        <v>3</v>
      </c>
      <c r="M761" s="17"/>
      <c r="N761" s="17">
        <v>3</v>
      </c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Z761" s="16"/>
    </row>
    <row r="762" spans="1:26" s="15" customFormat="1" ht="18.75" customHeight="1">
      <c r="A762" s="17">
        <v>3030</v>
      </c>
      <c r="B762" s="18" t="s">
        <v>3249</v>
      </c>
      <c r="C762" s="19">
        <v>4126296168</v>
      </c>
      <c r="D762" s="17">
        <v>3</v>
      </c>
      <c r="E762" s="17"/>
      <c r="F762" s="17">
        <v>3</v>
      </c>
      <c r="G762" s="17">
        <v>8</v>
      </c>
      <c r="H762" s="17"/>
      <c r="I762" s="17">
        <v>8</v>
      </c>
      <c r="J762" s="17"/>
      <c r="K762" s="17"/>
      <c r="L762" s="17"/>
      <c r="M762" s="17"/>
      <c r="N762" s="17">
        <v>8</v>
      </c>
      <c r="O762" s="17">
        <v>8</v>
      </c>
      <c r="P762" s="17"/>
      <c r="Q762" s="17"/>
      <c r="R762" s="17"/>
      <c r="S762" s="17"/>
      <c r="T762" s="17"/>
      <c r="U762" s="17"/>
      <c r="V762" s="17"/>
      <c r="W762" s="17"/>
      <c r="Z762" s="16"/>
    </row>
    <row r="763" spans="1:26" s="15" customFormat="1" ht="18.75" customHeight="1">
      <c r="A763" s="17">
        <v>3055</v>
      </c>
      <c r="B763" s="18" t="s">
        <v>3250</v>
      </c>
      <c r="C763" s="19">
        <v>4126329682</v>
      </c>
      <c r="D763" s="17"/>
      <c r="E763" s="17"/>
      <c r="F763" s="17">
        <v>5</v>
      </c>
      <c r="G763" s="17">
        <v>3</v>
      </c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Z763" s="16"/>
    </row>
    <row r="764" spans="1:26" s="15" customFormat="1" ht="18.75" customHeight="1">
      <c r="A764" s="17">
        <v>1533</v>
      </c>
      <c r="B764" s="18" t="s">
        <v>3251</v>
      </c>
      <c r="C764" s="19">
        <v>4126273450</v>
      </c>
      <c r="D764" s="17">
        <v>5</v>
      </c>
      <c r="E764" s="17">
        <v>5</v>
      </c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Z764" s="16"/>
    </row>
    <row r="765" spans="1:26" s="15" customFormat="1" ht="18.75" customHeight="1">
      <c r="A765" s="17">
        <v>1533</v>
      </c>
      <c r="B765" s="18" t="s">
        <v>3251</v>
      </c>
      <c r="C765" s="19">
        <v>4126273764</v>
      </c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>
        <v>5</v>
      </c>
      <c r="T765" s="17"/>
      <c r="U765" s="17"/>
      <c r="V765" s="17"/>
      <c r="W765" s="17"/>
      <c r="Z765" s="16"/>
    </row>
    <row r="766" spans="1:26" s="15" customFormat="1" ht="18.75" customHeight="1">
      <c r="A766" s="17">
        <v>1533</v>
      </c>
      <c r="B766" s="18" t="s">
        <v>3251</v>
      </c>
      <c r="C766" s="19">
        <v>4126273671</v>
      </c>
      <c r="D766" s="17"/>
      <c r="E766" s="17"/>
      <c r="F766" s="17">
        <v>15</v>
      </c>
      <c r="G766" s="17"/>
      <c r="H766" s="17"/>
      <c r="I766" s="17"/>
      <c r="J766" s="17"/>
      <c r="K766" s="17"/>
      <c r="L766" s="17"/>
      <c r="M766" s="17"/>
      <c r="N766" s="17">
        <v>10</v>
      </c>
      <c r="O766" s="17">
        <v>10</v>
      </c>
      <c r="P766" s="17"/>
      <c r="Q766" s="17"/>
      <c r="R766" s="17"/>
      <c r="S766" s="17"/>
      <c r="T766" s="17"/>
      <c r="U766" s="17"/>
      <c r="V766" s="17"/>
      <c r="W766" s="17"/>
      <c r="Z766" s="16"/>
    </row>
    <row r="767" spans="1:26" s="15" customFormat="1" ht="18.75" customHeight="1">
      <c r="A767" s="17">
        <v>2534</v>
      </c>
      <c r="B767" s="18" t="s">
        <v>3252</v>
      </c>
      <c r="C767" s="19">
        <v>4126300955</v>
      </c>
      <c r="D767" s="17"/>
      <c r="E767" s="17"/>
      <c r="F767" s="17">
        <v>3</v>
      </c>
      <c r="G767" s="17">
        <v>10</v>
      </c>
      <c r="H767" s="17"/>
      <c r="I767" s="17"/>
      <c r="J767" s="17"/>
      <c r="K767" s="17"/>
      <c r="L767" s="17"/>
      <c r="M767" s="17"/>
      <c r="N767" s="17">
        <v>10</v>
      </c>
      <c r="O767" s="17">
        <v>10</v>
      </c>
      <c r="P767" s="17"/>
      <c r="Q767" s="17"/>
      <c r="R767" s="17"/>
      <c r="S767" s="17"/>
      <c r="T767" s="17"/>
      <c r="U767" s="17"/>
      <c r="V767" s="17"/>
      <c r="W767" s="17"/>
      <c r="Z767" s="16"/>
    </row>
    <row r="768" spans="1:26" s="15" customFormat="1" ht="18.75" customHeight="1">
      <c r="A768" s="17">
        <v>5366</v>
      </c>
      <c r="B768" s="18" t="s">
        <v>3253</v>
      </c>
      <c r="C768" s="19">
        <v>4126381465</v>
      </c>
      <c r="D768" s="17"/>
      <c r="E768" s="17">
        <v>5</v>
      </c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Z768" s="16"/>
    </row>
    <row r="769" spans="1:26" s="15" customFormat="1" ht="18.75" customHeight="1">
      <c r="A769" s="17">
        <v>3181</v>
      </c>
      <c r="B769" s="18" t="s">
        <v>3254</v>
      </c>
      <c r="C769" s="19">
        <v>4126307504</v>
      </c>
      <c r="D769" s="17"/>
      <c r="E769" s="17">
        <v>5</v>
      </c>
      <c r="F769" s="17"/>
      <c r="G769" s="17">
        <v>10</v>
      </c>
      <c r="H769" s="17"/>
      <c r="I769" s="17"/>
      <c r="J769" s="17"/>
      <c r="K769" s="17"/>
      <c r="L769" s="17"/>
      <c r="M769" s="17"/>
      <c r="N769" s="17">
        <v>10</v>
      </c>
      <c r="O769" s="17"/>
      <c r="P769" s="17"/>
      <c r="Q769" s="17"/>
      <c r="R769" s="17"/>
      <c r="S769" s="17"/>
      <c r="T769" s="17"/>
      <c r="U769" s="17"/>
      <c r="V769" s="17"/>
      <c r="W769" s="17"/>
      <c r="Z769" s="16"/>
    </row>
    <row r="770" spans="1:26" s="15" customFormat="1" ht="18.75" customHeight="1">
      <c r="A770" s="17">
        <v>5576</v>
      </c>
      <c r="B770" s="18" t="s">
        <v>3255</v>
      </c>
      <c r="C770" s="19">
        <v>4126291605</v>
      </c>
      <c r="D770" s="17"/>
      <c r="E770" s="17"/>
      <c r="F770" s="17"/>
      <c r="G770" s="17">
        <v>10</v>
      </c>
      <c r="H770" s="17"/>
      <c r="I770" s="17"/>
      <c r="J770" s="17"/>
      <c r="K770" s="17"/>
      <c r="L770" s="17"/>
      <c r="M770" s="17"/>
      <c r="N770" s="17">
        <v>10</v>
      </c>
      <c r="O770" s="17">
        <v>10</v>
      </c>
      <c r="P770" s="17"/>
      <c r="Q770" s="17"/>
      <c r="R770" s="17"/>
      <c r="S770" s="17"/>
      <c r="T770" s="17"/>
      <c r="U770" s="17"/>
      <c r="V770" s="17"/>
      <c r="W770" s="17"/>
      <c r="Z770" s="16"/>
    </row>
    <row r="771" spans="1:26" s="15" customFormat="1" ht="18.75" customHeight="1">
      <c r="A771" s="17">
        <v>2306</v>
      </c>
      <c r="B771" s="18" t="s">
        <v>3256</v>
      </c>
      <c r="C771" s="19">
        <v>4126342635</v>
      </c>
      <c r="D771" s="17"/>
      <c r="E771" s="17"/>
      <c r="F771" s="17"/>
      <c r="G771" s="17">
        <v>5</v>
      </c>
      <c r="H771" s="17"/>
      <c r="I771" s="17">
        <v>5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Z771" s="16"/>
    </row>
    <row r="772" spans="1:26" s="15" customFormat="1" ht="18.75" customHeight="1">
      <c r="A772" s="17">
        <v>2767</v>
      </c>
      <c r="B772" s="18" t="s">
        <v>3257</v>
      </c>
      <c r="C772" s="19">
        <v>4126295177</v>
      </c>
      <c r="D772" s="17"/>
      <c r="E772" s="17"/>
      <c r="F772" s="17"/>
      <c r="G772" s="17">
        <v>4</v>
      </c>
      <c r="H772" s="17"/>
      <c r="I772" s="17">
        <v>2</v>
      </c>
      <c r="J772" s="17"/>
      <c r="K772" s="17"/>
      <c r="L772" s="17"/>
      <c r="M772" s="17"/>
      <c r="N772" s="17">
        <v>4</v>
      </c>
      <c r="O772" s="17"/>
      <c r="P772" s="17"/>
      <c r="Q772" s="17"/>
      <c r="R772" s="17"/>
      <c r="S772" s="17"/>
      <c r="T772" s="17"/>
      <c r="U772" s="17"/>
      <c r="V772" s="17"/>
      <c r="W772" s="17"/>
      <c r="Z772" s="16"/>
    </row>
    <row r="773" spans="1:26" s="15" customFormat="1" ht="18.75" customHeight="1">
      <c r="A773" s="17">
        <v>2234</v>
      </c>
      <c r="B773" s="18" t="s">
        <v>3258</v>
      </c>
      <c r="C773" s="19">
        <v>4126374028</v>
      </c>
      <c r="D773" s="17"/>
      <c r="E773" s="17"/>
      <c r="F773" s="17"/>
      <c r="G773" s="17">
        <v>10</v>
      </c>
      <c r="H773" s="17"/>
      <c r="I773" s="17">
        <v>5</v>
      </c>
      <c r="J773" s="17"/>
      <c r="K773" s="17"/>
      <c r="L773" s="17"/>
      <c r="M773" s="17"/>
      <c r="N773" s="17">
        <v>5</v>
      </c>
      <c r="O773" s="17"/>
      <c r="P773" s="17"/>
      <c r="Q773" s="17"/>
      <c r="R773" s="17"/>
      <c r="S773" s="17"/>
      <c r="T773" s="17"/>
      <c r="U773" s="17"/>
      <c r="V773" s="17"/>
      <c r="W773" s="17"/>
      <c r="Z773" s="16"/>
    </row>
    <row r="774" spans="1:26" s="15" customFormat="1" ht="18.75" customHeight="1">
      <c r="A774" s="17">
        <v>3304</v>
      </c>
      <c r="B774" s="18" t="s">
        <v>3259</v>
      </c>
      <c r="C774" s="19">
        <v>4126304319</v>
      </c>
      <c r="D774" s="17"/>
      <c r="E774" s="17"/>
      <c r="F774" s="17">
        <v>3</v>
      </c>
      <c r="G774" s="17">
        <v>8</v>
      </c>
      <c r="H774" s="17"/>
      <c r="I774" s="17"/>
      <c r="J774" s="17"/>
      <c r="K774" s="17"/>
      <c r="L774" s="17"/>
      <c r="M774" s="17"/>
      <c r="N774" s="17">
        <v>10</v>
      </c>
      <c r="O774" s="17">
        <v>5</v>
      </c>
      <c r="P774" s="17"/>
      <c r="Q774" s="17"/>
      <c r="R774" s="17"/>
      <c r="S774" s="17"/>
      <c r="T774" s="17"/>
      <c r="U774" s="17"/>
      <c r="V774" s="17"/>
      <c r="W774" s="17"/>
      <c r="Z774" s="16"/>
    </row>
    <row r="775" spans="1:26" s="15" customFormat="1" ht="18.75" customHeight="1">
      <c r="A775" s="17">
        <v>3220</v>
      </c>
      <c r="B775" s="18" t="s">
        <v>3260</v>
      </c>
      <c r="C775" s="19">
        <v>4126345392</v>
      </c>
      <c r="D775" s="17"/>
      <c r="E775" s="17"/>
      <c r="F775" s="17"/>
      <c r="G775" s="17">
        <v>6</v>
      </c>
      <c r="H775" s="17"/>
      <c r="I775" s="17">
        <v>3</v>
      </c>
      <c r="J775" s="17"/>
      <c r="K775" s="17"/>
      <c r="L775" s="17"/>
      <c r="M775" s="17"/>
      <c r="N775" s="17">
        <v>3</v>
      </c>
      <c r="O775" s="17"/>
      <c r="P775" s="17"/>
      <c r="Q775" s="17"/>
      <c r="R775" s="17"/>
      <c r="S775" s="17"/>
      <c r="T775" s="17"/>
      <c r="U775" s="17"/>
      <c r="V775" s="17"/>
      <c r="W775" s="17"/>
      <c r="Z775" s="16"/>
    </row>
    <row r="776" spans="1:26" s="15" customFormat="1" ht="18.75" customHeight="1">
      <c r="A776" s="17">
        <v>2439</v>
      </c>
      <c r="B776" s="18" t="s">
        <v>3261</v>
      </c>
      <c r="C776" s="19">
        <v>4126379734</v>
      </c>
      <c r="D776" s="17"/>
      <c r="E776" s="17"/>
      <c r="F776" s="17">
        <v>3</v>
      </c>
      <c r="G776" s="17">
        <v>6</v>
      </c>
      <c r="H776" s="17"/>
      <c r="I776" s="17">
        <v>5</v>
      </c>
      <c r="J776" s="17"/>
      <c r="K776" s="17"/>
      <c r="L776" s="17"/>
      <c r="M776" s="17"/>
      <c r="N776" s="17">
        <v>6</v>
      </c>
      <c r="O776" s="17"/>
      <c r="P776" s="17"/>
      <c r="Q776" s="17"/>
      <c r="R776" s="17"/>
      <c r="S776" s="17"/>
      <c r="T776" s="17"/>
      <c r="U776" s="17"/>
      <c r="V776" s="17"/>
      <c r="W776" s="17"/>
      <c r="Z776" s="16"/>
    </row>
    <row r="777" spans="1:26" s="15" customFormat="1" ht="18.75" customHeight="1">
      <c r="A777" s="17">
        <v>5643</v>
      </c>
      <c r="B777" s="18" t="s">
        <v>3262</v>
      </c>
      <c r="C777" s="19">
        <v>4126438329</v>
      </c>
      <c r="D777" s="17"/>
      <c r="E777" s="17"/>
      <c r="F777" s="17">
        <v>4</v>
      </c>
      <c r="G777" s="17">
        <v>5</v>
      </c>
      <c r="H777" s="17"/>
      <c r="I777" s="17">
        <v>4</v>
      </c>
      <c r="J777" s="17"/>
      <c r="K777" s="17"/>
      <c r="L777" s="17"/>
      <c r="M777" s="17"/>
      <c r="N777" s="17">
        <v>5</v>
      </c>
      <c r="O777" s="17">
        <v>10</v>
      </c>
      <c r="P777" s="17"/>
      <c r="Q777" s="17"/>
      <c r="R777" s="17"/>
      <c r="S777" s="17"/>
      <c r="T777" s="17"/>
      <c r="U777" s="17"/>
      <c r="V777" s="17"/>
      <c r="W777" s="17"/>
      <c r="Z777" s="16"/>
    </row>
    <row r="778" spans="1:26" s="15" customFormat="1" ht="18.75" customHeight="1">
      <c r="A778" s="17">
        <v>4108</v>
      </c>
      <c r="B778" s="18" t="s">
        <v>3263</v>
      </c>
      <c r="C778" s="19">
        <v>4126365634</v>
      </c>
      <c r="D778" s="17"/>
      <c r="E778" s="17"/>
      <c r="F778" s="17">
        <v>10</v>
      </c>
      <c r="G778" s="17">
        <v>5</v>
      </c>
      <c r="H778" s="17"/>
      <c r="I778" s="17"/>
      <c r="J778" s="17"/>
      <c r="K778" s="17"/>
      <c r="L778" s="17"/>
      <c r="M778" s="17"/>
      <c r="N778" s="17"/>
      <c r="O778" s="17">
        <v>10</v>
      </c>
      <c r="P778" s="17"/>
      <c r="Q778" s="17"/>
      <c r="R778" s="17"/>
      <c r="S778" s="17"/>
      <c r="T778" s="17"/>
      <c r="U778" s="17"/>
      <c r="V778" s="17"/>
      <c r="W778" s="17"/>
      <c r="Z778" s="16"/>
    </row>
    <row r="779" spans="1:26" s="15" customFormat="1" ht="18.75" customHeight="1">
      <c r="A779" s="17">
        <v>5340</v>
      </c>
      <c r="B779" s="18" t="s">
        <v>3264</v>
      </c>
      <c r="C779" s="19">
        <v>4126317753</v>
      </c>
      <c r="D779" s="17"/>
      <c r="E779" s="17"/>
      <c r="F779" s="17">
        <v>6</v>
      </c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Z779" s="16"/>
    </row>
    <row r="780" spans="1:26" s="15" customFormat="1" ht="18.75" customHeight="1">
      <c r="A780" s="39">
        <v>49155</v>
      </c>
      <c r="B780" s="18" t="s">
        <v>3265</v>
      </c>
      <c r="C780" s="19">
        <v>49155</v>
      </c>
      <c r="D780" s="17"/>
      <c r="E780" s="17"/>
      <c r="F780" s="17"/>
      <c r="G780" s="17">
        <v>5</v>
      </c>
      <c r="H780" s="17">
        <v>3</v>
      </c>
      <c r="I780" s="17"/>
      <c r="J780" s="17"/>
      <c r="K780" s="17"/>
      <c r="L780" s="17"/>
      <c r="M780" s="17"/>
      <c r="N780" s="17">
        <v>5</v>
      </c>
      <c r="O780" s="17"/>
      <c r="P780" s="17"/>
      <c r="Q780" s="17"/>
      <c r="R780" s="17"/>
      <c r="S780" s="17"/>
      <c r="T780" s="17"/>
      <c r="U780" s="17"/>
      <c r="V780" s="17"/>
      <c r="W780" s="17"/>
      <c r="Z780" s="16"/>
    </row>
    <row r="781" spans="1:26" s="15" customFormat="1" ht="18.75" customHeight="1">
      <c r="A781" s="17">
        <v>49338</v>
      </c>
      <c r="B781" s="18" t="s">
        <v>3266</v>
      </c>
      <c r="C781" s="19">
        <v>49338</v>
      </c>
      <c r="D781" s="17"/>
      <c r="E781" s="17"/>
      <c r="F781" s="17">
        <v>2</v>
      </c>
      <c r="G781" s="17">
        <v>2</v>
      </c>
      <c r="H781" s="17">
        <v>5</v>
      </c>
      <c r="I781" s="17"/>
      <c r="J781" s="17"/>
      <c r="K781" s="17"/>
      <c r="L781" s="17"/>
      <c r="M781" s="17"/>
      <c r="N781" s="17">
        <v>3</v>
      </c>
      <c r="O781" s="17">
        <v>2</v>
      </c>
      <c r="P781" s="17"/>
      <c r="Q781" s="17"/>
      <c r="R781" s="17"/>
      <c r="S781" s="17"/>
      <c r="T781" s="17">
        <v>2</v>
      </c>
      <c r="U781" s="17"/>
      <c r="V781" s="17"/>
      <c r="W781" s="17"/>
      <c r="Z781" s="16"/>
    </row>
    <row r="782" spans="1:26" s="15" customFormat="1" ht="18.75" customHeight="1">
      <c r="A782" s="17">
        <v>5640</v>
      </c>
      <c r="B782" s="18" t="s">
        <v>3267</v>
      </c>
      <c r="C782" s="19">
        <v>4126099475</v>
      </c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>
        <v>3</v>
      </c>
      <c r="Q782" s="17"/>
      <c r="R782" s="17"/>
      <c r="S782" s="17"/>
      <c r="T782" s="17"/>
      <c r="U782" s="17"/>
      <c r="V782" s="17"/>
      <c r="W782" s="17"/>
      <c r="Z782" s="16"/>
    </row>
    <row r="783" spans="1:26" s="15" customFormat="1" ht="18.75" customHeight="1">
      <c r="A783" s="17">
        <v>5640</v>
      </c>
      <c r="B783" s="18" t="s">
        <v>3267</v>
      </c>
      <c r="C783" s="19">
        <v>4126099476</v>
      </c>
      <c r="D783" s="17"/>
      <c r="E783" s="17"/>
      <c r="F783" s="17"/>
      <c r="G783" s="17">
        <v>3</v>
      </c>
      <c r="H783" s="17"/>
      <c r="I783" s="17">
        <v>3</v>
      </c>
      <c r="J783" s="17"/>
      <c r="K783" s="17"/>
      <c r="L783" s="17"/>
      <c r="M783" s="17"/>
      <c r="N783" s="17"/>
      <c r="O783" s="17">
        <v>3</v>
      </c>
      <c r="P783" s="17"/>
      <c r="Q783" s="17"/>
      <c r="R783" s="17"/>
      <c r="S783" s="17"/>
      <c r="T783" s="17"/>
      <c r="U783" s="17"/>
      <c r="V783" s="17"/>
      <c r="W783" s="17"/>
      <c r="Z783" s="16"/>
    </row>
    <row r="784" spans="1:26" s="15" customFormat="1" ht="18.75" customHeight="1">
      <c r="A784" s="17">
        <v>4211</v>
      </c>
      <c r="B784" s="18" t="s">
        <v>2673</v>
      </c>
      <c r="C784" s="19">
        <v>4126296986</v>
      </c>
      <c r="D784" s="17"/>
      <c r="E784" s="17"/>
      <c r="F784" s="17"/>
      <c r="G784" s="17">
        <v>5</v>
      </c>
      <c r="H784" s="17"/>
      <c r="I784" s="17">
        <v>2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Z784" s="16"/>
    </row>
    <row r="785" spans="1:26" s="15" customFormat="1" ht="18.75" customHeight="1">
      <c r="A785" s="17">
        <v>5634</v>
      </c>
      <c r="B785" s="18" t="s">
        <v>3268</v>
      </c>
      <c r="C785" s="19">
        <v>4126296294</v>
      </c>
      <c r="D785" s="17">
        <v>5</v>
      </c>
      <c r="E785" s="17"/>
      <c r="F785" s="17">
        <v>3</v>
      </c>
      <c r="G785" s="17">
        <v>10</v>
      </c>
      <c r="H785" s="17"/>
      <c r="I785" s="17">
        <v>10</v>
      </c>
      <c r="J785" s="17"/>
      <c r="K785" s="17"/>
      <c r="L785" s="17"/>
      <c r="M785" s="17"/>
      <c r="N785" s="17"/>
      <c r="O785" s="17">
        <v>10</v>
      </c>
      <c r="P785" s="17"/>
      <c r="Q785" s="17"/>
      <c r="R785" s="17"/>
      <c r="S785" s="17"/>
      <c r="T785" s="17"/>
      <c r="U785" s="17"/>
      <c r="V785" s="17"/>
      <c r="W785" s="17"/>
      <c r="Z785" s="16"/>
    </row>
    <row r="786" spans="1:26" s="15" customFormat="1" ht="18.75" customHeight="1">
      <c r="A786" s="17">
        <v>3649</v>
      </c>
      <c r="B786" s="18" t="s">
        <v>3269</v>
      </c>
      <c r="C786" s="19">
        <v>4126345467</v>
      </c>
      <c r="D786" s="17"/>
      <c r="E786" s="17"/>
      <c r="F786" s="17">
        <v>6</v>
      </c>
      <c r="G786" s="17">
        <v>5</v>
      </c>
      <c r="H786" s="17"/>
      <c r="I786" s="17"/>
      <c r="J786" s="17"/>
      <c r="K786" s="17"/>
      <c r="L786" s="17"/>
      <c r="M786" s="17"/>
      <c r="N786" s="17"/>
      <c r="O786" s="17">
        <v>5</v>
      </c>
      <c r="P786" s="17"/>
      <c r="Q786" s="17"/>
      <c r="R786" s="17"/>
      <c r="S786" s="17"/>
      <c r="T786" s="17"/>
      <c r="U786" s="17"/>
      <c r="V786" s="17"/>
      <c r="W786" s="17"/>
      <c r="Z786" s="16"/>
    </row>
    <row r="787" spans="1:26" s="15" customFormat="1" ht="18.75" customHeight="1">
      <c r="A787" s="17">
        <v>2520</v>
      </c>
      <c r="B787" s="18" t="s">
        <v>3270</v>
      </c>
      <c r="C787" s="19">
        <v>4126339501</v>
      </c>
      <c r="D787" s="17"/>
      <c r="E787" s="17"/>
      <c r="F787" s="17">
        <v>15</v>
      </c>
      <c r="G787" s="17">
        <v>10</v>
      </c>
      <c r="H787" s="17"/>
      <c r="I787" s="17">
        <v>5</v>
      </c>
      <c r="J787" s="17"/>
      <c r="K787" s="17"/>
      <c r="L787" s="17"/>
      <c r="M787" s="17"/>
      <c r="N787" s="17">
        <v>10</v>
      </c>
      <c r="O787" s="17">
        <v>10</v>
      </c>
      <c r="P787" s="17"/>
      <c r="Q787" s="17"/>
      <c r="R787" s="17"/>
      <c r="S787" s="17"/>
      <c r="T787" s="17"/>
      <c r="U787" s="17"/>
      <c r="V787" s="17"/>
      <c r="W787" s="17"/>
      <c r="Z787" s="16"/>
    </row>
    <row r="788" spans="1:26" s="15" customFormat="1" ht="18.75" customHeight="1">
      <c r="A788" s="17">
        <v>4094</v>
      </c>
      <c r="B788" s="18" t="s">
        <v>1455</v>
      </c>
      <c r="C788" s="19">
        <v>4126294669</v>
      </c>
      <c r="D788" s="17"/>
      <c r="E788" s="17"/>
      <c r="F788" s="17">
        <v>6</v>
      </c>
      <c r="G788" s="17">
        <v>6</v>
      </c>
      <c r="H788" s="17"/>
      <c r="I788" s="17">
        <v>6</v>
      </c>
      <c r="J788" s="17"/>
      <c r="K788" s="17"/>
      <c r="L788" s="17"/>
      <c r="M788" s="17"/>
      <c r="N788" s="17"/>
      <c r="O788" s="17">
        <v>10</v>
      </c>
      <c r="P788" s="17"/>
      <c r="Q788" s="17"/>
      <c r="R788" s="17"/>
      <c r="S788" s="17"/>
      <c r="T788" s="17"/>
      <c r="U788" s="17"/>
      <c r="V788" s="17"/>
      <c r="W788" s="17"/>
      <c r="Z788" s="16"/>
    </row>
    <row r="789" spans="1:26" s="15" customFormat="1" ht="18.75" customHeight="1">
      <c r="A789" s="17">
        <v>3323</v>
      </c>
      <c r="B789" s="18" t="s">
        <v>3271</v>
      </c>
      <c r="C789" s="19">
        <v>4126342505</v>
      </c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>
        <v>20</v>
      </c>
      <c r="P789" s="17"/>
      <c r="Q789" s="17"/>
      <c r="R789" s="17"/>
      <c r="S789" s="17"/>
      <c r="T789" s="17"/>
      <c r="U789" s="17"/>
      <c r="V789" s="17"/>
      <c r="W789" s="17"/>
      <c r="Z789" s="16"/>
    </row>
    <row r="790" spans="1:26" s="15" customFormat="1" ht="18.75" customHeight="1">
      <c r="A790" s="17">
        <v>4065</v>
      </c>
      <c r="B790" s="18" t="s">
        <v>3272</v>
      </c>
      <c r="C790" s="19">
        <v>4126297539</v>
      </c>
      <c r="D790" s="17"/>
      <c r="E790" s="17"/>
      <c r="F790" s="17">
        <v>2</v>
      </c>
      <c r="G790" s="17">
        <v>6</v>
      </c>
      <c r="H790" s="17"/>
      <c r="I790" s="17">
        <v>6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Z790" s="16"/>
    </row>
    <row r="791" spans="1:26" s="15" customFormat="1" ht="18.75" customHeight="1">
      <c r="A791" s="17">
        <v>3136</v>
      </c>
      <c r="B791" s="18" t="s">
        <v>3273</v>
      </c>
      <c r="C791" s="19">
        <v>4126294428</v>
      </c>
      <c r="D791" s="17">
        <v>2</v>
      </c>
      <c r="E791" s="17"/>
      <c r="F791" s="17">
        <v>5</v>
      </c>
      <c r="G791" s="17"/>
      <c r="H791" s="17"/>
      <c r="I791" s="17"/>
      <c r="J791" s="17"/>
      <c r="K791" s="17"/>
      <c r="L791" s="17"/>
      <c r="M791" s="17"/>
      <c r="N791" s="17">
        <v>10</v>
      </c>
      <c r="O791" s="17">
        <v>10</v>
      </c>
      <c r="P791" s="17"/>
      <c r="Q791" s="17"/>
      <c r="R791" s="17"/>
      <c r="S791" s="17"/>
      <c r="T791" s="17"/>
      <c r="U791" s="17"/>
      <c r="V791" s="17"/>
      <c r="W791" s="17"/>
      <c r="Z791" s="16"/>
    </row>
    <row r="792" spans="1:26" s="15" customFormat="1" ht="18.75" customHeight="1">
      <c r="A792" s="17">
        <v>3013</v>
      </c>
      <c r="B792" s="18" t="s">
        <v>3274</v>
      </c>
      <c r="C792" s="19">
        <v>4126341003</v>
      </c>
      <c r="D792" s="17"/>
      <c r="E792" s="17"/>
      <c r="F792" s="17">
        <v>10</v>
      </c>
      <c r="G792" s="17">
        <v>10</v>
      </c>
      <c r="H792" s="17"/>
      <c r="I792" s="17"/>
      <c r="J792" s="17"/>
      <c r="K792" s="17"/>
      <c r="L792" s="17"/>
      <c r="M792" s="17"/>
      <c r="N792" s="17">
        <v>10</v>
      </c>
      <c r="O792" s="17">
        <v>10</v>
      </c>
      <c r="P792" s="17"/>
      <c r="Q792" s="17"/>
      <c r="R792" s="17"/>
      <c r="S792" s="17"/>
      <c r="T792" s="17"/>
      <c r="U792" s="17"/>
      <c r="V792" s="17"/>
      <c r="W792" s="17"/>
      <c r="Z792" s="16"/>
    </row>
    <row r="793" spans="1:26" s="15" customFormat="1" ht="18.75" customHeight="1">
      <c r="A793" s="17" t="s">
        <v>3275</v>
      </c>
      <c r="B793" s="18" t="s">
        <v>3276</v>
      </c>
      <c r="C793" s="19">
        <v>49159</v>
      </c>
      <c r="D793" s="17"/>
      <c r="E793" s="17"/>
      <c r="F793" s="17">
        <v>10</v>
      </c>
      <c r="G793" s="17">
        <v>10</v>
      </c>
      <c r="H793" s="17">
        <v>5</v>
      </c>
      <c r="I793" s="17"/>
      <c r="J793" s="17"/>
      <c r="K793" s="17"/>
      <c r="L793" s="17"/>
      <c r="M793" s="17"/>
      <c r="N793" s="17">
        <v>5</v>
      </c>
      <c r="O793" s="17">
        <v>5</v>
      </c>
      <c r="P793" s="17"/>
      <c r="Q793" s="17"/>
      <c r="R793" s="17"/>
      <c r="S793" s="17"/>
      <c r="T793" s="17"/>
      <c r="U793" s="17"/>
      <c r="V793" s="17"/>
      <c r="W793" s="17"/>
      <c r="Z793" s="16"/>
    </row>
    <row r="794" spans="1:26" s="15" customFormat="1" ht="18.75" customHeight="1">
      <c r="A794" s="17">
        <v>49339</v>
      </c>
      <c r="B794" s="18" t="s">
        <v>3277</v>
      </c>
      <c r="C794" s="19">
        <v>49339</v>
      </c>
      <c r="D794" s="17"/>
      <c r="E794" s="17"/>
      <c r="F794" s="17">
        <v>2</v>
      </c>
      <c r="G794" s="17">
        <v>6</v>
      </c>
      <c r="H794" s="17"/>
      <c r="I794" s="17"/>
      <c r="J794" s="17"/>
      <c r="K794" s="17">
        <v>3</v>
      </c>
      <c r="L794" s="17"/>
      <c r="M794" s="17"/>
      <c r="N794" s="17"/>
      <c r="O794" s="17">
        <v>8</v>
      </c>
      <c r="P794" s="17"/>
      <c r="Q794" s="17"/>
      <c r="R794" s="17"/>
      <c r="S794" s="17"/>
      <c r="T794" s="17"/>
      <c r="U794" s="17"/>
      <c r="V794" s="17"/>
      <c r="W794" s="17"/>
      <c r="Z794" s="16"/>
    </row>
    <row r="795" spans="1:26" s="15" customFormat="1" ht="18.75" customHeight="1">
      <c r="A795" s="17">
        <v>49340</v>
      </c>
      <c r="B795" s="18" t="s">
        <v>3278</v>
      </c>
      <c r="C795" s="19">
        <v>49340</v>
      </c>
      <c r="D795" s="17">
        <v>1</v>
      </c>
      <c r="E795" s="17"/>
      <c r="F795" s="17">
        <v>5</v>
      </c>
      <c r="G795" s="17">
        <v>10</v>
      </c>
      <c r="H795" s="17"/>
      <c r="I795" s="17"/>
      <c r="J795" s="17"/>
      <c r="K795" s="17"/>
      <c r="L795" s="17"/>
      <c r="M795" s="17"/>
      <c r="N795" s="17">
        <v>5</v>
      </c>
      <c r="O795" s="17"/>
      <c r="P795" s="17"/>
      <c r="Q795" s="17"/>
      <c r="R795" s="17"/>
      <c r="S795" s="17"/>
      <c r="T795" s="17"/>
      <c r="U795" s="17"/>
      <c r="V795" s="17"/>
      <c r="W795" s="17"/>
      <c r="Z795" s="16"/>
    </row>
    <row r="796" spans="1:26" s="15" customFormat="1" ht="18.75" customHeight="1">
      <c r="A796" s="17">
        <v>1542</v>
      </c>
      <c r="B796" s="18" t="s">
        <v>3279</v>
      </c>
      <c r="C796" s="19">
        <v>4126341889</v>
      </c>
      <c r="D796" s="17"/>
      <c r="E796" s="17"/>
      <c r="F796" s="17">
        <v>10</v>
      </c>
      <c r="G796" s="17">
        <v>5</v>
      </c>
      <c r="H796" s="17"/>
      <c r="I796" s="17"/>
      <c r="J796" s="17"/>
      <c r="K796" s="17"/>
      <c r="L796" s="17"/>
      <c r="M796" s="17"/>
      <c r="N796" s="17"/>
      <c r="O796" s="17">
        <v>10</v>
      </c>
      <c r="P796" s="17"/>
      <c r="Q796" s="17"/>
      <c r="R796" s="17"/>
      <c r="S796" s="17"/>
      <c r="T796" s="17"/>
      <c r="U796" s="17"/>
      <c r="V796" s="17"/>
      <c r="W796" s="17"/>
      <c r="Z796" s="16"/>
    </row>
    <row r="797" spans="1:26" s="15" customFormat="1" ht="18.75" customHeight="1">
      <c r="A797" s="17">
        <v>3761</v>
      </c>
      <c r="B797" s="18" t="s">
        <v>2103</v>
      </c>
      <c r="C797" s="19">
        <v>4126215493</v>
      </c>
      <c r="D797" s="17"/>
      <c r="E797" s="17"/>
      <c r="F797" s="17">
        <v>4</v>
      </c>
      <c r="G797" s="17">
        <v>5</v>
      </c>
      <c r="H797" s="17"/>
      <c r="I797" s="17"/>
      <c r="J797" s="17"/>
      <c r="K797" s="17"/>
      <c r="L797" s="17"/>
      <c r="M797" s="17"/>
      <c r="N797" s="17">
        <v>4</v>
      </c>
      <c r="O797" s="17"/>
      <c r="P797" s="17"/>
      <c r="Q797" s="17"/>
      <c r="R797" s="17"/>
      <c r="S797" s="17"/>
      <c r="T797" s="17"/>
      <c r="U797" s="17"/>
      <c r="V797" s="17"/>
      <c r="W797" s="17"/>
      <c r="Z797" s="16"/>
    </row>
    <row r="798" spans="1:26" s="15" customFormat="1" ht="18.75" customHeight="1">
      <c r="A798" s="17">
        <v>4553</v>
      </c>
      <c r="B798" s="18" t="s">
        <v>1971</v>
      </c>
      <c r="C798" s="19">
        <v>4126221528</v>
      </c>
      <c r="D798" s="17"/>
      <c r="E798" s="17"/>
      <c r="F798" s="17">
        <v>5</v>
      </c>
      <c r="G798" s="17">
        <v>6</v>
      </c>
      <c r="H798" s="17"/>
      <c r="I798" s="17">
        <v>6</v>
      </c>
      <c r="J798" s="17"/>
      <c r="K798" s="17"/>
      <c r="L798" s="17"/>
      <c r="M798" s="17"/>
      <c r="N798" s="17">
        <v>6</v>
      </c>
      <c r="O798" s="17"/>
      <c r="P798" s="17"/>
      <c r="Q798" s="17"/>
      <c r="R798" s="17"/>
      <c r="S798" s="17"/>
      <c r="T798" s="17"/>
      <c r="U798" s="17"/>
      <c r="V798" s="17"/>
      <c r="W798" s="17"/>
      <c r="Z798" s="16"/>
    </row>
    <row r="799" spans="1:26" s="15" customFormat="1" ht="18.75" customHeight="1">
      <c r="A799" s="17">
        <v>4275</v>
      </c>
      <c r="B799" s="18" t="s">
        <v>3280</v>
      </c>
      <c r="C799" s="19">
        <v>4126380980</v>
      </c>
      <c r="D799" s="17"/>
      <c r="E799" s="17"/>
      <c r="F799" s="17"/>
      <c r="G799" s="17">
        <v>5</v>
      </c>
      <c r="H799" s="17"/>
      <c r="I799" s="17">
        <v>3</v>
      </c>
      <c r="J799" s="17"/>
      <c r="K799" s="17"/>
      <c r="L799" s="17"/>
      <c r="M799" s="17"/>
      <c r="N799" s="17">
        <v>3</v>
      </c>
      <c r="O799" s="17"/>
      <c r="P799" s="17"/>
      <c r="Q799" s="17"/>
      <c r="R799" s="17"/>
      <c r="S799" s="17"/>
      <c r="T799" s="17"/>
      <c r="U799" s="17"/>
      <c r="V799" s="17"/>
      <c r="W799" s="17"/>
      <c r="Z799" s="16"/>
    </row>
    <row r="800" spans="1:26" s="15" customFormat="1" ht="18.75" customHeight="1">
      <c r="A800" s="17">
        <v>3679</v>
      </c>
      <c r="B800" s="18" t="s">
        <v>3281</v>
      </c>
      <c r="C800" s="19">
        <v>4126323195</v>
      </c>
      <c r="D800" s="17"/>
      <c r="E800" s="17"/>
      <c r="F800" s="17"/>
      <c r="G800" s="17">
        <v>10</v>
      </c>
      <c r="H800" s="17"/>
      <c r="I800" s="17"/>
      <c r="J800" s="17"/>
      <c r="K800" s="17"/>
      <c r="L800" s="17"/>
      <c r="M800" s="17"/>
      <c r="N800" s="17">
        <v>6</v>
      </c>
      <c r="O800" s="17"/>
      <c r="P800" s="17"/>
      <c r="Q800" s="17"/>
      <c r="R800" s="17"/>
      <c r="S800" s="17"/>
      <c r="T800" s="17"/>
      <c r="U800" s="17"/>
      <c r="V800" s="17"/>
      <c r="W800" s="17"/>
      <c r="Z800" s="16"/>
    </row>
    <row r="801" spans="1:26" s="15" customFormat="1" ht="18.75" customHeight="1">
      <c r="A801" s="17">
        <v>4174</v>
      </c>
      <c r="B801" s="18" t="s">
        <v>3282</v>
      </c>
      <c r="C801" s="19">
        <v>4126376517</v>
      </c>
      <c r="D801" s="17">
        <v>3</v>
      </c>
      <c r="E801" s="17"/>
      <c r="F801" s="17">
        <v>5</v>
      </c>
      <c r="G801" s="17">
        <v>5</v>
      </c>
      <c r="H801" s="17"/>
      <c r="I801" s="17">
        <v>3</v>
      </c>
      <c r="J801" s="17"/>
      <c r="K801" s="17"/>
      <c r="L801" s="17"/>
      <c r="M801" s="17"/>
      <c r="N801" s="17">
        <v>3</v>
      </c>
      <c r="O801" s="17">
        <v>4</v>
      </c>
      <c r="P801" s="17"/>
      <c r="Q801" s="17"/>
      <c r="R801" s="17"/>
      <c r="S801" s="17"/>
      <c r="T801" s="17"/>
      <c r="U801" s="17"/>
      <c r="V801" s="17"/>
      <c r="W801" s="17"/>
      <c r="Z801" s="16"/>
    </row>
    <row r="802" spans="1:26" s="15" customFormat="1" ht="18.75" customHeight="1">
      <c r="A802" s="17">
        <v>4513</v>
      </c>
      <c r="B802" s="18" t="s">
        <v>2072</v>
      </c>
      <c r="C802" s="19">
        <v>4126381137</v>
      </c>
      <c r="D802" s="17">
        <v>6</v>
      </c>
      <c r="E802" s="17"/>
      <c r="F802" s="17">
        <v>5</v>
      </c>
      <c r="G802" s="17">
        <v>3</v>
      </c>
      <c r="H802" s="17"/>
      <c r="I802" s="17"/>
      <c r="J802" s="17"/>
      <c r="K802" s="17"/>
      <c r="L802" s="17"/>
      <c r="M802" s="17"/>
      <c r="N802" s="17">
        <v>3</v>
      </c>
      <c r="O802" s="17">
        <v>6</v>
      </c>
      <c r="P802" s="17"/>
      <c r="Q802" s="17"/>
      <c r="R802" s="17"/>
      <c r="S802" s="17"/>
      <c r="T802" s="17"/>
      <c r="U802" s="17"/>
      <c r="V802" s="17"/>
      <c r="W802" s="17"/>
      <c r="Z802" s="16"/>
    </row>
    <row r="803" spans="1:26" s="15" customFormat="1" ht="18.75" customHeight="1">
      <c r="A803" s="17">
        <v>3038</v>
      </c>
      <c r="B803" s="18" t="s">
        <v>2664</v>
      </c>
      <c r="C803" s="19">
        <v>4126259510</v>
      </c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>
        <v>6</v>
      </c>
      <c r="Q803" s="17"/>
      <c r="R803" s="17"/>
      <c r="S803" s="17"/>
      <c r="T803" s="17"/>
      <c r="U803" s="17"/>
      <c r="V803" s="17"/>
      <c r="W803" s="17"/>
      <c r="Z803" s="16"/>
    </row>
    <row r="804" spans="1:26" s="15" customFormat="1" ht="18.75" customHeight="1">
      <c r="A804" s="17">
        <v>4179</v>
      </c>
      <c r="B804" s="18" t="s">
        <v>3283</v>
      </c>
      <c r="C804" s="19">
        <v>4126359430</v>
      </c>
      <c r="D804" s="17"/>
      <c r="E804" s="17"/>
      <c r="F804" s="17"/>
      <c r="G804" s="17">
        <v>3</v>
      </c>
      <c r="H804" s="17"/>
      <c r="I804" s="17">
        <v>3</v>
      </c>
      <c r="J804" s="17"/>
      <c r="K804" s="17"/>
      <c r="L804" s="17"/>
      <c r="M804" s="17"/>
      <c r="N804" s="17"/>
      <c r="O804" s="17">
        <v>8</v>
      </c>
      <c r="P804" s="17"/>
      <c r="Q804" s="17"/>
      <c r="R804" s="17"/>
      <c r="S804" s="17"/>
      <c r="T804" s="17"/>
      <c r="U804" s="17"/>
      <c r="V804" s="17"/>
      <c r="W804" s="17"/>
      <c r="Z804" s="16"/>
    </row>
    <row r="805" spans="1:26" s="15" customFormat="1" ht="18.75" customHeight="1">
      <c r="A805" s="17">
        <v>3238</v>
      </c>
      <c r="B805" s="18" t="s">
        <v>3284</v>
      </c>
      <c r="C805" s="19">
        <v>4126368600</v>
      </c>
      <c r="D805" s="17"/>
      <c r="E805" s="17"/>
      <c r="F805" s="17">
        <v>5</v>
      </c>
      <c r="G805" s="17">
        <v>10</v>
      </c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Z805" s="16"/>
    </row>
    <row r="806" spans="1:26" s="15" customFormat="1" ht="18.75" customHeight="1">
      <c r="A806" s="17">
        <v>3777</v>
      </c>
      <c r="B806" s="18" t="s">
        <v>3285</v>
      </c>
      <c r="C806" s="19">
        <v>4126363895</v>
      </c>
      <c r="D806" s="17"/>
      <c r="E806" s="17"/>
      <c r="F806" s="17">
        <v>5</v>
      </c>
      <c r="G806" s="17">
        <v>5</v>
      </c>
      <c r="H806" s="17"/>
      <c r="I806" s="17"/>
      <c r="J806" s="17"/>
      <c r="K806" s="17"/>
      <c r="L806" s="17"/>
      <c r="M806" s="17"/>
      <c r="N806" s="17">
        <v>3</v>
      </c>
      <c r="O806" s="17">
        <v>7</v>
      </c>
      <c r="P806" s="17"/>
      <c r="Q806" s="17"/>
      <c r="R806" s="17"/>
      <c r="S806" s="17"/>
      <c r="T806" s="17"/>
      <c r="U806" s="17"/>
      <c r="V806" s="17"/>
      <c r="W806" s="17"/>
      <c r="Z806" s="16"/>
    </row>
    <row r="807" spans="1:26" s="15" customFormat="1" ht="18.75" customHeight="1">
      <c r="A807" s="17">
        <v>4243</v>
      </c>
      <c r="B807" s="18" t="s">
        <v>1899</v>
      </c>
      <c r="C807" s="19">
        <v>4126380693</v>
      </c>
      <c r="D807" s="17"/>
      <c r="E807" s="17"/>
      <c r="F807" s="17">
        <v>3</v>
      </c>
      <c r="G807" s="17">
        <v>10</v>
      </c>
      <c r="H807" s="17"/>
      <c r="I807" s="17"/>
      <c r="J807" s="17"/>
      <c r="K807" s="17"/>
      <c r="L807" s="17"/>
      <c r="M807" s="17"/>
      <c r="N807" s="17">
        <v>10</v>
      </c>
      <c r="O807" s="17"/>
      <c r="P807" s="17"/>
      <c r="Q807" s="17"/>
      <c r="R807" s="17"/>
      <c r="S807" s="17"/>
      <c r="T807" s="17"/>
      <c r="U807" s="17"/>
      <c r="V807" s="17"/>
      <c r="W807" s="17"/>
      <c r="Z807" s="16"/>
    </row>
    <row r="808" spans="1:26" s="15" customFormat="1" ht="18.75" customHeight="1">
      <c r="A808" s="17"/>
      <c r="B808" s="147" t="s">
        <v>590</v>
      </c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10" t="s">
        <v>3330</v>
      </c>
      <c r="Z808" s="16"/>
    </row>
    <row r="809" spans="1:26" s="15" customFormat="1" ht="18.75" customHeight="1">
      <c r="A809" s="17">
        <v>4954</v>
      </c>
      <c r="B809" s="18" t="s">
        <v>2517</v>
      </c>
      <c r="C809" s="19">
        <v>4126347195</v>
      </c>
      <c r="D809" s="17"/>
      <c r="E809" s="17"/>
      <c r="F809" s="17">
        <v>10</v>
      </c>
      <c r="G809" s="17">
        <v>5</v>
      </c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Z809" s="16"/>
    </row>
    <row r="810" spans="1:26" s="15" customFormat="1" ht="18.75" customHeight="1">
      <c r="A810" s="17">
        <v>1611</v>
      </c>
      <c r="B810" s="18" t="s">
        <v>3286</v>
      </c>
      <c r="C810" s="19">
        <v>4126273419</v>
      </c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>
        <v>5</v>
      </c>
      <c r="Q810" s="17">
        <v>5</v>
      </c>
      <c r="R810" s="17">
        <v>5</v>
      </c>
      <c r="S810" s="17">
        <v>5</v>
      </c>
      <c r="T810" s="17">
        <v>5</v>
      </c>
      <c r="U810" s="17">
        <v>5</v>
      </c>
      <c r="V810" s="17">
        <v>5</v>
      </c>
      <c r="W810" s="17"/>
      <c r="Z810" s="16"/>
    </row>
    <row r="811" spans="1:26" s="15" customFormat="1" ht="18.75" customHeight="1">
      <c r="A811" s="17">
        <v>1611</v>
      </c>
      <c r="B811" s="18" t="s">
        <v>3286</v>
      </c>
      <c r="C811" s="19">
        <v>4126273420</v>
      </c>
      <c r="D811" s="17"/>
      <c r="E811" s="17"/>
      <c r="F811" s="17">
        <v>5</v>
      </c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Z811" s="16"/>
    </row>
    <row r="812" spans="1:26" s="15" customFormat="1" ht="18.75" customHeight="1">
      <c r="A812" s="17">
        <v>3300</v>
      </c>
      <c r="B812" s="18" t="s">
        <v>302</v>
      </c>
      <c r="C812" s="19">
        <v>4126376147</v>
      </c>
      <c r="D812" s="17"/>
      <c r="E812" s="17"/>
      <c r="F812" s="17">
        <v>11</v>
      </c>
      <c r="G812" s="17">
        <v>15</v>
      </c>
      <c r="H812" s="17"/>
      <c r="I812" s="17"/>
      <c r="J812" s="17"/>
      <c r="K812" s="17"/>
      <c r="L812" s="17">
        <v>13</v>
      </c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Z812" s="16"/>
    </row>
    <row r="813" spans="1:26" s="15" customFormat="1" ht="18.75" customHeight="1">
      <c r="A813" s="17">
        <v>3300</v>
      </c>
      <c r="B813" s="18" t="s">
        <v>302</v>
      </c>
      <c r="C813" s="19">
        <v>4126376505</v>
      </c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>
        <v>6</v>
      </c>
      <c r="Q813" s="17">
        <v>3</v>
      </c>
      <c r="R813" s="17"/>
      <c r="S813" s="17"/>
      <c r="T813" s="17"/>
      <c r="U813" s="17"/>
      <c r="V813" s="17">
        <v>11</v>
      </c>
      <c r="W813" s="17"/>
      <c r="Z813" s="16"/>
    </row>
    <row r="814" spans="1:26" s="15" customFormat="1" ht="18.75" customHeight="1">
      <c r="A814" s="17">
        <v>5064</v>
      </c>
      <c r="B814" s="18" t="s">
        <v>2200</v>
      </c>
      <c r="C814" s="19">
        <v>4126274580</v>
      </c>
      <c r="D814" s="17">
        <v>5</v>
      </c>
      <c r="E814" s="17">
        <v>5</v>
      </c>
      <c r="F814" s="17">
        <v>20</v>
      </c>
      <c r="G814" s="17"/>
      <c r="H814" s="17"/>
      <c r="I814" s="17"/>
      <c r="J814" s="17"/>
      <c r="K814" s="17"/>
      <c r="L814" s="17"/>
      <c r="M814" s="17"/>
      <c r="N814" s="17">
        <v>5</v>
      </c>
      <c r="O814" s="17">
        <v>5</v>
      </c>
      <c r="P814" s="17"/>
      <c r="Q814" s="17"/>
      <c r="R814" s="17"/>
      <c r="S814" s="17"/>
      <c r="T814" s="17"/>
      <c r="U814" s="17"/>
      <c r="V814" s="17"/>
      <c r="W814" s="17"/>
      <c r="Z814" s="16"/>
    </row>
    <row r="815" spans="1:26" s="15" customFormat="1" ht="18.75" customHeight="1">
      <c r="A815" s="17">
        <v>3435</v>
      </c>
      <c r="B815" s="18" t="s">
        <v>206</v>
      </c>
      <c r="C815" s="19">
        <v>4126288550</v>
      </c>
      <c r="D815" s="17"/>
      <c r="E815" s="17"/>
      <c r="F815" s="17">
        <v>10</v>
      </c>
      <c r="G815" s="17"/>
      <c r="H815" s="17"/>
      <c r="I815" s="17"/>
      <c r="J815" s="17"/>
      <c r="K815" s="17"/>
      <c r="L815" s="17"/>
      <c r="M815" s="17"/>
      <c r="N815" s="17">
        <v>15</v>
      </c>
      <c r="O815" s="25">
        <v>15</v>
      </c>
      <c r="P815" s="17"/>
      <c r="Q815" s="17"/>
      <c r="R815" s="17"/>
      <c r="S815" s="17"/>
      <c r="T815" s="17"/>
      <c r="U815" s="17"/>
      <c r="V815" s="17"/>
      <c r="W815" s="25" t="s">
        <v>3287</v>
      </c>
      <c r="Z815" s="16"/>
    </row>
    <row r="816" spans="1:26" s="15" customFormat="1" ht="18.75" customHeight="1">
      <c r="A816" s="17">
        <v>4670</v>
      </c>
      <c r="B816" s="18" t="s">
        <v>595</v>
      </c>
      <c r="C816" s="19">
        <v>4126346256</v>
      </c>
      <c r="D816" s="17"/>
      <c r="E816" s="17"/>
      <c r="F816" s="17">
        <v>40</v>
      </c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Z816" s="16"/>
    </row>
    <row r="817" spans="1:26" s="15" customFormat="1" ht="18.75" customHeight="1">
      <c r="A817" s="17">
        <v>4670</v>
      </c>
      <c r="B817" s="18" t="s">
        <v>595</v>
      </c>
      <c r="C817" s="19">
        <v>4126347085</v>
      </c>
      <c r="D817" s="17">
        <v>8</v>
      </c>
      <c r="E817" s="17">
        <v>5</v>
      </c>
      <c r="F817" s="17">
        <v>15</v>
      </c>
      <c r="G817" s="17">
        <v>10</v>
      </c>
      <c r="H817" s="17"/>
      <c r="I817" s="17"/>
      <c r="J817" s="17"/>
      <c r="K817" s="17"/>
      <c r="L817" s="17"/>
      <c r="M817" s="17"/>
      <c r="N817" s="17">
        <v>10</v>
      </c>
      <c r="O817" s="17">
        <v>5</v>
      </c>
      <c r="P817" s="17"/>
      <c r="Q817" s="17"/>
      <c r="R817" s="17"/>
      <c r="S817" s="17"/>
      <c r="T817" s="17"/>
      <c r="U817" s="17"/>
      <c r="V817" s="17"/>
      <c r="W817" s="17"/>
      <c r="Z817" s="16"/>
    </row>
    <row r="818" spans="1:26" s="15" customFormat="1" ht="18.75" customHeight="1">
      <c r="A818" s="17">
        <v>1592</v>
      </c>
      <c r="B818" s="18" t="s">
        <v>1549</v>
      </c>
      <c r="C818" s="19">
        <v>4126371775</v>
      </c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>
        <v>5</v>
      </c>
      <c r="U818" s="17">
        <v>5</v>
      </c>
      <c r="V818" s="17">
        <v>5</v>
      </c>
      <c r="W818" s="17"/>
      <c r="Z818" s="16"/>
    </row>
    <row r="819" spans="1:26" s="15" customFormat="1" ht="18.75" customHeight="1">
      <c r="A819" s="17">
        <v>1592</v>
      </c>
      <c r="B819" s="18" t="s">
        <v>1549</v>
      </c>
      <c r="C819" s="19">
        <v>4126371776</v>
      </c>
      <c r="D819" s="17"/>
      <c r="E819" s="17"/>
      <c r="F819" s="17">
        <v>10</v>
      </c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Z819" s="16"/>
    </row>
    <row r="820" spans="1:26" s="15" customFormat="1" ht="18.75" customHeight="1">
      <c r="A820" s="17">
        <v>1648</v>
      </c>
      <c r="B820" s="18" t="s">
        <v>394</v>
      </c>
      <c r="C820" s="19">
        <v>4126341133</v>
      </c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>
        <v>2</v>
      </c>
      <c r="Q820" s="17">
        <v>2</v>
      </c>
      <c r="R820" s="17">
        <v>2</v>
      </c>
      <c r="S820" s="17">
        <v>2</v>
      </c>
      <c r="T820" s="17">
        <v>2</v>
      </c>
      <c r="U820" s="17">
        <v>2</v>
      </c>
      <c r="V820" s="17">
        <v>2</v>
      </c>
      <c r="W820" s="17"/>
      <c r="Z820" s="16"/>
    </row>
    <row r="821" spans="1:26" s="15" customFormat="1" ht="18.75" customHeight="1">
      <c r="A821" s="17">
        <v>1601</v>
      </c>
      <c r="B821" s="18" t="s">
        <v>765</v>
      </c>
      <c r="C821" s="19">
        <v>4126350530</v>
      </c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>
        <v>5</v>
      </c>
      <c r="S821" s="17"/>
      <c r="T821" s="17"/>
      <c r="U821" s="17">
        <v>10</v>
      </c>
      <c r="V821" s="17">
        <v>10</v>
      </c>
      <c r="W821" s="17"/>
      <c r="Z821" s="16"/>
    </row>
    <row r="822" spans="1:26" s="15" customFormat="1" ht="18.75" customHeight="1">
      <c r="A822" s="17">
        <v>5623</v>
      </c>
      <c r="B822" s="18" t="s">
        <v>1618</v>
      </c>
      <c r="C822" s="19">
        <v>4126299413</v>
      </c>
      <c r="D822" s="17"/>
      <c r="E822" s="17"/>
      <c r="F822" s="17">
        <v>15</v>
      </c>
      <c r="G822" s="17">
        <v>15</v>
      </c>
      <c r="H822" s="17"/>
      <c r="I822" s="17"/>
      <c r="J822" s="17"/>
      <c r="K822" s="17"/>
      <c r="L822" s="17">
        <v>15</v>
      </c>
      <c r="M822" s="17"/>
      <c r="N822" s="17">
        <v>15</v>
      </c>
      <c r="O822" s="17">
        <v>30</v>
      </c>
      <c r="P822" s="17"/>
      <c r="Q822" s="17"/>
      <c r="R822" s="17"/>
      <c r="S822" s="17"/>
      <c r="T822" s="17"/>
      <c r="U822" s="17"/>
      <c r="V822" s="17"/>
      <c r="W822" s="17"/>
      <c r="Z822" s="16"/>
    </row>
    <row r="823" spans="1:26" s="15" customFormat="1" ht="18.75" customHeight="1">
      <c r="A823" s="17">
        <v>3526</v>
      </c>
      <c r="B823" s="18" t="s">
        <v>121</v>
      </c>
      <c r="C823" s="19">
        <v>4126346930</v>
      </c>
      <c r="D823" s="17">
        <v>5</v>
      </c>
      <c r="E823" s="17"/>
      <c r="F823" s="17">
        <v>15</v>
      </c>
      <c r="G823" s="17">
        <v>20</v>
      </c>
      <c r="H823" s="17"/>
      <c r="I823" s="17"/>
      <c r="J823" s="17"/>
      <c r="K823" s="17"/>
      <c r="L823" s="17">
        <v>5</v>
      </c>
      <c r="M823" s="17"/>
      <c r="N823" s="17">
        <v>20</v>
      </c>
      <c r="O823" s="17">
        <v>10</v>
      </c>
      <c r="P823" s="17"/>
      <c r="Q823" s="17"/>
      <c r="R823" s="17"/>
      <c r="S823" s="17"/>
      <c r="T823" s="17"/>
      <c r="U823" s="17"/>
      <c r="V823" s="17"/>
      <c r="W823" s="17"/>
      <c r="Z823" s="16"/>
    </row>
    <row r="824" spans="1:26" s="15" customFormat="1" ht="18.75" customHeight="1">
      <c r="A824" s="17">
        <v>3526</v>
      </c>
      <c r="B824" s="18" t="s">
        <v>121</v>
      </c>
      <c r="C824" s="19">
        <v>4126346162</v>
      </c>
      <c r="D824" s="17"/>
      <c r="E824" s="17"/>
      <c r="F824" s="17">
        <v>25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Z824" s="16"/>
    </row>
    <row r="825" spans="1:26" s="15" customFormat="1" ht="18.75" customHeight="1">
      <c r="A825" s="17">
        <v>3071</v>
      </c>
      <c r="B825" s="18" t="s">
        <v>2550</v>
      </c>
      <c r="C825" s="19">
        <v>4126346845</v>
      </c>
      <c r="D825" s="17"/>
      <c r="E825" s="17"/>
      <c r="F825" s="17">
        <v>10</v>
      </c>
      <c r="G825" s="17">
        <v>20</v>
      </c>
      <c r="H825" s="17"/>
      <c r="I825" s="17"/>
      <c r="J825" s="17"/>
      <c r="K825" s="17"/>
      <c r="L825" s="17"/>
      <c r="M825" s="17"/>
      <c r="N825" s="17">
        <v>10</v>
      </c>
      <c r="O825" s="17">
        <v>15</v>
      </c>
      <c r="P825" s="17"/>
      <c r="Q825" s="17"/>
      <c r="R825" s="17"/>
      <c r="S825" s="17"/>
      <c r="T825" s="17"/>
      <c r="U825" s="17"/>
      <c r="V825" s="17"/>
      <c r="W825" s="17"/>
      <c r="Z825" s="16"/>
    </row>
    <row r="826" spans="1:26" s="15" customFormat="1" ht="18.75" customHeight="1">
      <c r="A826" s="17">
        <v>3071</v>
      </c>
      <c r="B826" s="18" t="s">
        <v>2550</v>
      </c>
      <c r="C826" s="19">
        <v>4126346134</v>
      </c>
      <c r="D826" s="17"/>
      <c r="E826" s="17"/>
      <c r="F826" s="17">
        <v>10</v>
      </c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Z826" s="16"/>
    </row>
    <row r="827" spans="1:26" s="15" customFormat="1" ht="18.75" customHeight="1">
      <c r="A827" s="17">
        <v>1605</v>
      </c>
      <c r="B827" s="18" t="s">
        <v>3288</v>
      </c>
      <c r="C827" s="19">
        <v>4126341857</v>
      </c>
      <c r="D827" s="17"/>
      <c r="E827" s="17"/>
      <c r="F827" s="17">
        <v>5</v>
      </c>
      <c r="G827" s="17">
        <v>10</v>
      </c>
      <c r="H827" s="17"/>
      <c r="I827" s="17"/>
      <c r="J827" s="17"/>
      <c r="K827" s="17"/>
      <c r="L827" s="17"/>
      <c r="M827" s="17"/>
      <c r="N827" s="17">
        <v>6</v>
      </c>
      <c r="O827" s="17">
        <v>10</v>
      </c>
      <c r="P827" s="17"/>
      <c r="Q827" s="17"/>
      <c r="R827" s="17"/>
      <c r="S827" s="17"/>
      <c r="T827" s="17"/>
      <c r="U827" s="17"/>
      <c r="V827" s="17"/>
      <c r="W827" s="17"/>
      <c r="Z827" s="16"/>
    </row>
    <row r="828" spans="1:26" s="15" customFormat="1" ht="18.75" customHeight="1">
      <c r="A828" s="17">
        <v>4991</v>
      </c>
      <c r="B828" s="18" t="s">
        <v>407</v>
      </c>
      <c r="C828" s="19">
        <v>4126346292</v>
      </c>
      <c r="D828" s="17"/>
      <c r="E828" s="17"/>
      <c r="F828" s="17">
        <v>50</v>
      </c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Z828" s="16"/>
    </row>
    <row r="829" spans="1:26" s="15" customFormat="1" ht="18.75" customHeight="1">
      <c r="A829" s="17">
        <v>1543</v>
      </c>
      <c r="B829" s="18" t="s">
        <v>724</v>
      </c>
      <c r="C829" s="19">
        <v>4126329974</v>
      </c>
      <c r="D829" s="17">
        <v>2</v>
      </c>
      <c r="E829" s="17">
        <v>3</v>
      </c>
      <c r="F829" s="17">
        <v>10</v>
      </c>
      <c r="G829" s="17">
        <v>20</v>
      </c>
      <c r="H829" s="17"/>
      <c r="I829" s="17"/>
      <c r="J829" s="17"/>
      <c r="K829" s="17"/>
      <c r="L829" s="17"/>
      <c r="M829" s="17"/>
      <c r="N829" s="17">
        <v>10</v>
      </c>
      <c r="O829" s="17">
        <v>5</v>
      </c>
      <c r="P829" s="17"/>
      <c r="Q829" s="17"/>
      <c r="R829" s="17"/>
      <c r="S829" s="17"/>
      <c r="T829" s="17"/>
      <c r="U829" s="17"/>
      <c r="V829" s="17"/>
      <c r="W829" s="17"/>
      <c r="Z829" s="16"/>
    </row>
    <row r="830" spans="1:26" s="15" customFormat="1" ht="18.75" customHeight="1">
      <c r="A830" s="17">
        <v>5543</v>
      </c>
      <c r="B830" s="18" t="s">
        <v>2547</v>
      </c>
      <c r="C830" s="19">
        <v>4126326651</v>
      </c>
      <c r="D830" s="17"/>
      <c r="E830" s="17"/>
      <c r="F830" s="17">
        <v>5</v>
      </c>
      <c r="G830" s="17">
        <v>10</v>
      </c>
      <c r="H830" s="17"/>
      <c r="I830" s="17"/>
      <c r="J830" s="17"/>
      <c r="K830" s="17"/>
      <c r="L830" s="17">
        <v>5</v>
      </c>
      <c r="M830" s="17"/>
      <c r="N830" s="17">
        <v>10</v>
      </c>
      <c r="O830" s="17">
        <v>15</v>
      </c>
      <c r="P830" s="17"/>
      <c r="Q830" s="17"/>
      <c r="R830" s="17"/>
      <c r="S830" s="17"/>
      <c r="T830" s="17"/>
      <c r="U830" s="17"/>
      <c r="V830" s="17"/>
      <c r="W830" s="17"/>
      <c r="Z830" s="16"/>
    </row>
    <row r="831" spans="1:26" s="15" customFormat="1" ht="18.75" customHeight="1">
      <c r="A831" s="17">
        <v>4358</v>
      </c>
      <c r="B831" s="18" t="s">
        <v>183</v>
      </c>
      <c r="C831" s="19">
        <v>4126341511</v>
      </c>
      <c r="D831" s="17">
        <v>20</v>
      </c>
      <c r="E831" s="17"/>
      <c r="F831" s="17">
        <v>30</v>
      </c>
      <c r="G831" s="17">
        <v>10</v>
      </c>
      <c r="H831" s="17"/>
      <c r="I831" s="17"/>
      <c r="J831" s="17"/>
      <c r="K831" s="17"/>
      <c r="L831" s="17"/>
      <c r="M831" s="17"/>
      <c r="N831" s="17"/>
      <c r="O831" s="17">
        <v>30</v>
      </c>
      <c r="P831" s="17"/>
      <c r="Q831" s="17"/>
      <c r="R831" s="17"/>
      <c r="S831" s="17"/>
      <c r="T831" s="17"/>
      <c r="U831" s="17"/>
      <c r="V831" s="17"/>
      <c r="W831" s="17"/>
      <c r="Z831" s="16"/>
    </row>
    <row r="832" spans="1:26" s="15" customFormat="1" ht="18.75" customHeight="1">
      <c r="A832" s="17">
        <v>5395</v>
      </c>
      <c r="B832" s="18" t="s">
        <v>3289</v>
      </c>
      <c r="C832" s="19">
        <v>4126347304</v>
      </c>
      <c r="D832" s="17"/>
      <c r="E832" s="17">
        <v>5</v>
      </c>
      <c r="F832" s="17">
        <v>5</v>
      </c>
      <c r="G832" s="17">
        <v>20</v>
      </c>
      <c r="H832" s="17"/>
      <c r="I832" s="17"/>
      <c r="J832" s="17"/>
      <c r="K832" s="17"/>
      <c r="L832" s="17"/>
      <c r="M832" s="17"/>
      <c r="N832" s="17">
        <v>5</v>
      </c>
      <c r="O832" s="17">
        <v>10</v>
      </c>
      <c r="P832" s="17"/>
      <c r="Q832" s="17"/>
      <c r="R832" s="17"/>
      <c r="S832" s="17"/>
      <c r="T832" s="17"/>
      <c r="U832" s="17"/>
      <c r="V832" s="17"/>
      <c r="W832" s="17"/>
      <c r="Z832" s="16"/>
    </row>
    <row r="833" spans="1:26" s="15" customFormat="1" ht="18.75" customHeight="1">
      <c r="A833" s="17">
        <v>5395</v>
      </c>
      <c r="B833" s="18" t="s">
        <v>3289</v>
      </c>
      <c r="C833" s="19">
        <v>4126346350</v>
      </c>
      <c r="D833" s="17"/>
      <c r="E833" s="17"/>
      <c r="F833" s="17">
        <v>20</v>
      </c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Z833" s="16"/>
    </row>
    <row r="834" spans="1:26" s="15" customFormat="1" ht="18.75" customHeight="1">
      <c r="A834" s="17">
        <v>3351</v>
      </c>
      <c r="B834" s="18" t="s">
        <v>3290</v>
      </c>
      <c r="C834" s="19">
        <v>4126346862</v>
      </c>
      <c r="D834" s="17"/>
      <c r="E834" s="17">
        <v>5</v>
      </c>
      <c r="F834" s="17"/>
      <c r="G834" s="17">
        <v>5</v>
      </c>
      <c r="H834" s="17"/>
      <c r="I834" s="17"/>
      <c r="J834" s="17"/>
      <c r="K834" s="17"/>
      <c r="L834" s="17">
        <v>5</v>
      </c>
      <c r="M834" s="17"/>
      <c r="N834" s="17">
        <v>5</v>
      </c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Z834" s="16"/>
    </row>
    <row r="835" spans="1:26" s="15" customFormat="1" ht="18.75" customHeight="1">
      <c r="A835" s="17">
        <v>3351</v>
      </c>
      <c r="B835" s="18" t="s">
        <v>3290</v>
      </c>
      <c r="C835" s="19">
        <v>4126346141</v>
      </c>
      <c r="D835" s="17"/>
      <c r="E835" s="17"/>
      <c r="F835" s="17">
        <v>30</v>
      </c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Z835" s="16"/>
    </row>
    <row r="836" spans="1:26" s="15" customFormat="1" ht="18.75" customHeight="1">
      <c r="A836" s="17">
        <v>3858</v>
      </c>
      <c r="B836" s="18" t="s">
        <v>3291</v>
      </c>
      <c r="C836" s="19">
        <v>4126346999</v>
      </c>
      <c r="D836" s="17">
        <v>10</v>
      </c>
      <c r="E836" s="17">
        <v>10</v>
      </c>
      <c r="F836" s="17"/>
      <c r="G836" s="17">
        <v>10</v>
      </c>
      <c r="H836" s="17"/>
      <c r="I836" s="17"/>
      <c r="J836" s="17"/>
      <c r="K836" s="17"/>
      <c r="L836" s="17">
        <v>5</v>
      </c>
      <c r="M836" s="17"/>
      <c r="N836" s="17">
        <v>10</v>
      </c>
      <c r="O836" s="17">
        <v>20</v>
      </c>
      <c r="P836" s="17"/>
      <c r="Q836" s="17"/>
      <c r="R836" s="17"/>
      <c r="S836" s="17"/>
      <c r="T836" s="17"/>
      <c r="U836" s="17"/>
      <c r="V836" s="17"/>
      <c r="W836" s="17"/>
      <c r="Z836" s="16"/>
    </row>
    <row r="837" spans="1:26" s="15" customFormat="1" ht="18.75" customHeight="1">
      <c r="A837" s="17">
        <v>3858</v>
      </c>
      <c r="B837" s="18" t="s">
        <v>3291</v>
      </c>
      <c r="C837" s="19">
        <v>4126346207</v>
      </c>
      <c r="D837" s="17"/>
      <c r="E837" s="17"/>
      <c r="F837" s="17">
        <v>20</v>
      </c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Z837" s="16"/>
    </row>
    <row r="838" spans="1:26" s="15" customFormat="1" ht="18.75" customHeight="1">
      <c r="A838" s="17">
        <v>5160</v>
      </c>
      <c r="B838" s="18" t="s">
        <v>3292</v>
      </c>
      <c r="C838" s="19">
        <v>4126347257</v>
      </c>
      <c r="D838" s="17">
        <v>15</v>
      </c>
      <c r="E838" s="17">
        <v>10</v>
      </c>
      <c r="F838" s="17">
        <v>13</v>
      </c>
      <c r="G838" s="17">
        <v>8</v>
      </c>
      <c r="H838" s="17"/>
      <c r="I838" s="17"/>
      <c r="J838" s="17"/>
      <c r="K838" s="17"/>
      <c r="L838" s="17">
        <v>15</v>
      </c>
      <c r="M838" s="17"/>
      <c r="N838" s="17">
        <v>25</v>
      </c>
      <c r="O838" s="17">
        <v>20</v>
      </c>
      <c r="P838" s="17"/>
      <c r="Q838" s="17"/>
      <c r="R838" s="17"/>
      <c r="S838" s="17"/>
      <c r="T838" s="17"/>
      <c r="U838" s="17"/>
      <c r="V838" s="17"/>
      <c r="W838" s="17"/>
      <c r="Z838" s="16"/>
    </row>
    <row r="839" spans="1:26" s="15" customFormat="1" ht="18.75" customHeight="1">
      <c r="A839" s="17">
        <v>5160</v>
      </c>
      <c r="B839" s="18" t="s">
        <v>3292</v>
      </c>
      <c r="C839" s="19">
        <v>4126346336</v>
      </c>
      <c r="D839" s="17"/>
      <c r="E839" s="17"/>
      <c r="F839" s="17">
        <v>20</v>
      </c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Z839" s="16"/>
    </row>
    <row r="840" spans="1:26" s="15" customFormat="1" ht="18.75" customHeight="1">
      <c r="A840" s="17">
        <v>3527</v>
      </c>
      <c r="B840" s="18" t="s">
        <v>1327</v>
      </c>
      <c r="C840" s="19">
        <v>4126346939</v>
      </c>
      <c r="D840" s="17">
        <v>5</v>
      </c>
      <c r="E840" s="17"/>
      <c r="F840" s="17">
        <v>5</v>
      </c>
      <c r="G840" s="17">
        <v>10</v>
      </c>
      <c r="H840" s="17"/>
      <c r="I840" s="17"/>
      <c r="J840" s="17"/>
      <c r="K840" s="17"/>
      <c r="L840" s="17"/>
      <c r="M840" s="17"/>
      <c r="N840" s="17">
        <v>15</v>
      </c>
      <c r="O840" s="17">
        <v>5</v>
      </c>
      <c r="P840" s="17"/>
      <c r="Q840" s="17"/>
      <c r="R840" s="17"/>
      <c r="S840" s="17"/>
      <c r="T840" s="17"/>
      <c r="U840" s="17"/>
      <c r="V840" s="17"/>
      <c r="W840" s="17"/>
      <c r="Z840" s="16"/>
    </row>
    <row r="841" spans="1:26" s="15" customFormat="1" ht="18.75" customHeight="1">
      <c r="A841" s="17">
        <v>3527</v>
      </c>
      <c r="B841" s="18" t="s">
        <v>1327</v>
      </c>
      <c r="C841" s="19">
        <v>4126346176</v>
      </c>
      <c r="D841" s="17"/>
      <c r="E841" s="17"/>
      <c r="F841" s="17">
        <v>30</v>
      </c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Z841" s="16"/>
    </row>
    <row r="842" spans="1:26" s="15" customFormat="1" ht="18.75" customHeight="1">
      <c r="A842" s="17">
        <v>5514</v>
      </c>
      <c r="B842" s="18" t="s">
        <v>2699</v>
      </c>
      <c r="C842" s="19">
        <v>4126347329</v>
      </c>
      <c r="D842" s="17"/>
      <c r="E842" s="17"/>
      <c r="F842" s="17"/>
      <c r="G842" s="17">
        <v>10</v>
      </c>
      <c r="H842" s="17"/>
      <c r="I842" s="17"/>
      <c r="J842" s="17"/>
      <c r="K842" s="17"/>
      <c r="L842" s="17"/>
      <c r="M842" s="17"/>
      <c r="N842" s="17">
        <v>15</v>
      </c>
      <c r="O842" s="17">
        <v>5</v>
      </c>
      <c r="P842" s="17"/>
      <c r="Q842" s="17"/>
      <c r="R842" s="17"/>
      <c r="S842" s="17"/>
      <c r="T842" s="17"/>
      <c r="U842" s="17"/>
      <c r="V842" s="17"/>
      <c r="W842" s="17"/>
      <c r="Z842" s="16"/>
    </row>
    <row r="843" spans="1:26" s="15" customFormat="1" ht="18.75" customHeight="1">
      <c r="A843" s="17">
        <v>5514</v>
      </c>
      <c r="B843" s="18" t="s">
        <v>2699</v>
      </c>
      <c r="C843" s="19">
        <v>41262346369</v>
      </c>
      <c r="D843" s="17"/>
      <c r="E843" s="17"/>
      <c r="F843" s="17">
        <v>30</v>
      </c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Z843" s="16"/>
    </row>
    <row r="844" spans="1:26" s="15" customFormat="1" ht="18.75" customHeight="1">
      <c r="A844" s="17">
        <v>3967</v>
      </c>
      <c r="B844" s="18" t="s">
        <v>3293</v>
      </c>
      <c r="C844" s="19">
        <v>4126347013</v>
      </c>
      <c r="D844" s="17">
        <v>5</v>
      </c>
      <c r="E844" s="17"/>
      <c r="F844" s="17">
        <v>5</v>
      </c>
      <c r="G844" s="17">
        <v>10</v>
      </c>
      <c r="H844" s="17"/>
      <c r="I844" s="17"/>
      <c r="J844" s="17"/>
      <c r="K844" s="17"/>
      <c r="L844" s="17">
        <v>10</v>
      </c>
      <c r="M844" s="17"/>
      <c r="N844" s="17">
        <v>5</v>
      </c>
      <c r="O844" s="17">
        <v>15</v>
      </c>
      <c r="P844" s="17"/>
      <c r="Q844" s="17"/>
      <c r="R844" s="17"/>
      <c r="S844" s="17"/>
      <c r="T844" s="17"/>
      <c r="U844" s="17"/>
      <c r="V844" s="17"/>
      <c r="W844" s="17"/>
      <c r="Z844" s="16"/>
    </row>
    <row r="845" spans="1:26" s="15" customFormat="1" ht="18.75" customHeight="1">
      <c r="A845" s="17">
        <v>3967</v>
      </c>
      <c r="B845" s="18" t="s">
        <v>3293</v>
      </c>
      <c r="C845" s="19">
        <v>4126346236</v>
      </c>
      <c r="D845" s="17"/>
      <c r="E845" s="17"/>
      <c r="F845" s="17">
        <v>25</v>
      </c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Z845" s="16"/>
    </row>
    <row r="846" spans="1:26" s="15" customFormat="1" ht="18.75" customHeight="1">
      <c r="A846" s="17">
        <v>1603</v>
      </c>
      <c r="B846" s="18" t="s">
        <v>3294</v>
      </c>
      <c r="C846" s="19">
        <v>4126329121</v>
      </c>
      <c r="D846" s="17"/>
      <c r="E846" s="17">
        <v>20</v>
      </c>
      <c r="F846" s="17"/>
      <c r="G846" s="17"/>
      <c r="H846" s="17"/>
      <c r="I846" s="17"/>
      <c r="J846" s="17"/>
      <c r="K846" s="17"/>
      <c r="L846" s="17"/>
      <c r="M846" s="17"/>
      <c r="N846" s="17"/>
      <c r="O846" s="17">
        <v>5</v>
      </c>
      <c r="P846" s="17"/>
      <c r="Q846" s="17"/>
      <c r="R846" s="17"/>
      <c r="S846" s="17"/>
      <c r="T846" s="17"/>
      <c r="U846" s="17"/>
      <c r="V846" s="17"/>
      <c r="W846" s="17"/>
      <c r="Z846" s="16"/>
    </row>
    <row r="847" spans="1:26" s="15" customFormat="1" ht="18.75" customHeight="1">
      <c r="A847" s="17">
        <v>5210</v>
      </c>
      <c r="B847" s="18" t="s">
        <v>3295</v>
      </c>
      <c r="C847" s="19">
        <v>4126299181</v>
      </c>
      <c r="D847" s="17"/>
      <c r="E847" s="17"/>
      <c r="F847" s="17">
        <v>8</v>
      </c>
      <c r="G847" s="17">
        <v>15</v>
      </c>
      <c r="H847" s="17"/>
      <c r="I847" s="17"/>
      <c r="J847" s="17"/>
      <c r="K847" s="17"/>
      <c r="L847" s="17"/>
      <c r="M847" s="17"/>
      <c r="N847" s="17"/>
      <c r="O847" s="17">
        <v>10</v>
      </c>
      <c r="P847" s="17"/>
      <c r="Q847" s="17"/>
      <c r="R847" s="17"/>
      <c r="S847" s="17"/>
      <c r="T847" s="17"/>
      <c r="U847" s="17"/>
      <c r="V847" s="17"/>
      <c r="W847" s="17"/>
      <c r="Z847" s="16"/>
    </row>
    <row r="848" spans="1:26" s="15" customFormat="1" ht="18.75" customHeight="1">
      <c r="A848" s="17">
        <v>3380</v>
      </c>
      <c r="B848" s="18" t="s">
        <v>3296</v>
      </c>
      <c r="C848" s="19">
        <v>4126346878</v>
      </c>
      <c r="D848" s="17">
        <v>5</v>
      </c>
      <c r="E848" s="17"/>
      <c r="F848" s="17">
        <v>25</v>
      </c>
      <c r="G848" s="17">
        <v>47</v>
      </c>
      <c r="H848" s="17"/>
      <c r="I848" s="17"/>
      <c r="J848" s="17"/>
      <c r="K848" s="17"/>
      <c r="L848" s="17">
        <v>11</v>
      </c>
      <c r="M848" s="17"/>
      <c r="N848" s="17">
        <v>28</v>
      </c>
      <c r="O848" s="17">
        <v>40</v>
      </c>
      <c r="P848" s="17"/>
      <c r="Q848" s="17"/>
      <c r="R848" s="17"/>
      <c r="S848" s="17"/>
      <c r="T848" s="17"/>
      <c r="U848" s="17"/>
      <c r="V848" s="17"/>
      <c r="W848" s="17"/>
      <c r="Z848" s="16"/>
    </row>
    <row r="849" spans="1:26" s="15" customFormat="1" ht="18.75" customHeight="1">
      <c r="A849" s="48"/>
      <c r="B849" s="51"/>
      <c r="C849" s="52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164" t="s">
        <v>3297</v>
      </c>
      <c r="Z849" s="16"/>
    </row>
    <row r="850" spans="1:26" s="15" customFormat="1" ht="18.75" customHeight="1">
      <c r="A850" s="17"/>
      <c r="B850" s="146" t="s">
        <v>3298</v>
      </c>
      <c r="C850" s="19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Z850" s="16"/>
    </row>
    <row r="851" spans="1:26" s="15" customFormat="1" ht="18.75" customHeight="1">
      <c r="A851" s="17">
        <v>1651</v>
      </c>
      <c r="B851" s="18" t="s">
        <v>3299</v>
      </c>
      <c r="C851" s="19">
        <v>4126338868</v>
      </c>
      <c r="D851" s="17"/>
      <c r="E851" s="17">
        <v>3</v>
      </c>
      <c r="F851" s="17">
        <v>10</v>
      </c>
      <c r="G851" s="17">
        <v>10</v>
      </c>
      <c r="H851" s="17"/>
      <c r="I851" s="17"/>
      <c r="J851" s="17"/>
      <c r="K851" s="17"/>
      <c r="L851" s="17"/>
      <c r="M851" s="17"/>
      <c r="N851" s="17">
        <v>3</v>
      </c>
      <c r="O851" s="17"/>
      <c r="P851" s="17"/>
      <c r="Q851" s="17"/>
      <c r="R851" s="17"/>
      <c r="S851" s="17"/>
      <c r="T851" s="17"/>
      <c r="U851" s="17"/>
      <c r="V851" s="17"/>
      <c r="W851" s="17"/>
      <c r="Z851" s="16"/>
    </row>
    <row r="852" spans="1:26" s="15" customFormat="1" ht="18.75" customHeight="1">
      <c r="A852" s="17">
        <v>2392</v>
      </c>
      <c r="B852" s="18" t="s">
        <v>3300</v>
      </c>
      <c r="C852" s="19">
        <v>4126282965</v>
      </c>
      <c r="D852" s="17"/>
      <c r="E852" s="17"/>
      <c r="F852" s="17">
        <v>5</v>
      </c>
      <c r="G852" s="17"/>
      <c r="H852" s="17"/>
      <c r="I852" s="17"/>
      <c r="J852" s="17"/>
      <c r="K852" s="17"/>
      <c r="L852" s="17"/>
      <c r="M852" s="17"/>
      <c r="N852" s="17">
        <v>5</v>
      </c>
      <c r="O852" s="17">
        <v>3</v>
      </c>
      <c r="P852" s="17"/>
      <c r="Q852" s="17"/>
      <c r="R852" s="17"/>
      <c r="S852" s="17"/>
      <c r="T852" s="17"/>
      <c r="U852" s="17"/>
      <c r="V852" s="17"/>
      <c r="W852" s="17"/>
      <c r="Z852" s="16"/>
    </row>
    <row r="853" spans="1:26" s="15" customFormat="1" ht="18.75" customHeight="1">
      <c r="A853" s="17">
        <v>2995</v>
      </c>
      <c r="B853" s="18" t="s">
        <v>30</v>
      </c>
      <c r="C853" s="19">
        <v>4126179492</v>
      </c>
      <c r="D853" s="17"/>
      <c r="E853" s="17"/>
      <c r="F853" s="17">
        <v>5</v>
      </c>
      <c r="G853" s="17"/>
      <c r="H853" s="17"/>
      <c r="I853" s="17"/>
      <c r="J853" s="17"/>
      <c r="K853" s="17"/>
      <c r="L853" s="17"/>
      <c r="M853" s="17"/>
      <c r="N853" s="17"/>
      <c r="O853" s="17">
        <v>5</v>
      </c>
      <c r="P853" s="17"/>
      <c r="Q853" s="17"/>
      <c r="R853" s="17"/>
      <c r="S853" s="17"/>
      <c r="T853" s="17"/>
      <c r="U853" s="17"/>
      <c r="V853" s="17"/>
      <c r="W853" s="17"/>
      <c r="Z853" s="16"/>
    </row>
    <row r="854" spans="1:26" s="15" customFormat="1" ht="18.75" customHeight="1">
      <c r="A854" s="17">
        <v>2982</v>
      </c>
      <c r="B854" s="18" t="s">
        <v>3301</v>
      </c>
      <c r="C854" s="19">
        <v>4126217624</v>
      </c>
      <c r="D854" s="17"/>
      <c r="E854" s="17"/>
      <c r="F854" s="17">
        <v>6</v>
      </c>
      <c r="G854" s="17">
        <v>10</v>
      </c>
      <c r="H854" s="17"/>
      <c r="I854" s="17">
        <v>3</v>
      </c>
      <c r="J854" s="17"/>
      <c r="K854" s="17"/>
      <c r="L854" s="17"/>
      <c r="M854" s="17"/>
      <c r="N854" s="17">
        <v>3</v>
      </c>
      <c r="O854" s="17"/>
      <c r="P854" s="17"/>
      <c r="Q854" s="17"/>
      <c r="R854" s="17"/>
      <c r="S854" s="17"/>
      <c r="T854" s="17"/>
      <c r="U854" s="17"/>
      <c r="V854" s="17"/>
      <c r="W854" s="17"/>
      <c r="Z854" s="16"/>
    </row>
    <row r="855" spans="1:26" s="15" customFormat="1" ht="18.75" customHeight="1">
      <c r="A855" s="17">
        <v>2418</v>
      </c>
      <c r="B855" s="18" t="s">
        <v>3302</v>
      </c>
      <c r="C855" s="19">
        <v>4126297611</v>
      </c>
      <c r="D855" s="17"/>
      <c r="E855" s="17"/>
      <c r="F855" s="17">
        <v>5</v>
      </c>
      <c r="G855" s="17">
        <v>5</v>
      </c>
      <c r="H855" s="17"/>
      <c r="I855" s="17"/>
      <c r="J855" s="17"/>
      <c r="K855" s="17"/>
      <c r="L855" s="17"/>
      <c r="M855" s="17"/>
      <c r="N855" s="17">
        <v>5</v>
      </c>
      <c r="O855" s="17">
        <v>5</v>
      </c>
      <c r="P855" s="17"/>
      <c r="Q855" s="17"/>
      <c r="R855" s="17"/>
      <c r="S855" s="17"/>
      <c r="T855" s="17"/>
      <c r="U855" s="17"/>
      <c r="V855" s="17"/>
      <c r="W855" s="17"/>
      <c r="Z855" s="16"/>
    </row>
    <row r="856" spans="1:26" s="15" customFormat="1" ht="18.75" customHeight="1">
      <c r="A856" s="17">
        <v>2563</v>
      </c>
      <c r="B856" s="18" t="s">
        <v>3303</v>
      </c>
      <c r="C856" s="19">
        <v>4126240881</v>
      </c>
      <c r="D856" s="17"/>
      <c r="E856" s="17"/>
      <c r="F856" s="17">
        <v>5</v>
      </c>
      <c r="G856" s="17">
        <v>5</v>
      </c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Z856" s="16"/>
    </row>
    <row r="857" spans="1:26" s="15" customFormat="1" ht="18.75" customHeight="1">
      <c r="A857" s="17">
        <v>2308</v>
      </c>
      <c r="B857" s="18" t="s">
        <v>3304</v>
      </c>
      <c r="C857" s="19">
        <v>4126271516</v>
      </c>
      <c r="D857" s="17"/>
      <c r="E857" s="17"/>
      <c r="F857" s="17">
        <v>5</v>
      </c>
      <c r="G857" s="17">
        <v>5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Z857" s="16"/>
    </row>
    <row r="858" spans="1:26" s="15" customFormat="1" ht="18.75" customHeight="1">
      <c r="A858" s="17">
        <v>2292</v>
      </c>
      <c r="B858" s="18" t="s">
        <v>1908</v>
      </c>
      <c r="C858" s="19">
        <v>4126356110</v>
      </c>
      <c r="D858" s="17"/>
      <c r="E858" s="17"/>
      <c r="F858" s="17"/>
      <c r="G858" s="17"/>
      <c r="H858" s="17"/>
      <c r="I858" s="17">
        <v>10</v>
      </c>
      <c r="J858" s="17"/>
      <c r="K858" s="17"/>
      <c r="L858" s="17"/>
      <c r="M858" s="17"/>
      <c r="N858" s="17">
        <v>10</v>
      </c>
      <c r="O858" s="17">
        <v>10</v>
      </c>
      <c r="P858" s="17"/>
      <c r="Q858" s="17"/>
      <c r="R858" s="17"/>
      <c r="S858" s="17"/>
      <c r="T858" s="17"/>
      <c r="U858" s="17"/>
      <c r="V858" s="17"/>
      <c r="W858" s="17"/>
      <c r="Z858" s="16"/>
    </row>
    <row r="859" spans="1:26" s="15" customFormat="1" ht="18.75" customHeight="1">
      <c r="A859" s="17">
        <v>3191</v>
      </c>
      <c r="B859" s="18" t="s">
        <v>3305</v>
      </c>
      <c r="C859" s="19">
        <v>4126179712</v>
      </c>
      <c r="D859" s="17"/>
      <c r="E859" s="17"/>
      <c r="F859" s="17">
        <v>5</v>
      </c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Z859" s="16"/>
    </row>
    <row r="860" spans="1:26" s="15" customFormat="1" ht="18.75" customHeight="1">
      <c r="A860" s="17">
        <v>3012</v>
      </c>
      <c r="B860" s="18" t="s">
        <v>3306</v>
      </c>
      <c r="C860" s="19">
        <v>4126241253</v>
      </c>
      <c r="D860" s="17">
        <v>5</v>
      </c>
      <c r="E860" s="17">
        <v>5</v>
      </c>
      <c r="F860" s="17">
        <v>5</v>
      </c>
      <c r="G860" s="17">
        <v>5</v>
      </c>
      <c r="H860" s="17"/>
      <c r="I860" s="17">
        <v>5</v>
      </c>
      <c r="J860" s="17"/>
      <c r="K860" s="17"/>
      <c r="L860" s="17"/>
      <c r="M860" s="17"/>
      <c r="N860" s="17"/>
      <c r="O860" s="17">
        <v>10</v>
      </c>
      <c r="P860" s="17"/>
      <c r="Q860" s="17"/>
      <c r="R860" s="17"/>
      <c r="S860" s="17"/>
      <c r="T860" s="17"/>
      <c r="U860" s="17"/>
      <c r="V860" s="17"/>
      <c r="W860" s="17"/>
      <c r="Z860" s="16"/>
    </row>
    <row r="861" spans="1:26" s="15" customFormat="1" ht="18.75" customHeight="1">
      <c r="A861" s="17">
        <v>3012</v>
      </c>
      <c r="B861" s="18" t="s">
        <v>3306</v>
      </c>
      <c r="C861" s="19">
        <v>4126305651</v>
      </c>
      <c r="D861" s="17"/>
      <c r="E861" s="17"/>
      <c r="F861" s="17"/>
      <c r="G861" s="17"/>
      <c r="H861" s="17"/>
      <c r="I861" s="17">
        <v>5</v>
      </c>
      <c r="J861" s="17"/>
      <c r="K861" s="17"/>
      <c r="L861" s="17"/>
      <c r="M861" s="17"/>
      <c r="N861" s="17">
        <v>10</v>
      </c>
      <c r="O861" s="17">
        <v>5</v>
      </c>
      <c r="P861" s="17"/>
      <c r="Q861" s="17"/>
      <c r="R861" s="17"/>
      <c r="S861" s="17"/>
      <c r="T861" s="17"/>
      <c r="U861" s="17"/>
      <c r="V861" s="17"/>
      <c r="W861" s="17"/>
      <c r="Z861" s="16"/>
    </row>
    <row r="862" spans="1:26" s="15" customFormat="1" ht="18.75" customHeight="1">
      <c r="A862" s="17">
        <v>2254</v>
      </c>
      <c r="B862" s="18" t="s">
        <v>3307</v>
      </c>
      <c r="C862" s="19">
        <v>4126305398</v>
      </c>
      <c r="D862" s="17"/>
      <c r="E862" s="17"/>
      <c r="F862" s="17"/>
      <c r="G862" s="17">
        <v>10</v>
      </c>
      <c r="H862" s="17"/>
      <c r="I862" s="17">
        <v>5</v>
      </c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Z862" s="16"/>
    </row>
    <row r="863" spans="1:26" s="15" customFormat="1" ht="18.75" customHeight="1">
      <c r="A863" s="17">
        <v>2254</v>
      </c>
      <c r="B863" s="18" t="s">
        <v>3307</v>
      </c>
      <c r="C863" s="19">
        <v>4126179192</v>
      </c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>
        <v>10</v>
      </c>
      <c r="O863" s="17"/>
      <c r="P863" s="17"/>
      <c r="Q863" s="17"/>
      <c r="R863" s="17"/>
      <c r="S863" s="17"/>
      <c r="T863" s="17"/>
      <c r="U863" s="17"/>
      <c r="V863" s="17"/>
      <c r="W863" s="17"/>
      <c r="Z863" s="16"/>
    </row>
    <row r="864" spans="1:26" s="15" customFormat="1" ht="18.75" customHeight="1">
      <c r="A864" s="17">
        <v>2801</v>
      </c>
      <c r="B864" s="18" t="s">
        <v>3308</v>
      </c>
      <c r="C864" s="19">
        <v>4126289604</v>
      </c>
      <c r="D864" s="17"/>
      <c r="E864" s="17"/>
      <c r="F864" s="17">
        <v>10</v>
      </c>
      <c r="G864" s="17">
        <v>5</v>
      </c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Z864" s="16"/>
    </row>
    <row r="865" spans="1:26" s="15" customFormat="1" ht="18.75" customHeight="1">
      <c r="A865" s="17">
        <v>2801</v>
      </c>
      <c r="B865" s="18" t="s">
        <v>3308</v>
      </c>
      <c r="C865" s="19">
        <v>4126179414</v>
      </c>
      <c r="D865" s="17"/>
      <c r="E865" s="17"/>
      <c r="F865" s="17"/>
      <c r="G865" s="17">
        <v>5</v>
      </c>
      <c r="H865" s="17"/>
      <c r="I865" s="17"/>
      <c r="J865" s="17"/>
      <c r="K865" s="17"/>
      <c r="L865" s="17"/>
      <c r="M865" s="17"/>
      <c r="N865" s="17">
        <v>5</v>
      </c>
      <c r="O865" s="17">
        <v>5</v>
      </c>
      <c r="P865" s="17"/>
      <c r="Q865" s="17"/>
      <c r="R865" s="17"/>
      <c r="S865" s="17"/>
      <c r="T865" s="17"/>
      <c r="U865" s="17"/>
      <c r="V865" s="17"/>
      <c r="W865" s="17"/>
      <c r="Z865" s="16"/>
    </row>
    <row r="866" spans="1:26" s="15" customFormat="1" ht="18.75" customHeight="1">
      <c r="A866" s="17">
        <v>2082</v>
      </c>
      <c r="B866" s="18" t="s">
        <v>2620</v>
      </c>
      <c r="C866" s="19">
        <v>4126354828</v>
      </c>
      <c r="D866" s="17"/>
      <c r="E866" s="17">
        <v>3</v>
      </c>
      <c r="F866" s="17"/>
      <c r="G866" s="17">
        <v>6</v>
      </c>
      <c r="H866" s="17"/>
      <c r="I866" s="17">
        <v>6</v>
      </c>
      <c r="J866" s="17"/>
      <c r="K866" s="17"/>
      <c r="L866" s="17"/>
      <c r="M866" s="17"/>
      <c r="N866" s="17">
        <v>5</v>
      </c>
      <c r="O866" s="17"/>
      <c r="P866" s="17"/>
      <c r="Q866" s="17"/>
      <c r="R866" s="17"/>
      <c r="S866" s="17"/>
      <c r="T866" s="17"/>
      <c r="U866" s="17"/>
      <c r="V866" s="17"/>
      <c r="W866" s="17"/>
      <c r="Z866" s="16"/>
    </row>
    <row r="867" spans="1:26" s="15" customFormat="1" ht="18.75" customHeight="1">
      <c r="A867" s="17">
        <v>2165</v>
      </c>
      <c r="B867" s="18" t="s">
        <v>3309</v>
      </c>
      <c r="C867" s="19">
        <v>4126264431</v>
      </c>
      <c r="D867" s="17">
        <v>2</v>
      </c>
      <c r="E867" s="17">
        <v>2</v>
      </c>
      <c r="F867" s="17">
        <v>5</v>
      </c>
      <c r="G867" s="17"/>
      <c r="H867" s="17"/>
      <c r="I867" s="17"/>
      <c r="J867" s="17"/>
      <c r="K867" s="17"/>
      <c r="L867" s="17"/>
      <c r="M867" s="17"/>
      <c r="N867" s="17">
        <v>5</v>
      </c>
      <c r="O867" s="17"/>
      <c r="P867" s="17"/>
      <c r="Q867" s="17"/>
      <c r="R867" s="17"/>
      <c r="S867" s="17"/>
      <c r="T867" s="17"/>
      <c r="U867" s="17"/>
      <c r="V867" s="17"/>
      <c r="W867" s="17"/>
      <c r="Z867" s="16"/>
    </row>
    <row r="868" spans="1:26" s="15" customFormat="1" ht="18.75" customHeight="1">
      <c r="A868" s="17">
        <v>2063</v>
      </c>
      <c r="B868" s="18" t="s">
        <v>3310</v>
      </c>
      <c r="C868" s="19">
        <v>4126240435</v>
      </c>
      <c r="D868" s="17"/>
      <c r="E868" s="17"/>
      <c r="F868" s="17">
        <v>5</v>
      </c>
      <c r="G868" s="17"/>
      <c r="H868" s="17"/>
      <c r="I868" s="17">
        <v>5</v>
      </c>
      <c r="J868" s="17"/>
      <c r="K868" s="17"/>
      <c r="L868" s="17"/>
      <c r="M868" s="17"/>
      <c r="N868" s="17">
        <v>5</v>
      </c>
      <c r="O868" s="17">
        <v>5</v>
      </c>
      <c r="P868" s="17"/>
      <c r="Q868" s="17"/>
      <c r="R868" s="17"/>
      <c r="S868" s="17"/>
      <c r="T868" s="17"/>
      <c r="U868" s="17"/>
      <c r="V868" s="17"/>
      <c r="W868" s="17"/>
      <c r="Z868" s="16"/>
    </row>
    <row r="869" spans="1:26" s="15" customFormat="1" ht="18.75" customHeight="1">
      <c r="A869" s="17" t="s">
        <v>3311</v>
      </c>
      <c r="B869" s="18" t="s">
        <v>3312</v>
      </c>
      <c r="C869" s="19">
        <v>49156</v>
      </c>
      <c r="D869" s="17"/>
      <c r="E869" s="17"/>
      <c r="F869" s="17">
        <v>3</v>
      </c>
      <c r="G869" s="17">
        <v>6</v>
      </c>
      <c r="H869" s="17"/>
      <c r="I869" s="17"/>
      <c r="J869" s="17"/>
      <c r="K869" s="17"/>
      <c r="L869" s="17"/>
      <c r="M869" s="17"/>
      <c r="N869" s="17"/>
      <c r="O869" s="17">
        <v>10</v>
      </c>
      <c r="P869" s="17"/>
      <c r="Q869" s="17"/>
      <c r="R869" s="17"/>
      <c r="S869" s="17"/>
      <c r="T869" s="17"/>
      <c r="U869" s="17"/>
      <c r="V869" s="17"/>
      <c r="W869" s="17"/>
      <c r="Z869" s="16"/>
    </row>
    <row r="870" spans="1:26" s="15" customFormat="1" ht="18.75" customHeight="1">
      <c r="A870" s="17" t="s">
        <v>3313</v>
      </c>
      <c r="B870" s="18" t="s">
        <v>3314</v>
      </c>
      <c r="C870" s="19">
        <v>49158</v>
      </c>
      <c r="D870" s="17"/>
      <c r="E870" s="17"/>
      <c r="F870" s="17">
        <v>3</v>
      </c>
      <c r="G870" s="17">
        <v>10</v>
      </c>
      <c r="H870" s="17">
        <v>3</v>
      </c>
      <c r="I870" s="17"/>
      <c r="J870" s="17"/>
      <c r="K870" s="17">
        <v>2</v>
      </c>
      <c r="L870" s="17"/>
      <c r="M870" s="17"/>
      <c r="N870" s="17">
        <v>5</v>
      </c>
      <c r="O870" s="17">
        <v>5</v>
      </c>
      <c r="P870" s="17"/>
      <c r="Q870" s="17"/>
      <c r="R870" s="17"/>
      <c r="S870" s="17"/>
      <c r="T870" s="17"/>
      <c r="U870" s="17"/>
      <c r="V870" s="17"/>
      <c r="W870" s="17"/>
      <c r="Z870" s="16"/>
    </row>
    <row r="871" spans="1:26" s="15" customFormat="1" ht="18.75" customHeight="1">
      <c r="A871" s="17">
        <v>3188</v>
      </c>
      <c r="B871" s="18" t="s">
        <v>3315</v>
      </c>
      <c r="C871" s="19">
        <v>4126395276</v>
      </c>
      <c r="D871" s="17"/>
      <c r="E871" s="17"/>
      <c r="F871" s="17"/>
      <c r="G871" s="17">
        <v>5</v>
      </c>
      <c r="H871" s="17"/>
      <c r="I871" s="17"/>
      <c r="J871" s="17"/>
      <c r="K871" s="17"/>
      <c r="L871" s="17"/>
      <c r="M871" s="17"/>
      <c r="N871" s="17">
        <v>3</v>
      </c>
      <c r="O871" s="17"/>
      <c r="P871" s="17"/>
      <c r="Q871" s="17"/>
      <c r="R871" s="17"/>
      <c r="S871" s="17"/>
      <c r="T871" s="17"/>
      <c r="U871" s="17"/>
      <c r="V871" s="17"/>
      <c r="W871" s="17"/>
      <c r="Z871" s="16"/>
    </row>
    <row r="872" spans="1:26" s="15" customFormat="1" ht="18.75" customHeight="1">
      <c r="A872" s="17">
        <v>4263</v>
      </c>
      <c r="B872" s="18" t="s">
        <v>2086</v>
      </c>
      <c r="C872" s="19">
        <v>4126395931</v>
      </c>
      <c r="D872" s="17"/>
      <c r="E872" s="17"/>
      <c r="F872" s="17"/>
      <c r="G872" s="17">
        <v>5</v>
      </c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Z872" s="16"/>
    </row>
    <row r="873" spans="1:26" s="15" customFormat="1" ht="18.75" customHeight="1">
      <c r="A873" s="17">
        <v>4171</v>
      </c>
      <c r="B873" s="18" t="s">
        <v>3316</v>
      </c>
      <c r="C873" s="19">
        <v>4126395898</v>
      </c>
      <c r="D873" s="17"/>
      <c r="E873" s="17"/>
      <c r="F873" s="17"/>
      <c r="G873" s="17">
        <v>5</v>
      </c>
      <c r="H873" s="17"/>
      <c r="I873" s="17">
        <v>5</v>
      </c>
      <c r="J873" s="17"/>
      <c r="K873" s="17"/>
      <c r="L873" s="17"/>
      <c r="M873" s="17"/>
      <c r="N873" s="17">
        <v>5</v>
      </c>
      <c r="O873" s="17"/>
      <c r="P873" s="17"/>
      <c r="Q873" s="17"/>
      <c r="R873" s="17"/>
      <c r="S873" s="17"/>
      <c r="T873" s="17"/>
      <c r="U873" s="17"/>
      <c r="V873" s="17"/>
      <c r="W873" s="17"/>
      <c r="Z873" s="16"/>
    </row>
    <row r="874" spans="1:26" s="15" customFormat="1" ht="18.75" customHeight="1">
      <c r="A874" s="17">
        <v>2812</v>
      </c>
      <c r="B874" s="18" t="s">
        <v>3317</v>
      </c>
      <c r="C874" s="19">
        <v>4126395014</v>
      </c>
      <c r="D874" s="17"/>
      <c r="E874" s="17"/>
      <c r="F874" s="17"/>
      <c r="G874" s="17">
        <v>5</v>
      </c>
      <c r="H874" s="17"/>
      <c r="I874" s="17"/>
      <c r="J874" s="17"/>
      <c r="K874" s="17"/>
      <c r="L874" s="17"/>
      <c r="M874" s="17"/>
      <c r="N874" s="17">
        <v>5</v>
      </c>
      <c r="O874" s="17"/>
      <c r="P874" s="17"/>
      <c r="Q874" s="17"/>
      <c r="R874" s="17"/>
      <c r="S874" s="17"/>
      <c r="T874" s="17"/>
      <c r="U874" s="17"/>
      <c r="V874" s="17"/>
      <c r="W874" s="17"/>
      <c r="Z874" s="16"/>
    </row>
    <row r="875" spans="1:26" s="15" customFormat="1" ht="18.75" customHeight="1">
      <c r="A875" s="17">
        <v>2210</v>
      </c>
      <c r="B875" s="18" t="s">
        <v>3318</v>
      </c>
      <c r="C875" s="19">
        <v>4126393665</v>
      </c>
      <c r="D875" s="17"/>
      <c r="E875" s="17"/>
      <c r="F875" s="17">
        <v>3</v>
      </c>
      <c r="G875" s="17"/>
      <c r="H875" s="17"/>
      <c r="I875" s="17"/>
      <c r="J875" s="17"/>
      <c r="K875" s="17"/>
      <c r="L875" s="17"/>
      <c r="M875" s="17"/>
      <c r="N875" s="17">
        <v>5</v>
      </c>
      <c r="O875" s="17"/>
      <c r="P875" s="17"/>
      <c r="Q875" s="17"/>
      <c r="R875" s="17"/>
      <c r="S875" s="17"/>
      <c r="T875" s="17"/>
      <c r="U875" s="17"/>
      <c r="V875" s="17"/>
      <c r="W875" s="17"/>
      <c r="Z875" s="16"/>
    </row>
    <row r="876" spans="1:26" s="15" customFormat="1" ht="18.75" customHeight="1">
      <c r="A876" s="17">
        <v>1531</v>
      </c>
      <c r="B876" s="18" t="s">
        <v>3188</v>
      </c>
      <c r="C876" s="19">
        <v>4126417588</v>
      </c>
      <c r="D876" s="17"/>
      <c r="E876" s="17"/>
      <c r="F876" s="17"/>
      <c r="G876" s="17">
        <v>20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Z876" s="16"/>
    </row>
    <row r="877" spans="1:26" s="15" customFormat="1" ht="18.75" customHeight="1">
      <c r="A877" s="17">
        <v>2138</v>
      </c>
      <c r="B877" s="18" t="s">
        <v>3319</v>
      </c>
      <c r="C877" s="19">
        <v>4126393325</v>
      </c>
      <c r="D877" s="17"/>
      <c r="E877" s="17"/>
      <c r="F877" s="17">
        <v>5</v>
      </c>
      <c r="G877" s="17"/>
      <c r="H877" s="17"/>
      <c r="I877" s="17">
        <v>5</v>
      </c>
      <c r="J877" s="17"/>
      <c r="K877" s="17"/>
      <c r="L877" s="17"/>
      <c r="M877" s="17"/>
      <c r="N877" s="17">
        <v>5</v>
      </c>
      <c r="O877" s="17"/>
      <c r="P877" s="17"/>
      <c r="Q877" s="17"/>
      <c r="R877" s="17"/>
      <c r="S877" s="17"/>
      <c r="T877" s="17"/>
      <c r="U877" s="17"/>
      <c r="V877" s="17"/>
      <c r="W877" s="17"/>
      <c r="Z877" s="16"/>
    </row>
    <row r="878" spans="1:26" s="15" customFormat="1" ht="18.75" customHeight="1">
      <c r="A878" s="17">
        <v>2534</v>
      </c>
      <c r="B878" s="18" t="s">
        <v>3252</v>
      </c>
      <c r="C878" s="19">
        <v>4126394526</v>
      </c>
      <c r="D878" s="17"/>
      <c r="E878" s="17"/>
      <c r="F878" s="17">
        <v>5</v>
      </c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Z878" s="16"/>
    </row>
    <row r="879" spans="1:26" s="15" customFormat="1" ht="18.75" customHeight="1">
      <c r="A879" s="17">
        <v>3264</v>
      </c>
      <c r="B879" s="18" t="s">
        <v>3320</v>
      </c>
      <c r="C879" s="19">
        <v>4126395356</v>
      </c>
      <c r="D879" s="17"/>
      <c r="E879" s="17"/>
      <c r="F879" s="17">
        <v>5</v>
      </c>
      <c r="G879" s="17">
        <v>5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Z879" s="16"/>
    </row>
    <row r="880" spans="1:26" s="15" customFormat="1" ht="18.75" customHeight="1">
      <c r="A880" s="17">
        <v>2021</v>
      </c>
      <c r="B880" s="18" t="s">
        <v>1463</v>
      </c>
      <c r="C880" s="19">
        <v>4126392728</v>
      </c>
      <c r="D880" s="17"/>
      <c r="E880" s="17"/>
      <c r="F880" s="17"/>
      <c r="G880" s="17"/>
      <c r="H880" s="17"/>
      <c r="I880" s="17">
        <v>5</v>
      </c>
      <c r="J880" s="17"/>
      <c r="K880" s="17"/>
      <c r="L880" s="17"/>
      <c r="M880" s="17"/>
      <c r="N880" s="17">
        <v>5</v>
      </c>
      <c r="O880" s="17"/>
      <c r="P880" s="17"/>
      <c r="Q880" s="17"/>
      <c r="R880" s="17"/>
      <c r="S880" s="17"/>
      <c r="T880" s="17"/>
      <c r="U880" s="17"/>
      <c r="V880" s="17"/>
      <c r="W880" s="17"/>
      <c r="Z880" s="16"/>
    </row>
    <row r="881" spans="1:26" s="15" customFormat="1" ht="18.75" customHeight="1">
      <c r="A881" s="17">
        <v>2443</v>
      </c>
      <c r="B881" s="18" t="s">
        <v>3321</v>
      </c>
      <c r="C881" s="19">
        <v>4126394465</v>
      </c>
      <c r="D881" s="17"/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Z881" s="16"/>
    </row>
    <row r="882" spans="1:26" s="15" customFormat="1" ht="18.75" customHeight="1">
      <c r="A882" s="17">
        <v>3370</v>
      </c>
      <c r="B882" s="18" t="s">
        <v>3322</v>
      </c>
      <c r="C882" s="19">
        <v>4126395417</v>
      </c>
      <c r="D882" s="17"/>
      <c r="E882" s="17"/>
      <c r="F882" s="17"/>
      <c r="G882" s="17">
        <v>5</v>
      </c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Z882" s="16"/>
    </row>
    <row r="883" spans="1:26" s="15" customFormat="1" ht="18.75" customHeight="1">
      <c r="A883" s="17">
        <v>3707</v>
      </c>
      <c r="B883" s="18" t="s">
        <v>3323</v>
      </c>
      <c r="C883" s="19">
        <v>4126395574</v>
      </c>
      <c r="D883" s="17"/>
      <c r="E883" s="17"/>
      <c r="F883" s="17">
        <v>5</v>
      </c>
      <c r="G883" s="17">
        <v>5</v>
      </c>
      <c r="H883" s="17"/>
      <c r="I883" s="17">
        <v>5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Z883" s="16"/>
    </row>
    <row r="884" spans="1:26" s="15" customFormat="1" ht="18.75" customHeight="1">
      <c r="A884" s="17">
        <v>4306</v>
      </c>
      <c r="B884" s="18" t="s">
        <v>3127</v>
      </c>
      <c r="C884" s="19">
        <v>4126395974</v>
      </c>
      <c r="D884" s="17"/>
      <c r="E884" s="17"/>
      <c r="F884" s="17">
        <v>5</v>
      </c>
      <c r="G884" s="17"/>
      <c r="H884" s="17"/>
      <c r="I884" s="17">
        <v>5</v>
      </c>
      <c r="J884" s="17"/>
      <c r="K884" s="17"/>
      <c r="L884" s="17"/>
      <c r="M884" s="17"/>
      <c r="N884" s="17">
        <v>5</v>
      </c>
      <c r="O884" s="17"/>
      <c r="P884" s="17"/>
      <c r="Q884" s="17"/>
      <c r="R884" s="17"/>
      <c r="S884" s="17"/>
      <c r="T884" s="17"/>
      <c r="U884" s="17"/>
      <c r="V884" s="17"/>
      <c r="W884" s="17"/>
      <c r="Z884" s="16"/>
    </row>
    <row r="885" spans="1:26" s="15" customFormat="1" ht="18.75" customHeight="1">
      <c r="A885" s="17">
        <v>2188</v>
      </c>
      <c r="B885" s="18" t="s">
        <v>3324</v>
      </c>
      <c r="C885" s="19">
        <v>4126400134</v>
      </c>
      <c r="D885" s="17"/>
      <c r="E885" s="17"/>
      <c r="F885" s="17">
        <v>5</v>
      </c>
      <c r="G885" s="17">
        <v>5</v>
      </c>
      <c r="H885" s="17"/>
      <c r="I885" s="17"/>
      <c r="J885" s="17"/>
      <c r="K885" s="17"/>
      <c r="L885" s="17"/>
      <c r="M885" s="17"/>
      <c r="N885" s="17">
        <v>5</v>
      </c>
      <c r="O885" s="17"/>
      <c r="P885" s="17"/>
      <c r="Q885" s="17"/>
      <c r="R885" s="17"/>
      <c r="S885" s="17"/>
      <c r="T885" s="17"/>
      <c r="U885" s="17"/>
      <c r="V885" s="17"/>
      <c r="W885" s="17"/>
      <c r="Z885" s="16"/>
    </row>
    <row r="886" spans="1:26" s="15" customFormat="1" ht="18.75" customHeight="1">
      <c r="A886" s="17">
        <v>2355</v>
      </c>
      <c r="B886" s="18" t="s">
        <v>3325</v>
      </c>
      <c r="C886" s="19">
        <v>4126394102</v>
      </c>
      <c r="D886" s="17"/>
      <c r="E886" s="17"/>
      <c r="F886" s="17">
        <v>5</v>
      </c>
      <c r="G886" s="17"/>
      <c r="H886" s="17"/>
      <c r="I886" s="17"/>
      <c r="J886" s="17"/>
      <c r="K886" s="17"/>
      <c r="L886" s="17"/>
      <c r="M886" s="17"/>
      <c r="N886" s="17">
        <v>5</v>
      </c>
      <c r="O886" s="17"/>
      <c r="P886" s="17"/>
      <c r="Q886" s="17"/>
      <c r="R886" s="17"/>
      <c r="S886" s="17"/>
      <c r="T886" s="17"/>
      <c r="U886" s="17"/>
      <c r="V886" s="17"/>
      <c r="W886" s="17"/>
      <c r="Z886" s="16"/>
    </row>
    <row r="887" spans="1:26" s="15" customFormat="1" ht="18.75" customHeight="1">
      <c r="A887" s="17">
        <v>4425</v>
      </c>
      <c r="B887" s="18" t="s">
        <v>3326</v>
      </c>
      <c r="C887" s="19">
        <v>4126396012</v>
      </c>
      <c r="D887" s="17"/>
      <c r="E887" s="17"/>
      <c r="F887" s="17">
        <v>5</v>
      </c>
      <c r="G887" s="17">
        <v>5</v>
      </c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Z887" s="16"/>
    </row>
    <row r="888" spans="1:26" s="15" customFormat="1" ht="18.75" customHeight="1">
      <c r="A888" s="17">
        <v>2559</v>
      </c>
      <c r="B888" s="18" t="s">
        <v>3327</v>
      </c>
      <c r="C888" s="19">
        <v>4126394643</v>
      </c>
      <c r="D888" s="17"/>
      <c r="E888" s="17"/>
      <c r="F888" s="17">
        <v>3</v>
      </c>
      <c r="G888" s="17"/>
      <c r="H888" s="17"/>
      <c r="I888" s="17"/>
      <c r="J888" s="17"/>
      <c r="K888" s="17"/>
      <c r="L888" s="17"/>
      <c r="M888" s="17"/>
      <c r="N888" s="17">
        <v>5</v>
      </c>
      <c r="O888" s="17"/>
      <c r="P888" s="17"/>
      <c r="Q888" s="17"/>
      <c r="R888" s="17"/>
      <c r="S888" s="17"/>
      <c r="T888" s="17"/>
      <c r="U888" s="17"/>
      <c r="V888" s="17"/>
      <c r="W888" s="17"/>
      <c r="Z888" s="16"/>
    </row>
    <row r="889" spans="1:26" s="15" customFormat="1" ht="18.75" customHeight="1">
      <c r="A889" s="17">
        <v>2072</v>
      </c>
      <c r="B889" s="18" t="s">
        <v>3328</v>
      </c>
      <c r="C889" s="19">
        <v>4126392881</v>
      </c>
      <c r="D889" s="17"/>
      <c r="E889" s="17"/>
      <c r="F889" s="17"/>
      <c r="G889" s="17">
        <v>5</v>
      </c>
      <c r="H889" s="17"/>
      <c r="I889" s="17"/>
      <c r="J889" s="17"/>
      <c r="K889" s="17"/>
      <c r="L889" s="17"/>
      <c r="M889" s="17"/>
      <c r="N889" s="17">
        <v>5</v>
      </c>
      <c r="O889" s="17"/>
      <c r="P889" s="17"/>
      <c r="Q889" s="17"/>
      <c r="R889" s="17"/>
      <c r="S889" s="17"/>
      <c r="T889" s="17"/>
      <c r="U889" s="17"/>
      <c r="V889" s="17"/>
      <c r="W889" s="17"/>
      <c r="Z889" s="16"/>
    </row>
    <row r="890" spans="1:26" s="15" customFormat="1" ht="18.75" customHeight="1">
      <c r="A890" s="17">
        <v>5366</v>
      </c>
      <c r="B890" s="18" t="s">
        <v>2096</v>
      </c>
      <c r="C890" s="19">
        <v>4126396134</v>
      </c>
      <c r="D890" s="17"/>
      <c r="E890" s="17"/>
      <c r="F890" s="17"/>
      <c r="G890" s="17">
        <v>5</v>
      </c>
      <c r="H890" s="17"/>
      <c r="I890" s="17"/>
      <c r="J890" s="17"/>
      <c r="K890" s="17"/>
      <c r="L890" s="17"/>
      <c r="M890" s="17"/>
      <c r="N890" s="17">
        <v>5</v>
      </c>
      <c r="O890" s="17"/>
      <c r="P890" s="17"/>
      <c r="Q890" s="17"/>
      <c r="R890" s="17"/>
      <c r="S890" s="17"/>
      <c r="T890" s="17"/>
      <c r="U890" s="17"/>
      <c r="V890" s="17"/>
      <c r="W890" s="17"/>
      <c r="Z890" s="16"/>
    </row>
    <row r="891" spans="1:26" s="15" customFormat="1" ht="18.75" customHeight="1">
      <c r="A891" s="17"/>
      <c r="B891" s="147" t="s">
        <v>590</v>
      </c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10" t="s">
        <v>3329</v>
      </c>
      <c r="Z891" s="16"/>
    </row>
    <row r="892" spans="1:26" s="15" customFormat="1" ht="18.75" customHeight="1">
      <c r="A892" s="17">
        <v>4238</v>
      </c>
      <c r="B892" s="18" t="s">
        <v>1036</v>
      </c>
      <c r="C892" s="19">
        <v>4126263695</v>
      </c>
      <c r="D892" s="17"/>
      <c r="E892" s="17"/>
      <c r="F892" s="17"/>
      <c r="G892" s="17">
        <v>5</v>
      </c>
      <c r="H892" s="17"/>
      <c r="I892" s="17"/>
      <c r="J892" s="17"/>
      <c r="K892" s="17"/>
      <c r="L892" s="17"/>
      <c r="M892" s="17"/>
      <c r="N892" s="17">
        <v>10</v>
      </c>
      <c r="O892" s="17">
        <v>15</v>
      </c>
      <c r="P892" s="17"/>
      <c r="Q892" s="17"/>
      <c r="R892" s="17"/>
      <c r="S892" s="17"/>
      <c r="T892" s="17"/>
      <c r="U892" s="17"/>
      <c r="V892" s="17"/>
      <c r="W892" s="17"/>
      <c r="Z892" s="16"/>
    </row>
    <row r="893" spans="1:26" s="15" customFormat="1" ht="18.75" customHeight="1">
      <c r="A893" s="17">
        <v>4406</v>
      </c>
      <c r="B893" s="18" t="s">
        <v>3333</v>
      </c>
      <c r="C893" s="19">
        <v>4126271029</v>
      </c>
      <c r="D893" s="17"/>
      <c r="E893" s="17"/>
      <c r="F893" s="17">
        <v>11</v>
      </c>
      <c r="G893" s="17"/>
      <c r="H893" s="17"/>
      <c r="I893" s="17"/>
      <c r="J893" s="17"/>
      <c r="K893" s="17"/>
      <c r="L893" s="17"/>
      <c r="M893" s="17"/>
      <c r="N893" s="17">
        <v>6</v>
      </c>
      <c r="O893" s="17"/>
      <c r="P893" s="17"/>
      <c r="Q893" s="17"/>
      <c r="R893" s="17"/>
      <c r="S893" s="17"/>
      <c r="T893" s="17"/>
      <c r="U893" s="17"/>
      <c r="V893" s="17"/>
      <c r="W893" s="17"/>
      <c r="Z893" s="16"/>
    </row>
    <row r="894" spans="1:26" s="15" customFormat="1" ht="18.75" customHeight="1">
      <c r="A894" s="17">
        <v>4851</v>
      </c>
      <c r="B894" s="18" t="s">
        <v>3332</v>
      </c>
      <c r="C894" s="19">
        <v>4126341079</v>
      </c>
      <c r="D894" s="17"/>
      <c r="E894" s="17"/>
      <c r="F894" s="17">
        <v>15</v>
      </c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Z894" s="16"/>
    </row>
    <row r="895" spans="1:26" s="15" customFormat="1" ht="18.75" customHeight="1">
      <c r="A895" s="17">
        <v>3556</v>
      </c>
      <c r="B895" s="18" t="s">
        <v>2480</v>
      </c>
      <c r="C895" s="19">
        <v>4126353652</v>
      </c>
      <c r="D895" s="17"/>
      <c r="E895" s="17"/>
      <c r="F895" s="17">
        <v>10</v>
      </c>
      <c r="G895" s="17"/>
      <c r="H895" s="17"/>
      <c r="I895" s="17"/>
      <c r="J895" s="17"/>
      <c r="K895" s="17"/>
      <c r="L895" s="17"/>
      <c r="M895" s="17"/>
      <c r="N895" s="17"/>
      <c r="O895" s="17">
        <v>5</v>
      </c>
      <c r="P895" s="17"/>
      <c r="Q895" s="17"/>
      <c r="R895" s="17"/>
      <c r="S895" s="17"/>
      <c r="T895" s="17"/>
      <c r="U895" s="17"/>
      <c r="V895" s="17"/>
      <c r="W895" s="17"/>
      <c r="Z895" s="16"/>
    </row>
    <row r="896" spans="1:26" s="15" customFormat="1" ht="18.75" customHeight="1">
      <c r="A896" s="17">
        <v>5526</v>
      </c>
      <c r="B896" s="18" t="s">
        <v>3334</v>
      </c>
      <c r="C896" s="19">
        <v>4126341602</v>
      </c>
      <c r="D896" s="17"/>
      <c r="E896" s="17"/>
      <c r="F896" s="17">
        <v>10</v>
      </c>
      <c r="G896" s="17">
        <v>10</v>
      </c>
      <c r="H896" s="17"/>
      <c r="I896" s="17"/>
      <c r="J896" s="17"/>
      <c r="K896" s="17"/>
      <c r="L896" s="17"/>
      <c r="M896" s="17"/>
      <c r="N896" s="17"/>
      <c r="O896" s="17">
        <v>10</v>
      </c>
      <c r="P896" s="17"/>
      <c r="Q896" s="17"/>
      <c r="R896" s="17"/>
      <c r="S896" s="17"/>
      <c r="T896" s="17"/>
      <c r="U896" s="17"/>
      <c r="V896" s="17"/>
      <c r="W896" s="17"/>
      <c r="Z896" s="16"/>
    </row>
    <row r="897" spans="1:26" s="15" customFormat="1" ht="18.75" customHeight="1">
      <c r="A897" s="17">
        <v>3314</v>
      </c>
      <c r="B897" s="18" t="s">
        <v>2936</v>
      </c>
      <c r="C897" s="19">
        <v>4126397385</v>
      </c>
      <c r="D897" s="17"/>
      <c r="E897" s="17"/>
      <c r="F897" s="17">
        <v>10</v>
      </c>
      <c r="G897" s="17">
        <v>3</v>
      </c>
      <c r="H897" s="17"/>
      <c r="I897" s="17"/>
      <c r="J897" s="17"/>
      <c r="K897" s="17"/>
      <c r="L897" s="17">
        <v>5</v>
      </c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Z897" s="16"/>
    </row>
    <row r="898" spans="1:26" s="15" customFormat="1" ht="18.75" customHeight="1">
      <c r="A898" s="17">
        <v>5210</v>
      </c>
      <c r="B898" s="18" t="s">
        <v>3335</v>
      </c>
      <c r="C898" s="19">
        <v>4126394206</v>
      </c>
      <c r="D898" s="17"/>
      <c r="E898" s="17"/>
      <c r="F898" s="17">
        <v>8</v>
      </c>
      <c r="G898" s="17"/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Z898" s="16"/>
    </row>
    <row r="899" spans="1:26" s="15" customFormat="1" ht="18.75" customHeight="1">
      <c r="A899" s="17">
        <v>5536</v>
      </c>
      <c r="B899" s="18" t="s">
        <v>3336</v>
      </c>
      <c r="C899" s="19">
        <v>4126296720</v>
      </c>
      <c r="D899" s="17"/>
      <c r="E899" s="17"/>
      <c r="F899" s="17">
        <v>10</v>
      </c>
      <c r="G899" s="17">
        <v>10</v>
      </c>
      <c r="H899" s="17"/>
      <c r="I899" s="17"/>
      <c r="J899" s="17"/>
      <c r="K899" s="17"/>
      <c r="L899" s="17"/>
      <c r="M899" s="17"/>
      <c r="N899" s="17"/>
      <c r="O899" s="17">
        <v>10</v>
      </c>
      <c r="P899" s="17"/>
      <c r="Q899" s="17"/>
      <c r="R899" s="17"/>
      <c r="S899" s="17"/>
      <c r="T899" s="17"/>
      <c r="U899" s="17"/>
      <c r="V899" s="17"/>
      <c r="W899" s="17"/>
      <c r="Z899" s="16"/>
    </row>
    <row r="900" spans="1:26" s="15" customFormat="1" ht="18.75" customHeight="1">
      <c r="A900" s="17">
        <v>4690</v>
      </c>
      <c r="B900" s="18" t="s">
        <v>2755</v>
      </c>
      <c r="C900" s="19">
        <v>4126351231</v>
      </c>
      <c r="D900" s="17"/>
      <c r="E900" s="17"/>
      <c r="F900" s="17">
        <v>15</v>
      </c>
      <c r="G900" s="17"/>
      <c r="H900" s="17"/>
      <c r="I900" s="17"/>
      <c r="J900" s="17"/>
      <c r="K900" s="17"/>
      <c r="L900" s="17"/>
      <c r="M900" s="17"/>
      <c r="N900" s="17">
        <v>5</v>
      </c>
      <c r="O900" s="17">
        <v>5</v>
      </c>
      <c r="P900" s="17"/>
      <c r="Q900" s="17"/>
      <c r="R900" s="17"/>
      <c r="S900" s="17"/>
      <c r="T900" s="17"/>
      <c r="U900" s="17"/>
      <c r="V900" s="17"/>
      <c r="W900" s="17"/>
      <c r="Z900" s="16"/>
    </row>
    <row r="901" spans="1:26" s="15" customFormat="1" ht="18.75" customHeight="1">
      <c r="A901" s="17">
        <v>4713</v>
      </c>
      <c r="B901" s="18" t="s">
        <v>1441</v>
      </c>
      <c r="C901" s="19">
        <v>4126306376</v>
      </c>
      <c r="D901" s="17">
        <v>5</v>
      </c>
      <c r="E901" s="17"/>
      <c r="F901" s="17">
        <v>5</v>
      </c>
      <c r="G901" s="17">
        <v>5</v>
      </c>
      <c r="H901" s="17"/>
      <c r="I901" s="17"/>
      <c r="J901" s="17"/>
      <c r="K901" s="17"/>
      <c r="L901" s="17">
        <v>5</v>
      </c>
      <c r="M901" s="17"/>
      <c r="N901" s="17"/>
      <c r="O901" s="17">
        <v>10</v>
      </c>
      <c r="P901" s="17"/>
      <c r="Q901" s="17"/>
      <c r="R901" s="17"/>
      <c r="S901" s="17"/>
      <c r="T901" s="17"/>
      <c r="U901" s="17"/>
      <c r="V901" s="17"/>
      <c r="W901" s="17"/>
      <c r="Z901" s="16"/>
    </row>
    <row r="902" spans="1:26" s="15" customFormat="1" ht="18.75" customHeight="1">
      <c r="A902" s="17">
        <v>4626</v>
      </c>
      <c r="B902" s="18" t="s">
        <v>393</v>
      </c>
      <c r="C902" s="19">
        <v>4126306352</v>
      </c>
      <c r="D902" s="17"/>
      <c r="E902" s="17"/>
      <c r="F902" s="17"/>
      <c r="G902" s="17">
        <v>10</v>
      </c>
      <c r="H902" s="17"/>
      <c r="I902" s="17"/>
      <c r="J902" s="17"/>
      <c r="K902" s="17"/>
      <c r="L902" s="17"/>
      <c r="M902" s="17"/>
      <c r="N902" s="17"/>
      <c r="O902" s="17">
        <v>10</v>
      </c>
      <c r="P902" s="17"/>
      <c r="Q902" s="17"/>
      <c r="R902" s="17"/>
      <c r="S902" s="17"/>
      <c r="T902" s="17"/>
      <c r="U902" s="17"/>
      <c r="V902" s="17"/>
      <c r="W902" s="17"/>
      <c r="Z902" s="16"/>
    </row>
    <row r="903" spans="1:26" s="15" customFormat="1" ht="18.75" customHeight="1">
      <c r="A903" s="17">
        <v>4864</v>
      </c>
      <c r="B903" s="18" t="s">
        <v>3337</v>
      </c>
      <c r="C903" s="19">
        <v>4126306425</v>
      </c>
      <c r="D903" s="17"/>
      <c r="E903" s="17"/>
      <c r="F903" s="17"/>
      <c r="G903" s="17">
        <v>10</v>
      </c>
      <c r="H903" s="17"/>
      <c r="I903" s="17"/>
      <c r="J903" s="17"/>
      <c r="K903" s="17"/>
      <c r="L903" s="17">
        <v>5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Z903" s="16"/>
    </row>
    <row r="904" spans="1:26" s="15" customFormat="1" ht="18.75" customHeight="1">
      <c r="A904" s="17">
        <v>5128</v>
      </c>
      <c r="B904" s="18" t="s">
        <v>2577</v>
      </c>
      <c r="C904" s="19">
        <v>4126354641</v>
      </c>
      <c r="D904" s="17"/>
      <c r="E904" s="17"/>
      <c r="F904" s="17">
        <v>5</v>
      </c>
      <c r="G904" s="17">
        <v>5</v>
      </c>
      <c r="H904" s="17"/>
      <c r="I904" s="17"/>
      <c r="J904" s="17"/>
      <c r="K904" s="17"/>
      <c r="L904" s="17"/>
      <c r="M904" s="17"/>
      <c r="N904" s="17">
        <v>5</v>
      </c>
      <c r="O904" s="17">
        <v>5</v>
      </c>
      <c r="P904" s="17"/>
      <c r="Q904" s="17"/>
      <c r="R904" s="17"/>
      <c r="S904" s="17"/>
      <c r="T904" s="17"/>
      <c r="U904" s="17"/>
      <c r="V904" s="17"/>
      <c r="W904" s="17"/>
      <c r="Z904" s="16"/>
    </row>
    <row r="905" spans="1:26" s="15" customFormat="1" ht="18.75" customHeight="1">
      <c r="A905" s="17">
        <v>4088</v>
      </c>
      <c r="B905" s="18" t="s">
        <v>3338</v>
      </c>
      <c r="C905" s="19">
        <v>4126323105</v>
      </c>
      <c r="D905" s="17"/>
      <c r="E905" s="17"/>
      <c r="F905" s="17">
        <v>20</v>
      </c>
      <c r="G905" s="17">
        <v>5</v>
      </c>
      <c r="H905" s="17"/>
      <c r="I905" s="17">
        <v>2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Z905" s="16"/>
    </row>
    <row r="906" spans="1:26" s="15" customFormat="1" ht="18.75" customHeight="1">
      <c r="A906" s="17">
        <v>4642</v>
      </c>
      <c r="B906" s="18" t="s">
        <v>3339</v>
      </c>
      <c r="C906" s="19">
        <v>4126322244</v>
      </c>
      <c r="D906" s="17"/>
      <c r="E906" s="17"/>
      <c r="F906" s="17">
        <v>10</v>
      </c>
      <c r="G906" s="17">
        <v>10</v>
      </c>
      <c r="H906" s="17"/>
      <c r="I906" s="17"/>
      <c r="J906" s="17"/>
      <c r="K906" s="17"/>
      <c r="L906" s="17"/>
      <c r="M906" s="17"/>
      <c r="N906" s="17"/>
      <c r="O906" s="17">
        <v>20</v>
      </c>
      <c r="P906" s="17"/>
      <c r="Q906" s="17"/>
      <c r="R906" s="17"/>
      <c r="S906" s="17"/>
      <c r="T906" s="17"/>
      <c r="U906" s="17"/>
      <c r="V906" s="17"/>
      <c r="W906" s="17"/>
      <c r="Z906" s="16"/>
    </row>
    <row r="907" spans="1:26" s="15" customFormat="1" ht="18.75" customHeight="1">
      <c r="A907" s="17">
        <v>4672</v>
      </c>
      <c r="B907" s="18" t="s">
        <v>1386</v>
      </c>
      <c r="C907" s="19">
        <v>4126325478</v>
      </c>
      <c r="D907" s="17">
        <v>10</v>
      </c>
      <c r="E907" s="17"/>
      <c r="F907" s="17">
        <v>15</v>
      </c>
      <c r="G907" s="17"/>
      <c r="H907" s="17"/>
      <c r="I907" s="17"/>
      <c r="J907" s="17"/>
      <c r="K907" s="17"/>
      <c r="L907" s="17"/>
      <c r="M907" s="17"/>
      <c r="N907" s="17">
        <v>10</v>
      </c>
      <c r="O907" s="17">
        <v>5</v>
      </c>
      <c r="P907" s="17"/>
      <c r="Q907" s="17"/>
      <c r="R907" s="17"/>
      <c r="S907" s="17"/>
      <c r="T907" s="17"/>
      <c r="U907" s="17"/>
      <c r="V907" s="17"/>
      <c r="W907" s="17"/>
      <c r="Z907" s="16"/>
    </row>
    <row r="908" spans="1:26" s="15" customFormat="1" ht="18.75" customHeight="1">
      <c r="A908" s="17">
        <v>4707</v>
      </c>
      <c r="B908" s="18" t="s">
        <v>2205</v>
      </c>
      <c r="C908" s="19">
        <v>4126322574</v>
      </c>
      <c r="D908" s="17">
        <v>5</v>
      </c>
      <c r="E908" s="17">
        <v>5</v>
      </c>
      <c r="F908" s="17">
        <v>6</v>
      </c>
      <c r="G908" s="17"/>
      <c r="H908" s="17"/>
      <c r="I908" s="17"/>
      <c r="J908" s="17"/>
      <c r="K908" s="17"/>
      <c r="L908" s="17"/>
      <c r="M908" s="17"/>
      <c r="N908" s="17">
        <v>3</v>
      </c>
      <c r="O908" s="17"/>
      <c r="P908" s="17"/>
      <c r="Q908" s="17"/>
      <c r="R908" s="17"/>
      <c r="S908" s="17"/>
      <c r="T908" s="17"/>
      <c r="U908" s="17"/>
      <c r="V908" s="17"/>
      <c r="W908" s="17"/>
      <c r="Z908" s="16"/>
    </row>
    <row r="909" spans="1:26" s="15" customFormat="1" ht="18.75" customHeight="1">
      <c r="A909" s="17">
        <v>4843</v>
      </c>
      <c r="B909" s="18" t="s">
        <v>2468</v>
      </c>
      <c r="C909" s="19">
        <v>4126346280</v>
      </c>
      <c r="D909" s="17"/>
      <c r="E909" s="17"/>
      <c r="F909" s="17">
        <v>20</v>
      </c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Z909" s="16"/>
    </row>
    <row r="910" spans="1:26" s="15" customFormat="1" ht="18.75" customHeight="1">
      <c r="A910" s="17">
        <v>4877</v>
      </c>
      <c r="B910" s="18" t="s">
        <v>1584</v>
      </c>
      <c r="C910" s="19">
        <v>4126346284</v>
      </c>
      <c r="D910" s="17"/>
      <c r="E910" s="17"/>
      <c r="F910" s="17">
        <v>15</v>
      </c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Z910" s="16"/>
    </row>
    <row r="911" spans="1:26" s="15" customFormat="1" ht="18.75" customHeight="1">
      <c r="A911" s="17">
        <v>5348</v>
      </c>
      <c r="B911" s="18" t="s">
        <v>3340</v>
      </c>
      <c r="C911" s="19">
        <v>4126406323</v>
      </c>
      <c r="D911" s="17"/>
      <c r="E911" s="17"/>
      <c r="F911" s="17">
        <v>47</v>
      </c>
      <c r="G911" s="17"/>
      <c r="H911" s="17"/>
      <c r="I911" s="17"/>
      <c r="J911" s="17"/>
      <c r="K911" s="17"/>
      <c r="L911" s="17"/>
      <c r="M911" s="17"/>
      <c r="N911" s="17"/>
      <c r="O911" s="17">
        <v>30</v>
      </c>
      <c r="P911" s="17"/>
      <c r="Q911" s="17"/>
      <c r="R911" s="17"/>
      <c r="S911" s="17"/>
      <c r="T911" s="17"/>
      <c r="U911" s="17"/>
      <c r="V911" s="17"/>
      <c r="W911" s="17"/>
      <c r="Z911" s="16"/>
    </row>
    <row r="912" spans="1:26" s="15" customFormat="1" ht="18.75" customHeight="1">
      <c r="A912" s="17">
        <v>5471</v>
      </c>
      <c r="B912" s="18" t="s">
        <v>3347</v>
      </c>
      <c r="C912" s="19">
        <v>4126399686</v>
      </c>
      <c r="D912" s="17"/>
      <c r="E912" s="17"/>
      <c r="F912" s="17">
        <v>25</v>
      </c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Z912" s="16"/>
    </row>
    <row r="913" spans="1:26" s="15" customFormat="1" ht="18.75" customHeight="1">
      <c r="A913" s="17">
        <v>4741</v>
      </c>
      <c r="B913" s="18" t="s">
        <v>3341</v>
      </c>
      <c r="C913" s="19">
        <v>4126323610</v>
      </c>
      <c r="D913" s="17">
        <v>5</v>
      </c>
      <c r="E913" s="17">
        <v>5</v>
      </c>
      <c r="F913" s="17">
        <v>10</v>
      </c>
      <c r="G913" s="17">
        <v>6</v>
      </c>
      <c r="H913" s="17"/>
      <c r="I913" s="17"/>
      <c r="J913" s="17"/>
      <c r="K913" s="17"/>
      <c r="L913" s="17">
        <v>6</v>
      </c>
      <c r="M913" s="17"/>
      <c r="N913" s="17">
        <v>6</v>
      </c>
      <c r="O913" s="17">
        <v>6</v>
      </c>
      <c r="P913" s="17"/>
      <c r="Q913" s="17"/>
      <c r="R913" s="17"/>
      <c r="S913" s="17"/>
      <c r="T913" s="17"/>
      <c r="U913" s="17"/>
      <c r="V913" s="17"/>
      <c r="W913" s="17"/>
      <c r="Z913" s="16"/>
    </row>
    <row r="914" spans="1:26" s="15" customFormat="1" ht="18.75" customHeight="1">
      <c r="A914" s="17">
        <v>4834</v>
      </c>
      <c r="B914" s="18" t="s">
        <v>1330</v>
      </c>
      <c r="C914" s="19">
        <v>4126270042</v>
      </c>
      <c r="D914" s="17">
        <v>5</v>
      </c>
      <c r="E914" s="17"/>
      <c r="F914" s="17"/>
      <c r="G914" s="17"/>
      <c r="H914" s="17"/>
      <c r="I914" s="17"/>
      <c r="J914" s="17"/>
      <c r="K914" s="17"/>
      <c r="L914" s="17"/>
      <c r="M914" s="17"/>
      <c r="N914" s="17">
        <v>10</v>
      </c>
      <c r="O914" s="17">
        <v>10</v>
      </c>
      <c r="P914" s="17"/>
      <c r="Q914" s="17"/>
      <c r="R914" s="17"/>
      <c r="S914" s="17"/>
      <c r="T914" s="17"/>
      <c r="U914" s="17"/>
      <c r="V914" s="17"/>
      <c r="W914" s="17"/>
      <c r="Z914" s="16"/>
    </row>
    <row r="915" spans="1:26" s="15" customFormat="1" ht="18.75" customHeight="1">
      <c r="A915" s="17">
        <v>5095</v>
      </c>
      <c r="B915" s="18" t="s">
        <v>965</v>
      </c>
      <c r="C915" s="19">
        <v>4126359071</v>
      </c>
      <c r="D915" s="17">
        <v>5</v>
      </c>
      <c r="E915" s="17"/>
      <c r="F915" s="17">
        <v>10</v>
      </c>
      <c r="G915" s="17">
        <v>10</v>
      </c>
      <c r="H915" s="17"/>
      <c r="I915" s="17"/>
      <c r="J915" s="17"/>
      <c r="K915" s="17"/>
      <c r="L915" s="17">
        <v>5</v>
      </c>
      <c r="M915" s="17"/>
      <c r="N915" s="17">
        <v>5</v>
      </c>
      <c r="O915" s="17">
        <v>22</v>
      </c>
      <c r="P915" s="17"/>
      <c r="Q915" s="17"/>
      <c r="R915" s="17"/>
      <c r="S915" s="17"/>
      <c r="T915" s="17"/>
      <c r="U915" s="17"/>
      <c r="V915" s="17"/>
      <c r="W915" s="17"/>
      <c r="Z915" s="16"/>
    </row>
    <row r="916" spans="1:26" s="15" customFormat="1" ht="18.75" customHeight="1">
      <c r="A916" s="17">
        <v>4923</v>
      </c>
      <c r="B916" s="18" t="s">
        <v>3342</v>
      </c>
      <c r="C916" s="19">
        <v>4126289463</v>
      </c>
      <c r="D916" s="17"/>
      <c r="E916" s="17"/>
      <c r="F916" s="17">
        <v>5</v>
      </c>
      <c r="G916" s="17">
        <v>7</v>
      </c>
      <c r="H916" s="17"/>
      <c r="I916" s="17"/>
      <c r="J916" s="17"/>
      <c r="K916" s="17"/>
      <c r="L916" s="17"/>
      <c r="M916" s="17"/>
      <c r="N916" s="17">
        <v>3</v>
      </c>
      <c r="O916" s="17">
        <v>5</v>
      </c>
      <c r="P916" s="17"/>
      <c r="Q916" s="17"/>
      <c r="R916" s="17"/>
      <c r="S916" s="17"/>
      <c r="T916" s="17"/>
      <c r="U916" s="17"/>
      <c r="V916" s="17"/>
      <c r="W916" s="17"/>
      <c r="Z916" s="16"/>
    </row>
    <row r="917" spans="1:26" s="15" customFormat="1" ht="18.75" customHeight="1">
      <c r="A917" s="17">
        <v>5015</v>
      </c>
      <c r="B917" s="18" t="s">
        <v>879</v>
      </c>
      <c r="C917" s="19">
        <v>4126334724</v>
      </c>
      <c r="D917" s="17"/>
      <c r="E917" s="17"/>
      <c r="F917" s="17">
        <v>15</v>
      </c>
      <c r="G917" s="17">
        <v>10</v>
      </c>
      <c r="H917" s="17"/>
      <c r="I917" s="17"/>
      <c r="J917" s="17"/>
      <c r="K917" s="17"/>
      <c r="L917" s="17">
        <v>5</v>
      </c>
      <c r="M917" s="17"/>
      <c r="N917" s="17">
        <v>5</v>
      </c>
      <c r="O917" s="17">
        <v>5</v>
      </c>
      <c r="P917" s="17"/>
      <c r="Q917" s="17"/>
      <c r="R917" s="17"/>
      <c r="S917" s="17"/>
      <c r="T917" s="17"/>
      <c r="U917" s="17"/>
      <c r="V917" s="17"/>
      <c r="W917" s="17"/>
      <c r="Z917" s="16"/>
    </row>
    <row r="918" spans="1:26" s="15" customFormat="1" ht="18.75" customHeight="1">
      <c r="A918" s="17">
        <v>4048</v>
      </c>
      <c r="B918" s="18" t="s">
        <v>3343</v>
      </c>
      <c r="C918" s="19">
        <v>4126337995</v>
      </c>
      <c r="D918" s="17"/>
      <c r="E918" s="17"/>
      <c r="F918" s="17">
        <v>21</v>
      </c>
      <c r="G918" s="17">
        <v>25</v>
      </c>
      <c r="H918" s="17"/>
      <c r="I918" s="17"/>
      <c r="J918" s="17"/>
      <c r="K918" s="17"/>
      <c r="L918" s="17">
        <v>20</v>
      </c>
      <c r="M918" s="17"/>
      <c r="N918" s="17">
        <v>15</v>
      </c>
      <c r="O918" s="17">
        <v>35</v>
      </c>
      <c r="P918" s="17"/>
      <c r="Q918" s="17"/>
      <c r="R918" s="17"/>
      <c r="S918" s="17"/>
      <c r="T918" s="17"/>
      <c r="U918" s="17"/>
      <c r="V918" s="17"/>
      <c r="W918" s="17"/>
      <c r="Z918" s="16"/>
    </row>
    <row r="919" spans="1:26" s="15" customFormat="1" ht="18.75" customHeight="1">
      <c r="A919" s="17">
        <v>3365</v>
      </c>
      <c r="B919" s="18" t="s">
        <v>2907</v>
      </c>
      <c r="C919" s="19">
        <v>4126318034</v>
      </c>
      <c r="D919" s="17">
        <v>1</v>
      </c>
      <c r="E919" s="17"/>
      <c r="F919" s="17">
        <v>6</v>
      </c>
      <c r="G919" s="17">
        <v>3</v>
      </c>
      <c r="H919" s="17"/>
      <c r="I919" s="17"/>
      <c r="J919" s="17"/>
      <c r="K919" s="17"/>
      <c r="L919" s="17"/>
      <c r="M919" s="17"/>
      <c r="N919" s="17"/>
      <c r="O919" s="17">
        <v>3</v>
      </c>
      <c r="P919" s="17"/>
      <c r="Q919" s="17"/>
      <c r="R919" s="17"/>
      <c r="S919" s="17"/>
      <c r="T919" s="17"/>
      <c r="U919" s="17"/>
      <c r="V919" s="17"/>
      <c r="W919" s="17"/>
      <c r="Z919" s="16"/>
    </row>
    <row r="920" spans="1:26" s="15" customFormat="1" ht="18.75" customHeight="1">
      <c r="A920" s="17">
        <v>1573</v>
      </c>
      <c r="B920" s="18" t="s">
        <v>395</v>
      </c>
      <c r="C920" s="19">
        <v>4126322078</v>
      </c>
      <c r="D920" s="17"/>
      <c r="E920" s="17"/>
      <c r="F920" s="17"/>
      <c r="G920" s="17">
        <v>10</v>
      </c>
      <c r="H920" s="17"/>
      <c r="I920" s="17">
        <v>5</v>
      </c>
      <c r="J920" s="17"/>
      <c r="K920" s="17"/>
      <c r="L920" s="17"/>
      <c r="M920" s="17"/>
      <c r="N920" s="17"/>
      <c r="O920" s="17">
        <v>10</v>
      </c>
      <c r="P920" s="17"/>
      <c r="Q920" s="17"/>
      <c r="R920" s="17"/>
      <c r="S920" s="17"/>
      <c r="T920" s="17"/>
      <c r="U920" s="17"/>
      <c r="V920" s="17"/>
      <c r="W920" s="17"/>
      <c r="Z920" s="16"/>
    </row>
    <row r="921" spans="1:26" s="15" customFormat="1" ht="18.75" customHeight="1">
      <c r="A921" s="17">
        <v>4809</v>
      </c>
      <c r="B921" s="18" t="s">
        <v>1118</v>
      </c>
      <c r="C921" s="19">
        <v>4126343942</v>
      </c>
      <c r="D921" s="17"/>
      <c r="E921" s="17"/>
      <c r="F921" s="17">
        <v>10</v>
      </c>
      <c r="G921" s="17">
        <v>10</v>
      </c>
      <c r="H921" s="17"/>
      <c r="I921" s="17"/>
      <c r="J921" s="17"/>
      <c r="K921" s="17"/>
      <c r="L921" s="17"/>
      <c r="M921" s="17"/>
      <c r="N921" s="17"/>
      <c r="O921" s="17">
        <v>5</v>
      </c>
      <c r="P921" s="17"/>
      <c r="Q921" s="17"/>
      <c r="R921" s="17"/>
      <c r="S921" s="17"/>
      <c r="T921" s="17"/>
      <c r="U921" s="17"/>
      <c r="V921" s="17"/>
      <c r="W921" s="17"/>
      <c r="Z921" s="16"/>
    </row>
    <row r="922" spans="1:26" s="15" customFormat="1" ht="18.75" customHeight="1">
      <c r="A922" s="17">
        <v>4481</v>
      </c>
      <c r="B922" s="18" t="s">
        <v>2399</v>
      </c>
      <c r="C922" s="19">
        <v>4126340518</v>
      </c>
      <c r="D922" s="17">
        <v>5</v>
      </c>
      <c r="E922" s="17"/>
      <c r="F922" s="17">
        <v>10</v>
      </c>
      <c r="G922" s="17"/>
      <c r="H922" s="17"/>
      <c r="I922" s="17"/>
      <c r="J922" s="17"/>
      <c r="K922" s="17"/>
      <c r="L922" s="17"/>
      <c r="M922" s="17"/>
      <c r="N922" s="17">
        <v>5</v>
      </c>
      <c r="O922" s="17">
        <v>5</v>
      </c>
      <c r="P922" s="17"/>
      <c r="Q922" s="17"/>
      <c r="R922" s="17"/>
      <c r="S922" s="17"/>
      <c r="T922" s="17"/>
      <c r="U922" s="17"/>
      <c r="V922" s="17"/>
      <c r="W922" s="17"/>
      <c r="Z922" s="16"/>
    </row>
    <row r="923" spans="1:26" s="15" customFormat="1" ht="18.75" customHeight="1">
      <c r="A923" s="17">
        <v>4524</v>
      </c>
      <c r="B923" s="18" t="s">
        <v>2811</v>
      </c>
      <c r="C923" s="19">
        <v>4126341822</v>
      </c>
      <c r="D923" s="17"/>
      <c r="E923" s="17"/>
      <c r="F923" s="17">
        <v>5</v>
      </c>
      <c r="G923" s="17">
        <v>5</v>
      </c>
      <c r="H923" s="17"/>
      <c r="I923" s="17"/>
      <c r="J923" s="17"/>
      <c r="K923" s="17"/>
      <c r="L923" s="17"/>
      <c r="M923" s="17"/>
      <c r="N923" s="17">
        <v>10</v>
      </c>
      <c r="O923" s="17"/>
      <c r="P923" s="17"/>
      <c r="Q923" s="17"/>
      <c r="R923" s="17"/>
      <c r="S923" s="17"/>
      <c r="T923" s="17"/>
      <c r="U923" s="17"/>
      <c r="V923" s="17"/>
      <c r="W923" s="17"/>
      <c r="Z923" s="16"/>
    </row>
    <row r="924" spans="1:26" s="15" customFormat="1" ht="18.75" customHeight="1">
      <c r="A924" s="17">
        <v>4524</v>
      </c>
      <c r="B924" s="18" t="s">
        <v>2811</v>
      </c>
      <c r="C924" s="19">
        <v>4126341814</v>
      </c>
      <c r="D924" s="17"/>
      <c r="E924" s="17"/>
      <c r="F924" s="17"/>
      <c r="G924" s="17"/>
      <c r="H924" s="17"/>
      <c r="I924" s="17"/>
      <c r="J924" s="17"/>
      <c r="K924" s="17"/>
      <c r="L924" s="17">
        <v>5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Z924" s="16"/>
    </row>
    <row r="925" spans="1:26" s="15" customFormat="1" ht="18.75" customHeight="1">
      <c r="A925" s="17">
        <v>4650</v>
      </c>
      <c r="B925" s="18" t="s">
        <v>3344</v>
      </c>
      <c r="C925" s="19">
        <v>4126303886</v>
      </c>
      <c r="D925" s="17"/>
      <c r="E925" s="17"/>
      <c r="F925" s="17">
        <v>10</v>
      </c>
      <c r="G925" s="17">
        <v>10</v>
      </c>
      <c r="H925" s="17"/>
      <c r="I925" s="17"/>
      <c r="J925" s="17"/>
      <c r="K925" s="17"/>
      <c r="L925" s="17"/>
      <c r="M925" s="17"/>
      <c r="N925" s="17">
        <v>10</v>
      </c>
      <c r="O925" s="17">
        <v>10</v>
      </c>
      <c r="P925" s="17"/>
      <c r="Q925" s="17"/>
      <c r="R925" s="17"/>
      <c r="S925" s="17"/>
      <c r="T925" s="17"/>
      <c r="U925" s="17"/>
      <c r="V925" s="17"/>
      <c r="W925" s="17"/>
      <c r="Z925" s="16"/>
    </row>
    <row r="926" spans="1:26" s="15" customFormat="1" ht="18.75" customHeight="1">
      <c r="A926" s="17">
        <v>4491</v>
      </c>
      <c r="B926" s="18" t="s">
        <v>3345</v>
      </c>
      <c r="C926" s="19">
        <v>4126298380</v>
      </c>
      <c r="D926" s="17"/>
      <c r="E926" s="17"/>
      <c r="F926" s="17">
        <v>20</v>
      </c>
      <c r="G926" s="17">
        <v>10</v>
      </c>
      <c r="H926" s="17"/>
      <c r="I926" s="17"/>
      <c r="J926" s="17"/>
      <c r="K926" s="17"/>
      <c r="L926" s="17">
        <v>10</v>
      </c>
      <c r="M926" s="17"/>
      <c r="N926" s="17"/>
      <c r="O926" s="17">
        <v>10</v>
      </c>
      <c r="P926" s="17"/>
      <c r="Q926" s="17"/>
      <c r="R926" s="17"/>
      <c r="S926" s="17"/>
      <c r="T926" s="17"/>
      <c r="U926" s="17"/>
      <c r="V926" s="17"/>
      <c r="W926" s="17"/>
      <c r="Z926" s="16"/>
    </row>
    <row r="927" spans="1:26" s="15" customFormat="1" ht="18.75" customHeight="1">
      <c r="A927" s="17">
        <v>4516</v>
      </c>
      <c r="B927" s="18" t="s">
        <v>3346</v>
      </c>
      <c r="C927" s="19">
        <v>4126323586</v>
      </c>
      <c r="D927" s="17"/>
      <c r="E927" s="17"/>
      <c r="F927" s="17">
        <v>10</v>
      </c>
      <c r="G927" s="17">
        <v>5</v>
      </c>
      <c r="H927" s="17"/>
      <c r="I927" s="17"/>
      <c r="J927" s="17"/>
      <c r="K927" s="17"/>
      <c r="L927" s="17">
        <v>10</v>
      </c>
      <c r="M927" s="17"/>
      <c r="N927" s="17">
        <v>10</v>
      </c>
      <c r="O927" s="17">
        <v>5</v>
      </c>
      <c r="P927" s="17"/>
      <c r="Q927" s="17"/>
      <c r="R927" s="17"/>
      <c r="S927" s="17"/>
      <c r="T927" s="17"/>
      <c r="U927" s="17"/>
      <c r="V927" s="17"/>
      <c r="W927" s="17"/>
      <c r="Z927" s="16"/>
    </row>
    <row r="928" spans="1:26" s="15" customFormat="1" ht="18.75" customHeight="1">
      <c r="A928" s="17">
        <v>5069</v>
      </c>
      <c r="B928" s="18" t="s">
        <v>1235</v>
      </c>
      <c r="C928" s="19">
        <v>4126318096</v>
      </c>
      <c r="D928" s="17"/>
      <c r="E928" s="17">
        <v>5</v>
      </c>
      <c r="F928" s="17">
        <v>3</v>
      </c>
      <c r="G928" s="17">
        <v>7</v>
      </c>
      <c r="H928" s="17"/>
      <c r="I928" s="17"/>
      <c r="J928" s="17"/>
      <c r="K928" s="17"/>
      <c r="L928" s="17"/>
      <c r="M928" s="17"/>
      <c r="N928" s="17">
        <v>5</v>
      </c>
      <c r="O928" s="17">
        <v>5</v>
      </c>
      <c r="P928" s="17"/>
      <c r="Q928" s="17"/>
      <c r="R928" s="17"/>
      <c r="S928" s="17"/>
      <c r="T928" s="17"/>
      <c r="U928" s="17"/>
      <c r="V928" s="17"/>
      <c r="W928" s="17"/>
      <c r="Z928" s="16"/>
    </row>
    <row r="929" spans="1:26" s="15" customFormat="1" ht="18.75" customHeight="1">
      <c r="A929" s="17">
        <v>4654</v>
      </c>
      <c r="B929" s="18" t="s">
        <v>1661</v>
      </c>
      <c r="C929" s="19">
        <v>4126342324</v>
      </c>
      <c r="D929" s="17">
        <v>5</v>
      </c>
      <c r="E929" s="17"/>
      <c r="F929" s="17"/>
      <c r="G929" s="17">
        <v>12</v>
      </c>
      <c r="H929" s="17"/>
      <c r="I929" s="17"/>
      <c r="J929" s="17"/>
      <c r="K929" s="17"/>
      <c r="L929" s="17"/>
      <c r="M929" s="17"/>
      <c r="N929" s="17">
        <v>5</v>
      </c>
      <c r="O929" s="17">
        <v>15</v>
      </c>
      <c r="P929" s="17"/>
      <c r="Q929" s="17"/>
      <c r="R929" s="17"/>
      <c r="S929" s="17"/>
      <c r="T929" s="17"/>
      <c r="U929" s="17"/>
      <c r="V929" s="17"/>
      <c r="W929" s="17"/>
      <c r="Z929" s="16"/>
    </row>
    <row r="930" spans="1:26" s="15" customFormat="1" ht="18.75" customHeight="1">
      <c r="A930" s="17">
        <v>5381</v>
      </c>
      <c r="B930" s="18" t="s">
        <v>3348</v>
      </c>
      <c r="C930" s="19">
        <v>4126296196</v>
      </c>
      <c r="D930" s="17">
        <v>5</v>
      </c>
      <c r="E930" s="17">
        <v>5</v>
      </c>
      <c r="F930" s="17">
        <v>10</v>
      </c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Z930" s="16"/>
    </row>
    <row r="931" spans="1:26" s="15" customFormat="1" ht="18.75" customHeight="1">
      <c r="A931" s="17">
        <v>4903</v>
      </c>
      <c r="B931" s="18" t="s">
        <v>182</v>
      </c>
      <c r="C931" s="19">
        <v>4126411318</v>
      </c>
      <c r="D931" s="17"/>
      <c r="E931" s="17"/>
      <c r="F931" s="17">
        <v>10</v>
      </c>
      <c r="G931" s="17"/>
      <c r="H931" s="17"/>
      <c r="I931" s="17"/>
      <c r="J931" s="17"/>
      <c r="K931" s="17"/>
      <c r="L931" s="17"/>
      <c r="M931" s="17"/>
      <c r="N931" s="17">
        <v>14</v>
      </c>
      <c r="O931" s="17">
        <v>20</v>
      </c>
      <c r="P931" s="17"/>
      <c r="Q931" s="17"/>
      <c r="R931" s="17"/>
      <c r="S931" s="17"/>
      <c r="T931" s="17"/>
      <c r="U931" s="17"/>
      <c r="V931" s="17"/>
      <c r="W931" s="17"/>
      <c r="Z931" s="16"/>
    </row>
    <row r="932" spans="1:26" s="15" customFormat="1" ht="18.75" customHeight="1">
      <c r="A932" s="17">
        <v>3539</v>
      </c>
      <c r="B932" s="18" t="s">
        <v>3349</v>
      </c>
      <c r="C932" s="19">
        <v>4126350725</v>
      </c>
      <c r="D932" s="17"/>
      <c r="E932" s="17"/>
      <c r="F932" s="17">
        <v>20</v>
      </c>
      <c r="G932" s="17"/>
      <c r="H932" s="17"/>
      <c r="I932" s="17"/>
      <c r="J932" s="17"/>
      <c r="K932" s="17"/>
      <c r="L932" s="17"/>
      <c r="M932" s="17"/>
      <c r="N932" s="17">
        <v>15</v>
      </c>
      <c r="O932" s="17">
        <v>15</v>
      </c>
      <c r="P932" s="17"/>
      <c r="Q932" s="17"/>
      <c r="R932" s="17"/>
      <c r="S932" s="17"/>
      <c r="T932" s="17"/>
      <c r="U932" s="17"/>
      <c r="V932" s="17"/>
      <c r="W932" s="17"/>
      <c r="Z932" s="16"/>
    </row>
    <row r="933" spans="1:26" s="15" customFormat="1" ht="18.75" customHeight="1">
      <c r="A933" s="17">
        <v>3464</v>
      </c>
      <c r="B933" s="18" t="s">
        <v>209</v>
      </c>
      <c r="C933" s="19">
        <v>4126323757</v>
      </c>
      <c r="D933" s="17"/>
      <c r="E933" s="17"/>
      <c r="F933" s="17">
        <v>10</v>
      </c>
      <c r="G933" s="17"/>
      <c r="H933" s="17"/>
      <c r="I933" s="17"/>
      <c r="J933" s="17"/>
      <c r="K933" s="17"/>
      <c r="L933" s="17"/>
      <c r="M933" s="17"/>
      <c r="N933" s="17">
        <v>5</v>
      </c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Z933" s="16"/>
    </row>
    <row r="934" spans="1:26" s="15" customFormat="1" ht="18.75" customHeight="1">
      <c r="A934" s="48"/>
      <c r="B934" s="51"/>
      <c r="C934" s="52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 t="s">
        <v>3350</v>
      </c>
      <c r="Z934" s="16"/>
    </row>
    <row r="935" spans="1:26" s="15" customFormat="1" ht="18.75" customHeight="1">
      <c r="A935" s="17"/>
      <c r="B935" s="146" t="s">
        <v>3351</v>
      </c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Z935" s="16"/>
    </row>
    <row r="936" spans="1:26" s="15" customFormat="1" ht="18.75" customHeight="1">
      <c r="A936" s="17">
        <v>5487</v>
      </c>
      <c r="B936" s="18" t="s">
        <v>3352</v>
      </c>
      <c r="C936" s="19">
        <v>4126184439</v>
      </c>
      <c r="D936" s="17"/>
      <c r="E936" s="17"/>
      <c r="F936" s="17">
        <v>4</v>
      </c>
      <c r="G936" s="17">
        <v>5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Z936" s="16"/>
    </row>
    <row r="937" spans="1:26" s="15" customFormat="1" ht="18.75" customHeight="1">
      <c r="A937" s="17">
        <v>5324</v>
      </c>
      <c r="B937" s="18" t="s">
        <v>3353</v>
      </c>
      <c r="C937" s="19">
        <v>4126392985</v>
      </c>
      <c r="D937" s="17">
        <v>5</v>
      </c>
      <c r="E937" s="17"/>
      <c r="F937" s="17">
        <v>5</v>
      </c>
      <c r="G937" s="17">
        <v>5</v>
      </c>
      <c r="H937" s="17"/>
      <c r="I937" s="17"/>
      <c r="J937" s="17"/>
      <c r="K937" s="17"/>
      <c r="L937" s="17"/>
      <c r="M937" s="17"/>
      <c r="N937" s="17">
        <v>2</v>
      </c>
      <c r="O937" s="17">
        <v>5</v>
      </c>
      <c r="P937" s="17"/>
      <c r="Q937" s="17"/>
      <c r="R937" s="17"/>
      <c r="S937" s="17"/>
      <c r="T937" s="17"/>
      <c r="U937" s="17"/>
      <c r="V937" s="17"/>
      <c r="W937" s="17"/>
      <c r="Z937" s="16"/>
    </row>
    <row r="938" spans="1:26" s="15" customFormat="1" ht="18.75" customHeight="1">
      <c r="A938" s="17">
        <v>4167</v>
      </c>
      <c r="B938" s="18" t="s">
        <v>3354</v>
      </c>
      <c r="C938" s="19">
        <v>4126350340</v>
      </c>
      <c r="D938" s="17"/>
      <c r="E938" s="17"/>
      <c r="F938" s="17">
        <v>3</v>
      </c>
      <c r="G938" s="17">
        <v>20</v>
      </c>
      <c r="H938" s="17"/>
      <c r="I938" s="17"/>
      <c r="J938" s="17"/>
      <c r="K938" s="17"/>
      <c r="L938" s="17"/>
      <c r="M938" s="17"/>
      <c r="N938" s="17">
        <v>5</v>
      </c>
      <c r="O938" s="17">
        <v>3</v>
      </c>
      <c r="P938" s="17"/>
      <c r="Q938" s="17"/>
      <c r="R938" s="17"/>
      <c r="S938" s="17"/>
      <c r="T938" s="17"/>
      <c r="U938" s="17"/>
      <c r="V938" s="17"/>
      <c r="W938" s="17"/>
      <c r="Z938" s="16"/>
    </row>
    <row r="939" spans="1:26" s="15" customFormat="1" ht="18.75" customHeight="1">
      <c r="A939" s="17">
        <v>4180</v>
      </c>
      <c r="B939" s="18" t="s">
        <v>2070</v>
      </c>
      <c r="C939" s="19">
        <v>4126353955</v>
      </c>
      <c r="D939" s="17">
        <v>3</v>
      </c>
      <c r="E939" s="17"/>
      <c r="F939" s="17"/>
      <c r="G939" s="17">
        <v>5</v>
      </c>
      <c r="H939" s="17"/>
      <c r="I939" s="17">
        <v>3</v>
      </c>
      <c r="J939" s="17"/>
      <c r="K939" s="17"/>
      <c r="L939" s="17"/>
      <c r="M939" s="17"/>
      <c r="N939" s="17"/>
      <c r="O939" s="17">
        <v>4</v>
      </c>
      <c r="P939" s="17"/>
      <c r="Q939" s="17"/>
      <c r="R939" s="17"/>
      <c r="S939" s="17"/>
      <c r="T939" s="17"/>
      <c r="U939" s="17"/>
      <c r="V939" s="17"/>
      <c r="W939" s="17"/>
      <c r="Z939" s="16"/>
    </row>
    <row r="940" spans="1:26" s="15" customFormat="1" ht="18.75" customHeight="1">
      <c r="A940" s="17">
        <v>5075</v>
      </c>
      <c r="B940" s="18" t="s">
        <v>3355</v>
      </c>
      <c r="C940" s="19">
        <v>4126425250</v>
      </c>
      <c r="D940" s="17"/>
      <c r="E940" s="17"/>
      <c r="F940" s="17">
        <v>10</v>
      </c>
      <c r="G940" s="17">
        <v>10</v>
      </c>
      <c r="H940" s="17"/>
      <c r="I940" s="17"/>
      <c r="J940" s="17"/>
      <c r="K940" s="17"/>
      <c r="L940" s="17"/>
      <c r="M940" s="17"/>
      <c r="N940" s="17"/>
      <c r="O940" s="17">
        <v>5</v>
      </c>
      <c r="P940" s="17"/>
      <c r="Q940" s="17"/>
      <c r="R940" s="17"/>
      <c r="S940" s="17"/>
      <c r="T940" s="17"/>
      <c r="U940" s="17"/>
      <c r="V940" s="17"/>
      <c r="W940" s="17"/>
      <c r="Z940" s="16"/>
    </row>
    <row r="941" spans="1:26" s="15" customFormat="1" ht="18.75" customHeight="1">
      <c r="A941" s="17">
        <v>4636</v>
      </c>
      <c r="B941" s="18" t="s">
        <v>1887</v>
      </c>
      <c r="C941" s="19">
        <v>4126343212</v>
      </c>
      <c r="D941" s="17"/>
      <c r="E941" s="17"/>
      <c r="F941" s="17">
        <v>10</v>
      </c>
      <c r="G941" s="17">
        <v>10</v>
      </c>
      <c r="H941" s="17"/>
      <c r="I941" s="17">
        <v>3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Z941" s="16"/>
    </row>
    <row r="942" spans="1:26" s="15" customFormat="1" ht="18.75" customHeight="1">
      <c r="A942" s="17">
        <v>4636</v>
      </c>
      <c r="B942" s="18" t="s">
        <v>1887</v>
      </c>
      <c r="C942" s="19">
        <v>4126463125</v>
      </c>
      <c r="D942" s="17"/>
      <c r="E942" s="17"/>
      <c r="F942" s="17">
        <v>5</v>
      </c>
      <c r="G942" s="17">
        <v>5</v>
      </c>
      <c r="H942" s="17"/>
      <c r="I942" s="17">
        <v>5</v>
      </c>
      <c r="J942" s="17"/>
      <c r="K942" s="17"/>
      <c r="L942" s="17"/>
      <c r="M942" s="17"/>
      <c r="N942" s="17"/>
      <c r="O942" s="17">
        <v>5</v>
      </c>
      <c r="P942" s="17"/>
      <c r="Q942" s="17"/>
      <c r="R942" s="17"/>
      <c r="S942" s="17"/>
      <c r="T942" s="17"/>
      <c r="U942" s="17"/>
      <c r="V942" s="17"/>
      <c r="W942" s="17"/>
      <c r="Z942" s="16"/>
    </row>
    <row r="943" spans="1:26" s="15" customFormat="1" ht="18.75" customHeight="1">
      <c r="A943" s="17">
        <v>4766</v>
      </c>
      <c r="B943" s="18" t="s">
        <v>1886</v>
      </c>
      <c r="C943" s="19">
        <v>4126295638</v>
      </c>
      <c r="D943" s="17">
        <v>3</v>
      </c>
      <c r="E943" s="17"/>
      <c r="F943" s="17">
        <v>3</v>
      </c>
      <c r="G943" s="17">
        <v>3</v>
      </c>
      <c r="H943" s="17"/>
      <c r="I943" s="17">
        <v>2</v>
      </c>
      <c r="J943" s="17"/>
      <c r="K943" s="17"/>
      <c r="L943" s="17"/>
      <c r="M943" s="17"/>
      <c r="N943" s="17">
        <v>3</v>
      </c>
      <c r="O943" s="17">
        <v>10</v>
      </c>
      <c r="P943" s="17"/>
      <c r="Q943" s="17"/>
      <c r="R943" s="17"/>
      <c r="S943" s="17"/>
      <c r="T943" s="17"/>
      <c r="U943" s="17"/>
      <c r="V943" s="17"/>
      <c r="W943" s="17"/>
      <c r="Z943" s="16"/>
    </row>
    <row r="944" spans="1:26" s="15" customFormat="1" ht="18.75" customHeight="1">
      <c r="A944" s="17">
        <v>4588</v>
      </c>
      <c r="B944" s="18" t="s">
        <v>3356</v>
      </c>
      <c r="C944" s="19">
        <v>4126453628</v>
      </c>
      <c r="D944" s="17">
        <v>3</v>
      </c>
      <c r="E944" s="17">
        <v>3</v>
      </c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Z944" s="16"/>
    </row>
    <row r="945" spans="1:26" s="15" customFormat="1" ht="18.75" customHeight="1">
      <c r="A945" s="17">
        <v>4222</v>
      </c>
      <c r="B945" s="18" t="s">
        <v>3357</v>
      </c>
      <c r="C945" s="19">
        <v>4126344690</v>
      </c>
      <c r="D945" s="17">
        <v>5</v>
      </c>
      <c r="E945" s="17"/>
      <c r="F945" s="17"/>
      <c r="G945" s="17"/>
      <c r="H945" s="17"/>
      <c r="I945" s="17"/>
      <c r="J945" s="17"/>
      <c r="K945" s="17"/>
      <c r="L945" s="17"/>
      <c r="M945" s="17"/>
      <c r="N945" s="17">
        <v>5</v>
      </c>
      <c r="O945" s="17"/>
      <c r="P945" s="17"/>
      <c r="Q945" s="17"/>
      <c r="R945" s="17"/>
      <c r="S945" s="17"/>
      <c r="T945" s="17"/>
      <c r="U945" s="17"/>
      <c r="V945" s="17"/>
      <c r="W945" s="17"/>
      <c r="Z945" s="16"/>
    </row>
    <row r="946" spans="1:26" s="15" customFormat="1" ht="18.75" customHeight="1">
      <c r="A946" s="17">
        <v>4436</v>
      </c>
      <c r="B946" s="18" t="s">
        <v>3358</v>
      </c>
      <c r="C946" s="19">
        <v>4126296789</v>
      </c>
      <c r="D946" s="17">
        <v>10</v>
      </c>
      <c r="E946" s="17"/>
      <c r="F946" s="17"/>
      <c r="G946" s="17"/>
      <c r="H946" s="17"/>
      <c r="I946" s="17">
        <v>3</v>
      </c>
      <c r="J946" s="17"/>
      <c r="K946" s="17"/>
      <c r="L946" s="17"/>
      <c r="M946" s="17"/>
      <c r="N946" s="17">
        <v>10</v>
      </c>
      <c r="O946" s="17">
        <v>3</v>
      </c>
      <c r="P946" s="17"/>
      <c r="Q946" s="17"/>
      <c r="R946" s="17"/>
      <c r="S946" s="17"/>
      <c r="T946" s="17"/>
      <c r="U946" s="17"/>
      <c r="V946" s="17"/>
      <c r="W946" s="17"/>
      <c r="Z946" s="16"/>
    </row>
    <row r="947" spans="1:26" s="15" customFormat="1" ht="18.75" customHeight="1">
      <c r="A947" s="17">
        <v>4767</v>
      </c>
      <c r="B947" s="18" t="s">
        <v>3359</v>
      </c>
      <c r="C947" s="19">
        <v>4126354125</v>
      </c>
      <c r="D947" s="17"/>
      <c r="E947" s="17"/>
      <c r="F947" s="17">
        <v>5</v>
      </c>
      <c r="G947" s="17">
        <v>5</v>
      </c>
      <c r="H947" s="17"/>
      <c r="I947" s="17">
        <v>3</v>
      </c>
      <c r="J947" s="17"/>
      <c r="K947" s="17"/>
      <c r="L947" s="17"/>
      <c r="M947" s="17"/>
      <c r="N947" s="17">
        <v>5</v>
      </c>
      <c r="O947" s="17">
        <v>3</v>
      </c>
      <c r="P947" s="17"/>
      <c r="Q947" s="17"/>
      <c r="R947" s="17"/>
      <c r="S947" s="17"/>
      <c r="T947" s="17"/>
      <c r="U947" s="17"/>
      <c r="V947" s="17"/>
      <c r="W947" s="17"/>
      <c r="Z947" s="16"/>
    </row>
    <row r="948" spans="1:26" s="15" customFormat="1" ht="18.75" customHeight="1">
      <c r="A948" s="17">
        <v>3714</v>
      </c>
      <c r="B948" s="18" t="s">
        <v>3360</v>
      </c>
      <c r="C948" s="19">
        <v>4126398679</v>
      </c>
      <c r="D948" s="17"/>
      <c r="E948" s="17"/>
      <c r="F948" s="17">
        <v>6</v>
      </c>
      <c r="G948" s="17"/>
      <c r="H948" s="17"/>
      <c r="I948" s="17">
        <v>10</v>
      </c>
      <c r="J948" s="17"/>
      <c r="K948" s="17"/>
      <c r="L948" s="17"/>
      <c r="M948" s="17"/>
      <c r="N948" s="17"/>
      <c r="O948" s="17">
        <v>20</v>
      </c>
      <c r="P948" s="17"/>
      <c r="Q948" s="17"/>
      <c r="R948" s="17"/>
      <c r="S948" s="17"/>
      <c r="T948" s="17"/>
      <c r="U948" s="17"/>
      <c r="V948" s="17"/>
      <c r="W948" s="17"/>
      <c r="Z948" s="16"/>
    </row>
    <row r="949" spans="1:26" s="15" customFormat="1" ht="18.75" customHeight="1">
      <c r="A949" s="17">
        <v>3722</v>
      </c>
      <c r="B949" s="18" t="s">
        <v>3361</v>
      </c>
      <c r="C949" s="19">
        <v>4126399276</v>
      </c>
      <c r="D949" s="17"/>
      <c r="E949" s="17"/>
      <c r="F949" s="17">
        <v>5</v>
      </c>
      <c r="G949" s="17">
        <v>8</v>
      </c>
      <c r="H949" s="17"/>
      <c r="I949" s="17"/>
      <c r="J949" s="17"/>
      <c r="K949" s="17"/>
      <c r="L949" s="17"/>
      <c r="M949" s="17"/>
      <c r="N949" s="17">
        <v>5</v>
      </c>
      <c r="O949" s="17"/>
      <c r="P949" s="17"/>
      <c r="Q949" s="17"/>
      <c r="R949" s="17"/>
      <c r="S949" s="17"/>
      <c r="T949" s="17"/>
      <c r="U949" s="17"/>
      <c r="V949" s="17"/>
      <c r="W949" s="17"/>
      <c r="Z949" s="16"/>
    </row>
    <row r="950" spans="1:26" s="15" customFormat="1" ht="18.75" customHeight="1">
      <c r="A950" s="17">
        <v>1569</v>
      </c>
      <c r="B950" s="18" t="s">
        <v>3362</v>
      </c>
      <c r="C950" s="19">
        <v>4126302258</v>
      </c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>
        <v>10</v>
      </c>
      <c r="P950" s="17"/>
      <c r="Q950" s="17"/>
      <c r="R950" s="17"/>
      <c r="S950" s="17"/>
      <c r="T950" s="17"/>
      <c r="U950" s="17"/>
      <c r="V950" s="17"/>
      <c r="W950" s="17"/>
      <c r="Z950" s="16"/>
    </row>
    <row r="951" spans="1:26" s="15" customFormat="1" ht="18.75" customHeight="1">
      <c r="A951" s="17">
        <v>4222</v>
      </c>
      <c r="B951" s="18" t="s">
        <v>3357</v>
      </c>
      <c r="C951" s="19">
        <v>4126344685</v>
      </c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>
        <v>5</v>
      </c>
      <c r="Q951" s="17"/>
      <c r="R951" s="17"/>
      <c r="S951" s="17"/>
      <c r="T951" s="17"/>
      <c r="U951" s="17"/>
      <c r="V951" s="17"/>
      <c r="W951" s="17"/>
      <c r="Z951" s="16"/>
    </row>
    <row r="952" spans="1:26" s="15" customFormat="1" ht="18.75" customHeight="1">
      <c r="A952" s="17">
        <v>4588</v>
      </c>
      <c r="B952" s="18" t="s">
        <v>3356</v>
      </c>
      <c r="C952" s="19">
        <v>4126453512</v>
      </c>
      <c r="D952" s="17"/>
      <c r="E952" s="17"/>
      <c r="F952" s="17">
        <v>3</v>
      </c>
      <c r="G952" s="17">
        <v>5</v>
      </c>
      <c r="H952" s="17"/>
      <c r="I952" s="17"/>
      <c r="J952" s="17"/>
      <c r="K952" s="17"/>
      <c r="L952" s="17"/>
      <c r="M952" s="17"/>
      <c r="N952" s="17">
        <v>3</v>
      </c>
      <c r="O952" s="17">
        <v>5</v>
      </c>
      <c r="P952" s="17"/>
      <c r="Q952" s="17"/>
      <c r="R952" s="17"/>
      <c r="S952" s="17"/>
      <c r="T952" s="17"/>
      <c r="U952" s="17"/>
      <c r="V952" s="17"/>
      <c r="W952" s="17"/>
      <c r="Z952" s="16"/>
    </row>
    <row r="953" spans="1:26" s="15" customFormat="1" ht="18.75" customHeight="1">
      <c r="A953" s="17">
        <v>4110</v>
      </c>
      <c r="B953" s="18" t="s">
        <v>1064</v>
      </c>
      <c r="C953" s="19">
        <v>4126412425</v>
      </c>
      <c r="D953" s="17"/>
      <c r="E953" s="17"/>
      <c r="F953" s="17">
        <v>5</v>
      </c>
      <c r="G953" s="17">
        <v>5</v>
      </c>
      <c r="H953" s="17"/>
      <c r="I953" s="17">
        <v>5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Z953" s="16"/>
    </row>
    <row r="954" spans="1:26" s="15" customFormat="1" ht="18.75" customHeight="1">
      <c r="A954" s="17">
        <v>4287</v>
      </c>
      <c r="B954" s="18" t="s">
        <v>3363</v>
      </c>
      <c r="C954" s="19">
        <v>4126306193</v>
      </c>
      <c r="D954" s="17">
        <v>5</v>
      </c>
      <c r="E954" s="17"/>
      <c r="F954" s="17"/>
      <c r="G954" s="17">
        <v>5</v>
      </c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Z954" s="16"/>
    </row>
    <row r="955" spans="1:26" s="15" customFormat="1" ht="18.75" customHeight="1">
      <c r="A955" s="17">
        <v>3617</v>
      </c>
      <c r="B955" s="18" t="s">
        <v>2061</v>
      </c>
      <c r="C955" s="19">
        <v>4126411426</v>
      </c>
      <c r="D955" s="17"/>
      <c r="E955" s="17"/>
      <c r="F955" s="17"/>
      <c r="G955" s="17">
        <v>10</v>
      </c>
      <c r="H955" s="17"/>
      <c r="I955" s="17">
        <v>10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Z955" s="16"/>
    </row>
    <row r="956" spans="1:26" s="15" customFormat="1" ht="18.75" customHeight="1">
      <c r="A956" s="17">
        <v>4986</v>
      </c>
      <c r="B956" s="18" t="s">
        <v>3364</v>
      </c>
      <c r="C956" s="19">
        <v>4126413347</v>
      </c>
      <c r="D956" s="17"/>
      <c r="E956" s="17"/>
      <c r="F956" s="17">
        <v>5</v>
      </c>
      <c r="G956" s="17"/>
      <c r="H956" s="17"/>
      <c r="I956" s="17">
        <v>5</v>
      </c>
      <c r="J956" s="17"/>
      <c r="K956" s="17"/>
      <c r="L956" s="17"/>
      <c r="M956" s="17"/>
      <c r="N956" s="17">
        <v>5</v>
      </c>
      <c r="O956" s="17"/>
      <c r="P956" s="17"/>
      <c r="Q956" s="17"/>
      <c r="R956" s="17"/>
      <c r="S956" s="17"/>
      <c r="T956" s="17"/>
      <c r="U956" s="17"/>
      <c r="V956" s="17"/>
      <c r="W956" s="17"/>
      <c r="Z956" s="16"/>
    </row>
    <row r="957" spans="1:26" s="15" customFormat="1" ht="18.75" customHeight="1">
      <c r="A957" s="17">
        <v>4986</v>
      </c>
      <c r="B957" s="18" t="s">
        <v>3364</v>
      </c>
      <c r="C957" s="19">
        <v>4126306467</v>
      </c>
      <c r="D957" s="17">
        <v>5</v>
      </c>
      <c r="E957" s="17"/>
      <c r="F957" s="17"/>
      <c r="G957" s="17">
        <v>5</v>
      </c>
      <c r="H957" s="17"/>
      <c r="I957" s="17"/>
      <c r="J957" s="17"/>
      <c r="K957" s="17"/>
      <c r="L957" s="17"/>
      <c r="M957" s="17"/>
      <c r="N957" s="17"/>
      <c r="O957" s="17">
        <v>5</v>
      </c>
      <c r="P957" s="17"/>
      <c r="Q957" s="17"/>
      <c r="R957" s="17"/>
      <c r="S957" s="17"/>
      <c r="T957" s="17"/>
      <c r="U957" s="17"/>
      <c r="V957" s="17"/>
      <c r="W957" s="17"/>
      <c r="Z957" s="16"/>
    </row>
    <row r="958" spans="1:26" s="15" customFormat="1" ht="18.75" customHeight="1">
      <c r="A958" s="17">
        <v>5284</v>
      </c>
      <c r="B958" s="18" t="s">
        <v>3365</v>
      </c>
      <c r="C958" s="19">
        <v>4126306649</v>
      </c>
      <c r="D958" s="17"/>
      <c r="E958" s="17"/>
      <c r="F958" s="17">
        <v>5</v>
      </c>
      <c r="G958" s="17">
        <v>5</v>
      </c>
      <c r="H958" s="17"/>
      <c r="I958" s="17"/>
      <c r="J958" s="17"/>
      <c r="K958" s="17"/>
      <c r="L958" s="17"/>
      <c r="M958" s="17"/>
      <c r="N958" s="17">
        <v>5</v>
      </c>
      <c r="O958" s="17">
        <v>5</v>
      </c>
      <c r="P958" s="17"/>
      <c r="Q958" s="17"/>
      <c r="R958" s="17"/>
      <c r="S958" s="17"/>
      <c r="T958" s="17"/>
      <c r="U958" s="17"/>
      <c r="V958" s="17"/>
      <c r="W958" s="17"/>
      <c r="Z958" s="16"/>
    </row>
    <row r="959" spans="1:26" s="15" customFormat="1" ht="18.75" customHeight="1">
      <c r="A959" s="17">
        <v>5177</v>
      </c>
      <c r="B959" s="18" t="s">
        <v>3366</v>
      </c>
      <c r="C959" s="19">
        <v>4126306593</v>
      </c>
      <c r="D959" s="17"/>
      <c r="E959" s="17"/>
      <c r="F959" s="17">
        <v>5</v>
      </c>
      <c r="G959" s="17">
        <v>5</v>
      </c>
      <c r="H959" s="17"/>
      <c r="I959" s="17"/>
      <c r="J959" s="17"/>
      <c r="K959" s="17"/>
      <c r="L959" s="17"/>
      <c r="M959" s="17"/>
      <c r="N959" s="17">
        <v>5</v>
      </c>
      <c r="O959" s="17">
        <v>5</v>
      </c>
      <c r="P959" s="17"/>
      <c r="Q959" s="17"/>
      <c r="R959" s="17"/>
      <c r="S959" s="17"/>
      <c r="T959" s="17"/>
      <c r="U959" s="17"/>
      <c r="V959" s="17"/>
      <c r="W959" s="17"/>
      <c r="Z959" s="16"/>
    </row>
    <row r="960" spans="1:26" s="15" customFormat="1" ht="18.75" customHeight="1">
      <c r="A960" s="17">
        <v>3290</v>
      </c>
      <c r="B960" s="18" t="s">
        <v>3371</v>
      </c>
      <c r="C960" s="19">
        <v>4126305837</v>
      </c>
      <c r="D960" s="17"/>
      <c r="E960" s="17"/>
      <c r="F960" s="17">
        <v>5</v>
      </c>
      <c r="G960" s="17">
        <v>5</v>
      </c>
      <c r="H960" s="17"/>
      <c r="I960" s="17"/>
      <c r="J960" s="17"/>
      <c r="K960" s="17"/>
      <c r="L960" s="17"/>
      <c r="M960" s="17"/>
      <c r="N960" s="17"/>
      <c r="O960" s="17">
        <v>10</v>
      </c>
      <c r="P960" s="17"/>
      <c r="Q960" s="17"/>
      <c r="R960" s="17"/>
      <c r="S960" s="17"/>
      <c r="T960" s="17"/>
      <c r="U960" s="17"/>
      <c r="V960" s="17"/>
      <c r="W960" s="17"/>
      <c r="Z960" s="16"/>
    </row>
    <row r="961" spans="1:26" s="15" customFormat="1" ht="18.75" customHeight="1">
      <c r="A961" s="17">
        <v>3277</v>
      </c>
      <c r="B961" s="18" t="s">
        <v>3372</v>
      </c>
      <c r="C961" s="19">
        <v>4126410997</v>
      </c>
      <c r="D961" s="17"/>
      <c r="E961" s="17"/>
      <c r="F961" s="17">
        <v>5</v>
      </c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Z961" s="16"/>
    </row>
    <row r="962" spans="1:26" s="15" customFormat="1" ht="18.75" customHeight="1">
      <c r="A962" s="17">
        <v>3277</v>
      </c>
      <c r="B962" s="18" t="s">
        <v>3372</v>
      </c>
      <c r="C962" s="19">
        <v>4126305832</v>
      </c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>
        <v>10</v>
      </c>
      <c r="O962" s="17">
        <v>5</v>
      </c>
      <c r="P962" s="17"/>
      <c r="Q962" s="17"/>
      <c r="R962" s="17"/>
      <c r="S962" s="17"/>
      <c r="T962" s="17"/>
      <c r="U962" s="17"/>
      <c r="V962" s="17"/>
      <c r="W962" s="17"/>
      <c r="Z962" s="16"/>
    </row>
    <row r="963" spans="1:26" s="15" customFormat="1" ht="18.75" customHeight="1">
      <c r="A963" s="17">
        <v>3088</v>
      </c>
      <c r="B963" s="18" t="s">
        <v>1485</v>
      </c>
      <c r="C963" s="19">
        <v>4126415812</v>
      </c>
      <c r="D963" s="17"/>
      <c r="E963" s="17"/>
      <c r="F963" s="17">
        <v>5</v>
      </c>
      <c r="G963" s="17"/>
      <c r="H963" s="17"/>
      <c r="I963" s="17"/>
      <c r="J963" s="17"/>
      <c r="K963" s="17"/>
      <c r="L963" s="17"/>
      <c r="M963" s="17"/>
      <c r="N963" s="17">
        <v>5</v>
      </c>
      <c r="O963" s="17">
        <v>5</v>
      </c>
      <c r="P963" s="17"/>
      <c r="Q963" s="17"/>
      <c r="R963" s="17"/>
      <c r="S963" s="17"/>
      <c r="T963" s="17"/>
      <c r="U963" s="17"/>
      <c r="V963" s="17"/>
      <c r="W963" s="17"/>
      <c r="Z963" s="16"/>
    </row>
    <row r="964" spans="1:26" s="15" customFormat="1" ht="18.75" customHeight="1">
      <c r="A964" s="17">
        <v>5619</v>
      </c>
      <c r="B964" s="18" t="s">
        <v>3373</v>
      </c>
      <c r="C964" s="19">
        <v>4126348489</v>
      </c>
      <c r="D964" s="17"/>
      <c r="E964" s="17"/>
      <c r="F964" s="17">
        <v>5</v>
      </c>
      <c r="G964" s="17">
        <v>5</v>
      </c>
      <c r="H964" s="17"/>
      <c r="I964" s="17">
        <v>5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Z964" s="16"/>
    </row>
    <row r="965" spans="1:26" s="15" customFormat="1" ht="18.75" customHeight="1">
      <c r="A965" s="17">
        <v>5501</v>
      </c>
      <c r="B965" s="18" t="s">
        <v>3374</v>
      </c>
      <c r="C965" s="19">
        <v>4126413809</v>
      </c>
      <c r="D965" s="17"/>
      <c r="E965" s="17"/>
      <c r="F965" s="17">
        <v>5</v>
      </c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Z965" s="16"/>
    </row>
    <row r="966" spans="1:26" s="15" customFormat="1" ht="18.75" customHeight="1">
      <c r="A966" s="17">
        <v>3089</v>
      </c>
      <c r="B966" s="18" t="s">
        <v>3375</v>
      </c>
      <c r="C966" s="19">
        <v>4126305700</v>
      </c>
      <c r="D966" s="17"/>
      <c r="E966" s="17"/>
      <c r="F966" s="17"/>
      <c r="G966" s="17">
        <v>5</v>
      </c>
      <c r="H966" s="17"/>
      <c r="I966" s="17"/>
      <c r="J966" s="17"/>
      <c r="K966" s="17"/>
      <c r="L966" s="17"/>
      <c r="M966" s="17"/>
      <c r="N966" s="17">
        <v>5</v>
      </c>
      <c r="O966" s="17">
        <v>5</v>
      </c>
      <c r="P966" s="17"/>
      <c r="Q966" s="17"/>
      <c r="R966" s="17"/>
      <c r="S966" s="17"/>
      <c r="T966" s="17"/>
      <c r="U966" s="17"/>
      <c r="V966" s="17"/>
      <c r="W966" s="17"/>
      <c r="Z966" s="16"/>
    </row>
    <row r="967" spans="1:26" s="15" customFormat="1" ht="18.75" customHeight="1">
      <c r="A967" s="17">
        <v>3089</v>
      </c>
      <c r="B967" s="18" t="s">
        <v>3375</v>
      </c>
      <c r="C967" s="19">
        <v>4126415832</v>
      </c>
      <c r="D967" s="17"/>
      <c r="E967" s="17">
        <v>5</v>
      </c>
      <c r="F967" s="17">
        <v>5</v>
      </c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Z967" s="16"/>
    </row>
    <row r="968" spans="1:26" s="15" customFormat="1" ht="18.75" customHeight="1">
      <c r="A968" s="17">
        <v>3132</v>
      </c>
      <c r="B968" s="18" t="s">
        <v>3376</v>
      </c>
      <c r="C968" s="19">
        <v>4126305744</v>
      </c>
      <c r="D968" s="17"/>
      <c r="E968" s="17"/>
      <c r="F968" s="17"/>
      <c r="G968" s="17">
        <v>5</v>
      </c>
      <c r="H968" s="17"/>
      <c r="I968" s="17">
        <v>5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Z968" s="16"/>
    </row>
    <row r="969" spans="1:26" s="15" customFormat="1" ht="18.75" customHeight="1">
      <c r="A969" s="17">
        <v>4484</v>
      </c>
      <c r="B969" s="18" t="s">
        <v>3377</v>
      </c>
      <c r="C969" s="19">
        <v>4126306303</v>
      </c>
      <c r="D969" s="17"/>
      <c r="E969" s="17"/>
      <c r="F969" s="17">
        <v>5</v>
      </c>
      <c r="G969" s="17"/>
      <c r="H969" s="17"/>
      <c r="I969" s="17"/>
      <c r="J969" s="17"/>
      <c r="K969" s="17"/>
      <c r="L969" s="17"/>
      <c r="M969" s="17"/>
      <c r="N969" s="17">
        <v>5</v>
      </c>
      <c r="O969" s="17"/>
      <c r="P969" s="17"/>
      <c r="Q969" s="17"/>
      <c r="R969" s="17"/>
      <c r="S969" s="17"/>
      <c r="T969" s="17"/>
      <c r="U969" s="17"/>
      <c r="V969" s="17"/>
      <c r="W969" s="17"/>
      <c r="Z969" s="16"/>
    </row>
    <row r="970" spans="1:26" s="15" customFormat="1" ht="18.75" customHeight="1">
      <c r="A970" s="17">
        <v>4634</v>
      </c>
      <c r="B970" s="18" t="s">
        <v>3378</v>
      </c>
      <c r="C970" s="19">
        <v>4126299291</v>
      </c>
      <c r="D970" s="17"/>
      <c r="E970" s="17"/>
      <c r="F970" s="17">
        <v>7</v>
      </c>
      <c r="G970" s="17">
        <v>3</v>
      </c>
      <c r="H970" s="17"/>
      <c r="I970" s="17"/>
      <c r="J970" s="17"/>
      <c r="K970" s="17"/>
      <c r="L970" s="17"/>
      <c r="M970" s="17"/>
      <c r="N970" s="17"/>
      <c r="O970" s="17">
        <v>10</v>
      </c>
      <c r="P970" s="17"/>
      <c r="Q970" s="17"/>
      <c r="R970" s="17"/>
      <c r="S970" s="17"/>
      <c r="T970" s="17"/>
      <c r="U970" s="17"/>
      <c r="V970" s="17"/>
      <c r="W970" s="17"/>
      <c r="Z970" s="16"/>
    </row>
    <row r="971" spans="1:26" s="15" customFormat="1" ht="18.75" customHeight="1">
      <c r="A971" s="17">
        <v>4831</v>
      </c>
      <c r="B971" s="18" t="s">
        <v>3379</v>
      </c>
      <c r="C971" s="19">
        <v>4126389716</v>
      </c>
      <c r="D971" s="17"/>
      <c r="E971" s="17"/>
      <c r="F971" s="17">
        <v>5</v>
      </c>
      <c r="G971" s="17">
        <v>10</v>
      </c>
      <c r="H971" s="17"/>
      <c r="I971" s="17"/>
      <c r="J971" s="17"/>
      <c r="K971" s="17"/>
      <c r="L971" s="17"/>
      <c r="M971" s="17"/>
      <c r="N971" s="17">
        <v>5</v>
      </c>
      <c r="O971" s="17"/>
      <c r="P971" s="17"/>
      <c r="Q971" s="17"/>
      <c r="R971" s="17"/>
      <c r="S971" s="17"/>
      <c r="T971" s="17"/>
      <c r="U971" s="17"/>
      <c r="V971" s="17"/>
      <c r="W971" s="17"/>
      <c r="Z971" s="16"/>
    </row>
    <row r="972" spans="1:26" s="15" customFormat="1" ht="18.75" customHeight="1">
      <c r="A972" s="17">
        <v>4191</v>
      </c>
      <c r="B972" s="18" t="s">
        <v>3380</v>
      </c>
      <c r="C972" s="19">
        <v>4126298690</v>
      </c>
      <c r="D972" s="17">
        <v>3</v>
      </c>
      <c r="E972" s="17"/>
      <c r="F972" s="17">
        <v>5</v>
      </c>
      <c r="G972" s="17">
        <v>5</v>
      </c>
      <c r="H972" s="17"/>
      <c r="I972" s="17"/>
      <c r="J972" s="17"/>
      <c r="K972" s="17"/>
      <c r="L972" s="17"/>
      <c r="M972" s="17"/>
      <c r="N972" s="17">
        <v>5</v>
      </c>
      <c r="O972" s="17">
        <v>15</v>
      </c>
      <c r="P972" s="17"/>
      <c r="Q972" s="17"/>
      <c r="R972" s="17"/>
      <c r="S972" s="17"/>
      <c r="T972" s="17"/>
      <c r="U972" s="17"/>
      <c r="V972" s="17"/>
      <c r="W972" s="17"/>
      <c r="Z972" s="16"/>
    </row>
    <row r="973" spans="1:26" s="15" customFormat="1" ht="18.75" customHeight="1">
      <c r="A973" s="17">
        <v>5272</v>
      </c>
      <c r="B973" s="18" t="s">
        <v>3381</v>
      </c>
      <c r="C973" s="19">
        <v>4126298547</v>
      </c>
      <c r="D973" s="17"/>
      <c r="E973" s="17"/>
      <c r="F973" s="17">
        <v>6</v>
      </c>
      <c r="G973" s="17">
        <v>5</v>
      </c>
      <c r="H973" s="17"/>
      <c r="I973" s="17">
        <v>5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Z973" s="16"/>
    </row>
    <row r="974" spans="1:26" s="15" customFormat="1" ht="18.75" customHeight="1">
      <c r="A974" s="17">
        <v>4535</v>
      </c>
      <c r="B974" s="18" t="s">
        <v>3382</v>
      </c>
      <c r="C974" s="19">
        <v>4126357085</v>
      </c>
      <c r="D974" s="17">
        <v>5</v>
      </c>
      <c r="E974" s="17"/>
      <c r="F974" s="17">
        <v>5</v>
      </c>
      <c r="G974" s="17">
        <v>5</v>
      </c>
      <c r="H974" s="17"/>
      <c r="I974" s="17">
        <v>3</v>
      </c>
      <c r="J974" s="17"/>
      <c r="K974" s="17"/>
      <c r="L974" s="17"/>
      <c r="M974" s="17"/>
      <c r="N974" s="17">
        <v>5</v>
      </c>
      <c r="O974" s="17">
        <v>5</v>
      </c>
      <c r="P974" s="17"/>
      <c r="Q974" s="17"/>
      <c r="R974" s="17"/>
      <c r="S974" s="17"/>
      <c r="T974" s="17"/>
      <c r="U974" s="17"/>
      <c r="V974" s="17"/>
      <c r="W974" s="17"/>
      <c r="Z974" s="16"/>
    </row>
    <row r="975" spans="1:26" s="15" customFormat="1" ht="18.75" customHeight="1">
      <c r="A975" s="17">
        <v>4972</v>
      </c>
      <c r="B975" s="18" t="s">
        <v>3383</v>
      </c>
      <c r="C975" s="19">
        <v>4126388680</v>
      </c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>
        <v>8</v>
      </c>
      <c r="Q975" s="17"/>
      <c r="R975" s="17"/>
      <c r="S975" s="17"/>
      <c r="T975" s="17"/>
      <c r="U975" s="17"/>
      <c r="V975" s="17"/>
      <c r="W975" s="17"/>
      <c r="Z975" s="16"/>
    </row>
    <row r="976" spans="1:26" s="15" customFormat="1" ht="18.75" customHeight="1">
      <c r="A976" s="17">
        <v>4972</v>
      </c>
      <c r="B976" s="18" t="s">
        <v>3383</v>
      </c>
      <c r="C976" s="19">
        <v>4126388521</v>
      </c>
      <c r="D976" s="17"/>
      <c r="E976" s="17"/>
      <c r="F976" s="17">
        <v>8</v>
      </c>
      <c r="G976" s="17">
        <v>12</v>
      </c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Z976" s="16"/>
    </row>
    <row r="977" spans="1:26" s="15" customFormat="1" ht="18.75" customHeight="1">
      <c r="A977" s="17">
        <v>4826</v>
      </c>
      <c r="B977" s="18" t="s">
        <v>3384</v>
      </c>
      <c r="C977" s="19">
        <v>4126355724</v>
      </c>
      <c r="D977" s="17"/>
      <c r="E977" s="17"/>
      <c r="F977" s="17">
        <v>7</v>
      </c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Z977" s="16"/>
    </row>
    <row r="978" spans="1:26" s="15" customFormat="1" ht="18.75" customHeight="1">
      <c r="A978" s="17">
        <v>5267</v>
      </c>
      <c r="B978" s="18" t="s">
        <v>2646</v>
      </c>
      <c r="C978" s="19">
        <v>4126289655</v>
      </c>
      <c r="D978" s="17"/>
      <c r="E978" s="17"/>
      <c r="F978" s="17">
        <v>15</v>
      </c>
      <c r="G978" s="17">
        <v>20</v>
      </c>
      <c r="H978" s="17"/>
      <c r="I978" s="17"/>
      <c r="J978" s="17"/>
      <c r="K978" s="17"/>
      <c r="L978" s="17"/>
      <c r="M978" s="17"/>
      <c r="N978" s="17">
        <v>5</v>
      </c>
      <c r="O978" s="17"/>
      <c r="P978" s="17"/>
      <c r="Q978" s="17"/>
      <c r="R978" s="17"/>
      <c r="S978" s="17"/>
      <c r="T978" s="17"/>
      <c r="U978" s="17"/>
      <c r="V978" s="17"/>
      <c r="W978" s="17"/>
      <c r="Z978" s="16"/>
    </row>
    <row r="979" spans="1:26" s="15" customFormat="1" ht="18.75" customHeight="1">
      <c r="A979" s="17">
        <v>4832</v>
      </c>
      <c r="B979" s="18" t="s">
        <v>3385</v>
      </c>
      <c r="C979" s="19">
        <v>4126333729</v>
      </c>
      <c r="D979" s="17"/>
      <c r="E979" s="17"/>
      <c r="F979" s="17">
        <v>8</v>
      </c>
      <c r="G979" s="17">
        <v>8</v>
      </c>
      <c r="H979" s="17"/>
      <c r="I979" s="17">
        <v>5</v>
      </c>
      <c r="J979" s="17"/>
      <c r="K979" s="17"/>
      <c r="L979" s="17"/>
      <c r="M979" s="17"/>
      <c r="N979" s="17">
        <v>8</v>
      </c>
      <c r="O979" s="17">
        <v>6</v>
      </c>
      <c r="P979" s="17"/>
      <c r="Q979" s="17"/>
      <c r="R979" s="17"/>
      <c r="S979" s="17"/>
      <c r="T979" s="17"/>
      <c r="U979" s="17"/>
      <c r="V979" s="17"/>
      <c r="W979" s="17"/>
      <c r="Z979" s="16"/>
    </row>
    <row r="980" spans="1:26" s="15" customFormat="1" ht="18.75" customHeight="1">
      <c r="A980" s="17">
        <v>5255</v>
      </c>
      <c r="B980" s="18" t="s">
        <v>3386</v>
      </c>
      <c r="C980" s="19">
        <v>4126118991</v>
      </c>
      <c r="D980" s="17"/>
      <c r="E980" s="17"/>
      <c r="F980" s="17">
        <v>10</v>
      </c>
      <c r="G980" s="17">
        <v>10</v>
      </c>
      <c r="H980" s="17"/>
      <c r="I980" s="17"/>
      <c r="J980" s="17"/>
      <c r="K980" s="17"/>
      <c r="L980" s="17"/>
      <c r="M980" s="17"/>
      <c r="N980" s="17">
        <v>8</v>
      </c>
      <c r="O980" s="17"/>
      <c r="P980" s="17"/>
      <c r="Q980" s="17"/>
      <c r="R980" s="17"/>
      <c r="S980" s="17"/>
      <c r="T980" s="17"/>
      <c r="U980" s="17"/>
      <c r="V980" s="17"/>
      <c r="W980" s="17"/>
      <c r="Z980" s="16"/>
    </row>
    <row r="981" spans="1:26" s="15" customFormat="1" ht="18.75" customHeight="1">
      <c r="A981" s="17">
        <v>3754</v>
      </c>
      <c r="B981" s="18" t="s">
        <v>3387</v>
      </c>
      <c r="C981" s="19">
        <v>4126411668</v>
      </c>
      <c r="D981" s="17"/>
      <c r="E981" s="17"/>
      <c r="F981" s="17">
        <v>5</v>
      </c>
      <c r="G981" s="17">
        <v>10</v>
      </c>
      <c r="H981" s="17"/>
      <c r="I981" s="17"/>
      <c r="J981" s="17"/>
      <c r="K981" s="17"/>
      <c r="L981" s="17"/>
      <c r="M981" s="17"/>
      <c r="N981" s="17"/>
      <c r="O981" s="17">
        <v>5</v>
      </c>
      <c r="P981" s="17"/>
      <c r="Q981" s="17"/>
      <c r="R981" s="17"/>
      <c r="S981" s="17"/>
      <c r="T981" s="17"/>
      <c r="U981" s="17"/>
      <c r="V981" s="17"/>
      <c r="W981" s="17"/>
      <c r="Z981" s="16"/>
    </row>
    <row r="982" spans="1:26" s="15" customFormat="1" ht="18.75" customHeight="1">
      <c r="A982" s="17">
        <v>3910</v>
      </c>
      <c r="B982" s="18" t="s">
        <v>3388</v>
      </c>
      <c r="C982" s="19">
        <v>4126306053</v>
      </c>
      <c r="D982" s="17"/>
      <c r="E982" s="17"/>
      <c r="F982" s="17">
        <v>5</v>
      </c>
      <c r="G982" s="17">
        <v>5</v>
      </c>
      <c r="H982" s="17"/>
      <c r="I982" s="17"/>
      <c r="J982" s="17"/>
      <c r="K982" s="17"/>
      <c r="L982" s="17"/>
      <c r="M982" s="17"/>
      <c r="N982" s="17"/>
      <c r="O982" s="17">
        <v>9</v>
      </c>
      <c r="P982" s="17"/>
      <c r="Q982" s="17"/>
      <c r="R982" s="17"/>
      <c r="S982" s="17"/>
      <c r="T982" s="17"/>
      <c r="U982" s="17"/>
      <c r="V982" s="17"/>
      <c r="W982" s="17"/>
      <c r="Z982" s="16"/>
    </row>
    <row r="983" spans="1:26" s="15" customFormat="1" ht="18.75" customHeight="1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 t="s">
        <v>3709</v>
      </c>
      <c r="Z983" s="16"/>
    </row>
    <row r="984" spans="1:26" s="15" customFormat="1" ht="18.75" customHeight="1">
      <c r="A984" s="17"/>
      <c r="B984" s="146" t="s">
        <v>3389</v>
      </c>
      <c r="C984" s="19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Z984" s="16"/>
    </row>
    <row r="985" spans="1:26" s="15" customFormat="1" ht="18.75" customHeight="1">
      <c r="A985" s="17" t="s">
        <v>3390</v>
      </c>
      <c r="B985" s="18" t="s">
        <v>3391</v>
      </c>
      <c r="C985" s="19">
        <v>49480</v>
      </c>
      <c r="D985" s="17"/>
      <c r="E985" s="17"/>
      <c r="F985" s="17"/>
      <c r="G985" s="17">
        <v>10</v>
      </c>
      <c r="H985" s="17">
        <v>5</v>
      </c>
      <c r="I985" s="17"/>
      <c r="J985" s="17"/>
      <c r="K985" s="17"/>
      <c r="L985" s="17"/>
      <c r="M985" s="17"/>
      <c r="N985" s="17">
        <v>5</v>
      </c>
      <c r="O985" s="17">
        <v>10</v>
      </c>
      <c r="P985" s="17"/>
      <c r="Q985" s="17"/>
      <c r="R985" s="17"/>
      <c r="S985" s="17"/>
      <c r="T985" s="17"/>
      <c r="U985" s="17"/>
      <c r="V985" s="17"/>
      <c r="W985" s="17"/>
      <c r="Z985" s="16"/>
    </row>
    <row r="986" spans="1:26" s="15" customFormat="1" ht="18.75" customHeight="1">
      <c r="A986" s="17">
        <v>3858</v>
      </c>
      <c r="B986" s="18" t="s">
        <v>3392</v>
      </c>
      <c r="C986" s="19">
        <v>4126447507</v>
      </c>
      <c r="D986" s="17"/>
      <c r="E986" s="17"/>
      <c r="F986" s="17">
        <v>10</v>
      </c>
      <c r="G986" s="17">
        <v>20</v>
      </c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Z986" s="16"/>
    </row>
    <row r="987" spans="1:26" s="15" customFormat="1" ht="18.75" customHeight="1">
      <c r="A987" s="17">
        <v>3858</v>
      </c>
      <c r="B987" s="18" t="s">
        <v>3392</v>
      </c>
      <c r="C987" s="19" t="s">
        <v>3393</v>
      </c>
      <c r="D987" s="17"/>
      <c r="E987" s="17"/>
      <c r="F987" s="17"/>
      <c r="G987" s="25">
        <v>2</v>
      </c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Z987" s="16"/>
    </row>
    <row r="988" spans="1:26" s="15" customFormat="1" ht="18.75" customHeight="1">
      <c r="A988" s="17">
        <v>3569</v>
      </c>
      <c r="B988" s="18" t="s">
        <v>3394</v>
      </c>
      <c r="C988" s="19">
        <v>4126411312</v>
      </c>
      <c r="D988" s="17"/>
      <c r="E988" s="17"/>
      <c r="F988" s="17">
        <v>5</v>
      </c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Z988" s="16"/>
    </row>
    <row r="989" spans="1:26" s="15" customFormat="1" ht="18.75" customHeight="1">
      <c r="A989" s="17">
        <v>4116</v>
      </c>
      <c r="B989" s="18" t="s">
        <v>1783</v>
      </c>
      <c r="C989" s="19">
        <v>4126298836</v>
      </c>
      <c r="D989" s="17"/>
      <c r="E989" s="17"/>
      <c r="F989" s="17">
        <v>5</v>
      </c>
      <c r="G989" s="17">
        <v>15</v>
      </c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Z989" s="16"/>
    </row>
    <row r="990" spans="1:26" s="15" customFormat="1" ht="18.75" customHeight="1">
      <c r="A990" s="17">
        <v>3145</v>
      </c>
      <c r="B990" s="18" t="s">
        <v>3395</v>
      </c>
      <c r="C990" s="19">
        <v>4126384325</v>
      </c>
      <c r="D990" s="17">
        <v>5</v>
      </c>
      <c r="E990" s="17"/>
      <c r="F990" s="17">
        <v>2</v>
      </c>
      <c r="G990" s="17">
        <v>5</v>
      </c>
      <c r="H990" s="17"/>
      <c r="I990" s="17">
        <v>2</v>
      </c>
      <c r="J990" s="17"/>
      <c r="K990" s="17"/>
      <c r="L990" s="17"/>
      <c r="M990" s="17"/>
      <c r="N990" s="17">
        <v>5</v>
      </c>
      <c r="O990" s="17">
        <v>5</v>
      </c>
      <c r="P990" s="17"/>
      <c r="Q990" s="17"/>
      <c r="R990" s="17"/>
      <c r="S990" s="17"/>
      <c r="T990" s="17"/>
      <c r="U990" s="17"/>
      <c r="V990" s="17"/>
      <c r="W990" s="17"/>
      <c r="Z990" s="16"/>
    </row>
    <row r="991" spans="1:26" s="15" customFormat="1" ht="18.75" customHeight="1">
      <c r="A991" s="17">
        <v>3691</v>
      </c>
      <c r="B991" s="18" t="s">
        <v>3396</v>
      </c>
      <c r="C991" s="19">
        <v>4126242195</v>
      </c>
      <c r="D991" s="17"/>
      <c r="E991" s="17">
        <v>5</v>
      </c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Z991" s="16"/>
    </row>
    <row r="992" spans="1:26" s="15" customFormat="1" ht="18.75" customHeight="1">
      <c r="A992" s="17">
        <v>3691</v>
      </c>
      <c r="B992" s="18" t="s">
        <v>3396</v>
      </c>
      <c r="C992" s="19">
        <v>4126242194</v>
      </c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>
        <v>3</v>
      </c>
      <c r="Q992" s="17">
        <v>3</v>
      </c>
      <c r="R992" s="17"/>
      <c r="S992" s="17">
        <v>3</v>
      </c>
      <c r="T992" s="17"/>
      <c r="U992" s="17"/>
      <c r="V992" s="17">
        <v>9</v>
      </c>
      <c r="W992" s="17"/>
      <c r="Z992" s="16"/>
    </row>
    <row r="993" spans="1:26" s="15" customFormat="1" ht="18.75" customHeight="1">
      <c r="A993" s="17">
        <v>4449</v>
      </c>
      <c r="B993" s="18" t="s">
        <v>3397</v>
      </c>
      <c r="C993" s="19">
        <v>4126243069</v>
      </c>
      <c r="D993" s="17">
        <v>3</v>
      </c>
      <c r="E993" s="17"/>
      <c r="F993" s="17"/>
      <c r="G993" s="17">
        <v>10</v>
      </c>
      <c r="H993" s="17"/>
      <c r="I993" s="17">
        <v>5</v>
      </c>
      <c r="J993" s="17"/>
      <c r="K993" s="17"/>
      <c r="L993" s="17">
        <v>3</v>
      </c>
      <c r="M993" s="17"/>
      <c r="N993" s="17">
        <v>3</v>
      </c>
      <c r="O993" s="17"/>
      <c r="P993" s="17"/>
      <c r="Q993" s="17"/>
      <c r="R993" s="17"/>
      <c r="S993" s="17"/>
      <c r="T993" s="17"/>
      <c r="U993" s="17"/>
      <c r="V993" s="17"/>
      <c r="W993" s="17"/>
      <c r="Z993" s="16"/>
    </row>
    <row r="994" spans="1:26" s="15" customFormat="1" ht="18.75" customHeight="1">
      <c r="A994" s="17">
        <v>4449</v>
      </c>
      <c r="B994" s="18" t="s">
        <v>3397</v>
      </c>
      <c r="C994" s="19">
        <v>4126243068</v>
      </c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>
        <v>3</v>
      </c>
      <c r="Q994" s="17">
        <v>2</v>
      </c>
      <c r="R994" s="17">
        <v>3</v>
      </c>
      <c r="S994" s="17">
        <v>3</v>
      </c>
      <c r="T994" s="17"/>
      <c r="U994" s="17"/>
      <c r="V994" s="17">
        <v>5</v>
      </c>
      <c r="W994" s="17"/>
      <c r="Z994" s="16"/>
    </row>
    <row r="995" spans="1:26" s="15" customFormat="1" ht="18.75" customHeight="1">
      <c r="A995" s="17">
        <v>3730</v>
      </c>
      <c r="B995" s="18" t="s">
        <v>1415</v>
      </c>
      <c r="C995" s="19">
        <v>4126339228</v>
      </c>
      <c r="D995" s="17"/>
      <c r="E995" s="17"/>
      <c r="F995" s="17"/>
      <c r="G995" s="17">
        <v>10</v>
      </c>
      <c r="H995" s="17"/>
      <c r="I995" s="17">
        <v>5</v>
      </c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Z995" s="16"/>
    </row>
    <row r="996" spans="1:26" s="15" customFormat="1" ht="18.75" customHeight="1">
      <c r="A996" s="17">
        <v>4565</v>
      </c>
      <c r="B996" s="18" t="s">
        <v>2701</v>
      </c>
      <c r="C996" s="19">
        <v>4126231525</v>
      </c>
      <c r="D996" s="17"/>
      <c r="E996" s="17"/>
      <c r="F996" s="17">
        <v>3</v>
      </c>
      <c r="G996" s="17">
        <v>5</v>
      </c>
      <c r="H996" s="17"/>
      <c r="I996" s="17">
        <v>5</v>
      </c>
      <c r="J996" s="17"/>
      <c r="K996" s="17"/>
      <c r="L996" s="17"/>
      <c r="M996" s="17"/>
      <c r="N996" s="17">
        <v>5</v>
      </c>
      <c r="O996" s="17"/>
      <c r="P996" s="17"/>
      <c r="Q996" s="17"/>
      <c r="R996" s="17"/>
      <c r="S996" s="17"/>
      <c r="T996" s="17"/>
      <c r="U996" s="17"/>
      <c r="V996" s="17"/>
      <c r="W996" s="17"/>
      <c r="Z996" s="16"/>
    </row>
    <row r="997" spans="1:26" s="15" customFormat="1" ht="18.75" customHeight="1">
      <c r="A997" s="17">
        <v>4140</v>
      </c>
      <c r="B997" s="18" t="s">
        <v>3398</v>
      </c>
      <c r="C997" s="19">
        <v>4126299397</v>
      </c>
      <c r="D997" s="17"/>
      <c r="E997" s="17"/>
      <c r="F997" s="17"/>
      <c r="G997" s="17">
        <v>5</v>
      </c>
      <c r="H997" s="17"/>
      <c r="I997" s="17">
        <v>4</v>
      </c>
      <c r="J997" s="17"/>
      <c r="K997" s="17"/>
      <c r="L997" s="17"/>
      <c r="M997" s="17"/>
      <c r="N997" s="17"/>
      <c r="O997" s="17">
        <v>5</v>
      </c>
      <c r="P997" s="17"/>
      <c r="Q997" s="17"/>
      <c r="R997" s="17"/>
      <c r="S997" s="17"/>
      <c r="T997" s="17"/>
      <c r="U997" s="17"/>
      <c r="V997" s="17"/>
      <c r="W997" s="17"/>
      <c r="Z997" s="16"/>
    </row>
    <row r="998" spans="1:26" s="15" customFormat="1" ht="18.75" customHeight="1">
      <c r="A998" s="17">
        <v>4140</v>
      </c>
      <c r="B998" s="18" t="s">
        <v>3398</v>
      </c>
      <c r="C998" s="19">
        <v>4126233304</v>
      </c>
      <c r="D998" s="17"/>
      <c r="E998" s="17"/>
      <c r="F998" s="17">
        <v>5</v>
      </c>
      <c r="G998" s="17"/>
      <c r="H998" s="17"/>
      <c r="I998" s="17"/>
      <c r="J998" s="17"/>
      <c r="K998" s="17"/>
      <c r="L998" s="17"/>
      <c r="M998" s="17"/>
      <c r="N998" s="17">
        <v>5</v>
      </c>
      <c r="O998" s="17"/>
      <c r="P998" s="17"/>
      <c r="Q998" s="17"/>
      <c r="R998" s="17"/>
      <c r="S998" s="17"/>
      <c r="T998" s="17"/>
      <c r="U998" s="17"/>
      <c r="V998" s="17"/>
      <c r="W998" s="17"/>
      <c r="Z998" s="16"/>
    </row>
    <row r="999" spans="1:26" s="15" customFormat="1" ht="18.75" customHeight="1">
      <c r="A999" s="17">
        <v>4418</v>
      </c>
      <c r="B999" s="18" t="s">
        <v>2702</v>
      </c>
      <c r="C999" s="19">
        <v>4126215410</v>
      </c>
      <c r="D999" s="17"/>
      <c r="E999" s="17"/>
      <c r="F999" s="17">
        <v>5</v>
      </c>
      <c r="G999" s="17">
        <v>10</v>
      </c>
      <c r="H999" s="17"/>
      <c r="I999" s="17">
        <v>5</v>
      </c>
      <c r="J999" s="17"/>
      <c r="K999" s="17"/>
      <c r="L999" s="17"/>
      <c r="M999" s="17"/>
      <c r="N999" s="17">
        <v>3</v>
      </c>
      <c r="O999" s="17"/>
      <c r="P999" s="17"/>
      <c r="Q999" s="17"/>
      <c r="R999" s="17"/>
      <c r="S999" s="17"/>
      <c r="T999" s="17"/>
      <c r="U999" s="17"/>
      <c r="V999" s="17"/>
      <c r="W999" s="17"/>
      <c r="Z999" s="16"/>
    </row>
    <row r="1000" spans="1:26" s="15" customFormat="1" ht="18.75" customHeight="1">
      <c r="A1000" s="17">
        <v>3497</v>
      </c>
      <c r="B1000" s="18" t="s">
        <v>3399</v>
      </c>
      <c r="C1000" s="19">
        <v>4126218850</v>
      </c>
      <c r="D1000" s="17">
        <v>3</v>
      </c>
      <c r="E1000" s="17"/>
      <c r="F1000" s="17">
        <v>5</v>
      </c>
      <c r="G1000" s="17">
        <v>10</v>
      </c>
      <c r="H1000" s="17"/>
      <c r="I1000" s="17">
        <v>5</v>
      </c>
      <c r="J1000" s="17"/>
      <c r="K1000" s="17"/>
      <c r="L1000" s="17"/>
      <c r="M1000" s="17"/>
      <c r="N1000" s="17"/>
      <c r="O1000" s="17">
        <v>6</v>
      </c>
      <c r="P1000" s="17"/>
      <c r="Q1000" s="17"/>
      <c r="R1000" s="17"/>
      <c r="S1000" s="17"/>
      <c r="T1000" s="17"/>
      <c r="U1000" s="17"/>
      <c r="V1000" s="17"/>
      <c r="W1000" s="17"/>
      <c r="Z1000" s="16"/>
    </row>
    <row r="1001" spans="1:26" s="15" customFormat="1" ht="18.75" customHeight="1">
      <c r="A1001" s="17">
        <v>3130</v>
      </c>
      <c r="B1001" s="18" t="s">
        <v>2690</v>
      </c>
      <c r="C1001" s="19">
        <v>4126241432</v>
      </c>
      <c r="D1001" s="17"/>
      <c r="E1001" s="17"/>
      <c r="F1001" s="17">
        <v>5</v>
      </c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Z1001" s="16"/>
    </row>
    <row r="1002" spans="1:26" s="15" customFormat="1" ht="18.75" customHeight="1">
      <c r="A1002" s="17">
        <v>3143</v>
      </c>
      <c r="B1002" s="18" t="s">
        <v>3400</v>
      </c>
      <c r="C1002" s="19">
        <v>4126241481</v>
      </c>
      <c r="D1002" s="17"/>
      <c r="E1002" s="17"/>
      <c r="F1002" s="17"/>
      <c r="G1002" s="17"/>
      <c r="H1002" s="17"/>
      <c r="I1002" s="17">
        <v>5</v>
      </c>
      <c r="J1002" s="17"/>
      <c r="K1002" s="17"/>
      <c r="L1002" s="17"/>
      <c r="M1002" s="17"/>
      <c r="N1002" s="17"/>
      <c r="O1002" s="17">
        <v>5</v>
      </c>
      <c r="P1002" s="17"/>
      <c r="Q1002" s="17"/>
      <c r="R1002" s="17"/>
      <c r="S1002" s="17"/>
      <c r="T1002" s="17"/>
      <c r="U1002" s="17"/>
      <c r="V1002" s="17"/>
      <c r="W1002" s="17"/>
      <c r="Z1002" s="16"/>
    </row>
    <row r="1003" spans="1:26" s="15" customFormat="1" ht="18.75" customHeight="1">
      <c r="A1003" s="17">
        <v>4667</v>
      </c>
      <c r="B1003" s="18" t="s">
        <v>1905</v>
      </c>
      <c r="C1003" s="19">
        <v>4126243288</v>
      </c>
      <c r="D1003" s="17"/>
      <c r="E1003" s="17"/>
      <c r="F1003" s="17"/>
      <c r="G1003" s="17">
        <v>10</v>
      </c>
      <c r="H1003" s="17"/>
      <c r="I1003" s="17"/>
      <c r="J1003" s="17"/>
      <c r="K1003" s="17"/>
      <c r="L1003" s="17"/>
      <c r="M1003" s="17"/>
      <c r="N1003" s="17">
        <v>5</v>
      </c>
      <c r="O1003" s="17">
        <v>5</v>
      </c>
      <c r="P1003" s="17"/>
      <c r="Q1003" s="17"/>
      <c r="R1003" s="17"/>
      <c r="S1003" s="17"/>
      <c r="T1003" s="17"/>
      <c r="U1003" s="17"/>
      <c r="V1003" s="17"/>
      <c r="W1003" s="17"/>
      <c r="Z1003" s="16"/>
    </row>
    <row r="1004" spans="1:26" s="15" customFormat="1" ht="18.75" customHeight="1">
      <c r="A1004" s="17">
        <v>3973</v>
      </c>
      <c r="B1004" s="18" t="s">
        <v>3401</v>
      </c>
      <c r="C1004" s="19">
        <v>4126306085</v>
      </c>
      <c r="D1004" s="17"/>
      <c r="E1004" s="17"/>
      <c r="F1004" s="17">
        <v>5</v>
      </c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Z1004" s="16"/>
    </row>
    <row r="1005" spans="1:26" s="15" customFormat="1" ht="18.75" customHeight="1">
      <c r="A1005" s="17">
        <v>1644</v>
      </c>
      <c r="B1005" s="18" t="s">
        <v>3402</v>
      </c>
      <c r="C1005" s="19">
        <v>4126317694</v>
      </c>
      <c r="D1005" s="17"/>
      <c r="E1005" s="17"/>
      <c r="F1005" s="17"/>
      <c r="G1005" s="17">
        <v>10</v>
      </c>
      <c r="H1005" s="17"/>
      <c r="I1005" s="17"/>
      <c r="J1005" s="17"/>
      <c r="K1005" s="17"/>
      <c r="L1005" s="17"/>
      <c r="M1005" s="17"/>
      <c r="N1005" s="17">
        <v>10</v>
      </c>
      <c r="O1005" s="17"/>
      <c r="P1005" s="17"/>
      <c r="Q1005" s="17"/>
      <c r="R1005" s="17"/>
      <c r="S1005" s="17"/>
      <c r="T1005" s="17"/>
      <c r="U1005" s="17"/>
      <c r="V1005" s="17"/>
      <c r="W1005" s="17"/>
      <c r="Z1005" s="16"/>
    </row>
    <row r="1006" spans="1:26" s="15" customFormat="1" ht="18.75" customHeight="1">
      <c r="A1006" s="17">
        <v>1644</v>
      </c>
      <c r="B1006" s="18" t="s">
        <v>3402</v>
      </c>
      <c r="C1006" s="19">
        <v>4126238276</v>
      </c>
      <c r="D1006" s="17"/>
      <c r="E1006" s="17"/>
      <c r="F1006" s="17">
        <v>5</v>
      </c>
      <c r="G1006" s="17"/>
      <c r="H1006" s="17"/>
      <c r="I1006" s="17"/>
      <c r="J1006" s="17"/>
      <c r="K1006" s="17"/>
      <c r="L1006" s="17"/>
      <c r="M1006" s="17"/>
      <c r="N1006" s="17"/>
      <c r="O1006" s="17">
        <v>5</v>
      </c>
      <c r="P1006" s="17"/>
      <c r="Q1006" s="17"/>
      <c r="R1006" s="17"/>
      <c r="S1006" s="17"/>
      <c r="T1006" s="17"/>
      <c r="U1006" s="17"/>
      <c r="V1006" s="17"/>
      <c r="W1006" s="17"/>
      <c r="Z1006" s="16"/>
    </row>
    <row r="1007" spans="1:26" s="15" customFormat="1" ht="18.75" customHeight="1">
      <c r="A1007" s="17">
        <v>5584</v>
      </c>
      <c r="B1007" s="18" t="s">
        <v>3403</v>
      </c>
      <c r="C1007" s="19">
        <v>4126405623</v>
      </c>
      <c r="D1007" s="17"/>
      <c r="E1007" s="17"/>
      <c r="F1007" s="17">
        <v>7</v>
      </c>
      <c r="G1007" s="17"/>
      <c r="H1007" s="17"/>
      <c r="I1007" s="17">
        <v>5</v>
      </c>
      <c r="J1007" s="17"/>
      <c r="K1007" s="17"/>
      <c r="L1007" s="17"/>
      <c r="M1007" s="17"/>
      <c r="N1007" s="17">
        <v>7</v>
      </c>
      <c r="O1007" s="17">
        <v>5</v>
      </c>
      <c r="P1007" s="17"/>
      <c r="Q1007" s="17"/>
      <c r="R1007" s="17"/>
      <c r="S1007" s="17"/>
      <c r="T1007" s="17"/>
      <c r="U1007" s="17"/>
      <c r="V1007" s="17"/>
      <c r="W1007" s="17"/>
      <c r="Z1007" s="16"/>
    </row>
    <row r="1008" spans="1:26" s="15" customFormat="1" ht="18.75" customHeight="1">
      <c r="A1008" s="17">
        <v>4040</v>
      </c>
      <c r="B1008" s="18" t="s">
        <v>1907</v>
      </c>
      <c r="C1008" s="19">
        <v>4126412294</v>
      </c>
      <c r="D1008" s="17"/>
      <c r="E1008" s="17"/>
      <c r="F1008" s="17">
        <v>5</v>
      </c>
      <c r="G1008" s="17">
        <v>5</v>
      </c>
      <c r="H1008" s="17"/>
      <c r="I1008" s="17"/>
      <c r="J1008" s="17"/>
      <c r="K1008" s="17"/>
      <c r="L1008" s="17"/>
      <c r="M1008" s="17"/>
      <c r="N1008" s="17">
        <v>5</v>
      </c>
      <c r="O1008" s="17">
        <v>5</v>
      </c>
      <c r="P1008" s="17"/>
      <c r="Q1008" s="17"/>
      <c r="R1008" s="17"/>
      <c r="S1008" s="17"/>
      <c r="T1008" s="17"/>
      <c r="U1008" s="17"/>
      <c r="V1008" s="17"/>
      <c r="W1008" s="17"/>
      <c r="Z1008" s="16"/>
    </row>
    <row r="1009" spans="1:26" s="15" customFormat="1" ht="18.75" customHeight="1">
      <c r="A1009" s="17">
        <v>2357</v>
      </c>
      <c r="B1009" s="18" t="s">
        <v>3404</v>
      </c>
      <c r="C1009" s="19">
        <v>4126163859</v>
      </c>
      <c r="D1009" s="17"/>
      <c r="E1009" s="17"/>
      <c r="F1009" s="17"/>
      <c r="G1009" s="17">
        <v>5</v>
      </c>
      <c r="H1009" s="17"/>
      <c r="I1009" s="17">
        <v>5</v>
      </c>
      <c r="J1009" s="17"/>
      <c r="K1009" s="17"/>
      <c r="L1009" s="17"/>
      <c r="M1009" s="17"/>
      <c r="N1009" s="17">
        <v>5</v>
      </c>
      <c r="O1009" s="17"/>
      <c r="P1009" s="17"/>
      <c r="Q1009" s="17"/>
      <c r="R1009" s="17"/>
      <c r="S1009" s="17"/>
      <c r="T1009" s="17"/>
      <c r="U1009" s="17"/>
      <c r="V1009" s="17"/>
      <c r="W1009" s="17"/>
      <c r="Z1009" s="16"/>
    </row>
    <row r="1010" spans="1:26" s="15" customFormat="1" ht="18.75" customHeight="1">
      <c r="A1010" s="17">
        <v>49337</v>
      </c>
      <c r="B1010" s="18" t="s">
        <v>3405</v>
      </c>
      <c r="C1010" s="19">
        <v>49337</v>
      </c>
      <c r="D1010" s="17"/>
      <c r="E1010" s="17"/>
      <c r="F1010" s="17">
        <v>2</v>
      </c>
      <c r="G1010" s="17">
        <v>10</v>
      </c>
      <c r="H1010" s="17"/>
      <c r="I1010" s="17"/>
      <c r="J1010" s="17"/>
      <c r="K1010" s="17"/>
      <c r="L1010" s="17"/>
      <c r="M1010" s="17"/>
      <c r="N1010" s="17"/>
      <c r="O1010" s="17">
        <v>5</v>
      </c>
      <c r="P1010" s="17"/>
      <c r="Q1010" s="17"/>
      <c r="R1010" s="17"/>
      <c r="S1010" s="17"/>
      <c r="T1010" s="17"/>
      <c r="U1010" s="17"/>
      <c r="V1010" s="17"/>
      <c r="W1010" s="17"/>
      <c r="Z1010" s="16"/>
    </row>
    <row r="1011" spans="1:26" s="15" customFormat="1" ht="18.75" customHeight="1">
      <c r="A1011" s="17">
        <v>3371</v>
      </c>
      <c r="B1011" s="18" t="s">
        <v>3406</v>
      </c>
      <c r="C1011" s="19">
        <v>4126395463</v>
      </c>
      <c r="D1011" s="17"/>
      <c r="E1011" s="17"/>
      <c r="F1011" s="17"/>
      <c r="G1011" s="17">
        <v>5</v>
      </c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Z1011" s="16"/>
    </row>
    <row r="1012" spans="1:26" s="15" customFormat="1" ht="18.75" customHeight="1">
      <c r="A1012" s="17">
        <v>5219</v>
      </c>
      <c r="B1012" s="18" t="s">
        <v>3407</v>
      </c>
      <c r="C1012" s="19">
        <v>4126396074</v>
      </c>
      <c r="D1012" s="17"/>
      <c r="E1012" s="17"/>
      <c r="F1012" s="17"/>
      <c r="G1012" s="17">
        <v>5</v>
      </c>
      <c r="H1012" s="17"/>
      <c r="I1012" s="17"/>
      <c r="J1012" s="17"/>
      <c r="K1012" s="17"/>
      <c r="L1012" s="17"/>
      <c r="M1012" s="17"/>
      <c r="N1012" s="17">
        <v>5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Z1012" s="16"/>
    </row>
    <row r="1013" spans="1:26" s="15" customFormat="1" ht="18.75" customHeight="1">
      <c r="A1013" s="17">
        <v>4085</v>
      </c>
      <c r="B1013" s="18" t="s">
        <v>3408</v>
      </c>
      <c r="C1013" s="19">
        <v>4126395766</v>
      </c>
      <c r="D1013" s="17"/>
      <c r="E1013" s="17"/>
      <c r="F1013" s="17">
        <v>5</v>
      </c>
      <c r="G1013" s="17">
        <v>5</v>
      </c>
      <c r="H1013" s="17"/>
      <c r="I1013" s="17"/>
      <c r="J1013" s="17"/>
      <c r="K1013" s="17"/>
      <c r="L1013" s="17"/>
      <c r="M1013" s="17"/>
      <c r="N1013" s="17">
        <v>5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Z1013" s="16"/>
    </row>
    <row r="1014" spans="1:26" s="15" customFormat="1" ht="18.75" customHeight="1">
      <c r="A1014" s="17">
        <v>2069</v>
      </c>
      <c r="B1014" s="18" t="s">
        <v>3409</v>
      </c>
      <c r="C1014" s="19">
        <v>4126392879</v>
      </c>
      <c r="D1014" s="17"/>
      <c r="E1014" s="17"/>
      <c r="F1014" s="17">
        <v>5</v>
      </c>
      <c r="G1014" s="17">
        <v>5</v>
      </c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Z1014" s="16"/>
    </row>
    <row r="1015" spans="1:26" s="15" customFormat="1" ht="18.75" customHeight="1">
      <c r="A1015" s="17">
        <v>2825</v>
      </c>
      <c r="B1015" s="18" t="s">
        <v>1771</v>
      </c>
      <c r="C1015" s="19">
        <v>4126395038</v>
      </c>
      <c r="D1015" s="17"/>
      <c r="E1015" s="17"/>
      <c r="F1015" s="17">
        <v>5</v>
      </c>
      <c r="G1015" s="17">
        <v>5</v>
      </c>
      <c r="H1015" s="17"/>
      <c r="I1015" s="17">
        <v>5</v>
      </c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Z1015" s="16"/>
    </row>
    <row r="1016" spans="1:26" s="15" customFormat="1" ht="18.75" customHeight="1">
      <c r="A1016" s="17">
        <v>4328</v>
      </c>
      <c r="B1016" s="18" t="s">
        <v>3410</v>
      </c>
      <c r="C1016" s="19">
        <v>4126396005</v>
      </c>
      <c r="D1016" s="17"/>
      <c r="E1016" s="17"/>
      <c r="F1016" s="17">
        <v>5</v>
      </c>
      <c r="G1016" s="17"/>
      <c r="H1016" s="17"/>
      <c r="I1016" s="17"/>
      <c r="J1016" s="17"/>
      <c r="K1016" s="17"/>
      <c r="L1016" s="17"/>
      <c r="M1016" s="17"/>
      <c r="N1016" s="17">
        <v>5</v>
      </c>
      <c r="O1016" s="17"/>
      <c r="P1016" s="17"/>
      <c r="Q1016" s="17"/>
      <c r="R1016" s="17"/>
      <c r="S1016" s="17"/>
      <c r="T1016" s="17"/>
      <c r="U1016" s="17"/>
      <c r="V1016" s="17"/>
      <c r="W1016" s="17"/>
      <c r="Z1016" s="16"/>
    </row>
    <row r="1017" spans="1:26" s="15" customFormat="1" ht="18.75" customHeight="1">
      <c r="A1017" s="17">
        <v>2833</v>
      </c>
      <c r="B1017" s="18" t="s">
        <v>3411</v>
      </c>
      <c r="C1017" s="19">
        <v>4126395076</v>
      </c>
      <c r="D1017" s="17"/>
      <c r="E1017" s="17"/>
      <c r="F1017" s="17">
        <v>5</v>
      </c>
      <c r="G1017" s="17">
        <v>5</v>
      </c>
      <c r="H1017" s="17"/>
      <c r="I1017" s="17">
        <v>5</v>
      </c>
      <c r="J1017" s="17"/>
      <c r="K1017" s="17"/>
      <c r="L1017" s="17"/>
      <c r="M1017" s="17"/>
      <c r="N1017" s="17">
        <v>5</v>
      </c>
      <c r="O1017" s="17"/>
      <c r="P1017" s="17"/>
      <c r="Q1017" s="17"/>
      <c r="R1017" s="17"/>
      <c r="S1017" s="17"/>
      <c r="T1017" s="17"/>
      <c r="U1017" s="17"/>
      <c r="V1017" s="17"/>
      <c r="W1017" s="17"/>
      <c r="Z1017" s="16"/>
    </row>
    <row r="1018" spans="1:26" s="15" customFormat="1" ht="18.75" customHeight="1">
      <c r="A1018" s="17">
        <v>2909</v>
      </c>
      <c r="B1018" s="18" t="s">
        <v>3412</v>
      </c>
      <c r="C1018" s="19">
        <v>4126395124</v>
      </c>
      <c r="D1018" s="17"/>
      <c r="E1018" s="17"/>
      <c r="F1018" s="17">
        <v>5</v>
      </c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Z1018" s="16"/>
    </row>
    <row r="1019" spans="1:26" s="15" customFormat="1" ht="18.75" customHeight="1">
      <c r="A1019" s="17">
        <v>2439</v>
      </c>
      <c r="B1019" s="18" t="s">
        <v>3413</v>
      </c>
      <c r="C1019" s="19">
        <v>4126394445</v>
      </c>
      <c r="D1019" s="17"/>
      <c r="E1019" s="17"/>
      <c r="F1019" s="17">
        <v>5</v>
      </c>
      <c r="G1019" s="17">
        <v>5</v>
      </c>
      <c r="H1019" s="17"/>
      <c r="I1019" s="17">
        <v>5</v>
      </c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Z1019" s="16"/>
    </row>
    <row r="1020" spans="1:26" s="15" customFormat="1" ht="18.75" customHeight="1">
      <c r="A1020" s="17">
        <v>2435</v>
      </c>
      <c r="B1020" s="18" t="s">
        <v>3414</v>
      </c>
      <c r="C1020" s="19">
        <v>4126394400</v>
      </c>
      <c r="D1020" s="17"/>
      <c r="E1020" s="17"/>
      <c r="F1020" s="17">
        <v>5</v>
      </c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Z1020" s="16"/>
    </row>
    <row r="1021" spans="1:26" s="15" customFormat="1" ht="18.75" customHeight="1">
      <c r="A1021" s="17">
        <v>2767</v>
      </c>
      <c r="B1021" s="18" t="s">
        <v>3257</v>
      </c>
      <c r="C1021" s="19">
        <v>4126394798</v>
      </c>
      <c r="D1021" s="17"/>
      <c r="E1021" s="17"/>
      <c r="F1021" s="17">
        <v>5</v>
      </c>
      <c r="G1021" s="17">
        <v>5</v>
      </c>
      <c r="H1021" s="17"/>
      <c r="I1021" s="17">
        <v>5</v>
      </c>
      <c r="J1021" s="17"/>
      <c r="K1021" s="17"/>
      <c r="L1021" s="17"/>
      <c r="M1021" s="17"/>
      <c r="N1021" s="17">
        <v>5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Z1021" s="16"/>
    </row>
    <row r="1022" spans="1:26" s="15" customFormat="1" ht="18.75" customHeight="1">
      <c r="A1022" s="17">
        <v>5342</v>
      </c>
      <c r="B1022" s="18" t="s">
        <v>3125</v>
      </c>
      <c r="C1022" s="19">
        <v>4126396112</v>
      </c>
      <c r="D1022" s="17"/>
      <c r="E1022" s="17"/>
      <c r="F1022" s="17"/>
      <c r="G1022" s="17">
        <v>5</v>
      </c>
      <c r="H1022" s="17"/>
      <c r="I1022" s="17"/>
      <c r="J1022" s="17"/>
      <c r="K1022" s="17"/>
      <c r="L1022" s="17"/>
      <c r="M1022" s="17"/>
      <c r="N1022" s="17">
        <v>5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Z1022" s="16"/>
    </row>
    <row r="1023" spans="1:26" s="15" customFormat="1" ht="18.75" customHeight="1">
      <c r="A1023" s="17">
        <v>4136</v>
      </c>
      <c r="B1023" s="18" t="s">
        <v>3415</v>
      </c>
      <c r="C1023" s="19">
        <v>4126395866</v>
      </c>
      <c r="D1023" s="17"/>
      <c r="E1023" s="17"/>
      <c r="F1023" s="17">
        <v>10</v>
      </c>
      <c r="G1023" s="17"/>
      <c r="H1023" s="17"/>
      <c r="I1023" s="17"/>
      <c r="J1023" s="17"/>
      <c r="K1023" s="17"/>
      <c r="L1023" s="17"/>
      <c r="M1023" s="17"/>
      <c r="N1023" s="17">
        <v>5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Z1023" s="16"/>
    </row>
    <row r="1024" spans="1:26" s="15" customFormat="1" ht="18.75" customHeight="1">
      <c r="A1024" s="17">
        <v>2058</v>
      </c>
      <c r="B1024" s="18" t="s">
        <v>3416</v>
      </c>
      <c r="C1024" s="19">
        <v>4126392812</v>
      </c>
      <c r="D1024" s="17"/>
      <c r="E1024" s="17"/>
      <c r="F1024" s="17"/>
      <c r="G1024" s="17"/>
      <c r="H1024" s="17"/>
      <c r="I1024" s="17">
        <v>5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Z1024" s="16"/>
    </row>
    <row r="1025" spans="1:26" s="15" customFormat="1" ht="18.75" customHeight="1">
      <c r="A1025" s="17">
        <v>3220</v>
      </c>
      <c r="B1025" s="18" t="s">
        <v>3260</v>
      </c>
      <c r="C1025" s="19">
        <v>4126395289</v>
      </c>
      <c r="D1025" s="17"/>
      <c r="E1025" s="17"/>
      <c r="F1025" s="17"/>
      <c r="G1025" s="17">
        <v>5</v>
      </c>
      <c r="H1025" s="17"/>
      <c r="I1025" s="17">
        <v>5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Z1025" s="16"/>
    </row>
    <row r="1026" spans="1:26" s="15" customFormat="1" ht="18.75" customHeight="1">
      <c r="A1026" s="17">
        <v>2122</v>
      </c>
      <c r="B1026" s="18" t="s">
        <v>2073</v>
      </c>
      <c r="C1026" s="19">
        <v>4126393221</v>
      </c>
      <c r="D1026" s="17"/>
      <c r="E1026" s="17"/>
      <c r="F1026" s="17">
        <v>5</v>
      </c>
      <c r="G1026" s="17">
        <v>5</v>
      </c>
      <c r="H1026" s="17"/>
      <c r="I1026" s="17">
        <v>5</v>
      </c>
      <c r="J1026" s="17"/>
      <c r="K1026" s="17"/>
      <c r="L1026" s="17"/>
      <c r="M1026" s="17"/>
      <c r="N1026" s="17">
        <v>5</v>
      </c>
      <c r="O1026" s="17"/>
      <c r="P1026" s="17"/>
      <c r="Q1026" s="17"/>
      <c r="R1026" s="17"/>
      <c r="S1026" s="17"/>
      <c r="T1026" s="17"/>
      <c r="U1026" s="17"/>
      <c r="V1026" s="17"/>
      <c r="W1026" s="17"/>
      <c r="Z1026" s="16"/>
    </row>
    <row r="1027" spans="1:26" s="15" customFormat="1" ht="18.75" customHeight="1">
      <c r="A1027" s="17">
        <v>49157</v>
      </c>
      <c r="B1027" s="18" t="s">
        <v>3417</v>
      </c>
      <c r="C1027" s="19">
        <v>49157</v>
      </c>
      <c r="D1027" s="17"/>
      <c r="E1027" s="17"/>
      <c r="F1027" s="17">
        <v>4</v>
      </c>
      <c r="G1027" s="17">
        <v>10</v>
      </c>
      <c r="H1027" s="17">
        <v>2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>
        <v>3</v>
      </c>
      <c r="U1027" s="17"/>
      <c r="V1027" s="17"/>
      <c r="W1027" s="17"/>
      <c r="Z1027" s="16"/>
    </row>
    <row r="1028" spans="1:26" s="15" customFormat="1" ht="18.75" customHeight="1">
      <c r="A1028" s="17">
        <v>49336</v>
      </c>
      <c r="B1028" s="18" t="s">
        <v>3418</v>
      </c>
      <c r="C1028" s="19">
        <v>49336</v>
      </c>
      <c r="D1028" s="17"/>
      <c r="E1028" s="17"/>
      <c r="F1028" s="17">
        <v>3</v>
      </c>
      <c r="G1028" s="17">
        <v>6</v>
      </c>
      <c r="H1028" s="17"/>
      <c r="I1028" s="17"/>
      <c r="J1028" s="17"/>
      <c r="K1028" s="17"/>
      <c r="L1028" s="17"/>
      <c r="M1028" s="17"/>
      <c r="N1028" s="17">
        <v>8</v>
      </c>
      <c r="O1028" s="17">
        <v>6</v>
      </c>
      <c r="P1028" s="17"/>
      <c r="Q1028" s="17"/>
      <c r="R1028" s="17"/>
      <c r="S1028" s="17"/>
      <c r="T1028" s="17"/>
      <c r="U1028" s="17"/>
      <c r="V1028" s="17"/>
      <c r="W1028" s="17"/>
      <c r="Z1028" s="16"/>
    </row>
    <row r="1029" spans="1:26" s="15" customFormat="1" ht="18.75" customHeight="1">
      <c r="A1029" s="17">
        <v>4601</v>
      </c>
      <c r="B1029" s="18" t="s">
        <v>3419</v>
      </c>
      <c r="C1029" s="19">
        <v>4126455620</v>
      </c>
      <c r="D1029" s="17"/>
      <c r="E1029" s="17"/>
      <c r="F1029" s="17">
        <v>4</v>
      </c>
      <c r="G1029" s="17">
        <v>4</v>
      </c>
      <c r="H1029" s="17"/>
      <c r="I1029" s="17"/>
      <c r="J1029" s="17"/>
      <c r="K1029" s="17"/>
      <c r="L1029" s="17"/>
      <c r="M1029" s="17"/>
      <c r="N1029" s="17"/>
      <c r="O1029" s="17">
        <v>5</v>
      </c>
      <c r="P1029" s="17"/>
      <c r="Q1029" s="17"/>
      <c r="R1029" s="17"/>
      <c r="S1029" s="17"/>
      <c r="T1029" s="17"/>
      <c r="U1029" s="17"/>
      <c r="V1029" s="17"/>
      <c r="W1029" s="17"/>
      <c r="Z1029" s="16"/>
    </row>
    <row r="1030" spans="1:26" s="15" customFormat="1" ht="18.75" customHeight="1">
      <c r="A1030" s="17">
        <v>3512</v>
      </c>
      <c r="B1030" s="18" t="s">
        <v>3420</v>
      </c>
      <c r="C1030" s="19">
        <v>4126424759</v>
      </c>
      <c r="D1030" s="17"/>
      <c r="E1030" s="17"/>
      <c r="F1030" s="17">
        <v>5</v>
      </c>
      <c r="G1030" s="17"/>
      <c r="H1030" s="17"/>
      <c r="I1030" s="17">
        <v>2</v>
      </c>
      <c r="J1030" s="17"/>
      <c r="K1030" s="17"/>
      <c r="L1030" s="17"/>
      <c r="M1030" s="17"/>
      <c r="N1030" s="17">
        <v>3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Z1030" s="16"/>
    </row>
    <row r="1031" spans="1:26" s="15" customFormat="1" ht="18.75" customHeight="1">
      <c r="A1031" s="17">
        <v>3554</v>
      </c>
      <c r="B1031" s="18" t="s">
        <v>3421</v>
      </c>
      <c r="C1031" s="19">
        <v>4126318933</v>
      </c>
      <c r="D1031" s="17"/>
      <c r="E1031" s="17"/>
      <c r="F1031" s="17">
        <v>15</v>
      </c>
      <c r="G1031" s="17">
        <v>5</v>
      </c>
      <c r="H1031" s="17"/>
      <c r="I1031" s="17">
        <v>5</v>
      </c>
      <c r="J1031" s="17"/>
      <c r="K1031" s="17"/>
      <c r="L1031" s="17"/>
      <c r="M1031" s="17"/>
      <c r="N1031" s="17"/>
      <c r="O1031" s="17">
        <v>3</v>
      </c>
      <c r="P1031" s="17"/>
      <c r="Q1031" s="17"/>
      <c r="R1031" s="17"/>
      <c r="S1031" s="17"/>
      <c r="T1031" s="17"/>
      <c r="U1031" s="17"/>
      <c r="V1031" s="17"/>
      <c r="W1031" s="17"/>
      <c r="Z1031" s="16"/>
    </row>
    <row r="1032" spans="1:26" s="15" customFormat="1" ht="18.75" customHeight="1">
      <c r="A1032" s="17">
        <v>3337</v>
      </c>
      <c r="B1032" s="18" t="s">
        <v>2439</v>
      </c>
      <c r="C1032" s="19">
        <v>4126390732</v>
      </c>
      <c r="D1032" s="17"/>
      <c r="E1032" s="17">
        <v>1</v>
      </c>
      <c r="F1032" s="17">
        <v>8</v>
      </c>
      <c r="G1032" s="17">
        <v>5</v>
      </c>
      <c r="H1032" s="17"/>
      <c r="I1032" s="17"/>
      <c r="J1032" s="17"/>
      <c r="K1032" s="17"/>
      <c r="L1032" s="17"/>
      <c r="M1032" s="17"/>
      <c r="N1032" s="17">
        <v>5</v>
      </c>
      <c r="O1032" s="17">
        <v>5</v>
      </c>
      <c r="P1032" s="17"/>
      <c r="Q1032" s="17"/>
      <c r="R1032" s="17"/>
      <c r="S1032" s="17"/>
      <c r="T1032" s="17"/>
      <c r="U1032" s="17"/>
      <c r="V1032" s="17"/>
      <c r="W1032" s="17"/>
      <c r="Z1032" s="16"/>
    </row>
    <row r="1033" spans="1:26" s="15" customFormat="1" ht="18.75" customHeight="1">
      <c r="A1033" s="17">
        <v>4671</v>
      </c>
      <c r="B1033" s="18" t="s">
        <v>3422</v>
      </c>
      <c r="C1033" s="19">
        <v>4126188838</v>
      </c>
      <c r="D1033" s="17">
        <v>3</v>
      </c>
      <c r="E1033" s="17"/>
      <c r="F1033" s="17"/>
      <c r="G1033" s="17"/>
      <c r="H1033" s="17"/>
      <c r="I1033" s="17"/>
      <c r="J1033" s="17"/>
      <c r="K1033" s="17"/>
      <c r="L1033" s="17"/>
      <c r="M1033" s="17"/>
      <c r="N1033" s="17">
        <v>3</v>
      </c>
      <c r="O1033" s="17">
        <v>3</v>
      </c>
      <c r="P1033" s="17"/>
      <c r="Q1033" s="17"/>
      <c r="R1033" s="17"/>
      <c r="S1033" s="17"/>
      <c r="T1033" s="17"/>
      <c r="U1033" s="17"/>
      <c r="V1033" s="17"/>
      <c r="W1033" s="17"/>
      <c r="Z1033" s="16"/>
    </row>
    <row r="1034" spans="1:26" s="15" customFormat="1" ht="18.75" customHeight="1">
      <c r="A1034" s="17">
        <v>4199</v>
      </c>
      <c r="B1034" s="18" t="s">
        <v>3423</v>
      </c>
      <c r="C1034" s="19">
        <v>4126230667</v>
      </c>
      <c r="D1034" s="17"/>
      <c r="E1034" s="17"/>
      <c r="F1034" s="17">
        <v>5</v>
      </c>
      <c r="G1034" s="17">
        <v>5</v>
      </c>
      <c r="H1034" s="17"/>
      <c r="I1034" s="17">
        <v>5</v>
      </c>
      <c r="J1034" s="17"/>
      <c r="K1034" s="17"/>
      <c r="L1034" s="17"/>
      <c r="M1034" s="17"/>
      <c r="N1034" s="17">
        <v>5</v>
      </c>
      <c r="O1034" s="17">
        <v>5</v>
      </c>
      <c r="P1034" s="17"/>
      <c r="Q1034" s="17"/>
      <c r="R1034" s="17"/>
      <c r="S1034" s="17"/>
      <c r="T1034" s="17"/>
      <c r="U1034" s="17"/>
      <c r="V1034" s="17"/>
      <c r="W1034" s="17"/>
      <c r="Z1034" s="16"/>
    </row>
    <row r="1035" spans="1:26" s="15" customFormat="1" ht="18.75" customHeight="1">
      <c r="A1035" s="17">
        <v>5378</v>
      </c>
      <c r="B1035" s="18" t="s">
        <v>3424</v>
      </c>
      <c r="C1035" s="19">
        <v>4126451729</v>
      </c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>
        <v>2</v>
      </c>
      <c r="Q1035" s="17"/>
      <c r="R1035" s="17"/>
      <c r="S1035" s="17"/>
      <c r="T1035" s="17"/>
      <c r="U1035" s="17"/>
      <c r="V1035" s="17"/>
      <c r="W1035" s="17"/>
      <c r="Z1035" s="16"/>
    </row>
    <row r="1036" spans="1:26" s="15" customFormat="1" ht="18.75" customHeight="1">
      <c r="A1036" s="17">
        <v>5378</v>
      </c>
      <c r="B1036" s="18" t="s">
        <v>3424</v>
      </c>
      <c r="C1036" s="19">
        <v>4126451730</v>
      </c>
      <c r="D1036" s="17">
        <v>2</v>
      </c>
      <c r="E1036" s="17">
        <v>2</v>
      </c>
      <c r="F1036" s="17"/>
      <c r="G1036" s="17"/>
      <c r="H1036" s="17"/>
      <c r="I1036" s="17"/>
      <c r="J1036" s="17"/>
      <c r="K1036" s="17"/>
      <c r="L1036" s="17"/>
      <c r="M1036" s="17"/>
      <c r="N1036" s="17"/>
      <c r="O1036" s="17">
        <v>3</v>
      </c>
      <c r="P1036" s="17"/>
      <c r="Q1036" s="17"/>
      <c r="R1036" s="17"/>
      <c r="S1036" s="17"/>
      <c r="T1036" s="17"/>
      <c r="U1036" s="17"/>
      <c r="V1036" s="17"/>
      <c r="W1036" s="17"/>
      <c r="Z1036" s="16"/>
    </row>
    <row r="1037" spans="1:26" s="15" customFormat="1" ht="18.75" customHeight="1">
      <c r="A1037" s="17">
        <v>3755</v>
      </c>
      <c r="B1037" s="18" t="s">
        <v>2537</v>
      </c>
      <c r="C1037" s="19">
        <v>4126342835</v>
      </c>
      <c r="D1037" s="17"/>
      <c r="E1037" s="17"/>
      <c r="F1037" s="17">
        <v>5</v>
      </c>
      <c r="G1037" s="17"/>
      <c r="H1037" s="17"/>
      <c r="I1037" s="17"/>
      <c r="J1037" s="17"/>
      <c r="K1037" s="17"/>
      <c r="L1037" s="17"/>
      <c r="M1037" s="17"/>
      <c r="N1037" s="17">
        <v>10</v>
      </c>
      <c r="O1037" s="17"/>
      <c r="P1037" s="17"/>
      <c r="Q1037" s="17"/>
      <c r="R1037" s="17"/>
      <c r="S1037" s="17"/>
      <c r="T1037" s="17"/>
      <c r="U1037" s="17"/>
      <c r="V1037" s="17"/>
      <c r="W1037" s="17"/>
      <c r="Z1037" s="16"/>
    </row>
    <row r="1038" spans="1:26" s="15" customFormat="1" ht="18.75" customHeight="1">
      <c r="A1038" s="17">
        <v>3755</v>
      </c>
      <c r="B1038" s="18" t="s">
        <v>2537</v>
      </c>
      <c r="C1038" s="19">
        <v>4126342926</v>
      </c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>
        <v>4</v>
      </c>
      <c r="Q1038" s="17"/>
      <c r="R1038" s="17"/>
      <c r="S1038" s="17"/>
      <c r="T1038" s="17"/>
      <c r="U1038" s="17"/>
      <c r="V1038" s="17"/>
      <c r="W1038" s="17"/>
      <c r="Z1038" s="16"/>
    </row>
    <row r="1039" spans="1:26" s="15" customFormat="1" ht="18.75" customHeight="1">
      <c r="A1039" s="17">
        <v>5495</v>
      </c>
      <c r="B1039" s="18" t="s">
        <v>3425</v>
      </c>
      <c r="C1039" s="19">
        <v>4126259010</v>
      </c>
      <c r="D1039" s="17"/>
      <c r="E1039" s="17"/>
      <c r="F1039" s="17">
        <v>4</v>
      </c>
      <c r="G1039" s="17">
        <v>10</v>
      </c>
      <c r="H1039" s="17"/>
      <c r="I1039" s="17"/>
      <c r="J1039" s="17"/>
      <c r="K1039" s="17"/>
      <c r="L1039" s="17"/>
      <c r="M1039" s="17"/>
      <c r="N1039" s="17"/>
      <c r="O1039" s="17">
        <v>5</v>
      </c>
      <c r="P1039" s="17"/>
      <c r="Q1039" s="17"/>
      <c r="R1039" s="17"/>
      <c r="S1039" s="17"/>
      <c r="T1039" s="17"/>
      <c r="U1039" s="17"/>
      <c r="V1039" s="17"/>
      <c r="W1039" s="17"/>
      <c r="Z1039" s="16"/>
    </row>
    <row r="1040" spans="1:26" s="15" customFormat="1" ht="18.75" customHeight="1">
      <c r="A1040" s="17">
        <v>4554</v>
      </c>
      <c r="B1040" s="18" t="s">
        <v>3426</v>
      </c>
      <c r="C1040" s="19">
        <v>4126452519</v>
      </c>
      <c r="D1040" s="17"/>
      <c r="E1040" s="17"/>
      <c r="F1040" s="17">
        <v>3</v>
      </c>
      <c r="G1040" s="17">
        <v>8</v>
      </c>
      <c r="H1040" s="17"/>
      <c r="I1040" s="17"/>
      <c r="J1040" s="17"/>
      <c r="K1040" s="17"/>
      <c r="L1040" s="17"/>
      <c r="M1040" s="17"/>
      <c r="N1040" s="17"/>
      <c r="O1040" s="17">
        <v>5</v>
      </c>
      <c r="P1040" s="17"/>
      <c r="Q1040" s="17"/>
      <c r="R1040" s="17"/>
      <c r="S1040" s="17"/>
      <c r="T1040" s="17"/>
      <c r="U1040" s="17"/>
      <c r="V1040" s="17"/>
      <c r="W1040" s="17"/>
      <c r="Z1040" s="16"/>
    </row>
    <row r="1041" spans="1:26" s="15" customFormat="1" ht="18.75" customHeight="1">
      <c r="A1041" s="17">
        <v>3281</v>
      </c>
      <c r="B1041" s="18" t="s">
        <v>3427</v>
      </c>
      <c r="C1041" s="19">
        <v>4126381173</v>
      </c>
      <c r="D1041" s="17">
        <v>2</v>
      </c>
      <c r="E1041" s="17">
        <v>2</v>
      </c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Z1041" s="16"/>
    </row>
    <row r="1042" spans="1:26" s="15" customFormat="1" ht="18.75" customHeight="1">
      <c r="A1042" s="17">
        <v>49154</v>
      </c>
      <c r="B1042" s="18" t="s">
        <v>3428</v>
      </c>
      <c r="C1042" s="19">
        <v>49154</v>
      </c>
      <c r="D1042" s="17"/>
      <c r="E1042" s="17"/>
      <c r="F1042" s="17">
        <v>2</v>
      </c>
      <c r="G1042" s="17">
        <v>5</v>
      </c>
      <c r="H1042" s="17"/>
      <c r="I1042" s="17"/>
      <c r="J1042" s="17"/>
      <c r="K1042" s="17"/>
      <c r="L1042" s="17"/>
      <c r="M1042" s="17"/>
      <c r="N1042" s="17">
        <v>6</v>
      </c>
      <c r="O1042" s="17"/>
      <c r="P1042" s="17"/>
      <c r="Q1042" s="17"/>
      <c r="R1042" s="17"/>
      <c r="S1042" s="17"/>
      <c r="T1042" s="17"/>
      <c r="U1042" s="17"/>
      <c r="V1042" s="17"/>
      <c r="W1042" s="17"/>
      <c r="Z1042" s="16"/>
    </row>
    <row r="1043" spans="1:26" s="15" customFormat="1" ht="18.75" customHeight="1">
      <c r="A1043" s="17">
        <v>49341</v>
      </c>
      <c r="B1043" s="18" t="s">
        <v>3429</v>
      </c>
      <c r="C1043" s="19">
        <v>49341</v>
      </c>
      <c r="D1043" s="17"/>
      <c r="E1043" s="17"/>
      <c r="F1043" s="17"/>
      <c r="G1043" s="17">
        <v>10</v>
      </c>
      <c r="H1043" s="17"/>
      <c r="I1043" s="17"/>
      <c r="J1043" s="17"/>
      <c r="K1043" s="17"/>
      <c r="L1043" s="17"/>
      <c r="M1043" s="17"/>
      <c r="N1043" s="17">
        <v>5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Z1043" s="16"/>
    </row>
    <row r="1044" spans="1:26" s="15" customFormat="1" ht="18.75" customHeight="1">
      <c r="A1044" s="17">
        <v>5504</v>
      </c>
      <c r="B1044" s="18" t="s">
        <v>3430</v>
      </c>
      <c r="C1044" s="19">
        <v>4126396247</v>
      </c>
      <c r="D1044" s="17"/>
      <c r="E1044" s="17"/>
      <c r="F1044" s="17">
        <v>5</v>
      </c>
      <c r="G1044" s="17">
        <v>5</v>
      </c>
      <c r="H1044" s="17"/>
      <c r="I1044" s="17"/>
      <c r="J1044" s="17"/>
      <c r="K1044" s="17"/>
      <c r="L1044" s="17"/>
      <c r="M1044" s="17"/>
      <c r="N1044" s="17">
        <v>5</v>
      </c>
      <c r="O1044" s="17"/>
      <c r="P1044" s="17"/>
      <c r="Q1044" s="17"/>
      <c r="R1044" s="17"/>
      <c r="S1044" s="17"/>
      <c r="T1044" s="17"/>
      <c r="U1044" s="17"/>
      <c r="V1044" s="17"/>
      <c r="W1044" s="17"/>
      <c r="Z1044" s="16"/>
    </row>
    <row r="1045" spans="1:26" s="15" customFormat="1" ht="18.75" customHeight="1">
      <c r="A1045" s="17">
        <v>5505</v>
      </c>
      <c r="B1045" s="18" t="s">
        <v>3431</v>
      </c>
      <c r="C1045" s="19">
        <v>4126351156</v>
      </c>
      <c r="D1045" s="17"/>
      <c r="E1045" s="17"/>
      <c r="F1045" s="17">
        <v>5</v>
      </c>
      <c r="G1045" s="17"/>
      <c r="H1045" s="17"/>
      <c r="I1045" s="17"/>
      <c r="J1045" s="17"/>
      <c r="K1045" s="17"/>
      <c r="L1045" s="17"/>
      <c r="M1045" s="17"/>
      <c r="N1045" s="17">
        <v>3</v>
      </c>
      <c r="O1045" s="17"/>
      <c r="P1045" s="17"/>
      <c r="Q1045" s="17"/>
      <c r="R1045" s="17"/>
      <c r="S1045" s="17"/>
      <c r="T1045" s="17"/>
      <c r="U1045" s="17"/>
      <c r="V1045" s="17"/>
      <c r="W1045" s="17"/>
      <c r="Z1045" s="16"/>
    </row>
    <row r="1046" spans="1:26" s="15" customFormat="1" ht="18.75" customHeight="1">
      <c r="A1046" s="17">
        <v>3183</v>
      </c>
      <c r="B1046" s="18" t="s">
        <v>1828</v>
      </c>
      <c r="C1046" s="19">
        <v>4126283420</v>
      </c>
      <c r="D1046" s="17"/>
      <c r="E1046" s="17"/>
      <c r="F1046" s="17">
        <v>5</v>
      </c>
      <c r="G1046" s="17">
        <v>10</v>
      </c>
      <c r="H1046" s="17"/>
      <c r="I1046" s="17">
        <v>10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Z1046" s="16"/>
    </row>
    <row r="1047" spans="1:26" s="15" customFormat="1" ht="18.75" customHeight="1">
      <c r="A1047" s="17">
        <v>3183</v>
      </c>
      <c r="B1047" s="18" t="s">
        <v>1828</v>
      </c>
      <c r="C1047" s="19">
        <v>4126395238</v>
      </c>
      <c r="D1047" s="17"/>
      <c r="E1047" s="17"/>
      <c r="F1047" s="17"/>
      <c r="G1047" s="17">
        <v>5</v>
      </c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Z1047" s="16"/>
    </row>
    <row r="1048" spans="1:26" s="15" customFormat="1" ht="18.75" customHeight="1">
      <c r="A1048" s="17">
        <v>2213</v>
      </c>
      <c r="B1048" s="18" t="s">
        <v>3432</v>
      </c>
      <c r="C1048" s="19">
        <v>4126393684</v>
      </c>
      <c r="D1048" s="17"/>
      <c r="E1048" s="17"/>
      <c r="F1048" s="17">
        <v>5</v>
      </c>
      <c r="G1048" s="17">
        <v>5</v>
      </c>
      <c r="H1048" s="17"/>
      <c r="I1048" s="17">
        <v>5</v>
      </c>
      <c r="J1048" s="17"/>
      <c r="K1048" s="17"/>
      <c r="L1048" s="17"/>
      <c r="M1048" s="17"/>
      <c r="N1048" s="17">
        <v>5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Z1048" s="16"/>
    </row>
    <row r="1049" spans="1:26" s="15" customFormat="1" ht="18.75" customHeight="1">
      <c r="A1049" s="17">
        <v>2213</v>
      </c>
      <c r="B1049" s="18" t="s">
        <v>3432</v>
      </c>
      <c r="C1049" s="19">
        <v>4126355006</v>
      </c>
      <c r="D1049" s="17"/>
      <c r="E1049" s="17"/>
      <c r="F1049" s="17">
        <v>5</v>
      </c>
      <c r="G1049" s="17">
        <v>5</v>
      </c>
      <c r="H1049" s="17"/>
      <c r="I1049" s="17">
        <v>5</v>
      </c>
      <c r="J1049" s="17"/>
      <c r="K1049" s="17"/>
      <c r="L1049" s="17"/>
      <c r="M1049" s="17"/>
      <c r="N1049" s="17">
        <v>5</v>
      </c>
      <c r="O1049" s="17">
        <v>5</v>
      </c>
      <c r="P1049" s="17"/>
      <c r="Q1049" s="17"/>
      <c r="R1049" s="17"/>
      <c r="S1049" s="17"/>
      <c r="T1049" s="17"/>
      <c r="U1049" s="17"/>
      <c r="V1049" s="17"/>
      <c r="W1049" s="17"/>
      <c r="Z1049" s="16"/>
    </row>
    <row r="1050" spans="1:26" s="15" customFormat="1" ht="18.75" customHeight="1">
      <c r="A1050" s="17">
        <v>3434</v>
      </c>
      <c r="B1050" s="18" t="s">
        <v>1820</v>
      </c>
      <c r="C1050" s="19">
        <v>4126395497</v>
      </c>
      <c r="D1050" s="17"/>
      <c r="E1050" s="17"/>
      <c r="F1050" s="17">
        <v>5</v>
      </c>
      <c r="G1050" s="17">
        <v>5</v>
      </c>
      <c r="H1050" s="17"/>
      <c r="I1050" s="17">
        <v>5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Z1050" s="16"/>
    </row>
    <row r="1051" spans="1:26" s="15" customFormat="1" ht="18.75" customHeight="1">
      <c r="A1051" s="17">
        <v>3465</v>
      </c>
      <c r="B1051" s="18" t="s">
        <v>2053</v>
      </c>
      <c r="C1051" s="19">
        <v>4126395508</v>
      </c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>
        <v>5</v>
      </c>
      <c r="O1051" s="17"/>
      <c r="P1051" s="17"/>
      <c r="Q1051" s="17"/>
      <c r="R1051" s="17"/>
      <c r="S1051" s="17"/>
      <c r="T1051" s="17"/>
      <c r="U1051" s="17"/>
      <c r="V1051" s="17"/>
      <c r="W1051" s="17"/>
      <c r="Z1051" s="16"/>
    </row>
    <row r="1052" spans="1:26" s="15" customFormat="1" ht="18.75" customHeight="1">
      <c r="A1052" s="17">
        <v>3027</v>
      </c>
      <c r="B1052" s="18" t="s">
        <v>3433</v>
      </c>
      <c r="C1052" s="19">
        <v>4126355893</v>
      </c>
      <c r="D1052" s="17"/>
      <c r="E1052" s="17"/>
      <c r="F1052" s="17">
        <v>6</v>
      </c>
      <c r="G1052" s="17">
        <v>5</v>
      </c>
      <c r="H1052" s="17"/>
      <c r="I1052" s="17">
        <v>5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Z1052" s="16"/>
    </row>
    <row r="1053" spans="1:26" s="15" customFormat="1" ht="18.75" customHeight="1">
      <c r="A1053" s="17">
        <v>3027</v>
      </c>
      <c r="B1053" s="18" t="s">
        <v>3433</v>
      </c>
      <c r="C1053" s="19">
        <v>4126395151</v>
      </c>
      <c r="D1053" s="17"/>
      <c r="E1053" s="17"/>
      <c r="F1053" s="17">
        <v>5</v>
      </c>
      <c r="G1053" s="17">
        <v>5</v>
      </c>
      <c r="H1053" s="17"/>
      <c r="I1053" s="17">
        <v>5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Z1053" s="16"/>
    </row>
    <row r="1054" spans="1:26" s="15" customFormat="1" ht="18.75" customHeight="1">
      <c r="A1054" s="17">
        <v>2067</v>
      </c>
      <c r="B1054" s="18" t="s">
        <v>3069</v>
      </c>
      <c r="C1054" s="19">
        <v>4126392859</v>
      </c>
      <c r="D1054" s="17"/>
      <c r="E1054" s="17"/>
      <c r="F1054" s="17">
        <v>5</v>
      </c>
      <c r="G1054" s="17">
        <v>5</v>
      </c>
      <c r="H1054" s="17"/>
      <c r="I1054" s="17"/>
      <c r="J1054" s="17"/>
      <c r="K1054" s="17"/>
      <c r="L1054" s="17"/>
      <c r="M1054" s="17"/>
      <c r="N1054" s="17">
        <v>5</v>
      </c>
      <c r="O1054" s="17"/>
      <c r="P1054" s="17"/>
      <c r="Q1054" s="17"/>
      <c r="R1054" s="17"/>
      <c r="S1054" s="17"/>
      <c r="T1054" s="17"/>
      <c r="U1054" s="17"/>
      <c r="V1054" s="17"/>
      <c r="W1054" s="17"/>
      <c r="Z1054" s="16"/>
    </row>
    <row r="1055" spans="1:26" s="15" customFormat="1" ht="18.75" customHeight="1">
      <c r="A1055" s="17">
        <v>2094</v>
      </c>
      <c r="B1055" s="18" t="s">
        <v>3068</v>
      </c>
      <c r="C1055" s="19">
        <v>4126392980</v>
      </c>
      <c r="D1055" s="17"/>
      <c r="E1055" s="17"/>
      <c r="F1055" s="17">
        <v>5</v>
      </c>
      <c r="G1055" s="17">
        <v>5</v>
      </c>
      <c r="H1055" s="17"/>
      <c r="I1055" s="17"/>
      <c r="J1055" s="17"/>
      <c r="K1055" s="17"/>
      <c r="L1055" s="17"/>
      <c r="M1055" s="17"/>
      <c r="N1055" s="17">
        <v>5</v>
      </c>
      <c r="O1055" s="17"/>
      <c r="P1055" s="17"/>
      <c r="Q1055" s="17"/>
      <c r="R1055" s="17"/>
      <c r="S1055" s="17"/>
      <c r="T1055" s="17"/>
      <c r="U1055" s="17"/>
      <c r="V1055" s="17"/>
      <c r="W1055" s="17"/>
      <c r="Z1055" s="16"/>
    </row>
    <row r="1056" spans="1:26" s="15" customFormat="1" ht="18.75" customHeight="1">
      <c r="A1056" s="17">
        <v>2094</v>
      </c>
      <c r="B1056" s="18" t="s">
        <v>3068</v>
      </c>
      <c r="C1056" s="19">
        <v>4126343318</v>
      </c>
      <c r="D1056" s="17"/>
      <c r="E1056" s="17"/>
      <c r="F1056" s="17">
        <v>5</v>
      </c>
      <c r="G1056" s="17">
        <v>15</v>
      </c>
      <c r="H1056" s="17"/>
      <c r="I1056" s="17">
        <v>15</v>
      </c>
      <c r="J1056" s="17"/>
      <c r="K1056" s="17"/>
      <c r="L1056" s="17"/>
      <c r="M1056" s="17"/>
      <c r="N1056" s="17">
        <v>15</v>
      </c>
      <c r="O1056" s="17"/>
      <c r="P1056" s="17"/>
      <c r="Q1056" s="17"/>
      <c r="R1056" s="17"/>
      <c r="S1056" s="17"/>
      <c r="T1056" s="17"/>
      <c r="U1056" s="17"/>
      <c r="V1056" s="17"/>
      <c r="W1056" s="17"/>
      <c r="Z1056" s="16"/>
    </row>
    <row r="1057" spans="1:26" s="15" customFormat="1" ht="18.75" customHeight="1">
      <c r="A1057" s="17">
        <v>4125</v>
      </c>
      <c r="B1057" s="18" t="s">
        <v>3434</v>
      </c>
      <c r="C1057" s="19">
        <v>4126395832</v>
      </c>
      <c r="D1057" s="17"/>
      <c r="E1057" s="17"/>
      <c r="F1057" s="17"/>
      <c r="G1057" s="17"/>
      <c r="H1057" s="17"/>
      <c r="I1057" s="17">
        <v>5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Z1057" s="16"/>
    </row>
    <row r="1058" spans="1:26" s="15" customFormat="1" ht="18.75" customHeight="1">
      <c r="A1058" s="17">
        <v>2524</v>
      </c>
      <c r="B1058" s="18" t="s">
        <v>3435</v>
      </c>
      <c r="C1058" s="19">
        <v>4126394498</v>
      </c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>
        <v>5</v>
      </c>
      <c r="O1058" s="17"/>
      <c r="P1058" s="17"/>
      <c r="Q1058" s="17"/>
      <c r="R1058" s="17"/>
      <c r="S1058" s="17"/>
      <c r="T1058" s="17"/>
      <c r="U1058" s="17"/>
      <c r="V1058" s="17"/>
      <c r="W1058" s="17"/>
      <c r="Z1058" s="16"/>
    </row>
    <row r="1059" spans="1:26" s="15" customFormat="1" ht="18.75" customHeight="1">
      <c r="A1059" s="17">
        <v>2309</v>
      </c>
      <c r="B1059" s="18" t="s">
        <v>3436</v>
      </c>
      <c r="C1059" s="19">
        <v>4126394029</v>
      </c>
      <c r="D1059" s="17"/>
      <c r="E1059" s="17"/>
      <c r="F1059" s="17">
        <v>5</v>
      </c>
      <c r="G1059" s="17">
        <v>5</v>
      </c>
      <c r="H1059" s="17"/>
      <c r="I1059" s="17">
        <v>5</v>
      </c>
      <c r="J1059" s="17"/>
      <c r="K1059" s="17"/>
      <c r="L1059" s="17"/>
      <c r="M1059" s="17"/>
      <c r="N1059" s="17">
        <v>5</v>
      </c>
      <c r="O1059" s="17"/>
      <c r="P1059" s="17"/>
      <c r="Q1059" s="17"/>
      <c r="R1059" s="17"/>
      <c r="S1059" s="17"/>
      <c r="T1059" s="17"/>
      <c r="U1059" s="17"/>
      <c r="V1059" s="17"/>
      <c r="W1059" s="17"/>
      <c r="Z1059" s="16"/>
    </row>
    <row r="1060" spans="1:26" s="15" customFormat="1" ht="18.75" customHeight="1">
      <c r="A1060" s="17">
        <v>5614</v>
      </c>
      <c r="B1060" s="18" t="s">
        <v>3437</v>
      </c>
      <c r="C1060" s="19">
        <v>4126332263</v>
      </c>
      <c r="D1060" s="17"/>
      <c r="E1060" s="17"/>
      <c r="F1060" s="17"/>
      <c r="G1060" s="17">
        <v>10</v>
      </c>
      <c r="H1060" s="17"/>
      <c r="I1060" s="17">
        <v>10</v>
      </c>
      <c r="J1060" s="17"/>
      <c r="K1060" s="17"/>
      <c r="L1060" s="17"/>
      <c r="M1060" s="17"/>
      <c r="N1060" s="17"/>
      <c r="O1060" s="17">
        <v>5</v>
      </c>
      <c r="P1060" s="17"/>
      <c r="Q1060" s="17"/>
      <c r="R1060" s="17"/>
      <c r="S1060" s="17"/>
      <c r="T1060" s="17"/>
      <c r="U1060" s="17"/>
      <c r="V1060" s="17"/>
      <c r="W1060" s="17"/>
      <c r="Z1060" s="16"/>
    </row>
    <row r="1061" spans="1:26" s="15" customFormat="1" ht="18.75" customHeight="1">
      <c r="A1061" s="17">
        <v>5614</v>
      </c>
      <c r="B1061" s="18" t="s">
        <v>3437</v>
      </c>
      <c r="C1061" s="19">
        <v>4126396281</v>
      </c>
      <c r="D1061" s="17"/>
      <c r="E1061" s="17"/>
      <c r="F1061" s="17"/>
      <c r="G1061" s="17">
        <v>5</v>
      </c>
      <c r="H1061" s="17"/>
      <c r="I1061" s="17">
        <v>5</v>
      </c>
      <c r="J1061" s="17"/>
      <c r="K1061" s="17"/>
      <c r="L1061" s="17"/>
      <c r="M1061" s="17"/>
      <c r="N1061" s="17">
        <v>5</v>
      </c>
      <c r="O1061" s="17"/>
      <c r="P1061" s="17"/>
      <c r="Q1061" s="17"/>
      <c r="R1061" s="17"/>
      <c r="S1061" s="17"/>
      <c r="T1061" s="17"/>
      <c r="U1061" s="17"/>
      <c r="V1061" s="17"/>
      <c r="W1061" s="17"/>
      <c r="Z1061" s="16"/>
    </row>
    <row r="1062" spans="1:26" s="15" customFormat="1" ht="18.75" customHeight="1">
      <c r="A1062" s="17">
        <v>2075</v>
      </c>
      <c r="B1062" s="18" t="s">
        <v>3438</v>
      </c>
      <c r="C1062" s="19">
        <v>4126392925</v>
      </c>
      <c r="D1062" s="17"/>
      <c r="E1062" s="17"/>
      <c r="F1062" s="17"/>
      <c r="G1062" s="17">
        <v>3</v>
      </c>
      <c r="H1062" s="17"/>
      <c r="I1062" s="17"/>
      <c r="J1062" s="17"/>
      <c r="K1062" s="17"/>
      <c r="L1062" s="17"/>
      <c r="M1062" s="17"/>
      <c r="N1062" s="17">
        <v>5</v>
      </c>
      <c r="O1062" s="17"/>
      <c r="P1062" s="17"/>
      <c r="Q1062" s="17"/>
      <c r="R1062" s="17"/>
      <c r="S1062" s="17"/>
      <c r="T1062" s="17"/>
      <c r="U1062" s="17"/>
      <c r="V1062" s="17"/>
      <c r="W1062" s="17"/>
      <c r="Z1062" s="16"/>
    </row>
    <row r="1063" spans="1:26" s="15" customFormat="1" ht="18.75" customHeight="1">
      <c r="A1063" s="17">
        <v>2188</v>
      </c>
      <c r="B1063" s="18" t="s">
        <v>3439</v>
      </c>
      <c r="C1063" s="19">
        <v>4126391420</v>
      </c>
      <c r="D1063" s="17"/>
      <c r="E1063" s="17"/>
      <c r="F1063" s="17">
        <v>3</v>
      </c>
      <c r="G1063" s="17"/>
      <c r="H1063" s="17"/>
      <c r="I1063" s="17"/>
      <c r="J1063" s="17"/>
      <c r="K1063" s="17"/>
      <c r="L1063" s="17"/>
      <c r="M1063" s="17"/>
      <c r="N1063" s="17">
        <v>5</v>
      </c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Z1063" s="16"/>
    </row>
    <row r="1064" spans="1:26" s="15" customFormat="1" ht="18.75" customHeight="1">
      <c r="A1064" s="17">
        <v>2126</v>
      </c>
      <c r="B1064" s="18" t="s">
        <v>3440</v>
      </c>
      <c r="C1064" s="19">
        <v>4126354487</v>
      </c>
      <c r="D1064" s="17"/>
      <c r="E1064" s="17"/>
      <c r="F1064" s="17">
        <v>3</v>
      </c>
      <c r="G1064" s="17">
        <v>10</v>
      </c>
      <c r="H1064" s="17"/>
      <c r="I1064" s="17">
        <v>5</v>
      </c>
      <c r="J1064" s="17"/>
      <c r="K1064" s="17"/>
      <c r="L1064" s="17"/>
      <c r="M1064" s="17"/>
      <c r="N1064" s="17">
        <v>3</v>
      </c>
      <c r="O1064" s="17">
        <v>5</v>
      </c>
      <c r="P1064" s="17"/>
      <c r="Q1064" s="17"/>
      <c r="R1064" s="17"/>
      <c r="S1064" s="17"/>
      <c r="T1064" s="17"/>
      <c r="U1064" s="17"/>
      <c r="V1064" s="17"/>
      <c r="W1064" s="17"/>
      <c r="Z1064" s="16"/>
    </row>
    <row r="1065" spans="1:26" s="15" customFormat="1" ht="18.75" customHeight="1">
      <c r="A1065" s="17">
        <v>2362</v>
      </c>
      <c r="B1065" s="18" t="s">
        <v>3441</v>
      </c>
      <c r="C1065" s="19">
        <v>4126394149</v>
      </c>
      <c r="D1065" s="17"/>
      <c r="E1065" s="17"/>
      <c r="F1065" s="17">
        <v>5</v>
      </c>
      <c r="G1065" s="17">
        <v>5</v>
      </c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Z1065" s="16"/>
    </row>
    <row r="1066" spans="1:26" s="15" customFormat="1" ht="18.75" customHeight="1">
      <c r="A1066" s="17">
        <v>2346</v>
      </c>
      <c r="B1066" s="18" t="s">
        <v>3442</v>
      </c>
      <c r="C1066" s="19">
        <v>4126394079</v>
      </c>
      <c r="D1066" s="17"/>
      <c r="E1066" s="17"/>
      <c r="F1066" s="17">
        <v>5</v>
      </c>
      <c r="G1066" s="17">
        <v>5</v>
      </c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Z1066" s="16"/>
    </row>
    <row r="1067" spans="1:26" s="15" customFormat="1" ht="18.75" customHeight="1">
      <c r="A1067" s="17">
        <v>2150</v>
      </c>
      <c r="B1067" s="18" t="s">
        <v>1879</v>
      </c>
      <c r="C1067" s="19">
        <v>4126393422</v>
      </c>
      <c r="D1067" s="17"/>
      <c r="E1067" s="17"/>
      <c r="F1067" s="17">
        <v>5</v>
      </c>
      <c r="G1067" s="17">
        <v>5</v>
      </c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Z1067" s="16"/>
    </row>
    <row r="1068" spans="1:26" s="15" customFormat="1" ht="18.75" customHeight="1">
      <c r="A1068" s="17">
        <v>5439</v>
      </c>
      <c r="B1068" s="18" t="s">
        <v>3443</v>
      </c>
      <c r="C1068" s="19">
        <v>4126396168</v>
      </c>
      <c r="D1068" s="17"/>
      <c r="E1068" s="17"/>
      <c r="F1068" s="17">
        <v>5</v>
      </c>
      <c r="G1068" s="17">
        <v>5</v>
      </c>
      <c r="H1068" s="17"/>
      <c r="I1068" s="17">
        <v>5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Z1068" s="16"/>
    </row>
    <row r="1069" spans="1:26" s="15" customFormat="1" ht="18.75" customHeight="1">
      <c r="A1069" s="17">
        <v>5439</v>
      </c>
      <c r="B1069" s="18" t="s">
        <v>3443</v>
      </c>
      <c r="C1069" s="19">
        <v>4126354210</v>
      </c>
      <c r="D1069" s="17"/>
      <c r="E1069" s="17"/>
      <c r="F1069" s="17">
        <v>2</v>
      </c>
      <c r="G1069" s="17">
        <v>7</v>
      </c>
      <c r="H1069" s="17"/>
      <c r="I1069" s="17"/>
      <c r="J1069" s="17"/>
      <c r="K1069" s="17"/>
      <c r="L1069" s="17"/>
      <c r="M1069" s="17"/>
      <c r="N1069" s="17">
        <v>5</v>
      </c>
      <c r="O1069" s="17">
        <v>5</v>
      </c>
      <c r="P1069" s="17"/>
      <c r="Q1069" s="17"/>
      <c r="R1069" s="17"/>
      <c r="S1069" s="17"/>
      <c r="T1069" s="17"/>
      <c r="U1069" s="17"/>
      <c r="V1069" s="17"/>
      <c r="W1069" s="17"/>
      <c r="Z1069" s="16"/>
    </row>
    <row r="1070" spans="1:26" s="15" customFormat="1" ht="18.75" customHeight="1">
      <c r="A1070" s="17">
        <v>2560</v>
      </c>
      <c r="B1070" s="18" t="s">
        <v>3444</v>
      </c>
      <c r="C1070" s="19">
        <v>4126394661</v>
      </c>
      <c r="D1070" s="17"/>
      <c r="E1070" s="17"/>
      <c r="F1070" s="17"/>
      <c r="G1070" s="17">
        <v>5</v>
      </c>
      <c r="H1070" s="17"/>
      <c r="I1070" s="17">
        <v>5</v>
      </c>
      <c r="J1070" s="17"/>
      <c r="K1070" s="17"/>
      <c r="L1070" s="17"/>
      <c r="M1070" s="17"/>
      <c r="N1070" s="17">
        <v>5</v>
      </c>
      <c r="O1070" s="17"/>
      <c r="P1070" s="17"/>
      <c r="Q1070" s="17"/>
      <c r="R1070" s="17"/>
      <c r="S1070" s="17"/>
      <c r="T1070" s="17"/>
      <c r="U1070" s="17"/>
      <c r="V1070" s="17"/>
      <c r="W1070" s="17"/>
      <c r="Z1070" s="16"/>
    </row>
    <row r="1071" spans="1:26" s="15" customFormat="1" ht="18.75" customHeight="1">
      <c r="A1071" s="17">
        <v>2215</v>
      </c>
      <c r="B1071" s="18" t="s">
        <v>3445</v>
      </c>
      <c r="C1071" s="19">
        <v>4126393734</v>
      </c>
      <c r="D1071" s="17"/>
      <c r="E1071" s="17"/>
      <c r="F1071" s="17"/>
      <c r="G1071" s="17">
        <v>5</v>
      </c>
      <c r="H1071" s="17"/>
      <c r="I1071" s="17">
        <v>5</v>
      </c>
      <c r="J1071" s="17"/>
      <c r="K1071" s="17"/>
      <c r="L1071" s="17"/>
      <c r="M1071" s="17"/>
      <c r="N1071" s="17">
        <v>5</v>
      </c>
      <c r="O1071" s="17"/>
      <c r="P1071" s="17"/>
      <c r="Q1071" s="17"/>
      <c r="R1071" s="17"/>
      <c r="S1071" s="17"/>
      <c r="T1071" s="17"/>
      <c r="U1071" s="17"/>
      <c r="V1071" s="17"/>
      <c r="W1071" s="17"/>
      <c r="Z1071" s="16"/>
    </row>
    <row r="1072" spans="1:26" s="15" customFormat="1" ht="18.75" customHeight="1">
      <c r="A1072" s="17">
        <v>2536</v>
      </c>
      <c r="B1072" s="18" t="s">
        <v>3446</v>
      </c>
      <c r="C1072" s="19">
        <v>4126394571</v>
      </c>
      <c r="D1072" s="17"/>
      <c r="E1072" s="17"/>
      <c r="F1072" s="17"/>
      <c r="G1072" s="17">
        <v>5</v>
      </c>
      <c r="H1072" s="17"/>
      <c r="I1072" s="17"/>
      <c r="J1072" s="17"/>
      <c r="K1072" s="17"/>
      <c r="L1072" s="17"/>
      <c r="M1072" s="17"/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Z1072" s="16"/>
    </row>
    <row r="1073" spans="1:26" s="15" customFormat="1" ht="18.75" customHeight="1">
      <c r="A1073" s="17">
        <v>2752</v>
      </c>
      <c r="B1073" s="18" t="s">
        <v>3447</v>
      </c>
      <c r="C1073" s="19">
        <v>4126394734</v>
      </c>
      <c r="D1073" s="17"/>
      <c r="E1073" s="17"/>
      <c r="F1073" s="17"/>
      <c r="G1073" s="17">
        <v>5</v>
      </c>
      <c r="H1073" s="17"/>
      <c r="I1073" s="17">
        <v>5</v>
      </c>
      <c r="J1073" s="17"/>
      <c r="K1073" s="17"/>
      <c r="L1073" s="17"/>
      <c r="M1073" s="17"/>
      <c r="N1073" s="17">
        <v>4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Z1073" s="16"/>
    </row>
    <row r="1074" spans="1:26" s="15" customFormat="1" ht="18.75" customHeight="1">
      <c r="A1074" s="17">
        <v>2189</v>
      </c>
      <c r="B1074" s="18" t="s">
        <v>3448</v>
      </c>
      <c r="C1074" s="19">
        <v>4126393594</v>
      </c>
      <c r="D1074" s="17"/>
      <c r="E1074" s="17"/>
      <c r="F1074" s="17">
        <v>5</v>
      </c>
      <c r="G1074" s="17">
        <v>5</v>
      </c>
      <c r="H1074" s="17"/>
      <c r="I1074" s="17">
        <v>5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Z1074" s="16"/>
    </row>
    <row r="1075" spans="1:26" s="15" customFormat="1" ht="18.75" customHeight="1">
      <c r="A1075" s="17">
        <v>2777</v>
      </c>
      <c r="B1075" s="18" t="s">
        <v>3449</v>
      </c>
      <c r="C1075" s="19">
        <v>4126394863</v>
      </c>
      <c r="D1075" s="17"/>
      <c r="E1075" s="17"/>
      <c r="F1075" s="17">
        <v>5</v>
      </c>
      <c r="G1075" s="17">
        <v>5</v>
      </c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Z1075" s="16"/>
    </row>
    <row r="1076" spans="1:26" s="15" customFormat="1" ht="18.75" customHeight="1">
      <c r="A1076" s="17"/>
      <c r="B1076" s="147" t="s">
        <v>590</v>
      </c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10" t="s">
        <v>3450</v>
      </c>
      <c r="Z1076" s="16"/>
    </row>
    <row r="1077" spans="1:26" s="15" customFormat="1" ht="18.75" customHeight="1">
      <c r="A1077" s="17">
        <v>5638</v>
      </c>
      <c r="B1077" s="18" t="s">
        <v>3451</v>
      </c>
      <c r="C1077" s="19">
        <v>4126281711</v>
      </c>
      <c r="D1077" s="17"/>
      <c r="E1077" s="17"/>
      <c r="F1077" s="17">
        <v>3</v>
      </c>
      <c r="G1077" s="17">
        <v>3</v>
      </c>
      <c r="H1077" s="17"/>
      <c r="I1077" s="17"/>
      <c r="J1077" s="17"/>
      <c r="K1077" s="17"/>
      <c r="L1077" s="17">
        <v>3</v>
      </c>
      <c r="M1077" s="17"/>
      <c r="N1077" s="17">
        <v>3</v>
      </c>
      <c r="O1077" s="17">
        <v>3</v>
      </c>
      <c r="P1077" s="17"/>
      <c r="Q1077" s="17"/>
      <c r="R1077" s="17"/>
      <c r="S1077" s="17"/>
      <c r="T1077" s="17"/>
      <c r="U1077" s="17"/>
      <c r="V1077" s="17"/>
      <c r="W1077" s="17"/>
      <c r="Z1077" s="16"/>
    </row>
    <row r="1078" spans="1:26" s="15" customFormat="1" ht="18.75" customHeight="1">
      <c r="A1078" s="17">
        <v>3963</v>
      </c>
      <c r="B1078" s="18" t="s">
        <v>3452</v>
      </c>
      <c r="C1078" s="19">
        <v>4126381673</v>
      </c>
      <c r="D1078" s="17">
        <v>3</v>
      </c>
      <c r="E1078" s="17"/>
      <c r="F1078" s="17">
        <v>5</v>
      </c>
      <c r="G1078" s="17">
        <v>5</v>
      </c>
      <c r="H1078" s="17"/>
      <c r="I1078" s="17"/>
      <c r="J1078" s="17"/>
      <c r="K1078" s="17"/>
      <c r="L1078" s="17"/>
      <c r="M1078" s="17"/>
      <c r="N1078" s="17">
        <v>5</v>
      </c>
      <c r="O1078" s="17">
        <v>5</v>
      </c>
      <c r="P1078" s="17"/>
      <c r="Q1078" s="17"/>
      <c r="R1078" s="17"/>
      <c r="S1078" s="17"/>
      <c r="T1078" s="17"/>
      <c r="U1078" s="17"/>
      <c r="V1078" s="17"/>
      <c r="W1078" s="17"/>
      <c r="Z1078" s="16"/>
    </row>
    <row r="1079" spans="1:26" s="15" customFormat="1" ht="18.75" customHeight="1">
      <c r="A1079" s="17">
        <v>4010</v>
      </c>
      <c r="B1079" s="18" t="s">
        <v>3003</v>
      </c>
      <c r="C1079" s="19">
        <v>4126347022</v>
      </c>
      <c r="D1079" s="17">
        <v>5</v>
      </c>
      <c r="E1079" s="17"/>
      <c r="F1079" s="17">
        <v>5</v>
      </c>
      <c r="G1079" s="17">
        <v>20</v>
      </c>
      <c r="H1079" s="17"/>
      <c r="I1079" s="17"/>
      <c r="J1079" s="17"/>
      <c r="K1079" s="17"/>
      <c r="L1079" s="17">
        <v>10</v>
      </c>
      <c r="M1079" s="17"/>
      <c r="N1079" s="17">
        <v>15</v>
      </c>
      <c r="O1079" s="17">
        <v>23</v>
      </c>
      <c r="P1079" s="17"/>
      <c r="Q1079" s="17"/>
      <c r="R1079" s="17"/>
      <c r="S1079" s="17"/>
      <c r="T1079" s="17"/>
      <c r="U1079" s="17"/>
      <c r="V1079" s="17"/>
      <c r="W1079" s="17"/>
      <c r="Z1079" s="16"/>
    </row>
    <row r="1080" spans="1:26" s="15" customFormat="1" ht="18.75" customHeight="1">
      <c r="A1080" s="17">
        <v>3688</v>
      </c>
      <c r="B1080" s="18" t="s">
        <v>3453</v>
      </c>
      <c r="C1080" s="19">
        <v>4126379694</v>
      </c>
      <c r="D1080" s="17"/>
      <c r="E1080" s="17"/>
      <c r="F1080" s="17">
        <v>5</v>
      </c>
      <c r="G1080" s="17">
        <v>8</v>
      </c>
      <c r="H1080" s="17"/>
      <c r="I1080" s="17"/>
      <c r="J1080" s="17"/>
      <c r="K1080" s="17"/>
      <c r="L1080" s="17"/>
      <c r="M1080" s="17"/>
      <c r="N1080" s="17">
        <v>5</v>
      </c>
      <c r="O1080" s="17">
        <v>15</v>
      </c>
      <c r="P1080" s="17"/>
      <c r="Q1080" s="17"/>
      <c r="R1080" s="17"/>
      <c r="S1080" s="17"/>
      <c r="T1080" s="17"/>
      <c r="U1080" s="17"/>
      <c r="V1080" s="17"/>
      <c r="W1080" s="17"/>
      <c r="Z1080" s="16"/>
    </row>
    <row r="1081" spans="1:26" s="15" customFormat="1" ht="18.75" customHeight="1">
      <c r="A1081" s="17">
        <v>4995</v>
      </c>
      <c r="B1081" s="18" t="s">
        <v>3454</v>
      </c>
      <c r="C1081" s="19">
        <v>4126347214</v>
      </c>
      <c r="D1081" s="17"/>
      <c r="E1081" s="17">
        <v>5</v>
      </c>
      <c r="F1081" s="17">
        <v>5</v>
      </c>
      <c r="G1081" s="17">
        <v>25</v>
      </c>
      <c r="H1081" s="17"/>
      <c r="I1081" s="17"/>
      <c r="J1081" s="17"/>
      <c r="K1081" s="17"/>
      <c r="L1081" s="17">
        <v>25</v>
      </c>
      <c r="M1081" s="17"/>
      <c r="N1081" s="17">
        <v>10</v>
      </c>
      <c r="O1081" s="17">
        <v>15</v>
      </c>
      <c r="P1081" s="17"/>
      <c r="Q1081" s="17"/>
      <c r="R1081" s="17"/>
      <c r="S1081" s="17"/>
      <c r="T1081" s="17"/>
      <c r="U1081" s="17"/>
      <c r="V1081" s="17"/>
      <c r="W1081" s="17"/>
      <c r="Z1081" s="16"/>
    </row>
    <row r="1082" spans="1:26" s="15" customFormat="1" ht="18.75" customHeight="1">
      <c r="A1082" s="17">
        <v>4697</v>
      </c>
      <c r="B1082" s="18" t="s">
        <v>2202</v>
      </c>
      <c r="C1082" s="19">
        <v>4126347098</v>
      </c>
      <c r="D1082" s="17">
        <v>10</v>
      </c>
      <c r="E1082" s="17">
        <v>15</v>
      </c>
      <c r="F1082" s="17">
        <v>10</v>
      </c>
      <c r="G1082" s="17"/>
      <c r="H1082" s="17"/>
      <c r="I1082" s="17"/>
      <c r="J1082" s="17"/>
      <c r="K1082" s="17"/>
      <c r="L1082" s="17"/>
      <c r="M1082" s="17"/>
      <c r="N1082" s="17">
        <v>35</v>
      </c>
      <c r="O1082" s="17">
        <v>35</v>
      </c>
      <c r="P1082" s="17"/>
      <c r="Q1082" s="17"/>
      <c r="R1082" s="17"/>
      <c r="S1082" s="17"/>
      <c r="T1082" s="17"/>
      <c r="U1082" s="17"/>
      <c r="V1082" s="17"/>
      <c r="W1082" s="17"/>
      <c r="Z1082" s="16"/>
    </row>
    <row r="1083" spans="1:26" s="15" customFormat="1" ht="18.75" customHeight="1">
      <c r="A1083" s="17">
        <v>3345</v>
      </c>
      <c r="B1083" s="18" t="s">
        <v>2863</v>
      </c>
      <c r="C1083" s="19">
        <v>4126388508</v>
      </c>
      <c r="D1083" s="17"/>
      <c r="E1083" s="17"/>
      <c r="F1083" s="17">
        <v>20</v>
      </c>
      <c r="G1083" s="17"/>
      <c r="H1083" s="17"/>
      <c r="I1083" s="17"/>
      <c r="J1083" s="17"/>
      <c r="K1083" s="17"/>
      <c r="L1083" s="17"/>
      <c r="M1083" s="17"/>
      <c r="N1083" s="17">
        <v>20</v>
      </c>
      <c r="O1083" s="17"/>
      <c r="P1083" s="17"/>
      <c r="Q1083" s="17"/>
      <c r="R1083" s="17"/>
      <c r="S1083" s="17"/>
      <c r="T1083" s="17"/>
      <c r="U1083" s="17"/>
      <c r="V1083" s="17"/>
      <c r="W1083" s="17"/>
      <c r="Z1083" s="16"/>
    </row>
    <row r="1084" spans="1:26" s="15" customFormat="1" ht="18.75" customHeight="1">
      <c r="A1084" s="17">
        <v>3656</v>
      </c>
      <c r="B1084" s="18" t="s">
        <v>3455</v>
      </c>
      <c r="C1084" s="19">
        <v>4126375975</v>
      </c>
      <c r="D1084" s="17"/>
      <c r="E1084" s="17"/>
      <c r="F1084" s="17">
        <v>20</v>
      </c>
      <c r="G1084" s="17"/>
      <c r="H1084" s="17"/>
      <c r="I1084" s="17"/>
      <c r="J1084" s="17"/>
      <c r="K1084" s="17"/>
      <c r="L1084" s="17"/>
      <c r="M1084" s="17"/>
      <c r="N1084" s="17">
        <v>5</v>
      </c>
      <c r="O1084" s="17">
        <v>20</v>
      </c>
      <c r="P1084" s="17"/>
      <c r="Q1084" s="17"/>
      <c r="R1084" s="17"/>
      <c r="S1084" s="17"/>
      <c r="T1084" s="17"/>
      <c r="U1084" s="17"/>
      <c r="V1084" s="17"/>
      <c r="W1084" s="17"/>
      <c r="Z1084" s="16"/>
    </row>
    <row r="1085" spans="1:26" s="15" customFormat="1" ht="18.75" customHeight="1">
      <c r="A1085" s="17">
        <v>3023</v>
      </c>
      <c r="B1085" s="18" t="s">
        <v>3456</v>
      </c>
      <c r="C1085" s="19">
        <v>4126384410</v>
      </c>
      <c r="D1085" s="17"/>
      <c r="E1085" s="17"/>
      <c r="F1085" s="17">
        <v>20</v>
      </c>
      <c r="G1085" s="17"/>
      <c r="H1085" s="17"/>
      <c r="I1085" s="17"/>
      <c r="J1085" s="17"/>
      <c r="K1085" s="17"/>
      <c r="L1085" s="17"/>
      <c r="M1085" s="17"/>
      <c r="N1085" s="17"/>
      <c r="O1085" s="17">
        <v>30</v>
      </c>
      <c r="P1085" s="17"/>
      <c r="Q1085" s="17"/>
      <c r="R1085" s="17"/>
      <c r="S1085" s="17"/>
      <c r="T1085" s="17"/>
      <c r="U1085" s="17"/>
      <c r="V1085" s="17"/>
      <c r="W1085" s="17"/>
      <c r="Z1085" s="16"/>
    </row>
    <row r="1086" spans="1:26" s="15" customFormat="1" ht="18.75" customHeight="1">
      <c r="A1086" s="17">
        <v>4498</v>
      </c>
      <c r="B1086" s="18" t="s">
        <v>3180</v>
      </c>
      <c r="C1086" s="19">
        <v>4126385203</v>
      </c>
      <c r="D1086" s="17"/>
      <c r="E1086" s="17"/>
      <c r="F1086" s="17">
        <v>20</v>
      </c>
      <c r="G1086" s="17">
        <v>20</v>
      </c>
      <c r="H1086" s="17"/>
      <c r="I1086" s="17"/>
      <c r="J1086" s="17"/>
      <c r="K1086" s="17"/>
      <c r="L1086" s="17"/>
      <c r="M1086" s="17"/>
      <c r="N1086" s="17">
        <v>20</v>
      </c>
      <c r="O1086" s="17">
        <v>10</v>
      </c>
      <c r="P1086" s="17"/>
      <c r="Q1086" s="17"/>
      <c r="R1086" s="17"/>
      <c r="S1086" s="17"/>
      <c r="T1086" s="17"/>
      <c r="U1086" s="17"/>
      <c r="V1086" s="17"/>
      <c r="W1086" s="17"/>
      <c r="Z1086" s="16"/>
    </row>
    <row r="1087" spans="1:26" s="15" customFormat="1" ht="18.75" customHeight="1">
      <c r="A1087" s="17">
        <v>3606</v>
      </c>
      <c r="B1087" s="18" t="s">
        <v>117</v>
      </c>
      <c r="C1087" s="19">
        <v>4126346953</v>
      </c>
      <c r="D1087" s="17">
        <v>5</v>
      </c>
      <c r="E1087" s="17">
        <v>5</v>
      </c>
      <c r="F1087" s="17">
        <v>10</v>
      </c>
      <c r="G1087" s="17">
        <v>25</v>
      </c>
      <c r="H1087" s="17"/>
      <c r="I1087" s="17"/>
      <c r="J1087" s="17"/>
      <c r="K1087" s="17"/>
      <c r="L1087" s="17">
        <v>10</v>
      </c>
      <c r="M1087" s="17"/>
      <c r="N1087" s="17"/>
      <c r="O1087" s="17">
        <v>30</v>
      </c>
      <c r="P1087" s="17"/>
      <c r="Q1087" s="17"/>
      <c r="R1087" s="17"/>
      <c r="S1087" s="17"/>
      <c r="T1087" s="17"/>
      <c r="U1087" s="17"/>
      <c r="V1087" s="17"/>
      <c r="W1087" s="17"/>
      <c r="Z1087" s="16"/>
    </row>
    <row r="1088" spans="1:26" s="15" customFormat="1" ht="18.75" customHeight="1">
      <c r="A1088" s="17">
        <v>4699</v>
      </c>
      <c r="B1088" s="18" t="s">
        <v>2685</v>
      </c>
      <c r="C1088" s="19">
        <v>4126347104</v>
      </c>
      <c r="D1088" s="17">
        <v>5</v>
      </c>
      <c r="E1088" s="17">
        <v>5</v>
      </c>
      <c r="F1088" s="17"/>
      <c r="G1088" s="17">
        <v>20</v>
      </c>
      <c r="H1088" s="17"/>
      <c r="I1088" s="17"/>
      <c r="J1088" s="17"/>
      <c r="K1088" s="17"/>
      <c r="L1088" s="17">
        <v>15</v>
      </c>
      <c r="M1088" s="17"/>
      <c r="N1088" s="17">
        <v>5</v>
      </c>
      <c r="O1088" s="17">
        <v>10</v>
      </c>
      <c r="P1088" s="17"/>
      <c r="Q1088" s="17"/>
      <c r="R1088" s="17"/>
      <c r="S1088" s="17"/>
      <c r="T1088" s="17"/>
      <c r="U1088" s="17"/>
      <c r="V1088" s="17"/>
      <c r="W1088" s="17"/>
      <c r="Z1088" s="16"/>
    </row>
    <row r="1089" spans="1:26" s="15" customFormat="1" ht="18.75" customHeight="1">
      <c r="A1089" s="17">
        <v>3632</v>
      </c>
      <c r="B1089" s="18" t="s">
        <v>3457</v>
      </c>
      <c r="C1089" s="19">
        <v>4126356127</v>
      </c>
      <c r="D1089" s="17"/>
      <c r="E1089" s="17"/>
      <c r="F1089" s="17">
        <v>5</v>
      </c>
      <c r="G1089" s="17">
        <v>5</v>
      </c>
      <c r="H1089" s="17"/>
      <c r="I1089" s="17"/>
      <c r="J1089" s="17"/>
      <c r="K1089" s="17"/>
      <c r="L1089" s="17"/>
      <c r="M1089" s="17"/>
      <c r="N1089" s="17">
        <v>5</v>
      </c>
      <c r="O1089" s="17">
        <v>20</v>
      </c>
      <c r="P1089" s="17"/>
      <c r="Q1089" s="17"/>
      <c r="R1089" s="17"/>
      <c r="S1089" s="17"/>
      <c r="T1089" s="17"/>
      <c r="U1089" s="17"/>
      <c r="V1089" s="17"/>
      <c r="W1089" s="17"/>
      <c r="Z1089" s="16"/>
    </row>
    <row r="1090" spans="1:26" s="15" customFormat="1" ht="18.75" customHeight="1">
      <c r="A1090" s="17">
        <v>4532</v>
      </c>
      <c r="B1090" s="18" t="s">
        <v>3458</v>
      </c>
      <c r="C1090" s="19">
        <v>4126377365</v>
      </c>
      <c r="D1090" s="17"/>
      <c r="E1090" s="17"/>
      <c r="F1090" s="17">
        <v>15</v>
      </c>
      <c r="G1090" s="17">
        <v>10</v>
      </c>
      <c r="H1090" s="17"/>
      <c r="I1090" s="17"/>
      <c r="J1090" s="17"/>
      <c r="K1090" s="17"/>
      <c r="L1090" s="17">
        <v>5</v>
      </c>
      <c r="M1090" s="17"/>
      <c r="N1090" s="17">
        <v>5</v>
      </c>
      <c r="O1090" s="17">
        <v>5</v>
      </c>
      <c r="P1090" s="17"/>
      <c r="Q1090" s="17"/>
      <c r="R1090" s="17"/>
      <c r="S1090" s="17"/>
      <c r="T1090" s="17"/>
      <c r="U1090" s="17"/>
      <c r="V1090" s="17"/>
      <c r="W1090" s="17"/>
      <c r="Z1090" s="16"/>
    </row>
    <row r="1091" spans="1:26" s="15" customFormat="1" ht="18.75" customHeight="1">
      <c r="A1091" s="17">
        <v>4505</v>
      </c>
      <c r="B1091" s="18" t="s">
        <v>3459</v>
      </c>
      <c r="C1091" s="19">
        <v>4126373683</v>
      </c>
      <c r="D1091" s="17"/>
      <c r="E1091" s="17"/>
      <c r="F1091" s="17">
        <v>10</v>
      </c>
      <c r="G1091" s="17">
        <v>10</v>
      </c>
      <c r="H1091" s="17"/>
      <c r="I1091" s="17"/>
      <c r="J1091" s="17"/>
      <c r="K1091" s="17"/>
      <c r="L1091" s="17"/>
      <c r="M1091" s="17"/>
      <c r="N1091" s="17">
        <v>5</v>
      </c>
      <c r="O1091" s="17">
        <v>10</v>
      </c>
      <c r="P1091" s="17"/>
      <c r="Q1091" s="17"/>
      <c r="R1091" s="17"/>
      <c r="S1091" s="17"/>
      <c r="T1091" s="17"/>
      <c r="U1091" s="17"/>
      <c r="V1091" s="17"/>
      <c r="W1091" s="17"/>
      <c r="Z1091" s="16"/>
    </row>
    <row r="1092" spans="1:26" s="15" customFormat="1" ht="18.75" customHeight="1">
      <c r="A1092" s="17">
        <v>5192</v>
      </c>
      <c r="B1092" s="18" t="s">
        <v>2194</v>
      </c>
      <c r="C1092" s="19">
        <v>4126400339</v>
      </c>
      <c r="D1092" s="17"/>
      <c r="E1092" s="17"/>
      <c r="F1092" s="17">
        <v>6</v>
      </c>
      <c r="G1092" s="17"/>
      <c r="H1092" s="17"/>
      <c r="I1092" s="17"/>
      <c r="J1092" s="17"/>
      <c r="K1092" s="17"/>
      <c r="L1092" s="17"/>
      <c r="M1092" s="17"/>
      <c r="N1092" s="17">
        <v>15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Z1092" s="16"/>
    </row>
    <row r="1093" spans="1:26" s="15" customFormat="1" ht="18.75" customHeight="1">
      <c r="A1093" s="17">
        <v>4571</v>
      </c>
      <c r="B1093" s="18" t="s">
        <v>880</v>
      </c>
      <c r="C1093" s="19">
        <v>4126388584</v>
      </c>
      <c r="D1093" s="17"/>
      <c r="E1093" s="17">
        <v>4</v>
      </c>
      <c r="F1093" s="17">
        <v>5</v>
      </c>
      <c r="G1093" s="17">
        <v>21</v>
      </c>
      <c r="H1093" s="17"/>
      <c r="I1093" s="17"/>
      <c r="J1093" s="17"/>
      <c r="K1093" s="17"/>
      <c r="L1093" s="17"/>
      <c r="M1093" s="17"/>
      <c r="N1093" s="17">
        <v>3</v>
      </c>
      <c r="O1093" s="17">
        <v>15</v>
      </c>
      <c r="P1093" s="17"/>
      <c r="Q1093" s="17"/>
      <c r="R1093" s="17"/>
      <c r="S1093" s="17"/>
      <c r="T1093" s="17"/>
      <c r="U1093" s="17"/>
      <c r="V1093" s="17"/>
      <c r="W1093" s="17"/>
      <c r="Z1093" s="16"/>
    </row>
    <row r="1094" spans="1:26" s="15" customFormat="1" ht="18.75" customHeight="1">
      <c r="A1094" s="17">
        <v>4993</v>
      </c>
      <c r="B1094" s="18" t="s">
        <v>3460</v>
      </c>
      <c r="C1094" s="19">
        <v>4126295791</v>
      </c>
      <c r="D1094" s="17">
        <v>10</v>
      </c>
      <c r="E1094" s="17"/>
      <c r="F1094" s="17">
        <v>10</v>
      </c>
      <c r="G1094" s="17"/>
      <c r="H1094" s="17"/>
      <c r="I1094" s="17"/>
      <c r="J1094" s="17"/>
      <c r="K1094" s="17"/>
      <c r="L1094" s="17"/>
      <c r="M1094" s="17"/>
      <c r="N1094" s="17"/>
      <c r="O1094" s="17">
        <v>10</v>
      </c>
      <c r="P1094" s="17"/>
      <c r="Q1094" s="17"/>
      <c r="R1094" s="17"/>
      <c r="S1094" s="17"/>
      <c r="T1094" s="17"/>
      <c r="U1094" s="17"/>
      <c r="V1094" s="17"/>
      <c r="W1094" s="17"/>
      <c r="Z1094" s="16"/>
    </row>
    <row r="1095" spans="1:26" s="15" customFormat="1" ht="18.75" customHeight="1">
      <c r="A1095" s="17">
        <v>5206</v>
      </c>
      <c r="B1095" s="18" t="s">
        <v>403</v>
      </c>
      <c r="C1095" s="19">
        <v>4126317913</v>
      </c>
      <c r="D1095" s="17">
        <v>10</v>
      </c>
      <c r="E1095" s="17"/>
      <c r="F1095" s="17">
        <v>20</v>
      </c>
      <c r="G1095" s="17"/>
      <c r="H1095" s="17"/>
      <c r="I1095" s="17"/>
      <c r="J1095" s="17"/>
      <c r="K1095" s="17"/>
      <c r="L1095" s="17"/>
      <c r="M1095" s="17"/>
      <c r="N1095" s="17">
        <v>5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Z1095" s="16"/>
    </row>
    <row r="1096" spans="1:26" s="15" customFormat="1" ht="18.75" customHeight="1">
      <c r="A1096" s="17">
        <v>4997</v>
      </c>
      <c r="B1096" s="18" t="s">
        <v>3461</v>
      </c>
      <c r="C1096" s="19">
        <v>4126332108</v>
      </c>
      <c r="D1096" s="17">
        <v>10</v>
      </c>
      <c r="E1096" s="17"/>
      <c r="F1096" s="17">
        <v>15</v>
      </c>
      <c r="G1096" s="17"/>
      <c r="H1096" s="17"/>
      <c r="I1096" s="17"/>
      <c r="J1096" s="17"/>
      <c r="K1096" s="17"/>
      <c r="L1096" s="17"/>
      <c r="M1096" s="17"/>
      <c r="N1096" s="17">
        <v>10</v>
      </c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Z1096" s="16"/>
    </row>
    <row r="1097" spans="1:26" s="15" customFormat="1" ht="18.75" customHeight="1">
      <c r="A1097" s="17">
        <v>5642</v>
      </c>
      <c r="B1097" s="18" t="s">
        <v>3462</v>
      </c>
      <c r="C1097" s="19">
        <v>4126281832</v>
      </c>
      <c r="D1097" s="17"/>
      <c r="E1097" s="17"/>
      <c r="F1097" s="17">
        <v>3</v>
      </c>
      <c r="G1097" s="17">
        <v>11</v>
      </c>
      <c r="H1097" s="17"/>
      <c r="I1097" s="17"/>
      <c r="J1097" s="17"/>
      <c r="K1097" s="17"/>
      <c r="L1097" s="17"/>
      <c r="M1097" s="17"/>
      <c r="N1097" s="17">
        <v>5</v>
      </c>
      <c r="O1097" s="17">
        <v>5</v>
      </c>
      <c r="P1097" s="17"/>
      <c r="Q1097" s="17"/>
      <c r="R1097" s="17"/>
      <c r="S1097" s="17"/>
      <c r="T1097" s="17"/>
      <c r="U1097" s="17"/>
      <c r="V1097" s="17"/>
      <c r="W1097" s="17"/>
      <c r="Z1097" s="16"/>
    </row>
    <row r="1098" spans="1:26" s="15" customFormat="1" ht="18.75" customHeight="1">
      <c r="A1098" s="17">
        <v>5281</v>
      </c>
      <c r="B1098" s="18" t="s">
        <v>3463</v>
      </c>
      <c r="C1098" s="19">
        <v>4126400323</v>
      </c>
      <c r="D1098" s="17"/>
      <c r="E1098" s="17"/>
      <c r="F1098" s="17">
        <v>5</v>
      </c>
      <c r="G1098" s="17">
        <v>6</v>
      </c>
      <c r="H1098" s="17"/>
      <c r="I1098" s="17"/>
      <c r="J1098" s="17"/>
      <c r="K1098" s="17"/>
      <c r="L1098" s="17"/>
      <c r="M1098" s="17"/>
      <c r="N1098" s="17">
        <v>3</v>
      </c>
      <c r="O1098" s="17">
        <v>3</v>
      </c>
      <c r="P1098" s="17"/>
      <c r="Q1098" s="17"/>
      <c r="R1098" s="17"/>
      <c r="S1098" s="17"/>
      <c r="T1098" s="17"/>
      <c r="U1098" s="17"/>
      <c r="V1098" s="17"/>
      <c r="W1098" s="17"/>
      <c r="Z1098" s="16"/>
    </row>
    <row r="1099" spans="1:26" s="15" customFormat="1" ht="18.75" customHeight="1">
      <c r="A1099" s="17">
        <v>3950</v>
      </c>
      <c r="B1099" s="18" t="s">
        <v>3464</v>
      </c>
      <c r="C1099" s="19">
        <v>4126381859</v>
      </c>
      <c r="D1099" s="17"/>
      <c r="E1099" s="17"/>
      <c r="F1099" s="17">
        <v>10</v>
      </c>
      <c r="G1099" s="17">
        <v>5</v>
      </c>
      <c r="H1099" s="17"/>
      <c r="I1099" s="17"/>
      <c r="J1099" s="17"/>
      <c r="K1099" s="17"/>
      <c r="L1099" s="17"/>
      <c r="M1099" s="17"/>
      <c r="N1099" s="17">
        <v>10</v>
      </c>
      <c r="O1099" s="17">
        <v>5</v>
      </c>
      <c r="P1099" s="17"/>
      <c r="Q1099" s="17"/>
      <c r="R1099" s="17"/>
      <c r="S1099" s="17"/>
      <c r="T1099" s="17"/>
      <c r="U1099" s="17"/>
      <c r="V1099" s="17"/>
      <c r="W1099" s="17"/>
      <c r="Z1099" s="16"/>
    </row>
    <row r="1100" spans="1:26" s="15" customFormat="1" ht="18.75" customHeight="1">
      <c r="A1100" s="48"/>
      <c r="B1100" s="51"/>
      <c r="C1100" s="52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164" t="s">
        <v>3465</v>
      </c>
      <c r="Z1100" s="16"/>
    </row>
    <row r="1101" spans="1:26" s="15" customFormat="1" ht="18.75" customHeight="1">
      <c r="A1101" s="17"/>
      <c r="B1101" s="146" t="s">
        <v>3489</v>
      </c>
      <c r="C1101" s="19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Z1101" s="16"/>
    </row>
    <row r="1102" spans="1:26" s="15" customFormat="1" ht="18.75" customHeight="1">
      <c r="A1102" s="37">
        <v>1655</v>
      </c>
      <c r="B1102" s="18" t="s">
        <v>3466</v>
      </c>
      <c r="C1102" s="19">
        <v>4126489358</v>
      </c>
      <c r="D1102" s="17"/>
      <c r="E1102" s="17"/>
      <c r="F1102" s="17"/>
      <c r="G1102" s="17">
        <v>20</v>
      </c>
      <c r="H1102" s="17"/>
      <c r="I1102" s="17"/>
      <c r="J1102" s="17"/>
      <c r="K1102" s="17"/>
      <c r="L1102" s="17"/>
      <c r="M1102" s="17"/>
      <c r="N1102" s="17">
        <v>6</v>
      </c>
      <c r="O1102" s="17">
        <v>10</v>
      </c>
      <c r="P1102" s="17"/>
      <c r="Q1102" s="17"/>
      <c r="R1102" s="17"/>
      <c r="S1102" s="17"/>
      <c r="T1102" s="17"/>
      <c r="U1102" s="17"/>
      <c r="V1102" s="17"/>
      <c r="W1102" s="17"/>
      <c r="Z1102" s="16"/>
    </row>
    <row r="1103" spans="1:26" s="15" customFormat="1" ht="18.75" customHeight="1">
      <c r="A1103" s="17">
        <v>3248</v>
      </c>
      <c r="B1103" s="18" t="s">
        <v>3467</v>
      </c>
      <c r="C1103" s="19">
        <v>4126483400</v>
      </c>
      <c r="D1103" s="17"/>
      <c r="E1103" s="17"/>
      <c r="F1103" s="17">
        <v>6</v>
      </c>
      <c r="G1103" s="17"/>
      <c r="H1103" s="17"/>
      <c r="I1103" s="17">
        <v>6</v>
      </c>
      <c r="J1103" s="17"/>
      <c r="K1103" s="17"/>
      <c r="L1103" s="17"/>
      <c r="M1103" s="17"/>
      <c r="N1103" s="17">
        <v>6</v>
      </c>
      <c r="O1103" s="17"/>
      <c r="P1103" s="17"/>
      <c r="Q1103" s="17"/>
      <c r="R1103" s="17"/>
      <c r="S1103" s="17"/>
      <c r="T1103" s="17"/>
      <c r="U1103" s="17"/>
      <c r="V1103" s="17"/>
      <c r="W1103" s="17"/>
      <c r="Z1103" s="16"/>
    </row>
    <row r="1104" spans="1:26" s="15" customFormat="1" ht="18.75" customHeight="1">
      <c r="A1104" s="17">
        <v>3248</v>
      </c>
      <c r="B1104" s="18" t="s">
        <v>3467</v>
      </c>
      <c r="C1104" s="19">
        <v>4126395312</v>
      </c>
      <c r="D1104" s="17"/>
      <c r="E1104" s="17"/>
      <c r="F1104" s="17">
        <v>5</v>
      </c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Z1104" s="16"/>
    </row>
    <row r="1105" spans="1:26" s="15" customFormat="1" ht="18.75" customHeight="1">
      <c r="A1105" s="17">
        <v>5595</v>
      </c>
      <c r="B1105" s="18" t="s">
        <v>3468</v>
      </c>
      <c r="C1105" s="19">
        <v>4126396277</v>
      </c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>
        <v>5</v>
      </c>
      <c r="O1105" s="17"/>
      <c r="P1105" s="17"/>
      <c r="Q1105" s="17"/>
      <c r="R1105" s="17"/>
      <c r="S1105" s="17"/>
      <c r="T1105" s="17"/>
      <c r="U1105" s="17"/>
      <c r="V1105" s="17"/>
      <c r="W1105" s="17"/>
      <c r="Z1105" s="16"/>
    </row>
    <row r="1106" spans="1:26" s="15" customFormat="1" ht="18.75" customHeight="1">
      <c r="A1106" s="17">
        <v>2375</v>
      </c>
      <c r="B1106" s="18" t="s">
        <v>3469</v>
      </c>
      <c r="C1106" s="19">
        <v>4126394192</v>
      </c>
      <c r="D1106" s="17"/>
      <c r="E1106" s="17"/>
      <c r="F1106" s="17">
        <v>5</v>
      </c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Z1106" s="16"/>
    </row>
    <row r="1107" spans="1:26" s="15" customFormat="1" ht="18.75" customHeight="1">
      <c r="A1107" s="17">
        <v>2124</v>
      </c>
      <c r="B1107" s="18" t="s">
        <v>3470</v>
      </c>
      <c r="C1107" s="19">
        <v>4126393292</v>
      </c>
      <c r="D1107" s="17"/>
      <c r="E1107" s="17"/>
      <c r="F1107" s="17"/>
      <c r="G1107" s="17">
        <v>5</v>
      </c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Z1107" s="16"/>
    </row>
    <row r="1108" spans="1:26" s="15" customFormat="1" ht="18.75" customHeight="1">
      <c r="A1108" s="17">
        <v>2535</v>
      </c>
      <c r="B1108" s="18" t="s">
        <v>3471</v>
      </c>
      <c r="C1108" s="19">
        <v>4126394538</v>
      </c>
      <c r="D1108" s="17"/>
      <c r="E1108" s="17"/>
      <c r="F1108" s="17"/>
      <c r="G1108" s="17">
        <v>5</v>
      </c>
      <c r="H1108" s="17"/>
      <c r="I1108" s="17"/>
      <c r="J1108" s="17"/>
      <c r="K1108" s="17"/>
      <c r="L1108" s="17"/>
      <c r="M1108" s="17"/>
      <c r="N1108" s="17">
        <v>5</v>
      </c>
      <c r="O1108" s="17"/>
      <c r="P1108" s="17"/>
      <c r="Q1108" s="17"/>
      <c r="R1108" s="17"/>
      <c r="S1108" s="17"/>
      <c r="T1108" s="17"/>
      <c r="U1108" s="17"/>
      <c r="V1108" s="17"/>
      <c r="W1108" s="17"/>
      <c r="Z1108" s="16"/>
    </row>
    <row r="1109" spans="1:26" s="15" customFormat="1" ht="18.75" customHeight="1">
      <c r="A1109" s="17">
        <v>4117</v>
      </c>
      <c r="B1109" s="18" t="s">
        <v>3472</v>
      </c>
      <c r="C1109" s="19">
        <v>4126460848</v>
      </c>
      <c r="D1109" s="17"/>
      <c r="E1109" s="17"/>
      <c r="F1109" s="17"/>
      <c r="G1109" s="17">
        <v>10</v>
      </c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Z1109" s="16"/>
    </row>
    <row r="1110" spans="1:26" s="15" customFormat="1" ht="18.75" customHeight="1">
      <c r="A1110" s="17">
        <v>5567</v>
      </c>
      <c r="B1110" s="18" t="s">
        <v>3473</v>
      </c>
      <c r="C1110" s="19">
        <v>4126346053</v>
      </c>
      <c r="D1110" s="17"/>
      <c r="E1110" s="17"/>
      <c r="F1110" s="17"/>
      <c r="G1110" s="17">
        <v>10</v>
      </c>
      <c r="H1110" s="17"/>
      <c r="I1110" s="17"/>
      <c r="J1110" s="17"/>
      <c r="K1110" s="17"/>
      <c r="L1110" s="17"/>
      <c r="M1110" s="17"/>
      <c r="N1110" s="17">
        <v>10</v>
      </c>
      <c r="O1110" s="17">
        <v>10</v>
      </c>
      <c r="P1110" s="17"/>
      <c r="Q1110" s="17"/>
      <c r="R1110" s="17"/>
      <c r="S1110" s="17"/>
      <c r="T1110" s="17"/>
      <c r="U1110" s="17"/>
      <c r="V1110" s="17"/>
      <c r="W1110" s="17"/>
      <c r="Z1110" s="16"/>
    </row>
    <row r="1111" spans="1:26" s="15" customFormat="1" ht="18.75" customHeight="1">
      <c r="A1111" s="17">
        <v>2802</v>
      </c>
      <c r="B1111" s="18" t="s">
        <v>3474</v>
      </c>
      <c r="C1111" s="19">
        <v>4126400488</v>
      </c>
      <c r="D1111" s="17"/>
      <c r="E1111" s="17"/>
      <c r="F1111" s="17">
        <v>5</v>
      </c>
      <c r="G1111" s="17"/>
      <c r="H1111" s="17"/>
      <c r="I1111" s="17">
        <v>10</v>
      </c>
      <c r="J1111" s="17"/>
      <c r="K1111" s="17"/>
      <c r="L1111" s="17"/>
      <c r="M1111" s="17"/>
      <c r="N1111" s="17">
        <v>10</v>
      </c>
      <c r="O1111" s="17"/>
      <c r="P1111" s="17"/>
      <c r="Q1111" s="17"/>
      <c r="R1111" s="17"/>
      <c r="S1111" s="17"/>
      <c r="T1111" s="17"/>
      <c r="U1111" s="17"/>
      <c r="V1111" s="17"/>
      <c r="W1111" s="17"/>
      <c r="Z1111" s="16"/>
    </row>
    <row r="1112" spans="1:26" s="15" customFormat="1" ht="18.75" customHeight="1">
      <c r="A1112" s="17">
        <v>2055</v>
      </c>
      <c r="B1112" s="18" t="s">
        <v>3475</v>
      </c>
      <c r="C1112" s="19">
        <v>4126392796</v>
      </c>
      <c r="D1112" s="17"/>
      <c r="E1112" s="17"/>
      <c r="F1112" s="17"/>
      <c r="G1112" s="17">
        <v>5</v>
      </c>
      <c r="H1112" s="17"/>
      <c r="I1112" s="17"/>
      <c r="J1112" s="17"/>
      <c r="K1112" s="17"/>
      <c r="L1112" s="17"/>
      <c r="M1112" s="17"/>
      <c r="N1112" s="17">
        <v>5</v>
      </c>
      <c r="O1112" s="17"/>
      <c r="P1112" s="17"/>
      <c r="Q1112" s="17"/>
      <c r="R1112" s="17"/>
      <c r="S1112" s="17"/>
      <c r="T1112" s="17"/>
      <c r="U1112" s="17"/>
      <c r="V1112" s="17"/>
      <c r="W1112" s="17"/>
      <c r="Z1112" s="16"/>
    </row>
    <row r="1113" spans="1:26" s="15" customFormat="1" ht="18.75" customHeight="1">
      <c r="A1113" s="17">
        <v>3138</v>
      </c>
      <c r="B1113" s="18" t="s">
        <v>3476</v>
      </c>
      <c r="C1113" s="19">
        <v>4126395193</v>
      </c>
      <c r="D1113" s="17"/>
      <c r="E1113" s="17"/>
      <c r="F1113" s="17">
        <v>5</v>
      </c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Z1113" s="16"/>
    </row>
    <row r="1114" spans="1:26" s="15" customFormat="1" ht="18.75" customHeight="1">
      <c r="A1114" s="17">
        <v>3138</v>
      </c>
      <c r="B1114" s="18" t="s">
        <v>3476</v>
      </c>
      <c r="C1114" s="19">
        <v>4126387208</v>
      </c>
      <c r="D1114" s="17"/>
      <c r="E1114" s="17"/>
      <c r="F1114" s="17">
        <v>5</v>
      </c>
      <c r="G1114" s="17">
        <v>10</v>
      </c>
      <c r="H1114" s="17"/>
      <c r="I1114" s="17">
        <v>5</v>
      </c>
      <c r="J1114" s="17"/>
      <c r="K1114" s="17"/>
      <c r="L1114" s="17"/>
      <c r="M1114" s="17"/>
      <c r="N1114" s="17"/>
      <c r="O1114" s="17">
        <v>5</v>
      </c>
      <c r="P1114" s="17"/>
      <c r="Q1114" s="17"/>
      <c r="R1114" s="17"/>
      <c r="S1114" s="17"/>
      <c r="T1114" s="17"/>
      <c r="U1114" s="17"/>
      <c r="V1114" s="17"/>
      <c r="W1114" s="17"/>
      <c r="Z1114" s="16"/>
    </row>
    <row r="1115" spans="1:26" s="15" customFormat="1" ht="18.75" customHeight="1">
      <c r="A1115" s="17">
        <v>2785</v>
      </c>
      <c r="B1115" s="18" t="s">
        <v>3477</v>
      </c>
      <c r="C1115" s="19">
        <v>4126394965</v>
      </c>
      <c r="D1115" s="17"/>
      <c r="E1115" s="17"/>
      <c r="F1115" s="17"/>
      <c r="G1115" s="17"/>
      <c r="H1115" s="17"/>
      <c r="I1115" s="17">
        <v>5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Z1115" s="16"/>
    </row>
    <row r="1116" spans="1:26" s="15" customFormat="1" ht="18.75" customHeight="1">
      <c r="A1116" s="17">
        <v>2216</v>
      </c>
      <c r="B1116" s="18" t="s">
        <v>3478</v>
      </c>
      <c r="C1116" s="19">
        <v>4126393790</v>
      </c>
      <c r="D1116" s="17"/>
      <c r="E1116" s="17"/>
      <c r="F1116" s="17">
        <v>5</v>
      </c>
      <c r="G1116" s="17">
        <v>10</v>
      </c>
      <c r="H1116" s="17"/>
      <c r="I1116" s="17">
        <v>5</v>
      </c>
      <c r="J1116" s="17"/>
      <c r="K1116" s="17"/>
      <c r="L1116" s="17"/>
      <c r="M1116" s="17"/>
      <c r="N1116" s="17">
        <v>5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Z1116" s="16"/>
    </row>
    <row r="1117" spans="1:26" s="15" customFormat="1" ht="18.75" customHeight="1">
      <c r="A1117" s="17">
        <v>3137</v>
      </c>
      <c r="B1117" s="18" t="s">
        <v>3479</v>
      </c>
      <c r="C1117" s="19">
        <v>4126395190</v>
      </c>
      <c r="D1117" s="17"/>
      <c r="E1117" s="17"/>
      <c r="F1117" s="17">
        <v>5</v>
      </c>
      <c r="G1117" s="17">
        <v>10</v>
      </c>
      <c r="H1117" s="17"/>
      <c r="I1117" s="17">
        <v>5</v>
      </c>
      <c r="J1117" s="17"/>
      <c r="K1117" s="17"/>
      <c r="L1117" s="17"/>
      <c r="M1117" s="17"/>
      <c r="N1117" s="17">
        <v>5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Z1117" s="16"/>
    </row>
    <row r="1118" spans="1:26" s="15" customFormat="1" ht="18.75" customHeight="1">
      <c r="A1118" s="17">
        <v>4128</v>
      </c>
      <c r="B1118" s="18" t="s">
        <v>3480</v>
      </c>
      <c r="C1118" s="19">
        <v>4126395841</v>
      </c>
      <c r="D1118" s="17"/>
      <c r="E1118" s="17"/>
      <c r="F1118" s="17"/>
      <c r="G1118" s="17">
        <v>5</v>
      </c>
      <c r="H1118" s="17"/>
      <c r="I1118" s="17">
        <v>5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Z1118" s="16"/>
    </row>
    <row r="1119" spans="1:26" s="15" customFormat="1" ht="18.75" customHeight="1">
      <c r="A1119" s="17">
        <v>2402</v>
      </c>
      <c r="B1119" s="18" t="s">
        <v>3481</v>
      </c>
      <c r="C1119" s="19">
        <v>4126394287</v>
      </c>
      <c r="D1119" s="17"/>
      <c r="E1119" s="17"/>
      <c r="F1119" s="17"/>
      <c r="G1119" s="17">
        <v>5</v>
      </c>
      <c r="H1119" s="17"/>
      <c r="I1119" s="17"/>
      <c r="J1119" s="17"/>
      <c r="K1119" s="17"/>
      <c r="L1119" s="17"/>
      <c r="M1119" s="17"/>
      <c r="N1119" s="17">
        <v>5</v>
      </c>
      <c r="O1119" s="17"/>
      <c r="P1119" s="17"/>
      <c r="Q1119" s="17"/>
      <c r="R1119" s="17"/>
      <c r="S1119" s="17"/>
      <c r="T1119" s="17"/>
      <c r="U1119" s="17"/>
      <c r="V1119" s="17"/>
      <c r="W1119" s="17"/>
      <c r="Z1119" s="16"/>
    </row>
    <row r="1120" spans="1:26" s="15" customFormat="1" ht="18.75" customHeight="1">
      <c r="A1120" s="17">
        <v>2410</v>
      </c>
      <c r="B1120" s="18" t="s">
        <v>3482</v>
      </c>
      <c r="C1120" s="19">
        <v>4126394363</v>
      </c>
      <c r="D1120" s="17"/>
      <c r="E1120" s="17"/>
      <c r="F1120" s="17">
        <v>5</v>
      </c>
      <c r="G1120" s="17"/>
      <c r="H1120" s="17"/>
      <c r="I1120" s="17"/>
      <c r="J1120" s="17"/>
      <c r="K1120" s="17"/>
      <c r="L1120" s="17"/>
      <c r="M1120" s="17"/>
      <c r="N1120" s="17">
        <v>5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Z1120" s="16"/>
    </row>
    <row r="1121" spans="1:26" s="15" customFormat="1" ht="18.75" customHeight="1">
      <c r="A1121" s="17">
        <v>4101</v>
      </c>
      <c r="B1121" s="18" t="s">
        <v>3483</v>
      </c>
      <c r="C1121" s="19">
        <v>4126395785</v>
      </c>
      <c r="D1121" s="17"/>
      <c r="E1121" s="17"/>
      <c r="F1121" s="17">
        <v>5</v>
      </c>
      <c r="G1121" s="17"/>
      <c r="H1121" s="17"/>
      <c r="I1121" s="17">
        <v>5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Z1121" s="16"/>
    </row>
    <row r="1122" spans="1:26" s="15" customFormat="1" ht="18.75" customHeight="1">
      <c r="A1122" s="17">
        <v>2793</v>
      </c>
      <c r="B1122" s="18" t="s">
        <v>3484</v>
      </c>
      <c r="C1122" s="19">
        <v>4126394976</v>
      </c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>
        <v>10</v>
      </c>
      <c r="O1122" s="17"/>
      <c r="P1122" s="17"/>
      <c r="Q1122" s="17"/>
      <c r="R1122" s="17"/>
      <c r="S1122" s="17"/>
      <c r="T1122" s="17"/>
      <c r="U1122" s="17"/>
      <c r="V1122" s="17"/>
      <c r="W1122" s="17"/>
      <c r="Z1122" s="16"/>
    </row>
    <row r="1123" spans="1:26" s="15" customFormat="1" ht="18.75" customHeight="1">
      <c r="A1123" s="17">
        <v>2242</v>
      </c>
      <c r="B1123" s="18" t="s">
        <v>3485</v>
      </c>
      <c r="C1123" s="19">
        <v>4126352933</v>
      </c>
      <c r="D1123" s="17"/>
      <c r="E1123" s="17"/>
      <c r="F1123" s="17">
        <v>5</v>
      </c>
      <c r="G1123" s="17">
        <v>5</v>
      </c>
      <c r="H1123" s="17"/>
      <c r="I1123" s="17"/>
      <c r="J1123" s="17"/>
      <c r="K1123" s="17"/>
      <c r="L1123" s="17"/>
      <c r="M1123" s="17"/>
      <c r="N1123" s="17"/>
      <c r="O1123" s="17">
        <v>5</v>
      </c>
      <c r="P1123" s="17"/>
      <c r="Q1123" s="17"/>
      <c r="R1123" s="17"/>
      <c r="S1123" s="17"/>
      <c r="T1123" s="17"/>
      <c r="U1123" s="17"/>
      <c r="V1123" s="17"/>
      <c r="W1123" s="17"/>
      <c r="Z1123" s="16"/>
    </row>
    <row r="1124" spans="1:26" s="15" customFormat="1" ht="18.75" customHeight="1">
      <c r="A1124" s="17">
        <v>2098</v>
      </c>
      <c r="B1124" s="18" t="s">
        <v>3486</v>
      </c>
      <c r="C1124" s="19">
        <v>4126393029</v>
      </c>
      <c r="D1124" s="17"/>
      <c r="E1124" s="17"/>
      <c r="F1124" s="17">
        <v>5</v>
      </c>
      <c r="G1124" s="17"/>
      <c r="H1124" s="17"/>
      <c r="I1124" s="17"/>
      <c r="J1124" s="17"/>
      <c r="K1124" s="17"/>
      <c r="L1124" s="17"/>
      <c r="M1124" s="17"/>
      <c r="N1124" s="17">
        <v>5</v>
      </c>
      <c r="O1124" s="17"/>
      <c r="P1124" s="17"/>
      <c r="Q1124" s="17"/>
      <c r="R1124" s="17"/>
      <c r="S1124" s="17"/>
      <c r="T1124" s="17"/>
      <c r="U1124" s="17"/>
      <c r="V1124" s="17"/>
      <c r="W1124" s="17"/>
      <c r="Z1124" s="16"/>
    </row>
    <row r="1125" spans="1:26" s="15" customFormat="1" ht="18.75" customHeight="1">
      <c r="A1125" s="17">
        <v>2098</v>
      </c>
      <c r="B1125" s="18" t="s">
        <v>3486</v>
      </c>
      <c r="C1125" s="19">
        <v>4126433716</v>
      </c>
      <c r="D1125" s="17"/>
      <c r="E1125" s="17"/>
      <c r="F1125" s="17">
        <v>5</v>
      </c>
      <c r="G1125" s="17"/>
      <c r="H1125" s="17"/>
      <c r="I1125" s="17"/>
      <c r="J1125" s="17"/>
      <c r="K1125" s="17"/>
      <c r="L1125" s="17"/>
      <c r="M1125" s="17"/>
      <c r="N1125" s="17">
        <v>5</v>
      </c>
      <c r="O1125" s="17">
        <v>10</v>
      </c>
      <c r="P1125" s="17"/>
      <c r="Q1125" s="17"/>
      <c r="R1125" s="17"/>
      <c r="S1125" s="17"/>
      <c r="T1125" s="17"/>
      <c r="U1125" s="17"/>
      <c r="V1125" s="17"/>
      <c r="W1125" s="17"/>
      <c r="Z1125" s="16"/>
    </row>
    <row r="1126" spans="1:26" s="15" customFormat="1" ht="18.75" customHeight="1">
      <c r="A1126" s="17">
        <v>2116</v>
      </c>
      <c r="B1126" s="18" t="s">
        <v>3487</v>
      </c>
      <c r="C1126" s="19">
        <v>4126393087</v>
      </c>
      <c r="D1126" s="17"/>
      <c r="E1126" s="17"/>
      <c r="F1126" s="17">
        <v>5</v>
      </c>
      <c r="G1126" s="17"/>
      <c r="H1126" s="17"/>
      <c r="I1126" s="17"/>
      <c r="J1126" s="17"/>
      <c r="K1126" s="17"/>
      <c r="L1126" s="17"/>
      <c r="M1126" s="17"/>
      <c r="N1126" s="17">
        <v>5</v>
      </c>
      <c r="O1126" s="17"/>
      <c r="P1126" s="17"/>
      <c r="Q1126" s="17"/>
      <c r="R1126" s="17"/>
      <c r="S1126" s="17"/>
      <c r="T1126" s="17"/>
      <c r="U1126" s="17"/>
      <c r="V1126" s="17"/>
      <c r="W1126" s="17"/>
      <c r="Z1126" s="16"/>
    </row>
    <row r="1127" spans="1:26" s="15" customFormat="1" ht="18.75" customHeight="1">
      <c r="A1127" s="17">
        <v>4076</v>
      </c>
      <c r="B1127" s="18" t="s">
        <v>3488</v>
      </c>
      <c r="C1127" s="19">
        <v>4126395718</v>
      </c>
      <c r="D1127" s="17"/>
      <c r="E1127" s="17"/>
      <c r="F1127" s="17">
        <v>5</v>
      </c>
      <c r="G1127" s="17">
        <v>5</v>
      </c>
      <c r="H1127" s="17"/>
      <c r="I1127" s="17">
        <v>4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Z1127" s="16"/>
    </row>
    <row r="1128" spans="1:26" s="15" customFormat="1" ht="18.75" customHeight="1">
      <c r="A1128" s="17">
        <v>49427</v>
      </c>
      <c r="B1128" s="18" t="s">
        <v>2820</v>
      </c>
      <c r="C1128" s="19">
        <v>49427</v>
      </c>
      <c r="D1128" s="17"/>
      <c r="E1128" s="17"/>
      <c r="F1128" s="17">
        <v>3</v>
      </c>
      <c r="G1128" s="17">
        <v>3</v>
      </c>
      <c r="H1128" s="17"/>
      <c r="I1128" s="17">
        <v>2</v>
      </c>
      <c r="J1128" s="17"/>
      <c r="K1128" s="17"/>
      <c r="L1128" s="17">
        <v>2</v>
      </c>
      <c r="M1128" s="17"/>
      <c r="N1128" s="17">
        <v>2</v>
      </c>
      <c r="O1128" s="17">
        <v>2</v>
      </c>
      <c r="P1128" s="17"/>
      <c r="Q1128" s="17"/>
      <c r="R1128" s="17"/>
      <c r="S1128" s="17"/>
      <c r="T1128" s="17"/>
      <c r="U1128" s="17"/>
      <c r="V1128" s="17"/>
      <c r="W1128" s="17"/>
      <c r="Z1128" s="16"/>
    </row>
    <row r="1129" spans="1:26" s="15" customFormat="1" ht="18.75" customHeight="1">
      <c r="A1129" s="17">
        <v>49310</v>
      </c>
      <c r="B1129" s="18" t="s">
        <v>2820</v>
      </c>
      <c r="C1129" s="19">
        <v>49310</v>
      </c>
      <c r="D1129" s="17"/>
      <c r="E1129" s="17"/>
      <c r="F1129" s="17"/>
      <c r="G1129" s="17"/>
      <c r="H1129" s="17"/>
      <c r="I1129" s="17">
        <v>3</v>
      </c>
      <c r="J1129" s="17">
        <v>3</v>
      </c>
      <c r="K1129" s="17"/>
      <c r="L1129" s="17"/>
      <c r="M1129" s="17">
        <v>3</v>
      </c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Z1129" s="16"/>
    </row>
    <row r="1130" spans="1:26" s="15" customFormat="1" ht="18.75" customHeight="1">
      <c r="A1130" s="17">
        <v>2343</v>
      </c>
      <c r="B1130" s="18" t="s">
        <v>2090</v>
      </c>
      <c r="C1130" s="19">
        <v>4126454929</v>
      </c>
      <c r="D1130" s="17">
        <v>3</v>
      </c>
      <c r="E1130" s="17">
        <v>3</v>
      </c>
      <c r="F1130" s="17">
        <v>10</v>
      </c>
      <c r="G1130" s="17">
        <v>8</v>
      </c>
      <c r="H1130" s="17"/>
      <c r="I1130" s="17"/>
      <c r="J1130" s="17"/>
      <c r="K1130" s="17"/>
      <c r="L1130" s="17"/>
      <c r="M1130" s="17"/>
      <c r="N1130" s="17">
        <v>10</v>
      </c>
      <c r="O1130" s="17">
        <v>5</v>
      </c>
      <c r="P1130" s="17"/>
      <c r="Q1130" s="17"/>
      <c r="R1130" s="17"/>
      <c r="S1130" s="17"/>
      <c r="T1130" s="17"/>
      <c r="U1130" s="17"/>
      <c r="V1130" s="17"/>
      <c r="W1130" s="17"/>
      <c r="Z1130" s="16"/>
    </row>
    <row r="1131" spans="1:26" s="15" customFormat="1" ht="18.75" customHeight="1">
      <c r="A1131" s="17">
        <v>3210</v>
      </c>
      <c r="B1131" s="18" t="s">
        <v>3490</v>
      </c>
      <c r="C1131" s="19">
        <v>4126509104</v>
      </c>
      <c r="D1131" s="17">
        <v>3</v>
      </c>
      <c r="E1131" s="17"/>
      <c r="F1131" s="17">
        <v>5</v>
      </c>
      <c r="G1131" s="17">
        <v>10</v>
      </c>
      <c r="H1131" s="17"/>
      <c r="I1131" s="17">
        <v>5</v>
      </c>
      <c r="J1131" s="17"/>
      <c r="K1131" s="17"/>
      <c r="L1131" s="17"/>
      <c r="M1131" s="17"/>
      <c r="N1131" s="17"/>
      <c r="O1131" s="17">
        <v>10</v>
      </c>
      <c r="P1131" s="17"/>
      <c r="Q1131" s="17"/>
      <c r="R1131" s="17"/>
      <c r="S1131" s="17"/>
      <c r="T1131" s="17"/>
      <c r="U1131" s="17"/>
      <c r="V1131" s="17"/>
      <c r="W1131" s="17"/>
      <c r="Z1131" s="16"/>
    </row>
    <row r="1132" spans="1:26" s="15" customFormat="1" ht="18.75" customHeight="1">
      <c r="A1132" s="17">
        <v>5351</v>
      </c>
      <c r="B1132" s="18" t="s">
        <v>3491</v>
      </c>
      <c r="C1132" s="19">
        <v>4126493717</v>
      </c>
      <c r="D1132" s="17"/>
      <c r="E1132" s="17"/>
      <c r="F1132" s="17">
        <v>5</v>
      </c>
      <c r="G1132" s="17">
        <v>3</v>
      </c>
      <c r="H1132" s="17"/>
      <c r="I1132" s="17"/>
      <c r="J1132" s="17"/>
      <c r="K1132" s="17"/>
      <c r="L1132" s="17"/>
      <c r="M1132" s="17"/>
      <c r="N1132" s="17">
        <v>3</v>
      </c>
      <c r="O1132" s="17"/>
      <c r="P1132" s="17"/>
      <c r="Q1132" s="17"/>
      <c r="R1132" s="17"/>
      <c r="S1132" s="17"/>
      <c r="T1132" s="17"/>
      <c r="U1132" s="17"/>
      <c r="V1132" s="17"/>
      <c r="W1132" s="17"/>
      <c r="Z1132" s="16"/>
    </row>
    <row r="1133" spans="1:26" s="15" customFormat="1" ht="18.75" customHeight="1">
      <c r="A1133" s="17">
        <v>2168</v>
      </c>
      <c r="B1133" s="18" t="s">
        <v>3492</v>
      </c>
      <c r="C1133" s="19">
        <v>4126454617</v>
      </c>
      <c r="D1133" s="17"/>
      <c r="E1133" s="17"/>
      <c r="F1133" s="17"/>
      <c r="G1133" s="17">
        <v>10</v>
      </c>
      <c r="H1133" s="17"/>
      <c r="I1133" s="17">
        <v>10</v>
      </c>
      <c r="J1133" s="17"/>
      <c r="K1133" s="17"/>
      <c r="L1133" s="17"/>
      <c r="M1133" s="17"/>
      <c r="N1133" s="17">
        <v>10</v>
      </c>
      <c r="O1133" s="17">
        <v>10</v>
      </c>
      <c r="P1133" s="17"/>
      <c r="Q1133" s="17"/>
      <c r="R1133" s="17"/>
      <c r="S1133" s="17"/>
      <c r="T1133" s="17"/>
      <c r="U1133" s="17"/>
      <c r="V1133" s="17"/>
      <c r="W1133" s="17"/>
      <c r="Z1133" s="16"/>
    </row>
    <row r="1134" spans="1:26" s="15" customFormat="1" ht="18.75" customHeight="1">
      <c r="A1134" s="17">
        <v>4863</v>
      </c>
      <c r="B1134" s="18" t="s">
        <v>3493</v>
      </c>
      <c r="C1134" s="19">
        <v>4126466813</v>
      </c>
      <c r="D1134" s="17"/>
      <c r="E1134" s="17"/>
      <c r="F1134" s="17">
        <v>5</v>
      </c>
      <c r="G1134" s="17">
        <v>8</v>
      </c>
      <c r="H1134" s="17"/>
      <c r="I1134" s="17"/>
      <c r="J1134" s="17"/>
      <c r="K1134" s="17"/>
      <c r="L1134" s="17"/>
      <c r="M1134" s="17"/>
      <c r="N1134" s="17"/>
      <c r="O1134" s="17">
        <v>5</v>
      </c>
      <c r="P1134" s="17"/>
      <c r="Q1134" s="17"/>
      <c r="R1134" s="17"/>
      <c r="S1134" s="17"/>
      <c r="T1134" s="17"/>
      <c r="U1134" s="17"/>
      <c r="V1134" s="17"/>
      <c r="W1134" s="17"/>
      <c r="Z1134" s="16"/>
    </row>
    <row r="1135" spans="1:26" s="15" customFormat="1" ht="18.75" customHeight="1">
      <c r="A1135" s="17">
        <v>4610</v>
      </c>
      <c r="B1135" s="18" t="s">
        <v>1867</v>
      </c>
      <c r="C1135" s="19">
        <v>4126460140</v>
      </c>
      <c r="D1135" s="17"/>
      <c r="E1135" s="17"/>
      <c r="F1135" s="17">
        <v>10</v>
      </c>
      <c r="G1135" s="17">
        <v>5</v>
      </c>
      <c r="H1135" s="17"/>
      <c r="I1135" s="17"/>
      <c r="J1135" s="17"/>
      <c r="K1135" s="17"/>
      <c r="L1135" s="17"/>
      <c r="M1135" s="17"/>
      <c r="N1135" s="17"/>
      <c r="O1135" s="17">
        <v>5</v>
      </c>
      <c r="P1135" s="17"/>
      <c r="Q1135" s="17"/>
      <c r="R1135" s="17"/>
      <c r="S1135" s="17"/>
      <c r="T1135" s="17"/>
      <c r="U1135" s="17"/>
      <c r="V1135" s="17"/>
      <c r="W1135" s="17"/>
      <c r="Z1135" s="16"/>
    </row>
    <row r="1136" spans="1:26" s="15" customFormat="1" ht="18.75" customHeight="1">
      <c r="A1136" s="17">
        <v>3609</v>
      </c>
      <c r="B1136" s="18" t="s">
        <v>2068</v>
      </c>
      <c r="C1136" s="19">
        <v>4126451971</v>
      </c>
      <c r="D1136" s="17"/>
      <c r="E1136" s="17"/>
      <c r="F1136" s="17">
        <v>10</v>
      </c>
      <c r="G1136" s="17"/>
      <c r="H1136" s="17"/>
      <c r="I1136" s="17">
        <v>6</v>
      </c>
      <c r="J1136" s="17"/>
      <c r="K1136" s="17"/>
      <c r="L1136" s="17"/>
      <c r="M1136" s="17"/>
      <c r="N1136" s="17">
        <v>3</v>
      </c>
      <c r="O1136" s="17">
        <v>6</v>
      </c>
      <c r="P1136" s="17"/>
      <c r="Q1136" s="17"/>
      <c r="R1136" s="17"/>
      <c r="S1136" s="17"/>
      <c r="T1136" s="17"/>
      <c r="U1136" s="17"/>
      <c r="V1136" s="17"/>
      <c r="W1136" s="17"/>
      <c r="Z1136" s="16"/>
    </row>
    <row r="1137" spans="1:26" s="15" customFormat="1" ht="18.75" customHeight="1">
      <c r="A1137" s="17">
        <v>5377</v>
      </c>
      <c r="B1137" s="18" t="s">
        <v>3494</v>
      </c>
      <c r="C1137" s="19">
        <v>4126398693</v>
      </c>
      <c r="D1137" s="17"/>
      <c r="E1137" s="17"/>
      <c r="F1137" s="17">
        <v>2</v>
      </c>
      <c r="G1137" s="17">
        <v>3</v>
      </c>
      <c r="H1137" s="17"/>
      <c r="I1137" s="17">
        <v>1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Z1137" s="16"/>
    </row>
    <row r="1138" spans="1:26" s="15" customFormat="1" ht="18.75" customHeight="1">
      <c r="A1138" s="17">
        <v>3552</v>
      </c>
      <c r="B1138" s="18" t="s">
        <v>3495</v>
      </c>
      <c r="C1138" s="19">
        <v>4126397346</v>
      </c>
      <c r="D1138" s="17"/>
      <c r="E1138" s="17"/>
      <c r="F1138" s="17">
        <v>15</v>
      </c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Z1138" s="16"/>
    </row>
    <row r="1139" spans="1:26" s="15" customFormat="1" ht="18.75" customHeight="1">
      <c r="A1139" s="17">
        <v>3552</v>
      </c>
      <c r="B1139" s="18" t="s">
        <v>3495</v>
      </c>
      <c r="C1139" s="19">
        <v>4126468108</v>
      </c>
      <c r="D1139" s="17"/>
      <c r="E1139" s="17"/>
      <c r="F1139" s="17">
        <v>10</v>
      </c>
      <c r="G1139" s="17"/>
      <c r="H1139" s="17"/>
      <c r="I1139" s="17">
        <v>10</v>
      </c>
      <c r="J1139" s="17"/>
      <c r="K1139" s="17"/>
      <c r="L1139" s="17"/>
      <c r="M1139" s="17"/>
      <c r="N1139" s="17">
        <v>10</v>
      </c>
      <c r="O1139" s="17"/>
      <c r="P1139" s="17"/>
      <c r="Q1139" s="17"/>
      <c r="R1139" s="17"/>
      <c r="S1139" s="17"/>
      <c r="T1139" s="17"/>
      <c r="U1139" s="17"/>
      <c r="V1139" s="17"/>
      <c r="W1139" s="17"/>
      <c r="Z1139" s="16"/>
    </row>
    <row r="1140" spans="1:26" s="15" customFormat="1" ht="18.75" customHeight="1">
      <c r="A1140" s="17">
        <v>4144</v>
      </c>
      <c r="B1140" s="18" t="s">
        <v>3496</v>
      </c>
      <c r="C1140" s="19">
        <v>4126486415</v>
      </c>
      <c r="D1140" s="17"/>
      <c r="E1140" s="17"/>
      <c r="F1140" s="17">
        <v>5</v>
      </c>
      <c r="G1140" s="17">
        <v>5</v>
      </c>
      <c r="H1140" s="17"/>
      <c r="I1140" s="17"/>
      <c r="J1140" s="17"/>
      <c r="K1140" s="17"/>
      <c r="L1140" s="17"/>
      <c r="M1140" s="17"/>
      <c r="N1140" s="17"/>
      <c r="O1140" s="17">
        <v>5</v>
      </c>
      <c r="P1140" s="17"/>
      <c r="Q1140" s="17"/>
      <c r="R1140" s="17"/>
      <c r="S1140" s="17"/>
      <c r="T1140" s="17"/>
      <c r="U1140" s="17"/>
      <c r="V1140" s="17"/>
      <c r="W1140" s="17"/>
      <c r="Z1140" s="16"/>
    </row>
    <row r="1141" spans="1:26" s="15" customFormat="1" ht="18.75" customHeight="1">
      <c r="A1141" s="17">
        <v>4179</v>
      </c>
      <c r="B1141" s="18" t="s">
        <v>3497</v>
      </c>
      <c r="C1141" s="19">
        <v>4126525473</v>
      </c>
      <c r="D1141" s="17"/>
      <c r="E1141" s="17"/>
      <c r="F1141" s="17">
        <v>5</v>
      </c>
      <c r="G1141" s="17">
        <v>5</v>
      </c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Z1141" s="16"/>
    </row>
    <row r="1142" spans="1:26" s="15" customFormat="1" ht="18.75" customHeight="1">
      <c r="A1142" s="17">
        <v>3247</v>
      </c>
      <c r="B1142" s="18" t="s">
        <v>3498</v>
      </c>
      <c r="C1142" s="19">
        <v>4126397861</v>
      </c>
      <c r="D1142" s="17"/>
      <c r="E1142" s="17"/>
      <c r="F1142" s="17">
        <v>10</v>
      </c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Z1142" s="16"/>
    </row>
    <row r="1143" spans="1:26" s="15" customFormat="1" ht="18.75" customHeight="1">
      <c r="A1143" s="17">
        <v>3247</v>
      </c>
      <c r="B1143" s="18" t="s">
        <v>3498</v>
      </c>
      <c r="C1143" s="19">
        <v>4126397862</v>
      </c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>
        <v>6</v>
      </c>
      <c r="Q1143" s="17"/>
      <c r="R1143" s="17"/>
      <c r="S1143" s="17"/>
      <c r="T1143" s="17"/>
      <c r="U1143" s="17"/>
      <c r="V1143" s="17"/>
      <c r="W1143" s="17"/>
      <c r="Z1143" s="16"/>
    </row>
    <row r="1144" spans="1:26" s="15" customFormat="1" ht="18.75" customHeight="1">
      <c r="A1144" s="17">
        <v>49477</v>
      </c>
      <c r="B1144" s="18" t="s">
        <v>3499</v>
      </c>
      <c r="C1144" s="19">
        <v>49477</v>
      </c>
      <c r="D1144" s="17"/>
      <c r="E1144" s="17"/>
      <c r="F1144" s="17">
        <v>2</v>
      </c>
      <c r="G1144" s="17">
        <v>8</v>
      </c>
      <c r="H1144" s="17"/>
      <c r="I1144" s="17"/>
      <c r="J1144" s="17"/>
      <c r="K1144" s="17"/>
      <c r="L1144" s="17"/>
      <c r="M1144" s="17"/>
      <c r="N1144" s="17">
        <v>6</v>
      </c>
      <c r="O1144" s="17">
        <v>6</v>
      </c>
      <c r="P1144" s="17"/>
      <c r="Q1144" s="17"/>
      <c r="R1144" s="17"/>
      <c r="S1144" s="17"/>
      <c r="T1144" s="17"/>
      <c r="U1144" s="17"/>
      <c r="V1144" s="17"/>
      <c r="W1144" s="17"/>
      <c r="Z1144" s="16"/>
    </row>
    <row r="1145" spans="1:26" s="15" customFormat="1" ht="18.75" customHeight="1">
      <c r="A1145" s="25">
        <v>5465</v>
      </c>
      <c r="B1145" s="18" t="s">
        <v>1970</v>
      </c>
      <c r="C1145" s="19">
        <v>4126391665</v>
      </c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>
        <v>10</v>
      </c>
      <c r="O1145" s="17">
        <v>10</v>
      </c>
      <c r="P1145" s="17"/>
      <c r="Q1145" s="17"/>
      <c r="R1145" s="17"/>
      <c r="S1145" s="17"/>
      <c r="T1145" s="17"/>
      <c r="U1145" s="17"/>
      <c r="V1145" s="17"/>
      <c r="W1145" s="17"/>
      <c r="Z1145" s="16"/>
    </row>
    <row r="1146" spans="1:26" s="15" customFormat="1" ht="18.75" customHeight="1">
      <c r="A1146" s="17">
        <v>3187</v>
      </c>
      <c r="B1146" s="18" t="s">
        <v>1433</v>
      </c>
      <c r="C1146" s="19">
        <v>4126458765</v>
      </c>
      <c r="D1146" s="17"/>
      <c r="E1146" s="17"/>
      <c r="F1146" s="17"/>
      <c r="G1146" s="17">
        <v>5</v>
      </c>
      <c r="H1146" s="17"/>
      <c r="I1146" s="17"/>
      <c r="J1146" s="17"/>
      <c r="K1146" s="17"/>
      <c r="L1146" s="17"/>
      <c r="M1146" s="17"/>
      <c r="N1146" s="17">
        <v>10</v>
      </c>
      <c r="O1146" s="17">
        <v>10</v>
      </c>
      <c r="P1146" s="17"/>
      <c r="Q1146" s="17"/>
      <c r="R1146" s="17"/>
      <c r="S1146" s="17"/>
      <c r="T1146" s="17"/>
      <c r="U1146" s="17"/>
      <c r="V1146" s="17"/>
      <c r="W1146" s="17"/>
      <c r="Z1146" s="16"/>
    </row>
    <row r="1147" spans="1:26" s="15" customFormat="1" ht="18.75" customHeight="1">
      <c r="A1147" s="17">
        <v>2565</v>
      </c>
      <c r="B1147" s="18" t="s">
        <v>3500</v>
      </c>
      <c r="C1147" s="19">
        <v>4126352715</v>
      </c>
      <c r="D1147" s="17"/>
      <c r="E1147" s="17"/>
      <c r="F1147" s="17"/>
      <c r="G1147" s="17"/>
      <c r="H1147" s="17"/>
      <c r="I1147" s="17">
        <v>2</v>
      </c>
      <c r="J1147" s="17"/>
      <c r="K1147" s="17"/>
      <c r="L1147" s="17"/>
      <c r="M1147" s="17"/>
      <c r="N1147" s="17"/>
      <c r="O1147" s="17">
        <v>10</v>
      </c>
      <c r="P1147" s="17"/>
      <c r="Q1147" s="17"/>
      <c r="R1147" s="17"/>
      <c r="S1147" s="17"/>
      <c r="T1147" s="17"/>
      <c r="U1147" s="17"/>
      <c r="V1147" s="17"/>
      <c r="W1147" s="17"/>
      <c r="Z1147" s="16"/>
    </row>
    <row r="1148" spans="1:26" s="15" customFormat="1" ht="18.75" customHeight="1">
      <c r="A1148" s="17">
        <v>4584</v>
      </c>
      <c r="B1148" s="18" t="s">
        <v>3501</v>
      </c>
      <c r="C1148" s="19">
        <v>4126438638</v>
      </c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>
        <v>10</v>
      </c>
      <c r="O1148" s="17">
        <v>5</v>
      </c>
      <c r="P1148" s="17"/>
      <c r="Q1148" s="17"/>
      <c r="R1148" s="17"/>
      <c r="S1148" s="17"/>
      <c r="T1148" s="17"/>
      <c r="U1148" s="17"/>
      <c r="V1148" s="17"/>
      <c r="W1148" s="17"/>
      <c r="Z1148" s="16"/>
    </row>
    <row r="1149" spans="1:26" s="15" customFormat="1" ht="18.75" customHeight="1">
      <c r="A1149" s="17">
        <v>3581</v>
      </c>
      <c r="B1149" s="18" t="s">
        <v>3502</v>
      </c>
      <c r="C1149" s="19">
        <v>4126274812</v>
      </c>
      <c r="D1149" s="17"/>
      <c r="E1149" s="17"/>
      <c r="F1149" s="17">
        <v>3</v>
      </c>
      <c r="G1149" s="17">
        <v>10</v>
      </c>
      <c r="H1149" s="17"/>
      <c r="I1149" s="17"/>
      <c r="J1149" s="17"/>
      <c r="K1149" s="17"/>
      <c r="L1149" s="17"/>
      <c r="M1149" s="17"/>
      <c r="N1149" s="17">
        <v>10</v>
      </c>
      <c r="O1149" s="17"/>
      <c r="P1149" s="17"/>
      <c r="Q1149" s="17"/>
      <c r="R1149" s="17"/>
      <c r="S1149" s="17"/>
      <c r="T1149" s="17"/>
      <c r="U1149" s="17"/>
      <c r="V1149" s="17"/>
      <c r="W1149" s="17"/>
      <c r="Z1149" s="16"/>
    </row>
    <row r="1150" spans="1:26" s="15" customFormat="1" ht="18.75" customHeight="1">
      <c r="A1150" s="17">
        <v>2830</v>
      </c>
      <c r="B1150" s="18" t="s">
        <v>3503</v>
      </c>
      <c r="C1150" s="19">
        <v>4126345878</v>
      </c>
      <c r="D1150" s="17"/>
      <c r="E1150" s="17"/>
      <c r="F1150" s="17">
        <v>10</v>
      </c>
      <c r="G1150" s="17">
        <v>10</v>
      </c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Z1150" s="16"/>
    </row>
    <row r="1151" spans="1:26" s="15" customFormat="1" ht="18.75" customHeight="1">
      <c r="A1151" s="17">
        <v>4032</v>
      </c>
      <c r="B1151" s="18" t="s">
        <v>3504</v>
      </c>
      <c r="C1151" s="19">
        <v>4126342512</v>
      </c>
      <c r="D1151" s="17"/>
      <c r="E1151" s="17"/>
      <c r="F1151" s="17">
        <v>10</v>
      </c>
      <c r="G1151" s="17"/>
      <c r="H1151" s="17"/>
      <c r="I1151" s="17"/>
      <c r="J1151" s="17"/>
      <c r="K1151" s="17"/>
      <c r="L1151" s="17"/>
      <c r="M1151" s="17"/>
      <c r="N1151" s="17">
        <v>5</v>
      </c>
      <c r="O1151" s="17">
        <v>15</v>
      </c>
      <c r="P1151" s="17"/>
      <c r="Q1151" s="17"/>
      <c r="R1151" s="17"/>
      <c r="S1151" s="17"/>
      <c r="T1151" s="17"/>
      <c r="U1151" s="17"/>
      <c r="V1151" s="17"/>
      <c r="W1151" s="17"/>
      <c r="Z1151" s="16"/>
    </row>
    <row r="1152" spans="1:26" s="15" customFormat="1" ht="18.75" customHeight="1">
      <c r="A1152" s="17">
        <v>3322</v>
      </c>
      <c r="B1152" s="18" t="s">
        <v>3505</v>
      </c>
      <c r="C1152" s="19">
        <v>4126301249</v>
      </c>
      <c r="D1152" s="17">
        <v>5</v>
      </c>
      <c r="E1152" s="17">
        <v>5</v>
      </c>
      <c r="F1152" s="17">
        <v>5</v>
      </c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5</v>
      </c>
      <c r="P1152" s="17"/>
      <c r="Q1152" s="17"/>
      <c r="R1152" s="17"/>
      <c r="S1152" s="17"/>
      <c r="T1152" s="17"/>
      <c r="U1152" s="17"/>
      <c r="V1152" s="17"/>
      <c r="W1152" s="17"/>
      <c r="Z1152" s="16"/>
    </row>
    <row r="1153" spans="1:26" s="15" customFormat="1" ht="18.75" customHeight="1">
      <c r="A1153" s="17">
        <v>4169</v>
      </c>
      <c r="B1153" s="18" t="s">
        <v>3506</v>
      </c>
      <c r="C1153" s="19">
        <v>4126376944</v>
      </c>
      <c r="D1153" s="17"/>
      <c r="E1153" s="17"/>
      <c r="F1153" s="17">
        <v>10</v>
      </c>
      <c r="G1153" s="17"/>
      <c r="H1153" s="17"/>
      <c r="I1153" s="17">
        <v>5</v>
      </c>
      <c r="J1153" s="17"/>
      <c r="K1153" s="17"/>
      <c r="L1153" s="17"/>
      <c r="M1153" s="17"/>
      <c r="N1153" s="17">
        <v>10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Z1153" s="16"/>
    </row>
    <row r="1154" spans="1:26" s="15" customFormat="1" ht="18.75" customHeight="1">
      <c r="A1154" s="17">
        <v>4259</v>
      </c>
      <c r="B1154" s="18" t="s">
        <v>3507</v>
      </c>
      <c r="C1154" s="19">
        <v>4126345267</v>
      </c>
      <c r="D1154" s="17"/>
      <c r="E1154" s="17"/>
      <c r="F1154" s="17">
        <v>10</v>
      </c>
      <c r="G1154" s="17"/>
      <c r="H1154" s="17"/>
      <c r="I1154" s="17">
        <v>15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Z1154" s="16"/>
    </row>
    <row r="1155" spans="1:26" s="15" customFormat="1" ht="18.75" customHeight="1">
      <c r="A1155" s="17">
        <v>2240</v>
      </c>
      <c r="B1155" s="18" t="s">
        <v>3508</v>
      </c>
      <c r="C1155" s="19">
        <v>4126429499</v>
      </c>
      <c r="D1155" s="17"/>
      <c r="E1155" s="17"/>
      <c r="F1155" s="17">
        <v>10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Z1155" s="16"/>
    </row>
    <row r="1156" spans="1:26" s="15" customFormat="1" ht="18.75" customHeight="1">
      <c r="A1156" s="17">
        <v>2016</v>
      </c>
      <c r="B1156" s="18" t="s">
        <v>3509</v>
      </c>
      <c r="C1156" s="19">
        <v>4126209513</v>
      </c>
      <c r="D1156" s="17"/>
      <c r="E1156" s="17"/>
      <c r="F1156" s="17"/>
      <c r="G1156" s="17"/>
      <c r="H1156" s="17"/>
      <c r="I1156" s="17">
        <v>6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Z1156" s="16"/>
    </row>
    <row r="1157" spans="1:26" s="15" customFormat="1" ht="18.75" customHeight="1">
      <c r="A1157" s="17">
        <v>2016</v>
      </c>
      <c r="B1157" s="18" t="s">
        <v>3509</v>
      </c>
      <c r="C1157" s="19">
        <v>4126303560</v>
      </c>
      <c r="D1157" s="17"/>
      <c r="E1157" s="17"/>
      <c r="F1157" s="17"/>
      <c r="G1157" s="17">
        <v>7</v>
      </c>
      <c r="H1157" s="17"/>
      <c r="I1157" s="17"/>
      <c r="J1157" s="17"/>
      <c r="K1157" s="17"/>
      <c r="L1157" s="17">
        <v>3</v>
      </c>
      <c r="M1157" s="17"/>
      <c r="N1157" s="17">
        <v>4</v>
      </c>
      <c r="O1157" s="17"/>
      <c r="P1157" s="17"/>
      <c r="Q1157" s="17"/>
      <c r="R1157" s="17"/>
      <c r="S1157" s="17"/>
      <c r="T1157" s="17"/>
      <c r="U1157" s="17"/>
      <c r="V1157" s="17"/>
      <c r="W1157" s="17"/>
      <c r="Z1157" s="16"/>
    </row>
    <row r="1158" spans="1:26" s="15" customFormat="1" ht="18.75" customHeight="1">
      <c r="A1158" s="17">
        <v>2017</v>
      </c>
      <c r="B1158" s="18" t="s">
        <v>3510</v>
      </c>
      <c r="C1158" s="19">
        <v>4126380903</v>
      </c>
      <c r="D1158" s="17"/>
      <c r="E1158" s="17"/>
      <c r="F1158" s="17">
        <v>5</v>
      </c>
      <c r="G1158" s="17">
        <v>5</v>
      </c>
      <c r="H1158" s="17"/>
      <c r="I1158" s="17">
        <v>5</v>
      </c>
      <c r="J1158" s="17"/>
      <c r="K1158" s="17"/>
      <c r="L1158" s="17"/>
      <c r="M1158" s="17"/>
      <c r="N1158" s="17"/>
      <c r="O1158" s="17">
        <v>5</v>
      </c>
      <c r="P1158" s="17"/>
      <c r="Q1158" s="17"/>
      <c r="R1158" s="17"/>
      <c r="S1158" s="17"/>
      <c r="T1158" s="17"/>
      <c r="U1158" s="17"/>
      <c r="V1158" s="17"/>
      <c r="W1158" s="17"/>
      <c r="Z1158" s="16"/>
    </row>
    <row r="1159" spans="1:26" s="15" customFormat="1" ht="18.75" customHeight="1">
      <c r="A1159" s="17">
        <v>4166</v>
      </c>
      <c r="B1159" s="18" t="s">
        <v>3511</v>
      </c>
      <c r="C1159" s="19">
        <v>4126425210</v>
      </c>
      <c r="D1159" s="17"/>
      <c r="E1159" s="17"/>
      <c r="F1159" s="17">
        <v>5</v>
      </c>
      <c r="G1159" s="17">
        <v>5</v>
      </c>
      <c r="H1159" s="17"/>
      <c r="I1159" s="17">
        <v>5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Z1159" s="16"/>
    </row>
    <row r="1160" spans="1:26" s="15" customFormat="1" ht="18.75" customHeight="1">
      <c r="A1160" s="17">
        <v>5553</v>
      </c>
      <c r="B1160" s="18" t="s">
        <v>1967</v>
      </c>
      <c r="C1160" s="19">
        <v>4126408697</v>
      </c>
      <c r="D1160" s="17"/>
      <c r="E1160" s="17"/>
      <c r="F1160" s="17">
        <v>7</v>
      </c>
      <c r="G1160" s="17">
        <v>3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/>
      <c r="Q1160" s="17"/>
      <c r="R1160" s="17"/>
      <c r="S1160" s="17"/>
      <c r="T1160" s="17"/>
      <c r="U1160" s="17"/>
      <c r="V1160" s="17"/>
      <c r="W1160" s="17"/>
      <c r="Z1160" s="16"/>
    </row>
    <row r="1161" spans="1:26" s="15" customFormat="1" ht="18.75" customHeight="1">
      <c r="A1161" s="17">
        <v>5553</v>
      </c>
      <c r="B1161" s="18" t="s">
        <v>1967</v>
      </c>
      <c r="C1161" s="19">
        <v>4126207838</v>
      </c>
      <c r="D1161" s="17">
        <v>5</v>
      </c>
      <c r="E1161" s="17"/>
      <c r="F1161" s="17">
        <v>6</v>
      </c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Z1161" s="16"/>
    </row>
    <row r="1162" spans="1:26" s="15" customFormat="1" ht="18.75" customHeight="1">
      <c r="A1162" s="17">
        <v>2146</v>
      </c>
      <c r="B1162" s="18" t="s">
        <v>3512</v>
      </c>
      <c r="C1162" s="19">
        <v>4126286125</v>
      </c>
      <c r="D1162" s="17"/>
      <c r="E1162" s="17"/>
      <c r="F1162" s="17">
        <v>5</v>
      </c>
      <c r="G1162" s="17">
        <v>3</v>
      </c>
      <c r="H1162" s="17"/>
      <c r="I1162" s="17"/>
      <c r="J1162" s="17"/>
      <c r="K1162" s="17"/>
      <c r="L1162" s="17"/>
      <c r="M1162" s="17"/>
      <c r="N1162" s="17"/>
      <c r="O1162" s="17">
        <v>10</v>
      </c>
      <c r="P1162" s="17"/>
      <c r="Q1162" s="17"/>
      <c r="R1162" s="17"/>
      <c r="S1162" s="17"/>
      <c r="T1162" s="17"/>
      <c r="U1162" s="17"/>
      <c r="V1162" s="17"/>
      <c r="W1162" s="17"/>
      <c r="Z1162" s="16"/>
    </row>
    <row r="1163" spans="1:26" s="15" customFormat="1" ht="18.75" customHeight="1">
      <c r="A1163" s="17">
        <v>2145</v>
      </c>
      <c r="B1163" s="18" t="s">
        <v>3513</v>
      </c>
      <c r="C1163" s="19">
        <v>4126452394</v>
      </c>
      <c r="D1163" s="17"/>
      <c r="E1163" s="17"/>
      <c r="F1163" s="17">
        <v>10</v>
      </c>
      <c r="G1163" s="17"/>
      <c r="H1163" s="17"/>
      <c r="I1163" s="17"/>
      <c r="J1163" s="17"/>
      <c r="K1163" s="17"/>
      <c r="L1163" s="17"/>
      <c r="M1163" s="17"/>
      <c r="N1163" s="17"/>
      <c r="O1163" s="17">
        <v>3</v>
      </c>
      <c r="P1163" s="17"/>
      <c r="Q1163" s="17"/>
      <c r="R1163" s="17"/>
      <c r="S1163" s="17"/>
      <c r="T1163" s="17"/>
      <c r="U1163" s="17"/>
      <c r="V1163" s="17"/>
      <c r="W1163" s="17"/>
      <c r="Z1163" s="16"/>
    </row>
    <row r="1164" spans="1:26" s="15" customFormat="1" ht="18.75" customHeight="1">
      <c r="A1164" s="17">
        <v>2145</v>
      </c>
      <c r="B1164" s="18" t="s">
        <v>3513</v>
      </c>
      <c r="C1164" s="19">
        <v>4126349514</v>
      </c>
      <c r="D1164" s="17"/>
      <c r="E1164" s="17"/>
      <c r="F1164" s="17">
        <v>5</v>
      </c>
      <c r="G1164" s="17"/>
      <c r="H1164" s="17"/>
      <c r="I1164" s="17"/>
      <c r="J1164" s="17"/>
      <c r="K1164" s="17"/>
      <c r="L1164" s="17"/>
      <c r="M1164" s="17"/>
      <c r="N1164" s="17">
        <v>3</v>
      </c>
      <c r="O1164" s="17">
        <v>3</v>
      </c>
      <c r="P1164" s="17"/>
      <c r="Q1164" s="17"/>
      <c r="R1164" s="17"/>
      <c r="S1164" s="17"/>
      <c r="T1164" s="17"/>
      <c r="U1164" s="17"/>
      <c r="V1164" s="17"/>
      <c r="W1164" s="17"/>
      <c r="Z1164" s="16"/>
    </row>
    <row r="1165" spans="1:26" s="15" customFormat="1" ht="18.75" customHeight="1">
      <c r="A1165" s="17">
        <v>4216</v>
      </c>
      <c r="B1165" s="18" t="s">
        <v>3514</v>
      </c>
      <c r="C1165" s="19">
        <v>4126456219</v>
      </c>
      <c r="D1165" s="17"/>
      <c r="E1165" s="17"/>
      <c r="F1165" s="17">
        <v>5</v>
      </c>
      <c r="G1165" s="17">
        <v>5</v>
      </c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Z1165" s="16"/>
    </row>
    <row r="1166" spans="1:26" s="15" customFormat="1" ht="18.75" customHeight="1">
      <c r="A1166" s="17">
        <v>4216</v>
      </c>
      <c r="B1166" s="18" t="s">
        <v>3514</v>
      </c>
      <c r="C1166" s="19">
        <v>4126260463</v>
      </c>
      <c r="D1166" s="17"/>
      <c r="E1166" s="17"/>
      <c r="F1166" s="17">
        <v>3</v>
      </c>
      <c r="G1166" s="17">
        <v>10</v>
      </c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Z1166" s="16"/>
    </row>
    <row r="1167" spans="1:26" s="15" customFormat="1" ht="18.75" customHeight="1">
      <c r="A1167" s="17">
        <v>2522</v>
      </c>
      <c r="B1167" s="18" t="s">
        <v>3515</v>
      </c>
      <c r="C1167" s="19">
        <v>4126398469</v>
      </c>
      <c r="D1167" s="17"/>
      <c r="E1167" s="17"/>
      <c r="F1167" s="17">
        <v>10</v>
      </c>
      <c r="G1167" s="17">
        <v>10</v>
      </c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Z1167" s="16"/>
    </row>
    <row r="1168" spans="1:26" s="15" customFormat="1" ht="18.75" customHeight="1">
      <c r="A1168" s="17">
        <v>2522</v>
      </c>
      <c r="B1168" s="18" t="s">
        <v>3516</v>
      </c>
      <c r="C1168" s="19">
        <v>4126259663</v>
      </c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>
        <v>5</v>
      </c>
      <c r="P1168" s="17"/>
      <c r="Q1168" s="17"/>
      <c r="R1168" s="17"/>
      <c r="S1168" s="17"/>
      <c r="T1168" s="17"/>
      <c r="U1168" s="17"/>
      <c r="V1168" s="17"/>
      <c r="W1168" s="17"/>
      <c r="Z1168" s="16"/>
    </row>
    <row r="1169" spans="1:26" s="15" customFormat="1" ht="18.75" customHeight="1">
      <c r="A1169" s="17">
        <v>2775</v>
      </c>
      <c r="B1169" s="18" t="s">
        <v>3517</v>
      </c>
      <c r="C1169" s="19">
        <v>4126282412</v>
      </c>
      <c r="D1169" s="17">
        <v>4</v>
      </c>
      <c r="E1169" s="17">
        <v>4</v>
      </c>
      <c r="F1169" s="17">
        <v>4</v>
      </c>
      <c r="G1169" s="17">
        <v>3</v>
      </c>
      <c r="H1169" s="17"/>
      <c r="I1169" s="17"/>
      <c r="J1169" s="17"/>
      <c r="K1169" s="17"/>
      <c r="L1169" s="17"/>
      <c r="M1169" s="17"/>
      <c r="N1169" s="17">
        <v>6</v>
      </c>
      <c r="O1169" s="17"/>
      <c r="P1169" s="17"/>
      <c r="Q1169" s="17"/>
      <c r="R1169" s="17"/>
      <c r="S1169" s="17"/>
      <c r="T1169" s="17"/>
      <c r="U1169" s="17"/>
      <c r="V1169" s="17"/>
      <c r="W1169" s="17"/>
      <c r="Z1169" s="16"/>
    </row>
    <row r="1170" spans="1:26" s="15" customFormat="1" ht="18.75" customHeight="1">
      <c r="A1170" s="17">
        <v>2850</v>
      </c>
      <c r="B1170" s="18" t="s">
        <v>3518</v>
      </c>
      <c r="C1170" s="19">
        <v>4126296454</v>
      </c>
      <c r="D1170" s="17"/>
      <c r="E1170" s="17"/>
      <c r="F1170" s="17">
        <v>5</v>
      </c>
      <c r="G1170" s="17">
        <v>3</v>
      </c>
      <c r="H1170" s="17"/>
      <c r="I1170" s="17"/>
      <c r="J1170" s="17"/>
      <c r="K1170" s="17"/>
      <c r="L1170" s="17"/>
      <c r="M1170" s="17"/>
      <c r="N1170" s="17"/>
      <c r="O1170" s="17">
        <v>15</v>
      </c>
      <c r="P1170" s="17"/>
      <c r="Q1170" s="17"/>
      <c r="R1170" s="17"/>
      <c r="S1170" s="17"/>
      <c r="T1170" s="17"/>
      <c r="U1170" s="17"/>
      <c r="V1170" s="17"/>
      <c r="W1170" s="17"/>
      <c r="Z1170" s="16"/>
    </row>
    <row r="1171" spans="1:26" s="15" customFormat="1" ht="18.75" customHeight="1">
      <c r="A1171" s="17">
        <v>5589</v>
      </c>
      <c r="B1171" s="18" t="s">
        <v>3519</v>
      </c>
      <c r="C1171" s="19">
        <v>4126372436</v>
      </c>
      <c r="D1171" s="17"/>
      <c r="E1171" s="17"/>
      <c r="F1171" s="17">
        <v>3</v>
      </c>
      <c r="G1171" s="17">
        <v>10</v>
      </c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Z1171" s="16"/>
    </row>
    <row r="1172" spans="1:26" s="15" customFormat="1" ht="18.75" customHeight="1">
      <c r="A1172" s="17">
        <v>2750</v>
      </c>
      <c r="B1172" s="18" t="s">
        <v>3520</v>
      </c>
      <c r="C1172" s="19">
        <v>4126390523</v>
      </c>
      <c r="D1172" s="17">
        <v>1</v>
      </c>
      <c r="E1172" s="17"/>
      <c r="F1172" s="17">
        <v>5</v>
      </c>
      <c r="G1172" s="17"/>
      <c r="H1172" s="17"/>
      <c r="I1172" s="17">
        <v>3</v>
      </c>
      <c r="J1172" s="17"/>
      <c r="K1172" s="17"/>
      <c r="L1172" s="17"/>
      <c r="M1172" s="17"/>
      <c r="N1172" s="17">
        <v>2</v>
      </c>
      <c r="O1172" s="17"/>
      <c r="P1172" s="17"/>
      <c r="Q1172" s="17"/>
      <c r="R1172" s="17"/>
      <c r="S1172" s="17"/>
      <c r="T1172" s="17"/>
      <c r="U1172" s="17"/>
      <c r="V1172" s="17"/>
      <c r="W1172" s="17"/>
      <c r="Z1172" s="16"/>
    </row>
    <row r="1173" spans="1:26" s="15" customFormat="1" ht="18.75" customHeight="1">
      <c r="A1173" s="17">
        <v>4249</v>
      </c>
      <c r="B1173" s="18" t="s">
        <v>2093</v>
      </c>
      <c r="C1173" s="19">
        <v>4126452870</v>
      </c>
      <c r="D1173" s="17"/>
      <c r="E1173" s="17"/>
      <c r="F1173" s="17">
        <v>4</v>
      </c>
      <c r="G1173" s="17"/>
      <c r="H1173" s="17"/>
      <c r="I1173" s="17"/>
      <c r="J1173" s="17"/>
      <c r="K1173" s="17"/>
      <c r="L1173" s="17"/>
      <c r="M1173" s="17"/>
      <c r="N1173" s="17">
        <v>4</v>
      </c>
      <c r="O1173" s="17">
        <v>2</v>
      </c>
      <c r="P1173" s="17"/>
      <c r="Q1173" s="17"/>
      <c r="R1173" s="17"/>
      <c r="S1173" s="17"/>
      <c r="T1173" s="17"/>
      <c r="U1173" s="17"/>
      <c r="V1173" s="17"/>
      <c r="W1173" s="17"/>
      <c r="Z1173" s="16"/>
    </row>
    <row r="1174" spans="1:26" s="15" customFormat="1" ht="18.75" customHeight="1">
      <c r="A1174" s="17">
        <v>49472</v>
      </c>
      <c r="B1174" s="18" t="s">
        <v>2820</v>
      </c>
      <c r="C1174" s="19">
        <v>49472</v>
      </c>
      <c r="D1174" s="17"/>
      <c r="E1174" s="17"/>
      <c r="F1174" s="17">
        <v>2</v>
      </c>
      <c r="G1174" s="17">
        <v>3</v>
      </c>
      <c r="H1174" s="17">
        <v>3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Z1174" s="16"/>
    </row>
    <row r="1175" spans="1:26" s="15" customFormat="1" ht="17.25" customHeight="1">
      <c r="A1175" s="39">
        <v>5524</v>
      </c>
      <c r="B1175" s="18" t="s">
        <v>3521</v>
      </c>
      <c r="C1175" s="19">
        <v>4126243707</v>
      </c>
      <c r="D1175" s="17"/>
      <c r="E1175" s="17"/>
      <c r="F1175" s="17"/>
      <c r="G1175" s="17"/>
      <c r="H1175" s="17"/>
      <c r="I1175" s="17">
        <v>5</v>
      </c>
      <c r="J1175" s="17"/>
      <c r="K1175" s="17"/>
      <c r="L1175" s="17"/>
      <c r="M1175" s="17"/>
      <c r="N1175" s="17"/>
      <c r="O1175" s="17">
        <v>5</v>
      </c>
      <c r="P1175" s="17"/>
      <c r="Q1175" s="17"/>
      <c r="R1175" s="17"/>
      <c r="S1175" s="17"/>
      <c r="T1175" s="17"/>
      <c r="U1175" s="17"/>
      <c r="V1175" s="17"/>
      <c r="W1175" s="17"/>
      <c r="Z1175" s="16"/>
    </row>
    <row r="1176" spans="1:26" s="15" customFormat="1" ht="17.25" customHeight="1">
      <c r="A1176" s="17">
        <v>3433</v>
      </c>
      <c r="B1176" s="18" t="s">
        <v>3522</v>
      </c>
      <c r="C1176" s="19">
        <v>4126359252</v>
      </c>
      <c r="D1176" s="17"/>
      <c r="E1176" s="17"/>
      <c r="F1176" s="17"/>
      <c r="G1176" s="17">
        <v>10</v>
      </c>
      <c r="H1176" s="17"/>
      <c r="I1176" s="17">
        <v>10</v>
      </c>
      <c r="J1176" s="17"/>
      <c r="K1176" s="17"/>
      <c r="L1176" s="17"/>
      <c r="M1176" s="17"/>
      <c r="N1176" s="17">
        <v>3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Z1176" s="16"/>
    </row>
    <row r="1177" spans="1:26" s="15" customFormat="1" ht="17.25" customHeight="1">
      <c r="A1177" s="17">
        <v>3433</v>
      </c>
      <c r="B1177" s="18" t="s">
        <v>3522</v>
      </c>
      <c r="C1177" s="19">
        <v>4126241927</v>
      </c>
      <c r="D1177" s="17">
        <v>5</v>
      </c>
      <c r="E1177" s="17">
        <v>5</v>
      </c>
      <c r="F1177" s="17"/>
      <c r="G1177" s="17"/>
      <c r="H1177" s="17"/>
      <c r="I1177" s="17"/>
      <c r="J1177" s="17"/>
      <c r="K1177" s="17"/>
      <c r="L1177" s="17"/>
      <c r="M1177" s="17"/>
      <c r="N1177" s="17"/>
      <c r="O1177" s="17">
        <v>5</v>
      </c>
      <c r="P1177" s="17"/>
      <c r="Q1177" s="17"/>
      <c r="R1177" s="17"/>
      <c r="S1177" s="17"/>
      <c r="T1177" s="17"/>
      <c r="U1177" s="17"/>
      <c r="V1177" s="17"/>
      <c r="W1177" s="17"/>
      <c r="Z1177" s="16"/>
    </row>
    <row r="1178" spans="1:26" s="15" customFormat="1" ht="17.25" customHeight="1">
      <c r="A1178" s="17">
        <v>1672</v>
      </c>
      <c r="B1178" s="18" t="s">
        <v>3523</v>
      </c>
      <c r="C1178" s="19">
        <v>4126301351</v>
      </c>
      <c r="D1178" s="17"/>
      <c r="E1178" s="17"/>
      <c r="F1178" s="17">
        <v>5</v>
      </c>
      <c r="G1178" s="17"/>
      <c r="H1178" s="17"/>
      <c r="I1178" s="17"/>
      <c r="J1178" s="17"/>
      <c r="K1178" s="17"/>
      <c r="L1178" s="17"/>
      <c r="M1178" s="17"/>
      <c r="N1178" s="17"/>
      <c r="O1178" s="17">
        <v>5</v>
      </c>
      <c r="P1178" s="17"/>
      <c r="Q1178" s="17"/>
      <c r="R1178" s="17"/>
      <c r="S1178" s="17"/>
      <c r="T1178" s="17"/>
      <c r="U1178" s="17"/>
      <c r="V1178" s="17"/>
      <c r="W1178" s="17"/>
      <c r="Z1178" s="16"/>
    </row>
    <row r="1179" spans="1:26" s="15" customFormat="1" ht="17.25" customHeight="1">
      <c r="A1179" s="17">
        <v>5431</v>
      </c>
      <c r="B1179" s="18" t="s">
        <v>3524</v>
      </c>
      <c r="C1179" s="19">
        <v>4126413763</v>
      </c>
      <c r="D1179" s="17"/>
      <c r="E1179" s="17"/>
      <c r="F1179" s="17"/>
      <c r="G1179" s="17">
        <v>5</v>
      </c>
      <c r="H1179" s="17"/>
      <c r="I1179" s="17"/>
      <c r="J1179" s="17"/>
      <c r="K1179" s="17"/>
      <c r="L1179" s="17"/>
      <c r="M1179" s="17"/>
      <c r="N1179" s="17"/>
      <c r="O1179" s="17">
        <v>5</v>
      </c>
      <c r="P1179" s="17"/>
      <c r="Q1179" s="17"/>
      <c r="R1179" s="17"/>
      <c r="S1179" s="17"/>
      <c r="T1179" s="17"/>
      <c r="U1179" s="17"/>
      <c r="V1179" s="17"/>
      <c r="W1179" s="17"/>
      <c r="Z1179" s="16"/>
    </row>
    <row r="1180" spans="1:26" s="15" customFormat="1" ht="17.25" customHeight="1">
      <c r="A1180" s="17">
        <v>5621</v>
      </c>
      <c r="B1180" s="18" t="s">
        <v>3525</v>
      </c>
      <c r="C1180" s="19">
        <v>4126414141</v>
      </c>
      <c r="D1180" s="17"/>
      <c r="E1180" s="17"/>
      <c r="F1180" s="17"/>
      <c r="G1180" s="17">
        <v>5</v>
      </c>
      <c r="H1180" s="17"/>
      <c r="I1180" s="17">
        <v>5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Z1180" s="16"/>
    </row>
    <row r="1181" spans="1:26" s="15" customFormat="1" ht="17.25" customHeight="1">
      <c r="A1181" s="17">
        <v>3261</v>
      </c>
      <c r="B1181" s="18" t="s">
        <v>3087</v>
      </c>
      <c r="C1181" s="19">
        <v>4126410948</v>
      </c>
      <c r="D1181" s="17"/>
      <c r="E1181" s="17"/>
      <c r="F1181" s="17">
        <v>5</v>
      </c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Z1181" s="16"/>
    </row>
    <row r="1182" spans="1:26" s="15" customFormat="1" ht="17.25" customHeight="1">
      <c r="A1182" s="17">
        <v>3161</v>
      </c>
      <c r="B1182" s="18" t="s">
        <v>3026</v>
      </c>
      <c r="C1182" s="19">
        <v>4126416148</v>
      </c>
      <c r="D1182" s="17"/>
      <c r="E1182" s="17"/>
      <c r="F1182" s="17">
        <v>10</v>
      </c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Z1182" s="16"/>
    </row>
    <row r="1183" spans="1:26" s="15" customFormat="1" ht="17.25" customHeight="1">
      <c r="A1183" s="17">
        <v>3160</v>
      </c>
      <c r="B1183" s="18" t="s">
        <v>3027</v>
      </c>
      <c r="C1183" s="19">
        <v>4126416096</v>
      </c>
      <c r="D1183" s="17"/>
      <c r="E1183" s="17"/>
      <c r="F1183" s="17"/>
      <c r="G1183" s="17">
        <v>5</v>
      </c>
      <c r="H1183" s="17"/>
      <c r="I1183" s="17"/>
      <c r="J1183" s="17"/>
      <c r="K1183" s="17"/>
      <c r="L1183" s="17"/>
      <c r="M1183" s="17"/>
      <c r="N1183" s="17"/>
      <c r="O1183" s="17">
        <v>5</v>
      </c>
      <c r="P1183" s="17"/>
      <c r="Q1183" s="17"/>
      <c r="R1183" s="17"/>
      <c r="S1183" s="17"/>
      <c r="T1183" s="17"/>
      <c r="U1183" s="17"/>
      <c r="V1183" s="17"/>
      <c r="W1183" s="17"/>
      <c r="Z1183" s="16"/>
    </row>
    <row r="1184" spans="1:26" s="15" customFormat="1" ht="17.25" customHeight="1">
      <c r="A1184" s="17">
        <v>3571</v>
      </c>
      <c r="B1184" s="18" t="s">
        <v>3526</v>
      </c>
      <c r="C1184" s="19">
        <v>4126411354</v>
      </c>
      <c r="D1184" s="17"/>
      <c r="E1184" s="17"/>
      <c r="F1184" s="17">
        <v>5</v>
      </c>
      <c r="G1184" s="17">
        <v>5</v>
      </c>
      <c r="H1184" s="17"/>
      <c r="I1184" s="17"/>
      <c r="J1184" s="17"/>
      <c r="K1184" s="17"/>
      <c r="L1184" s="17">
        <v>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Z1184" s="16"/>
    </row>
    <row r="1185" spans="1:26" s="15" customFormat="1" ht="17.25" customHeight="1">
      <c r="A1185" s="17">
        <v>4102</v>
      </c>
      <c r="B1185" s="18" t="s">
        <v>3527</v>
      </c>
      <c r="C1185" s="19">
        <v>4126412391</v>
      </c>
      <c r="D1185" s="17">
        <v>5</v>
      </c>
      <c r="E1185" s="17"/>
      <c r="F1185" s="17">
        <v>5</v>
      </c>
      <c r="G1185" s="17">
        <v>5</v>
      </c>
      <c r="H1185" s="17"/>
      <c r="I1185" s="17"/>
      <c r="J1185" s="17"/>
      <c r="K1185" s="17"/>
      <c r="L1185" s="17"/>
      <c r="M1185" s="17"/>
      <c r="N1185" s="17">
        <v>5</v>
      </c>
      <c r="O1185" s="17">
        <v>5</v>
      </c>
      <c r="P1185" s="17"/>
      <c r="Q1185" s="17"/>
      <c r="R1185" s="17"/>
      <c r="S1185" s="17"/>
      <c r="T1185" s="17"/>
      <c r="U1185" s="17"/>
      <c r="V1185" s="17"/>
      <c r="W1185" s="17"/>
      <c r="Z1185" s="16"/>
    </row>
    <row r="1186" spans="1:26" s="15" customFormat="1" ht="17.25" customHeight="1">
      <c r="A1186" s="17">
        <v>2797</v>
      </c>
      <c r="B1186" s="18" t="s">
        <v>3528</v>
      </c>
      <c r="C1186" s="19">
        <v>4126415085</v>
      </c>
      <c r="D1186" s="17"/>
      <c r="E1186" s="17"/>
      <c r="F1186" s="17"/>
      <c r="G1186" s="17">
        <v>10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Z1186" s="16"/>
    </row>
    <row r="1187" spans="1:26" s="15" customFormat="1" ht="17.25" customHeight="1">
      <c r="A1187" s="17">
        <v>5542</v>
      </c>
      <c r="B1187" s="18" t="s">
        <v>3529</v>
      </c>
      <c r="C1187" s="19">
        <v>4126416856</v>
      </c>
      <c r="D1187" s="17"/>
      <c r="E1187" s="17"/>
      <c r="F1187" s="17"/>
      <c r="G1187" s="17">
        <v>5</v>
      </c>
      <c r="H1187" s="17"/>
      <c r="I1187" s="17"/>
      <c r="J1187" s="17"/>
      <c r="K1187" s="17"/>
      <c r="L1187" s="17"/>
      <c r="M1187" s="17"/>
      <c r="N1187" s="17">
        <v>5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Z1187" s="16"/>
    </row>
    <row r="1188" spans="1:26" s="15" customFormat="1" ht="17.25" customHeight="1">
      <c r="A1188" s="17">
        <v>2169</v>
      </c>
      <c r="B1188" s="18" t="s">
        <v>3530</v>
      </c>
      <c r="C1188" s="19">
        <v>4126305362</v>
      </c>
      <c r="D1188" s="17">
        <v>5</v>
      </c>
      <c r="E1188" s="17"/>
      <c r="F1188" s="17">
        <v>5</v>
      </c>
      <c r="G1188" s="17"/>
      <c r="H1188" s="17"/>
      <c r="I1188" s="17"/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Z1188" s="16"/>
    </row>
    <row r="1189" spans="1:26" s="15" customFormat="1" ht="17.25" customHeight="1">
      <c r="A1189" s="17">
        <v>4066</v>
      </c>
      <c r="B1189" s="18" t="s">
        <v>3531</v>
      </c>
      <c r="C1189" s="19">
        <v>4126242645</v>
      </c>
      <c r="D1189" s="17"/>
      <c r="E1189" s="17"/>
      <c r="F1189" s="17">
        <v>5</v>
      </c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Z1189" s="16"/>
    </row>
    <row r="1190" spans="1:26" s="15" customFormat="1" ht="17.25" customHeight="1">
      <c r="A1190" s="17">
        <v>4331</v>
      </c>
      <c r="B1190" s="18" t="s">
        <v>3532</v>
      </c>
      <c r="C1190" s="19">
        <v>4126412704</v>
      </c>
      <c r="D1190" s="17">
        <v>2</v>
      </c>
      <c r="E1190" s="17"/>
      <c r="F1190" s="17"/>
      <c r="G1190" s="17">
        <v>5</v>
      </c>
      <c r="H1190" s="17"/>
      <c r="I1190" s="17"/>
      <c r="J1190" s="17"/>
      <c r="K1190" s="17"/>
      <c r="L1190" s="17"/>
      <c r="M1190" s="17"/>
      <c r="N1190" s="17">
        <v>2</v>
      </c>
      <c r="O1190" s="17">
        <v>2</v>
      </c>
      <c r="P1190" s="17"/>
      <c r="Q1190" s="17"/>
      <c r="R1190" s="17"/>
      <c r="S1190" s="17"/>
      <c r="T1190" s="17"/>
      <c r="U1190" s="17"/>
      <c r="V1190" s="17"/>
      <c r="W1190" s="17"/>
      <c r="Z1190" s="16"/>
    </row>
    <row r="1191" spans="1:26" s="15" customFormat="1" ht="17.25" customHeight="1">
      <c r="A1191" s="17">
        <v>3246</v>
      </c>
      <c r="B1191" s="18" t="s">
        <v>3533</v>
      </c>
      <c r="C1191" s="19">
        <v>4126241769</v>
      </c>
      <c r="D1191" s="17"/>
      <c r="E1191" s="17"/>
      <c r="F1191" s="17">
        <v>5</v>
      </c>
      <c r="G1191" s="17"/>
      <c r="H1191" s="17"/>
      <c r="I1191" s="17"/>
      <c r="J1191" s="17"/>
      <c r="K1191" s="17"/>
      <c r="L1191" s="17"/>
      <c r="M1191" s="17"/>
      <c r="N1191" s="17">
        <v>5</v>
      </c>
      <c r="O1191" s="17">
        <v>5</v>
      </c>
      <c r="P1191" s="17"/>
      <c r="Q1191" s="17"/>
      <c r="R1191" s="17"/>
      <c r="S1191" s="17"/>
      <c r="T1191" s="17"/>
      <c r="U1191" s="17"/>
      <c r="V1191" s="17"/>
      <c r="W1191" s="17"/>
      <c r="Z1191" s="16"/>
    </row>
    <row r="1192" spans="1:26" s="15" customFormat="1" ht="17.25" customHeight="1">
      <c r="A1192" s="17">
        <v>3246</v>
      </c>
      <c r="B1192" s="18" t="s">
        <v>3533</v>
      </c>
      <c r="C1192" s="19">
        <v>4126305810</v>
      </c>
      <c r="D1192" s="17"/>
      <c r="E1192" s="17"/>
      <c r="F1192" s="17"/>
      <c r="G1192" s="17">
        <v>5</v>
      </c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Z1192" s="16"/>
    </row>
    <row r="1193" spans="1:26" s="15" customFormat="1" ht="17.25" customHeight="1">
      <c r="A1193" s="17">
        <v>3901</v>
      </c>
      <c r="B1193" s="18" t="s">
        <v>3534</v>
      </c>
      <c r="C1193" s="19">
        <v>4126412137</v>
      </c>
      <c r="D1193" s="17"/>
      <c r="E1193" s="17"/>
      <c r="F1193" s="17"/>
      <c r="G1193" s="17">
        <v>5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/>
      <c r="Q1193" s="17"/>
      <c r="R1193" s="17"/>
      <c r="S1193" s="17"/>
      <c r="T1193" s="17"/>
      <c r="U1193" s="17"/>
      <c r="V1193" s="17"/>
      <c r="W1193" s="17"/>
      <c r="Z1193" s="16"/>
    </row>
    <row r="1194" spans="1:26" s="15" customFormat="1" ht="17.25" customHeight="1">
      <c r="A1194" s="17">
        <v>3901</v>
      </c>
      <c r="B1194" s="18" t="s">
        <v>3534</v>
      </c>
      <c r="C1194" s="19">
        <v>4126242440</v>
      </c>
      <c r="D1194" s="17"/>
      <c r="E1194" s="17"/>
      <c r="F1194" s="17">
        <v>5</v>
      </c>
      <c r="G1194" s="17">
        <v>5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Z1194" s="16"/>
    </row>
    <row r="1195" spans="1:26" s="15" customFormat="1" ht="17.25" customHeight="1">
      <c r="A1195" s="17">
        <v>2244</v>
      </c>
      <c r="B1195" s="18" t="s">
        <v>3535</v>
      </c>
      <c r="C1195" s="19">
        <v>4126410169</v>
      </c>
      <c r="D1195" s="17"/>
      <c r="E1195" s="17"/>
      <c r="F1195" s="17"/>
      <c r="G1195" s="17">
        <v>5</v>
      </c>
      <c r="H1195" s="17"/>
      <c r="I1195" s="17">
        <v>10</v>
      </c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Z1195" s="16"/>
    </row>
    <row r="1196" spans="1:26" s="15" customFormat="1" ht="17.25" customHeight="1">
      <c r="A1196" s="17">
        <v>3528</v>
      </c>
      <c r="B1196" s="18" t="s">
        <v>3536</v>
      </c>
      <c r="C1196" s="19">
        <v>4126241996</v>
      </c>
      <c r="D1196" s="17"/>
      <c r="E1196" s="17"/>
      <c r="F1196" s="17"/>
      <c r="G1196" s="17">
        <v>5</v>
      </c>
      <c r="H1196" s="17"/>
      <c r="I1196" s="17"/>
      <c r="J1196" s="17"/>
      <c r="K1196" s="17"/>
      <c r="L1196" s="17"/>
      <c r="M1196" s="17"/>
      <c r="N1196" s="17">
        <v>5</v>
      </c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Z1196" s="16"/>
    </row>
    <row r="1197" spans="1:26" s="15" customFormat="1" ht="17.25" customHeight="1">
      <c r="A1197" s="17">
        <v>4800</v>
      </c>
      <c r="B1197" s="18" t="s">
        <v>3537</v>
      </c>
      <c r="C1197" s="19">
        <v>4126306394</v>
      </c>
      <c r="D1197" s="17"/>
      <c r="E1197" s="17"/>
      <c r="F1197" s="17">
        <v>5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Z1197" s="16"/>
    </row>
    <row r="1198" spans="1:26" s="15" customFormat="1" ht="17.25" customHeight="1">
      <c r="A1198" s="17">
        <v>2558</v>
      </c>
      <c r="B1198" s="18" t="s">
        <v>3538</v>
      </c>
      <c r="C1198" s="19">
        <v>4126410729</v>
      </c>
      <c r="D1198" s="17"/>
      <c r="E1198" s="17"/>
      <c r="F1198" s="17"/>
      <c r="G1198" s="17">
        <v>5</v>
      </c>
      <c r="H1198" s="17"/>
      <c r="I1198" s="17">
        <v>5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Z1198" s="16"/>
    </row>
    <row r="1199" spans="1:26" s="15" customFormat="1" ht="17.25" customHeight="1">
      <c r="A1199" s="17">
        <v>2558</v>
      </c>
      <c r="B1199" s="18" t="s">
        <v>3538</v>
      </c>
      <c r="C1199" s="19">
        <v>4126414806</v>
      </c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>
        <v>5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Z1199" s="16"/>
    </row>
    <row r="1200" spans="1:26" s="15" customFormat="1" ht="17.25" customHeight="1">
      <c r="A1200" s="17">
        <v>3891</v>
      </c>
      <c r="B1200" s="18" t="s">
        <v>3539</v>
      </c>
      <c r="C1200" s="19">
        <v>4126242435</v>
      </c>
      <c r="D1200" s="17"/>
      <c r="E1200" s="17">
        <v>5</v>
      </c>
      <c r="F1200" s="17">
        <v>5</v>
      </c>
      <c r="G1200" s="17"/>
      <c r="H1200" s="17"/>
      <c r="I1200" s="17"/>
      <c r="J1200" s="17"/>
      <c r="K1200" s="17"/>
      <c r="L1200" s="17"/>
      <c r="M1200" s="17"/>
      <c r="N1200" s="17">
        <v>5</v>
      </c>
      <c r="O1200" s="17"/>
      <c r="P1200" s="17"/>
      <c r="Q1200" s="17"/>
      <c r="R1200" s="17"/>
      <c r="S1200" s="17"/>
      <c r="T1200" s="17"/>
      <c r="U1200" s="17"/>
      <c r="V1200" s="17"/>
      <c r="W1200" s="17"/>
      <c r="Z1200" s="16"/>
    </row>
    <row r="1201" spans="1:26" s="15" customFormat="1" ht="17.25" customHeight="1">
      <c r="A1201" s="17">
        <v>1541</v>
      </c>
      <c r="B1201" s="18" t="s">
        <v>3093</v>
      </c>
      <c r="C1201" s="19">
        <v>4126480307</v>
      </c>
      <c r="D1201" s="17"/>
      <c r="E1201" s="17"/>
      <c r="F1201" s="17">
        <v>15</v>
      </c>
      <c r="G1201" s="17">
        <v>10</v>
      </c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Z1201" s="16"/>
    </row>
    <row r="1202" spans="1:26" s="15" customFormat="1" ht="17.25" customHeight="1">
      <c r="A1202" s="17">
        <v>1541</v>
      </c>
      <c r="B1202" s="18" t="s">
        <v>3093</v>
      </c>
      <c r="C1202" s="19">
        <v>4126316626</v>
      </c>
      <c r="D1202" s="17"/>
      <c r="E1202" s="17"/>
      <c r="F1202" s="17"/>
      <c r="G1202" s="17">
        <v>10</v>
      </c>
      <c r="H1202" s="17"/>
      <c r="I1202" s="17">
        <v>20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Z1202" s="16"/>
    </row>
    <row r="1203" spans="1:26" s="15" customFormat="1" ht="17.25" customHeight="1">
      <c r="A1203" s="17">
        <v>5629</v>
      </c>
      <c r="B1203" s="18" t="s">
        <v>3540</v>
      </c>
      <c r="C1203" s="19">
        <v>4126281614</v>
      </c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>
        <v>6</v>
      </c>
      <c r="Q1203" s="17"/>
      <c r="R1203" s="17"/>
      <c r="S1203" s="17"/>
      <c r="T1203" s="17"/>
      <c r="U1203" s="17"/>
      <c r="V1203" s="17"/>
      <c r="W1203" s="17"/>
      <c r="Z1203" s="16"/>
    </row>
    <row r="1204" spans="1:26" s="15" customFormat="1" ht="17.25" customHeight="1">
      <c r="A1204" s="17">
        <v>5629</v>
      </c>
      <c r="B1204" s="18" t="s">
        <v>3540</v>
      </c>
      <c r="C1204" s="19">
        <v>4126281616</v>
      </c>
      <c r="D1204" s="17">
        <v>3</v>
      </c>
      <c r="E1204" s="17">
        <v>6</v>
      </c>
      <c r="F1204" s="17">
        <v>5</v>
      </c>
      <c r="G1204" s="17">
        <v>10</v>
      </c>
      <c r="H1204" s="17"/>
      <c r="I1204" s="17">
        <v>5</v>
      </c>
      <c r="J1204" s="17"/>
      <c r="K1204" s="17"/>
      <c r="L1204" s="17"/>
      <c r="M1204" s="17"/>
      <c r="N1204" s="17">
        <v>5</v>
      </c>
      <c r="O1204" s="17">
        <v>5</v>
      </c>
      <c r="P1204" s="17"/>
      <c r="Q1204" s="17"/>
      <c r="R1204" s="17"/>
      <c r="S1204" s="17"/>
      <c r="T1204" s="17"/>
      <c r="U1204" s="17"/>
      <c r="V1204" s="17"/>
      <c r="W1204" s="17"/>
      <c r="Z1204" s="16"/>
    </row>
    <row r="1205" spans="1:26" s="15" customFormat="1" ht="17.25" customHeight="1">
      <c r="A1205" s="17">
        <v>2795</v>
      </c>
      <c r="B1205" s="18" t="s">
        <v>3541</v>
      </c>
      <c r="C1205" s="19">
        <v>4126240970</v>
      </c>
      <c r="D1205" s="17"/>
      <c r="E1205" s="17"/>
      <c r="F1205" s="17">
        <v>5</v>
      </c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Z1205" s="16"/>
    </row>
    <row r="1206" spans="1:26" s="15" customFormat="1" ht="17.25" customHeight="1">
      <c r="A1206" s="17">
        <v>2291</v>
      </c>
      <c r="B1206" s="18" t="s">
        <v>3542</v>
      </c>
      <c r="C1206" s="19">
        <v>4126305434</v>
      </c>
      <c r="D1206" s="17"/>
      <c r="E1206" s="17"/>
      <c r="F1206" s="17">
        <v>5</v>
      </c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Z1206" s="16"/>
    </row>
    <row r="1207" spans="1:26" s="15" customFormat="1" ht="17.25" customHeight="1">
      <c r="A1207" s="17">
        <v>3960</v>
      </c>
      <c r="B1207" s="18" t="s">
        <v>3543</v>
      </c>
      <c r="C1207" s="19">
        <v>4126412190</v>
      </c>
      <c r="D1207" s="17"/>
      <c r="E1207" s="17"/>
      <c r="F1207" s="17">
        <v>5</v>
      </c>
      <c r="G1207" s="17">
        <v>5</v>
      </c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Z1207" s="16"/>
    </row>
    <row r="1208" spans="1:26" s="15" customFormat="1" ht="17.25" customHeight="1">
      <c r="A1208" s="17">
        <v>3837</v>
      </c>
      <c r="B1208" s="18" t="s">
        <v>3544</v>
      </c>
      <c r="C1208" s="19">
        <v>4126411810</v>
      </c>
      <c r="D1208" s="17"/>
      <c r="E1208" s="17"/>
      <c r="F1208" s="17">
        <v>5</v>
      </c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Z1208" s="16"/>
    </row>
    <row r="1209" spans="1:26" s="15" customFormat="1" ht="17.25" customHeight="1">
      <c r="A1209" s="17">
        <v>3659</v>
      </c>
      <c r="B1209" s="18" t="s">
        <v>3545</v>
      </c>
      <c r="C1209" s="19">
        <v>4126362785</v>
      </c>
      <c r="D1209" s="17"/>
      <c r="E1209" s="17"/>
      <c r="F1209" s="17"/>
      <c r="G1209" s="17">
        <v>10</v>
      </c>
      <c r="H1209" s="17"/>
      <c r="I1209" s="17">
        <v>10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Z1209" s="16"/>
    </row>
    <row r="1210" spans="1:26" s="15" customFormat="1" ht="17.25" customHeight="1">
      <c r="A1210" s="17">
        <v>2798</v>
      </c>
      <c r="B1210" s="18" t="s">
        <v>3546</v>
      </c>
      <c r="C1210" s="19">
        <v>4126241073</v>
      </c>
      <c r="D1210" s="17"/>
      <c r="E1210" s="17"/>
      <c r="F1210" s="17"/>
      <c r="G1210" s="17">
        <v>4</v>
      </c>
      <c r="H1210" s="17"/>
      <c r="I1210" s="17">
        <v>5</v>
      </c>
      <c r="J1210" s="17"/>
      <c r="K1210" s="17"/>
      <c r="L1210" s="17">
        <v>2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Z1210" s="16"/>
    </row>
    <row r="1211" spans="1:26" s="15" customFormat="1" ht="17.25" customHeight="1">
      <c r="A1211" s="17">
        <v>4276</v>
      </c>
      <c r="B1211" s="18" t="s">
        <v>3547</v>
      </c>
      <c r="C1211" s="19">
        <v>412624782</v>
      </c>
      <c r="D1211" s="17"/>
      <c r="E1211" s="17"/>
      <c r="F1211" s="17"/>
      <c r="G1211" s="17"/>
      <c r="H1211" s="17"/>
      <c r="I1211" s="17">
        <v>5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Z1211" s="16"/>
    </row>
    <row r="1212" spans="1:26" s="15" customFormat="1" ht="17.25" customHeight="1">
      <c r="A1212" s="17">
        <v>2552</v>
      </c>
      <c r="B1212" s="18" t="s">
        <v>3164</v>
      </c>
      <c r="C1212" s="19">
        <v>4126410692</v>
      </c>
      <c r="D1212" s="17"/>
      <c r="E1212" s="17"/>
      <c r="F1212" s="17"/>
      <c r="G1212" s="17"/>
      <c r="H1212" s="17"/>
      <c r="I1212" s="17">
        <v>5</v>
      </c>
      <c r="J1212" s="17"/>
      <c r="K1212" s="17"/>
      <c r="L1212" s="17"/>
      <c r="M1212" s="17"/>
      <c r="N1212" s="17"/>
      <c r="O1212" s="17">
        <v>5</v>
      </c>
      <c r="P1212" s="17"/>
      <c r="Q1212" s="17"/>
      <c r="R1212" s="17"/>
      <c r="S1212" s="17"/>
      <c r="T1212" s="17"/>
      <c r="U1212" s="17"/>
      <c r="V1212" s="17"/>
      <c r="W1212" s="17"/>
      <c r="Z1212" s="16"/>
    </row>
    <row r="1213" spans="1:26" s="15" customFormat="1" ht="17.25" customHeight="1">
      <c r="A1213" s="17">
        <v>2999</v>
      </c>
      <c r="B1213" s="18" t="s">
        <v>3548</v>
      </c>
      <c r="C1213" s="19">
        <v>4126241185</v>
      </c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>
        <v>5</v>
      </c>
      <c r="P1213" s="17"/>
      <c r="Q1213" s="17"/>
      <c r="R1213" s="17"/>
      <c r="S1213" s="17"/>
      <c r="T1213" s="17"/>
      <c r="U1213" s="17"/>
      <c r="V1213" s="17"/>
      <c r="W1213" s="17"/>
      <c r="Z1213" s="16"/>
    </row>
    <row r="1214" spans="1:26" s="15" customFormat="1" ht="17.25" customHeight="1">
      <c r="A1214" s="17">
        <v>2999</v>
      </c>
      <c r="B1214" s="18" t="s">
        <v>3548</v>
      </c>
      <c r="C1214" s="19">
        <v>4126415471</v>
      </c>
      <c r="D1214" s="17"/>
      <c r="E1214" s="17"/>
      <c r="F1214" s="17">
        <v>5</v>
      </c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Z1214" s="16"/>
    </row>
    <row r="1215" spans="1:26" s="15" customFormat="1" ht="17.25" customHeight="1">
      <c r="A1215" s="17"/>
      <c r="B1215" s="147" t="s">
        <v>590</v>
      </c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10" t="s">
        <v>3549</v>
      </c>
      <c r="Z1215" s="16"/>
    </row>
    <row r="1216" spans="1:26" s="15" customFormat="1" ht="17.25" customHeight="1">
      <c r="A1216" s="17">
        <v>5133</v>
      </c>
      <c r="B1216" s="174" t="s">
        <v>1308</v>
      </c>
      <c r="C1216" s="28">
        <v>4126325768</v>
      </c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71">
        <v>15</v>
      </c>
      <c r="O1216" s="28">
        <v>30</v>
      </c>
      <c r="P1216" s="28"/>
      <c r="Q1216" s="28"/>
      <c r="R1216" s="28"/>
      <c r="S1216" s="28"/>
      <c r="T1216" s="28"/>
      <c r="U1216" s="28"/>
      <c r="V1216" s="28"/>
      <c r="W1216" s="71" t="s">
        <v>4200</v>
      </c>
      <c r="Z1216" s="16"/>
    </row>
    <row r="1217" spans="1:26" s="15" customFormat="1" ht="18.75" customHeight="1">
      <c r="A1217" s="17">
        <v>3952</v>
      </c>
      <c r="B1217" s="18" t="s">
        <v>2418</v>
      </c>
      <c r="C1217" s="19">
        <v>4126438424</v>
      </c>
      <c r="D1217" s="17">
        <v>6</v>
      </c>
      <c r="E1217" s="17">
        <v>2</v>
      </c>
      <c r="F1217" s="17">
        <v>8</v>
      </c>
      <c r="G1217" s="17"/>
      <c r="H1217" s="17"/>
      <c r="I1217" s="17"/>
      <c r="J1217" s="17"/>
      <c r="K1217" s="17"/>
      <c r="L1217" s="17"/>
      <c r="M1217" s="17"/>
      <c r="N1217" s="17">
        <v>3</v>
      </c>
      <c r="O1217" s="17">
        <v>16</v>
      </c>
      <c r="P1217" s="17"/>
      <c r="Q1217" s="17"/>
      <c r="R1217" s="17"/>
      <c r="S1217" s="17"/>
      <c r="T1217" s="17"/>
      <c r="U1217" s="17"/>
      <c r="V1217" s="17"/>
      <c r="W1217" s="17"/>
      <c r="Z1217" s="16"/>
    </row>
    <row r="1218" spans="1:26" s="15" customFormat="1" ht="18.75" customHeight="1">
      <c r="A1218" s="17">
        <v>4657</v>
      </c>
      <c r="B1218" s="18" t="s">
        <v>3550</v>
      </c>
      <c r="C1218" s="19">
        <v>4126427174</v>
      </c>
      <c r="D1218" s="17">
        <v>2</v>
      </c>
      <c r="E1218" s="17"/>
      <c r="F1218" s="17">
        <v>15</v>
      </c>
      <c r="G1218" s="17">
        <v>3</v>
      </c>
      <c r="H1218" s="17"/>
      <c r="I1218" s="17"/>
      <c r="J1218" s="17"/>
      <c r="K1218" s="17"/>
      <c r="L1218" s="17">
        <v>2</v>
      </c>
      <c r="M1218" s="17"/>
      <c r="N1218" s="17">
        <v>2</v>
      </c>
      <c r="O1218" s="17"/>
      <c r="P1218" s="17"/>
      <c r="Q1218" s="17"/>
      <c r="R1218" s="17"/>
      <c r="S1218" s="17"/>
      <c r="T1218" s="17"/>
      <c r="U1218" s="17"/>
      <c r="V1218" s="17"/>
      <c r="W1218" s="17"/>
      <c r="Z1218" s="16"/>
    </row>
    <row r="1219" spans="1:26" s="15" customFormat="1" ht="18.75" customHeight="1">
      <c r="A1219" s="17">
        <v>5146</v>
      </c>
      <c r="B1219" s="18" t="s">
        <v>3551</v>
      </c>
      <c r="C1219" s="19">
        <v>4126306581</v>
      </c>
      <c r="D1219" s="17"/>
      <c r="E1219" s="17"/>
      <c r="F1219" s="17">
        <v>5</v>
      </c>
      <c r="G1219" s="17">
        <v>5</v>
      </c>
      <c r="H1219" s="17"/>
      <c r="I1219" s="17"/>
      <c r="J1219" s="17"/>
      <c r="K1219" s="17"/>
      <c r="L1219" s="17"/>
      <c r="M1219" s="17"/>
      <c r="N1219" s="17">
        <v>4</v>
      </c>
      <c r="O1219" s="17">
        <v>15</v>
      </c>
      <c r="P1219" s="17"/>
      <c r="Q1219" s="17"/>
      <c r="R1219" s="17"/>
      <c r="S1219" s="17"/>
      <c r="T1219" s="17"/>
      <c r="U1219" s="17"/>
      <c r="V1219" s="17"/>
      <c r="W1219" s="17"/>
      <c r="Z1219" s="16"/>
    </row>
    <row r="1220" spans="1:26" s="15" customFormat="1" ht="18.75" customHeight="1">
      <c r="A1220" s="17" t="s">
        <v>3552</v>
      </c>
      <c r="B1220" s="18" t="s">
        <v>3553</v>
      </c>
      <c r="C1220" s="19" t="s">
        <v>3554</v>
      </c>
      <c r="D1220" s="17"/>
      <c r="E1220" s="17"/>
      <c r="F1220" s="17">
        <v>10</v>
      </c>
      <c r="G1220" s="17">
        <v>10</v>
      </c>
      <c r="H1220" s="17"/>
      <c r="I1220" s="17">
        <v>10</v>
      </c>
      <c r="J1220" s="17"/>
      <c r="K1220" s="17"/>
      <c r="L1220" s="17">
        <v>10</v>
      </c>
      <c r="M1220" s="17"/>
      <c r="N1220" s="17">
        <v>5</v>
      </c>
      <c r="O1220" s="17"/>
      <c r="P1220" s="17"/>
      <c r="Q1220" s="17"/>
      <c r="R1220" s="17"/>
      <c r="S1220" s="17"/>
      <c r="T1220" s="17"/>
      <c r="U1220" s="17"/>
      <c r="V1220" s="17"/>
      <c r="W1220" s="17"/>
      <c r="Z1220" s="16"/>
    </row>
    <row r="1221" spans="1:26" s="15" customFormat="1" ht="18.75" customHeight="1">
      <c r="A1221" s="17">
        <v>5063</v>
      </c>
      <c r="B1221" s="18" t="s">
        <v>3555</v>
      </c>
      <c r="C1221" s="19">
        <v>4126392954</v>
      </c>
      <c r="D1221" s="17">
        <v>3</v>
      </c>
      <c r="E1221" s="17"/>
      <c r="F1221" s="17">
        <v>5</v>
      </c>
      <c r="G1221" s="17">
        <v>5</v>
      </c>
      <c r="H1221" s="17"/>
      <c r="I1221" s="17">
        <v>5</v>
      </c>
      <c r="J1221" s="17"/>
      <c r="K1221" s="17"/>
      <c r="L1221" s="17"/>
      <c r="M1221" s="17"/>
      <c r="N1221" s="17">
        <v>3</v>
      </c>
      <c r="O1221" s="17">
        <v>3</v>
      </c>
      <c r="P1221" s="17"/>
      <c r="Q1221" s="17"/>
      <c r="R1221" s="17"/>
      <c r="S1221" s="17"/>
      <c r="T1221" s="17"/>
      <c r="U1221" s="17"/>
      <c r="V1221" s="17"/>
      <c r="W1221" s="17"/>
      <c r="Z1221" s="16"/>
    </row>
    <row r="1222" spans="1:26" s="15" customFormat="1" ht="18.75" customHeight="1">
      <c r="A1222" s="17">
        <v>4771</v>
      </c>
      <c r="B1222" s="18" t="s">
        <v>3556</v>
      </c>
      <c r="C1222" s="19">
        <v>4126425943</v>
      </c>
      <c r="D1222" s="17">
        <v>3</v>
      </c>
      <c r="E1222" s="17"/>
      <c r="F1222" s="17">
        <v>10</v>
      </c>
      <c r="G1222" s="17"/>
      <c r="H1222" s="17"/>
      <c r="I1222" s="17"/>
      <c r="J1222" s="17"/>
      <c r="K1222" s="17"/>
      <c r="L1222" s="17"/>
      <c r="M1222" s="17"/>
      <c r="N1222" s="17"/>
      <c r="O1222" s="17">
        <v>10</v>
      </c>
      <c r="P1222" s="17"/>
      <c r="Q1222" s="17"/>
      <c r="R1222" s="17"/>
      <c r="S1222" s="17"/>
      <c r="T1222" s="17"/>
      <c r="U1222" s="17"/>
      <c r="V1222" s="17"/>
      <c r="W1222" s="17"/>
      <c r="Z1222" s="16"/>
    </row>
    <row r="1223" spans="1:26" s="15" customFormat="1" ht="18.75" customHeight="1">
      <c r="A1223" s="17">
        <v>3822</v>
      </c>
      <c r="B1223" s="18" t="s">
        <v>3557</v>
      </c>
      <c r="C1223" s="19">
        <v>4126437493</v>
      </c>
      <c r="D1223" s="17">
        <v>9</v>
      </c>
      <c r="E1223" s="17">
        <v>3</v>
      </c>
      <c r="F1223" s="17"/>
      <c r="G1223" s="17">
        <v>21</v>
      </c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Z1223" s="16"/>
    </row>
    <row r="1224" spans="1:26" s="15" customFormat="1" ht="18.75" customHeight="1">
      <c r="A1224" s="17">
        <v>4483</v>
      </c>
      <c r="B1224" s="18" t="s">
        <v>3558</v>
      </c>
      <c r="C1224" s="19">
        <v>4126438425</v>
      </c>
      <c r="D1224" s="17"/>
      <c r="E1224" s="17">
        <v>4</v>
      </c>
      <c r="F1224" s="17">
        <v>12</v>
      </c>
      <c r="G1224" s="17">
        <v>6</v>
      </c>
      <c r="H1224" s="17"/>
      <c r="I1224" s="17"/>
      <c r="J1224" s="17"/>
      <c r="K1224" s="17"/>
      <c r="L1224" s="17"/>
      <c r="M1224" s="17"/>
      <c r="N1224" s="17">
        <v>12</v>
      </c>
      <c r="O1224" s="17">
        <v>8</v>
      </c>
      <c r="P1224" s="17"/>
      <c r="Q1224" s="17"/>
      <c r="R1224" s="17"/>
      <c r="S1224" s="17"/>
      <c r="T1224" s="17"/>
      <c r="U1224" s="17"/>
      <c r="V1224" s="17"/>
      <c r="W1224" s="17"/>
      <c r="Z1224" s="16"/>
    </row>
    <row r="1225" spans="1:26" s="15" customFormat="1" ht="18.75" customHeight="1">
      <c r="A1225" s="17">
        <v>4408</v>
      </c>
      <c r="B1225" s="18" t="s">
        <v>3559</v>
      </c>
      <c r="C1225" s="19">
        <v>4126424169</v>
      </c>
      <c r="D1225" s="17"/>
      <c r="E1225" s="17"/>
      <c r="F1225" s="17">
        <v>12</v>
      </c>
      <c r="G1225" s="17"/>
      <c r="H1225" s="17"/>
      <c r="I1225" s="17"/>
      <c r="J1225" s="17"/>
      <c r="K1225" s="17"/>
      <c r="L1225" s="17"/>
      <c r="M1225" s="17"/>
      <c r="N1225" s="17"/>
      <c r="O1225" s="17">
        <v>20</v>
      </c>
      <c r="P1225" s="17"/>
      <c r="Q1225" s="17"/>
      <c r="R1225" s="17"/>
      <c r="S1225" s="17"/>
      <c r="T1225" s="17"/>
      <c r="U1225" s="17"/>
      <c r="V1225" s="17"/>
      <c r="W1225" s="17"/>
      <c r="Z1225" s="16"/>
    </row>
    <row r="1226" spans="1:26" s="15" customFormat="1" ht="18.75" customHeight="1">
      <c r="A1226" s="17">
        <v>3598</v>
      </c>
      <c r="B1226" s="18" t="s">
        <v>3560</v>
      </c>
      <c r="C1226" s="19">
        <v>4126468467</v>
      </c>
      <c r="D1226" s="17"/>
      <c r="E1226" s="17"/>
      <c r="F1226" s="17">
        <v>5</v>
      </c>
      <c r="G1226" s="17">
        <v>5</v>
      </c>
      <c r="H1226" s="17"/>
      <c r="I1226" s="17"/>
      <c r="J1226" s="17"/>
      <c r="K1226" s="17"/>
      <c r="L1226" s="17"/>
      <c r="M1226" s="17"/>
      <c r="N1226" s="17">
        <v>5</v>
      </c>
      <c r="O1226" s="17">
        <v>5</v>
      </c>
      <c r="P1226" s="17"/>
      <c r="Q1226" s="17"/>
      <c r="R1226" s="17"/>
      <c r="S1226" s="17"/>
      <c r="T1226" s="17"/>
      <c r="U1226" s="17"/>
      <c r="V1226" s="17"/>
      <c r="W1226" s="17"/>
      <c r="Z1226" s="16"/>
    </row>
    <row r="1227" spans="1:26" s="15" customFormat="1" ht="18.75" customHeight="1">
      <c r="A1227" s="17">
        <v>4490</v>
      </c>
      <c r="B1227" s="18" t="s">
        <v>3561</v>
      </c>
      <c r="C1227" s="19">
        <v>4126438426</v>
      </c>
      <c r="D1227" s="17"/>
      <c r="E1227" s="17"/>
      <c r="F1227" s="17">
        <v>12</v>
      </c>
      <c r="G1227" s="17">
        <v>6</v>
      </c>
      <c r="H1227" s="17"/>
      <c r="I1227" s="17"/>
      <c r="J1227" s="17"/>
      <c r="K1227" s="17"/>
      <c r="L1227" s="17"/>
      <c r="M1227" s="17"/>
      <c r="N1227" s="17">
        <v>6</v>
      </c>
      <c r="O1227" s="17"/>
      <c r="P1227" s="17"/>
      <c r="Q1227" s="17"/>
      <c r="R1227" s="17"/>
      <c r="S1227" s="17"/>
      <c r="T1227" s="17"/>
      <c r="U1227" s="17"/>
      <c r="V1227" s="17"/>
      <c r="W1227" s="17"/>
      <c r="Z1227" s="16"/>
    </row>
    <row r="1228" spans="1:26" s="15" customFormat="1" ht="18.75" customHeight="1">
      <c r="A1228" s="17">
        <v>4329</v>
      </c>
      <c r="B1228" s="18" t="s">
        <v>3562</v>
      </c>
      <c r="C1228" s="19">
        <v>4126430387</v>
      </c>
      <c r="D1228" s="17"/>
      <c r="E1228" s="17"/>
      <c r="F1228" s="17">
        <v>3</v>
      </c>
      <c r="G1228" s="17"/>
      <c r="H1228" s="17"/>
      <c r="I1228" s="17"/>
      <c r="J1228" s="17"/>
      <c r="K1228" s="17"/>
      <c r="L1228" s="17"/>
      <c r="M1228" s="17"/>
      <c r="N1228" s="17">
        <v>20</v>
      </c>
      <c r="O1228" s="17">
        <v>10</v>
      </c>
      <c r="P1228" s="17"/>
      <c r="Q1228" s="17"/>
      <c r="R1228" s="17"/>
      <c r="S1228" s="17"/>
      <c r="T1228" s="17"/>
      <c r="U1228" s="17"/>
      <c r="V1228" s="17"/>
      <c r="W1228" s="17"/>
      <c r="Z1228" s="16"/>
    </row>
    <row r="1229" spans="1:26" s="15" customFormat="1" ht="18.75" customHeight="1">
      <c r="A1229" s="17">
        <v>4049</v>
      </c>
      <c r="B1229" s="18" t="s">
        <v>3563</v>
      </c>
      <c r="C1229" s="19">
        <v>4126424077</v>
      </c>
      <c r="D1229" s="17"/>
      <c r="E1229" s="17"/>
      <c r="F1229" s="17">
        <v>15</v>
      </c>
      <c r="G1229" s="17">
        <v>3</v>
      </c>
      <c r="H1229" s="17"/>
      <c r="I1229" s="17"/>
      <c r="J1229" s="17"/>
      <c r="K1229" s="17"/>
      <c r="L1229" s="17"/>
      <c r="M1229" s="17"/>
      <c r="N1229" s="17"/>
      <c r="O1229" s="17">
        <v>5</v>
      </c>
      <c r="P1229" s="17"/>
      <c r="Q1229" s="17"/>
      <c r="R1229" s="17"/>
      <c r="S1229" s="17"/>
      <c r="T1229" s="17"/>
      <c r="U1229" s="17"/>
      <c r="V1229" s="17"/>
      <c r="W1229" s="17"/>
      <c r="Z1229" s="16"/>
    </row>
    <row r="1230" spans="1:26" s="15" customFormat="1" ht="18.75" customHeight="1">
      <c r="A1230" s="17">
        <v>4794</v>
      </c>
      <c r="B1230" s="18" t="s">
        <v>3564</v>
      </c>
      <c r="C1230" s="19">
        <v>4126422557</v>
      </c>
      <c r="D1230" s="17"/>
      <c r="E1230" s="17"/>
      <c r="F1230" s="17">
        <v>5</v>
      </c>
      <c r="G1230" s="17">
        <v>5</v>
      </c>
      <c r="H1230" s="17"/>
      <c r="I1230" s="17"/>
      <c r="J1230" s="17"/>
      <c r="K1230" s="17"/>
      <c r="L1230" s="17"/>
      <c r="M1230" s="17"/>
      <c r="N1230" s="17">
        <v>10</v>
      </c>
      <c r="O1230" s="17">
        <v>20</v>
      </c>
      <c r="P1230" s="17"/>
      <c r="Q1230" s="17"/>
      <c r="R1230" s="17"/>
      <c r="S1230" s="17"/>
      <c r="T1230" s="17"/>
      <c r="U1230" s="17"/>
      <c r="V1230" s="17"/>
      <c r="W1230" s="17"/>
      <c r="Z1230" s="16"/>
    </row>
    <row r="1231" spans="1:26" s="15" customFormat="1" ht="18.75" customHeight="1">
      <c r="A1231" s="17">
        <v>5514</v>
      </c>
      <c r="B1231" s="18" t="s">
        <v>3565</v>
      </c>
      <c r="C1231" s="19">
        <v>4126449584</v>
      </c>
      <c r="D1231" s="17"/>
      <c r="E1231" s="17"/>
      <c r="F1231" s="17">
        <v>30</v>
      </c>
      <c r="G1231" s="17">
        <v>30</v>
      </c>
      <c r="H1231" s="17"/>
      <c r="I1231" s="17"/>
      <c r="J1231" s="17"/>
      <c r="K1231" s="17"/>
      <c r="L1231" s="17">
        <v>20</v>
      </c>
      <c r="M1231" s="17"/>
      <c r="N1231" s="17">
        <v>20</v>
      </c>
      <c r="O1231" s="17">
        <v>30</v>
      </c>
      <c r="P1231" s="17"/>
      <c r="Q1231" s="17"/>
      <c r="R1231" s="17"/>
      <c r="S1231" s="17"/>
      <c r="T1231" s="17"/>
      <c r="U1231" s="17"/>
      <c r="V1231" s="17"/>
      <c r="W1231" s="17"/>
      <c r="Z1231" s="16"/>
    </row>
    <row r="1232" spans="1:26" s="15" customFormat="1" ht="18.75" customHeight="1">
      <c r="A1232" s="17">
        <v>3501</v>
      </c>
      <c r="B1232" s="18" t="s">
        <v>3566</v>
      </c>
      <c r="C1232" s="19">
        <v>4126474195</v>
      </c>
      <c r="D1232" s="17"/>
      <c r="E1232" s="17"/>
      <c r="F1232" s="17">
        <v>10</v>
      </c>
      <c r="G1232" s="17">
        <v>25</v>
      </c>
      <c r="H1232" s="17"/>
      <c r="I1232" s="17"/>
      <c r="J1232" s="17"/>
      <c r="K1232" s="17"/>
      <c r="L1232" s="17"/>
      <c r="M1232" s="17"/>
      <c r="N1232" s="17">
        <v>5</v>
      </c>
      <c r="O1232" s="17">
        <v>30</v>
      </c>
      <c r="P1232" s="17"/>
      <c r="Q1232" s="17"/>
      <c r="R1232" s="17"/>
      <c r="S1232" s="17"/>
      <c r="T1232" s="17"/>
      <c r="U1232" s="17"/>
      <c r="V1232" s="17"/>
      <c r="W1232" s="17"/>
      <c r="Z1232" s="16"/>
    </row>
    <row r="1233" spans="1:26" s="15" customFormat="1" ht="18.75" customHeight="1">
      <c r="A1233" s="17">
        <v>4654</v>
      </c>
      <c r="B1233" s="18" t="s">
        <v>3567</v>
      </c>
      <c r="C1233" s="19">
        <v>4126438429</v>
      </c>
      <c r="D1233" s="17"/>
      <c r="E1233" s="17">
        <v>6</v>
      </c>
      <c r="F1233" s="17">
        <v>32</v>
      </c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Z1233" s="16"/>
    </row>
    <row r="1234" spans="1:26" s="15" customFormat="1" ht="18.75" customHeight="1">
      <c r="A1234" s="17">
        <v>5265</v>
      </c>
      <c r="B1234" s="18" t="s">
        <v>3568</v>
      </c>
      <c r="C1234" s="19">
        <v>4126425643</v>
      </c>
      <c r="D1234" s="17">
        <v>10</v>
      </c>
      <c r="E1234" s="17"/>
      <c r="F1234" s="17">
        <v>5</v>
      </c>
      <c r="G1234" s="17"/>
      <c r="H1234" s="17"/>
      <c r="I1234" s="17"/>
      <c r="J1234" s="17"/>
      <c r="K1234" s="17"/>
      <c r="L1234" s="17"/>
      <c r="M1234" s="17"/>
      <c r="N1234" s="17"/>
      <c r="O1234" s="17">
        <v>15</v>
      </c>
      <c r="P1234" s="17"/>
      <c r="Q1234" s="17"/>
      <c r="R1234" s="17"/>
      <c r="S1234" s="17"/>
      <c r="T1234" s="17"/>
      <c r="U1234" s="17"/>
      <c r="V1234" s="17"/>
      <c r="W1234" s="17"/>
      <c r="Z1234" s="16"/>
    </row>
    <row r="1235" spans="1:26" s="168" customFormat="1" ht="18.75" customHeight="1">
      <c r="A1235" s="48"/>
      <c r="B1235" s="51"/>
      <c r="C1235" s="52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 t="s">
        <v>4201</v>
      </c>
      <c r="Z1235" s="169"/>
    </row>
    <row r="1236" spans="1:26" s="15" customFormat="1" ht="18.75" customHeight="1">
      <c r="A1236" s="17"/>
      <c r="B1236" s="146" t="s">
        <v>3569</v>
      </c>
      <c r="C1236" s="19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Z1236" s="16"/>
    </row>
    <row r="1237" spans="1:26" s="15" customFormat="1" ht="18.75" customHeight="1">
      <c r="A1237" s="37">
        <v>4021</v>
      </c>
      <c r="B1237" s="18" t="s">
        <v>3570</v>
      </c>
      <c r="C1237" s="19">
        <v>4126416811</v>
      </c>
      <c r="D1237" s="17"/>
      <c r="E1237" s="17"/>
      <c r="F1237" s="17">
        <v>10</v>
      </c>
      <c r="G1237" s="17">
        <v>10</v>
      </c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Z1237" s="16"/>
    </row>
    <row r="1238" spans="1:26" s="15" customFormat="1" ht="18.75" customHeight="1">
      <c r="A1238" s="17">
        <v>2760</v>
      </c>
      <c r="B1238" s="18" t="s">
        <v>3571</v>
      </c>
      <c r="C1238" s="19">
        <v>4126340735</v>
      </c>
      <c r="D1238" s="17">
        <v>3</v>
      </c>
      <c r="E1238" s="17"/>
      <c r="F1238" s="17">
        <v>3</v>
      </c>
      <c r="G1238" s="17">
        <v>5</v>
      </c>
      <c r="H1238" s="17"/>
      <c r="I1238" s="17"/>
      <c r="J1238" s="17"/>
      <c r="K1238" s="17"/>
      <c r="L1238" s="17"/>
      <c r="M1238" s="17"/>
      <c r="N1238" s="17">
        <v>5</v>
      </c>
      <c r="O1238" s="17">
        <v>5</v>
      </c>
      <c r="P1238" s="17"/>
      <c r="Q1238" s="17"/>
      <c r="R1238" s="17"/>
      <c r="S1238" s="17"/>
      <c r="T1238" s="17"/>
      <c r="U1238" s="17"/>
      <c r="V1238" s="17"/>
      <c r="W1238" s="17"/>
      <c r="Z1238" s="16"/>
    </row>
    <row r="1239" spans="1:26" s="15" customFormat="1" ht="18.75" customHeight="1">
      <c r="A1239" s="17">
        <v>4060</v>
      </c>
      <c r="B1239" s="18" t="s">
        <v>3572</v>
      </c>
      <c r="C1239" s="19">
        <v>4126330941</v>
      </c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>
        <v>10</v>
      </c>
      <c r="O1239" s="17">
        <v>15</v>
      </c>
      <c r="P1239" s="17"/>
      <c r="Q1239" s="17"/>
      <c r="R1239" s="17"/>
      <c r="S1239" s="17"/>
      <c r="T1239" s="17"/>
      <c r="U1239" s="17"/>
      <c r="V1239" s="17"/>
      <c r="W1239" s="17"/>
      <c r="Z1239" s="16"/>
    </row>
    <row r="1240" spans="1:26" s="15" customFormat="1" ht="18.75" customHeight="1">
      <c r="A1240" s="17">
        <v>3279</v>
      </c>
      <c r="B1240" s="18" t="s">
        <v>3573</v>
      </c>
      <c r="C1240" s="19">
        <v>4126397482</v>
      </c>
      <c r="D1240" s="17"/>
      <c r="E1240" s="17"/>
      <c r="F1240" s="17">
        <v>5</v>
      </c>
      <c r="G1240" s="17">
        <v>5</v>
      </c>
      <c r="H1240" s="17"/>
      <c r="I1240" s="17">
        <v>3</v>
      </c>
      <c r="J1240" s="17"/>
      <c r="K1240" s="17"/>
      <c r="L1240" s="17"/>
      <c r="M1240" s="17"/>
      <c r="N1240" s="17">
        <v>3</v>
      </c>
      <c r="O1240" s="17"/>
      <c r="P1240" s="17"/>
      <c r="Q1240" s="17"/>
      <c r="R1240" s="17"/>
      <c r="S1240" s="17"/>
      <c r="T1240" s="17"/>
      <c r="U1240" s="17"/>
      <c r="V1240" s="17"/>
      <c r="W1240" s="17"/>
      <c r="Z1240" s="16"/>
    </row>
    <row r="1241" spans="1:26" s="15" customFormat="1" ht="18.75" customHeight="1">
      <c r="A1241" s="17">
        <v>4020</v>
      </c>
      <c r="B1241" s="18" t="s">
        <v>3574</v>
      </c>
      <c r="C1241" s="19"/>
      <c r="D1241" s="17"/>
      <c r="E1241" s="17"/>
      <c r="F1241" s="17">
        <v>5</v>
      </c>
      <c r="G1241" s="17">
        <v>5</v>
      </c>
      <c r="H1241" s="17"/>
      <c r="I1241" s="17"/>
      <c r="J1241" s="17"/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Z1241" s="16"/>
    </row>
    <row r="1242" spans="1:26" s="15" customFormat="1" ht="18.75" customHeight="1">
      <c r="A1242" s="17">
        <v>3857</v>
      </c>
      <c r="B1242" s="18" t="s">
        <v>3575</v>
      </c>
      <c r="C1242" s="19">
        <v>4126350852</v>
      </c>
      <c r="D1242" s="17"/>
      <c r="E1242" s="17"/>
      <c r="F1242" s="17">
        <v>5</v>
      </c>
      <c r="G1242" s="17">
        <v>10</v>
      </c>
      <c r="H1242" s="17"/>
      <c r="I1242" s="17"/>
      <c r="J1242" s="17"/>
      <c r="K1242" s="17"/>
      <c r="L1242" s="17"/>
      <c r="M1242" s="17"/>
      <c r="N1242" s="17"/>
      <c r="O1242" s="17">
        <v>6</v>
      </c>
      <c r="P1242" s="17"/>
      <c r="Q1242" s="17"/>
      <c r="R1242" s="17"/>
      <c r="S1242" s="17"/>
      <c r="T1242" s="17"/>
      <c r="U1242" s="17"/>
      <c r="V1242" s="17"/>
      <c r="W1242" s="17"/>
      <c r="Z1242" s="16"/>
    </row>
    <row r="1243" spans="1:26" s="15" customFormat="1" ht="18.75" customHeight="1">
      <c r="A1243" s="17">
        <v>3266</v>
      </c>
      <c r="B1243" s="18" t="s">
        <v>3576</v>
      </c>
      <c r="C1243" s="19">
        <v>4126381488</v>
      </c>
      <c r="D1243" s="17"/>
      <c r="E1243" s="17"/>
      <c r="F1243" s="17">
        <v>10</v>
      </c>
      <c r="G1243" s="17">
        <v>10</v>
      </c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Z1243" s="16"/>
    </row>
    <row r="1244" spans="1:26" s="15" customFormat="1" ht="18.75" customHeight="1">
      <c r="A1244" s="17">
        <v>2024</v>
      </c>
      <c r="B1244" s="18" t="s">
        <v>3577</v>
      </c>
      <c r="C1244" s="19">
        <v>4126388029</v>
      </c>
      <c r="D1244" s="17"/>
      <c r="E1244" s="17"/>
      <c r="F1244" s="17">
        <v>6</v>
      </c>
      <c r="G1244" s="17">
        <v>10</v>
      </c>
      <c r="H1244" s="17"/>
      <c r="I1244" s="17">
        <v>6</v>
      </c>
      <c r="J1244" s="17"/>
      <c r="K1244" s="17"/>
      <c r="L1244" s="17">
        <v>15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Z1244" s="16"/>
    </row>
    <row r="1245" spans="1:26" s="15" customFormat="1" ht="18.75" customHeight="1">
      <c r="A1245" s="17">
        <v>2024</v>
      </c>
      <c r="B1245" s="18" t="s">
        <v>3577</v>
      </c>
      <c r="C1245" s="19">
        <v>4126388033</v>
      </c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>
        <v>12</v>
      </c>
      <c r="P1245" s="17"/>
      <c r="Q1245" s="17"/>
      <c r="R1245" s="17"/>
      <c r="S1245" s="17"/>
      <c r="T1245" s="17"/>
      <c r="U1245" s="17"/>
      <c r="V1245" s="17"/>
      <c r="W1245" s="17"/>
      <c r="Z1245" s="16"/>
    </row>
    <row r="1246" spans="1:26" s="15" customFormat="1" ht="18.75" customHeight="1">
      <c r="A1246" s="17">
        <v>5573</v>
      </c>
      <c r="B1246" s="18" t="s">
        <v>3578</v>
      </c>
      <c r="C1246" s="19">
        <v>4126389853</v>
      </c>
      <c r="D1246" s="17"/>
      <c r="E1246" s="17"/>
      <c r="F1246" s="17">
        <v>5</v>
      </c>
      <c r="G1246" s="17">
        <v>2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Z1246" s="16"/>
    </row>
    <row r="1247" spans="1:26" s="15" customFormat="1" ht="18.75" customHeight="1">
      <c r="A1247" s="17">
        <v>2012</v>
      </c>
      <c r="B1247" s="18" t="s">
        <v>3579</v>
      </c>
      <c r="C1247" s="19">
        <v>4126426254</v>
      </c>
      <c r="D1247" s="17"/>
      <c r="E1247" s="17"/>
      <c r="F1247" s="17">
        <v>5</v>
      </c>
      <c r="G1247" s="17">
        <v>5</v>
      </c>
      <c r="H1247" s="17"/>
      <c r="I1247" s="17">
        <v>5</v>
      </c>
      <c r="J1247" s="17"/>
      <c r="K1247" s="17"/>
      <c r="L1247" s="17">
        <v>5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Z1247" s="16"/>
    </row>
    <row r="1248" spans="1:26" s="15" customFormat="1" ht="18.75" customHeight="1">
      <c r="A1248" s="17">
        <v>3778</v>
      </c>
      <c r="B1248" s="18" t="s">
        <v>3580</v>
      </c>
      <c r="C1248" s="19">
        <v>4126396473</v>
      </c>
      <c r="D1248" s="17"/>
      <c r="E1248" s="17"/>
      <c r="F1248" s="17">
        <v>7</v>
      </c>
      <c r="G1248" s="17">
        <v>7</v>
      </c>
      <c r="H1248" s="17"/>
      <c r="I1248" s="17"/>
      <c r="J1248" s="17"/>
      <c r="K1248" s="17"/>
      <c r="L1248" s="17"/>
      <c r="M1248" s="17"/>
      <c r="N1248" s="17"/>
      <c r="O1248" s="17">
        <v>10</v>
      </c>
      <c r="P1248" s="17"/>
      <c r="Q1248" s="17"/>
      <c r="R1248" s="17"/>
      <c r="S1248" s="17"/>
      <c r="T1248" s="17"/>
      <c r="U1248" s="17"/>
      <c r="V1248" s="17"/>
      <c r="W1248" s="17"/>
      <c r="Z1248" s="16"/>
    </row>
    <row r="1249" spans="1:26" s="15" customFormat="1" ht="18.75" customHeight="1">
      <c r="A1249" s="17">
        <v>3081</v>
      </c>
      <c r="B1249" s="18" t="s">
        <v>3581</v>
      </c>
      <c r="C1249" s="19">
        <v>4126410116</v>
      </c>
      <c r="D1249" s="17"/>
      <c r="E1249" s="17"/>
      <c r="F1249" s="17">
        <v>2</v>
      </c>
      <c r="G1249" s="17">
        <v>10</v>
      </c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Z1249" s="16"/>
    </row>
    <row r="1250" spans="1:26" s="15" customFormat="1" ht="18.75" customHeight="1">
      <c r="A1250" s="17">
        <v>3682</v>
      </c>
      <c r="B1250" s="18" t="s">
        <v>3582</v>
      </c>
      <c r="C1250" s="19">
        <v>4126388851</v>
      </c>
      <c r="D1250" s="17"/>
      <c r="E1250" s="17"/>
      <c r="F1250" s="17">
        <v>5</v>
      </c>
      <c r="G1250" s="17">
        <v>6</v>
      </c>
      <c r="H1250" s="17"/>
      <c r="I1250" s="17"/>
      <c r="J1250" s="17"/>
      <c r="K1250" s="17"/>
      <c r="L1250" s="17"/>
      <c r="M1250" s="17"/>
      <c r="N1250" s="17">
        <v>7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Z1250" s="16"/>
    </row>
    <row r="1251" spans="1:26" s="15" customFormat="1" ht="18.75" customHeight="1">
      <c r="A1251" s="17">
        <v>4113</v>
      </c>
      <c r="B1251" s="18" t="s">
        <v>3583</v>
      </c>
      <c r="C1251" s="19">
        <v>4126399935</v>
      </c>
      <c r="D1251" s="17"/>
      <c r="E1251" s="17">
        <v>5</v>
      </c>
      <c r="F1251" s="17">
        <v>5</v>
      </c>
      <c r="G1251" s="17"/>
      <c r="H1251" s="17"/>
      <c r="I1251" s="17">
        <v>5</v>
      </c>
      <c r="J1251" s="17"/>
      <c r="K1251" s="17"/>
      <c r="L1251" s="17"/>
      <c r="M1251" s="17"/>
      <c r="N1251" s="17">
        <v>3</v>
      </c>
      <c r="O1251" s="17">
        <v>6</v>
      </c>
      <c r="P1251" s="17"/>
      <c r="Q1251" s="17"/>
      <c r="R1251" s="17"/>
      <c r="S1251" s="17"/>
      <c r="T1251" s="17"/>
      <c r="U1251" s="17"/>
      <c r="V1251" s="17"/>
      <c r="W1251" s="17"/>
      <c r="Z1251" s="16"/>
    </row>
    <row r="1252" spans="1:26" s="15" customFormat="1" ht="18.75" customHeight="1">
      <c r="A1252" s="17">
        <v>3162</v>
      </c>
      <c r="B1252" s="18" t="s">
        <v>3584</v>
      </c>
      <c r="C1252" s="19">
        <v>4126375293</v>
      </c>
      <c r="D1252" s="17"/>
      <c r="E1252" s="17"/>
      <c r="F1252" s="17">
        <v>10</v>
      </c>
      <c r="G1252" s="17">
        <v>10</v>
      </c>
      <c r="H1252" s="17"/>
      <c r="I1252" s="17">
        <v>10</v>
      </c>
      <c r="J1252" s="17"/>
      <c r="K1252" s="17"/>
      <c r="L1252" s="17"/>
      <c r="M1252" s="17"/>
      <c r="N1252" s="17"/>
      <c r="O1252" s="17">
        <v>10</v>
      </c>
      <c r="P1252" s="17"/>
      <c r="Q1252" s="17"/>
      <c r="R1252" s="17"/>
      <c r="S1252" s="17"/>
      <c r="T1252" s="17"/>
      <c r="U1252" s="17"/>
      <c r="V1252" s="17"/>
      <c r="W1252" s="17"/>
      <c r="Z1252" s="16"/>
    </row>
    <row r="1253" spans="1:26" s="15" customFormat="1" ht="18.75" customHeight="1">
      <c r="A1253" s="17">
        <v>4053</v>
      </c>
      <c r="B1253" s="18" t="s">
        <v>3585</v>
      </c>
      <c r="C1253" s="19">
        <v>4126323344</v>
      </c>
      <c r="D1253" s="17"/>
      <c r="E1253" s="17"/>
      <c r="F1253" s="17"/>
      <c r="G1253" s="17">
        <v>5</v>
      </c>
      <c r="H1253" s="17"/>
      <c r="I1253" s="17">
        <v>5</v>
      </c>
      <c r="J1253" s="17"/>
      <c r="K1253" s="17"/>
      <c r="L1253" s="17"/>
      <c r="M1253" s="17"/>
      <c r="N1253" s="17">
        <v>5</v>
      </c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Z1253" s="16"/>
    </row>
    <row r="1254" spans="1:26" s="15" customFormat="1" ht="18.75" customHeight="1">
      <c r="A1254" s="17">
        <v>3312</v>
      </c>
      <c r="B1254" s="18" t="s">
        <v>3586</v>
      </c>
      <c r="C1254" s="19">
        <v>4126331058</v>
      </c>
      <c r="D1254" s="17">
        <v>6</v>
      </c>
      <c r="E1254" s="17">
        <v>6</v>
      </c>
      <c r="F1254" s="17"/>
      <c r="G1254" s="17">
        <v>6</v>
      </c>
      <c r="H1254" s="17"/>
      <c r="I1254" s="17"/>
      <c r="J1254" s="17"/>
      <c r="K1254" s="17"/>
      <c r="L1254" s="17"/>
      <c r="M1254" s="17"/>
      <c r="N1254" s="17">
        <v>6</v>
      </c>
      <c r="O1254" s="17"/>
      <c r="P1254" s="17"/>
      <c r="Q1254" s="17"/>
      <c r="R1254" s="17"/>
      <c r="S1254" s="17"/>
      <c r="T1254" s="17"/>
      <c r="U1254" s="17"/>
      <c r="V1254" s="17"/>
      <c r="W1254" s="17"/>
      <c r="Z1254" s="16"/>
    </row>
    <row r="1255" spans="1:26" s="15" customFormat="1" ht="18.75" customHeight="1">
      <c r="A1255" s="17">
        <v>3948</v>
      </c>
      <c r="B1255" s="18" t="s">
        <v>3587</v>
      </c>
      <c r="C1255" s="19">
        <v>4126399734</v>
      </c>
      <c r="D1255" s="17">
        <v>10</v>
      </c>
      <c r="E1255" s="17">
        <v>10</v>
      </c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Z1255" s="16"/>
    </row>
    <row r="1256" spans="1:26" s="15" customFormat="1" ht="18.75" customHeight="1">
      <c r="A1256" s="17">
        <v>2829</v>
      </c>
      <c r="B1256" s="18" t="s">
        <v>3588</v>
      </c>
      <c r="C1256" s="19">
        <v>4126334328</v>
      </c>
      <c r="D1256" s="17">
        <v>3</v>
      </c>
      <c r="E1256" s="17"/>
      <c r="F1256" s="17">
        <v>5</v>
      </c>
      <c r="G1256" s="17">
        <v>3</v>
      </c>
      <c r="H1256" s="17"/>
      <c r="I1256" s="17"/>
      <c r="J1256" s="17"/>
      <c r="K1256" s="17"/>
      <c r="L1256" s="17"/>
      <c r="M1256" s="17"/>
      <c r="N1256" s="17">
        <v>3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Z1256" s="16"/>
    </row>
    <row r="1257" spans="1:26" s="15" customFormat="1" ht="18.75" customHeight="1">
      <c r="A1257" s="17">
        <v>1635</v>
      </c>
      <c r="B1257" s="18" t="s">
        <v>3589</v>
      </c>
      <c r="C1257" s="19">
        <v>4126384176</v>
      </c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>
        <v>3</v>
      </c>
      <c r="Q1257" s="17">
        <v>3</v>
      </c>
      <c r="R1257" s="17">
        <v>3</v>
      </c>
      <c r="S1257" s="17">
        <v>3</v>
      </c>
      <c r="T1257" s="17"/>
      <c r="U1257" s="17">
        <v>3</v>
      </c>
      <c r="V1257" s="17">
        <v>3</v>
      </c>
      <c r="W1257" s="17"/>
      <c r="Z1257" s="16"/>
    </row>
    <row r="1258" spans="1:26" s="15" customFormat="1" ht="18.75" customHeight="1">
      <c r="A1258" s="17">
        <v>1657</v>
      </c>
      <c r="B1258" s="18" t="s">
        <v>3590</v>
      </c>
      <c r="C1258" s="19">
        <v>4126384559</v>
      </c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>
        <v>6</v>
      </c>
      <c r="R1258" s="17"/>
      <c r="S1258" s="17"/>
      <c r="T1258" s="17"/>
      <c r="U1258" s="17"/>
      <c r="V1258" s="17"/>
      <c r="W1258" s="17"/>
      <c r="Z1258" s="16"/>
    </row>
    <row r="1259" spans="1:26" s="15" customFormat="1" ht="18.75" customHeight="1">
      <c r="A1259" s="17">
        <v>1657</v>
      </c>
      <c r="B1259" s="18" t="s">
        <v>3590</v>
      </c>
      <c r="C1259" s="19">
        <v>4126384560</v>
      </c>
      <c r="D1259" s="17"/>
      <c r="E1259" s="17"/>
      <c r="F1259" s="17">
        <v>30</v>
      </c>
      <c r="G1259" s="17">
        <v>10</v>
      </c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Z1259" s="16"/>
    </row>
    <row r="1260" spans="1:26" s="15" customFormat="1" ht="18.75" customHeight="1">
      <c r="A1260" s="17">
        <v>4437</v>
      </c>
      <c r="B1260" s="18" t="s">
        <v>3591</v>
      </c>
      <c r="C1260" s="19">
        <v>4126425835</v>
      </c>
      <c r="D1260" s="17"/>
      <c r="E1260" s="17"/>
      <c r="F1260" s="17">
        <v>10</v>
      </c>
      <c r="G1260" s="17">
        <v>5</v>
      </c>
      <c r="H1260" s="17"/>
      <c r="I1260" s="17">
        <v>5</v>
      </c>
      <c r="J1260" s="17"/>
      <c r="K1260" s="17"/>
      <c r="L1260" s="17"/>
      <c r="M1260" s="17"/>
      <c r="N1260" s="17"/>
      <c r="O1260" s="17">
        <v>5</v>
      </c>
      <c r="P1260" s="17"/>
      <c r="Q1260" s="17"/>
      <c r="R1260" s="17"/>
      <c r="S1260" s="17"/>
      <c r="T1260" s="17"/>
      <c r="U1260" s="17"/>
      <c r="V1260" s="17"/>
      <c r="W1260" s="17"/>
      <c r="Z1260" s="16"/>
    </row>
    <row r="1261" spans="1:26" s="15" customFormat="1" ht="18.75" customHeight="1">
      <c r="A1261" s="17">
        <v>3265</v>
      </c>
      <c r="B1261" s="18" t="s">
        <v>3592</v>
      </c>
      <c r="C1261" s="19">
        <v>4126407103</v>
      </c>
      <c r="D1261" s="17"/>
      <c r="E1261" s="17"/>
      <c r="F1261" s="17">
        <v>2</v>
      </c>
      <c r="G1261" s="17">
        <v>5</v>
      </c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Z1261" s="16"/>
    </row>
    <row r="1262" spans="1:26" s="15" customFormat="1" ht="18.75" customHeight="1">
      <c r="A1262" s="17">
        <v>2408</v>
      </c>
      <c r="B1262" s="18" t="s">
        <v>3593</v>
      </c>
      <c r="C1262" s="19">
        <v>4126425106</v>
      </c>
      <c r="D1262" s="17"/>
      <c r="E1262" s="17"/>
      <c r="F1262" s="17">
        <v>2</v>
      </c>
      <c r="G1262" s="17">
        <v>5</v>
      </c>
      <c r="H1262" s="17"/>
      <c r="I1262" s="17">
        <v>3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Z1262" s="16"/>
    </row>
    <row r="1263" spans="1:26" s="15" customFormat="1" ht="18.75" customHeight="1">
      <c r="A1263" s="17">
        <v>2820</v>
      </c>
      <c r="B1263" s="18" t="s">
        <v>3594</v>
      </c>
      <c r="C1263" s="19">
        <v>4126406974</v>
      </c>
      <c r="D1263" s="17"/>
      <c r="E1263" s="17"/>
      <c r="F1263" s="17">
        <v>5</v>
      </c>
      <c r="G1263" s="17">
        <v>5</v>
      </c>
      <c r="H1263" s="17"/>
      <c r="I1263" s="17"/>
      <c r="J1263" s="17"/>
      <c r="K1263" s="17"/>
      <c r="L1263" s="17"/>
      <c r="M1263" s="17"/>
      <c r="N1263" s="17"/>
      <c r="O1263" s="17">
        <v>3</v>
      </c>
      <c r="P1263" s="17"/>
      <c r="Q1263" s="17"/>
      <c r="R1263" s="17"/>
      <c r="S1263" s="17"/>
      <c r="T1263" s="17"/>
      <c r="U1263" s="17"/>
      <c r="V1263" s="17"/>
      <c r="W1263" s="17"/>
      <c r="Z1263" s="16"/>
    </row>
    <row r="1264" spans="1:26" s="15" customFormat="1" ht="18.75" customHeight="1">
      <c r="A1264" s="17">
        <v>3108</v>
      </c>
      <c r="B1264" s="18" t="s">
        <v>3595</v>
      </c>
      <c r="C1264" s="19">
        <v>4126341640</v>
      </c>
      <c r="D1264" s="17"/>
      <c r="E1264" s="17"/>
      <c r="F1264" s="17">
        <v>6</v>
      </c>
      <c r="G1264" s="17">
        <v>6</v>
      </c>
      <c r="H1264" s="17"/>
      <c r="I1264" s="17"/>
      <c r="J1264" s="17"/>
      <c r="K1264" s="17"/>
      <c r="L1264" s="17"/>
      <c r="M1264" s="17"/>
      <c r="N1264" s="17">
        <v>2</v>
      </c>
      <c r="O1264" s="17"/>
      <c r="P1264" s="17"/>
      <c r="Q1264" s="17"/>
      <c r="R1264" s="17"/>
      <c r="S1264" s="17"/>
      <c r="T1264" s="17"/>
      <c r="U1264" s="17"/>
      <c r="V1264" s="17"/>
      <c r="W1264" s="17"/>
      <c r="Z1264" s="16"/>
    </row>
    <row r="1265" spans="1:26" s="15" customFormat="1" ht="18.75" customHeight="1">
      <c r="A1265" s="17">
        <v>2918</v>
      </c>
      <c r="B1265" s="18" t="s">
        <v>3596</v>
      </c>
      <c r="C1265" s="19">
        <v>4126398640</v>
      </c>
      <c r="D1265" s="17"/>
      <c r="E1265" s="17"/>
      <c r="F1265" s="17">
        <v>5</v>
      </c>
      <c r="G1265" s="17">
        <v>7</v>
      </c>
      <c r="H1265" s="17"/>
      <c r="I1265" s="17"/>
      <c r="J1265" s="17"/>
      <c r="K1265" s="17"/>
      <c r="L1265" s="17"/>
      <c r="M1265" s="17"/>
      <c r="N1265" s="17">
        <v>5</v>
      </c>
      <c r="O1265" s="17"/>
      <c r="P1265" s="17"/>
      <c r="Q1265" s="17"/>
      <c r="R1265" s="17"/>
      <c r="S1265" s="17"/>
      <c r="T1265" s="17"/>
      <c r="U1265" s="17"/>
      <c r="V1265" s="17"/>
      <c r="W1265" s="17"/>
      <c r="Z1265" s="16"/>
    </row>
    <row r="1266" spans="1:26" s="15" customFormat="1" ht="18.75" customHeight="1">
      <c r="A1266" s="17">
        <v>2263</v>
      </c>
      <c r="B1266" s="18" t="s">
        <v>3597</v>
      </c>
      <c r="C1266" s="19">
        <v>4126433568</v>
      </c>
      <c r="D1266" s="17"/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>
        <v>10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Z1266" s="16"/>
    </row>
    <row r="1267" spans="1:26" s="15" customFormat="1" ht="18.75" customHeight="1">
      <c r="A1267" s="17">
        <v>2395</v>
      </c>
      <c r="B1267" s="18" t="s">
        <v>3598</v>
      </c>
      <c r="C1267" s="19">
        <v>4126304741</v>
      </c>
      <c r="D1267" s="17"/>
      <c r="E1267" s="17"/>
      <c r="F1267" s="17">
        <v>10</v>
      </c>
      <c r="G1267" s="17">
        <v>30</v>
      </c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Z1267" s="16"/>
    </row>
    <row r="1268" spans="1:26" s="15" customFormat="1" ht="18.75" customHeight="1">
      <c r="A1268" s="17">
        <v>3168</v>
      </c>
      <c r="B1268" s="18" t="s">
        <v>3599</v>
      </c>
      <c r="C1268" s="19">
        <v>4126342898</v>
      </c>
      <c r="D1268" s="17"/>
      <c r="E1268" s="17"/>
      <c r="F1268" s="17"/>
      <c r="G1268" s="17">
        <v>10</v>
      </c>
      <c r="H1268" s="17"/>
      <c r="I1268" s="17">
        <v>6</v>
      </c>
      <c r="J1268" s="17"/>
      <c r="K1268" s="17"/>
      <c r="L1268" s="17"/>
      <c r="M1268" s="17"/>
      <c r="N1268" s="17">
        <v>10</v>
      </c>
      <c r="O1268" s="17">
        <v>20</v>
      </c>
      <c r="P1268" s="17"/>
      <c r="Q1268" s="17"/>
      <c r="R1268" s="17"/>
      <c r="S1268" s="17"/>
      <c r="T1268" s="17"/>
      <c r="U1268" s="17"/>
      <c r="V1268" s="17"/>
      <c r="W1268" s="17"/>
      <c r="Z1268" s="16"/>
    </row>
    <row r="1269" spans="1:26" s="15" customFormat="1" ht="18.75" customHeight="1">
      <c r="A1269" s="17">
        <v>4280</v>
      </c>
      <c r="B1269" s="18" t="s">
        <v>3600</v>
      </c>
      <c r="C1269" s="19">
        <v>4126203385</v>
      </c>
      <c r="D1269" s="17">
        <v>5</v>
      </c>
      <c r="E1269" s="17"/>
      <c r="F1269" s="17">
        <v>5</v>
      </c>
      <c r="G1269" s="17"/>
      <c r="H1269" s="17"/>
      <c r="I1269" s="17">
        <v>5</v>
      </c>
      <c r="J1269" s="17"/>
      <c r="K1269" s="17"/>
      <c r="L1269" s="17"/>
      <c r="M1269" s="17"/>
      <c r="N1269" s="17">
        <v>5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Z1269" s="16"/>
    </row>
    <row r="1270" spans="1:26" s="15" customFormat="1" ht="18.75" customHeight="1">
      <c r="A1270" s="17">
        <v>3727</v>
      </c>
      <c r="B1270" s="18" t="s">
        <v>3601</v>
      </c>
      <c r="C1270" s="19">
        <v>4126304966</v>
      </c>
      <c r="D1270" s="17"/>
      <c r="E1270" s="17"/>
      <c r="F1270" s="17">
        <v>6</v>
      </c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Z1270" s="16"/>
    </row>
    <row r="1271" spans="1:26" s="15" customFormat="1" ht="18.75" customHeight="1">
      <c r="A1271" s="17">
        <v>49478</v>
      </c>
      <c r="B1271" s="18" t="s">
        <v>3602</v>
      </c>
      <c r="C1271" s="19">
        <v>49418</v>
      </c>
      <c r="D1271" s="17"/>
      <c r="E1271" s="17"/>
      <c r="F1271" s="17">
        <v>3</v>
      </c>
      <c r="G1271" s="17">
        <v>10</v>
      </c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Z1271" s="16"/>
    </row>
    <row r="1272" spans="1:26" s="15" customFormat="1" ht="18.75" customHeight="1">
      <c r="A1272" s="167">
        <v>2556</v>
      </c>
      <c r="B1272" s="18" t="s">
        <v>3603</v>
      </c>
      <c r="C1272" s="19">
        <v>4126394623</v>
      </c>
      <c r="D1272" s="17"/>
      <c r="E1272" s="17"/>
      <c r="F1272" s="17"/>
      <c r="G1272" s="17"/>
      <c r="H1272" s="17"/>
      <c r="I1272" s="17">
        <v>5</v>
      </c>
      <c r="J1272" s="17"/>
      <c r="K1272" s="17"/>
      <c r="L1272" s="17"/>
      <c r="M1272" s="17"/>
      <c r="N1272" s="17">
        <v>5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Z1272" s="16"/>
    </row>
    <row r="1273" spans="1:26" s="15" customFormat="1" ht="18.75" customHeight="1">
      <c r="A1273" s="17">
        <v>2403</v>
      </c>
      <c r="B1273" s="18" t="s">
        <v>3604</v>
      </c>
      <c r="C1273" s="19">
        <v>4126394317</v>
      </c>
      <c r="D1273" s="166"/>
      <c r="E1273" s="166"/>
      <c r="F1273" s="166">
        <v>5</v>
      </c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7"/>
      <c r="Z1273" s="16"/>
    </row>
    <row r="1274" spans="1:26" s="15" customFormat="1" ht="18.75" customHeight="1">
      <c r="A1274" s="17">
        <v>2537</v>
      </c>
      <c r="B1274" s="18" t="s">
        <v>3605</v>
      </c>
      <c r="C1274" s="19">
        <v>4126394588</v>
      </c>
      <c r="D1274" s="17"/>
      <c r="E1274" s="17"/>
      <c r="F1274" s="17">
        <v>5</v>
      </c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Z1274" s="16"/>
    </row>
    <row r="1275" spans="1:26" s="15" customFormat="1" ht="18.75" customHeight="1">
      <c r="A1275" s="17">
        <v>2771</v>
      </c>
      <c r="B1275" s="18" t="s">
        <v>3606</v>
      </c>
      <c r="C1275" s="19">
        <v>4126394841</v>
      </c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>
        <v>5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Z1275" s="16"/>
    </row>
    <row r="1276" spans="1:26" s="15" customFormat="1" ht="18.75" customHeight="1">
      <c r="A1276" s="17">
        <v>4255</v>
      </c>
      <c r="B1276" s="18" t="s">
        <v>3607</v>
      </c>
      <c r="C1276" s="19">
        <v>4126395926</v>
      </c>
      <c r="D1276" s="17"/>
      <c r="E1276" s="17"/>
      <c r="F1276" s="17">
        <v>5</v>
      </c>
      <c r="G1276" s="17"/>
      <c r="H1276" s="17"/>
      <c r="I1276" s="17">
        <v>5</v>
      </c>
      <c r="J1276" s="17"/>
      <c r="K1276" s="17"/>
      <c r="L1276" s="17"/>
      <c r="M1276" s="17"/>
      <c r="N1276" s="17">
        <v>5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Z1276" s="16"/>
    </row>
    <row r="1277" spans="1:26" s="15" customFormat="1" ht="18.75" customHeight="1">
      <c r="A1277" s="17">
        <v>4294</v>
      </c>
      <c r="B1277" s="18" t="s">
        <v>3608</v>
      </c>
      <c r="C1277" s="19">
        <v>4126335530</v>
      </c>
      <c r="D1277" s="17"/>
      <c r="E1277" s="17"/>
      <c r="F1277" s="17">
        <v>2</v>
      </c>
      <c r="G1277" s="17"/>
      <c r="H1277" s="17"/>
      <c r="I1277" s="17"/>
      <c r="J1277" s="17"/>
      <c r="K1277" s="17"/>
      <c r="L1277" s="17"/>
      <c r="M1277" s="17"/>
      <c r="N1277" s="17">
        <v>5</v>
      </c>
      <c r="O1277" s="17">
        <v>5</v>
      </c>
      <c r="P1277" s="17"/>
      <c r="Q1277" s="17"/>
      <c r="R1277" s="17"/>
      <c r="S1277" s="17"/>
      <c r="T1277" s="17"/>
      <c r="U1277" s="17"/>
      <c r="V1277" s="17"/>
      <c r="W1277" s="17"/>
      <c r="Z1277" s="16"/>
    </row>
    <row r="1278" spans="1:26" s="15" customFormat="1" ht="18.75" customHeight="1">
      <c r="A1278" s="17">
        <v>2144</v>
      </c>
      <c r="B1278" s="18" t="s">
        <v>3609</v>
      </c>
      <c r="C1278" s="19">
        <v>4126393346</v>
      </c>
      <c r="D1278" s="17"/>
      <c r="E1278" s="17"/>
      <c r="F1278" s="17"/>
      <c r="G1278" s="17"/>
      <c r="H1278" s="17"/>
      <c r="I1278" s="17">
        <v>5</v>
      </c>
      <c r="J1278" s="17"/>
      <c r="K1278" s="17"/>
      <c r="L1278" s="17"/>
      <c r="M1278" s="17"/>
      <c r="N1278" s="17">
        <v>5</v>
      </c>
      <c r="O1278" s="17"/>
      <c r="P1278" s="17"/>
      <c r="Q1278" s="17"/>
      <c r="R1278" s="17"/>
      <c r="S1278" s="17"/>
      <c r="T1278" s="17"/>
      <c r="U1278" s="17"/>
      <c r="V1278" s="17"/>
      <c r="W1278" s="17"/>
      <c r="Z1278" s="16"/>
    </row>
    <row r="1279" spans="1:26" s="15" customFormat="1" ht="18.75" customHeight="1">
      <c r="A1279" s="17">
        <v>2260</v>
      </c>
      <c r="B1279" s="18" t="s">
        <v>3610</v>
      </c>
      <c r="C1279" s="19">
        <v>4126435836</v>
      </c>
      <c r="D1279" s="17"/>
      <c r="E1279" s="17"/>
      <c r="F1279" s="17">
        <v>5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5</v>
      </c>
      <c r="P1279" s="17"/>
      <c r="Q1279" s="17"/>
      <c r="R1279" s="17"/>
      <c r="S1279" s="17"/>
      <c r="T1279" s="17"/>
      <c r="U1279" s="17"/>
      <c r="V1279" s="17"/>
      <c r="W1279" s="17"/>
      <c r="Z1279" s="16"/>
    </row>
    <row r="1280" spans="1:26" s="15" customFormat="1" ht="18.75" customHeight="1">
      <c r="A1280" s="17">
        <v>2260</v>
      </c>
      <c r="B1280" s="18" t="s">
        <v>3610</v>
      </c>
      <c r="C1280" s="19">
        <v>4126393889</v>
      </c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>
        <v>5</v>
      </c>
      <c r="O1280" s="17"/>
      <c r="P1280" s="17"/>
      <c r="Q1280" s="17"/>
      <c r="R1280" s="17"/>
      <c r="S1280" s="17"/>
      <c r="T1280" s="17"/>
      <c r="U1280" s="17"/>
      <c r="V1280" s="17"/>
      <c r="W1280" s="17"/>
      <c r="Z1280" s="16"/>
    </row>
    <row r="1281" spans="1:26" s="15" customFormat="1" ht="18.75" customHeight="1">
      <c r="A1281" s="17">
        <v>4870</v>
      </c>
      <c r="B1281" s="18" t="s">
        <v>3611</v>
      </c>
      <c r="C1281" s="19">
        <v>4126512795</v>
      </c>
      <c r="D1281" s="17"/>
      <c r="E1281" s="17"/>
      <c r="F1281" s="17">
        <v>5</v>
      </c>
      <c r="G1281" s="17"/>
      <c r="H1281" s="17"/>
      <c r="I1281" s="17">
        <v>5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Z1281" s="16"/>
    </row>
    <row r="1282" spans="1:26" s="15" customFormat="1" ht="18.75" customHeight="1">
      <c r="A1282" s="17">
        <v>1553</v>
      </c>
      <c r="B1282" s="18" t="s">
        <v>3612</v>
      </c>
      <c r="C1282" s="19">
        <v>4126478081</v>
      </c>
      <c r="D1282" s="17"/>
      <c r="E1282" s="17"/>
      <c r="F1282" s="17">
        <v>30</v>
      </c>
      <c r="G1282" s="17">
        <v>10</v>
      </c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Z1282" s="16"/>
    </row>
    <row r="1283" spans="1:26" s="15" customFormat="1" ht="18.75" customHeight="1">
      <c r="A1283" s="17">
        <v>1532</v>
      </c>
      <c r="B1283" s="18" t="s">
        <v>3613</v>
      </c>
      <c r="C1283" s="19">
        <v>412606619</v>
      </c>
      <c r="D1283" s="17"/>
      <c r="E1283" s="17"/>
      <c r="F1283" s="17">
        <v>5</v>
      </c>
      <c r="G1283" s="17">
        <v>10</v>
      </c>
      <c r="H1283" s="17"/>
      <c r="I1283" s="17"/>
      <c r="J1283" s="17"/>
      <c r="K1283" s="17"/>
      <c r="L1283" s="17"/>
      <c r="M1283" s="17"/>
      <c r="N1283" s="17"/>
      <c r="O1283" s="17">
        <v>20</v>
      </c>
      <c r="P1283" s="17"/>
      <c r="Q1283" s="17"/>
      <c r="R1283" s="17"/>
      <c r="S1283" s="17"/>
      <c r="T1283" s="17"/>
      <c r="U1283" s="17"/>
      <c r="V1283" s="17"/>
      <c r="W1283" s="17"/>
      <c r="Z1283" s="16"/>
    </row>
    <row r="1284" spans="1:26" s="15" customFormat="1" ht="18.75" customHeight="1">
      <c r="A1284" s="17">
        <v>2220</v>
      </c>
      <c r="B1284" s="18" t="s">
        <v>3614</v>
      </c>
      <c r="C1284" s="19">
        <v>4126393846</v>
      </c>
      <c r="D1284" s="17"/>
      <c r="E1284" s="17"/>
      <c r="F1284" s="17">
        <v>5</v>
      </c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Z1284" s="16"/>
    </row>
    <row r="1285" spans="1:26" s="15" customFormat="1" ht="18.75" customHeight="1">
      <c r="A1285" s="17">
        <v>2406</v>
      </c>
      <c r="B1285" s="18" t="s">
        <v>3615</v>
      </c>
      <c r="C1285" s="19">
        <v>4126394325</v>
      </c>
      <c r="D1285" s="17"/>
      <c r="E1285" s="17"/>
      <c r="F1285" s="17">
        <v>5</v>
      </c>
      <c r="G1285" s="17"/>
      <c r="H1285" s="17"/>
      <c r="I1285" s="17">
        <v>5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Z1285" s="16"/>
    </row>
    <row r="1286" spans="1:26" s="15" customFormat="1" ht="18.75" customHeight="1">
      <c r="A1286" s="17">
        <v>2557</v>
      </c>
      <c r="B1286" s="18" t="s">
        <v>3616</v>
      </c>
      <c r="C1286" s="19">
        <v>4126346437</v>
      </c>
      <c r="D1286" s="17"/>
      <c r="E1286" s="17"/>
      <c r="F1286" s="17">
        <v>5</v>
      </c>
      <c r="G1286" s="17">
        <v>5</v>
      </c>
      <c r="H1286" s="17"/>
      <c r="I1286" s="17">
        <v>3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Z1286" s="16"/>
    </row>
    <row r="1287" spans="1:26" s="15" customFormat="1" ht="18.75" customHeight="1">
      <c r="A1287" s="17">
        <v>5303</v>
      </c>
      <c r="B1287" s="18" t="s">
        <v>3617</v>
      </c>
      <c r="C1287" s="19">
        <v>4126484274</v>
      </c>
      <c r="D1287" s="17"/>
      <c r="E1287" s="17"/>
      <c r="F1287" s="17"/>
      <c r="G1287" s="17">
        <v>10</v>
      </c>
      <c r="H1287" s="17"/>
      <c r="I1287" s="17"/>
      <c r="J1287" s="17"/>
      <c r="K1287" s="17"/>
      <c r="L1287" s="17"/>
      <c r="M1287" s="17"/>
      <c r="N1287" s="17">
        <v>5</v>
      </c>
      <c r="O1287" s="17">
        <v>5</v>
      </c>
      <c r="P1287" s="17"/>
      <c r="Q1287" s="17"/>
      <c r="R1287" s="17"/>
      <c r="S1287" s="17"/>
      <c r="T1287" s="17"/>
      <c r="U1287" s="17"/>
      <c r="V1287" s="17"/>
      <c r="W1287" s="17"/>
      <c r="Z1287" s="16"/>
    </row>
    <row r="1288" spans="1:26" s="15" customFormat="1" ht="18.75" customHeight="1">
      <c r="A1288" s="17">
        <v>2296</v>
      </c>
      <c r="B1288" s="18" t="s">
        <v>3618</v>
      </c>
      <c r="C1288" s="19">
        <v>4126393893</v>
      </c>
      <c r="D1288" s="17"/>
      <c r="E1288" s="17"/>
      <c r="F1288" s="17">
        <v>5</v>
      </c>
      <c r="G1288" s="17">
        <v>5</v>
      </c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Z1288" s="16"/>
    </row>
    <row r="1289" spans="1:26" s="15" customFormat="1" ht="18.75" customHeight="1">
      <c r="A1289" s="17">
        <v>4511</v>
      </c>
      <c r="B1289" s="18" t="s">
        <v>3619</v>
      </c>
      <c r="C1289" s="19">
        <v>4126396037</v>
      </c>
      <c r="D1289" s="17"/>
      <c r="E1289" s="17"/>
      <c r="F1289" s="17">
        <v>5</v>
      </c>
      <c r="G1289" s="17">
        <v>5</v>
      </c>
      <c r="H1289" s="17"/>
      <c r="I1289" s="17"/>
      <c r="J1289" s="17"/>
      <c r="K1289" s="17"/>
      <c r="L1289" s="17"/>
      <c r="M1289" s="17"/>
      <c r="N1289" s="17">
        <v>10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Z1289" s="16"/>
    </row>
    <row r="1290" spans="1:26" s="15" customFormat="1" ht="18.75" customHeight="1">
      <c r="A1290" s="17">
        <v>3961</v>
      </c>
      <c r="B1290" s="18" t="s">
        <v>3620</v>
      </c>
      <c r="C1290" s="19">
        <v>4126395652</v>
      </c>
      <c r="D1290" s="17"/>
      <c r="E1290" s="17"/>
      <c r="F1290" s="17">
        <v>5</v>
      </c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Z1290" s="16"/>
    </row>
    <row r="1291" spans="1:26" s="15" customFormat="1" ht="18.75" customHeight="1">
      <c r="A1291" s="17">
        <v>3951</v>
      </c>
      <c r="B1291" s="18" t="s">
        <v>3621</v>
      </c>
      <c r="C1291" s="19">
        <v>4126395643</v>
      </c>
      <c r="D1291" s="17"/>
      <c r="E1291" s="17"/>
      <c r="F1291" s="17">
        <v>5</v>
      </c>
      <c r="G1291" s="17"/>
      <c r="H1291" s="17"/>
      <c r="I1291" s="17"/>
      <c r="J1291" s="17"/>
      <c r="K1291" s="17"/>
      <c r="L1291" s="17"/>
      <c r="M1291" s="17"/>
      <c r="N1291" s="17">
        <v>5</v>
      </c>
      <c r="O1291" s="17"/>
      <c r="P1291" s="17"/>
      <c r="Q1291" s="17"/>
      <c r="R1291" s="17"/>
      <c r="S1291" s="17"/>
      <c r="T1291" s="17"/>
      <c r="U1291" s="17"/>
      <c r="V1291" s="17"/>
      <c r="W1291" s="17"/>
      <c r="Z1291" s="16"/>
    </row>
    <row r="1292" spans="1:26" s="15" customFormat="1" ht="18.75" customHeight="1">
      <c r="A1292" s="17">
        <v>2782</v>
      </c>
      <c r="B1292" s="18" t="s">
        <v>3622</v>
      </c>
      <c r="C1292" s="19">
        <v>4126394930</v>
      </c>
      <c r="D1292" s="17"/>
      <c r="E1292" s="17"/>
      <c r="F1292" s="17"/>
      <c r="G1292" s="17"/>
      <c r="H1292" s="17"/>
      <c r="I1292" s="17">
        <v>5</v>
      </c>
      <c r="J1292" s="17"/>
      <c r="K1292" s="17"/>
      <c r="L1292" s="17"/>
      <c r="M1292" s="17"/>
      <c r="N1292" s="17">
        <v>5</v>
      </c>
      <c r="O1292" s="17"/>
      <c r="P1292" s="17"/>
      <c r="Q1292" s="17"/>
      <c r="R1292" s="17"/>
      <c r="S1292" s="17"/>
      <c r="T1292" s="17"/>
      <c r="U1292" s="17"/>
      <c r="V1292" s="17"/>
      <c r="W1292" s="17"/>
      <c r="Z1292" s="16"/>
    </row>
    <row r="1293" spans="1:26" s="15" customFormat="1" ht="18.75" customHeight="1">
      <c r="A1293" s="17">
        <v>2219</v>
      </c>
      <c r="B1293" s="18" t="s">
        <v>3623</v>
      </c>
      <c r="C1293" s="19">
        <v>4126393819</v>
      </c>
      <c r="D1293" s="17"/>
      <c r="E1293" s="17"/>
      <c r="F1293" s="17">
        <v>5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Z1293" s="16"/>
    </row>
    <row r="1294" spans="1:26" s="15" customFormat="1" ht="18.75" customHeight="1">
      <c r="A1294" s="17">
        <v>2219</v>
      </c>
      <c r="B1294" s="18" t="s">
        <v>3623</v>
      </c>
      <c r="C1294" s="19">
        <v>4126384271</v>
      </c>
      <c r="D1294" s="17"/>
      <c r="E1294" s="17"/>
      <c r="F1294" s="17">
        <v>5</v>
      </c>
      <c r="G1294" s="17">
        <v>5</v>
      </c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Z1294" s="16"/>
    </row>
    <row r="1295" spans="1:26" s="15" customFormat="1" ht="18.75" customHeight="1">
      <c r="A1295" s="17">
        <v>2164</v>
      </c>
      <c r="B1295" s="18" t="s">
        <v>3624</v>
      </c>
      <c r="C1295" s="19">
        <v>4126393481</v>
      </c>
      <c r="D1295" s="17"/>
      <c r="E1295" s="17"/>
      <c r="F1295" s="17"/>
      <c r="G1295" s="17">
        <v>5</v>
      </c>
      <c r="H1295" s="17"/>
      <c r="I1295" s="17">
        <v>5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Z1295" s="16"/>
    </row>
    <row r="1296" spans="1:26" s="15" customFormat="1" ht="18.75" customHeight="1">
      <c r="A1296" s="17">
        <v>2149</v>
      </c>
      <c r="B1296" s="18" t="s">
        <v>3625</v>
      </c>
      <c r="C1296" s="19">
        <v>4126393372</v>
      </c>
      <c r="D1296" s="17"/>
      <c r="E1296" s="17"/>
      <c r="F1296" s="17">
        <v>3</v>
      </c>
      <c r="G1296" s="17">
        <v>3</v>
      </c>
      <c r="H1296" s="17"/>
      <c r="I1296" s="17"/>
      <c r="J1296" s="17"/>
      <c r="K1296" s="17"/>
      <c r="L1296" s="17"/>
      <c r="M1296" s="17"/>
      <c r="N1296" s="17">
        <v>5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Z1296" s="16"/>
    </row>
    <row r="1297" spans="1:26" s="15" customFormat="1" ht="18.75" customHeight="1">
      <c r="A1297" s="17">
        <v>2297</v>
      </c>
      <c r="B1297" s="18" t="s">
        <v>3626</v>
      </c>
      <c r="C1297" s="19">
        <v>4126444817</v>
      </c>
      <c r="D1297" s="17"/>
      <c r="E1297" s="17"/>
      <c r="F1297" s="17">
        <v>3</v>
      </c>
      <c r="G1297" s="17">
        <v>5</v>
      </c>
      <c r="H1297" s="17"/>
      <c r="I1297" s="17">
        <v>5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Z1297" s="16"/>
    </row>
    <row r="1298" spans="1:26" s="15" customFormat="1" ht="18.75" customHeight="1">
      <c r="A1298" s="17">
        <v>2743</v>
      </c>
      <c r="B1298" s="18" t="s">
        <v>3627</v>
      </c>
      <c r="C1298" s="19">
        <v>4126394699</v>
      </c>
      <c r="D1298" s="17"/>
      <c r="E1298" s="17"/>
      <c r="F1298" s="17">
        <v>5</v>
      </c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Z1298" s="16"/>
    </row>
    <row r="1299" spans="1:26" s="15" customFormat="1" ht="18.75" customHeight="1">
      <c r="A1299" s="17">
        <v>3841</v>
      </c>
      <c r="B1299" s="18" t="s">
        <v>3628</v>
      </c>
      <c r="C1299" s="19">
        <v>4126395612</v>
      </c>
      <c r="D1299" s="17"/>
      <c r="E1299" s="17"/>
      <c r="F1299" s="17">
        <v>5</v>
      </c>
      <c r="G1299" s="17"/>
      <c r="H1299" s="17"/>
      <c r="I1299" s="17"/>
      <c r="J1299" s="17"/>
      <c r="K1299" s="17"/>
      <c r="L1299" s="17"/>
      <c r="M1299" s="17"/>
      <c r="N1299" s="17">
        <v>5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Z1299" s="16"/>
    </row>
    <row r="1300" spans="1:26" s="15" customFormat="1" ht="18.75" customHeight="1">
      <c r="A1300" s="17">
        <v>2371</v>
      </c>
      <c r="B1300" s="18" t="s">
        <v>3629</v>
      </c>
      <c r="C1300" s="19">
        <v>4126338228</v>
      </c>
      <c r="D1300" s="17"/>
      <c r="E1300" s="17"/>
      <c r="F1300" s="17">
        <v>5</v>
      </c>
      <c r="G1300" s="17">
        <v>10</v>
      </c>
      <c r="H1300" s="17"/>
      <c r="I1300" s="17"/>
      <c r="J1300" s="17"/>
      <c r="K1300" s="17"/>
      <c r="L1300" s="17"/>
      <c r="M1300" s="17"/>
      <c r="N1300" s="17">
        <v>5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Z1300" s="16"/>
    </row>
    <row r="1301" spans="1:26" s="15" customFormat="1" ht="18.75" customHeight="1">
      <c r="A1301" s="17">
        <v>2841</v>
      </c>
      <c r="B1301" s="18" t="s">
        <v>3630</v>
      </c>
      <c r="C1301" s="19">
        <v>4126395099</v>
      </c>
      <c r="D1301" s="17"/>
      <c r="E1301" s="17"/>
      <c r="F1301" s="17">
        <v>5</v>
      </c>
      <c r="G1301" s="17">
        <v>5</v>
      </c>
      <c r="H1301" s="17"/>
      <c r="I1301" s="17"/>
      <c r="J1301" s="17"/>
      <c r="K1301" s="17"/>
      <c r="L1301" s="17"/>
      <c r="M1301" s="17"/>
      <c r="N1301" s="17">
        <v>5</v>
      </c>
      <c r="O1301" s="17"/>
      <c r="P1301" s="17"/>
      <c r="Q1301" s="17"/>
      <c r="R1301" s="17"/>
      <c r="S1301" s="17"/>
      <c r="T1301" s="17"/>
      <c r="U1301" s="17"/>
      <c r="V1301" s="17"/>
      <c r="W1301" s="17"/>
      <c r="Z1301" s="16"/>
    </row>
    <row r="1302" spans="1:26" s="15" customFormat="1" ht="18.75" customHeight="1">
      <c r="A1302" s="17">
        <v>49481</v>
      </c>
      <c r="B1302" s="18" t="s">
        <v>3631</v>
      </c>
      <c r="C1302" s="19">
        <v>49481</v>
      </c>
      <c r="D1302" s="17"/>
      <c r="E1302" s="17"/>
      <c r="F1302" s="17">
        <v>3</v>
      </c>
      <c r="G1302" s="17">
        <v>3</v>
      </c>
      <c r="H1302" s="17">
        <v>3</v>
      </c>
      <c r="I1302" s="17"/>
      <c r="J1302" s="17"/>
      <c r="K1302" s="17"/>
      <c r="L1302" s="17"/>
      <c r="M1302" s="17"/>
      <c r="N1302" s="17">
        <v>5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Z1302" s="16"/>
    </row>
    <row r="1303" spans="1:26" s="15" customFormat="1" ht="18.75" customHeight="1">
      <c r="A1303" s="48"/>
      <c r="B1303" s="51"/>
      <c r="C1303" s="52"/>
      <c r="D1303" s="48"/>
      <c r="E1303" s="48"/>
      <c r="F1303" s="170"/>
      <c r="G1303" s="170"/>
      <c r="H1303" s="170"/>
      <c r="I1303" s="170"/>
      <c r="J1303" s="170"/>
      <c r="K1303" s="170"/>
      <c r="L1303" s="170"/>
      <c r="M1303" s="170"/>
      <c r="N1303" s="170"/>
      <c r="O1303" s="170"/>
      <c r="P1303" s="170"/>
      <c r="Q1303" s="170"/>
      <c r="R1303" s="170"/>
      <c r="S1303" s="48"/>
      <c r="T1303" s="48"/>
      <c r="U1303" s="48"/>
      <c r="V1303" s="48"/>
      <c r="W1303" s="48" t="s">
        <v>3708</v>
      </c>
      <c r="Z1303" s="16"/>
    </row>
    <row r="1304" spans="1:26" s="15" customFormat="1" ht="18.75" customHeight="1">
      <c r="A1304" s="17"/>
      <c r="B1304" s="146" t="s">
        <v>3632</v>
      </c>
      <c r="C1304" s="19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Z1304" s="16"/>
    </row>
    <row r="1305" spans="1:26" s="15" customFormat="1" ht="18.75" customHeight="1">
      <c r="A1305" s="167">
        <v>2232</v>
      </c>
      <c r="B1305" s="18" t="s">
        <v>3633</v>
      </c>
      <c r="C1305" s="19">
        <v>4126397237</v>
      </c>
      <c r="D1305" s="17"/>
      <c r="E1305" s="17"/>
      <c r="F1305" s="17">
        <v>10</v>
      </c>
      <c r="G1305" s="17">
        <v>5</v>
      </c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Z1305" s="16"/>
    </row>
    <row r="1306" spans="1:26" s="15" customFormat="1" ht="18.75" customHeight="1">
      <c r="A1306" s="17">
        <v>1660</v>
      </c>
      <c r="B1306" s="18" t="s">
        <v>3634</v>
      </c>
      <c r="C1306" s="19">
        <v>4126503530</v>
      </c>
      <c r="D1306" s="17"/>
      <c r="E1306" s="17"/>
      <c r="F1306" s="17">
        <v>10</v>
      </c>
      <c r="G1306" s="17">
        <v>10</v>
      </c>
      <c r="H1306" s="17"/>
      <c r="I1306" s="17"/>
      <c r="J1306" s="17"/>
      <c r="K1306" s="17"/>
      <c r="L1306" s="17"/>
      <c r="M1306" s="17"/>
      <c r="N1306" s="17">
        <v>10</v>
      </c>
      <c r="O1306" s="17">
        <v>10</v>
      </c>
      <c r="P1306" s="17"/>
      <c r="Q1306" s="17"/>
      <c r="R1306" s="17"/>
      <c r="S1306" s="17"/>
      <c r="T1306" s="17"/>
      <c r="U1306" s="17"/>
      <c r="V1306" s="17"/>
      <c r="W1306" s="17"/>
      <c r="Z1306" s="16"/>
    </row>
    <row r="1307" spans="1:26" s="15" customFormat="1" ht="18.75" customHeight="1">
      <c r="A1307" s="17">
        <v>3180</v>
      </c>
      <c r="B1307" s="18" t="s">
        <v>3635</v>
      </c>
      <c r="C1307" s="19">
        <v>4126492016</v>
      </c>
      <c r="D1307" s="17"/>
      <c r="E1307" s="17"/>
      <c r="F1307" s="17">
        <v>5</v>
      </c>
      <c r="G1307" s="17">
        <v>5</v>
      </c>
      <c r="H1307" s="17"/>
      <c r="I1307" s="17">
        <v>5</v>
      </c>
      <c r="J1307" s="17"/>
      <c r="K1307" s="17"/>
      <c r="L1307" s="17"/>
      <c r="M1307" s="17"/>
      <c r="N1307" s="17"/>
      <c r="O1307" s="17">
        <v>5</v>
      </c>
      <c r="P1307" s="17"/>
      <c r="Q1307" s="17"/>
      <c r="R1307" s="17"/>
      <c r="S1307" s="17"/>
      <c r="T1307" s="17"/>
      <c r="U1307" s="17"/>
      <c r="V1307" s="17"/>
      <c r="W1307" s="17"/>
      <c r="Z1307" s="16"/>
    </row>
    <row r="1308" spans="1:26" s="15" customFormat="1" ht="18.75" customHeight="1">
      <c r="A1308" s="17">
        <v>2794</v>
      </c>
      <c r="B1308" s="18" t="s">
        <v>3636</v>
      </c>
      <c r="C1308" s="19">
        <v>4126414960</v>
      </c>
      <c r="D1308" s="17"/>
      <c r="E1308" s="17"/>
      <c r="F1308" s="17"/>
      <c r="G1308" s="17">
        <v>5</v>
      </c>
      <c r="H1308" s="17"/>
      <c r="I1308" s="17">
        <v>5</v>
      </c>
      <c r="J1308" s="17"/>
      <c r="K1308" s="17"/>
      <c r="L1308" s="17"/>
      <c r="M1308" s="17"/>
      <c r="N1308" s="17"/>
      <c r="O1308" s="17">
        <v>5</v>
      </c>
      <c r="P1308" s="17"/>
      <c r="Q1308" s="17"/>
      <c r="R1308" s="17"/>
      <c r="S1308" s="17"/>
      <c r="T1308" s="17"/>
      <c r="U1308" s="17"/>
      <c r="V1308" s="17"/>
      <c r="W1308" s="17"/>
      <c r="Z1308" s="16"/>
    </row>
    <row r="1309" spans="1:26" s="15" customFormat="1" ht="18.75" customHeight="1">
      <c r="A1309" s="17">
        <v>1654</v>
      </c>
      <c r="B1309" s="18" t="s">
        <v>3637</v>
      </c>
      <c r="C1309" s="19">
        <v>4126318710</v>
      </c>
      <c r="D1309" s="17"/>
      <c r="E1309" s="17"/>
      <c r="F1309" s="17">
        <v>20</v>
      </c>
      <c r="G1309" s="17"/>
      <c r="H1309" s="17"/>
      <c r="I1309" s="17"/>
      <c r="J1309" s="17"/>
      <c r="K1309" s="17"/>
      <c r="L1309" s="17"/>
      <c r="M1309" s="17"/>
      <c r="N1309" s="17">
        <v>10</v>
      </c>
      <c r="O1309" s="17"/>
      <c r="P1309" s="17"/>
      <c r="Q1309" s="17"/>
      <c r="R1309" s="17"/>
      <c r="S1309" s="17"/>
      <c r="T1309" s="17"/>
      <c r="U1309" s="17"/>
      <c r="V1309" s="17"/>
      <c r="W1309" s="17"/>
      <c r="Z1309" s="16"/>
    </row>
    <row r="1310" spans="1:26" s="15" customFormat="1" ht="18.75" customHeight="1">
      <c r="A1310" s="17">
        <v>2759</v>
      </c>
      <c r="B1310" s="18" t="s">
        <v>3638</v>
      </c>
      <c r="C1310" s="19">
        <v>4126286542</v>
      </c>
      <c r="D1310" s="17"/>
      <c r="E1310" s="17"/>
      <c r="F1310" s="17">
        <v>5</v>
      </c>
      <c r="G1310" s="17">
        <v>5</v>
      </c>
      <c r="H1310" s="17"/>
      <c r="I1310" s="17">
        <v>5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Z1310" s="16"/>
    </row>
    <row r="1311" spans="1:26" s="15" customFormat="1" ht="18.75" customHeight="1">
      <c r="A1311" s="17">
        <v>2141</v>
      </c>
      <c r="B1311" s="18" t="s">
        <v>3639</v>
      </c>
      <c r="C1311" s="19">
        <v>4126465186</v>
      </c>
      <c r="D1311" s="17">
        <v>3</v>
      </c>
      <c r="E1311" s="17"/>
      <c r="F1311" s="17">
        <v>3</v>
      </c>
      <c r="G1311" s="17">
        <v>3</v>
      </c>
      <c r="H1311" s="17"/>
      <c r="I1311" s="17"/>
      <c r="J1311" s="17"/>
      <c r="K1311" s="17"/>
      <c r="L1311" s="17"/>
      <c r="M1311" s="17"/>
      <c r="N1311" s="17">
        <v>3</v>
      </c>
      <c r="O1311" s="17">
        <v>3</v>
      </c>
      <c r="P1311" s="17"/>
      <c r="Q1311" s="17"/>
      <c r="R1311" s="17"/>
      <c r="S1311" s="17"/>
      <c r="T1311" s="17"/>
      <c r="U1311" s="17"/>
      <c r="V1311" s="17"/>
      <c r="W1311" s="17"/>
      <c r="Z1311" s="16"/>
    </row>
    <row r="1312" spans="1:26" s="15" customFormat="1" ht="18.75" customHeight="1">
      <c r="A1312" s="17">
        <v>3225</v>
      </c>
      <c r="B1312" s="18" t="s">
        <v>3640</v>
      </c>
      <c r="C1312" s="19">
        <v>4126416379</v>
      </c>
      <c r="D1312" s="17"/>
      <c r="E1312" s="17"/>
      <c r="F1312" s="17">
        <v>5</v>
      </c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Z1312" s="16"/>
    </row>
    <row r="1313" spans="1:26" s="15" customFormat="1" ht="18.75" customHeight="1">
      <c r="A1313" s="17">
        <v>5489</v>
      </c>
      <c r="B1313" s="18" t="s">
        <v>3641</v>
      </c>
      <c r="C1313" s="19">
        <v>4126495759</v>
      </c>
      <c r="D1313" s="17"/>
      <c r="E1313" s="17"/>
      <c r="F1313" s="17"/>
      <c r="G1313" s="17">
        <v>5</v>
      </c>
      <c r="H1313" s="17"/>
      <c r="I1313" s="17">
        <v>5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Z1313" s="16"/>
    </row>
    <row r="1314" spans="1:26" s="15" customFormat="1" ht="18.75" customHeight="1">
      <c r="A1314" s="17">
        <v>3840</v>
      </c>
      <c r="B1314" s="18" t="s">
        <v>3642</v>
      </c>
      <c r="C1314" s="19">
        <v>4126411859</v>
      </c>
      <c r="D1314" s="17"/>
      <c r="E1314" s="17"/>
      <c r="F1314" s="17"/>
      <c r="G1314" s="17">
        <v>5</v>
      </c>
      <c r="H1314" s="17"/>
      <c r="I1314" s="17">
        <v>5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Z1314" s="16"/>
    </row>
    <row r="1315" spans="1:26" s="15" customFormat="1" ht="18.75" customHeight="1">
      <c r="A1315" s="17">
        <v>4067</v>
      </c>
      <c r="B1315" s="18" t="s">
        <v>3643</v>
      </c>
      <c r="C1315" s="19">
        <v>4126412354</v>
      </c>
      <c r="D1315" s="17"/>
      <c r="E1315" s="17"/>
      <c r="F1315" s="17"/>
      <c r="G1315" s="17">
        <v>5</v>
      </c>
      <c r="H1315" s="17"/>
      <c r="I1315" s="17"/>
      <c r="J1315" s="17"/>
      <c r="K1315" s="17"/>
      <c r="L1315" s="17"/>
      <c r="M1315" s="17"/>
      <c r="N1315" s="17">
        <v>5</v>
      </c>
      <c r="O1315" s="17">
        <v>5</v>
      </c>
      <c r="P1315" s="17"/>
      <c r="Q1315" s="17"/>
      <c r="R1315" s="17"/>
      <c r="S1315" s="17"/>
      <c r="T1315" s="17"/>
      <c r="U1315" s="17"/>
      <c r="V1315" s="17"/>
      <c r="W1315" s="17"/>
      <c r="Z1315" s="16"/>
    </row>
    <row r="1316" spans="1:26" s="15" customFormat="1" ht="18.75" customHeight="1">
      <c r="A1316" s="17">
        <v>2400</v>
      </c>
      <c r="B1316" s="18" t="s">
        <v>3644</v>
      </c>
      <c r="C1316" s="19">
        <v>4126491018</v>
      </c>
      <c r="D1316" s="17"/>
      <c r="E1316" s="17"/>
      <c r="F1316" s="17">
        <v>5</v>
      </c>
      <c r="G1316" s="17"/>
      <c r="H1316" s="17"/>
      <c r="I1316" s="17">
        <v>5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Z1316" s="16"/>
    </row>
    <row r="1317" spans="1:26" s="15" customFormat="1" ht="18.75" customHeight="1">
      <c r="A1317" s="17">
        <v>5612</v>
      </c>
      <c r="B1317" s="18" t="s">
        <v>3645</v>
      </c>
      <c r="C1317" s="19">
        <v>4126414033</v>
      </c>
      <c r="D1317" s="17">
        <v>5</v>
      </c>
      <c r="E1317" s="17"/>
      <c r="F1317" s="17"/>
      <c r="G1317" s="17">
        <v>5</v>
      </c>
      <c r="H1317" s="17"/>
      <c r="I1317" s="17"/>
      <c r="J1317" s="17"/>
      <c r="K1317" s="17"/>
      <c r="L1317" s="17"/>
      <c r="M1317" s="17"/>
      <c r="N1317" s="17">
        <v>5</v>
      </c>
      <c r="O1317" s="17"/>
      <c r="P1317" s="17"/>
      <c r="Q1317" s="17"/>
      <c r="R1317" s="17"/>
      <c r="S1317" s="17"/>
      <c r="T1317" s="17"/>
      <c r="U1317" s="17"/>
      <c r="V1317" s="17"/>
      <c r="W1317" s="17"/>
      <c r="Z1317" s="16"/>
    </row>
    <row r="1318" spans="1:26" s="15" customFormat="1" ht="18.75" customHeight="1">
      <c r="A1318" s="17">
        <v>2123</v>
      </c>
      <c r="B1318" s="18" t="s">
        <v>3646</v>
      </c>
      <c r="C1318" s="19">
        <v>4126490515</v>
      </c>
      <c r="D1318" s="17"/>
      <c r="E1318" s="17"/>
      <c r="F1318" s="17"/>
      <c r="G1318" s="17">
        <v>5</v>
      </c>
      <c r="H1318" s="17"/>
      <c r="I1318" s="17"/>
      <c r="J1318" s="17"/>
      <c r="K1318" s="17"/>
      <c r="L1318" s="17"/>
      <c r="M1318" s="17"/>
      <c r="N1318" s="17">
        <v>5</v>
      </c>
      <c r="O1318" s="17"/>
      <c r="P1318" s="17"/>
      <c r="Q1318" s="17"/>
      <c r="R1318" s="17"/>
      <c r="S1318" s="17"/>
      <c r="T1318" s="17"/>
      <c r="U1318" s="17"/>
      <c r="V1318" s="17"/>
      <c r="W1318" s="17"/>
      <c r="Z1318" s="16"/>
    </row>
    <row r="1319" spans="1:26" s="15" customFormat="1" ht="18.75" customHeight="1">
      <c r="A1319" s="17">
        <v>3227</v>
      </c>
      <c r="B1319" s="18" t="s">
        <v>3647</v>
      </c>
      <c r="C1319" s="19">
        <v>4126463750</v>
      </c>
      <c r="D1319" s="17"/>
      <c r="E1319" s="17"/>
      <c r="F1319" s="17"/>
      <c r="G1319" s="17">
        <v>7</v>
      </c>
      <c r="H1319" s="17"/>
      <c r="I1319" s="17"/>
      <c r="J1319" s="17"/>
      <c r="K1319" s="17"/>
      <c r="L1319" s="17"/>
      <c r="M1319" s="17"/>
      <c r="N1319" s="17">
        <v>7</v>
      </c>
      <c r="O1319" s="17"/>
      <c r="P1319" s="17"/>
      <c r="Q1319" s="17"/>
      <c r="R1319" s="17"/>
      <c r="S1319" s="17"/>
      <c r="T1319" s="17"/>
      <c r="U1319" s="17"/>
      <c r="V1319" s="17"/>
      <c r="W1319" s="17"/>
      <c r="Z1319" s="16"/>
    </row>
    <row r="1320" spans="1:26" s="15" customFormat="1" ht="18.75" customHeight="1">
      <c r="A1320" s="17">
        <v>3350</v>
      </c>
      <c r="B1320" s="18" t="s">
        <v>3648</v>
      </c>
      <c r="C1320" s="19">
        <v>4126503446</v>
      </c>
      <c r="D1320" s="17"/>
      <c r="E1320" s="17"/>
      <c r="F1320" s="17"/>
      <c r="G1320" s="17">
        <v>8</v>
      </c>
      <c r="H1320" s="17"/>
      <c r="I1320" s="17">
        <v>5</v>
      </c>
      <c r="J1320" s="17"/>
      <c r="K1320" s="17"/>
      <c r="L1320" s="17"/>
      <c r="M1320" s="17"/>
      <c r="N1320" s="17"/>
      <c r="O1320" s="17">
        <v>2</v>
      </c>
      <c r="P1320" s="17"/>
      <c r="Q1320" s="17"/>
      <c r="R1320" s="17"/>
      <c r="S1320" s="17"/>
      <c r="T1320" s="17"/>
      <c r="U1320" s="17"/>
      <c r="V1320" s="17"/>
      <c r="W1320" s="17"/>
      <c r="Z1320" s="16"/>
    </row>
    <row r="1321" spans="1:26" s="15" customFormat="1" ht="18.75" customHeight="1">
      <c r="A1321" s="17">
        <v>2151</v>
      </c>
      <c r="B1321" s="18" t="s">
        <v>3649</v>
      </c>
      <c r="C1321" s="19">
        <v>4126420809</v>
      </c>
      <c r="D1321" s="17"/>
      <c r="E1321" s="17"/>
      <c r="F1321" s="17">
        <v>5</v>
      </c>
      <c r="G1321" s="17">
        <v>5</v>
      </c>
      <c r="H1321" s="17"/>
      <c r="I1321" s="17">
        <v>5</v>
      </c>
      <c r="J1321" s="17"/>
      <c r="K1321" s="17"/>
      <c r="L1321" s="17"/>
      <c r="M1321" s="17"/>
      <c r="N1321" s="17">
        <v>5</v>
      </c>
      <c r="O1321" s="17"/>
      <c r="P1321" s="17"/>
      <c r="Q1321" s="17"/>
      <c r="R1321" s="17"/>
      <c r="S1321" s="17"/>
      <c r="T1321" s="17"/>
      <c r="U1321" s="17"/>
      <c r="V1321" s="17"/>
      <c r="W1321" s="17"/>
      <c r="Z1321" s="16"/>
    </row>
    <row r="1322" spans="1:26" s="15" customFormat="1" ht="18.75" customHeight="1">
      <c r="A1322" s="17">
        <v>3015</v>
      </c>
      <c r="B1322" s="18" t="s">
        <v>3650</v>
      </c>
      <c r="C1322" s="19">
        <v>4126344975</v>
      </c>
      <c r="D1322" s="17"/>
      <c r="E1322" s="17"/>
      <c r="F1322" s="17">
        <v>5</v>
      </c>
      <c r="G1322" s="17">
        <v>5</v>
      </c>
      <c r="H1322" s="17"/>
      <c r="I1322" s="17">
        <v>5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Z1322" s="16"/>
    </row>
    <row r="1323" spans="1:26" s="15" customFormat="1" ht="18.75" customHeight="1">
      <c r="A1323" s="17">
        <v>5429</v>
      </c>
      <c r="B1323" s="18" t="s">
        <v>3652</v>
      </c>
      <c r="C1323" s="19">
        <v>4126385233</v>
      </c>
      <c r="D1323" s="17"/>
      <c r="E1323" s="17"/>
      <c r="F1323" s="17">
        <v>5</v>
      </c>
      <c r="G1323" s="17">
        <v>10</v>
      </c>
      <c r="H1323" s="17"/>
      <c r="I1323" s="17">
        <v>5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Z1323" s="16"/>
    </row>
    <row r="1324" spans="1:26" s="15" customFormat="1" ht="18.75" customHeight="1">
      <c r="A1324" s="17">
        <v>4639</v>
      </c>
      <c r="B1324" s="18" t="s">
        <v>3653</v>
      </c>
      <c r="C1324" s="19">
        <v>4126458837</v>
      </c>
      <c r="D1324" s="17"/>
      <c r="E1324" s="17"/>
      <c r="F1324" s="17">
        <v>10</v>
      </c>
      <c r="G1324" s="17">
        <v>10</v>
      </c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Z1324" s="16"/>
    </row>
    <row r="1325" spans="1:26" s="15" customFormat="1" ht="18.75" customHeight="1">
      <c r="A1325" s="17">
        <v>5295</v>
      </c>
      <c r="B1325" s="18" t="s">
        <v>3654</v>
      </c>
      <c r="C1325" s="19">
        <v>4126221008</v>
      </c>
      <c r="D1325" s="17"/>
      <c r="E1325" s="17"/>
      <c r="F1325" s="17">
        <v>5</v>
      </c>
      <c r="G1325" s="17">
        <v>6</v>
      </c>
      <c r="H1325" s="17"/>
      <c r="I1325" s="17">
        <v>6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Z1325" s="16"/>
    </row>
    <row r="1326" spans="1:26" s="15" customFormat="1" ht="18.75" customHeight="1">
      <c r="A1326" s="17">
        <v>5484</v>
      </c>
      <c r="B1326" s="18" t="s">
        <v>3655</v>
      </c>
      <c r="C1326" s="19">
        <v>4126397047</v>
      </c>
      <c r="D1326" s="17"/>
      <c r="E1326" s="17"/>
      <c r="F1326" s="17">
        <v>6</v>
      </c>
      <c r="G1326" s="17">
        <v>10</v>
      </c>
      <c r="H1326" s="17"/>
      <c r="I1326" s="17">
        <v>3</v>
      </c>
      <c r="J1326" s="17"/>
      <c r="K1326" s="17"/>
      <c r="L1326" s="17"/>
      <c r="M1326" s="17"/>
      <c r="N1326" s="17"/>
      <c r="O1326" s="17">
        <v>5</v>
      </c>
      <c r="P1326" s="17"/>
      <c r="Q1326" s="17"/>
      <c r="R1326" s="17"/>
      <c r="S1326" s="17"/>
      <c r="T1326" s="17"/>
      <c r="U1326" s="17"/>
      <c r="V1326" s="17"/>
      <c r="W1326" s="17"/>
      <c r="Z1326" s="16"/>
    </row>
    <row r="1327" spans="1:26" s="15" customFormat="1" ht="18.75" customHeight="1">
      <c r="A1327" s="17">
        <v>4750</v>
      </c>
      <c r="B1327" s="18" t="s">
        <v>3656</v>
      </c>
      <c r="C1327" s="19">
        <v>4126486963</v>
      </c>
      <c r="D1327" s="17"/>
      <c r="E1327" s="17"/>
      <c r="F1327" s="17">
        <v>7</v>
      </c>
      <c r="G1327" s="17">
        <v>5</v>
      </c>
      <c r="H1327" s="17"/>
      <c r="I1327" s="17">
        <v>5</v>
      </c>
      <c r="J1327" s="17"/>
      <c r="K1327" s="17"/>
      <c r="L1327" s="17"/>
      <c r="M1327" s="17"/>
      <c r="N1327" s="17">
        <v>10</v>
      </c>
      <c r="O1327" s="17">
        <v>20</v>
      </c>
      <c r="P1327" s="17"/>
      <c r="Q1327" s="17"/>
      <c r="R1327" s="17"/>
      <c r="S1327" s="17"/>
      <c r="T1327" s="17"/>
      <c r="U1327" s="17"/>
      <c r="V1327" s="17"/>
      <c r="W1327" s="17"/>
      <c r="Z1327" s="16"/>
    </row>
    <row r="1328" spans="1:26" s="15" customFormat="1" ht="18.75" customHeight="1">
      <c r="A1328" s="17">
        <v>4764</v>
      </c>
      <c r="B1328" s="18" t="s">
        <v>3657</v>
      </c>
      <c r="C1328" s="19">
        <v>4126302591</v>
      </c>
      <c r="D1328" s="17"/>
      <c r="E1328" s="17"/>
      <c r="F1328" s="17">
        <v>5</v>
      </c>
      <c r="G1328" s="17">
        <v>10</v>
      </c>
      <c r="H1328" s="17"/>
      <c r="I1328" s="17">
        <v>2</v>
      </c>
      <c r="J1328" s="17"/>
      <c r="K1328" s="17"/>
      <c r="L1328" s="17"/>
      <c r="M1328" s="17"/>
      <c r="N1328" s="17">
        <v>10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Z1328" s="16"/>
    </row>
    <row r="1329" spans="1:26" s="15" customFormat="1" ht="18.75" customHeight="1">
      <c r="A1329" s="17">
        <v>4680</v>
      </c>
      <c r="B1329" s="18" t="s">
        <v>3658</v>
      </c>
      <c r="C1329" s="19">
        <v>4126453669</v>
      </c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>
        <v>10</v>
      </c>
      <c r="Q1329" s="17"/>
      <c r="R1329" s="17"/>
      <c r="S1329" s="17"/>
      <c r="T1329" s="17"/>
      <c r="U1329" s="17"/>
      <c r="V1329" s="17"/>
      <c r="W1329" s="17"/>
      <c r="Z1329" s="16"/>
    </row>
    <row r="1330" spans="1:26" s="15" customFormat="1" ht="18.75" customHeight="1">
      <c r="A1330" s="17">
        <v>4680</v>
      </c>
      <c r="B1330" s="18" t="s">
        <v>3658</v>
      </c>
      <c r="C1330" s="19">
        <v>4126453599</v>
      </c>
      <c r="D1330" s="17"/>
      <c r="E1330" s="17"/>
      <c r="F1330" s="17">
        <v>10</v>
      </c>
      <c r="G1330" s="17">
        <v>10</v>
      </c>
      <c r="H1330" s="17"/>
      <c r="I1330" s="17"/>
      <c r="J1330" s="17"/>
      <c r="K1330" s="17"/>
      <c r="L1330" s="17"/>
      <c r="M1330" s="17"/>
      <c r="N1330" s="17">
        <v>10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Z1330" s="16"/>
    </row>
    <row r="1331" spans="1:26" s="15" customFormat="1" ht="17.25" customHeight="1">
      <c r="A1331" s="37">
        <v>3500</v>
      </c>
      <c r="B1331" s="18" t="s">
        <v>3651</v>
      </c>
      <c r="C1331" s="19">
        <v>4123400423</v>
      </c>
      <c r="D1331" s="17">
        <v>5</v>
      </c>
      <c r="E1331" s="17"/>
      <c r="F1331" s="17"/>
      <c r="G1331" s="17">
        <v>5</v>
      </c>
      <c r="H1331" s="17"/>
      <c r="I1331" s="17"/>
      <c r="J1331" s="17"/>
      <c r="K1331" s="17"/>
      <c r="L1331" s="17">
        <v>5</v>
      </c>
      <c r="M1331" s="17"/>
      <c r="N1331" s="17">
        <v>5</v>
      </c>
      <c r="O1331" s="17"/>
      <c r="P1331" s="17"/>
      <c r="Q1331" s="17"/>
      <c r="R1331" s="17"/>
      <c r="S1331" s="17"/>
      <c r="T1331" s="17"/>
      <c r="U1331" s="17"/>
      <c r="V1331" s="17"/>
      <c r="W1331" s="17"/>
      <c r="Z1331" s="16"/>
    </row>
    <row r="1332" spans="1:26" s="15" customFormat="1" ht="18.75" customHeight="1">
      <c r="A1332" s="17">
        <v>1530</v>
      </c>
      <c r="B1332" s="18" t="s">
        <v>3659</v>
      </c>
      <c r="C1332" s="19">
        <v>4126596461</v>
      </c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>
        <v>10</v>
      </c>
      <c r="O1332" s="17"/>
      <c r="P1332" s="17"/>
      <c r="Q1332" s="17"/>
      <c r="R1332" s="17"/>
      <c r="S1332" s="17"/>
      <c r="T1332" s="17"/>
      <c r="U1332" s="17"/>
      <c r="V1332" s="17"/>
      <c r="W1332" s="17"/>
      <c r="Z1332" s="16"/>
    </row>
    <row r="1333" spans="1:26" s="15" customFormat="1" ht="18.75" customHeight="1">
      <c r="A1333" s="17">
        <v>1530</v>
      </c>
      <c r="B1333" s="18" t="s">
        <v>3659</v>
      </c>
      <c r="C1333" s="19">
        <v>4126555891</v>
      </c>
      <c r="D1333" s="17"/>
      <c r="E1333" s="17"/>
      <c r="F1333" s="17">
        <v>5</v>
      </c>
      <c r="G1333" s="17">
        <v>10</v>
      </c>
      <c r="H1333" s="17"/>
      <c r="I1333" s="17"/>
      <c r="J1333" s="17"/>
      <c r="K1333" s="17"/>
      <c r="L1333" s="17"/>
      <c r="M1333" s="17"/>
      <c r="N1333" s="17"/>
      <c r="O1333" s="17">
        <v>10</v>
      </c>
      <c r="P1333" s="17"/>
      <c r="Q1333" s="17"/>
      <c r="R1333" s="17"/>
      <c r="S1333" s="17"/>
      <c r="T1333" s="17"/>
      <c r="U1333" s="17"/>
      <c r="V1333" s="17"/>
      <c r="W1333" s="17"/>
      <c r="Z1333" s="16"/>
    </row>
    <row r="1334" spans="1:26" s="15" customFormat="1" ht="18.75" customHeight="1">
      <c r="A1334" s="17">
        <v>3265</v>
      </c>
      <c r="B1334" s="18" t="s">
        <v>3660</v>
      </c>
      <c r="C1334" s="19">
        <v>4126407103</v>
      </c>
      <c r="D1334" s="17"/>
      <c r="E1334" s="17"/>
      <c r="F1334" s="17">
        <v>2</v>
      </c>
      <c r="G1334" s="17">
        <v>5</v>
      </c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Z1334" s="16"/>
    </row>
    <row r="1335" spans="1:26" s="15" customFormat="1" ht="18.75" customHeight="1">
      <c r="A1335" s="17">
        <v>2753</v>
      </c>
      <c r="B1335" s="18" t="s">
        <v>3661</v>
      </c>
      <c r="C1335" s="19">
        <v>4126467189</v>
      </c>
      <c r="D1335" s="17"/>
      <c r="E1335" s="17"/>
      <c r="F1335" s="17">
        <v>5</v>
      </c>
      <c r="G1335" s="17"/>
      <c r="H1335" s="17"/>
      <c r="I1335" s="17"/>
      <c r="J1335" s="17"/>
      <c r="K1335" s="17"/>
      <c r="L1335" s="17"/>
      <c r="M1335" s="17"/>
      <c r="N1335" s="17">
        <v>15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Z1335" s="16"/>
    </row>
    <row r="1336" spans="1:26" s="15" customFormat="1" ht="18.75" customHeight="1">
      <c r="A1336" s="17">
        <v>2174</v>
      </c>
      <c r="B1336" s="18" t="s">
        <v>3662</v>
      </c>
      <c r="C1336" s="19">
        <v>4126507549</v>
      </c>
      <c r="D1336" s="17"/>
      <c r="E1336" s="17"/>
      <c r="F1336" s="17">
        <v>10</v>
      </c>
      <c r="G1336" s="17">
        <v>10</v>
      </c>
      <c r="H1336" s="17"/>
      <c r="I1336" s="17"/>
      <c r="J1336" s="17"/>
      <c r="K1336" s="17"/>
      <c r="L1336" s="17"/>
      <c r="M1336" s="17"/>
      <c r="N1336" s="17"/>
      <c r="O1336" s="17">
        <v>5</v>
      </c>
      <c r="P1336" s="17"/>
      <c r="Q1336" s="17"/>
      <c r="R1336" s="17"/>
      <c r="S1336" s="17"/>
      <c r="T1336" s="17"/>
      <c r="U1336" s="17"/>
      <c r="V1336" s="17"/>
      <c r="W1336" s="17"/>
      <c r="Z1336" s="16"/>
    </row>
    <row r="1337" spans="1:26" s="15" customFormat="1" ht="18.75" customHeight="1">
      <c r="A1337" s="17">
        <v>4781</v>
      </c>
      <c r="B1337" s="18" t="s">
        <v>3663</v>
      </c>
      <c r="C1337" s="19">
        <v>4126462844</v>
      </c>
      <c r="D1337" s="17"/>
      <c r="E1337" s="17"/>
      <c r="F1337" s="17">
        <v>3</v>
      </c>
      <c r="G1337" s="17">
        <v>5</v>
      </c>
      <c r="H1337" s="17"/>
      <c r="I1337" s="17"/>
      <c r="J1337" s="17"/>
      <c r="K1337" s="17"/>
      <c r="L1337" s="17"/>
      <c r="M1337" s="17"/>
      <c r="N1337" s="17"/>
      <c r="O1337" s="17">
        <v>5</v>
      </c>
      <c r="P1337" s="17"/>
      <c r="Q1337" s="17"/>
      <c r="R1337" s="17"/>
      <c r="S1337" s="17"/>
      <c r="T1337" s="17"/>
      <c r="U1337" s="17"/>
      <c r="V1337" s="17"/>
      <c r="W1337" s="17"/>
      <c r="Z1337" s="16"/>
    </row>
    <row r="1338" spans="1:26" s="15" customFormat="1" ht="18.75" customHeight="1">
      <c r="A1338" s="17">
        <v>4816</v>
      </c>
      <c r="B1338" s="18" t="s">
        <v>3664</v>
      </c>
      <c r="C1338" s="19">
        <v>4126508707</v>
      </c>
      <c r="D1338" s="17"/>
      <c r="E1338" s="17"/>
      <c r="F1338" s="17">
        <v>10</v>
      </c>
      <c r="G1338" s="17">
        <v>10</v>
      </c>
      <c r="H1338" s="17"/>
      <c r="I1338" s="17"/>
      <c r="J1338" s="17"/>
      <c r="K1338" s="17"/>
      <c r="L1338" s="17"/>
      <c r="M1338" s="17"/>
      <c r="N1338" s="17">
        <v>6</v>
      </c>
      <c r="O1338" s="17">
        <v>3</v>
      </c>
      <c r="P1338" s="17"/>
      <c r="Q1338" s="17"/>
      <c r="R1338" s="17"/>
      <c r="S1338" s="17"/>
      <c r="T1338" s="17"/>
      <c r="U1338" s="17"/>
      <c r="V1338" s="17"/>
      <c r="W1338" s="17"/>
      <c r="Z1338" s="16"/>
    </row>
    <row r="1339" spans="1:26" s="15" customFormat="1" ht="18.75" customHeight="1">
      <c r="A1339" s="17">
        <v>1590</v>
      </c>
      <c r="B1339" s="18" t="s">
        <v>3665</v>
      </c>
      <c r="C1339" s="19">
        <v>4126495438</v>
      </c>
      <c r="D1339" s="17"/>
      <c r="E1339" s="17"/>
      <c r="F1339" s="17">
        <v>3</v>
      </c>
      <c r="G1339" s="17">
        <v>6</v>
      </c>
      <c r="H1339" s="17"/>
      <c r="I1339" s="17">
        <v>3</v>
      </c>
      <c r="J1339" s="17"/>
      <c r="K1339" s="17"/>
      <c r="L1339" s="17"/>
      <c r="M1339" s="17"/>
      <c r="N1339" s="17">
        <v>5</v>
      </c>
      <c r="O1339" s="17"/>
      <c r="P1339" s="17"/>
      <c r="Q1339" s="17"/>
      <c r="R1339" s="17"/>
      <c r="S1339" s="17"/>
      <c r="T1339" s="17"/>
      <c r="U1339" s="17"/>
      <c r="V1339" s="17"/>
      <c r="W1339" s="17"/>
      <c r="Z1339" s="16"/>
    </row>
    <row r="1340" spans="1:26" s="15" customFormat="1" ht="18.75" customHeight="1">
      <c r="A1340" s="17">
        <v>49720</v>
      </c>
      <c r="B1340" s="18" t="s">
        <v>3666</v>
      </c>
      <c r="C1340" s="19">
        <v>49720</v>
      </c>
      <c r="D1340" s="17"/>
      <c r="E1340" s="17"/>
      <c r="F1340" s="17">
        <v>3</v>
      </c>
      <c r="G1340" s="17">
        <v>10</v>
      </c>
      <c r="H1340" s="17"/>
      <c r="I1340" s="17"/>
      <c r="J1340" s="17"/>
      <c r="K1340" s="17"/>
      <c r="L1340" s="17"/>
      <c r="M1340" s="17"/>
      <c r="N1340" s="17">
        <v>5</v>
      </c>
      <c r="O1340" s="17">
        <v>5</v>
      </c>
      <c r="P1340" s="17"/>
      <c r="Q1340" s="17"/>
      <c r="R1340" s="17"/>
      <c r="S1340" s="17"/>
      <c r="T1340" s="17"/>
      <c r="U1340" s="17"/>
      <c r="V1340" s="17"/>
      <c r="W1340" s="17"/>
      <c r="Z1340" s="16"/>
    </row>
    <row r="1341" spans="1:26" s="15" customFormat="1" ht="18.75" customHeight="1">
      <c r="A1341" s="17">
        <v>49749</v>
      </c>
      <c r="B1341" s="18" t="s">
        <v>3667</v>
      </c>
      <c r="C1341" s="19">
        <v>49479</v>
      </c>
      <c r="D1341" s="17"/>
      <c r="E1341" s="17"/>
      <c r="F1341" s="17">
        <v>5</v>
      </c>
      <c r="G1341" s="17">
        <v>10</v>
      </c>
      <c r="H1341" s="17">
        <v>5</v>
      </c>
      <c r="I1341" s="17"/>
      <c r="J1341" s="17"/>
      <c r="K1341" s="17">
        <v>5</v>
      </c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Z1341" s="16"/>
    </row>
    <row r="1342" spans="1:26" s="15" customFormat="1" ht="18.75" customHeight="1">
      <c r="A1342" s="17">
        <v>49726</v>
      </c>
      <c r="B1342" s="18" t="s">
        <v>3668</v>
      </c>
      <c r="C1342" s="19">
        <v>49726</v>
      </c>
      <c r="D1342" s="17"/>
      <c r="E1342" s="17"/>
      <c r="F1342" s="17">
        <v>5</v>
      </c>
      <c r="G1342" s="17">
        <v>5</v>
      </c>
      <c r="H1342" s="17"/>
      <c r="I1342" s="17"/>
      <c r="J1342" s="17"/>
      <c r="K1342" s="17">
        <v>5</v>
      </c>
      <c r="L1342" s="17"/>
      <c r="M1342" s="17"/>
      <c r="N1342" s="17">
        <v>5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Z1342" s="16"/>
    </row>
    <row r="1343" spans="1:26" s="15" customFormat="1" ht="18.75" customHeight="1">
      <c r="A1343" s="17">
        <v>49718</v>
      </c>
      <c r="B1343" s="18" t="s">
        <v>3669</v>
      </c>
      <c r="C1343" s="19">
        <v>49718</v>
      </c>
      <c r="D1343" s="17"/>
      <c r="E1343" s="17"/>
      <c r="F1343" s="17">
        <v>5</v>
      </c>
      <c r="G1343" s="17">
        <v>10</v>
      </c>
      <c r="H1343" s="17"/>
      <c r="I1343" s="17"/>
      <c r="J1343" s="17"/>
      <c r="K1343" s="17"/>
      <c r="L1343" s="17"/>
      <c r="M1343" s="17"/>
      <c r="N1343" s="17">
        <v>5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Z1343" s="16"/>
    </row>
    <row r="1344" spans="1:26" s="15" customFormat="1" ht="18.75" customHeight="1">
      <c r="A1344" s="17"/>
      <c r="B1344" s="147" t="s">
        <v>590</v>
      </c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10" t="s">
        <v>3710</v>
      </c>
      <c r="Z1344" s="16"/>
    </row>
    <row r="1345" spans="1:26" s="15" customFormat="1" ht="18.75" customHeight="1">
      <c r="A1345" s="17">
        <v>3640</v>
      </c>
      <c r="B1345" s="18" t="s">
        <v>3711</v>
      </c>
      <c r="C1345" s="19">
        <v>4126487096</v>
      </c>
      <c r="D1345" s="17">
        <v>3</v>
      </c>
      <c r="E1345" s="17"/>
      <c r="F1345" s="17">
        <v>5</v>
      </c>
      <c r="G1345" s="17">
        <v>10</v>
      </c>
      <c r="H1345" s="17"/>
      <c r="I1345" s="17">
        <v>5</v>
      </c>
      <c r="J1345" s="17"/>
      <c r="K1345" s="17"/>
      <c r="L1345" s="17"/>
      <c r="M1345" s="17"/>
      <c r="N1345" s="25">
        <v>10</v>
      </c>
      <c r="O1345" s="17">
        <v>10</v>
      </c>
      <c r="P1345" s="17"/>
      <c r="Q1345" s="17"/>
      <c r="R1345" s="17"/>
      <c r="S1345" s="17"/>
      <c r="T1345" s="17"/>
      <c r="U1345" s="17"/>
      <c r="V1345" s="17"/>
      <c r="W1345" s="25" t="s">
        <v>3712</v>
      </c>
      <c r="Z1345" s="16"/>
    </row>
    <row r="1346" spans="1:26" s="15" customFormat="1" ht="18.75" customHeight="1">
      <c r="A1346" s="17">
        <v>1543</v>
      </c>
      <c r="B1346" s="18" t="s">
        <v>724</v>
      </c>
      <c r="C1346" s="19">
        <v>4126499577</v>
      </c>
      <c r="D1346" s="17"/>
      <c r="E1346" s="17"/>
      <c r="F1346" s="17">
        <v>10</v>
      </c>
      <c r="G1346" s="17"/>
      <c r="H1346" s="17"/>
      <c r="I1346" s="17"/>
      <c r="J1346" s="17"/>
      <c r="K1346" s="17"/>
      <c r="L1346" s="17"/>
      <c r="M1346" s="17"/>
      <c r="N1346" s="17">
        <v>8</v>
      </c>
      <c r="O1346" s="17">
        <v>10</v>
      </c>
      <c r="P1346" s="17"/>
      <c r="Q1346" s="17"/>
      <c r="R1346" s="17"/>
      <c r="S1346" s="17"/>
      <c r="T1346" s="17"/>
      <c r="U1346" s="17"/>
      <c r="V1346" s="17"/>
      <c r="W1346" s="17"/>
      <c r="Z1346" s="16"/>
    </row>
    <row r="1347" spans="1:26" s="15" customFormat="1" ht="18.75" customHeight="1">
      <c r="A1347" s="17">
        <v>4604</v>
      </c>
      <c r="B1347" s="18" t="s">
        <v>188</v>
      </c>
      <c r="C1347" s="19">
        <v>4126468608</v>
      </c>
      <c r="D1347" s="17"/>
      <c r="E1347" s="17">
        <v>3</v>
      </c>
      <c r="F1347" s="17">
        <v>8</v>
      </c>
      <c r="G1347" s="17">
        <v>8</v>
      </c>
      <c r="H1347" s="17"/>
      <c r="I1347" s="17"/>
      <c r="J1347" s="17"/>
      <c r="K1347" s="17"/>
      <c r="L1347" s="17"/>
      <c r="M1347" s="17"/>
      <c r="N1347" s="17">
        <v>5</v>
      </c>
      <c r="O1347" s="17">
        <v>5</v>
      </c>
      <c r="P1347" s="17"/>
      <c r="Q1347" s="17"/>
      <c r="R1347" s="17"/>
      <c r="S1347" s="17"/>
      <c r="T1347" s="17"/>
      <c r="U1347" s="17"/>
      <c r="V1347" s="17"/>
      <c r="W1347" s="17"/>
      <c r="Z1347" s="16"/>
    </row>
    <row r="1348" spans="1:26" s="15" customFormat="1" ht="18.75" customHeight="1">
      <c r="A1348" s="17">
        <v>3685</v>
      </c>
      <c r="B1348" s="18" t="s">
        <v>3713</v>
      </c>
      <c r="C1348" s="19">
        <v>4126466494</v>
      </c>
      <c r="D1348" s="17"/>
      <c r="E1348" s="17"/>
      <c r="F1348" s="17">
        <v>10</v>
      </c>
      <c r="G1348" s="17"/>
      <c r="H1348" s="17"/>
      <c r="I1348" s="17"/>
      <c r="J1348" s="17"/>
      <c r="K1348" s="17"/>
      <c r="L1348" s="17"/>
      <c r="M1348" s="17"/>
      <c r="N1348" s="17">
        <v>10</v>
      </c>
      <c r="O1348" s="17">
        <v>15</v>
      </c>
      <c r="P1348" s="17"/>
      <c r="Q1348" s="17"/>
      <c r="R1348" s="17"/>
      <c r="S1348" s="17"/>
      <c r="T1348" s="17"/>
      <c r="U1348" s="17"/>
      <c r="V1348" s="17"/>
      <c r="W1348" s="17"/>
      <c r="Z1348" s="16"/>
    </row>
    <row r="1349" spans="1:26" s="15" customFormat="1" ht="18.75" customHeight="1">
      <c r="A1349" s="17">
        <v>4215</v>
      </c>
      <c r="B1349" s="18" t="s">
        <v>3714</v>
      </c>
      <c r="C1349" s="19">
        <v>4126478787</v>
      </c>
      <c r="D1349" s="17"/>
      <c r="E1349" s="17"/>
      <c r="F1349" s="17">
        <v>15</v>
      </c>
      <c r="G1349" s="17"/>
      <c r="H1349" s="17"/>
      <c r="I1349" s="17"/>
      <c r="J1349" s="17"/>
      <c r="K1349" s="17"/>
      <c r="L1349" s="17"/>
      <c r="M1349" s="17"/>
      <c r="N1349" s="17">
        <v>10</v>
      </c>
      <c r="O1349" s="17">
        <v>15</v>
      </c>
      <c r="P1349" s="17"/>
      <c r="Q1349" s="17"/>
      <c r="R1349" s="17"/>
      <c r="S1349" s="17"/>
      <c r="T1349" s="17"/>
      <c r="U1349" s="17"/>
      <c r="V1349" s="17"/>
      <c r="W1349" s="17"/>
      <c r="Z1349" s="16"/>
    </row>
    <row r="1350" spans="1:26" s="15" customFormat="1" ht="18.75" customHeight="1">
      <c r="A1350" s="17">
        <v>4214</v>
      </c>
      <c r="B1350" s="18" t="s">
        <v>3714</v>
      </c>
      <c r="C1350" s="19">
        <v>4126478791</v>
      </c>
      <c r="D1350" s="17">
        <v>10</v>
      </c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Z1350" s="16"/>
    </row>
    <row r="1351" spans="1:26" s="15" customFormat="1" ht="18.75" customHeight="1">
      <c r="A1351" s="17">
        <v>1601</v>
      </c>
      <c r="B1351" s="18" t="s">
        <v>765</v>
      </c>
      <c r="C1351" s="19">
        <v>4126505049</v>
      </c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>
        <v>5</v>
      </c>
      <c r="S1351" s="17">
        <v>5</v>
      </c>
      <c r="T1351" s="17"/>
      <c r="U1351" s="17">
        <v>10</v>
      </c>
      <c r="V1351" s="17">
        <v>10</v>
      </c>
      <c r="W1351" s="17"/>
      <c r="Z1351" s="16"/>
    </row>
    <row r="1352" spans="1:26" s="15" customFormat="1" ht="18.75" customHeight="1">
      <c r="A1352" s="17">
        <v>1594</v>
      </c>
      <c r="B1352" s="18" t="s">
        <v>3715</v>
      </c>
      <c r="C1352" s="19">
        <v>4126508094</v>
      </c>
      <c r="D1352" s="17"/>
      <c r="E1352" s="17">
        <v>5</v>
      </c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Z1352" s="16"/>
    </row>
    <row r="1353" spans="1:26" s="15" customFormat="1" ht="18.75" customHeight="1">
      <c r="A1353" s="17">
        <v>1594</v>
      </c>
      <c r="B1353" s="18" t="s">
        <v>3715</v>
      </c>
      <c r="C1353" s="19">
        <v>4126508043</v>
      </c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>
        <v>5</v>
      </c>
      <c r="Q1353" s="17">
        <v>5</v>
      </c>
      <c r="R1353" s="17">
        <v>5</v>
      </c>
      <c r="S1353" s="17">
        <v>5</v>
      </c>
      <c r="T1353" s="17"/>
      <c r="U1353" s="17"/>
      <c r="V1353" s="17">
        <v>5</v>
      </c>
      <c r="W1353" s="17"/>
      <c r="Z1353" s="16"/>
    </row>
    <row r="1354" spans="1:26" s="15" customFormat="1" ht="18.75" customHeight="1">
      <c r="A1354" s="17">
        <v>4954</v>
      </c>
      <c r="B1354" s="18" t="s">
        <v>2517</v>
      </c>
      <c r="C1354" s="19">
        <v>4126553203</v>
      </c>
      <c r="D1354" s="17"/>
      <c r="E1354" s="17"/>
      <c r="F1354" s="17">
        <v>5</v>
      </c>
      <c r="G1354" s="17"/>
      <c r="H1354" s="17"/>
      <c r="I1354" s="17"/>
      <c r="J1354" s="17"/>
      <c r="K1354" s="17"/>
      <c r="L1354" s="17">
        <v>5</v>
      </c>
      <c r="M1354" s="17"/>
      <c r="N1354" s="17">
        <v>5</v>
      </c>
      <c r="O1354" s="17">
        <v>10</v>
      </c>
      <c r="P1354" s="17"/>
      <c r="Q1354" s="17"/>
      <c r="R1354" s="17"/>
      <c r="S1354" s="17"/>
      <c r="T1354" s="17"/>
      <c r="U1354" s="17"/>
      <c r="V1354" s="17"/>
      <c r="W1354" s="17"/>
      <c r="Z1354" s="16"/>
    </row>
    <row r="1355" spans="1:26" s="15" customFormat="1" ht="18.75" customHeight="1">
      <c r="A1355" s="17">
        <v>4738</v>
      </c>
      <c r="B1355" s="18" t="s">
        <v>1197</v>
      </c>
      <c r="C1355" s="19">
        <v>4126438431</v>
      </c>
      <c r="D1355" s="17">
        <v>3</v>
      </c>
      <c r="E1355" s="17">
        <v>4</v>
      </c>
      <c r="F1355" s="17">
        <v>4</v>
      </c>
      <c r="G1355" s="17">
        <v>6</v>
      </c>
      <c r="H1355" s="17"/>
      <c r="I1355" s="17"/>
      <c r="J1355" s="17"/>
      <c r="K1355" s="17"/>
      <c r="L1355" s="17"/>
      <c r="M1355" s="17"/>
      <c r="N1355" s="17">
        <v>9</v>
      </c>
      <c r="O1355" s="17">
        <v>8</v>
      </c>
      <c r="P1355" s="17"/>
      <c r="Q1355" s="17"/>
      <c r="R1355" s="17"/>
      <c r="S1355" s="17"/>
      <c r="T1355" s="17"/>
      <c r="U1355" s="17"/>
      <c r="V1355" s="17"/>
      <c r="W1355" s="17"/>
      <c r="Z1355" s="16"/>
    </row>
    <row r="1356" spans="1:26" s="15" customFormat="1" ht="18.75" customHeight="1">
      <c r="A1356" s="17">
        <v>4664</v>
      </c>
      <c r="B1356" s="18" t="s">
        <v>875</v>
      </c>
      <c r="C1356" s="19">
        <v>4126438430</v>
      </c>
      <c r="D1356" s="17">
        <v>6</v>
      </c>
      <c r="E1356" s="17"/>
      <c r="F1356" s="17">
        <v>12</v>
      </c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Z1356" s="16"/>
    </row>
    <row r="1357" spans="1:26" s="15" customFormat="1" ht="18.75" customHeight="1">
      <c r="A1357" s="17">
        <v>4022</v>
      </c>
      <c r="B1357" s="18" t="s">
        <v>592</v>
      </c>
      <c r="C1357" s="19">
        <v>4126453729</v>
      </c>
      <c r="D1357" s="17"/>
      <c r="E1357" s="17"/>
      <c r="F1357" s="17">
        <v>5</v>
      </c>
      <c r="G1357" s="17">
        <v>10</v>
      </c>
      <c r="H1357" s="17"/>
      <c r="I1357" s="17">
        <v>10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Z1357" s="16"/>
    </row>
    <row r="1358" spans="1:26" s="15" customFormat="1" ht="18.75" customHeight="1">
      <c r="A1358" s="17">
        <v>4670</v>
      </c>
      <c r="B1358" s="18" t="s">
        <v>595</v>
      </c>
      <c r="C1358" s="19">
        <v>4126498391</v>
      </c>
      <c r="D1358" s="17"/>
      <c r="E1358" s="17"/>
      <c r="F1358" s="17">
        <v>15</v>
      </c>
      <c r="G1358" s="17">
        <v>20</v>
      </c>
      <c r="H1358" s="17"/>
      <c r="I1358" s="17"/>
      <c r="J1358" s="17"/>
      <c r="K1358" s="17"/>
      <c r="L1358" s="17">
        <v>5</v>
      </c>
      <c r="M1358" s="17"/>
      <c r="N1358" s="17">
        <v>15</v>
      </c>
      <c r="O1358" s="17">
        <v>15</v>
      </c>
      <c r="P1358" s="17"/>
      <c r="Q1358" s="17"/>
      <c r="R1358" s="17"/>
      <c r="S1358" s="17"/>
      <c r="T1358" s="17"/>
      <c r="U1358" s="17"/>
      <c r="V1358" s="17"/>
      <c r="W1358" s="17"/>
      <c r="Z1358" s="16"/>
    </row>
    <row r="1359" spans="1:26" s="15" customFormat="1" ht="18.75" customHeight="1">
      <c r="A1359" s="17">
        <v>5496</v>
      </c>
      <c r="B1359" s="18" t="s">
        <v>2470</v>
      </c>
      <c r="C1359" s="19">
        <v>4126522722</v>
      </c>
      <c r="D1359" s="17"/>
      <c r="E1359" s="17"/>
      <c r="F1359" s="17">
        <v>6</v>
      </c>
      <c r="G1359" s="17"/>
      <c r="H1359" s="17"/>
      <c r="I1359" s="17"/>
      <c r="J1359" s="17"/>
      <c r="K1359" s="17"/>
      <c r="L1359" s="17"/>
      <c r="M1359" s="17"/>
      <c r="N1359" s="17">
        <v>5</v>
      </c>
      <c r="O1359" s="17">
        <v>10</v>
      </c>
      <c r="P1359" s="17"/>
      <c r="Q1359" s="17"/>
      <c r="R1359" s="17"/>
      <c r="S1359" s="17"/>
      <c r="T1359" s="17"/>
      <c r="U1359" s="17"/>
      <c r="V1359" s="17"/>
      <c r="W1359" s="17"/>
      <c r="Z1359" s="16"/>
    </row>
    <row r="1360" spans="1:26" s="15" customFormat="1" ht="18.75" customHeight="1">
      <c r="A1360" s="17">
        <v>4581</v>
      </c>
      <c r="B1360" s="18" t="s">
        <v>1329</v>
      </c>
      <c r="C1360" s="19">
        <v>4126438428</v>
      </c>
      <c r="D1360" s="17">
        <v>3</v>
      </c>
      <c r="E1360" s="17">
        <v>4</v>
      </c>
      <c r="F1360" s="17">
        <v>20</v>
      </c>
      <c r="G1360" s="17">
        <v>37</v>
      </c>
      <c r="H1360" s="17"/>
      <c r="I1360" s="17"/>
      <c r="J1360" s="17"/>
      <c r="K1360" s="17"/>
      <c r="L1360" s="17"/>
      <c r="M1360" s="17"/>
      <c r="N1360" s="17">
        <v>15</v>
      </c>
      <c r="O1360" s="17">
        <v>4</v>
      </c>
      <c r="P1360" s="17"/>
      <c r="Q1360" s="17"/>
      <c r="R1360" s="17"/>
      <c r="S1360" s="17"/>
      <c r="T1360" s="17"/>
      <c r="U1360" s="17"/>
      <c r="V1360" s="17"/>
      <c r="W1360" s="17"/>
      <c r="Z1360" s="16"/>
    </row>
    <row r="1361" spans="1:26" s="15" customFormat="1" ht="18.75" customHeight="1">
      <c r="A1361" s="17">
        <v>5158</v>
      </c>
      <c r="B1361" s="18" t="s">
        <v>3716</v>
      </c>
      <c r="C1361" s="19">
        <v>4126479764</v>
      </c>
      <c r="D1361" s="17"/>
      <c r="E1361" s="17"/>
      <c r="F1361" s="17"/>
      <c r="G1361" s="17"/>
      <c r="H1361" s="17"/>
      <c r="I1361" s="17"/>
      <c r="J1361" s="17"/>
      <c r="K1361" s="17"/>
      <c r="L1361" s="17">
        <v>3</v>
      </c>
      <c r="M1361" s="17"/>
      <c r="N1361" s="17"/>
      <c r="O1361" s="17">
        <v>40</v>
      </c>
      <c r="P1361" s="17"/>
      <c r="Q1361" s="17"/>
      <c r="R1361" s="17"/>
      <c r="S1361" s="17"/>
      <c r="T1361" s="17"/>
      <c r="U1361" s="17"/>
      <c r="V1361" s="17"/>
      <c r="W1361" s="17"/>
      <c r="Z1361" s="16"/>
    </row>
    <row r="1362" spans="1:26" s="15" customFormat="1" ht="18.75" customHeight="1">
      <c r="A1362" s="17">
        <v>4088</v>
      </c>
      <c r="B1362" s="18" t="s">
        <v>2813</v>
      </c>
      <c r="C1362" s="19">
        <v>4126453918</v>
      </c>
      <c r="D1362" s="17"/>
      <c r="E1362" s="17"/>
      <c r="F1362" s="17">
        <v>25</v>
      </c>
      <c r="G1362" s="17">
        <v>3</v>
      </c>
      <c r="H1362" s="17"/>
      <c r="I1362" s="17"/>
      <c r="J1362" s="17">
        <v>3</v>
      </c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Z1362" s="16"/>
    </row>
    <row r="1363" spans="1:26" s="15" customFormat="1" ht="18.75" customHeight="1">
      <c r="A1363" s="17">
        <v>5264</v>
      </c>
      <c r="B1363" s="18" t="s">
        <v>3717</v>
      </c>
      <c r="C1363" s="19">
        <v>4126438454</v>
      </c>
      <c r="D1363" s="17">
        <v>3</v>
      </c>
      <c r="E1363" s="17">
        <v>5</v>
      </c>
      <c r="F1363" s="17">
        <v>8</v>
      </c>
      <c r="G1363" s="17">
        <v>6</v>
      </c>
      <c r="H1363" s="17"/>
      <c r="I1363" s="17"/>
      <c r="J1363" s="17"/>
      <c r="K1363" s="17"/>
      <c r="L1363" s="17"/>
      <c r="M1363" s="17"/>
      <c r="N1363" s="17">
        <v>3</v>
      </c>
      <c r="O1363" s="17">
        <v>4</v>
      </c>
      <c r="P1363" s="17"/>
      <c r="Q1363" s="17"/>
      <c r="R1363" s="17"/>
      <c r="S1363" s="17"/>
      <c r="T1363" s="17"/>
      <c r="U1363" s="17"/>
      <c r="V1363" s="17"/>
      <c r="W1363" s="17"/>
      <c r="Z1363" s="16"/>
    </row>
    <row r="1364" spans="1:26" s="15" customFormat="1" ht="18.75" customHeight="1">
      <c r="A1364" s="17">
        <v>5002</v>
      </c>
      <c r="B1364" s="18" t="s">
        <v>3718</v>
      </c>
      <c r="C1364" s="19">
        <v>4126492207</v>
      </c>
      <c r="D1364" s="17"/>
      <c r="E1364" s="17"/>
      <c r="F1364" s="17">
        <v>15</v>
      </c>
      <c r="G1364" s="17"/>
      <c r="H1364" s="17"/>
      <c r="I1364" s="17"/>
      <c r="J1364" s="17"/>
      <c r="K1364" s="17"/>
      <c r="L1364" s="17"/>
      <c r="M1364" s="17"/>
      <c r="N1364" s="17"/>
      <c r="O1364" s="17">
        <v>20</v>
      </c>
      <c r="P1364" s="17"/>
      <c r="Q1364" s="17"/>
      <c r="R1364" s="17"/>
      <c r="S1364" s="17"/>
      <c r="T1364" s="17"/>
      <c r="U1364" s="17"/>
      <c r="V1364" s="17"/>
      <c r="W1364" s="17"/>
      <c r="Z1364" s="16"/>
    </row>
    <row r="1365" spans="1:26" s="15" customFormat="1" ht="18.75" customHeight="1">
      <c r="A1365" s="17">
        <v>4691</v>
      </c>
      <c r="B1365" s="18" t="s">
        <v>3719</v>
      </c>
      <c r="C1365" s="19">
        <v>4126458800</v>
      </c>
      <c r="D1365" s="17"/>
      <c r="E1365" s="17"/>
      <c r="F1365" s="17">
        <v>10</v>
      </c>
      <c r="G1365" s="17"/>
      <c r="H1365" s="17"/>
      <c r="I1365" s="17"/>
      <c r="J1365" s="17"/>
      <c r="K1365" s="17"/>
      <c r="L1365" s="17"/>
      <c r="M1365" s="17"/>
      <c r="N1365" s="17"/>
      <c r="O1365" s="17">
        <v>10</v>
      </c>
      <c r="P1365" s="17"/>
      <c r="Q1365" s="17"/>
      <c r="R1365" s="17"/>
      <c r="S1365" s="17"/>
      <c r="T1365" s="17"/>
      <c r="U1365" s="17"/>
      <c r="V1365" s="17"/>
      <c r="W1365" s="17"/>
      <c r="Z1365" s="16"/>
    </row>
    <row r="1366" spans="1:26" s="15" customFormat="1" ht="18.75" customHeight="1">
      <c r="A1366" s="17">
        <v>5292</v>
      </c>
      <c r="B1366" s="18" t="s">
        <v>2751</v>
      </c>
      <c r="C1366" s="19">
        <v>4126438455</v>
      </c>
      <c r="D1366" s="17"/>
      <c r="E1366" s="17">
        <v>6</v>
      </c>
      <c r="F1366" s="17">
        <v>16</v>
      </c>
      <c r="G1366" s="17">
        <v>27</v>
      </c>
      <c r="H1366" s="17"/>
      <c r="I1366" s="17"/>
      <c r="J1366" s="17"/>
      <c r="K1366" s="17"/>
      <c r="L1366" s="17"/>
      <c r="M1366" s="17"/>
      <c r="N1366" s="17">
        <v>18</v>
      </c>
      <c r="O1366" s="17">
        <v>12</v>
      </c>
      <c r="P1366" s="17"/>
      <c r="Q1366" s="17"/>
      <c r="R1366" s="17"/>
      <c r="S1366" s="17"/>
      <c r="T1366" s="17"/>
      <c r="U1366" s="17"/>
      <c r="V1366" s="17"/>
      <c r="W1366" s="17"/>
      <c r="Z1366" s="16"/>
    </row>
    <row r="1367" spans="1:26" s="15" customFormat="1" ht="18.75" customHeight="1">
      <c r="A1367" s="17">
        <v>5382</v>
      </c>
      <c r="B1367" s="18" t="s">
        <v>3720</v>
      </c>
      <c r="C1367" s="19">
        <v>4126426124</v>
      </c>
      <c r="D1367" s="17"/>
      <c r="E1367" s="17"/>
      <c r="F1367" s="17">
        <v>50</v>
      </c>
      <c r="G1367" s="17"/>
      <c r="H1367" s="17"/>
      <c r="I1367" s="17"/>
      <c r="J1367" s="17"/>
      <c r="K1367" s="17"/>
      <c r="L1367" s="17"/>
      <c r="M1367" s="17"/>
      <c r="N1367" s="17"/>
      <c r="O1367" s="17">
        <v>10</v>
      </c>
      <c r="P1367" s="17"/>
      <c r="Q1367" s="17"/>
      <c r="R1367" s="17"/>
      <c r="S1367" s="17"/>
      <c r="T1367" s="17"/>
      <c r="U1367" s="17"/>
      <c r="V1367" s="17"/>
      <c r="W1367" s="17"/>
      <c r="Z1367" s="16"/>
    </row>
    <row r="1368" spans="1:26" s="15" customFormat="1" ht="18.75" customHeight="1">
      <c r="A1368" s="17">
        <v>4407</v>
      </c>
      <c r="B1368" s="18" t="s">
        <v>3229</v>
      </c>
      <c r="C1368" s="19">
        <v>4126600057</v>
      </c>
      <c r="D1368" s="17"/>
      <c r="E1368" s="17"/>
      <c r="F1368" s="17">
        <v>3</v>
      </c>
      <c r="G1368" s="17">
        <v>5</v>
      </c>
      <c r="H1368" s="17"/>
      <c r="I1368" s="17"/>
      <c r="J1368" s="17"/>
      <c r="K1368" s="17"/>
      <c r="L1368" s="17"/>
      <c r="M1368" s="17"/>
      <c r="N1368" s="17"/>
      <c r="O1368" s="17">
        <v>10</v>
      </c>
      <c r="P1368" s="17"/>
      <c r="Q1368" s="17"/>
      <c r="R1368" s="17"/>
      <c r="S1368" s="17"/>
      <c r="T1368" s="17"/>
      <c r="U1368" s="17"/>
      <c r="V1368" s="17"/>
      <c r="W1368" s="17"/>
      <c r="Z1368" s="16"/>
    </row>
    <row r="1369" spans="1:26" s="15" customFormat="1" ht="18.75" customHeight="1">
      <c r="A1369" s="17">
        <v>4713</v>
      </c>
      <c r="B1369" s="18" t="s">
        <v>1441</v>
      </c>
      <c r="C1369" s="19">
        <v>4126494865</v>
      </c>
      <c r="D1369" s="17"/>
      <c r="E1369" s="17"/>
      <c r="F1369" s="17">
        <v>5</v>
      </c>
      <c r="G1369" s="17">
        <v>5</v>
      </c>
      <c r="H1369" s="17"/>
      <c r="I1369" s="17"/>
      <c r="J1369" s="17"/>
      <c r="K1369" s="17"/>
      <c r="L1369" s="17">
        <v>5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Z1369" s="16"/>
    </row>
    <row r="1370" spans="1:26" s="15" customFormat="1" ht="18.75" customHeight="1">
      <c r="A1370" s="17">
        <v>4916</v>
      </c>
      <c r="B1370" s="18" t="s">
        <v>396</v>
      </c>
      <c r="C1370" s="19">
        <v>4126491408</v>
      </c>
      <c r="D1370" s="17"/>
      <c r="E1370" s="17"/>
      <c r="F1370" s="17">
        <v>10</v>
      </c>
      <c r="G1370" s="17">
        <v>10</v>
      </c>
      <c r="H1370" s="17"/>
      <c r="I1370" s="17"/>
      <c r="J1370" s="17"/>
      <c r="K1370" s="17"/>
      <c r="L1370" s="17"/>
      <c r="M1370" s="17"/>
      <c r="N1370" s="17">
        <v>10</v>
      </c>
      <c r="O1370" s="17">
        <v>15</v>
      </c>
      <c r="P1370" s="17"/>
      <c r="Q1370" s="17"/>
      <c r="R1370" s="17"/>
      <c r="S1370" s="17"/>
      <c r="T1370" s="17"/>
      <c r="U1370" s="17"/>
      <c r="V1370" s="17"/>
      <c r="W1370" s="17"/>
      <c r="Z1370" s="16"/>
    </row>
    <row r="1371" spans="1:26" s="15" customFormat="1" ht="18.75" customHeight="1">
      <c r="A1371" s="17">
        <v>1629</v>
      </c>
      <c r="B1371" s="18" t="s">
        <v>322</v>
      </c>
      <c r="C1371" s="19">
        <v>4126511051</v>
      </c>
      <c r="D1371" s="17"/>
      <c r="E1371" s="17"/>
      <c r="F1371" s="17">
        <v>10</v>
      </c>
      <c r="G1371" s="17">
        <v>10</v>
      </c>
      <c r="H1371" s="17"/>
      <c r="I1371" s="17">
        <v>10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Z1371" s="16"/>
    </row>
    <row r="1372" spans="1:26" s="15" customFormat="1" ht="18.75" customHeight="1">
      <c r="A1372" s="17">
        <v>3363</v>
      </c>
      <c r="B1372" s="18" t="s">
        <v>3721</v>
      </c>
      <c r="C1372" s="19">
        <v>4126522519</v>
      </c>
      <c r="D1372" s="17"/>
      <c r="E1372" s="17"/>
      <c r="F1372" s="17">
        <v>10</v>
      </c>
      <c r="G1372" s="17">
        <v>10</v>
      </c>
      <c r="H1372" s="17"/>
      <c r="I1372" s="17"/>
      <c r="J1372" s="17"/>
      <c r="K1372" s="17"/>
      <c r="L1372" s="17">
        <v>5</v>
      </c>
      <c r="M1372" s="17"/>
      <c r="N1372" s="17">
        <v>5</v>
      </c>
      <c r="O1372" s="17">
        <v>10</v>
      </c>
      <c r="P1372" s="17"/>
      <c r="Q1372" s="17"/>
      <c r="R1372" s="17"/>
      <c r="S1372" s="17"/>
      <c r="T1372" s="17"/>
      <c r="U1372" s="17"/>
      <c r="V1372" s="17"/>
      <c r="W1372" s="17"/>
      <c r="Z1372" s="16"/>
    </row>
    <row r="1373" spans="1:26" s="15" customFormat="1" ht="18.75" customHeight="1">
      <c r="A1373" s="17">
        <v>4490</v>
      </c>
      <c r="B1373" s="18" t="s">
        <v>2698</v>
      </c>
      <c r="C1373" s="19">
        <v>4126479050</v>
      </c>
      <c r="D1373" s="17"/>
      <c r="E1373" s="17"/>
      <c r="F1373" s="17">
        <v>10</v>
      </c>
      <c r="G1373" s="17"/>
      <c r="H1373" s="17"/>
      <c r="I1373" s="17"/>
      <c r="J1373" s="17"/>
      <c r="K1373" s="17"/>
      <c r="L1373" s="17"/>
      <c r="M1373" s="17"/>
      <c r="N1373" s="17">
        <v>20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Z1373" s="16"/>
    </row>
    <row r="1374" spans="1:26" s="15" customFormat="1" ht="18.75" customHeight="1">
      <c r="A1374" s="17">
        <v>3365</v>
      </c>
      <c r="B1374" s="18" t="s">
        <v>2907</v>
      </c>
      <c r="C1374" s="19">
        <v>4126519796</v>
      </c>
      <c r="D1374" s="17">
        <v>5</v>
      </c>
      <c r="E1374" s="17"/>
      <c r="F1374" s="17"/>
      <c r="G1374" s="17">
        <v>4</v>
      </c>
      <c r="H1374" s="17"/>
      <c r="I1374" s="17"/>
      <c r="J1374" s="17"/>
      <c r="K1374" s="17"/>
      <c r="L1374" s="17"/>
      <c r="M1374" s="17"/>
      <c r="N1374" s="17">
        <v>8</v>
      </c>
      <c r="O1374" s="17">
        <v>8</v>
      </c>
      <c r="P1374" s="17"/>
      <c r="Q1374" s="17"/>
      <c r="R1374" s="17"/>
      <c r="S1374" s="17"/>
      <c r="T1374" s="17"/>
      <c r="U1374" s="17"/>
      <c r="V1374" s="17"/>
      <c r="W1374" s="17"/>
      <c r="Z1374" s="16"/>
    </row>
    <row r="1375" spans="1:26" s="15" customFormat="1" ht="18.75" customHeight="1">
      <c r="A1375" s="17">
        <v>3643</v>
      </c>
      <c r="B1375" s="18" t="s">
        <v>3722</v>
      </c>
      <c r="C1375" s="19">
        <v>4126477474</v>
      </c>
      <c r="D1375" s="17"/>
      <c r="E1375" s="17"/>
      <c r="F1375" s="17">
        <v>10</v>
      </c>
      <c r="G1375" s="17"/>
      <c r="H1375" s="17"/>
      <c r="I1375" s="17"/>
      <c r="J1375" s="17"/>
      <c r="K1375" s="17"/>
      <c r="L1375" s="17"/>
      <c r="M1375" s="17"/>
      <c r="N1375" s="17"/>
      <c r="O1375" s="17">
        <v>5</v>
      </c>
      <c r="P1375" s="17"/>
      <c r="Q1375" s="17"/>
      <c r="R1375" s="17"/>
      <c r="S1375" s="17"/>
      <c r="T1375" s="17"/>
      <c r="U1375" s="17"/>
      <c r="V1375" s="17"/>
      <c r="W1375" s="17"/>
      <c r="Z1375" s="16"/>
    </row>
    <row r="1376" spans="1:26" s="15" customFormat="1" ht="18.75" customHeight="1">
      <c r="A1376" s="17">
        <v>4970</v>
      </c>
      <c r="B1376" s="18" t="s">
        <v>1347</v>
      </c>
      <c r="C1376" s="19">
        <v>4126438432</v>
      </c>
      <c r="D1376" s="17"/>
      <c r="E1376" s="17">
        <v>7</v>
      </c>
      <c r="F1376" s="17">
        <v>4</v>
      </c>
      <c r="G1376" s="17">
        <v>3</v>
      </c>
      <c r="H1376" s="17"/>
      <c r="I1376" s="17"/>
      <c r="J1376" s="17"/>
      <c r="K1376" s="17"/>
      <c r="L1376" s="17"/>
      <c r="M1376" s="17"/>
      <c r="N1376" s="17">
        <v>3</v>
      </c>
      <c r="O1376" s="17">
        <v>20</v>
      </c>
      <c r="P1376" s="17"/>
      <c r="Q1376" s="17"/>
      <c r="R1376" s="17"/>
      <c r="S1376" s="17"/>
      <c r="T1376" s="17"/>
      <c r="U1376" s="17"/>
      <c r="V1376" s="17"/>
      <c r="W1376" s="17"/>
      <c r="Z1376" s="16"/>
    </row>
    <row r="1377" spans="1:26" s="15" customFormat="1" ht="18.75" customHeight="1">
      <c r="A1377" s="17">
        <v>5119</v>
      </c>
      <c r="B1377" s="18" t="s">
        <v>3723</v>
      </c>
      <c r="C1377" s="19">
        <v>4126495454</v>
      </c>
      <c r="D1377" s="17">
        <v>5</v>
      </c>
      <c r="E1377" s="17"/>
      <c r="F1377" s="17">
        <v>5</v>
      </c>
      <c r="G1377" s="17">
        <v>5</v>
      </c>
      <c r="H1377" s="17"/>
      <c r="I1377" s="17"/>
      <c r="J1377" s="17"/>
      <c r="K1377" s="17"/>
      <c r="L1377" s="17">
        <v>5</v>
      </c>
      <c r="M1377" s="17"/>
      <c r="N1377" s="17">
        <v>5</v>
      </c>
      <c r="O1377" s="17">
        <v>5</v>
      </c>
      <c r="P1377" s="17"/>
      <c r="Q1377" s="17"/>
      <c r="R1377" s="17"/>
      <c r="S1377" s="17"/>
      <c r="T1377" s="17"/>
      <c r="U1377" s="17"/>
      <c r="V1377" s="17"/>
      <c r="W1377" s="17"/>
      <c r="Z1377" s="16"/>
    </row>
    <row r="1378" spans="1:26" s="15" customFormat="1" ht="18.75" customHeight="1">
      <c r="A1378" s="17">
        <v>3993</v>
      </c>
      <c r="B1378" s="18" t="s">
        <v>2594</v>
      </c>
      <c r="C1378" s="19">
        <v>4126463364</v>
      </c>
      <c r="D1378" s="17"/>
      <c r="E1378" s="17"/>
      <c r="F1378" s="17">
        <v>5</v>
      </c>
      <c r="G1378" s="17"/>
      <c r="H1378" s="17"/>
      <c r="I1378" s="17"/>
      <c r="J1378" s="17"/>
      <c r="K1378" s="17"/>
      <c r="L1378" s="17"/>
      <c r="M1378" s="17"/>
      <c r="N1378" s="17">
        <v>10</v>
      </c>
      <c r="O1378" s="17">
        <v>5</v>
      </c>
      <c r="P1378" s="17"/>
      <c r="Q1378" s="17"/>
      <c r="R1378" s="17"/>
      <c r="S1378" s="17"/>
      <c r="T1378" s="17"/>
      <c r="U1378" s="17"/>
      <c r="V1378" s="17"/>
      <c r="W1378" s="17"/>
      <c r="Z1378" s="16"/>
    </row>
    <row r="1379" spans="1:26" s="15" customFormat="1" ht="18.75" customHeight="1">
      <c r="A1379" s="17">
        <v>3313</v>
      </c>
      <c r="B1379" s="18" t="s">
        <v>2938</v>
      </c>
      <c r="C1379" s="19">
        <v>4126465293</v>
      </c>
      <c r="D1379" s="17"/>
      <c r="E1379" s="17"/>
      <c r="F1379" s="17">
        <v>10</v>
      </c>
      <c r="G1379" s="17"/>
      <c r="H1379" s="17"/>
      <c r="I1379" s="17"/>
      <c r="J1379" s="17"/>
      <c r="K1379" s="17"/>
      <c r="L1379" s="17"/>
      <c r="M1379" s="17"/>
      <c r="N1379" s="17">
        <v>5</v>
      </c>
      <c r="O1379" s="17">
        <v>5</v>
      </c>
      <c r="P1379" s="17"/>
      <c r="Q1379" s="17"/>
      <c r="R1379" s="17"/>
      <c r="S1379" s="17"/>
      <c r="T1379" s="17"/>
      <c r="U1379" s="17"/>
      <c r="V1379" s="17"/>
      <c r="W1379" s="17"/>
      <c r="Z1379" s="16"/>
    </row>
    <row r="1380" spans="1:26" s="15" customFormat="1" ht="18.75" customHeight="1">
      <c r="A1380" s="17">
        <v>4580</v>
      </c>
      <c r="B1380" s="18" t="s">
        <v>3724</v>
      </c>
      <c r="C1380" s="19">
        <v>4126486365</v>
      </c>
      <c r="D1380" s="17"/>
      <c r="E1380" s="17">
        <v>5</v>
      </c>
      <c r="F1380" s="17"/>
      <c r="G1380" s="17">
        <v>10</v>
      </c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Z1380" s="16"/>
    </row>
    <row r="1381" spans="1:26" s="15" customFormat="1" ht="18.75" customHeight="1">
      <c r="A1381" s="17">
        <v>5227</v>
      </c>
      <c r="B1381" s="18" t="s">
        <v>3725</v>
      </c>
      <c r="C1381" s="19">
        <v>4126467555</v>
      </c>
      <c r="D1381" s="17"/>
      <c r="E1381" s="17"/>
      <c r="F1381" s="17"/>
      <c r="G1381" s="17">
        <v>6</v>
      </c>
      <c r="H1381" s="17"/>
      <c r="I1381" s="17"/>
      <c r="J1381" s="17"/>
      <c r="K1381" s="17"/>
      <c r="L1381" s="17"/>
      <c r="M1381" s="17"/>
      <c r="N1381" s="17">
        <v>6</v>
      </c>
      <c r="O1381" s="17">
        <v>6</v>
      </c>
      <c r="P1381" s="17"/>
      <c r="Q1381" s="17"/>
      <c r="R1381" s="17"/>
      <c r="S1381" s="17"/>
      <c r="T1381" s="17"/>
      <c r="U1381" s="17"/>
      <c r="V1381" s="17"/>
      <c r="W1381" s="17"/>
      <c r="Z1381" s="16"/>
    </row>
    <row r="1382" spans="1:26" s="15" customFormat="1" ht="18.75" customHeight="1">
      <c r="A1382" s="48"/>
      <c r="B1382" s="51"/>
      <c r="C1382" s="52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163" t="s">
        <v>3726</v>
      </c>
      <c r="Z1382" s="16"/>
    </row>
    <row r="1383" spans="1:26" s="15" customFormat="1" ht="18.75" customHeight="1">
      <c r="A1383" s="17"/>
      <c r="B1383" s="146" t="s">
        <v>3670</v>
      </c>
      <c r="C1383" s="19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Z1383" s="16"/>
    </row>
    <row r="1384" spans="1:26" s="15" customFormat="1" ht="18.75" customHeight="1">
      <c r="A1384" s="37">
        <v>3143</v>
      </c>
      <c r="B1384" s="18" t="s">
        <v>3671</v>
      </c>
      <c r="C1384" s="19">
        <v>4126416080</v>
      </c>
      <c r="D1384" s="17"/>
      <c r="E1384" s="17"/>
      <c r="F1384" s="17">
        <v>5</v>
      </c>
      <c r="G1384" s="17">
        <v>5</v>
      </c>
      <c r="H1384" s="17"/>
      <c r="I1384" s="17"/>
      <c r="J1384" s="17"/>
      <c r="K1384" s="17"/>
      <c r="L1384" s="17"/>
      <c r="M1384" s="17"/>
      <c r="N1384" s="17">
        <v>5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Z1384" s="16"/>
    </row>
    <row r="1385" spans="1:26" s="15" customFormat="1" ht="18.75" customHeight="1">
      <c r="A1385" s="17">
        <v>3057</v>
      </c>
      <c r="B1385" s="18" t="s">
        <v>3672</v>
      </c>
      <c r="C1385" s="19">
        <v>4126415715</v>
      </c>
      <c r="D1385" s="17"/>
      <c r="E1385" s="17"/>
      <c r="F1385" s="17"/>
      <c r="G1385" s="17">
        <v>5</v>
      </c>
      <c r="H1385" s="17"/>
      <c r="I1385" s="17">
        <v>5</v>
      </c>
      <c r="J1385" s="17"/>
      <c r="K1385" s="17"/>
      <c r="L1385" s="17"/>
      <c r="M1385" s="17"/>
      <c r="N1385" s="17">
        <v>5</v>
      </c>
      <c r="O1385" s="17">
        <v>5</v>
      </c>
      <c r="P1385" s="17"/>
      <c r="Q1385" s="17"/>
      <c r="R1385" s="17"/>
      <c r="S1385" s="17"/>
      <c r="T1385" s="17"/>
      <c r="U1385" s="17"/>
      <c r="V1385" s="17"/>
      <c r="W1385" s="17"/>
      <c r="Z1385" s="16"/>
    </row>
    <row r="1386" spans="1:26" s="15" customFormat="1" ht="18.75" customHeight="1">
      <c r="A1386" s="17">
        <v>3105</v>
      </c>
      <c r="B1386" s="18" t="s">
        <v>3673</v>
      </c>
      <c r="C1386" s="19">
        <v>4126415960</v>
      </c>
      <c r="D1386" s="17"/>
      <c r="E1386" s="17"/>
      <c r="F1386" s="17">
        <v>5</v>
      </c>
      <c r="G1386" s="17">
        <v>5</v>
      </c>
      <c r="H1386" s="17"/>
      <c r="I1386" s="17"/>
      <c r="J1386" s="17"/>
      <c r="K1386" s="17"/>
      <c r="L1386" s="17"/>
      <c r="M1386" s="17"/>
      <c r="N1386" s="17">
        <v>5</v>
      </c>
      <c r="O1386" s="17"/>
      <c r="P1386" s="17"/>
      <c r="Q1386" s="17"/>
      <c r="R1386" s="17"/>
      <c r="S1386" s="17"/>
      <c r="T1386" s="17"/>
      <c r="U1386" s="17"/>
      <c r="V1386" s="17"/>
      <c r="W1386" s="17"/>
      <c r="Z1386" s="16"/>
    </row>
    <row r="1387" spans="1:26" s="15" customFormat="1" ht="18.75" customHeight="1">
      <c r="A1387" s="17">
        <v>2050</v>
      </c>
      <c r="B1387" s="18" t="s">
        <v>3674</v>
      </c>
      <c r="C1387" s="19">
        <v>4126409926</v>
      </c>
      <c r="D1387" s="17"/>
      <c r="E1387" s="17"/>
      <c r="F1387" s="17">
        <v>5</v>
      </c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Z1387" s="16"/>
    </row>
    <row r="1388" spans="1:26" s="15" customFormat="1" ht="18.75" customHeight="1">
      <c r="A1388" s="17">
        <v>5288</v>
      </c>
      <c r="B1388" s="18" t="s">
        <v>3675</v>
      </c>
      <c r="C1388" s="19">
        <v>4126413466</v>
      </c>
      <c r="D1388" s="17"/>
      <c r="E1388" s="17"/>
      <c r="F1388" s="17"/>
      <c r="G1388" s="17"/>
      <c r="H1388" s="17"/>
      <c r="I1388" s="17">
        <v>5</v>
      </c>
      <c r="J1388" s="17"/>
      <c r="K1388" s="17"/>
      <c r="L1388" s="17"/>
      <c r="M1388" s="17"/>
      <c r="N1388" s="17"/>
      <c r="O1388" s="17">
        <v>5</v>
      </c>
      <c r="P1388" s="17"/>
      <c r="Q1388" s="17"/>
      <c r="R1388" s="17"/>
      <c r="S1388" s="17"/>
      <c r="T1388" s="17"/>
      <c r="U1388" s="17"/>
      <c r="V1388" s="17"/>
      <c r="W1388" s="17"/>
      <c r="Z1388" s="16"/>
    </row>
    <row r="1389" spans="1:26" s="15" customFormat="1" ht="18.75" customHeight="1">
      <c r="A1389" s="17">
        <v>5191</v>
      </c>
      <c r="B1389" s="18" t="s">
        <v>3676</v>
      </c>
      <c r="C1389" s="19">
        <v>4126425515</v>
      </c>
      <c r="D1389" s="17"/>
      <c r="E1389" s="17"/>
      <c r="F1389" s="17">
        <v>3</v>
      </c>
      <c r="G1389" s="17">
        <v>5</v>
      </c>
      <c r="H1389" s="17"/>
      <c r="I1389" s="17"/>
      <c r="J1389" s="17"/>
      <c r="K1389" s="17"/>
      <c r="L1389" s="17"/>
      <c r="M1389" s="17"/>
      <c r="N1389" s="17">
        <v>5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Z1389" s="16"/>
    </row>
    <row r="1390" spans="1:26" s="15" customFormat="1" ht="18.75" customHeight="1">
      <c r="A1390" s="17">
        <v>2361</v>
      </c>
      <c r="B1390" s="18" t="s">
        <v>3677</v>
      </c>
      <c r="C1390" s="19">
        <v>4126410445</v>
      </c>
      <c r="D1390" s="17"/>
      <c r="E1390" s="17"/>
      <c r="F1390" s="17"/>
      <c r="G1390" s="17">
        <v>5</v>
      </c>
      <c r="H1390" s="17"/>
      <c r="I1390" s="17">
        <v>5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Z1390" s="16"/>
    </row>
    <row r="1391" spans="1:26" s="15" customFormat="1" ht="18.75" customHeight="1">
      <c r="A1391" s="17">
        <v>3477</v>
      </c>
      <c r="B1391" s="18" t="s">
        <v>3678</v>
      </c>
      <c r="C1391" s="19">
        <v>4126411129</v>
      </c>
      <c r="D1391" s="17"/>
      <c r="E1391" s="17"/>
      <c r="F1391" s="17"/>
      <c r="G1391" s="17">
        <v>5</v>
      </c>
      <c r="H1391" s="17"/>
      <c r="I1391" s="17"/>
      <c r="J1391" s="17"/>
      <c r="K1391" s="17"/>
      <c r="L1391" s="17"/>
      <c r="M1391" s="17"/>
      <c r="N1391" s="17"/>
      <c r="O1391" s="17">
        <v>5</v>
      </c>
      <c r="P1391" s="17"/>
      <c r="Q1391" s="17"/>
      <c r="R1391" s="17"/>
      <c r="S1391" s="17"/>
      <c r="T1391" s="17"/>
      <c r="U1391" s="17"/>
      <c r="V1391" s="17"/>
      <c r="W1391" s="17"/>
      <c r="Z1391" s="16"/>
    </row>
    <row r="1392" spans="1:26" s="15" customFormat="1" ht="18.75" customHeight="1">
      <c r="A1392" s="17">
        <v>2807</v>
      </c>
      <c r="B1392" s="18" t="s">
        <v>3679</v>
      </c>
      <c r="C1392" s="19">
        <v>4126415181</v>
      </c>
      <c r="D1392" s="17"/>
      <c r="E1392" s="17"/>
      <c r="F1392" s="17">
        <v>5</v>
      </c>
      <c r="G1392" s="17"/>
      <c r="H1392" s="17"/>
      <c r="I1392" s="17"/>
      <c r="J1392" s="17"/>
      <c r="K1392" s="17"/>
      <c r="L1392" s="17"/>
      <c r="M1392" s="17"/>
      <c r="N1392" s="17">
        <v>5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Z1392" s="16"/>
    </row>
    <row r="1393" spans="1:26" s="15" customFormat="1" ht="18.75" customHeight="1">
      <c r="A1393" s="17">
        <v>4667</v>
      </c>
      <c r="B1393" s="18" t="s">
        <v>3680</v>
      </c>
      <c r="C1393" s="19">
        <v>41264413066</v>
      </c>
      <c r="D1393" s="17"/>
      <c r="E1393" s="17"/>
      <c r="F1393" s="17">
        <v>5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Z1393" s="16"/>
    </row>
    <row r="1394" spans="1:26" s="15" customFormat="1" ht="18.75" customHeight="1">
      <c r="A1394" s="17">
        <v>3973</v>
      </c>
      <c r="B1394" s="18" t="s">
        <v>3681</v>
      </c>
      <c r="C1394" s="19">
        <v>4126412200</v>
      </c>
      <c r="D1394" s="17"/>
      <c r="E1394" s="17"/>
      <c r="F1394" s="17"/>
      <c r="G1394" s="17">
        <v>5</v>
      </c>
      <c r="H1394" s="17"/>
      <c r="I1394" s="17"/>
      <c r="J1394" s="17"/>
      <c r="K1394" s="17"/>
      <c r="L1394" s="17"/>
      <c r="M1394" s="17"/>
      <c r="N1394" s="17">
        <v>5</v>
      </c>
      <c r="O1394" s="17"/>
      <c r="P1394" s="17"/>
      <c r="Q1394" s="17"/>
      <c r="R1394" s="17"/>
      <c r="S1394" s="17"/>
      <c r="T1394" s="17"/>
      <c r="U1394" s="17"/>
      <c r="V1394" s="17"/>
      <c r="W1394" s="17"/>
      <c r="Z1394" s="16"/>
    </row>
    <row r="1395" spans="1:26" s="15" customFormat="1" ht="18.75" customHeight="1">
      <c r="A1395" s="17">
        <v>3730</v>
      </c>
      <c r="B1395" s="18" t="s">
        <v>3682</v>
      </c>
      <c r="C1395" s="19">
        <v>4126425450</v>
      </c>
      <c r="D1395" s="17"/>
      <c r="E1395" s="17"/>
      <c r="F1395" s="17">
        <v>5</v>
      </c>
      <c r="G1395" s="17"/>
      <c r="H1395" s="17"/>
      <c r="I1395" s="17"/>
      <c r="J1395" s="17"/>
      <c r="K1395" s="17"/>
      <c r="L1395" s="17"/>
      <c r="M1395" s="17"/>
      <c r="N1395" s="17"/>
      <c r="O1395" s="17">
        <v>10</v>
      </c>
      <c r="P1395" s="17"/>
      <c r="Q1395" s="17"/>
      <c r="R1395" s="17"/>
      <c r="S1395" s="17"/>
      <c r="T1395" s="17"/>
      <c r="U1395" s="17"/>
      <c r="V1395" s="17"/>
      <c r="W1395" s="17"/>
      <c r="Z1395" s="16"/>
    </row>
    <row r="1396" spans="1:26" s="15" customFormat="1" ht="18.75" customHeight="1">
      <c r="A1396" s="17">
        <v>3730</v>
      </c>
      <c r="B1396" s="18" t="s">
        <v>3682</v>
      </c>
      <c r="C1396" s="19">
        <v>4126411602</v>
      </c>
      <c r="D1396" s="17">
        <v>5</v>
      </c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>
        <v>5</v>
      </c>
      <c r="P1396" s="17"/>
      <c r="Q1396" s="17"/>
      <c r="R1396" s="17"/>
      <c r="S1396" s="17"/>
      <c r="T1396" s="17"/>
      <c r="U1396" s="17"/>
      <c r="V1396" s="17"/>
      <c r="W1396" s="17"/>
      <c r="Z1396" s="16"/>
    </row>
    <row r="1397" spans="1:26" s="15" customFormat="1" ht="18.75" customHeight="1">
      <c r="A1397" s="17">
        <v>2763</v>
      </c>
      <c r="B1397" s="18" t="s">
        <v>3683</v>
      </c>
      <c r="C1397" s="19">
        <v>412641870</v>
      </c>
      <c r="D1397" s="17"/>
      <c r="E1397" s="17"/>
      <c r="F1397" s="17"/>
      <c r="G1397" s="17">
        <v>5</v>
      </c>
      <c r="H1397" s="17"/>
      <c r="I1397" s="17">
        <v>5</v>
      </c>
      <c r="J1397" s="17"/>
      <c r="K1397" s="17"/>
      <c r="L1397" s="17"/>
      <c r="M1397" s="17"/>
      <c r="N1397" s="17"/>
      <c r="O1397" s="17">
        <v>5</v>
      </c>
      <c r="P1397" s="17"/>
      <c r="Q1397" s="17"/>
      <c r="R1397" s="17"/>
      <c r="S1397" s="17"/>
      <c r="T1397" s="17"/>
      <c r="U1397" s="17"/>
      <c r="V1397" s="17"/>
      <c r="W1397" s="17"/>
      <c r="Z1397" s="16"/>
    </row>
    <row r="1398" spans="1:26" s="15" customFormat="1" ht="18.75" customHeight="1">
      <c r="A1398" s="17">
        <v>2982</v>
      </c>
      <c r="B1398" s="18" t="s">
        <v>3684</v>
      </c>
      <c r="C1398" s="19">
        <v>4126619384</v>
      </c>
      <c r="D1398" s="17"/>
      <c r="E1398" s="17"/>
      <c r="F1398" s="17">
        <v>6</v>
      </c>
      <c r="G1398" s="17">
        <v>10</v>
      </c>
      <c r="H1398" s="17"/>
      <c r="I1398" s="17">
        <v>3</v>
      </c>
      <c r="J1398" s="17"/>
      <c r="K1398" s="17"/>
      <c r="L1398" s="17"/>
      <c r="M1398" s="17"/>
      <c r="N1398" s="17">
        <v>3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Z1398" s="16"/>
    </row>
    <row r="1399" spans="1:26" s="15" customFormat="1" ht="18.75" customHeight="1">
      <c r="A1399" s="17">
        <v>2995</v>
      </c>
      <c r="B1399" s="18" t="s">
        <v>3685</v>
      </c>
      <c r="C1399" s="19">
        <v>4126415466</v>
      </c>
      <c r="D1399" s="17"/>
      <c r="E1399" s="17"/>
      <c r="F1399" s="17"/>
      <c r="G1399" s="17">
        <v>5</v>
      </c>
      <c r="H1399" s="17"/>
      <c r="I1399" s="17">
        <v>5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Z1399" s="16"/>
    </row>
    <row r="1400" spans="1:26" s="15" customFormat="1" ht="18.75" customHeight="1">
      <c r="A1400" s="17">
        <v>3723</v>
      </c>
      <c r="B1400" s="18" t="s">
        <v>3686</v>
      </c>
      <c r="C1400" s="19">
        <v>4126411545</v>
      </c>
      <c r="D1400" s="17"/>
      <c r="E1400" s="17"/>
      <c r="F1400" s="17">
        <v>5</v>
      </c>
      <c r="G1400" s="17"/>
      <c r="H1400" s="17"/>
      <c r="I1400" s="17"/>
      <c r="J1400" s="17"/>
      <c r="K1400" s="17"/>
      <c r="L1400" s="17"/>
      <c r="M1400" s="17"/>
      <c r="N1400" s="17">
        <v>5</v>
      </c>
      <c r="O1400" s="17"/>
      <c r="P1400" s="17"/>
      <c r="Q1400" s="17"/>
      <c r="R1400" s="17"/>
      <c r="S1400" s="17"/>
      <c r="T1400" s="17"/>
      <c r="U1400" s="17"/>
      <c r="V1400" s="17"/>
      <c r="W1400" s="17"/>
      <c r="Z1400" s="16"/>
    </row>
    <row r="1401" spans="1:26" s="15" customFormat="1" ht="18.75" customHeight="1">
      <c r="A1401" s="17">
        <v>2816</v>
      </c>
      <c r="B1401" s="18" t="s">
        <v>3687</v>
      </c>
      <c r="C1401" s="19">
        <v>4126415286</v>
      </c>
      <c r="D1401" s="17"/>
      <c r="E1401" s="17"/>
      <c r="F1401" s="17"/>
      <c r="G1401" s="17"/>
      <c r="H1401" s="17"/>
      <c r="I1401" s="17">
        <v>3</v>
      </c>
      <c r="J1401" s="17"/>
      <c r="K1401" s="17"/>
      <c r="L1401" s="17"/>
      <c r="M1401" s="17"/>
      <c r="N1401" s="17"/>
      <c r="O1401" s="17">
        <v>5</v>
      </c>
      <c r="P1401" s="17"/>
      <c r="Q1401" s="17"/>
      <c r="R1401" s="17"/>
      <c r="S1401" s="17"/>
      <c r="T1401" s="17"/>
      <c r="U1401" s="17"/>
      <c r="V1401" s="17"/>
      <c r="W1401" s="17"/>
      <c r="Z1401" s="16"/>
    </row>
    <row r="1402" spans="1:26" s="15" customFormat="1" ht="18.75" customHeight="1">
      <c r="A1402" s="17">
        <v>2823</v>
      </c>
      <c r="B1402" s="18" t="s">
        <v>3688</v>
      </c>
      <c r="C1402" s="19">
        <v>412640143</v>
      </c>
      <c r="D1402" s="17"/>
      <c r="E1402" s="17"/>
      <c r="F1402" s="17">
        <v>3</v>
      </c>
      <c r="G1402" s="17">
        <v>3</v>
      </c>
      <c r="H1402" s="17"/>
      <c r="I1402" s="17">
        <v>2</v>
      </c>
      <c r="J1402" s="17"/>
      <c r="K1402" s="17"/>
      <c r="L1402" s="17"/>
      <c r="M1402" s="17"/>
      <c r="N1402" s="17">
        <v>5</v>
      </c>
      <c r="O1402" s="17"/>
      <c r="P1402" s="17"/>
      <c r="Q1402" s="17"/>
      <c r="R1402" s="17"/>
      <c r="S1402" s="17"/>
      <c r="T1402" s="17"/>
      <c r="U1402" s="17"/>
      <c r="V1402" s="17"/>
      <c r="W1402" s="17"/>
      <c r="Z1402" s="16"/>
    </row>
    <row r="1403" spans="1:26" s="15" customFormat="1" ht="18.75" customHeight="1">
      <c r="A1403" s="39">
        <v>5054</v>
      </c>
      <c r="B1403" s="18" t="s">
        <v>3689</v>
      </c>
      <c r="C1403" s="19">
        <v>4126469213</v>
      </c>
      <c r="D1403" s="17"/>
      <c r="E1403" s="17"/>
      <c r="F1403" s="17">
        <v>5</v>
      </c>
      <c r="G1403" s="17">
        <v>7</v>
      </c>
      <c r="H1403" s="17"/>
      <c r="I1403" s="17">
        <v>5</v>
      </c>
      <c r="J1403" s="17"/>
      <c r="K1403" s="17"/>
      <c r="L1403" s="17"/>
      <c r="M1403" s="17"/>
      <c r="N1403" s="17">
        <v>5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Z1403" s="16"/>
    </row>
    <row r="1404" spans="1:26" s="15" customFormat="1" ht="18.75" customHeight="1">
      <c r="A1404" s="17">
        <v>2835</v>
      </c>
      <c r="B1404" s="18" t="s">
        <v>3690</v>
      </c>
      <c r="C1404" s="19">
        <v>4126459139</v>
      </c>
      <c r="D1404" s="17"/>
      <c r="E1404" s="17"/>
      <c r="F1404" s="17">
        <v>5</v>
      </c>
      <c r="G1404" s="17">
        <v>5</v>
      </c>
      <c r="H1404" s="17"/>
      <c r="I1404" s="17"/>
      <c r="J1404" s="17"/>
      <c r="K1404" s="17"/>
      <c r="L1404" s="17"/>
      <c r="M1404" s="17"/>
      <c r="N1404" s="17"/>
      <c r="O1404" s="17">
        <v>10</v>
      </c>
      <c r="P1404" s="17"/>
      <c r="Q1404" s="17"/>
      <c r="R1404" s="17"/>
      <c r="S1404" s="17"/>
      <c r="T1404" s="17"/>
      <c r="U1404" s="17"/>
      <c r="V1404" s="17"/>
      <c r="W1404" s="17"/>
      <c r="Z1404" s="16"/>
    </row>
    <row r="1405" spans="1:26" s="15" customFormat="1" ht="18.75" customHeight="1">
      <c r="A1405" s="17">
        <v>4059</v>
      </c>
      <c r="B1405" s="18" t="s">
        <v>3692</v>
      </c>
      <c r="C1405" s="19">
        <v>4126513587</v>
      </c>
      <c r="D1405" s="17"/>
      <c r="E1405" s="17"/>
      <c r="F1405" s="17">
        <v>6</v>
      </c>
      <c r="G1405" s="17">
        <v>5</v>
      </c>
      <c r="H1405" s="17"/>
      <c r="I1405" s="17"/>
      <c r="J1405" s="17"/>
      <c r="K1405" s="17"/>
      <c r="L1405" s="17"/>
      <c r="M1405" s="17"/>
      <c r="N1405" s="17"/>
      <c r="O1405" s="17">
        <v>6</v>
      </c>
      <c r="P1405" s="17"/>
      <c r="Q1405" s="17"/>
      <c r="R1405" s="17"/>
      <c r="S1405" s="17"/>
      <c r="T1405" s="17"/>
      <c r="U1405" s="17"/>
      <c r="V1405" s="17"/>
      <c r="W1405" s="17"/>
      <c r="Z1405" s="16"/>
    </row>
    <row r="1406" spans="1:26" s="15" customFormat="1" ht="18.75" customHeight="1">
      <c r="A1406" s="17">
        <v>4479</v>
      </c>
      <c r="B1406" s="18" t="s">
        <v>3691</v>
      </c>
      <c r="C1406" s="19">
        <v>4126479193</v>
      </c>
      <c r="D1406" s="17"/>
      <c r="E1406" s="17"/>
      <c r="F1406" s="17"/>
      <c r="G1406" s="17"/>
      <c r="H1406" s="17"/>
      <c r="I1406" s="17">
        <v>5</v>
      </c>
      <c r="J1406" s="17"/>
      <c r="K1406" s="17"/>
      <c r="L1406" s="17"/>
      <c r="M1406" s="17"/>
      <c r="N1406" s="17">
        <v>10</v>
      </c>
      <c r="O1406" s="17">
        <v>5</v>
      </c>
      <c r="P1406" s="17"/>
      <c r="Q1406" s="17"/>
      <c r="R1406" s="17"/>
      <c r="S1406" s="17"/>
      <c r="T1406" s="17"/>
      <c r="U1406" s="17"/>
      <c r="V1406" s="17"/>
      <c r="W1406" s="17"/>
      <c r="Z1406" s="16"/>
    </row>
    <row r="1407" spans="1:26" s="15" customFormat="1" ht="18.75" customHeight="1">
      <c r="A1407" s="17">
        <v>3857</v>
      </c>
      <c r="B1407" s="18" t="s">
        <v>3693</v>
      </c>
      <c r="C1407" s="19">
        <v>4126512823</v>
      </c>
      <c r="D1407" s="17"/>
      <c r="E1407" s="17"/>
      <c r="F1407" s="17">
        <v>10</v>
      </c>
      <c r="G1407" s="17">
        <v>10</v>
      </c>
      <c r="H1407" s="17"/>
      <c r="I1407" s="17"/>
      <c r="J1407" s="17"/>
      <c r="K1407" s="17"/>
      <c r="L1407" s="17"/>
      <c r="M1407" s="17"/>
      <c r="N1407" s="17"/>
      <c r="O1407" s="17">
        <v>10</v>
      </c>
      <c r="P1407" s="17"/>
      <c r="Q1407" s="17"/>
      <c r="R1407" s="17"/>
      <c r="S1407" s="17"/>
      <c r="T1407" s="17"/>
      <c r="U1407" s="17"/>
      <c r="V1407" s="17"/>
      <c r="W1407" s="17"/>
      <c r="Z1407" s="16"/>
    </row>
    <row r="1408" spans="1:26" s="15" customFormat="1" ht="18.75" customHeight="1">
      <c r="A1408" s="17">
        <v>4777</v>
      </c>
      <c r="B1408" s="18" t="s">
        <v>3694</v>
      </c>
      <c r="C1408" s="19">
        <v>4126484374</v>
      </c>
      <c r="D1408" s="17"/>
      <c r="E1408" s="17"/>
      <c r="F1408" s="17">
        <v>5</v>
      </c>
      <c r="G1408" s="17">
        <v>10</v>
      </c>
      <c r="H1408" s="17"/>
      <c r="I1408" s="17">
        <v>2</v>
      </c>
      <c r="J1408" s="17"/>
      <c r="K1408" s="17"/>
      <c r="L1408" s="17"/>
      <c r="M1408" s="17"/>
      <c r="N1408" s="17">
        <v>5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Z1408" s="16"/>
    </row>
    <row r="1409" spans="1:26" s="15" customFormat="1" ht="18.75" customHeight="1">
      <c r="A1409" s="17">
        <v>4121</v>
      </c>
      <c r="B1409" s="18" t="s">
        <v>3695</v>
      </c>
      <c r="C1409" s="19">
        <v>41264468587</v>
      </c>
      <c r="D1409" s="17"/>
      <c r="E1409" s="17"/>
      <c r="F1409" s="17">
        <v>10</v>
      </c>
      <c r="G1409" s="17"/>
      <c r="H1409" s="17"/>
      <c r="I1409" s="17"/>
      <c r="J1409" s="17"/>
      <c r="K1409" s="17"/>
      <c r="L1409" s="17"/>
      <c r="M1409" s="17"/>
      <c r="N1409" s="17">
        <v>5</v>
      </c>
      <c r="O1409" s="17">
        <v>5</v>
      </c>
      <c r="P1409" s="17"/>
      <c r="Q1409" s="17"/>
      <c r="R1409" s="17"/>
      <c r="S1409" s="17"/>
      <c r="T1409" s="17"/>
      <c r="U1409" s="17"/>
      <c r="V1409" s="17"/>
      <c r="W1409" s="17"/>
      <c r="Z1409" s="16"/>
    </row>
    <row r="1410" spans="1:26" s="15" customFormat="1" ht="18.75" customHeight="1">
      <c r="A1410" s="17">
        <v>3280</v>
      </c>
      <c r="B1410" s="18" t="s">
        <v>3696</v>
      </c>
      <c r="C1410" s="19">
        <v>4126470948</v>
      </c>
      <c r="D1410" s="17"/>
      <c r="E1410" s="17"/>
      <c r="F1410" s="17">
        <v>15</v>
      </c>
      <c r="G1410" s="17">
        <v>5</v>
      </c>
      <c r="H1410" s="17"/>
      <c r="I1410" s="17"/>
      <c r="J1410" s="17"/>
      <c r="K1410" s="17"/>
      <c r="L1410" s="17"/>
      <c r="M1410" s="17"/>
      <c r="N1410" s="17"/>
      <c r="O1410" s="17">
        <v>15</v>
      </c>
      <c r="P1410" s="17"/>
      <c r="Q1410" s="17"/>
      <c r="R1410" s="17"/>
      <c r="S1410" s="17"/>
      <c r="T1410" s="17"/>
      <c r="U1410" s="17"/>
      <c r="V1410" s="17"/>
      <c r="W1410" s="17"/>
      <c r="Z1410" s="16"/>
    </row>
    <row r="1411" spans="1:26" s="15" customFormat="1" ht="18.75" customHeight="1">
      <c r="A1411" s="17">
        <v>4113</v>
      </c>
      <c r="B1411" s="18" t="s">
        <v>3583</v>
      </c>
      <c r="C1411" s="19">
        <v>4126399935</v>
      </c>
      <c r="D1411" s="17"/>
      <c r="E1411" s="17"/>
      <c r="F1411" s="17">
        <v>5</v>
      </c>
      <c r="G1411" s="17"/>
      <c r="H1411" s="17"/>
      <c r="I1411" s="17">
        <v>5</v>
      </c>
      <c r="J1411" s="17"/>
      <c r="K1411" s="17"/>
      <c r="L1411" s="17"/>
      <c r="M1411" s="17"/>
      <c r="N1411" s="17">
        <v>3</v>
      </c>
      <c r="O1411" s="17">
        <v>6</v>
      </c>
      <c r="P1411" s="17"/>
      <c r="Q1411" s="17"/>
      <c r="R1411" s="17"/>
      <c r="S1411" s="17"/>
      <c r="T1411" s="17"/>
      <c r="U1411" s="17"/>
      <c r="V1411" s="17"/>
      <c r="W1411" s="17"/>
      <c r="Z1411" s="16"/>
    </row>
    <row r="1412" spans="1:26" s="15" customFormat="1" ht="18.75" customHeight="1">
      <c r="A1412" s="17">
        <v>2275</v>
      </c>
      <c r="B1412" s="18" t="s">
        <v>3697</v>
      </c>
      <c r="C1412" s="19">
        <v>4126446478</v>
      </c>
      <c r="D1412" s="17"/>
      <c r="E1412" s="17"/>
      <c r="F1412" s="17">
        <v>2</v>
      </c>
      <c r="G1412" s="17">
        <v>3</v>
      </c>
      <c r="H1412" s="17"/>
      <c r="I1412" s="17">
        <v>2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Z1412" s="16"/>
    </row>
    <row r="1413" spans="1:26" s="15" customFormat="1" ht="18.75" customHeight="1">
      <c r="A1413" s="17">
        <v>3555</v>
      </c>
      <c r="B1413" s="18" t="s">
        <v>3698</v>
      </c>
      <c r="C1413" s="19">
        <v>4126468646</v>
      </c>
      <c r="D1413" s="17"/>
      <c r="E1413" s="17"/>
      <c r="F1413" s="17">
        <v>5</v>
      </c>
      <c r="G1413" s="17">
        <v>10</v>
      </c>
      <c r="H1413" s="17"/>
      <c r="I1413" s="17">
        <v>10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Z1413" s="16"/>
    </row>
    <row r="1414" spans="1:26" s="15" customFormat="1" ht="18.75" customHeight="1">
      <c r="A1414" s="17">
        <v>3529</v>
      </c>
      <c r="B1414" s="18" t="s">
        <v>3699</v>
      </c>
      <c r="C1414" s="19">
        <v>4126513114</v>
      </c>
      <c r="D1414" s="17"/>
      <c r="E1414" s="17"/>
      <c r="F1414" s="17">
        <v>5</v>
      </c>
      <c r="G1414" s="17">
        <v>10</v>
      </c>
      <c r="H1414" s="17"/>
      <c r="I1414" s="17"/>
      <c r="J1414" s="17"/>
      <c r="K1414" s="17"/>
      <c r="L1414" s="17"/>
      <c r="M1414" s="17"/>
      <c r="N1414" s="17"/>
      <c r="O1414" s="17">
        <v>10</v>
      </c>
      <c r="P1414" s="17"/>
      <c r="Q1414" s="17"/>
      <c r="R1414" s="17"/>
      <c r="S1414" s="17"/>
      <c r="T1414" s="17"/>
      <c r="U1414" s="17"/>
      <c r="V1414" s="17"/>
      <c r="W1414" s="17"/>
      <c r="Z1414" s="16"/>
    </row>
    <row r="1415" spans="1:26" s="15" customFormat="1" ht="18.75" customHeight="1">
      <c r="A1415" s="17">
        <v>1657</v>
      </c>
      <c r="B1415" s="18" t="s">
        <v>3590</v>
      </c>
      <c r="C1415" s="19">
        <v>4126496550</v>
      </c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>
        <v>10</v>
      </c>
      <c r="O1415" s="17"/>
      <c r="P1415" s="17"/>
      <c r="Q1415" s="17"/>
      <c r="R1415" s="17"/>
      <c r="S1415" s="17"/>
      <c r="T1415" s="17"/>
      <c r="U1415" s="17"/>
      <c r="V1415" s="17"/>
      <c r="W1415" s="17"/>
      <c r="Z1415" s="16"/>
    </row>
    <row r="1416" spans="1:26" s="15" customFormat="1" ht="18.75" customHeight="1">
      <c r="A1416" s="17">
        <v>4301</v>
      </c>
      <c r="B1416" s="18" t="s">
        <v>3700</v>
      </c>
      <c r="C1416" s="19">
        <v>4126467507</v>
      </c>
      <c r="D1416" s="17"/>
      <c r="E1416" s="17"/>
      <c r="F1416" s="17">
        <v>5</v>
      </c>
      <c r="G1416" s="17">
        <v>10</v>
      </c>
      <c r="H1416" s="17"/>
      <c r="I1416" s="17"/>
      <c r="J1416" s="17"/>
      <c r="K1416" s="17"/>
      <c r="L1416" s="17"/>
      <c r="M1416" s="17"/>
      <c r="N1416" s="17"/>
      <c r="O1416" s="17">
        <v>5</v>
      </c>
      <c r="P1416" s="17"/>
      <c r="Q1416" s="17"/>
      <c r="R1416" s="17"/>
      <c r="S1416" s="17"/>
      <c r="T1416" s="17"/>
      <c r="U1416" s="17"/>
      <c r="V1416" s="17"/>
      <c r="W1416" s="17"/>
      <c r="Z1416" s="16"/>
    </row>
    <row r="1417" spans="1:26" s="15" customFormat="1" ht="18.75" customHeight="1">
      <c r="A1417" s="17">
        <v>5578</v>
      </c>
      <c r="B1417" s="18" t="s">
        <v>3701</v>
      </c>
      <c r="C1417" s="19">
        <v>4126453934</v>
      </c>
      <c r="D1417" s="17"/>
      <c r="E1417" s="17"/>
      <c r="F1417" s="17">
        <v>2</v>
      </c>
      <c r="G1417" s="17">
        <v>5</v>
      </c>
      <c r="H1417" s="17"/>
      <c r="I1417" s="17">
        <v>2</v>
      </c>
      <c r="J1417" s="17"/>
      <c r="K1417" s="17"/>
      <c r="L1417" s="17"/>
      <c r="M1417" s="17"/>
      <c r="N1417" s="17"/>
      <c r="O1417" s="17">
        <v>3</v>
      </c>
      <c r="P1417" s="17"/>
      <c r="Q1417" s="17"/>
      <c r="R1417" s="17"/>
      <c r="S1417" s="17"/>
      <c r="T1417" s="17"/>
      <c r="U1417" s="17"/>
      <c r="V1417" s="17"/>
      <c r="W1417" s="17"/>
      <c r="Z1417" s="16"/>
    </row>
    <row r="1418" spans="1:26" s="15" customFormat="1" ht="18.75" customHeight="1">
      <c r="A1418" s="17">
        <v>5088</v>
      </c>
      <c r="B1418" s="18" t="s">
        <v>3702</v>
      </c>
      <c r="C1418" s="19">
        <v>41264470069</v>
      </c>
      <c r="D1418" s="17"/>
      <c r="E1418" s="17"/>
      <c r="F1418" s="17">
        <v>5</v>
      </c>
      <c r="G1418" s="17">
        <v>10</v>
      </c>
      <c r="H1418" s="17"/>
      <c r="I1418" s="17"/>
      <c r="J1418" s="17"/>
      <c r="K1418" s="17"/>
      <c r="L1418" s="17"/>
      <c r="M1418" s="17"/>
      <c r="N1418" s="17">
        <v>5</v>
      </c>
      <c r="O1418" s="17"/>
      <c r="P1418" s="17"/>
      <c r="Q1418" s="17"/>
      <c r="R1418" s="17"/>
      <c r="S1418" s="17"/>
      <c r="T1418" s="17"/>
      <c r="U1418" s="17"/>
      <c r="V1418" s="17"/>
      <c r="W1418" s="17"/>
      <c r="Z1418" s="16"/>
    </row>
    <row r="1419" spans="1:26" s="15" customFormat="1" ht="18.75" customHeight="1">
      <c r="A1419" s="17">
        <v>3278</v>
      </c>
      <c r="B1419" s="18" t="s">
        <v>3703</v>
      </c>
      <c r="C1419" s="19">
        <v>4126457880</v>
      </c>
      <c r="D1419" s="17"/>
      <c r="E1419" s="17"/>
      <c r="F1419" s="17">
        <v>4</v>
      </c>
      <c r="G1419" s="17">
        <v>6</v>
      </c>
      <c r="H1419" s="17"/>
      <c r="I1419" s="17">
        <v>2</v>
      </c>
      <c r="J1419" s="17"/>
      <c r="K1419" s="17"/>
      <c r="L1419" s="17"/>
      <c r="M1419" s="17"/>
      <c r="N1419" s="17"/>
      <c r="O1419" s="17">
        <v>5</v>
      </c>
      <c r="P1419" s="17"/>
      <c r="Q1419" s="17"/>
      <c r="R1419" s="17"/>
      <c r="S1419" s="17"/>
      <c r="T1419" s="17"/>
      <c r="U1419" s="17"/>
      <c r="V1419" s="17"/>
      <c r="W1419" s="17"/>
      <c r="Z1419" s="16"/>
    </row>
    <row r="1420" spans="1:26" s="15" customFormat="1" ht="18.75" customHeight="1">
      <c r="A1420" s="17">
        <v>4983</v>
      </c>
      <c r="B1420" s="18" t="s">
        <v>3704</v>
      </c>
      <c r="C1420" s="19">
        <v>4126490756</v>
      </c>
      <c r="D1420" s="17"/>
      <c r="E1420" s="17"/>
      <c r="F1420" s="17">
        <v>10</v>
      </c>
      <c r="G1420" s="17">
        <v>5</v>
      </c>
      <c r="H1420" s="17"/>
      <c r="I1420" s="17"/>
      <c r="J1420" s="17"/>
      <c r="K1420" s="17"/>
      <c r="L1420" s="17"/>
      <c r="M1420" s="17"/>
      <c r="N1420" s="17">
        <v>5</v>
      </c>
      <c r="O1420" s="17"/>
      <c r="P1420" s="17"/>
      <c r="Q1420" s="17"/>
      <c r="R1420" s="17"/>
      <c r="S1420" s="17"/>
      <c r="T1420" s="17"/>
      <c r="U1420" s="17"/>
      <c r="V1420" s="17"/>
      <c r="W1420" s="17"/>
      <c r="Z1420" s="16"/>
    </row>
    <row r="1421" spans="1:26" s="15" customFormat="1" ht="18.75" customHeight="1">
      <c r="A1421" s="17">
        <v>49721</v>
      </c>
      <c r="B1421" s="18" t="s">
        <v>3705</v>
      </c>
      <c r="C1421" s="17">
        <v>49721</v>
      </c>
      <c r="D1421" s="17"/>
      <c r="E1421" s="17"/>
      <c r="F1421" s="17">
        <v>5</v>
      </c>
      <c r="G1421" s="17">
        <v>5</v>
      </c>
      <c r="H1421" s="17"/>
      <c r="I1421" s="17"/>
      <c r="J1421" s="17"/>
      <c r="K1421" s="17">
        <v>5</v>
      </c>
      <c r="L1421" s="17"/>
      <c r="M1421" s="17"/>
      <c r="N1421" s="17">
        <v>5</v>
      </c>
      <c r="O1421" s="17">
        <v>20</v>
      </c>
      <c r="P1421" s="17"/>
      <c r="Q1421" s="17"/>
      <c r="R1421" s="17"/>
      <c r="S1421" s="17"/>
      <c r="T1421" s="17"/>
      <c r="U1421" s="17"/>
      <c r="V1421" s="17"/>
      <c r="W1421" s="17"/>
      <c r="Z1421" s="16"/>
    </row>
    <row r="1422" spans="1:26" s="15" customFormat="1" ht="18.75" customHeight="1">
      <c r="A1422" s="17">
        <v>49722</v>
      </c>
      <c r="B1422" s="18" t="s">
        <v>3705</v>
      </c>
      <c r="C1422" s="17">
        <v>49722</v>
      </c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>
        <v>3</v>
      </c>
      <c r="T1422" s="17"/>
      <c r="U1422" s="17"/>
      <c r="V1422" s="17"/>
      <c r="W1422" s="17"/>
      <c r="Z1422" s="16"/>
    </row>
    <row r="1423" spans="1:26" s="15" customFormat="1" ht="18.75" customHeight="1">
      <c r="A1423" s="17"/>
      <c r="B1423" s="65" t="s">
        <v>3706</v>
      </c>
      <c r="C1423" s="25" t="s">
        <v>3707</v>
      </c>
      <c r="D1423" s="17"/>
      <c r="E1423" s="17"/>
      <c r="F1423" s="17"/>
      <c r="G1423" s="17"/>
      <c r="H1423" s="17"/>
      <c r="I1423" s="17"/>
      <c r="J1423" s="17"/>
      <c r="K1423" s="25">
        <v>1</v>
      </c>
      <c r="L1423" s="17"/>
      <c r="M1423" s="17"/>
      <c r="N1423" s="25">
        <v>2</v>
      </c>
      <c r="O1423" s="17"/>
      <c r="P1423" s="17"/>
      <c r="Q1423" s="17"/>
      <c r="R1423" s="17"/>
      <c r="S1423" s="17"/>
      <c r="T1423" s="17"/>
      <c r="U1423" s="17"/>
      <c r="V1423" s="17"/>
      <c r="W1423" s="17"/>
      <c r="Z1423" s="16"/>
    </row>
    <row r="1424" spans="1:26" s="15" customFormat="1" ht="18.75" customHeight="1">
      <c r="A1424" s="17"/>
      <c r="B1424" s="147" t="s">
        <v>590</v>
      </c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10" t="s">
        <v>3727</v>
      </c>
      <c r="Z1424" s="16"/>
    </row>
    <row r="1425" spans="1:26" s="15" customFormat="1" ht="18.75" customHeight="1">
      <c r="A1425" s="17" t="s">
        <v>1106</v>
      </c>
      <c r="B1425" s="18" t="s">
        <v>3728</v>
      </c>
      <c r="C1425" s="17" t="s">
        <v>397</v>
      </c>
      <c r="D1425" s="17"/>
      <c r="E1425" s="17"/>
      <c r="F1425" s="17"/>
      <c r="G1425" s="17">
        <v>20</v>
      </c>
      <c r="H1425" s="17">
        <v>20</v>
      </c>
      <c r="I1425" s="17">
        <v>15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Z1425" s="16"/>
    </row>
    <row r="1426" spans="1:26" s="15" customFormat="1" ht="18.75" customHeight="1">
      <c r="A1426" s="17">
        <v>2919</v>
      </c>
      <c r="B1426" s="18" t="s">
        <v>4207</v>
      </c>
      <c r="C1426" s="17">
        <v>4126611069</v>
      </c>
      <c r="D1426" s="17">
        <v>8</v>
      </c>
      <c r="E1426" s="17"/>
      <c r="F1426" s="17"/>
      <c r="G1426" s="17">
        <v>5</v>
      </c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Z1426" s="16"/>
    </row>
    <row r="1427" spans="1:26" s="15" customFormat="1" ht="18.75" customHeight="1">
      <c r="A1427" s="17">
        <v>5592</v>
      </c>
      <c r="B1427" s="18" t="s">
        <v>3729</v>
      </c>
      <c r="C1427" s="17">
        <v>4126496221</v>
      </c>
      <c r="D1427" s="17">
        <v>5</v>
      </c>
      <c r="E1427" s="17"/>
      <c r="F1427" s="17">
        <v>5</v>
      </c>
      <c r="G1427" s="17">
        <v>5</v>
      </c>
      <c r="H1427" s="17"/>
      <c r="I1427" s="17"/>
      <c r="J1427" s="17"/>
      <c r="K1427" s="17"/>
      <c r="L1427" s="17">
        <v>5</v>
      </c>
      <c r="M1427" s="17"/>
      <c r="N1427" s="17">
        <v>5</v>
      </c>
      <c r="O1427" s="17">
        <v>5</v>
      </c>
      <c r="P1427" s="17"/>
      <c r="Q1427" s="17"/>
      <c r="R1427" s="17"/>
      <c r="S1427" s="17"/>
      <c r="T1427" s="17"/>
      <c r="U1427" s="17"/>
      <c r="V1427" s="17"/>
      <c r="W1427" s="17"/>
      <c r="Z1427" s="16"/>
    </row>
    <row r="1428" spans="1:26" s="15" customFormat="1" ht="18.75" customHeight="1">
      <c r="A1428" s="17">
        <v>4828</v>
      </c>
      <c r="B1428" s="18" t="s">
        <v>2905</v>
      </c>
      <c r="C1428" s="17">
        <v>4126513176</v>
      </c>
      <c r="D1428" s="17"/>
      <c r="E1428" s="17"/>
      <c r="F1428" s="17">
        <v>15</v>
      </c>
      <c r="G1428" s="17"/>
      <c r="H1428" s="17"/>
      <c r="I1428" s="17"/>
      <c r="J1428" s="17"/>
      <c r="K1428" s="17"/>
      <c r="L1428" s="17"/>
      <c r="M1428" s="17"/>
      <c r="N1428" s="17">
        <v>5</v>
      </c>
      <c r="O1428" s="17">
        <v>3</v>
      </c>
      <c r="P1428" s="17"/>
      <c r="Q1428" s="17"/>
      <c r="R1428" s="17"/>
      <c r="S1428" s="17"/>
      <c r="T1428" s="17"/>
      <c r="U1428" s="17"/>
      <c r="V1428" s="17"/>
      <c r="W1428" s="17"/>
      <c r="Z1428" s="16"/>
    </row>
    <row r="1429" spans="1:26" s="15" customFormat="1" ht="18.75" customHeight="1">
      <c r="A1429" s="17">
        <v>4855</v>
      </c>
      <c r="B1429" s="18" t="s">
        <v>2507</v>
      </c>
      <c r="C1429" s="17">
        <v>4126522474</v>
      </c>
      <c r="D1429" s="17"/>
      <c r="E1429" s="17"/>
      <c r="F1429" s="17">
        <v>10</v>
      </c>
      <c r="G1429" s="17"/>
      <c r="H1429" s="17"/>
      <c r="I1429" s="17"/>
      <c r="J1429" s="17"/>
      <c r="K1429" s="17"/>
      <c r="L1429" s="17">
        <v>6</v>
      </c>
      <c r="M1429" s="17"/>
      <c r="N1429" s="17">
        <v>6</v>
      </c>
      <c r="O1429" s="17"/>
      <c r="P1429" s="17"/>
      <c r="Q1429" s="17"/>
      <c r="R1429" s="17"/>
      <c r="S1429" s="17"/>
      <c r="T1429" s="17"/>
      <c r="U1429" s="17"/>
      <c r="V1429" s="17"/>
      <c r="W1429" s="17"/>
      <c r="Z1429" s="16"/>
    </row>
    <row r="1430" spans="1:26" s="15" customFormat="1" ht="18.75" customHeight="1">
      <c r="A1430" s="17">
        <v>4586</v>
      </c>
      <c r="B1430" s="18" t="s">
        <v>3730</v>
      </c>
      <c r="C1430" s="17">
        <v>4126525449</v>
      </c>
      <c r="D1430" s="17"/>
      <c r="E1430" s="17"/>
      <c r="F1430" s="25">
        <v>10</v>
      </c>
      <c r="G1430" s="17"/>
      <c r="H1430" s="17"/>
      <c r="I1430" s="17"/>
      <c r="J1430" s="17"/>
      <c r="K1430" s="17"/>
      <c r="L1430" s="17"/>
      <c r="M1430" s="17"/>
      <c r="N1430" s="17">
        <v>5</v>
      </c>
      <c r="O1430" s="17">
        <v>15</v>
      </c>
      <c r="P1430" s="17"/>
      <c r="Q1430" s="17"/>
      <c r="R1430" s="17"/>
      <c r="S1430" s="17"/>
      <c r="T1430" s="17"/>
      <c r="U1430" s="17"/>
      <c r="V1430" s="17"/>
      <c r="W1430" s="25" t="s">
        <v>3731</v>
      </c>
      <c r="Z1430" s="16"/>
    </row>
    <row r="1431" spans="1:26" s="15" customFormat="1" ht="18.75" customHeight="1">
      <c r="A1431" s="17">
        <v>4815</v>
      </c>
      <c r="B1431" s="18" t="s">
        <v>3732</v>
      </c>
      <c r="C1431" s="17">
        <v>4126504160</v>
      </c>
      <c r="D1431" s="17">
        <v>3</v>
      </c>
      <c r="E1431" s="17">
        <v>3</v>
      </c>
      <c r="F1431" s="17">
        <v>30</v>
      </c>
      <c r="G1431" s="17"/>
      <c r="H1431" s="17"/>
      <c r="I1431" s="17"/>
      <c r="J1431" s="17"/>
      <c r="K1431" s="17"/>
      <c r="L1431" s="17"/>
      <c r="M1431" s="17"/>
      <c r="N1431" s="17">
        <v>20</v>
      </c>
      <c r="O1431" s="17">
        <v>20</v>
      </c>
      <c r="P1431" s="17"/>
      <c r="Q1431" s="17"/>
      <c r="R1431" s="17"/>
      <c r="S1431" s="17"/>
      <c r="T1431" s="17"/>
      <c r="U1431" s="17"/>
      <c r="V1431" s="17"/>
      <c r="W1431" s="17"/>
      <c r="Z1431" s="16"/>
    </row>
    <row r="1432" spans="1:26" s="15" customFormat="1" ht="18.75" customHeight="1">
      <c r="A1432" s="17">
        <v>4770</v>
      </c>
      <c r="B1432" s="18" t="s">
        <v>178</v>
      </c>
      <c r="C1432" s="17">
        <v>4126523842</v>
      </c>
      <c r="D1432" s="17"/>
      <c r="E1432" s="17"/>
      <c r="F1432" s="17">
        <v>10</v>
      </c>
      <c r="G1432" s="17">
        <v>10</v>
      </c>
      <c r="H1432" s="17"/>
      <c r="I1432" s="17"/>
      <c r="J1432" s="17"/>
      <c r="K1432" s="17"/>
      <c r="L1432" s="17"/>
      <c r="M1432" s="17"/>
      <c r="N1432" s="17">
        <v>10</v>
      </c>
      <c r="O1432" s="17">
        <v>5</v>
      </c>
      <c r="P1432" s="17"/>
      <c r="Q1432" s="17"/>
      <c r="R1432" s="17"/>
      <c r="S1432" s="17"/>
      <c r="T1432" s="17"/>
      <c r="U1432" s="17"/>
      <c r="V1432" s="17"/>
      <c r="W1432" s="17"/>
      <c r="Z1432" s="16"/>
    </row>
    <row r="1433" spans="1:26" s="15" customFormat="1" ht="18.75" customHeight="1">
      <c r="A1433" s="48"/>
      <c r="B1433" s="51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 t="s">
        <v>4208</v>
      </c>
      <c r="Z1433" s="16"/>
    </row>
    <row r="1434" spans="1:26" s="15" customFormat="1" ht="18.75" customHeight="1">
      <c r="A1434" s="17"/>
      <c r="B1434" s="146" t="s">
        <v>3733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Z1434" s="16"/>
    </row>
    <row r="1435" spans="1:26" s="15" customFormat="1" ht="18.75" customHeight="1">
      <c r="A1435" s="37">
        <v>1650</v>
      </c>
      <c r="B1435" s="18" t="s">
        <v>3734</v>
      </c>
      <c r="C1435" s="17">
        <v>4126492146</v>
      </c>
      <c r="D1435" s="17"/>
      <c r="E1435" s="17"/>
      <c r="F1435" s="17">
        <v>5</v>
      </c>
      <c r="G1435" s="17">
        <v>15</v>
      </c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Z1435" s="16"/>
    </row>
    <row r="1436" spans="1:26" s="15" customFormat="1" ht="18.75" customHeight="1">
      <c r="A1436" s="17">
        <v>2192</v>
      </c>
      <c r="B1436" s="18" t="s">
        <v>3735</v>
      </c>
      <c r="C1436" s="17">
        <v>4126555161</v>
      </c>
      <c r="D1436" s="17"/>
      <c r="E1436" s="17"/>
      <c r="F1436" s="17">
        <v>3</v>
      </c>
      <c r="G1436" s="17">
        <v>5</v>
      </c>
      <c r="H1436" s="17"/>
      <c r="I1436" s="17"/>
      <c r="J1436" s="17"/>
      <c r="K1436" s="17"/>
      <c r="L1436" s="17"/>
      <c r="M1436" s="17"/>
      <c r="N1436" s="17">
        <v>10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Z1436" s="16"/>
    </row>
    <row r="1437" spans="1:26" s="15" customFormat="1" ht="18.75" customHeight="1">
      <c r="A1437" s="17">
        <v>1608</v>
      </c>
      <c r="B1437" s="18" t="s">
        <v>3736</v>
      </c>
      <c r="C1437" s="17">
        <v>4126504328</v>
      </c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>
        <v>5</v>
      </c>
      <c r="Q1437" s="17"/>
      <c r="R1437" s="17"/>
      <c r="S1437" s="17"/>
      <c r="T1437" s="17"/>
      <c r="U1437" s="17"/>
      <c r="V1437" s="17"/>
      <c r="W1437" s="17"/>
      <c r="Z1437" s="16"/>
    </row>
    <row r="1438" spans="1:26" s="15" customFormat="1" ht="18.75" customHeight="1">
      <c r="A1438" s="17">
        <v>1608</v>
      </c>
      <c r="B1438" s="18" t="s">
        <v>3736</v>
      </c>
      <c r="C1438" s="17">
        <v>4126504330</v>
      </c>
      <c r="D1438" s="17"/>
      <c r="E1438" s="17"/>
      <c r="F1438" s="17">
        <v>10</v>
      </c>
      <c r="G1438" s="17"/>
      <c r="H1438" s="17"/>
      <c r="I1438" s="17">
        <v>6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Z1438" s="16"/>
    </row>
    <row r="1439" spans="1:26" s="15" customFormat="1" ht="18.75" customHeight="1">
      <c r="A1439" s="17">
        <v>1655</v>
      </c>
      <c r="B1439" s="18" t="s">
        <v>3737</v>
      </c>
      <c r="C1439" s="17">
        <v>4126502509</v>
      </c>
      <c r="D1439" s="17"/>
      <c r="E1439" s="17"/>
      <c r="F1439" s="17">
        <v>5</v>
      </c>
      <c r="G1439" s="17">
        <v>5</v>
      </c>
      <c r="H1439" s="17"/>
      <c r="I1439" s="17"/>
      <c r="J1439" s="17"/>
      <c r="K1439" s="17"/>
      <c r="L1439" s="17"/>
      <c r="M1439" s="17"/>
      <c r="N1439" s="17"/>
      <c r="O1439" s="17">
        <v>5</v>
      </c>
      <c r="P1439" s="17"/>
      <c r="Q1439" s="17"/>
      <c r="R1439" s="17"/>
      <c r="S1439" s="17"/>
      <c r="T1439" s="17"/>
      <c r="U1439" s="17"/>
      <c r="V1439" s="17"/>
      <c r="W1439" s="17"/>
      <c r="Z1439" s="16"/>
    </row>
    <row r="1440" spans="1:26" s="15" customFormat="1" ht="18.75" customHeight="1">
      <c r="A1440" s="17">
        <v>1673</v>
      </c>
      <c r="B1440" s="18" t="s">
        <v>3738</v>
      </c>
      <c r="C1440" s="17">
        <v>4126512037</v>
      </c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>
        <v>3</v>
      </c>
      <c r="Q1440" s="17">
        <v>3</v>
      </c>
      <c r="R1440" s="17"/>
      <c r="S1440" s="17"/>
      <c r="T1440" s="17"/>
      <c r="U1440" s="17"/>
      <c r="V1440" s="17"/>
      <c r="W1440" s="17"/>
      <c r="Z1440" s="16"/>
    </row>
    <row r="1441" spans="1:26" s="15" customFormat="1" ht="18.75" customHeight="1">
      <c r="A1441" s="17">
        <v>1673</v>
      </c>
      <c r="B1441" s="18" t="s">
        <v>3738</v>
      </c>
      <c r="C1441" s="17">
        <v>4126512038</v>
      </c>
      <c r="D1441" s="17"/>
      <c r="E1441" s="17">
        <v>2</v>
      </c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Z1441" s="16"/>
    </row>
    <row r="1442" spans="1:26" s="15" customFormat="1" ht="18.75" customHeight="1">
      <c r="A1442" s="17">
        <v>2756</v>
      </c>
      <c r="B1442" s="18" t="s">
        <v>3739</v>
      </c>
      <c r="C1442" s="17">
        <v>4126513289</v>
      </c>
      <c r="D1442" s="17"/>
      <c r="E1442" s="17"/>
      <c r="F1442" s="17">
        <v>5</v>
      </c>
      <c r="G1442" s="17"/>
      <c r="H1442" s="17"/>
      <c r="I1442" s="17">
        <v>5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Z1442" s="16"/>
    </row>
    <row r="1443" spans="1:26" s="15" customFormat="1" ht="18.75" customHeight="1">
      <c r="A1443" s="17">
        <v>5473</v>
      </c>
      <c r="B1443" s="18" t="s">
        <v>3740</v>
      </c>
      <c r="C1443" s="17">
        <v>4126498036</v>
      </c>
      <c r="D1443" s="17"/>
      <c r="E1443" s="17"/>
      <c r="F1443" s="17">
        <v>10</v>
      </c>
      <c r="G1443" s="17">
        <v>5</v>
      </c>
      <c r="H1443" s="17"/>
      <c r="I1443" s="17">
        <v>6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Z1443" s="16"/>
    </row>
    <row r="1444" spans="1:26" s="15" customFormat="1" ht="18.75" customHeight="1">
      <c r="A1444" s="17">
        <v>3276</v>
      </c>
      <c r="B1444" s="18" t="s">
        <v>3741</v>
      </c>
      <c r="C1444" s="17">
        <v>4126513440</v>
      </c>
      <c r="D1444" s="17"/>
      <c r="E1444" s="17"/>
      <c r="F1444" s="17">
        <v>5</v>
      </c>
      <c r="G1444" s="17">
        <v>5</v>
      </c>
      <c r="H1444" s="17"/>
      <c r="I1444" s="17"/>
      <c r="J1444" s="17"/>
      <c r="K1444" s="17"/>
      <c r="L1444" s="17"/>
      <c r="M1444" s="17"/>
      <c r="N1444" s="17">
        <v>10</v>
      </c>
      <c r="O1444" s="17">
        <v>10</v>
      </c>
      <c r="P1444" s="17"/>
      <c r="Q1444" s="17"/>
      <c r="R1444" s="17"/>
      <c r="S1444" s="17"/>
      <c r="T1444" s="17"/>
      <c r="U1444" s="17"/>
      <c r="V1444" s="17"/>
      <c r="W1444" s="17"/>
      <c r="Z1444" s="16"/>
    </row>
    <row r="1445" spans="1:26" s="15" customFormat="1" ht="18.75" customHeight="1">
      <c r="A1445" s="17">
        <v>2242</v>
      </c>
      <c r="B1445" s="18" t="s">
        <v>3742</v>
      </c>
      <c r="C1445" s="17">
        <v>4126522443</v>
      </c>
      <c r="D1445" s="17"/>
      <c r="E1445" s="17"/>
      <c r="F1445" s="17">
        <v>5</v>
      </c>
      <c r="G1445" s="17">
        <v>10</v>
      </c>
      <c r="H1445" s="17"/>
      <c r="I1445" s="17">
        <v>5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Z1445" s="16"/>
    </row>
    <row r="1446" spans="1:26" s="15" customFormat="1" ht="18.75" customHeight="1">
      <c r="A1446" s="17">
        <v>2410</v>
      </c>
      <c r="B1446" s="18" t="s">
        <v>3743</v>
      </c>
      <c r="C1446" s="17">
        <v>4126513012</v>
      </c>
      <c r="D1446" s="17"/>
      <c r="E1446" s="17"/>
      <c r="F1446" s="17">
        <v>3</v>
      </c>
      <c r="G1446" s="17">
        <v>5</v>
      </c>
      <c r="H1446" s="17"/>
      <c r="I1446" s="17"/>
      <c r="J1446" s="17"/>
      <c r="K1446" s="17"/>
      <c r="L1446" s="17"/>
      <c r="M1446" s="17"/>
      <c r="N1446" s="17">
        <v>5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Z1446" s="16"/>
    </row>
    <row r="1447" spans="1:26" s="15" customFormat="1" ht="18.75" customHeight="1">
      <c r="A1447" s="17">
        <v>1663</v>
      </c>
      <c r="B1447" s="18" t="s">
        <v>3744</v>
      </c>
      <c r="C1447" s="17">
        <v>4126562172</v>
      </c>
      <c r="D1447" s="17"/>
      <c r="E1447" s="17"/>
      <c r="F1447" s="17">
        <v>3</v>
      </c>
      <c r="G1447" s="17">
        <v>5</v>
      </c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Z1447" s="16"/>
    </row>
    <row r="1448" spans="1:26" s="15" customFormat="1" ht="18.75" customHeight="1">
      <c r="A1448" s="17">
        <v>2768</v>
      </c>
      <c r="B1448" s="18" t="s">
        <v>3745</v>
      </c>
      <c r="C1448" s="17">
        <v>4126530164</v>
      </c>
      <c r="D1448" s="17"/>
      <c r="E1448" s="17"/>
      <c r="F1448" s="17">
        <v>10</v>
      </c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Z1448" s="16"/>
    </row>
    <row r="1449" spans="1:26" s="15" customFormat="1" ht="18.75" customHeight="1">
      <c r="A1449" s="17">
        <v>2118</v>
      </c>
      <c r="B1449" s="18" t="s">
        <v>3746</v>
      </c>
      <c r="C1449" s="17">
        <v>4126564071</v>
      </c>
      <c r="D1449" s="17"/>
      <c r="E1449" s="17"/>
      <c r="F1449" s="17">
        <v>6</v>
      </c>
      <c r="G1449" s="17">
        <v>5</v>
      </c>
      <c r="H1449" s="17"/>
      <c r="I1449" s="17"/>
      <c r="J1449" s="17"/>
      <c r="K1449" s="17"/>
      <c r="L1449" s="17"/>
      <c r="M1449" s="17"/>
      <c r="N1449" s="17">
        <v>2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Z1449" s="16"/>
    </row>
    <row r="1450" spans="1:26" s="15" customFormat="1" ht="18.75" customHeight="1">
      <c r="A1450" s="17">
        <v>49791</v>
      </c>
      <c r="B1450" s="18" t="s">
        <v>3747</v>
      </c>
      <c r="C1450" s="17">
        <v>49791</v>
      </c>
      <c r="D1450" s="17"/>
      <c r="E1450" s="17"/>
      <c r="F1450" s="17">
        <v>5</v>
      </c>
      <c r="G1450" s="17">
        <v>5</v>
      </c>
      <c r="H1450" s="17">
        <v>5</v>
      </c>
      <c r="I1450" s="17"/>
      <c r="J1450" s="17"/>
      <c r="K1450" s="17"/>
      <c r="L1450" s="17"/>
      <c r="M1450" s="17"/>
      <c r="N1450" s="17">
        <v>5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Z1450" s="16"/>
    </row>
    <row r="1451" spans="1:26" s="15" customFormat="1" ht="18.75" customHeight="1">
      <c r="A1451" s="17">
        <v>5567</v>
      </c>
      <c r="B1451" s="18" t="s">
        <v>3748</v>
      </c>
      <c r="C1451" s="17">
        <v>4126513799</v>
      </c>
      <c r="D1451" s="17"/>
      <c r="E1451" s="17"/>
      <c r="F1451" s="17">
        <v>10</v>
      </c>
      <c r="G1451" s="17">
        <v>10</v>
      </c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Z1451" s="16"/>
    </row>
    <row r="1452" spans="1:26" s="15" customFormat="1" ht="18.75" customHeight="1">
      <c r="A1452" s="17">
        <v>2170</v>
      </c>
      <c r="B1452" s="18" t="s">
        <v>3749</v>
      </c>
      <c r="C1452" s="17">
        <v>4126496417</v>
      </c>
      <c r="D1452" s="17"/>
      <c r="E1452" s="17"/>
      <c r="F1452" s="17">
        <v>2</v>
      </c>
      <c r="G1452" s="17">
        <v>5</v>
      </c>
      <c r="H1452" s="17"/>
      <c r="I1452" s="17"/>
      <c r="J1452" s="17"/>
      <c r="K1452" s="17"/>
      <c r="L1452" s="17"/>
      <c r="M1452" s="17"/>
      <c r="N1452" s="17">
        <v>5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Z1452" s="16"/>
    </row>
    <row r="1453" spans="1:26" s="15" customFormat="1" ht="18.75" customHeight="1">
      <c r="A1453" s="17">
        <v>2070</v>
      </c>
      <c r="B1453" s="18" t="s">
        <v>3750</v>
      </c>
      <c r="C1453" s="17">
        <v>4126555628</v>
      </c>
      <c r="D1453" s="17"/>
      <c r="E1453" s="17"/>
      <c r="F1453" s="17">
        <v>3</v>
      </c>
      <c r="G1453" s="17">
        <v>3</v>
      </c>
      <c r="H1453" s="17"/>
      <c r="I1453" s="17">
        <v>3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Z1453" s="16"/>
    </row>
    <row r="1454" spans="1:26" s="15" customFormat="1" ht="18.75" customHeight="1">
      <c r="A1454" s="17">
        <v>1666</v>
      </c>
      <c r="B1454" s="18" t="s">
        <v>3751</v>
      </c>
      <c r="C1454" s="17">
        <v>4126489914</v>
      </c>
      <c r="D1454" s="17"/>
      <c r="E1454" s="17"/>
      <c r="F1454" s="17">
        <v>5</v>
      </c>
      <c r="G1454" s="17">
        <v>10</v>
      </c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Z1454" s="16"/>
    </row>
    <row r="1455" spans="1:26" s="15" customFormat="1" ht="18.75" customHeight="1">
      <c r="A1455" s="171">
        <v>4192</v>
      </c>
      <c r="B1455" s="18" t="s">
        <v>3752</v>
      </c>
      <c r="C1455" s="17">
        <v>4126493915</v>
      </c>
      <c r="D1455" s="17"/>
      <c r="E1455" s="17"/>
      <c r="F1455" s="17"/>
      <c r="G1455" s="17">
        <v>5</v>
      </c>
      <c r="H1455" s="17"/>
      <c r="I1455" s="17"/>
      <c r="J1455" s="17"/>
      <c r="K1455" s="17"/>
      <c r="L1455" s="17"/>
      <c r="M1455" s="17"/>
      <c r="N1455" s="17"/>
      <c r="O1455" s="17">
        <v>7</v>
      </c>
      <c r="P1455" s="17"/>
      <c r="Q1455" s="17"/>
      <c r="R1455" s="17"/>
      <c r="S1455" s="17"/>
      <c r="T1455" s="17"/>
      <c r="U1455" s="17"/>
      <c r="V1455" s="17"/>
      <c r="W1455" s="17"/>
      <c r="Z1455" s="16"/>
    </row>
    <row r="1456" spans="1:26" s="15" customFormat="1" ht="18.75" customHeight="1">
      <c r="A1456" s="17">
        <v>4262</v>
      </c>
      <c r="B1456" s="18" t="s">
        <v>3753</v>
      </c>
      <c r="C1456" s="17">
        <v>4126493951</v>
      </c>
      <c r="D1456" s="17"/>
      <c r="E1456" s="17"/>
      <c r="F1456" s="17"/>
      <c r="G1456" s="17">
        <v>5</v>
      </c>
      <c r="H1456" s="17"/>
      <c r="I1456" s="17"/>
      <c r="J1456" s="17"/>
      <c r="K1456" s="17"/>
      <c r="L1456" s="17"/>
      <c r="M1456" s="17"/>
      <c r="N1456" s="17">
        <v>5</v>
      </c>
      <c r="O1456" s="17"/>
      <c r="P1456" s="17"/>
      <c r="Q1456" s="17"/>
      <c r="R1456" s="17"/>
      <c r="S1456" s="17"/>
      <c r="T1456" s="17"/>
      <c r="U1456" s="17"/>
      <c r="V1456" s="17"/>
      <c r="W1456" s="17"/>
      <c r="Z1456" s="16"/>
    </row>
    <row r="1457" spans="1:26" s="15" customFormat="1" ht="18.75" customHeight="1">
      <c r="A1457" s="17">
        <v>4534</v>
      </c>
      <c r="B1457" s="18" t="s">
        <v>3754</v>
      </c>
      <c r="C1457" s="17">
        <v>4126494478</v>
      </c>
      <c r="D1457" s="17"/>
      <c r="E1457" s="17"/>
      <c r="F1457" s="17"/>
      <c r="G1457" s="17">
        <v>5</v>
      </c>
      <c r="H1457" s="17"/>
      <c r="I1457" s="17"/>
      <c r="J1457" s="17"/>
      <c r="K1457" s="17"/>
      <c r="L1457" s="17"/>
      <c r="M1457" s="17"/>
      <c r="N1457" s="17">
        <v>5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Z1457" s="16"/>
    </row>
    <row r="1458" spans="1:26" s="15" customFormat="1" ht="18.75" customHeight="1">
      <c r="A1458" s="17">
        <v>3073</v>
      </c>
      <c r="B1458" s="18" t="s">
        <v>3755</v>
      </c>
      <c r="C1458" s="17">
        <v>4126491822</v>
      </c>
      <c r="D1458" s="17"/>
      <c r="E1458" s="17"/>
      <c r="F1458" s="17">
        <v>5</v>
      </c>
      <c r="G1458" s="17">
        <v>5</v>
      </c>
      <c r="H1458" s="17"/>
      <c r="I1458" s="17"/>
      <c r="J1458" s="17"/>
      <c r="K1458" s="17"/>
      <c r="L1458" s="17"/>
      <c r="M1458" s="17"/>
      <c r="N1458" s="17"/>
      <c r="O1458" s="17">
        <v>5</v>
      </c>
      <c r="P1458" s="17"/>
      <c r="Q1458" s="17"/>
      <c r="R1458" s="17"/>
      <c r="S1458" s="17"/>
      <c r="T1458" s="17"/>
      <c r="U1458" s="17"/>
      <c r="V1458" s="17"/>
      <c r="W1458" s="17"/>
      <c r="Z1458" s="16"/>
    </row>
    <row r="1459" spans="1:26" s="15" customFormat="1" ht="18.75" customHeight="1">
      <c r="A1459" s="17">
        <v>5524</v>
      </c>
      <c r="B1459" s="18" t="s">
        <v>3756</v>
      </c>
      <c r="C1459" s="17">
        <v>4126495818</v>
      </c>
      <c r="D1459" s="17">
        <v>5</v>
      </c>
      <c r="E1459" s="17"/>
      <c r="F1459" s="17">
        <v>5</v>
      </c>
      <c r="G1459" s="17"/>
      <c r="H1459" s="17"/>
      <c r="I1459" s="17">
        <v>5</v>
      </c>
      <c r="J1459" s="17"/>
      <c r="K1459" s="17"/>
      <c r="L1459" s="17"/>
      <c r="M1459" s="17"/>
      <c r="N1459" s="17"/>
      <c r="O1459" s="17">
        <v>5</v>
      </c>
      <c r="P1459" s="17"/>
      <c r="Q1459" s="17"/>
      <c r="R1459" s="17"/>
      <c r="S1459" s="17"/>
      <c r="T1459" s="17"/>
      <c r="U1459" s="17"/>
      <c r="V1459" s="17"/>
      <c r="W1459" s="17"/>
      <c r="Z1459" s="16"/>
    </row>
    <row r="1460" spans="1:26" s="15" customFormat="1" ht="18.75" customHeight="1">
      <c r="A1460" s="17">
        <v>4276</v>
      </c>
      <c r="B1460" s="18" t="s">
        <v>3757</v>
      </c>
      <c r="C1460" s="17">
        <v>4126494037</v>
      </c>
      <c r="D1460" s="17"/>
      <c r="E1460" s="17"/>
      <c r="F1460" s="17"/>
      <c r="G1460" s="17">
        <v>5</v>
      </c>
      <c r="H1460" s="17"/>
      <c r="I1460" s="17">
        <v>5</v>
      </c>
      <c r="J1460" s="17"/>
      <c r="K1460" s="17"/>
      <c r="L1460" s="17"/>
      <c r="M1460" s="17"/>
      <c r="N1460" s="17">
        <v>5</v>
      </c>
      <c r="O1460" s="17">
        <v>5</v>
      </c>
      <c r="P1460" s="17"/>
      <c r="Q1460" s="17"/>
      <c r="R1460" s="17"/>
      <c r="S1460" s="17"/>
      <c r="T1460" s="17"/>
      <c r="U1460" s="17"/>
      <c r="V1460" s="17"/>
      <c r="W1460" s="17"/>
      <c r="Z1460" s="16"/>
    </row>
    <row r="1461" spans="1:26" s="15" customFormat="1" ht="18.75" customHeight="1">
      <c r="A1461" s="17">
        <v>3883</v>
      </c>
      <c r="B1461" s="18" t="s">
        <v>3758</v>
      </c>
      <c r="C1461" s="17">
        <v>4126493473</v>
      </c>
      <c r="D1461" s="17"/>
      <c r="E1461" s="17"/>
      <c r="F1461" s="17"/>
      <c r="G1461" s="17">
        <v>5</v>
      </c>
      <c r="H1461" s="17"/>
      <c r="I1461" s="17"/>
      <c r="J1461" s="17"/>
      <c r="K1461" s="17"/>
      <c r="L1461" s="17"/>
      <c r="M1461" s="17"/>
      <c r="N1461" s="17"/>
      <c r="O1461" s="17">
        <v>5</v>
      </c>
      <c r="P1461" s="17"/>
      <c r="Q1461" s="17"/>
      <c r="R1461" s="17"/>
      <c r="S1461" s="17"/>
      <c r="T1461" s="17"/>
      <c r="U1461" s="17"/>
      <c r="V1461" s="17"/>
      <c r="W1461" s="17"/>
      <c r="Z1461" s="16"/>
    </row>
    <row r="1462" spans="1:26" s="15" customFormat="1" ht="18.75" customHeight="1">
      <c r="A1462" s="17">
        <v>2057</v>
      </c>
      <c r="B1462" s="18" t="s">
        <v>3759</v>
      </c>
      <c r="C1462" s="17">
        <v>4126490310</v>
      </c>
      <c r="D1462" s="17"/>
      <c r="E1462" s="17"/>
      <c r="F1462" s="17"/>
      <c r="G1462" s="17"/>
      <c r="H1462" s="17"/>
      <c r="I1462" s="17">
        <v>5</v>
      </c>
      <c r="J1462" s="17"/>
      <c r="K1462" s="17"/>
      <c r="L1462" s="17"/>
      <c r="M1462" s="17"/>
      <c r="N1462" s="17">
        <v>5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Z1462" s="16"/>
    </row>
    <row r="1463" spans="1:26" s="15" customFormat="1" ht="18.75" customHeight="1">
      <c r="A1463" s="17">
        <v>2532</v>
      </c>
      <c r="B1463" s="18" t="s">
        <v>3760</v>
      </c>
      <c r="C1463" s="17">
        <v>4126491171</v>
      </c>
      <c r="D1463" s="17"/>
      <c r="E1463" s="17"/>
      <c r="F1463" s="17">
        <v>5</v>
      </c>
      <c r="G1463" s="17">
        <v>5</v>
      </c>
      <c r="H1463" s="17"/>
      <c r="I1463" s="17">
        <v>5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Z1463" s="16"/>
    </row>
    <row r="1464" spans="1:26" s="15" customFormat="1" ht="18.75" customHeight="1">
      <c r="A1464" s="17">
        <v>3433</v>
      </c>
      <c r="B1464" s="18" t="s">
        <v>3761</v>
      </c>
      <c r="C1464" s="17">
        <v>4126497023</v>
      </c>
      <c r="D1464" s="17">
        <v>5</v>
      </c>
      <c r="E1464" s="17"/>
      <c r="F1464" s="17">
        <v>10</v>
      </c>
      <c r="G1464" s="17">
        <v>10</v>
      </c>
      <c r="H1464" s="17"/>
      <c r="I1464" s="17"/>
      <c r="J1464" s="17"/>
      <c r="K1464" s="17"/>
      <c r="L1464" s="17"/>
      <c r="M1464" s="17"/>
      <c r="N1464" s="17">
        <v>5</v>
      </c>
      <c r="O1464" s="17">
        <v>5</v>
      </c>
      <c r="P1464" s="17"/>
      <c r="Q1464" s="17"/>
      <c r="R1464" s="17"/>
      <c r="S1464" s="17"/>
      <c r="T1464" s="17"/>
      <c r="U1464" s="17"/>
      <c r="V1464" s="17"/>
      <c r="W1464" s="17"/>
      <c r="Z1464" s="16"/>
    </row>
    <row r="1465" spans="1:26" s="15" customFormat="1" ht="18.75" customHeight="1">
      <c r="A1465" s="17">
        <v>3573</v>
      </c>
      <c r="B1465" s="18" t="s">
        <v>3762</v>
      </c>
      <c r="C1465" s="17">
        <v>4126492859</v>
      </c>
      <c r="D1465" s="17"/>
      <c r="E1465" s="17">
        <v>5</v>
      </c>
      <c r="F1465" s="17">
        <v>5</v>
      </c>
      <c r="G1465" s="17">
        <v>5</v>
      </c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Z1465" s="16"/>
    </row>
    <row r="1466" spans="1:26" s="15" customFormat="1" ht="18.75" customHeight="1">
      <c r="A1466" s="17">
        <v>2999</v>
      </c>
      <c r="B1466" s="18" t="s">
        <v>3763</v>
      </c>
      <c r="C1466" s="17">
        <v>4126491707</v>
      </c>
      <c r="D1466" s="17"/>
      <c r="E1466" s="17"/>
      <c r="F1466" s="17"/>
      <c r="G1466" s="17">
        <v>5</v>
      </c>
      <c r="H1466" s="17"/>
      <c r="I1466" s="17"/>
      <c r="J1466" s="17"/>
      <c r="K1466" s="17"/>
      <c r="L1466" s="17"/>
      <c r="M1466" s="17"/>
      <c r="N1466" s="17">
        <v>5</v>
      </c>
      <c r="O1466" s="17">
        <v>5</v>
      </c>
      <c r="P1466" s="17"/>
      <c r="Q1466" s="17"/>
      <c r="R1466" s="17"/>
      <c r="S1466" s="17"/>
      <c r="T1466" s="17"/>
      <c r="U1466" s="17"/>
      <c r="V1466" s="17"/>
      <c r="W1466" s="17"/>
      <c r="Z1466" s="16"/>
    </row>
    <row r="1467" spans="1:26" s="15" customFormat="1" ht="18.75" customHeight="1">
      <c r="A1467" s="17">
        <v>4801</v>
      </c>
      <c r="B1467" s="18" t="s">
        <v>3764</v>
      </c>
      <c r="C1467" s="17">
        <v>4126495034</v>
      </c>
      <c r="D1467" s="17"/>
      <c r="E1467" s="17"/>
      <c r="F1467" s="17">
        <v>5</v>
      </c>
      <c r="G1467" s="17">
        <v>5</v>
      </c>
      <c r="H1467" s="17"/>
      <c r="I1467" s="17"/>
      <c r="J1467" s="17"/>
      <c r="K1467" s="17"/>
      <c r="L1467" s="17"/>
      <c r="M1467" s="17"/>
      <c r="N1467" s="17"/>
      <c r="O1467" s="17">
        <v>10</v>
      </c>
      <c r="P1467" s="17"/>
      <c r="Q1467" s="17"/>
      <c r="R1467" s="17"/>
      <c r="S1467" s="17"/>
      <c r="T1467" s="17"/>
      <c r="U1467" s="17"/>
      <c r="V1467" s="17"/>
      <c r="W1467" s="17"/>
      <c r="Z1467" s="16"/>
    </row>
    <row r="1468" spans="1:26" s="15" customFormat="1" ht="18.75" customHeight="1">
      <c r="A1468" s="17">
        <v>2011</v>
      </c>
      <c r="B1468" s="18" t="s">
        <v>3765</v>
      </c>
      <c r="C1468" s="17">
        <v>4126490041</v>
      </c>
      <c r="D1468" s="17"/>
      <c r="E1468" s="17">
        <v>5</v>
      </c>
      <c r="F1468" s="17"/>
      <c r="G1468" s="17"/>
      <c r="H1468" s="17"/>
      <c r="I1468" s="17"/>
      <c r="J1468" s="17"/>
      <c r="K1468" s="17"/>
      <c r="L1468" s="17"/>
      <c r="M1468" s="17"/>
      <c r="N1468" s="17"/>
      <c r="O1468" s="17">
        <v>5</v>
      </c>
      <c r="P1468" s="17"/>
      <c r="Q1468" s="17"/>
      <c r="R1468" s="17"/>
      <c r="S1468" s="17"/>
      <c r="T1468" s="17"/>
      <c r="U1468" s="17"/>
      <c r="V1468" s="17"/>
      <c r="W1468" s="17"/>
      <c r="Z1468" s="16"/>
    </row>
    <row r="1469" spans="1:26" s="15" customFormat="1" ht="18.75" customHeight="1">
      <c r="A1469" s="17">
        <v>3246</v>
      </c>
      <c r="B1469" s="18" t="s">
        <v>3766</v>
      </c>
      <c r="C1469" s="17">
        <v>4126492345</v>
      </c>
      <c r="D1469" s="17">
        <v>5</v>
      </c>
      <c r="E1469" s="17"/>
      <c r="F1469" s="17"/>
      <c r="G1469" s="17">
        <v>10</v>
      </c>
      <c r="H1469" s="17"/>
      <c r="I1469" s="17"/>
      <c r="J1469" s="17"/>
      <c r="K1469" s="17"/>
      <c r="L1469" s="17"/>
      <c r="M1469" s="17"/>
      <c r="N1469" s="17">
        <v>5</v>
      </c>
      <c r="O1469" s="17">
        <v>10</v>
      </c>
      <c r="P1469" s="17"/>
      <c r="Q1469" s="17"/>
      <c r="R1469" s="17"/>
      <c r="S1469" s="17"/>
      <c r="T1469" s="17"/>
      <c r="U1469" s="17"/>
      <c r="V1469" s="17"/>
      <c r="W1469" s="17"/>
      <c r="Z1469" s="16"/>
    </row>
    <row r="1470" spans="1:26" s="15" customFormat="1" ht="18.75" customHeight="1">
      <c r="A1470" s="17">
        <v>4331</v>
      </c>
      <c r="B1470" s="18" t="s">
        <v>3767</v>
      </c>
      <c r="C1470" s="17">
        <v>4126494156</v>
      </c>
      <c r="D1470" s="17"/>
      <c r="E1470" s="17"/>
      <c r="F1470" s="17"/>
      <c r="G1470" s="17">
        <v>5</v>
      </c>
      <c r="H1470" s="17"/>
      <c r="I1470" s="17"/>
      <c r="J1470" s="17"/>
      <c r="K1470" s="17"/>
      <c r="L1470" s="17"/>
      <c r="M1470" s="17"/>
      <c r="N1470" s="17"/>
      <c r="O1470" s="17">
        <v>3</v>
      </c>
      <c r="P1470" s="17"/>
      <c r="Q1470" s="17"/>
      <c r="R1470" s="17"/>
      <c r="S1470" s="17"/>
      <c r="T1470" s="17"/>
      <c r="U1470" s="17"/>
      <c r="V1470" s="17"/>
      <c r="W1470" s="17"/>
      <c r="Z1470" s="16"/>
    </row>
    <row r="1471" spans="1:26" s="15" customFormat="1" ht="18.75" customHeight="1">
      <c r="A1471" s="17">
        <v>3901</v>
      </c>
      <c r="B1471" s="18" t="s">
        <v>3768</v>
      </c>
      <c r="C1471" s="17">
        <v>4126493521</v>
      </c>
      <c r="D1471" s="17"/>
      <c r="E1471" s="17"/>
      <c r="F1471" s="17">
        <v>5</v>
      </c>
      <c r="G1471" s="17">
        <v>5</v>
      </c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Z1471" s="16"/>
    </row>
    <row r="1472" spans="1:26" s="15" customFormat="1" ht="18.75" customHeight="1">
      <c r="A1472" s="17">
        <v>3528</v>
      </c>
      <c r="B1472" s="18" t="s">
        <v>3769</v>
      </c>
      <c r="C1472" s="17">
        <v>4126492774</v>
      </c>
      <c r="D1472" s="17"/>
      <c r="E1472" s="17"/>
      <c r="F1472" s="17"/>
      <c r="G1472" s="17">
        <v>5</v>
      </c>
      <c r="H1472" s="17"/>
      <c r="I1472" s="17"/>
      <c r="J1472" s="17"/>
      <c r="K1472" s="17"/>
      <c r="L1472" s="17"/>
      <c r="M1472" s="17"/>
      <c r="N1472" s="17">
        <v>5</v>
      </c>
      <c r="O1472" s="17">
        <v>5</v>
      </c>
      <c r="P1472" s="17"/>
      <c r="Q1472" s="17"/>
      <c r="R1472" s="17"/>
      <c r="S1472" s="17"/>
      <c r="T1472" s="17"/>
      <c r="U1472" s="17"/>
      <c r="V1472" s="17"/>
      <c r="W1472" s="17"/>
      <c r="Z1472" s="16"/>
    </row>
    <row r="1473" spans="1:26" s="15" customFormat="1" ht="18.75" customHeight="1">
      <c r="A1473" s="17">
        <v>2295</v>
      </c>
      <c r="B1473" s="18" t="s">
        <v>3770</v>
      </c>
      <c r="C1473" s="17">
        <v>4126490920</v>
      </c>
      <c r="D1473" s="17"/>
      <c r="E1473" s="17"/>
      <c r="F1473" s="17">
        <v>5</v>
      </c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Z1473" s="16"/>
    </row>
    <row r="1474" spans="1:26" s="15" customFormat="1" ht="18.75" customHeight="1">
      <c r="A1474" s="17">
        <v>2552</v>
      </c>
      <c r="B1474" s="18" t="s">
        <v>3771</v>
      </c>
      <c r="C1474" s="17">
        <v>4126491251</v>
      </c>
      <c r="D1474" s="17"/>
      <c r="E1474" s="17"/>
      <c r="F1474" s="17"/>
      <c r="G1474" s="17">
        <v>10</v>
      </c>
      <c r="H1474" s="17"/>
      <c r="I1474" s="17">
        <v>5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Z1474" s="16"/>
    </row>
    <row r="1475" spans="1:26" s="15" customFormat="1" ht="18.75" customHeight="1">
      <c r="A1475" s="17">
        <v>4424</v>
      </c>
      <c r="B1475" s="18" t="s">
        <v>3772</v>
      </c>
      <c r="C1475" s="17">
        <v>4126582780</v>
      </c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>
        <v>5</v>
      </c>
      <c r="Q1475" s="17"/>
      <c r="R1475" s="17"/>
      <c r="S1475" s="17"/>
      <c r="T1475" s="17"/>
      <c r="U1475" s="17"/>
      <c r="V1475" s="17"/>
      <c r="W1475" s="17"/>
      <c r="Z1475" s="16"/>
    </row>
    <row r="1476" spans="1:26" s="15" customFormat="1" ht="18.75" customHeight="1">
      <c r="A1476" s="17">
        <v>4424</v>
      </c>
      <c r="B1476" s="18" t="s">
        <v>3772</v>
      </c>
      <c r="C1476" s="17">
        <v>4126580001</v>
      </c>
      <c r="D1476" s="17"/>
      <c r="E1476" s="17"/>
      <c r="F1476" s="17">
        <v>10</v>
      </c>
      <c r="G1476" s="17">
        <v>5</v>
      </c>
      <c r="H1476" s="17"/>
      <c r="I1476" s="17"/>
      <c r="J1476" s="17"/>
      <c r="K1476" s="17"/>
      <c r="L1476" s="17"/>
      <c r="M1476" s="17"/>
      <c r="N1476" s="17"/>
      <c r="O1476" s="17">
        <v>10</v>
      </c>
      <c r="P1476" s="17"/>
      <c r="Q1476" s="17"/>
      <c r="R1476" s="17"/>
      <c r="S1476" s="17"/>
      <c r="T1476" s="17"/>
      <c r="U1476" s="17"/>
      <c r="V1476" s="17"/>
      <c r="W1476" s="17"/>
      <c r="Z1476" s="16"/>
    </row>
    <row r="1477" spans="1:26" s="15" customFormat="1" ht="18.75" customHeight="1">
      <c r="A1477" s="17">
        <v>4424</v>
      </c>
      <c r="B1477" s="18" t="s">
        <v>3772</v>
      </c>
      <c r="C1477" s="17">
        <v>4126464332</v>
      </c>
      <c r="D1477" s="17">
        <v>5</v>
      </c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Z1477" s="16"/>
    </row>
    <row r="1478" spans="1:26" s="15" customFormat="1" ht="18.75" customHeight="1">
      <c r="A1478" s="17">
        <v>3182</v>
      </c>
      <c r="B1478" s="18" t="s">
        <v>3773</v>
      </c>
      <c r="C1478" s="17">
        <v>4126492076</v>
      </c>
      <c r="D1478" s="17">
        <v>5</v>
      </c>
      <c r="E1478" s="17"/>
      <c r="F1478" s="17">
        <v>5</v>
      </c>
      <c r="G1478" s="17"/>
      <c r="H1478" s="17"/>
      <c r="I1478" s="17">
        <v>5</v>
      </c>
      <c r="J1478" s="17"/>
      <c r="K1478" s="17"/>
      <c r="L1478" s="17"/>
      <c r="M1478" s="17"/>
      <c r="N1478" s="17">
        <v>5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Z1478" s="16"/>
    </row>
    <row r="1479" spans="1:26" s="15" customFormat="1" ht="18.75" customHeight="1">
      <c r="A1479" s="17">
        <v>3862</v>
      </c>
      <c r="B1479" s="18" t="s">
        <v>3774</v>
      </c>
      <c r="C1479" s="17">
        <v>4126493330</v>
      </c>
      <c r="D1479" s="17"/>
      <c r="E1479" s="17"/>
      <c r="F1479" s="17">
        <v>1</v>
      </c>
      <c r="G1479" s="17">
        <v>5</v>
      </c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Z1479" s="16"/>
    </row>
    <row r="1480" spans="1:26" s="15" customFormat="1" ht="18.75" customHeight="1">
      <c r="A1480" s="17"/>
      <c r="B1480" s="147" t="s">
        <v>590</v>
      </c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10" t="s">
        <v>3786</v>
      </c>
      <c r="Z1480" s="16"/>
    </row>
    <row r="1481" spans="1:26" s="15" customFormat="1" ht="18.75" customHeight="1">
      <c r="A1481" s="17">
        <v>5146</v>
      </c>
      <c r="B1481" s="18" t="s">
        <v>3551</v>
      </c>
      <c r="C1481" s="17">
        <v>4126306581</v>
      </c>
      <c r="D1481" s="17"/>
      <c r="E1481" s="17"/>
      <c r="F1481" s="17">
        <v>5</v>
      </c>
      <c r="G1481" s="17">
        <v>5</v>
      </c>
      <c r="H1481" s="17"/>
      <c r="I1481" s="17"/>
      <c r="J1481" s="17"/>
      <c r="K1481" s="17"/>
      <c r="L1481" s="17"/>
      <c r="M1481" s="17"/>
      <c r="N1481" s="17">
        <v>4</v>
      </c>
      <c r="O1481" s="17">
        <v>15</v>
      </c>
      <c r="P1481" s="17"/>
      <c r="Q1481" s="17"/>
      <c r="R1481" s="17"/>
      <c r="S1481" s="17"/>
      <c r="T1481" s="17"/>
      <c r="U1481" s="17"/>
      <c r="V1481" s="17"/>
      <c r="W1481" s="17"/>
      <c r="Z1481" s="16"/>
    </row>
    <row r="1482" spans="1:26" s="15" customFormat="1" ht="18.75" customHeight="1">
      <c r="A1482" s="17">
        <v>4657</v>
      </c>
      <c r="B1482" s="18" t="s">
        <v>3550</v>
      </c>
      <c r="C1482" s="17">
        <v>4126427174</v>
      </c>
      <c r="D1482" s="17">
        <v>2</v>
      </c>
      <c r="E1482" s="17"/>
      <c r="F1482" s="17">
        <v>15</v>
      </c>
      <c r="G1482" s="17">
        <v>3</v>
      </c>
      <c r="H1482" s="17"/>
      <c r="I1482" s="17"/>
      <c r="J1482" s="17"/>
      <c r="K1482" s="17"/>
      <c r="L1482" s="17">
        <v>3</v>
      </c>
      <c r="M1482" s="17"/>
      <c r="N1482" s="17">
        <v>2</v>
      </c>
      <c r="O1482" s="17"/>
      <c r="P1482" s="17"/>
      <c r="Q1482" s="17"/>
      <c r="R1482" s="17"/>
      <c r="S1482" s="17"/>
      <c r="T1482" s="17"/>
      <c r="U1482" s="17"/>
      <c r="V1482" s="17"/>
      <c r="W1482" s="17"/>
      <c r="Z1482" s="16"/>
    </row>
    <row r="1483" spans="1:26" s="15" customFormat="1" ht="18.75" customHeight="1">
      <c r="A1483" s="17">
        <v>3952</v>
      </c>
      <c r="B1483" s="18" t="s">
        <v>2418</v>
      </c>
      <c r="C1483" s="17">
        <v>4126438424</v>
      </c>
      <c r="D1483" s="17">
        <v>6</v>
      </c>
      <c r="E1483" s="17">
        <v>2</v>
      </c>
      <c r="F1483" s="17">
        <v>8</v>
      </c>
      <c r="G1483" s="17"/>
      <c r="H1483" s="17"/>
      <c r="I1483" s="17"/>
      <c r="J1483" s="17"/>
      <c r="K1483" s="17"/>
      <c r="L1483" s="17"/>
      <c r="M1483" s="17"/>
      <c r="N1483" s="17">
        <v>3</v>
      </c>
      <c r="O1483" s="17">
        <v>16</v>
      </c>
      <c r="P1483" s="17"/>
      <c r="Q1483" s="17"/>
      <c r="R1483" s="17"/>
      <c r="S1483" s="17"/>
      <c r="T1483" s="17"/>
      <c r="U1483" s="17"/>
      <c r="V1483" s="17"/>
      <c r="W1483" s="17"/>
      <c r="Z1483" s="16"/>
    </row>
    <row r="1484" spans="1:26" s="15" customFormat="1" ht="18.75" customHeight="1">
      <c r="A1484" s="17">
        <v>4843</v>
      </c>
      <c r="B1484" s="18" t="s">
        <v>2468</v>
      </c>
      <c r="C1484" s="17">
        <v>4126553137</v>
      </c>
      <c r="D1484" s="17">
        <v>20</v>
      </c>
      <c r="E1484" s="17"/>
      <c r="F1484" s="17">
        <v>10</v>
      </c>
      <c r="G1484" s="17"/>
      <c r="H1484" s="17"/>
      <c r="I1484" s="17"/>
      <c r="J1484" s="17"/>
      <c r="K1484" s="17"/>
      <c r="L1484" s="17"/>
      <c r="M1484" s="17"/>
      <c r="N1484" s="17">
        <v>20</v>
      </c>
      <c r="O1484" s="17">
        <v>10</v>
      </c>
      <c r="P1484" s="17"/>
      <c r="Q1484" s="17"/>
      <c r="R1484" s="17"/>
      <c r="S1484" s="17"/>
      <c r="T1484" s="17"/>
      <c r="U1484" s="17"/>
      <c r="V1484" s="17"/>
      <c r="W1484" s="17"/>
      <c r="Z1484" s="16"/>
    </row>
    <row r="1485" spans="1:26" s="15" customFormat="1" ht="18.75" customHeight="1">
      <c r="A1485" s="17">
        <v>5575</v>
      </c>
      <c r="B1485" s="18" t="s">
        <v>3775</v>
      </c>
      <c r="C1485" s="17">
        <v>4126562276</v>
      </c>
      <c r="D1485" s="17"/>
      <c r="E1485" s="17"/>
      <c r="F1485" s="17">
        <v>15</v>
      </c>
      <c r="G1485" s="17">
        <v>8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Z1485" s="16"/>
    </row>
    <row r="1486" spans="1:26" s="15" customFormat="1" ht="18.75" customHeight="1">
      <c r="A1486" s="17">
        <v>4954</v>
      </c>
      <c r="B1486" s="18" t="s">
        <v>2517</v>
      </c>
      <c r="C1486" s="17">
        <v>4126553203</v>
      </c>
      <c r="D1486" s="17"/>
      <c r="E1486" s="17"/>
      <c r="F1486" s="17">
        <v>5</v>
      </c>
      <c r="G1486" s="17"/>
      <c r="H1486" s="17"/>
      <c r="I1486" s="17"/>
      <c r="J1486" s="17"/>
      <c r="K1486" s="17"/>
      <c r="L1486" s="17">
        <v>5</v>
      </c>
      <c r="M1486" s="17"/>
      <c r="N1486" s="17">
        <v>5</v>
      </c>
      <c r="O1486" s="17">
        <v>10</v>
      </c>
      <c r="P1486" s="17"/>
      <c r="Q1486" s="17"/>
      <c r="R1486" s="17"/>
      <c r="S1486" s="17"/>
      <c r="T1486" s="17"/>
      <c r="U1486" s="17"/>
      <c r="V1486" s="17"/>
      <c r="W1486" s="17"/>
      <c r="Z1486" s="16"/>
    </row>
    <row r="1487" spans="1:26" s="15" customFormat="1" ht="18.75" customHeight="1">
      <c r="A1487" s="17">
        <v>3967</v>
      </c>
      <c r="B1487" s="18" t="s">
        <v>2402</v>
      </c>
      <c r="C1487" s="17">
        <v>4126552747</v>
      </c>
      <c r="D1487" s="17"/>
      <c r="E1487" s="17"/>
      <c r="F1487" s="17">
        <v>5</v>
      </c>
      <c r="G1487" s="17">
        <v>10</v>
      </c>
      <c r="H1487" s="17"/>
      <c r="I1487" s="17"/>
      <c r="J1487" s="17"/>
      <c r="K1487" s="17"/>
      <c r="L1487" s="17"/>
      <c r="M1487" s="17"/>
      <c r="N1487" s="17">
        <v>5</v>
      </c>
      <c r="O1487" s="17">
        <v>15</v>
      </c>
      <c r="P1487" s="17"/>
      <c r="Q1487" s="17"/>
      <c r="R1487" s="17"/>
      <c r="S1487" s="17"/>
      <c r="T1487" s="17"/>
      <c r="U1487" s="17"/>
      <c r="V1487" s="17"/>
      <c r="W1487" s="17"/>
      <c r="Z1487" s="16"/>
    </row>
    <row r="1488" spans="1:26" s="15" customFormat="1" ht="18.75" customHeight="1">
      <c r="A1488" s="17">
        <v>3385</v>
      </c>
      <c r="B1488" s="18" t="s">
        <v>2484</v>
      </c>
      <c r="C1488" s="17">
        <v>4126552373</v>
      </c>
      <c r="D1488" s="17"/>
      <c r="E1488" s="17">
        <v>10</v>
      </c>
      <c r="F1488" s="17">
        <v>10</v>
      </c>
      <c r="G1488" s="17">
        <v>5</v>
      </c>
      <c r="H1488" s="17"/>
      <c r="I1488" s="17"/>
      <c r="J1488" s="17"/>
      <c r="K1488" s="17"/>
      <c r="L1488" s="17"/>
      <c r="M1488" s="17"/>
      <c r="N1488" s="17">
        <v>5</v>
      </c>
      <c r="O1488" s="17">
        <v>15</v>
      </c>
      <c r="P1488" s="17"/>
      <c r="Q1488" s="17"/>
      <c r="R1488" s="17"/>
      <c r="S1488" s="17"/>
      <c r="T1488" s="17"/>
      <c r="U1488" s="17"/>
      <c r="V1488" s="17"/>
      <c r="W1488" s="17"/>
      <c r="Z1488" s="16"/>
    </row>
    <row r="1489" spans="1:26" s="15" customFormat="1" ht="18.75" customHeight="1">
      <c r="A1489" s="17">
        <v>4234</v>
      </c>
      <c r="B1489" s="18" t="s">
        <v>3776</v>
      </c>
      <c r="C1489" s="17">
        <v>4126583960</v>
      </c>
      <c r="D1489" s="17"/>
      <c r="E1489" s="17"/>
      <c r="F1489" s="17">
        <v>16</v>
      </c>
      <c r="G1489" s="25">
        <v>18</v>
      </c>
      <c r="H1489" s="17"/>
      <c r="I1489" s="17"/>
      <c r="J1489" s="17"/>
      <c r="K1489" s="17"/>
      <c r="L1489" s="17">
        <v>10</v>
      </c>
      <c r="M1489" s="17"/>
      <c r="N1489" s="17">
        <v>10</v>
      </c>
      <c r="O1489" s="17">
        <v>20</v>
      </c>
      <c r="P1489" s="17"/>
      <c r="Q1489" s="17"/>
      <c r="R1489" s="17"/>
      <c r="S1489" s="17"/>
      <c r="T1489" s="17"/>
      <c r="U1489" s="17"/>
      <c r="V1489" s="17"/>
      <c r="W1489" s="25" t="s">
        <v>3777</v>
      </c>
      <c r="Z1489" s="16"/>
    </row>
    <row r="1490" spans="1:26" s="15" customFormat="1" ht="18.75" customHeight="1">
      <c r="A1490" s="17">
        <v>4711</v>
      </c>
      <c r="B1490" s="18" t="s">
        <v>2903</v>
      </c>
      <c r="C1490" s="17">
        <v>4126526645</v>
      </c>
      <c r="D1490" s="17"/>
      <c r="E1490" s="17"/>
      <c r="F1490" s="17">
        <v>10</v>
      </c>
      <c r="G1490" s="17"/>
      <c r="H1490" s="17"/>
      <c r="I1490" s="17"/>
      <c r="J1490" s="17"/>
      <c r="K1490" s="17"/>
      <c r="L1490" s="17"/>
      <c r="M1490" s="17"/>
      <c r="N1490" s="17">
        <v>5</v>
      </c>
      <c r="O1490" s="17">
        <v>10</v>
      </c>
      <c r="P1490" s="17"/>
      <c r="Q1490" s="17"/>
      <c r="R1490" s="17"/>
      <c r="S1490" s="17"/>
      <c r="T1490" s="17"/>
      <c r="U1490" s="17"/>
      <c r="V1490" s="17"/>
      <c r="W1490" s="17"/>
      <c r="Z1490" s="16"/>
    </row>
    <row r="1491" spans="1:26" s="15" customFormat="1" ht="18.75" customHeight="1">
      <c r="A1491" s="17" t="s">
        <v>3778</v>
      </c>
      <c r="B1491" s="18" t="s">
        <v>3779</v>
      </c>
      <c r="C1491" s="17" t="s">
        <v>397</v>
      </c>
      <c r="D1491" s="17"/>
      <c r="E1491" s="17"/>
      <c r="F1491" s="17">
        <v>30</v>
      </c>
      <c r="G1491" s="17">
        <v>20</v>
      </c>
      <c r="H1491" s="17">
        <v>20</v>
      </c>
      <c r="I1491" s="17"/>
      <c r="J1491" s="17"/>
      <c r="K1491" s="17"/>
      <c r="L1491" s="17">
        <v>10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Z1491" s="16"/>
    </row>
    <row r="1492" spans="1:26" s="15" customFormat="1" ht="18.75" customHeight="1">
      <c r="A1492" s="17">
        <v>5095</v>
      </c>
      <c r="B1492" s="18" t="s">
        <v>965</v>
      </c>
      <c r="C1492" s="17">
        <v>4126542589</v>
      </c>
      <c r="D1492" s="17">
        <v>5</v>
      </c>
      <c r="E1492" s="17"/>
      <c r="F1492" s="17">
        <v>15</v>
      </c>
      <c r="G1492" s="17">
        <v>18</v>
      </c>
      <c r="H1492" s="17"/>
      <c r="I1492" s="17"/>
      <c r="J1492" s="17"/>
      <c r="K1492" s="17"/>
      <c r="L1492" s="17">
        <v>5</v>
      </c>
      <c r="M1492" s="17"/>
      <c r="N1492" s="17">
        <v>10</v>
      </c>
      <c r="O1492" s="17">
        <v>30</v>
      </c>
      <c r="P1492" s="17"/>
      <c r="Q1492" s="17"/>
      <c r="R1492" s="17"/>
      <c r="S1492" s="17"/>
      <c r="T1492" s="17"/>
      <c r="U1492" s="17"/>
      <c r="V1492" s="17"/>
      <c r="W1492" s="17"/>
      <c r="Z1492" s="16"/>
    </row>
    <row r="1493" spans="1:26" s="15" customFormat="1" ht="18.75" customHeight="1">
      <c r="A1493" s="17">
        <v>5395</v>
      </c>
      <c r="B1493" s="18" t="s">
        <v>3289</v>
      </c>
      <c r="C1493" s="17">
        <v>4126558088</v>
      </c>
      <c r="D1493" s="17"/>
      <c r="E1493" s="17"/>
      <c r="F1493" s="17">
        <v>5</v>
      </c>
      <c r="G1493" s="17">
        <v>15</v>
      </c>
      <c r="H1493" s="17"/>
      <c r="I1493" s="17"/>
      <c r="J1493" s="17"/>
      <c r="K1493" s="17"/>
      <c r="L1493" s="17">
        <v>5</v>
      </c>
      <c r="M1493" s="17"/>
      <c r="N1493" s="17">
        <v>15</v>
      </c>
      <c r="O1493" s="17"/>
      <c r="P1493" s="17"/>
      <c r="Q1493" s="17"/>
      <c r="R1493" s="17"/>
      <c r="S1493" s="17"/>
      <c r="T1493" s="17"/>
      <c r="U1493" s="17"/>
      <c r="V1493" s="17"/>
      <c r="W1493" s="17"/>
      <c r="Z1493" s="16"/>
    </row>
    <row r="1494" spans="1:26" s="15" customFormat="1" ht="18.75" customHeight="1">
      <c r="A1494" s="17">
        <v>3585</v>
      </c>
      <c r="B1494" s="18" t="s">
        <v>2939</v>
      </c>
      <c r="C1494" s="17">
        <v>4126555689</v>
      </c>
      <c r="D1494" s="17"/>
      <c r="E1494" s="17"/>
      <c r="F1494" s="17">
        <v>10</v>
      </c>
      <c r="G1494" s="17"/>
      <c r="H1494" s="17"/>
      <c r="I1494" s="17"/>
      <c r="J1494" s="17"/>
      <c r="K1494" s="17"/>
      <c r="L1494" s="17"/>
      <c r="M1494" s="17"/>
      <c r="N1494" s="17">
        <v>5</v>
      </c>
      <c r="O1494" s="17">
        <v>10</v>
      </c>
      <c r="P1494" s="17"/>
      <c r="Q1494" s="17"/>
      <c r="R1494" s="17"/>
      <c r="S1494" s="17"/>
      <c r="T1494" s="17"/>
      <c r="U1494" s="17"/>
      <c r="V1494" s="17"/>
      <c r="W1494" s="17"/>
      <c r="Z1494" s="16"/>
    </row>
    <row r="1495" spans="1:26" s="15" customFormat="1" ht="18.75" customHeight="1">
      <c r="A1495" s="17">
        <v>4010</v>
      </c>
      <c r="B1495" s="18" t="s">
        <v>3003</v>
      </c>
      <c r="C1495" s="17">
        <v>4126552767</v>
      </c>
      <c r="D1495" s="17"/>
      <c r="E1495" s="17"/>
      <c r="F1495" s="17"/>
      <c r="G1495" s="17">
        <v>10</v>
      </c>
      <c r="H1495" s="17"/>
      <c r="I1495" s="17"/>
      <c r="J1495" s="17"/>
      <c r="K1495" s="17"/>
      <c r="L1495" s="17"/>
      <c r="M1495" s="17"/>
      <c r="N1495" s="17"/>
      <c r="O1495" s="17">
        <v>15</v>
      </c>
      <c r="P1495" s="17"/>
      <c r="Q1495" s="17"/>
      <c r="R1495" s="17"/>
      <c r="S1495" s="17"/>
      <c r="T1495" s="17"/>
      <c r="U1495" s="17"/>
      <c r="V1495" s="17"/>
      <c r="W1495" s="17"/>
      <c r="Z1495" s="16"/>
    </row>
    <row r="1496" spans="1:26" s="15" customFormat="1" ht="18.75" customHeight="1">
      <c r="A1496" s="17">
        <v>3858</v>
      </c>
      <c r="B1496" s="18" t="s">
        <v>3291</v>
      </c>
      <c r="C1496" s="17">
        <v>4126552734</v>
      </c>
      <c r="D1496" s="17"/>
      <c r="E1496" s="17"/>
      <c r="F1496" s="17">
        <v>25</v>
      </c>
      <c r="G1496" s="17">
        <v>30</v>
      </c>
      <c r="H1496" s="17"/>
      <c r="I1496" s="17"/>
      <c r="J1496" s="17"/>
      <c r="K1496" s="17"/>
      <c r="L1496" s="17">
        <v>10</v>
      </c>
      <c r="M1496" s="17"/>
      <c r="N1496" s="17">
        <v>15</v>
      </c>
      <c r="O1496" s="17">
        <v>20</v>
      </c>
      <c r="P1496" s="17"/>
      <c r="Q1496" s="17"/>
      <c r="R1496" s="17"/>
      <c r="S1496" s="17"/>
      <c r="T1496" s="17"/>
      <c r="U1496" s="17"/>
      <c r="V1496" s="17"/>
      <c r="W1496" s="17"/>
      <c r="Z1496" s="16"/>
    </row>
    <row r="1497" spans="1:26" s="15" customFormat="1" ht="18.75" customHeight="1">
      <c r="A1497" s="17">
        <v>4749</v>
      </c>
      <c r="B1497" s="18" t="s">
        <v>2203</v>
      </c>
      <c r="C1497" s="17">
        <v>4126582272</v>
      </c>
      <c r="D1497" s="17"/>
      <c r="E1497" s="17"/>
      <c r="F1497" s="17">
        <v>8</v>
      </c>
      <c r="G1497" s="17"/>
      <c r="H1497" s="17"/>
      <c r="I1497" s="17"/>
      <c r="J1497" s="17"/>
      <c r="K1497" s="17"/>
      <c r="L1497" s="17"/>
      <c r="M1497" s="17"/>
      <c r="N1497" s="17">
        <v>15</v>
      </c>
      <c r="O1497" s="17">
        <v>20</v>
      </c>
      <c r="P1497" s="17"/>
      <c r="Q1497" s="17"/>
      <c r="R1497" s="17"/>
      <c r="S1497" s="17"/>
      <c r="T1497" s="17"/>
      <c r="U1497" s="17"/>
      <c r="V1497" s="17"/>
      <c r="W1497" s="17"/>
      <c r="Z1497" s="16"/>
    </row>
    <row r="1498" spans="1:26" s="15" customFormat="1" ht="18.75" customHeight="1">
      <c r="A1498" s="17">
        <v>4697</v>
      </c>
      <c r="B1498" s="18" t="s">
        <v>2202</v>
      </c>
      <c r="C1498" s="17">
        <v>4126552998</v>
      </c>
      <c r="D1498" s="17">
        <v>10</v>
      </c>
      <c r="E1498" s="17"/>
      <c r="F1498" s="17">
        <v>5</v>
      </c>
      <c r="G1498" s="17"/>
      <c r="H1498" s="17"/>
      <c r="I1498" s="17"/>
      <c r="J1498" s="17"/>
      <c r="K1498" s="17"/>
      <c r="L1498" s="17"/>
      <c r="M1498" s="17"/>
      <c r="N1498" s="17">
        <v>5</v>
      </c>
      <c r="O1498" s="17">
        <v>20</v>
      </c>
      <c r="P1498" s="17"/>
      <c r="Q1498" s="17"/>
      <c r="R1498" s="17"/>
      <c r="S1498" s="17"/>
      <c r="T1498" s="17"/>
      <c r="U1498" s="17"/>
      <c r="V1498" s="17"/>
      <c r="W1498" s="17"/>
      <c r="Z1498" s="16"/>
    </row>
    <row r="1499" spans="1:26" s="15" customFormat="1" ht="18.75" customHeight="1">
      <c r="A1499" s="17">
        <v>3731</v>
      </c>
      <c r="B1499" s="18" t="s">
        <v>2959</v>
      </c>
      <c r="C1499" s="17">
        <v>4126553712</v>
      </c>
      <c r="D1499" s="17"/>
      <c r="E1499" s="17"/>
      <c r="F1499" s="17">
        <v>6</v>
      </c>
      <c r="G1499" s="17">
        <v>10</v>
      </c>
      <c r="H1499" s="17"/>
      <c r="I1499" s="17">
        <v>5</v>
      </c>
      <c r="J1499" s="17"/>
      <c r="K1499" s="17"/>
      <c r="L1499" s="17"/>
      <c r="M1499" s="17"/>
      <c r="N1499" s="17">
        <v>5</v>
      </c>
      <c r="O1499" s="17">
        <v>10</v>
      </c>
      <c r="P1499" s="17"/>
      <c r="Q1499" s="17"/>
      <c r="R1499" s="17"/>
      <c r="S1499" s="17"/>
      <c r="T1499" s="17"/>
      <c r="U1499" s="17"/>
      <c r="V1499" s="17"/>
      <c r="W1499" s="17"/>
      <c r="Z1499" s="16"/>
    </row>
    <row r="1500" spans="1:26" s="15" customFormat="1" ht="18.75" customHeight="1">
      <c r="A1500" s="17">
        <v>1611</v>
      </c>
      <c r="B1500" s="18" t="s">
        <v>1104</v>
      </c>
      <c r="C1500" s="17">
        <v>4126522650</v>
      </c>
      <c r="D1500" s="17"/>
      <c r="E1500" s="17"/>
      <c r="F1500" s="17">
        <v>5</v>
      </c>
      <c r="G1500" s="17">
        <v>10</v>
      </c>
      <c r="H1500" s="17"/>
      <c r="I1500" s="17">
        <v>5</v>
      </c>
      <c r="J1500" s="17"/>
      <c r="K1500" s="17"/>
      <c r="L1500" s="17"/>
      <c r="M1500" s="17"/>
      <c r="N1500" s="17">
        <v>5</v>
      </c>
      <c r="O1500" s="17">
        <v>5</v>
      </c>
      <c r="P1500" s="17"/>
      <c r="Q1500" s="17"/>
      <c r="R1500" s="17"/>
      <c r="S1500" s="17"/>
      <c r="T1500" s="17"/>
      <c r="U1500" s="17"/>
      <c r="V1500" s="17"/>
      <c r="W1500" s="17"/>
      <c r="Z1500" s="16"/>
    </row>
    <row r="1501" spans="1:26" s="15" customFormat="1" ht="18.75" customHeight="1">
      <c r="A1501" s="17">
        <v>5396</v>
      </c>
      <c r="B1501" s="18" t="s">
        <v>2935</v>
      </c>
      <c r="C1501" s="17">
        <v>4126526909</v>
      </c>
      <c r="D1501" s="17"/>
      <c r="E1501" s="17"/>
      <c r="F1501" s="17"/>
      <c r="G1501" s="17">
        <v>8</v>
      </c>
      <c r="H1501" s="17"/>
      <c r="I1501" s="17"/>
      <c r="J1501" s="17"/>
      <c r="K1501" s="17"/>
      <c r="L1501" s="17"/>
      <c r="M1501" s="17"/>
      <c r="N1501" s="17">
        <v>3</v>
      </c>
      <c r="O1501" s="17">
        <v>10</v>
      </c>
      <c r="P1501" s="17"/>
      <c r="Q1501" s="17"/>
      <c r="R1501" s="17"/>
      <c r="S1501" s="17"/>
      <c r="T1501" s="17"/>
      <c r="U1501" s="17"/>
      <c r="V1501" s="17"/>
      <c r="W1501" s="17"/>
      <c r="Z1501" s="16"/>
    </row>
    <row r="1502" spans="1:26" s="15" customFormat="1" ht="18.75" customHeight="1">
      <c r="A1502" s="17">
        <v>3606</v>
      </c>
      <c r="B1502" s="18" t="s">
        <v>117</v>
      </c>
      <c r="C1502" s="17">
        <v>4126552705</v>
      </c>
      <c r="D1502" s="17"/>
      <c r="E1502" s="17"/>
      <c r="F1502" s="17">
        <v>15</v>
      </c>
      <c r="G1502" s="17">
        <v>30</v>
      </c>
      <c r="H1502" s="17"/>
      <c r="I1502" s="17"/>
      <c r="J1502" s="17"/>
      <c r="K1502" s="17"/>
      <c r="L1502" s="17">
        <v>5</v>
      </c>
      <c r="M1502" s="17"/>
      <c r="N1502" s="17">
        <v>5</v>
      </c>
      <c r="O1502" s="17">
        <v>25</v>
      </c>
      <c r="P1502" s="17"/>
      <c r="Q1502" s="17"/>
      <c r="R1502" s="17"/>
      <c r="S1502" s="17"/>
      <c r="T1502" s="17"/>
      <c r="U1502" s="17"/>
      <c r="V1502" s="17"/>
      <c r="W1502" s="17"/>
      <c r="Z1502" s="16"/>
    </row>
    <row r="1503" spans="1:26" s="15" customFormat="1" ht="18.75" customHeight="1">
      <c r="A1503" s="17">
        <v>5160</v>
      </c>
      <c r="B1503" s="18" t="s">
        <v>3291</v>
      </c>
      <c r="C1503" s="17">
        <v>4126553381</v>
      </c>
      <c r="D1503" s="17"/>
      <c r="E1503" s="17"/>
      <c r="F1503" s="17">
        <v>5</v>
      </c>
      <c r="G1503" s="17">
        <v>10</v>
      </c>
      <c r="H1503" s="17"/>
      <c r="I1503" s="17"/>
      <c r="J1503" s="17"/>
      <c r="K1503" s="17"/>
      <c r="L1503" s="17"/>
      <c r="M1503" s="17"/>
      <c r="N1503" s="17">
        <v>5</v>
      </c>
      <c r="O1503" s="17">
        <v>5</v>
      </c>
      <c r="P1503" s="17"/>
      <c r="Q1503" s="17"/>
      <c r="R1503" s="17"/>
      <c r="S1503" s="17"/>
      <c r="T1503" s="17"/>
      <c r="U1503" s="17"/>
      <c r="V1503" s="17"/>
      <c r="W1503" s="17"/>
      <c r="Z1503" s="16"/>
    </row>
    <row r="1504" spans="1:26" s="15" customFormat="1" ht="18.75" customHeight="1">
      <c r="A1504" s="17">
        <v>5395</v>
      </c>
      <c r="B1504" s="18" t="s">
        <v>3289</v>
      </c>
      <c r="C1504" s="17">
        <v>4126553474</v>
      </c>
      <c r="D1504" s="17">
        <v>5</v>
      </c>
      <c r="E1504" s="17">
        <v>5</v>
      </c>
      <c r="F1504" s="17">
        <v>5</v>
      </c>
      <c r="G1504" s="17">
        <v>10</v>
      </c>
      <c r="H1504" s="17"/>
      <c r="I1504" s="17"/>
      <c r="J1504" s="17"/>
      <c r="K1504" s="17"/>
      <c r="L1504" s="17">
        <v>10</v>
      </c>
      <c r="M1504" s="17"/>
      <c r="N1504" s="17">
        <v>10</v>
      </c>
      <c r="O1504" s="17">
        <v>10</v>
      </c>
      <c r="P1504" s="17"/>
      <c r="Q1504" s="17"/>
      <c r="R1504" s="17"/>
      <c r="S1504" s="17"/>
      <c r="T1504" s="17"/>
      <c r="U1504" s="17"/>
      <c r="V1504" s="17"/>
      <c r="W1504" s="17"/>
      <c r="Z1504" s="16"/>
    </row>
    <row r="1505" spans="1:26" s="15" customFormat="1" ht="18.75" customHeight="1">
      <c r="A1505" s="17">
        <v>4645</v>
      </c>
      <c r="B1505" s="18" t="s">
        <v>3780</v>
      </c>
      <c r="C1505" s="17">
        <v>4126547641</v>
      </c>
      <c r="D1505" s="17">
        <v>10</v>
      </c>
      <c r="E1505" s="17"/>
      <c r="F1505" s="17">
        <v>20</v>
      </c>
      <c r="G1505" s="17">
        <v>10</v>
      </c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Z1505" s="16"/>
    </row>
    <row r="1506" spans="1:26" s="15" customFormat="1" ht="18.75" customHeight="1">
      <c r="A1506" s="17">
        <v>3989</v>
      </c>
      <c r="B1506" s="18" t="s">
        <v>3781</v>
      </c>
      <c r="C1506" s="17">
        <v>4126563403</v>
      </c>
      <c r="D1506" s="17"/>
      <c r="E1506" s="17"/>
      <c r="F1506" s="17">
        <v>10</v>
      </c>
      <c r="G1506" s="17">
        <v>10</v>
      </c>
      <c r="H1506" s="17"/>
      <c r="I1506" s="17"/>
      <c r="J1506" s="17"/>
      <c r="K1506" s="17"/>
      <c r="L1506" s="17"/>
      <c r="M1506" s="17"/>
      <c r="N1506" s="17"/>
      <c r="O1506" s="17">
        <v>20</v>
      </c>
      <c r="P1506" s="17"/>
      <c r="Q1506" s="17"/>
      <c r="R1506" s="17"/>
      <c r="S1506" s="17"/>
      <c r="T1506" s="17"/>
      <c r="U1506" s="17"/>
      <c r="V1506" s="17"/>
      <c r="W1506" s="17"/>
      <c r="Z1506" s="16"/>
    </row>
    <row r="1507" spans="1:26" s="15" customFormat="1" ht="18.75" customHeight="1">
      <c r="A1507" s="17">
        <v>4670</v>
      </c>
      <c r="B1507" s="18" t="s">
        <v>3782</v>
      </c>
      <c r="C1507" s="17">
        <v>4126552862</v>
      </c>
      <c r="D1507" s="17"/>
      <c r="E1507" s="17"/>
      <c r="F1507" s="17">
        <v>5</v>
      </c>
      <c r="G1507" s="17">
        <v>5</v>
      </c>
      <c r="H1507" s="17"/>
      <c r="I1507" s="17"/>
      <c r="J1507" s="17"/>
      <c r="K1507" s="17"/>
      <c r="L1507" s="17"/>
      <c r="M1507" s="17"/>
      <c r="N1507" s="17">
        <v>5</v>
      </c>
      <c r="O1507" s="17">
        <v>5</v>
      </c>
      <c r="P1507" s="17"/>
      <c r="Q1507" s="17"/>
      <c r="R1507" s="17"/>
      <c r="S1507" s="17"/>
      <c r="T1507" s="17"/>
      <c r="U1507" s="17"/>
      <c r="V1507" s="17"/>
      <c r="W1507" s="17"/>
      <c r="Z1507" s="16"/>
    </row>
    <row r="1508" spans="1:26" s="15" customFormat="1" ht="18.75" customHeight="1">
      <c r="A1508" s="17">
        <v>5425</v>
      </c>
      <c r="B1508" s="18" t="s">
        <v>3783</v>
      </c>
      <c r="C1508" s="17">
        <v>4126579746</v>
      </c>
      <c r="D1508" s="17">
        <v>3</v>
      </c>
      <c r="E1508" s="17"/>
      <c r="F1508" s="17">
        <v>7</v>
      </c>
      <c r="G1508" s="17">
        <v>5</v>
      </c>
      <c r="H1508" s="17"/>
      <c r="I1508" s="17"/>
      <c r="J1508" s="17"/>
      <c r="K1508" s="17"/>
      <c r="L1508" s="17">
        <v>5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Z1508" s="16"/>
    </row>
    <row r="1509" spans="1:26" s="15" customFormat="1" ht="18.75" customHeight="1">
      <c r="A1509" s="17">
        <v>4991</v>
      </c>
      <c r="B1509" s="18" t="s">
        <v>3784</v>
      </c>
      <c r="C1509" s="17">
        <v>4126553239</v>
      </c>
      <c r="D1509" s="17"/>
      <c r="E1509" s="17"/>
      <c r="F1509" s="17"/>
      <c r="G1509" s="17">
        <v>25</v>
      </c>
      <c r="H1509" s="17"/>
      <c r="I1509" s="17"/>
      <c r="J1509" s="17"/>
      <c r="K1509" s="17"/>
      <c r="L1509" s="17"/>
      <c r="M1509" s="17"/>
      <c r="N1509" s="17">
        <v>5</v>
      </c>
      <c r="O1509" s="17">
        <v>10</v>
      </c>
      <c r="P1509" s="17"/>
      <c r="Q1509" s="17"/>
      <c r="R1509" s="17"/>
      <c r="S1509" s="17"/>
      <c r="T1509" s="17"/>
      <c r="U1509" s="17"/>
      <c r="V1509" s="17"/>
      <c r="W1509" s="17"/>
      <c r="Z1509" s="16"/>
    </row>
    <row r="1510" spans="1:26" s="15" customFormat="1" ht="18.75" customHeight="1">
      <c r="A1510" s="17">
        <v>4995</v>
      </c>
      <c r="B1510" s="18" t="s">
        <v>3221</v>
      </c>
      <c r="C1510" s="17">
        <v>4126553262</v>
      </c>
      <c r="D1510" s="17"/>
      <c r="E1510" s="17"/>
      <c r="F1510" s="17"/>
      <c r="G1510" s="17">
        <v>10</v>
      </c>
      <c r="H1510" s="17"/>
      <c r="I1510" s="17"/>
      <c r="J1510" s="17"/>
      <c r="K1510" s="17"/>
      <c r="L1510" s="17"/>
      <c r="M1510" s="17"/>
      <c r="N1510" s="17"/>
      <c r="O1510" s="17">
        <v>15</v>
      </c>
      <c r="P1510" s="17"/>
      <c r="Q1510" s="17"/>
      <c r="R1510" s="17"/>
      <c r="S1510" s="17"/>
      <c r="T1510" s="17"/>
      <c r="U1510" s="17"/>
      <c r="V1510" s="17"/>
      <c r="W1510" s="17"/>
      <c r="Z1510" s="16"/>
    </row>
    <row r="1511" spans="1:26" s="15" customFormat="1" ht="18.75" customHeight="1">
      <c r="A1511" s="17">
        <v>3380</v>
      </c>
      <c r="B1511" s="18" t="s">
        <v>3296</v>
      </c>
      <c r="C1511" s="17">
        <v>4126552258</v>
      </c>
      <c r="D1511" s="17"/>
      <c r="E1511" s="17"/>
      <c r="F1511" s="17">
        <v>25</v>
      </c>
      <c r="G1511" s="17">
        <v>20</v>
      </c>
      <c r="H1511" s="17"/>
      <c r="I1511" s="17"/>
      <c r="J1511" s="17"/>
      <c r="K1511" s="17"/>
      <c r="L1511" s="17"/>
      <c r="M1511" s="17"/>
      <c r="N1511" s="17"/>
      <c r="O1511" s="17">
        <v>45</v>
      </c>
      <c r="P1511" s="17"/>
      <c r="Q1511" s="17"/>
      <c r="R1511" s="17"/>
      <c r="S1511" s="17"/>
      <c r="T1511" s="17"/>
      <c r="U1511" s="17"/>
      <c r="V1511" s="17"/>
      <c r="W1511" s="17"/>
      <c r="Z1511" s="16"/>
    </row>
    <row r="1512" spans="1:26" s="15" customFormat="1" ht="18.75" customHeight="1">
      <c r="A1512" s="17">
        <v>3381</v>
      </c>
      <c r="B1512" s="18" t="s">
        <v>42</v>
      </c>
      <c r="C1512" s="17">
        <v>4126526724</v>
      </c>
      <c r="D1512" s="17">
        <v>10</v>
      </c>
      <c r="E1512" s="17">
        <v>5</v>
      </c>
      <c r="F1512" s="17">
        <v>10</v>
      </c>
      <c r="G1512" s="17">
        <v>7</v>
      </c>
      <c r="H1512" s="17"/>
      <c r="I1512" s="17"/>
      <c r="J1512" s="17"/>
      <c r="K1512" s="17"/>
      <c r="L1512" s="17"/>
      <c r="M1512" s="17"/>
      <c r="N1512" s="17">
        <v>15</v>
      </c>
      <c r="O1512" s="17">
        <v>20</v>
      </c>
      <c r="P1512" s="17"/>
      <c r="Q1512" s="17"/>
      <c r="R1512" s="17"/>
      <c r="S1512" s="17"/>
      <c r="T1512" s="17"/>
      <c r="U1512" s="17"/>
      <c r="V1512" s="17"/>
      <c r="W1512" s="17"/>
      <c r="Z1512" s="16"/>
    </row>
    <row r="1513" spans="1:26" s="15" customFormat="1" ht="18.75" customHeight="1">
      <c r="A1513" s="17">
        <v>5070</v>
      </c>
      <c r="B1513" s="18" t="s">
        <v>3785</v>
      </c>
      <c r="C1513" s="17">
        <v>4126401271</v>
      </c>
      <c r="D1513" s="17"/>
      <c r="E1513" s="17">
        <v>5</v>
      </c>
      <c r="F1513" s="17">
        <v>20</v>
      </c>
      <c r="G1513" s="17">
        <v>10</v>
      </c>
      <c r="H1513" s="17"/>
      <c r="I1513" s="17"/>
      <c r="J1513" s="17"/>
      <c r="K1513" s="17"/>
      <c r="L1513" s="17"/>
      <c r="M1513" s="17"/>
      <c r="N1513" s="17"/>
      <c r="O1513" s="17">
        <v>5</v>
      </c>
      <c r="P1513" s="17"/>
      <c r="Q1513" s="17"/>
      <c r="R1513" s="17"/>
      <c r="S1513" s="17"/>
      <c r="T1513" s="17"/>
      <c r="U1513" s="17"/>
      <c r="V1513" s="17"/>
      <c r="W1513" s="17"/>
      <c r="Z1513" s="16"/>
    </row>
    <row r="1514" spans="1:26" s="15" customFormat="1" ht="18.75" customHeight="1">
      <c r="A1514" s="17">
        <v>4984</v>
      </c>
      <c r="B1514" s="18" t="s">
        <v>2432</v>
      </c>
      <c r="C1514" s="17">
        <v>4126438433</v>
      </c>
      <c r="D1514" s="17">
        <v>6</v>
      </c>
      <c r="E1514" s="17">
        <v>7</v>
      </c>
      <c r="F1514" s="17">
        <v>20</v>
      </c>
      <c r="G1514" s="17">
        <v>12</v>
      </c>
      <c r="H1514" s="17"/>
      <c r="I1514" s="17"/>
      <c r="J1514" s="17"/>
      <c r="K1514" s="17"/>
      <c r="L1514" s="17"/>
      <c r="M1514" s="17"/>
      <c r="N1514" s="17">
        <v>9</v>
      </c>
      <c r="O1514" s="17"/>
      <c r="P1514" s="17"/>
      <c r="Q1514" s="17"/>
      <c r="R1514" s="17"/>
      <c r="S1514" s="17"/>
      <c r="T1514" s="17"/>
      <c r="U1514" s="17"/>
      <c r="V1514" s="17"/>
      <c r="W1514" s="17"/>
      <c r="Z1514" s="16"/>
    </row>
    <row r="1515" spans="1:26" s="15" customFormat="1" ht="18.75" customHeight="1">
      <c r="A1515" s="17">
        <v>4698</v>
      </c>
      <c r="B1515" s="18" t="s">
        <v>2201</v>
      </c>
      <c r="C1515" s="17">
        <v>4126674208</v>
      </c>
      <c r="D1515" s="17"/>
      <c r="E1515" s="17"/>
      <c r="F1515" s="17">
        <v>5</v>
      </c>
      <c r="G1515" s="17"/>
      <c r="H1515" s="17"/>
      <c r="I1515" s="17"/>
      <c r="J1515" s="17"/>
      <c r="K1515" s="17"/>
      <c r="L1515" s="17"/>
      <c r="M1515" s="17"/>
      <c r="N1515" s="17">
        <v>5</v>
      </c>
      <c r="O1515" s="17">
        <v>15</v>
      </c>
      <c r="P1515" s="17"/>
      <c r="Q1515" s="17"/>
      <c r="R1515" s="17"/>
      <c r="S1515" s="17"/>
      <c r="T1515" s="17"/>
      <c r="U1515" s="17"/>
      <c r="V1515" s="17"/>
      <c r="W1515" s="17"/>
      <c r="Z1515" s="16"/>
    </row>
    <row r="1516" spans="1:26" s="15" customFormat="1" ht="18.75" customHeight="1">
      <c r="A1516" s="48"/>
      <c r="B1516" s="51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 t="s">
        <v>3787</v>
      </c>
      <c r="Z1516" s="16"/>
    </row>
    <row r="1517" spans="1:26" s="15" customFormat="1" ht="18.75" customHeight="1">
      <c r="A1517" s="17"/>
      <c r="B1517" s="146" t="s">
        <v>3788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Z1517" s="16"/>
    </row>
    <row r="1518" spans="1:26" s="15" customFormat="1" ht="18.75" customHeight="1">
      <c r="A1518" s="37">
        <v>3342</v>
      </c>
      <c r="B1518" s="18" t="s">
        <v>3789</v>
      </c>
      <c r="C1518" s="17">
        <v>41265808418</v>
      </c>
      <c r="D1518" s="17"/>
      <c r="E1518" s="17"/>
      <c r="F1518" s="17">
        <v>8</v>
      </c>
      <c r="G1518" s="17">
        <v>8</v>
      </c>
      <c r="H1518" s="17"/>
      <c r="I1518" s="17"/>
      <c r="J1518" s="17"/>
      <c r="K1518" s="17"/>
      <c r="L1518" s="17"/>
      <c r="M1518" s="17"/>
      <c r="N1518" s="17">
        <v>4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Z1518" s="16"/>
    </row>
    <row r="1519" spans="1:26" s="15" customFormat="1" ht="18.75" customHeight="1">
      <c r="A1519" s="17">
        <v>2101</v>
      </c>
      <c r="B1519" s="18" t="s">
        <v>3790</v>
      </c>
      <c r="C1519" s="17">
        <v>4126526776</v>
      </c>
      <c r="D1519" s="17"/>
      <c r="E1519" s="17"/>
      <c r="F1519" s="17">
        <v>5</v>
      </c>
      <c r="G1519" s="17">
        <v>10</v>
      </c>
      <c r="H1519" s="17"/>
      <c r="I1519" s="17"/>
      <c r="J1519" s="17"/>
      <c r="K1519" s="17"/>
      <c r="L1519" s="17"/>
      <c r="M1519" s="17"/>
      <c r="N1519" s="17">
        <v>5</v>
      </c>
      <c r="O1519" s="17">
        <v>6</v>
      </c>
      <c r="P1519" s="17"/>
      <c r="Q1519" s="17"/>
      <c r="R1519" s="17"/>
      <c r="S1519" s="17"/>
      <c r="T1519" s="17"/>
      <c r="U1519" s="17"/>
      <c r="V1519" s="17"/>
      <c r="W1519" s="17"/>
      <c r="Z1519" s="16"/>
    </row>
    <row r="1520" spans="1:26" s="15" customFormat="1" ht="18.75" customHeight="1">
      <c r="A1520" s="17">
        <v>3925</v>
      </c>
      <c r="B1520" s="18" t="s">
        <v>2066</v>
      </c>
      <c r="C1520" s="17">
        <v>4126468622</v>
      </c>
      <c r="D1520" s="17"/>
      <c r="E1520" s="17"/>
      <c r="F1520" s="17">
        <v>5</v>
      </c>
      <c r="G1520" s="17">
        <v>5</v>
      </c>
      <c r="H1520" s="17"/>
      <c r="I1520" s="17"/>
      <c r="J1520" s="17"/>
      <c r="K1520" s="17"/>
      <c r="L1520" s="17"/>
      <c r="M1520" s="17"/>
      <c r="N1520" s="17">
        <v>5</v>
      </c>
      <c r="O1520" s="17">
        <v>10</v>
      </c>
      <c r="P1520" s="17"/>
      <c r="Q1520" s="17"/>
      <c r="R1520" s="17"/>
      <c r="S1520" s="17"/>
      <c r="T1520" s="17"/>
      <c r="U1520" s="17"/>
      <c r="V1520" s="17"/>
      <c r="W1520" s="17"/>
      <c r="Z1520" s="16"/>
    </row>
    <row r="1521" spans="1:26" s="15" customFormat="1" ht="18.75" customHeight="1">
      <c r="A1521" s="17">
        <v>2545</v>
      </c>
      <c r="B1521" s="18" t="s">
        <v>3791</v>
      </c>
      <c r="C1521" s="17">
        <v>4126542826</v>
      </c>
      <c r="D1521" s="17"/>
      <c r="E1521" s="17"/>
      <c r="F1521" s="17"/>
      <c r="G1521" s="17"/>
      <c r="H1521" s="17"/>
      <c r="I1521" s="17">
        <v>3</v>
      </c>
      <c r="J1521" s="17"/>
      <c r="K1521" s="17"/>
      <c r="L1521" s="17"/>
      <c r="M1521" s="17"/>
      <c r="N1521" s="17">
        <v>3</v>
      </c>
      <c r="O1521" s="17">
        <v>5</v>
      </c>
      <c r="P1521" s="17"/>
      <c r="Q1521" s="17"/>
      <c r="R1521" s="17"/>
      <c r="S1521" s="17"/>
      <c r="T1521" s="17"/>
      <c r="U1521" s="17"/>
      <c r="V1521" s="17"/>
      <c r="W1521" s="17"/>
      <c r="Z1521" s="16"/>
    </row>
    <row r="1522" spans="1:26" s="15" customFormat="1" ht="18.75" customHeight="1">
      <c r="A1522" s="17">
        <v>2380</v>
      </c>
      <c r="B1522" s="18" t="s">
        <v>1762</v>
      </c>
      <c r="C1522" s="17">
        <v>4126553709</v>
      </c>
      <c r="D1522" s="17"/>
      <c r="E1522" s="17"/>
      <c r="F1522" s="17">
        <v>3</v>
      </c>
      <c r="G1522" s="17"/>
      <c r="H1522" s="17"/>
      <c r="I1522" s="17">
        <v>3</v>
      </c>
      <c r="J1522" s="17"/>
      <c r="K1522" s="17"/>
      <c r="L1522" s="17"/>
      <c r="M1522" s="17"/>
      <c r="N1522" s="17">
        <v>5</v>
      </c>
      <c r="O1522" s="17"/>
      <c r="P1522" s="17"/>
      <c r="Q1522" s="17"/>
      <c r="R1522" s="17"/>
      <c r="S1522" s="17"/>
      <c r="T1522" s="17"/>
      <c r="U1522" s="17"/>
      <c r="V1522" s="17"/>
      <c r="W1522" s="17"/>
      <c r="Z1522" s="16"/>
    </row>
    <row r="1523" spans="1:26" s="15" customFormat="1" ht="18.75" customHeight="1">
      <c r="A1523" s="17">
        <v>2142</v>
      </c>
      <c r="B1523" s="18" t="s">
        <v>3792</v>
      </c>
      <c r="C1523" s="17">
        <v>4126565666</v>
      </c>
      <c r="D1523" s="17"/>
      <c r="E1523" s="17"/>
      <c r="F1523" s="17">
        <v>2</v>
      </c>
      <c r="G1523" s="17">
        <v>10</v>
      </c>
      <c r="H1523" s="17"/>
      <c r="I1523" s="17">
        <v>10</v>
      </c>
      <c r="J1523" s="17"/>
      <c r="K1523" s="17"/>
      <c r="L1523" s="17"/>
      <c r="M1523" s="17"/>
      <c r="N1523" s="17">
        <v>10</v>
      </c>
      <c r="O1523" s="17">
        <v>5</v>
      </c>
      <c r="P1523" s="17"/>
      <c r="Q1523" s="17"/>
      <c r="R1523" s="17"/>
      <c r="S1523" s="17"/>
      <c r="T1523" s="17"/>
      <c r="U1523" s="17"/>
      <c r="V1523" s="17"/>
      <c r="W1523" s="17"/>
      <c r="Z1523" s="16"/>
    </row>
    <row r="1524" spans="1:26" s="15" customFormat="1" ht="18.75" customHeight="1">
      <c r="A1524" s="17">
        <v>2349</v>
      </c>
      <c r="B1524" s="18" t="s">
        <v>3793</v>
      </c>
      <c r="C1524" s="17">
        <v>4126460813</v>
      </c>
      <c r="D1524" s="17"/>
      <c r="E1524" s="17"/>
      <c r="F1524" s="17"/>
      <c r="G1524" s="17">
        <v>5</v>
      </c>
      <c r="H1524" s="17"/>
      <c r="I1524" s="17">
        <v>5</v>
      </c>
      <c r="J1524" s="17"/>
      <c r="K1524" s="17"/>
      <c r="L1524" s="17"/>
      <c r="M1524" s="17"/>
      <c r="N1524" s="17">
        <v>5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Z1524" s="16"/>
    </row>
    <row r="1525" spans="1:26" s="15" customFormat="1" ht="18.75" customHeight="1">
      <c r="A1525" s="17">
        <v>5247</v>
      </c>
      <c r="B1525" s="18" t="s">
        <v>3794</v>
      </c>
      <c r="C1525" s="17">
        <v>4126537194</v>
      </c>
      <c r="D1525" s="17"/>
      <c r="E1525" s="17"/>
      <c r="F1525" s="17">
        <v>5</v>
      </c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Z1525" s="16"/>
    </row>
    <row r="1526" spans="1:26" s="15" customFormat="1" ht="18.75" customHeight="1">
      <c r="A1526" s="17">
        <v>2240</v>
      </c>
      <c r="B1526" s="18" t="s">
        <v>3508</v>
      </c>
      <c r="C1526" s="17">
        <v>4126429499</v>
      </c>
      <c r="D1526" s="17"/>
      <c r="E1526" s="17"/>
      <c r="F1526" s="17">
        <v>10</v>
      </c>
      <c r="G1526" s="17"/>
      <c r="H1526" s="17"/>
      <c r="I1526" s="17"/>
      <c r="J1526" s="17"/>
      <c r="K1526" s="17"/>
      <c r="L1526" s="17"/>
      <c r="M1526" s="17"/>
      <c r="N1526" s="17"/>
      <c r="O1526" s="17">
        <v>6</v>
      </c>
      <c r="P1526" s="17"/>
      <c r="Q1526" s="17"/>
      <c r="R1526" s="17"/>
      <c r="S1526" s="17"/>
      <c r="T1526" s="17"/>
      <c r="U1526" s="17"/>
      <c r="V1526" s="17"/>
      <c r="W1526" s="17"/>
      <c r="Z1526" s="16"/>
    </row>
    <row r="1527" spans="1:26" s="15" customFormat="1" ht="18.75" customHeight="1">
      <c r="A1527" s="17">
        <v>1671</v>
      </c>
      <c r="B1527" s="18" t="s">
        <v>3192</v>
      </c>
      <c r="C1527" s="17">
        <v>4126501147</v>
      </c>
      <c r="D1527" s="17"/>
      <c r="E1527" s="17"/>
      <c r="F1527" s="17">
        <v>5</v>
      </c>
      <c r="G1527" s="17">
        <v>10</v>
      </c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Z1527" s="16"/>
    </row>
    <row r="1528" spans="1:26" s="15" customFormat="1" ht="18.75" customHeight="1">
      <c r="A1528" s="17">
        <v>4259</v>
      </c>
      <c r="B1528" s="18" t="s">
        <v>1849</v>
      </c>
      <c r="C1528" s="17">
        <v>4126561155</v>
      </c>
      <c r="D1528" s="17"/>
      <c r="E1528" s="17"/>
      <c r="F1528" s="17"/>
      <c r="G1528" s="17">
        <v>15</v>
      </c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Z1528" s="16"/>
    </row>
    <row r="1529" spans="1:26" s="15" customFormat="1" ht="18.75" customHeight="1">
      <c r="A1529" s="17">
        <v>3851</v>
      </c>
      <c r="B1529" s="18" t="s">
        <v>3795</v>
      </c>
      <c r="C1529" s="17">
        <v>4126509608</v>
      </c>
      <c r="D1529" s="17"/>
      <c r="E1529" s="17"/>
      <c r="F1529" s="17">
        <v>5</v>
      </c>
      <c r="G1529" s="17">
        <v>15</v>
      </c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Z1529" s="16"/>
    </row>
    <row r="1530" spans="1:26" s="15" customFormat="1" ht="18.75" customHeight="1">
      <c r="A1530" s="17">
        <v>5585</v>
      </c>
      <c r="B1530" s="18" t="s">
        <v>3796</v>
      </c>
      <c r="C1530" s="17">
        <v>4126538095</v>
      </c>
      <c r="D1530" s="17"/>
      <c r="E1530" s="17"/>
      <c r="F1530" s="17">
        <v>3</v>
      </c>
      <c r="G1530" s="17">
        <v>5</v>
      </c>
      <c r="H1530" s="17"/>
      <c r="I1530" s="17"/>
      <c r="J1530" s="17"/>
      <c r="K1530" s="17"/>
      <c r="L1530" s="17"/>
      <c r="M1530" s="17"/>
      <c r="N1530" s="17"/>
      <c r="O1530" s="17">
        <v>10</v>
      </c>
      <c r="P1530" s="17"/>
      <c r="Q1530" s="17"/>
      <c r="R1530" s="17"/>
      <c r="S1530" s="17"/>
      <c r="T1530" s="17"/>
      <c r="U1530" s="17"/>
      <c r="V1530" s="17"/>
      <c r="W1530" s="17"/>
      <c r="Z1530" s="16"/>
    </row>
    <row r="1531" spans="1:26" s="15" customFormat="1" ht="18.75" customHeight="1">
      <c r="A1531" s="17">
        <v>3531</v>
      </c>
      <c r="B1531" s="18" t="s">
        <v>3797</v>
      </c>
      <c r="C1531" s="17">
        <v>4126563801</v>
      </c>
      <c r="D1531" s="17">
        <v>5</v>
      </c>
      <c r="E1531" s="17"/>
      <c r="F1531" s="17">
        <v>10</v>
      </c>
      <c r="G1531" s="17">
        <v>10</v>
      </c>
      <c r="H1531" s="17"/>
      <c r="I1531" s="17">
        <v>5</v>
      </c>
      <c r="J1531" s="17"/>
      <c r="K1531" s="17"/>
      <c r="L1531" s="17">
        <v>10</v>
      </c>
      <c r="M1531" s="17"/>
      <c r="N1531" s="17"/>
      <c r="O1531" s="17">
        <v>10</v>
      </c>
      <c r="P1531" s="17"/>
      <c r="Q1531" s="17"/>
      <c r="R1531" s="17"/>
      <c r="S1531" s="17"/>
      <c r="T1531" s="17"/>
      <c r="U1531" s="17"/>
      <c r="V1531" s="17"/>
      <c r="W1531" s="17"/>
      <c r="Z1531" s="16"/>
    </row>
    <row r="1532" spans="1:26" s="15" customFormat="1" ht="18.75" customHeight="1">
      <c r="A1532" s="17">
        <v>2554</v>
      </c>
      <c r="B1532" s="18" t="s">
        <v>3798</v>
      </c>
      <c r="C1532" s="17">
        <v>4126540115</v>
      </c>
      <c r="D1532" s="17"/>
      <c r="E1532" s="17"/>
      <c r="F1532" s="17">
        <v>4</v>
      </c>
      <c r="G1532" s="17"/>
      <c r="H1532" s="17"/>
      <c r="I1532" s="17"/>
      <c r="J1532" s="17"/>
      <c r="K1532" s="17"/>
      <c r="L1532" s="17"/>
      <c r="M1532" s="17"/>
      <c r="N1532" s="17">
        <v>4</v>
      </c>
      <c r="O1532" s="17">
        <v>5</v>
      </c>
      <c r="P1532" s="17"/>
      <c r="Q1532" s="17"/>
      <c r="R1532" s="17"/>
      <c r="S1532" s="17"/>
      <c r="T1532" s="17"/>
      <c r="U1532" s="17"/>
      <c r="V1532" s="17"/>
      <c r="W1532" s="17"/>
      <c r="Z1532" s="16"/>
    </row>
    <row r="1533" spans="1:26" s="15" customFormat="1" ht="18.75" customHeight="1">
      <c r="A1533" s="17">
        <v>2518</v>
      </c>
      <c r="B1533" s="18" t="s">
        <v>3799</v>
      </c>
      <c r="C1533" s="17">
        <v>4126623346</v>
      </c>
      <c r="D1533" s="17"/>
      <c r="E1533" s="17"/>
      <c r="F1533" s="17">
        <v>5</v>
      </c>
      <c r="G1533" s="17">
        <v>5</v>
      </c>
      <c r="H1533" s="17"/>
      <c r="I1533" s="17">
        <v>5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Z1533" s="16"/>
    </row>
    <row r="1534" spans="1:26" s="15" customFormat="1" ht="18.75" customHeight="1">
      <c r="A1534" s="17">
        <v>2830</v>
      </c>
      <c r="B1534" s="18" t="s">
        <v>3503</v>
      </c>
      <c r="C1534" s="17">
        <v>4126559848</v>
      </c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>
        <v>10</v>
      </c>
      <c r="P1534" s="17"/>
      <c r="Q1534" s="17"/>
      <c r="R1534" s="17"/>
      <c r="S1534" s="17"/>
      <c r="T1534" s="17"/>
      <c r="U1534" s="17"/>
      <c r="V1534" s="17"/>
      <c r="W1534" s="17"/>
      <c r="Z1534" s="16"/>
    </row>
    <row r="1535" spans="1:26" s="15" customFormat="1" ht="18.75" customHeight="1">
      <c r="A1535" s="17" t="s">
        <v>3800</v>
      </c>
      <c r="B1535" s="18" t="s">
        <v>3801</v>
      </c>
      <c r="C1535" s="17">
        <v>49719</v>
      </c>
      <c r="D1535" s="17"/>
      <c r="E1535" s="17"/>
      <c r="F1535" s="17">
        <v>6</v>
      </c>
      <c r="G1535" s="17">
        <v>5</v>
      </c>
      <c r="H1535" s="17"/>
      <c r="I1535" s="17"/>
      <c r="J1535" s="17"/>
      <c r="K1535" s="17"/>
      <c r="L1535" s="17"/>
      <c r="M1535" s="17"/>
      <c r="N1535" s="17"/>
      <c r="O1535" s="17">
        <v>6</v>
      </c>
      <c r="P1535" s="17"/>
      <c r="Q1535" s="17"/>
      <c r="R1535" s="17"/>
      <c r="S1535" s="17"/>
      <c r="T1535" s="17"/>
      <c r="U1535" s="17"/>
      <c r="V1535" s="17"/>
      <c r="W1535" s="17"/>
      <c r="Z1535" s="16"/>
    </row>
    <row r="1536" spans="1:26" s="15" customFormat="1" ht="18.75" customHeight="1">
      <c r="A1536" s="17" t="s">
        <v>3802</v>
      </c>
      <c r="B1536" s="18" t="s">
        <v>3803</v>
      </c>
      <c r="C1536" s="17">
        <v>49764</v>
      </c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>
        <v>5</v>
      </c>
      <c r="O1536" s="17">
        <v>5</v>
      </c>
      <c r="P1536" s="17"/>
      <c r="Q1536" s="17"/>
      <c r="R1536" s="17"/>
      <c r="S1536" s="17"/>
      <c r="T1536" s="17"/>
      <c r="U1536" s="17"/>
      <c r="V1536" s="17"/>
      <c r="W1536" s="17"/>
      <c r="Z1536" s="16"/>
    </row>
    <row r="1537" spans="1:26" s="15" customFormat="1" ht="18.75" customHeight="1">
      <c r="A1537" s="17">
        <v>5190</v>
      </c>
      <c r="B1537" s="18" t="s">
        <v>3804</v>
      </c>
      <c r="C1537" s="17">
        <v>4126534285</v>
      </c>
      <c r="D1537" s="17"/>
      <c r="E1537" s="17"/>
      <c r="F1537" s="17">
        <v>3</v>
      </c>
      <c r="G1537" s="17">
        <v>5</v>
      </c>
      <c r="H1537" s="17"/>
      <c r="I1537" s="17"/>
      <c r="J1537" s="17"/>
      <c r="K1537" s="17"/>
      <c r="L1537" s="17"/>
      <c r="M1537" s="17"/>
      <c r="N1537" s="17">
        <v>5</v>
      </c>
      <c r="O1537" s="17"/>
      <c r="P1537" s="17"/>
      <c r="Q1537" s="17"/>
      <c r="R1537" s="17"/>
      <c r="S1537" s="17"/>
      <c r="T1537" s="17"/>
      <c r="U1537" s="17"/>
      <c r="V1537" s="17"/>
      <c r="W1537" s="17"/>
      <c r="Z1537" s="16"/>
    </row>
    <row r="1538" spans="1:26" s="15" customFormat="1" ht="18.75" customHeight="1">
      <c r="A1538" s="17">
        <v>3499</v>
      </c>
      <c r="B1538" s="18" t="s">
        <v>3805</v>
      </c>
      <c r="C1538" s="17">
        <v>4126492745</v>
      </c>
      <c r="D1538" s="17"/>
      <c r="E1538" s="17"/>
      <c r="F1538" s="17">
        <v>5</v>
      </c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Z1538" s="16"/>
    </row>
    <row r="1539" spans="1:26" s="15" customFormat="1" ht="18.75" customHeight="1">
      <c r="A1539" s="17">
        <v>3617</v>
      </c>
      <c r="B1539" s="18" t="s">
        <v>2061</v>
      </c>
      <c r="C1539" s="17">
        <v>4126619499</v>
      </c>
      <c r="D1539" s="17"/>
      <c r="E1539" s="17"/>
      <c r="F1539" s="17">
        <v>20</v>
      </c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Z1539" s="16"/>
    </row>
    <row r="1540" spans="1:26" s="15" customFormat="1" ht="18.75" customHeight="1">
      <c r="A1540" s="17">
        <v>4986</v>
      </c>
      <c r="B1540" s="18" t="s">
        <v>3364</v>
      </c>
      <c r="C1540" s="17">
        <v>4126495270</v>
      </c>
      <c r="D1540" s="17"/>
      <c r="E1540" s="17"/>
      <c r="F1540" s="17">
        <v>5</v>
      </c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Z1540" s="16"/>
    </row>
    <row r="1541" spans="1:26" s="15" customFormat="1" ht="18.75" customHeight="1">
      <c r="A1541" s="17">
        <v>5284</v>
      </c>
      <c r="B1541" s="18" t="s">
        <v>3365</v>
      </c>
      <c r="C1541" s="17">
        <v>4126306649</v>
      </c>
      <c r="D1541" s="17"/>
      <c r="E1541" s="17"/>
      <c r="F1541" s="17">
        <v>5</v>
      </c>
      <c r="G1541" s="17">
        <v>5</v>
      </c>
      <c r="H1541" s="17"/>
      <c r="I1541" s="17"/>
      <c r="J1541" s="17"/>
      <c r="K1541" s="17"/>
      <c r="L1541" s="17"/>
      <c r="M1541" s="17"/>
      <c r="N1541" s="17">
        <v>5</v>
      </c>
      <c r="O1541" s="17">
        <v>5</v>
      </c>
      <c r="P1541" s="17"/>
      <c r="Q1541" s="17"/>
      <c r="R1541" s="17"/>
      <c r="S1541" s="17"/>
      <c r="T1541" s="17"/>
      <c r="U1541" s="17"/>
      <c r="V1541" s="17"/>
      <c r="W1541" s="17"/>
      <c r="Z1541" s="16"/>
    </row>
    <row r="1542" spans="1:26" s="15" customFormat="1" ht="18.75" customHeight="1">
      <c r="A1542" s="17">
        <v>4277</v>
      </c>
      <c r="B1542" s="18" t="s">
        <v>3806</v>
      </c>
      <c r="C1542" s="17">
        <v>4126454674</v>
      </c>
      <c r="D1542" s="17"/>
      <c r="E1542" s="17"/>
      <c r="F1542" s="17">
        <v>10</v>
      </c>
      <c r="G1542" s="17">
        <v>10</v>
      </c>
      <c r="H1542" s="17"/>
      <c r="I1542" s="17"/>
      <c r="J1542" s="17"/>
      <c r="K1542" s="17"/>
      <c r="L1542" s="17"/>
      <c r="M1542" s="17"/>
      <c r="N1542" s="17">
        <v>5</v>
      </c>
      <c r="O1542" s="17">
        <v>10</v>
      </c>
      <c r="P1542" s="17"/>
      <c r="Q1542" s="17"/>
      <c r="R1542" s="17"/>
      <c r="S1542" s="17"/>
      <c r="T1542" s="17"/>
      <c r="U1542" s="17"/>
      <c r="V1542" s="17"/>
      <c r="W1542" s="17"/>
      <c r="Z1542" s="16"/>
    </row>
    <row r="1543" spans="1:26" s="15" customFormat="1" ht="18.75" customHeight="1">
      <c r="A1543" s="17">
        <v>5581</v>
      </c>
      <c r="B1543" s="18" t="s">
        <v>3807</v>
      </c>
      <c r="C1543" s="17">
        <v>4126581609</v>
      </c>
      <c r="D1543" s="17"/>
      <c r="E1543" s="17"/>
      <c r="F1543" s="17">
        <v>10</v>
      </c>
      <c r="G1543" s="17"/>
      <c r="H1543" s="17"/>
      <c r="I1543" s="17">
        <v>5</v>
      </c>
      <c r="J1543" s="17"/>
      <c r="K1543" s="17"/>
      <c r="L1543" s="17"/>
      <c r="M1543" s="17"/>
      <c r="N1543" s="17">
        <v>5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Z1543" s="16"/>
    </row>
    <row r="1544" spans="1:26" s="15" customFormat="1" ht="18.75" customHeight="1">
      <c r="A1544" s="17">
        <v>4360</v>
      </c>
      <c r="B1544" s="18" t="s">
        <v>3808</v>
      </c>
      <c r="C1544" s="17">
        <v>4126522751</v>
      </c>
      <c r="D1544" s="17">
        <v>5</v>
      </c>
      <c r="E1544" s="17"/>
      <c r="F1544" s="17">
        <v>10</v>
      </c>
      <c r="G1544" s="17">
        <v>5</v>
      </c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Z1544" s="16"/>
    </row>
    <row r="1545" spans="1:26" s="15" customFormat="1" ht="18.75" customHeight="1">
      <c r="A1545" s="17">
        <v>4210</v>
      </c>
      <c r="B1545" s="18" t="s">
        <v>3809</v>
      </c>
      <c r="C1545" s="17">
        <v>4126441380</v>
      </c>
      <c r="D1545" s="17">
        <v>10</v>
      </c>
      <c r="E1545" s="17"/>
      <c r="F1545" s="17">
        <v>10</v>
      </c>
      <c r="G1545" s="17">
        <v>10</v>
      </c>
      <c r="H1545" s="17"/>
      <c r="I1545" s="17"/>
      <c r="J1545" s="17"/>
      <c r="K1545" s="17"/>
      <c r="L1545" s="17"/>
      <c r="M1545" s="17"/>
      <c r="N1545" s="17">
        <v>10</v>
      </c>
      <c r="O1545" s="17"/>
      <c r="P1545" s="17"/>
      <c r="Q1545" s="17"/>
      <c r="R1545" s="17"/>
      <c r="S1545" s="17"/>
      <c r="T1545" s="17"/>
      <c r="U1545" s="17"/>
      <c r="V1545" s="17"/>
      <c r="W1545" s="17"/>
      <c r="Z1545" s="16"/>
    </row>
    <row r="1546" spans="1:26" s="15" customFormat="1" ht="18.75" customHeight="1">
      <c r="A1546" s="17">
        <v>4417</v>
      </c>
      <c r="B1546" s="18" t="s">
        <v>3810</v>
      </c>
      <c r="C1546" s="17">
        <v>4126585597</v>
      </c>
      <c r="D1546" s="17">
        <v>5</v>
      </c>
      <c r="E1546" s="17"/>
      <c r="F1546" s="17">
        <v>10</v>
      </c>
      <c r="G1546" s="17">
        <v>5</v>
      </c>
      <c r="H1546" s="17"/>
      <c r="I1546" s="17">
        <v>3</v>
      </c>
      <c r="J1546" s="17"/>
      <c r="K1546" s="17"/>
      <c r="L1546" s="17"/>
      <c r="M1546" s="17"/>
      <c r="N1546" s="17">
        <v>5</v>
      </c>
      <c r="O1546" s="17">
        <v>10</v>
      </c>
      <c r="P1546" s="17"/>
      <c r="Q1546" s="17"/>
      <c r="R1546" s="17"/>
      <c r="S1546" s="17"/>
      <c r="T1546" s="17"/>
      <c r="U1546" s="17"/>
      <c r="V1546" s="17"/>
      <c r="W1546" s="17"/>
      <c r="Z1546" s="16"/>
    </row>
    <row r="1547" spans="1:26" s="15" customFormat="1" ht="18.75" customHeight="1">
      <c r="A1547" s="17">
        <v>4927</v>
      </c>
      <c r="B1547" s="18" t="s">
        <v>3811</v>
      </c>
      <c r="C1547" s="17">
        <v>4126609847</v>
      </c>
      <c r="D1547" s="17"/>
      <c r="E1547" s="17"/>
      <c r="F1547" s="17">
        <v>10</v>
      </c>
      <c r="G1547" s="17">
        <v>20</v>
      </c>
      <c r="H1547" s="17"/>
      <c r="I1547" s="17">
        <v>5</v>
      </c>
      <c r="J1547" s="17"/>
      <c r="K1547" s="17"/>
      <c r="L1547" s="17"/>
      <c r="M1547" s="17"/>
      <c r="N1547" s="17"/>
      <c r="O1547" s="17">
        <v>10</v>
      </c>
      <c r="P1547" s="17"/>
      <c r="Q1547" s="17"/>
      <c r="R1547" s="17"/>
      <c r="S1547" s="17"/>
      <c r="T1547" s="17"/>
      <c r="U1547" s="17"/>
      <c r="V1547" s="17"/>
      <c r="W1547" s="17"/>
      <c r="Z1547" s="16"/>
    </row>
    <row r="1548" spans="1:26" s="15" customFormat="1" ht="18.75" customHeight="1">
      <c r="A1548" s="39">
        <v>2796</v>
      </c>
      <c r="B1548" s="18" t="s">
        <v>3154</v>
      </c>
      <c r="C1548" s="17">
        <v>4126491460</v>
      </c>
      <c r="D1548" s="17"/>
      <c r="E1548" s="17"/>
      <c r="F1548" s="17">
        <v>5</v>
      </c>
      <c r="G1548" s="17">
        <v>5</v>
      </c>
      <c r="H1548" s="17"/>
      <c r="I1548" s="17"/>
      <c r="J1548" s="17"/>
      <c r="K1548" s="17"/>
      <c r="L1548" s="17"/>
      <c r="M1548" s="17"/>
      <c r="N1548" s="17">
        <v>5</v>
      </c>
      <c r="O1548" s="17"/>
      <c r="P1548" s="17"/>
      <c r="Q1548" s="17"/>
      <c r="R1548" s="17"/>
      <c r="S1548" s="17"/>
      <c r="T1548" s="17"/>
      <c r="U1548" s="17"/>
      <c r="V1548" s="17"/>
      <c r="W1548" s="17"/>
      <c r="Z1548" s="16"/>
    </row>
    <row r="1549" spans="1:26" s="15" customFormat="1" ht="18.75" customHeight="1">
      <c r="A1549" s="17">
        <v>2437</v>
      </c>
      <c r="B1549" s="18" t="s">
        <v>3812</v>
      </c>
      <c r="C1549" s="17">
        <v>4126491155</v>
      </c>
      <c r="D1549" s="17"/>
      <c r="E1549" s="17"/>
      <c r="F1549" s="17">
        <v>5</v>
      </c>
      <c r="G1549" s="17">
        <v>10</v>
      </c>
      <c r="H1549" s="17"/>
      <c r="I1549" s="17"/>
      <c r="J1549" s="17"/>
      <c r="K1549" s="17"/>
      <c r="L1549" s="17"/>
      <c r="M1549" s="17"/>
      <c r="N1549" s="17"/>
      <c r="O1549" s="17">
        <v>5</v>
      </c>
      <c r="P1549" s="17"/>
      <c r="Q1549" s="17"/>
      <c r="R1549" s="17"/>
      <c r="S1549" s="17"/>
      <c r="T1549" s="17"/>
      <c r="U1549" s="17"/>
      <c r="V1549" s="17"/>
      <c r="W1549" s="17"/>
      <c r="Z1549" s="16"/>
    </row>
    <row r="1550" spans="1:26" s="15" customFormat="1" ht="18.75" customHeight="1">
      <c r="A1550" s="17">
        <v>3553</v>
      </c>
      <c r="B1550" s="18" t="s">
        <v>3813</v>
      </c>
      <c r="C1550" s="17">
        <v>4126492820</v>
      </c>
      <c r="D1550" s="17">
        <v>4</v>
      </c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>
        <v>5</v>
      </c>
      <c r="P1550" s="17"/>
      <c r="Q1550" s="17"/>
      <c r="R1550" s="17"/>
      <c r="S1550" s="17"/>
      <c r="T1550" s="17"/>
      <c r="U1550" s="17"/>
      <c r="V1550" s="17"/>
      <c r="W1550" s="17"/>
      <c r="Z1550" s="16"/>
    </row>
    <row r="1551" spans="1:26" s="15" customFormat="1" ht="18.75" customHeight="1">
      <c r="A1551" s="17">
        <v>3994</v>
      </c>
      <c r="B1551" s="18" t="s">
        <v>3092</v>
      </c>
      <c r="C1551" s="17">
        <v>4126493618</v>
      </c>
      <c r="D1551" s="17"/>
      <c r="E1551" s="17"/>
      <c r="F1551" s="17">
        <v>5</v>
      </c>
      <c r="G1551" s="17">
        <v>10</v>
      </c>
      <c r="H1551" s="17"/>
      <c r="I1551" s="17"/>
      <c r="J1551" s="17"/>
      <c r="K1551" s="17"/>
      <c r="L1551" s="17"/>
      <c r="M1551" s="17"/>
      <c r="N1551" s="17">
        <v>5</v>
      </c>
      <c r="O1551" s="17"/>
      <c r="P1551" s="17"/>
      <c r="Q1551" s="17"/>
      <c r="R1551" s="17"/>
      <c r="S1551" s="17"/>
      <c r="T1551" s="17"/>
      <c r="U1551" s="17"/>
      <c r="V1551" s="17"/>
      <c r="W1551" s="17"/>
      <c r="Z1551" s="16"/>
    </row>
    <row r="1552" spans="1:26" s="15" customFormat="1" ht="18.75" customHeight="1">
      <c r="A1552" s="17">
        <v>3160</v>
      </c>
      <c r="B1552" s="18" t="s">
        <v>3086</v>
      </c>
      <c r="C1552" s="17">
        <v>4126491945</v>
      </c>
      <c r="D1552" s="17"/>
      <c r="E1552" s="17"/>
      <c r="F1552" s="17">
        <v>10</v>
      </c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Z1552" s="16"/>
    </row>
    <row r="1553" spans="1:26" s="15" customFormat="1" ht="18.75" customHeight="1">
      <c r="A1553" s="17">
        <v>4064</v>
      </c>
      <c r="B1553" s="18" t="s">
        <v>3814</v>
      </c>
      <c r="C1553" s="17">
        <v>4126493761</v>
      </c>
      <c r="D1553" s="17"/>
      <c r="E1553" s="17"/>
      <c r="F1553" s="17">
        <v>5</v>
      </c>
      <c r="G1553" s="17">
        <v>10</v>
      </c>
      <c r="H1553" s="17"/>
      <c r="I1553" s="17"/>
      <c r="J1553" s="17"/>
      <c r="K1553" s="17"/>
      <c r="L1553" s="17">
        <v>5</v>
      </c>
      <c r="M1553" s="17"/>
      <c r="N1553" s="17">
        <v>10</v>
      </c>
      <c r="O1553" s="17"/>
      <c r="P1553" s="17"/>
      <c r="Q1553" s="17"/>
      <c r="R1553" s="17"/>
      <c r="S1553" s="17"/>
      <c r="T1553" s="17"/>
      <c r="U1553" s="17"/>
      <c r="V1553" s="17"/>
      <c r="W1553" s="17"/>
      <c r="Z1553" s="16"/>
    </row>
    <row r="1554" spans="1:26" s="15" customFormat="1" ht="18.75" customHeight="1">
      <c r="A1554" s="17">
        <v>5542</v>
      </c>
      <c r="B1554" s="18" t="s">
        <v>3529</v>
      </c>
      <c r="C1554" s="17">
        <v>4126495881</v>
      </c>
      <c r="D1554" s="17"/>
      <c r="E1554" s="17"/>
      <c r="F1554" s="17"/>
      <c r="G1554" s="17">
        <v>5</v>
      </c>
      <c r="H1554" s="17"/>
      <c r="I1554" s="17">
        <v>5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Z1554" s="16"/>
    </row>
    <row r="1555" spans="1:26" s="15" customFormat="1" ht="18.75" customHeight="1">
      <c r="A1555" s="17">
        <v>4066</v>
      </c>
      <c r="B1555" s="18" t="s">
        <v>3815</v>
      </c>
      <c r="C1555" s="17">
        <v>4126493796</v>
      </c>
      <c r="D1555" s="17"/>
      <c r="E1555" s="17"/>
      <c r="F1555" s="17">
        <v>5</v>
      </c>
      <c r="G1555" s="17"/>
      <c r="H1555" s="17"/>
      <c r="I1555" s="17">
        <v>5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Z1555" s="16"/>
    </row>
    <row r="1556" spans="1:26" s="15" customFormat="1" ht="18.75" customHeight="1">
      <c r="A1556" s="17">
        <v>4799</v>
      </c>
      <c r="B1556" s="18" t="s">
        <v>3816</v>
      </c>
      <c r="C1556" s="17">
        <v>4126561639</v>
      </c>
      <c r="D1556" s="17"/>
      <c r="E1556" s="17"/>
      <c r="F1556" s="17">
        <v>10</v>
      </c>
      <c r="G1556" s="17">
        <v>10</v>
      </c>
      <c r="H1556" s="17"/>
      <c r="I1556" s="17">
        <v>10</v>
      </c>
      <c r="J1556" s="17"/>
      <c r="K1556" s="17"/>
      <c r="L1556" s="17"/>
      <c r="M1556" s="17"/>
      <c r="N1556" s="17">
        <v>10</v>
      </c>
      <c r="O1556" s="17"/>
      <c r="P1556" s="17"/>
      <c r="Q1556" s="17"/>
      <c r="R1556" s="17"/>
      <c r="S1556" s="17"/>
      <c r="T1556" s="17"/>
      <c r="U1556" s="17"/>
      <c r="V1556" s="17"/>
      <c r="W1556" s="17"/>
      <c r="Z1556" s="16"/>
    </row>
    <row r="1557" spans="1:26" s="15" customFormat="1" ht="18.75" customHeight="1">
      <c r="A1557" s="17">
        <v>2352</v>
      </c>
      <c r="B1557" s="18" t="s">
        <v>3817</v>
      </c>
      <c r="C1557" s="17">
        <v>4126563596</v>
      </c>
      <c r="D1557" s="17"/>
      <c r="E1557" s="17"/>
      <c r="F1557" s="17">
        <v>3</v>
      </c>
      <c r="G1557" s="17">
        <v>5</v>
      </c>
      <c r="H1557" s="17"/>
      <c r="I1557" s="17">
        <v>5</v>
      </c>
      <c r="J1557" s="17"/>
      <c r="K1557" s="17"/>
      <c r="L1557" s="17"/>
      <c r="M1557" s="17"/>
      <c r="N1557" s="17"/>
      <c r="O1557" s="17">
        <v>5</v>
      </c>
      <c r="P1557" s="17"/>
      <c r="Q1557" s="17"/>
      <c r="R1557" s="17"/>
      <c r="S1557" s="17"/>
      <c r="T1557" s="17"/>
      <c r="U1557" s="17"/>
      <c r="V1557" s="17"/>
      <c r="W1557" s="17"/>
      <c r="Z1557" s="16"/>
    </row>
    <row r="1558" spans="1:26" s="15" customFormat="1" ht="18.75" customHeight="1">
      <c r="A1558" s="17">
        <v>4067</v>
      </c>
      <c r="B1558" s="18" t="s">
        <v>3818</v>
      </c>
      <c r="C1558" s="17">
        <v>4126525977</v>
      </c>
      <c r="D1558" s="17"/>
      <c r="E1558" s="17"/>
      <c r="F1558" s="17">
        <v>5</v>
      </c>
      <c r="G1558" s="17">
        <v>5</v>
      </c>
      <c r="H1558" s="17"/>
      <c r="I1558" s="17"/>
      <c r="J1558" s="17"/>
      <c r="K1558" s="17"/>
      <c r="L1558" s="17"/>
      <c r="M1558" s="17"/>
      <c r="N1558" s="17"/>
      <c r="O1558" s="17">
        <v>5</v>
      </c>
      <c r="P1558" s="17"/>
      <c r="Q1558" s="17"/>
      <c r="R1558" s="17"/>
      <c r="S1558" s="17"/>
      <c r="T1558" s="17"/>
      <c r="U1558" s="17"/>
      <c r="V1558" s="17"/>
      <c r="W1558" s="17"/>
      <c r="Z1558" s="16"/>
    </row>
    <row r="1559" spans="1:26" s="15" customFormat="1" ht="18.75" customHeight="1">
      <c r="A1559" s="17">
        <v>1654</v>
      </c>
      <c r="B1559" s="18" t="s">
        <v>3207</v>
      </c>
      <c r="C1559" s="17">
        <v>4126580807</v>
      </c>
      <c r="D1559" s="17"/>
      <c r="E1559" s="17">
        <v>10</v>
      </c>
      <c r="F1559" s="17">
        <v>10</v>
      </c>
      <c r="G1559" s="17"/>
      <c r="H1559" s="17"/>
      <c r="I1559" s="17">
        <v>10</v>
      </c>
      <c r="J1559" s="17"/>
      <c r="K1559" s="17"/>
      <c r="L1559" s="17"/>
      <c r="M1559" s="17"/>
      <c r="N1559" s="17">
        <v>10</v>
      </c>
      <c r="O1559" s="17">
        <v>20</v>
      </c>
      <c r="P1559" s="17"/>
      <c r="Q1559" s="17"/>
      <c r="R1559" s="17"/>
      <c r="S1559" s="17"/>
      <c r="T1559" s="17"/>
      <c r="U1559" s="17"/>
      <c r="V1559" s="17"/>
      <c r="W1559" s="17"/>
      <c r="Z1559" s="16"/>
    </row>
    <row r="1560" spans="1:26" s="15" customFormat="1" ht="18.75" customHeight="1">
      <c r="A1560" s="17">
        <v>1535</v>
      </c>
      <c r="B1560" s="18" t="s">
        <v>3132</v>
      </c>
      <c r="C1560" s="17">
        <v>4126518166</v>
      </c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>
        <v>5</v>
      </c>
      <c r="W1560" s="17"/>
      <c r="Z1560" s="16"/>
    </row>
    <row r="1561" spans="1:26" s="15" customFormat="1" ht="18.75" customHeight="1">
      <c r="A1561" s="17">
        <v>1535</v>
      </c>
      <c r="B1561" s="18" t="s">
        <v>3132</v>
      </c>
      <c r="C1561" s="17">
        <v>4126518132</v>
      </c>
      <c r="D1561" s="17"/>
      <c r="E1561" s="17"/>
      <c r="F1561" s="17"/>
      <c r="G1561" s="17">
        <v>10</v>
      </c>
      <c r="H1561" s="17"/>
      <c r="I1561" s="17"/>
      <c r="J1561" s="17"/>
      <c r="K1561" s="17"/>
      <c r="L1561" s="17"/>
      <c r="M1561" s="17"/>
      <c r="N1561" s="17">
        <v>5</v>
      </c>
      <c r="O1561" s="17"/>
      <c r="P1561" s="17"/>
      <c r="Q1561" s="17"/>
      <c r="R1561" s="17"/>
      <c r="S1561" s="17"/>
      <c r="T1561" s="17"/>
      <c r="U1561" s="17"/>
      <c r="V1561" s="17"/>
      <c r="W1561" s="17"/>
      <c r="Z1561" s="16"/>
    </row>
    <row r="1562" spans="1:26" s="15" customFormat="1" ht="18.75" customHeight="1">
      <c r="A1562" s="17">
        <v>3350</v>
      </c>
      <c r="B1562" s="18" t="s">
        <v>3819</v>
      </c>
      <c r="C1562" s="17">
        <v>4126503446</v>
      </c>
      <c r="D1562" s="17"/>
      <c r="E1562" s="17"/>
      <c r="F1562" s="17"/>
      <c r="G1562" s="17">
        <v>8</v>
      </c>
      <c r="H1562" s="17"/>
      <c r="I1562" s="17">
        <v>5</v>
      </c>
      <c r="J1562" s="17"/>
      <c r="K1562" s="17"/>
      <c r="L1562" s="17"/>
      <c r="M1562" s="17"/>
      <c r="N1562" s="17"/>
      <c r="O1562" s="17">
        <v>2</v>
      </c>
      <c r="P1562" s="17"/>
      <c r="Q1562" s="17"/>
      <c r="R1562" s="17"/>
      <c r="S1562" s="17"/>
      <c r="T1562" s="17"/>
      <c r="U1562" s="17"/>
      <c r="V1562" s="17"/>
      <c r="W1562" s="17"/>
      <c r="Z1562" s="16"/>
    </row>
    <row r="1563" spans="1:26" s="15" customFormat="1" ht="18.75" customHeight="1">
      <c r="A1563" s="17">
        <v>3891</v>
      </c>
      <c r="B1563" s="18" t="s">
        <v>3820</v>
      </c>
      <c r="C1563" s="17">
        <v>4126493513</v>
      </c>
      <c r="D1563" s="17"/>
      <c r="E1563" s="17"/>
      <c r="F1563" s="17">
        <v>5</v>
      </c>
      <c r="G1563" s="17"/>
      <c r="H1563" s="17"/>
      <c r="I1563" s="17"/>
      <c r="J1563" s="17"/>
      <c r="K1563" s="17"/>
      <c r="L1563" s="17"/>
      <c r="M1563" s="17"/>
      <c r="N1563" s="17">
        <v>5</v>
      </c>
      <c r="O1563" s="17">
        <v>5</v>
      </c>
      <c r="P1563" s="17"/>
      <c r="Q1563" s="17"/>
      <c r="R1563" s="17"/>
      <c r="S1563" s="17"/>
      <c r="T1563" s="17"/>
      <c r="U1563" s="17"/>
      <c r="V1563" s="17"/>
      <c r="W1563" s="17"/>
      <c r="Z1563" s="16"/>
    </row>
    <row r="1564" spans="1:26" s="15" customFormat="1" ht="18.75" customHeight="1">
      <c r="A1564" s="17">
        <v>3652</v>
      </c>
      <c r="B1564" s="18" t="s">
        <v>3155</v>
      </c>
      <c r="C1564" s="17">
        <v>4126492961</v>
      </c>
      <c r="D1564" s="17">
        <v>5</v>
      </c>
      <c r="E1564" s="17"/>
      <c r="F1564" s="17">
        <v>5</v>
      </c>
      <c r="G1564" s="17"/>
      <c r="H1564" s="17"/>
      <c r="I1564" s="17"/>
      <c r="J1564" s="17"/>
      <c r="K1564" s="17"/>
      <c r="L1564" s="17"/>
      <c r="M1564" s="17"/>
      <c r="N1564" s="17"/>
      <c r="O1564" s="17">
        <v>5</v>
      </c>
      <c r="P1564" s="17"/>
      <c r="Q1564" s="17"/>
      <c r="R1564" s="17"/>
      <c r="S1564" s="17"/>
      <c r="T1564" s="17"/>
      <c r="U1564" s="17"/>
      <c r="V1564" s="17"/>
      <c r="W1564" s="17"/>
      <c r="Z1564" s="16"/>
    </row>
    <row r="1565" spans="1:26" s="15" customFormat="1" ht="18.75" customHeight="1">
      <c r="A1565" s="17">
        <v>3232</v>
      </c>
      <c r="B1565" s="18" t="s">
        <v>3821</v>
      </c>
      <c r="C1565" s="17">
        <v>4126492256</v>
      </c>
      <c r="D1565" s="17">
        <v>5</v>
      </c>
      <c r="E1565" s="17"/>
      <c r="F1565" s="17"/>
      <c r="G1565" s="17"/>
      <c r="H1565" s="17"/>
      <c r="I1565" s="17"/>
      <c r="J1565" s="17"/>
      <c r="K1565" s="17"/>
      <c r="L1565" s="17"/>
      <c r="M1565" s="17"/>
      <c r="N1565" s="17">
        <v>5</v>
      </c>
      <c r="O1565" s="17">
        <v>10</v>
      </c>
      <c r="P1565" s="17"/>
      <c r="Q1565" s="17"/>
      <c r="R1565" s="17"/>
      <c r="S1565" s="17"/>
      <c r="T1565" s="17"/>
      <c r="U1565" s="17"/>
      <c r="V1565" s="17"/>
      <c r="W1565" s="17"/>
      <c r="Z1565" s="16"/>
    </row>
    <row r="1566" spans="1:26" s="15" customFormat="1" ht="18.75" customHeight="1">
      <c r="A1566" s="17">
        <v>4504</v>
      </c>
      <c r="B1566" s="18" t="s">
        <v>3822</v>
      </c>
      <c r="C1566" s="17">
        <v>4126494439</v>
      </c>
      <c r="D1566" s="17"/>
      <c r="E1566" s="17"/>
      <c r="F1566" s="17">
        <v>5</v>
      </c>
      <c r="G1566" s="17">
        <v>10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Z1566" s="16"/>
    </row>
    <row r="1567" spans="1:26" s="15" customFormat="1" ht="18.75" customHeight="1">
      <c r="A1567" s="17">
        <v>5488</v>
      </c>
      <c r="B1567" s="18" t="s">
        <v>3823</v>
      </c>
      <c r="C1567" s="17">
        <v>4126495662</v>
      </c>
      <c r="D1567" s="17"/>
      <c r="E1567" s="17"/>
      <c r="F1567" s="17"/>
      <c r="G1567" s="17">
        <v>5</v>
      </c>
      <c r="H1567" s="17"/>
      <c r="I1567" s="17">
        <v>4</v>
      </c>
      <c r="J1567" s="17"/>
      <c r="K1567" s="17"/>
      <c r="L1567" s="17"/>
      <c r="M1567" s="17"/>
      <c r="N1567" s="17">
        <v>5</v>
      </c>
      <c r="O1567" s="17">
        <v>10</v>
      </c>
      <c r="P1567" s="17"/>
      <c r="Q1567" s="17"/>
      <c r="R1567" s="17"/>
      <c r="S1567" s="17"/>
      <c r="T1567" s="17"/>
      <c r="U1567" s="17"/>
      <c r="V1567" s="17"/>
      <c r="W1567" s="17"/>
      <c r="Z1567" s="16"/>
    </row>
    <row r="1568" spans="1:26" s="15" customFormat="1" ht="18.75" customHeight="1">
      <c r="A1568" s="25">
        <v>1651</v>
      </c>
      <c r="B1568" s="18" t="s">
        <v>3299</v>
      </c>
      <c r="C1568" s="17">
        <v>4126594712</v>
      </c>
      <c r="D1568" s="17"/>
      <c r="E1568" s="17">
        <v>3</v>
      </c>
      <c r="F1568" s="17">
        <v>10</v>
      </c>
      <c r="G1568" s="17">
        <v>5</v>
      </c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Z1568" s="16"/>
    </row>
    <row r="1569" spans="1:26" s="15" customFormat="1" ht="18.75" customHeight="1">
      <c r="A1569" s="17">
        <v>2165</v>
      </c>
      <c r="B1569" s="18" t="s">
        <v>3309</v>
      </c>
      <c r="C1569" s="17">
        <v>4126490590</v>
      </c>
      <c r="D1569" s="17"/>
      <c r="E1569" s="17"/>
      <c r="F1569" s="17">
        <v>10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Z1569" s="16"/>
    </row>
    <row r="1570" spans="1:26" s="15" customFormat="1" ht="18.75" customHeight="1">
      <c r="A1570" s="17">
        <v>2816</v>
      </c>
      <c r="B1570" s="18" t="s">
        <v>3824</v>
      </c>
      <c r="C1570" s="17">
        <v>4126415285</v>
      </c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>
        <v>5</v>
      </c>
      <c r="Q1570" s="17"/>
      <c r="R1570" s="17"/>
      <c r="S1570" s="17"/>
      <c r="T1570" s="17"/>
      <c r="U1570" s="17"/>
      <c r="V1570" s="17"/>
      <c r="W1570" s="17"/>
      <c r="Z1570" s="16"/>
    </row>
    <row r="1571" spans="1:26" s="15" customFormat="1" ht="18.75" customHeight="1">
      <c r="A1571" s="17">
        <v>3130</v>
      </c>
      <c r="B1571" s="18" t="s">
        <v>3825</v>
      </c>
      <c r="C1571" s="17">
        <v>4126491889</v>
      </c>
      <c r="D1571" s="17"/>
      <c r="E1571" s="17"/>
      <c r="F1571" s="17">
        <v>5</v>
      </c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Z1571" s="16"/>
    </row>
    <row r="1572" spans="1:26" s="15" customFormat="1" ht="18.75" customHeight="1">
      <c r="A1572" s="17">
        <v>2361</v>
      </c>
      <c r="B1572" s="18" t="s">
        <v>3826</v>
      </c>
      <c r="C1572" s="17">
        <v>4126555675</v>
      </c>
      <c r="D1572" s="17"/>
      <c r="E1572" s="17"/>
      <c r="F1572" s="17">
        <v>5</v>
      </c>
      <c r="G1572" s="17">
        <v>6</v>
      </c>
      <c r="H1572" s="17"/>
      <c r="I1572" s="17"/>
      <c r="J1572" s="17"/>
      <c r="K1572" s="17"/>
      <c r="L1572" s="17"/>
      <c r="M1572" s="17"/>
      <c r="N1572" s="17"/>
      <c r="O1572" s="17">
        <v>3</v>
      </c>
      <c r="P1572" s="17"/>
      <c r="Q1572" s="17"/>
      <c r="R1572" s="17"/>
      <c r="S1572" s="17"/>
      <c r="T1572" s="17"/>
      <c r="U1572" s="17"/>
      <c r="V1572" s="17"/>
      <c r="W1572" s="17"/>
      <c r="Z1572" s="16"/>
    </row>
    <row r="1573" spans="1:26" s="15" customFormat="1" ht="18.75" customHeight="1">
      <c r="A1573" s="17">
        <v>3877</v>
      </c>
      <c r="B1573" s="18" t="s">
        <v>3827</v>
      </c>
      <c r="C1573" s="17">
        <v>4126493410</v>
      </c>
      <c r="D1573" s="17"/>
      <c r="E1573" s="17"/>
      <c r="F1573" s="17"/>
      <c r="G1573" s="17">
        <v>5</v>
      </c>
      <c r="H1573" s="17"/>
      <c r="I1573" s="17"/>
      <c r="J1573" s="17"/>
      <c r="K1573" s="17"/>
      <c r="L1573" s="17"/>
      <c r="M1573" s="17"/>
      <c r="N1573" s="17">
        <v>5</v>
      </c>
      <c r="O1573" s="17"/>
      <c r="P1573" s="17"/>
      <c r="Q1573" s="17"/>
      <c r="R1573" s="17"/>
      <c r="S1573" s="17"/>
      <c r="T1573" s="17"/>
      <c r="U1573" s="17"/>
      <c r="V1573" s="17"/>
      <c r="W1573" s="17"/>
      <c r="Z1573" s="16"/>
    </row>
    <row r="1574" spans="1:26" s="15" customFormat="1" ht="18.75" customHeight="1">
      <c r="A1574" s="17">
        <v>4565</v>
      </c>
      <c r="B1574" s="18" t="s">
        <v>2701</v>
      </c>
      <c r="C1574" s="17">
        <v>4126494579</v>
      </c>
      <c r="D1574" s="17">
        <v>5</v>
      </c>
      <c r="E1574" s="17"/>
      <c r="F1574" s="17">
        <v>5</v>
      </c>
      <c r="G1574" s="17">
        <v>5</v>
      </c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Z1574" s="16"/>
    </row>
    <row r="1575" spans="1:26" s="15" customFormat="1" ht="18.75" customHeight="1">
      <c r="A1575" s="17">
        <v>1644</v>
      </c>
      <c r="B1575" s="18" t="s">
        <v>3402</v>
      </c>
      <c r="C1575" s="17">
        <v>4126498526</v>
      </c>
      <c r="D1575" s="17"/>
      <c r="E1575" s="17"/>
      <c r="F1575" s="17">
        <v>7</v>
      </c>
      <c r="G1575" s="17">
        <v>15</v>
      </c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Z1575" s="16"/>
    </row>
    <row r="1576" spans="1:26" s="15" customFormat="1" ht="18.75" customHeight="1">
      <c r="A1576" s="17">
        <v>3691</v>
      </c>
      <c r="B1576" s="18" t="s">
        <v>3828</v>
      </c>
      <c r="C1576" s="17">
        <v>4126493110</v>
      </c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>
        <v>3</v>
      </c>
      <c r="Q1576" s="17"/>
      <c r="R1576" s="17">
        <v>3</v>
      </c>
      <c r="S1576" s="17">
        <v>3</v>
      </c>
      <c r="T1576" s="17">
        <v>3</v>
      </c>
      <c r="U1576" s="17">
        <v>3</v>
      </c>
      <c r="V1576" s="17">
        <v>3</v>
      </c>
      <c r="W1576" s="17"/>
      <c r="Z1576" s="16"/>
    </row>
    <row r="1577" spans="1:26" s="15" customFormat="1" ht="18.75" customHeight="1">
      <c r="A1577" s="17">
        <v>3691</v>
      </c>
      <c r="B1577" s="18" t="s">
        <v>3828</v>
      </c>
      <c r="C1577" s="17">
        <v>4126493112</v>
      </c>
      <c r="D1577" s="17">
        <v>5</v>
      </c>
      <c r="E1577" s="17">
        <v>5</v>
      </c>
      <c r="F1577" s="17"/>
      <c r="G1577" s="17"/>
      <c r="H1577" s="17"/>
      <c r="I1577" s="17"/>
      <c r="J1577" s="17"/>
      <c r="K1577" s="17"/>
      <c r="L1577" s="17"/>
      <c r="M1577" s="17"/>
      <c r="N1577" s="17">
        <v>5</v>
      </c>
      <c r="O1577" s="17"/>
      <c r="P1577" s="17"/>
      <c r="Q1577" s="17"/>
      <c r="R1577" s="17"/>
      <c r="S1577" s="17"/>
      <c r="T1577" s="17"/>
      <c r="U1577" s="17"/>
      <c r="V1577" s="17"/>
      <c r="W1577" s="17"/>
      <c r="Z1577" s="16"/>
    </row>
    <row r="1578" spans="1:26" s="15" customFormat="1" ht="18.75" customHeight="1">
      <c r="A1578" s="17">
        <v>5305</v>
      </c>
      <c r="B1578" s="18" t="s">
        <v>3829</v>
      </c>
      <c r="C1578" s="17">
        <v>4126495594</v>
      </c>
      <c r="D1578" s="17"/>
      <c r="E1578" s="17"/>
      <c r="F1578" s="17">
        <v>5</v>
      </c>
      <c r="G1578" s="17">
        <v>5</v>
      </c>
      <c r="H1578" s="17"/>
      <c r="I1578" s="17">
        <v>5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Z1578" s="16"/>
    </row>
    <row r="1579" spans="1:26" s="15" customFormat="1" ht="18.75" customHeight="1">
      <c r="A1579" s="17">
        <v>4244</v>
      </c>
      <c r="B1579" s="18" t="s">
        <v>3830</v>
      </c>
      <c r="C1579" s="17">
        <v>4126468913</v>
      </c>
      <c r="D1579" s="17"/>
      <c r="E1579" s="17"/>
      <c r="F1579" s="17">
        <v>10</v>
      </c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Z1579" s="16"/>
    </row>
    <row r="1580" spans="1:26" s="15" customFormat="1" ht="18.75" customHeight="1">
      <c r="A1580" s="17">
        <v>3541</v>
      </c>
      <c r="B1580" s="18" t="s">
        <v>3831</v>
      </c>
      <c r="C1580" s="17">
        <v>4126559951</v>
      </c>
      <c r="D1580" s="17"/>
      <c r="E1580" s="17"/>
      <c r="F1580" s="17"/>
      <c r="G1580" s="17">
        <v>5</v>
      </c>
      <c r="H1580" s="17"/>
      <c r="I1580" s="17"/>
      <c r="J1580" s="17"/>
      <c r="K1580" s="17"/>
      <c r="L1580" s="17"/>
      <c r="M1580" s="17"/>
      <c r="N1580" s="17">
        <v>5</v>
      </c>
      <c r="O1580" s="17">
        <v>10</v>
      </c>
      <c r="P1580" s="17"/>
      <c r="Q1580" s="17"/>
      <c r="R1580" s="17"/>
      <c r="S1580" s="17"/>
      <c r="T1580" s="17"/>
      <c r="U1580" s="17"/>
      <c r="V1580" s="17"/>
      <c r="W1580" s="17"/>
      <c r="Z1580" s="16"/>
    </row>
    <row r="1581" spans="1:26" s="15" customFormat="1" ht="18.75" customHeight="1">
      <c r="A1581" s="17">
        <v>2020</v>
      </c>
      <c r="B1581" s="18" t="s">
        <v>3832</v>
      </c>
      <c r="C1581" s="17">
        <v>4126565990</v>
      </c>
      <c r="D1581" s="17">
        <v>2</v>
      </c>
      <c r="E1581" s="17"/>
      <c r="F1581" s="17">
        <v>3</v>
      </c>
      <c r="G1581" s="17">
        <v>8</v>
      </c>
      <c r="H1581" s="17"/>
      <c r="I1581" s="17">
        <v>2</v>
      </c>
      <c r="J1581" s="17"/>
      <c r="K1581" s="17"/>
      <c r="L1581" s="17"/>
      <c r="M1581" s="17"/>
      <c r="N1581" s="17"/>
      <c r="O1581" s="17">
        <v>2</v>
      </c>
      <c r="P1581" s="17"/>
      <c r="Q1581" s="17"/>
      <c r="R1581" s="17"/>
      <c r="S1581" s="17"/>
      <c r="T1581" s="17"/>
      <c r="U1581" s="17"/>
      <c r="V1581" s="17"/>
      <c r="W1581" s="17"/>
      <c r="Z1581" s="16"/>
    </row>
    <row r="1582" spans="1:26" s="15" customFormat="1" ht="18.75" customHeight="1">
      <c r="A1582" s="17">
        <v>4918</v>
      </c>
      <c r="B1582" s="18" t="s">
        <v>3833</v>
      </c>
      <c r="C1582" s="17">
        <v>4126465847</v>
      </c>
      <c r="D1582" s="17">
        <v>10</v>
      </c>
      <c r="E1582" s="17">
        <v>5</v>
      </c>
      <c r="F1582" s="17"/>
      <c r="G1582" s="17"/>
      <c r="H1582" s="17"/>
      <c r="I1582" s="17"/>
      <c r="J1582" s="17"/>
      <c r="K1582" s="17"/>
      <c r="L1582" s="17"/>
      <c r="M1582" s="17"/>
      <c r="N1582" s="17">
        <v>5</v>
      </c>
      <c r="O1582" s="17"/>
      <c r="P1582" s="17"/>
      <c r="Q1582" s="17"/>
      <c r="R1582" s="17"/>
      <c r="S1582" s="17"/>
      <c r="T1582" s="17"/>
      <c r="U1582" s="17"/>
      <c r="V1582" s="17"/>
      <c r="W1582" s="17"/>
      <c r="Z1582" s="16"/>
    </row>
    <row r="1583" spans="1:26" s="15" customFormat="1" ht="18.75" customHeight="1">
      <c r="A1583" s="17">
        <v>3191</v>
      </c>
      <c r="B1583" s="18" t="s">
        <v>3834</v>
      </c>
      <c r="C1583" s="17">
        <v>4126492137</v>
      </c>
      <c r="D1583" s="17"/>
      <c r="E1583" s="17"/>
      <c r="F1583" s="17">
        <v>5</v>
      </c>
      <c r="G1583" s="17"/>
      <c r="H1583" s="17"/>
      <c r="I1583" s="17"/>
      <c r="J1583" s="17"/>
      <c r="K1583" s="17"/>
      <c r="L1583" s="17"/>
      <c r="M1583" s="17"/>
      <c r="N1583" s="17">
        <v>5</v>
      </c>
      <c r="O1583" s="17">
        <v>10</v>
      </c>
      <c r="P1583" s="17"/>
      <c r="Q1583" s="17"/>
      <c r="R1583" s="17"/>
      <c r="S1583" s="17"/>
      <c r="T1583" s="17"/>
      <c r="U1583" s="17"/>
      <c r="V1583" s="17"/>
      <c r="W1583" s="17"/>
      <c r="Z1583" s="16"/>
    </row>
    <row r="1584" spans="1:26" s="15" customFormat="1" ht="18.75" customHeight="1">
      <c r="A1584" s="17">
        <v>2811</v>
      </c>
      <c r="B1584" s="18" t="s">
        <v>3835</v>
      </c>
      <c r="C1584" s="17">
        <v>4126463708</v>
      </c>
      <c r="D1584" s="17"/>
      <c r="E1584" s="17"/>
      <c r="F1584" s="17">
        <v>10</v>
      </c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Z1584" s="16"/>
    </row>
    <row r="1585" spans="1:26" s="15" customFormat="1" ht="18.75" customHeight="1">
      <c r="A1585" s="17">
        <v>2784</v>
      </c>
      <c r="B1585" s="18" t="s">
        <v>3836</v>
      </c>
      <c r="C1585" s="17">
        <v>4126507163</v>
      </c>
      <c r="D1585" s="17"/>
      <c r="E1585" s="17"/>
      <c r="F1585" s="17">
        <v>5</v>
      </c>
      <c r="G1585" s="17"/>
      <c r="H1585" s="17"/>
      <c r="I1585" s="17"/>
      <c r="J1585" s="17"/>
      <c r="K1585" s="17"/>
      <c r="L1585" s="17"/>
      <c r="M1585" s="17"/>
      <c r="N1585" s="17">
        <v>5</v>
      </c>
      <c r="O1585" s="17">
        <v>5</v>
      </c>
      <c r="P1585" s="17"/>
      <c r="Q1585" s="17"/>
      <c r="R1585" s="17"/>
      <c r="S1585" s="17"/>
      <c r="T1585" s="17"/>
      <c r="U1585" s="17"/>
      <c r="V1585" s="17"/>
      <c r="W1585" s="17"/>
      <c r="Z1585" s="16"/>
    </row>
    <row r="1586" spans="1:26" s="15" customFormat="1" ht="18.75" customHeight="1">
      <c r="A1586" s="17" t="s">
        <v>3837</v>
      </c>
      <c r="B1586" s="18" t="s">
        <v>3838</v>
      </c>
      <c r="C1586" s="17">
        <v>49723</v>
      </c>
      <c r="D1586" s="17"/>
      <c r="E1586" s="17"/>
      <c r="F1586" s="17">
        <v>10</v>
      </c>
      <c r="G1586" s="17">
        <v>10</v>
      </c>
      <c r="H1586" s="17">
        <v>10</v>
      </c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Z1586" s="16"/>
    </row>
    <row r="1587" spans="1:26" s="15" customFormat="1" ht="18.75" customHeight="1">
      <c r="A1587" s="48"/>
      <c r="B1587" s="51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 t="s">
        <v>3839</v>
      </c>
      <c r="Z1587" s="16"/>
    </row>
    <row r="1588" spans="1:26" s="15" customFormat="1" ht="18.75" customHeight="1">
      <c r="A1588" s="17"/>
      <c r="B1588" s="146" t="s">
        <v>3840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Z1588" s="16"/>
    </row>
    <row r="1589" spans="1:26" s="15" customFormat="1" ht="18.75" customHeight="1">
      <c r="A1589" s="172">
        <v>4326</v>
      </c>
      <c r="B1589" s="18" t="s">
        <v>3841</v>
      </c>
      <c r="C1589" s="17">
        <v>4126557594</v>
      </c>
      <c r="D1589" s="17"/>
      <c r="E1589" s="17"/>
      <c r="F1589" s="17">
        <v>3</v>
      </c>
      <c r="G1589" s="17">
        <v>3</v>
      </c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Z1589" s="16"/>
    </row>
    <row r="1590" spans="1:26" s="15" customFormat="1" ht="18.75" customHeight="1">
      <c r="A1590" s="17">
        <v>5546</v>
      </c>
      <c r="B1590" s="18" t="s">
        <v>3842</v>
      </c>
      <c r="C1590" s="17">
        <v>4126468972</v>
      </c>
      <c r="D1590" s="17"/>
      <c r="E1590" s="17"/>
      <c r="F1590" s="17">
        <v>3</v>
      </c>
      <c r="G1590" s="17">
        <v>5</v>
      </c>
      <c r="H1590" s="17"/>
      <c r="I1590" s="17">
        <v>5</v>
      </c>
      <c r="J1590" s="17"/>
      <c r="K1590" s="17"/>
      <c r="L1590" s="17"/>
      <c r="M1590" s="17"/>
      <c r="N1590" s="17">
        <v>5</v>
      </c>
      <c r="O1590" s="17">
        <v>2</v>
      </c>
      <c r="P1590" s="17"/>
      <c r="Q1590" s="17"/>
      <c r="R1590" s="17"/>
      <c r="S1590" s="17"/>
      <c r="T1590" s="17"/>
      <c r="U1590" s="17"/>
      <c r="V1590" s="17"/>
      <c r="W1590" s="17"/>
      <c r="Z1590" s="16"/>
    </row>
    <row r="1591" spans="1:26" s="15" customFormat="1" ht="18.75" customHeight="1">
      <c r="A1591" s="17">
        <v>4109</v>
      </c>
      <c r="B1591" s="18" t="s">
        <v>3843</v>
      </c>
      <c r="C1591" s="17">
        <v>4126455645</v>
      </c>
      <c r="D1591" s="17"/>
      <c r="E1591" s="17"/>
      <c r="F1591" s="17">
        <v>10</v>
      </c>
      <c r="G1591" s="17">
        <v>5</v>
      </c>
      <c r="H1591" s="17"/>
      <c r="I1591" s="17"/>
      <c r="J1591" s="17"/>
      <c r="K1591" s="17"/>
      <c r="L1591" s="17"/>
      <c r="M1591" s="17"/>
      <c r="N1591" s="17">
        <v>10</v>
      </c>
      <c r="O1591" s="17">
        <v>5</v>
      </c>
      <c r="P1591" s="17"/>
      <c r="Q1591" s="17"/>
      <c r="R1591" s="17"/>
      <c r="S1591" s="17"/>
      <c r="T1591" s="17"/>
      <c r="U1591" s="17"/>
      <c r="V1591" s="17"/>
      <c r="W1591" s="17"/>
      <c r="Z1591" s="16"/>
    </row>
    <row r="1592" spans="1:26" s="15" customFormat="1" ht="18.75" customHeight="1">
      <c r="A1592" s="17">
        <v>4241</v>
      </c>
      <c r="B1592" s="18" t="s">
        <v>3844</v>
      </c>
      <c r="C1592" s="17">
        <v>4126555608</v>
      </c>
      <c r="D1592" s="17"/>
      <c r="E1592" s="17">
        <v>3</v>
      </c>
      <c r="F1592" s="17">
        <v>5</v>
      </c>
      <c r="G1592" s="17">
        <v>15</v>
      </c>
      <c r="H1592" s="17"/>
      <c r="I1592" s="17"/>
      <c r="J1592" s="17"/>
      <c r="K1592" s="17"/>
      <c r="L1592" s="17"/>
      <c r="M1592" s="17"/>
      <c r="N1592" s="17"/>
      <c r="O1592" s="17">
        <v>10</v>
      </c>
      <c r="P1592" s="17"/>
      <c r="Q1592" s="17"/>
      <c r="R1592" s="17"/>
      <c r="S1592" s="17"/>
      <c r="T1592" s="17"/>
      <c r="U1592" s="17"/>
      <c r="V1592" s="17"/>
      <c r="W1592" s="17"/>
      <c r="Z1592" s="16"/>
    </row>
    <row r="1593" spans="1:26" s="15" customFormat="1" ht="18.75" customHeight="1">
      <c r="A1593" s="17">
        <v>5045</v>
      </c>
      <c r="B1593" s="18" t="s">
        <v>3845</v>
      </c>
      <c r="C1593" s="17">
        <v>4126522754</v>
      </c>
      <c r="D1593" s="17">
        <v>3</v>
      </c>
      <c r="E1593" s="17"/>
      <c r="F1593" s="17">
        <v>10</v>
      </c>
      <c r="G1593" s="17">
        <v>5</v>
      </c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Z1593" s="16"/>
    </row>
    <row r="1594" spans="1:26" s="15" customFormat="1" ht="18.75" customHeight="1">
      <c r="A1594" s="17">
        <v>5075</v>
      </c>
      <c r="B1594" s="18" t="s">
        <v>3846</v>
      </c>
      <c r="C1594" s="17">
        <v>4126556853</v>
      </c>
      <c r="D1594" s="17"/>
      <c r="E1594" s="17"/>
      <c r="F1594" s="17">
        <v>15</v>
      </c>
      <c r="G1594" s="17">
        <v>10</v>
      </c>
      <c r="H1594" s="17"/>
      <c r="I1594" s="17"/>
      <c r="J1594" s="17"/>
      <c r="K1594" s="17"/>
      <c r="L1594" s="17"/>
      <c r="M1594" s="17"/>
      <c r="N1594" s="17"/>
      <c r="O1594" s="17">
        <v>10</v>
      </c>
      <c r="P1594" s="17"/>
      <c r="Q1594" s="17"/>
      <c r="R1594" s="17"/>
      <c r="S1594" s="17"/>
      <c r="T1594" s="17"/>
      <c r="U1594" s="17"/>
      <c r="V1594" s="17"/>
      <c r="W1594" s="17"/>
      <c r="Z1594" s="16"/>
    </row>
    <row r="1595" spans="1:26" s="15" customFormat="1" ht="18.75" customHeight="1">
      <c r="A1595" s="17">
        <v>4589</v>
      </c>
      <c r="B1595" s="18" t="s">
        <v>3847</v>
      </c>
      <c r="C1595" s="17">
        <v>4126453891</v>
      </c>
      <c r="D1595" s="17"/>
      <c r="E1595" s="17">
        <v>3</v>
      </c>
      <c r="F1595" s="17">
        <v>9</v>
      </c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Z1595" s="16"/>
    </row>
    <row r="1596" spans="1:26" s="15" customFormat="1" ht="18.75" customHeight="1">
      <c r="A1596" s="17">
        <v>5454</v>
      </c>
      <c r="B1596" s="18" t="s">
        <v>3848</v>
      </c>
      <c r="C1596" s="17">
        <v>4126462260</v>
      </c>
      <c r="D1596" s="17"/>
      <c r="E1596" s="17"/>
      <c r="F1596" s="17">
        <v>5</v>
      </c>
      <c r="G1596" s="17">
        <v>5</v>
      </c>
      <c r="H1596" s="17"/>
      <c r="I1596" s="17">
        <v>5</v>
      </c>
      <c r="J1596" s="17"/>
      <c r="K1596" s="17"/>
      <c r="L1596" s="17"/>
      <c r="M1596" s="17"/>
      <c r="N1596" s="17"/>
      <c r="O1596" s="17">
        <v>5</v>
      </c>
      <c r="P1596" s="17"/>
      <c r="Q1596" s="17"/>
      <c r="R1596" s="17"/>
      <c r="S1596" s="17"/>
      <c r="T1596" s="17"/>
      <c r="U1596" s="17"/>
      <c r="V1596" s="17"/>
      <c r="W1596" s="17"/>
      <c r="Z1596" s="16"/>
    </row>
    <row r="1597" spans="1:26" s="15" customFormat="1" ht="18.75" customHeight="1">
      <c r="A1597" s="17">
        <v>4588</v>
      </c>
      <c r="B1597" s="18" t="s">
        <v>3849</v>
      </c>
      <c r="C1597" s="17">
        <v>4126453512</v>
      </c>
      <c r="D1597" s="17"/>
      <c r="E1597" s="17"/>
      <c r="F1597" s="17">
        <v>3</v>
      </c>
      <c r="G1597" s="17">
        <v>5</v>
      </c>
      <c r="H1597" s="17"/>
      <c r="I1597" s="17"/>
      <c r="J1597" s="17"/>
      <c r="K1597" s="17"/>
      <c r="L1597" s="17"/>
      <c r="M1597" s="17"/>
      <c r="N1597" s="17">
        <v>3</v>
      </c>
      <c r="O1597" s="17">
        <v>5</v>
      </c>
      <c r="P1597" s="17"/>
      <c r="Q1597" s="17"/>
      <c r="R1597" s="17"/>
      <c r="S1597" s="17"/>
      <c r="T1597" s="17"/>
      <c r="U1597" s="17"/>
      <c r="V1597" s="17"/>
      <c r="W1597" s="17"/>
      <c r="Z1597" s="16"/>
    </row>
    <row r="1598" spans="1:26" s="15" customFormat="1" ht="18.75" customHeight="1">
      <c r="A1598" s="17">
        <v>4588</v>
      </c>
      <c r="B1598" s="18" t="s">
        <v>3850</v>
      </c>
      <c r="C1598" s="17">
        <v>4126453628</v>
      </c>
      <c r="D1598" s="17">
        <v>3</v>
      </c>
      <c r="E1598" s="17">
        <v>3</v>
      </c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Z1598" s="16"/>
    </row>
    <row r="1599" spans="1:26" s="15" customFormat="1" ht="18.75" customHeight="1">
      <c r="A1599" s="17">
        <v>4636</v>
      </c>
      <c r="B1599" s="18" t="s">
        <v>3851</v>
      </c>
      <c r="C1599" s="17">
        <v>4126641090</v>
      </c>
      <c r="D1599" s="17"/>
      <c r="E1599" s="17"/>
      <c r="F1599" s="17">
        <v>15</v>
      </c>
      <c r="G1599" s="17">
        <v>10</v>
      </c>
      <c r="H1599" s="17"/>
      <c r="I1599" s="17">
        <v>5</v>
      </c>
      <c r="J1599" s="17"/>
      <c r="K1599" s="17"/>
      <c r="L1599" s="17"/>
      <c r="M1599" s="17"/>
      <c r="N1599" s="17">
        <v>5</v>
      </c>
      <c r="O1599" s="17"/>
      <c r="P1599" s="17"/>
      <c r="Q1599" s="17"/>
      <c r="R1599" s="17"/>
      <c r="S1599" s="17"/>
      <c r="T1599" s="17"/>
      <c r="U1599" s="17"/>
      <c r="V1599" s="17"/>
      <c r="W1599" s="17"/>
      <c r="Z1599" s="16"/>
    </row>
    <row r="1600" spans="1:26" s="15" customFormat="1" ht="18.75" customHeight="1">
      <c r="A1600" s="17">
        <v>4636</v>
      </c>
      <c r="B1600" s="18" t="s">
        <v>3852</v>
      </c>
      <c r="C1600" s="17">
        <v>4126666075</v>
      </c>
      <c r="D1600" s="17"/>
      <c r="E1600" s="17"/>
      <c r="F1600" s="17">
        <v>3</v>
      </c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Z1600" s="16"/>
    </row>
    <row r="1601" spans="1:26" s="15" customFormat="1" ht="18.75" customHeight="1">
      <c r="A1601" s="17">
        <v>4603</v>
      </c>
      <c r="B1601" s="18" t="s">
        <v>3853</v>
      </c>
      <c r="C1601" s="17">
        <v>4126618586</v>
      </c>
      <c r="D1601" s="17">
        <v>3</v>
      </c>
      <c r="E1601" s="17"/>
      <c r="F1601" s="17">
        <v>3</v>
      </c>
      <c r="G1601" s="17"/>
      <c r="H1601" s="17"/>
      <c r="I1601" s="17">
        <v>3</v>
      </c>
      <c r="J1601" s="17"/>
      <c r="K1601" s="17"/>
      <c r="L1601" s="17"/>
      <c r="M1601" s="17"/>
      <c r="N1601" s="17"/>
      <c r="O1601" s="17">
        <v>5</v>
      </c>
      <c r="P1601" s="17"/>
      <c r="Q1601" s="17"/>
      <c r="R1601" s="17"/>
      <c r="S1601" s="17"/>
      <c r="T1601" s="17"/>
      <c r="U1601" s="17"/>
      <c r="V1601" s="17"/>
      <c r="W1601" s="17"/>
      <c r="Z1601" s="16"/>
    </row>
    <row r="1602" spans="1:26" s="15" customFormat="1" ht="18.75" customHeight="1">
      <c r="A1602" s="17">
        <v>4222</v>
      </c>
      <c r="B1602" s="18" t="s">
        <v>3854</v>
      </c>
      <c r="C1602" s="17">
        <v>4126617685</v>
      </c>
      <c r="D1602" s="17"/>
      <c r="E1602" s="17"/>
      <c r="F1602" s="17">
        <v>3</v>
      </c>
      <c r="G1602" s="17">
        <v>5</v>
      </c>
      <c r="H1602" s="17"/>
      <c r="I1602" s="17">
        <v>3</v>
      </c>
      <c r="J1602" s="17"/>
      <c r="K1602" s="17"/>
      <c r="L1602" s="17"/>
      <c r="M1602" s="17"/>
      <c r="N1602" s="17"/>
      <c r="O1602" s="17">
        <v>10</v>
      </c>
      <c r="P1602" s="17"/>
      <c r="Q1602" s="17"/>
      <c r="R1602" s="17"/>
      <c r="S1602" s="17"/>
      <c r="T1602" s="17"/>
      <c r="U1602" s="17"/>
      <c r="V1602" s="17"/>
      <c r="W1602" s="17"/>
      <c r="Z1602" s="16"/>
    </row>
    <row r="1603" spans="1:26" s="15" customFormat="1" ht="18.75" customHeight="1">
      <c r="A1603" s="17">
        <v>4129</v>
      </c>
      <c r="B1603" s="18" t="s">
        <v>1510</v>
      </c>
      <c r="C1603" s="17">
        <v>4126528408</v>
      </c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>
        <v>6</v>
      </c>
      <c r="O1603" s="17">
        <v>10</v>
      </c>
      <c r="P1603" s="17"/>
      <c r="Q1603" s="17"/>
      <c r="R1603" s="17"/>
      <c r="S1603" s="17"/>
      <c r="T1603" s="17"/>
      <c r="U1603" s="17"/>
      <c r="V1603" s="17"/>
      <c r="W1603" s="17"/>
      <c r="Z1603" s="16"/>
    </row>
    <row r="1604" spans="1:26" s="15" customFormat="1" ht="18.75" customHeight="1">
      <c r="A1604" s="17">
        <v>4887</v>
      </c>
      <c r="B1604" s="18" t="s">
        <v>3855</v>
      </c>
      <c r="C1604" s="17">
        <v>4126558267</v>
      </c>
      <c r="D1604" s="17"/>
      <c r="E1604" s="17"/>
      <c r="F1604" s="17">
        <v>7</v>
      </c>
      <c r="G1604" s="17">
        <v>10</v>
      </c>
      <c r="H1604" s="17"/>
      <c r="I1604" s="17">
        <v>2</v>
      </c>
      <c r="J1604" s="17"/>
      <c r="K1604" s="17"/>
      <c r="L1604" s="17"/>
      <c r="M1604" s="17"/>
      <c r="N1604" s="17">
        <v>2</v>
      </c>
      <c r="O1604" s="17"/>
      <c r="P1604" s="17"/>
      <c r="Q1604" s="17"/>
      <c r="R1604" s="17"/>
      <c r="S1604" s="17"/>
      <c r="T1604" s="17"/>
      <c r="U1604" s="17"/>
      <c r="V1604" s="17"/>
      <c r="W1604" s="17"/>
      <c r="Z1604" s="16"/>
    </row>
    <row r="1605" spans="1:26" s="15" customFormat="1" ht="18.75" customHeight="1">
      <c r="A1605" s="17">
        <v>5579</v>
      </c>
      <c r="B1605" s="18" t="s">
        <v>3856</v>
      </c>
      <c r="C1605" s="17">
        <v>4126563976</v>
      </c>
      <c r="D1605" s="17"/>
      <c r="E1605" s="17"/>
      <c r="F1605" s="17">
        <v>5</v>
      </c>
      <c r="G1605" s="17">
        <v>6</v>
      </c>
      <c r="H1605" s="17"/>
      <c r="I1605" s="17">
        <v>5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Z1605" s="16"/>
    </row>
    <row r="1606" spans="1:26" s="15" customFormat="1" ht="18.75" customHeight="1">
      <c r="A1606" s="17">
        <v>1588</v>
      </c>
      <c r="B1606" s="18" t="s">
        <v>3857</v>
      </c>
      <c r="C1606" s="17">
        <v>4126520379</v>
      </c>
      <c r="D1606" s="17"/>
      <c r="E1606" s="17"/>
      <c r="F1606" s="17"/>
      <c r="G1606" s="17">
        <v>6</v>
      </c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Z1606" s="16"/>
    </row>
    <row r="1607" spans="1:26" s="15" customFormat="1" ht="18.75" customHeight="1">
      <c r="A1607" s="17">
        <v>3133</v>
      </c>
      <c r="B1607" s="18" t="s">
        <v>3858</v>
      </c>
      <c r="C1607" s="17">
        <v>4126580774</v>
      </c>
      <c r="D1607" s="17"/>
      <c r="E1607" s="17"/>
      <c r="F1607" s="17">
        <v>10</v>
      </c>
      <c r="G1607" s="17">
        <v>10</v>
      </c>
      <c r="H1607" s="17"/>
      <c r="I1607" s="17">
        <v>10</v>
      </c>
      <c r="J1607" s="17"/>
      <c r="K1607" s="17"/>
      <c r="L1607" s="17"/>
      <c r="M1607" s="17"/>
      <c r="N1607" s="17"/>
      <c r="O1607" s="17">
        <v>10</v>
      </c>
      <c r="P1607" s="17"/>
      <c r="Q1607" s="17"/>
      <c r="R1607" s="17"/>
      <c r="S1607" s="17"/>
      <c r="T1607" s="17"/>
      <c r="U1607" s="17"/>
      <c r="V1607" s="17"/>
      <c r="W1607" s="17"/>
      <c r="Z1607" s="16"/>
    </row>
    <row r="1608" spans="1:26" s="15" customFormat="1" ht="18.75" customHeight="1">
      <c r="A1608" s="17">
        <v>4000</v>
      </c>
      <c r="B1608" s="18" t="s">
        <v>3859</v>
      </c>
      <c r="C1608" s="17">
        <v>4126459202</v>
      </c>
      <c r="D1608" s="17"/>
      <c r="E1608" s="17"/>
      <c r="F1608" s="17">
        <v>8</v>
      </c>
      <c r="G1608" s="17">
        <v>6</v>
      </c>
      <c r="H1608" s="17"/>
      <c r="I1608" s="17"/>
      <c r="J1608" s="17"/>
      <c r="K1608" s="17"/>
      <c r="L1608" s="17"/>
      <c r="M1608" s="17"/>
      <c r="N1608" s="17">
        <v>3</v>
      </c>
      <c r="O1608" s="17"/>
      <c r="P1608" s="17"/>
      <c r="Q1608" s="17"/>
      <c r="R1608" s="17"/>
      <c r="S1608" s="17"/>
      <c r="T1608" s="17"/>
      <c r="U1608" s="17"/>
      <c r="V1608" s="17"/>
      <c r="W1608" s="17"/>
      <c r="Z1608" s="16"/>
    </row>
    <row r="1609" spans="1:26" s="15" customFormat="1" ht="18.75" customHeight="1">
      <c r="A1609" s="17">
        <v>5535</v>
      </c>
      <c r="B1609" s="18" t="s">
        <v>3860</v>
      </c>
      <c r="C1609" s="17">
        <v>4126556254</v>
      </c>
      <c r="D1609" s="17">
        <v>3</v>
      </c>
      <c r="E1609" s="17"/>
      <c r="F1609" s="17">
        <v>6</v>
      </c>
      <c r="G1609" s="17">
        <v>8</v>
      </c>
      <c r="H1609" s="17"/>
      <c r="I1609" s="17"/>
      <c r="J1609" s="17"/>
      <c r="K1609" s="17"/>
      <c r="L1609" s="17"/>
      <c r="M1609" s="17"/>
      <c r="N1609" s="17"/>
      <c r="O1609" s="17">
        <v>3</v>
      </c>
      <c r="P1609" s="17"/>
      <c r="Q1609" s="17"/>
      <c r="R1609" s="17"/>
      <c r="S1609" s="17"/>
      <c r="T1609" s="17"/>
      <c r="U1609" s="17"/>
      <c r="V1609" s="17"/>
      <c r="W1609" s="17"/>
      <c r="Z1609" s="16"/>
    </row>
    <row r="1610" spans="1:26" s="15" customFormat="1" ht="18.75" customHeight="1">
      <c r="A1610" s="37">
        <v>3916</v>
      </c>
      <c r="B1610" s="18" t="s">
        <v>3861</v>
      </c>
      <c r="C1610" s="17">
        <v>4126460436</v>
      </c>
      <c r="D1610" s="17"/>
      <c r="E1610" s="17"/>
      <c r="F1610" s="17"/>
      <c r="G1610" s="17"/>
      <c r="H1610" s="17"/>
      <c r="I1610" s="17">
        <v>6</v>
      </c>
      <c r="J1610" s="17"/>
      <c r="K1610" s="17"/>
      <c r="L1610" s="17"/>
      <c r="M1610" s="17"/>
      <c r="N1610" s="17">
        <v>6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Z1610" s="16"/>
    </row>
    <row r="1611" spans="1:26" s="15" customFormat="1" ht="18.75" customHeight="1">
      <c r="A1611" s="17">
        <v>4317</v>
      </c>
      <c r="B1611" s="18" t="s">
        <v>3862</v>
      </c>
      <c r="C1611" s="17">
        <v>4126603389</v>
      </c>
      <c r="D1611" s="17"/>
      <c r="E1611" s="17"/>
      <c r="F1611" s="17">
        <v>5</v>
      </c>
      <c r="G1611" s="17">
        <v>5</v>
      </c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Z1611" s="16"/>
    </row>
    <row r="1612" spans="1:26" s="15" customFormat="1" ht="18.75" customHeight="1">
      <c r="A1612" s="17">
        <v>4425</v>
      </c>
      <c r="B1612" s="18" t="s">
        <v>3863</v>
      </c>
      <c r="C1612" s="17">
        <v>4126603390</v>
      </c>
      <c r="D1612" s="17"/>
      <c r="E1612" s="17"/>
      <c r="F1612" s="17">
        <v>6</v>
      </c>
      <c r="G1612" s="17">
        <v>2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Z1612" s="16"/>
    </row>
    <row r="1613" spans="1:26" s="15" customFormat="1" ht="18.75" customHeight="1">
      <c r="A1613" s="17">
        <v>4327</v>
      </c>
      <c r="B1613" s="18" t="s">
        <v>3864</v>
      </c>
      <c r="C1613" s="17">
        <v>4126469089</v>
      </c>
      <c r="D1613" s="17"/>
      <c r="E1613" s="17"/>
      <c r="F1613" s="17">
        <v>5</v>
      </c>
      <c r="G1613" s="17">
        <v>10</v>
      </c>
      <c r="H1613" s="17"/>
      <c r="I1613" s="17"/>
      <c r="J1613" s="17"/>
      <c r="K1613" s="17"/>
      <c r="L1613" s="17"/>
      <c r="M1613" s="17"/>
      <c r="N1613" s="17">
        <v>5</v>
      </c>
      <c r="O1613" s="17">
        <v>8</v>
      </c>
      <c r="P1613" s="17"/>
      <c r="Q1613" s="17"/>
      <c r="R1613" s="17"/>
      <c r="S1613" s="17"/>
      <c r="T1613" s="17"/>
      <c r="U1613" s="17"/>
      <c r="V1613" s="17"/>
      <c r="W1613" s="17"/>
      <c r="Z1613" s="16"/>
    </row>
    <row r="1614" spans="1:26" s="15" customFormat="1" ht="18.75" customHeight="1">
      <c r="A1614" s="17">
        <v>3179</v>
      </c>
      <c r="B1614" s="18" t="s">
        <v>3865</v>
      </c>
      <c r="C1614" s="17">
        <v>4126623996</v>
      </c>
      <c r="D1614" s="17"/>
      <c r="E1614" s="17"/>
      <c r="F1614" s="17">
        <v>15</v>
      </c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Z1614" s="16"/>
    </row>
    <row r="1615" spans="1:26" s="15" customFormat="1" ht="18.75" customHeight="1">
      <c r="A1615" s="17">
        <v>3370</v>
      </c>
      <c r="B1615" s="18" t="s">
        <v>3866</v>
      </c>
      <c r="C1615" s="17">
        <v>4126603376</v>
      </c>
      <c r="D1615" s="17"/>
      <c r="E1615" s="17"/>
      <c r="F1615" s="17">
        <v>5</v>
      </c>
      <c r="G1615" s="17">
        <v>2</v>
      </c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Z1615" s="16"/>
    </row>
    <row r="1616" spans="1:26" s="15" customFormat="1" ht="18.75" customHeight="1">
      <c r="A1616" s="17">
        <v>3264</v>
      </c>
      <c r="B1616" s="18" t="s">
        <v>3867</v>
      </c>
      <c r="C1616" s="17">
        <v>4126603374</v>
      </c>
      <c r="D1616" s="17"/>
      <c r="E1616" s="17"/>
      <c r="F1616" s="17">
        <v>2</v>
      </c>
      <c r="G1616" s="17">
        <v>15</v>
      </c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Z1616" s="16"/>
    </row>
    <row r="1617" spans="1:26" s="15" customFormat="1" ht="18.75" customHeight="1">
      <c r="A1617" s="17">
        <v>2443</v>
      </c>
      <c r="B1617" s="18" t="s">
        <v>3868</v>
      </c>
      <c r="C1617" s="17">
        <v>4126501807</v>
      </c>
      <c r="D1617" s="17"/>
      <c r="E1617" s="17"/>
      <c r="F1617" s="17"/>
      <c r="G1617" s="17">
        <v>5</v>
      </c>
      <c r="H1617" s="17"/>
      <c r="I1617" s="17">
        <v>3</v>
      </c>
      <c r="J1617" s="17"/>
      <c r="K1617" s="17"/>
      <c r="L1617" s="17"/>
      <c r="M1617" s="17"/>
      <c r="N1617" s="17">
        <v>5</v>
      </c>
      <c r="O1617" s="17"/>
      <c r="P1617" s="17"/>
      <c r="Q1617" s="17"/>
      <c r="R1617" s="17"/>
      <c r="S1617" s="17"/>
      <c r="T1617" s="17"/>
      <c r="U1617" s="17"/>
      <c r="V1617" s="17"/>
      <c r="W1617" s="17"/>
      <c r="Z1617" s="16"/>
    </row>
    <row r="1618" spans="1:26" s="15" customFormat="1" ht="18.75" customHeight="1">
      <c r="A1618" s="17">
        <v>5366</v>
      </c>
      <c r="B1618" s="18" t="s">
        <v>3869</v>
      </c>
      <c r="C1618" s="17">
        <v>4126585154</v>
      </c>
      <c r="D1618" s="17"/>
      <c r="E1618" s="17"/>
      <c r="F1618" s="17">
        <v>8</v>
      </c>
      <c r="G1618" s="17">
        <v>5</v>
      </c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Z1618" s="16"/>
    </row>
    <row r="1619" spans="1:26" s="15" customFormat="1" ht="18.75" customHeight="1">
      <c r="A1619" s="17">
        <v>5366</v>
      </c>
      <c r="B1619" s="18" t="s">
        <v>3870</v>
      </c>
      <c r="C1619" s="17">
        <v>4126603391</v>
      </c>
      <c r="D1619" s="17"/>
      <c r="E1619" s="17"/>
      <c r="F1619" s="17">
        <v>6</v>
      </c>
      <c r="G1619" s="17">
        <v>15</v>
      </c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Z1619" s="16"/>
    </row>
    <row r="1620" spans="1:26" s="15" customFormat="1" ht="18.75" customHeight="1">
      <c r="A1620" s="17">
        <v>5615</v>
      </c>
      <c r="B1620" s="18" t="s">
        <v>3871</v>
      </c>
      <c r="C1620" s="17">
        <v>4126460251</v>
      </c>
      <c r="D1620" s="17"/>
      <c r="E1620" s="17"/>
      <c r="F1620" s="17">
        <v>5</v>
      </c>
      <c r="G1620" s="17"/>
      <c r="H1620" s="17"/>
      <c r="I1620" s="17"/>
      <c r="J1620" s="17"/>
      <c r="K1620" s="17"/>
      <c r="L1620" s="17"/>
      <c r="M1620" s="17"/>
      <c r="N1620" s="17">
        <v>6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Z1620" s="16"/>
    </row>
    <row r="1621" spans="1:26" s="15" customFormat="1" ht="18.75" customHeight="1">
      <c r="A1621" s="17">
        <v>5615</v>
      </c>
      <c r="B1621" s="18" t="s">
        <v>3871</v>
      </c>
      <c r="C1621" s="17">
        <v>4126603397</v>
      </c>
      <c r="D1621" s="17"/>
      <c r="E1621" s="17"/>
      <c r="F1621" s="17">
        <v>4</v>
      </c>
      <c r="G1621" s="17">
        <v>5</v>
      </c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Z1621" s="16"/>
    </row>
    <row r="1622" spans="1:26" s="15" customFormat="1" ht="18.75" customHeight="1">
      <c r="A1622" s="17">
        <v>1645</v>
      </c>
      <c r="B1622" s="18" t="s">
        <v>3872</v>
      </c>
      <c r="C1622" s="17">
        <v>4126587015</v>
      </c>
      <c r="D1622" s="17"/>
      <c r="E1622" s="17"/>
      <c r="F1622" s="17">
        <v>12</v>
      </c>
      <c r="G1622" s="17">
        <v>15</v>
      </c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Z1622" s="16"/>
    </row>
    <row r="1623" spans="1:26" s="15" customFormat="1" ht="18.75" customHeight="1">
      <c r="A1623" s="17">
        <v>3707</v>
      </c>
      <c r="B1623" s="18" t="s">
        <v>3873</v>
      </c>
      <c r="C1623" s="17">
        <v>4126603378</v>
      </c>
      <c r="D1623" s="17"/>
      <c r="E1623" s="17"/>
      <c r="F1623" s="17">
        <v>6</v>
      </c>
      <c r="G1623" s="17">
        <v>3</v>
      </c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Z1623" s="16"/>
    </row>
    <row r="1624" spans="1:26" s="15" customFormat="1" ht="18.75" customHeight="1">
      <c r="A1624" s="17">
        <v>4306</v>
      </c>
      <c r="B1624" s="18" t="s">
        <v>3127</v>
      </c>
      <c r="C1624" s="17">
        <v>4126603388</v>
      </c>
      <c r="D1624" s="17"/>
      <c r="E1624" s="17"/>
      <c r="F1624" s="17">
        <v>6</v>
      </c>
      <c r="G1624" s="17">
        <v>2</v>
      </c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Z1624" s="16"/>
    </row>
    <row r="1625" spans="1:26" s="15" customFormat="1" ht="18.75" customHeight="1">
      <c r="A1625" s="17">
        <v>3025</v>
      </c>
      <c r="B1625" s="18" t="s">
        <v>3874</v>
      </c>
      <c r="C1625" s="17">
        <v>4126544120</v>
      </c>
      <c r="D1625" s="17"/>
      <c r="E1625" s="17"/>
      <c r="F1625" s="17">
        <v>3</v>
      </c>
      <c r="G1625" s="17">
        <v>5</v>
      </c>
      <c r="H1625" s="17"/>
      <c r="I1625" s="17"/>
      <c r="J1625" s="17"/>
      <c r="K1625" s="17"/>
      <c r="L1625" s="17"/>
      <c r="M1625" s="17"/>
      <c r="N1625" s="17">
        <v>5</v>
      </c>
      <c r="O1625" s="17">
        <v>6</v>
      </c>
      <c r="P1625" s="17"/>
      <c r="Q1625" s="17"/>
      <c r="R1625" s="17"/>
      <c r="S1625" s="17"/>
      <c r="T1625" s="17"/>
      <c r="U1625" s="17"/>
      <c r="V1625" s="17"/>
      <c r="W1625" s="17"/>
      <c r="Z1625" s="16"/>
    </row>
    <row r="1626" spans="1:26" s="15" customFormat="1" ht="18.75" customHeight="1">
      <c r="A1626" s="17">
        <v>3025</v>
      </c>
      <c r="B1626" s="18" t="s">
        <v>3874</v>
      </c>
      <c r="C1626" s="17">
        <v>4126603373</v>
      </c>
      <c r="D1626" s="17"/>
      <c r="E1626" s="17"/>
      <c r="F1626" s="17">
        <v>4</v>
      </c>
      <c r="G1626" s="17">
        <v>6</v>
      </c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Z1626" s="16"/>
    </row>
    <row r="1627" spans="1:26" s="15" customFormat="1" ht="18.75" customHeight="1">
      <c r="A1627" s="17">
        <v>2306</v>
      </c>
      <c r="B1627" s="18" t="s">
        <v>3875</v>
      </c>
      <c r="C1627" s="17">
        <v>4126603353</v>
      </c>
      <c r="D1627" s="17"/>
      <c r="E1627" s="17"/>
      <c r="F1627" s="17">
        <v>3</v>
      </c>
      <c r="G1627" s="17">
        <v>3</v>
      </c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Z1627" s="16"/>
    </row>
    <row r="1628" spans="1:26" s="15" customFormat="1" ht="18.75" customHeight="1">
      <c r="A1628" s="17">
        <v>2812</v>
      </c>
      <c r="B1628" s="18" t="s">
        <v>3876</v>
      </c>
      <c r="C1628" s="17">
        <v>4126603370</v>
      </c>
      <c r="D1628" s="17"/>
      <c r="E1628" s="17"/>
      <c r="F1628" s="17">
        <v>8</v>
      </c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Z1628" s="16"/>
    </row>
    <row r="1629" spans="1:26" s="15" customFormat="1" ht="18.75" customHeight="1">
      <c r="A1629" s="17">
        <v>4136</v>
      </c>
      <c r="B1629" s="18" t="s">
        <v>3877</v>
      </c>
      <c r="C1629" s="17">
        <v>4126603385</v>
      </c>
      <c r="D1629" s="17"/>
      <c r="E1629" s="17"/>
      <c r="F1629" s="17">
        <v>6</v>
      </c>
      <c r="G1629" s="17">
        <v>2</v>
      </c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Z1629" s="16"/>
    </row>
    <row r="1630" spans="1:26" s="15" customFormat="1" ht="18.75" customHeight="1">
      <c r="A1630" s="17">
        <v>3478</v>
      </c>
      <c r="B1630" s="18" t="s">
        <v>3878</v>
      </c>
      <c r="C1630" s="17">
        <v>4126438945</v>
      </c>
      <c r="D1630" s="17"/>
      <c r="E1630" s="17"/>
      <c r="F1630" s="17">
        <v>8</v>
      </c>
      <c r="G1630" s="17">
        <v>5</v>
      </c>
      <c r="H1630" s="17"/>
      <c r="I1630" s="17"/>
      <c r="J1630" s="17"/>
      <c r="K1630" s="17"/>
      <c r="L1630" s="17"/>
      <c r="M1630" s="17"/>
      <c r="N1630" s="17"/>
      <c r="O1630" s="17">
        <v>3</v>
      </c>
      <c r="P1630" s="17"/>
      <c r="Q1630" s="17"/>
      <c r="R1630" s="17"/>
      <c r="S1630" s="17"/>
      <c r="T1630" s="17"/>
      <c r="U1630" s="17"/>
      <c r="V1630" s="17"/>
      <c r="W1630" s="17"/>
      <c r="Z1630" s="16"/>
    </row>
    <row r="1631" spans="1:26" s="15" customFormat="1" ht="18.75" customHeight="1">
      <c r="A1631" s="17">
        <v>3599</v>
      </c>
      <c r="B1631" s="18" t="s">
        <v>3879</v>
      </c>
      <c r="C1631" s="17" t="s">
        <v>3880</v>
      </c>
      <c r="D1631" s="17"/>
      <c r="E1631" s="17"/>
      <c r="F1631" s="17">
        <v>10</v>
      </c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Z1631" s="16"/>
    </row>
    <row r="1632" spans="1:26" s="15" customFormat="1" ht="18.75" customHeight="1">
      <c r="A1632" s="17">
        <v>4302</v>
      </c>
      <c r="B1632" s="18" t="s">
        <v>3881</v>
      </c>
      <c r="C1632" s="17">
        <v>4126455533</v>
      </c>
      <c r="D1632" s="17">
        <v>1</v>
      </c>
      <c r="E1632" s="17">
        <v>3</v>
      </c>
      <c r="F1632" s="17"/>
      <c r="G1632" s="17"/>
      <c r="H1632" s="17"/>
      <c r="I1632" s="17">
        <v>2</v>
      </c>
      <c r="J1632" s="17"/>
      <c r="K1632" s="17"/>
      <c r="L1632" s="17"/>
      <c r="M1632" s="17"/>
      <c r="N1632" s="17">
        <v>10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Z1632" s="16"/>
    </row>
    <row r="1633" spans="1:26" s="15" customFormat="1" ht="18.75" customHeight="1">
      <c r="A1633" s="17">
        <v>2173</v>
      </c>
      <c r="B1633" s="18" t="s">
        <v>3882</v>
      </c>
      <c r="C1633" s="17">
        <v>4126603348</v>
      </c>
      <c r="D1633" s="17"/>
      <c r="E1633" s="17"/>
      <c r="F1633" s="17">
        <v>6</v>
      </c>
      <c r="G1633" s="17">
        <v>6</v>
      </c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Z1633" s="16"/>
    </row>
    <row r="1634" spans="1:26" s="15" customFormat="1" ht="18.75" customHeight="1">
      <c r="A1634" s="17">
        <v>3371</v>
      </c>
      <c r="B1634" s="18" t="s">
        <v>3883</v>
      </c>
      <c r="C1634" s="17">
        <v>4126603377</v>
      </c>
      <c r="D1634" s="17"/>
      <c r="E1634" s="17"/>
      <c r="F1634" s="17">
        <v>3</v>
      </c>
      <c r="G1634" s="17">
        <v>6</v>
      </c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Z1634" s="16"/>
    </row>
    <row r="1635" spans="1:26" s="15" customFormat="1" ht="18.75" customHeight="1">
      <c r="A1635" s="17">
        <v>2909</v>
      </c>
      <c r="B1635" s="18" t="s">
        <v>3884</v>
      </c>
      <c r="C1635" s="17">
        <v>4126603371</v>
      </c>
      <c r="D1635" s="17"/>
      <c r="E1635" s="17"/>
      <c r="F1635" s="17">
        <v>2</v>
      </c>
      <c r="G1635" s="17">
        <v>6</v>
      </c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Z1635" s="16"/>
    </row>
    <row r="1636" spans="1:26" s="15" customFormat="1" ht="18.75" customHeight="1">
      <c r="A1636" s="17">
        <v>2761</v>
      </c>
      <c r="B1636" s="18" t="s">
        <v>3885</v>
      </c>
      <c r="C1636" s="17">
        <v>4126452231</v>
      </c>
      <c r="D1636" s="17"/>
      <c r="E1636" s="17"/>
      <c r="F1636" s="17">
        <v>4</v>
      </c>
      <c r="G1636" s="17">
        <v>5</v>
      </c>
      <c r="H1636" s="17"/>
      <c r="I1636" s="17"/>
      <c r="J1636" s="17"/>
      <c r="K1636" s="17"/>
      <c r="L1636" s="17"/>
      <c r="M1636" s="17"/>
      <c r="N1636" s="17">
        <v>5</v>
      </c>
      <c r="O1636" s="17">
        <v>10</v>
      </c>
      <c r="P1636" s="17"/>
      <c r="Q1636" s="17"/>
      <c r="R1636" s="17"/>
      <c r="S1636" s="17"/>
      <c r="T1636" s="17"/>
      <c r="U1636" s="17"/>
      <c r="V1636" s="17"/>
      <c r="W1636" s="17"/>
      <c r="Z1636" s="16"/>
    </row>
    <row r="1637" spans="1:26" s="15" customFormat="1" ht="18.75" customHeight="1">
      <c r="A1637" s="17">
        <v>4011</v>
      </c>
      <c r="B1637" s="18" t="s">
        <v>3886</v>
      </c>
      <c r="C1637" s="17">
        <v>4126603382</v>
      </c>
      <c r="D1637" s="17"/>
      <c r="E1637" s="17"/>
      <c r="F1637" s="17">
        <v>3</v>
      </c>
      <c r="G1637" s="17">
        <v>2</v>
      </c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Z1637" s="16"/>
    </row>
    <row r="1638" spans="1:26" s="15" customFormat="1" ht="18.75" customHeight="1">
      <c r="A1638" s="17">
        <v>4011</v>
      </c>
      <c r="B1638" s="18" t="s">
        <v>3887</v>
      </c>
      <c r="C1638" s="17">
        <v>4126466142</v>
      </c>
      <c r="D1638" s="17"/>
      <c r="E1638" s="17"/>
      <c r="F1638" s="17">
        <v>5</v>
      </c>
      <c r="G1638" s="17"/>
      <c r="H1638" s="17"/>
      <c r="I1638" s="17"/>
      <c r="J1638" s="17"/>
      <c r="K1638" s="17"/>
      <c r="L1638" s="17"/>
      <c r="M1638" s="17"/>
      <c r="N1638" s="17"/>
      <c r="O1638" s="17">
        <v>10</v>
      </c>
      <c r="P1638" s="17"/>
      <c r="Q1638" s="17"/>
      <c r="R1638" s="17"/>
      <c r="S1638" s="17"/>
      <c r="T1638" s="17"/>
      <c r="U1638" s="17"/>
      <c r="V1638" s="17"/>
      <c r="W1638" s="17"/>
      <c r="Z1638" s="16"/>
    </row>
    <row r="1639" spans="1:26" s="15" customFormat="1" ht="18.75" customHeight="1">
      <c r="A1639" s="17">
        <v>2745</v>
      </c>
      <c r="B1639" s="18" t="s">
        <v>3888</v>
      </c>
      <c r="C1639" s="19">
        <v>4126455760</v>
      </c>
      <c r="D1639" s="17"/>
      <c r="E1639" s="17"/>
      <c r="F1639" s="17"/>
      <c r="G1639" s="17">
        <v>2</v>
      </c>
      <c r="H1639" s="17"/>
      <c r="I1639" s="17">
        <v>3</v>
      </c>
      <c r="J1639" s="17"/>
      <c r="K1639" s="17"/>
      <c r="L1639" s="17"/>
      <c r="M1639" s="17"/>
      <c r="N1639" s="17"/>
      <c r="O1639" s="17">
        <v>5</v>
      </c>
      <c r="P1639" s="17"/>
      <c r="Q1639" s="17"/>
      <c r="R1639" s="17"/>
      <c r="S1639" s="17"/>
      <c r="T1639" s="17"/>
      <c r="U1639" s="17"/>
      <c r="V1639" s="17"/>
      <c r="W1639" s="17"/>
      <c r="Z1639" s="16"/>
    </row>
    <row r="1640" spans="1:26" s="15" customFormat="1" ht="18.75" customHeight="1">
      <c r="A1640" s="17">
        <v>4515</v>
      </c>
      <c r="B1640" s="18" t="s">
        <v>4019</v>
      </c>
      <c r="C1640" s="19">
        <v>4126467911</v>
      </c>
      <c r="D1640" s="17">
        <v>2</v>
      </c>
      <c r="E1640" s="17"/>
      <c r="F1640" s="17">
        <v>4</v>
      </c>
      <c r="G1640" s="17">
        <v>2</v>
      </c>
      <c r="H1640" s="17"/>
      <c r="I1640" s="17"/>
      <c r="J1640" s="17"/>
      <c r="K1640" s="17"/>
      <c r="L1640" s="17"/>
      <c r="M1640" s="17"/>
      <c r="N1640" s="17"/>
      <c r="O1640" s="17">
        <v>3</v>
      </c>
      <c r="P1640" s="17"/>
      <c r="Q1640" s="17"/>
      <c r="R1640" s="17"/>
      <c r="S1640" s="17"/>
      <c r="T1640" s="17"/>
      <c r="U1640" s="17"/>
      <c r="V1640" s="17"/>
      <c r="W1640" s="17"/>
      <c r="Z1640" s="16"/>
    </row>
    <row r="1641" spans="1:26" s="15" customFormat="1" ht="18.75" customHeight="1">
      <c r="A1641" s="25">
        <v>4052</v>
      </c>
      <c r="B1641" s="18" t="s">
        <v>3918</v>
      </c>
      <c r="C1641" s="19">
        <v>4126600247</v>
      </c>
      <c r="D1641" s="17"/>
      <c r="E1641" s="17"/>
      <c r="F1641" s="17">
        <v>10</v>
      </c>
      <c r="G1641" s="17">
        <v>10</v>
      </c>
      <c r="H1641" s="17"/>
      <c r="I1641" s="17"/>
      <c r="J1641" s="17"/>
      <c r="K1641" s="17"/>
      <c r="L1641" s="17"/>
      <c r="M1641" s="17"/>
      <c r="N1641" s="17">
        <v>10</v>
      </c>
      <c r="O1641" s="17"/>
      <c r="P1641" s="17"/>
      <c r="Q1641" s="17"/>
      <c r="R1641" s="17"/>
      <c r="S1641" s="17"/>
      <c r="T1641" s="17"/>
      <c r="U1641" s="17"/>
      <c r="V1641" s="17"/>
      <c r="W1641" s="17"/>
      <c r="Z1641" s="16"/>
    </row>
    <row r="1642" spans="1:26" s="15" customFormat="1" ht="18.75" customHeight="1">
      <c r="A1642" s="17">
        <v>3980</v>
      </c>
      <c r="B1642" s="18" t="s">
        <v>3919</v>
      </c>
      <c r="C1642" s="19">
        <v>4126608863</v>
      </c>
      <c r="D1642" s="17"/>
      <c r="E1642" s="17"/>
      <c r="F1642" s="17">
        <v>5</v>
      </c>
      <c r="G1642" s="17">
        <v>5</v>
      </c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Z1642" s="16"/>
    </row>
    <row r="1643" spans="1:26" s="15" customFormat="1" ht="18.75" customHeight="1">
      <c r="A1643" s="17">
        <v>4021</v>
      </c>
      <c r="B1643" s="18" t="s">
        <v>3920</v>
      </c>
      <c r="C1643" s="19">
        <v>4126510865</v>
      </c>
      <c r="D1643" s="17"/>
      <c r="E1643" s="17"/>
      <c r="F1643" s="17">
        <v>10</v>
      </c>
      <c r="G1643" s="17">
        <v>10</v>
      </c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Z1643" s="16"/>
    </row>
    <row r="1644" spans="1:26" s="15" customFormat="1" ht="18.75" customHeight="1">
      <c r="A1644" s="17">
        <v>3999</v>
      </c>
      <c r="B1644" s="18" t="s">
        <v>3921</v>
      </c>
      <c r="C1644" s="19">
        <v>4126662776</v>
      </c>
      <c r="D1644" s="17">
        <v>2</v>
      </c>
      <c r="E1644" s="17"/>
      <c r="F1644" s="17">
        <v>9</v>
      </c>
      <c r="G1644" s="17">
        <v>11</v>
      </c>
      <c r="H1644" s="17"/>
      <c r="I1644" s="17">
        <v>4</v>
      </c>
      <c r="J1644" s="17"/>
      <c r="K1644" s="17"/>
      <c r="L1644" s="17"/>
      <c r="M1644" s="17"/>
      <c r="N1644" s="17"/>
      <c r="O1644" s="17">
        <v>5</v>
      </c>
      <c r="P1644" s="17"/>
      <c r="Q1644" s="17"/>
      <c r="R1644" s="17"/>
      <c r="S1644" s="17"/>
      <c r="T1644" s="17"/>
      <c r="U1644" s="17"/>
      <c r="V1644" s="17"/>
      <c r="W1644" s="17"/>
      <c r="Z1644" s="16"/>
    </row>
    <row r="1645" spans="1:26" s="15" customFormat="1" ht="18.75" customHeight="1">
      <c r="A1645" s="17">
        <v>1657</v>
      </c>
      <c r="B1645" s="18" t="s">
        <v>3590</v>
      </c>
      <c r="C1645" s="19">
        <v>4126496548</v>
      </c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>
        <v>6</v>
      </c>
      <c r="Q1645" s="17"/>
      <c r="R1645" s="17"/>
      <c r="S1645" s="17"/>
      <c r="T1645" s="17"/>
      <c r="U1645" s="17"/>
      <c r="V1645" s="17"/>
      <c r="W1645" s="17"/>
      <c r="Z1645" s="16"/>
    </row>
    <row r="1646" spans="1:26" s="15" customFormat="1" ht="18.75" customHeight="1">
      <c r="A1646" s="17">
        <v>1657</v>
      </c>
      <c r="B1646" s="18" t="s">
        <v>3590</v>
      </c>
      <c r="C1646" s="19">
        <v>4126604949</v>
      </c>
      <c r="D1646" s="17"/>
      <c r="E1646" s="17"/>
      <c r="F1646" s="17"/>
      <c r="G1646" s="17">
        <v>20</v>
      </c>
      <c r="H1646" s="17"/>
      <c r="I1646" s="17">
        <v>5</v>
      </c>
      <c r="J1646" s="17"/>
      <c r="K1646" s="17"/>
      <c r="L1646" s="17"/>
      <c r="M1646" s="17"/>
      <c r="N1646" s="17">
        <v>5</v>
      </c>
      <c r="O1646" s="17"/>
      <c r="P1646" s="17"/>
      <c r="Q1646" s="17"/>
      <c r="R1646" s="17"/>
      <c r="S1646" s="17"/>
      <c r="T1646" s="17"/>
      <c r="U1646" s="17"/>
      <c r="V1646" s="17"/>
      <c r="W1646" s="17"/>
      <c r="Z1646" s="16"/>
    </row>
    <row r="1647" spans="1:26" s="15" customFormat="1" ht="18.75" customHeight="1">
      <c r="A1647" s="17">
        <v>3312</v>
      </c>
      <c r="B1647" s="18" t="s">
        <v>3922</v>
      </c>
      <c r="C1647" s="19">
        <v>4126598691</v>
      </c>
      <c r="D1647" s="17"/>
      <c r="E1647" s="17"/>
      <c r="F1647" s="17">
        <v>6</v>
      </c>
      <c r="G1647" s="17">
        <v>4</v>
      </c>
      <c r="H1647" s="17"/>
      <c r="I1647" s="17">
        <v>6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Z1647" s="16"/>
    </row>
    <row r="1648" spans="1:26" s="15" customFormat="1" ht="18.75" customHeight="1">
      <c r="A1648" s="17">
        <v>4455</v>
      </c>
      <c r="B1648" s="18" t="s">
        <v>3923</v>
      </c>
      <c r="C1648" s="19">
        <v>4126599333</v>
      </c>
      <c r="D1648" s="17"/>
      <c r="E1648" s="17"/>
      <c r="F1648" s="17">
        <v>3</v>
      </c>
      <c r="G1648" s="17">
        <v>3</v>
      </c>
      <c r="H1648" s="17"/>
      <c r="I1648" s="17">
        <v>3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Z1648" s="16"/>
    </row>
    <row r="1649" spans="1:26" s="15" customFormat="1" ht="18.75" customHeight="1">
      <c r="A1649" s="17">
        <v>3653</v>
      </c>
      <c r="B1649" s="18" t="s">
        <v>3924</v>
      </c>
      <c r="C1649" s="19">
        <v>4126556518</v>
      </c>
      <c r="D1649" s="17"/>
      <c r="E1649" s="17"/>
      <c r="F1649" s="17"/>
      <c r="G1649" s="17">
        <v>10</v>
      </c>
      <c r="H1649" s="17"/>
      <c r="I1649" s="17"/>
      <c r="J1649" s="17"/>
      <c r="K1649" s="17"/>
      <c r="L1649" s="17"/>
      <c r="M1649" s="17"/>
      <c r="N1649" s="17">
        <v>10</v>
      </c>
      <c r="O1649" s="17">
        <v>10</v>
      </c>
      <c r="P1649" s="17"/>
      <c r="Q1649" s="17"/>
      <c r="R1649" s="17"/>
      <c r="S1649" s="17"/>
      <c r="T1649" s="17"/>
      <c r="U1649" s="17"/>
      <c r="V1649" s="17"/>
      <c r="W1649" s="17"/>
      <c r="Z1649" s="16"/>
    </row>
    <row r="1650" spans="1:26" s="15" customFormat="1" ht="18.75" customHeight="1">
      <c r="A1650" s="17">
        <v>2409</v>
      </c>
      <c r="B1650" s="18" t="s">
        <v>3925</v>
      </c>
      <c r="C1650" s="19">
        <v>4126510838</v>
      </c>
      <c r="D1650" s="17"/>
      <c r="E1650" s="17"/>
      <c r="F1650" s="17">
        <v>5</v>
      </c>
      <c r="G1650" s="17">
        <v>10</v>
      </c>
      <c r="H1650" s="17"/>
      <c r="I1650" s="17"/>
      <c r="J1650" s="17"/>
      <c r="K1650" s="17"/>
      <c r="L1650" s="17"/>
      <c r="M1650" s="17"/>
      <c r="N1650" s="17"/>
      <c r="O1650" s="17">
        <v>10</v>
      </c>
      <c r="P1650" s="17"/>
      <c r="Q1650" s="17"/>
      <c r="R1650" s="17"/>
      <c r="S1650" s="17"/>
      <c r="T1650" s="17"/>
      <c r="U1650" s="17"/>
      <c r="V1650" s="17"/>
      <c r="W1650" s="17"/>
      <c r="Z1650" s="16"/>
    </row>
    <row r="1651" spans="1:26" s="15" customFormat="1" ht="18.75" customHeight="1">
      <c r="A1651" s="17">
        <v>1635</v>
      </c>
      <c r="B1651" s="18" t="s">
        <v>3926</v>
      </c>
      <c r="C1651" s="19">
        <v>4126594670</v>
      </c>
      <c r="D1651" s="17"/>
      <c r="E1651" s="17"/>
      <c r="F1651" s="17">
        <v>5</v>
      </c>
      <c r="G1651" s="17">
        <v>5</v>
      </c>
      <c r="H1651" s="17"/>
      <c r="I1651" s="17"/>
      <c r="J1651" s="17"/>
      <c r="K1651" s="17"/>
      <c r="L1651" s="17"/>
      <c r="M1651" s="17"/>
      <c r="N1651" s="17">
        <v>3</v>
      </c>
      <c r="O1651" s="17"/>
      <c r="P1651" s="17"/>
      <c r="Q1651" s="17"/>
      <c r="R1651" s="17"/>
      <c r="S1651" s="17"/>
      <c r="T1651" s="17"/>
      <c r="U1651" s="17"/>
      <c r="V1651" s="17"/>
      <c r="W1651" s="17"/>
      <c r="Z1651" s="16"/>
    </row>
    <row r="1652" spans="1:26" s="15" customFormat="1" ht="18.75" customHeight="1">
      <c r="A1652" s="17">
        <v>5472</v>
      </c>
      <c r="B1652" s="18" t="s">
        <v>3927</v>
      </c>
      <c r="C1652" s="19">
        <v>4126596010</v>
      </c>
      <c r="D1652" s="17"/>
      <c r="E1652" s="17"/>
      <c r="F1652" s="17"/>
      <c r="G1652" s="17">
        <v>5</v>
      </c>
      <c r="H1652" s="17"/>
      <c r="I1652" s="17"/>
      <c r="J1652" s="17"/>
      <c r="K1652" s="17"/>
      <c r="L1652" s="17"/>
      <c r="M1652" s="17"/>
      <c r="N1652" s="17">
        <v>5</v>
      </c>
      <c r="O1652" s="17">
        <v>5</v>
      </c>
      <c r="P1652" s="17"/>
      <c r="Q1652" s="17"/>
      <c r="R1652" s="17"/>
      <c r="S1652" s="17"/>
      <c r="T1652" s="17"/>
      <c r="U1652" s="17"/>
      <c r="V1652" s="17"/>
      <c r="W1652" s="17"/>
      <c r="Z1652" s="16"/>
    </row>
    <row r="1653" spans="1:26" s="15" customFormat="1" ht="18.75" customHeight="1">
      <c r="A1653" s="17">
        <v>3055</v>
      </c>
      <c r="B1653" s="18" t="s">
        <v>3928</v>
      </c>
      <c r="C1653" s="19">
        <v>4126597858</v>
      </c>
      <c r="D1653" s="17"/>
      <c r="E1653" s="17"/>
      <c r="F1653" s="17"/>
      <c r="G1653" s="17"/>
      <c r="H1653" s="17"/>
      <c r="I1653" s="17">
        <v>5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Z1653" s="16"/>
    </row>
    <row r="1654" spans="1:26" s="15" customFormat="1" ht="18.75" customHeight="1">
      <c r="A1654" s="17">
        <v>3055</v>
      </c>
      <c r="B1654" s="18" t="s">
        <v>3928</v>
      </c>
      <c r="C1654" s="19">
        <v>4126515495</v>
      </c>
      <c r="D1654" s="17"/>
      <c r="E1654" s="17"/>
      <c r="F1654" s="17"/>
      <c r="G1654" s="17">
        <v>5</v>
      </c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Z1654" s="16"/>
    </row>
    <row r="1655" spans="1:26" s="15" customFormat="1" ht="18.75" customHeight="1">
      <c r="A1655" s="17">
        <v>3107</v>
      </c>
      <c r="B1655" s="18" t="s">
        <v>3929</v>
      </c>
      <c r="C1655" s="19">
        <v>4126563042</v>
      </c>
      <c r="D1655" s="17"/>
      <c r="E1655" s="17"/>
      <c r="F1655" s="17">
        <v>33</v>
      </c>
      <c r="G1655" s="17">
        <v>4</v>
      </c>
      <c r="H1655" s="17"/>
      <c r="I1655" s="17">
        <v>3</v>
      </c>
      <c r="J1655" s="17"/>
      <c r="K1655" s="17"/>
      <c r="L1655" s="17"/>
      <c r="M1655" s="17"/>
      <c r="N1655" s="17"/>
      <c r="O1655" s="17">
        <v>5</v>
      </c>
      <c r="P1655" s="17"/>
      <c r="Q1655" s="17"/>
      <c r="R1655" s="17"/>
      <c r="S1655" s="17"/>
      <c r="T1655" s="17"/>
      <c r="U1655" s="17"/>
      <c r="V1655" s="17"/>
      <c r="W1655" s="17"/>
      <c r="Z1655" s="16"/>
    </row>
    <row r="1656" spans="1:26" s="15" customFormat="1" ht="18.75" customHeight="1">
      <c r="A1656" s="17">
        <v>5577</v>
      </c>
      <c r="B1656" s="18" t="s">
        <v>3930</v>
      </c>
      <c r="C1656" s="19">
        <v>4126561013</v>
      </c>
      <c r="D1656" s="17">
        <v>2</v>
      </c>
      <c r="E1656" s="17"/>
      <c r="F1656" s="17">
        <v>5</v>
      </c>
      <c r="G1656" s="17">
        <v>6</v>
      </c>
      <c r="H1656" s="17"/>
      <c r="I1656" s="17">
        <v>6</v>
      </c>
      <c r="J1656" s="17"/>
      <c r="K1656" s="17"/>
      <c r="L1656" s="17"/>
      <c r="M1656" s="17"/>
      <c r="N1656" s="17"/>
      <c r="O1656" s="17">
        <v>6</v>
      </c>
      <c r="P1656" s="17"/>
      <c r="Q1656" s="17"/>
      <c r="R1656" s="17"/>
      <c r="S1656" s="17"/>
      <c r="T1656" s="17"/>
      <c r="U1656" s="17"/>
      <c r="V1656" s="17"/>
      <c r="W1656" s="17"/>
      <c r="Z1656" s="16"/>
    </row>
    <row r="1657" spans="1:26" s="15" customFormat="1" ht="18.75" customHeight="1">
      <c r="A1657" s="17">
        <v>4531</v>
      </c>
      <c r="B1657" s="18" t="s">
        <v>3931</v>
      </c>
      <c r="C1657" s="19">
        <v>4126599177</v>
      </c>
      <c r="D1657" s="17"/>
      <c r="E1657" s="17"/>
      <c r="F1657" s="17"/>
      <c r="G1657" s="17">
        <v>5</v>
      </c>
      <c r="H1657" s="17"/>
      <c r="I1657" s="17">
        <v>3</v>
      </c>
      <c r="J1657" s="17"/>
      <c r="K1657" s="17"/>
      <c r="L1657" s="17"/>
      <c r="M1657" s="17"/>
      <c r="N1657" s="17"/>
      <c r="O1657" s="17">
        <v>5</v>
      </c>
      <c r="P1657" s="17"/>
      <c r="Q1657" s="17"/>
      <c r="R1657" s="17"/>
      <c r="S1657" s="17"/>
      <c r="T1657" s="17"/>
      <c r="U1657" s="17"/>
      <c r="V1657" s="17"/>
      <c r="W1657" s="17"/>
      <c r="Z1657" s="16"/>
    </row>
    <row r="1658" spans="1:26" s="15" customFormat="1" ht="18.75" customHeight="1">
      <c r="A1658" s="17">
        <v>3168</v>
      </c>
      <c r="B1658" s="18" t="s">
        <v>3599</v>
      </c>
      <c r="C1658" s="19">
        <v>4126512296</v>
      </c>
      <c r="D1658" s="17"/>
      <c r="E1658" s="17"/>
      <c r="F1658" s="17">
        <v>6</v>
      </c>
      <c r="G1658" s="17">
        <v>10</v>
      </c>
      <c r="H1658" s="17"/>
      <c r="I1658" s="17">
        <v>6</v>
      </c>
      <c r="J1658" s="17"/>
      <c r="K1658" s="17"/>
      <c r="L1658" s="17"/>
      <c r="M1658" s="17"/>
      <c r="N1658" s="17">
        <v>10</v>
      </c>
      <c r="O1658" s="17">
        <v>20</v>
      </c>
      <c r="P1658" s="17"/>
      <c r="Q1658" s="17"/>
      <c r="R1658" s="17"/>
      <c r="S1658" s="17"/>
      <c r="T1658" s="17"/>
      <c r="U1658" s="17"/>
      <c r="V1658" s="17"/>
      <c r="W1658" s="17"/>
      <c r="Z1658" s="16"/>
    </row>
    <row r="1659" spans="1:26" s="15" customFormat="1" ht="18.75" customHeight="1">
      <c r="A1659" s="17">
        <v>5290</v>
      </c>
      <c r="B1659" s="18" t="s">
        <v>3932</v>
      </c>
      <c r="C1659" s="19">
        <v>4126612077</v>
      </c>
      <c r="D1659" s="17"/>
      <c r="E1659" s="17"/>
      <c r="F1659" s="17">
        <v>2</v>
      </c>
      <c r="G1659" s="17">
        <v>5</v>
      </c>
      <c r="H1659" s="17"/>
      <c r="I1659" s="17">
        <v>5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Z1659" s="16"/>
    </row>
    <row r="1660" spans="1:26" s="15" customFormat="1" ht="18.75" customHeight="1">
      <c r="A1660" s="17">
        <v>4060</v>
      </c>
      <c r="B1660" s="18" t="s">
        <v>3933</v>
      </c>
      <c r="C1660" s="19">
        <v>4126498704</v>
      </c>
      <c r="D1660" s="17"/>
      <c r="E1660" s="17"/>
      <c r="F1660" s="17"/>
      <c r="G1660" s="17">
        <v>15</v>
      </c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Z1660" s="16"/>
    </row>
    <row r="1661" spans="1:26" s="15" customFormat="1" ht="18.75" customHeight="1">
      <c r="A1661" s="17">
        <v>3301</v>
      </c>
      <c r="B1661" s="18" t="s">
        <v>3934</v>
      </c>
      <c r="C1661" s="19">
        <v>4126585913</v>
      </c>
      <c r="D1661" s="17"/>
      <c r="E1661" s="17"/>
      <c r="F1661" s="17">
        <v>5</v>
      </c>
      <c r="G1661" s="17">
        <v>5</v>
      </c>
      <c r="H1661" s="17"/>
      <c r="I1661" s="17"/>
      <c r="J1661" s="17"/>
      <c r="K1661" s="17"/>
      <c r="L1661" s="17"/>
      <c r="M1661" s="17"/>
      <c r="N1661" s="17"/>
      <c r="O1661" s="17">
        <v>5</v>
      </c>
      <c r="P1661" s="17"/>
      <c r="Q1661" s="17"/>
      <c r="R1661" s="17"/>
      <c r="S1661" s="17"/>
      <c r="T1661" s="17"/>
      <c r="U1661" s="17"/>
      <c r="V1661" s="17"/>
      <c r="W1661" s="17"/>
      <c r="Z1661" s="16"/>
    </row>
    <row r="1662" spans="1:26" s="15" customFormat="1" ht="18.75" customHeight="1">
      <c r="A1662" s="17">
        <v>4450</v>
      </c>
      <c r="B1662" s="18" t="s">
        <v>3935</v>
      </c>
      <c r="C1662" s="19">
        <v>4126586991</v>
      </c>
      <c r="D1662" s="17">
        <v>3</v>
      </c>
      <c r="E1662" s="17"/>
      <c r="F1662" s="17">
        <v>6</v>
      </c>
      <c r="G1662" s="17">
        <v>8</v>
      </c>
      <c r="H1662" s="17"/>
      <c r="I1662" s="17">
        <v>4</v>
      </c>
      <c r="J1662" s="17"/>
      <c r="K1662" s="17"/>
      <c r="L1662" s="17"/>
      <c r="M1662" s="17"/>
      <c r="N1662" s="17">
        <v>3</v>
      </c>
      <c r="O1662" s="17">
        <v>3</v>
      </c>
      <c r="P1662" s="17"/>
      <c r="Q1662" s="17"/>
      <c r="R1662" s="17"/>
      <c r="S1662" s="17"/>
      <c r="T1662" s="17"/>
      <c r="U1662" s="17"/>
      <c r="V1662" s="17"/>
      <c r="W1662" s="17"/>
      <c r="Z1662" s="16"/>
    </row>
    <row r="1663" spans="1:26" s="15" customFormat="1" ht="18.75" customHeight="1">
      <c r="A1663" s="17">
        <v>1620</v>
      </c>
      <c r="B1663" s="18" t="s">
        <v>3936</v>
      </c>
      <c r="C1663" s="19">
        <v>4126596303</v>
      </c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>
        <v>24</v>
      </c>
      <c r="Q1663" s="17"/>
      <c r="R1663" s="17"/>
      <c r="S1663" s="17"/>
      <c r="T1663" s="17"/>
      <c r="U1663" s="17"/>
      <c r="V1663" s="17"/>
      <c r="W1663" s="17"/>
      <c r="Z1663" s="16"/>
    </row>
    <row r="1664" spans="1:26" s="15" customFormat="1" ht="18.75" customHeight="1">
      <c r="A1664" s="17"/>
      <c r="B1664" s="147" t="s">
        <v>590</v>
      </c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10" t="s">
        <v>3889</v>
      </c>
      <c r="Z1664" s="16"/>
    </row>
    <row r="1665" spans="1:26" s="15" customFormat="1" ht="18.75" customHeight="1">
      <c r="A1665" s="17">
        <v>5287</v>
      </c>
      <c r="B1665" s="18" t="s">
        <v>2014</v>
      </c>
      <c r="C1665" s="19">
        <v>4126732714</v>
      </c>
      <c r="D1665" s="17"/>
      <c r="E1665" s="17"/>
      <c r="F1665" s="17">
        <v>10</v>
      </c>
      <c r="G1665" s="17">
        <v>10</v>
      </c>
      <c r="H1665" s="17"/>
      <c r="I1665" s="17">
        <v>5</v>
      </c>
      <c r="J1665" s="17"/>
      <c r="K1665" s="17"/>
      <c r="L1665" s="17"/>
      <c r="M1665" s="17"/>
      <c r="N1665" s="17">
        <v>5</v>
      </c>
      <c r="O1665" s="17">
        <v>10</v>
      </c>
      <c r="P1665" s="17"/>
      <c r="Q1665" s="17"/>
      <c r="R1665" s="17"/>
      <c r="S1665" s="17"/>
      <c r="T1665" s="17"/>
      <c r="U1665" s="17"/>
      <c r="V1665" s="17"/>
      <c r="W1665" s="17"/>
      <c r="Z1665" s="16"/>
    </row>
    <row r="1666" spans="1:26" s="15" customFormat="1" ht="18.75" customHeight="1">
      <c r="A1666" s="17">
        <v>5286</v>
      </c>
      <c r="B1666" s="18" t="s">
        <v>3890</v>
      </c>
      <c r="C1666" s="19">
        <v>4126559432</v>
      </c>
      <c r="D1666" s="17"/>
      <c r="E1666" s="17"/>
      <c r="F1666" s="17">
        <v>10</v>
      </c>
      <c r="G1666" s="17">
        <v>5</v>
      </c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Z1666" s="16"/>
    </row>
    <row r="1667" spans="1:26" s="15" customFormat="1" ht="18.75" customHeight="1">
      <c r="A1667" s="17">
        <v>5539</v>
      </c>
      <c r="B1667" s="18" t="s">
        <v>3891</v>
      </c>
      <c r="C1667" s="19">
        <v>4126487169</v>
      </c>
      <c r="D1667" s="17"/>
      <c r="E1667" s="17"/>
      <c r="F1667" s="17">
        <v>3</v>
      </c>
      <c r="G1667" s="17">
        <v>5</v>
      </c>
      <c r="H1667" s="17"/>
      <c r="I1667" s="17">
        <v>8</v>
      </c>
      <c r="J1667" s="17"/>
      <c r="K1667" s="17"/>
      <c r="L1667" s="17"/>
      <c r="M1667" s="17"/>
      <c r="N1667" s="17">
        <v>8</v>
      </c>
      <c r="O1667" s="17"/>
      <c r="P1667" s="17"/>
      <c r="Q1667" s="17"/>
      <c r="R1667" s="17"/>
      <c r="S1667" s="17"/>
      <c r="T1667" s="17"/>
      <c r="U1667" s="17"/>
      <c r="V1667" s="17"/>
      <c r="W1667" s="17"/>
      <c r="Z1667" s="16"/>
    </row>
    <row r="1668" spans="1:26" s="15" customFormat="1" ht="18.75" customHeight="1">
      <c r="A1668" s="17">
        <v>5470</v>
      </c>
      <c r="B1668" s="18" t="s">
        <v>3892</v>
      </c>
      <c r="C1668" s="19">
        <v>4126304451</v>
      </c>
      <c r="D1668" s="17"/>
      <c r="E1668" s="17"/>
      <c r="F1668" s="17">
        <v>5</v>
      </c>
      <c r="G1668" s="17">
        <v>15</v>
      </c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Z1668" s="16"/>
    </row>
    <row r="1669" spans="1:26" s="15" customFormat="1" ht="18.75" customHeight="1">
      <c r="A1669" s="17">
        <v>5470</v>
      </c>
      <c r="B1669" s="18" t="s">
        <v>3892</v>
      </c>
      <c r="C1669" s="19">
        <v>4126732996</v>
      </c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>
        <v>10</v>
      </c>
      <c r="P1669" s="17"/>
      <c r="Q1669" s="17"/>
      <c r="R1669" s="17"/>
      <c r="S1669" s="17"/>
      <c r="T1669" s="17"/>
      <c r="U1669" s="17"/>
      <c r="V1669" s="17"/>
      <c r="W1669" s="17"/>
      <c r="Z1669" s="16"/>
    </row>
    <row r="1670" spans="1:26" s="15" customFormat="1" ht="18.75" customHeight="1">
      <c r="A1670" s="17">
        <v>5249</v>
      </c>
      <c r="B1670" s="18" t="s">
        <v>3893</v>
      </c>
      <c r="C1670" s="19">
        <v>4126597420</v>
      </c>
      <c r="D1670" s="17"/>
      <c r="E1670" s="17"/>
      <c r="F1670" s="17">
        <v>7</v>
      </c>
      <c r="G1670" s="17">
        <v>20</v>
      </c>
      <c r="H1670" s="17"/>
      <c r="I1670" s="17"/>
      <c r="J1670" s="17"/>
      <c r="K1670" s="17"/>
      <c r="L1670" s="17"/>
      <c r="M1670" s="17"/>
      <c r="N1670" s="17">
        <v>10</v>
      </c>
      <c r="O1670" s="17">
        <v>15</v>
      </c>
      <c r="P1670" s="17"/>
      <c r="Q1670" s="17"/>
      <c r="R1670" s="17"/>
      <c r="S1670" s="17"/>
      <c r="T1670" s="17"/>
      <c r="U1670" s="17"/>
      <c r="V1670" s="17"/>
      <c r="W1670" s="17"/>
      <c r="Z1670" s="16"/>
    </row>
    <row r="1671" spans="1:26" s="15" customFormat="1" ht="18.75" customHeight="1">
      <c r="A1671" s="17">
        <v>4456</v>
      </c>
      <c r="B1671" s="18" t="s">
        <v>3894</v>
      </c>
      <c r="C1671" s="19">
        <v>4126616603</v>
      </c>
      <c r="D1671" s="17"/>
      <c r="E1671" s="17"/>
      <c r="F1671" s="17">
        <v>10</v>
      </c>
      <c r="G1671" s="17">
        <v>10</v>
      </c>
      <c r="H1671" s="17"/>
      <c r="I1671" s="17"/>
      <c r="J1671" s="17"/>
      <c r="K1671" s="17"/>
      <c r="L1671" s="17"/>
      <c r="M1671" s="17"/>
      <c r="N1671" s="17">
        <v>10</v>
      </c>
      <c r="O1671" s="17">
        <v>20</v>
      </c>
      <c r="P1671" s="17"/>
      <c r="Q1671" s="17"/>
      <c r="R1671" s="17"/>
      <c r="S1671" s="17"/>
      <c r="T1671" s="17"/>
      <c r="U1671" s="17"/>
      <c r="V1671" s="17"/>
      <c r="W1671" s="17"/>
      <c r="Z1671" s="16"/>
    </row>
    <row r="1672" spans="1:26" s="15" customFormat="1" ht="18.75" customHeight="1">
      <c r="A1672" s="17">
        <v>4814</v>
      </c>
      <c r="B1672" s="18" t="s">
        <v>2996</v>
      </c>
      <c r="C1672" s="19">
        <v>4126596541</v>
      </c>
      <c r="D1672" s="17"/>
      <c r="E1672" s="17"/>
      <c r="F1672" s="17"/>
      <c r="G1672" s="17">
        <v>5</v>
      </c>
      <c r="H1672" s="17"/>
      <c r="I1672" s="17"/>
      <c r="J1672" s="17"/>
      <c r="K1672" s="17"/>
      <c r="L1672" s="17">
        <v>5</v>
      </c>
      <c r="M1672" s="17"/>
      <c r="N1672" s="17">
        <v>10</v>
      </c>
      <c r="O1672" s="17">
        <v>5</v>
      </c>
      <c r="P1672" s="17"/>
      <c r="Q1672" s="17"/>
      <c r="R1672" s="17"/>
      <c r="S1672" s="17"/>
      <c r="T1672" s="17"/>
      <c r="U1672" s="17"/>
      <c r="V1672" s="17"/>
      <c r="W1672" s="17"/>
      <c r="Z1672" s="16"/>
    </row>
    <row r="1673" spans="1:26" s="15" customFormat="1" ht="18.75" customHeight="1">
      <c r="A1673" s="17">
        <v>4175</v>
      </c>
      <c r="B1673" s="18" t="s">
        <v>3895</v>
      </c>
      <c r="C1673" s="19">
        <v>4126608416</v>
      </c>
      <c r="D1673" s="17"/>
      <c r="E1673" s="17"/>
      <c r="F1673" s="17">
        <v>5</v>
      </c>
      <c r="G1673" s="17">
        <v>5</v>
      </c>
      <c r="H1673" s="17"/>
      <c r="I1673" s="17"/>
      <c r="J1673" s="17"/>
      <c r="K1673" s="17"/>
      <c r="L1673" s="17"/>
      <c r="M1673" s="17"/>
      <c r="N1673" s="17">
        <v>7</v>
      </c>
      <c r="O1673" s="17">
        <v>7</v>
      </c>
      <c r="P1673" s="17"/>
      <c r="Q1673" s="17"/>
      <c r="R1673" s="17"/>
      <c r="S1673" s="17"/>
      <c r="T1673" s="17"/>
      <c r="U1673" s="17"/>
      <c r="V1673" s="17"/>
      <c r="W1673" s="17"/>
      <c r="Z1673" s="16"/>
    </row>
    <row r="1674" spans="1:26" s="15" customFormat="1" ht="18.75" customHeight="1">
      <c r="A1674" s="17">
        <v>3367</v>
      </c>
      <c r="B1674" s="18" t="s">
        <v>3896</v>
      </c>
      <c r="C1674" s="19">
        <v>4126612038</v>
      </c>
      <c r="D1674" s="17"/>
      <c r="E1674" s="17"/>
      <c r="F1674" s="17">
        <v>10</v>
      </c>
      <c r="G1674" s="17">
        <v>10</v>
      </c>
      <c r="H1674" s="17"/>
      <c r="I1674" s="17"/>
      <c r="J1674" s="17"/>
      <c r="K1674" s="17"/>
      <c r="L1674" s="17">
        <v>10</v>
      </c>
      <c r="M1674" s="17"/>
      <c r="N1674" s="17">
        <v>10</v>
      </c>
      <c r="O1674" s="17">
        <v>5</v>
      </c>
      <c r="P1674" s="17"/>
      <c r="Q1674" s="17"/>
      <c r="R1674" s="17"/>
      <c r="S1674" s="17"/>
      <c r="T1674" s="17"/>
      <c r="U1674" s="17"/>
      <c r="V1674" s="17"/>
      <c r="W1674" s="17"/>
      <c r="Z1674" s="16"/>
    </row>
    <row r="1675" spans="1:26" s="15" customFormat="1" ht="18.75" customHeight="1">
      <c r="A1675" s="17">
        <v>4490</v>
      </c>
      <c r="B1675" s="18" t="s">
        <v>192</v>
      </c>
      <c r="C1675" s="19">
        <v>4126619293</v>
      </c>
      <c r="D1675" s="17">
        <v>3</v>
      </c>
      <c r="E1675" s="17">
        <v>3</v>
      </c>
      <c r="F1675" s="17">
        <v>3</v>
      </c>
      <c r="G1675" s="17">
        <v>12</v>
      </c>
      <c r="H1675" s="17"/>
      <c r="I1675" s="17"/>
      <c r="J1675" s="17"/>
      <c r="K1675" s="17"/>
      <c r="L1675" s="17"/>
      <c r="M1675" s="17"/>
      <c r="N1675" s="17">
        <v>3</v>
      </c>
      <c r="O1675" s="17">
        <v>3</v>
      </c>
      <c r="P1675" s="17"/>
      <c r="Q1675" s="17"/>
      <c r="R1675" s="17"/>
      <c r="S1675" s="17"/>
      <c r="T1675" s="17"/>
      <c r="U1675" s="17"/>
      <c r="V1675" s="17"/>
      <c r="W1675" s="17"/>
      <c r="Z1675" s="16"/>
    </row>
    <row r="1676" spans="1:26" s="15" customFormat="1" ht="18.75" customHeight="1">
      <c r="A1676" s="17">
        <v>5264</v>
      </c>
      <c r="B1676" s="18" t="s">
        <v>3717</v>
      </c>
      <c r="C1676" s="19">
        <v>4126619357</v>
      </c>
      <c r="D1676" s="17">
        <v>6</v>
      </c>
      <c r="E1676" s="17">
        <v>6</v>
      </c>
      <c r="F1676" s="17">
        <v>15</v>
      </c>
      <c r="G1676" s="17">
        <v>9</v>
      </c>
      <c r="H1676" s="17"/>
      <c r="I1676" s="17"/>
      <c r="J1676" s="17"/>
      <c r="K1676" s="17"/>
      <c r="L1676" s="17"/>
      <c r="M1676" s="17"/>
      <c r="N1676" s="17">
        <v>3</v>
      </c>
      <c r="O1676" s="17">
        <v>3</v>
      </c>
      <c r="P1676" s="17"/>
      <c r="Q1676" s="17"/>
      <c r="R1676" s="17"/>
      <c r="S1676" s="17"/>
      <c r="T1676" s="17"/>
      <c r="U1676" s="17"/>
      <c r="V1676" s="17"/>
      <c r="W1676" s="17"/>
      <c r="Z1676" s="16"/>
    </row>
    <row r="1677" spans="1:26" s="15" customFormat="1" ht="18.75" customHeight="1">
      <c r="A1677" s="17">
        <v>5192</v>
      </c>
      <c r="B1677" s="18" t="s">
        <v>2194</v>
      </c>
      <c r="C1677" s="19">
        <v>4126598917</v>
      </c>
      <c r="D1677" s="17"/>
      <c r="E1677" s="17"/>
      <c r="F1677" s="17">
        <v>5</v>
      </c>
      <c r="G1677" s="17">
        <v>10</v>
      </c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Z1677" s="16"/>
    </row>
    <row r="1678" spans="1:26" s="15" customFormat="1" ht="18.75" customHeight="1">
      <c r="A1678" s="17">
        <v>5068</v>
      </c>
      <c r="B1678" s="18" t="s">
        <v>3046</v>
      </c>
      <c r="C1678" s="19">
        <v>4126595752</v>
      </c>
      <c r="D1678" s="17"/>
      <c r="E1678" s="17"/>
      <c r="F1678" s="17">
        <v>5</v>
      </c>
      <c r="G1678" s="17">
        <v>5</v>
      </c>
      <c r="H1678" s="17"/>
      <c r="I1678" s="17"/>
      <c r="J1678" s="17"/>
      <c r="K1678" s="17"/>
      <c r="L1678" s="17"/>
      <c r="M1678" s="17"/>
      <c r="N1678" s="17"/>
      <c r="O1678" s="17">
        <v>15</v>
      </c>
      <c r="P1678" s="17"/>
      <c r="Q1678" s="17"/>
      <c r="R1678" s="17"/>
      <c r="S1678" s="17"/>
      <c r="T1678" s="17"/>
      <c r="U1678" s="17"/>
      <c r="V1678" s="17"/>
      <c r="W1678" s="17"/>
      <c r="Z1678" s="16"/>
    </row>
    <row r="1679" spans="1:26" s="15" customFormat="1" ht="18.75" customHeight="1">
      <c r="A1679" s="17">
        <v>5092</v>
      </c>
      <c r="B1679" s="18" t="s">
        <v>3897</v>
      </c>
      <c r="C1679" s="19">
        <v>4126586443</v>
      </c>
      <c r="D1679" s="17"/>
      <c r="E1679" s="17"/>
      <c r="F1679" s="17">
        <v>10</v>
      </c>
      <c r="G1679" s="17"/>
      <c r="H1679" s="17"/>
      <c r="I1679" s="17"/>
      <c r="J1679" s="17"/>
      <c r="K1679" s="17"/>
      <c r="L1679" s="17"/>
      <c r="M1679" s="17"/>
      <c r="N1679" s="17">
        <v>5</v>
      </c>
      <c r="O1679" s="17">
        <v>15</v>
      </c>
      <c r="P1679" s="17"/>
      <c r="Q1679" s="17"/>
      <c r="R1679" s="17"/>
      <c r="S1679" s="17"/>
      <c r="T1679" s="17"/>
      <c r="U1679" s="17"/>
      <c r="V1679" s="17"/>
      <c r="W1679" s="17"/>
      <c r="Z1679" s="16"/>
    </row>
    <row r="1680" spans="1:26" s="15" customFormat="1" ht="18.75" customHeight="1">
      <c r="A1680" s="17">
        <v>3818</v>
      </c>
      <c r="B1680" s="18" t="s">
        <v>2815</v>
      </c>
      <c r="C1680" s="19">
        <v>4126597645</v>
      </c>
      <c r="D1680" s="17"/>
      <c r="E1680" s="17"/>
      <c r="F1680" s="17">
        <v>15</v>
      </c>
      <c r="G1680" s="17">
        <v>10</v>
      </c>
      <c r="H1680" s="17"/>
      <c r="I1680" s="17">
        <v>5</v>
      </c>
      <c r="J1680" s="17"/>
      <c r="K1680" s="17"/>
      <c r="L1680" s="17"/>
      <c r="M1680" s="17"/>
      <c r="N1680" s="17">
        <v>10</v>
      </c>
      <c r="O1680" s="17">
        <v>10</v>
      </c>
      <c r="P1680" s="17"/>
      <c r="Q1680" s="17"/>
      <c r="R1680" s="17"/>
      <c r="S1680" s="17"/>
      <c r="T1680" s="17"/>
      <c r="U1680" s="17"/>
      <c r="V1680" s="17"/>
      <c r="W1680" s="17"/>
      <c r="Z1680" s="16"/>
    </row>
    <row r="1681" spans="1:26" s="15" customFormat="1" ht="18.75" customHeight="1">
      <c r="A1681" s="17">
        <v>5143</v>
      </c>
      <c r="B1681" s="18" t="s">
        <v>3898</v>
      </c>
      <c r="C1681" s="19" t="s">
        <v>3899</v>
      </c>
      <c r="D1681" s="17"/>
      <c r="E1681" s="17"/>
      <c r="F1681" s="17">
        <v>10</v>
      </c>
      <c r="G1681" s="17">
        <v>5</v>
      </c>
      <c r="H1681" s="17"/>
      <c r="I1681" s="17"/>
      <c r="J1681" s="17"/>
      <c r="K1681" s="17"/>
      <c r="L1681" s="17"/>
      <c r="M1681" s="17"/>
      <c r="N1681" s="17">
        <v>10</v>
      </c>
      <c r="O1681" s="17"/>
      <c r="P1681" s="17"/>
      <c r="Q1681" s="17"/>
      <c r="R1681" s="17"/>
      <c r="S1681" s="17"/>
      <c r="T1681" s="17"/>
      <c r="U1681" s="17"/>
      <c r="V1681" s="17"/>
      <c r="W1681" s="17"/>
      <c r="Z1681" s="16"/>
    </row>
    <row r="1682" spans="1:26" s="15" customFormat="1" ht="18.75" customHeight="1">
      <c r="A1682" s="17">
        <v>4571</v>
      </c>
      <c r="B1682" s="18" t="s">
        <v>3900</v>
      </c>
      <c r="C1682" s="19">
        <v>4126619354</v>
      </c>
      <c r="D1682" s="17"/>
      <c r="E1682" s="17">
        <v>9</v>
      </c>
      <c r="F1682" s="17">
        <v>9</v>
      </c>
      <c r="G1682" s="17">
        <v>24</v>
      </c>
      <c r="H1682" s="17"/>
      <c r="I1682" s="17"/>
      <c r="J1682" s="17"/>
      <c r="K1682" s="17"/>
      <c r="L1682" s="17"/>
      <c r="M1682" s="17"/>
      <c r="N1682" s="17">
        <v>3</v>
      </c>
      <c r="O1682" s="17">
        <v>3</v>
      </c>
      <c r="P1682" s="17"/>
      <c r="Q1682" s="17"/>
      <c r="R1682" s="17"/>
      <c r="S1682" s="17"/>
      <c r="T1682" s="17"/>
      <c r="U1682" s="17"/>
      <c r="V1682" s="17"/>
      <c r="W1682" s="17"/>
      <c r="Z1682" s="16"/>
    </row>
    <row r="1683" spans="1:26" s="15" customFormat="1" ht="18.75" customHeight="1">
      <c r="A1683" s="17">
        <v>4714</v>
      </c>
      <c r="B1683" s="18" t="s">
        <v>3901</v>
      </c>
      <c r="C1683" s="19">
        <v>4126622520</v>
      </c>
      <c r="D1683" s="17"/>
      <c r="E1683" s="17"/>
      <c r="F1683" s="17"/>
      <c r="G1683" s="17">
        <v>45</v>
      </c>
      <c r="H1683" s="17"/>
      <c r="I1683" s="17"/>
      <c r="J1683" s="17"/>
      <c r="K1683" s="17"/>
      <c r="L1683" s="17"/>
      <c r="M1683" s="17"/>
      <c r="N1683" s="17">
        <v>10</v>
      </c>
      <c r="O1683" s="17">
        <v>10</v>
      </c>
      <c r="P1683" s="17"/>
      <c r="Q1683" s="17"/>
      <c r="R1683" s="17"/>
      <c r="S1683" s="17"/>
      <c r="T1683" s="17"/>
      <c r="U1683" s="17"/>
      <c r="V1683" s="17"/>
      <c r="W1683" s="17"/>
      <c r="Z1683" s="16"/>
    </row>
    <row r="1684" spans="1:26" s="15" customFormat="1" ht="18.75" customHeight="1">
      <c r="A1684" s="17">
        <v>4483</v>
      </c>
      <c r="B1684" s="18" t="s">
        <v>3902</v>
      </c>
      <c r="C1684" s="19">
        <v>4126619292</v>
      </c>
      <c r="D1684" s="17">
        <v>9</v>
      </c>
      <c r="E1684" s="17">
        <v>9</v>
      </c>
      <c r="F1684" s="17">
        <v>3</v>
      </c>
      <c r="G1684" s="17">
        <v>3</v>
      </c>
      <c r="H1684" s="17"/>
      <c r="I1684" s="17"/>
      <c r="J1684" s="17"/>
      <c r="K1684" s="17"/>
      <c r="L1684" s="17"/>
      <c r="M1684" s="17"/>
      <c r="N1684" s="17">
        <v>12</v>
      </c>
      <c r="O1684" s="17">
        <v>12</v>
      </c>
      <c r="P1684" s="17"/>
      <c r="Q1684" s="17"/>
      <c r="R1684" s="17"/>
      <c r="S1684" s="17"/>
      <c r="T1684" s="17"/>
      <c r="U1684" s="17"/>
      <c r="V1684" s="17"/>
      <c r="W1684" s="17"/>
      <c r="Z1684" s="16"/>
    </row>
    <row r="1685" spans="1:26" s="15" customFormat="1" ht="18.75" customHeight="1">
      <c r="A1685" s="17">
        <v>1648</v>
      </c>
      <c r="B1685" s="18" t="s">
        <v>3903</v>
      </c>
      <c r="C1685" s="19">
        <v>4126598200</v>
      </c>
      <c r="D1685" s="17"/>
      <c r="E1685" s="17"/>
      <c r="F1685" s="17">
        <v>15</v>
      </c>
      <c r="G1685" s="17">
        <v>10</v>
      </c>
      <c r="H1685" s="17"/>
      <c r="I1685" s="17"/>
      <c r="J1685" s="17"/>
      <c r="K1685" s="17"/>
      <c r="L1685" s="17"/>
      <c r="M1685" s="17"/>
      <c r="N1685" s="17">
        <v>5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Z1685" s="16"/>
    </row>
    <row r="1686" spans="1:26" s="15" customFormat="1" ht="18.75" customHeight="1">
      <c r="A1686" s="17">
        <v>5067</v>
      </c>
      <c r="B1686" s="18" t="s">
        <v>3904</v>
      </c>
      <c r="C1686" s="19">
        <v>4126556499</v>
      </c>
      <c r="D1686" s="17">
        <v>5</v>
      </c>
      <c r="E1686" s="17"/>
      <c r="F1686" s="17">
        <v>10</v>
      </c>
      <c r="G1686" s="17">
        <v>10</v>
      </c>
      <c r="H1686" s="17"/>
      <c r="I1686" s="17"/>
      <c r="J1686" s="17"/>
      <c r="K1686" s="17"/>
      <c r="L1686" s="17"/>
      <c r="M1686" s="17"/>
      <c r="N1686" s="17"/>
      <c r="O1686" s="17">
        <v>5</v>
      </c>
      <c r="P1686" s="17"/>
      <c r="Q1686" s="17"/>
      <c r="R1686" s="17"/>
      <c r="S1686" s="17"/>
      <c r="T1686" s="17"/>
      <c r="U1686" s="17"/>
      <c r="V1686" s="17"/>
      <c r="W1686" s="17"/>
      <c r="Z1686" s="16"/>
    </row>
    <row r="1687" spans="1:26" s="15" customFormat="1" ht="18.75" customHeight="1">
      <c r="A1687" s="17">
        <v>4720</v>
      </c>
      <c r="B1687" s="18" t="s">
        <v>3905</v>
      </c>
      <c r="C1687" s="19">
        <v>4126560622</v>
      </c>
      <c r="D1687" s="17"/>
      <c r="E1687" s="17"/>
      <c r="F1687" s="17">
        <v>20</v>
      </c>
      <c r="G1687" s="17">
        <v>60</v>
      </c>
      <c r="H1687" s="17"/>
      <c r="I1687" s="17"/>
      <c r="J1687" s="17"/>
      <c r="K1687" s="17"/>
      <c r="L1687" s="17"/>
      <c r="M1687" s="17"/>
      <c r="N1687" s="25">
        <v>20</v>
      </c>
      <c r="O1687" s="17">
        <v>10</v>
      </c>
      <c r="P1687" s="17"/>
      <c r="Q1687" s="17"/>
      <c r="R1687" s="17"/>
      <c r="S1687" s="17"/>
      <c r="T1687" s="17"/>
      <c r="U1687" s="17"/>
      <c r="V1687" s="17"/>
      <c r="W1687" s="25" t="s">
        <v>3906</v>
      </c>
      <c r="Z1687" s="16"/>
    </row>
    <row r="1688" spans="1:26" s="15" customFormat="1" ht="18.75" customHeight="1">
      <c r="A1688" s="17">
        <v>5633</v>
      </c>
      <c r="B1688" s="18" t="s">
        <v>3907</v>
      </c>
      <c r="C1688" s="19">
        <v>4126503565</v>
      </c>
      <c r="D1688" s="17"/>
      <c r="E1688" s="17"/>
      <c r="F1688" s="25">
        <v>6</v>
      </c>
      <c r="G1688" s="17">
        <v>10</v>
      </c>
      <c r="H1688" s="17"/>
      <c r="I1688" s="17"/>
      <c r="J1688" s="17"/>
      <c r="K1688" s="17"/>
      <c r="L1688" s="17"/>
      <c r="M1688" s="17"/>
      <c r="N1688" s="17">
        <v>2</v>
      </c>
      <c r="O1688" s="17">
        <v>3</v>
      </c>
      <c r="P1688" s="17"/>
      <c r="Q1688" s="17"/>
      <c r="R1688" s="17"/>
      <c r="S1688" s="17"/>
      <c r="T1688" s="17"/>
      <c r="U1688" s="17"/>
      <c r="V1688" s="17"/>
      <c r="W1688" s="25" t="s">
        <v>3908</v>
      </c>
      <c r="Z1688" s="16"/>
    </row>
    <row r="1689" spans="1:26" s="15" customFormat="1" ht="18.75" customHeight="1">
      <c r="A1689" s="17">
        <v>5135</v>
      </c>
      <c r="B1689" s="18" t="s">
        <v>3909</v>
      </c>
      <c r="C1689" s="19">
        <v>4126563171</v>
      </c>
      <c r="D1689" s="17"/>
      <c r="E1689" s="17"/>
      <c r="F1689" s="17">
        <v>20</v>
      </c>
      <c r="G1689" s="17"/>
      <c r="H1689" s="17"/>
      <c r="I1689" s="17"/>
      <c r="J1689" s="17"/>
      <c r="K1689" s="17"/>
      <c r="L1689" s="17"/>
      <c r="M1689" s="17"/>
      <c r="N1689" s="17">
        <v>5</v>
      </c>
      <c r="O1689" s="17">
        <v>10</v>
      </c>
      <c r="P1689" s="17"/>
      <c r="Q1689" s="17"/>
      <c r="R1689" s="17"/>
      <c r="S1689" s="17"/>
      <c r="T1689" s="17"/>
      <c r="U1689" s="17"/>
      <c r="V1689" s="17"/>
      <c r="W1689" s="17"/>
      <c r="Z1689" s="16"/>
    </row>
    <row r="1690" spans="1:26" s="15" customFormat="1" ht="18.75" customHeight="1">
      <c r="A1690" s="17">
        <v>4964</v>
      </c>
      <c r="B1690" s="18" t="s">
        <v>3910</v>
      </c>
      <c r="C1690" s="19">
        <v>4126581373</v>
      </c>
      <c r="D1690" s="17"/>
      <c r="E1690" s="17"/>
      <c r="F1690" s="17">
        <v>10</v>
      </c>
      <c r="G1690" s="17"/>
      <c r="H1690" s="17"/>
      <c r="I1690" s="17"/>
      <c r="J1690" s="17"/>
      <c r="K1690" s="17"/>
      <c r="L1690" s="17"/>
      <c r="M1690" s="17"/>
      <c r="N1690" s="17">
        <v>5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Z1690" s="16"/>
    </row>
    <row r="1691" spans="1:26" s="15" customFormat="1" ht="18.75" customHeight="1">
      <c r="A1691" s="17">
        <v>5057</v>
      </c>
      <c r="B1691" s="18" t="s">
        <v>3911</v>
      </c>
      <c r="C1691" s="19">
        <v>4126581395</v>
      </c>
      <c r="D1691" s="17">
        <v>4</v>
      </c>
      <c r="E1691" s="17">
        <v>4</v>
      </c>
      <c r="F1691" s="17">
        <v>15</v>
      </c>
      <c r="G1691" s="17"/>
      <c r="H1691" s="17"/>
      <c r="I1691" s="17"/>
      <c r="J1691" s="17"/>
      <c r="K1691" s="17"/>
      <c r="L1691" s="17"/>
      <c r="M1691" s="17"/>
      <c r="N1691" s="17">
        <v>10</v>
      </c>
      <c r="O1691" s="17">
        <v>20</v>
      </c>
      <c r="P1691" s="17"/>
      <c r="Q1691" s="17"/>
      <c r="R1691" s="17"/>
      <c r="S1691" s="17"/>
      <c r="T1691" s="17"/>
      <c r="U1691" s="17"/>
      <c r="V1691" s="17"/>
      <c r="W1691" s="17"/>
      <c r="Z1691" s="16"/>
    </row>
    <row r="1692" spans="1:26" s="15" customFormat="1" ht="18.75" customHeight="1">
      <c r="A1692" s="17">
        <v>5134</v>
      </c>
      <c r="B1692" s="18" t="s">
        <v>3912</v>
      </c>
      <c r="C1692" s="19">
        <v>4126488935</v>
      </c>
      <c r="D1692" s="17"/>
      <c r="E1692" s="17"/>
      <c r="F1692" s="17">
        <v>10</v>
      </c>
      <c r="G1692" s="17"/>
      <c r="H1692" s="17"/>
      <c r="I1692" s="17"/>
      <c r="J1692" s="17"/>
      <c r="K1692" s="17"/>
      <c r="L1692" s="17"/>
      <c r="M1692" s="17"/>
      <c r="N1692" s="17">
        <v>15</v>
      </c>
      <c r="O1692" s="17">
        <v>5</v>
      </c>
      <c r="P1692" s="17"/>
      <c r="Q1692" s="17"/>
      <c r="R1692" s="17"/>
      <c r="S1692" s="17"/>
      <c r="T1692" s="17"/>
      <c r="U1692" s="17"/>
      <c r="V1692" s="17"/>
      <c r="W1692" s="17"/>
      <c r="Z1692" s="16"/>
    </row>
    <row r="1693" spans="1:26" s="15" customFormat="1" ht="18.75" customHeight="1">
      <c r="A1693" s="17">
        <v>4976</v>
      </c>
      <c r="B1693" s="18" t="s">
        <v>3913</v>
      </c>
      <c r="C1693" s="19">
        <v>4126484489</v>
      </c>
      <c r="D1693" s="17">
        <v>5</v>
      </c>
      <c r="E1693" s="17">
        <v>5</v>
      </c>
      <c r="F1693" s="17"/>
      <c r="G1693" s="17">
        <v>5</v>
      </c>
      <c r="H1693" s="17"/>
      <c r="I1693" s="17"/>
      <c r="J1693" s="17"/>
      <c r="K1693" s="17"/>
      <c r="L1693" s="17"/>
      <c r="M1693" s="17"/>
      <c r="N1693" s="17"/>
      <c r="O1693" s="17">
        <v>5</v>
      </c>
      <c r="P1693" s="17"/>
      <c r="Q1693" s="17"/>
      <c r="R1693" s="17"/>
      <c r="S1693" s="17"/>
      <c r="T1693" s="17"/>
      <c r="U1693" s="17"/>
      <c r="V1693" s="17"/>
      <c r="W1693" s="17"/>
      <c r="Z1693" s="16"/>
    </row>
    <row r="1694" spans="1:26" s="15" customFormat="1" ht="18.75" customHeight="1">
      <c r="A1694" s="17">
        <v>5073</v>
      </c>
      <c r="B1694" s="18" t="s">
        <v>3914</v>
      </c>
      <c r="C1694" s="19">
        <v>4126519727</v>
      </c>
      <c r="D1694" s="17">
        <v>5</v>
      </c>
      <c r="E1694" s="17"/>
      <c r="F1694" s="17">
        <v>10</v>
      </c>
      <c r="G1694" s="17">
        <v>10</v>
      </c>
      <c r="H1694" s="17"/>
      <c r="I1694" s="17"/>
      <c r="J1694" s="17"/>
      <c r="K1694" s="17"/>
      <c r="L1694" s="17"/>
      <c r="M1694" s="17"/>
      <c r="N1694" s="17">
        <v>5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Z1694" s="16"/>
    </row>
    <row r="1695" spans="1:26" s="15" customFormat="1" ht="18.75" customHeight="1">
      <c r="A1695" s="17">
        <v>3407</v>
      </c>
      <c r="B1695" s="18" t="s">
        <v>3915</v>
      </c>
      <c r="C1695" s="19">
        <v>4126524135</v>
      </c>
      <c r="D1695" s="17"/>
      <c r="E1695" s="17"/>
      <c r="F1695" s="17">
        <v>10</v>
      </c>
      <c r="G1695" s="17"/>
      <c r="H1695" s="17"/>
      <c r="I1695" s="17"/>
      <c r="J1695" s="17"/>
      <c r="K1695" s="17"/>
      <c r="L1695" s="17"/>
      <c r="M1695" s="17"/>
      <c r="N1695" s="17">
        <v>5</v>
      </c>
      <c r="O1695" s="17">
        <v>5</v>
      </c>
      <c r="P1695" s="17"/>
      <c r="Q1695" s="17"/>
      <c r="R1695" s="17"/>
      <c r="S1695" s="17"/>
      <c r="T1695" s="17"/>
      <c r="U1695" s="17"/>
      <c r="V1695" s="17"/>
      <c r="W1695" s="17"/>
      <c r="Z1695" s="16"/>
    </row>
    <row r="1696" spans="1:26" s="15" customFormat="1" ht="18.75" customHeight="1">
      <c r="A1696" s="17">
        <v>4213</v>
      </c>
      <c r="B1696" s="18" t="s">
        <v>3916</v>
      </c>
      <c r="C1696" s="19">
        <v>4126520643</v>
      </c>
      <c r="D1696" s="17"/>
      <c r="E1696" s="17"/>
      <c r="F1696" s="17">
        <v>10</v>
      </c>
      <c r="G1696" s="17">
        <v>10</v>
      </c>
      <c r="H1696" s="17"/>
      <c r="I1696" s="17">
        <v>5</v>
      </c>
      <c r="J1696" s="17"/>
      <c r="K1696" s="17"/>
      <c r="L1696" s="17"/>
      <c r="M1696" s="17"/>
      <c r="N1696" s="17"/>
      <c r="O1696" s="17">
        <v>5</v>
      </c>
      <c r="P1696" s="17"/>
      <c r="Q1696" s="17"/>
      <c r="R1696" s="17"/>
      <c r="S1696" s="17"/>
      <c r="T1696" s="17"/>
      <c r="U1696" s="17"/>
      <c r="V1696" s="17"/>
      <c r="W1696" s="17"/>
      <c r="Z1696" s="16"/>
    </row>
    <row r="1697" spans="1:26" s="15" customFormat="1" ht="18.75" customHeight="1">
      <c r="A1697" s="48"/>
      <c r="B1697" s="51"/>
      <c r="C1697" s="52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 t="s">
        <v>4048</v>
      </c>
      <c r="Z1697" s="16"/>
    </row>
    <row r="1698" spans="1:26" s="15" customFormat="1" ht="18.75" customHeight="1">
      <c r="A1698" s="17"/>
      <c r="B1698" s="146" t="s">
        <v>3917</v>
      </c>
      <c r="C1698" s="19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Z1698" s="16"/>
    </row>
    <row r="1699" spans="1:26" s="15" customFormat="1" ht="18.75" customHeight="1">
      <c r="A1699" s="25">
        <v>2377</v>
      </c>
      <c r="B1699" s="18" t="s">
        <v>3937</v>
      </c>
      <c r="C1699" s="19">
        <v>4126597137</v>
      </c>
      <c r="D1699" s="17"/>
      <c r="E1699" s="17"/>
      <c r="F1699" s="17">
        <v>6</v>
      </c>
      <c r="G1699" s="17">
        <v>15</v>
      </c>
      <c r="H1699" s="17"/>
      <c r="I1699" s="17"/>
      <c r="J1699" s="17"/>
      <c r="K1699" s="17"/>
      <c r="L1699" s="17"/>
      <c r="M1699" s="17"/>
      <c r="N1699" s="17"/>
      <c r="O1699" s="17">
        <v>5</v>
      </c>
      <c r="P1699" s="17"/>
      <c r="Q1699" s="17"/>
      <c r="R1699" s="17"/>
      <c r="S1699" s="17"/>
      <c r="T1699" s="17"/>
      <c r="U1699" s="17"/>
      <c r="V1699" s="17"/>
      <c r="W1699" s="17"/>
      <c r="Z1699" s="16"/>
    </row>
    <row r="1700" spans="1:26" s="15" customFormat="1" ht="18.75" customHeight="1">
      <c r="A1700" s="17">
        <v>5582</v>
      </c>
      <c r="B1700" s="18" t="s">
        <v>3938</v>
      </c>
      <c r="C1700" s="19">
        <v>4126620835</v>
      </c>
      <c r="D1700" s="17"/>
      <c r="E1700" s="17"/>
      <c r="F1700" s="17">
        <v>5</v>
      </c>
      <c r="G1700" s="17">
        <v>10</v>
      </c>
      <c r="H1700" s="17"/>
      <c r="I1700" s="17"/>
      <c r="J1700" s="17"/>
      <c r="K1700" s="17"/>
      <c r="L1700" s="17"/>
      <c r="M1700" s="17"/>
      <c r="N1700" s="17">
        <v>10</v>
      </c>
      <c r="O1700" s="17"/>
      <c r="P1700" s="17"/>
      <c r="Q1700" s="17"/>
      <c r="R1700" s="17"/>
      <c r="S1700" s="17"/>
      <c r="T1700" s="17"/>
      <c r="U1700" s="17"/>
      <c r="V1700" s="17"/>
      <c r="W1700" s="17"/>
      <c r="Z1700" s="16"/>
    </row>
    <row r="1701" spans="1:26" s="15" customFormat="1" ht="18.75" customHeight="1">
      <c r="A1701" s="17">
        <v>5665</v>
      </c>
      <c r="B1701" s="18" t="s">
        <v>3939</v>
      </c>
      <c r="C1701" s="19">
        <v>4126490122</v>
      </c>
      <c r="D1701" s="17">
        <v>5</v>
      </c>
      <c r="E1701" s="17">
        <v>3</v>
      </c>
      <c r="F1701" s="17">
        <v>5</v>
      </c>
      <c r="G1701" s="17">
        <v>10</v>
      </c>
      <c r="H1701" s="17"/>
      <c r="I1701" s="17">
        <v>10</v>
      </c>
      <c r="J1701" s="17"/>
      <c r="K1701" s="17"/>
      <c r="L1701" s="17"/>
      <c r="M1701" s="17"/>
      <c r="N1701" s="17">
        <v>5</v>
      </c>
      <c r="O1701" s="17">
        <v>5</v>
      </c>
      <c r="P1701" s="17"/>
      <c r="Q1701" s="17"/>
      <c r="R1701" s="17"/>
      <c r="S1701" s="17"/>
      <c r="T1701" s="17"/>
      <c r="U1701" s="17"/>
      <c r="V1701" s="17"/>
      <c r="W1701" s="17"/>
      <c r="Z1701" s="16"/>
    </row>
    <row r="1702" spans="1:26" s="15" customFormat="1" ht="18.75" customHeight="1">
      <c r="A1702" s="17">
        <v>5665</v>
      </c>
      <c r="B1702" s="18" t="s">
        <v>3939</v>
      </c>
      <c r="C1702" s="19">
        <v>4126490121</v>
      </c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>
        <v>3</v>
      </c>
      <c r="Q1702" s="17"/>
      <c r="R1702" s="17"/>
      <c r="S1702" s="17"/>
      <c r="T1702" s="17"/>
      <c r="U1702" s="17"/>
      <c r="V1702" s="17"/>
      <c r="W1702" s="17"/>
      <c r="Z1702" s="16"/>
    </row>
    <row r="1703" spans="1:26" s="15" customFormat="1" ht="18.75" customHeight="1">
      <c r="A1703" s="17">
        <v>3160</v>
      </c>
      <c r="B1703" s="18" t="s">
        <v>3940</v>
      </c>
      <c r="C1703" s="19" t="s">
        <v>3941</v>
      </c>
      <c r="D1703" s="17"/>
      <c r="E1703" s="17"/>
      <c r="F1703" s="17">
        <v>15</v>
      </c>
      <c r="G1703" s="17"/>
      <c r="H1703" s="17"/>
      <c r="I1703" s="17"/>
      <c r="J1703" s="17"/>
      <c r="K1703" s="17"/>
      <c r="L1703" s="17"/>
      <c r="M1703" s="17"/>
      <c r="N1703" s="17"/>
      <c r="O1703" s="17">
        <v>5</v>
      </c>
      <c r="P1703" s="17"/>
      <c r="Q1703" s="17"/>
      <c r="R1703" s="17"/>
      <c r="S1703" s="17"/>
      <c r="T1703" s="17"/>
      <c r="U1703" s="17"/>
      <c r="V1703" s="17"/>
      <c r="W1703" s="17"/>
      <c r="Z1703" s="16"/>
    </row>
    <row r="1704" spans="1:26" s="15" customFormat="1" ht="18.75" customHeight="1">
      <c r="A1704" s="17">
        <v>5666</v>
      </c>
      <c r="B1704" s="18" t="s">
        <v>3942</v>
      </c>
      <c r="C1704" s="19">
        <v>4126490578</v>
      </c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>
        <v>3</v>
      </c>
      <c r="Q1704" s="17"/>
      <c r="R1704" s="17"/>
      <c r="S1704" s="17"/>
      <c r="T1704" s="17"/>
      <c r="U1704" s="17"/>
      <c r="V1704" s="17"/>
      <c r="W1704" s="17"/>
      <c r="Z1704" s="16"/>
    </row>
    <row r="1705" spans="1:26" s="15" customFormat="1" ht="18.75" customHeight="1">
      <c r="A1705" s="17">
        <v>5666</v>
      </c>
      <c r="B1705" s="18" t="s">
        <v>3942</v>
      </c>
      <c r="C1705" s="19">
        <v>4126490581</v>
      </c>
      <c r="D1705" s="17"/>
      <c r="E1705" s="17">
        <v>3</v>
      </c>
      <c r="F1705" s="17">
        <v>3</v>
      </c>
      <c r="G1705" s="17">
        <v>3</v>
      </c>
      <c r="H1705" s="17"/>
      <c r="I1705" s="17">
        <v>3</v>
      </c>
      <c r="J1705" s="17"/>
      <c r="K1705" s="17"/>
      <c r="L1705" s="17"/>
      <c r="M1705" s="17"/>
      <c r="N1705" s="17"/>
      <c r="O1705" s="17">
        <v>3</v>
      </c>
      <c r="P1705" s="17"/>
      <c r="Q1705" s="17"/>
      <c r="R1705" s="17"/>
      <c r="S1705" s="17"/>
      <c r="T1705" s="17"/>
      <c r="U1705" s="17"/>
      <c r="V1705" s="17"/>
      <c r="W1705" s="17"/>
      <c r="Z1705" s="16"/>
    </row>
    <row r="1706" spans="1:26" s="15" customFormat="1" ht="18.75" customHeight="1">
      <c r="A1706" s="17">
        <v>5347</v>
      </c>
      <c r="B1706" s="18" t="s">
        <v>3943</v>
      </c>
      <c r="C1706" s="19">
        <v>4126586939</v>
      </c>
      <c r="D1706" s="17"/>
      <c r="E1706" s="17">
        <v>2</v>
      </c>
      <c r="F1706" s="17">
        <v>1</v>
      </c>
      <c r="G1706" s="17">
        <v>1</v>
      </c>
      <c r="H1706" s="17"/>
      <c r="I1706" s="17"/>
      <c r="J1706" s="17"/>
      <c r="K1706" s="17"/>
      <c r="L1706" s="17"/>
      <c r="M1706" s="17"/>
      <c r="N1706" s="17">
        <v>2</v>
      </c>
      <c r="O1706" s="17"/>
      <c r="P1706" s="17"/>
      <c r="Q1706" s="17"/>
      <c r="R1706" s="17"/>
      <c r="S1706" s="17"/>
      <c r="T1706" s="17"/>
      <c r="U1706" s="17"/>
      <c r="V1706" s="17"/>
      <c r="W1706" s="17"/>
      <c r="Z1706" s="16"/>
    </row>
    <row r="1707" spans="1:26" s="15" customFormat="1" ht="18.75" customHeight="1">
      <c r="A1707" s="17">
        <v>4124</v>
      </c>
      <c r="B1707" s="18" t="s">
        <v>3944</v>
      </c>
      <c r="C1707" s="19">
        <v>4126624261</v>
      </c>
      <c r="D1707" s="17"/>
      <c r="E1707" s="17"/>
      <c r="F1707" s="17">
        <v>5</v>
      </c>
      <c r="G1707" s="17">
        <v>15</v>
      </c>
      <c r="H1707" s="17"/>
      <c r="I1707" s="17"/>
      <c r="J1707" s="17"/>
      <c r="K1707" s="17"/>
      <c r="L1707" s="17"/>
      <c r="M1707" s="17"/>
      <c r="N1707" s="17">
        <v>5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Z1707" s="16"/>
    </row>
    <row r="1708" spans="1:26" s="15" customFormat="1" ht="18.75" customHeight="1">
      <c r="A1708" s="17">
        <v>4262</v>
      </c>
      <c r="B1708" s="18" t="s">
        <v>3945</v>
      </c>
      <c r="C1708" s="19">
        <v>4126604278</v>
      </c>
      <c r="D1708" s="17"/>
      <c r="E1708" s="17"/>
      <c r="F1708" s="17">
        <v>5</v>
      </c>
      <c r="G1708" s="17">
        <v>5</v>
      </c>
      <c r="H1708" s="17"/>
      <c r="I1708" s="17">
        <v>5</v>
      </c>
      <c r="J1708" s="17"/>
      <c r="K1708" s="17"/>
      <c r="L1708" s="17"/>
      <c r="M1708" s="17"/>
      <c r="N1708" s="17">
        <v>5</v>
      </c>
      <c r="O1708" s="17">
        <v>10</v>
      </c>
      <c r="P1708" s="17"/>
      <c r="Q1708" s="17"/>
      <c r="R1708" s="17"/>
      <c r="S1708" s="17"/>
      <c r="T1708" s="17"/>
      <c r="U1708" s="17"/>
      <c r="V1708" s="17"/>
      <c r="W1708" s="17"/>
      <c r="Z1708" s="16"/>
    </row>
    <row r="1709" spans="1:26" s="15" customFormat="1" ht="18.75" customHeight="1">
      <c r="A1709" s="17">
        <v>5667</v>
      </c>
      <c r="B1709" s="18" t="s">
        <v>3946</v>
      </c>
      <c r="C1709" s="19">
        <v>4126490811</v>
      </c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>
        <v>2</v>
      </c>
      <c r="Q1709" s="17"/>
      <c r="R1709" s="17"/>
      <c r="S1709" s="17"/>
      <c r="T1709" s="17"/>
      <c r="U1709" s="17"/>
      <c r="V1709" s="17"/>
      <c r="W1709" s="17"/>
      <c r="Z1709" s="16"/>
    </row>
    <row r="1710" spans="1:26" s="15" customFormat="1" ht="18.75" customHeight="1">
      <c r="A1710" s="17">
        <v>5667</v>
      </c>
      <c r="B1710" s="18" t="s">
        <v>3946</v>
      </c>
      <c r="C1710" s="19">
        <v>4126490813</v>
      </c>
      <c r="D1710" s="17">
        <v>10</v>
      </c>
      <c r="E1710" s="17">
        <v>6</v>
      </c>
      <c r="F1710" s="17">
        <v>10</v>
      </c>
      <c r="G1710" s="17">
        <v>5</v>
      </c>
      <c r="H1710" s="17"/>
      <c r="I1710" s="17">
        <v>5</v>
      </c>
      <c r="J1710" s="17"/>
      <c r="K1710" s="17"/>
      <c r="L1710" s="17"/>
      <c r="M1710" s="17"/>
      <c r="N1710" s="17">
        <v>10</v>
      </c>
      <c r="O1710" s="17">
        <v>10</v>
      </c>
      <c r="P1710" s="17"/>
      <c r="Q1710" s="17"/>
      <c r="R1710" s="17"/>
      <c r="S1710" s="17"/>
      <c r="T1710" s="17"/>
      <c r="U1710" s="17"/>
      <c r="V1710" s="17"/>
      <c r="W1710" s="17"/>
      <c r="Z1710" s="16"/>
    </row>
    <row r="1711" spans="1:26" s="15" customFormat="1" ht="18.75" customHeight="1">
      <c r="A1711" s="17">
        <v>2295</v>
      </c>
      <c r="B1711" s="18" t="s">
        <v>3770</v>
      </c>
      <c r="C1711" s="19">
        <v>4126594647</v>
      </c>
      <c r="D1711" s="17"/>
      <c r="E1711" s="17"/>
      <c r="F1711" s="17">
        <v>10</v>
      </c>
      <c r="G1711" s="17">
        <v>10</v>
      </c>
      <c r="H1711" s="17"/>
      <c r="I1711" s="17"/>
      <c r="J1711" s="17"/>
      <c r="K1711" s="17"/>
      <c r="L1711" s="17"/>
      <c r="M1711" s="17"/>
      <c r="N1711" s="17">
        <v>5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Z1711" s="16"/>
    </row>
    <row r="1712" spans="1:26" s="15" customFormat="1" ht="18.75" customHeight="1">
      <c r="A1712" s="17">
        <v>5524</v>
      </c>
      <c r="B1712" s="18" t="s">
        <v>3947</v>
      </c>
      <c r="C1712" s="19">
        <v>4126585489</v>
      </c>
      <c r="D1712" s="17"/>
      <c r="E1712" s="17"/>
      <c r="F1712" s="17">
        <v>9</v>
      </c>
      <c r="G1712" s="17">
        <v>5</v>
      </c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Z1712" s="16"/>
    </row>
    <row r="1713" spans="1:26" s="15" customFormat="1" ht="18.75" customHeight="1">
      <c r="A1713" s="17">
        <v>4305</v>
      </c>
      <c r="B1713" s="18" t="s">
        <v>3948</v>
      </c>
      <c r="C1713" s="19">
        <v>4126588685</v>
      </c>
      <c r="D1713" s="17"/>
      <c r="E1713" s="17"/>
      <c r="F1713" s="17">
        <v>5</v>
      </c>
      <c r="G1713" s="17">
        <v>10</v>
      </c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Z1713" s="16"/>
    </row>
    <row r="1714" spans="1:26" s="15" customFormat="1" ht="18.75" customHeight="1">
      <c r="A1714" s="17">
        <v>4211</v>
      </c>
      <c r="B1714" s="18" t="s">
        <v>3949</v>
      </c>
      <c r="C1714" s="19">
        <v>412659999</v>
      </c>
      <c r="D1714" s="17"/>
      <c r="E1714" s="17"/>
      <c r="F1714" s="17">
        <v>5</v>
      </c>
      <c r="G1714" s="17">
        <v>5</v>
      </c>
      <c r="H1714" s="17"/>
      <c r="I1714" s="17">
        <v>2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Z1714" s="16"/>
    </row>
    <row r="1715" spans="1:26" s="15" customFormat="1" ht="18.75" customHeight="1">
      <c r="A1715" s="17">
        <v>4211</v>
      </c>
      <c r="B1715" s="18" t="s">
        <v>3949</v>
      </c>
      <c r="C1715" s="19">
        <v>4126600002</v>
      </c>
      <c r="D1715" s="17"/>
      <c r="E1715" s="17">
        <v>1</v>
      </c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Z1715" s="16"/>
    </row>
    <row r="1716" spans="1:26" s="15" customFormat="1" ht="18.75" customHeight="1">
      <c r="A1716" s="17">
        <v>5385</v>
      </c>
      <c r="B1716" s="18" t="s">
        <v>3950</v>
      </c>
      <c r="C1716" s="19">
        <v>4126563065</v>
      </c>
      <c r="D1716" s="17"/>
      <c r="E1716" s="17">
        <v>3</v>
      </c>
      <c r="F1716" s="17">
        <v>3</v>
      </c>
      <c r="G1716" s="17">
        <v>5</v>
      </c>
      <c r="H1716" s="17"/>
      <c r="I1716" s="17">
        <v>3</v>
      </c>
      <c r="J1716" s="17"/>
      <c r="K1716" s="17"/>
      <c r="L1716" s="17"/>
      <c r="M1716" s="17"/>
      <c r="N1716" s="17">
        <v>3</v>
      </c>
      <c r="O1716" s="17">
        <v>5</v>
      </c>
      <c r="P1716" s="17"/>
      <c r="Q1716" s="17"/>
      <c r="R1716" s="17"/>
      <c r="S1716" s="17"/>
      <c r="T1716" s="17"/>
      <c r="U1716" s="17"/>
      <c r="V1716" s="17"/>
      <c r="W1716" s="17"/>
      <c r="Z1716" s="16"/>
    </row>
    <row r="1717" spans="1:26" s="15" customFormat="1" ht="18.75" customHeight="1">
      <c r="A1717" s="17">
        <v>3144</v>
      </c>
      <c r="B1717" s="18" t="s">
        <v>3951</v>
      </c>
      <c r="C1717" s="19">
        <v>4126617077</v>
      </c>
      <c r="D1717" s="17"/>
      <c r="E1717" s="17"/>
      <c r="F1717" s="17">
        <v>5</v>
      </c>
      <c r="G1717" s="17">
        <v>5</v>
      </c>
      <c r="H1717" s="17"/>
      <c r="I1717" s="17"/>
      <c r="J1717" s="17"/>
      <c r="K1717" s="17"/>
      <c r="L1717" s="17"/>
      <c r="M1717" s="17"/>
      <c r="N1717" s="17"/>
      <c r="O1717" s="17">
        <v>10</v>
      </c>
      <c r="P1717" s="17"/>
      <c r="Q1717" s="17"/>
      <c r="R1717" s="17"/>
      <c r="S1717" s="17"/>
      <c r="T1717" s="17"/>
      <c r="U1717" s="17"/>
      <c r="V1717" s="17"/>
      <c r="W1717" s="17"/>
      <c r="Z1717" s="16"/>
    </row>
    <row r="1718" spans="1:26" s="15" customFormat="1" ht="18.75" customHeight="1">
      <c r="A1718" s="17">
        <v>3197</v>
      </c>
      <c r="B1718" s="18" t="s">
        <v>3952</v>
      </c>
      <c r="C1718" s="19">
        <v>4126617979</v>
      </c>
      <c r="D1718" s="17"/>
      <c r="E1718" s="17"/>
      <c r="F1718" s="17">
        <v>10</v>
      </c>
      <c r="G1718" s="17">
        <v>5</v>
      </c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Z1718" s="16"/>
    </row>
    <row r="1719" spans="1:26" s="15" customFormat="1" ht="18.75" customHeight="1">
      <c r="A1719" s="17">
        <v>3029</v>
      </c>
      <c r="B1719" s="18" t="s">
        <v>3953</v>
      </c>
      <c r="C1719" s="19">
        <v>4126593404</v>
      </c>
      <c r="D1719" s="17"/>
      <c r="E1719" s="17"/>
      <c r="F1719" s="17">
        <v>10</v>
      </c>
      <c r="G1719" s="17">
        <v>10</v>
      </c>
      <c r="H1719" s="17"/>
      <c r="I1719" s="17"/>
      <c r="J1719" s="17"/>
      <c r="K1719" s="17"/>
      <c r="L1719" s="17"/>
      <c r="M1719" s="17"/>
      <c r="N1719" s="17">
        <v>10</v>
      </c>
      <c r="O1719" s="17"/>
      <c r="P1719" s="17"/>
      <c r="Q1719" s="17"/>
      <c r="R1719" s="17"/>
      <c r="S1719" s="17"/>
      <c r="T1719" s="17"/>
      <c r="U1719" s="17"/>
      <c r="V1719" s="17"/>
      <c r="W1719" s="17"/>
      <c r="Z1719" s="16"/>
    </row>
    <row r="1720" spans="1:26" s="15" customFormat="1" ht="18.75" customHeight="1">
      <c r="A1720" s="17">
        <v>5640</v>
      </c>
      <c r="B1720" s="18" t="s">
        <v>3954</v>
      </c>
      <c r="C1720" s="19">
        <v>41266579632</v>
      </c>
      <c r="D1720" s="17"/>
      <c r="E1720" s="17"/>
      <c r="F1720" s="17">
        <v>5</v>
      </c>
      <c r="G1720" s="17">
        <v>7</v>
      </c>
      <c r="H1720" s="17"/>
      <c r="I1720" s="17">
        <v>3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Z1720" s="16"/>
    </row>
    <row r="1721" spans="1:26" s="15" customFormat="1" ht="18.75" customHeight="1">
      <c r="A1721" s="17">
        <v>4065</v>
      </c>
      <c r="B1721" s="18" t="s">
        <v>3955</v>
      </c>
      <c r="C1721" s="19">
        <v>4126624310</v>
      </c>
      <c r="D1721" s="17"/>
      <c r="E1721" s="17"/>
      <c r="F1721" s="17"/>
      <c r="G1721" s="17">
        <v>8</v>
      </c>
      <c r="H1721" s="17"/>
      <c r="I1721" s="17">
        <v>3</v>
      </c>
      <c r="J1721" s="17"/>
      <c r="K1721" s="17"/>
      <c r="L1721" s="17"/>
      <c r="M1721" s="17"/>
      <c r="N1721" s="17">
        <v>3</v>
      </c>
      <c r="O1721" s="17"/>
      <c r="P1721" s="17"/>
      <c r="Q1721" s="17"/>
      <c r="R1721" s="17"/>
      <c r="S1721" s="17"/>
      <c r="T1721" s="17"/>
      <c r="U1721" s="17"/>
      <c r="V1721" s="17"/>
      <c r="W1721" s="17"/>
      <c r="Z1721" s="16"/>
    </row>
    <row r="1722" spans="1:26" s="15" customFormat="1" ht="18.75" customHeight="1">
      <c r="A1722" s="17">
        <v>5511</v>
      </c>
      <c r="B1722" s="18" t="s">
        <v>3956</v>
      </c>
      <c r="C1722" s="19">
        <v>4126536837</v>
      </c>
      <c r="D1722" s="17"/>
      <c r="E1722" s="17"/>
      <c r="F1722" s="17">
        <v>3</v>
      </c>
      <c r="G1722" s="17"/>
      <c r="H1722" s="17">
        <v>5</v>
      </c>
      <c r="I1722" s="17">
        <v>5</v>
      </c>
      <c r="J1722" s="17"/>
      <c r="K1722" s="17"/>
      <c r="L1722" s="17"/>
      <c r="M1722" s="17"/>
      <c r="N1722" s="17">
        <v>5</v>
      </c>
      <c r="O1722" s="17">
        <v>5</v>
      </c>
      <c r="P1722" s="17"/>
      <c r="Q1722" s="17"/>
      <c r="R1722" s="17"/>
      <c r="S1722" s="17"/>
      <c r="T1722" s="17"/>
      <c r="U1722" s="17"/>
      <c r="V1722" s="17"/>
      <c r="W1722" s="17"/>
      <c r="Z1722" s="16"/>
    </row>
    <row r="1723" spans="1:26" s="15" customFormat="1" ht="18.75" customHeight="1">
      <c r="A1723" s="17">
        <v>2174</v>
      </c>
      <c r="B1723" s="18" t="s">
        <v>3957</v>
      </c>
      <c r="C1723" s="19">
        <v>4126707266</v>
      </c>
      <c r="D1723" s="17"/>
      <c r="E1723" s="17"/>
      <c r="F1723" s="17">
        <v>10</v>
      </c>
      <c r="G1723" s="17">
        <v>10</v>
      </c>
      <c r="H1723" s="17"/>
      <c r="I1723" s="17"/>
      <c r="J1723" s="17"/>
      <c r="K1723" s="17"/>
      <c r="L1723" s="17"/>
      <c r="M1723" s="17"/>
      <c r="N1723" s="17"/>
      <c r="O1723" s="17">
        <v>5</v>
      </c>
      <c r="P1723" s="17"/>
      <c r="Q1723" s="17"/>
      <c r="R1723" s="17"/>
      <c r="S1723" s="17"/>
      <c r="T1723" s="17"/>
      <c r="U1723" s="17"/>
      <c r="V1723" s="17"/>
      <c r="W1723" s="17"/>
      <c r="Z1723" s="16"/>
    </row>
    <row r="1724" spans="1:26" s="15" customFormat="1" ht="18.75" customHeight="1">
      <c r="A1724" s="17">
        <v>2046</v>
      </c>
      <c r="B1724" s="18" t="s">
        <v>1732</v>
      </c>
      <c r="C1724" s="19">
        <v>4126558132</v>
      </c>
      <c r="D1724" s="17"/>
      <c r="E1724" s="17"/>
      <c r="F1724" s="17"/>
      <c r="G1724" s="17">
        <v>15</v>
      </c>
      <c r="H1724" s="17"/>
      <c r="I1724" s="17">
        <v>5</v>
      </c>
      <c r="J1724" s="17"/>
      <c r="K1724" s="17"/>
      <c r="L1724" s="17"/>
      <c r="M1724" s="17"/>
      <c r="N1724" s="17"/>
      <c r="O1724" s="17">
        <v>5</v>
      </c>
      <c r="P1724" s="17"/>
      <c r="Q1724" s="17"/>
      <c r="R1724" s="17"/>
      <c r="S1724" s="17"/>
      <c r="T1724" s="17"/>
      <c r="U1724" s="17"/>
      <c r="V1724" s="17"/>
      <c r="W1724" s="17"/>
      <c r="Z1724" s="16"/>
    </row>
    <row r="1725" spans="1:26" s="15" customFormat="1" ht="18.75" customHeight="1">
      <c r="A1725" s="17">
        <v>5474</v>
      </c>
      <c r="B1725" s="18" t="s">
        <v>3958</v>
      </c>
      <c r="C1725" s="19">
        <v>4126624442</v>
      </c>
      <c r="D1725" s="17">
        <v>5</v>
      </c>
      <c r="E1725" s="17"/>
      <c r="F1725" s="17">
        <v>5</v>
      </c>
      <c r="G1725" s="17">
        <v>5</v>
      </c>
      <c r="H1725" s="17"/>
      <c r="I1725" s="17"/>
      <c r="J1725" s="17"/>
      <c r="K1725" s="17"/>
      <c r="L1725" s="17">
        <v>5</v>
      </c>
      <c r="M1725" s="17"/>
      <c r="N1725" s="17">
        <v>5</v>
      </c>
      <c r="O1725" s="17">
        <v>5</v>
      </c>
      <c r="P1725" s="17"/>
      <c r="Q1725" s="17"/>
      <c r="R1725" s="17"/>
      <c r="S1725" s="17"/>
      <c r="T1725" s="17"/>
      <c r="U1725" s="17"/>
      <c r="V1725" s="17"/>
      <c r="W1725" s="17"/>
      <c r="Z1725" s="16"/>
    </row>
    <row r="1726" spans="1:26" s="15" customFormat="1" ht="18.75" customHeight="1">
      <c r="A1726" s="17">
        <v>2564</v>
      </c>
      <c r="B1726" s="18" t="s">
        <v>3959</v>
      </c>
      <c r="C1726" s="19">
        <v>4126597621</v>
      </c>
      <c r="D1726" s="17"/>
      <c r="E1726" s="17"/>
      <c r="F1726" s="17">
        <v>5</v>
      </c>
      <c r="G1726" s="17"/>
      <c r="H1726" s="17">
        <v>10</v>
      </c>
      <c r="I1726" s="17"/>
      <c r="J1726" s="17"/>
      <c r="K1726" s="17"/>
      <c r="L1726" s="17"/>
      <c r="M1726" s="17"/>
      <c r="N1726" s="17">
        <v>5</v>
      </c>
      <c r="O1726" s="17"/>
      <c r="P1726" s="17"/>
      <c r="Q1726" s="17"/>
      <c r="R1726" s="17"/>
      <c r="S1726" s="17"/>
      <c r="T1726" s="17"/>
      <c r="U1726" s="17"/>
      <c r="V1726" s="17"/>
      <c r="W1726" s="17"/>
      <c r="Z1726" s="16"/>
    </row>
    <row r="1727" spans="1:26" s="15" customFormat="1" ht="18.75" customHeight="1">
      <c r="A1727" s="17">
        <v>3228</v>
      </c>
      <c r="B1727" s="18" t="s">
        <v>3960</v>
      </c>
      <c r="C1727" s="19">
        <v>4126616037</v>
      </c>
      <c r="D1727" s="17">
        <v>4</v>
      </c>
      <c r="E1727" s="17">
        <v>4</v>
      </c>
      <c r="F1727" s="17">
        <v>8</v>
      </c>
      <c r="G1727" s="17"/>
      <c r="H1727" s="17"/>
      <c r="I1727" s="17"/>
      <c r="J1727" s="17"/>
      <c r="K1727" s="17"/>
      <c r="L1727" s="17"/>
      <c r="M1727" s="17"/>
      <c r="N1727" s="17"/>
      <c r="O1727" s="17">
        <v>5</v>
      </c>
      <c r="P1727" s="17"/>
      <c r="Q1727" s="17"/>
      <c r="R1727" s="17"/>
      <c r="S1727" s="17"/>
      <c r="T1727" s="17"/>
      <c r="U1727" s="17"/>
      <c r="V1727" s="17"/>
      <c r="W1727" s="17"/>
      <c r="Z1727" s="16"/>
    </row>
    <row r="1728" spans="1:26" s="15" customFormat="1" ht="18.75" customHeight="1">
      <c r="A1728" s="17">
        <v>4419</v>
      </c>
      <c r="B1728" s="18" t="s">
        <v>3961</v>
      </c>
      <c r="C1728" s="19">
        <v>4126619502</v>
      </c>
      <c r="D1728" s="17"/>
      <c r="E1728" s="17"/>
      <c r="F1728" s="17">
        <v>5</v>
      </c>
      <c r="G1728" s="17">
        <v>5</v>
      </c>
      <c r="H1728" s="17"/>
      <c r="I1728" s="17"/>
      <c r="J1728" s="17"/>
      <c r="K1728" s="17"/>
      <c r="L1728" s="17"/>
      <c r="M1728" s="17"/>
      <c r="N1728" s="17"/>
      <c r="O1728" s="17">
        <v>5</v>
      </c>
      <c r="P1728" s="17"/>
      <c r="Q1728" s="17"/>
      <c r="R1728" s="17"/>
      <c r="S1728" s="17"/>
      <c r="T1728" s="17"/>
      <c r="U1728" s="17"/>
      <c r="V1728" s="17"/>
      <c r="W1728" s="17"/>
      <c r="Z1728" s="16"/>
    </row>
    <row r="1729" spans="1:26" s="15" customFormat="1" ht="18.75" customHeight="1">
      <c r="A1729" s="17">
        <v>3540</v>
      </c>
      <c r="B1729" s="18" t="s">
        <v>3962</v>
      </c>
      <c r="C1729" s="19">
        <v>4126623486</v>
      </c>
      <c r="D1729" s="17"/>
      <c r="E1729" s="17"/>
      <c r="F1729" s="17"/>
      <c r="G1729" s="17">
        <v>10</v>
      </c>
      <c r="H1729" s="17"/>
      <c r="I1729" s="17"/>
      <c r="J1729" s="17"/>
      <c r="K1729" s="17"/>
      <c r="L1729" s="17"/>
      <c r="M1729" s="17"/>
      <c r="N1729" s="17">
        <v>10</v>
      </c>
      <c r="O1729" s="17">
        <v>10</v>
      </c>
      <c r="P1729" s="17"/>
      <c r="Q1729" s="17"/>
      <c r="R1729" s="17"/>
      <c r="S1729" s="17"/>
      <c r="T1729" s="17"/>
      <c r="U1729" s="17"/>
      <c r="V1729" s="17"/>
      <c r="W1729" s="17"/>
      <c r="Z1729" s="16"/>
    </row>
    <row r="1730" spans="1:26" s="15" customFormat="1" ht="18.75" customHeight="1">
      <c r="A1730" s="17">
        <v>3649</v>
      </c>
      <c r="B1730" s="18" t="s">
        <v>3963</v>
      </c>
      <c r="C1730" s="19">
        <v>4126558666</v>
      </c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>
        <v>10</v>
      </c>
      <c r="Q1730" s="17"/>
      <c r="R1730" s="17"/>
      <c r="S1730" s="17"/>
      <c r="T1730" s="17"/>
      <c r="U1730" s="17"/>
      <c r="V1730" s="17"/>
      <c r="W1730" s="17"/>
      <c r="Z1730" s="16"/>
    </row>
    <row r="1731" spans="1:26" s="15" customFormat="1" ht="18.75" customHeight="1">
      <c r="A1731" s="17">
        <v>5268</v>
      </c>
      <c r="B1731" s="18" t="s">
        <v>3964</v>
      </c>
      <c r="C1731" s="19">
        <v>4126611070</v>
      </c>
      <c r="D1731" s="17">
        <v>2</v>
      </c>
      <c r="E1731" s="17"/>
      <c r="F1731" s="17">
        <v>3</v>
      </c>
      <c r="G1731" s="17"/>
      <c r="H1731" s="17"/>
      <c r="I1731" s="17"/>
      <c r="J1731" s="17"/>
      <c r="K1731" s="17"/>
      <c r="L1731" s="17"/>
      <c r="M1731" s="17"/>
      <c r="N1731" s="17">
        <v>3</v>
      </c>
      <c r="O1731" s="17">
        <v>5</v>
      </c>
      <c r="P1731" s="17"/>
      <c r="Q1731" s="17"/>
      <c r="R1731" s="17"/>
      <c r="S1731" s="17"/>
      <c r="T1731" s="17"/>
      <c r="U1731" s="17"/>
      <c r="V1731" s="17"/>
      <c r="W1731" s="17"/>
      <c r="Z1731" s="16"/>
    </row>
    <row r="1732" spans="1:26" s="15" customFormat="1" ht="18.75" customHeight="1">
      <c r="A1732" s="17">
        <v>5574</v>
      </c>
      <c r="B1732" s="18" t="s">
        <v>3965</v>
      </c>
      <c r="C1732" s="19">
        <v>4126550510</v>
      </c>
      <c r="D1732" s="17"/>
      <c r="E1732" s="17"/>
      <c r="F1732" s="17">
        <v>10</v>
      </c>
      <c r="G1732" s="17">
        <v>10</v>
      </c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Z1732" s="16"/>
    </row>
    <row r="1733" spans="1:26" s="15" customFormat="1" ht="18.75" customHeight="1">
      <c r="A1733" s="17">
        <v>3323</v>
      </c>
      <c r="B1733" s="18" t="s">
        <v>3966</v>
      </c>
      <c r="C1733" s="19">
        <v>4126583130</v>
      </c>
      <c r="D1733" s="17"/>
      <c r="E1733" s="17"/>
      <c r="F1733" s="17">
        <v>10</v>
      </c>
      <c r="G1733" s="17">
        <v>10</v>
      </c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Z1733" s="16"/>
    </row>
    <row r="1734" spans="1:26" s="15" customFormat="1" ht="18.75" customHeight="1">
      <c r="A1734" s="37">
        <v>1530</v>
      </c>
      <c r="B1734" s="18" t="s">
        <v>3967</v>
      </c>
      <c r="C1734" s="19">
        <v>4126650665</v>
      </c>
      <c r="D1734" s="17"/>
      <c r="E1734" s="17"/>
      <c r="F1734" s="17">
        <v>10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Z1734" s="16"/>
    </row>
    <row r="1735" spans="1:26" s="15" customFormat="1" ht="18.75" customHeight="1">
      <c r="A1735" s="17">
        <v>2143</v>
      </c>
      <c r="B1735" s="18" t="s">
        <v>3968</v>
      </c>
      <c r="C1735" s="19">
        <v>4126640170</v>
      </c>
      <c r="D1735" s="17">
        <v>3</v>
      </c>
      <c r="E1735" s="17">
        <v>3</v>
      </c>
      <c r="F1735" s="17">
        <v>10</v>
      </c>
      <c r="G1735" s="17">
        <v>10</v>
      </c>
      <c r="H1735" s="17"/>
      <c r="I1735" s="17">
        <v>10</v>
      </c>
      <c r="J1735" s="17"/>
      <c r="K1735" s="17"/>
      <c r="L1735" s="17"/>
      <c r="M1735" s="17"/>
      <c r="N1735" s="17">
        <v>10</v>
      </c>
      <c r="O1735" s="17">
        <v>5</v>
      </c>
      <c r="P1735" s="17"/>
      <c r="Q1735" s="17"/>
      <c r="R1735" s="17"/>
      <c r="S1735" s="17"/>
      <c r="T1735" s="17"/>
      <c r="U1735" s="17"/>
      <c r="V1735" s="17"/>
      <c r="W1735" s="17"/>
      <c r="Z1735" s="16"/>
    </row>
    <row r="1736" spans="1:26" s="15" customFormat="1" ht="18.75" customHeight="1">
      <c r="A1736" s="17">
        <v>3210</v>
      </c>
      <c r="B1736" s="18" t="s">
        <v>3969</v>
      </c>
      <c r="C1736" s="19">
        <v>4126559859</v>
      </c>
      <c r="D1736" s="17"/>
      <c r="E1736" s="17"/>
      <c r="F1736" s="17"/>
      <c r="G1736" s="17">
        <v>5</v>
      </c>
      <c r="H1736" s="17"/>
      <c r="I1736" s="17">
        <v>5</v>
      </c>
      <c r="J1736" s="17"/>
      <c r="K1736" s="17"/>
      <c r="L1736" s="17"/>
      <c r="M1736" s="17"/>
      <c r="N1736" s="17"/>
      <c r="O1736" s="17">
        <v>20</v>
      </c>
      <c r="P1736" s="17"/>
      <c r="Q1736" s="17"/>
      <c r="R1736" s="17"/>
      <c r="S1736" s="17"/>
      <c r="T1736" s="17"/>
      <c r="U1736" s="17"/>
      <c r="V1736" s="17"/>
      <c r="W1736" s="17"/>
      <c r="Z1736" s="16"/>
    </row>
    <row r="1737" spans="1:26" s="15" customFormat="1" ht="18.75" customHeight="1">
      <c r="A1737" s="17">
        <v>3716</v>
      </c>
      <c r="B1737" s="18" t="s">
        <v>3970</v>
      </c>
      <c r="C1737" s="19">
        <v>4126560954</v>
      </c>
      <c r="D1737" s="17"/>
      <c r="E1737" s="17"/>
      <c r="F1737" s="17">
        <v>10</v>
      </c>
      <c r="G1737" s="17">
        <v>10</v>
      </c>
      <c r="H1737" s="17"/>
      <c r="I1737" s="17">
        <v>10</v>
      </c>
      <c r="J1737" s="17"/>
      <c r="K1737" s="17"/>
      <c r="L1737" s="17"/>
      <c r="M1737" s="17"/>
      <c r="N1737" s="17"/>
      <c r="O1737" s="17">
        <v>10</v>
      </c>
      <c r="P1737" s="17"/>
      <c r="Q1737" s="17"/>
      <c r="R1737" s="17"/>
      <c r="S1737" s="17"/>
      <c r="T1737" s="17"/>
      <c r="U1737" s="17"/>
      <c r="V1737" s="17"/>
      <c r="W1737" s="17"/>
      <c r="Z1737" s="16"/>
    </row>
    <row r="1738" spans="1:26" s="15" customFormat="1" ht="18.75" customHeight="1">
      <c r="A1738" s="17">
        <v>4260</v>
      </c>
      <c r="B1738" s="18" t="s">
        <v>3971</v>
      </c>
      <c r="C1738" s="19">
        <v>4126615969</v>
      </c>
      <c r="D1738" s="17"/>
      <c r="E1738" s="17"/>
      <c r="F1738" s="17">
        <v>5</v>
      </c>
      <c r="G1738" s="17">
        <v>10</v>
      </c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Z1738" s="16"/>
    </row>
    <row r="1739" spans="1:26" s="15" customFormat="1" ht="18.75" customHeight="1">
      <c r="A1739" s="17">
        <v>3229</v>
      </c>
      <c r="B1739" s="18" t="s">
        <v>3972</v>
      </c>
      <c r="C1739" s="19">
        <v>4126649896</v>
      </c>
      <c r="D1739" s="17"/>
      <c r="E1739" s="17"/>
      <c r="F1739" s="17">
        <v>10</v>
      </c>
      <c r="G1739" s="17">
        <v>10</v>
      </c>
      <c r="H1739" s="17"/>
      <c r="I1739" s="17">
        <v>10</v>
      </c>
      <c r="J1739" s="17"/>
      <c r="K1739" s="17"/>
      <c r="L1739" s="17">
        <v>10</v>
      </c>
      <c r="M1739" s="17"/>
      <c r="N1739" s="17">
        <v>10</v>
      </c>
      <c r="O1739" s="17">
        <v>10</v>
      </c>
      <c r="P1739" s="17"/>
      <c r="Q1739" s="17"/>
      <c r="R1739" s="17"/>
      <c r="S1739" s="17"/>
      <c r="T1739" s="17"/>
      <c r="U1739" s="17"/>
      <c r="V1739" s="17"/>
      <c r="W1739" s="17"/>
      <c r="Z1739" s="16"/>
    </row>
    <row r="1740" spans="1:26" s="15" customFormat="1" ht="18.75" customHeight="1">
      <c r="A1740" s="17">
        <v>3777</v>
      </c>
      <c r="B1740" s="18" t="s">
        <v>3973</v>
      </c>
      <c r="C1740" s="19">
        <v>4126650689</v>
      </c>
      <c r="D1740" s="17"/>
      <c r="E1740" s="17"/>
      <c r="F1740" s="17">
        <v>10</v>
      </c>
      <c r="G1740" s="17">
        <v>10</v>
      </c>
      <c r="H1740" s="17"/>
      <c r="I1740" s="17"/>
      <c r="J1740" s="17"/>
      <c r="K1740" s="17"/>
      <c r="L1740" s="17"/>
      <c r="M1740" s="17"/>
      <c r="N1740" s="17">
        <v>5</v>
      </c>
      <c r="O1740" s="17">
        <v>5</v>
      </c>
      <c r="P1740" s="17"/>
      <c r="Q1740" s="17"/>
      <c r="R1740" s="17"/>
      <c r="S1740" s="17"/>
      <c r="T1740" s="17"/>
      <c r="U1740" s="17"/>
      <c r="V1740" s="17"/>
      <c r="W1740" s="17"/>
      <c r="Z1740" s="16"/>
    </row>
    <row r="1741" spans="1:26" s="15" customFormat="1" ht="18.75" customHeight="1">
      <c r="A1741" s="17">
        <v>3777</v>
      </c>
      <c r="B1741" s="18" t="s">
        <v>3973</v>
      </c>
      <c r="C1741" s="19">
        <v>4126593570</v>
      </c>
      <c r="D1741" s="17"/>
      <c r="E1741" s="17"/>
      <c r="F1741" s="17">
        <v>10</v>
      </c>
      <c r="G1741" s="17">
        <v>5</v>
      </c>
      <c r="H1741" s="17"/>
      <c r="I1741" s="17">
        <v>5</v>
      </c>
      <c r="J1741" s="17"/>
      <c r="K1741" s="17"/>
      <c r="L1741" s="17"/>
      <c r="M1741" s="17"/>
      <c r="N1741" s="17"/>
      <c r="O1741" s="17">
        <v>10</v>
      </c>
      <c r="P1741" s="17"/>
      <c r="Q1741" s="17"/>
      <c r="R1741" s="17"/>
      <c r="S1741" s="17"/>
      <c r="T1741" s="17"/>
      <c r="U1741" s="17"/>
      <c r="V1741" s="17"/>
      <c r="W1741" s="17"/>
      <c r="Z1741" s="16"/>
    </row>
    <row r="1742" spans="1:26" s="15" customFormat="1" ht="18.75" customHeight="1">
      <c r="A1742" s="17">
        <v>3142</v>
      </c>
      <c r="B1742" s="18" t="s">
        <v>3974</v>
      </c>
      <c r="C1742" s="19">
        <v>4126558902</v>
      </c>
      <c r="D1742" s="17"/>
      <c r="E1742" s="17"/>
      <c r="F1742" s="17">
        <v>6</v>
      </c>
      <c r="G1742" s="17">
        <v>3</v>
      </c>
      <c r="H1742" s="17"/>
      <c r="I1742" s="17"/>
      <c r="J1742" s="17"/>
      <c r="K1742" s="17"/>
      <c r="L1742" s="17"/>
      <c r="M1742" s="17"/>
      <c r="N1742" s="17">
        <v>5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Z1742" s="16"/>
    </row>
    <row r="1743" spans="1:26" s="15" customFormat="1" ht="18.75" customHeight="1">
      <c r="A1743" s="17">
        <v>5055</v>
      </c>
      <c r="B1743" s="18" t="s">
        <v>3975</v>
      </c>
      <c r="C1743" s="19">
        <v>4126535922</v>
      </c>
      <c r="D1743" s="17"/>
      <c r="E1743" s="17"/>
      <c r="F1743" s="17">
        <v>5</v>
      </c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Z1743" s="16"/>
    </row>
    <row r="1744" spans="1:26" s="15" customFormat="1" ht="18.75" customHeight="1">
      <c r="A1744" s="17">
        <v>3123</v>
      </c>
      <c r="B1744" s="18" t="s">
        <v>3976</v>
      </c>
      <c r="C1744" s="19">
        <v>4126623743</v>
      </c>
      <c r="D1744" s="17"/>
      <c r="E1744" s="17"/>
      <c r="F1744" s="17">
        <v>10</v>
      </c>
      <c r="G1744" s="17">
        <v>5</v>
      </c>
      <c r="H1744" s="17"/>
      <c r="I1744" s="17">
        <v>5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Z1744" s="16"/>
    </row>
    <row r="1745" spans="1:26" s="15" customFormat="1" ht="18.75" customHeight="1">
      <c r="A1745" s="17">
        <v>4863</v>
      </c>
      <c r="B1745" s="18" t="s">
        <v>3977</v>
      </c>
      <c r="C1745" s="19">
        <v>4126658761</v>
      </c>
      <c r="D1745" s="17"/>
      <c r="E1745" s="17"/>
      <c r="F1745" s="17">
        <v>5</v>
      </c>
      <c r="G1745" s="17">
        <v>3</v>
      </c>
      <c r="H1745" s="17"/>
      <c r="I1745" s="17">
        <v>8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Z1745" s="16"/>
    </row>
    <row r="1746" spans="1:26" s="15" customFormat="1" ht="18.75" customHeight="1">
      <c r="A1746" s="17">
        <v>3609</v>
      </c>
      <c r="B1746" s="18" t="s">
        <v>3978</v>
      </c>
      <c r="C1746" s="19">
        <v>4126639558</v>
      </c>
      <c r="D1746" s="17"/>
      <c r="E1746" s="17"/>
      <c r="F1746" s="17"/>
      <c r="G1746" s="17">
        <v>20</v>
      </c>
      <c r="H1746" s="17"/>
      <c r="I1746" s="17"/>
      <c r="J1746" s="17"/>
      <c r="K1746" s="17"/>
      <c r="L1746" s="17"/>
      <c r="M1746" s="17"/>
      <c r="N1746" s="17">
        <v>5</v>
      </c>
      <c r="O1746" s="17"/>
      <c r="P1746" s="17"/>
      <c r="Q1746" s="17"/>
      <c r="R1746" s="17"/>
      <c r="S1746" s="17"/>
      <c r="T1746" s="17"/>
      <c r="U1746" s="17"/>
      <c r="V1746" s="17"/>
      <c r="W1746" s="17"/>
      <c r="Z1746" s="16"/>
    </row>
    <row r="1747" spans="1:26" s="15" customFormat="1" ht="18.75" customHeight="1">
      <c r="A1747" s="17">
        <v>3728</v>
      </c>
      <c r="B1747" s="18" t="s">
        <v>3979</v>
      </c>
      <c r="C1747" s="19">
        <v>4126578255</v>
      </c>
      <c r="D1747" s="17"/>
      <c r="E1747" s="17"/>
      <c r="F1747" s="17">
        <v>10</v>
      </c>
      <c r="G1747" s="17">
        <v>10</v>
      </c>
      <c r="H1747" s="17"/>
      <c r="I1747" s="17">
        <v>5</v>
      </c>
      <c r="J1747" s="17"/>
      <c r="K1747" s="17"/>
      <c r="L1747" s="17"/>
      <c r="M1747" s="17"/>
      <c r="N1747" s="17"/>
      <c r="O1747" s="17">
        <v>20</v>
      </c>
      <c r="P1747" s="17"/>
      <c r="Q1747" s="17"/>
      <c r="R1747" s="17"/>
      <c r="S1747" s="17"/>
      <c r="T1747" s="17"/>
      <c r="U1747" s="17"/>
      <c r="V1747" s="17"/>
      <c r="W1747" s="17"/>
      <c r="Z1747" s="16"/>
    </row>
    <row r="1748" spans="1:26" s="15" customFormat="1" ht="18.75" customHeight="1">
      <c r="A1748" s="17">
        <v>3247</v>
      </c>
      <c r="B1748" s="18" t="s">
        <v>3980</v>
      </c>
      <c r="C1748" s="19">
        <v>4126652339</v>
      </c>
      <c r="D1748" s="17"/>
      <c r="E1748" s="17"/>
      <c r="F1748" s="17"/>
      <c r="G1748" s="17">
        <v>10</v>
      </c>
      <c r="H1748" s="17"/>
      <c r="I1748" s="17">
        <v>10</v>
      </c>
      <c r="J1748" s="17"/>
      <c r="K1748" s="17"/>
      <c r="L1748" s="17"/>
      <c r="M1748" s="17"/>
      <c r="N1748" s="17">
        <v>10</v>
      </c>
      <c r="O1748" s="17"/>
      <c r="P1748" s="17"/>
      <c r="Q1748" s="17"/>
      <c r="R1748" s="17"/>
      <c r="S1748" s="17"/>
      <c r="T1748" s="17"/>
      <c r="U1748" s="17"/>
      <c r="V1748" s="17"/>
      <c r="W1748" s="17"/>
      <c r="Z1748" s="16"/>
    </row>
    <row r="1749" spans="1:26" s="15" customFormat="1" ht="18.75" customHeight="1">
      <c r="A1749" s="17">
        <v>2748</v>
      </c>
      <c r="B1749" s="18" t="s">
        <v>3981</v>
      </c>
      <c r="C1749" s="19">
        <v>4126603868</v>
      </c>
      <c r="D1749" s="17"/>
      <c r="E1749" s="17"/>
      <c r="F1749" s="17">
        <v>10</v>
      </c>
      <c r="G1749" s="17">
        <v>6</v>
      </c>
      <c r="H1749" s="17"/>
      <c r="I1749" s="17"/>
      <c r="J1749" s="17"/>
      <c r="K1749" s="17"/>
      <c r="L1749" s="17"/>
      <c r="M1749" s="17"/>
      <c r="N1749" s="17">
        <v>5</v>
      </c>
      <c r="O1749" s="17">
        <v>5</v>
      </c>
      <c r="P1749" s="17"/>
      <c r="Q1749" s="17"/>
      <c r="R1749" s="17"/>
      <c r="S1749" s="17"/>
      <c r="T1749" s="17"/>
      <c r="U1749" s="17"/>
      <c r="V1749" s="17"/>
      <c r="W1749" s="17"/>
      <c r="Z1749" s="16"/>
    </row>
    <row r="1750" spans="1:26" s="15" customFormat="1" ht="18.75" customHeight="1">
      <c r="A1750" s="17">
        <v>2343</v>
      </c>
      <c r="B1750" s="18" t="s">
        <v>3982</v>
      </c>
      <c r="C1750" s="19">
        <v>4126719340</v>
      </c>
      <c r="D1750" s="17">
        <v>3</v>
      </c>
      <c r="E1750" s="17">
        <v>3</v>
      </c>
      <c r="F1750" s="17">
        <v>10</v>
      </c>
      <c r="G1750" s="17">
        <v>8</v>
      </c>
      <c r="H1750" s="17"/>
      <c r="I1750" s="17"/>
      <c r="J1750" s="17"/>
      <c r="K1750" s="17"/>
      <c r="L1750" s="17"/>
      <c r="M1750" s="17"/>
      <c r="N1750" s="17">
        <v>10</v>
      </c>
      <c r="O1750" s="17">
        <v>5</v>
      </c>
      <c r="P1750" s="17"/>
      <c r="Q1750" s="17"/>
      <c r="R1750" s="17"/>
      <c r="S1750" s="17"/>
      <c r="T1750" s="17"/>
      <c r="U1750" s="17"/>
      <c r="V1750" s="17"/>
      <c r="W1750" s="17"/>
      <c r="Z1750" s="16"/>
    </row>
    <row r="1751" spans="1:26" s="15" customFormat="1" ht="18.75" customHeight="1">
      <c r="A1751" s="17">
        <v>1656</v>
      </c>
      <c r="B1751" s="18" t="s">
        <v>3983</v>
      </c>
      <c r="C1751" s="19">
        <v>4126654963</v>
      </c>
      <c r="D1751" s="17"/>
      <c r="E1751" s="17">
        <v>2</v>
      </c>
      <c r="F1751" s="17">
        <v>5</v>
      </c>
      <c r="G1751" s="17">
        <v>15</v>
      </c>
      <c r="H1751" s="17"/>
      <c r="I1751" s="17"/>
      <c r="J1751" s="17"/>
      <c r="K1751" s="17"/>
      <c r="L1751" s="17"/>
      <c r="M1751" s="17"/>
      <c r="N1751" s="17">
        <v>5</v>
      </c>
      <c r="O1751" s="17"/>
      <c r="P1751" s="17"/>
      <c r="Q1751" s="17"/>
      <c r="R1751" s="17"/>
      <c r="S1751" s="17"/>
      <c r="T1751" s="17"/>
      <c r="U1751" s="17"/>
      <c r="V1751" s="17"/>
      <c r="W1751" s="17"/>
      <c r="Z1751" s="16"/>
    </row>
    <row r="1752" spans="1:26" s="15" customFormat="1" ht="18.75" customHeight="1">
      <c r="A1752" s="17">
        <v>3623</v>
      </c>
      <c r="B1752" s="18" t="s">
        <v>3984</v>
      </c>
      <c r="C1752" s="19">
        <v>4126548898</v>
      </c>
      <c r="D1752" s="17"/>
      <c r="E1752" s="17"/>
      <c r="F1752" s="17">
        <v>5</v>
      </c>
      <c r="G1752" s="17">
        <v>10</v>
      </c>
      <c r="H1752" s="17"/>
      <c r="I1752" s="17"/>
      <c r="J1752" s="17"/>
      <c r="K1752" s="17"/>
      <c r="L1752" s="17"/>
      <c r="M1752" s="17"/>
      <c r="N1752" s="17"/>
      <c r="O1752" s="17">
        <v>8</v>
      </c>
      <c r="P1752" s="17"/>
      <c r="Q1752" s="17"/>
      <c r="R1752" s="17"/>
      <c r="S1752" s="17"/>
      <c r="T1752" s="17"/>
      <c r="U1752" s="17"/>
      <c r="V1752" s="17"/>
      <c r="W1752" s="17"/>
      <c r="Z1752" s="16"/>
    </row>
    <row r="1753" spans="1:26" s="15" customFormat="1" ht="18.75" customHeight="1">
      <c r="A1753" s="17">
        <v>1553</v>
      </c>
      <c r="B1753" s="18" t="s">
        <v>3985</v>
      </c>
      <c r="C1753" s="19">
        <v>4126662338</v>
      </c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>
        <v>5</v>
      </c>
      <c r="O1753" s="17"/>
      <c r="P1753" s="17"/>
      <c r="Q1753" s="17"/>
      <c r="R1753" s="17"/>
      <c r="S1753" s="17"/>
      <c r="T1753" s="17"/>
      <c r="U1753" s="17"/>
      <c r="V1753" s="17"/>
      <c r="W1753" s="17"/>
      <c r="Z1753" s="16"/>
    </row>
    <row r="1754" spans="1:26" s="15" customFormat="1" ht="18.75" customHeight="1">
      <c r="A1754" s="17">
        <v>1553</v>
      </c>
      <c r="B1754" s="18" t="s">
        <v>3985</v>
      </c>
      <c r="C1754" s="19">
        <v>4126478081</v>
      </c>
      <c r="D1754" s="17"/>
      <c r="E1754" s="17"/>
      <c r="F1754" s="17">
        <v>30</v>
      </c>
      <c r="G1754" s="17">
        <v>10</v>
      </c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Z1754" s="16"/>
    </row>
    <row r="1755" spans="1:26" s="15" customFormat="1" ht="18.75" customHeight="1">
      <c r="A1755" s="17">
        <v>2782</v>
      </c>
      <c r="B1755" s="18" t="s">
        <v>3622</v>
      </c>
      <c r="C1755" s="19">
        <v>4126603367</v>
      </c>
      <c r="D1755" s="17"/>
      <c r="E1755" s="17"/>
      <c r="F1755" s="17">
        <v>4</v>
      </c>
      <c r="G1755" s="17">
        <v>6</v>
      </c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Z1755" s="16"/>
    </row>
    <row r="1756" spans="1:26" s="15" customFormat="1" ht="18.75" customHeight="1">
      <c r="A1756" s="17">
        <v>2371</v>
      </c>
      <c r="B1756" s="18" t="s">
        <v>3629</v>
      </c>
      <c r="C1756" s="19">
        <v>4126603357</v>
      </c>
      <c r="D1756" s="17"/>
      <c r="E1756" s="17"/>
      <c r="F1756" s="17">
        <v>4</v>
      </c>
      <c r="G1756" s="17">
        <v>10</v>
      </c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Z1756" s="16"/>
    </row>
    <row r="1757" spans="1:26" s="15" customFormat="1" ht="18.75" customHeight="1">
      <c r="A1757" s="17">
        <v>2149</v>
      </c>
      <c r="B1757" s="18" t="s">
        <v>3986</v>
      </c>
      <c r="C1757" s="19">
        <v>4126603346</v>
      </c>
      <c r="D1757" s="17"/>
      <c r="E1757" s="17"/>
      <c r="F1757" s="17">
        <v>6</v>
      </c>
      <c r="G1757" s="17">
        <v>6</v>
      </c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Z1757" s="16"/>
    </row>
    <row r="1758" spans="1:26" s="15" customFormat="1" ht="18.75" customHeight="1">
      <c r="A1758" s="17">
        <v>2117</v>
      </c>
      <c r="B1758" s="18" t="s">
        <v>3987</v>
      </c>
      <c r="C1758" s="19">
        <v>4126603342</v>
      </c>
      <c r="D1758" s="17"/>
      <c r="E1758" s="17"/>
      <c r="F1758" s="17">
        <v>6</v>
      </c>
      <c r="G1758" s="17">
        <v>6</v>
      </c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Z1758" s="16"/>
    </row>
    <row r="1759" spans="1:26" s="15" customFormat="1" ht="18.75" customHeight="1">
      <c r="A1759" s="17">
        <v>1606</v>
      </c>
      <c r="B1759" s="18" t="s">
        <v>3988</v>
      </c>
      <c r="C1759" s="19">
        <v>4126663639</v>
      </c>
      <c r="D1759" s="17"/>
      <c r="E1759" s="17"/>
      <c r="F1759" s="17">
        <v>5</v>
      </c>
      <c r="G1759" s="17">
        <v>30</v>
      </c>
      <c r="H1759" s="17"/>
      <c r="I1759" s="17"/>
      <c r="J1759" s="17"/>
      <c r="K1759" s="17"/>
      <c r="L1759" s="17"/>
      <c r="M1759" s="17"/>
      <c r="N1759" s="17"/>
      <c r="O1759" s="17">
        <v>10</v>
      </c>
      <c r="P1759" s="17"/>
      <c r="Q1759" s="17"/>
      <c r="R1759" s="17"/>
      <c r="S1759" s="17"/>
      <c r="T1759" s="17"/>
      <c r="U1759" s="17"/>
      <c r="V1759" s="17"/>
      <c r="W1759" s="17"/>
      <c r="Z1759" s="16"/>
    </row>
    <row r="1760" spans="1:26" s="15" customFormat="1" ht="18.75" customHeight="1">
      <c r="A1760" s="17">
        <v>3951</v>
      </c>
      <c r="B1760" s="18" t="s">
        <v>3621</v>
      </c>
      <c r="C1760" s="19">
        <v>4126603380</v>
      </c>
      <c r="D1760" s="17"/>
      <c r="E1760" s="17"/>
      <c r="F1760" s="17">
        <v>6</v>
      </c>
      <c r="G1760" s="17">
        <v>3</v>
      </c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Z1760" s="16"/>
    </row>
    <row r="1761" spans="1:26" s="15" customFormat="1" ht="18.75" customHeight="1">
      <c r="A1761" s="17">
        <v>3961</v>
      </c>
      <c r="B1761" s="18" t="s">
        <v>3989</v>
      </c>
      <c r="C1761" s="19">
        <v>4126603381</v>
      </c>
      <c r="D1761" s="17"/>
      <c r="E1761" s="17"/>
      <c r="F1761" s="17">
        <v>6</v>
      </c>
      <c r="G1761" s="17">
        <v>6</v>
      </c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Z1761" s="16"/>
    </row>
    <row r="1762" spans="1:26" s="15" customFormat="1" ht="18.75" customHeight="1">
      <c r="A1762" s="17">
        <v>2814</v>
      </c>
      <c r="B1762" s="18" t="s">
        <v>3990</v>
      </c>
      <c r="C1762" s="19">
        <v>4126620347</v>
      </c>
      <c r="D1762" s="17"/>
      <c r="E1762" s="17"/>
      <c r="F1762" s="17"/>
      <c r="G1762" s="17">
        <v>6</v>
      </c>
      <c r="H1762" s="17"/>
      <c r="I1762" s="17">
        <v>6</v>
      </c>
      <c r="J1762" s="17"/>
      <c r="K1762" s="17"/>
      <c r="L1762" s="17"/>
      <c r="M1762" s="17"/>
      <c r="N1762" s="17">
        <v>6</v>
      </c>
      <c r="O1762" s="17"/>
      <c r="P1762" s="17"/>
      <c r="Q1762" s="17"/>
      <c r="R1762" s="17"/>
      <c r="S1762" s="17"/>
      <c r="T1762" s="17"/>
      <c r="U1762" s="17"/>
      <c r="V1762" s="17"/>
      <c r="W1762" s="17"/>
      <c r="Z1762" s="16"/>
    </row>
    <row r="1763" spans="1:26" s="15" customFormat="1" ht="18.75" customHeight="1">
      <c r="A1763" s="17">
        <v>2078</v>
      </c>
      <c r="B1763" s="18" t="s">
        <v>3991</v>
      </c>
      <c r="C1763" s="19">
        <v>4126603340</v>
      </c>
      <c r="D1763" s="17"/>
      <c r="E1763" s="17"/>
      <c r="F1763" s="17">
        <v>3</v>
      </c>
      <c r="G1763" s="17">
        <v>5</v>
      </c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Z1763" s="16"/>
    </row>
    <row r="1764" spans="1:26" s="15" customFormat="1" ht="18.75" customHeight="1">
      <c r="A1764" s="17">
        <v>5467</v>
      </c>
      <c r="B1764" s="18" t="s">
        <v>3992</v>
      </c>
      <c r="C1764" s="19">
        <v>4126603393</v>
      </c>
      <c r="D1764" s="17"/>
      <c r="E1764" s="17"/>
      <c r="F1764" s="17">
        <v>3</v>
      </c>
      <c r="G1764" s="17">
        <v>5</v>
      </c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Z1764" s="16"/>
    </row>
    <row r="1765" spans="1:26" s="15" customFormat="1" ht="18.75" customHeight="1">
      <c r="A1765" s="17">
        <v>2220</v>
      </c>
      <c r="B1765" s="18" t="s">
        <v>3993</v>
      </c>
      <c r="C1765" s="19">
        <v>4126603351</v>
      </c>
      <c r="D1765" s="17"/>
      <c r="E1765" s="17"/>
      <c r="F1765" s="17">
        <v>4</v>
      </c>
      <c r="G1765" s="17">
        <v>10</v>
      </c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Z1765" s="16"/>
    </row>
    <row r="1766" spans="1:26" s="15" customFormat="1" ht="18.75" customHeight="1">
      <c r="A1766" s="17">
        <v>4255</v>
      </c>
      <c r="B1766" s="18" t="s">
        <v>3994</v>
      </c>
      <c r="C1766" s="19">
        <v>4126603386</v>
      </c>
      <c r="D1766" s="17"/>
      <c r="E1766" s="17"/>
      <c r="F1766" s="17">
        <v>6</v>
      </c>
      <c r="G1766" s="17">
        <v>2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Z1766" s="16"/>
    </row>
    <row r="1767" spans="1:26" s="15" customFormat="1" ht="18.75" customHeight="1">
      <c r="A1767" s="17">
        <v>2164</v>
      </c>
      <c r="B1767" s="18" t="s">
        <v>3995</v>
      </c>
      <c r="C1767" s="19">
        <v>4126603347</v>
      </c>
      <c r="D1767" s="17"/>
      <c r="E1767" s="17"/>
      <c r="F1767" s="17">
        <v>3</v>
      </c>
      <c r="G1767" s="17">
        <v>6</v>
      </c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Z1767" s="16"/>
    </row>
    <row r="1768" spans="1:26" s="15" customFormat="1" ht="18.75" customHeight="1">
      <c r="A1768" s="17">
        <v>2926</v>
      </c>
      <c r="B1768" s="18" t="s">
        <v>3996</v>
      </c>
      <c r="C1768" s="19">
        <v>4126651232</v>
      </c>
      <c r="D1768" s="17"/>
      <c r="E1768" s="17"/>
      <c r="F1768" s="17">
        <v>10</v>
      </c>
      <c r="G1768" s="17">
        <v>10</v>
      </c>
      <c r="H1768" s="17"/>
      <c r="I1768" s="17">
        <v>10</v>
      </c>
      <c r="J1768" s="17"/>
      <c r="K1768" s="17"/>
      <c r="L1768" s="17"/>
      <c r="M1768" s="17"/>
      <c r="N1768" s="17">
        <v>5</v>
      </c>
      <c r="O1768" s="17"/>
      <c r="P1768" s="17"/>
      <c r="Q1768" s="17"/>
      <c r="R1768" s="17"/>
      <c r="S1768" s="17"/>
      <c r="T1768" s="17"/>
      <c r="U1768" s="17"/>
      <c r="V1768" s="17"/>
      <c r="W1768" s="17"/>
      <c r="Z1768" s="16"/>
    </row>
    <row r="1769" spans="1:26" s="15" customFormat="1" ht="18.75" customHeight="1">
      <c r="A1769" s="17">
        <v>2926</v>
      </c>
      <c r="B1769" s="18" t="s">
        <v>3996</v>
      </c>
      <c r="C1769" s="19">
        <v>4126603372</v>
      </c>
      <c r="D1769" s="17"/>
      <c r="E1769" s="17"/>
      <c r="F1769" s="17">
        <v>5</v>
      </c>
      <c r="G1769" s="17">
        <v>6</v>
      </c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Z1769" s="16"/>
    </row>
    <row r="1770" spans="1:26" s="15" customFormat="1" ht="18.75" customHeight="1">
      <c r="A1770" s="17">
        <v>2340</v>
      </c>
      <c r="B1770" s="18" t="s">
        <v>3997</v>
      </c>
      <c r="C1770" s="19">
        <v>4126603354</v>
      </c>
      <c r="D1770" s="17"/>
      <c r="E1770" s="17"/>
      <c r="F1770" s="17">
        <v>6</v>
      </c>
      <c r="G1770" s="17">
        <v>6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Z1770" s="16"/>
    </row>
    <row r="1771" spans="1:26" s="15" customFormat="1" ht="18.75" customHeight="1">
      <c r="A1771" s="17">
        <v>2290</v>
      </c>
      <c r="B1771" s="18" t="s">
        <v>3998</v>
      </c>
      <c r="C1771" s="19">
        <v>4126603352</v>
      </c>
      <c r="D1771" s="17"/>
      <c r="E1771" s="17"/>
      <c r="F1771" s="17"/>
      <c r="G1771" s="17">
        <v>8</v>
      </c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Z1771" s="16"/>
    </row>
    <row r="1772" spans="1:26" s="15" customFormat="1" ht="18.75" customHeight="1">
      <c r="A1772" s="17">
        <v>2406</v>
      </c>
      <c r="B1772" s="18" t="s">
        <v>3615</v>
      </c>
      <c r="C1772" s="19">
        <v>4126603359</v>
      </c>
      <c r="D1772" s="17"/>
      <c r="E1772" s="17"/>
      <c r="F1772" s="17">
        <v>6</v>
      </c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Z1772" s="16"/>
    </row>
    <row r="1773" spans="1:26" s="15" customFormat="1" ht="18.75" customHeight="1">
      <c r="A1773" s="17">
        <v>2144</v>
      </c>
      <c r="B1773" s="18" t="s">
        <v>3999</v>
      </c>
      <c r="C1773" s="19">
        <v>4126603345</v>
      </c>
      <c r="D1773" s="17"/>
      <c r="E1773" s="17"/>
      <c r="F1773" s="17">
        <v>5</v>
      </c>
      <c r="G1773" s="17">
        <v>2</v>
      </c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Z1773" s="16"/>
    </row>
    <row r="1774" spans="1:26" s="15" customFormat="1" ht="18.75" customHeight="1">
      <c r="A1774" s="17">
        <v>5354</v>
      </c>
      <c r="B1774" s="18" t="s">
        <v>4000</v>
      </c>
      <c r="C1774" s="19">
        <v>4126603392</v>
      </c>
      <c r="D1774" s="17"/>
      <c r="E1774" s="17"/>
      <c r="F1774" s="17">
        <v>6</v>
      </c>
      <c r="G1774" s="17">
        <v>6</v>
      </c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Z1774" s="16"/>
    </row>
    <row r="1775" spans="1:26" s="15" customFormat="1" ht="18.75" customHeight="1">
      <c r="A1775" s="17">
        <v>2430</v>
      </c>
      <c r="B1775" s="18" t="s">
        <v>4001</v>
      </c>
      <c r="C1775" s="19">
        <v>4126603361</v>
      </c>
      <c r="D1775" s="17"/>
      <c r="E1775" s="17"/>
      <c r="F1775" s="17">
        <v>2</v>
      </c>
      <c r="G1775" s="17">
        <v>6</v>
      </c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Z1775" s="16"/>
    </row>
    <row r="1776" spans="1:26" s="15" customFormat="1" ht="18.75" customHeight="1">
      <c r="A1776" s="17">
        <v>5468</v>
      </c>
      <c r="B1776" s="18" t="s">
        <v>4002</v>
      </c>
      <c r="C1776" s="19">
        <v>4126603394</v>
      </c>
      <c r="D1776" s="17"/>
      <c r="E1776" s="17"/>
      <c r="F1776" s="17">
        <v>2</v>
      </c>
      <c r="G1776" s="17">
        <v>6</v>
      </c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Z1776" s="16"/>
    </row>
    <row r="1777" spans="1:26" s="15" customFormat="1" ht="18.75" customHeight="1">
      <c r="A1777" s="17">
        <v>4294</v>
      </c>
      <c r="B1777" s="18" t="s">
        <v>3608</v>
      </c>
      <c r="C1777" s="19">
        <v>4126603387</v>
      </c>
      <c r="D1777" s="17"/>
      <c r="E1777" s="17"/>
      <c r="F1777" s="17">
        <v>6</v>
      </c>
      <c r="G1777" s="17">
        <v>2</v>
      </c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Z1777" s="16"/>
    </row>
    <row r="1778" spans="1:26" s="15" customFormat="1" ht="18.75" customHeight="1">
      <c r="A1778" s="17">
        <v>3608</v>
      </c>
      <c r="B1778" s="18" t="s">
        <v>4003</v>
      </c>
      <c r="C1778" s="19">
        <v>4126613671</v>
      </c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>
        <v>10</v>
      </c>
      <c r="O1778" s="17">
        <v>10</v>
      </c>
      <c r="P1778" s="17"/>
      <c r="Q1778" s="17"/>
      <c r="R1778" s="17"/>
      <c r="S1778" s="17"/>
      <c r="T1778" s="17"/>
      <c r="U1778" s="17"/>
      <c r="V1778" s="17"/>
      <c r="W1778" s="17"/>
      <c r="Z1778" s="16"/>
    </row>
    <row r="1779" spans="1:26" s="15" customFormat="1" ht="18.75" customHeight="1">
      <c r="A1779" s="17">
        <v>2537</v>
      </c>
      <c r="B1779" s="18" t="s">
        <v>4004</v>
      </c>
      <c r="C1779" s="19">
        <v>4126605615</v>
      </c>
      <c r="D1779" s="17"/>
      <c r="E1779" s="17"/>
      <c r="F1779" s="17"/>
      <c r="G1779" s="17">
        <v>3</v>
      </c>
      <c r="H1779" s="17"/>
      <c r="I1779" s="17">
        <v>3</v>
      </c>
      <c r="J1779" s="17"/>
      <c r="K1779" s="17"/>
      <c r="L1779" s="17"/>
      <c r="M1779" s="17"/>
      <c r="N1779" s="17">
        <v>5</v>
      </c>
      <c r="O1779" s="17">
        <v>5</v>
      </c>
      <c r="P1779" s="17"/>
      <c r="Q1779" s="17"/>
      <c r="R1779" s="17"/>
      <c r="S1779" s="17"/>
      <c r="T1779" s="17"/>
      <c r="U1779" s="17"/>
      <c r="V1779" s="17"/>
      <c r="W1779" s="17"/>
      <c r="Z1779" s="16"/>
    </row>
    <row r="1780" spans="1:26" s="15" customFormat="1" ht="18.75" customHeight="1">
      <c r="A1780" s="17">
        <v>5659</v>
      </c>
      <c r="B1780" s="18" t="s">
        <v>4005</v>
      </c>
      <c r="C1780" s="19">
        <v>4126489669</v>
      </c>
      <c r="D1780" s="17"/>
      <c r="E1780" s="17"/>
      <c r="F1780" s="17">
        <v>3</v>
      </c>
      <c r="G1780" s="17"/>
      <c r="H1780" s="17"/>
      <c r="I1780" s="17">
        <v>3</v>
      </c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Z1780" s="16"/>
    </row>
    <row r="1781" spans="1:26" s="15" customFormat="1" ht="18.75" customHeight="1">
      <c r="A1781" s="173">
        <v>4307</v>
      </c>
      <c r="B1781" s="18" t="s">
        <v>4006</v>
      </c>
      <c r="C1781" s="19" t="s">
        <v>4007</v>
      </c>
      <c r="D1781" s="17">
        <v>2</v>
      </c>
      <c r="E1781" s="17"/>
      <c r="F1781" s="17">
        <v>5</v>
      </c>
      <c r="G1781" s="17">
        <v>15</v>
      </c>
      <c r="H1781" s="17"/>
      <c r="I1781" s="17"/>
      <c r="J1781" s="17"/>
      <c r="K1781" s="17"/>
      <c r="L1781" s="17"/>
      <c r="M1781" s="17"/>
      <c r="N1781" s="17"/>
      <c r="O1781" s="17">
        <v>15</v>
      </c>
      <c r="P1781" s="17"/>
      <c r="Q1781" s="17"/>
      <c r="R1781" s="17"/>
      <c r="S1781" s="17"/>
      <c r="T1781" s="17"/>
      <c r="U1781" s="17"/>
      <c r="V1781" s="17"/>
      <c r="W1781" s="17"/>
      <c r="Z1781" s="16"/>
    </row>
    <row r="1782" spans="1:26" s="15" customFormat="1" ht="18.75" customHeight="1">
      <c r="A1782" s="17">
        <v>4553</v>
      </c>
      <c r="B1782" s="18" t="s">
        <v>4008</v>
      </c>
      <c r="C1782" s="19">
        <v>4126663071</v>
      </c>
      <c r="D1782" s="17">
        <v>3</v>
      </c>
      <c r="E1782" s="17"/>
      <c r="F1782" s="17"/>
      <c r="G1782" s="17">
        <v>5</v>
      </c>
      <c r="H1782" s="17"/>
      <c r="I1782" s="17"/>
      <c r="J1782" s="17"/>
      <c r="K1782" s="17"/>
      <c r="L1782" s="17"/>
      <c r="M1782" s="17"/>
      <c r="N1782" s="17"/>
      <c r="O1782" s="17">
        <v>10</v>
      </c>
      <c r="P1782" s="17"/>
      <c r="Q1782" s="17"/>
      <c r="R1782" s="17"/>
      <c r="S1782" s="17"/>
      <c r="T1782" s="17"/>
      <c r="U1782" s="17"/>
      <c r="V1782" s="17"/>
      <c r="W1782" s="17"/>
      <c r="Z1782" s="16"/>
    </row>
    <row r="1783" spans="1:26" s="15" customFormat="1" ht="18.75" customHeight="1">
      <c r="A1783" s="17">
        <v>4068</v>
      </c>
      <c r="B1783" s="18" t="s">
        <v>4009</v>
      </c>
      <c r="C1783" s="19">
        <v>4126651546</v>
      </c>
      <c r="D1783" s="17">
        <v>3</v>
      </c>
      <c r="E1783" s="17"/>
      <c r="F1783" s="17">
        <v>10</v>
      </c>
      <c r="G1783" s="17">
        <v>3</v>
      </c>
      <c r="H1783" s="17"/>
      <c r="I1783" s="17">
        <v>5</v>
      </c>
      <c r="J1783" s="17"/>
      <c r="K1783" s="17"/>
      <c r="L1783" s="17"/>
      <c r="M1783" s="17"/>
      <c r="N1783" s="17">
        <v>3</v>
      </c>
      <c r="O1783" s="17">
        <v>5</v>
      </c>
      <c r="P1783" s="17"/>
      <c r="Q1783" s="17"/>
      <c r="R1783" s="17"/>
      <c r="S1783" s="17"/>
      <c r="T1783" s="17"/>
      <c r="U1783" s="17"/>
      <c r="V1783" s="17"/>
      <c r="W1783" s="17"/>
      <c r="Z1783" s="16"/>
    </row>
    <row r="1784" spans="1:26" s="15" customFormat="1" ht="18.75" customHeight="1">
      <c r="A1784" s="17">
        <v>4681</v>
      </c>
      <c r="B1784" s="18" t="s">
        <v>4010</v>
      </c>
      <c r="C1784" s="19">
        <v>4126560071</v>
      </c>
      <c r="D1784" s="17"/>
      <c r="E1784" s="17"/>
      <c r="F1784" s="17">
        <v>5</v>
      </c>
      <c r="G1784" s="17">
        <v>5</v>
      </c>
      <c r="H1784" s="17"/>
      <c r="I1784" s="17">
        <v>5</v>
      </c>
      <c r="J1784" s="17"/>
      <c r="K1784" s="17"/>
      <c r="L1784" s="17"/>
      <c r="M1784" s="17"/>
      <c r="N1784" s="17">
        <v>5</v>
      </c>
      <c r="O1784" s="17">
        <v>5</v>
      </c>
      <c r="P1784" s="17"/>
      <c r="Q1784" s="17"/>
      <c r="R1784" s="17"/>
      <c r="S1784" s="17"/>
      <c r="T1784" s="17"/>
      <c r="U1784" s="17"/>
      <c r="V1784" s="17"/>
      <c r="W1784" s="17"/>
      <c r="Z1784" s="16"/>
    </row>
    <row r="1785" spans="1:26" s="15" customFormat="1" ht="18.75" customHeight="1">
      <c r="A1785" s="17">
        <v>5654</v>
      </c>
      <c r="B1785" s="18" t="s">
        <v>4011</v>
      </c>
      <c r="C1785" s="19">
        <v>4126489083</v>
      </c>
      <c r="D1785" s="17">
        <v>10</v>
      </c>
      <c r="E1785" s="17">
        <v>6</v>
      </c>
      <c r="F1785" s="17">
        <v>10</v>
      </c>
      <c r="G1785" s="17">
        <v>10</v>
      </c>
      <c r="H1785" s="17"/>
      <c r="I1785" s="17">
        <v>10</v>
      </c>
      <c r="J1785" s="17"/>
      <c r="K1785" s="17"/>
      <c r="L1785" s="17"/>
      <c r="M1785" s="17"/>
      <c r="N1785" s="17">
        <v>10</v>
      </c>
      <c r="O1785" s="17">
        <v>10</v>
      </c>
      <c r="P1785" s="17"/>
      <c r="Q1785" s="17"/>
      <c r="R1785" s="17"/>
      <c r="S1785" s="17"/>
      <c r="T1785" s="17"/>
      <c r="U1785" s="17"/>
      <c r="V1785" s="17"/>
      <c r="W1785" s="17"/>
      <c r="Z1785" s="16"/>
    </row>
    <row r="1786" spans="1:26" s="15" customFormat="1" ht="18.75" customHeight="1">
      <c r="A1786" s="17">
        <v>5654</v>
      </c>
      <c r="B1786" s="18" t="s">
        <v>4012</v>
      </c>
      <c r="C1786" s="19">
        <v>4126489082</v>
      </c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>
        <v>6</v>
      </c>
      <c r="Q1786" s="17"/>
      <c r="R1786" s="17"/>
      <c r="S1786" s="17"/>
      <c r="T1786" s="17"/>
      <c r="U1786" s="17"/>
      <c r="V1786" s="17"/>
      <c r="W1786" s="17"/>
      <c r="Z1786" s="16"/>
    </row>
    <row r="1787" spans="1:26" s="15" customFormat="1" ht="18.75" customHeight="1">
      <c r="A1787" s="17">
        <v>4680</v>
      </c>
      <c r="B1787" s="18" t="s">
        <v>3658</v>
      </c>
      <c r="C1787" s="19">
        <v>4126562511</v>
      </c>
      <c r="D1787" s="17"/>
      <c r="E1787" s="17"/>
      <c r="F1787" s="17">
        <v>10</v>
      </c>
      <c r="G1787" s="17">
        <v>10</v>
      </c>
      <c r="H1787" s="17"/>
      <c r="I1787" s="17"/>
      <c r="J1787" s="17"/>
      <c r="K1787" s="17"/>
      <c r="L1787" s="17"/>
      <c r="M1787" s="17"/>
      <c r="N1787" s="17">
        <v>10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Z1787" s="16"/>
    </row>
    <row r="1788" spans="1:26" s="15" customFormat="1" ht="18.75" customHeight="1">
      <c r="A1788" s="17">
        <v>5008</v>
      </c>
      <c r="B1788" s="18" t="s">
        <v>4013</v>
      </c>
      <c r="C1788" s="19">
        <v>4126552821</v>
      </c>
      <c r="D1788" s="17">
        <v>5</v>
      </c>
      <c r="E1788" s="17"/>
      <c r="F1788" s="17">
        <v>10</v>
      </c>
      <c r="G1788" s="17">
        <v>15</v>
      </c>
      <c r="H1788" s="17"/>
      <c r="I1788" s="17">
        <v>5</v>
      </c>
      <c r="J1788" s="17"/>
      <c r="K1788" s="17"/>
      <c r="L1788" s="17"/>
      <c r="M1788" s="17"/>
      <c r="N1788" s="17">
        <v>10</v>
      </c>
      <c r="O1788" s="17"/>
      <c r="P1788" s="17"/>
      <c r="Q1788" s="17"/>
      <c r="R1788" s="17"/>
      <c r="S1788" s="17"/>
      <c r="T1788" s="17"/>
      <c r="U1788" s="17"/>
      <c r="V1788" s="17"/>
      <c r="W1788" s="17"/>
      <c r="Z1788" s="16"/>
    </row>
    <row r="1789" spans="1:26" s="15" customFormat="1" ht="18.75" customHeight="1">
      <c r="A1789" s="17">
        <v>5162</v>
      </c>
      <c r="B1789" s="18" t="s">
        <v>4014</v>
      </c>
      <c r="C1789" s="19">
        <v>4126501525</v>
      </c>
      <c r="D1789" s="17">
        <v>5</v>
      </c>
      <c r="E1789" s="17"/>
      <c r="F1789" s="17">
        <v>10</v>
      </c>
      <c r="G1789" s="17">
        <v>5</v>
      </c>
      <c r="H1789" s="17"/>
      <c r="I1789" s="17"/>
      <c r="J1789" s="17"/>
      <c r="K1789" s="17"/>
      <c r="L1789" s="17"/>
      <c r="M1789" s="17"/>
      <c r="N1789" s="17">
        <v>5</v>
      </c>
      <c r="O1789" s="17"/>
      <c r="P1789" s="17"/>
      <c r="Q1789" s="17"/>
      <c r="R1789" s="17"/>
      <c r="S1789" s="17"/>
      <c r="T1789" s="17"/>
      <c r="U1789" s="17"/>
      <c r="V1789" s="17"/>
      <c r="W1789" s="17"/>
      <c r="Z1789" s="16"/>
    </row>
    <row r="1790" spans="1:26" s="15" customFormat="1" ht="18.75" customHeight="1">
      <c r="A1790" s="17">
        <v>5161</v>
      </c>
      <c r="B1790" s="18" t="s">
        <v>4015</v>
      </c>
      <c r="C1790" s="19">
        <v>4126447040</v>
      </c>
      <c r="D1790" s="17"/>
      <c r="E1790" s="17"/>
      <c r="F1790" s="17">
        <v>1</v>
      </c>
      <c r="G1790" s="17">
        <v>7</v>
      </c>
      <c r="H1790" s="17"/>
      <c r="I1790" s="17"/>
      <c r="J1790" s="17"/>
      <c r="K1790" s="17"/>
      <c r="L1790" s="17"/>
      <c r="M1790" s="17"/>
      <c r="N1790" s="17">
        <v>4</v>
      </c>
      <c r="O1790" s="17">
        <v>2</v>
      </c>
      <c r="P1790" s="17"/>
      <c r="Q1790" s="17"/>
      <c r="R1790" s="17"/>
      <c r="S1790" s="17"/>
      <c r="T1790" s="17"/>
      <c r="U1790" s="17"/>
      <c r="V1790" s="17"/>
      <c r="W1790" s="17"/>
      <c r="Z1790" s="16"/>
    </row>
    <row r="1791" spans="1:26" s="15" customFormat="1" ht="18.75" customHeight="1">
      <c r="A1791" s="17">
        <v>5176</v>
      </c>
      <c r="B1791" s="18" t="s">
        <v>4016</v>
      </c>
      <c r="C1791" s="19">
        <v>4126511363</v>
      </c>
      <c r="D1791" s="17"/>
      <c r="E1791" s="17"/>
      <c r="F1791" s="17">
        <v>10</v>
      </c>
      <c r="G1791" s="17"/>
      <c r="H1791" s="17"/>
      <c r="I1791" s="17"/>
      <c r="J1791" s="17"/>
      <c r="K1791" s="17"/>
      <c r="L1791" s="17"/>
      <c r="M1791" s="17"/>
      <c r="N1791" s="17"/>
      <c r="O1791" s="17">
        <v>5</v>
      </c>
      <c r="P1791" s="17"/>
      <c r="Q1791" s="17"/>
      <c r="R1791" s="17"/>
      <c r="S1791" s="17"/>
      <c r="T1791" s="17"/>
      <c r="U1791" s="17"/>
      <c r="V1791" s="17"/>
      <c r="W1791" s="17"/>
      <c r="Z1791" s="16"/>
    </row>
    <row r="1792" spans="1:26" s="15" customFormat="1" ht="18.75" customHeight="1">
      <c r="A1792" s="17">
        <v>5487</v>
      </c>
      <c r="B1792" s="18" t="s">
        <v>4017</v>
      </c>
      <c r="C1792" s="19">
        <v>4126627745</v>
      </c>
      <c r="D1792" s="17"/>
      <c r="E1792" s="17"/>
      <c r="F1792" s="17">
        <v>3</v>
      </c>
      <c r="G1792" s="17">
        <v>2</v>
      </c>
      <c r="H1792" s="17"/>
      <c r="I1792" s="17">
        <v>3</v>
      </c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Z1792" s="16"/>
    </row>
    <row r="1793" spans="1:26" s="15" customFormat="1" ht="18.75" customHeight="1">
      <c r="A1793" s="17">
        <v>5487</v>
      </c>
      <c r="B1793" s="18" t="s">
        <v>3352</v>
      </c>
      <c r="C1793" s="19">
        <v>4126627748</v>
      </c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>
        <v>5</v>
      </c>
      <c r="Q1793" s="17"/>
      <c r="R1793" s="17"/>
      <c r="S1793" s="17"/>
      <c r="T1793" s="17"/>
      <c r="U1793" s="17"/>
      <c r="V1793" s="17"/>
      <c r="W1793" s="17"/>
      <c r="Z1793" s="16"/>
    </row>
    <row r="1794" spans="1:26" s="15" customFormat="1" ht="18.75" customHeight="1">
      <c r="A1794" s="17">
        <v>5504</v>
      </c>
      <c r="B1794" s="18" t="s">
        <v>4018</v>
      </c>
      <c r="C1794" s="19">
        <v>4126603396</v>
      </c>
      <c r="D1794" s="17"/>
      <c r="E1794" s="17"/>
      <c r="F1794" s="17"/>
      <c r="G1794" s="17">
        <v>8</v>
      </c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Z1794" s="16"/>
    </row>
    <row r="1795" spans="1:26" s="15" customFormat="1" ht="18.75" customHeight="1">
      <c r="A1795" s="17">
        <v>2067</v>
      </c>
      <c r="B1795" s="18" t="s">
        <v>4020</v>
      </c>
      <c r="C1795" s="19">
        <v>4126603338</v>
      </c>
      <c r="D1795" s="17"/>
      <c r="E1795" s="17"/>
      <c r="F1795" s="17"/>
      <c r="G1795" s="17">
        <v>10</v>
      </c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Z1795" s="16"/>
    </row>
    <row r="1796" spans="1:26" s="15" customFormat="1" ht="18.75" customHeight="1">
      <c r="A1796" s="17">
        <v>2768</v>
      </c>
      <c r="B1796" s="18" t="s">
        <v>4021</v>
      </c>
      <c r="C1796" s="19">
        <v>4126604495</v>
      </c>
      <c r="D1796" s="17"/>
      <c r="E1796" s="17"/>
      <c r="F1796" s="17"/>
      <c r="G1796" s="17">
        <v>5</v>
      </c>
      <c r="H1796" s="17"/>
      <c r="I1796" s="17">
        <v>5</v>
      </c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Z1796" s="16"/>
    </row>
    <row r="1797" spans="1:26" s="15" customFormat="1" ht="18.75" customHeight="1">
      <c r="A1797" s="17">
        <v>2088</v>
      </c>
      <c r="B1797" s="18" t="s">
        <v>4022</v>
      </c>
      <c r="C1797" s="19">
        <v>4126603341</v>
      </c>
      <c r="D1797" s="17"/>
      <c r="E1797" s="17"/>
      <c r="F1797" s="17">
        <v>4</v>
      </c>
      <c r="G1797" s="17">
        <v>2</v>
      </c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Z1797" s="16"/>
    </row>
    <row r="1798" spans="1:26" s="15" customFormat="1" ht="18.75" customHeight="1">
      <c r="A1798" s="17">
        <v>2808</v>
      </c>
      <c r="B1798" s="18" t="s">
        <v>4023</v>
      </c>
      <c r="C1798" s="19">
        <v>4126603369</v>
      </c>
      <c r="D1798" s="17"/>
      <c r="E1798" s="17"/>
      <c r="F1798" s="17">
        <v>6</v>
      </c>
      <c r="G1798" s="17">
        <v>6</v>
      </c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Z1798" s="16"/>
    </row>
    <row r="1799" spans="1:26" s="15" customFormat="1" ht="18.75" customHeight="1">
      <c r="A1799" s="17">
        <v>2075</v>
      </c>
      <c r="B1799" s="18" t="s">
        <v>4024</v>
      </c>
      <c r="C1799" s="19">
        <v>4126603339</v>
      </c>
      <c r="D1799" s="17"/>
      <c r="E1799" s="17"/>
      <c r="F1799" s="17">
        <v>6</v>
      </c>
      <c r="G1799" s="17">
        <v>2</v>
      </c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Z1799" s="16"/>
    </row>
    <row r="1800" spans="1:26" s="15" customFormat="1" ht="18.75" customHeight="1">
      <c r="A1800" s="17">
        <v>2346</v>
      </c>
      <c r="B1800" s="18" t="s">
        <v>4025</v>
      </c>
      <c r="C1800" s="19">
        <v>4126603355</v>
      </c>
      <c r="D1800" s="17"/>
      <c r="E1800" s="17"/>
      <c r="F1800" s="17">
        <v>6</v>
      </c>
      <c r="G1800" s="17">
        <v>4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Z1800" s="16"/>
    </row>
    <row r="1801" spans="1:26" s="15" customFormat="1" ht="18.75" customHeight="1">
      <c r="A1801" s="17">
        <v>2126</v>
      </c>
      <c r="B1801" s="18" t="s">
        <v>4026</v>
      </c>
      <c r="C1801" s="19">
        <v>4126603344</v>
      </c>
      <c r="D1801" s="17"/>
      <c r="E1801" s="17"/>
      <c r="F1801" s="17">
        <v>6</v>
      </c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Z1801" s="16"/>
    </row>
    <row r="1802" spans="1:26" s="15" customFormat="1" ht="18.75" customHeight="1">
      <c r="A1802" s="17">
        <v>2215</v>
      </c>
      <c r="B1802" s="18" t="s">
        <v>3445</v>
      </c>
      <c r="C1802" s="19">
        <v>4126603349</v>
      </c>
      <c r="D1802" s="17"/>
      <c r="E1802" s="17"/>
      <c r="F1802" s="17">
        <v>5</v>
      </c>
      <c r="G1802" s="17">
        <v>2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Z1802" s="16"/>
    </row>
    <row r="1803" spans="1:26" s="15" customFormat="1" ht="18.75" customHeight="1">
      <c r="A1803" s="17">
        <v>5644</v>
      </c>
      <c r="B1803" s="18" t="s">
        <v>4027</v>
      </c>
      <c r="C1803" s="19">
        <v>4126603398</v>
      </c>
      <c r="D1803" s="17"/>
      <c r="E1803" s="17"/>
      <c r="F1803" s="17">
        <v>6</v>
      </c>
      <c r="G1803" s="17">
        <v>6</v>
      </c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Z1803" s="16"/>
    </row>
    <row r="1804" spans="1:26" s="15" customFormat="1" ht="18.75" customHeight="1">
      <c r="A1804" s="17">
        <v>5644</v>
      </c>
      <c r="B1804" s="18" t="s">
        <v>4027</v>
      </c>
      <c r="C1804" s="19">
        <v>4126599816</v>
      </c>
      <c r="D1804" s="17"/>
      <c r="E1804" s="17"/>
      <c r="F1804" s="17">
        <v>7</v>
      </c>
      <c r="G1804" s="17">
        <v>5</v>
      </c>
      <c r="H1804" s="17"/>
      <c r="I1804" s="17"/>
      <c r="J1804" s="17"/>
      <c r="K1804" s="17"/>
      <c r="L1804" s="17"/>
      <c r="M1804" s="17"/>
      <c r="N1804" s="17"/>
      <c r="O1804" s="17">
        <v>10</v>
      </c>
      <c r="P1804" s="17"/>
      <c r="Q1804" s="17"/>
      <c r="R1804" s="17"/>
      <c r="S1804" s="17"/>
      <c r="T1804" s="17"/>
      <c r="U1804" s="17"/>
      <c r="V1804" s="17"/>
      <c r="W1804" s="17"/>
      <c r="Z1804" s="16"/>
    </row>
    <row r="1805" spans="1:26" s="15" customFormat="1" ht="18.75" customHeight="1">
      <c r="A1805" s="17">
        <v>4125</v>
      </c>
      <c r="B1805" s="18" t="s">
        <v>4028</v>
      </c>
      <c r="C1805" s="19">
        <v>4126603383</v>
      </c>
      <c r="D1805" s="17"/>
      <c r="E1805" s="17"/>
      <c r="F1805" s="17">
        <v>2</v>
      </c>
      <c r="G1805" s="17">
        <v>10</v>
      </c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Z1805" s="16"/>
    </row>
    <row r="1806" spans="1:26" s="15" customFormat="1" ht="18.75" customHeight="1">
      <c r="A1806" s="17">
        <v>2560</v>
      </c>
      <c r="B1806" s="18" t="s">
        <v>3444</v>
      </c>
      <c r="C1806" s="19">
        <v>4126603364</v>
      </c>
      <c r="D1806" s="17"/>
      <c r="E1806" s="17"/>
      <c r="F1806" s="17">
        <v>3</v>
      </c>
      <c r="G1806" s="17">
        <v>5</v>
      </c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Z1806" s="16"/>
    </row>
    <row r="1807" spans="1:26" s="15" customFormat="1" ht="18.75" customHeight="1">
      <c r="A1807" s="17">
        <v>2362</v>
      </c>
      <c r="B1807" s="18" t="s">
        <v>3441</v>
      </c>
      <c r="C1807" s="19">
        <v>4126603356</v>
      </c>
      <c r="D1807" s="17"/>
      <c r="E1807" s="17"/>
      <c r="F1807" s="17">
        <v>6</v>
      </c>
      <c r="G1807" s="17">
        <v>4</v>
      </c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Z1807" s="16"/>
    </row>
    <row r="1808" spans="1:26" s="15" customFormat="1" ht="18.75" customHeight="1">
      <c r="A1808" s="17">
        <v>2118</v>
      </c>
      <c r="B1808" s="18" t="s">
        <v>4029</v>
      </c>
      <c r="C1808" s="19">
        <v>4126603343</v>
      </c>
      <c r="D1808" s="17"/>
      <c r="E1808" s="17"/>
      <c r="F1808" s="17">
        <v>1</v>
      </c>
      <c r="G1808" s="17">
        <v>1</v>
      </c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Z1808" s="16"/>
    </row>
    <row r="1809" spans="1:26" s="15" customFormat="1" ht="18.75" customHeight="1">
      <c r="A1809" s="17"/>
      <c r="B1809" s="147" t="s">
        <v>590</v>
      </c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10" t="s">
        <v>4030</v>
      </c>
      <c r="Z1809" s="16"/>
    </row>
    <row r="1810" spans="1:26" s="15" customFormat="1" ht="18.75" customHeight="1">
      <c r="A1810" s="17">
        <v>5371</v>
      </c>
      <c r="B1810" s="18" t="s">
        <v>4031</v>
      </c>
      <c r="C1810" s="19">
        <v>4126652579</v>
      </c>
      <c r="D1810" s="17"/>
      <c r="E1810" s="17"/>
      <c r="F1810" s="17">
        <v>10</v>
      </c>
      <c r="G1810" s="17"/>
      <c r="H1810" s="17"/>
      <c r="I1810" s="17"/>
      <c r="J1810" s="17"/>
      <c r="K1810" s="17"/>
      <c r="L1810" s="17"/>
      <c r="M1810" s="17"/>
      <c r="N1810" s="17">
        <v>10</v>
      </c>
      <c r="O1810" s="17"/>
      <c r="P1810" s="17"/>
      <c r="Q1810" s="17"/>
      <c r="R1810" s="17"/>
      <c r="S1810" s="17"/>
      <c r="T1810" s="17"/>
      <c r="U1810" s="17"/>
      <c r="V1810" s="17"/>
      <c r="W1810" s="17"/>
      <c r="Z1810" s="16"/>
    </row>
    <row r="1811" spans="1:26" s="15" customFormat="1" ht="18.75" customHeight="1">
      <c r="A1811" s="17">
        <v>4798</v>
      </c>
      <c r="B1811" s="18" t="s">
        <v>4032</v>
      </c>
      <c r="C1811" s="19">
        <v>4126659149</v>
      </c>
      <c r="D1811" s="17">
        <v>5</v>
      </c>
      <c r="E1811" s="17"/>
      <c r="F1811" s="17">
        <v>20</v>
      </c>
      <c r="G1811" s="17"/>
      <c r="H1811" s="17"/>
      <c r="I1811" s="17"/>
      <c r="J1811" s="17"/>
      <c r="K1811" s="17"/>
      <c r="L1811" s="17"/>
      <c r="M1811" s="17"/>
      <c r="N1811" s="17"/>
      <c r="O1811" s="17">
        <v>5</v>
      </c>
      <c r="P1811" s="17"/>
      <c r="Q1811" s="17"/>
      <c r="R1811" s="17"/>
      <c r="S1811" s="17"/>
      <c r="T1811" s="17"/>
      <c r="U1811" s="17"/>
      <c r="V1811" s="17"/>
      <c r="W1811" s="17"/>
      <c r="Z1811" s="16"/>
    </row>
    <row r="1812" spans="1:26" s="15" customFormat="1" ht="18.75" customHeight="1">
      <c r="A1812" s="17">
        <v>5668</v>
      </c>
      <c r="B1812" s="18" t="s">
        <v>4033</v>
      </c>
      <c r="C1812" s="19">
        <v>4126491101</v>
      </c>
      <c r="D1812" s="17">
        <v>3</v>
      </c>
      <c r="E1812" s="17">
        <v>3</v>
      </c>
      <c r="F1812" s="17">
        <v>5</v>
      </c>
      <c r="G1812" s="17">
        <v>5</v>
      </c>
      <c r="H1812" s="17"/>
      <c r="I1812" s="17">
        <v>6</v>
      </c>
      <c r="J1812" s="17"/>
      <c r="K1812" s="17"/>
      <c r="L1812" s="17"/>
      <c r="M1812" s="17"/>
      <c r="N1812" s="17">
        <v>3</v>
      </c>
      <c r="O1812" s="17">
        <v>3</v>
      </c>
      <c r="P1812" s="17"/>
      <c r="Q1812" s="17"/>
      <c r="R1812" s="17"/>
      <c r="S1812" s="17"/>
      <c r="T1812" s="17"/>
      <c r="U1812" s="17"/>
      <c r="V1812" s="17"/>
      <c r="W1812" s="17"/>
      <c r="Z1812" s="16"/>
    </row>
    <row r="1813" spans="1:26" s="15" customFormat="1" ht="18.75" customHeight="1">
      <c r="A1813" s="17">
        <v>5668</v>
      </c>
      <c r="B1813" s="18" t="s">
        <v>4033</v>
      </c>
      <c r="C1813" s="19">
        <v>4126491099</v>
      </c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>
        <v>3</v>
      </c>
      <c r="Q1813" s="17"/>
      <c r="R1813" s="17"/>
      <c r="S1813" s="17"/>
      <c r="T1813" s="17"/>
      <c r="U1813" s="17"/>
      <c r="V1813" s="17"/>
      <c r="W1813" s="17"/>
      <c r="Z1813" s="16"/>
    </row>
    <row r="1814" spans="1:26" s="15" customFormat="1" ht="18.75" customHeight="1">
      <c r="A1814" s="17" t="s">
        <v>2443</v>
      </c>
      <c r="B1814" s="18" t="s">
        <v>4034</v>
      </c>
      <c r="C1814" s="19" t="s">
        <v>397</v>
      </c>
      <c r="D1814" s="17"/>
      <c r="E1814" s="17"/>
      <c r="F1814" s="17">
        <v>50</v>
      </c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Z1814" s="16"/>
    </row>
    <row r="1815" spans="1:26" s="15" customFormat="1" ht="18.75" customHeight="1">
      <c r="A1815" s="17">
        <v>3763</v>
      </c>
      <c r="B1815" s="18" t="s">
        <v>3000</v>
      </c>
      <c r="C1815" s="19">
        <v>4126627297</v>
      </c>
      <c r="D1815" s="17"/>
      <c r="E1815" s="17"/>
      <c r="F1815" s="17">
        <v>6</v>
      </c>
      <c r="G1815" s="17">
        <v>10</v>
      </c>
      <c r="H1815" s="17"/>
      <c r="I1815" s="17"/>
      <c r="J1815" s="17"/>
      <c r="K1815" s="17"/>
      <c r="L1815" s="17">
        <v>3</v>
      </c>
      <c r="M1815" s="17"/>
      <c r="N1815" s="17">
        <v>10</v>
      </c>
      <c r="O1815" s="17">
        <v>10</v>
      </c>
      <c r="P1815" s="17"/>
      <c r="Q1815" s="17"/>
      <c r="R1815" s="17"/>
      <c r="S1815" s="17"/>
      <c r="T1815" s="17"/>
      <c r="U1815" s="17"/>
      <c r="V1815" s="17"/>
      <c r="W1815" s="17"/>
      <c r="Z1815" s="16"/>
    </row>
    <row r="1816" spans="1:26" s="15" customFormat="1" ht="18.75" customHeight="1">
      <c r="A1816" s="17">
        <v>5522</v>
      </c>
      <c r="B1816" s="18" t="s">
        <v>4036</v>
      </c>
      <c r="C1816" s="19">
        <v>4126661734</v>
      </c>
      <c r="D1816" s="17"/>
      <c r="E1816" s="17"/>
      <c r="F1816" s="17"/>
      <c r="G1816" s="17">
        <v>20</v>
      </c>
      <c r="H1816" s="17"/>
      <c r="I1816" s="17"/>
      <c r="J1816" s="17"/>
      <c r="K1816" s="17"/>
      <c r="L1816" s="17"/>
      <c r="M1816" s="17"/>
      <c r="N1816" s="17"/>
      <c r="O1816" s="17">
        <v>10</v>
      </c>
      <c r="P1816" s="17"/>
      <c r="Q1816" s="17"/>
      <c r="R1816" s="17"/>
      <c r="S1816" s="17"/>
      <c r="T1816" s="17"/>
      <c r="U1816" s="17"/>
      <c r="V1816" s="17"/>
      <c r="W1816" s="17"/>
      <c r="Z1816" s="16"/>
    </row>
    <row r="1817" spans="1:26" s="15" customFormat="1" ht="18.75" customHeight="1">
      <c r="A1817" s="17">
        <v>4840</v>
      </c>
      <c r="B1817" s="18" t="s">
        <v>4035</v>
      </c>
      <c r="C1817" s="19">
        <v>4126627452</v>
      </c>
      <c r="D1817" s="17"/>
      <c r="E1817" s="17"/>
      <c r="F1817" s="17">
        <v>10</v>
      </c>
      <c r="G1817" s="17">
        <v>5</v>
      </c>
      <c r="H1817" s="17"/>
      <c r="I1817" s="17"/>
      <c r="J1817" s="17"/>
      <c r="K1817" s="17"/>
      <c r="L1817" s="17"/>
      <c r="M1817" s="17"/>
      <c r="N1817" s="17">
        <v>5</v>
      </c>
      <c r="O1817" s="17">
        <v>10</v>
      </c>
      <c r="P1817" s="17"/>
      <c r="Q1817" s="17"/>
      <c r="R1817" s="17"/>
      <c r="S1817" s="17"/>
      <c r="T1817" s="17"/>
      <c r="U1817" s="17"/>
      <c r="V1817" s="17"/>
      <c r="W1817" s="17"/>
      <c r="Z1817" s="16"/>
    </row>
    <row r="1818" spans="1:26" s="15" customFormat="1" ht="18.75" customHeight="1">
      <c r="A1818" s="17">
        <v>3787</v>
      </c>
      <c r="B1818" s="18" t="s">
        <v>4037</v>
      </c>
      <c r="C1818" s="19">
        <v>4126635196</v>
      </c>
      <c r="D1818" s="17"/>
      <c r="E1818" s="17"/>
      <c r="F1818" s="17">
        <v>10</v>
      </c>
      <c r="G1818" s="17"/>
      <c r="H1818" s="17"/>
      <c r="I1818" s="17"/>
      <c r="J1818" s="17"/>
      <c r="K1818" s="17"/>
      <c r="L1818" s="17"/>
      <c r="M1818" s="17"/>
      <c r="N1818" s="17"/>
      <c r="O1818" s="17">
        <v>20</v>
      </c>
      <c r="P1818" s="17"/>
      <c r="Q1818" s="17"/>
      <c r="R1818" s="17"/>
      <c r="S1818" s="17"/>
      <c r="T1818" s="17"/>
      <c r="U1818" s="17"/>
      <c r="V1818" s="17"/>
      <c r="W1818" s="17"/>
      <c r="Z1818" s="16"/>
    </row>
    <row r="1819" spans="1:26" s="15" customFormat="1" ht="18.75" customHeight="1">
      <c r="A1819" s="17">
        <v>5119</v>
      </c>
      <c r="B1819" s="18" t="s">
        <v>2508</v>
      </c>
      <c r="C1819" s="19">
        <v>4126618520</v>
      </c>
      <c r="D1819" s="17"/>
      <c r="E1819" s="17"/>
      <c r="F1819" s="17">
        <v>5</v>
      </c>
      <c r="G1819" s="17">
        <v>10</v>
      </c>
      <c r="H1819" s="17"/>
      <c r="I1819" s="17"/>
      <c r="J1819" s="17"/>
      <c r="K1819" s="17"/>
      <c r="L1819" s="17"/>
      <c r="M1819" s="17"/>
      <c r="N1819" s="17">
        <v>10</v>
      </c>
      <c r="O1819" s="17">
        <v>5</v>
      </c>
      <c r="P1819" s="17"/>
      <c r="Q1819" s="17"/>
      <c r="R1819" s="17"/>
      <c r="S1819" s="17"/>
      <c r="T1819" s="17"/>
      <c r="U1819" s="17"/>
      <c r="V1819" s="17"/>
      <c r="W1819" s="17"/>
      <c r="Z1819" s="16"/>
    </row>
    <row r="1820" spans="1:26" s="15" customFormat="1" ht="18.75" customHeight="1">
      <c r="A1820" s="17">
        <v>2919</v>
      </c>
      <c r="B1820" s="18" t="s">
        <v>299</v>
      </c>
      <c r="C1820" s="19">
        <v>4126635213</v>
      </c>
      <c r="D1820" s="17">
        <v>5</v>
      </c>
      <c r="E1820" s="17"/>
      <c r="F1820" s="17">
        <v>63</v>
      </c>
      <c r="G1820" s="17">
        <v>87</v>
      </c>
      <c r="H1820" s="17"/>
      <c r="I1820" s="17"/>
      <c r="J1820" s="17"/>
      <c r="K1820" s="17"/>
      <c r="L1820" s="17">
        <v>38</v>
      </c>
      <c r="M1820" s="17"/>
      <c r="N1820" s="17">
        <v>56</v>
      </c>
      <c r="O1820" s="17">
        <v>86</v>
      </c>
      <c r="P1820" s="17"/>
      <c r="Q1820" s="17"/>
      <c r="R1820" s="17"/>
      <c r="S1820" s="17"/>
      <c r="T1820" s="17"/>
      <c r="U1820" s="17"/>
      <c r="V1820" s="17"/>
      <c r="W1820" s="17"/>
      <c r="Z1820" s="16"/>
    </row>
    <row r="1821" spans="1:26" s="15" customFormat="1" ht="18.75" customHeight="1">
      <c r="A1821" s="17">
        <v>5656</v>
      </c>
      <c r="B1821" s="18" t="s">
        <v>4038</v>
      </c>
      <c r="C1821" s="19">
        <v>4126489271</v>
      </c>
      <c r="D1821" s="17">
        <v>4</v>
      </c>
      <c r="E1821" s="17">
        <v>6</v>
      </c>
      <c r="F1821" s="17">
        <v>8</v>
      </c>
      <c r="G1821" s="17">
        <v>10</v>
      </c>
      <c r="H1821" s="17"/>
      <c r="I1821" s="17"/>
      <c r="J1821" s="17"/>
      <c r="K1821" s="17"/>
      <c r="L1821" s="17">
        <v>8</v>
      </c>
      <c r="M1821" s="17"/>
      <c r="N1821" s="17">
        <v>4</v>
      </c>
      <c r="O1821" s="17">
        <v>4</v>
      </c>
      <c r="P1821" s="17"/>
      <c r="Q1821" s="17"/>
      <c r="R1821" s="17"/>
      <c r="S1821" s="17"/>
      <c r="T1821" s="17"/>
      <c r="U1821" s="17"/>
      <c r="V1821" s="17"/>
      <c r="W1821" s="17"/>
      <c r="Z1821" s="16"/>
    </row>
    <row r="1822" spans="1:26" s="15" customFormat="1" ht="18.75" customHeight="1">
      <c r="A1822" s="17">
        <v>3942</v>
      </c>
      <c r="B1822" s="18" t="s">
        <v>4039</v>
      </c>
      <c r="C1822" s="19">
        <v>4126599545</v>
      </c>
      <c r="D1822" s="17"/>
      <c r="E1822" s="17"/>
      <c r="F1822" s="17">
        <v>10</v>
      </c>
      <c r="G1822" s="17">
        <v>10</v>
      </c>
      <c r="H1822" s="17"/>
      <c r="I1822" s="17"/>
      <c r="J1822" s="17"/>
      <c r="K1822" s="17"/>
      <c r="L1822" s="17"/>
      <c r="M1822" s="17"/>
      <c r="N1822" s="17">
        <v>10</v>
      </c>
      <c r="O1822" s="17">
        <v>10</v>
      </c>
      <c r="P1822" s="17"/>
      <c r="Q1822" s="17"/>
      <c r="R1822" s="17"/>
      <c r="S1822" s="17"/>
      <c r="T1822" s="17"/>
      <c r="U1822" s="17"/>
      <c r="V1822" s="17"/>
      <c r="W1822" s="17"/>
      <c r="Z1822" s="16"/>
    </row>
    <row r="1823" spans="1:26" s="15" customFormat="1" ht="18.75" customHeight="1">
      <c r="A1823" s="17">
        <v>4970</v>
      </c>
      <c r="B1823" s="18" t="s">
        <v>1347</v>
      </c>
      <c r="C1823" s="19">
        <v>4126619356</v>
      </c>
      <c r="D1823" s="17">
        <v>9</v>
      </c>
      <c r="E1823" s="17">
        <v>3</v>
      </c>
      <c r="F1823" s="17">
        <v>15</v>
      </c>
      <c r="G1823" s="17">
        <v>6</v>
      </c>
      <c r="H1823" s="17"/>
      <c r="I1823" s="17"/>
      <c r="J1823" s="17"/>
      <c r="K1823" s="17"/>
      <c r="L1823" s="17"/>
      <c r="M1823" s="17"/>
      <c r="N1823" s="17">
        <v>9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Z1823" s="16"/>
    </row>
    <row r="1824" spans="1:26" s="15" customFormat="1" ht="18.75" customHeight="1">
      <c r="A1824" s="17">
        <v>5292</v>
      </c>
      <c r="B1824" s="18" t="s">
        <v>1037</v>
      </c>
      <c r="C1824" s="19">
        <v>4126619359</v>
      </c>
      <c r="D1824" s="17">
        <v>6</v>
      </c>
      <c r="E1824" s="17">
        <v>12</v>
      </c>
      <c r="F1824" s="17"/>
      <c r="G1824" s="17"/>
      <c r="H1824" s="17"/>
      <c r="I1824" s="17"/>
      <c r="J1824" s="17"/>
      <c r="K1824" s="17"/>
      <c r="L1824" s="17"/>
      <c r="M1824" s="17"/>
      <c r="N1824" s="17"/>
      <c r="O1824" s="17">
        <v>24</v>
      </c>
      <c r="P1824" s="17"/>
      <c r="Q1824" s="17"/>
      <c r="R1824" s="17"/>
      <c r="S1824" s="17"/>
      <c r="T1824" s="17"/>
      <c r="U1824" s="17"/>
      <c r="V1824" s="17"/>
      <c r="W1824" s="17"/>
      <c r="Z1824" s="16"/>
    </row>
    <row r="1825" spans="1:26" s="15" customFormat="1" ht="18.75" customHeight="1">
      <c r="A1825" s="17">
        <v>4654</v>
      </c>
      <c r="B1825" s="18" t="s">
        <v>4040</v>
      </c>
      <c r="C1825" s="19">
        <v>4126619355</v>
      </c>
      <c r="D1825" s="17"/>
      <c r="E1825" s="17">
        <v>9</v>
      </c>
      <c r="F1825" s="17"/>
      <c r="G1825" s="17">
        <v>18</v>
      </c>
      <c r="H1825" s="17"/>
      <c r="I1825" s="17"/>
      <c r="J1825" s="17"/>
      <c r="K1825" s="17"/>
      <c r="L1825" s="17"/>
      <c r="M1825" s="17"/>
      <c r="N1825" s="17">
        <v>15</v>
      </c>
      <c r="O1825" s="17">
        <v>24</v>
      </c>
      <c r="P1825" s="17"/>
      <c r="Q1825" s="17"/>
      <c r="R1825" s="17"/>
      <c r="S1825" s="17"/>
      <c r="T1825" s="17"/>
      <c r="U1825" s="17"/>
      <c r="V1825" s="17"/>
      <c r="W1825" s="17"/>
      <c r="Z1825" s="16"/>
    </row>
    <row r="1826" spans="1:26" s="15" customFormat="1" ht="18.75" customHeight="1">
      <c r="A1826" s="17">
        <v>5042</v>
      </c>
      <c r="B1826" s="18" t="s">
        <v>4041</v>
      </c>
      <c r="C1826" s="19">
        <v>4126604829</v>
      </c>
      <c r="D1826" s="17"/>
      <c r="E1826" s="17"/>
      <c r="F1826" s="17">
        <v>12</v>
      </c>
      <c r="G1826" s="17">
        <v>10</v>
      </c>
      <c r="H1826" s="17"/>
      <c r="I1826" s="17"/>
      <c r="J1826" s="17"/>
      <c r="K1826" s="17"/>
      <c r="L1826" s="17"/>
      <c r="M1826" s="17"/>
      <c r="N1826" s="17"/>
      <c r="O1826" s="17">
        <v>10</v>
      </c>
      <c r="P1826" s="17"/>
      <c r="Q1826" s="17"/>
      <c r="R1826" s="17"/>
      <c r="S1826" s="17"/>
      <c r="T1826" s="17"/>
      <c r="U1826" s="17"/>
      <c r="V1826" s="17"/>
      <c r="W1826" s="17"/>
      <c r="Z1826" s="16"/>
    </row>
    <row r="1827" spans="1:26" s="15" customFormat="1" ht="18.75" customHeight="1">
      <c r="A1827" s="17">
        <v>5658</v>
      </c>
      <c r="B1827" s="18" t="s">
        <v>4042</v>
      </c>
      <c r="C1827" s="19">
        <v>4126489470</v>
      </c>
      <c r="D1827" s="17">
        <v>3</v>
      </c>
      <c r="E1827" s="17">
        <v>3</v>
      </c>
      <c r="F1827" s="17">
        <v>10</v>
      </c>
      <c r="G1827" s="17">
        <v>10</v>
      </c>
      <c r="H1827" s="17"/>
      <c r="I1827" s="17"/>
      <c r="J1827" s="17"/>
      <c r="K1827" s="17"/>
      <c r="L1827" s="17">
        <v>5</v>
      </c>
      <c r="M1827" s="17"/>
      <c r="N1827" s="17">
        <v>10</v>
      </c>
      <c r="O1827" s="17">
        <v>10</v>
      </c>
      <c r="P1827" s="17"/>
      <c r="Q1827" s="17"/>
      <c r="R1827" s="17"/>
      <c r="S1827" s="17"/>
      <c r="T1827" s="17"/>
      <c r="U1827" s="17"/>
      <c r="V1827" s="17"/>
      <c r="W1827" s="17"/>
      <c r="Z1827" s="16"/>
    </row>
    <row r="1828" spans="1:26" s="15" customFormat="1" ht="18.75" customHeight="1">
      <c r="A1828" s="17">
        <v>5672</v>
      </c>
      <c r="B1828" s="18" t="s">
        <v>4043</v>
      </c>
      <c r="C1828" s="19">
        <v>4126491270</v>
      </c>
      <c r="D1828" s="17">
        <v>1</v>
      </c>
      <c r="E1828" s="17"/>
      <c r="F1828" s="17">
        <v>5</v>
      </c>
      <c r="G1828" s="17">
        <v>5</v>
      </c>
      <c r="H1828" s="17"/>
      <c r="I1828" s="17"/>
      <c r="J1828" s="17"/>
      <c r="K1828" s="17"/>
      <c r="L1828" s="17">
        <v>5</v>
      </c>
      <c r="M1828" s="17"/>
      <c r="N1828" s="17">
        <v>1</v>
      </c>
      <c r="O1828" s="17">
        <v>1</v>
      </c>
      <c r="P1828" s="17"/>
      <c r="Q1828" s="17"/>
      <c r="R1828" s="17"/>
      <c r="S1828" s="17"/>
      <c r="T1828" s="17"/>
      <c r="U1828" s="17"/>
      <c r="V1828" s="17"/>
      <c r="W1828" s="17"/>
      <c r="Z1828" s="16"/>
    </row>
    <row r="1829" spans="1:26" s="15" customFormat="1" ht="18.75" customHeight="1">
      <c r="A1829" s="17">
        <v>5653</v>
      </c>
      <c r="B1829" s="18" t="s">
        <v>4044</v>
      </c>
      <c r="C1829" s="19">
        <v>4126488947</v>
      </c>
      <c r="D1829" s="17">
        <v>8</v>
      </c>
      <c r="E1829" s="17"/>
      <c r="F1829" s="17">
        <v>6</v>
      </c>
      <c r="G1829" s="17">
        <v>3</v>
      </c>
      <c r="H1829" s="17"/>
      <c r="I1829" s="17"/>
      <c r="J1829" s="17"/>
      <c r="K1829" s="17"/>
      <c r="L1829" s="17">
        <v>6</v>
      </c>
      <c r="M1829" s="17"/>
      <c r="N1829" s="17">
        <v>8</v>
      </c>
      <c r="O1829" s="17">
        <v>8</v>
      </c>
      <c r="P1829" s="17"/>
      <c r="Q1829" s="17"/>
      <c r="R1829" s="17"/>
      <c r="S1829" s="17"/>
      <c r="T1829" s="17"/>
      <c r="U1829" s="17"/>
      <c r="V1829" s="17"/>
      <c r="W1829" s="17"/>
      <c r="Z1829" s="16"/>
    </row>
    <row r="1830" spans="1:26" s="15" customFormat="1" ht="18.75" customHeight="1">
      <c r="A1830" s="17">
        <v>4453</v>
      </c>
      <c r="B1830" s="18" t="s">
        <v>4045</v>
      </c>
      <c r="C1830" s="19">
        <v>4126360257</v>
      </c>
      <c r="D1830" s="17"/>
      <c r="E1830" s="17"/>
      <c r="F1830" s="17">
        <v>20</v>
      </c>
      <c r="G1830" s="17">
        <v>5</v>
      </c>
      <c r="H1830" s="17"/>
      <c r="I1830" s="17"/>
      <c r="J1830" s="17"/>
      <c r="K1830" s="17"/>
      <c r="L1830" s="17"/>
      <c r="M1830" s="17"/>
      <c r="N1830" s="17"/>
      <c r="O1830" s="17">
        <v>10</v>
      </c>
      <c r="P1830" s="17"/>
      <c r="Q1830" s="17"/>
      <c r="R1830" s="17"/>
      <c r="S1830" s="17"/>
      <c r="T1830" s="17"/>
      <c r="U1830" s="17"/>
      <c r="V1830" s="17"/>
      <c r="W1830" s="17"/>
      <c r="Z1830" s="16"/>
    </row>
    <row r="1831" spans="1:26" s="15" customFormat="1" ht="18.75" customHeight="1">
      <c r="A1831" s="17">
        <v>3288</v>
      </c>
      <c r="B1831" s="18" t="s">
        <v>4046</v>
      </c>
      <c r="C1831" s="19">
        <v>4126619849</v>
      </c>
      <c r="D1831" s="17"/>
      <c r="E1831" s="17"/>
      <c r="F1831" s="17">
        <v>5</v>
      </c>
      <c r="G1831" s="17">
        <v>10</v>
      </c>
      <c r="H1831" s="17"/>
      <c r="I1831" s="17"/>
      <c r="J1831" s="17"/>
      <c r="K1831" s="17"/>
      <c r="L1831" s="17"/>
      <c r="M1831" s="17"/>
      <c r="N1831" s="17">
        <v>5</v>
      </c>
      <c r="O1831" s="17">
        <v>10</v>
      </c>
      <c r="P1831" s="17"/>
      <c r="Q1831" s="17"/>
      <c r="R1831" s="17"/>
      <c r="S1831" s="17"/>
      <c r="T1831" s="17"/>
      <c r="U1831" s="17"/>
      <c r="V1831" s="17"/>
      <c r="W1831" s="17"/>
      <c r="Z1831" s="16"/>
    </row>
    <row r="1832" spans="1:26" s="15" customFormat="1" ht="18.75" customHeight="1">
      <c r="A1832" s="17">
        <v>3435</v>
      </c>
      <c r="B1832" s="18" t="s">
        <v>206</v>
      </c>
      <c r="C1832" s="19">
        <v>4126615474</v>
      </c>
      <c r="D1832" s="17"/>
      <c r="E1832" s="17"/>
      <c r="F1832" s="17">
        <v>10</v>
      </c>
      <c r="G1832" s="17"/>
      <c r="H1832" s="17"/>
      <c r="I1832" s="17"/>
      <c r="J1832" s="17"/>
      <c r="K1832" s="17"/>
      <c r="L1832" s="17"/>
      <c r="M1832" s="17"/>
      <c r="N1832" s="17">
        <v>10</v>
      </c>
      <c r="O1832" s="17">
        <v>10</v>
      </c>
      <c r="P1832" s="17"/>
      <c r="Q1832" s="17"/>
      <c r="R1832" s="17"/>
      <c r="S1832" s="17"/>
      <c r="T1832" s="17"/>
      <c r="U1832" s="17"/>
      <c r="V1832" s="17"/>
      <c r="W1832" s="25" t="s">
        <v>4047</v>
      </c>
      <c r="Z1832" s="16"/>
    </row>
    <row r="1833" spans="1:26" s="15" customFormat="1" ht="18.75" customHeight="1">
      <c r="A1833" s="17">
        <v>1695</v>
      </c>
      <c r="B1833" s="18" t="s">
        <v>3178</v>
      </c>
      <c r="C1833" s="19">
        <v>4126622591</v>
      </c>
      <c r="D1833" s="17"/>
      <c r="E1833" s="17"/>
      <c r="F1833" s="25">
        <v>20</v>
      </c>
      <c r="G1833" s="17">
        <v>30</v>
      </c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Z1833" s="16"/>
    </row>
    <row r="1834" spans="1:26" s="15" customFormat="1" ht="18.75" customHeight="1">
      <c r="A1834" s="17">
        <v>1695</v>
      </c>
      <c r="B1834" s="18" t="s">
        <v>3178</v>
      </c>
      <c r="C1834" s="19">
        <v>4126622590</v>
      </c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>
        <v>10</v>
      </c>
      <c r="W1834" s="17"/>
      <c r="Z1834" s="16"/>
    </row>
    <row r="1835" spans="1:26" s="15" customFormat="1" ht="18.75" customHeight="1">
      <c r="A1835" s="17">
        <v>3822</v>
      </c>
      <c r="B1835" s="18" t="s">
        <v>808</v>
      </c>
      <c r="C1835" s="19">
        <v>4126619291</v>
      </c>
      <c r="D1835" s="17">
        <v>3</v>
      </c>
      <c r="E1835" s="17"/>
      <c r="F1835" s="17">
        <v>16</v>
      </c>
      <c r="G1835" s="17">
        <v>3</v>
      </c>
      <c r="H1835" s="17"/>
      <c r="I1835" s="17"/>
      <c r="J1835" s="17"/>
      <c r="K1835" s="17"/>
      <c r="L1835" s="17"/>
      <c r="M1835" s="17"/>
      <c r="N1835" s="17">
        <v>9</v>
      </c>
      <c r="O1835" s="17">
        <v>30</v>
      </c>
      <c r="P1835" s="17"/>
      <c r="Q1835" s="17"/>
      <c r="R1835" s="17"/>
      <c r="S1835" s="17"/>
      <c r="T1835" s="17"/>
      <c r="U1835" s="17"/>
      <c r="V1835" s="17"/>
      <c r="W1835" s="17"/>
      <c r="Z1835" s="16"/>
    </row>
    <row r="1836" spans="1:26" s="15" customFormat="1" ht="18.75" customHeight="1">
      <c r="A1836" s="48"/>
      <c r="B1836" s="51"/>
      <c r="C1836" s="52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 t="s">
        <v>4199</v>
      </c>
      <c r="Z1836" s="16"/>
    </row>
    <row r="1837" spans="1:26" s="15" customFormat="1" ht="18.75" customHeight="1">
      <c r="A1837" s="17"/>
      <c r="B1837" s="146" t="s">
        <v>4049</v>
      </c>
      <c r="C1837" s="19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Z1837" s="16"/>
    </row>
    <row r="1838" spans="1:26" s="15" customFormat="1" ht="18.75" customHeight="1">
      <c r="A1838" s="37">
        <v>5664</v>
      </c>
      <c r="B1838" s="18" t="s">
        <v>4050</v>
      </c>
      <c r="C1838" s="19">
        <v>4126489894</v>
      </c>
      <c r="D1838" s="17">
        <v>1</v>
      </c>
      <c r="E1838" s="17">
        <v>3</v>
      </c>
      <c r="F1838" s="17">
        <v>4</v>
      </c>
      <c r="G1838" s="17">
        <v>3</v>
      </c>
      <c r="H1838" s="17"/>
      <c r="I1838" s="17">
        <v>3</v>
      </c>
      <c r="J1838" s="17"/>
      <c r="K1838" s="17"/>
      <c r="L1838" s="17"/>
      <c r="M1838" s="17"/>
      <c r="N1838" s="17">
        <v>4</v>
      </c>
      <c r="O1838" s="17">
        <v>2</v>
      </c>
      <c r="P1838" s="17"/>
      <c r="Q1838" s="17"/>
      <c r="R1838" s="17"/>
      <c r="S1838" s="17"/>
      <c r="T1838" s="17"/>
      <c r="U1838" s="17"/>
      <c r="V1838" s="17"/>
      <c r="W1838" s="17"/>
      <c r="Z1838" s="16"/>
    </row>
    <row r="1839" spans="1:26" s="15" customFormat="1" ht="18.75" customHeight="1">
      <c r="A1839" s="17">
        <v>1669</v>
      </c>
      <c r="B1839" s="18" t="s">
        <v>4051</v>
      </c>
      <c r="C1839" s="19">
        <v>4126497906</v>
      </c>
      <c r="D1839" s="17">
        <v>5</v>
      </c>
      <c r="E1839" s="17"/>
      <c r="F1839" s="17">
        <v>5</v>
      </c>
      <c r="G1839" s="17">
        <v>10</v>
      </c>
      <c r="H1839" s="17"/>
      <c r="I1839" s="17"/>
      <c r="J1839" s="17"/>
      <c r="K1839" s="17"/>
      <c r="L1839" s="17"/>
      <c r="M1839" s="17"/>
      <c r="N1839" s="17">
        <v>5</v>
      </c>
      <c r="O1839" s="17"/>
      <c r="P1839" s="17"/>
      <c r="Q1839" s="17"/>
      <c r="R1839" s="17"/>
      <c r="S1839" s="17"/>
      <c r="T1839" s="17"/>
      <c r="U1839" s="17"/>
      <c r="V1839" s="17"/>
      <c r="W1839" s="17"/>
      <c r="Z1839" s="16"/>
    </row>
    <row r="1840" spans="1:26" s="15" customFormat="1" ht="18.75" customHeight="1">
      <c r="A1840" s="17">
        <v>1669</v>
      </c>
      <c r="B1840" s="18" t="s">
        <v>4051</v>
      </c>
      <c r="C1840" s="19">
        <v>4126682289</v>
      </c>
      <c r="D1840" s="17">
        <v>5</v>
      </c>
      <c r="E1840" s="17"/>
      <c r="F1840" s="17">
        <v>10</v>
      </c>
      <c r="G1840" s="17">
        <v>10</v>
      </c>
      <c r="H1840" s="17"/>
      <c r="I1840" s="17">
        <v>5</v>
      </c>
      <c r="J1840" s="17"/>
      <c r="K1840" s="17"/>
      <c r="L1840" s="17"/>
      <c r="M1840" s="17"/>
      <c r="N1840" s="17">
        <v>5</v>
      </c>
      <c r="O1840" s="17"/>
      <c r="P1840" s="17"/>
      <c r="Q1840" s="17"/>
      <c r="R1840" s="17"/>
      <c r="S1840" s="17"/>
      <c r="T1840" s="17"/>
      <c r="U1840" s="17"/>
      <c r="V1840" s="17"/>
      <c r="W1840" s="17"/>
      <c r="Z1840" s="16"/>
    </row>
    <row r="1841" spans="1:26" s="15" customFormat="1" ht="18.75" customHeight="1">
      <c r="A1841" s="17">
        <v>4404</v>
      </c>
      <c r="B1841" s="18" t="s">
        <v>3238</v>
      </c>
      <c r="C1841" s="19">
        <v>4126631023</v>
      </c>
      <c r="D1841" s="17"/>
      <c r="E1841" s="17">
        <v>5</v>
      </c>
      <c r="F1841" s="17">
        <v>5</v>
      </c>
      <c r="G1841" s="17"/>
      <c r="H1841" s="17"/>
      <c r="I1841" s="17"/>
      <c r="J1841" s="17"/>
      <c r="K1841" s="17"/>
      <c r="L1841" s="17"/>
      <c r="M1841" s="17"/>
      <c r="N1841" s="17"/>
      <c r="O1841" s="17">
        <v>5</v>
      </c>
      <c r="P1841" s="17"/>
      <c r="Q1841" s="17"/>
      <c r="R1841" s="17"/>
      <c r="S1841" s="17"/>
      <c r="T1841" s="17"/>
      <c r="U1841" s="17"/>
      <c r="V1841" s="17"/>
      <c r="W1841" s="17"/>
      <c r="Z1841" s="16"/>
    </row>
    <row r="1842" spans="1:26" s="15" customFormat="1" ht="18.75" customHeight="1">
      <c r="A1842" s="17">
        <v>49724</v>
      </c>
      <c r="B1842" s="18" t="s">
        <v>4052</v>
      </c>
      <c r="C1842" s="19">
        <v>49724</v>
      </c>
      <c r="D1842" s="17"/>
      <c r="E1842" s="17"/>
      <c r="F1842" s="17">
        <v>3</v>
      </c>
      <c r="G1842" s="17">
        <v>10</v>
      </c>
      <c r="H1842" s="17"/>
      <c r="I1842" s="17"/>
      <c r="J1842" s="17"/>
      <c r="K1842" s="17"/>
      <c r="L1842" s="17"/>
      <c r="M1842" s="17"/>
      <c r="N1842" s="17">
        <v>10</v>
      </c>
      <c r="O1842" s="17"/>
      <c r="P1842" s="17"/>
      <c r="Q1842" s="17"/>
      <c r="R1842" s="17"/>
      <c r="S1842" s="17"/>
      <c r="T1842" s="17"/>
      <c r="U1842" s="17"/>
      <c r="V1842" s="17"/>
      <c r="W1842" s="17"/>
      <c r="Z1842" s="16"/>
    </row>
    <row r="1843" spans="1:26" s="15" customFormat="1" ht="18.75" customHeight="1">
      <c r="A1843" s="17">
        <v>3196</v>
      </c>
      <c r="B1843" s="18" t="s">
        <v>4053</v>
      </c>
      <c r="C1843" s="19">
        <v>4126677779</v>
      </c>
      <c r="D1843" s="17">
        <v>5</v>
      </c>
      <c r="E1843" s="17"/>
      <c r="F1843" s="17"/>
      <c r="G1843" s="17">
        <v>10</v>
      </c>
      <c r="H1843" s="17"/>
      <c r="I1843" s="17">
        <v>5</v>
      </c>
      <c r="J1843" s="17"/>
      <c r="K1843" s="17"/>
      <c r="L1843" s="17"/>
      <c r="M1843" s="17"/>
      <c r="N1843" s="17"/>
      <c r="O1843" s="17">
        <v>10</v>
      </c>
      <c r="P1843" s="17"/>
      <c r="Q1843" s="17"/>
      <c r="R1843" s="17"/>
      <c r="S1843" s="17"/>
      <c r="T1843" s="17"/>
      <c r="U1843" s="17"/>
      <c r="V1843" s="17"/>
      <c r="W1843" s="17"/>
      <c r="Z1843" s="16"/>
    </row>
    <row r="1844" spans="1:26" s="15" customFormat="1" ht="18.75" customHeight="1">
      <c r="A1844" s="17">
        <v>2427</v>
      </c>
      <c r="B1844" s="18" t="s">
        <v>3242</v>
      </c>
      <c r="C1844" s="19">
        <v>4126636092</v>
      </c>
      <c r="D1844" s="17"/>
      <c r="E1844" s="17"/>
      <c r="F1844" s="17"/>
      <c r="G1844" s="17"/>
      <c r="H1844" s="17"/>
      <c r="I1844" s="17">
        <v>5</v>
      </c>
      <c r="J1844" s="17"/>
      <c r="K1844" s="17"/>
      <c r="L1844" s="17"/>
      <c r="M1844" s="17"/>
      <c r="N1844" s="17">
        <v>10</v>
      </c>
      <c r="O1844" s="17">
        <v>10</v>
      </c>
      <c r="P1844" s="17"/>
      <c r="Q1844" s="17"/>
      <c r="R1844" s="17"/>
      <c r="S1844" s="17"/>
      <c r="T1844" s="17"/>
      <c r="U1844" s="17"/>
      <c r="V1844" s="17"/>
      <c r="W1844" s="17"/>
      <c r="Z1844" s="16"/>
    </row>
    <row r="1845" spans="1:26" s="15" customFormat="1" ht="18.75" customHeight="1">
      <c r="A1845" s="17">
        <v>1651</v>
      </c>
      <c r="B1845" s="18" t="s">
        <v>4054</v>
      </c>
      <c r="C1845" s="19">
        <v>4126693481</v>
      </c>
      <c r="D1845" s="17">
        <v>5</v>
      </c>
      <c r="E1845" s="17">
        <v>5</v>
      </c>
      <c r="F1845" s="17">
        <v>10</v>
      </c>
      <c r="G1845" s="17">
        <v>10</v>
      </c>
      <c r="H1845" s="17"/>
      <c r="I1845" s="17"/>
      <c r="J1845" s="17"/>
      <c r="K1845" s="17"/>
      <c r="L1845" s="17"/>
      <c r="M1845" s="17"/>
      <c r="N1845" s="17">
        <v>5</v>
      </c>
      <c r="O1845" s="17"/>
      <c r="P1845" s="17"/>
      <c r="Q1845" s="17"/>
      <c r="R1845" s="17"/>
      <c r="S1845" s="17"/>
      <c r="T1845" s="17"/>
      <c r="U1845" s="17"/>
      <c r="V1845" s="17"/>
      <c r="W1845" s="17"/>
      <c r="Z1845" s="16"/>
    </row>
    <row r="1846" spans="1:26" s="15" customFormat="1" ht="18.75" customHeight="1">
      <c r="A1846" s="17">
        <v>2392</v>
      </c>
      <c r="B1846" s="18" t="s">
        <v>4055</v>
      </c>
      <c r="C1846" s="19">
        <v>4126652476</v>
      </c>
      <c r="D1846" s="17"/>
      <c r="E1846" s="17"/>
      <c r="F1846" s="17"/>
      <c r="G1846" s="17">
        <v>3</v>
      </c>
      <c r="H1846" s="17"/>
      <c r="I1846" s="17">
        <v>3</v>
      </c>
      <c r="J1846" s="17"/>
      <c r="K1846" s="17"/>
      <c r="L1846" s="17"/>
      <c r="M1846" s="17"/>
      <c r="N1846" s="17"/>
      <c r="O1846" s="17">
        <v>5</v>
      </c>
      <c r="P1846" s="17"/>
      <c r="Q1846" s="17"/>
      <c r="R1846" s="17"/>
      <c r="S1846" s="17"/>
      <c r="T1846" s="17"/>
      <c r="U1846" s="17"/>
      <c r="V1846" s="17"/>
      <c r="W1846" s="17"/>
      <c r="Z1846" s="16"/>
    </row>
    <row r="1847" spans="1:26" s="15" customFormat="1" ht="18.75" customHeight="1">
      <c r="A1847" s="17">
        <v>2799</v>
      </c>
      <c r="B1847" s="18" t="s">
        <v>4056</v>
      </c>
      <c r="C1847" s="19">
        <v>4126583086</v>
      </c>
      <c r="D1847" s="17"/>
      <c r="E1847" s="17"/>
      <c r="F1847" s="17">
        <v>5</v>
      </c>
      <c r="G1847" s="17">
        <v>5</v>
      </c>
      <c r="H1847" s="17"/>
      <c r="I1847" s="17"/>
      <c r="J1847" s="17"/>
      <c r="K1847" s="17"/>
      <c r="L1847" s="17"/>
      <c r="M1847" s="17"/>
      <c r="N1847" s="17"/>
      <c r="O1847" s="17">
        <v>10</v>
      </c>
      <c r="P1847" s="17"/>
      <c r="Q1847" s="17"/>
      <c r="R1847" s="17"/>
      <c r="S1847" s="17"/>
      <c r="T1847" s="17"/>
      <c r="U1847" s="17"/>
      <c r="V1847" s="17"/>
      <c r="W1847" s="17"/>
      <c r="Z1847" s="16"/>
    </row>
    <row r="1848" spans="1:26" s="15" customFormat="1" ht="18.75" customHeight="1">
      <c r="A1848" s="17">
        <v>2254</v>
      </c>
      <c r="B1848" s="18" t="s">
        <v>3307</v>
      </c>
      <c r="C1848" s="19">
        <v>4126691623</v>
      </c>
      <c r="D1848" s="17"/>
      <c r="E1848" s="17"/>
      <c r="F1848" s="17">
        <v>10</v>
      </c>
      <c r="G1848" s="17"/>
      <c r="H1848" s="17"/>
      <c r="I1848" s="17"/>
      <c r="J1848" s="17"/>
      <c r="K1848" s="17"/>
      <c r="L1848" s="17"/>
      <c r="M1848" s="17"/>
      <c r="N1848" s="17">
        <v>6</v>
      </c>
      <c r="O1848" s="17">
        <v>10</v>
      </c>
      <c r="P1848" s="17"/>
      <c r="Q1848" s="17"/>
      <c r="R1848" s="17"/>
      <c r="S1848" s="17"/>
      <c r="T1848" s="17"/>
      <c r="U1848" s="17"/>
      <c r="V1848" s="17"/>
      <c r="W1848" s="17"/>
      <c r="Z1848" s="16"/>
    </row>
    <row r="1849" spans="1:26" s="15" customFormat="1" ht="18.75" customHeight="1">
      <c r="A1849" s="17">
        <v>2082</v>
      </c>
      <c r="B1849" s="18" t="s">
        <v>2620</v>
      </c>
      <c r="C1849" s="19">
        <v>4126653393</v>
      </c>
      <c r="D1849" s="17"/>
      <c r="E1849" s="17"/>
      <c r="F1849" s="17">
        <v>5</v>
      </c>
      <c r="G1849" s="17">
        <v>5</v>
      </c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Z1849" s="16"/>
    </row>
    <row r="1850" spans="1:26" s="15" customFormat="1" ht="18.75" customHeight="1">
      <c r="A1850" s="17">
        <v>4418</v>
      </c>
      <c r="B1850" s="18" t="s">
        <v>4057</v>
      </c>
      <c r="C1850" s="19">
        <v>4126631425</v>
      </c>
      <c r="D1850" s="17"/>
      <c r="E1850" s="17"/>
      <c r="F1850" s="17">
        <v>5</v>
      </c>
      <c r="G1850" s="17">
        <v>5</v>
      </c>
      <c r="H1850" s="17"/>
      <c r="I1850" s="17"/>
      <c r="J1850" s="17"/>
      <c r="K1850" s="17"/>
      <c r="L1850" s="17"/>
      <c r="M1850" s="17"/>
      <c r="N1850" s="17"/>
      <c r="O1850" s="17">
        <v>5</v>
      </c>
      <c r="P1850" s="17"/>
      <c r="Q1850" s="17"/>
      <c r="R1850" s="17"/>
      <c r="S1850" s="17"/>
      <c r="T1850" s="17"/>
      <c r="U1850" s="17"/>
      <c r="V1850" s="17"/>
      <c r="W1850" s="17"/>
      <c r="Z1850" s="16"/>
    </row>
    <row r="1851" spans="1:26" s="15" customFormat="1" ht="18.75" customHeight="1">
      <c r="A1851" s="17">
        <v>3877</v>
      </c>
      <c r="B1851" s="18" t="s">
        <v>4058</v>
      </c>
      <c r="C1851" s="19">
        <v>4126665612</v>
      </c>
      <c r="D1851" s="17"/>
      <c r="E1851" s="17"/>
      <c r="F1851" s="17">
        <v>5</v>
      </c>
      <c r="G1851" s="17">
        <v>5</v>
      </c>
      <c r="H1851" s="17"/>
      <c r="I1851" s="17"/>
      <c r="J1851" s="17"/>
      <c r="K1851" s="17"/>
      <c r="L1851" s="17"/>
      <c r="M1851" s="17"/>
      <c r="N1851" s="17">
        <v>10</v>
      </c>
      <c r="O1851" s="17"/>
      <c r="P1851" s="17"/>
      <c r="Q1851" s="17"/>
      <c r="R1851" s="17"/>
      <c r="S1851" s="17"/>
      <c r="T1851" s="17"/>
      <c r="U1851" s="17"/>
      <c r="V1851" s="17"/>
      <c r="W1851" s="17"/>
      <c r="Z1851" s="16"/>
    </row>
    <row r="1852" spans="1:26" s="15" customFormat="1" ht="18.75" customHeight="1">
      <c r="A1852" s="17">
        <v>2357</v>
      </c>
      <c r="B1852" s="18" t="s">
        <v>3404</v>
      </c>
      <c r="C1852" s="19">
        <v>4126483545</v>
      </c>
      <c r="D1852" s="17"/>
      <c r="E1852" s="17"/>
      <c r="F1852" s="17">
        <v>5</v>
      </c>
      <c r="G1852" s="17">
        <v>5</v>
      </c>
      <c r="H1852" s="17"/>
      <c r="I1852" s="17">
        <v>5</v>
      </c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Z1852" s="16"/>
    </row>
    <row r="1853" spans="1:26" s="15" customFormat="1" ht="18.75" customHeight="1">
      <c r="A1853" s="17">
        <v>49725</v>
      </c>
      <c r="B1853" s="18" t="s">
        <v>4059</v>
      </c>
      <c r="C1853" s="19">
        <v>49725</v>
      </c>
      <c r="D1853" s="17">
        <v>5</v>
      </c>
      <c r="E1853" s="17"/>
      <c r="F1853" s="17">
        <v>3</v>
      </c>
      <c r="G1853" s="17">
        <v>10</v>
      </c>
      <c r="H1853" s="17"/>
      <c r="I1853" s="17"/>
      <c r="J1853" s="17"/>
      <c r="K1853" s="17">
        <v>5</v>
      </c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Z1853" s="16"/>
    </row>
    <row r="1854" spans="1:26" s="15" customFormat="1" ht="18.75" customHeight="1">
      <c r="A1854" s="17">
        <v>2428</v>
      </c>
      <c r="B1854" s="18" t="s">
        <v>3244</v>
      </c>
      <c r="C1854" s="19">
        <v>4126628724</v>
      </c>
      <c r="D1854" s="17"/>
      <c r="E1854" s="17">
        <v>2</v>
      </c>
      <c r="F1854" s="17">
        <v>5</v>
      </c>
      <c r="G1854" s="17">
        <v>5</v>
      </c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Z1854" s="16"/>
    </row>
    <row r="1855" spans="1:26" s="15" customFormat="1" ht="18.75" customHeight="1">
      <c r="A1855" s="17">
        <v>2419</v>
      </c>
      <c r="B1855" s="18" t="s">
        <v>4060</v>
      </c>
      <c r="C1855" s="19">
        <v>4126634570</v>
      </c>
      <c r="D1855" s="17"/>
      <c r="E1855" s="17"/>
      <c r="F1855" s="17">
        <v>3</v>
      </c>
      <c r="G1855" s="17">
        <v>5</v>
      </c>
      <c r="H1855" s="17"/>
      <c r="I1855" s="17"/>
      <c r="J1855" s="17"/>
      <c r="K1855" s="17"/>
      <c r="L1855" s="17"/>
      <c r="M1855" s="17"/>
      <c r="N1855" s="17">
        <v>3</v>
      </c>
      <c r="O1855" s="17"/>
      <c r="P1855" s="17"/>
      <c r="Q1855" s="17"/>
      <c r="R1855" s="17"/>
      <c r="S1855" s="17"/>
      <c r="T1855" s="17"/>
      <c r="U1855" s="17"/>
      <c r="V1855" s="17"/>
      <c r="W1855" s="17"/>
      <c r="Z1855" s="16"/>
    </row>
    <row r="1856" spans="1:26" s="15" customFormat="1" ht="18.75" customHeight="1">
      <c r="A1856" s="17">
        <v>2370</v>
      </c>
      <c r="B1856" s="18" t="s">
        <v>4061</v>
      </c>
      <c r="C1856" s="19">
        <v>4126638823</v>
      </c>
      <c r="D1856" s="17">
        <v>1</v>
      </c>
      <c r="E1856" s="17">
        <v>1</v>
      </c>
      <c r="F1856" s="17">
        <v>5</v>
      </c>
      <c r="G1856" s="17">
        <v>5</v>
      </c>
      <c r="H1856" s="17"/>
      <c r="I1856" s="17"/>
      <c r="J1856" s="17"/>
      <c r="K1856" s="17"/>
      <c r="L1856" s="17"/>
      <c r="M1856" s="17"/>
      <c r="N1856" s="17">
        <v>10</v>
      </c>
      <c r="O1856" s="17">
        <v>5</v>
      </c>
      <c r="P1856" s="17"/>
      <c r="Q1856" s="17"/>
      <c r="R1856" s="17"/>
      <c r="S1856" s="17"/>
      <c r="T1856" s="17"/>
      <c r="U1856" s="17"/>
      <c r="V1856" s="17"/>
      <c r="W1856" s="17"/>
      <c r="Z1856" s="16"/>
    </row>
    <row r="1857" spans="1:26" s="15" customFormat="1" ht="18.75" customHeight="1">
      <c r="A1857" s="17">
        <v>2563</v>
      </c>
      <c r="B1857" s="18" t="s">
        <v>4062</v>
      </c>
      <c r="C1857" s="19">
        <v>4126638260</v>
      </c>
      <c r="D1857" s="17">
        <v>5</v>
      </c>
      <c r="E1857" s="17"/>
      <c r="F1857" s="17">
        <v>5</v>
      </c>
      <c r="G1857" s="17">
        <v>5</v>
      </c>
      <c r="H1857" s="17"/>
      <c r="I1857" s="17"/>
      <c r="J1857" s="17"/>
      <c r="K1857" s="17"/>
      <c r="L1857" s="17"/>
      <c r="M1857" s="17"/>
      <c r="N1857" s="17"/>
      <c r="O1857" s="17">
        <v>10</v>
      </c>
      <c r="P1857" s="17"/>
      <c r="Q1857" s="17"/>
      <c r="R1857" s="17"/>
      <c r="S1857" s="17"/>
      <c r="T1857" s="17"/>
      <c r="U1857" s="17"/>
      <c r="V1857" s="17"/>
      <c r="W1857" s="17"/>
      <c r="Z1857" s="16"/>
    </row>
    <row r="1858" spans="1:26" s="15" customFormat="1" ht="18.75" customHeight="1">
      <c r="A1858" s="17">
        <v>2308</v>
      </c>
      <c r="B1858" s="18" t="s">
        <v>3304</v>
      </c>
      <c r="C1858" s="19">
        <v>4126706731</v>
      </c>
      <c r="D1858" s="17"/>
      <c r="E1858" s="17"/>
      <c r="F1858" s="17"/>
      <c r="G1858" s="17"/>
      <c r="H1858" s="17"/>
      <c r="I1858" s="17">
        <v>5</v>
      </c>
      <c r="J1858" s="17"/>
      <c r="K1858" s="17"/>
      <c r="L1858" s="17"/>
      <c r="M1858" s="17"/>
      <c r="N1858" s="17">
        <v>5</v>
      </c>
      <c r="O1858" s="17">
        <v>5</v>
      </c>
      <c r="P1858" s="17"/>
      <c r="Q1858" s="17"/>
      <c r="R1858" s="17"/>
      <c r="S1858" s="17"/>
      <c r="T1858" s="17"/>
      <c r="U1858" s="17"/>
      <c r="V1858" s="17"/>
      <c r="W1858" s="17"/>
      <c r="Z1858" s="16"/>
    </row>
    <row r="1859" spans="1:26" s="15" customFormat="1" ht="18.75" customHeight="1">
      <c r="A1859" s="17">
        <v>1656</v>
      </c>
      <c r="B1859" s="18" t="s">
        <v>3144</v>
      </c>
      <c r="C1859" s="19">
        <v>4126745733</v>
      </c>
      <c r="D1859" s="17"/>
      <c r="E1859" s="17">
        <v>2</v>
      </c>
      <c r="F1859" s="17">
        <v>5</v>
      </c>
      <c r="G1859" s="17">
        <v>5</v>
      </c>
      <c r="H1859" s="17"/>
      <c r="I1859" s="17"/>
      <c r="J1859" s="17"/>
      <c r="K1859" s="17"/>
      <c r="L1859" s="17"/>
      <c r="M1859" s="17"/>
      <c r="N1859" s="17">
        <v>5</v>
      </c>
      <c r="O1859" s="17"/>
      <c r="P1859" s="17"/>
      <c r="Q1859" s="17"/>
      <c r="R1859" s="17"/>
      <c r="S1859" s="17"/>
      <c r="T1859" s="17"/>
      <c r="U1859" s="17"/>
      <c r="V1859" s="17"/>
      <c r="W1859" s="17"/>
      <c r="Z1859" s="16"/>
    </row>
    <row r="1860" spans="1:26" s="15" customFormat="1" ht="18.75" customHeight="1">
      <c r="A1860" s="17">
        <v>1671</v>
      </c>
      <c r="B1860" s="18" t="s">
        <v>4063</v>
      </c>
      <c r="C1860" s="19">
        <v>4126663040</v>
      </c>
      <c r="D1860" s="17"/>
      <c r="E1860" s="17"/>
      <c r="F1860" s="17">
        <v>15</v>
      </c>
      <c r="G1860" s="17">
        <v>15</v>
      </c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Z1860" s="16"/>
    </row>
    <row r="1861" spans="1:26" s="15" customFormat="1" ht="18.75" customHeight="1">
      <c r="A1861" s="17">
        <v>4967</v>
      </c>
      <c r="B1861" s="18" t="s">
        <v>4064</v>
      </c>
      <c r="C1861" s="19">
        <v>4126669465</v>
      </c>
      <c r="D1861" s="17"/>
      <c r="E1861" s="17">
        <v>3</v>
      </c>
      <c r="F1861" s="17"/>
      <c r="G1861" s="17">
        <v>5</v>
      </c>
      <c r="H1861" s="17"/>
      <c r="I1861" s="17"/>
      <c r="J1861" s="17"/>
      <c r="K1861" s="17"/>
      <c r="L1861" s="17"/>
      <c r="M1861" s="17"/>
      <c r="N1861" s="17">
        <v>5</v>
      </c>
      <c r="O1861" s="17">
        <v>5</v>
      </c>
      <c r="P1861" s="17"/>
      <c r="Q1861" s="17"/>
      <c r="R1861" s="17"/>
      <c r="S1861" s="17"/>
      <c r="T1861" s="17"/>
      <c r="U1861" s="17"/>
      <c r="V1861" s="17"/>
      <c r="W1861" s="17"/>
      <c r="Z1861" s="16"/>
    </row>
    <row r="1862" spans="1:26" s="15" customFormat="1" ht="18.75" customHeight="1">
      <c r="A1862" s="17">
        <v>5465</v>
      </c>
      <c r="B1862" s="18" t="s">
        <v>4065</v>
      </c>
      <c r="C1862" s="19">
        <v>4126635965</v>
      </c>
      <c r="D1862" s="17"/>
      <c r="E1862" s="17"/>
      <c r="F1862" s="17">
        <v>5</v>
      </c>
      <c r="G1862" s="17">
        <v>10</v>
      </c>
      <c r="H1862" s="17"/>
      <c r="I1862" s="17">
        <v>10</v>
      </c>
      <c r="J1862" s="17"/>
      <c r="K1862" s="17"/>
      <c r="L1862" s="17"/>
      <c r="M1862" s="17"/>
      <c r="N1862" s="17">
        <v>5</v>
      </c>
      <c r="O1862" s="17">
        <v>15</v>
      </c>
      <c r="P1862" s="17"/>
      <c r="Q1862" s="17"/>
      <c r="R1862" s="17"/>
      <c r="S1862" s="17"/>
      <c r="T1862" s="17"/>
      <c r="U1862" s="17"/>
      <c r="V1862" s="17"/>
      <c r="W1862" s="17"/>
      <c r="Z1862" s="16"/>
    </row>
    <row r="1863" spans="1:26" s="15" customFormat="1" ht="18.75" customHeight="1">
      <c r="A1863" s="17">
        <v>3187</v>
      </c>
      <c r="B1863" s="18" t="s">
        <v>4066</v>
      </c>
      <c r="C1863" s="19">
        <v>4126677214</v>
      </c>
      <c r="D1863" s="17"/>
      <c r="E1863" s="17"/>
      <c r="F1863" s="17">
        <v>10</v>
      </c>
      <c r="G1863" s="17">
        <v>10</v>
      </c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Z1863" s="16"/>
    </row>
    <row r="1864" spans="1:26" s="15" customFormat="1" ht="18.75" customHeight="1">
      <c r="A1864" s="17">
        <v>4584</v>
      </c>
      <c r="B1864" s="18" t="s">
        <v>3033</v>
      </c>
      <c r="C1864" s="19">
        <v>4126638212</v>
      </c>
      <c r="D1864" s="17"/>
      <c r="E1864" s="17"/>
      <c r="F1864" s="17">
        <v>5</v>
      </c>
      <c r="G1864" s="17"/>
      <c r="H1864" s="17"/>
      <c r="I1864" s="17"/>
      <c r="J1864" s="17"/>
      <c r="K1864" s="17"/>
      <c r="L1864" s="17"/>
      <c r="M1864" s="17"/>
      <c r="N1864" s="17"/>
      <c r="O1864" s="17">
        <v>5</v>
      </c>
      <c r="P1864" s="17"/>
      <c r="Q1864" s="17"/>
      <c r="R1864" s="17"/>
      <c r="S1864" s="17"/>
      <c r="T1864" s="17"/>
      <c r="U1864" s="17"/>
      <c r="V1864" s="17"/>
      <c r="W1864" s="17"/>
      <c r="Z1864" s="16"/>
    </row>
    <row r="1865" spans="1:26" s="15" customFormat="1" ht="18.75" customHeight="1">
      <c r="A1865" s="17">
        <v>4274</v>
      </c>
      <c r="B1865" s="18" t="s">
        <v>2621</v>
      </c>
      <c r="C1865" s="19">
        <v>4126637540</v>
      </c>
      <c r="D1865" s="17"/>
      <c r="E1865" s="17"/>
      <c r="F1865" s="17">
        <v>10</v>
      </c>
      <c r="G1865" s="17">
        <v>15</v>
      </c>
      <c r="H1865" s="17"/>
      <c r="I1865" s="17">
        <v>10</v>
      </c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Z1865" s="16"/>
    </row>
    <row r="1866" spans="1:26" s="15" customFormat="1" ht="18.75" customHeight="1">
      <c r="A1866" s="17">
        <v>3530</v>
      </c>
      <c r="B1866" s="18" t="s">
        <v>4067</v>
      </c>
      <c r="C1866" s="19">
        <v>4126708828</v>
      </c>
      <c r="D1866" s="17"/>
      <c r="E1866" s="17"/>
      <c r="F1866" s="17"/>
      <c r="G1866" s="17">
        <v>10</v>
      </c>
      <c r="H1866" s="17"/>
      <c r="I1866" s="17">
        <v>10</v>
      </c>
      <c r="J1866" s="17"/>
      <c r="K1866" s="17"/>
      <c r="L1866" s="17"/>
      <c r="M1866" s="17"/>
      <c r="N1866" s="17">
        <v>10</v>
      </c>
      <c r="O1866" s="17">
        <v>15</v>
      </c>
      <c r="P1866" s="17"/>
      <c r="Q1866" s="17"/>
      <c r="R1866" s="17"/>
      <c r="S1866" s="17"/>
      <c r="T1866" s="17"/>
      <c r="U1866" s="17"/>
      <c r="V1866" s="17"/>
      <c r="W1866" s="17"/>
      <c r="Z1866" s="16"/>
    </row>
    <row r="1867" spans="1:26" s="15" customFormat="1" ht="18.75" customHeight="1">
      <c r="A1867" s="17">
        <v>2145</v>
      </c>
      <c r="B1867" s="18" t="s">
        <v>4068</v>
      </c>
      <c r="C1867" s="19">
        <v>4126660525</v>
      </c>
      <c r="D1867" s="17"/>
      <c r="E1867" s="17"/>
      <c r="F1867" s="17"/>
      <c r="G1867" s="17">
        <v>6</v>
      </c>
      <c r="H1867" s="17"/>
      <c r="I1867" s="17">
        <v>6</v>
      </c>
      <c r="J1867" s="17"/>
      <c r="K1867" s="17"/>
      <c r="L1867" s="17"/>
      <c r="M1867" s="17"/>
      <c r="N1867" s="17"/>
      <c r="O1867" s="17">
        <v>6</v>
      </c>
      <c r="P1867" s="17"/>
      <c r="Q1867" s="17"/>
      <c r="R1867" s="17"/>
      <c r="S1867" s="17"/>
      <c r="T1867" s="17"/>
      <c r="U1867" s="17"/>
      <c r="V1867" s="17"/>
      <c r="W1867" s="17"/>
      <c r="Z1867" s="16"/>
    </row>
    <row r="1868" spans="1:26" s="15" customFormat="1" ht="18.75" customHeight="1">
      <c r="A1868" s="17">
        <v>2349</v>
      </c>
      <c r="B1868" s="18" t="s">
        <v>3793</v>
      </c>
      <c r="C1868" s="19">
        <v>4126605197</v>
      </c>
      <c r="D1868" s="17"/>
      <c r="E1868" s="17"/>
      <c r="F1868" s="17"/>
      <c r="G1868" s="17">
        <v>5</v>
      </c>
      <c r="H1868" s="17"/>
      <c r="I1868" s="17">
        <v>5</v>
      </c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Z1868" s="16"/>
    </row>
    <row r="1869" spans="1:26" s="15" customFormat="1" ht="18.75" customHeight="1">
      <c r="A1869" s="17">
        <v>5604</v>
      </c>
      <c r="B1869" s="18" t="s">
        <v>4069</v>
      </c>
      <c r="C1869" s="19">
        <v>4126641578</v>
      </c>
      <c r="D1869" s="17"/>
      <c r="E1869" s="17"/>
      <c r="F1869" s="17">
        <v>4</v>
      </c>
      <c r="G1869" s="17"/>
      <c r="H1869" s="17"/>
      <c r="I1869" s="17">
        <v>4</v>
      </c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Z1869" s="16"/>
    </row>
    <row r="1870" spans="1:26" s="15" customFormat="1" ht="18.75" customHeight="1">
      <c r="A1870" s="17">
        <v>3342</v>
      </c>
      <c r="B1870" s="18" t="s">
        <v>3789</v>
      </c>
      <c r="C1870" s="19">
        <v>4126688980</v>
      </c>
      <c r="D1870" s="17"/>
      <c r="E1870" s="17"/>
      <c r="F1870" s="17"/>
      <c r="G1870" s="17">
        <v>10</v>
      </c>
      <c r="H1870" s="17"/>
      <c r="I1870" s="17">
        <v>10</v>
      </c>
      <c r="J1870" s="17"/>
      <c r="K1870" s="17"/>
      <c r="L1870" s="17"/>
      <c r="M1870" s="17"/>
      <c r="N1870" s="17">
        <v>10</v>
      </c>
      <c r="O1870" s="17">
        <v>8</v>
      </c>
      <c r="P1870" s="17"/>
      <c r="Q1870" s="17"/>
      <c r="R1870" s="17"/>
      <c r="S1870" s="17"/>
      <c r="T1870" s="17"/>
      <c r="U1870" s="17"/>
      <c r="V1870" s="17"/>
      <c r="W1870" s="17"/>
      <c r="Z1870" s="16"/>
    </row>
    <row r="1871" spans="1:26" s="15" customFormat="1" ht="18.75" customHeight="1">
      <c r="A1871" s="17">
        <v>4361</v>
      </c>
      <c r="B1871" s="18" t="s">
        <v>4070</v>
      </c>
      <c r="C1871" s="19">
        <v>4126680699</v>
      </c>
      <c r="D1871" s="17"/>
      <c r="E1871" s="17"/>
      <c r="F1871" s="17">
        <v>3</v>
      </c>
      <c r="G1871" s="17">
        <v>3</v>
      </c>
      <c r="H1871" s="17"/>
      <c r="I1871" s="17">
        <v>3</v>
      </c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Z1871" s="16"/>
    </row>
    <row r="1872" spans="1:26" s="15" customFormat="1" ht="18.75" customHeight="1">
      <c r="A1872" s="17">
        <v>3752</v>
      </c>
      <c r="B1872" s="18" t="s">
        <v>4071</v>
      </c>
      <c r="C1872" s="19">
        <v>4126699567</v>
      </c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>
        <v>5</v>
      </c>
      <c r="P1872" s="17"/>
      <c r="Q1872" s="17"/>
      <c r="R1872" s="17"/>
      <c r="S1872" s="17"/>
      <c r="T1872" s="17"/>
      <c r="U1872" s="17"/>
      <c r="V1872" s="17"/>
      <c r="W1872" s="17"/>
      <c r="Z1872" s="16"/>
    </row>
    <row r="1873" spans="1:26" s="15" customFormat="1" ht="18.75" customHeight="1">
      <c r="A1873" s="17">
        <v>3752</v>
      </c>
      <c r="B1873" s="18" t="s">
        <v>4071</v>
      </c>
      <c r="C1873" s="19">
        <v>4126699503</v>
      </c>
      <c r="D1873" s="17"/>
      <c r="E1873" s="17"/>
      <c r="F1873" s="17">
        <v>3</v>
      </c>
      <c r="G1873" s="17"/>
      <c r="H1873" s="17"/>
      <c r="I1873" s="17">
        <v>3</v>
      </c>
      <c r="J1873" s="17"/>
      <c r="K1873" s="17"/>
      <c r="L1873" s="17"/>
      <c r="M1873" s="17"/>
      <c r="N1873" s="17">
        <v>5</v>
      </c>
      <c r="O1873" s="17"/>
      <c r="P1873" s="17"/>
      <c r="Q1873" s="17"/>
      <c r="R1873" s="17"/>
      <c r="S1873" s="17"/>
      <c r="T1873" s="17"/>
      <c r="U1873" s="17"/>
      <c r="V1873" s="17"/>
      <c r="W1873" s="17"/>
      <c r="Z1873" s="16"/>
    </row>
    <row r="1874" spans="1:26" s="15" customFormat="1" ht="18.75" customHeight="1">
      <c r="A1874" s="17">
        <v>4243</v>
      </c>
      <c r="B1874" s="18" t="s">
        <v>4072</v>
      </c>
      <c r="C1874" s="19">
        <v>4126678293</v>
      </c>
      <c r="D1874" s="17"/>
      <c r="E1874" s="17"/>
      <c r="F1874" s="17">
        <v>5</v>
      </c>
      <c r="G1874" s="17">
        <v>5</v>
      </c>
      <c r="H1874" s="17"/>
      <c r="I1874" s="17"/>
      <c r="J1874" s="17"/>
      <c r="K1874" s="17"/>
      <c r="L1874" s="17"/>
      <c r="M1874" s="17"/>
      <c r="N1874" s="17"/>
      <c r="O1874" s="17">
        <v>10</v>
      </c>
      <c r="P1874" s="17"/>
      <c r="Q1874" s="17"/>
      <c r="R1874" s="17"/>
      <c r="S1874" s="17"/>
      <c r="T1874" s="17"/>
      <c r="U1874" s="17"/>
      <c r="V1874" s="17"/>
      <c r="W1874" s="17"/>
      <c r="Z1874" s="16"/>
    </row>
    <row r="1875" spans="1:26" s="15" customFormat="1" ht="18.75" customHeight="1">
      <c r="A1875" s="17">
        <v>3038</v>
      </c>
      <c r="B1875" s="18" t="s">
        <v>2664</v>
      </c>
      <c r="C1875" s="19">
        <v>4126691241</v>
      </c>
      <c r="D1875" s="17">
        <v>3</v>
      </c>
      <c r="E1875" s="17"/>
      <c r="F1875" s="17">
        <v>5</v>
      </c>
      <c r="G1875" s="17">
        <v>10</v>
      </c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Z1875" s="16"/>
    </row>
    <row r="1876" spans="1:26" s="15" customFormat="1" ht="18.75" customHeight="1">
      <c r="A1876" s="17">
        <v>3476</v>
      </c>
      <c r="B1876" s="18" t="s">
        <v>4073</v>
      </c>
      <c r="C1876" s="19">
        <v>4126700764</v>
      </c>
      <c r="D1876" s="17"/>
      <c r="E1876" s="17"/>
      <c r="F1876" s="17">
        <v>10</v>
      </c>
      <c r="G1876" s="17"/>
      <c r="H1876" s="17"/>
      <c r="I1876" s="17"/>
      <c r="J1876" s="17"/>
      <c r="K1876" s="17"/>
      <c r="L1876" s="17"/>
      <c r="M1876" s="17"/>
      <c r="N1876" s="17">
        <v>5</v>
      </c>
      <c r="O1876" s="17"/>
      <c r="P1876" s="17"/>
      <c r="Q1876" s="17"/>
      <c r="R1876" s="17"/>
      <c r="S1876" s="17"/>
      <c r="T1876" s="17"/>
      <c r="U1876" s="17"/>
      <c r="V1876" s="17"/>
      <c r="W1876" s="17"/>
      <c r="Z1876" s="16"/>
    </row>
    <row r="1877" spans="1:26" s="15" customFormat="1" ht="18.75" customHeight="1">
      <c r="A1877" s="17">
        <v>2804</v>
      </c>
      <c r="B1877" s="18" t="s">
        <v>4074</v>
      </c>
      <c r="C1877" s="19">
        <v>4126687637</v>
      </c>
      <c r="D1877" s="17"/>
      <c r="E1877" s="17"/>
      <c r="F1877" s="17">
        <v>5</v>
      </c>
      <c r="G1877" s="17">
        <v>10</v>
      </c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Z1877" s="16"/>
    </row>
    <row r="1878" spans="1:26" s="15" customFormat="1" ht="18.75" customHeight="1">
      <c r="A1878" s="17">
        <v>5659</v>
      </c>
      <c r="B1878" s="18" t="s">
        <v>4075</v>
      </c>
      <c r="C1878" s="19">
        <v>4126489669</v>
      </c>
      <c r="D1878" s="17"/>
      <c r="E1878" s="17"/>
      <c r="F1878" s="17">
        <v>5</v>
      </c>
      <c r="G1878" s="17">
        <v>5</v>
      </c>
      <c r="H1878" s="17"/>
      <c r="I1878" s="17">
        <v>5</v>
      </c>
      <c r="J1878" s="17"/>
      <c r="K1878" s="17"/>
      <c r="L1878" s="17"/>
      <c r="M1878" s="17"/>
      <c r="N1878" s="17"/>
      <c r="O1878" s="17">
        <v>5</v>
      </c>
      <c r="P1878" s="17"/>
      <c r="Q1878" s="17"/>
      <c r="R1878" s="17"/>
      <c r="S1878" s="17"/>
      <c r="T1878" s="17"/>
      <c r="U1878" s="17"/>
      <c r="V1878" s="17"/>
      <c r="W1878" s="17"/>
      <c r="Z1878" s="16"/>
    </row>
    <row r="1879" spans="1:26" s="15" customFormat="1" ht="18.75" customHeight="1">
      <c r="A1879" s="39">
        <v>4000</v>
      </c>
      <c r="B1879" s="18" t="s">
        <v>4077</v>
      </c>
      <c r="C1879" s="19">
        <v>4126639902</v>
      </c>
      <c r="D1879" s="17"/>
      <c r="E1879" s="17"/>
      <c r="F1879" s="17">
        <v>6</v>
      </c>
      <c r="G1879" s="17">
        <v>8</v>
      </c>
      <c r="H1879" s="17"/>
      <c r="I1879" s="17"/>
      <c r="J1879" s="17"/>
      <c r="K1879" s="17"/>
      <c r="L1879" s="17"/>
      <c r="M1879" s="17"/>
      <c r="N1879" s="17">
        <v>8</v>
      </c>
      <c r="O1879" s="17"/>
      <c r="P1879" s="17"/>
      <c r="Q1879" s="17"/>
      <c r="R1879" s="17"/>
      <c r="S1879" s="17"/>
      <c r="T1879" s="17"/>
      <c r="U1879" s="17"/>
      <c r="V1879" s="17"/>
      <c r="W1879" s="17"/>
      <c r="Z1879" s="16"/>
    </row>
    <row r="1880" spans="1:26" s="15" customFormat="1" ht="18.75" customHeight="1">
      <c r="A1880" s="17">
        <v>4364</v>
      </c>
      <c r="B1880" s="18" t="s">
        <v>4076</v>
      </c>
      <c r="C1880" s="19">
        <v>4126710497</v>
      </c>
      <c r="D1880" s="17"/>
      <c r="E1880" s="17"/>
      <c r="F1880" s="17">
        <v>5</v>
      </c>
      <c r="G1880" s="17">
        <v>3</v>
      </c>
      <c r="H1880" s="17"/>
      <c r="I1880" s="17">
        <v>3</v>
      </c>
      <c r="J1880" s="17"/>
      <c r="K1880" s="17"/>
      <c r="L1880" s="17"/>
      <c r="M1880" s="17"/>
      <c r="N1880" s="17">
        <v>3</v>
      </c>
      <c r="O1880" s="17">
        <v>2</v>
      </c>
      <c r="P1880" s="17"/>
      <c r="Q1880" s="17"/>
      <c r="R1880" s="17"/>
      <c r="S1880" s="17"/>
      <c r="T1880" s="17"/>
      <c r="U1880" s="17"/>
      <c r="V1880" s="17"/>
      <c r="W1880" s="17"/>
      <c r="Z1880" s="16"/>
    </row>
    <row r="1881" spans="1:26" s="15" customFormat="1" ht="18.75" customHeight="1">
      <c r="A1881" s="17">
        <v>3729</v>
      </c>
      <c r="B1881" s="18" t="s">
        <v>4078</v>
      </c>
      <c r="C1881" s="19">
        <v>4126657066</v>
      </c>
      <c r="D1881" s="17"/>
      <c r="E1881" s="17"/>
      <c r="F1881" s="17">
        <v>7</v>
      </c>
      <c r="G1881" s="17">
        <v>10</v>
      </c>
      <c r="H1881" s="17"/>
      <c r="I1881" s="17">
        <v>3</v>
      </c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Z1881" s="16"/>
    </row>
    <row r="1882" spans="1:26" s="15" customFormat="1" ht="18.75" customHeight="1">
      <c r="A1882" s="17">
        <v>3639</v>
      </c>
      <c r="B1882" s="18" t="s">
        <v>4079</v>
      </c>
      <c r="C1882" s="19">
        <v>4126466684</v>
      </c>
      <c r="D1882" s="17"/>
      <c r="E1882" s="17"/>
      <c r="F1882" s="17">
        <v>5</v>
      </c>
      <c r="G1882" s="17">
        <v>2</v>
      </c>
      <c r="H1882" s="17"/>
      <c r="I1882" s="17"/>
      <c r="J1882" s="17"/>
      <c r="K1882" s="17"/>
      <c r="L1882" s="17"/>
      <c r="M1882" s="17"/>
      <c r="N1882" s="17">
        <v>5</v>
      </c>
      <c r="O1882" s="17"/>
      <c r="P1882" s="17"/>
      <c r="Q1882" s="17"/>
      <c r="R1882" s="17"/>
      <c r="S1882" s="17"/>
      <c r="T1882" s="17"/>
      <c r="U1882" s="17"/>
      <c r="V1882" s="17"/>
      <c r="W1882" s="17"/>
      <c r="Z1882" s="16"/>
    </row>
    <row r="1883" spans="1:26" s="15" customFormat="1" ht="18.75" customHeight="1">
      <c r="A1883" s="17">
        <v>5507</v>
      </c>
      <c r="B1883" s="18" t="s">
        <v>2708</v>
      </c>
      <c r="C1883" s="19">
        <v>4126705154</v>
      </c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v>9</v>
      </c>
      <c r="Q1883" s="17"/>
      <c r="R1883" s="17"/>
      <c r="S1883" s="17"/>
      <c r="T1883" s="17"/>
      <c r="U1883" s="17"/>
      <c r="V1883" s="17"/>
      <c r="W1883" s="17"/>
      <c r="Z1883" s="16"/>
    </row>
    <row r="1884" spans="1:26" s="15" customFormat="1" ht="18.75" customHeight="1">
      <c r="A1884" s="17">
        <v>5507</v>
      </c>
      <c r="B1884" s="18" t="s">
        <v>2708</v>
      </c>
      <c r="C1884" s="19">
        <v>4126704685</v>
      </c>
      <c r="D1884" s="17"/>
      <c r="E1884" s="17"/>
      <c r="F1884" s="17">
        <v>4</v>
      </c>
      <c r="G1884" s="17">
        <v>3</v>
      </c>
      <c r="H1884" s="17"/>
      <c r="I1884" s="17"/>
      <c r="J1884" s="17"/>
      <c r="K1884" s="17"/>
      <c r="L1884" s="17"/>
      <c r="M1884" s="17"/>
      <c r="N1884" s="17">
        <v>2</v>
      </c>
      <c r="O1884" s="17">
        <v>15</v>
      </c>
      <c r="P1884" s="17"/>
      <c r="Q1884" s="17"/>
      <c r="R1884" s="17"/>
      <c r="S1884" s="17"/>
      <c r="T1884" s="17"/>
      <c r="U1884" s="17"/>
      <c r="V1884" s="17"/>
      <c r="W1884" s="17"/>
      <c r="Z1884" s="16"/>
    </row>
    <row r="1885" spans="1:26" s="15" customFormat="1" ht="18.75" customHeight="1">
      <c r="A1885" s="17">
        <v>4766</v>
      </c>
      <c r="B1885" s="18" t="s">
        <v>4080</v>
      </c>
      <c r="C1885" s="19">
        <v>4126689951</v>
      </c>
      <c r="D1885" s="17"/>
      <c r="E1885" s="17"/>
      <c r="F1885" s="17"/>
      <c r="G1885" s="17">
        <v>3</v>
      </c>
      <c r="H1885" s="17"/>
      <c r="I1885" s="17">
        <v>3</v>
      </c>
      <c r="J1885" s="17"/>
      <c r="K1885" s="17"/>
      <c r="L1885" s="17"/>
      <c r="M1885" s="17"/>
      <c r="N1885" s="17">
        <v>8</v>
      </c>
      <c r="O1885" s="17"/>
      <c r="P1885" s="17"/>
      <c r="Q1885" s="17"/>
      <c r="R1885" s="17"/>
      <c r="S1885" s="17"/>
      <c r="T1885" s="17"/>
      <c r="U1885" s="17"/>
      <c r="V1885" s="17"/>
      <c r="W1885" s="17"/>
      <c r="Z1885" s="16"/>
    </row>
    <row r="1886" spans="1:26" s="15" customFormat="1" ht="18.75" customHeight="1">
      <c r="A1886" s="17">
        <v>4636</v>
      </c>
      <c r="B1886" s="18" t="s">
        <v>1887</v>
      </c>
      <c r="C1886" s="19">
        <v>4126741313</v>
      </c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>
        <v>5</v>
      </c>
      <c r="P1886" s="17"/>
      <c r="Q1886" s="17"/>
      <c r="R1886" s="17"/>
      <c r="S1886" s="17"/>
      <c r="T1886" s="17"/>
      <c r="U1886" s="17"/>
      <c r="V1886" s="17"/>
      <c r="W1886" s="17"/>
      <c r="Z1886" s="16"/>
    </row>
    <row r="1887" spans="1:26" s="15" customFormat="1" ht="18.75" customHeight="1">
      <c r="A1887" s="17">
        <v>4656</v>
      </c>
      <c r="B1887" s="18" t="s">
        <v>4081</v>
      </c>
      <c r="C1887" s="19">
        <v>4126660488</v>
      </c>
      <c r="D1887" s="17"/>
      <c r="E1887" s="17"/>
      <c r="F1887" s="17">
        <v>2</v>
      </c>
      <c r="G1887" s="17">
        <v>5</v>
      </c>
      <c r="H1887" s="17"/>
      <c r="I1887" s="17">
        <v>3</v>
      </c>
      <c r="J1887" s="17"/>
      <c r="K1887" s="17"/>
      <c r="L1887" s="17"/>
      <c r="M1887" s="17"/>
      <c r="N1887" s="17"/>
      <c r="O1887" s="17">
        <v>10</v>
      </c>
      <c r="P1887" s="17"/>
      <c r="Q1887" s="17"/>
      <c r="R1887" s="17"/>
      <c r="S1887" s="17"/>
      <c r="T1887" s="17"/>
      <c r="U1887" s="17"/>
      <c r="V1887" s="17"/>
      <c r="W1887" s="17"/>
      <c r="Z1887" s="16"/>
    </row>
    <row r="1888" spans="1:26" s="15" customFormat="1" ht="18.75" customHeight="1">
      <c r="A1888" s="17">
        <v>4589</v>
      </c>
      <c r="B1888" s="18" t="s">
        <v>4082</v>
      </c>
      <c r="C1888" s="19">
        <v>4126628322</v>
      </c>
      <c r="D1888" s="17"/>
      <c r="E1888" s="17"/>
      <c r="F1888" s="17">
        <v>6</v>
      </c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Z1888" s="16"/>
    </row>
    <row r="1889" spans="1:26" s="15" customFormat="1" ht="18.75" customHeight="1">
      <c r="A1889" s="17">
        <v>4589</v>
      </c>
      <c r="B1889" s="18" t="s">
        <v>4082</v>
      </c>
      <c r="C1889" s="19">
        <v>4126628317</v>
      </c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>
        <v>5</v>
      </c>
      <c r="Q1889" s="17"/>
      <c r="R1889" s="17"/>
      <c r="S1889" s="17"/>
      <c r="T1889" s="17"/>
      <c r="U1889" s="17"/>
      <c r="V1889" s="17"/>
      <c r="W1889" s="17"/>
      <c r="Z1889" s="16"/>
    </row>
    <row r="1890" spans="1:26" s="15" customFormat="1" ht="18.75" customHeight="1">
      <c r="A1890" s="17">
        <v>5341</v>
      </c>
      <c r="B1890" s="18" t="s">
        <v>4083</v>
      </c>
      <c r="C1890" s="19">
        <v>4126667419</v>
      </c>
      <c r="D1890" s="17"/>
      <c r="E1890" s="17"/>
      <c r="F1890" s="17">
        <v>3</v>
      </c>
      <c r="G1890" s="17">
        <v>5</v>
      </c>
      <c r="H1890" s="17"/>
      <c r="I1890" s="17"/>
      <c r="J1890" s="17"/>
      <c r="K1890" s="17"/>
      <c r="L1890" s="17"/>
      <c r="M1890" s="17"/>
      <c r="N1890" s="17">
        <v>5</v>
      </c>
      <c r="O1890" s="17">
        <v>3</v>
      </c>
      <c r="P1890" s="17"/>
      <c r="Q1890" s="17"/>
      <c r="R1890" s="17"/>
      <c r="S1890" s="17"/>
      <c r="T1890" s="17"/>
      <c r="U1890" s="17"/>
      <c r="V1890" s="17"/>
      <c r="W1890" s="17"/>
      <c r="Z1890" s="16"/>
    </row>
    <row r="1891" spans="1:26" s="15" customFormat="1" ht="18.75" customHeight="1">
      <c r="A1891" s="17">
        <v>4167</v>
      </c>
      <c r="B1891" s="18" t="s">
        <v>3354</v>
      </c>
      <c r="C1891" s="19">
        <v>4126562836</v>
      </c>
      <c r="D1891" s="17"/>
      <c r="E1891" s="17"/>
      <c r="F1891" s="17">
        <v>5</v>
      </c>
      <c r="G1891" s="17">
        <v>10</v>
      </c>
      <c r="H1891" s="17"/>
      <c r="I1891" s="17"/>
      <c r="J1891" s="17"/>
      <c r="K1891" s="17"/>
      <c r="L1891" s="17"/>
      <c r="M1891" s="17"/>
      <c r="N1891" s="17">
        <v>10</v>
      </c>
      <c r="O1891" s="17">
        <v>3</v>
      </c>
      <c r="P1891" s="17"/>
      <c r="Q1891" s="17"/>
      <c r="R1891" s="17"/>
      <c r="S1891" s="17"/>
      <c r="T1891" s="17"/>
      <c r="U1891" s="17"/>
      <c r="V1891" s="17"/>
      <c r="W1891" s="17"/>
      <c r="Z1891" s="16"/>
    </row>
    <row r="1892" spans="1:26" s="15" customFormat="1" ht="18.75" customHeight="1">
      <c r="A1892" s="17">
        <v>4167</v>
      </c>
      <c r="B1892" s="18" t="s">
        <v>3354</v>
      </c>
      <c r="C1892" s="19">
        <v>4126717101</v>
      </c>
      <c r="D1892" s="17"/>
      <c r="E1892" s="17"/>
      <c r="F1892" s="17">
        <v>5</v>
      </c>
      <c r="G1892" s="17">
        <v>15</v>
      </c>
      <c r="H1892" s="17"/>
      <c r="I1892" s="17"/>
      <c r="J1892" s="17"/>
      <c r="K1892" s="17"/>
      <c r="L1892" s="17"/>
      <c r="M1892" s="17"/>
      <c r="N1892" s="17">
        <v>10</v>
      </c>
      <c r="O1892" s="17">
        <v>10</v>
      </c>
      <c r="P1892" s="17"/>
      <c r="Q1892" s="17"/>
      <c r="R1892" s="17"/>
      <c r="S1892" s="17"/>
      <c r="T1892" s="17"/>
      <c r="U1892" s="17"/>
      <c r="V1892" s="17"/>
      <c r="W1892" s="17"/>
      <c r="Z1892" s="16"/>
    </row>
    <row r="1893" spans="1:26" s="15" customFormat="1" ht="18.75" customHeight="1">
      <c r="A1893" s="17">
        <v>3882</v>
      </c>
      <c r="B1893" s="18" t="s">
        <v>4084</v>
      </c>
      <c r="C1893" s="19">
        <v>4126488747</v>
      </c>
      <c r="D1893" s="17"/>
      <c r="E1893" s="17">
        <v>3</v>
      </c>
      <c r="F1893" s="17"/>
      <c r="G1893" s="17">
        <v>5</v>
      </c>
      <c r="H1893" s="17"/>
      <c r="I1893" s="17">
        <v>3</v>
      </c>
      <c r="J1893" s="17"/>
      <c r="K1893" s="17"/>
      <c r="L1893" s="17"/>
      <c r="M1893" s="17"/>
      <c r="N1893" s="17"/>
      <c r="O1893" s="17">
        <v>5</v>
      </c>
      <c r="P1893" s="17"/>
      <c r="Q1893" s="17"/>
      <c r="R1893" s="17"/>
      <c r="S1893" s="17"/>
      <c r="T1893" s="17"/>
      <c r="U1893" s="17"/>
      <c r="V1893" s="17"/>
      <c r="W1893" s="17"/>
      <c r="Z1893" s="16"/>
    </row>
    <row r="1894" spans="1:26" s="15" customFormat="1" ht="18.75" customHeight="1">
      <c r="A1894" s="17">
        <v>3882</v>
      </c>
      <c r="B1894" s="18" t="s">
        <v>4084</v>
      </c>
      <c r="C1894" s="19">
        <v>4126664140</v>
      </c>
      <c r="D1894" s="17"/>
      <c r="E1894" s="17">
        <v>3</v>
      </c>
      <c r="F1894" s="17">
        <v>10</v>
      </c>
      <c r="G1894" s="17">
        <v>10</v>
      </c>
      <c r="H1894" s="17"/>
      <c r="I1894" s="17">
        <v>5</v>
      </c>
      <c r="J1894" s="17"/>
      <c r="K1894" s="17"/>
      <c r="L1894" s="17"/>
      <c r="M1894" s="17"/>
      <c r="N1894" s="17">
        <v>5</v>
      </c>
      <c r="O1894" s="17">
        <v>5</v>
      </c>
      <c r="P1894" s="17"/>
      <c r="Q1894" s="17"/>
      <c r="R1894" s="17"/>
      <c r="S1894" s="17"/>
      <c r="T1894" s="17"/>
      <c r="U1894" s="17"/>
      <c r="V1894" s="17"/>
      <c r="W1894" s="17"/>
      <c r="Z1894" s="16"/>
    </row>
    <row r="1895" spans="1:26" s="15" customFormat="1" ht="18.75" customHeight="1">
      <c r="A1895" s="17">
        <v>4024</v>
      </c>
      <c r="B1895" s="18" t="s">
        <v>4085</v>
      </c>
      <c r="C1895" s="19">
        <v>4126460324</v>
      </c>
      <c r="D1895" s="17"/>
      <c r="E1895" s="17"/>
      <c r="F1895" s="17">
        <v>15</v>
      </c>
      <c r="G1895" s="17">
        <v>10</v>
      </c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Z1895" s="16"/>
    </row>
    <row r="1896" spans="1:26" s="15" customFormat="1" ht="18.75" customHeight="1">
      <c r="A1896" s="17">
        <v>3690</v>
      </c>
      <c r="B1896" s="18" t="s">
        <v>4086</v>
      </c>
      <c r="C1896" s="19">
        <v>4126662980</v>
      </c>
      <c r="D1896" s="17"/>
      <c r="E1896" s="17"/>
      <c r="F1896" s="17">
        <v>5</v>
      </c>
      <c r="G1896" s="17"/>
      <c r="H1896" s="17"/>
      <c r="I1896" s="17"/>
      <c r="J1896" s="17"/>
      <c r="K1896" s="17"/>
      <c r="L1896" s="17"/>
      <c r="M1896" s="17"/>
      <c r="N1896" s="17">
        <v>5</v>
      </c>
      <c r="O1896" s="17">
        <v>10</v>
      </c>
      <c r="P1896" s="17"/>
      <c r="Q1896" s="17"/>
      <c r="R1896" s="17"/>
      <c r="S1896" s="17"/>
      <c r="T1896" s="17"/>
      <c r="U1896" s="17"/>
      <c r="V1896" s="17"/>
      <c r="W1896" s="17"/>
      <c r="Z1896" s="16"/>
    </row>
    <row r="1897" spans="1:26" s="15" customFormat="1" ht="18.75" customHeight="1">
      <c r="A1897" s="17">
        <v>3239</v>
      </c>
      <c r="B1897" s="18" t="s">
        <v>4087</v>
      </c>
      <c r="C1897" s="19">
        <v>4126639980</v>
      </c>
      <c r="D1897" s="17"/>
      <c r="E1897" s="17"/>
      <c r="F1897" s="17"/>
      <c r="G1897" s="17">
        <v>5</v>
      </c>
      <c r="H1897" s="17"/>
      <c r="I1897" s="17">
        <v>5</v>
      </c>
      <c r="J1897" s="17"/>
      <c r="K1897" s="17"/>
      <c r="L1897" s="17"/>
      <c r="M1897" s="17"/>
      <c r="N1897" s="17">
        <v>5</v>
      </c>
      <c r="O1897" s="17">
        <v>5</v>
      </c>
      <c r="P1897" s="17"/>
      <c r="Q1897" s="17"/>
      <c r="R1897" s="17"/>
      <c r="S1897" s="17"/>
      <c r="T1897" s="17"/>
      <c r="U1897" s="17"/>
      <c r="V1897" s="17"/>
      <c r="W1897" s="17"/>
      <c r="Z1897" s="16"/>
    </row>
    <row r="1898" spans="1:26" s="15" customFormat="1" ht="18.75" customHeight="1">
      <c r="A1898" s="17">
        <v>3455</v>
      </c>
      <c r="B1898" s="18" t="s">
        <v>2721</v>
      </c>
      <c r="C1898" s="19">
        <v>4126552754</v>
      </c>
      <c r="D1898" s="17"/>
      <c r="E1898" s="17"/>
      <c r="F1898" s="17">
        <v>15</v>
      </c>
      <c r="G1898" s="17">
        <v>20</v>
      </c>
      <c r="H1898" s="17"/>
      <c r="I1898" s="17">
        <v>5</v>
      </c>
      <c r="J1898" s="17"/>
      <c r="K1898" s="17"/>
      <c r="L1898" s="17"/>
      <c r="M1898" s="17"/>
      <c r="N1898" s="17">
        <v>5</v>
      </c>
      <c r="O1898" s="17">
        <v>5</v>
      </c>
      <c r="P1898" s="17"/>
      <c r="Q1898" s="17"/>
      <c r="R1898" s="17"/>
      <c r="S1898" s="17"/>
      <c r="T1898" s="17"/>
      <c r="U1898" s="17"/>
      <c r="V1898" s="17"/>
      <c r="W1898" s="17"/>
      <c r="Z1898" s="16"/>
    </row>
    <row r="1899" spans="1:26" s="15" customFormat="1" ht="18.75" customHeight="1">
      <c r="A1899" s="17">
        <v>4520</v>
      </c>
      <c r="B1899" s="18" t="s">
        <v>4088</v>
      </c>
      <c r="C1899" s="19">
        <v>4126638321</v>
      </c>
      <c r="D1899" s="17"/>
      <c r="E1899" s="17"/>
      <c r="F1899" s="17">
        <v>5</v>
      </c>
      <c r="G1899" s="17"/>
      <c r="H1899" s="17"/>
      <c r="I1899" s="17">
        <v>5</v>
      </c>
      <c r="J1899" s="17"/>
      <c r="K1899" s="17"/>
      <c r="L1899" s="17"/>
      <c r="M1899" s="17"/>
      <c r="N1899" s="17">
        <v>5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Z1899" s="16"/>
    </row>
    <row r="1900" spans="1:26" s="15" customFormat="1" ht="18.75" customHeight="1">
      <c r="A1900" s="17">
        <v>5369</v>
      </c>
      <c r="B1900" s="18" t="s">
        <v>4089</v>
      </c>
      <c r="C1900" s="19">
        <v>4126745689</v>
      </c>
      <c r="D1900" s="17"/>
      <c r="E1900" s="17"/>
      <c r="F1900" s="17">
        <v>5</v>
      </c>
      <c r="G1900" s="17">
        <v>5</v>
      </c>
      <c r="H1900" s="17"/>
      <c r="I1900" s="17"/>
      <c r="J1900" s="17"/>
      <c r="K1900" s="17"/>
      <c r="L1900" s="17"/>
      <c r="M1900" s="17"/>
      <c r="N1900" s="17">
        <v>5</v>
      </c>
      <c r="O1900" s="17">
        <v>5</v>
      </c>
      <c r="P1900" s="17"/>
      <c r="Q1900" s="17"/>
      <c r="R1900" s="17"/>
      <c r="S1900" s="17"/>
      <c r="T1900" s="17"/>
      <c r="U1900" s="17"/>
      <c r="V1900" s="17"/>
      <c r="W1900" s="17"/>
      <c r="Z1900" s="16"/>
    </row>
    <row r="1901" spans="1:26" s="15" customFormat="1" ht="18.75" customHeight="1">
      <c r="A1901" s="17">
        <v>4258</v>
      </c>
      <c r="B1901" s="18" t="s">
        <v>4090</v>
      </c>
      <c r="C1901" s="19">
        <v>4126763654</v>
      </c>
      <c r="D1901" s="17"/>
      <c r="E1901" s="17"/>
      <c r="F1901" s="17">
        <v>10</v>
      </c>
      <c r="G1901" s="17">
        <v>5</v>
      </c>
      <c r="H1901" s="17"/>
      <c r="I1901" s="17"/>
      <c r="J1901" s="17"/>
      <c r="K1901" s="17"/>
      <c r="L1901" s="17"/>
      <c r="M1901" s="17"/>
      <c r="N1901" s="17">
        <v>5</v>
      </c>
      <c r="O1901" s="17">
        <v>5</v>
      </c>
      <c r="P1901" s="17"/>
      <c r="Q1901" s="17"/>
      <c r="R1901" s="17"/>
      <c r="S1901" s="17"/>
      <c r="T1901" s="17"/>
      <c r="U1901" s="17"/>
      <c r="V1901" s="17"/>
      <c r="W1901" s="17"/>
      <c r="Z1901" s="16"/>
    </row>
    <row r="1902" spans="1:26" s="15" customFormat="1" ht="18.75" customHeight="1">
      <c r="A1902" s="25">
        <v>3291</v>
      </c>
      <c r="B1902" s="18" t="s">
        <v>4091</v>
      </c>
      <c r="C1902" s="19">
        <v>4126531598</v>
      </c>
      <c r="D1902" s="17"/>
      <c r="E1902" s="17"/>
      <c r="F1902" s="17">
        <v>5</v>
      </c>
      <c r="G1902" s="17">
        <v>6</v>
      </c>
      <c r="H1902" s="17"/>
      <c r="I1902" s="17">
        <v>3</v>
      </c>
      <c r="J1902" s="17"/>
      <c r="K1902" s="17"/>
      <c r="L1902" s="17"/>
      <c r="M1902" s="17"/>
      <c r="N1902" s="17">
        <v>6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Z1902" s="16"/>
    </row>
    <row r="1903" spans="1:26" s="15" customFormat="1" ht="18.75" customHeight="1">
      <c r="A1903" s="17">
        <v>2531</v>
      </c>
      <c r="B1903" s="18" t="s">
        <v>4092</v>
      </c>
      <c r="C1903" s="19">
        <v>4126597377</v>
      </c>
      <c r="D1903" s="17"/>
      <c r="E1903" s="17"/>
      <c r="F1903" s="17">
        <v>5</v>
      </c>
      <c r="G1903" s="17"/>
      <c r="H1903" s="17"/>
      <c r="I1903" s="17"/>
      <c r="J1903" s="17"/>
      <c r="K1903" s="17"/>
      <c r="L1903" s="17"/>
      <c r="M1903" s="17"/>
      <c r="N1903" s="17"/>
      <c r="O1903" s="17">
        <v>10</v>
      </c>
      <c r="P1903" s="17"/>
      <c r="Q1903" s="17"/>
      <c r="R1903" s="17"/>
      <c r="S1903" s="17"/>
      <c r="T1903" s="17"/>
      <c r="U1903" s="17"/>
      <c r="V1903" s="17"/>
      <c r="W1903" s="17"/>
      <c r="Z1903" s="16"/>
    </row>
    <row r="1904" spans="1:26" s="15" customFormat="1" ht="18.75" customHeight="1">
      <c r="A1904" s="17">
        <v>3761</v>
      </c>
      <c r="B1904" s="18" t="s">
        <v>2103</v>
      </c>
      <c r="C1904" s="19">
        <v>4126651561</v>
      </c>
      <c r="D1904" s="17">
        <v>3</v>
      </c>
      <c r="E1904" s="17"/>
      <c r="F1904" s="17">
        <v>5</v>
      </c>
      <c r="G1904" s="17">
        <v>5</v>
      </c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Z1904" s="16"/>
    </row>
    <row r="1905" spans="1:26" s="15" customFormat="1" ht="18.75" customHeight="1">
      <c r="A1905" s="17">
        <v>2817</v>
      </c>
      <c r="B1905" s="18" t="s">
        <v>4093</v>
      </c>
      <c r="C1905" s="19">
        <v>4126512848</v>
      </c>
      <c r="D1905" s="17">
        <v>2</v>
      </c>
      <c r="E1905" s="17"/>
      <c r="F1905" s="17">
        <v>5</v>
      </c>
      <c r="G1905" s="17">
        <v>5</v>
      </c>
      <c r="H1905" s="17"/>
      <c r="I1905" s="17">
        <v>5</v>
      </c>
      <c r="J1905" s="17"/>
      <c r="K1905" s="17"/>
      <c r="L1905" s="17"/>
      <c r="M1905" s="17"/>
      <c r="N1905" s="17">
        <v>5</v>
      </c>
      <c r="O1905" s="17">
        <v>5</v>
      </c>
      <c r="P1905" s="17"/>
      <c r="Q1905" s="17"/>
      <c r="R1905" s="17"/>
      <c r="S1905" s="17"/>
      <c r="T1905" s="17"/>
      <c r="U1905" s="17"/>
      <c r="V1905" s="17"/>
      <c r="W1905" s="17"/>
      <c r="Z1905" s="16"/>
    </row>
    <row r="1906" spans="1:26" s="15" customFormat="1" ht="18.75" customHeight="1">
      <c r="A1906" s="17">
        <v>2823</v>
      </c>
      <c r="B1906" s="18" t="s">
        <v>4094</v>
      </c>
      <c r="C1906" s="19">
        <v>4126664393</v>
      </c>
      <c r="D1906" s="17"/>
      <c r="E1906" s="17"/>
      <c r="F1906" s="17">
        <v>5</v>
      </c>
      <c r="G1906" s="17"/>
      <c r="H1906" s="17"/>
      <c r="I1906" s="17">
        <v>3</v>
      </c>
      <c r="J1906" s="17"/>
      <c r="K1906" s="17"/>
      <c r="L1906" s="17"/>
      <c r="M1906" s="17"/>
      <c r="N1906" s="17"/>
      <c r="O1906" s="17">
        <v>4</v>
      </c>
      <c r="P1906" s="17"/>
      <c r="Q1906" s="17"/>
      <c r="R1906" s="17"/>
      <c r="S1906" s="17"/>
      <c r="T1906" s="17"/>
      <c r="U1906" s="17"/>
      <c r="V1906" s="17"/>
      <c r="W1906" s="17"/>
      <c r="Z1906" s="16"/>
    </row>
    <row r="1907" spans="1:26" s="15" customFormat="1" ht="18.75" customHeight="1">
      <c r="A1907" s="17">
        <v>4114</v>
      </c>
      <c r="B1907" s="18" t="s">
        <v>1875</v>
      </c>
      <c r="C1907" s="19">
        <v>4126696977</v>
      </c>
      <c r="D1907" s="17"/>
      <c r="E1907" s="17"/>
      <c r="F1907" s="17">
        <v>5</v>
      </c>
      <c r="G1907" s="17">
        <v>15</v>
      </c>
      <c r="H1907" s="17"/>
      <c r="I1907" s="17">
        <v>5</v>
      </c>
      <c r="J1907" s="17"/>
      <c r="K1907" s="17"/>
      <c r="L1907" s="17"/>
      <c r="M1907" s="17"/>
      <c r="N1907" s="17">
        <v>10</v>
      </c>
      <c r="O1907" s="17">
        <v>10</v>
      </c>
      <c r="P1907" s="17"/>
      <c r="Q1907" s="17"/>
      <c r="R1907" s="17"/>
      <c r="S1907" s="17"/>
      <c r="T1907" s="17"/>
      <c r="U1907" s="17"/>
      <c r="V1907" s="17"/>
      <c r="W1907" s="17"/>
      <c r="Z1907" s="16"/>
    </row>
    <row r="1908" spans="1:26" s="15" customFormat="1" ht="18.75" customHeight="1">
      <c r="A1908" s="17">
        <v>5155</v>
      </c>
      <c r="B1908" s="18" t="s">
        <v>4095</v>
      </c>
      <c r="C1908" s="19">
        <v>4126471782</v>
      </c>
      <c r="D1908" s="17"/>
      <c r="E1908" s="17"/>
      <c r="F1908" s="17">
        <v>4</v>
      </c>
      <c r="G1908" s="17">
        <v>10</v>
      </c>
      <c r="H1908" s="17"/>
      <c r="I1908" s="17"/>
      <c r="J1908" s="17"/>
      <c r="K1908" s="17"/>
      <c r="L1908" s="17"/>
      <c r="M1908" s="17"/>
      <c r="N1908" s="17">
        <v>5</v>
      </c>
      <c r="O1908" s="17">
        <v>3</v>
      </c>
      <c r="P1908" s="17"/>
      <c r="Q1908" s="17"/>
      <c r="R1908" s="17"/>
      <c r="S1908" s="17"/>
      <c r="T1908" s="17"/>
      <c r="U1908" s="17"/>
      <c r="V1908" s="17"/>
      <c r="W1908" s="17"/>
      <c r="Z1908" s="16"/>
    </row>
    <row r="1909" spans="1:26" s="15" customFormat="1" ht="18.75" customHeight="1">
      <c r="A1909" s="17">
        <v>3337</v>
      </c>
      <c r="B1909" s="18" t="s">
        <v>2439</v>
      </c>
      <c r="C1909" s="19">
        <v>4126667677</v>
      </c>
      <c r="D1909" s="17"/>
      <c r="E1909" s="17"/>
      <c r="F1909" s="17"/>
      <c r="G1909" s="17">
        <v>3</v>
      </c>
      <c r="H1909" s="17"/>
      <c r="I1909" s="17">
        <v>5</v>
      </c>
      <c r="J1909" s="17"/>
      <c r="K1909" s="17"/>
      <c r="L1909" s="17"/>
      <c r="M1909" s="17"/>
      <c r="N1909" s="17"/>
      <c r="O1909" s="17">
        <v>10</v>
      </c>
      <c r="P1909" s="17"/>
      <c r="Q1909" s="17"/>
      <c r="R1909" s="17"/>
      <c r="S1909" s="17"/>
      <c r="T1909" s="17"/>
      <c r="U1909" s="17"/>
      <c r="V1909" s="17"/>
      <c r="W1909" s="17"/>
      <c r="Z1909" s="16"/>
    </row>
    <row r="1910" spans="1:26" s="15" customFormat="1" ht="18.75" customHeight="1">
      <c r="A1910" s="17">
        <v>3337</v>
      </c>
      <c r="B1910" s="18" t="s">
        <v>2439</v>
      </c>
      <c r="C1910" s="19">
        <v>4126691530</v>
      </c>
      <c r="D1910" s="17">
        <v>5</v>
      </c>
      <c r="E1910" s="17">
        <v>5</v>
      </c>
      <c r="F1910" s="17">
        <v>5</v>
      </c>
      <c r="G1910" s="17">
        <v>5</v>
      </c>
      <c r="H1910" s="17"/>
      <c r="I1910" s="17">
        <v>5</v>
      </c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Z1910" s="16"/>
    </row>
    <row r="1911" spans="1:26" s="15" customFormat="1" ht="18.75" customHeight="1">
      <c r="A1911" s="17">
        <v>4199</v>
      </c>
      <c r="B1911" s="18" t="s">
        <v>3423</v>
      </c>
      <c r="C1911" s="19">
        <v>4126709424</v>
      </c>
      <c r="D1911" s="17"/>
      <c r="E1911" s="17"/>
      <c r="F1911" s="17">
        <v>5</v>
      </c>
      <c r="G1911" s="17">
        <v>5</v>
      </c>
      <c r="H1911" s="17"/>
      <c r="I1911" s="17">
        <v>5</v>
      </c>
      <c r="J1911" s="17"/>
      <c r="K1911" s="17"/>
      <c r="L1911" s="17"/>
      <c r="M1911" s="17"/>
      <c r="N1911" s="17">
        <v>5</v>
      </c>
      <c r="O1911" s="17">
        <v>5</v>
      </c>
      <c r="P1911" s="17"/>
      <c r="Q1911" s="17"/>
      <c r="R1911" s="17"/>
      <c r="S1911" s="17"/>
      <c r="T1911" s="17"/>
      <c r="U1911" s="17"/>
      <c r="V1911" s="17"/>
      <c r="W1911" s="17"/>
      <c r="Z1911" s="16"/>
    </row>
    <row r="1912" spans="1:26" s="15" customFormat="1" ht="18.75" customHeight="1">
      <c r="A1912" s="17">
        <v>3512</v>
      </c>
      <c r="B1912" s="18" t="s">
        <v>3420</v>
      </c>
      <c r="C1912" s="19">
        <v>4126622929</v>
      </c>
      <c r="D1912" s="17"/>
      <c r="E1912" s="17"/>
      <c r="F1912" s="17">
        <v>5</v>
      </c>
      <c r="G1912" s="17">
        <v>5</v>
      </c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Z1912" s="16"/>
    </row>
    <row r="1913" spans="1:26" s="15" customFormat="1" ht="18.75" customHeight="1">
      <c r="A1913" s="17">
        <v>3554</v>
      </c>
      <c r="B1913" s="18" t="s">
        <v>3421</v>
      </c>
      <c r="C1913" s="19">
        <v>4126512787</v>
      </c>
      <c r="D1913" s="17"/>
      <c r="E1913" s="17"/>
      <c r="F1913" s="17">
        <v>10</v>
      </c>
      <c r="G1913" s="17">
        <v>5</v>
      </c>
      <c r="H1913" s="17"/>
      <c r="I1913" s="17">
        <v>10</v>
      </c>
      <c r="J1913" s="17"/>
      <c r="K1913" s="17"/>
      <c r="L1913" s="17"/>
      <c r="M1913" s="17"/>
      <c r="N1913" s="17"/>
      <c r="O1913" s="17">
        <v>3</v>
      </c>
      <c r="P1913" s="17"/>
      <c r="Q1913" s="17"/>
      <c r="R1913" s="17"/>
      <c r="S1913" s="17"/>
      <c r="T1913" s="17"/>
      <c r="U1913" s="17"/>
      <c r="V1913" s="17"/>
      <c r="W1913" s="17"/>
      <c r="Z1913" s="16"/>
    </row>
    <row r="1914" spans="1:26" s="15" customFormat="1" ht="18.75" customHeight="1">
      <c r="A1914" s="17">
        <v>5484</v>
      </c>
      <c r="B1914" s="18" t="s">
        <v>1992</v>
      </c>
      <c r="C1914" s="19">
        <v>4126687590</v>
      </c>
      <c r="D1914" s="17"/>
      <c r="E1914" s="17"/>
      <c r="F1914" s="17">
        <v>10</v>
      </c>
      <c r="G1914" s="17">
        <v>10</v>
      </c>
      <c r="H1914" s="17"/>
      <c r="I1914" s="17"/>
      <c r="J1914" s="17"/>
      <c r="K1914" s="17"/>
      <c r="L1914" s="17"/>
      <c r="M1914" s="17"/>
      <c r="N1914" s="17">
        <v>5</v>
      </c>
      <c r="O1914" s="17">
        <v>10</v>
      </c>
      <c r="P1914" s="17"/>
      <c r="Q1914" s="17"/>
      <c r="R1914" s="17"/>
      <c r="S1914" s="17"/>
      <c r="T1914" s="17"/>
      <c r="U1914" s="17"/>
      <c r="V1914" s="17"/>
      <c r="W1914" s="17"/>
      <c r="Z1914" s="16"/>
    </row>
    <row r="1915" spans="1:26" s="15" customFormat="1" ht="18.75" customHeight="1">
      <c r="A1915" s="17">
        <v>4671</v>
      </c>
      <c r="B1915" s="18" t="s">
        <v>1561</v>
      </c>
      <c r="C1915" s="19">
        <v>4126481191</v>
      </c>
      <c r="D1915" s="17">
        <v>5</v>
      </c>
      <c r="E1915" s="17"/>
      <c r="F1915" s="17">
        <v>10</v>
      </c>
      <c r="G1915" s="17">
        <v>10</v>
      </c>
      <c r="H1915" s="17"/>
      <c r="I1915" s="17"/>
      <c r="J1915" s="17"/>
      <c r="K1915" s="17"/>
      <c r="L1915" s="17"/>
      <c r="M1915" s="17"/>
      <c r="N1915" s="17">
        <v>10</v>
      </c>
      <c r="O1915" s="17"/>
      <c r="P1915" s="17"/>
      <c r="Q1915" s="17"/>
      <c r="R1915" s="17"/>
      <c r="S1915" s="17"/>
      <c r="T1915" s="17"/>
      <c r="U1915" s="17"/>
      <c r="V1915" s="17"/>
      <c r="W1915" s="17"/>
      <c r="Z1915" s="16"/>
    </row>
    <row r="1916" spans="1:26" s="15" customFormat="1" ht="18.75" customHeight="1">
      <c r="A1916" s="17">
        <v>4641</v>
      </c>
      <c r="B1916" s="18" t="s">
        <v>1565</v>
      </c>
      <c r="C1916" s="19">
        <v>4126665636</v>
      </c>
      <c r="D1916" s="17"/>
      <c r="E1916" s="17"/>
      <c r="F1916" s="17">
        <v>4</v>
      </c>
      <c r="G1916" s="17"/>
      <c r="H1916" s="17"/>
      <c r="I1916" s="17"/>
      <c r="J1916" s="17"/>
      <c r="K1916" s="17"/>
      <c r="L1916" s="17"/>
      <c r="M1916" s="17"/>
      <c r="N1916" s="17">
        <v>3</v>
      </c>
      <c r="O1916" s="17">
        <v>3</v>
      </c>
      <c r="P1916" s="17"/>
      <c r="Q1916" s="17"/>
      <c r="R1916" s="17"/>
      <c r="S1916" s="17"/>
      <c r="T1916" s="17"/>
      <c r="U1916" s="17"/>
      <c r="V1916" s="17"/>
      <c r="W1916" s="17"/>
      <c r="Z1916" s="16"/>
    </row>
    <row r="1917" spans="1:26" s="15" customFormat="1" ht="18.75" customHeight="1">
      <c r="A1917" s="17">
        <v>4031</v>
      </c>
      <c r="B1917" s="18" t="s">
        <v>2288</v>
      </c>
      <c r="C1917" s="19">
        <v>4126622158</v>
      </c>
      <c r="D1917" s="17"/>
      <c r="E1917" s="17">
        <v>5</v>
      </c>
      <c r="F1917" s="17">
        <v>5</v>
      </c>
      <c r="G1917" s="17">
        <v>5</v>
      </c>
      <c r="H1917" s="17"/>
      <c r="I1917" s="17"/>
      <c r="J1917" s="17"/>
      <c r="K1917" s="17"/>
      <c r="L1917" s="17"/>
      <c r="M1917" s="17"/>
      <c r="N1917" s="17">
        <v>5</v>
      </c>
      <c r="O1917" s="17">
        <v>2</v>
      </c>
      <c r="P1917" s="17"/>
      <c r="Q1917" s="17"/>
      <c r="R1917" s="17"/>
      <c r="S1917" s="17"/>
      <c r="T1917" s="17"/>
      <c r="U1917" s="17"/>
      <c r="V1917" s="17"/>
      <c r="W1917" s="17"/>
      <c r="Z1917" s="16"/>
    </row>
    <row r="1918" spans="1:26" s="15" customFormat="1" ht="18.75" customHeight="1">
      <c r="A1918" s="17">
        <v>5495</v>
      </c>
      <c r="B1918" s="18" t="s">
        <v>4096</v>
      </c>
      <c r="C1918" s="19">
        <v>4126741905</v>
      </c>
      <c r="D1918" s="17"/>
      <c r="E1918" s="17"/>
      <c r="F1918" s="17">
        <v>5</v>
      </c>
      <c r="G1918" s="17">
        <v>10</v>
      </c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Z1918" s="16"/>
    </row>
    <row r="1919" spans="1:26" s="15" customFormat="1" ht="18.75" customHeight="1">
      <c r="A1919" s="17">
        <v>3755</v>
      </c>
      <c r="B1919" s="18" t="s">
        <v>2537</v>
      </c>
      <c r="C1919" s="19">
        <v>4126663464</v>
      </c>
      <c r="D1919" s="17"/>
      <c r="E1919" s="17"/>
      <c r="F1919" s="17">
        <v>5</v>
      </c>
      <c r="G1919" s="17">
        <v>10</v>
      </c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Z1919" s="16"/>
    </row>
    <row r="1920" spans="1:26" s="15" customFormat="1" ht="18.75" customHeight="1">
      <c r="A1920" s="17">
        <v>3755</v>
      </c>
      <c r="B1920" s="18" t="s">
        <v>2537</v>
      </c>
      <c r="C1920" s="19">
        <v>4126468871</v>
      </c>
      <c r="D1920" s="17"/>
      <c r="E1920" s="17"/>
      <c r="F1920" s="17">
        <v>5</v>
      </c>
      <c r="G1920" s="17">
        <v>10</v>
      </c>
      <c r="H1920" s="17"/>
      <c r="I1920" s="17"/>
      <c r="J1920" s="17"/>
      <c r="K1920" s="17"/>
      <c r="L1920" s="17"/>
      <c r="M1920" s="17"/>
      <c r="N1920" s="17">
        <v>10</v>
      </c>
      <c r="O1920" s="17"/>
      <c r="P1920" s="17"/>
      <c r="Q1920" s="17"/>
      <c r="R1920" s="17"/>
      <c r="S1920" s="17"/>
      <c r="T1920" s="17"/>
      <c r="U1920" s="17"/>
      <c r="V1920" s="17"/>
      <c r="W1920" s="17"/>
      <c r="Z1920" s="16"/>
    </row>
    <row r="1921" spans="1:26" s="15" customFormat="1" ht="18.75" customHeight="1">
      <c r="A1921" s="17">
        <v>3730</v>
      </c>
      <c r="B1921" s="18" t="s">
        <v>1415</v>
      </c>
      <c r="C1921" s="19">
        <v>4126743414</v>
      </c>
      <c r="D1921" s="17">
        <v>5</v>
      </c>
      <c r="E1921" s="17"/>
      <c r="F1921" s="17">
        <v>3</v>
      </c>
      <c r="G1921" s="17">
        <v>10</v>
      </c>
      <c r="H1921" s="17"/>
      <c r="I1921" s="17">
        <v>3</v>
      </c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Z1921" s="16"/>
    </row>
    <row r="1922" spans="1:26" s="15" customFormat="1" ht="18.75" customHeight="1">
      <c r="A1922" s="17"/>
      <c r="B1922" s="147" t="s">
        <v>590</v>
      </c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10" t="s">
        <v>4097</v>
      </c>
      <c r="Z1922" s="16"/>
    </row>
    <row r="1923" spans="1:26" s="15" customFormat="1" ht="18.75" customHeight="1">
      <c r="A1923" s="17">
        <v>5281</v>
      </c>
      <c r="B1923" s="18" t="s">
        <v>3463</v>
      </c>
      <c r="C1923" s="19">
        <v>4126661639</v>
      </c>
      <c r="D1923" s="17"/>
      <c r="E1923" s="17"/>
      <c r="F1923" s="17">
        <v>5</v>
      </c>
      <c r="G1923" s="17">
        <v>3</v>
      </c>
      <c r="H1923" s="17"/>
      <c r="I1923" s="17"/>
      <c r="J1923" s="17"/>
      <c r="K1923" s="17"/>
      <c r="L1923" s="17"/>
      <c r="M1923" s="17"/>
      <c r="N1923" s="17">
        <v>3</v>
      </c>
      <c r="O1923" s="17">
        <v>3</v>
      </c>
      <c r="P1923" s="17"/>
      <c r="Q1923" s="17"/>
      <c r="R1923" s="17"/>
      <c r="S1923" s="17"/>
      <c r="T1923" s="17"/>
      <c r="U1923" s="17"/>
      <c r="V1923" s="17"/>
      <c r="W1923" s="17"/>
      <c r="Z1923" s="16"/>
    </row>
    <row r="1924" spans="1:26" s="15" customFormat="1" ht="18.75" customHeight="1">
      <c r="A1924" s="17">
        <v>5281</v>
      </c>
      <c r="B1924" s="18" t="s">
        <v>4098</v>
      </c>
      <c r="C1924" s="19">
        <v>4126661362</v>
      </c>
      <c r="D1924" s="17">
        <v>5</v>
      </c>
      <c r="E1924" s="17">
        <v>5</v>
      </c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Z1924" s="16"/>
    </row>
    <row r="1925" spans="1:26" s="15" customFormat="1" ht="18.75" customHeight="1">
      <c r="A1925" s="17">
        <v>4703</v>
      </c>
      <c r="B1925" s="18" t="s">
        <v>2469</v>
      </c>
      <c r="C1925" s="19">
        <v>4126668214</v>
      </c>
      <c r="D1925" s="17"/>
      <c r="E1925" s="17"/>
      <c r="F1925" s="17">
        <v>10</v>
      </c>
      <c r="G1925" s="17"/>
      <c r="H1925" s="17"/>
      <c r="I1925" s="17"/>
      <c r="J1925" s="17"/>
      <c r="K1925" s="17"/>
      <c r="L1925" s="17"/>
      <c r="M1925" s="17"/>
      <c r="N1925" s="17">
        <v>5</v>
      </c>
      <c r="O1925" s="17"/>
      <c r="P1925" s="17"/>
      <c r="Q1925" s="17"/>
      <c r="R1925" s="17"/>
      <c r="S1925" s="17"/>
      <c r="T1925" s="17"/>
      <c r="U1925" s="17"/>
      <c r="V1925" s="17"/>
      <c r="W1925" s="17"/>
      <c r="Z1925" s="16"/>
    </row>
    <row r="1926" spans="1:26" s="15" customFormat="1" ht="18.75" customHeight="1">
      <c r="A1926" s="17">
        <v>5280</v>
      </c>
      <c r="B1926" s="18" t="s">
        <v>1531</v>
      </c>
      <c r="C1926" s="19">
        <v>4126662106</v>
      </c>
      <c r="D1926" s="17">
        <v>3</v>
      </c>
      <c r="E1926" s="17">
        <v>3</v>
      </c>
      <c r="F1926" s="17">
        <v>6</v>
      </c>
      <c r="G1926" s="17">
        <v>10</v>
      </c>
      <c r="H1926" s="17"/>
      <c r="I1926" s="17"/>
      <c r="J1926" s="17"/>
      <c r="K1926" s="17"/>
      <c r="L1926" s="17"/>
      <c r="M1926" s="17"/>
      <c r="N1926" s="17">
        <v>10</v>
      </c>
      <c r="O1926" s="17"/>
      <c r="P1926" s="17"/>
      <c r="Q1926" s="17"/>
      <c r="R1926" s="17"/>
      <c r="S1926" s="17"/>
      <c r="T1926" s="17"/>
      <c r="U1926" s="17"/>
      <c r="V1926" s="17"/>
      <c r="W1926" s="17"/>
      <c r="Z1926" s="16"/>
    </row>
    <row r="1927" spans="1:26" s="15" customFormat="1" ht="18.75" customHeight="1">
      <c r="A1927" s="17">
        <v>1603</v>
      </c>
      <c r="B1927" s="18" t="s">
        <v>1532</v>
      </c>
      <c r="C1927" s="19">
        <v>4126677176</v>
      </c>
      <c r="D1927" s="17">
        <v>19</v>
      </c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25" t="s">
        <v>4099</v>
      </c>
      <c r="Z1927" s="16"/>
    </row>
    <row r="1928" spans="1:26" s="15" customFormat="1" ht="18.75" customHeight="1">
      <c r="A1928" s="17">
        <v>3824</v>
      </c>
      <c r="B1928" s="18" t="s">
        <v>4100</v>
      </c>
      <c r="C1928" s="19">
        <v>4126630658</v>
      </c>
      <c r="D1928" s="17"/>
      <c r="E1928" s="17"/>
      <c r="F1928" s="17">
        <v>5</v>
      </c>
      <c r="G1928" s="17">
        <v>5</v>
      </c>
      <c r="H1928" s="17"/>
      <c r="I1928" s="17"/>
      <c r="J1928" s="17"/>
      <c r="K1928" s="17"/>
      <c r="L1928" s="17"/>
      <c r="M1928" s="17"/>
      <c r="N1928" s="17">
        <v>5</v>
      </c>
      <c r="O1928" s="17">
        <v>7</v>
      </c>
      <c r="P1928" s="17"/>
      <c r="Q1928" s="17"/>
      <c r="R1928" s="17"/>
      <c r="S1928" s="17"/>
      <c r="T1928" s="17"/>
      <c r="U1928" s="17"/>
      <c r="V1928" s="17"/>
      <c r="W1928" s="17"/>
      <c r="Z1928" s="16"/>
    </row>
    <row r="1929" spans="1:26" s="15" customFormat="1" ht="18.75" customHeight="1">
      <c r="A1929" s="17">
        <v>5540</v>
      </c>
      <c r="B1929" s="18" t="s">
        <v>599</v>
      </c>
      <c r="C1929" s="19">
        <v>4126640841</v>
      </c>
      <c r="D1929" s="17">
        <v>5</v>
      </c>
      <c r="E1929" s="17"/>
      <c r="F1929" s="17">
        <v>5</v>
      </c>
      <c r="G1929" s="17"/>
      <c r="H1929" s="17"/>
      <c r="I1929" s="17"/>
      <c r="J1929" s="17"/>
      <c r="K1929" s="17"/>
      <c r="L1929" s="17"/>
      <c r="M1929" s="17"/>
      <c r="N1929" s="17">
        <v>5</v>
      </c>
      <c r="O1929" s="17">
        <v>5</v>
      </c>
      <c r="P1929" s="17"/>
      <c r="Q1929" s="17"/>
      <c r="R1929" s="17"/>
      <c r="S1929" s="17"/>
      <c r="T1929" s="17"/>
      <c r="U1929" s="17"/>
      <c r="V1929" s="17"/>
      <c r="W1929" s="17"/>
      <c r="Z1929" s="16"/>
    </row>
    <row r="1930" spans="1:26" s="15" customFormat="1" ht="18.75" customHeight="1">
      <c r="A1930" s="17">
        <v>4104</v>
      </c>
      <c r="B1930" s="18" t="s">
        <v>325</v>
      </c>
      <c r="C1930" s="19">
        <v>4126699631</v>
      </c>
      <c r="D1930" s="17"/>
      <c r="E1930" s="17"/>
      <c r="F1930" s="17">
        <v>20</v>
      </c>
      <c r="G1930" s="17">
        <v>5</v>
      </c>
      <c r="H1930" s="17"/>
      <c r="I1930" s="17"/>
      <c r="J1930" s="17"/>
      <c r="K1930" s="17"/>
      <c r="L1930" s="17"/>
      <c r="M1930" s="17"/>
      <c r="N1930" s="17">
        <v>10</v>
      </c>
      <c r="O1930" s="17">
        <v>20</v>
      </c>
      <c r="P1930" s="17"/>
      <c r="Q1930" s="17"/>
      <c r="R1930" s="17"/>
      <c r="S1930" s="17"/>
      <c r="T1930" s="17"/>
      <c r="U1930" s="17"/>
      <c r="V1930" s="17"/>
      <c r="W1930" s="17"/>
      <c r="Z1930" s="16"/>
    </row>
    <row r="1931" spans="1:26" s="15" customFormat="1" ht="18.75" customHeight="1">
      <c r="A1931" s="17">
        <v>4864</v>
      </c>
      <c r="B1931" s="18" t="s">
        <v>3337</v>
      </c>
      <c r="C1931" s="19">
        <v>4126640107</v>
      </c>
      <c r="D1931" s="17"/>
      <c r="E1931" s="17"/>
      <c r="F1931" s="17">
        <v>8</v>
      </c>
      <c r="G1931" s="17">
        <v>5</v>
      </c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Z1931" s="16"/>
    </row>
    <row r="1932" spans="1:26" s="15" customFormat="1" ht="18.75" customHeight="1">
      <c r="A1932" s="17">
        <v>4724</v>
      </c>
      <c r="B1932" s="18" t="s">
        <v>1676</v>
      </c>
      <c r="C1932" s="19">
        <v>4126640527</v>
      </c>
      <c r="D1932" s="17">
        <v>6</v>
      </c>
      <c r="E1932" s="17"/>
      <c r="F1932" s="17">
        <v>3</v>
      </c>
      <c r="G1932" s="17">
        <v>10</v>
      </c>
      <c r="H1932" s="17"/>
      <c r="I1932" s="17"/>
      <c r="J1932" s="17"/>
      <c r="K1932" s="17"/>
      <c r="L1932" s="17"/>
      <c r="M1932" s="17"/>
      <c r="N1932" s="17">
        <v>6</v>
      </c>
      <c r="O1932" s="17">
        <v>5</v>
      </c>
      <c r="P1932" s="17"/>
      <c r="Q1932" s="17"/>
      <c r="R1932" s="17"/>
      <c r="S1932" s="17"/>
      <c r="T1932" s="17"/>
      <c r="U1932" s="17"/>
      <c r="V1932" s="17"/>
      <c r="W1932" s="17"/>
      <c r="Z1932" s="16"/>
    </row>
    <row r="1933" spans="1:26" s="15" customFormat="1" ht="18.75" customHeight="1">
      <c r="A1933" s="17">
        <v>5128</v>
      </c>
      <c r="B1933" s="18" t="s">
        <v>4101</v>
      </c>
      <c r="C1933" s="19">
        <v>4126679369</v>
      </c>
      <c r="D1933" s="17"/>
      <c r="E1933" s="17"/>
      <c r="F1933" s="17">
        <v>10</v>
      </c>
      <c r="G1933" s="17">
        <v>5</v>
      </c>
      <c r="H1933" s="17"/>
      <c r="I1933" s="17">
        <v>5</v>
      </c>
      <c r="J1933" s="17"/>
      <c r="K1933" s="17"/>
      <c r="L1933" s="17"/>
      <c r="M1933" s="17"/>
      <c r="N1933" s="17">
        <v>5</v>
      </c>
      <c r="O1933" s="17">
        <v>5</v>
      </c>
      <c r="P1933" s="17"/>
      <c r="Q1933" s="17"/>
      <c r="R1933" s="17"/>
      <c r="S1933" s="17"/>
      <c r="T1933" s="17"/>
      <c r="U1933" s="17"/>
      <c r="V1933" s="17"/>
      <c r="W1933" s="17"/>
      <c r="Z1933" s="16"/>
    </row>
    <row r="1934" spans="1:26" s="15" customFormat="1" ht="18.75" customHeight="1">
      <c r="A1934" s="17">
        <v>3550</v>
      </c>
      <c r="B1934" s="18" t="s">
        <v>4102</v>
      </c>
      <c r="C1934" s="19">
        <v>4126665735</v>
      </c>
      <c r="D1934" s="17"/>
      <c r="E1934" s="17"/>
      <c r="F1934" s="17"/>
      <c r="G1934" s="17">
        <v>10</v>
      </c>
      <c r="H1934" s="17"/>
      <c r="I1934" s="17"/>
      <c r="J1934" s="17"/>
      <c r="K1934" s="17"/>
      <c r="L1934" s="17"/>
      <c r="M1934" s="17"/>
      <c r="N1934" s="17">
        <v>10</v>
      </c>
      <c r="O1934" s="17">
        <v>10</v>
      </c>
      <c r="P1934" s="17"/>
      <c r="Q1934" s="17"/>
      <c r="R1934" s="17"/>
      <c r="S1934" s="17"/>
      <c r="T1934" s="17"/>
      <c r="U1934" s="17"/>
      <c r="V1934" s="17"/>
      <c r="W1934" s="17"/>
      <c r="Z1934" s="16"/>
    </row>
    <row r="1935" spans="1:26" s="15" customFormat="1" ht="18.75" customHeight="1">
      <c r="A1935" s="17">
        <v>3717</v>
      </c>
      <c r="B1935" s="18" t="s">
        <v>1234</v>
      </c>
      <c r="C1935" s="19">
        <v>4126664274</v>
      </c>
      <c r="D1935" s="17"/>
      <c r="E1935" s="17"/>
      <c r="F1935" s="17"/>
      <c r="G1935" s="17"/>
      <c r="H1935" s="17"/>
      <c r="I1935" s="17">
        <v>10</v>
      </c>
      <c r="J1935" s="17"/>
      <c r="K1935" s="17"/>
      <c r="L1935" s="17"/>
      <c r="M1935" s="17"/>
      <c r="N1935" s="17"/>
      <c r="O1935" s="17">
        <v>20</v>
      </c>
      <c r="P1935" s="17"/>
      <c r="Q1935" s="17"/>
      <c r="R1935" s="17"/>
      <c r="S1935" s="17"/>
      <c r="T1935" s="17"/>
      <c r="U1935" s="17"/>
      <c r="V1935" s="17"/>
      <c r="W1935" s="17"/>
      <c r="Z1935" s="16"/>
    </row>
    <row r="1936" spans="1:26" s="15" customFormat="1" ht="18.75" customHeight="1">
      <c r="A1936" s="17">
        <v>3992</v>
      </c>
      <c r="B1936" s="18" t="s">
        <v>2963</v>
      </c>
      <c r="C1936" s="19">
        <v>4126627177</v>
      </c>
      <c r="D1936" s="17">
        <v>4</v>
      </c>
      <c r="E1936" s="17"/>
      <c r="F1936" s="17">
        <v>6</v>
      </c>
      <c r="G1936" s="17">
        <v>6</v>
      </c>
      <c r="H1936" s="17"/>
      <c r="I1936" s="17"/>
      <c r="J1936" s="17"/>
      <c r="K1936" s="17"/>
      <c r="L1936" s="17"/>
      <c r="M1936" s="17"/>
      <c r="N1936" s="17">
        <v>6</v>
      </c>
      <c r="O1936" s="17">
        <v>10</v>
      </c>
      <c r="P1936" s="17"/>
      <c r="Q1936" s="17"/>
      <c r="R1936" s="17"/>
      <c r="S1936" s="17"/>
      <c r="T1936" s="17"/>
      <c r="U1936" s="17"/>
      <c r="V1936" s="17"/>
      <c r="W1936" s="17"/>
      <c r="Z1936" s="16"/>
    </row>
    <row r="1937" spans="1:26" s="15" customFormat="1" ht="18.75" customHeight="1">
      <c r="A1937" s="17">
        <v>4690</v>
      </c>
      <c r="B1937" s="18" t="s">
        <v>2755</v>
      </c>
      <c r="C1937" s="19">
        <v>4126664697</v>
      </c>
      <c r="D1937" s="17"/>
      <c r="E1937" s="17"/>
      <c r="F1937" s="17">
        <v>15</v>
      </c>
      <c r="G1937" s="17"/>
      <c r="H1937" s="17"/>
      <c r="I1937" s="17"/>
      <c r="J1937" s="17"/>
      <c r="K1937" s="17"/>
      <c r="L1937" s="17"/>
      <c r="M1937" s="17"/>
      <c r="N1937" s="17">
        <v>15</v>
      </c>
      <c r="O1937" s="17">
        <v>15</v>
      </c>
      <c r="P1937" s="17"/>
      <c r="Q1937" s="17"/>
      <c r="R1937" s="17"/>
      <c r="S1937" s="17"/>
      <c r="T1937" s="17"/>
      <c r="U1937" s="17"/>
      <c r="V1937" s="17"/>
      <c r="W1937" s="17"/>
      <c r="Z1937" s="16"/>
    </row>
    <row r="1938" spans="1:26" s="15" customFormat="1" ht="18.75" customHeight="1">
      <c r="A1938" s="17">
        <v>4038</v>
      </c>
      <c r="B1938" s="18" t="s">
        <v>4103</v>
      </c>
      <c r="C1938" s="19">
        <v>4126636076</v>
      </c>
      <c r="D1938" s="17">
        <v>5</v>
      </c>
      <c r="E1938" s="17"/>
      <c r="F1938" s="17"/>
      <c r="G1938" s="17">
        <v>3</v>
      </c>
      <c r="H1938" s="17"/>
      <c r="I1938" s="17"/>
      <c r="J1938" s="17"/>
      <c r="K1938" s="17"/>
      <c r="L1938" s="17"/>
      <c r="M1938" s="17"/>
      <c r="N1938" s="17"/>
      <c r="O1938" s="17">
        <v>8</v>
      </c>
      <c r="P1938" s="17"/>
      <c r="Q1938" s="17"/>
      <c r="R1938" s="17"/>
      <c r="S1938" s="17"/>
      <c r="T1938" s="17"/>
      <c r="U1938" s="17"/>
      <c r="V1938" s="17"/>
      <c r="W1938" s="17"/>
      <c r="Z1938" s="16"/>
    </row>
    <row r="1939" spans="1:26" s="15" customFormat="1" ht="18.75" customHeight="1">
      <c r="A1939" s="17">
        <v>3842</v>
      </c>
      <c r="B1939" s="18" t="s">
        <v>405</v>
      </c>
      <c r="C1939" s="19">
        <v>4126629431</v>
      </c>
      <c r="D1939" s="17">
        <v>3</v>
      </c>
      <c r="E1939" s="17"/>
      <c r="F1939" s="17"/>
      <c r="G1939" s="17">
        <v>6</v>
      </c>
      <c r="H1939" s="17"/>
      <c r="I1939" s="17"/>
      <c r="J1939" s="17"/>
      <c r="K1939" s="17"/>
      <c r="L1939" s="17">
        <v>5</v>
      </c>
      <c r="M1939" s="17"/>
      <c r="N1939" s="17">
        <v>4</v>
      </c>
      <c r="O1939" s="17">
        <v>10</v>
      </c>
      <c r="P1939" s="17"/>
      <c r="Q1939" s="17"/>
      <c r="R1939" s="17"/>
      <c r="S1939" s="17"/>
      <c r="T1939" s="17"/>
      <c r="U1939" s="17"/>
      <c r="V1939" s="17"/>
      <c r="W1939" s="17"/>
      <c r="Z1939" s="16"/>
    </row>
    <row r="1940" spans="1:26" s="15" customFormat="1" ht="18.75" customHeight="1">
      <c r="A1940" s="17">
        <v>4523</v>
      </c>
      <c r="B1940" s="18" t="s">
        <v>3182</v>
      </c>
      <c r="C1940" s="19">
        <v>4126655814</v>
      </c>
      <c r="D1940" s="17">
        <v>10</v>
      </c>
      <c r="E1940" s="17"/>
      <c r="F1940" s="17">
        <v>20</v>
      </c>
      <c r="G1940" s="17"/>
      <c r="H1940" s="17"/>
      <c r="I1940" s="17"/>
      <c r="J1940" s="17"/>
      <c r="K1940" s="17"/>
      <c r="L1940" s="17"/>
      <c r="M1940" s="17"/>
      <c r="N1940" s="17">
        <v>10</v>
      </c>
      <c r="O1940" s="17">
        <v>10</v>
      </c>
      <c r="P1940" s="17"/>
      <c r="Q1940" s="17"/>
      <c r="R1940" s="17"/>
      <c r="S1940" s="17"/>
      <c r="T1940" s="17"/>
      <c r="U1940" s="17"/>
      <c r="V1940" s="17"/>
      <c r="W1940" s="17"/>
      <c r="Z1940" s="16"/>
    </row>
    <row r="1941" spans="1:26" s="15" customFormat="1" ht="18.75" customHeight="1">
      <c r="A1941" s="17">
        <v>4747</v>
      </c>
      <c r="B1941" s="18" t="s">
        <v>1694</v>
      </c>
      <c r="C1941" s="19">
        <v>4126635717</v>
      </c>
      <c r="D1941" s="17">
        <v>3</v>
      </c>
      <c r="E1941" s="17">
        <v>3</v>
      </c>
      <c r="F1941" s="17">
        <v>3</v>
      </c>
      <c r="G1941" s="17"/>
      <c r="H1941" s="17"/>
      <c r="I1941" s="17"/>
      <c r="J1941" s="17"/>
      <c r="K1941" s="17"/>
      <c r="L1941" s="17"/>
      <c r="M1941" s="17"/>
      <c r="N1941" s="17">
        <v>7</v>
      </c>
      <c r="O1941" s="17">
        <v>7</v>
      </c>
      <c r="P1941" s="17"/>
      <c r="Q1941" s="17"/>
      <c r="R1941" s="17"/>
      <c r="S1941" s="17"/>
      <c r="T1941" s="17"/>
      <c r="U1941" s="17"/>
      <c r="V1941" s="17"/>
      <c r="W1941" s="17"/>
      <c r="Z1941" s="16"/>
    </row>
    <row r="1942" spans="1:26" s="15" customFormat="1" ht="18.75" customHeight="1">
      <c r="A1942" s="17">
        <v>5597</v>
      </c>
      <c r="B1942" s="18" t="s">
        <v>3175</v>
      </c>
      <c r="C1942" s="19">
        <v>4126579732</v>
      </c>
      <c r="D1942" s="17"/>
      <c r="E1942" s="17"/>
      <c r="F1942" s="17">
        <v>10</v>
      </c>
      <c r="G1942" s="17"/>
      <c r="H1942" s="17"/>
      <c r="I1942" s="17"/>
      <c r="J1942" s="17"/>
      <c r="K1942" s="17"/>
      <c r="L1942" s="17"/>
      <c r="M1942" s="17"/>
      <c r="N1942" s="17">
        <v>5</v>
      </c>
      <c r="O1942" s="17">
        <v>5</v>
      </c>
      <c r="P1942" s="17"/>
      <c r="Q1942" s="17"/>
      <c r="R1942" s="17"/>
      <c r="S1942" s="17"/>
      <c r="T1942" s="17"/>
      <c r="U1942" s="17"/>
      <c r="V1942" s="17"/>
      <c r="W1942" s="17"/>
      <c r="Z1942" s="16"/>
    </row>
    <row r="1943" spans="1:26" s="15" customFormat="1" ht="18.75" customHeight="1">
      <c r="A1943" s="17">
        <v>3536</v>
      </c>
      <c r="B1943" s="18" t="s">
        <v>770</v>
      </c>
      <c r="C1943" s="19">
        <v>4126639277</v>
      </c>
      <c r="D1943" s="17"/>
      <c r="E1943" s="17"/>
      <c r="F1943" s="17">
        <v>10</v>
      </c>
      <c r="G1943" s="17">
        <v>15</v>
      </c>
      <c r="H1943" s="17"/>
      <c r="I1943" s="17"/>
      <c r="J1943" s="17"/>
      <c r="K1943" s="17"/>
      <c r="L1943" s="17">
        <v>15</v>
      </c>
      <c r="M1943" s="17"/>
      <c r="N1943" s="17">
        <v>15</v>
      </c>
      <c r="O1943" s="17">
        <v>15</v>
      </c>
      <c r="P1943" s="17"/>
      <c r="Q1943" s="17"/>
      <c r="R1943" s="17"/>
      <c r="S1943" s="17"/>
      <c r="T1943" s="17"/>
      <c r="U1943" s="17"/>
      <c r="V1943" s="17"/>
      <c r="W1943" s="17"/>
      <c r="Z1943" s="16"/>
    </row>
    <row r="1944" spans="1:26" s="15" customFormat="1" ht="18.75" customHeight="1">
      <c r="A1944" s="17">
        <v>4093</v>
      </c>
      <c r="B1944" s="18" t="s">
        <v>4104</v>
      </c>
      <c r="C1944" s="19">
        <v>4126628473</v>
      </c>
      <c r="D1944" s="17">
        <v>5</v>
      </c>
      <c r="E1944" s="17"/>
      <c r="F1944" s="17">
        <v>10</v>
      </c>
      <c r="G1944" s="17"/>
      <c r="H1944" s="17"/>
      <c r="I1944" s="17"/>
      <c r="J1944" s="17"/>
      <c r="K1944" s="17"/>
      <c r="L1944" s="17"/>
      <c r="M1944" s="17"/>
      <c r="N1944" s="17">
        <v>5</v>
      </c>
      <c r="O1944" s="17">
        <v>5</v>
      </c>
      <c r="P1944" s="17"/>
      <c r="Q1944" s="17"/>
      <c r="R1944" s="17"/>
      <c r="S1944" s="17"/>
      <c r="T1944" s="17"/>
      <c r="U1944" s="17"/>
      <c r="V1944" s="17"/>
      <c r="W1944" s="17"/>
      <c r="Z1944" s="16"/>
    </row>
    <row r="1945" spans="1:26" s="15" customFormat="1" ht="18.75" customHeight="1">
      <c r="A1945" s="17">
        <v>3464</v>
      </c>
      <c r="B1945" s="18" t="s">
        <v>209</v>
      </c>
      <c r="C1945" s="19">
        <v>4126632501</v>
      </c>
      <c r="D1945" s="17"/>
      <c r="E1945" s="17"/>
      <c r="F1945" s="17">
        <v>15</v>
      </c>
      <c r="G1945" s="17"/>
      <c r="H1945" s="17"/>
      <c r="I1945" s="17"/>
      <c r="J1945" s="17"/>
      <c r="K1945" s="17"/>
      <c r="L1945" s="17"/>
      <c r="M1945" s="17"/>
      <c r="N1945" s="17">
        <v>10</v>
      </c>
      <c r="O1945" s="17">
        <v>10</v>
      </c>
      <c r="P1945" s="17"/>
      <c r="Q1945" s="17"/>
      <c r="R1945" s="17"/>
      <c r="S1945" s="17"/>
      <c r="T1945" s="17"/>
      <c r="U1945" s="17"/>
      <c r="V1945" s="17"/>
      <c r="W1945" s="17"/>
      <c r="Z1945" s="16"/>
    </row>
    <row r="1946" spans="1:26" s="15" customFormat="1" ht="18.75" customHeight="1">
      <c r="A1946" s="17">
        <v>5603</v>
      </c>
      <c r="B1946" s="18" t="s">
        <v>1617</v>
      </c>
      <c r="C1946" s="19">
        <v>4126665858</v>
      </c>
      <c r="D1946" s="17"/>
      <c r="E1946" s="17"/>
      <c r="F1946" s="17"/>
      <c r="G1946" s="17">
        <v>5</v>
      </c>
      <c r="H1946" s="17"/>
      <c r="I1946" s="17"/>
      <c r="J1946" s="17"/>
      <c r="K1946" s="17"/>
      <c r="L1946" s="17"/>
      <c r="M1946" s="17"/>
      <c r="N1946" s="17">
        <v>10</v>
      </c>
      <c r="O1946" s="17">
        <v>5</v>
      </c>
      <c r="P1946" s="17"/>
      <c r="Q1946" s="17"/>
      <c r="R1946" s="17"/>
      <c r="S1946" s="17"/>
      <c r="T1946" s="17"/>
      <c r="U1946" s="17"/>
      <c r="V1946" s="17"/>
      <c r="W1946" s="17"/>
      <c r="Z1946" s="16"/>
    </row>
    <row r="1947" spans="1:26" s="15" customFormat="1" ht="18.75" customHeight="1">
      <c r="A1947" s="17">
        <v>4903</v>
      </c>
      <c r="B1947" s="18" t="s">
        <v>182</v>
      </c>
      <c r="C1947" s="19">
        <v>4126664774</v>
      </c>
      <c r="D1947" s="17"/>
      <c r="E1947" s="17"/>
      <c r="F1947" s="17">
        <v>15</v>
      </c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Z1947" s="16"/>
    </row>
    <row r="1948" spans="1:26" s="15" customFormat="1" ht="18.75" customHeight="1">
      <c r="A1948" s="17">
        <v>4988</v>
      </c>
      <c r="B1948" s="18" t="s">
        <v>4105</v>
      </c>
      <c r="C1948" s="19">
        <v>4126649836</v>
      </c>
      <c r="D1948" s="17">
        <v>5</v>
      </c>
      <c r="E1948" s="17"/>
      <c r="F1948" s="17">
        <v>10</v>
      </c>
      <c r="G1948" s="17">
        <v>5</v>
      </c>
      <c r="H1948" s="17"/>
      <c r="I1948" s="17">
        <v>10</v>
      </c>
      <c r="J1948" s="17"/>
      <c r="K1948" s="17"/>
      <c r="L1948" s="17"/>
      <c r="M1948" s="17"/>
      <c r="N1948" s="17">
        <v>5</v>
      </c>
      <c r="O1948" s="17">
        <v>10</v>
      </c>
      <c r="P1948" s="17"/>
      <c r="Q1948" s="17"/>
      <c r="R1948" s="17"/>
      <c r="S1948" s="17"/>
      <c r="T1948" s="17"/>
      <c r="U1948" s="17"/>
      <c r="V1948" s="17"/>
      <c r="W1948" s="17"/>
      <c r="Z1948" s="16"/>
    </row>
    <row r="1949" spans="1:26" s="15" customFormat="1" ht="18.75" customHeight="1">
      <c r="A1949" s="17">
        <v>3665</v>
      </c>
      <c r="B1949" s="18" t="s">
        <v>2907</v>
      </c>
      <c r="C1949" s="19">
        <v>4126672999</v>
      </c>
      <c r="D1949" s="17"/>
      <c r="E1949" s="17"/>
      <c r="F1949" s="17">
        <v>5</v>
      </c>
      <c r="G1949" s="17">
        <v>4</v>
      </c>
      <c r="H1949" s="17"/>
      <c r="I1949" s="17"/>
      <c r="J1949" s="17"/>
      <c r="K1949" s="17"/>
      <c r="L1949" s="17"/>
      <c r="M1949" s="17"/>
      <c r="N1949" s="17">
        <v>5</v>
      </c>
      <c r="O1949" s="17">
        <v>5</v>
      </c>
      <c r="P1949" s="17"/>
      <c r="Q1949" s="17"/>
      <c r="R1949" s="17"/>
      <c r="S1949" s="17"/>
      <c r="T1949" s="17"/>
      <c r="U1949" s="17"/>
      <c r="V1949" s="17"/>
      <c r="W1949" s="17"/>
      <c r="Z1949" s="16"/>
    </row>
    <row r="1950" spans="1:26" s="15" customFormat="1" ht="18.75" customHeight="1">
      <c r="A1950" s="17">
        <v>3600</v>
      </c>
      <c r="B1950" s="18" t="s">
        <v>4106</v>
      </c>
      <c r="C1950" s="19">
        <v>4126665755</v>
      </c>
      <c r="D1950" s="17"/>
      <c r="E1950" s="17"/>
      <c r="F1950" s="17">
        <v>10</v>
      </c>
      <c r="G1950" s="17"/>
      <c r="H1950" s="17"/>
      <c r="I1950" s="17"/>
      <c r="J1950" s="17"/>
      <c r="K1950" s="17"/>
      <c r="L1950" s="17"/>
      <c r="M1950" s="17"/>
      <c r="N1950" s="17"/>
      <c r="O1950" s="17">
        <v>10</v>
      </c>
      <c r="P1950" s="17"/>
      <c r="Q1950" s="17"/>
      <c r="R1950" s="17"/>
      <c r="S1950" s="17"/>
      <c r="T1950" s="17"/>
      <c r="U1950" s="17"/>
      <c r="V1950" s="17"/>
      <c r="W1950" s="17"/>
      <c r="Z1950" s="16"/>
    </row>
    <row r="1951" spans="1:26" s="15" customFormat="1" ht="18.75" customHeight="1">
      <c r="A1951" s="17">
        <v>5131</v>
      </c>
      <c r="B1951" s="18" t="s">
        <v>4107</v>
      </c>
      <c r="C1951" s="19">
        <v>4126663594</v>
      </c>
      <c r="D1951" s="17">
        <v>8</v>
      </c>
      <c r="E1951" s="17"/>
      <c r="F1951" s="17">
        <v>10</v>
      </c>
      <c r="G1951" s="17">
        <v>8</v>
      </c>
      <c r="H1951" s="17"/>
      <c r="I1951" s="17"/>
      <c r="J1951" s="17"/>
      <c r="K1951" s="17"/>
      <c r="L1951" s="17">
        <v>8</v>
      </c>
      <c r="M1951" s="17"/>
      <c r="N1951" s="17"/>
      <c r="O1951" s="17">
        <v>5</v>
      </c>
      <c r="P1951" s="17"/>
      <c r="Q1951" s="17"/>
      <c r="R1951" s="17"/>
      <c r="S1951" s="17"/>
      <c r="T1951" s="17"/>
      <c r="U1951" s="17"/>
      <c r="V1951" s="17"/>
      <c r="W1951" s="17"/>
      <c r="Z1951" s="16"/>
    </row>
    <row r="1952" spans="1:26" s="15" customFormat="1" ht="18.75" customHeight="1">
      <c r="A1952" s="17">
        <v>3289</v>
      </c>
      <c r="B1952" s="18" t="s">
        <v>309</v>
      </c>
      <c r="C1952" s="19">
        <v>4126638155</v>
      </c>
      <c r="D1952" s="34"/>
      <c r="E1952" s="34"/>
      <c r="F1952" s="28">
        <v>10</v>
      </c>
      <c r="G1952" s="28">
        <v>15</v>
      </c>
      <c r="H1952" s="28"/>
      <c r="I1952" s="28"/>
      <c r="J1952" s="28"/>
      <c r="K1952" s="28"/>
      <c r="L1952" s="28">
        <v>5</v>
      </c>
      <c r="M1952" s="28"/>
      <c r="N1952" s="28">
        <v>5</v>
      </c>
      <c r="O1952" s="28">
        <v>5</v>
      </c>
      <c r="P1952" s="34"/>
      <c r="Q1952" s="17"/>
      <c r="R1952" s="17"/>
      <c r="S1952" s="17"/>
      <c r="T1952" s="17"/>
      <c r="U1952" s="17"/>
      <c r="V1952" s="17"/>
      <c r="W1952" s="17"/>
      <c r="Z1952" s="16"/>
    </row>
    <row r="1953" spans="1:26" s="15" customFormat="1" ht="18.75" customHeight="1">
      <c r="A1953" s="17">
        <v>5526</v>
      </c>
      <c r="B1953" s="18" t="s">
        <v>4108</v>
      </c>
      <c r="C1953" s="19">
        <v>4126652118</v>
      </c>
      <c r="D1953" s="34"/>
      <c r="E1953" s="34"/>
      <c r="F1953" s="28">
        <v>10</v>
      </c>
      <c r="G1953" s="28">
        <v>10</v>
      </c>
      <c r="H1953" s="28"/>
      <c r="I1953" s="28"/>
      <c r="J1953" s="28"/>
      <c r="K1953" s="28"/>
      <c r="L1953" s="28"/>
      <c r="M1953" s="28"/>
      <c r="N1953" s="28">
        <v>5</v>
      </c>
      <c r="O1953" s="34"/>
      <c r="P1953" s="34"/>
      <c r="Q1953" s="17"/>
      <c r="R1953" s="17"/>
      <c r="S1953" s="17"/>
      <c r="T1953" s="17"/>
      <c r="U1953" s="17"/>
      <c r="V1953" s="17"/>
      <c r="W1953" s="17"/>
      <c r="Z1953" s="16"/>
    </row>
    <row r="1954" spans="1:26" s="15" customFormat="1" ht="18.75" customHeight="1">
      <c r="A1954" s="17">
        <v>4809</v>
      </c>
      <c r="B1954" s="18" t="s">
        <v>1118</v>
      </c>
      <c r="C1954" s="19">
        <v>4126703622</v>
      </c>
      <c r="D1954" s="34"/>
      <c r="E1954" s="34"/>
      <c r="F1954" s="28">
        <v>10</v>
      </c>
      <c r="G1954" s="28"/>
      <c r="H1954" s="28"/>
      <c r="I1954" s="28"/>
      <c r="J1954" s="28"/>
      <c r="K1954" s="28"/>
      <c r="L1954" s="28"/>
      <c r="M1954" s="28"/>
      <c r="N1954" s="28">
        <v>10</v>
      </c>
      <c r="O1954" s="28">
        <v>10</v>
      </c>
      <c r="P1954" s="34"/>
      <c r="Q1954" s="17"/>
      <c r="R1954" s="17"/>
      <c r="S1954" s="17"/>
      <c r="T1954" s="17"/>
      <c r="U1954" s="17"/>
      <c r="V1954" s="17"/>
      <c r="W1954" s="17"/>
      <c r="Z1954" s="16"/>
    </row>
    <row r="1955" spans="1:26" s="15" customFormat="1" ht="18.75" customHeight="1">
      <c r="A1955" s="17">
        <v>5223</v>
      </c>
      <c r="B1955" s="18" t="s">
        <v>877</v>
      </c>
      <c r="C1955" s="19">
        <v>4126693482</v>
      </c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28">
        <v>10</v>
      </c>
      <c r="O1955" s="28">
        <v>20</v>
      </c>
      <c r="P1955" s="34"/>
      <c r="Q1955" s="17"/>
      <c r="R1955" s="17"/>
      <c r="S1955" s="17"/>
      <c r="T1955" s="17"/>
      <c r="U1955" s="17"/>
      <c r="V1955" s="17"/>
      <c r="W1955" s="17"/>
      <c r="Z1955" s="16"/>
    </row>
    <row r="1956" spans="1:26" s="15" customFormat="1" ht="18.75" customHeight="1">
      <c r="A1956" s="17">
        <v>5381</v>
      </c>
      <c r="B1956" s="18" t="s">
        <v>3348</v>
      </c>
      <c r="C1956" s="19">
        <v>4126657798</v>
      </c>
      <c r="D1956" s="34"/>
      <c r="E1956" s="34"/>
      <c r="F1956" s="28">
        <v>5</v>
      </c>
      <c r="G1956" s="28"/>
      <c r="H1956" s="28"/>
      <c r="I1956" s="28"/>
      <c r="J1956" s="28"/>
      <c r="K1956" s="28"/>
      <c r="L1956" s="28"/>
      <c r="M1956" s="28"/>
      <c r="N1956" s="28"/>
      <c r="O1956" s="28">
        <v>20</v>
      </c>
      <c r="P1956" s="34"/>
      <c r="Q1956" s="17"/>
      <c r="R1956" s="17"/>
      <c r="S1956" s="17"/>
      <c r="T1956" s="17"/>
      <c r="U1956" s="17"/>
      <c r="V1956" s="17"/>
      <c r="W1956" s="17"/>
      <c r="Z1956" s="16"/>
    </row>
    <row r="1957" spans="1:26" s="15" customFormat="1" ht="18.75" customHeight="1">
      <c r="A1957" s="17">
        <v>4142</v>
      </c>
      <c r="B1957" s="18" t="s">
        <v>214</v>
      </c>
      <c r="C1957" s="19">
        <v>4126631685</v>
      </c>
      <c r="D1957" s="34"/>
      <c r="E1957" s="34"/>
      <c r="F1957" s="28">
        <v>10</v>
      </c>
      <c r="G1957" s="28">
        <v>6</v>
      </c>
      <c r="H1957" s="28"/>
      <c r="I1957" s="28"/>
      <c r="J1957" s="28"/>
      <c r="K1957" s="28"/>
      <c r="L1957" s="28"/>
      <c r="M1957" s="28"/>
      <c r="N1957" s="28">
        <v>7</v>
      </c>
      <c r="O1957" s="34"/>
      <c r="P1957" s="34"/>
      <c r="Q1957" s="17"/>
      <c r="R1957" s="17"/>
      <c r="S1957" s="17"/>
      <c r="T1957" s="17"/>
      <c r="U1957" s="17"/>
      <c r="V1957" s="17"/>
      <c r="W1957" s="17"/>
      <c r="Z1957" s="16"/>
    </row>
    <row r="1958" spans="1:26" s="15" customFormat="1" ht="18.75" customHeight="1">
      <c r="A1958" s="17">
        <v>5543</v>
      </c>
      <c r="B1958" s="18" t="s">
        <v>2547</v>
      </c>
      <c r="C1958" s="19">
        <v>4126653839</v>
      </c>
      <c r="D1958" s="17"/>
      <c r="E1958" s="17"/>
      <c r="F1958" s="17">
        <v>15</v>
      </c>
      <c r="G1958" s="17">
        <v>5</v>
      </c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Z1958" s="16"/>
    </row>
    <row r="1959" spans="1:26" s="15" customFormat="1" ht="18.75" customHeight="1">
      <c r="A1959" s="48"/>
      <c r="B1959" s="51"/>
      <c r="C1959" s="52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 t="s">
        <v>4109</v>
      </c>
      <c r="Z1959" s="16"/>
    </row>
    <row r="1960" spans="1:26" s="15" customFormat="1" ht="18.75" customHeight="1">
      <c r="A1960" s="17"/>
      <c r="B1960" s="146" t="s">
        <v>4110</v>
      </c>
      <c r="C1960" s="19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Z1960" s="16"/>
    </row>
    <row r="1961" spans="1:26" s="15" customFormat="1" ht="18.75" customHeight="1">
      <c r="A1961" s="25">
        <v>2756</v>
      </c>
      <c r="B1961" s="18" t="s">
        <v>4111</v>
      </c>
      <c r="C1961" s="19">
        <v>4126603365</v>
      </c>
      <c r="D1961" s="17"/>
      <c r="E1961" s="17"/>
      <c r="F1961" s="17">
        <v>6</v>
      </c>
      <c r="G1961" s="17">
        <v>2</v>
      </c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Z1961" s="16"/>
    </row>
    <row r="1962" spans="1:26" s="15" customFormat="1" ht="18.75" customHeight="1">
      <c r="A1962" s="17">
        <v>5473</v>
      </c>
      <c r="B1962" s="18" t="s">
        <v>1913</v>
      </c>
      <c r="C1962" s="19">
        <v>4126603395</v>
      </c>
      <c r="D1962" s="17"/>
      <c r="E1962" s="17"/>
      <c r="F1962" s="17">
        <v>5</v>
      </c>
      <c r="G1962" s="17">
        <v>2</v>
      </c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Z1962" s="16"/>
    </row>
    <row r="1963" spans="1:26" s="15" customFormat="1" ht="18.75" customHeight="1">
      <c r="A1963" s="17">
        <v>3276</v>
      </c>
      <c r="B1963" s="18" t="s">
        <v>1830</v>
      </c>
      <c r="C1963" s="19">
        <v>4126603375</v>
      </c>
      <c r="D1963" s="17"/>
      <c r="E1963" s="17"/>
      <c r="F1963" s="17">
        <v>5</v>
      </c>
      <c r="G1963" s="17">
        <v>5</v>
      </c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Z1963" s="16"/>
    </row>
    <row r="1964" spans="1:26" s="15" customFormat="1" ht="18.75" customHeight="1">
      <c r="A1964" s="17">
        <v>2390</v>
      </c>
      <c r="B1964" s="18" t="s">
        <v>4112</v>
      </c>
      <c r="C1964" s="19">
        <v>4126626504</v>
      </c>
      <c r="D1964" s="17"/>
      <c r="E1964" s="17"/>
      <c r="F1964" s="17"/>
      <c r="G1964" s="17">
        <v>5</v>
      </c>
      <c r="H1964" s="17"/>
      <c r="I1964" s="17"/>
      <c r="J1964" s="17"/>
      <c r="K1964" s="17"/>
      <c r="L1964" s="17"/>
      <c r="M1964" s="17"/>
      <c r="N1964" s="17">
        <v>10</v>
      </c>
      <c r="O1964" s="17">
        <v>10</v>
      </c>
      <c r="P1964" s="17"/>
      <c r="Q1964" s="17"/>
      <c r="R1964" s="17"/>
      <c r="S1964" s="17"/>
      <c r="T1964" s="17"/>
      <c r="U1964" s="17"/>
      <c r="V1964" s="17"/>
      <c r="W1964" s="17"/>
      <c r="Z1964" s="16"/>
    </row>
    <row r="1965" spans="1:26" s="15" customFormat="1" ht="18.75" customHeight="1">
      <c r="A1965" s="17">
        <v>3500</v>
      </c>
      <c r="B1965" s="18" t="s">
        <v>2011</v>
      </c>
      <c r="C1965" s="19">
        <v>4126594382</v>
      </c>
      <c r="D1965" s="17">
        <v>5</v>
      </c>
      <c r="E1965" s="17"/>
      <c r="F1965" s="17">
        <v>5</v>
      </c>
      <c r="G1965" s="17">
        <v>5</v>
      </c>
      <c r="H1965" s="17"/>
      <c r="I1965" s="17">
        <v>5</v>
      </c>
      <c r="J1965" s="17"/>
      <c r="K1965" s="17"/>
      <c r="L1965" s="17"/>
      <c r="M1965" s="17"/>
      <c r="N1965" s="17">
        <v>5</v>
      </c>
      <c r="O1965" s="17">
        <v>20</v>
      </c>
      <c r="P1965" s="17"/>
      <c r="Q1965" s="17"/>
      <c r="R1965" s="17"/>
      <c r="S1965" s="17"/>
      <c r="T1965" s="17"/>
      <c r="U1965" s="17"/>
      <c r="V1965" s="17"/>
      <c r="W1965" s="17"/>
      <c r="Z1965" s="16"/>
    </row>
    <row r="1966" spans="1:26" s="15" customFormat="1" ht="18.75" customHeight="1">
      <c r="A1966" s="17">
        <v>1585</v>
      </c>
      <c r="B1966" s="18" t="s">
        <v>4113</v>
      </c>
      <c r="C1966" s="19">
        <v>4126588239</v>
      </c>
      <c r="D1966" s="17"/>
      <c r="E1966" s="17"/>
      <c r="F1966" s="17">
        <v>6</v>
      </c>
      <c r="G1966" s="17"/>
      <c r="H1966" s="17"/>
      <c r="I1966" s="17">
        <v>5</v>
      </c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Z1966" s="16"/>
    </row>
    <row r="1967" spans="1:26" s="15" customFormat="1" ht="18.75" customHeight="1">
      <c r="A1967" s="17">
        <v>5327</v>
      </c>
      <c r="B1967" s="18" t="s">
        <v>4114</v>
      </c>
      <c r="C1967" s="19">
        <v>4126631242</v>
      </c>
      <c r="D1967" s="17"/>
      <c r="E1967" s="17"/>
      <c r="F1967" s="17">
        <v>3</v>
      </c>
      <c r="G1967" s="17">
        <v>6</v>
      </c>
      <c r="H1967" s="17"/>
      <c r="I1967" s="17"/>
      <c r="J1967" s="17"/>
      <c r="K1967" s="17"/>
      <c r="L1967" s="17"/>
      <c r="M1967" s="17"/>
      <c r="N1967" s="17">
        <v>6</v>
      </c>
      <c r="O1967" s="17"/>
      <c r="P1967" s="17"/>
      <c r="Q1967" s="17"/>
      <c r="R1967" s="17"/>
      <c r="S1967" s="17"/>
      <c r="T1967" s="17"/>
      <c r="U1967" s="17"/>
      <c r="V1967" s="17"/>
      <c r="W1967" s="17"/>
      <c r="Z1967" s="16"/>
    </row>
    <row r="1968" spans="1:26" s="15" customFormat="1" ht="18.75" customHeight="1">
      <c r="A1968" s="17">
        <v>2793</v>
      </c>
      <c r="B1968" s="18" t="s">
        <v>4115</v>
      </c>
      <c r="C1968" s="19">
        <v>4126700430</v>
      </c>
      <c r="D1968" s="17"/>
      <c r="E1968" s="17"/>
      <c r="F1968" s="17">
        <v>5</v>
      </c>
      <c r="G1968" s="17">
        <v>5</v>
      </c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Z1968" s="16"/>
    </row>
    <row r="1969" spans="1:26" s="15" customFormat="1" ht="18.75" customHeight="1">
      <c r="A1969" s="17">
        <v>3766</v>
      </c>
      <c r="B1969" s="18" t="s">
        <v>4116</v>
      </c>
      <c r="C1969" s="19">
        <v>4126673214</v>
      </c>
      <c r="D1969" s="17"/>
      <c r="E1969" s="17"/>
      <c r="F1969" s="17">
        <v>5</v>
      </c>
      <c r="G1969" s="17">
        <v>10</v>
      </c>
      <c r="H1969" s="17"/>
      <c r="I1969" s="17"/>
      <c r="J1969" s="17"/>
      <c r="K1969" s="17"/>
      <c r="L1969" s="17"/>
      <c r="M1969" s="17"/>
      <c r="N1969" s="17">
        <v>5</v>
      </c>
      <c r="O1969" s="17"/>
      <c r="P1969" s="17"/>
      <c r="Q1969" s="17"/>
      <c r="R1969" s="17"/>
      <c r="S1969" s="17"/>
      <c r="T1969" s="17"/>
      <c r="U1969" s="17"/>
      <c r="V1969" s="17"/>
      <c r="W1969" s="17"/>
      <c r="Z1969" s="16"/>
    </row>
    <row r="1970" spans="1:26" s="15" customFormat="1" ht="18.75" customHeight="1">
      <c r="A1970" s="17">
        <v>4101</v>
      </c>
      <c r="B1970" s="18" t="s">
        <v>4117</v>
      </c>
      <c r="C1970" s="19">
        <v>4126628863</v>
      </c>
      <c r="D1970" s="17"/>
      <c r="E1970" s="17"/>
      <c r="F1970" s="17">
        <v>10</v>
      </c>
      <c r="G1970" s="17">
        <v>10</v>
      </c>
      <c r="H1970" s="17"/>
      <c r="I1970" s="17"/>
      <c r="J1970" s="17"/>
      <c r="K1970" s="17"/>
      <c r="L1970" s="17"/>
      <c r="M1970" s="17"/>
      <c r="N1970" s="17">
        <v>10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Z1970" s="16"/>
    </row>
    <row r="1971" spans="1:26" s="15" customFormat="1" ht="18.75" customHeight="1">
      <c r="A1971" s="17">
        <v>2410</v>
      </c>
      <c r="B1971" s="18" t="s">
        <v>4118</v>
      </c>
      <c r="C1971" s="19">
        <v>4126603360</v>
      </c>
      <c r="D1971" s="17"/>
      <c r="E1971" s="17"/>
      <c r="F1971" s="17">
        <v>6</v>
      </c>
      <c r="G1971" s="17">
        <v>11</v>
      </c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Z1971" s="16"/>
    </row>
    <row r="1972" spans="1:26" s="15" customFormat="1" ht="18.75" customHeight="1">
      <c r="A1972" s="17">
        <v>2402</v>
      </c>
      <c r="B1972" s="18" t="s">
        <v>4119</v>
      </c>
      <c r="C1972" s="19">
        <v>4126694844</v>
      </c>
      <c r="D1972" s="17"/>
      <c r="E1972" s="17"/>
      <c r="F1972" s="17">
        <v>5</v>
      </c>
      <c r="G1972" s="17"/>
      <c r="H1972" s="17"/>
      <c r="I1972" s="17">
        <v>5</v>
      </c>
      <c r="J1972" s="17"/>
      <c r="K1972" s="17"/>
      <c r="L1972" s="17"/>
      <c r="M1972" s="17"/>
      <c r="N1972" s="17">
        <v>5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Z1972" s="16"/>
    </row>
    <row r="1973" spans="1:26" s="15" customFormat="1" ht="18.75" customHeight="1">
      <c r="A1973" s="17">
        <v>3090</v>
      </c>
      <c r="B1973" s="18" t="s">
        <v>4120</v>
      </c>
      <c r="C1973" s="19">
        <v>4126598652</v>
      </c>
      <c r="D1973" s="17"/>
      <c r="E1973" s="17"/>
      <c r="F1973" s="17">
        <v>3</v>
      </c>
      <c r="G1973" s="17"/>
      <c r="H1973" s="17"/>
      <c r="I1973" s="17"/>
      <c r="J1973" s="17"/>
      <c r="K1973" s="17"/>
      <c r="L1973" s="17"/>
      <c r="M1973" s="17"/>
      <c r="N1973" s="17">
        <v>5</v>
      </c>
      <c r="O1973" s="17">
        <v>5</v>
      </c>
      <c r="P1973" s="17"/>
      <c r="Q1973" s="17"/>
      <c r="R1973" s="17"/>
      <c r="S1973" s="17"/>
      <c r="T1973" s="17"/>
      <c r="U1973" s="17"/>
      <c r="V1973" s="17"/>
      <c r="W1973" s="17"/>
      <c r="Z1973" s="16"/>
    </row>
    <row r="1974" spans="1:26" s="15" customFormat="1" ht="18.75" customHeight="1">
      <c r="A1974" s="17">
        <v>1663</v>
      </c>
      <c r="B1974" s="18" t="s">
        <v>4121</v>
      </c>
      <c r="C1974" s="19">
        <v>4126668699</v>
      </c>
      <c r="D1974" s="17">
        <v>3</v>
      </c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Z1974" s="16"/>
    </row>
    <row r="1975" spans="1:26" s="15" customFormat="1" ht="18.75" customHeight="1">
      <c r="A1975" s="17">
        <v>1663</v>
      </c>
      <c r="B1975" s="18" t="s">
        <v>4121</v>
      </c>
      <c r="C1975" s="19">
        <v>4126668696</v>
      </c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>
        <v>5</v>
      </c>
      <c r="W1975" s="17"/>
      <c r="Z1975" s="16"/>
    </row>
    <row r="1976" spans="1:26" s="15" customFormat="1" ht="18.75" customHeight="1">
      <c r="A1976" s="17">
        <v>1663</v>
      </c>
      <c r="B1976" s="18" t="s">
        <v>4121</v>
      </c>
      <c r="C1976" s="19">
        <v>4126622488</v>
      </c>
      <c r="D1976" s="17"/>
      <c r="E1976" s="17"/>
      <c r="F1976" s="17">
        <v>3</v>
      </c>
      <c r="G1976" s="17"/>
      <c r="H1976" s="17"/>
      <c r="I1976" s="17"/>
      <c r="J1976" s="17"/>
      <c r="K1976" s="17"/>
      <c r="L1976" s="17"/>
      <c r="M1976" s="17"/>
      <c r="N1976" s="17">
        <v>3</v>
      </c>
      <c r="O1976" s="17"/>
      <c r="P1976" s="17"/>
      <c r="Q1976" s="17"/>
      <c r="R1976" s="17"/>
      <c r="S1976" s="17"/>
      <c r="T1976" s="17"/>
      <c r="U1976" s="17"/>
      <c r="V1976" s="17"/>
      <c r="W1976" s="17"/>
      <c r="Z1976" s="16"/>
    </row>
    <row r="1977" spans="1:26" s="15" customFormat="1" ht="18.75" customHeight="1">
      <c r="A1977" s="17">
        <v>3137</v>
      </c>
      <c r="B1977" s="18" t="s">
        <v>4122</v>
      </c>
      <c r="C1977" s="19">
        <v>4126708686</v>
      </c>
      <c r="D1977" s="17"/>
      <c r="E1977" s="17"/>
      <c r="F1977" s="17">
        <v>20</v>
      </c>
      <c r="G1977" s="17">
        <v>10</v>
      </c>
      <c r="H1977" s="17"/>
      <c r="I1977" s="17">
        <v>5</v>
      </c>
      <c r="J1977" s="17"/>
      <c r="K1977" s="17"/>
      <c r="L1977" s="17"/>
      <c r="M1977" s="17"/>
      <c r="N1977" s="17"/>
      <c r="O1977" s="17">
        <v>10</v>
      </c>
      <c r="P1977" s="17"/>
      <c r="Q1977" s="17"/>
      <c r="R1977" s="17"/>
      <c r="S1977" s="17"/>
      <c r="T1977" s="17"/>
      <c r="U1977" s="17"/>
      <c r="V1977" s="17"/>
      <c r="W1977" s="17"/>
      <c r="Z1977" s="16"/>
    </row>
    <row r="1978" spans="1:26" s="15" customFormat="1" ht="18.75" customHeight="1">
      <c r="A1978" s="17">
        <v>3137</v>
      </c>
      <c r="B1978" s="18" t="s">
        <v>4122</v>
      </c>
      <c r="C1978" s="19">
        <v>4126708747</v>
      </c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>
        <v>5</v>
      </c>
      <c r="Q1978" s="17"/>
      <c r="R1978" s="17"/>
      <c r="S1978" s="17"/>
      <c r="T1978" s="17"/>
      <c r="U1978" s="17"/>
      <c r="V1978" s="17"/>
      <c r="W1978" s="17"/>
      <c r="Z1978" s="16"/>
    </row>
    <row r="1979" spans="1:26" s="15" customFormat="1" ht="18.75" customHeight="1">
      <c r="A1979" s="17">
        <v>4128</v>
      </c>
      <c r="B1979" s="18" t="s">
        <v>1832</v>
      </c>
      <c r="C1979" s="19">
        <v>4126603384</v>
      </c>
      <c r="D1979" s="17"/>
      <c r="E1979" s="17"/>
      <c r="F1979" s="17">
        <v>6</v>
      </c>
      <c r="G1979" s="17">
        <v>2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Z1979" s="16"/>
    </row>
    <row r="1980" spans="1:26" s="15" customFormat="1" ht="18.75" customHeight="1">
      <c r="A1980" s="17">
        <v>2080</v>
      </c>
      <c r="B1980" s="18" t="s">
        <v>4123</v>
      </c>
      <c r="C1980" s="19">
        <v>4126729647</v>
      </c>
      <c r="D1980" s="17"/>
      <c r="E1980" s="17"/>
      <c r="F1980" s="17">
        <v>10</v>
      </c>
      <c r="G1980" s="17">
        <v>5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Z1980" s="16"/>
    </row>
    <row r="1981" spans="1:26" s="15" customFormat="1" ht="18.75" customHeight="1">
      <c r="A1981" s="17">
        <v>2785</v>
      </c>
      <c r="B1981" s="18" t="s">
        <v>3477</v>
      </c>
      <c r="C1981" s="19">
        <v>4126603368</v>
      </c>
      <c r="D1981" s="17"/>
      <c r="E1981" s="17"/>
      <c r="F1981" s="17">
        <v>2</v>
      </c>
      <c r="G1981" s="17">
        <v>10</v>
      </c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Z1981" s="16"/>
    </row>
    <row r="1982" spans="1:26" s="15" customFormat="1" ht="18.75" customHeight="1">
      <c r="A1982" s="17">
        <v>2216</v>
      </c>
      <c r="B1982" s="18" t="s">
        <v>3478</v>
      </c>
      <c r="C1982" s="19">
        <v>4126603350</v>
      </c>
      <c r="D1982" s="17"/>
      <c r="E1982" s="17"/>
      <c r="F1982" s="17"/>
      <c r="G1982" s="17">
        <v>10</v>
      </c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Z1982" s="16"/>
    </row>
    <row r="1983" spans="1:26" s="15" customFormat="1" ht="18.75" customHeight="1">
      <c r="A1983" s="17">
        <v>2535</v>
      </c>
      <c r="B1983" s="18" t="s">
        <v>4124</v>
      </c>
      <c r="C1983" s="19">
        <v>4126603362</v>
      </c>
      <c r="D1983" s="17"/>
      <c r="E1983" s="17"/>
      <c r="F1983" s="17">
        <v>4</v>
      </c>
      <c r="G1983" s="17">
        <v>6</v>
      </c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Z1983" s="16"/>
    </row>
    <row r="1984" spans="1:26" s="15" customFormat="1" ht="18.75" customHeight="1">
      <c r="A1984" s="17">
        <v>2056</v>
      </c>
      <c r="B1984" s="18" t="s">
        <v>4125</v>
      </c>
      <c r="C1984" s="19">
        <v>4126640999</v>
      </c>
      <c r="D1984" s="17"/>
      <c r="E1984" s="17"/>
      <c r="F1984" s="17"/>
      <c r="G1984" s="17">
        <v>10</v>
      </c>
      <c r="H1984" s="17"/>
      <c r="I1984" s="17"/>
      <c r="J1984" s="17"/>
      <c r="K1984" s="17"/>
      <c r="L1984" s="17"/>
      <c r="M1984" s="17"/>
      <c r="N1984" s="17"/>
      <c r="O1984" s="17">
        <v>5</v>
      </c>
      <c r="P1984" s="17"/>
      <c r="Q1984" s="17"/>
      <c r="R1984" s="17"/>
      <c r="S1984" s="17"/>
      <c r="T1984" s="17"/>
      <c r="U1984" s="17"/>
      <c r="V1984" s="17"/>
      <c r="W1984" s="17"/>
      <c r="Z1984" s="16"/>
    </row>
    <row r="1985" spans="1:26" s="15" customFormat="1" ht="18.75" customHeight="1">
      <c r="A1985" s="17">
        <v>2542</v>
      </c>
      <c r="B1985" s="18" t="s">
        <v>4126</v>
      </c>
      <c r="C1985" s="19">
        <v>4126700852</v>
      </c>
      <c r="D1985" s="17"/>
      <c r="E1985" s="17"/>
      <c r="F1985" s="17"/>
      <c r="G1985" s="17"/>
      <c r="H1985" s="17"/>
      <c r="I1985" s="17">
        <v>6</v>
      </c>
      <c r="J1985" s="17"/>
      <c r="K1985" s="17"/>
      <c r="L1985" s="17"/>
      <c r="M1985" s="17"/>
      <c r="N1985" s="17">
        <v>14</v>
      </c>
      <c r="O1985" s="17">
        <v>3</v>
      </c>
      <c r="P1985" s="17"/>
      <c r="Q1985" s="17"/>
      <c r="R1985" s="17"/>
      <c r="S1985" s="17"/>
      <c r="T1985" s="17"/>
      <c r="U1985" s="17"/>
      <c r="V1985" s="17"/>
      <c r="W1985" s="17"/>
      <c r="Z1985" s="16"/>
    </row>
    <row r="1986" spans="1:26" s="15" customFormat="1" ht="18.75" customHeight="1">
      <c r="A1986" s="17">
        <v>3278</v>
      </c>
      <c r="B1986" s="18" t="s">
        <v>3703</v>
      </c>
      <c r="C1986" s="19">
        <v>4126677562</v>
      </c>
      <c r="D1986" s="17"/>
      <c r="E1986" s="17"/>
      <c r="F1986" s="17">
        <v>3</v>
      </c>
      <c r="G1986" s="17">
        <v>5</v>
      </c>
      <c r="H1986" s="17"/>
      <c r="I1986" s="17"/>
      <c r="J1986" s="17"/>
      <c r="K1986" s="17"/>
      <c r="L1986" s="17"/>
      <c r="M1986" s="17"/>
      <c r="N1986" s="17">
        <v>3</v>
      </c>
      <c r="O1986" s="17">
        <v>5</v>
      </c>
      <c r="P1986" s="17"/>
      <c r="Q1986" s="17"/>
      <c r="R1986" s="17"/>
      <c r="S1986" s="17"/>
      <c r="T1986" s="17"/>
      <c r="U1986" s="17"/>
      <c r="V1986" s="17"/>
      <c r="W1986" s="17"/>
      <c r="Z1986" s="16"/>
    </row>
    <row r="1987" spans="1:26" s="15" customFormat="1" ht="18.75" customHeight="1">
      <c r="A1987" s="17">
        <v>3652</v>
      </c>
      <c r="B1987" s="18" t="s">
        <v>4127</v>
      </c>
      <c r="C1987" s="19">
        <v>4126651680</v>
      </c>
      <c r="D1987" s="17"/>
      <c r="E1987" s="17"/>
      <c r="F1987" s="17"/>
      <c r="G1987" s="17">
        <v>6</v>
      </c>
      <c r="H1987" s="17"/>
      <c r="I1987" s="17">
        <v>3</v>
      </c>
      <c r="J1987" s="17"/>
      <c r="K1987" s="17"/>
      <c r="L1987" s="17"/>
      <c r="M1987" s="17"/>
      <c r="N1987" s="17">
        <v>6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Z1987" s="16"/>
    </row>
    <row r="1988" spans="1:26" s="15" customFormat="1" ht="18.75" customHeight="1">
      <c r="A1988" s="17">
        <v>3261</v>
      </c>
      <c r="B1988" s="18" t="s">
        <v>3087</v>
      </c>
      <c r="C1988" s="19">
        <v>4126670396</v>
      </c>
      <c r="D1988" s="17"/>
      <c r="E1988" s="17"/>
      <c r="F1988" s="17"/>
      <c r="G1988" s="17">
        <v>5</v>
      </c>
      <c r="H1988" s="17"/>
      <c r="I1988" s="17"/>
      <c r="J1988" s="17"/>
      <c r="K1988" s="17"/>
      <c r="L1988" s="17"/>
      <c r="M1988" s="17"/>
      <c r="N1988" s="17">
        <v>10</v>
      </c>
      <c r="O1988" s="17">
        <v>10</v>
      </c>
      <c r="P1988" s="17"/>
      <c r="Q1988" s="17"/>
      <c r="R1988" s="17"/>
      <c r="S1988" s="17"/>
      <c r="T1988" s="17"/>
      <c r="U1988" s="17"/>
      <c r="V1988" s="17"/>
      <c r="W1988" s="17"/>
      <c r="Z1988" s="16"/>
    </row>
    <row r="1989" spans="1:26" s="15" customFormat="1" ht="18.75" customHeight="1">
      <c r="A1989" s="17">
        <v>5621</v>
      </c>
      <c r="B1989" s="18" t="s">
        <v>3525</v>
      </c>
      <c r="C1989" s="19">
        <v>4126631437</v>
      </c>
      <c r="D1989" s="17"/>
      <c r="E1989" s="17"/>
      <c r="F1989" s="17">
        <v>5</v>
      </c>
      <c r="G1989" s="17">
        <v>5</v>
      </c>
      <c r="H1989" s="17"/>
      <c r="I1989" s="17"/>
      <c r="J1989" s="17"/>
      <c r="K1989" s="17"/>
      <c r="L1989" s="17"/>
      <c r="M1989" s="17"/>
      <c r="N1989" s="17">
        <v>5</v>
      </c>
      <c r="O1989" s="17">
        <v>5</v>
      </c>
      <c r="P1989" s="17"/>
      <c r="Q1989" s="17"/>
      <c r="R1989" s="17"/>
      <c r="S1989" s="17"/>
      <c r="T1989" s="17"/>
      <c r="U1989" s="17"/>
      <c r="V1989" s="17"/>
      <c r="W1989" s="17"/>
      <c r="Z1989" s="16"/>
    </row>
    <row r="1990" spans="1:26" s="15" customFormat="1" ht="18.75" customHeight="1">
      <c r="A1990" s="17">
        <v>5605</v>
      </c>
      <c r="B1990" s="18" t="s">
        <v>4128</v>
      </c>
      <c r="C1990" s="19">
        <v>4126626741</v>
      </c>
      <c r="D1990" s="17"/>
      <c r="E1990" s="17"/>
      <c r="F1990" s="17">
        <v>5</v>
      </c>
      <c r="G1990" s="17">
        <v>10</v>
      </c>
      <c r="H1990" s="17"/>
      <c r="I1990" s="17">
        <v>3</v>
      </c>
      <c r="J1990" s="17"/>
      <c r="K1990" s="17"/>
      <c r="L1990" s="17"/>
      <c r="M1990" s="17"/>
      <c r="N1990" s="17"/>
      <c r="O1990" s="17">
        <v>10</v>
      </c>
      <c r="P1990" s="17"/>
      <c r="Q1990" s="17"/>
      <c r="R1990" s="17"/>
      <c r="S1990" s="17"/>
      <c r="T1990" s="17"/>
      <c r="U1990" s="17"/>
      <c r="V1990" s="17"/>
      <c r="W1990" s="17"/>
      <c r="Z1990" s="16"/>
    </row>
    <row r="1991" spans="1:26" s="15" customFormat="1" ht="18.75" customHeight="1">
      <c r="A1991" s="17">
        <v>5616</v>
      </c>
      <c r="B1991" s="18" t="s">
        <v>4129</v>
      </c>
      <c r="C1991" s="19">
        <v>4126666496</v>
      </c>
      <c r="D1991" s="17"/>
      <c r="E1991" s="17"/>
      <c r="F1991" s="17">
        <v>5</v>
      </c>
      <c r="G1991" s="17">
        <v>10</v>
      </c>
      <c r="H1991" s="17"/>
      <c r="I1991" s="17">
        <v>5</v>
      </c>
      <c r="J1991" s="17"/>
      <c r="K1991" s="17"/>
      <c r="L1991" s="17"/>
      <c r="M1991" s="17"/>
      <c r="N1991" s="17">
        <v>5</v>
      </c>
      <c r="O1991" s="17">
        <v>5</v>
      </c>
      <c r="P1991" s="17"/>
      <c r="Q1991" s="17"/>
      <c r="R1991" s="17"/>
      <c r="S1991" s="17"/>
      <c r="T1991" s="17"/>
      <c r="U1991" s="17"/>
      <c r="V1991" s="17"/>
      <c r="W1991" s="17"/>
      <c r="Z1991" s="16"/>
    </row>
    <row r="1992" spans="1:26" s="15" customFormat="1" ht="18.75" customHeight="1">
      <c r="A1992" s="17">
        <v>2797</v>
      </c>
      <c r="B1992" s="18" t="s">
        <v>4130</v>
      </c>
      <c r="C1992" s="19">
        <v>4126697404</v>
      </c>
      <c r="D1992" s="17"/>
      <c r="E1992" s="17"/>
      <c r="F1992" s="17"/>
      <c r="G1992" s="17">
        <v>10</v>
      </c>
      <c r="H1992" s="17"/>
      <c r="I1992" s="17"/>
      <c r="J1992" s="17"/>
      <c r="K1992" s="17"/>
      <c r="L1992" s="17"/>
      <c r="M1992" s="17"/>
      <c r="N1992" s="17">
        <v>10</v>
      </c>
      <c r="O1992" s="17">
        <v>15</v>
      </c>
      <c r="P1992" s="17"/>
      <c r="Q1992" s="17"/>
      <c r="R1992" s="17"/>
      <c r="S1992" s="17"/>
      <c r="T1992" s="17"/>
      <c r="U1992" s="17"/>
      <c r="V1992" s="17"/>
      <c r="W1992" s="17"/>
      <c r="Z1992" s="16"/>
    </row>
    <row r="1993" spans="1:26" s="15" customFormat="1" ht="18.75" customHeight="1">
      <c r="A1993" s="17">
        <v>3275</v>
      </c>
      <c r="B1993" s="18" t="s">
        <v>4131</v>
      </c>
      <c r="C1993" s="19">
        <v>4126650703</v>
      </c>
      <c r="D1993" s="17">
        <v>3</v>
      </c>
      <c r="E1993" s="17"/>
      <c r="F1993" s="17">
        <v>6</v>
      </c>
      <c r="G1993" s="17">
        <v>6</v>
      </c>
      <c r="H1993" s="17"/>
      <c r="I1993" s="17">
        <v>3</v>
      </c>
      <c r="J1993" s="17"/>
      <c r="K1993" s="17"/>
      <c r="L1993" s="17"/>
      <c r="M1993" s="17"/>
      <c r="N1993" s="17">
        <v>3</v>
      </c>
      <c r="O1993" s="17">
        <v>3</v>
      </c>
      <c r="P1993" s="17"/>
      <c r="Q1993" s="17"/>
      <c r="R1993" s="17"/>
      <c r="S1993" s="17"/>
      <c r="T1993" s="17"/>
      <c r="U1993" s="17"/>
      <c r="V1993" s="17"/>
      <c r="W1993" s="17"/>
      <c r="Z1993" s="16"/>
    </row>
    <row r="1994" spans="1:26" s="15" customFormat="1" ht="18.75" customHeight="1">
      <c r="A1994" s="17">
        <v>5408</v>
      </c>
      <c r="B1994" s="18" t="s">
        <v>4132</v>
      </c>
      <c r="C1994" s="19">
        <v>4126699127</v>
      </c>
      <c r="D1994" s="17"/>
      <c r="E1994" s="17"/>
      <c r="F1994" s="17">
        <v>5</v>
      </c>
      <c r="G1994" s="17">
        <v>5</v>
      </c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Z1994" s="16"/>
    </row>
    <row r="1995" spans="1:26" s="15" customFormat="1" ht="18.75" customHeight="1">
      <c r="A1995" s="17">
        <v>3949</v>
      </c>
      <c r="B1995" s="18" t="s">
        <v>4133</v>
      </c>
      <c r="C1995" s="19">
        <v>4126660293</v>
      </c>
      <c r="D1995" s="17">
        <v>3</v>
      </c>
      <c r="E1995" s="17"/>
      <c r="F1995" s="17">
        <v>5</v>
      </c>
      <c r="G1995" s="17">
        <v>5</v>
      </c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Z1995" s="16"/>
    </row>
    <row r="1996" spans="1:26" s="15" customFormat="1" ht="18.75" customHeight="1">
      <c r="A1996" s="17">
        <v>4357</v>
      </c>
      <c r="B1996" s="18" t="s">
        <v>3099</v>
      </c>
      <c r="C1996" s="19">
        <v>4126666407</v>
      </c>
      <c r="D1996" s="17"/>
      <c r="E1996" s="17"/>
      <c r="F1996" s="17">
        <v>2</v>
      </c>
      <c r="G1996" s="17">
        <v>5</v>
      </c>
      <c r="H1996" s="17"/>
      <c r="I1996" s="17"/>
      <c r="J1996" s="17"/>
      <c r="K1996" s="17"/>
      <c r="L1996" s="17"/>
      <c r="M1996" s="17"/>
      <c r="N1996" s="17">
        <v>3</v>
      </c>
      <c r="O1996" s="17"/>
      <c r="P1996" s="17"/>
      <c r="Q1996" s="17"/>
      <c r="R1996" s="17"/>
      <c r="S1996" s="17"/>
      <c r="T1996" s="17"/>
      <c r="U1996" s="17"/>
      <c r="V1996" s="17"/>
      <c r="W1996" s="17"/>
      <c r="Z1996" s="16"/>
    </row>
    <row r="1997" spans="1:26" s="15" customFormat="1" ht="18.75" customHeight="1">
      <c r="A1997" s="17">
        <v>3178</v>
      </c>
      <c r="B1997" s="18" t="s">
        <v>3084</v>
      </c>
      <c r="C1997" s="19">
        <v>4126692967</v>
      </c>
      <c r="D1997" s="17"/>
      <c r="E1997" s="17"/>
      <c r="F1997" s="17"/>
      <c r="G1997" s="17">
        <v>5</v>
      </c>
      <c r="H1997" s="17"/>
      <c r="I1997" s="17">
        <v>10</v>
      </c>
      <c r="J1997" s="17"/>
      <c r="K1997" s="17"/>
      <c r="L1997" s="17"/>
      <c r="M1997" s="17"/>
      <c r="N1997" s="17">
        <v>5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Z1997" s="16"/>
    </row>
    <row r="1998" spans="1:26" s="15" customFormat="1" ht="18.75" customHeight="1">
      <c r="A1998" s="17">
        <v>4424</v>
      </c>
      <c r="B1998" s="18" t="s">
        <v>4134</v>
      </c>
      <c r="C1998" s="19">
        <v>4126683423</v>
      </c>
      <c r="D1998" s="17"/>
      <c r="E1998" s="17"/>
      <c r="F1998" s="17">
        <v>10</v>
      </c>
      <c r="G1998" s="17">
        <v>5</v>
      </c>
      <c r="H1998" s="17"/>
      <c r="I1998" s="17">
        <v>5</v>
      </c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Z1998" s="16"/>
    </row>
    <row r="1999" spans="1:26" s="15" customFormat="1" ht="18.75" customHeight="1">
      <c r="A1999" s="17">
        <v>2803</v>
      </c>
      <c r="B1999" s="18" t="s">
        <v>4135</v>
      </c>
      <c r="C1999" s="19">
        <v>4126702387</v>
      </c>
      <c r="D1999" s="17"/>
      <c r="E1999" s="17"/>
      <c r="F1999" s="17">
        <v>10</v>
      </c>
      <c r="G1999" s="17">
        <v>10</v>
      </c>
      <c r="H1999" s="17"/>
      <c r="I1999" s="17">
        <v>10</v>
      </c>
      <c r="J1999" s="17"/>
      <c r="K1999" s="17"/>
      <c r="L1999" s="17"/>
      <c r="M1999" s="17"/>
      <c r="N1999" s="17">
        <v>5</v>
      </c>
      <c r="O1999" s="17">
        <v>10</v>
      </c>
      <c r="P1999" s="17"/>
      <c r="Q1999" s="17"/>
      <c r="R1999" s="17"/>
      <c r="S1999" s="17"/>
      <c r="T1999" s="17"/>
      <c r="U1999" s="17"/>
      <c r="V1999" s="17"/>
      <c r="W1999" s="17"/>
      <c r="Z1999" s="16"/>
    </row>
    <row r="2000" spans="1:26" s="15" customFormat="1" ht="18.75" customHeight="1">
      <c r="A2000" s="17">
        <v>2364</v>
      </c>
      <c r="B2000" s="18" t="s">
        <v>4136</v>
      </c>
      <c r="C2000" s="19">
        <v>4126634707</v>
      </c>
      <c r="D2000" s="17"/>
      <c r="E2000" s="17"/>
      <c r="F2000" s="17">
        <v>15</v>
      </c>
      <c r="G2000" s="17">
        <v>10</v>
      </c>
      <c r="H2000" s="17"/>
      <c r="I2000" s="17">
        <v>10</v>
      </c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Z2000" s="16"/>
    </row>
    <row r="2001" spans="1:26" s="15" customFormat="1" ht="18.75" customHeight="1">
      <c r="A2001" s="17">
        <v>3182</v>
      </c>
      <c r="B2001" s="18" t="s">
        <v>4137</v>
      </c>
      <c r="C2001" s="19">
        <v>4126634695</v>
      </c>
      <c r="D2001" s="17">
        <v>5</v>
      </c>
      <c r="E2001" s="17">
        <v>5</v>
      </c>
      <c r="F2001" s="17">
        <v>5</v>
      </c>
      <c r="G2001" s="17">
        <v>5</v>
      </c>
      <c r="H2001" s="17"/>
      <c r="I2001" s="17">
        <v>5</v>
      </c>
      <c r="J2001" s="17"/>
      <c r="K2001" s="17"/>
      <c r="L2001" s="17"/>
      <c r="M2001" s="17"/>
      <c r="N2001" s="17"/>
      <c r="O2001" s="17">
        <v>10</v>
      </c>
      <c r="P2001" s="17"/>
      <c r="Q2001" s="17"/>
      <c r="R2001" s="17"/>
      <c r="S2001" s="17"/>
      <c r="T2001" s="17"/>
      <c r="U2001" s="17"/>
      <c r="V2001" s="17"/>
      <c r="W2001" s="17"/>
      <c r="Z2001" s="16"/>
    </row>
    <row r="2002" spans="1:26" s="15" customFormat="1" ht="18.75" customHeight="1">
      <c r="A2002" s="17">
        <v>4411</v>
      </c>
      <c r="B2002" s="18" t="s">
        <v>4138</v>
      </c>
      <c r="C2002" s="19">
        <v>4126638387</v>
      </c>
      <c r="D2002" s="17"/>
      <c r="E2002" s="17"/>
      <c r="F2002" s="17">
        <v>5</v>
      </c>
      <c r="G2002" s="17">
        <v>5</v>
      </c>
      <c r="H2002" s="17"/>
      <c r="I2002" s="17">
        <v>5</v>
      </c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Z2002" s="16"/>
    </row>
    <row r="2003" spans="1:26" s="15" customFormat="1" ht="18.75" customHeight="1">
      <c r="A2003" s="17">
        <v>1541</v>
      </c>
      <c r="B2003" s="18" t="s">
        <v>3093</v>
      </c>
      <c r="C2003" s="19">
        <v>4126659030</v>
      </c>
      <c r="D2003" s="17"/>
      <c r="E2003" s="17"/>
      <c r="F2003" s="17">
        <v>10</v>
      </c>
      <c r="G2003" s="17">
        <v>10</v>
      </c>
      <c r="H2003" s="17"/>
      <c r="I2003" s="17"/>
      <c r="J2003" s="17"/>
      <c r="K2003" s="17"/>
      <c r="L2003" s="17"/>
      <c r="M2003" s="17"/>
      <c r="N2003" s="17">
        <v>10</v>
      </c>
      <c r="O2003" s="17"/>
      <c r="P2003" s="17"/>
      <c r="Q2003" s="17"/>
      <c r="R2003" s="17"/>
      <c r="S2003" s="17"/>
      <c r="T2003" s="17"/>
      <c r="U2003" s="17"/>
      <c r="V2003" s="17"/>
      <c r="W2003" s="17"/>
      <c r="Z2003" s="16"/>
    </row>
    <row r="2004" spans="1:26" s="15" customFormat="1" ht="18.75" customHeight="1">
      <c r="A2004" s="17">
        <v>2011</v>
      </c>
      <c r="B2004" s="18" t="s">
        <v>4139</v>
      </c>
      <c r="C2004" s="19">
        <v>4126700115</v>
      </c>
      <c r="D2004" s="17"/>
      <c r="E2004" s="17"/>
      <c r="F2004" s="17">
        <v>3</v>
      </c>
      <c r="G2004" s="17">
        <v>10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Z2004" s="16"/>
    </row>
    <row r="2005" spans="1:26" s="15" customFormat="1" ht="18.75" customHeight="1">
      <c r="A2005" s="17">
        <v>2262</v>
      </c>
      <c r="B2005" s="18" t="s">
        <v>4140</v>
      </c>
      <c r="C2005" s="19">
        <v>4126690216</v>
      </c>
      <c r="D2005" s="17"/>
      <c r="E2005" s="17"/>
      <c r="F2005" s="17">
        <v>2</v>
      </c>
      <c r="G2005" s="17">
        <v>5</v>
      </c>
      <c r="H2005" s="17"/>
      <c r="I2005" s="17"/>
      <c r="J2005" s="17"/>
      <c r="K2005" s="17"/>
      <c r="L2005" s="17"/>
      <c r="M2005" s="17"/>
      <c r="N2005" s="17">
        <v>5</v>
      </c>
      <c r="O2005" s="17">
        <v>10</v>
      </c>
      <c r="P2005" s="17"/>
      <c r="Q2005" s="17"/>
      <c r="R2005" s="17"/>
      <c r="S2005" s="17"/>
      <c r="T2005" s="17"/>
      <c r="U2005" s="17"/>
      <c r="V2005" s="17"/>
      <c r="W2005" s="17"/>
      <c r="Z2005" s="16"/>
    </row>
    <row r="2006" spans="1:26" s="15" customFormat="1" ht="18.75" customHeight="1">
      <c r="A2006" s="17">
        <v>3073</v>
      </c>
      <c r="B2006" s="18" t="s">
        <v>4141</v>
      </c>
      <c r="C2006" s="19">
        <v>4126629365</v>
      </c>
      <c r="D2006" s="17"/>
      <c r="E2006" s="17"/>
      <c r="F2006" s="17">
        <v>5</v>
      </c>
      <c r="G2006" s="17">
        <v>5</v>
      </c>
      <c r="H2006" s="17"/>
      <c r="I2006" s="17">
        <v>5</v>
      </c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Z2006" s="16"/>
    </row>
    <row r="2007" spans="1:26" s="15" customFormat="1" ht="18.75" customHeight="1">
      <c r="A2007" s="17">
        <v>2798</v>
      </c>
      <c r="B2007" s="18" t="s">
        <v>4142</v>
      </c>
      <c r="C2007" s="19">
        <v>4126651183</v>
      </c>
      <c r="D2007" s="17"/>
      <c r="E2007" s="17"/>
      <c r="F2007" s="17">
        <v>5</v>
      </c>
      <c r="G2007" s="17">
        <v>5</v>
      </c>
      <c r="H2007" s="17"/>
      <c r="I2007" s="17"/>
      <c r="J2007" s="17"/>
      <c r="K2007" s="17"/>
      <c r="L2007" s="17"/>
      <c r="M2007" s="17"/>
      <c r="N2007" s="17"/>
      <c r="O2007" s="17">
        <v>5</v>
      </c>
      <c r="P2007" s="17"/>
      <c r="Q2007" s="17"/>
      <c r="R2007" s="17"/>
      <c r="S2007" s="17"/>
      <c r="T2007" s="17"/>
      <c r="U2007" s="17"/>
      <c r="V2007" s="17"/>
      <c r="W2007" s="17"/>
      <c r="Z2007" s="16"/>
    </row>
    <row r="2008" spans="1:26" s="15" customFormat="1" ht="18.75" customHeight="1">
      <c r="A2008" s="17">
        <v>2827</v>
      </c>
      <c r="B2008" s="18" t="s">
        <v>4143</v>
      </c>
      <c r="C2008" s="19">
        <v>4126692743</v>
      </c>
      <c r="D2008" s="17"/>
      <c r="E2008" s="17"/>
      <c r="F2008" s="17">
        <v>15</v>
      </c>
      <c r="G2008" s="17"/>
      <c r="H2008" s="17"/>
      <c r="I2008" s="17"/>
      <c r="J2008" s="17"/>
      <c r="K2008" s="17"/>
      <c r="L2008" s="17"/>
      <c r="M2008" s="17"/>
      <c r="N2008" s="17">
        <v>15</v>
      </c>
      <c r="O2008" s="17">
        <v>15</v>
      </c>
      <c r="P2008" s="17"/>
      <c r="Q2008" s="17"/>
      <c r="R2008" s="17"/>
      <c r="S2008" s="17"/>
      <c r="T2008" s="17"/>
      <c r="U2008" s="17"/>
      <c r="V2008" s="17"/>
      <c r="W2008" s="17"/>
      <c r="Z2008" s="16"/>
    </row>
    <row r="2009" spans="1:26" s="15" customFormat="1" ht="18.75" customHeight="1">
      <c r="A2009" s="17">
        <v>3901</v>
      </c>
      <c r="B2009" s="18" t="s">
        <v>4144</v>
      </c>
      <c r="C2009" s="19">
        <v>4126638835</v>
      </c>
      <c r="D2009" s="17"/>
      <c r="E2009" s="17"/>
      <c r="F2009" s="17"/>
      <c r="G2009" s="17">
        <v>5</v>
      </c>
      <c r="H2009" s="17"/>
      <c r="I2009" s="17">
        <v>5</v>
      </c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Z2009" s="16"/>
    </row>
    <row r="2010" spans="1:26" s="15" customFormat="1" ht="18.75" customHeight="1">
      <c r="A2010" s="17">
        <v>4503</v>
      </c>
      <c r="B2010" s="18" t="s">
        <v>4145</v>
      </c>
      <c r="C2010" s="19">
        <v>4126638861</v>
      </c>
      <c r="D2010" s="17">
        <v>5</v>
      </c>
      <c r="E2010" s="17"/>
      <c r="F2010" s="17">
        <v>5</v>
      </c>
      <c r="G2010" s="17">
        <v>5</v>
      </c>
      <c r="H2010" s="17"/>
      <c r="I2010" s="17">
        <v>5</v>
      </c>
      <c r="J2010" s="17"/>
      <c r="K2010" s="17"/>
      <c r="L2010" s="17"/>
      <c r="M2010" s="17"/>
      <c r="N2010" s="17">
        <v>5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Z2010" s="16"/>
    </row>
    <row r="2011" spans="1:26" s="15" customFormat="1" ht="18.75" customHeight="1">
      <c r="A2011" s="17">
        <v>4517</v>
      </c>
      <c r="B2011" s="18" t="s">
        <v>3147</v>
      </c>
      <c r="C2011" s="19">
        <v>4126708476</v>
      </c>
      <c r="D2011" s="17">
        <v>5</v>
      </c>
      <c r="E2011" s="17"/>
      <c r="F2011" s="17">
        <v>3</v>
      </c>
      <c r="G2011" s="17">
        <v>9</v>
      </c>
      <c r="H2011" s="17"/>
      <c r="I2011" s="17"/>
      <c r="J2011" s="17"/>
      <c r="K2011" s="17"/>
      <c r="L2011" s="17"/>
      <c r="M2011" s="17"/>
      <c r="N2011" s="17">
        <v>5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Z2011" s="16"/>
    </row>
    <row r="2012" spans="1:26" s="15" customFormat="1" ht="18.75" customHeight="1">
      <c r="A2012" s="37">
        <v>2119</v>
      </c>
      <c r="B2012" s="18" t="s">
        <v>4146</v>
      </c>
      <c r="C2012" s="19">
        <v>4126651714</v>
      </c>
      <c r="D2012" s="17"/>
      <c r="E2012" s="17"/>
      <c r="F2012" s="17">
        <v>5</v>
      </c>
      <c r="G2012" s="17"/>
      <c r="H2012" s="17"/>
      <c r="I2012" s="17">
        <v>5</v>
      </c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Z2012" s="16"/>
    </row>
    <row r="2013" spans="1:26" s="15" customFormat="1" ht="18.75" customHeight="1">
      <c r="A2013" s="17">
        <v>4060</v>
      </c>
      <c r="B2013" s="18" t="s">
        <v>1600</v>
      </c>
      <c r="C2013" s="19">
        <v>4126643164</v>
      </c>
      <c r="D2013" s="17"/>
      <c r="E2013" s="17"/>
      <c r="F2013" s="17">
        <v>10</v>
      </c>
      <c r="G2013" s="17">
        <v>10</v>
      </c>
      <c r="H2013" s="17"/>
      <c r="I2013" s="17">
        <v>5</v>
      </c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Z2013" s="16"/>
    </row>
    <row r="2014" spans="1:26" s="15" customFormat="1" ht="18.75" customHeight="1">
      <c r="A2014" s="17">
        <v>4060</v>
      </c>
      <c r="B2014" s="18" t="s">
        <v>1600</v>
      </c>
      <c r="C2014" s="19">
        <v>4126682447</v>
      </c>
      <c r="D2014" s="17"/>
      <c r="E2014" s="17"/>
      <c r="F2014" s="17">
        <v>5</v>
      </c>
      <c r="G2014" s="17">
        <v>5</v>
      </c>
      <c r="H2014" s="17"/>
      <c r="I2014" s="17"/>
      <c r="J2014" s="17"/>
      <c r="K2014" s="17"/>
      <c r="L2014" s="17"/>
      <c r="M2014" s="17"/>
      <c r="N2014" s="17">
        <v>5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Z2014" s="16"/>
    </row>
    <row r="2015" spans="1:26" s="15" customFormat="1" ht="18.75" customHeight="1">
      <c r="A2015" s="17">
        <v>2835</v>
      </c>
      <c r="B2015" s="18" t="s">
        <v>4147</v>
      </c>
      <c r="C2015" s="19">
        <v>4126641372</v>
      </c>
      <c r="D2015" s="17">
        <v>5</v>
      </c>
      <c r="E2015" s="17"/>
      <c r="F2015" s="17"/>
      <c r="G2015" s="17">
        <v>5</v>
      </c>
      <c r="H2015" s="17"/>
      <c r="I2015" s="17">
        <v>5</v>
      </c>
      <c r="J2015" s="17"/>
      <c r="K2015" s="17"/>
      <c r="L2015" s="17">
        <v>5</v>
      </c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Z2015" s="16"/>
    </row>
    <row r="2016" spans="1:26" s="15" customFormat="1" ht="18.75" customHeight="1">
      <c r="A2016" s="17">
        <v>3208</v>
      </c>
      <c r="B2016" s="18" t="s">
        <v>4148</v>
      </c>
      <c r="C2016" s="19">
        <v>4126651153</v>
      </c>
      <c r="D2016" s="17"/>
      <c r="E2016" s="17"/>
      <c r="F2016" s="17">
        <v>5</v>
      </c>
      <c r="G2016" s="17">
        <v>10</v>
      </c>
      <c r="H2016" s="17"/>
      <c r="I2016" s="17">
        <v>5</v>
      </c>
      <c r="J2016" s="17"/>
      <c r="K2016" s="17"/>
      <c r="L2016" s="17"/>
      <c r="M2016" s="17"/>
      <c r="N2016" s="17">
        <v>10</v>
      </c>
      <c r="O2016" s="17"/>
      <c r="P2016" s="17"/>
      <c r="Q2016" s="17"/>
      <c r="R2016" s="17"/>
      <c r="S2016" s="17"/>
      <c r="T2016" s="17"/>
      <c r="U2016" s="17"/>
      <c r="V2016" s="17"/>
      <c r="W2016" s="17"/>
      <c r="Z2016" s="16"/>
    </row>
    <row r="2017" spans="1:26" s="15" customFormat="1" ht="18.75" customHeight="1">
      <c r="A2017" s="17">
        <v>4020</v>
      </c>
      <c r="B2017" s="18" t="s">
        <v>4149</v>
      </c>
      <c r="C2017" s="19">
        <v>4126710436</v>
      </c>
      <c r="D2017" s="17"/>
      <c r="E2017" s="17"/>
      <c r="F2017" s="17"/>
      <c r="G2017" s="17">
        <v>5</v>
      </c>
      <c r="H2017" s="17"/>
      <c r="I2017" s="17">
        <v>5</v>
      </c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Z2017" s="16"/>
    </row>
    <row r="2018" spans="1:26" s="15" customFormat="1" ht="18.75" customHeight="1">
      <c r="A2018" s="17">
        <v>4479</v>
      </c>
      <c r="B2018" s="18" t="s">
        <v>4150</v>
      </c>
      <c r="C2018" s="19">
        <v>4126635747</v>
      </c>
      <c r="D2018" s="17"/>
      <c r="E2018" s="17"/>
      <c r="F2018" s="17"/>
      <c r="G2018" s="17">
        <v>5</v>
      </c>
      <c r="H2018" s="17"/>
      <c r="I2018" s="17">
        <v>5</v>
      </c>
      <c r="J2018" s="17"/>
      <c r="K2018" s="17"/>
      <c r="L2018" s="17"/>
      <c r="M2018" s="17"/>
      <c r="N2018" s="17">
        <v>10</v>
      </c>
      <c r="O2018" s="17">
        <v>5</v>
      </c>
      <c r="P2018" s="17"/>
      <c r="Q2018" s="17"/>
      <c r="R2018" s="17"/>
      <c r="S2018" s="17"/>
      <c r="T2018" s="17"/>
      <c r="U2018" s="17"/>
      <c r="V2018" s="17"/>
      <c r="W2018" s="17"/>
      <c r="Z2018" s="16"/>
    </row>
    <row r="2019" spans="1:26" s="15" customFormat="1" ht="18.75" customHeight="1">
      <c r="A2019" s="17">
        <v>3266</v>
      </c>
      <c r="B2019" s="18" t="s">
        <v>3073</v>
      </c>
      <c r="C2019" s="19">
        <v>4126667917</v>
      </c>
      <c r="D2019" s="17"/>
      <c r="E2019" s="17"/>
      <c r="F2019" s="17"/>
      <c r="G2019" s="17">
        <v>15</v>
      </c>
      <c r="H2019" s="17"/>
      <c r="I2019" s="17"/>
      <c r="J2019" s="17"/>
      <c r="K2019" s="17"/>
      <c r="L2019" s="17"/>
      <c r="M2019" s="17"/>
      <c r="N2019" s="17">
        <v>10</v>
      </c>
      <c r="O2019" s="17"/>
      <c r="P2019" s="17"/>
      <c r="Q2019" s="17"/>
      <c r="R2019" s="17"/>
      <c r="S2019" s="17"/>
      <c r="T2019" s="17"/>
      <c r="U2019" s="17"/>
      <c r="V2019" s="17"/>
      <c r="W2019" s="17"/>
      <c r="Z2019" s="16"/>
    </row>
    <row r="2020" spans="1:26" s="15" customFormat="1" ht="18.75" customHeight="1">
      <c r="A2020" s="17">
        <v>3625</v>
      </c>
      <c r="B2020" s="18" t="s">
        <v>4151</v>
      </c>
      <c r="C2020" s="19">
        <v>4126663302</v>
      </c>
      <c r="D2020" s="17"/>
      <c r="E2020" s="17"/>
      <c r="F2020" s="17">
        <v>6</v>
      </c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Z2020" s="16"/>
    </row>
    <row r="2021" spans="1:26" s="15" customFormat="1" ht="18.75" customHeight="1">
      <c r="A2021" s="17">
        <v>2024</v>
      </c>
      <c r="B2021" s="18" t="s">
        <v>4152</v>
      </c>
      <c r="C2021" s="19">
        <v>4126665483</v>
      </c>
      <c r="D2021" s="17">
        <v>3</v>
      </c>
      <c r="E2021" s="17"/>
      <c r="F2021" s="17">
        <v>10</v>
      </c>
      <c r="G2021" s="17">
        <v>10</v>
      </c>
      <c r="H2021" s="17"/>
      <c r="I2021" s="17"/>
      <c r="J2021" s="17"/>
      <c r="K2021" s="17"/>
      <c r="L2021" s="17">
        <v>15</v>
      </c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Z2021" s="16"/>
    </row>
    <row r="2022" spans="1:26" s="15" customFormat="1" ht="18.75" customHeight="1">
      <c r="A2022" s="17">
        <v>4512</v>
      </c>
      <c r="B2022" s="18" t="s">
        <v>4153</v>
      </c>
      <c r="C2022" s="19">
        <v>4126637546</v>
      </c>
      <c r="D2022" s="17"/>
      <c r="E2022" s="17"/>
      <c r="F2022" s="17">
        <v>4</v>
      </c>
      <c r="G2022" s="17">
        <v>6</v>
      </c>
      <c r="H2022" s="17"/>
      <c r="I2022" s="17">
        <v>5</v>
      </c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Z2022" s="16"/>
    </row>
    <row r="2023" spans="1:26" s="15" customFormat="1" ht="18.75" customHeight="1">
      <c r="A2023" s="17">
        <v>4050</v>
      </c>
      <c r="B2023" s="18" t="s">
        <v>4154</v>
      </c>
      <c r="C2023" s="19">
        <v>4126655543</v>
      </c>
      <c r="D2023" s="17"/>
      <c r="E2023" s="17"/>
      <c r="F2023" s="17">
        <v>5</v>
      </c>
      <c r="G2023" s="17">
        <v>5</v>
      </c>
      <c r="H2023" s="17"/>
      <c r="I2023" s="17"/>
      <c r="J2023" s="17"/>
      <c r="K2023" s="17"/>
      <c r="L2023" s="17"/>
      <c r="M2023" s="17"/>
      <c r="N2023" s="17">
        <v>5</v>
      </c>
      <c r="O2023" s="17"/>
      <c r="P2023" s="17"/>
      <c r="Q2023" s="17"/>
      <c r="R2023" s="17"/>
      <c r="S2023" s="17"/>
      <c r="T2023" s="17"/>
      <c r="U2023" s="17"/>
      <c r="V2023" s="17"/>
      <c r="W2023" s="17"/>
      <c r="Z2023" s="16"/>
    </row>
    <row r="2024" spans="1:26" s="15" customFormat="1" ht="18.75" customHeight="1">
      <c r="A2024" s="17">
        <v>5573</v>
      </c>
      <c r="B2024" s="18" t="s">
        <v>2023</v>
      </c>
      <c r="C2024" s="19">
        <v>4126686731</v>
      </c>
      <c r="D2024" s="17"/>
      <c r="E2024" s="17"/>
      <c r="F2024" s="17">
        <v>2</v>
      </c>
      <c r="G2024" s="17">
        <v>4</v>
      </c>
      <c r="H2024" s="17"/>
      <c r="I2024" s="17">
        <v>2</v>
      </c>
      <c r="J2024" s="17"/>
      <c r="K2024" s="17"/>
      <c r="L2024" s="17"/>
      <c r="M2024" s="17"/>
      <c r="N2024" s="17"/>
      <c r="O2024" s="17">
        <v>4</v>
      </c>
      <c r="P2024" s="17"/>
      <c r="Q2024" s="17"/>
      <c r="R2024" s="17"/>
      <c r="S2024" s="17"/>
      <c r="T2024" s="17"/>
      <c r="U2024" s="17"/>
      <c r="V2024" s="17"/>
      <c r="W2024" s="17"/>
      <c r="Z2024" s="16"/>
    </row>
    <row r="2025" spans="1:26" s="15" customFormat="1" ht="18.75" customHeight="1">
      <c r="A2025" s="17">
        <v>5472</v>
      </c>
      <c r="B2025" s="18" t="s">
        <v>4155</v>
      </c>
      <c r="C2025" s="19">
        <v>4126686381</v>
      </c>
      <c r="D2025" s="17"/>
      <c r="E2025" s="17"/>
      <c r="F2025" s="17">
        <v>8</v>
      </c>
      <c r="G2025" s="17"/>
      <c r="H2025" s="17"/>
      <c r="I2025" s="17">
        <v>3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Z2025" s="16"/>
    </row>
    <row r="2026" spans="1:26" s="15" customFormat="1" ht="18.75" customHeight="1">
      <c r="A2026" s="17">
        <v>3881</v>
      </c>
      <c r="B2026" s="18" t="s">
        <v>4156</v>
      </c>
      <c r="C2026" s="19">
        <v>4126671571</v>
      </c>
      <c r="D2026" s="17"/>
      <c r="E2026" s="17"/>
      <c r="F2026" s="17">
        <v>1</v>
      </c>
      <c r="G2026" s="17">
        <v>4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Z2026" s="16"/>
    </row>
    <row r="2027" spans="1:26" s="15" customFormat="1" ht="18.75" customHeight="1">
      <c r="A2027" s="17">
        <v>2275</v>
      </c>
      <c r="B2027" s="18" t="s">
        <v>4157</v>
      </c>
      <c r="C2027" s="19">
        <v>4126728608</v>
      </c>
      <c r="D2027" s="17"/>
      <c r="E2027" s="17"/>
      <c r="F2027" s="17"/>
      <c r="G2027" s="17">
        <v>3</v>
      </c>
      <c r="H2027" s="17"/>
      <c r="I2027" s="17"/>
      <c r="J2027" s="17"/>
      <c r="K2027" s="17"/>
      <c r="L2027" s="17"/>
      <c r="M2027" s="17"/>
      <c r="N2027" s="17"/>
      <c r="O2027" s="17">
        <v>2</v>
      </c>
      <c r="P2027" s="17"/>
      <c r="Q2027" s="17"/>
      <c r="R2027" s="17"/>
      <c r="S2027" s="17"/>
      <c r="T2027" s="17"/>
      <c r="U2027" s="17"/>
      <c r="V2027" s="17"/>
      <c r="W2027" s="17"/>
      <c r="Z2027" s="16"/>
    </row>
    <row r="2028" spans="1:26" s="15" customFormat="1" ht="18.75" customHeight="1">
      <c r="A2028" s="17">
        <v>3446</v>
      </c>
      <c r="B2028" s="18" t="s">
        <v>4158</v>
      </c>
      <c r="C2028" s="19">
        <v>4126635641</v>
      </c>
      <c r="D2028" s="17"/>
      <c r="E2028" s="17"/>
      <c r="F2028" s="17">
        <v>4</v>
      </c>
      <c r="G2028" s="17">
        <v>4</v>
      </c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Z2028" s="16"/>
    </row>
    <row r="2029" spans="1:26" s="15" customFormat="1" ht="18.75" customHeight="1">
      <c r="A2029" s="17">
        <v>1657</v>
      </c>
      <c r="B2029" s="18" t="s">
        <v>4159</v>
      </c>
      <c r="C2029" s="19">
        <v>4126704679</v>
      </c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>
        <v>3</v>
      </c>
      <c r="S2029" s="17"/>
      <c r="T2029" s="17"/>
      <c r="U2029" s="17">
        <v>3</v>
      </c>
      <c r="V2029" s="17"/>
      <c r="W2029" s="17"/>
      <c r="Z2029" s="16"/>
    </row>
    <row r="2030" spans="1:26" s="15" customFormat="1" ht="18.75" customHeight="1">
      <c r="A2030" s="17">
        <v>4776</v>
      </c>
      <c r="B2030" s="18" t="s">
        <v>4160</v>
      </c>
      <c r="C2030" s="19">
        <v>4126695216</v>
      </c>
      <c r="D2030" s="17"/>
      <c r="E2030" s="17"/>
      <c r="F2030" s="17">
        <v>5</v>
      </c>
      <c r="G2030" s="17">
        <v>5</v>
      </c>
      <c r="H2030" s="17"/>
      <c r="I2030" s="17"/>
      <c r="J2030" s="17"/>
      <c r="K2030" s="17"/>
      <c r="L2030" s="17"/>
      <c r="M2030" s="17"/>
      <c r="N2030" s="17"/>
      <c r="O2030" s="17">
        <v>5</v>
      </c>
      <c r="P2030" s="17"/>
      <c r="Q2030" s="17"/>
      <c r="R2030" s="17"/>
      <c r="S2030" s="17"/>
      <c r="T2030" s="17"/>
      <c r="U2030" s="17"/>
      <c r="V2030" s="17"/>
      <c r="W2030" s="17"/>
      <c r="Z2030" s="16"/>
    </row>
    <row r="2031" spans="1:26" s="15" customFormat="1" ht="18.75" customHeight="1">
      <c r="A2031" s="17">
        <v>3347</v>
      </c>
      <c r="B2031" s="18" t="s">
        <v>4161</v>
      </c>
      <c r="C2031" s="19">
        <v>4126723623</v>
      </c>
      <c r="D2031" s="17"/>
      <c r="E2031" s="17"/>
      <c r="F2031" s="17">
        <v>8</v>
      </c>
      <c r="G2031" s="17">
        <v>10</v>
      </c>
      <c r="H2031" s="17"/>
      <c r="I2031" s="17">
        <v>2</v>
      </c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Z2031" s="16"/>
    </row>
    <row r="2032" spans="1:26" s="15" customFormat="1" ht="18.75" customHeight="1">
      <c r="A2032" s="17">
        <v>4280</v>
      </c>
      <c r="B2032" s="18" t="s">
        <v>4162</v>
      </c>
      <c r="C2032" s="19">
        <v>4126670500</v>
      </c>
      <c r="D2032" s="17"/>
      <c r="E2032" s="17">
        <v>5</v>
      </c>
      <c r="F2032" s="17">
        <v>5</v>
      </c>
      <c r="G2032" s="17">
        <v>5</v>
      </c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Z2032" s="16"/>
    </row>
    <row r="2033" spans="1:26" s="15" customFormat="1" ht="18.75" customHeight="1">
      <c r="A2033" s="17">
        <v>244</v>
      </c>
      <c r="B2033" s="18" t="s">
        <v>4210</v>
      </c>
      <c r="C2033" s="19">
        <v>244</v>
      </c>
      <c r="D2033" s="17"/>
      <c r="E2033" s="17"/>
      <c r="F2033" s="17">
        <v>5</v>
      </c>
      <c r="G2033" s="17"/>
      <c r="H2033" s="17"/>
      <c r="I2033" s="17"/>
      <c r="J2033" s="17"/>
      <c r="K2033" s="17">
        <v>2</v>
      </c>
      <c r="L2033" s="17"/>
      <c r="M2033" s="17"/>
      <c r="N2033" s="17"/>
      <c r="O2033" s="17">
        <v>5</v>
      </c>
      <c r="P2033" s="17"/>
      <c r="Q2033" s="17"/>
      <c r="R2033" s="17"/>
      <c r="S2033" s="17"/>
      <c r="T2033" s="17"/>
      <c r="U2033" s="17"/>
      <c r="V2033" s="17"/>
      <c r="W2033" s="17"/>
      <c r="Z2033" s="16"/>
    </row>
    <row r="2034" spans="1:26" s="15" customFormat="1" ht="18.75" customHeight="1">
      <c r="A2034" s="17"/>
      <c r="B2034" s="18" t="s">
        <v>4211</v>
      </c>
      <c r="C2034" s="19"/>
      <c r="D2034" s="17"/>
      <c r="E2034" s="17"/>
      <c r="F2034" s="17">
        <v>15</v>
      </c>
      <c r="G2034" s="17">
        <v>12</v>
      </c>
      <c r="H2034" s="17">
        <v>12</v>
      </c>
      <c r="I2034" s="17">
        <v>15</v>
      </c>
      <c r="J2034" s="17"/>
      <c r="K2034" s="17"/>
      <c r="L2034" s="17">
        <v>15</v>
      </c>
      <c r="M2034" s="17"/>
      <c r="N2034" s="17">
        <v>30</v>
      </c>
      <c r="O2034" s="17">
        <v>20</v>
      </c>
      <c r="P2034" s="17"/>
      <c r="Q2034" s="17"/>
      <c r="R2034" s="17"/>
      <c r="S2034" s="17"/>
      <c r="T2034" s="17"/>
      <c r="U2034" s="17"/>
      <c r="V2034" s="17"/>
      <c r="W2034" s="17"/>
      <c r="Z2034" s="16"/>
    </row>
    <row r="2035" spans="1:26" s="15" customFormat="1" ht="18.75" customHeight="1">
      <c r="A2035" s="17">
        <v>3145</v>
      </c>
      <c r="B2035" s="18" t="s">
        <v>1977</v>
      </c>
      <c r="C2035" s="19">
        <v>4126724546</v>
      </c>
      <c r="D2035" s="17"/>
      <c r="E2035" s="17"/>
      <c r="F2035" s="17">
        <v>3</v>
      </c>
      <c r="G2035" s="17">
        <v>5</v>
      </c>
      <c r="H2035" s="17"/>
      <c r="I2035" s="17"/>
      <c r="J2035" s="17"/>
      <c r="K2035" s="17"/>
      <c r="L2035" s="17"/>
      <c r="M2035" s="17"/>
      <c r="N2035" s="17">
        <v>3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Z2035" s="16"/>
    </row>
    <row r="2036" spans="1:26" s="15" customFormat="1" ht="18.75" customHeight="1">
      <c r="A2036" s="17">
        <v>3477</v>
      </c>
      <c r="B2036" s="18" t="s">
        <v>2651</v>
      </c>
      <c r="C2036" s="19">
        <v>4126734652</v>
      </c>
      <c r="D2036" s="17">
        <v>3</v>
      </c>
      <c r="E2036" s="17"/>
      <c r="F2036" s="17">
        <v>5</v>
      </c>
      <c r="G2036" s="17">
        <v>5</v>
      </c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Z2036" s="16"/>
    </row>
    <row r="2037" spans="1:26" s="15" customFormat="1" ht="18.75" customHeight="1">
      <c r="A2037" s="17">
        <v>3730</v>
      </c>
      <c r="B2037" s="18" t="s">
        <v>1415</v>
      </c>
      <c r="C2037" s="19">
        <v>4126728095</v>
      </c>
      <c r="D2037" s="17"/>
      <c r="E2037" s="17"/>
      <c r="F2037" s="17">
        <v>10</v>
      </c>
      <c r="G2037" s="17"/>
      <c r="H2037" s="17"/>
      <c r="I2037" s="17"/>
      <c r="J2037" s="17"/>
      <c r="K2037" s="17"/>
      <c r="L2037" s="17"/>
      <c r="M2037" s="17"/>
      <c r="N2037" s="17">
        <v>5</v>
      </c>
      <c r="O2037" s="17"/>
      <c r="P2037" s="17"/>
      <c r="Q2037" s="17"/>
      <c r="R2037" s="17"/>
      <c r="S2037" s="17"/>
      <c r="T2037" s="17"/>
      <c r="U2037" s="17"/>
      <c r="V2037" s="17"/>
      <c r="W2037" s="17"/>
      <c r="Z2037" s="16"/>
    </row>
    <row r="2038" spans="1:26" s="15" customFormat="1" ht="18.75" customHeight="1">
      <c r="A2038" s="17">
        <v>3691</v>
      </c>
      <c r="B2038" s="18" t="s">
        <v>3828</v>
      </c>
      <c r="C2038" s="19">
        <v>4126709875</v>
      </c>
      <c r="D2038" s="17"/>
      <c r="E2038" s="17"/>
      <c r="F2038" s="17">
        <v>20</v>
      </c>
      <c r="G2038" s="17"/>
      <c r="H2038" s="17"/>
      <c r="I2038" s="17"/>
      <c r="J2038" s="17"/>
      <c r="K2038" s="17"/>
      <c r="L2038" s="17"/>
      <c r="M2038" s="17"/>
      <c r="N2038" s="17">
        <v>15</v>
      </c>
      <c r="O2038" s="17">
        <v>15</v>
      </c>
      <c r="P2038" s="17"/>
      <c r="Q2038" s="17"/>
      <c r="R2038" s="17"/>
      <c r="S2038" s="17"/>
      <c r="T2038" s="17"/>
      <c r="U2038" s="17"/>
      <c r="V2038" s="17"/>
      <c r="W2038" s="17"/>
      <c r="Z2038" s="16"/>
    </row>
    <row r="2039" spans="1:26" s="15" customFormat="1" ht="18.75" customHeight="1">
      <c r="A2039" s="17">
        <v>3012</v>
      </c>
      <c r="B2039" s="18" t="s">
        <v>4212</v>
      </c>
      <c r="C2039" s="19">
        <v>4126731004</v>
      </c>
      <c r="D2039" s="17"/>
      <c r="E2039" s="17"/>
      <c r="F2039" s="17">
        <v>5</v>
      </c>
      <c r="G2039" s="17">
        <v>5</v>
      </c>
      <c r="H2039" s="17"/>
      <c r="I2039" s="17">
        <v>5</v>
      </c>
      <c r="J2039" s="17"/>
      <c r="K2039" s="17"/>
      <c r="L2039" s="17"/>
      <c r="M2039" s="17"/>
      <c r="N2039" s="17"/>
      <c r="O2039" s="17">
        <v>10</v>
      </c>
      <c r="P2039" s="17"/>
      <c r="Q2039" s="17"/>
      <c r="R2039" s="17"/>
      <c r="S2039" s="17"/>
      <c r="T2039" s="17"/>
      <c r="U2039" s="17"/>
      <c r="V2039" s="17"/>
      <c r="W2039" s="17"/>
      <c r="Z2039" s="16"/>
    </row>
    <row r="2040" spans="1:26" s="15" customFormat="1" ht="18.75" customHeight="1">
      <c r="A2040" s="17">
        <v>1589</v>
      </c>
      <c r="B2040" s="18" t="s">
        <v>4213</v>
      </c>
      <c r="C2040" s="19">
        <v>4126599123</v>
      </c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>
        <v>10</v>
      </c>
      <c r="P2040" s="17"/>
      <c r="Q2040" s="17"/>
      <c r="R2040" s="17"/>
      <c r="S2040" s="17"/>
      <c r="T2040" s="17"/>
      <c r="U2040" s="17"/>
      <c r="V2040" s="17"/>
      <c r="W2040" s="17"/>
      <c r="Z2040" s="16"/>
    </row>
    <row r="2041" spans="1:26" s="15" customFormat="1" ht="18.75" customHeight="1">
      <c r="A2041" s="17">
        <v>1589</v>
      </c>
      <c r="B2041" s="18" t="s">
        <v>4213</v>
      </c>
      <c r="C2041" s="19">
        <v>4126690253</v>
      </c>
      <c r="D2041" s="17"/>
      <c r="E2041" s="17">
        <v>2</v>
      </c>
      <c r="F2041" s="17">
        <v>5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Z2041" s="16"/>
    </row>
    <row r="2042" spans="1:26" s="15" customFormat="1" ht="18.75" customHeight="1">
      <c r="A2042" s="17">
        <v>5466</v>
      </c>
      <c r="B2042" s="18" t="s">
        <v>4214</v>
      </c>
      <c r="C2042" s="19">
        <v>4126721892</v>
      </c>
      <c r="D2042" s="17"/>
      <c r="E2042" s="17"/>
      <c r="F2042" s="17">
        <v>10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Z2042" s="16"/>
    </row>
    <row r="2043" spans="1:26" s="15" customFormat="1" ht="18.75" customHeight="1">
      <c r="A2043" s="17">
        <v>2419</v>
      </c>
      <c r="B2043" s="18" t="s">
        <v>4060</v>
      </c>
      <c r="C2043" s="19">
        <v>4126733408</v>
      </c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>
        <v>10</v>
      </c>
      <c r="P2043" s="17"/>
      <c r="Q2043" s="17"/>
      <c r="R2043" s="17"/>
      <c r="S2043" s="17"/>
      <c r="T2043" s="17"/>
      <c r="U2043" s="17"/>
      <c r="V2043" s="17"/>
      <c r="W2043" s="17"/>
      <c r="Z2043" s="16"/>
    </row>
    <row r="2044" spans="1:26" s="15" customFormat="1" ht="16.5" customHeight="1">
      <c r="A2044" s="39">
        <v>2083</v>
      </c>
      <c r="B2044" s="18" t="s">
        <v>2749</v>
      </c>
      <c r="C2044" s="19">
        <v>4126692187</v>
      </c>
      <c r="D2044" s="17"/>
      <c r="E2044" s="17"/>
      <c r="F2044" s="17"/>
      <c r="G2044" s="17">
        <v>10</v>
      </c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Z2044" s="16"/>
    </row>
    <row r="2045" spans="1:26" s="15" customFormat="1" ht="16.5" customHeight="1">
      <c r="A2045" s="17">
        <v>2745</v>
      </c>
      <c r="B2045" s="18" t="s">
        <v>4163</v>
      </c>
      <c r="C2045" s="19">
        <v>4126685062</v>
      </c>
      <c r="D2045" s="17"/>
      <c r="E2045" s="17"/>
      <c r="F2045" s="17">
        <v>10</v>
      </c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Z2045" s="16"/>
    </row>
    <row r="2046" spans="1:26" s="15" customFormat="1" ht="16.5" customHeight="1">
      <c r="A2046" s="17">
        <v>3369</v>
      </c>
      <c r="B2046" s="18" t="s">
        <v>4164</v>
      </c>
      <c r="C2046" s="19">
        <v>4126640489</v>
      </c>
      <c r="D2046" s="17"/>
      <c r="E2046" s="17"/>
      <c r="F2046" s="17">
        <v>3</v>
      </c>
      <c r="G2046" s="17">
        <v>3</v>
      </c>
      <c r="H2046" s="17"/>
      <c r="I2046" s="17"/>
      <c r="J2046" s="17"/>
      <c r="K2046" s="17"/>
      <c r="L2046" s="17"/>
      <c r="M2046" s="17"/>
      <c r="N2046" s="17"/>
      <c r="O2046" s="17">
        <v>20</v>
      </c>
      <c r="P2046" s="17"/>
      <c r="Q2046" s="17"/>
      <c r="R2046" s="17"/>
      <c r="S2046" s="17"/>
      <c r="T2046" s="17"/>
      <c r="U2046" s="17"/>
      <c r="V2046" s="17"/>
      <c r="W2046" s="17"/>
      <c r="Z2046" s="16"/>
    </row>
    <row r="2047" spans="1:26" s="15" customFormat="1" ht="16.5" customHeight="1">
      <c r="A2047" s="17">
        <v>4437</v>
      </c>
      <c r="B2047" s="18" t="s">
        <v>4165</v>
      </c>
      <c r="C2047" s="19">
        <v>4126699073</v>
      </c>
      <c r="D2047" s="17">
        <v>5</v>
      </c>
      <c r="E2047" s="17"/>
      <c r="F2047" s="17"/>
      <c r="G2047" s="17">
        <v>10</v>
      </c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Z2047" s="16"/>
    </row>
    <row r="2048" spans="1:26" s="15" customFormat="1" ht="16.5" customHeight="1">
      <c r="A2048" s="17">
        <v>3700</v>
      </c>
      <c r="B2048" s="18" t="s">
        <v>4166</v>
      </c>
      <c r="C2048" s="19">
        <v>4126654642</v>
      </c>
      <c r="D2048" s="17"/>
      <c r="E2048" s="17"/>
      <c r="F2048" s="17">
        <v>3</v>
      </c>
      <c r="G2048" s="17">
        <v>5</v>
      </c>
      <c r="H2048" s="17"/>
      <c r="I2048" s="17">
        <v>5</v>
      </c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Z2048" s="16"/>
    </row>
    <row r="2049" spans="1:26" s="15" customFormat="1" ht="16.5" customHeight="1">
      <c r="A2049" s="17">
        <v>2174</v>
      </c>
      <c r="B2049" s="18" t="s">
        <v>4167</v>
      </c>
      <c r="C2049" s="19">
        <v>4126651173</v>
      </c>
      <c r="D2049" s="17"/>
      <c r="E2049" s="17"/>
      <c r="F2049" s="17">
        <v>10</v>
      </c>
      <c r="G2049" s="17"/>
      <c r="H2049" s="17"/>
      <c r="I2049" s="17">
        <v>5</v>
      </c>
      <c r="J2049" s="17"/>
      <c r="K2049" s="17"/>
      <c r="L2049" s="17"/>
      <c r="M2049" s="17"/>
      <c r="N2049" s="17"/>
      <c r="O2049" s="17">
        <v>5</v>
      </c>
      <c r="P2049" s="17"/>
      <c r="Q2049" s="17"/>
      <c r="R2049" s="17"/>
      <c r="S2049" s="17"/>
      <c r="T2049" s="17"/>
      <c r="U2049" s="17"/>
      <c r="V2049" s="17"/>
      <c r="W2049" s="17"/>
      <c r="Z2049" s="16"/>
    </row>
    <row r="2050" spans="1:26" s="15" customFormat="1" ht="16.5" customHeight="1">
      <c r="A2050" s="17">
        <v>2408</v>
      </c>
      <c r="B2050" s="18" t="s">
        <v>4168</v>
      </c>
      <c r="C2050" s="19">
        <v>4126684149</v>
      </c>
      <c r="D2050" s="17"/>
      <c r="E2050" s="17"/>
      <c r="F2050" s="17"/>
      <c r="G2050" s="17">
        <v>5</v>
      </c>
      <c r="H2050" s="17"/>
      <c r="I2050" s="17"/>
      <c r="J2050" s="17"/>
      <c r="K2050" s="17"/>
      <c r="L2050" s="17"/>
      <c r="M2050" s="17"/>
      <c r="N2050" s="17">
        <v>7</v>
      </c>
      <c r="O2050" s="17"/>
      <c r="P2050" s="17"/>
      <c r="Q2050" s="17"/>
      <c r="R2050" s="17"/>
      <c r="S2050" s="17"/>
      <c r="T2050" s="17"/>
      <c r="U2050" s="17"/>
      <c r="V2050" s="17"/>
      <c r="W2050" s="17"/>
      <c r="Z2050" s="16"/>
    </row>
    <row r="2051" spans="1:26" s="15" customFormat="1" ht="16.5" customHeight="1">
      <c r="A2051" s="17">
        <v>3496</v>
      </c>
      <c r="B2051" s="18" t="s">
        <v>4169</v>
      </c>
      <c r="C2051" s="19">
        <v>4126686496</v>
      </c>
      <c r="D2051" s="17">
        <v>5</v>
      </c>
      <c r="E2051" s="17"/>
      <c r="F2051" s="17">
        <v>5</v>
      </c>
      <c r="G2051" s="17">
        <v>5</v>
      </c>
      <c r="H2051" s="17"/>
      <c r="I2051" s="17"/>
      <c r="J2051" s="17"/>
      <c r="K2051" s="17"/>
      <c r="L2051" s="17"/>
      <c r="M2051" s="17"/>
      <c r="N2051" s="17">
        <v>5</v>
      </c>
      <c r="O2051" s="17">
        <v>10</v>
      </c>
      <c r="P2051" s="17"/>
      <c r="Q2051" s="17"/>
      <c r="R2051" s="17"/>
      <c r="S2051" s="17"/>
      <c r="T2051" s="17"/>
      <c r="U2051" s="17"/>
      <c r="V2051" s="17"/>
      <c r="W2051" s="17"/>
      <c r="Z2051" s="16"/>
    </row>
    <row r="2052" spans="1:26" s="15" customFormat="1" ht="16.5" customHeight="1">
      <c r="A2052" s="17">
        <v>3265</v>
      </c>
      <c r="B2052" s="18" t="s">
        <v>2639</v>
      </c>
      <c r="C2052" s="19">
        <v>4126688652</v>
      </c>
      <c r="D2052" s="17"/>
      <c r="E2052" s="17"/>
      <c r="F2052" s="17">
        <v>3</v>
      </c>
      <c r="G2052" s="17">
        <v>3</v>
      </c>
      <c r="H2052" s="17"/>
      <c r="I2052" s="17">
        <v>2</v>
      </c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Z2052" s="16"/>
    </row>
    <row r="2053" spans="1:26" s="15" customFormat="1" ht="16.5" customHeight="1">
      <c r="A2053" s="17">
        <v>5343</v>
      </c>
      <c r="B2053" s="18" t="s">
        <v>2492</v>
      </c>
      <c r="C2053" s="19">
        <v>4126687284</v>
      </c>
      <c r="D2053" s="17"/>
      <c r="E2053" s="17"/>
      <c r="F2053" s="17">
        <v>10</v>
      </c>
      <c r="G2053" s="17"/>
      <c r="H2053" s="17"/>
      <c r="I2053" s="17"/>
      <c r="J2053" s="17"/>
      <c r="K2053" s="17"/>
      <c r="L2053" s="17"/>
      <c r="M2053" s="17"/>
      <c r="N2053" s="17"/>
      <c r="O2053" s="17">
        <v>10</v>
      </c>
      <c r="P2053" s="17"/>
      <c r="Q2053" s="17"/>
      <c r="R2053" s="17"/>
      <c r="S2053" s="17"/>
      <c r="T2053" s="17"/>
      <c r="U2053" s="17"/>
      <c r="V2053" s="17"/>
      <c r="W2053" s="17"/>
      <c r="Z2053" s="16"/>
    </row>
    <row r="2054" spans="1:26" s="15" customFormat="1" ht="16.5" customHeight="1">
      <c r="A2054" s="17">
        <v>2810</v>
      </c>
      <c r="B2054" s="18" t="s">
        <v>4170</v>
      </c>
      <c r="C2054" s="19">
        <v>4126696730</v>
      </c>
      <c r="D2054" s="17"/>
      <c r="E2054" s="17"/>
      <c r="F2054" s="17">
        <v>3</v>
      </c>
      <c r="G2054" s="17">
        <v>5</v>
      </c>
      <c r="H2054" s="17"/>
      <c r="I2054" s="17"/>
      <c r="J2054" s="17"/>
      <c r="K2054" s="17"/>
      <c r="L2054" s="17"/>
      <c r="M2054" s="17"/>
      <c r="N2054" s="17">
        <v>8</v>
      </c>
      <c r="O2054" s="17"/>
      <c r="P2054" s="17"/>
      <c r="Q2054" s="17"/>
      <c r="R2054" s="17"/>
      <c r="S2054" s="17"/>
      <c r="T2054" s="17"/>
      <c r="U2054" s="17"/>
      <c r="V2054" s="17"/>
      <c r="W2054" s="17"/>
      <c r="Z2054" s="16"/>
    </row>
    <row r="2055" spans="1:26" s="15" customFormat="1" ht="16.5" customHeight="1">
      <c r="A2055" s="17">
        <v>4211</v>
      </c>
      <c r="B2055" s="18" t="s">
        <v>2673</v>
      </c>
      <c r="C2055" s="19">
        <v>4126717647</v>
      </c>
      <c r="D2055" s="17"/>
      <c r="E2055" s="17"/>
      <c r="F2055" s="17">
        <v>5</v>
      </c>
      <c r="G2055" s="17">
        <v>5</v>
      </c>
      <c r="H2055" s="17"/>
      <c r="I2055" s="17"/>
      <c r="J2055" s="17"/>
      <c r="K2055" s="17"/>
      <c r="L2055" s="17"/>
      <c r="M2055" s="17"/>
      <c r="N2055" s="17">
        <v>3</v>
      </c>
      <c r="O2055" s="17"/>
      <c r="P2055" s="17"/>
      <c r="Q2055" s="17"/>
      <c r="R2055" s="17"/>
      <c r="S2055" s="17"/>
      <c r="T2055" s="17"/>
      <c r="U2055" s="17"/>
      <c r="V2055" s="17"/>
      <c r="W2055" s="17"/>
      <c r="Z2055" s="16"/>
    </row>
    <row r="2056" spans="1:26" s="15" customFormat="1" ht="16.5" customHeight="1">
      <c r="A2056" s="17">
        <v>3013</v>
      </c>
      <c r="B2056" s="18" t="s">
        <v>4171</v>
      </c>
      <c r="C2056" s="19">
        <v>4126664365</v>
      </c>
      <c r="D2056" s="17"/>
      <c r="E2056" s="17"/>
      <c r="F2056" s="17">
        <v>10</v>
      </c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Z2056" s="16"/>
    </row>
    <row r="2057" spans="1:26" s="15" customFormat="1" ht="16.5" customHeight="1">
      <c r="A2057" s="17">
        <v>4094</v>
      </c>
      <c r="B2057" s="18" t="s">
        <v>1455</v>
      </c>
      <c r="C2057" s="19">
        <v>4126664301</v>
      </c>
      <c r="D2057" s="17"/>
      <c r="E2057" s="17"/>
      <c r="F2057" s="17">
        <v>5</v>
      </c>
      <c r="G2057" s="17"/>
      <c r="H2057" s="17"/>
      <c r="I2057" s="17"/>
      <c r="J2057" s="17"/>
      <c r="K2057" s="17"/>
      <c r="L2057" s="17"/>
      <c r="M2057" s="17"/>
      <c r="N2057" s="17">
        <v>5</v>
      </c>
      <c r="O2057" s="17"/>
      <c r="P2057" s="17"/>
      <c r="Q2057" s="17"/>
      <c r="R2057" s="17"/>
      <c r="S2057" s="17"/>
      <c r="T2057" s="17"/>
      <c r="U2057" s="17"/>
      <c r="V2057" s="17"/>
      <c r="W2057" s="17"/>
      <c r="Z2057" s="16"/>
    </row>
    <row r="2058" spans="1:26" s="15" customFormat="1" ht="16.5" customHeight="1">
      <c r="A2058" s="17">
        <v>3237</v>
      </c>
      <c r="B2058" s="18" t="s">
        <v>4172</v>
      </c>
      <c r="C2058" s="19">
        <v>4126624636</v>
      </c>
      <c r="D2058" s="17"/>
      <c r="E2058" s="17"/>
      <c r="F2058" s="17">
        <v>10</v>
      </c>
      <c r="G2058" s="17">
        <v>10</v>
      </c>
      <c r="H2058" s="17"/>
      <c r="I2058" s="17"/>
      <c r="J2058" s="17"/>
      <c r="K2058" s="17"/>
      <c r="L2058" s="17"/>
      <c r="M2058" s="17"/>
      <c r="N2058" s="17">
        <v>10</v>
      </c>
      <c r="O2058" s="17">
        <v>10</v>
      </c>
      <c r="P2058" s="17"/>
      <c r="Q2058" s="17"/>
      <c r="R2058" s="17"/>
      <c r="S2058" s="17"/>
      <c r="T2058" s="17"/>
      <c r="U2058" s="17"/>
      <c r="V2058" s="17"/>
      <c r="W2058" s="17"/>
      <c r="Z2058" s="16"/>
    </row>
    <row r="2059" spans="1:26" s="15" customFormat="1" ht="16.5" customHeight="1">
      <c r="A2059" s="17">
        <v>2564</v>
      </c>
      <c r="B2059" s="18" t="s">
        <v>4173</v>
      </c>
      <c r="C2059" s="19">
        <v>4126671972</v>
      </c>
      <c r="D2059" s="17"/>
      <c r="E2059" s="17"/>
      <c r="F2059" s="17">
        <v>5</v>
      </c>
      <c r="G2059" s="17">
        <v>5</v>
      </c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Z2059" s="16"/>
    </row>
    <row r="2060" spans="1:26" s="15" customFormat="1" ht="16.5" customHeight="1">
      <c r="A2060" s="17">
        <v>2761</v>
      </c>
      <c r="B2060" s="18" t="s">
        <v>4174</v>
      </c>
      <c r="C2060" s="19">
        <v>4126635907</v>
      </c>
      <c r="D2060" s="17"/>
      <c r="E2060" s="17"/>
      <c r="F2060" s="17">
        <v>5</v>
      </c>
      <c r="G2060" s="17">
        <v>5</v>
      </c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Z2060" s="16"/>
    </row>
    <row r="2061" spans="1:26" s="15" customFormat="1" ht="16.5" customHeight="1">
      <c r="A2061" s="17">
        <v>5634</v>
      </c>
      <c r="B2061" s="18" t="s">
        <v>3268</v>
      </c>
      <c r="C2061" s="19">
        <v>4126727594</v>
      </c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>
        <v>5</v>
      </c>
      <c r="Q2061" s="17"/>
      <c r="R2061" s="17"/>
      <c r="S2061" s="17"/>
      <c r="T2061" s="17"/>
      <c r="U2061" s="17"/>
      <c r="V2061" s="17"/>
      <c r="W2061" s="17"/>
      <c r="Z2061" s="16"/>
    </row>
    <row r="2062" spans="1:26" s="15" customFormat="1" ht="16.5" customHeight="1">
      <c r="A2062" s="17">
        <v>5634</v>
      </c>
      <c r="B2062" s="18" t="s">
        <v>4175</v>
      </c>
      <c r="C2062" s="19">
        <v>4126727141</v>
      </c>
      <c r="D2062" s="17">
        <v>5</v>
      </c>
      <c r="E2062" s="17"/>
      <c r="F2062" s="17">
        <v>5</v>
      </c>
      <c r="G2062" s="17"/>
      <c r="H2062" s="17"/>
      <c r="I2062" s="17"/>
      <c r="J2062" s="17"/>
      <c r="K2062" s="17"/>
      <c r="L2062" s="17"/>
      <c r="M2062" s="17"/>
      <c r="N2062" s="17">
        <v>5</v>
      </c>
      <c r="O2062" s="17">
        <v>10</v>
      </c>
      <c r="P2062" s="17"/>
      <c r="Q2062" s="17"/>
      <c r="R2062" s="17"/>
      <c r="S2062" s="17"/>
      <c r="T2062" s="17"/>
      <c r="U2062" s="17"/>
      <c r="V2062" s="17"/>
      <c r="W2062" s="17"/>
      <c r="Z2062" s="16"/>
    </row>
    <row r="2063" spans="1:26" s="15" customFormat="1" ht="16.5" customHeight="1">
      <c r="A2063" s="17">
        <v>3055</v>
      </c>
      <c r="B2063" s="18" t="s">
        <v>4176</v>
      </c>
      <c r="C2063" s="19">
        <v>4126659882</v>
      </c>
      <c r="D2063" s="17"/>
      <c r="E2063" s="17"/>
      <c r="F2063" s="17">
        <v>3</v>
      </c>
      <c r="G2063" s="17">
        <v>5</v>
      </c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Z2063" s="16"/>
    </row>
    <row r="2064" spans="1:26" s="15" customFormat="1" ht="16.5" customHeight="1">
      <c r="A2064" s="17">
        <v>5219</v>
      </c>
      <c r="B2064" s="18" t="s">
        <v>4177</v>
      </c>
      <c r="C2064" s="19">
        <v>4126650282</v>
      </c>
      <c r="D2064" s="17"/>
      <c r="E2064" s="17"/>
      <c r="F2064" s="17">
        <v>5</v>
      </c>
      <c r="G2064" s="17">
        <v>6</v>
      </c>
      <c r="H2064" s="17"/>
      <c r="I2064" s="17">
        <v>3</v>
      </c>
      <c r="J2064" s="17"/>
      <c r="K2064" s="17"/>
      <c r="L2064" s="17"/>
      <c r="M2064" s="17"/>
      <c r="N2064" s="17">
        <v>4</v>
      </c>
      <c r="O2064" s="17"/>
      <c r="P2064" s="17"/>
      <c r="Q2064" s="17"/>
      <c r="R2064" s="17"/>
      <c r="S2064" s="17"/>
      <c r="T2064" s="17"/>
      <c r="U2064" s="17"/>
      <c r="V2064" s="17"/>
      <c r="W2064" s="17"/>
      <c r="Z2064" s="16"/>
    </row>
    <row r="2065" spans="1:26" s="15" customFormat="1" ht="16.5" customHeight="1">
      <c r="A2065" s="17">
        <v>2138</v>
      </c>
      <c r="B2065" s="18" t="s">
        <v>4178</v>
      </c>
      <c r="C2065" s="19">
        <v>4126731469</v>
      </c>
      <c r="D2065" s="17"/>
      <c r="E2065" s="17"/>
      <c r="F2065" s="17">
        <v>5</v>
      </c>
      <c r="G2065" s="17">
        <v>8</v>
      </c>
      <c r="H2065" s="17"/>
      <c r="I2065" s="17"/>
      <c r="J2065" s="17"/>
      <c r="K2065" s="17"/>
      <c r="L2065" s="17"/>
      <c r="M2065" s="17"/>
      <c r="N2065" s="17">
        <v>10</v>
      </c>
      <c r="O2065" s="17"/>
      <c r="P2065" s="17"/>
      <c r="Q2065" s="17"/>
      <c r="R2065" s="17"/>
      <c r="S2065" s="17"/>
      <c r="T2065" s="17"/>
      <c r="U2065" s="17"/>
      <c r="V2065" s="17"/>
      <c r="W2065" s="17"/>
      <c r="Z2065" s="16"/>
    </row>
    <row r="2066" spans="1:26" s="15" customFormat="1" ht="16.5" customHeight="1">
      <c r="A2066" s="17">
        <v>5643</v>
      </c>
      <c r="B2066" s="18" t="s">
        <v>3126</v>
      </c>
      <c r="C2066" s="19">
        <v>4126709577</v>
      </c>
      <c r="D2066" s="17"/>
      <c r="E2066" s="17"/>
      <c r="F2066" s="17">
        <v>5</v>
      </c>
      <c r="G2066" s="17">
        <v>10</v>
      </c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Z2066" s="16"/>
    </row>
    <row r="2067" spans="1:26" s="15" customFormat="1" ht="16.5" customHeight="1">
      <c r="A2067" s="17">
        <v>2122</v>
      </c>
      <c r="B2067" s="18" t="s">
        <v>2073</v>
      </c>
      <c r="C2067" s="19">
        <v>4126682445</v>
      </c>
      <c r="D2067" s="17"/>
      <c r="E2067" s="17"/>
      <c r="F2067" s="17"/>
      <c r="G2067" s="17">
        <v>5</v>
      </c>
      <c r="H2067" s="17"/>
      <c r="I2067" s="17"/>
      <c r="J2067" s="17"/>
      <c r="K2067" s="17"/>
      <c r="L2067" s="17"/>
      <c r="M2067" s="17"/>
      <c r="N2067" s="17">
        <v>7</v>
      </c>
      <c r="O2067" s="17">
        <v>5</v>
      </c>
      <c r="P2067" s="17"/>
      <c r="Q2067" s="17"/>
      <c r="R2067" s="17"/>
      <c r="S2067" s="17"/>
      <c r="T2067" s="17"/>
      <c r="U2067" s="17"/>
      <c r="V2067" s="17"/>
      <c r="W2067" s="17"/>
      <c r="Z2067" s="16"/>
    </row>
    <row r="2068" spans="1:26" s="15" customFormat="1" ht="16.5" customHeight="1">
      <c r="A2068" s="17">
        <v>2021</v>
      </c>
      <c r="B2068" s="18" t="s">
        <v>1463</v>
      </c>
      <c r="C2068" s="19">
        <v>4126730683</v>
      </c>
      <c r="D2068" s="17"/>
      <c r="E2068" s="17"/>
      <c r="F2068" s="17">
        <v>5</v>
      </c>
      <c r="G2068" s="17"/>
      <c r="H2068" s="17"/>
      <c r="I2068" s="17"/>
      <c r="J2068" s="17"/>
      <c r="K2068" s="17"/>
      <c r="L2068" s="17"/>
      <c r="M2068" s="17"/>
      <c r="N2068" s="17">
        <v>5</v>
      </c>
      <c r="O2068" s="17">
        <v>20</v>
      </c>
      <c r="P2068" s="17"/>
      <c r="Q2068" s="17"/>
      <c r="R2068" s="17"/>
      <c r="S2068" s="17"/>
      <c r="T2068" s="17"/>
      <c r="U2068" s="17"/>
      <c r="V2068" s="17"/>
      <c r="W2068" s="17"/>
      <c r="Z2068" s="16"/>
    </row>
    <row r="2069" spans="1:26" s="15" customFormat="1" ht="16.5" customHeight="1">
      <c r="A2069" s="17">
        <v>3916</v>
      </c>
      <c r="B2069" s="18" t="s">
        <v>4179</v>
      </c>
      <c r="C2069" s="19">
        <v>4126651004</v>
      </c>
      <c r="D2069" s="17"/>
      <c r="E2069" s="17"/>
      <c r="F2069" s="17">
        <v>3</v>
      </c>
      <c r="G2069" s="17">
        <v>5</v>
      </c>
      <c r="H2069" s="17"/>
      <c r="I2069" s="17">
        <v>7</v>
      </c>
      <c r="J2069" s="17"/>
      <c r="K2069" s="17"/>
      <c r="L2069" s="17"/>
      <c r="M2069" s="17"/>
      <c r="N2069" s="17">
        <v>6</v>
      </c>
      <c r="O2069" s="17"/>
      <c r="P2069" s="17"/>
      <c r="Q2069" s="17"/>
      <c r="R2069" s="17"/>
      <c r="S2069" s="17"/>
      <c r="T2069" s="17"/>
      <c r="U2069" s="17"/>
      <c r="V2069" s="17"/>
      <c r="W2069" s="17"/>
      <c r="Z2069" s="16"/>
    </row>
    <row r="2070" spans="1:26" s="15" customFormat="1" ht="16.5" customHeight="1">
      <c r="A2070" s="17">
        <v>3179</v>
      </c>
      <c r="B2070" s="18" t="s">
        <v>3121</v>
      </c>
      <c r="C2070" s="19">
        <v>4126730933</v>
      </c>
      <c r="D2070" s="17"/>
      <c r="E2070" s="17"/>
      <c r="F2070" s="17"/>
      <c r="G2070" s="17">
        <v>10</v>
      </c>
      <c r="H2070" s="17"/>
      <c r="I2070" s="17">
        <v>6</v>
      </c>
      <c r="J2070" s="17"/>
      <c r="K2070" s="17"/>
      <c r="L2070" s="17"/>
      <c r="M2070" s="17"/>
      <c r="N2070" s="17">
        <v>10</v>
      </c>
      <c r="O2070" s="17"/>
      <c r="P2070" s="17"/>
      <c r="Q2070" s="17"/>
      <c r="R2070" s="17"/>
      <c r="S2070" s="17"/>
      <c r="T2070" s="17"/>
      <c r="U2070" s="17"/>
      <c r="V2070" s="17"/>
      <c r="W2070" s="17"/>
      <c r="Z2070" s="16"/>
    </row>
    <row r="2071" spans="1:26" s="15" customFormat="1" ht="16.5" customHeight="1">
      <c r="A2071" s="17"/>
      <c r="B2071" s="147" t="s">
        <v>590</v>
      </c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10" t="s">
        <v>4180</v>
      </c>
      <c r="Z2071" s="16"/>
    </row>
    <row r="2072" spans="1:26" s="15" customFormat="1" ht="16.5" customHeight="1">
      <c r="A2072" s="17">
        <v>3967</v>
      </c>
      <c r="B2072" s="18" t="s">
        <v>2402</v>
      </c>
      <c r="C2072" s="19">
        <v>4126638739</v>
      </c>
      <c r="D2072" s="28">
        <v>2</v>
      </c>
      <c r="E2072" s="28"/>
      <c r="F2072" s="28">
        <v>23</v>
      </c>
      <c r="G2072" s="28">
        <v>30</v>
      </c>
      <c r="H2072" s="28"/>
      <c r="I2072" s="28"/>
      <c r="J2072" s="28"/>
      <c r="K2072" s="28"/>
      <c r="L2072" s="28">
        <v>5</v>
      </c>
      <c r="M2072" s="28"/>
      <c r="N2072" s="28">
        <v>17</v>
      </c>
      <c r="O2072" s="28">
        <v>46</v>
      </c>
      <c r="P2072" s="34"/>
      <c r="Q2072" s="34"/>
      <c r="R2072" s="34"/>
      <c r="S2072" s="34"/>
      <c r="T2072" s="34"/>
      <c r="U2072" s="34"/>
      <c r="V2072" s="34"/>
      <c r="W2072" s="17"/>
      <c r="Z2072" s="16"/>
    </row>
    <row r="2073" spans="1:26" s="15" customFormat="1" ht="16.5" customHeight="1">
      <c r="A2073" s="17">
        <v>4571</v>
      </c>
      <c r="B2073" s="18" t="s">
        <v>4181</v>
      </c>
      <c r="C2073" s="19">
        <v>4126692825</v>
      </c>
      <c r="D2073" s="28">
        <v>6</v>
      </c>
      <c r="E2073" s="28">
        <v>10</v>
      </c>
      <c r="F2073" s="28">
        <v>24</v>
      </c>
      <c r="G2073" s="28">
        <v>30</v>
      </c>
      <c r="H2073" s="28"/>
      <c r="I2073" s="28"/>
      <c r="J2073" s="28"/>
      <c r="K2073" s="28"/>
      <c r="L2073" s="28"/>
      <c r="M2073" s="28"/>
      <c r="N2073" s="28">
        <v>10</v>
      </c>
      <c r="O2073" s="28">
        <v>15</v>
      </c>
      <c r="P2073" s="34"/>
      <c r="Q2073" s="34"/>
      <c r="R2073" s="34"/>
      <c r="S2073" s="34"/>
      <c r="T2073" s="34"/>
      <c r="U2073" s="34"/>
      <c r="V2073" s="34"/>
      <c r="W2073" s="17"/>
      <c r="Z2073" s="16"/>
    </row>
    <row r="2074" spans="1:26" s="15" customFormat="1" ht="16.5" customHeight="1">
      <c r="A2074" s="17">
        <v>1543</v>
      </c>
      <c r="B2074" s="18" t="s">
        <v>724</v>
      </c>
      <c r="C2074" s="19">
        <v>4126673692</v>
      </c>
      <c r="D2074" s="34"/>
      <c r="E2074" s="28">
        <v>3</v>
      </c>
      <c r="F2074" s="28">
        <v>15</v>
      </c>
      <c r="G2074" s="28">
        <v>20</v>
      </c>
      <c r="H2074" s="28"/>
      <c r="I2074" s="28"/>
      <c r="J2074" s="28"/>
      <c r="K2074" s="28"/>
      <c r="L2074" s="28"/>
      <c r="M2074" s="28"/>
      <c r="N2074" s="28">
        <v>15</v>
      </c>
      <c r="O2074" s="28">
        <v>15</v>
      </c>
      <c r="P2074" s="28"/>
      <c r="Q2074" s="28"/>
      <c r="R2074" s="28"/>
      <c r="S2074" s="28"/>
      <c r="T2074" s="28"/>
      <c r="U2074" s="28"/>
      <c r="V2074" s="34"/>
      <c r="W2074" s="17"/>
      <c r="Z2074" s="16"/>
    </row>
    <row r="2075" spans="1:26" s="15" customFormat="1" ht="16.5" customHeight="1">
      <c r="A2075" s="17">
        <v>1543</v>
      </c>
      <c r="B2075" s="18" t="s">
        <v>724</v>
      </c>
      <c r="C2075" s="19">
        <v>4126673688</v>
      </c>
      <c r="D2075" s="34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>
        <v>3</v>
      </c>
      <c r="R2075" s="28"/>
      <c r="S2075" s="28"/>
      <c r="T2075" s="28">
        <v>5</v>
      </c>
      <c r="U2075" s="28">
        <v>5</v>
      </c>
      <c r="V2075" s="34"/>
      <c r="W2075" s="25" t="s">
        <v>3173</v>
      </c>
      <c r="Z2075" s="16"/>
    </row>
    <row r="2076" spans="1:26" s="15" customFormat="1" ht="16.5" customHeight="1">
      <c r="A2076" s="17">
        <v>5030</v>
      </c>
      <c r="B2076" s="18" t="s">
        <v>2401</v>
      </c>
      <c r="C2076" s="19">
        <v>4126673273</v>
      </c>
      <c r="D2076" s="34"/>
      <c r="E2076" s="28">
        <v>10</v>
      </c>
      <c r="F2076" s="71">
        <v>10</v>
      </c>
      <c r="G2076" s="28"/>
      <c r="H2076" s="28"/>
      <c r="I2076" s="28"/>
      <c r="J2076" s="28"/>
      <c r="K2076" s="28"/>
      <c r="L2076" s="28"/>
      <c r="M2076" s="28"/>
      <c r="N2076" s="28">
        <v>20</v>
      </c>
      <c r="O2076" s="28">
        <v>20</v>
      </c>
      <c r="P2076" s="34"/>
      <c r="Q2076" s="34"/>
      <c r="R2076" s="34"/>
      <c r="S2076" s="34"/>
      <c r="T2076" s="34"/>
      <c r="U2076" s="34"/>
      <c r="V2076" s="34"/>
      <c r="W2076" s="17"/>
      <c r="Z2076" s="16"/>
    </row>
    <row r="2077" spans="1:26" s="15" customFormat="1" ht="16.5" customHeight="1">
      <c r="A2077" s="17">
        <v>5100</v>
      </c>
      <c r="B2077" s="18" t="s">
        <v>4182</v>
      </c>
      <c r="C2077" s="19">
        <v>4126259866</v>
      </c>
      <c r="D2077" s="28">
        <v>3</v>
      </c>
      <c r="E2077" s="28"/>
      <c r="F2077" s="28">
        <v>25</v>
      </c>
      <c r="G2077" s="28"/>
      <c r="H2077" s="28"/>
      <c r="I2077" s="28"/>
      <c r="J2077" s="28"/>
      <c r="K2077" s="28"/>
      <c r="L2077" s="28"/>
      <c r="M2077" s="28"/>
      <c r="N2077" s="28">
        <v>10</v>
      </c>
      <c r="O2077" s="28">
        <v>30</v>
      </c>
      <c r="P2077" s="34"/>
      <c r="Q2077" s="34"/>
      <c r="R2077" s="34"/>
      <c r="S2077" s="34"/>
      <c r="T2077" s="34"/>
      <c r="U2077" s="34"/>
      <c r="V2077" s="34"/>
      <c r="W2077" s="17"/>
      <c r="Z2077" s="16"/>
    </row>
    <row r="2078" spans="1:26" s="15" customFormat="1" ht="16.5" customHeight="1">
      <c r="A2078" s="17">
        <v>1618</v>
      </c>
      <c r="B2078" s="18" t="s">
        <v>4183</v>
      </c>
      <c r="C2078" s="19">
        <v>4126663457</v>
      </c>
      <c r="D2078" s="34"/>
      <c r="E2078" s="34"/>
      <c r="F2078" s="28">
        <v>15</v>
      </c>
      <c r="G2078" s="28"/>
      <c r="H2078" s="28"/>
      <c r="I2078" s="28">
        <v>3</v>
      </c>
      <c r="J2078" s="28"/>
      <c r="K2078" s="28"/>
      <c r="L2078" s="28"/>
      <c r="M2078" s="28"/>
      <c r="N2078" s="71">
        <v>10</v>
      </c>
      <c r="O2078" s="28">
        <v>15</v>
      </c>
      <c r="P2078" s="34"/>
      <c r="Q2078" s="34"/>
      <c r="R2078" s="34"/>
      <c r="S2078" s="34"/>
      <c r="T2078" s="34"/>
      <c r="U2078" s="34"/>
      <c r="V2078" s="34"/>
      <c r="W2078" s="25" t="s">
        <v>4200</v>
      </c>
      <c r="Z2078" s="16"/>
    </row>
    <row r="2079" spans="1:26" s="15" customFormat="1" ht="16.5" customHeight="1">
      <c r="A2079" s="17">
        <v>5206</v>
      </c>
      <c r="B2079" s="18" t="s">
        <v>4184</v>
      </c>
      <c r="C2079" s="19">
        <v>4126693273</v>
      </c>
      <c r="D2079" s="34"/>
      <c r="E2079" s="34"/>
      <c r="F2079" s="28">
        <v>10</v>
      </c>
      <c r="G2079" s="28"/>
      <c r="H2079" s="28"/>
      <c r="I2079" s="28"/>
      <c r="J2079" s="28"/>
      <c r="K2079" s="28"/>
      <c r="L2079" s="28"/>
      <c r="M2079" s="28"/>
      <c r="N2079" s="28"/>
      <c r="O2079" s="28">
        <v>30</v>
      </c>
      <c r="P2079" s="34"/>
      <c r="Q2079" s="34"/>
      <c r="R2079" s="34"/>
      <c r="S2079" s="34"/>
      <c r="T2079" s="34"/>
      <c r="U2079" s="34"/>
      <c r="V2079" s="34"/>
      <c r="W2079" s="17"/>
      <c r="Z2079" s="16"/>
    </row>
    <row r="2080" spans="1:26" s="15" customFormat="1" ht="16.5" customHeight="1">
      <c r="A2080" s="17">
        <v>5133</v>
      </c>
      <c r="B2080" s="18" t="s">
        <v>1308</v>
      </c>
      <c r="C2080" s="19">
        <v>4126698346</v>
      </c>
      <c r="D2080" s="34"/>
      <c r="E2080" s="34"/>
      <c r="F2080" s="28">
        <v>20</v>
      </c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17"/>
      <c r="Z2080" s="16"/>
    </row>
    <row r="2081" spans="1:26" s="15" customFormat="1" ht="16.5" customHeight="1">
      <c r="A2081" s="17">
        <v>5205</v>
      </c>
      <c r="B2081" s="18" t="s">
        <v>4185</v>
      </c>
      <c r="C2081" s="19">
        <v>4126682921</v>
      </c>
      <c r="D2081" s="34"/>
      <c r="E2081" s="34"/>
      <c r="F2081" s="28">
        <v>10</v>
      </c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17"/>
      <c r="Z2081" s="16"/>
    </row>
    <row r="2082" spans="1:26" s="15" customFormat="1" ht="16.5" customHeight="1">
      <c r="A2082" s="17">
        <v>3501</v>
      </c>
      <c r="B2082" s="18" t="s">
        <v>1666</v>
      </c>
      <c r="C2082" s="19">
        <v>4126676840</v>
      </c>
      <c r="D2082" s="34"/>
      <c r="E2082" s="34"/>
      <c r="F2082" s="28">
        <v>40</v>
      </c>
      <c r="G2082" s="28">
        <v>26</v>
      </c>
      <c r="H2082" s="28"/>
      <c r="I2082" s="28"/>
      <c r="J2082" s="28"/>
      <c r="K2082" s="28"/>
      <c r="L2082" s="28">
        <v>15</v>
      </c>
      <c r="M2082" s="28"/>
      <c r="N2082" s="28">
        <v>25</v>
      </c>
      <c r="O2082" s="28">
        <v>50</v>
      </c>
      <c r="P2082" s="34"/>
      <c r="Q2082" s="34"/>
      <c r="R2082" s="34"/>
      <c r="S2082" s="34"/>
      <c r="T2082" s="34"/>
      <c r="U2082" s="34"/>
      <c r="V2082" s="34"/>
      <c r="W2082" s="17"/>
      <c r="Z2082" s="16"/>
    </row>
    <row r="2083" spans="1:26" s="15" customFormat="1" ht="16.5" customHeight="1">
      <c r="A2083" s="17">
        <v>1629</v>
      </c>
      <c r="B2083" s="18" t="s">
        <v>322</v>
      </c>
      <c r="C2083" s="19">
        <v>4126639713</v>
      </c>
      <c r="D2083" s="28">
        <v>10</v>
      </c>
      <c r="E2083" s="28">
        <v>10</v>
      </c>
      <c r="F2083" s="28">
        <v>10</v>
      </c>
      <c r="G2083" s="28">
        <v>10</v>
      </c>
      <c r="H2083" s="28"/>
      <c r="I2083" s="28"/>
      <c r="J2083" s="28"/>
      <c r="K2083" s="28"/>
      <c r="L2083" s="28"/>
      <c r="M2083" s="28"/>
      <c r="N2083" s="28">
        <v>10</v>
      </c>
      <c r="O2083" s="28">
        <v>5</v>
      </c>
      <c r="P2083" s="34"/>
      <c r="Q2083" s="34"/>
      <c r="R2083" s="34"/>
      <c r="S2083" s="34"/>
      <c r="T2083" s="34"/>
      <c r="U2083" s="34"/>
      <c r="V2083" s="34"/>
      <c r="W2083" s="17"/>
      <c r="Z2083" s="16"/>
    </row>
    <row r="2084" spans="1:26" s="15" customFormat="1" ht="16.5" customHeight="1">
      <c r="A2084" s="17">
        <v>1605</v>
      </c>
      <c r="B2084" s="18" t="s">
        <v>3288</v>
      </c>
      <c r="C2084" s="19">
        <v>4126664077</v>
      </c>
      <c r="D2084" s="34"/>
      <c r="E2084" s="34"/>
      <c r="F2084" s="28">
        <v>6</v>
      </c>
      <c r="G2084" s="28">
        <v>10</v>
      </c>
      <c r="H2084" s="28"/>
      <c r="I2084" s="28"/>
      <c r="J2084" s="28"/>
      <c r="K2084" s="28"/>
      <c r="L2084" s="28"/>
      <c r="M2084" s="28"/>
      <c r="N2084" s="28">
        <v>10</v>
      </c>
      <c r="O2084" s="28">
        <v>10</v>
      </c>
      <c r="P2084" s="34"/>
      <c r="Q2084" s="34"/>
      <c r="R2084" s="34"/>
      <c r="S2084" s="34"/>
      <c r="T2084" s="34"/>
      <c r="U2084" s="34"/>
      <c r="V2084" s="34"/>
      <c r="W2084" s="17"/>
      <c r="Z2084" s="16"/>
    </row>
    <row r="2085" spans="1:26" s="15" customFormat="1" ht="16.5" customHeight="1">
      <c r="A2085" s="17">
        <v>1573</v>
      </c>
      <c r="B2085" s="18" t="s">
        <v>395</v>
      </c>
      <c r="C2085" s="19">
        <v>4126671863</v>
      </c>
      <c r="D2085" s="34"/>
      <c r="E2085" s="34"/>
      <c r="F2085" s="28">
        <v>10</v>
      </c>
      <c r="G2085" s="28">
        <v>5</v>
      </c>
      <c r="H2085" s="28"/>
      <c r="I2085" s="28">
        <v>5</v>
      </c>
      <c r="J2085" s="28"/>
      <c r="K2085" s="28"/>
      <c r="L2085" s="28"/>
      <c r="M2085" s="28"/>
      <c r="N2085" s="28"/>
      <c r="O2085" s="28">
        <v>10</v>
      </c>
      <c r="P2085" s="34"/>
      <c r="Q2085" s="34"/>
      <c r="R2085" s="34"/>
      <c r="S2085" s="34"/>
      <c r="T2085" s="34"/>
      <c r="U2085" s="34"/>
      <c r="V2085" s="34"/>
      <c r="W2085" s="17"/>
      <c r="Z2085" s="16"/>
    </row>
    <row r="2086" spans="1:26" s="15" customFormat="1" ht="16.5" customHeight="1">
      <c r="A2086" s="17">
        <v>1610</v>
      </c>
      <c r="B2086" s="18" t="s">
        <v>390</v>
      </c>
      <c r="C2086" s="19">
        <v>4126684166</v>
      </c>
      <c r="D2086" s="34"/>
      <c r="E2086" s="34"/>
      <c r="F2086" s="28">
        <v>10</v>
      </c>
      <c r="G2086" s="28">
        <v>10</v>
      </c>
      <c r="H2086" s="28"/>
      <c r="I2086" s="28">
        <v>5</v>
      </c>
      <c r="J2086" s="28"/>
      <c r="K2086" s="28"/>
      <c r="L2086" s="28"/>
      <c r="M2086" s="28"/>
      <c r="N2086" s="28"/>
      <c r="O2086" s="28">
        <v>10</v>
      </c>
      <c r="P2086" s="34"/>
      <c r="Q2086" s="34"/>
      <c r="R2086" s="34"/>
      <c r="S2086" s="34"/>
      <c r="T2086" s="34"/>
      <c r="U2086" s="34"/>
      <c r="V2086" s="34"/>
      <c r="W2086" s="17"/>
      <c r="Z2086" s="16"/>
    </row>
    <row r="2087" spans="1:26" s="15" customFormat="1" ht="16.5" customHeight="1">
      <c r="A2087" s="17">
        <v>4993</v>
      </c>
      <c r="B2087" s="18" t="s">
        <v>4186</v>
      </c>
      <c r="C2087" s="19">
        <v>4126681884</v>
      </c>
      <c r="D2087" s="34"/>
      <c r="E2087" s="34"/>
      <c r="F2087" s="28">
        <v>15</v>
      </c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17"/>
      <c r="Z2087" s="16"/>
    </row>
    <row r="2088" spans="1:26" s="15" customFormat="1" ht="16.5" customHeight="1">
      <c r="A2088" s="17">
        <v>3314</v>
      </c>
      <c r="B2088" s="18" t="s">
        <v>4187</v>
      </c>
      <c r="C2088" s="19">
        <v>4126704893</v>
      </c>
      <c r="D2088" s="34"/>
      <c r="E2088" s="34"/>
      <c r="F2088" s="28">
        <v>10</v>
      </c>
      <c r="G2088" s="28"/>
      <c r="H2088" s="28"/>
      <c r="I2088" s="28"/>
      <c r="J2088" s="28"/>
      <c r="K2088" s="28"/>
      <c r="L2088" s="28">
        <v>5</v>
      </c>
      <c r="M2088" s="28"/>
      <c r="N2088" s="28">
        <v>10</v>
      </c>
      <c r="O2088" s="28">
        <v>5</v>
      </c>
      <c r="P2088" s="34"/>
      <c r="Q2088" s="34"/>
      <c r="R2088" s="34"/>
      <c r="S2088" s="34"/>
      <c r="T2088" s="34"/>
      <c r="U2088" s="34"/>
      <c r="V2088" s="34"/>
      <c r="W2088" s="17"/>
      <c r="Z2088" s="16"/>
    </row>
    <row r="2089" spans="1:26" s="15" customFormat="1" ht="16.5" customHeight="1">
      <c r="A2089" s="17">
        <v>4596</v>
      </c>
      <c r="B2089" s="18" t="s">
        <v>4188</v>
      </c>
      <c r="C2089" s="19">
        <v>4126708551</v>
      </c>
      <c r="D2089" s="34"/>
      <c r="E2089" s="34"/>
      <c r="F2089" s="28">
        <v>10</v>
      </c>
      <c r="G2089" s="28"/>
      <c r="H2089" s="28"/>
      <c r="I2089" s="28"/>
      <c r="J2089" s="28"/>
      <c r="K2089" s="28"/>
      <c r="L2089" s="28"/>
      <c r="M2089" s="28"/>
      <c r="N2089" s="28">
        <v>10</v>
      </c>
      <c r="O2089" s="28">
        <v>10</v>
      </c>
      <c r="P2089" s="34"/>
      <c r="Q2089" s="34"/>
      <c r="R2089" s="34"/>
      <c r="S2089" s="34"/>
      <c r="T2089" s="34"/>
      <c r="U2089" s="34"/>
      <c r="V2089" s="34"/>
      <c r="W2089" s="17"/>
      <c r="Z2089" s="16"/>
    </row>
    <row r="2090" spans="1:26" s="15" customFormat="1" ht="16.5" customHeight="1">
      <c r="A2090" s="17">
        <v>3838</v>
      </c>
      <c r="B2090" s="18" t="s">
        <v>4189</v>
      </c>
      <c r="C2090" s="19">
        <v>4126704567</v>
      </c>
      <c r="D2090" s="34"/>
      <c r="E2090" s="34"/>
      <c r="F2090" s="34"/>
      <c r="G2090" s="28">
        <v>30</v>
      </c>
      <c r="H2090" s="28"/>
      <c r="I2090" s="28"/>
      <c r="J2090" s="28"/>
      <c r="K2090" s="28"/>
      <c r="L2090" s="28">
        <v>20</v>
      </c>
      <c r="M2090" s="28"/>
      <c r="N2090" s="28">
        <v>20</v>
      </c>
      <c r="O2090" s="28">
        <v>63</v>
      </c>
      <c r="P2090" s="34"/>
      <c r="Q2090" s="34"/>
      <c r="R2090" s="34"/>
      <c r="S2090" s="34"/>
      <c r="T2090" s="34"/>
      <c r="U2090" s="34"/>
      <c r="V2090" s="34"/>
      <c r="W2090" s="17"/>
      <c r="Z2090" s="16"/>
    </row>
    <row r="2091" spans="1:26" s="15" customFormat="1" ht="16.5" customHeight="1">
      <c r="A2091" s="17">
        <v>3120</v>
      </c>
      <c r="B2091" s="18" t="s">
        <v>2999</v>
      </c>
      <c r="C2091" s="19">
        <v>4126710247</v>
      </c>
      <c r="D2091" s="34"/>
      <c r="E2091" s="34"/>
      <c r="F2091" s="28">
        <v>10</v>
      </c>
      <c r="G2091" s="28"/>
      <c r="H2091" s="28"/>
      <c r="I2091" s="28"/>
      <c r="J2091" s="28"/>
      <c r="K2091" s="28"/>
      <c r="L2091" s="28"/>
      <c r="M2091" s="28"/>
      <c r="N2091" s="28"/>
      <c r="O2091" s="28">
        <v>20</v>
      </c>
      <c r="P2091" s="28"/>
      <c r="Q2091" s="34"/>
      <c r="R2091" s="34"/>
      <c r="S2091" s="34"/>
      <c r="T2091" s="34"/>
      <c r="U2091" s="34"/>
      <c r="V2091" s="34"/>
      <c r="W2091" s="17"/>
      <c r="Z2091" s="16"/>
    </row>
    <row r="2092" spans="1:26" s="15" customFormat="1" ht="16.5" customHeight="1">
      <c r="A2092" s="17">
        <v>3525</v>
      </c>
      <c r="B2092" s="18" t="s">
        <v>4191</v>
      </c>
      <c r="C2092" s="19">
        <v>4126681082</v>
      </c>
      <c r="D2092" s="34"/>
      <c r="E2092" s="34"/>
      <c r="F2092" s="28">
        <v>10</v>
      </c>
      <c r="G2092" s="28"/>
      <c r="H2092" s="28"/>
      <c r="I2092" s="28"/>
      <c r="J2092" s="28"/>
      <c r="K2092" s="28"/>
      <c r="L2092" s="28">
        <v>10</v>
      </c>
      <c r="M2092" s="28"/>
      <c r="N2092" s="28">
        <v>10</v>
      </c>
      <c r="O2092" s="28">
        <v>10</v>
      </c>
      <c r="P2092" s="34"/>
      <c r="Q2092" s="34"/>
      <c r="R2092" s="34"/>
      <c r="S2092" s="34"/>
      <c r="T2092" s="34"/>
      <c r="U2092" s="34"/>
      <c r="V2092" s="34"/>
      <c r="W2092" s="17"/>
      <c r="Z2092" s="16"/>
    </row>
    <row r="2093" spans="1:26" s="15" customFormat="1" ht="16.5" customHeight="1">
      <c r="A2093" s="17">
        <v>5428</v>
      </c>
      <c r="B2093" s="18" t="s">
        <v>966</v>
      </c>
      <c r="C2093" s="19">
        <v>4126700254</v>
      </c>
      <c r="D2093" s="34"/>
      <c r="E2093" s="34"/>
      <c r="F2093" s="28">
        <v>15</v>
      </c>
      <c r="G2093" s="28"/>
      <c r="H2093" s="28"/>
      <c r="I2093" s="28"/>
      <c r="J2093" s="28"/>
      <c r="K2093" s="28"/>
      <c r="L2093" s="28"/>
      <c r="M2093" s="28"/>
      <c r="N2093" s="28">
        <v>10</v>
      </c>
      <c r="O2093" s="28">
        <v>15</v>
      </c>
      <c r="P2093" s="34"/>
      <c r="Q2093" s="34"/>
      <c r="R2093" s="34"/>
      <c r="S2093" s="34"/>
      <c r="T2093" s="34"/>
      <c r="U2093" s="34"/>
      <c r="V2093" s="34"/>
      <c r="W2093" s="17"/>
      <c r="Z2093" s="16"/>
    </row>
    <row r="2094" spans="1:26" s="15" customFormat="1" ht="16.5" customHeight="1">
      <c r="A2094" s="17">
        <v>4233</v>
      </c>
      <c r="B2094" s="18" t="s">
        <v>2783</v>
      </c>
      <c r="C2094" s="19">
        <v>4126670046</v>
      </c>
      <c r="D2094" s="28">
        <v>2</v>
      </c>
      <c r="E2094" s="28"/>
      <c r="F2094" s="28">
        <v>8</v>
      </c>
      <c r="G2094" s="28">
        <v>10</v>
      </c>
      <c r="H2094" s="28"/>
      <c r="I2094" s="28"/>
      <c r="J2094" s="28"/>
      <c r="K2094" s="28"/>
      <c r="L2094" s="28"/>
      <c r="M2094" s="28"/>
      <c r="N2094" s="28">
        <v>5</v>
      </c>
      <c r="O2094" s="28">
        <v>8</v>
      </c>
      <c r="P2094" s="34"/>
      <c r="Q2094" s="34"/>
      <c r="R2094" s="34"/>
      <c r="S2094" s="34"/>
      <c r="T2094" s="34"/>
      <c r="U2094" s="34"/>
      <c r="V2094" s="34"/>
      <c r="W2094" s="17"/>
      <c r="Z2094" s="16"/>
    </row>
    <row r="2095" spans="1:26" s="15" customFormat="1" ht="16.5" customHeight="1">
      <c r="A2095" s="17">
        <v>1676</v>
      </c>
      <c r="B2095" s="18" t="s">
        <v>4192</v>
      </c>
      <c r="C2095" s="19">
        <v>4126705609</v>
      </c>
      <c r="D2095" s="34"/>
      <c r="E2095" s="34"/>
      <c r="F2095" s="28">
        <v>10</v>
      </c>
      <c r="G2095" s="28">
        <v>10</v>
      </c>
      <c r="H2095" s="28"/>
      <c r="I2095" s="28">
        <v>5</v>
      </c>
      <c r="J2095" s="28"/>
      <c r="K2095" s="28"/>
      <c r="L2095" s="28"/>
      <c r="M2095" s="28"/>
      <c r="N2095" s="28"/>
      <c r="O2095" s="28">
        <v>5</v>
      </c>
      <c r="P2095" s="34"/>
      <c r="Q2095" s="34"/>
      <c r="R2095" s="34"/>
      <c r="S2095" s="34"/>
      <c r="T2095" s="34"/>
      <c r="U2095" s="34"/>
      <c r="V2095" s="34"/>
      <c r="W2095" s="17"/>
      <c r="Z2095" s="16"/>
    </row>
    <row r="2096" spans="1:26" s="15" customFormat="1" ht="16.5" customHeight="1">
      <c r="A2096" s="17">
        <v>5094</v>
      </c>
      <c r="B2096" s="18" t="s">
        <v>4193</v>
      </c>
      <c r="C2096" s="19">
        <v>4126675781</v>
      </c>
      <c r="D2096" s="34"/>
      <c r="E2096" s="34"/>
      <c r="F2096" s="28">
        <v>5</v>
      </c>
      <c r="G2096" s="28">
        <v>5</v>
      </c>
      <c r="H2096" s="28"/>
      <c r="I2096" s="28"/>
      <c r="J2096" s="28"/>
      <c r="K2096" s="28"/>
      <c r="L2096" s="28"/>
      <c r="M2096" s="28"/>
      <c r="N2096" s="28">
        <v>3</v>
      </c>
      <c r="O2096" s="28">
        <v>3</v>
      </c>
      <c r="P2096" s="34"/>
      <c r="Q2096" s="34"/>
      <c r="R2096" s="34"/>
      <c r="S2096" s="34"/>
      <c r="T2096" s="34"/>
      <c r="U2096" s="34"/>
      <c r="V2096" s="34"/>
      <c r="W2096" s="17"/>
      <c r="Z2096" s="16"/>
    </row>
    <row r="2097" spans="1:26" s="15" customFormat="1" ht="16.5" customHeight="1">
      <c r="A2097" s="17">
        <v>3631</v>
      </c>
      <c r="B2097" s="18" t="s">
        <v>2578</v>
      </c>
      <c r="C2097" s="19">
        <v>4126699612</v>
      </c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28">
        <v>5</v>
      </c>
      <c r="Q2097" s="28">
        <v>5</v>
      </c>
      <c r="R2097" s="28">
        <v>3</v>
      </c>
      <c r="S2097" s="28">
        <v>3</v>
      </c>
      <c r="T2097" s="28">
        <v>5</v>
      </c>
      <c r="U2097" s="28">
        <v>5</v>
      </c>
      <c r="V2097" s="28">
        <v>5</v>
      </c>
      <c r="W2097" s="17"/>
      <c r="Z2097" s="16"/>
    </row>
    <row r="2098" spans="1:26" s="15" customFormat="1" ht="16.5" customHeight="1">
      <c r="A2098" s="17">
        <v>3631</v>
      </c>
      <c r="B2098" s="18" t="s">
        <v>2578</v>
      </c>
      <c r="C2098" s="19">
        <v>4126699607</v>
      </c>
      <c r="D2098" s="34"/>
      <c r="E2098" s="34"/>
      <c r="F2098" s="28">
        <v>5</v>
      </c>
      <c r="G2098" s="28">
        <v>10</v>
      </c>
      <c r="H2098" s="28"/>
      <c r="I2098" s="28">
        <v>3</v>
      </c>
      <c r="J2098" s="28"/>
      <c r="K2098" s="28"/>
      <c r="L2098" s="28"/>
      <c r="M2098" s="28"/>
      <c r="N2098" s="28"/>
      <c r="O2098" s="28">
        <v>10</v>
      </c>
      <c r="P2098" s="34"/>
      <c r="Q2098" s="34"/>
      <c r="R2098" s="34"/>
      <c r="S2098" s="34"/>
      <c r="T2098" s="34"/>
      <c r="U2098" s="34"/>
      <c r="V2098" s="34"/>
      <c r="W2098" s="17"/>
      <c r="Z2098" s="16"/>
    </row>
    <row r="2099" spans="1:26" s="15" customFormat="1" ht="16.5" customHeight="1">
      <c r="A2099" s="17">
        <v>3527</v>
      </c>
      <c r="B2099" s="18" t="s">
        <v>1327</v>
      </c>
      <c r="C2099" s="19">
        <v>4126698412</v>
      </c>
      <c r="D2099" s="28">
        <v>20</v>
      </c>
      <c r="E2099" s="28">
        <v>25</v>
      </c>
      <c r="F2099" s="28">
        <v>40</v>
      </c>
      <c r="G2099" s="28">
        <v>30</v>
      </c>
      <c r="H2099" s="28"/>
      <c r="I2099" s="28"/>
      <c r="J2099" s="28"/>
      <c r="K2099" s="28"/>
      <c r="L2099" s="28"/>
      <c r="M2099" s="28"/>
      <c r="N2099" s="28">
        <v>20</v>
      </c>
      <c r="O2099" s="28">
        <v>25</v>
      </c>
      <c r="P2099" s="34"/>
      <c r="Q2099" s="34"/>
      <c r="R2099" s="34"/>
      <c r="S2099" s="34"/>
      <c r="T2099" s="34"/>
      <c r="U2099" s="34"/>
      <c r="V2099" s="34"/>
      <c r="W2099" s="17"/>
      <c r="Z2099" s="16"/>
    </row>
    <row r="2100" spans="1:26" s="15" customFormat="1" ht="16.5" customHeight="1">
      <c r="A2100" s="17">
        <v>3351</v>
      </c>
      <c r="B2100" s="18" t="s">
        <v>3290</v>
      </c>
      <c r="C2100" s="19">
        <v>4126698088</v>
      </c>
      <c r="D2100" s="28">
        <v>10</v>
      </c>
      <c r="E2100" s="28">
        <v>5</v>
      </c>
      <c r="F2100" s="28">
        <v>10</v>
      </c>
      <c r="G2100" s="28">
        <v>15</v>
      </c>
      <c r="H2100" s="28"/>
      <c r="I2100" s="28"/>
      <c r="J2100" s="28"/>
      <c r="K2100" s="28"/>
      <c r="L2100" s="28">
        <v>10</v>
      </c>
      <c r="M2100" s="28"/>
      <c r="N2100" s="28">
        <v>10</v>
      </c>
      <c r="O2100" s="28">
        <v>5</v>
      </c>
      <c r="P2100" s="34"/>
      <c r="Q2100" s="34"/>
      <c r="R2100" s="34"/>
      <c r="S2100" s="34"/>
      <c r="T2100" s="34"/>
      <c r="U2100" s="34"/>
      <c r="V2100" s="34"/>
      <c r="W2100" s="17"/>
      <c r="Z2100" s="16"/>
    </row>
    <row r="2101" spans="1:26" s="15" customFormat="1" ht="16.5" customHeight="1">
      <c r="A2101" s="17">
        <v>4358</v>
      </c>
      <c r="B2101" s="18" t="s">
        <v>183</v>
      </c>
      <c r="C2101" s="19">
        <v>4126732829</v>
      </c>
      <c r="D2101" s="34"/>
      <c r="E2101" s="34"/>
      <c r="F2101" s="34"/>
      <c r="G2101" s="28">
        <v>20</v>
      </c>
      <c r="H2101" s="28"/>
      <c r="I2101" s="28"/>
      <c r="J2101" s="28"/>
      <c r="K2101" s="28"/>
      <c r="L2101" s="28"/>
      <c r="M2101" s="28"/>
      <c r="N2101" s="28">
        <v>20</v>
      </c>
      <c r="O2101" s="34"/>
      <c r="P2101" s="34"/>
      <c r="Q2101" s="34"/>
      <c r="R2101" s="34"/>
      <c r="S2101" s="34"/>
      <c r="T2101" s="34"/>
      <c r="U2101" s="34"/>
      <c r="V2101" s="34"/>
      <c r="W2101" s="17"/>
      <c r="Z2101" s="16"/>
    </row>
    <row r="2102" spans="1:26" s="15" customFormat="1" ht="16.5" customHeight="1">
      <c r="A2102" s="17">
        <v>5395</v>
      </c>
      <c r="B2102" s="18" t="s">
        <v>4194</v>
      </c>
      <c r="C2102" s="19">
        <v>4126699300</v>
      </c>
      <c r="D2102" s="28">
        <v>5</v>
      </c>
      <c r="E2102" s="28">
        <v>5</v>
      </c>
      <c r="F2102" s="28">
        <v>5</v>
      </c>
      <c r="G2102" s="28">
        <v>10</v>
      </c>
      <c r="H2102" s="28"/>
      <c r="I2102" s="28"/>
      <c r="J2102" s="28"/>
      <c r="K2102" s="28"/>
      <c r="L2102" s="28"/>
      <c r="M2102" s="28"/>
      <c r="N2102" s="28"/>
      <c r="O2102" s="28">
        <v>10</v>
      </c>
      <c r="P2102" s="34"/>
      <c r="Q2102" s="34"/>
      <c r="R2102" s="34"/>
      <c r="S2102" s="34"/>
      <c r="T2102" s="34"/>
      <c r="U2102" s="34"/>
      <c r="V2102" s="34"/>
      <c r="W2102" s="17"/>
      <c r="Z2102" s="16"/>
    </row>
    <row r="2103" spans="1:26" s="15" customFormat="1" ht="16.5" customHeight="1">
      <c r="A2103" s="17">
        <v>4991</v>
      </c>
      <c r="B2103" s="18" t="s">
        <v>3784</v>
      </c>
      <c r="C2103" s="19">
        <v>4126699057</v>
      </c>
      <c r="D2103" s="28">
        <v>10</v>
      </c>
      <c r="E2103" s="28">
        <v>10</v>
      </c>
      <c r="F2103" s="28"/>
      <c r="G2103" s="28">
        <v>15</v>
      </c>
      <c r="H2103" s="28"/>
      <c r="I2103" s="28"/>
      <c r="J2103" s="28"/>
      <c r="K2103" s="28"/>
      <c r="L2103" s="28">
        <v>15</v>
      </c>
      <c r="M2103" s="28"/>
      <c r="N2103" s="28">
        <v>10</v>
      </c>
      <c r="O2103" s="28">
        <v>25</v>
      </c>
      <c r="P2103" s="34"/>
      <c r="Q2103" s="34"/>
      <c r="R2103" s="34"/>
      <c r="S2103" s="34"/>
      <c r="T2103" s="34"/>
      <c r="U2103" s="34"/>
      <c r="V2103" s="34"/>
      <c r="W2103" s="17"/>
      <c r="Z2103" s="16"/>
    </row>
    <row r="2104" spans="1:26" s="15" customFormat="1" ht="16.5" customHeight="1">
      <c r="A2104" s="17">
        <v>4406</v>
      </c>
      <c r="B2104" s="18" t="s">
        <v>4195</v>
      </c>
      <c r="C2104" s="19">
        <v>4126726128</v>
      </c>
      <c r="D2104" s="34"/>
      <c r="E2104" s="34"/>
      <c r="F2104" s="28">
        <v>8</v>
      </c>
      <c r="G2104" s="28">
        <v>5</v>
      </c>
      <c r="H2104" s="28"/>
      <c r="I2104" s="28"/>
      <c r="J2104" s="28"/>
      <c r="K2104" s="28"/>
      <c r="L2104" s="28"/>
      <c r="M2104" s="28"/>
      <c r="N2104" s="28"/>
      <c r="O2104" s="28">
        <v>10</v>
      </c>
      <c r="P2104" s="34"/>
      <c r="Q2104" s="34"/>
      <c r="R2104" s="34"/>
      <c r="S2104" s="34"/>
      <c r="T2104" s="34"/>
      <c r="U2104" s="34"/>
      <c r="V2104" s="34"/>
      <c r="W2104" s="17"/>
      <c r="Z2104" s="16"/>
    </row>
    <row r="2105" spans="1:26" s="15" customFormat="1" ht="16.5" customHeight="1">
      <c r="A2105" s="17">
        <v>3614</v>
      </c>
      <c r="B2105" s="18" t="s">
        <v>194</v>
      </c>
      <c r="C2105" s="19">
        <v>4126728357</v>
      </c>
      <c r="D2105" s="34"/>
      <c r="E2105" s="34"/>
      <c r="F2105" s="28">
        <v>12</v>
      </c>
      <c r="G2105" s="28">
        <v>12</v>
      </c>
      <c r="H2105" s="28"/>
      <c r="I2105" s="28"/>
      <c r="J2105" s="28"/>
      <c r="K2105" s="28"/>
      <c r="L2105" s="28"/>
      <c r="M2105" s="28"/>
      <c r="N2105" s="28"/>
      <c r="O2105" s="28">
        <v>20</v>
      </c>
      <c r="P2105" s="34"/>
      <c r="Q2105" s="34"/>
      <c r="R2105" s="34"/>
      <c r="S2105" s="34"/>
      <c r="T2105" s="34"/>
      <c r="U2105" s="34"/>
      <c r="V2105" s="34"/>
      <c r="W2105" s="17"/>
      <c r="Z2105" s="16"/>
    </row>
    <row r="2106" spans="1:26" s="15" customFormat="1" ht="16.5" customHeight="1">
      <c r="A2106" s="17">
        <v>5160</v>
      </c>
      <c r="B2106" s="18" t="s">
        <v>4196</v>
      </c>
      <c r="C2106" s="19">
        <v>4126699222</v>
      </c>
      <c r="D2106" s="34"/>
      <c r="E2106" s="34"/>
      <c r="F2106" s="28">
        <v>15</v>
      </c>
      <c r="G2106" s="28">
        <v>20</v>
      </c>
      <c r="H2106" s="28"/>
      <c r="I2106" s="28"/>
      <c r="J2106" s="28"/>
      <c r="K2106" s="28"/>
      <c r="L2106" s="28">
        <v>10</v>
      </c>
      <c r="M2106" s="28"/>
      <c r="N2106" s="28">
        <v>10</v>
      </c>
      <c r="O2106" s="28">
        <v>52</v>
      </c>
      <c r="P2106" s="34"/>
      <c r="Q2106" s="34"/>
      <c r="R2106" s="34"/>
      <c r="S2106" s="34"/>
      <c r="T2106" s="34"/>
      <c r="U2106" s="34"/>
      <c r="V2106" s="34"/>
      <c r="W2106" s="17"/>
      <c r="Z2106" s="16"/>
    </row>
    <row r="2107" spans="1:26" s="15" customFormat="1" ht="16.5" customHeight="1">
      <c r="A2107" s="17">
        <v>3858</v>
      </c>
      <c r="B2107" s="18" t="s">
        <v>2403</v>
      </c>
      <c r="C2107" s="19">
        <v>4126698534</v>
      </c>
      <c r="D2107" s="34"/>
      <c r="E2107" s="34"/>
      <c r="F2107" s="28">
        <v>5</v>
      </c>
      <c r="G2107" s="28">
        <v>20</v>
      </c>
      <c r="H2107" s="28"/>
      <c r="I2107" s="28"/>
      <c r="J2107" s="28"/>
      <c r="K2107" s="28"/>
      <c r="L2107" s="28"/>
      <c r="M2107" s="28"/>
      <c r="N2107" s="28">
        <v>10</v>
      </c>
      <c r="O2107" s="28">
        <v>10</v>
      </c>
      <c r="P2107" s="34"/>
      <c r="Q2107" s="34"/>
      <c r="R2107" s="34"/>
      <c r="S2107" s="34"/>
      <c r="T2107" s="34"/>
      <c r="U2107" s="34"/>
      <c r="V2107" s="34"/>
      <c r="W2107" s="17"/>
      <c r="Z2107" s="16"/>
    </row>
    <row r="2108" spans="1:26" s="15" customFormat="1" ht="16.5" customHeight="1">
      <c r="A2108" s="17">
        <v>3385</v>
      </c>
      <c r="B2108" s="18" t="s">
        <v>2484</v>
      </c>
      <c r="C2108" s="19">
        <v>4126698163</v>
      </c>
      <c r="D2108" s="28">
        <v>5</v>
      </c>
      <c r="E2108" s="28"/>
      <c r="F2108" s="28">
        <v>15</v>
      </c>
      <c r="G2108" s="28">
        <v>25</v>
      </c>
      <c r="H2108" s="28"/>
      <c r="I2108" s="28"/>
      <c r="J2108" s="28"/>
      <c r="K2108" s="28"/>
      <c r="L2108" s="28"/>
      <c r="M2108" s="28"/>
      <c r="N2108" s="28">
        <v>10</v>
      </c>
      <c r="O2108" s="28">
        <v>15</v>
      </c>
      <c r="P2108" s="34"/>
      <c r="Q2108" s="34"/>
      <c r="R2108" s="34"/>
      <c r="S2108" s="34"/>
      <c r="T2108" s="34"/>
      <c r="U2108" s="34"/>
      <c r="V2108" s="34"/>
      <c r="W2108" s="17"/>
      <c r="Z2108" s="16"/>
    </row>
    <row r="2109" spans="1:26" s="15" customFormat="1" ht="16.5" customHeight="1">
      <c r="A2109" s="17">
        <v>5426</v>
      </c>
      <c r="B2109" s="18" t="s">
        <v>4197</v>
      </c>
      <c r="C2109" s="19">
        <v>4126522147</v>
      </c>
      <c r="D2109" s="28">
        <v>5</v>
      </c>
      <c r="E2109" s="28"/>
      <c r="F2109" s="28">
        <v>15</v>
      </c>
      <c r="G2109" s="28"/>
      <c r="H2109" s="28"/>
      <c r="I2109" s="28"/>
      <c r="J2109" s="28"/>
      <c r="K2109" s="28"/>
      <c r="L2109" s="28"/>
      <c r="M2109" s="28"/>
      <c r="N2109" s="28">
        <v>5</v>
      </c>
      <c r="O2109" s="34"/>
      <c r="P2109" s="34"/>
      <c r="Q2109" s="34"/>
      <c r="R2109" s="34"/>
      <c r="S2109" s="34"/>
      <c r="T2109" s="34"/>
      <c r="U2109" s="34"/>
      <c r="V2109" s="34"/>
      <c r="W2109" s="17"/>
      <c r="Z2109" s="16"/>
    </row>
    <row r="2110" spans="1:26" s="15" customFormat="1" ht="16.5" customHeight="1">
      <c r="A2110" s="17">
        <v>3687</v>
      </c>
      <c r="B2110" s="18" t="s">
        <v>4202</v>
      </c>
      <c r="C2110" s="19">
        <v>4126500956</v>
      </c>
      <c r="D2110" s="28"/>
      <c r="E2110" s="28"/>
      <c r="F2110" s="28">
        <v>10</v>
      </c>
      <c r="G2110" s="28">
        <v>5</v>
      </c>
      <c r="H2110" s="28"/>
      <c r="I2110" s="28"/>
      <c r="J2110" s="28"/>
      <c r="K2110" s="28"/>
      <c r="L2110" s="28"/>
      <c r="M2110" s="28"/>
      <c r="N2110" s="28">
        <v>6</v>
      </c>
      <c r="O2110" s="28">
        <v>5</v>
      </c>
      <c r="P2110" s="34"/>
      <c r="Q2110" s="34"/>
      <c r="R2110" s="34"/>
      <c r="S2110" s="34"/>
      <c r="T2110" s="34"/>
      <c r="U2110" s="34"/>
      <c r="V2110" s="34"/>
      <c r="W2110" s="17"/>
      <c r="Z2110" s="16"/>
    </row>
    <row r="2111" spans="1:26" s="15" customFormat="1" ht="16.5" customHeight="1">
      <c r="A2111" s="17">
        <v>4699</v>
      </c>
      <c r="B2111" s="18" t="s">
        <v>2685</v>
      </c>
      <c r="C2111" s="19">
        <v>4126553024</v>
      </c>
      <c r="D2111" s="28">
        <v>5</v>
      </c>
      <c r="E2111" s="28"/>
      <c r="F2111" s="28"/>
      <c r="G2111" s="28">
        <v>18</v>
      </c>
      <c r="H2111" s="28"/>
      <c r="I2111" s="28"/>
      <c r="J2111" s="28"/>
      <c r="K2111" s="28"/>
      <c r="L2111" s="28">
        <v>5</v>
      </c>
      <c r="M2111" s="28"/>
      <c r="N2111" s="28">
        <v>10</v>
      </c>
      <c r="O2111" s="28">
        <v>10</v>
      </c>
      <c r="P2111" s="34"/>
      <c r="Q2111" s="34"/>
      <c r="R2111" s="34"/>
      <c r="S2111" s="34"/>
      <c r="T2111" s="34"/>
      <c r="U2111" s="34"/>
      <c r="V2111" s="34"/>
      <c r="W2111" s="17"/>
      <c r="Z2111" s="16"/>
    </row>
    <row r="2112" spans="1:26" s="15" customFormat="1" ht="16.5" customHeight="1">
      <c r="A2112" s="17">
        <v>3642</v>
      </c>
      <c r="B2112" s="18" t="s">
        <v>4203</v>
      </c>
      <c r="C2112" s="19">
        <v>4126557871</v>
      </c>
      <c r="D2112" s="28"/>
      <c r="E2112" s="28"/>
      <c r="F2112" s="28">
        <v>10</v>
      </c>
      <c r="G2112" s="28"/>
      <c r="H2112" s="28"/>
      <c r="I2112" s="28"/>
      <c r="J2112" s="28"/>
      <c r="K2112" s="28"/>
      <c r="L2112" s="28"/>
      <c r="M2112" s="28"/>
      <c r="N2112" s="28"/>
      <c r="O2112" s="28">
        <v>20</v>
      </c>
      <c r="P2112" s="34"/>
      <c r="Q2112" s="34"/>
      <c r="R2112" s="34"/>
      <c r="S2112" s="34"/>
      <c r="T2112" s="34"/>
      <c r="U2112" s="34"/>
      <c r="V2112" s="34"/>
      <c r="W2112" s="17"/>
      <c r="Z2112" s="16"/>
    </row>
    <row r="2113" spans="1:26" s="15" customFormat="1" ht="16.5" customHeight="1">
      <c r="A2113" s="17">
        <v>4177</v>
      </c>
      <c r="B2113" s="18" t="s">
        <v>2834</v>
      </c>
      <c r="C2113" s="19">
        <v>4126467852</v>
      </c>
      <c r="D2113" s="28"/>
      <c r="E2113" s="28"/>
      <c r="F2113" s="28">
        <v>15</v>
      </c>
      <c r="G2113" s="28">
        <v>5</v>
      </c>
      <c r="H2113" s="28"/>
      <c r="I2113" s="28"/>
      <c r="J2113" s="28"/>
      <c r="K2113" s="28"/>
      <c r="L2113" s="28"/>
      <c r="M2113" s="28"/>
      <c r="N2113" s="28">
        <v>6</v>
      </c>
      <c r="O2113" s="28"/>
      <c r="P2113" s="34"/>
      <c r="Q2113" s="34"/>
      <c r="R2113" s="34"/>
      <c r="S2113" s="34"/>
      <c r="T2113" s="34"/>
      <c r="U2113" s="34"/>
      <c r="V2113" s="34"/>
      <c r="W2113" s="17"/>
      <c r="Z2113" s="16"/>
    </row>
    <row r="2114" spans="1:26" s="15" customFormat="1" ht="16.5" customHeight="1">
      <c r="A2114" s="17">
        <v>1609</v>
      </c>
      <c r="B2114" s="18" t="s">
        <v>1038</v>
      </c>
      <c r="C2114" s="19">
        <v>4126163079</v>
      </c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>
        <v>6</v>
      </c>
      <c r="O2114" s="28">
        <v>6</v>
      </c>
      <c r="P2114" s="34"/>
      <c r="Q2114" s="34"/>
      <c r="R2114" s="34"/>
      <c r="S2114" s="34"/>
      <c r="T2114" s="34"/>
      <c r="U2114" s="34"/>
      <c r="V2114" s="34"/>
      <c r="W2114" s="17"/>
      <c r="Z2114" s="16"/>
    </row>
    <row r="2115" spans="1:26" s="15" customFormat="1" ht="16.5" customHeight="1">
      <c r="A2115" s="17">
        <v>3923</v>
      </c>
      <c r="B2115" s="18" t="s">
        <v>4204</v>
      </c>
      <c r="C2115" s="19">
        <v>4126295239</v>
      </c>
      <c r="D2115" s="28"/>
      <c r="E2115" s="28">
        <v>21</v>
      </c>
      <c r="F2115" s="71">
        <v>20</v>
      </c>
      <c r="G2115" s="71">
        <v>5</v>
      </c>
      <c r="H2115" s="28"/>
      <c r="I2115" s="28"/>
      <c r="J2115" s="28"/>
      <c r="K2115" s="28"/>
      <c r="L2115" s="28"/>
      <c r="M2115" s="28"/>
      <c r="N2115" s="28"/>
      <c r="O2115" s="28">
        <v>5</v>
      </c>
      <c r="P2115" s="34"/>
      <c r="Q2115" s="34"/>
      <c r="R2115" s="34"/>
      <c r="S2115" s="34"/>
      <c r="T2115" s="34"/>
      <c r="U2115" s="34"/>
      <c r="V2115" s="34"/>
      <c r="W2115" s="25" t="s">
        <v>4205</v>
      </c>
      <c r="Z2115" s="16"/>
    </row>
    <row r="2116" spans="1:26" s="15" customFormat="1" ht="16.5" customHeight="1">
      <c r="A2116" s="17">
        <v>3940</v>
      </c>
      <c r="B2116" s="18" t="s">
        <v>4190</v>
      </c>
      <c r="C2116" s="19">
        <v>4126697168</v>
      </c>
      <c r="D2116" s="34"/>
      <c r="E2116" s="34"/>
      <c r="F2116" s="34">
        <v>10</v>
      </c>
      <c r="G2116" s="34">
        <v>6</v>
      </c>
      <c r="H2116" s="34"/>
      <c r="I2116" s="34"/>
      <c r="J2116" s="34"/>
      <c r="K2116" s="34"/>
      <c r="L2116" s="34"/>
      <c r="M2116" s="34"/>
      <c r="N2116" s="34">
        <v>6</v>
      </c>
      <c r="O2116" s="34">
        <v>5</v>
      </c>
      <c r="P2116" s="34"/>
      <c r="Q2116" s="34"/>
      <c r="R2116" s="34"/>
      <c r="S2116" s="34"/>
      <c r="T2116" s="34"/>
      <c r="U2116" s="34"/>
      <c r="V2116" s="34"/>
      <c r="W2116" s="17"/>
      <c r="Z2116" s="16"/>
    </row>
    <row r="2117" spans="1:26" s="15" customFormat="1" ht="16.5" customHeight="1">
      <c r="A2117" s="17">
        <v>4518</v>
      </c>
      <c r="B2117" s="18" t="s">
        <v>3109</v>
      </c>
      <c r="C2117" s="19">
        <v>4126651031</v>
      </c>
      <c r="D2117" s="34">
        <v>5</v>
      </c>
      <c r="E2117" s="34"/>
      <c r="F2117" s="34">
        <v>15</v>
      </c>
      <c r="G2117" s="34">
        <v>20</v>
      </c>
      <c r="H2117" s="34"/>
      <c r="I2117" s="34"/>
      <c r="J2117" s="34"/>
      <c r="K2117" s="34"/>
      <c r="L2117" s="34"/>
      <c r="M2117" s="34"/>
      <c r="N2117" s="34">
        <v>10</v>
      </c>
      <c r="O2117" s="34">
        <v>15</v>
      </c>
      <c r="P2117" s="34"/>
      <c r="Q2117" s="34"/>
      <c r="R2117" s="34"/>
      <c r="S2117" s="34"/>
      <c r="T2117" s="34"/>
      <c r="U2117" s="34"/>
      <c r="V2117" s="34"/>
      <c r="W2117" s="17"/>
      <c r="Z2117" s="16"/>
    </row>
    <row r="2118" spans="1:26" s="15" customFormat="1" ht="16.5" customHeight="1">
      <c r="A2118" s="17">
        <v>4737</v>
      </c>
      <c r="B2118" s="18" t="s">
        <v>2511</v>
      </c>
      <c r="C2118" s="19">
        <v>4126555846</v>
      </c>
      <c r="D2118" s="34">
        <v>5</v>
      </c>
      <c r="E2118" s="34"/>
      <c r="F2118" s="34">
        <v>5</v>
      </c>
      <c r="G2118" s="34">
        <v>10</v>
      </c>
      <c r="H2118" s="34"/>
      <c r="I2118" s="34"/>
      <c r="J2118" s="34"/>
      <c r="K2118" s="34"/>
      <c r="L2118" s="34"/>
      <c r="M2118" s="34"/>
      <c r="N2118" s="34"/>
      <c r="O2118" s="34">
        <v>10</v>
      </c>
      <c r="P2118" s="34"/>
      <c r="Q2118" s="34"/>
      <c r="R2118" s="34"/>
      <c r="S2118" s="34"/>
      <c r="T2118" s="34"/>
      <c r="U2118" s="34"/>
      <c r="V2118" s="34"/>
      <c r="W2118" s="17"/>
      <c r="Z2118" s="16"/>
    </row>
    <row r="2119" spans="1:26" s="15" customFormat="1" ht="16.5" customHeight="1">
      <c r="A2119" s="17">
        <v>4698</v>
      </c>
      <c r="B2119" s="18" t="s">
        <v>2201</v>
      </c>
      <c r="C2119" s="19"/>
      <c r="D2119" s="28"/>
      <c r="E2119" s="28"/>
      <c r="F2119" s="28"/>
      <c r="G2119" s="71">
        <v>8</v>
      </c>
      <c r="H2119" s="28"/>
      <c r="I2119" s="28"/>
      <c r="J2119" s="28"/>
      <c r="K2119" s="28"/>
      <c r="L2119" s="28"/>
      <c r="M2119" s="28"/>
      <c r="N2119" s="28"/>
      <c r="O2119" s="28"/>
      <c r="P2119" s="34"/>
      <c r="Q2119" s="34"/>
      <c r="R2119" s="34"/>
      <c r="S2119" s="34"/>
      <c r="T2119" s="34"/>
      <c r="U2119" s="34"/>
      <c r="V2119" s="34"/>
      <c r="W2119" s="25" t="s">
        <v>4206</v>
      </c>
      <c r="Z2119" s="16"/>
    </row>
    <row r="2120" spans="1:26" s="15" customFormat="1" ht="18.75" customHeight="1">
      <c r="A2120" s="48"/>
      <c r="B2120" s="51"/>
      <c r="C2120" s="52"/>
      <c r="D2120" s="175"/>
      <c r="E2120" s="175"/>
      <c r="F2120" s="175"/>
      <c r="G2120" s="175"/>
      <c r="H2120" s="175"/>
      <c r="I2120" s="175"/>
      <c r="J2120" s="175"/>
      <c r="K2120" s="175"/>
      <c r="L2120" s="175"/>
      <c r="M2120" s="175"/>
      <c r="N2120" s="175"/>
      <c r="O2120" s="175"/>
      <c r="P2120" s="48"/>
      <c r="Q2120" s="48"/>
      <c r="R2120" s="48"/>
      <c r="S2120" s="48"/>
      <c r="T2120" s="48"/>
      <c r="U2120" s="48"/>
      <c r="V2120" s="48"/>
      <c r="W2120" s="164" t="s">
        <v>4215</v>
      </c>
      <c r="Z2120" s="16"/>
    </row>
    <row r="2121" spans="1:26" s="15" customFormat="1" ht="18.75" customHeight="1">
      <c r="A2121" s="17"/>
      <c r="B2121" s="146" t="s">
        <v>4209</v>
      </c>
      <c r="C2121" s="19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17"/>
      <c r="Q2121" s="17"/>
      <c r="R2121" s="17"/>
      <c r="S2121" s="17"/>
      <c r="T2121" s="17"/>
      <c r="U2121" s="17"/>
      <c r="V2121" s="17"/>
      <c r="W2121" s="17"/>
      <c r="Z2121" s="16"/>
    </row>
    <row r="2122" spans="1:26" s="15" customFormat="1" ht="18.75" customHeight="1">
      <c r="A2122" s="37">
        <v>5207</v>
      </c>
      <c r="B2122" s="18" t="s">
        <v>4216</v>
      </c>
      <c r="C2122" s="19">
        <v>4126739970</v>
      </c>
      <c r="D2122" s="34"/>
      <c r="E2122" s="34"/>
      <c r="F2122" s="28">
        <v>10</v>
      </c>
      <c r="G2122" s="28">
        <v>10</v>
      </c>
      <c r="H2122" s="28"/>
      <c r="I2122" s="28"/>
      <c r="J2122" s="28"/>
      <c r="K2122" s="28"/>
      <c r="L2122" s="28"/>
      <c r="M2122" s="28"/>
      <c r="N2122" s="28">
        <v>10</v>
      </c>
      <c r="O2122" s="28">
        <v>10</v>
      </c>
      <c r="P2122" s="28"/>
      <c r="Q2122" s="28"/>
      <c r="R2122" s="28"/>
      <c r="S2122" s="28"/>
      <c r="T2122" s="28"/>
      <c r="U2122" s="28"/>
      <c r="V2122" s="17"/>
      <c r="W2122" s="17"/>
      <c r="Z2122" s="16"/>
    </row>
    <row r="2123" spans="1:26" s="15" customFormat="1" ht="18.75" customHeight="1">
      <c r="A2123" s="17">
        <v>3324</v>
      </c>
      <c r="B2123" s="18" t="s">
        <v>1539</v>
      </c>
      <c r="C2123" s="19">
        <v>4126704803</v>
      </c>
      <c r="D2123" s="34"/>
      <c r="E2123" s="34"/>
      <c r="F2123" s="28">
        <v>2</v>
      </c>
      <c r="G2123" s="28">
        <v>5</v>
      </c>
      <c r="H2123" s="28"/>
      <c r="I2123" s="28">
        <v>5</v>
      </c>
      <c r="J2123" s="28"/>
      <c r="K2123" s="28"/>
      <c r="L2123" s="28"/>
      <c r="M2123" s="28"/>
      <c r="N2123" s="28">
        <v>5</v>
      </c>
      <c r="O2123" s="28">
        <v>5</v>
      </c>
      <c r="P2123" s="28"/>
      <c r="Q2123" s="28"/>
      <c r="R2123" s="28"/>
      <c r="S2123" s="28"/>
      <c r="T2123" s="28"/>
      <c r="U2123" s="28"/>
      <c r="V2123" s="17"/>
      <c r="W2123" s="17"/>
      <c r="Z2123" s="16"/>
    </row>
    <row r="2124" spans="1:26" s="15" customFormat="1" ht="18.75" customHeight="1">
      <c r="A2124" s="17">
        <v>4110</v>
      </c>
      <c r="B2124" s="18" t="s">
        <v>2085</v>
      </c>
      <c r="C2124" s="19">
        <v>4126733177</v>
      </c>
      <c r="D2124" s="34"/>
      <c r="E2124" s="34"/>
      <c r="F2124" s="28">
        <v>10</v>
      </c>
      <c r="G2124" s="28">
        <v>5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17"/>
      <c r="W2124" s="17"/>
      <c r="Z2124" s="16"/>
    </row>
    <row r="2125" spans="1:26" s="15" customFormat="1" ht="18.75" customHeight="1">
      <c r="A2125" s="17">
        <v>3094</v>
      </c>
      <c r="B2125" s="18" t="s">
        <v>4217</v>
      </c>
      <c r="C2125" s="19">
        <v>4126746163</v>
      </c>
      <c r="D2125" s="34"/>
      <c r="E2125" s="34"/>
      <c r="F2125" s="28"/>
      <c r="G2125" s="28">
        <v>10</v>
      </c>
      <c r="H2125" s="28"/>
      <c r="I2125" s="28"/>
      <c r="J2125" s="28"/>
      <c r="K2125" s="28"/>
      <c r="L2125" s="28"/>
      <c r="M2125" s="28"/>
      <c r="N2125" s="28"/>
      <c r="O2125" s="28">
        <v>5</v>
      </c>
      <c r="P2125" s="28"/>
      <c r="Q2125" s="28"/>
      <c r="R2125" s="28"/>
      <c r="S2125" s="28"/>
      <c r="T2125" s="28"/>
      <c r="U2125" s="28"/>
      <c r="V2125" s="17"/>
      <c r="W2125" s="17"/>
      <c r="Z2125" s="16"/>
    </row>
    <row r="2126" spans="1:26" s="15" customFormat="1" ht="18.75" customHeight="1">
      <c r="A2126" s="17">
        <v>4968</v>
      </c>
      <c r="B2126" s="18" t="s">
        <v>4218</v>
      </c>
      <c r="C2126" s="19">
        <v>4126639550</v>
      </c>
      <c r="D2126" s="34"/>
      <c r="E2126" s="34"/>
      <c r="F2126" s="28">
        <v>10</v>
      </c>
      <c r="G2126" s="28">
        <v>15</v>
      </c>
      <c r="H2126" s="28"/>
      <c r="I2126" s="28">
        <v>10</v>
      </c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17"/>
      <c r="W2126" s="17"/>
      <c r="Z2126" s="16"/>
    </row>
    <row r="2127" spans="1:26" s="15" customFormat="1" ht="18.75" customHeight="1">
      <c r="A2127" s="17">
        <v>3776</v>
      </c>
      <c r="B2127" s="18" t="s">
        <v>4219</v>
      </c>
      <c r="C2127" s="19">
        <v>4126656015</v>
      </c>
      <c r="D2127" s="34"/>
      <c r="E2127" s="34"/>
      <c r="F2127" s="28"/>
      <c r="G2127" s="28">
        <v>5</v>
      </c>
      <c r="H2127" s="28"/>
      <c r="I2127" s="28">
        <v>5</v>
      </c>
      <c r="J2127" s="28"/>
      <c r="K2127" s="28"/>
      <c r="L2127" s="28"/>
      <c r="M2127" s="28"/>
      <c r="N2127" s="28">
        <v>5</v>
      </c>
      <c r="O2127" s="28"/>
      <c r="P2127" s="28"/>
      <c r="Q2127" s="28"/>
      <c r="R2127" s="28"/>
      <c r="S2127" s="28"/>
      <c r="T2127" s="28"/>
      <c r="U2127" s="28"/>
      <c r="V2127" s="17"/>
      <c r="W2127" s="17"/>
      <c r="Z2127" s="16"/>
    </row>
    <row r="2128" spans="1:26" s="15" customFormat="1" ht="18.75" customHeight="1">
      <c r="A2128" s="17">
        <v>5394</v>
      </c>
      <c r="B2128" s="18" t="s">
        <v>4220</v>
      </c>
      <c r="C2128" s="19">
        <v>4126711323</v>
      </c>
      <c r="D2128" s="34"/>
      <c r="E2128" s="34"/>
      <c r="F2128" s="28">
        <v>10</v>
      </c>
      <c r="G2128" s="28">
        <v>5</v>
      </c>
      <c r="H2128" s="28"/>
      <c r="I2128" s="28">
        <v>5</v>
      </c>
      <c r="J2128" s="28"/>
      <c r="K2128" s="28"/>
      <c r="L2128" s="28"/>
      <c r="M2128" s="28"/>
      <c r="N2128" s="28">
        <v>3</v>
      </c>
      <c r="O2128" s="28"/>
      <c r="P2128" s="28"/>
      <c r="Q2128" s="28"/>
      <c r="R2128" s="28"/>
      <c r="S2128" s="28"/>
      <c r="T2128" s="28"/>
      <c r="U2128" s="28"/>
      <c r="V2128" s="17"/>
      <c r="W2128" s="17"/>
      <c r="Z2128" s="16"/>
    </row>
    <row r="2129" spans="1:26" s="15" customFormat="1" ht="18.75" customHeight="1">
      <c r="A2129" s="17">
        <v>3290</v>
      </c>
      <c r="B2129" s="18" t="s">
        <v>1870</v>
      </c>
      <c r="C2129" s="19">
        <v>4126669220</v>
      </c>
      <c r="D2129" s="28">
        <v>3</v>
      </c>
      <c r="E2129" s="34"/>
      <c r="F2129" s="28">
        <v>3</v>
      </c>
      <c r="G2129" s="28">
        <v>5</v>
      </c>
      <c r="H2129" s="28"/>
      <c r="I2129" s="28">
        <v>5</v>
      </c>
      <c r="J2129" s="28"/>
      <c r="K2129" s="28"/>
      <c r="L2129" s="28">
        <v>5</v>
      </c>
      <c r="M2129" s="28"/>
      <c r="N2129" s="28">
        <v>5</v>
      </c>
      <c r="O2129" s="28">
        <v>10</v>
      </c>
      <c r="P2129" s="28"/>
      <c r="Q2129" s="28"/>
      <c r="R2129" s="28"/>
      <c r="S2129" s="28"/>
      <c r="T2129" s="28"/>
      <c r="U2129" s="28"/>
      <c r="V2129" s="17"/>
      <c r="W2129" s="17"/>
      <c r="Z2129" s="16"/>
    </row>
    <row r="2130" spans="1:26" s="15" customFormat="1" ht="18.75" customHeight="1">
      <c r="A2130" s="17">
        <v>4826</v>
      </c>
      <c r="B2130" s="18" t="s">
        <v>4221</v>
      </c>
      <c r="C2130" s="19">
        <v>4126689173</v>
      </c>
      <c r="D2130" s="34"/>
      <c r="E2130" s="34"/>
      <c r="F2130" s="28">
        <v>10</v>
      </c>
      <c r="G2130" s="28"/>
      <c r="H2130" s="28"/>
      <c r="I2130" s="28"/>
      <c r="J2130" s="28"/>
      <c r="K2130" s="28"/>
      <c r="L2130" s="28"/>
      <c r="M2130" s="28"/>
      <c r="N2130" s="28">
        <v>5</v>
      </c>
      <c r="O2130" s="28"/>
      <c r="P2130" s="28"/>
      <c r="Q2130" s="28"/>
      <c r="R2130" s="28"/>
      <c r="S2130" s="28"/>
      <c r="T2130" s="28"/>
      <c r="U2130" s="28"/>
      <c r="V2130" s="17"/>
      <c r="W2130" s="17"/>
      <c r="Z2130" s="16"/>
    </row>
    <row r="2131" spans="1:26" s="15" customFormat="1" ht="18.75" customHeight="1">
      <c r="A2131" s="17">
        <v>4191</v>
      </c>
      <c r="B2131" s="18" t="s">
        <v>4222</v>
      </c>
      <c r="C2131" s="19">
        <v>4126703931</v>
      </c>
      <c r="D2131" s="34"/>
      <c r="E2131" s="34"/>
      <c r="F2131" s="28">
        <v>10</v>
      </c>
      <c r="G2131" s="28">
        <v>10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17"/>
      <c r="W2131" s="17"/>
      <c r="Z2131" s="16"/>
    </row>
    <row r="2132" spans="1:26" s="15" customFormat="1" ht="18.75" customHeight="1">
      <c r="A2132" s="17">
        <v>5272</v>
      </c>
      <c r="B2132" s="18" t="s">
        <v>4223</v>
      </c>
      <c r="C2132" s="19">
        <v>4126662231</v>
      </c>
      <c r="D2132" s="34"/>
      <c r="E2132" s="34"/>
      <c r="F2132" s="28">
        <v>5</v>
      </c>
      <c r="G2132" s="28">
        <v>5</v>
      </c>
      <c r="H2132" s="28"/>
      <c r="I2132" s="28"/>
      <c r="J2132" s="28"/>
      <c r="K2132" s="28"/>
      <c r="L2132" s="28"/>
      <c r="M2132" s="28"/>
      <c r="N2132" s="28">
        <v>5</v>
      </c>
      <c r="O2132" s="28">
        <v>10</v>
      </c>
      <c r="P2132" s="28"/>
      <c r="Q2132" s="28"/>
      <c r="R2132" s="28"/>
      <c r="S2132" s="28"/>
      <c r="T2132" s="28"/>
      <c r="U2132" s="28"/>
      <c r="V2132" s="17"/>
      <c r="W2132" s="17"/>
      <c r="Z2132" s="16"/>
    </row>
    <row r="2133" spans="1:26" s="15" customFormat="1" ht="18.75" customHeight="1">
      <c r="A2133" s="17">
        <v>5569</v>
      </c>
      <c r="B2133" s="18" t="s">
        <v>4224</v>
      </c>
      <c r="C2133" s="19">
        <v>4126670574</v>
      </c>
      <c r="D2133" s="28"/>
      <c r="E2133" s="28"/>
      <c r="F2133" s="28">
        <v>15</v>
      </c>
      <c r="G2133" s="28">
        <v>10</v>
      </c>
      <c r="H2133" s="28"/>
      <c r="I2133" s="28"/>
      <c r="J2133" s="28"/>
      <c r="K2133" s="28"/>
      <c r="L2133" s="28"/>
      <c r="M2133" s="28"/>
      <c r="N2133" s="28">
        <v>5</v>
      </c>
      <c r="O2133" s="28">
        <v>15</v>
      </c>
      <c r="P2133" s="28"/>
      <c r="Q2133" s="28"/>
      <c r="R2133" s="28"/>
      <c r="S2133" s="28"/>
      <c r="T2133" s="28"/>
      <c r="U2133" s="28"/>
      <c r="V2133" s="17"/>
      <c r="W2133" s="17"/>
      <c r="Z2133" s="16"/>
    </row>
    <row r="2134" spans="1:26" s="15" customFormat="1" ht="18.75" customHeight="1">
      <c r="A2134" s="17">
        <v>4356</v>
      </c>
      <c r="B2134" s="18" t="s">
        <v>4225</v>
      </c>
      <c r="C2134" s="19">
        <v>4126653518</v>
      </c>
      <c r="D2134" s="28">
        <v>3</v>
      </c>
      <c r="E2134" s="28">
        <v>3</v>
      </c>
      <c r="F2134" s="28">
        <v>5</v>
      </c>
      <c r="G2134" s="28">
        <v>6</v>
      </c>
      <c r="H2134" s="28"/>
      <c r="I2134" s="28">
        <v>5</v>
      </c>
      <c r="J2134" s="28"/>
      <c r="K2134" s="28"/>
      <c r="L2134" s="28"/>
      <c r="M2134" s="28"/>
      <c r="N2134" s="28"/>
      <c r="O2134" s="28">
        <v>10</v>
      </c>
      <c r="P2134" s="28"/>
      <c r="Q2134" s="28"/>
      <c r="R2134" s="28"/>
      <c r="S2134" s="28"/>
      <c r="T2134" s="28"/>
      <c r="U2134" s="28"/>
      <c r="V2134" s="17"/>
      <c r="W2134" s="17"/>
      <c r="Z2134" s="16"/>
    </row>
    <row r="2135" spans="1:26" s="15" customFormat="1" ht="18.75" customHeight="1">
      <c r="A2135" s="17">
        <v>5456</v>
      </c>
      <c r="B2135" s="18" t="s">
        <v>4226</v>
      </c>
      <c r="C2135" s="19">
        <v>4126698563</v>
      </c>
      <c r="D2135" s="28"/>
      <c r="E2135" s="28"/>
      <c r="F2135" s="28">
        <v>5</v>
      </c>
      <c r="G2135" s="28">
        <v>10</v>
      </c>
      <c r="H2135" s="28"/>
      <c r="I2135" s="28">
        <v>5</v>
      </c>
      <c r="J2135" s="28"/>
      <c r="K2135" s="28"/>
      <c r="L2135" s="28"/>
      <c r="M2135" s="28"/>
      <c r="N2135" s="28">
        <v>5</v>
      </c>
      <c r="O2135" s="28">
        <v>10</v>
      </c>
      <c r="P2135" s="28"/>
      <c r="Q2135" s="28"/>
      <c r="R2135" s="28"/>
      <c r="S2135" s="28"/>
      <c r="T2135" s="28"/>
      <c r="U2135" s="28"/>
      <c r="V2135" s="17"/>
      <c r="W2135" s="17"/>
      <c r="Z2135" s="16"/>
    </row>
    <row r="2136" spans="1:26" s="15" customFormat="1" ht="18.75" customHeight="1">
      <c r="A2136" s="17">
        <v>4831</v>
      </c>
      <c r="B2136" s="18" t="s">
        <v>3379</v>
      </c>
      <c r="C2136" s="19">
        <v>4126630867</v>
      </c>
      <c r="D2136" s="28"/>
      <c r="E2136" s="28"/>
      <c r="F2136" s="28">
        <v>10</v>
      </c>
      <c r="G2136" s="28">
        <v>10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17"/>
      <c r="W2136" s="17"/>
      <c r="Z2136" s="16"/>
    </row>
    <row r="2137" spans="1:26" s="15" customFormat="1" ht="18.75" customHeight="1">
      <c r="A2137" s="17">
        <v>4417</v>
      </c>
      <c r="B2137" s="18" t="s">
        <v>4227</v>
      </c>
      <c r="C2137" s="19">
        <v>4126726264</v>
      </c>
      <c r="D2137" s="28"/>
      <c r="E2137" s="28"/>
      <c r="F2137" s="28">
        <v>15</v>
      </c>
      <c r="G2137" s="28"/>
      <c r="H2137" s="28"/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28"/>
      <c r="T2137" s="28"/>
      <c r="U2137" s="28"/>
      <c r="V2137" s="17"/>
      <c r="W2137" s="17"/>
      <c r="Z2137" s="16"/>
    </row>
    <row r="2138" spans="1:26" s="15" customFormat="1" ht="18.75" customHeight="1">
      <c r="A2138" s="17">
        <v>5267</v>
      </c>
      <c r="B2138" s="18" t="s">
        <v>2646</v>
      </c>
      <c r="C2138" s="19">
        <v>4126635827</v>
      </c>
      <c r="D2138" s="28">
        <v>10</v>
      </c>
      <c r="E2138" s="28"/>
      <c r="F2138" s="28">
        <v>15</v>
      </c>
      <c r="G2138" s="28">
        <v>15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17"/>
      <c r="W2138" s="17"/>
      <c r="Z2138" s="16"/>
    </row>
    <row r="2139" spans="1:26" s="15" customFormat="1" ht="18.75" customHeight="1">
      <c r="A2139" s="17">
        <v>3876</v>
      </c>
      <c r="B2139" s="18" t="s">
        <v>4228</v>
      </c>
      <c r="C2139" s="19">
        <v>4126739972</v>
      </c>
      <c r="D2139" s="28"/>
      <c r="E2139" s="28"/>
      <c r="F2139" s="28"/>
      <c r="G2139" s="28">
        <v>15</v>
      </c>
      <c r="H2139" s="28"/>
      <c r="I2139" s="28"/>
      <c r="J2139" s="28"/>
      <c r="K2139" s="28"/>
      <c r="L2139" s="28"/>
      <c r="M2139" s="28"/>
      <c r="N2139" s="28">
        <v>10</v>
      </c>
      <c r="O2139" s="28"/>
      <c r="P2139" s="28"/>
      <c r="Q2139" s="28"/>
      <c r="R2139" s="28"/>
      <c r="S2139" s="28"/>
      <c r="T2139" s="28"/>
      <c r="U2139" s="28"/>
      <c r="V2139" s="17"/>
      <c r="W2139" s="17"/>
      <c r="Z2139" s="16"/>
    </row>
    <row r="2140" spans="1:26" s="15" customFormat="1" ht="18.75" customHeight="1">
      <c r="A2140" s="17">
        <v>5313</v>
      </c>
      <c r="B2140" s="18" t="s">
        <v>4229</v>
      </c>
      <c r="C2140" s="19">
        <v>4126654623</v>
      </c>
      <c r="D2140" s="28">
        <v>4</v>
      </c>
      <c r="E2140" s="28"/>
      <c r="F2140" s="28">
        <v>5</v>
      </c>
      <c r="G2140" s="28">
        <v>20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17"/>
      <c r="W2140" s="17"/>
      <c r="Z2140" s="16"/>
    </row>
    <row r="2141" spans="1:26" s="15" customFormat="1" ht="18.75" customHeight="1">
      <c r="A2141" s="39"/>
      <c r="B2141" s="18" t="s">
        <v>4230</v>
      </c>
      <c r="C2141" s="66" t="s">
        <v>4231</v>
      </c>
      <c r="D2141" s="28"/>
      <c r="E2141" s="28"/>
      <c r="F2141" s="28"/>
      <c r="G2141" s="28"/>
      <c r="H2141" s="28"/>
      <c r="I2141" s="28"/>
      <c r="J2141" s="28"/>
      <c r="K2141" s="71">
        <v>1</v>
      </c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17"/>
      <c r="W2141" s="17"/>
      <c r="Z2141" s="16"/>
    </row>
    <row r="2142" spans="1:26" s="15" customFormat="1" ht="18.75" customHeight="1">
      <c r="A2142" s="17" t="s">
        <v>4232</v>
      </c>
      <c r="B2142" s="18" t="s">
        <v>4230</v>
      </c>
      <c r="C2142" s="19">
        <v>121</v>
      </c>
      <c r="D2142" s="28"/>
      <c r="E2142" s="28"/>
      <c r="F2142" s="28">
        <v>6</v>
      </c>
      <c r="G2142" s="28">
        <v>15</v>
      </c>
      <c r="H2142" s="28">
        <v>4</v>
      </c>
      <c r="I2142" s="28"/>
      <c r="J2142" s="28"/>
      <c r="K2142" s="28"/>
      <c r="L2142" s="28"/>
      <c r="M2142" s="28"/>
      <c r="N2142" s="28">
        <v>5</v>
      </c>
      <c r="O2142" s="28"/>
      <c r="P2142" s="28"/>
      <c r="Q2142" s="28"/>
      <c r="R2142" s="28"/>
      <c r="S2142" s="28"/>
      <c r="T2142" s="28"/>
      <c r="U2142" s="28"/>
      <c r="V2142" s="17"/>
      <c r="W2142" s="17"/>
      <c r="Z2142" s="16"/>
    </row>
    <row r="2143" spans="1:26" s="15" customFormat="1" ht="18.75" customHeight="1">
      <c r="A2143" s="17" t="s">
        <v>4233</v>
      </c>
      <c r="B2143" s="18" t="s">
        <v>4234</v>
      </c>
      <c r="C2143" s="19">
        <v>118</v>
      </c>
      <c r="D2143" s="28"/>
      <c r="E2143" s="28"/>
      <c r="F2143" s="28"/>
      <c r="G2143" s="28">
        <v>3</v>
      </c>
      <c r="H2143" s="28">
        <v>3</v>
      </c>
      <c r="I2143" s="28"/>
      <c r="J2143" s="28"/>
      <c r="K2143" s="28"/>
      <c r="L2143" s="28"/>
      <c r="M2143" s="28"/>
      <c r="N2143" s="28">
        <v>4</v>
      </c>
      <c r="O2143" s="28">
        <v>6</v>
      </c>
      <c r="P2143" s="28"/>
      <c r="Q2143" s="28"/>
      <c r="R2143" s="28"/>
      <c r="S2143" s="28"/>
      <c r="T2143" s="28"/>
      <c r="U2143" s="28"/>
      <c r="V2143" s="17"/>
      <c r="W2143" s="17"/>
      <c r="Z2143" s="16"/>
    </row>
    <row r="2144" spans="1:26" s="15" customFormat="1" ht="18.75" customHeight="1">
      <c r="A2144" s="17" t="s">
        <v>4236</v>
      </c>
      <c r="B2144" s="18" t="s">
        <v>4235</v>
      </c>
      <c r="C2144" s="19">
        <v>122</v>
      </c>
      <c r="D2144" s="28"/>
      <c r="E2144" s="28"/>
      <c r="F2144" s="28">
        <v>3</v>
      </c>
      <c r="G2144" s="28"/>
      <c r="H2144" s="28">
        <v>5</v>
      </c>
      <c r="I2144" s="28"/>
      <c r="J2144" s="28"/>
      <c r="K2144" s="28">
        <v>2</v>
      </c>
      <c r="L2144" s="28"/>
      <c r="M2144" s="28"/>
      <c r="N2144" s="28">
        <v>5</v>
      </c>
      <c r="O2144" s="28">
        <v>5</v>
      </c>
      <c r="P2144" s="28"/>
      <c r="Q2144" s="28"/>
      <c r="R2144" s="28"/>
      <c r="S2144" s="28"/>
      <c r="T2144" s="28"/>
      <c r="U2144" s="28"/>
      <c r="V2144" s="17"/>
      <c r="W2144" s="17"/>
      <c r="Z2144" s="16"/>
    </row>
    <row r="2145" spans="1:26" s="15" customFormat="1" ht="18.75" customHeight="1">
      <c r="A2145" s="17" t="s">
        <v>4237</v>
      </c>
      <c r="B2145" s="18" t="s">
        <v>4238</v>
      </c>
      <c r="C2145" s="19">
        <v>350</v>
      </c>
      <c r="D2145" s="28">
        <v>3</v>
      </c>
      <c r="E2145" s="28"/>
      <c r="F2145" s="28">
        <v>7</v>
      </c>
      <c r="G2145" s="28">
        <v>7</v>
      </c>
      <c r="H2145" s="28">
        <v>5</v>
      </c>
      <c r="I2145" s="28"/>
      <c r="J2145" s="28"/>
      <c r="K2145" s="28"/>
      <c r="L2145" s="28"/>
      <c r="M2145" s="28"/>
      <c r="N2145" s="28">
        <v>6</v>
      </c>
      <c r="O2145" s="28">
        <v>6</v>
      </c>
      <c r="P2145" s="28"/>
      <c r="Q2145" s="28"/>
      <c r="R2145" s="28"/>
      <c r="S2145" s="28"/>
      <c r="T2145" s="28"/>
      <c r="U2145" s="28"/>
      <c r="V2145" s="28"/>
      <c r="W2145" s="17"/>
      <c r="Z2145" s="16"/>
    </row>
    <row r="2146" spans="1:26" s="15" customFormat="1" ht="18.75" customHeight="1">
      <c r="A2146" s="17" t="s">
        <v>4239</v>
      </c>
      <c r="B2146" s="18" t="s">
        <v>4240</v>
      </c>
      <c r="C2146" s="19">
        <v>124</v>
      </c>
      <c r="D2146" s="28"/>
      <c r="E2146" s="28"/>
      <c r="F2146" s="28">
        <v>5</v>
      </c>
      <c r="G2146" s="28">
        <v>3</v>
      </c>
      <c r="H2146" s="28"/>
      <c r="I2146" s="28"/>
      <c r="J2146" s="28"/>
      <c r="K2146" s="28">
        <v>3</v>
      </c>
      <c r="L2146" s="28"/>
      <c r="M2146" s="28"/>
      <c r="N2146" s="28">
        <v>5</v>
      </c>
      <c r="O2146" s="28">
        <v>5</v>
      </c>
      <c r="P2146" s="28"/>
      <c r="Q2146" s="28"/>
      <c r="R2146" s="28"/>
      <c r="S2146" s="28"/>
      <c r="T2146" s="28"/>
      <c r="U2146" s="28"/>
      <c r="V2146" s="28"/>
      <c r="W2146" s="17"/>
      <c r="Z2146" s="16"/>
    </row>
    <row r="2147" spans="1:26" s="15" customFormat="1" ht="18.75" customHeight="1">
      <c r="A2147" s="17" t="s">
        <v>4241</v>
      </c>
      <c r="B2147" s="18" t="s">
        <v>4242</v>
      </c>
      <c r="C2147" s="19">
        <v>120</v>
      </c>
      <c r="D2147" s="28"/>
      <c r="E2147" s="28"/>
      <c r="F2147" s="28">
        <v>5</v>
      </c>
      <c r="G2147" s="28">
        <v>8</v>
      </c>
      <c r="H2147" s="28">
        <v>3</v>
      </c>
      <c r="I2147" s="28"/>
      <c r="J2147" s="28"/>
      <c r="K2147" s="28">
        <v>1</v>
      </c>
      <c r="L2147" s="28"/>
      <c r="M2147" s="28"/>
      <c r="N2147" s="28">
        <v>5</v>
      </c>
      <c r="O2147" s="28"/>
      <c r="P2147" s="28"/>
      <c r="Q2147" s="28"/>
      <c r="R2147" s="28"/>
      <c r="S2147" s="28"/>
      <c r="T2147" s="28"/>
      <c r="U2147" s="28"/>
      <c r="V2147" s="28"/>
      <c r="W2147" s="17"/>
      <c r="Z2147" s="16"/>
    </row>
    <row r="2148" spans="1:26" s="15" customFormat="1" ht="18.75" customHeight="1">
      <c r="A2148" s="17" t="s">
        <v>4244</v>
      </c>
      <c r="B2148" s="18" t="s">
        <v>4245</v>
      </c>
      <c r="C2148" s="19">
        <v>125</v>
      </c>
      <c r="D2148" s="28"/>
      <c r="E2148" s="28"/>
      <c r="F2148" s="28">
        <v>5</v>
      </c>
      <c r="G2148" s="28">
        <v>5</v>
      </c>
      <c r="H2148" s="28"/>
      <c r="I2148" s="28"/>
      <c r="J2148" s="28"/>
      <c r="K2148" s="28"/>
      <c r="L2148" s="28"/>
      <c r="M2148" s="28"/>
      <c r="N2148" s="28">
        <v>5</v>
      </c>
      <c r="O2148" s="28">
        <v>6</v>
      </c>
      <c r="P2148" s="28"/>
      <c r="Q2148" s="28"/>
      <c r="R2148" s="28"/>
      <c r="S2148" s="28"/>
      <c r="T2148" s="28"/>
      <c r="U2148" s="28"/>
      <c r="V2148" s="28"/>
      <c r="W2148" s="17"/>
      <c r="Z2148" s="16"/>
    </row>
    <row r="2149" spans="1:26" s="15" customFormat="1" ht="18.75" customHeight="1">
      <c r="A2149" s="17">
        <v>1658</v>
      </c>
      <c r="B2149" s="18" t="s">
        <v>3203</v>
      </c>
      <c r="C2149" s="19">
        <v>4126609060</v>
      </c>
      <c r="D2149" s="28">
        <v>6</v>
      </c>
      <c r="E2149" s="28"/>
      <c r="F2149" s="28">
        <v>6</v>
      </c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17"/>
      <c r="Z2149" s="16"/>
    </row>
    <row r="2150" spans="1:26" s="15" customFormat="1" ht="18.75" customHeight="1">
      <c r="A2150" s="17">
        <v>1658</v>
      </c>
      <c r="B2150" s="18" t="s">
        <v>3203</v>
      </c>
      <c r="C2150" s="19">
        <v>4126609059</v>
      </c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>
        <v>5</v>
      </c>
      <c r="V2150" s="28">
        <v>3</v>
      </c>
      <c r="W2150" s="17"/>
      <c r="Z2150" s="16"/>
    </row>
    <row r="2151" spans="1:26" s="15" customFormat="1" ht="18.75" customHeight="1">
      <c r="A2151" s="17">
        <v>1535</v>
      </c>
      <c r="B2151" s="18" t="s">
        <v>4243</v>
      </c>
      <c r="C2151" s="19">
        <v>4126718911</v>
      </c>
      <c r="D2151" s="28">
        <v>5</v>
      </c>
      <c r="E2151" s="28"/>
      <c r="F2151" s="28"/>
      <c r="G2151" s="28"/>
      <c r="H2151" s="28"/>
      <c r="I2151" s="28"/>
      <c r="J2151" s="28"/>
      <c r="K2151" s="28"/>
      <c r="L2151" s="28"/>
      <c r="M2151" s="28"/>
      <c r="N2151" s="28">
        <v>10</v>
      </c>
      <c r="O2151" s="28"/>
      <c r="P2151" s="28"/>
      <c r="Q2151" s="28"/>
      <c r="R2151" s="28"/>
      <c r="S2151" s="28"/>
      <c r="T2151" s="28"/>
      <c r="U2151" s="28"/>
      <c r="V2151" s="28"/>
      <c r="W2151" s="17"/>
      <c r="Z2151" s="16"/>
    </row>
    <row r="2152" spans="1:26" s="15" customFormat="1" ht="18.75" customHeight="1">
      <c r="A2152" s="17">
        <v>1535</v>
      </c>
      <c r="B2152" s="18" t="s">
        <v>4243</v>
      </c>
      <c r="C2152" s="19">
        <v>4126719684</v>
      </c>
      <c r="D2152" s="28"/>
      <c r="E2152" s="28">
        <v>5</v>
      </c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17"/>
      <c r="Z2152" s="16"/>
    </row>
    <row r="2153" spans="1:26" s="15" customFormat="1" ht="18.75" customHeight="1">
      <c r="A2153" s="17">
        <v>1535</v>
      </c>
      <c r="B2153" s="18" t="s">
        <v>4243</v>
      </c>
      <c r="C2153" s="19">
        <v>4126718912</v>
      </c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>
        <v>13</v>
      </c>
      <c r="Q2153" s="28"/>
      <c r="R2153" s="28"/>
      <c r="S2153" s="28"/>
      <c r="T2153" s="28"/>
      <c r="U2153" s="28"/>
      <c r="V2153" s="28"/>
      <c r="W2153" s="17"/>
      <c r="Z2153" s="16"/>
    </row>
    <row r="2154" spans="1:26" s="15" customFormat="1" ht="18.75" customHeight="1">
      <c r="A2154" s="17">
        <v>1654</v>
      </c>
      <c r="B2154" s="18" t="s">
        <v>3207</v>
      </c>
      <c r="C2154" s="19">
        <v>4126662920</v>
      </c>
      <c r="D2154" s="28">
        <v>5</v>
      </c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>
        <v>10</v>
      </c>
      <c r="P2154" s="28"/>
      <c r="Q2154" s="28"/>
      <c r="R2154" s="28"/>
      <c r="S2154" s="28"/>
      <c r="T2154" s="28"/>
      <c r="U2154" s="28"/>
      <c r="V2154" s="28"/>
      <c r="W2154" s="17"/>
      <c r="Z2154" s="16"/>
    </row>
    <row r="2155" spans="1:26" s="15" customFormat="1" ht="18.75" customHeight="1">
      <c r="A2155" s="17">
        <v>1654</v>
      </c>
      <c r="B2155" s="18" t="s">
        <v>3207</v>
      </c>
      <c r="C2155" s="19">
        <v>4126662919</v>
      </c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>
        <v>10</v>
      </c>
      <c r="W2155" s="17"/>
      <c r="Z2155" s="16"/>
    </row>
    <row r="2156" spans="1:26" s="15" customFormat="1" ht="18.75" customHeight="1">
      <c r="A2156" s="17">
        <v>1531</v>
      </c>
      <c r="B2156" s="18" t="s">
        <v>3188</v>
      </c>
      <c r="C2156" s="19">
        <v>4126695343</v>
      </c>
      <c r="D2156" s="28"/>
      <c r="E2156" s="28"/>
      <c r="F2156" s="28">
        <v>15</v>
      </c>
      <c r="G2156" s="28">
        <v>20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17"/>
      <c r="Z2156" s="16"/>
    </row>
    <row r="2157" spans="1:26" s="15" customFormat="1" ht="18.75" customHeight="1">
      <c r="A2157" s="17">
        <v>1646</v>
      </c>
      <c r="B2157" s="18" t="s">
        <v>3119</v>
      </c>
      <c r="C2157" s="19">
        <v>4126704413</v>
      </c>
      <c r="D2157" s="28"/>
      <c r="E2157" s="28"/>
      <c r="F2157" s="28">
        <v>5</v>
      </c>
      <c r="G2157" s="28">
        <v>10</v>
      </c>
      <c r="H2157" s="28"/>
      <c r="I2157" s="28">
        <v>10</v>
      </c>
      <c r="J2157" s="28"/>
      <c r="K2157" s="28"/>
      <c r="L2157" s="28"/>
      <c r="M2157" s="28"/>
      <c r="N2157" s="28">
        <v>5</v>
      </c>
      <c r="O2157" s="28">
        <v>5</v>
      </c>
      <c r="P2157" s="28"/>
      <c r="Q2157" s="28"/>
      <c r="R2157" s="28"/>
      <c r="S2157" s="28"/>
      <c r="T2157" s="28"/>
      <c r="U2157" s="28"/>
      <c r="V2157" s="28"/>
      <c r="W2157" s="17"/>
      <c r="Z2157" s="16"/>
    </row>
    <row r="2158" spans="1:26" s="15" customFormat="1" ht="18.75" customHeight="1">
      <c r="A2158" s="17">
        <v>1533</v>
      </c>
      <c r="B2158" s="18" t="s">
        <v>3251</v>
      </c>
      <c r="C2158" s="19">
        <v>4126695450</v>
      </c>
      <c r="D2158" s="28"/>
      <c r="E2158" s="28"/>
      <c r="F2158" s="28"/>
      <c r="G2158" s="28">
        <v>5</v>
      </c>
      <c r="H2158" s="28"/>
      <c r="I2158" s="28"/>
      <c r="J2158" s="28"/>
      <c r="K2158" s="28"/>
      <c r="L2158" s="28"/>
      <c r="M2158" s="28"/>
      <c r="N2158" s="28"/>
      <c r="O2158" s="28">
        <v>10</v>
      </c>
      <c r="P2158" s="28"/>
      <c r="Q2158" s="28"/>
      <c r="R2158" s="28"/>
      <c r="S2158" s="28"/>
      <c r="T2158" s="28"/>
      <c r="U2158" s="28"/>
      <c r="V2158" s="28"/>
      <c r="W2158" s="17"/>
      <c r="Z2158" s="16"/>
    </row>
    <row r="2159" spans="1:26" s="15" customFormat="1" ht="18.75" customHeight="1">
      <c r="A2159" s="17">
        <v>1533</v>
      </c>
      <c r="B2159" s="18" t="s">
        <v>3251</v>
      </c>
      <c r="C2159" s="19">
        <v>4126695447</v>
      </c>
      <c r="D2159" s="28"/>
      <c r="E2159" s="28">
        <v>5</v>
      </c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17"/>
      <c r="Z2159" s="16"/>
    </row>
    <row r="2160" spans="1:26" s="15" customFormat="1" ht="18.75" customHeight="1">
      <c r="A2160" s="25">
        <v>1542</v>
      </c>
      <c r="B2160" s="18" t="s">
        <v>3279</v>
      </c>
      <c r="C2160" s="19">
        <v>4126705629</v>
      </c>
      <c r="D2160" s="28"/>
      <c r="E2160" s="28"/>
      <c r="F2160" s="28">
        <v>10</v>
      </c>
      <c r="G2160" s="28">
        <v>10</v>
      </c>
      <c r="H2160" s="28"/>
      <c r="I2160" s="28">
        <v>5</v>
      </c>
      <c r="J2160" s="28"/>
      <c r="K2160" s="28"/>
      <c r="L2160" s="28"/>
      <c r="M2160" s="28"/>
      <c r="N2160" s="28">
        <v>6</v>
      </c>
      <c r="O2160" s="28"/>
      <c r="P2160" s="28"/>
      <c r="Q2160" s="28"/>
      <c r="R2160" s="28"/>
      <c r="S2160" s="28"/>
      <c r="T2160" s="28"/>
      <c r="U2160" s="28"/>
      <c r="V2160" s="28"/>
      <c r="W2160" s="17"/>
      <c r="Z2160" s="16"/>
    </row>
    <row r="2161" spans="1:26" s="15" customFormat="1" ht="18.75" customHeight="1">
      <c r="A2161" s="17">
        <v>2403</v>
      </c>
      <c r="B2161" s="18" t="s">
        <v>4246</v>
      </c>
      <c r="C2161" s="19">
        <v>4126753163</v>
      </c>
      <c r="D2161" s="28"/>
      <c r="E2161" s="28"/>
      <c r="F2161" s="28"/>
      <c r="G2161" s="28">
        <v>5</v>
      </c>
      <c r="H2161" s="28"/>
      <c r="I2161" s="28"/>
      <c r="J2161" s="28"/>
      <c r="K2161" s="28"/>
      <c r="L2161" s="28"/>
      <c r="M2161" s="28"/>
      <c r="N2161" s="28">
        <v>5</v>
      </c>
      <c r="O2161" s="28"/>
      <c r="P2161" s="28"/>
      <c r="Q2161" s="28"/>
      <c r="R2161" s="28"/>
      <c r="S2161" s="28"/>
      <c r="T2161" s="28"/>
      <c r="U2161" s="28"/>
      <c r="V2161" s="28"/>
      <c r="W2161" s="17"/>
      <c r="Z2161" s="16"/>
    </row>
    <row r="2162" spans="1:26" s="15" customFormat="1" ht="18.75" customHeight="1">
      <c r="A2162" s="17">
        <v>5434</v>
      </c>
      <c r="B2162" s="18" t="s">
        <v>4247</v>
      </c>
      <c r="C2162" s="19">
        <v>4126727759</v>
      </c>
      <c r="D2162" s="28"/>
      <c r="E2162" s="28"/>
      <c r="F2162" s="28">
        <v>5</v>
      </c>
      <c r="G2162" s="28">
        <v>10</v>
      </c>
      <c r="H2162" s="28"/>
      <c r="I2162" s="28"/>
      <c r="J2162" s="28"/>
      <c r="K2162" s="28"/>
      <c r="L2162" s="28"/>
      <c r="M2162" s="28"/>
      <c r="N2162" s="28">
        <v>5</v>
      </c>
      <c r="O2162" s="28">
        <v>10</v>
      </c>
      <c r="P2162" s="28"/>
      <c r="Q2162" s="28"/>
      <c r="R2162" s="28"/>
      <c r="S2162" s="28"/>
      <c r="T2162" s="28"/>
      <c r="U2162" s="28"/>
      <c r="V2162" s="28"/>
      <c r="W2162" s="17"/>
      <c r="Z2162" s="16"/>
    </row>
    <row r="2163" spans="1:26" s="15" customFormat="1" ht="18.75" customHeight="1">
      <c r="A2163" s="17">
        <v>4511</v>
      </c>
      <c r="B2163" s="18" t="s">
        <v>4248</v>
      </c>
      <c r="C2163" s="19">
        <v>4126694807</v>
      </c>
      <c r="D2163" s="28"/>
      <c r="E2163" s="28"/>
      <c r="F2163" s="28"/>
      <c r="G2163" s="28">
        <v>10</v>
      </c>
      <c r="H2163" s="28"/>
      <c r="I2163" s="28"/>
      <c r="J2163" s="28"/>
      <c r="K2163" s="28"/>
      <c r="L2163" s="28"/>
      <c r="M2163" s="28"/>
      <c r="N2163" s="28"/>
      <c r="O2163" s="28">
        <v>3</v>
      </c>
      <c r="P2163" s="28"/>
      <c r="Q2163" s="28"/>
      <c r="R2163" s="28"/>
      <c r="S2163" s="28"/>
      <c r="T2163" s="28"/>
      <c r="U2163" s="28"/>
      <c r="V2163" s="28"/>
      <c r="W2163" s="17"/>
      <c r="Z2163" s="16"/>
    </row>
    <row r="2164" spans="1:26" s="15" customFormat="1" ht="18.75" customHeight="1">
      <c r="A2164" s="17">
        <v>1606</v>
      </c>
      <c r="B2164" s="18" t="s">
        <v>4249</v>
      </c>
      <c r="C2164" s="19">
        <v>4126663639</v>
      </c>
      <c r="D2164" s="28"/>
      <c r="E2164" s="28"/>
      <c r="F2164" s="28">
        <v>5</v>
      </c>
      <c r="G2164" s="28">
        <v>30</v>
      </c>
      <c r="H2164" s="28"/>
      <c r="I2164" s="28"/>
      <c r="J2164" s="28"/>
      <c r="K2164" s="28"/>
      <c r="L2164" s="28"/>
      <c r="M2164" s="28"/>
      <c r="N2164" s="28"/>
      <c r="O2164" s="28">
        <v>10</v>
      </c>
      <c r="P2164" s="28"/>
      <c r="Q2164" s="28"/>
      <c r="R2164" s="28"/>
      <c r="S2164" s="28"/>
      <c r="T2164" s="28"/>
      <c r="U2164" s="28"/>
      <c r="V2164" s="28"/>
      <c r="W2164" s="17"/>
      <c r="Z2164" s="16"/>
    </row>
    <row r="2165" spans="1:26" s="15" customFormat="1" ht="18.75" customHeight="1">
      <c r="A2165" s="17">
        <v>1553</v>
      </c>
      <c r="B2165" s="18" t="s">
        <v>90</v>
      </c>
      <c r="C2165" s="19">
        <v>4126662338</v>
      </c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>
        <v>5</v>
      </c>
      <c r="O2165" s="28"/>
      <c r="P2165" s="28"/>
      <c r="Q2165" s="28"/>
      <c r="R2165" s="28"/>
      <c r="S2165" s="28"/>
      <c r="T2165" s="28"/>
      <c r="U2165" s="28"/>
      <c r="V2165" s="28"/>
      <c r="W2165" s="17"/>
      <c r="Z2165" s="16"/>
    </row>
    <row r="2166" spans="1:26" s="15" customFormat="1" ht="18.75" customHeight="1">
      <c r="A2166" s="17">
        <v>2743</v>
      </c>
      <c r="B2166" s="18" t="s">
        <v>4250</v>
      </c>
      <c r="C2166" s="19">
        <v>4126752786</v>
      </c>
      <c r="D2166" s="28"/>
      <c r="E2166" s="28"/>
      <c r="F2166" s="28"/>
      <c r="G2166" s="28">
        <v>10</v>
      </c>
      <c r="H2166" s="28"/>
      <c r="I2166" s="28">
        <v>5</v>
      </c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17"/>
      <c r="Z2166" s="16"/>
    </row>
    <row r="2167" spans="1:26" s="15" customFormat="1" ht="18.75" customHeight="1">
      <c r="A2167" s="17">
        <v>3890</v>
      </c>
      <c r="B2167" s="18" t="s">
        <v>4251</v>
      </c>
      <c r="C2167" s="19">
        <v>4126733237</v>
      </c>
      <c r="D2167" s="28"/>
      <c r="E2167" s="28"/>
      <c r="F2167" s="28">
        <v>5</v>
      </c>
      <c r="G2167" s="28">
        <v>10</v>
      </c>
      <c r="H2167" s="28"/>
      <c r="I2167" s="28">
        <v>9</v>
      </c>
      <c r="J2167" s="28"/>
      <c r="K2167" s="28"/>
      <c r="L2167" s="28"/>
      <c r="M2167" s="28"/>
      <c r="N2167" s="28"/>
      <c r="O2167" s="28">
        <v>5</v>
      </c>
      <c r="P2167" s="28"/>
      <c r="Q2167" s="28"/>
      <c r="R2167" s="28"/>
      <c r="S2167" s="28"/>
      <c r="T2167" s="28"/>
      <c r="U2167" s="28"/>
      <c r="V2167" s="28"/>
      <c r="W2167" s="17"/>
      <c r="Z2167" s="16"/>
    </row>
    <row r="2168" spans="1:26" s="15" customFormat="1" ht="18.75" customHeight="1">
      <c r="A2168" s="17">
        <v>5377</v>
      </c>
      <c r="B2168" s="18" t="s">
        <v>4252</v>
      </c>
      <c r="C2168" s="19">
        <v>4126714187</v>
      </c>
      <c r="D2168" s="28"/>
      <c r="E2168" s="28"/>
      <c r="F2168" s="28">
        <v>3</v>
      </c>
      <c r="G2168" s="28"/>
      <c r="H2168" s="28"/>
      <c r="I2168" s="28"/>
      <c r="J2168" s="28"/>
      <c r="K2168" s="28"/>
      <c r="L2168" s="28"/>
      <c r="M2168" s="28"/>
      <c r="N2168" s="28">
        <v>3</v>
      </c>
      <c r="O2168" s="28"/>
      <c r="P2168" s="28"/>
      <c r="Q2168" s="28"/>
      <c r="R2168" s="28"/>
      <c r="S2168" s="28"/>
      <c r="T2168" s="28"/>
      <c r="U2168" s="28"/>
      <c r="V2168" s="28"/>
      <c r="W2168" s="17"/>
      <c r="Z2168" s="16"/>
    </row>
    <row r="2169" spans="1:26" s="15" customFormat="1" ht="18.75" customHeight="1">
      <c r="A2169" s="17">
        <v>3951</v>
      </c>
      <c r="B2169" s="18" t="s">
        <v>4253</v>
      </c>
      <c r="C2169" s="19">
        <v>4126699307</v>
      </c>
      <c r="D2169" s="28">
        <v>5</v>
      </c>
      <c r="E2169" s="28">
        <v>5</v>
      </c>
      <c r="F2169" s="28">
        <v>2</v>
      </c>
      <c r="G2169" s="28">
        <v>2</v>
      </c>
      <c r="H2169" s="28"/>
      <c r="I2169" s="28"/>
      <c r="J2169" s="28"/>
      <c r="K2169" s="28"/>
      <c r="L2169" s="28"/>
      <c r="M2169" s="28"/>
      <c r="N2169" s="28">
        <v>2</v>
      </c>
      <c r="O2169" s="28">
        <v>5</v>
      </c>
      <c r="P2169" s="28"/>
      <c r="Q2169" s="28"/>
      <c r="R2169" s="28"/>
      <c r="S2169" s="28"/>
      <c r="T2169" s="28"/>
      <c r="U2169" s="28"/>
      <c r="V2169" s="28"/>
      <c r="W2169" s="17"/>
      <c r="Z2169" s="16"/>
    </row>
    <row r="2170" spans="1:26" s="15" customFormat="1" ht="18.75" customHeight="1">
      <c r="A2170" s="17">
        <v>4033</v>
      </c>
      <c r="B2170" s="18" t="s">
        <v>4270</v>
      </c>
      <c r="C2170" s="19">
        <v>4126748505</v>
      </c>
      <c r="D2170" s="28"/>
      <c r="E2170" s="28"/>
      <c r="F2170" s="28">
        <v>6</v>
      </c>
      <c r="G2170" s="28">
        <v>10</v>
      </c>
      <c r="H2170" s="28"/>
      <c r="I2170" s="28">
        <v>2</v>
      </c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17"/>
      <c r="Z2170" s="16"/>
    </row>
    <row r="2171" spans="1:26" s="15" customFormat="1" ht="18.75" customHeight="1">
      <c r="A2171" s="17">
        <v>5288</v>
      </c>
      <c r="B2171" s="18" t="s">
        <v>4271</v>
      </c>
      <c r="C2171" s="19">
        <v>4126748271</v>
      </c>
      <c r="D2171" s="28">
        <v>5</v>
      </c>
      <c r="E2171" s="28"/>
      <c r="F2171" s="28">
        <v>5</v>
      </c>
      <c r="G2171" s="28"/>
      <c r="H2171" s="28"/>
      <c r="I2171" s="28"/>
      <c r="J2171" s="28"/>
      <c r="K2171" s="28"/>
      <c r="L2171" s="28"/>
      <c r="M2171" s="28"/>
      <c r="N2171" s="28">
        <v>5</v>
      </c>
      <c r="O2171" s="28">
        <v>5</v>
      </c>
      <c r="P2171" s="28"/>
      <c r="Q2171" s="28"/>
      <c r="R2171" s="28"/>
      <c r="S2171" s="28"/>
      <c r="T2171" s="28"/>
      <c r="U2171" s="28"/>
      <c r="V2171" s="28"/>
      <c r="W2171" s="17"/>
      <c r="Z2171" s="16"/>
    </row>
    <row r="2172" spans="1:26" s="15" customFormat="1" ht="18.75" customHeight="1">
      <c r="A2172" s="17">
        <v>3651</v>
      </c>
      <c r="B2172" s="18" t="s">
        <v>4272</v>
      </c>
      <c r="C2172" s="19">
        <v>4126728505</v>
      </c>
      <c r="D2172" s="28">
        <v>3</v>
      </c>
      <c r="E2172" s="28"/>
      <c r="F2172" s="28">
        <v>5</v>
      </c>
      <c r="G2172" s="28">
        <v>3</v>
      </c>
      <c r="H2172" s="28"/>
      <c r="I2172" s="28"/>
      <c r="J2172" s="28"/>
      <c r="K2172" s="28"/>
      <c r="L2172" s="28"/>
      <c r="M2172" s="28"/>
      <c r="N2172" s="28">
        <v>3</v>
      </c>
      <c r="O2172" s="28">
        <v>8</v>
      </c>
      <c r="P2172" s="28"/>
      <c r="Q2172" s="28"/>
      <c r="R2172" s="28"/>
      <c r="S2172" s="28"/>
      <c r="T2172" s="28"/>
      <c r="U2172" s="28"/>
      <c r="V2172" s="28"/>
      <c r="W2172" s="17"/>
      <c r="Z2172" s="16"/>
    </row>
    <row r="2173" spans="1:26" s="15" customFormat="1" ht="18.75" customHeight="1">
      <c r="A2173" s="17">
        <v>4305</v>
      </c>
      <c r="B2173" s="18" t="s">
        <v>4273</v>
      </c>
      <c r="C2173" s="19">
        <v>4126716698</v>
      </c>
      <c r="D2173" s="28"/>
      <c r="E2173" s="28"/>
      <c r="F2173" s="28">
        <v>5</v>
      </c>
      <c r="G2173" s="28">
        <v>10</v>
      </c>
      <c r="H2173" s="28"/>
      <c r="I2173" s="28"/>
      <c r="J2173" s="28"/>
      <c r="K2173" s="28"/>
      <c r="L2173" s="28"/>
      <c r="M2173" s="28"/>
      <c r="N2173" s="28">
        <v>5</v>
      </c>
      <c r="O2173" s="28">
        <v>20</v>
      </c>
      <c r="P2173" s="28"/>
      <c r="Q2173" s="28"/>
      <c r="R2173" s="28"/>
      <c r="S2173" s="28"/>
      <c r="T2173" s="28"/>
      <c r="U2173" s="28"/>
      <c r="V2173" s="28"/>
      <c r="W2173" s="17"/>
      <c r="Z2173" s="16"/>
    </row>
    <row r="2174" spans="1:26" s="15" customFormat="1" ht="18.75" customHeight="1">
      <c r="A2174" s="17">
        <v>2552</v>
      </c>
      <c r="B2174" s="18" t="s">
        <v>4274</v>
      </c>
      <c r="C2174" s="19">
        <v>4126753770</v>
      </c>
      <c r="D2174" s="28"/>
      <c r="E2174" s="28"/>
      <c r="F2174" s="28">
        <v>5</v>
      </c>
      <c r="G2174" s="28">
        <v>10</v>
      </c>
      <c r="H2174" s="28"/>
      <c r="I2174" s="28"/>
      <c r="J2174" s="28"/>
      <c r="K2174" s="28"/>
      <c r="L2174" s="28"/>
      <c r="M2174" s="28"/>
      <c r="N2174" s="28">
        <v>5</v>
      </c>
      <c r="O2174" s="28"/>
      <c r="P2174" s="28"/>
      <c r="Q2174" s="28"/>
      <c r="R2174" s="28"/>
      <c r="S2174" s="28"/>
      <c r="T2174" s="28"/>
      <c r="U2174" s="28"/>
      <c r="V2174" s="28"/>
      <c r="W2174" s="17"/>
      <c r="Z2174" s="16"/>
    </row>
    <row r="2175" spans="1:26" s="15" customFormat="1" ht="18.75" customHeight="1">
      <c r="A2175" s="17">
        <v>2558</v>
      </c>
      <c r="B2175" s="18" t="s">
        <v>4275</v>
      </c>
      <c r="C2175" s="19">
        <v>4126711853</v>
      </c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>
        <v>10</v>
      </c>
      <c r="P2175" s="28"/>
      <c r="Q2175" s="28"/>
      <c r="R2175" s="28"/>
      <c r="S2175" s="28"/>
      <c r="T2175" s="28"/>
      <c r="U2175" s="28"/>
      <c r="V2175" s="28"/>
      <c r="W2175" s="17"/>
      <c r="Z2175" s="16"/>
    </row>
    <row r="2176" spans="1:26" s="15" customFormat="1" ht="18.75" customHeight="1">
      <c r="A2176" s="17">
        <v>4912</v>
      </c>
      <c r="B2176" s="18" t="s">
        <v>4276</v>
      </c>
      <c r="C2176" s="19">
        <v>4126735235</v>
      </c>
      <c r="D2176" s="28"/>
      <c r="E2176" s="28"/>
      <c r="F2176" s="28">
        <v>1</v>
      </c>
      <c r="G2176" s="28"/>
      <c r="H2176" s="28"/>
      <c r="I2176" s="28">
        <v>5</v>
      </c>
      <c r="J2176" s="28"/>
      <c r="K2176" s="28"/>
      <c r="L2176" s="28"/>
      <c r="M2176" s="28"/>
      <c r="N2176" s="28">
        <v>1</v>
      </c>
      <c r="O2176" s="28">
        <v>5</v>
      </c>
      <c r="P2176" s="28"/>
      <c r="Q2176" s="28"/>
      <c r="R2176" s="28"/>
      <c r="S2176" s="28"/>
      <c r="T2176" s="28"/>
      <c r="U2176" s="28"/>
      <c r="V2176" s="28"/>
      <c r="W2176" s="17"/>
      <c r="Z2176" s="16"/>
    </row>
    <row r="2177" spans="1:28" s="15" customFormat="1" ht="18.75" customHeight="1">
      <c r="A2177" s="17" t="s">
        <v>4277</v>
      </c>
      <c r="B2177" s="18" t="s">
        <v>4278</v>
      </c>
      <c r="C2177" s="19">
        <v>119</v>
      </c>
      <c r="D2177" s="28"/>
      <c r="E2177" s="28"/>
      <c r="F2177" s="28">
        <v>5</v>
      </c>
      <c r="G2177" s="28">
        <v>2</v>
      </c>
      <c r="H2177" s="28"/>
      <c r="I2177" s="28"/>
      <c r="J2177" s="28"/>
      <c r="K2177" s="28"/>
      <c r="L2177" s="28"/>
      <c r="M2177" s="28"/>
      <c r="N2177" s="28">
        <v>5</v>
      </c>
      <c r="O2177" s="28"/>
      <c r="P2177" s="28"/>
      <c r="Q2177" s="28"/>
      <c r="R2177" s="28"/>
      <c r="S2177" s="28"/>
      <c r="T2177" s="28"/>
      <c r="U2177" s="28"/>
      <c r="V2177" s="28"/>
      <c r="W2177" s="17"/>
      <c r="Z2177" s="16"/>
    </row>
    <row r="2178" spans="1:28" s="15" customFormat="1" ht="18.75" customHeight="1">
      <c r="A2178" s="17" t="s">
        <v>4279</v>
      </c>
      <c r="B2178" s="18" t="s">
        <v>3101</v>
      </c>
      <c r="C2178" s="19">
        <v>127</v>
      </c>
      <c r="D2178" s="28">
        <v>7</v>
      </c>
      <c r="E2178" s="28">
        <v>7</v>
      </c>
      <c r="F2178" s="28">
        <v>10</v>
      </c>
      <c r="G2178" s="28">
        <v>20</v>
      </c>
      <c r="H2178" s="28"/>
      <c r="I2178" s="28"/>
      <c r="J2178" s="28">
        <v>20</v>
      </c>
      <c r="K2178" s="28"/>
      <c r="L2178" s="28">
        <v>20</v>
      </c>
      <c r="M2178" s="28"/>
      <c r="N2178" s="28">
        <v>7</v>
      </c>
      <c r="O2178" s="28">
        <v>7</v>
      </c>
      <c r="P2178" s="28"/>
      <c r="Q2178" s="28"/>
      <c r="R2178" s="28"/>
      <c r="S2178" s="28"/>
      <c r="T2178" s="28"/>
      <c r="U2178" s="28"/>
      <c r="V2178" s="28"/>
      <c r="W2178" s="17"/>
      <c r="Z2178" s="16"/>
    </row>
    <row r="2179" spans="1:28" s="15" customFormat="1" ht="18.75" customHeight="1">
      <c r="A2179" s="17" t="s">
        <v>4280</v>
      </c>
      <c r="B2179" s="18" t="s">
        <v>2820</v>
      </c>
      <c r="C2179" s="19">
        <v>255</v>
      </c>
      <c r="D2179" s="28"/>
      <c r="E2179" s="28"/>
      <c r="F2179" s="28">
        <v>3</v>
      </c>
      <c r="G2179" s="28">
        <v>5</v>
      </c>
      <c r="H2179" s="28"/>
      <c r="I2179" s="28">
        <v>2</v>
      </c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17"/>
      <c r="Z2179" s="16"/>
    </row>
    <row r="2180" spans="1:28" s="15" customFormat="1" ht="18.75" customHeight="1">
      <c r="A2180" s="17" t="s">
        <v>4281</v>
      </c>
      <c r="B2180" s="18" t="s">
        <v>4282</v>
      </c>
      <c r="C2180" s="19">
        <v>293</v>
      </c>
      <c r="D2180" s="28"/>
      <c r="E2180" s="28"/>
      <c r="F2180" s="28">
        <v>3</v>
      </c>
      <c r="G2180" s="28">
        <v>10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17"/>
      <c r="Z2180" s="16"/>
    </row>
    <row r="2181" spans="1:28" s="15" customFormat="1" ht="18.75" customHeight="1">
      <c r="A2181" s="17" t="s">
        <v>4254</v>
      </c>
      <c r="B2181" s="18" t="s">
        <v>4255</v>
      </c>
      <c r="C2181" s="19">
        <v>123</v>
      </c>
      <c r="D2181" s="28"/>
      <c r="E2181" s="28"/>
      <c r="F2181" s="28">
        <v>2</v>
      </c>
      <c r="G2181" s="28">
        <v>2</v>
      </c>
      <c r="H2181" s="28"/>
      <c r="I2181" s="28"/>
      <c r="J2181" s="28"/>
      <c r="K2181" s="28"/>
      <c r="L2181" s="28"/>
      <c r="M2181" s="28"/>
      <c r="N2181" s="28">
        <v>3</v>
      </c>
      <c r="O2181" s="28"/>
      <c r="P2181" s="28"/>
      <c r="Q2181" s="28"/>
      <c r="R2181" s="28"/>
      <c r="S2181" s="28"/>
      <c r="T2181" s="28"/>
      <c r="U2181" s="28"/>
      <c r="V2181" s="28"/>
      <c r="W2181" s="17"/>
      <c r="Z2181" s="16"/>
    </row>
    <row r="2182" spans="1:28" s="15" customFormat="1" ht="18.75" customHeight="1">
      <c r="A2182" s="17">
        <v>49913</v>
      </c>
      <c r="B2182" s="18" t="s">
        <v>4256</v>
      </c>
      <c r="C2182" s="19">
        <v>49913</v>
      </c>
      <c r="D2182" s="28"/>
      <c r="E2182" s="28"/>
      <c r="F2182" s="28"/>
      <c r="G2182" s="28"/>
      <c r="H2182" s="28"/>
      <c r="I2182" s="28">
        <v>5</v>
      </c>
      <c r="J2182" s="28">
        <v>5</v>
      </c>
      <c r="K2182" s="28"/>
      <c r="L2182" s="28"/>
      <c r="M2182" s="28"/>
      <c r="N2182" s="28">
        <v>5</v>
      </c>
      <c r="O2182" s="28">
        <v>5</v>
      </c>
      <c r="P2182" s="28"/>
      <c r="Q2182" s="28"/>
      <c r="R2182" s="28"/>
      <c r="S2182" s="28"/>
      <c r="T2182" s="28"/>
      <c r="U2182" s="28"/>
      <c r="V2182" s="28"/>
      <c r="W2182" s="17"/>
      <c r="Z2182" s="16"/>
    </row>
    <row r="2183" spans="1:28" s="15" customFormat="1" ht="18.75" customHeight="1">
      <c r="A2183" s="17"/>
      <c r="B2183" s="18" t="s">
        <v>4256</v>
      </c>
      <c r="C2183" s="66" t="s">
        <v>3707</v>
      </c>
      <c r="D2183" s="28"/>
      <c r="E2183" s="28"/>
      <c r="F2183" s="28"/>
      <c r="G2183" s="28"/>
      <c r="H2183" s="28"/>
      <c r="I2183" s="71">
        <v>1</v>
      </c>
      <c r="J2183" s="28"/>
      <c r="K2183" s="71">
        <v>2</v>
      </c>
      <c r="L2183" s="28"/>
      <c r="M2183" s="28"/>
      <c r="N2183" s="71">
        <v>6</v>
      </c>
      <c r="O2183" s="28"/>
      <c r="P2183" s="28"/>
      <c r="Q2183" s="28"/>
      <c r="R2183" s="28"/>
      <c r="S2183" s="28"/>
      <c r="T2183" s="28"/>
      <c r="U2183" s="28"/>
      <c r="V2183" s="28"/>
      <c r="W2183" s="17"/>
      <c r="Z2183" s="16"/>
    </row>
    <row r="2184" spans="1:28" s="15" customFormat="1" ht="18.75" customHeight="1">
      <c r="A2184" s="17" t="s">
        <v>4257</v>
      </c>
      <c r="B2184" s="18" t="s">
        <v>4258</v>
      </c>
      <c r="C2184" s="19">
        <v>126</v>
      </c>
      <c r="D2184" s="28">
        <v>3</v>
      </c>
      <c r="E2184" s="28"/>
      <c r="F2184" s="28">
        <v>3</v>
      </c>
      <c r="G2184" s="28">
        <v>3</v>
      </c>
      <c r="H2184" s="28"/>
      <c r="I2184" s="28">
        <v>3</v>
      </c>
      <c r="J2184" s="28"/>
      <c r="K2184" s="28"/>
      <c r="L2184" s="28">
        <v>3</v>
      </c>
      <c r="M2184" s="28"/>
      <c r="N2184" s="28">
        <v>3</v>
      </c>
      <c r="O2184" s="28"/>
      <c r="P2184" s="28"/>
      <c r="Q2184" s="28"/>
      <c r="R2184" s="28"/>
      <c r="S2184" s="28"/>
      <c r="T2184" s="28"/>
      <c r="U2184" s="28"/>
      <c r="V2184" s="28"/>
      <c r="W2184" s="17"/>
      <c r="Z2184" s="16"/>
    </row>
    <row r="2185" spans="1:28" s="15" customFormat="1" ht="18.75" customHeight="1">
      <c r="A2185" s="17">
        <v>3278</v>
      </c>
      <c r="B2185" s="18" t="s">
        <v>4268</v>
      </c>
      <c r="C2185" s="19">
        <v>4126677562</v>
      </c>
      <c r="D2185" s="28"/>
      <c r="E2185" s="28"/>
      <c r="F2185" s="28">
        <v>3</v>
      </c>
      <c r="G2185" s="28">
        <v>5</v>
      </c>
      <c r="H2185" s="28"/>
      <c r="I2185" s="28"/>
      <c r="J2185" s="28"/>
      <c r="K2185" s="28"/>
      <c r="L2185" s="28"/>
      <c r="M2185" s="28"/>
      <c r="N2185" s="28">
        <v>3</v>
      </c>
      <c r="O2185" s="28">
        <v>5</v>
      </c>
      <c r="P2185" s="28"/>
      <c r="Q2185" s="28"/>
      <c r="R2185" s="28"/>
      <c r="S2185" s="28"/>
      <c r="T2185" s="28"/>
      <c r="U2185" s="28"/>
      <c r="V2185" s="28"/>
      <c r="W2185" s="17"/>
      <c r="Z2185" s="16"/>
    </row>
    <row r="2186" spans="1:28" s="15" customFormat="1" ht="18.75" customHeight="1">
      <c r="A2186" s="17">
        <v>5101</v>
      </c>
      <c r="B2186" s="18" t="s">
        <v>4269</v>
      </c>
      <c r="C2186" s="19">
        <v>4126472699</v>
      </c>
      <c r="D2186" s="28"/>
      <c r="E2186" s="28"/>
      <c r="F2186" s="28">
        <v>10</v>
      </c>
      <c r="G2186" s="28">
        <v>15</v>
      </c>
      <c r="H2186" s="28"/>
      <c r="I2186" s="28">
        <v>10</v>
      </c>
      <c r="J2186" s="28"/>
      <c r="K2186" s="28"/>
      <c r="L2186" s="28"/>
      <c r="M2186" s="28"/>
      <c r="N2186" s="28">
        <v>10</v>
      </c>
      <c r="O2186" s="28"/>
      <c r="P2186" s="28"/>
      <c r="Q2186" s="28"/>
      <c r="R2186" s="28"/>
      <c r="S2186" s="28"/>
      <c r="T2186" s="28"/>
      <c r="U2186" s="28"/>
      <c r="V2186" s="28"/>
      <c r="W2186" s="17"/>
      <c r="Z2186" s="16"/>
    </row>
    <row r="2187" spans="1:28" s="15" customFormat="1" ht="18.75" customHeight="1">
      <c r="A2187" s="17"/>
      <c r="B2187" s="18" t="s">
        <v>4243</v>
      </c>
      <c r="C2187" s="66" t="s">
        <v>4231</v>
      </c>
      <c r="D2187" s="28"/>
      <c r="E2187" s="28"/>
      <c r="F2187" s="71">
        <v>1</v>
      </c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17"/>
      <c r="Z2187" s="16"/>
    </row>
    <row r="2188" spans="1:28" s="15" customFormat="1" ht="18.75" customHeight="1">
      <c r="A2188" s="48"/>
      <c r="B2188" s="51"/>
      <c r="C2188" s="52"/>
      <c r="D2188" s="49"/>
      <c r="E2188" s="49"/>
      <c r="F2188" s="49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163" t="s">
        <v>4283</v>
      </c>
      <c r="Z2188" s="16"/>
    </row>
    <row r="2189" spans="1:28" s="15" customFormat="1" ht="18.75" customHeight="1">
      <c r="A2189" s="17"/>
      <c r="B2189" s="18"/>
      <c r="C2189" s="19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17"/>
      <c r="Z2189" s="16"/>
    </row>
    <row r="2190" spans="1:28" s="15" customFormat="1" ht="18.75" customHeight="1">
      <c r="A2190" s="17"/>
      <c r="B2190" s="18"/>
      <c r="C2190" s="19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17"/>
      <c r="Z2190" s="16"/>
    </row>
    <row r="2191" spans="1:28" s="15" customFormat="1" ht="18.75" customHeight="1">
      <c r="A2191" s="17"/>
      <c r="B2191" s="18"/>
      <c r="C2191" s="19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17"/>
      <c r="Z2191" s="16"/>
    </row>
    <row r="2192" spans="1:28" s="15" customFormat="1" ht="18.75" customHeight="1">
      <c r="A2192" s="17"/>
      <c r="B2192" s="18"/>
      <c r="C2192" s="19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17"/>
      <c r="AB2192" s="16"/>
    </row>
    <row r="2193" spans="1:23" s="11" customFormat="1" ht="18.75" customHeight="1">
      <c r="A2193" s="721" t="s">
        <v>2802</v>
      </c>
      <c r="B2193" s="721"/>
      <c r="C2193" s="32"/>
      <c r="D2193" s="32">
        <f t="shared" ref="D2193:N2193" si="0">SUM(D4:D2192)</f>
        <v>1849</v>
      </c>
      <c r="E2193" s="32">
        <f t="shared" si="0"/>
        <v>1092</v>
      </c>
      <c r="F2193" s="32">
        <f t="shared" si="0"/>
        <v>12373</v>
      </c>
      <c r="G2193" s="32">
        <f t="shared" si="0"/>
        <v>11667</v>
      </c>
      <c r="H2193" s="32">
        <f t="shared" si="0"/>
        <v>221</v>
      </c>
      <c r="I2193" s="32">
        <f t="shared" si="0"/>
        <v>2791</v>
      </c>
      <c r="J2193" s="32">
        <f t="shared" si="0"/>
        <v>78</v>
      </c>
      <c r="K2193" s="32">
        <f t="shared" si="0"/>
        <v>49</v>
      </c>
      <c r="L2193" s="32">
        <f t="shared" si="0"/>
        <v>1233</v>
      </c>
      <c r="M2193" s="32">
        <f t="shared" si="0"/>
        <v>10</v>
      </c>
      <c r="N2193" s="32">
        <f t="shared" si="0"/>
        <v>7380</v>
      </c>
      <c r="O2193" s="32">
        <f t="shared" ref="O2193:U2193" si="1">SUM(O30:O2192)</f>
        <v>9668</v>
      </c>
      <c r="P2193" s="32">
        <f t="shared" si="1"/>
        <v>297</v>
      </c>
      <c r="Q2193" s="32">
        <f t="shared" si="1"/>
        <v>63</v>
      </c>
      <c r="R2193" s="32">
        <f t="shared" si="1"/>
        <v>65</v>
      </c>
      <c r="S2193" s="32">
        <f t="shared" si="1"/>
        <v>62</v>
      </c>
      <c r="T2193" s="32">
        <f t="shared" si="1"/>
        <v>65</v>
      </c>
      <c r="U2193" s="32">
        <f t="shared" si="1"/>
        <v>110</v>
      </c>
      <c r="V2193" s="32">
        <f>SUM(V5:V2192)</f>
        <v>166</v>
      </c>
      <c r="W2193" s="32">
        <f>SUM(W4:W2192)</f>
        <v>0</v>
      </c>
    </row>
    <row r="2194" spans="1:23" ht="18.75" customHeight="1">
      <c r="A2194" s="722" t="s">
        <v>2848</v>
      </c>
      <c r="B2194" s="723"/>
      <c r="C2194" s="54"/>
      <c r="D2194" s="152">
        <v>101989</v>
      </c>
      <c r="E2194" s="152">
        <v>94013</v>
      </c>
      <c r="F2194" s="152">
        <v>111058</v>
      </c>
      <c r="G2194" s="152">
        <v>73431</v>
      </c>
      <c r="H2194" s="152">
        <v>119066</v>
      </c>
      <c r="I2194" s="152">
        <v>87787</v>
      </c>
      <c r="J2194" s="152">
        <v>130922</v>
      </c>
      <c r="K2194" s="152">
        <v>215677</v>
      </c>
      <c r="L2194" s="152">
        <v>55959</v>
      </c>
      <c r="M2194" s="152">
        <v>107205</v>
      </c>
      <c r="N2194" s="152">
        <v>50183</v>
      </c>
      <c r="O2194" s="152">
        <v>46000</v>
      </c>
      <c r="P2194" s="152">
        <v>177188</v>
      </c>
      <c r="Q2194" s="152">
        <v>174150</v>
      </c>
      <c r="R2194" s="152">
        <v>352350</v>
      </c>
      <c r="S2194" s="152">
        <v>198450</v>
      </c>
      <c r="T2194" s="152">
        <v>61250</v>
      </c>
      <c r="U2194" s="152">
        <v>61250</v>
      </c>
      <c r="V2194" s="152">
        <v>61250</v>
      </c>
      <c r="W2194" s="152"/>
    </row>
    <row r="2195" spans="1:23" ht="31.5" customHeight="1">
      <c r="A2195" s="724" t="s">
        <v>2849</v>
      </c>
      <c r="B2195" s="725"/>
      <c r="C2195" s="151"/>
      <c r="D2195" s="154">
        <f t="shared" ref="D2195:V2195" si="2">D2193*D2194</f>
        <v>188577661</v>
      </c>
      <c r="E2195" s="154">
        <f t="shared" si="2"/>
        <v>102662196</v>
      </c>
      <c r="F2195" s="154">
        <f t="shared" si="2"/>
        <v>1374120634</v>
      </c>
      <c r="G2195" s="154">
        <f t="shared" si="2"/>
        <v>856719477</v>
      </c>
      <c r="H2195" s="154">
        <f t="shared" si="2"/>
        <v>26313586</v>
      </c>
      <c r="I2195" s="154">
        <f t="shared" si="2"/>
        <v>245013517</v>
      </c>
      <c r="J2195" s="154">
        <f t="shared" si="2"/>
        <v>10211916</v>
      </c>
      <c r="K2195" s="154">
        <f t="shared" si="2"/>
        <v>10568173</v>
      </c>
      <c r="L2195" s="154">
        <f t="shared" si="2"/>
        <v>68997447</v>
      </c>
      <c r="M2195" s="154">
        <f t="shared" si="2"/>
        <v>1072050</v>
      </c>
      <c r="N2195" s="154">
        <f t="shared" si="2"/>
        <v>370350540</v>
      </c>
      <c r="O2195" s="154">
        <f t="shared" si="2"/>
        <v>444728000</v>
      </c>
      <c r="P2195" s="154">
        <f t="shared" si="2"/>
        <v>52624836</v>
      </c>
      <c r="Q2195" s="154">
        <f t="shared" si="2"/>
        <v>10971450</v>
      </c>
      <c r="R2195" s="154">
        <f t="shared" si="2"/>
        <v>22902750</v>
      </c>
      <c r="S2195" s="154">
        <f t="shared" si="2"/>
        <v>12303900</v>
      </c>
      <c r="T2195" s="154">
        <f t="shared" si="2"/>
        <v>3981250</v>
      </c>
      <c r="U2195" s="154">
        <f t="shared" si="2"/>
        <v>6737500</v>
      </c>
      <c r="V2195" s="154">
        <f t="shared" si="2"/>
        <v>10167500</v>
      </c>
      <c r="W2195" s="153">
        <f>V2195+U2195+T2195+S2195+R2195+Q2195+P2195+O2195+N2195+M2195+L2195+K2195+J2195+I2195+H2195+G2195+F2195+E2195+D2195</f>
        <v>3819024383</v>
      </c>
    </row>
  </sheetData>
  <mergeCells count="5">
    <mergeCell ref="A1:W1"/>
    <mergeCell ref="A2:W2"/>
    <mergeCell ref="A2193:B2193"/>
    <mergeCell ref="A2194:B2194"/>
    <mergeCell ref="A2195:B2195"/>
  </mergeCells>
  <conditionalFormatting sqref="C3">
    <cfRule type="duplicateValues" dxfId="2067" priority="167"/>
    <cfRule type="duplicateValues" dxfId="2066" priority="168"/>
    <cfRule type="duplicateValues" dxfId="2065" priority="169"/>
    <cfRule type="duplicateValues" dxfId="2064" priority="170"/>
    <cfRule type="duplicateValues" dxfId="2063" priority="171"/>
    <cfRule type="duplicateValues" dxfId="2062" priority="172"/>
  </conditionalFormatting>
  <conditionalFormatting sqref="C3:C8 C10:C21">
    <cfRule type="duplicateValues" dxfId="2061" priority="186"/>
  </conditionalFormatting>
  <conditionalFormatting sqref="C3:C8">
    <cfRule type="duplicateValues" dxfId="2060" priority="177"/>
    <cfRule type="duplicateValues" dxfId="2059" priority="178"/>
    <cfRule type="duplicateValues" dxfId="2058" priority="180"/>
    <cfRule type="duplicateValues" dxfId="2057" priority="181"/>
  </conditionalFormatting>
  <conditionalFormatting sqref="C4:C8 C10:C21">
    <cfRule type="duplicateValues" dxfId="2056" priority="183"/>
    <cfRule type="duplicateValues" dxfId="2055" priority="184"/>
    <cfRule type="duplicateValues" dxfId="2054" priority="185"/>
  </conditionalFormatting>
  <conditionalFormatting sqref="C9">
    <cfRule type="duplicateValues" dxfId="2053" priority="154"/>
    <cfRule type="duplicateValues" dxfId="2052" priority="155"/>
    <cfRule type="duplicateValues" dxfId="2051" priority="156"/>
    <cfRule type="duplicateValues" dxfId="2050" priority="157"/>
    <cfRule type="duplicateValues" dxfId="2049" priority="158"/>
    <cfRule type="duplicateValues" dxfId="2048" priority="159"/>
    <cfRule type="duplicateValues" dxfId="2047" priority="160"/>
    <cfRule type="duplicateValues" dxfId="2046" priority="161"/>
    <cfRule type="duplicateValues" dxfId="2045" priority="162"/>
  </conditionalFormatting>
  <conditionalFormatting sqref="C22:C27">
    <cfRule type="duplicateValues" dxfId="2044" priority="179"/>
  </conditionalFormatting>
  <conditionalFormatting sqref="C28">
    <cfRule type="duplicateValues" dxfId="2043" priority="166"/>
  </conditionalFormatting>
  <conditionalFormatting sqref="C54">
    <cfRule type="duplicateValues" dxfId="2042" priority="148"/>
    <cfRule type="duplicateValues" dxfId="2041" priority="149"/>
    <cfRule type="duplicateValues" dxfId="2040" priority="150"/>
    <cfRule type="duplicateValues" dxfId="2039" priority="151"/>
    <cfRule type="duplicateValues" dxfId="2038" priority="152"/>
    <cfRule type="duplicateValues" dxfId="2037" priority="153"/>
  </conditionalFormatting>
  <conditionalFormatting sqref="C102">
    <cfRule type="duplicateValues" dxfId="2036" priority="142"/>
    <cfRule type="duplicateValues" dxfId="2035" priority="143"/>
    <cfRule type="duplicateValues" dxfId="2034" priority="144"/>
    <cfRule type="duplicateValues" dxfId="2033" priority="145"/>
    <cfRule type="duplicateValues" dxfId="2032" priority="146"/>
    <cfRule type="duplicateValues" dxfId="2031" priority="147"/>
  </conditionalFormatting>
  <conditionalFormatting sqref="C147">
    <cfRule type="duplicateValues" dxfId="2030" priority="136"/>
    <cfRule type="duplicateValues" dxfId="2029" priority="137"/>
    <cfRule type="duplicateValues" dxfId="2028" priority="138"/>
    <cfRule type="duplicateValues" dxfId="2027" priority="139"/>
    <cfRule type="duplicateValues" dxfId="2026" priority="140"/>
    <cfRule type="duplicateValues" dxfId="2025" priority="141"/>
  </conditionalFormatting>
  <conditionalFormatting sqref="C188">
    <cfRule type="duplicateValues" dxfId="2024" priority="130"/>
    <cfRule type="duplicateValues" dxfId="2023" priority="131"/>
    <cfRule type="duplicateValues" dxfId="2022" priority="132"/>
    <cfRule type="duplicateValues" dxfId="2021" priority="133"/>
    <cfRule type="duplicateValues" dxfId="2020" priority="134"/>
    <cfRule type="duplicateValues" dxfId="2019" priority="135"/>
  </conditionalFormatting>
  <conditionalFormatting sqref="C238">
    <cfRule type="duplicateValues" dxfId="2018" priority="124"/>
    <cfRule type="duplicateValues" dxfId="2017" priority="125"/>
    <cfRule type="duplicateValues" dxfId="2016" priority="126"/>
    <cfRule type="duplicateValues" dxfId="2015" priority="127"/>
    <cfRule type="duplicateValues" dxfId="2014" priority="128"/>
    <cfRule type="duplicateValues" dxfId="2013" priority="129"/>
  </conditionalFormatting>
  <conditionalFormatting sqref="C290">
    <cfRule type="duplicateValues" dxfId="2012" priority="118"/>
    <cfRule type="duplicateValues" dxfId="2011" priority="119"/>
    <cfRule type="duplicateValues" dxfId="2010" priority="120"/>
    <cfRule type="duplicateValues" dxfId="2009" priority="121"/>
    <cfRule type="duplicateValues" dxfId="2008" priority="122"/>
    <cfRule type="duplicateValues" dxfId="2007" priority="123"/>
  </conditionalFormatting>
  <conditionalFormatting sqref="C340">
    <cfRule type="duplicateValues" dxfId="2006" priority="112"/>
    <cfRule type="duplicateValues" dxfId="2005" priority="113"/>
    <cfRule type="duplicateValues" dxfId="2004" priority="114"/>
    <cfRule type="duplicateValues" dxfId="2003" priority="115"/>
    <cfRule type="duplicateValues" dxfId="2002" priority="116"/>
    <cfRule type="duplicateValues" dxfId="2001" priority="117"/>
  </conditionalFormatting>
  <conditionalFormatting sqref="C378">
    <cfRule type="duplicateValues" dxfId="2000" priority="106"/>
    <cfRule type="duplicateValues" dxfId="1999" priority="107"/>
    <cfRule type="duplicateValues" dxfId="1998" priority="108"/>
    <cfRule type="duplicateValues" dxfId="1997" priority="109"/>
    <cfRule type="duplicateValues" dxfId="1996" priority="110"/>
    <cfRule type="duplicateValues" dxfId="1995" priority="111"/>
  </conditionalFormatting>
  <conditionalFormatting sqref="C448:C472">
    <cfRule type="duplicateValues" dxfId="1994" priority="189"/>
  </conditionalFormatting>
  <conditionalFormatting sqref="C473">
    <cfRule type="duplicateValues" dxfId="1993" priority="100"/>
    <cfRule type="duplicateValues" dxfId="1992" priority="101"/>
    <cfRule type="duplicateValues" dxfId="1991" priority="102"/>
    <cfRule type="duplicateValues" dxfId="1990" priority="103"/>
    <cfRule type="duplicateValues" dxfId="1989" priority="104"/>
    <cfRule type="duplicateValues" dxfId="1988" priority="105"/>
  </conditionalFormatting>
  <conditionalFormatting sqref="C496">
    <cfRule type="duplicateValues" dxfId="1987" priority="97"/>
    <cfRule type="duplicateValues" dxfId="1986" priority="98"/>
    <cfRule type="duplicateValues" dxfId="1985" priority="99"/>
  </conditionalFormatting>
  <conditionalFormatting sqref="C565">
    <cfRule type="duplicateValues" dxfId="1984" priority="91"/>
    <cfRule type="duplicateValues" dxfId="1983" priority="92"/>
    <cfRule type="duplicateValues" dxfId="1982" priority="93"/>
    <cfRule type="duplicateValues" dxfId="1981" priority="94"/>
    <cfRule type="duplicateValues" dxfId="1980" priority="95"/>
    <cfRule type="duplicateValues" dxfId="1979" priority="96"/>
  </conditionalFormatting>
  <conditionalFormatting sqref="C656">
    <cfRule type="duplicateValues" dxfId="1978" priority="85"/>
    <cfRule type="duplicateValues" dxfId="1977" priority="86"/>
    <cfRule type="duplicateValues" dxfId="1976" priority="87"/>
    <cfRule type="duplicateValues" dxfId="1975" priority="88"/>
    <cfRule type="duplicateValues" dxfId="1974" priority="89"/>
    <cfRule type="duplicateValues" dxfId="1973" priority="90"/>
  </conditionalFormatting>
  <conditionalFormatting sqref="C718">
    <cfRule type="duplicateValues" dxfId="1972" priority="79"/>
    <cfRule type="duplicateValues" dxfId="1971" priority="80"/>
    <cfRule type="duplicateValues" dxfId="1970" priority="81"/>
    <cfRule type="duplicateValues" dxfId="1969" priority="82"/>
    <cfRule type="duplicateValues" dxfId="1968" priority="83"/>
    <cfRule type="duplicateValues" dxfId="1967" priority="84"/>
  </conditionalFormatting>
  <conditionalFormatting sqref="C808">
    <cfRule type="duplicateValues" dxfId="1966" priority="73"/>
    <cfRule type="duplicateValues" dxfId="1965" priority="74"/>
    <cfRule type="duplicateValues" dxfId="1964" priority="75"/>
    <cfRule type="duplicateValues" dxfId="1963" priority="76"/>
    <cfRule type="duplicateValues" dxfId="1962" priority="77"/>
    <cfRule type="duplicateValues" dxfId="1961" priority="78"/>
  </conditionalFormatting>
  <conditionalFormatting sqref="C891">
    <cfRule type="duplicateValues" dxfId="1960" priority="67"/>
    <cfRule type="duplicateValues" dxfId="1959" priority="68"/>
    <cfRule type="duplicateValues" dxfId="1958" priority="69"/>
    <cfRule type="duplicateValues" dxfId="1957" priority="70"/>
    <cfRule type="duplicateValues" dxfId="1956" priority="71"/>
    <cfRule type="duplicateValues" dxfId="1955" priority="72"/>
  </conditionalFormatting>
  <conditionalFormatting sqref="C1076">
    <cfRule type="duplicateValues" dxfId="1954" priority="61"/>
    <cfRule type="duplicateValues" dxfId="1953" priority="62"/>
    <cfRule type="duplicateValues" dxfId="1952" priority="63"/>
    <cfRule type="duplicateValues" dxfId="1951" priority="64"/>
    <cfRule type="duplicateValues" dxfId="1950" priority="65"/>
    <cfRule type="duplicateValues" dxfId="1949" priority="66"/>
  </conditionalFormatting>
  <conditionalFormatting sqref="C1215:C1216">
    <cfRule type="duplicateValues" dxfId="1948" priority="55"/>
    <cfRule type="duplicateValues" dxfId="1947" priority="56"/>
    <cfRule type="duplicateValues" dxfId="1946" priority="57"/>
    <cfRule type="duplicateValues" dxfId="1945" priority="58"/>
    <cfRule type="duplicateValues" dxfId="1944" priority="59"/>
    <cfRule type="duplicateValues" dxfId="1943" priority="60"/>
  </conditionalFormatting>
  <conditionalFormatting sqref="C1344">
    <cfRule type="duplicateValues" dxfId="1942" priority="49"/>
    <cfRule type="duplicateValues" dxfId="1941" priority="50"/>
    <cfRule type="duplicateValues" dxfId="1940" priority="51"/>
    <cfRule type="duplicateValues" dxfId="1939" priority="52"/>
    <cfRule type="duplicateValues" dxfId="1938" priority="53"/>
    <cfRule type="duplicateValues" dxfId="1937" priority="54"/>
  </conditionalFormatting>
  <conditionalFormatting sqref="C1424">
    <cfRule type="duplicateValues" dxfId="1936" priority="43"/>
    <cfRule type="duplicateValues" dxfId="1935" priority="44"/>
    <cfRule type="duplicateValues" dxfId="1934" priority="45"/>
    <cfRule type="duplicateValues" dxfId="1933" priority="46"/>
    <cfRule type="duplicateValues" dxfId="1932" priority="47"/>
    <cfRule type="duplicateValues" dxfId="1931" priority="48"/>
  </conditionalFormatting>
  <conditionalFormatting sqref="C1480">
    <cfRule type="duplicateValues" dxfId="1930" priority="37"/>
    <cfRule type="duplicateValues" dxfId="1929" priority="38"/>
    <cfRule type="duplicateValues" dxfId="1928" priority="39"/>
    <cfRule type="duplicateValues" dxfId="1927" priority="40"/>
    <cfRule type="duplicateValues" dxfId="1926" priority="41"/>
    <cfRule type="duplicateValues" dxfId="1925" priority="42"/>
  </conditionalFormatting>
  <conditionalFormatting sqref="C1664">
    <cfRule type="duplicateValues" dxfId="1924" priority="31"/>
    <cfRule type="duplicateValues" dxfId="1923" priority="32"/>
    <cfRule type="duplicateValues" dxfId="1922" priority="33"/>
    <cfRule type="duplicateValues" dxfId="1921" priority="34"/>
    <cfRule type="duplicateValues" dxfId="1920" priority="35"/>
    <cfRule type="duplicateValues" dxfId="1919" priority="36"/>
  </conditionalFormatting>
  <conditionalFormatting sqref="C1809">
    <cfRule type="duplicateValues" dxfId="1918" priority="25"/>
    <cfRule type="duplicateValues" dxfId="1917" priority="26"/>
    <cfRule type="duplicateValues" dxfId="1916" priority="27"/>
    <cfRule type="duplicateValues" dxfId="1915" priority="28"/>
    <cfRule type="duplicateValues" dxfId="1914" priority="29"/>
    <cfRule type="duplicateValues" dxfId="1913" priority="30"/>
  </conditionalFormatting>
  <conditionalFormatting sqref="C1922">
    <cfRule type="duplicateValues" dxfId="1912" priority="19"/>
    <cfRule type="duplicateValues" dxfId="1911" priority="20"/>
    <cfRule type="duplicateValues" dxfId="1910" priority="21"/>
    <cfRule type="duplicateValues" dxfId="1909" priority="22"/>
    <cfRule type="duplicateValues" dxfId="1908" priority="23"/>
    <cfRule type="duplicateValues" dxfId="1907" priority="24"/>
  </conditionalFormatting>
  <conditionalFormatting sqref="C2071">
    <cfRule type="duplicateValues" dxfId="1906" priority="13"/>
    <cfRule type="duplicateValues" dxfId="1905" priority="14"/>
    <cfRule type="duplicateValues" dxfId="1904" priority="15"/>
    <cfRule type="duplicateValues" dxfId="1903" priority="16"/>
    <cfRule type="duplicateValues" dxfId="1902" priority="17"/>
    <cfRule type="duplicateValues" dxfId="1901" priority="18"/>
  </conditionalFormatting>
  <conditionalFormatting sqref="C2116">
    <cfRule type="duplicateValues" dxfId="1900" priority="4"/>
    <cfRule type="duplicateValues" dxfId="1899" priority="5"/>
    <cfRule type="duplicateValues" dxfId="1898" priority="6"/>
  </conditionalFormatting>
  <conditionalFormatting sqref="C2117">
    <cfRule type="duplicateValues" dxfId="1897" priority="1"/>
    <cfRule type="duplicateValues" dxfId="1896" priority="2"/>
    <cfRule type="duplicateValues" dxfId="1895" priority="3"/>
  </conditionalFormatting>
  <conditionalFormatting sqref="C2120:C2144">
    <cfRule type="duplicateValues" dxfId="1894" priority="10"/>
    <cfRule type="duplicateValues" dxfId="1893" priority="11"/>
    <cfRule type="duplicateValues" dxfId="1892" priority="12"/>
  </conditionalFormatting>
  <conditionalFormatting sqref="C2145:C2188">
    <cfRule type="duplicateValues" dxfId="1891" priority="12477"/>
  </conditionalFormatting>
  <conditionalFormatting sqref="C2189:C2191 C1665:C1808 C1639:C1663 C497:C564 C474:C495 C189:C237 C148:C187 C103:C146 C55:C101 C3:C8 C10:C53 C239:C289 C291:C339 C341:C377 C379:C447 C566:C655 C657:C717 C719:C807 C809:C890 C892:C1075 C1077:C1214 C1217:C1343 C1345:C1420 C1810:C1921 C1923:C2070 C2072:C2115 C2118:C2119">
    <cfRule type="duplicateValues" dxfId="1890" priority="188"/>
  </conditionalFormatting>
  <conditionalFormatting sqref="C2189:C2191 C1665:C1808 C1639:C1663 C497:C564 C474:C495 C189:C237 C148:C187 C103:C146 C55:C101 C29:C53 C239:C289 C291:C339 C341:C377 C379:C447 C566:C655 C657:C717 C719:C807 C809:C890 C892:C1075 C1077:C1214 C1217:C1343 C1345:C1420 C1810:C1921 C1923:C2070 C2072:C2115 C2118:C2119">
    <cfRule type="duplicateValues" dxfId="1889" priority="187"/>
  </conditionalFormatting>
  <conditionalFormatting sqref="C2192">
    <cfRule type="duplicateValues" dxfId="1888" priority="182"/>
  </conditionalFormatting>
  <conditionalFormatting sqref="C2193">
    <cfRule type="duplicateValues" dxfId="1887" priority="163"/>
    <cfRule type="duplicateValues" dxfId="1886" priority="164"/>
    <cfRule type="duplicateValues" dxfId="1885" priority="165"/>
    <cfRule type="duplicateValues" dxfId="1884" priority="174"/>
    <cfRule type="duplicateValues" dxfId="1883" priority="175"/>
    <cfRule type="duplicateValues" dxfId="1882" priority="176"/>
  </conditionalFormatting>
  <conditionalFormatting sqref="C2194:C65536 C3:C8 C10:C53 C55:C101 C103:C146 C148:C187 C189:C237 C239:C289 C291:C339 C341:C377 C379:C447 C474:C495 C497:C564 C566:C655 C657:C717 C719:C807 C809:C890 C892:C1075 C1077:C1214 C1217:C1343 C1639:C1663 C1345:C1420 C1665:C1808 C1810:C1921 C1923:C2070 C2072:C2115 C2189:C2191 C2118:C2119">
    <cfRule type="duplicateValues" dxfId="1881" priority="173"/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G757" sqref="G757"/>
    </sheetView>
  </sheetViews>
  <sheetFormatPr defaultRowHeight="18.75" customHeight="1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Z1" s="4"/>
    </row>
    <row r="2" spans="1:26" s="3" customFormat="1" ht="25.5" customHeight="1">
      <c r="A2" s="720" t="s">
        <v>2804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Z2" s="4"/>
    </row>
    <row r="3" spans="1:26" s="3" customFormat="1" ht="18.75" customHeight="1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>
      <c r="A749" s="721" t="s">
        <v>2802</v>
      </c>
      <c r="B749" s="721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>
      <c r="A750" s="722" t="s">
        <v>2848</v>
      </c>
      <c r="B750" s="723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>
      <c r="A751" s="724" t="s">
        <v>2849</v>
      </c>
      <c r="B751" s="725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880" priority="89"/>
    <cfRule type="duplicateValues" dxfId="1879" priority="90"/>
    <cfRule type="duplicateValues" dxfId="1878" priority="91"/>
    <cfRule type="duplicateValues" dxfId="1877" priority="92"/>
    <cfRule type="duplicateValues" dxfId="1876" priority="93"/>
    <cfRule type="duplicateValues" dxfId="1875" priority="94"/>
  </conditionalFormatting>
  <conditionalFormatting sqref="C3:C8 C10:C21">
    <cfRule type="duplicateValues" dxfId="1874" priority="108"/>
  </conditionalFormatting>
  <conditionalFormatting sqref="C3:C8">
    <cfRule type="duplicateValues" dxfId="1873" priority="99"/>
    <cfRule type="duplicateValues" dxfId="1872" priority="100"/>
    <cfRule type="duplicateValues" dxfId="1871" priority="102"/>
    <cfRule type="duplicateValues" dxfId="1870" priority="103"/>
  </conditionalFormatting>
  <conditionalFormatting sqref="C4:C8 C10:C21">
    <cfRule type="duplicateValues" dxfId="1869" priority="105"/>
    <cfRule type="duplicateValues" dxfId="1868" priority="106"/>
    <cfRule type="duplicateValues" dxfId="1867" priority="107"/>
  </conditionalFormatting>
  <conditionalFormatting sqref="C9">
    <cfRule type="duplicateValues" dxfId="1866" priority="76"/>
    <cfRule type="duplicateValues" dxfId="1865" priority="77"/>
    <cfRule type="duplicateValues" dxfId="1864" priority="78"/>
    <cfRule type="duplicateValues" dxfId="1863" priority="79"/>
    <cfRule type="duplicateValues" dxfId="1862" priority="80"/>
    <cfRule type="duplicateValues" dxfId="1861" priority="81"/>
    <cfRule type="duplicateValues" dxfId="1860" priority="82"/>
    <cfRule type="duplicateValues" dxfId="1859" priority="83"/>
    <cfRule type="duplicateValues" dxfId="1858" priority="84"/>
  </conditionalFormatting>
  <conditionalFormatting sqref="C22:C27">
    <cfRule type="duplicateValues" dxfId="1857" priority="101"/>
  </conditionalFormatting>
  <conditionalFormatting sqref="C28">
    <cfRule type="duplicateValues" dxfId="1856" priority="88"/>
  </conditionalFormatting>
  <conditionalFormatting sqref="C54">
    <cfRule type="duplicateValues" dxfId="1855" priority="70"/>
    <cfRule type="duplicateValues" dxfId="1854" priority="71"/>
    <cfRule type="duplicateValues" dxfId="1853" priority="72"/>
    <cfRule type="duplicateValues" dxfId="1852" priority="73"/>
    <cfRule type="duplicateValues" dxfId="1851" priority="74"/>
    <cfRule type="duplicateValues" dxfId="1850" priority="75"/>
  </conditionalFormatting>
  <conditionalFormatting sqref="C102">
    <cfRule type="duplicateValues" dxfId="1849" priority="64"/>
    <cfRule type="duplicateValues" dxfId="1848" priority="65"/>
    <cfRule type="duplicateValues" dxfId="1847" priority="66"/>
    <cfRule type="duplicateValues" dxfId="1846" priority="67"/>
    <cfRule type="duplicateValues" dxfId="1845" priority="68"/>
    <cfRule type="duplicateValues" dxfId="1844" priority="69"/>
  </conditionalFormatting>
  <conditionalFormatting sqref="C147">
    <cfRule type="duplicateValues" dxfId="1843" priority="58"/>
    <cfRule type="duplicateValues" dxfId="1842" priority="59"/>
    <cfRule type="duplicateValues" dxfId="1841" priority="60"/>
    <cfRule type="duplicateValues" dxfId="1840" priority="61"/>
    <cfRule type="duplicateValues" dxfId="1839" priority="62"/>
    <cfRule type="duplicateValues" dxfId="1838" priority="63"/>
  </conditionalFormatting>
  <conditionalFormatting sqref="C188">
    <cfRule type="duplicateValues" dxfId="1837" priority="52"/>
    <cfRule type="duplicateValues" dxfId="1836" priority="53"/>
    <cfRule type="duplicateValues" dxfId="1835" priority="54"/>
    <cfRule type="duplicateValues" dxfId="1834" priority="55"/>
    <cfRule type="duplicateValues" dxfId="1833" priority="56"/>
    <cfRule type="duplicateValues" dxfId="1832" priority="57"/>
  </conditionalFormatting>
  <conditionalFormatting sqref="C238">
    <cfRule type="duplicateValues" dxfId="1831" priority="46"/>
    <cfRule type="duplicateValues" dxfId="1830" priority="47"/>
    <cfRule type="duplicateValues" dxfId="1829" priority="48"/>
    <cfRule type="duplicateValues" dxfId="1828" priority="49"/>
    <cfRule type="duplicateValues" dxfId="1827" priority="50"/>
    <cfRule type="duplicateValues" dxfId="1826" priority="51"/>
  </conditionalFormatting>
  <conditionalFormatting sqref="C290">
    <cfRule type="duplicateValues" dxfId="1825" priority="40"/>
    <cfRule type="duplicateValues" dxfId="1824" priority="41"/>
    <cfRule type="duplicateValues" dxfId="1823" priority="42"/>
    <cfRule type="duplicateValues" dxfId="1822" priority="43"/>
    <cfRule type="duplicateValues" dxfId="1821" priority="44"/>
    <cfRule type="duplicateValues" dxfId="1820" priority="45"/>
  </conditionalFormatting>
  <conditionalFormatting sqref="C340">
    <cfRule type="duplicateValues" dxfId="1819" priority="34"/>
    <cfRule type="duplicateValues" dxfId="1818" priority="35"/>
    <cfRule type="duplicateValues" dxfId="1817" priority="36"/>
    <cfRule type="duplicateValues" dxfId="1816" priority="37"/>
    <cfRule type="duplicateValues" dxfId="1815" priority="38"/>
    <cfRule type="duplicateValues" dxfId="1814" priority="39"/>
  </conditionalFormatting>
  <conditionalFormatting sqref="C378">
    <cfRule type="duplicateValues" dxfId="1813" priority="28"/>
    <cfRule type="duplicateValues" dxfId="1812" priority="29"/>
    <cfRule type="duplicateValues" dxfId="1811" priority="30"/>
    <cfRule type="duplicateValues" dxfId="1810" priority="31"/>
    <cfRule type="duplicateValues" dxfId="1809" priority="32"/>
    <cfRule type="duplicateValues" dxfId="1808" priority="33"/>
  </conditionalFormatting>
  <conditionalFormatting sqref="C448:C472">
    <cfRule type="duplicateValues" dxfId="1807" priority="111"/>
  </conditionalFormatting>
  <conditionalFormatting sqref="C473">
    <cfRule type="duplicateValues" dxfId="1806" priority="22"/>
    <cfRule type="duplicateValues" dxfId="1805" priority="23"/>
    <cfRule type="duplicateValues" dxfId="1804" priority="24"/>
    <cfRule type="duplicateValues" dxfId="1803" priority="25"/>
    <cfRule type="duplicateValues" dxfId="1802" priority="26"/>
    <cfRule type="duplicateValues" dxfId="1801" priority="27"/>
  </conditionalFormatting>
  <conditionalFormatting sqref="C496">
    <cfRule type="duplicateValues" dxfId="1800" priority="19"/>
    <cfRule type="duplicateValues" dxfId="1799" priority="20"/>
    <cfRule type="duplicateValues" dxfId="1798" priority="21"/>
  </conditionalFormatting>
  <conditionalFormatting sqref="C497:C564 C474:C495 C189:C237 C148:C187 C103:C146 C55:C101 C3:C8 C10:C53 C239:C289 C291:C339 C341:C377 C379:C447 C566:C655 C657:C717 C719:C747">
    <cfRule type="duplicateValues" dxfId="1797" priority="110"/>
  </conditionalFormatting>
  <conditionalFormatting sqref="C497:C564 C474:C495 C189:C237 C148:C187 C103:C146 C55:C101 C29:C53 C239:C289 C291:C339 C341:C377 C379:C447 C566:C655 C657:C717 C719:C747">
    <cfRule type="duplicateValues" dxfId="1796" priority="109"/>
  </conditionalFormatting>
  <conditionalFormatting sqref="C565">
    <cfRule type="duplicateValues" dxfId="1795" priority="13"/>
    <cfRule type="duplicateValues" dxfId="1794" priority="14"/>
    <cfRule type="duplicateValues" dxfId="1793" priority="15"/>
    <cfRule type="duplicateValues" dxfId="1792" priority="16"/>
    <cfRule type="duplicateValues" dxfId="1791" priority="17"/>
    <cfRule type="duplicateValues" dxfId="1790" priority="18"/>
  </conditionalFormatting>
  <conditionalFormatting sqref="C656">
    <cfRule type="duplicateValues" dxfId="1789" priority="7"/>
    <cfRule type="duplicateValues" dxfId="1788" priority="8"/>
    <cfRule type="duplicateValues" dxfId="1787" priority="9"/>
    <cfRule type="duplicateValues" dxfId="1786" priority="10"/>
    <cfRule type="duplicateValues" dxfId="1785" priority="11"/>
    <cfRule type="duplicateValues" dxfId="1784" priority="12"/>
  </conditionalFormatting>
  <conditionalFormatting sqref="C718">
    <cfRule type="duplicateValues" dxfId="1783" priority="1"/>
    <cfRule type="duplicateValues" dxfId="1782" priority="2"/>
    <cfRule type="duplicateValues" dxfId="1781" priority="3"/>
    <cfRule type="duplicateValues" dxfId="1780" priority="4"/>
    <cfRule type="duplicateValues" dxfId="1779" priority="5"/>
    <cfRule type="duplicateValues" dxfId="1778" priority="6"/>
  </conditionalFormatting>
  <conditionalFormatting sqref="C748">
    <cfRule type="duplicateValues" dxfId="1777" priority="104"/>
  </conditionalFormatting>
  <conditionalFormatting sqref="C749">
    <cfRule type="duplicateValues" dxfId="1776" priority="85"/>
    <cfRule type="duplicateValues" dxfId="1775" priority="86"/>
    <cfRule type="duplicateValues" dxfId="1774" priority="87"/>
    <cfRule type="duplicateValues" dxfId="1773" priority="96"/>
    <cfRule type="duplicateValues" dxfId="1772" priority="97"/>
    <cfRule type="duplicateValues" dxfId="1771" priority="98"/>
  </conditionalFormatting>
  <conditionalFormatting sqref="C750:C65536 C3:C8 C10:C53 C55:C101 C103:C146 C148:C187 C189:C237 C239:C289 C291:C339 C341:C377 C379:C447 C474:C495 C497:C564 C566:C655 C657:C717 C719:C747">
    <cfRule type="duplicateValues" dxfId="1770" priority="95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D756" sqref="D756"/>
    </sheetView>
  </sheetViews>
  <sheetFormatPr defaultRowHeight="18.75" customHeight="1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Z1" s="4"/>
    </row>
    <row r="2" spans="1:26" s="3" customFormat="1" ht="25.5" customHeight="1">
      <c r="A2" s="720" t="s">
        <v>2804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Z2" s="4"/>
    </row>
    <row r="3" spans="1:26" s="3" customFormat="1" ht="18.75" customHeight="1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>
      <c r="A749" s="721" t="s">
        <v>2802</v>
      </c>
      <c r="B749" s="721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>
      <c r="A750" s="722" t="s">
        <v>2848</v>
      </c>
      <c r="B750" s="723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>
      <c r="A751" s="724" t="s">
        <v>2849</v>
      </c>
      <c r="B751" s="725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769" priority="89"/>
    <cfRule type="duplicateValues" dxfId="1768" priority="90"/>
    <cfRule type="duplicateValues" dxfId="1767" priority="91"/>
    <cfRule type="duplicateValues" dxfId="1766" priority="92"/>
    <cfRule type="duplicateValues" dxfId="1765" priority="93"/>
    <cfRule type="duplicateValues" dxfId="1764" priority="94"/>
  </conditionalFormatting>
  <conditionalFormatting sqref="C3:C8 C10:C21">
    <cfRule type="duplicateValues" dxfId="1763" priority="108"/>
  </conditionalFormatting>
  <conditionalFormatting sqref="C3:C8">
    <cfRule type="duplicateValues" dxfId="1762" priority="99"/>
    <cfRule type="duplicateValues" dxfId="1761" priority="100"/>
    <cfRule type="duplicateValues" dxfId="1760" priority="102"/>
    <cfRule type="duplicateValues" dxfId="1759" priority="103"/>
  </conditionalFormatting>
  <conditionalFormatting sqref="C4:C8 C10:C21">
    <cfRule type="duplicateValues" dxfId="1758" priority="105"/>
    <cfRule type="duplicateValues" dxfId="1757" priority="106"/>
    <cfRule type="duplicateValues" dxfId="1756" priority="107"/>
  </conditionalFormatting>
  <conditionalFormatting sqref="C9">
    <cfRule type="duplicateValues" dxfId="1755" priority="76"/>
    <cfRule type="duplicateValues" dxfId="1754" priority="77"/>
    <cfRule type="duplicateValues" dxfId="1753" priority="78"/>
    <cfRule type="duplicateValues" dxfId="1752" priority="79"/>
    <cfRule type="duplicateValues" dxfId="1751" priority="80"/>
    <cfRule type="duplicateValues" dxfId="1750" priority="81"/>
    <cfRule type="duplicateValues" dxfId="1749" priority="82"/>
    <cfRule type="duplicateValues" dxfId="1748" priority="83"/>
    <cfRule type="duplicateValues" dxfId="1747" priority="84"/>
  </conditionalFormatting>
  <conditionalFormatting sqref="C22:C27">
    <cfRule type="duplicateValues" dxfId="1746" priority="101"/>
  </conditionalFormatting>
  <conditionalFormatting sqref="C28">
    <cfRule type="duplicateValues" dxfId="1745" priority="88"/>
  </conditionalFormatting>
  <conditionalFormatting sqref="C54">
    <cfRule type="duplicateValues" dxfId="1744" priority="70"/>
    <cfRule type="duplicateValues" dxfId="1743" priority="71"/>
    <cfRule type="duplicateValues" dxfId="1742" priority="72"/>
    <cfRule type="duplicateValues" dxfId="1741" priority="73"/>
    <cfRule type="duplicateValues" dxfId="1740" priority="74"/>
    <cfRule type="duplicateValues" dxfId="1739" priority="75"/>
  </conditionalFormatting>
  <conditionalFormatting sqref="C102">
    <cfRule type="duplicateValues" dxfId="1738" priority="64"/>
    <cfRule type="duplicateValues" dxfId="1737" priority="65"/>
    <cfRule type="duplicateValues" dxfId="1736" priority="66"/>
    <cfRule type="duplicateValues" dxfId="1735" priority="67"/>
    <cfRule type="duplicateValues" dxfId="1734" priority="68"/>
    <cfRule type="duplicateValues" dxfId="1733" priority="69"/>
  </conditionalFormatting>
  <conditionalFormatting sqref="C147">
    <cfRule type="duplicateValues" dxfId="1732" priority="58"/>
    <cfRule type="duplicateValues" dxfId="1731" priority="59"/>
    <cfRule type="duplicateValues" dxfId="1730" priority="60"/>
    <cfRule type="duplicateValues" dxfId="1729" priority="61"/>
    <cfRule type="duplicateValues" dxfId="1728" priority="62"/>
    <cfRule type="duplicateValues" dxfId="1727" priority="63"/>
  </conditionalFormatting>
  <conditionalFormatting sqref="C188">
    <cfRule type="duplicateValues" dxfId="1726" priority="52"/>
    <cfRule type="duplicateValues" dxfId="1725" priority="53"/>
    <cfRule type="duplicateValues" dxfId="1724" priority="54"/>
    <cfRule type="duplicateValues" dxfId="1723" priority="55"/>
    <cfRule type="duplicateValues" dxfId="1722" priority="56"/>
    <cfRule type="duplicateValues" dxfId="1721" priority="57"/>
  </conditionalFormatting>
  <conditionalFormatting sqref="C238">
    <cfRule type="duplicateValues" dxfId="1720" priority="46"/>
    <cfRule type="duplicateValues" dxfId="1719" priority="47"/>
    <cfRule type="duplicateValues" dxfId="1718" priority="48"/>
    <cfRule type="duplicateValues" dxfId="1717" priority="49"/>
    <cfRule type="duplicateValues" dxfId="1716" priority="50"/>
    <cfRule type="duplicateValues" dxfId="1715" priority="51"/>
  </conditionalFormatting>
  <conditionalFormatting sqref="C290">
    <cfRule type="duplicateValues" dxfId="1714" priority="40"/>
    <cfRule type="duplicateValues" dxfId="1713" priority="41"/>
    <cfRule type="duplicateValues" dxfId="1712" priority="42"/>
    <cfRule type="duplicateValues" dxfId="1711" priority="43"/>
    <cfRule type="duplicateValues" dxfId="1710" priority="44"/>
    <cfRule type="duplicateValues" dxfId="1709" priority="45"/>
  </conditionalFormatting>
  <conditionalFormatting sqref="C340">
    <cfRule type="duplicateValues" dxfId="1708" priority="34"/>
    <cfRule type="duplicateValues" dxfId="1707" priority="35"/>
    <cfRule type="duplicateValues" dxfId="1706" priority="36"/>
    <cfRule type="duplicateValues" dxfId="1705" priority="37"/>
    <cfRule type="duplicateValues" dxfId="1704" priority="38"/>
    <cfRule type="duplicateValues" dxfId="1703" priority="39"/>
  </conditionalFormatting>
  <conditionalFormatting sqref="C378">
    <cfRule type="duplicateValues" dxfId="1702" priority="28"/>
    <cfRule type="duplicateValues" dxfId="1701" priority="29"/>
    <cfRule type="duplicateValues" dxfId="1700" priority="30"/>
    <cfRule type="duplicateValues" dxfId="1699" priority="31"/>
    <cfRule type="duplicateValues" dxfId="1698" priority="32"/>
    <cfRule type="duplicateValues" dxfId="1697" priority="33"/>
  </conditionalFormatting>
  <conditionalFormatting sqref="C448:C472">
    <cfRule type="duplicateValues" dxfId="1696" priority="111"/>
  </conditionalFormatting>
  <conditionalFormatting sqref="C473">
    <cfRule type="duplicateValues" dxfId="1695" priority="22"/>
    <cfRule type="duplicateValues" dxfId="1694" priority="23"/>
    <cfRule type="duplicateValues" dxfId="1693" priority="24"/>
    <cfRule type="duplicateValues" dxfId="1692" priority="25"/>
    <cfRule type="duplicateValues" dxfId="1691" priority="26"/>
    <cfRule type="duplicateValues" dxfId="1690" priority="27"/>
  </conditionalFormatting>
  <conditionalFormatting sqref="C496">
    <cfRule type="duplicateValues" dxfId="1689" priority="19"/>
    <cfRule type="duplicateValues" dxfId="1688" priority="20"/>
    <cfRule type="duplicateValues" dxfId="1687" priority="21"/>
  </conditionalFormatting>
  <conditionalFormatting sqref="C497:C564 C474:C495 C189:C237 C148:C187 C103:C146 C55:C101 C3:C8 C10:C53 C239:C289 C291:C339 C341:C377 C379:C447 C566:C655 C657:C717 C719:C747">
    <cfRule type="duplicateValues" dxfId="1686" priority="110"/>
  </conditionalFormatting>
  <conditionalFormatting sqref="C497:C564 C474:C495 C189:C237 C148:C187 C103:C146 C55:C101 C29:C53 C239:C289 C291:C339 C341:C377 C379:C447 C566:C655 C657:C717 C719:C747">
    <cfRule type="duplicateValues" dxfId="1685" priority="109"/>
  </conditionalFormatting>
  <conditionalFormatting sqref="C565">
    <cfRule type="duplicateValues" dxfId="1684" priority="13"/>
    <cfRule type="duplicateValues" dxfId="1683" priority="14"/>
    <cfRule type="duplicateValues" dxfId="1682" priority="15"/>
    <cfRule type="duplicateValues" dxfId="1681" priority="16"/>
    <cfRule type="duplicateValues" dxfId="1680" priority="17"/>
    <cfRule type="duplicateValues" dxfId="1679" priority="18"/>
  </conditionalFormatting>
  <conditionalFormatting sqref="C656">
    <cfRule type="duplicateValues" dxfId="1678" priority="7"/>
    <cfRule type="duplicateValues" dxfId="1677" priority="8"/>
    <cfRule type="duplicateValues" dxfId="1676" priority="9"/>
    <cfRule type="duplicateValues" dxfId="1675" priority="10"/>
    <cfRule type="duplicateValues" dxfId="1674" priority="11"/>
    <cfRule type="duplicateValues" dxfId="1673" priority="12"/>
  </conditionalFormatting>
  <conditionalFormatting sqref="C718">
    <cfRule type="duplicateValues" dxfId="1672" priority="1"/>
    <cfRule type="duplicateValues" dxfId="1671" priority="2"/>
    <cfRule type="duplicateValues" dxfId="1670" priority="3"/>
    <cfRule type="duplicateValues" dxfId="1669" priority="4"/>
    <cfRule type="duplicateValues" dxfId="1668" priority="5"/>
    <cfRule type="duplicateValues" dxfId="1667" priority="6"/>
  </conditionalFormatting>
  <conditionalFormatting sqref="C748">
    <cfRule type="duplicateValues" dxfId="1666" priority="104"/>
  </conditionalFormatting>
  <conditionalFormatting sqref="C749">
    <cfRule type="duplicateValues" dxfId="1665" priority="85"/>
    <cfRule type="duplicateValues" dxfId="1664" priority="86"/>
    <cfRule type="duplicateValues" dxfId="1663" priority="87"/>
    <cfRule type="duplicateValues" dxfId="1662" priority="96"/>
    <cfRule type="duplicateValues" dxfId="1661" priority="97"/>
    <cfRule type="duplicateValues" dxfId="1660" priority="98"/>
  </conditionalFormatting>
  <conditionalFormatting sqref="C750:C65536 C3:C8 C10:C53 C55:C101 C103:C146 C148:C187 C189:C237 C239:C289 C291:C339 C341:C377 C379:C447 C474:C495 C497:C564 C566:C655 C657:C717 C719:C747">
    <cfRule type="duplicateValues" dxfId="1659" priority="95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"/>
  <sheetViews>
    <sheetView workbookViewId="0">
      <pane xSplit="3" ySplit="4" topLeftCell="D33" activePane="bottomRight" state="frozen"/>
      <selection pane="topRight" activeCell="D1" sqref="D1"/>
      <selection pane="bottomLeft" activeCell="A5" sqref="A5"/>
      <selection pane="bottomRight" activeCell="P34" sqref="P34:S34"/>
    </sheetView>
  </sheetViews>
  <sheetFormatPr defaultRowHeight="18.75" customHeight="1"/>
  <cols>
    <col min="1" max="1" width="11.140625" customWidth="1"/>
    <col min="2" max="2" width="31.140625" customWidth="1"/>
    <col min="3" max="3" width="18.140625" style="33" customWidth="1"/>
    <col min="4" max="4" width="8.42578125" style="33" customWidth="1"/>
    <col min="5" max="5" width="8.7109375" style="33" customWidth="1"/>
    <col min="6" max="6" width="9.140625" style="33" customWidth="1"/>
    <col min="7" max="7" width="8.42578125" style="33" customWidth="1"/>
    <col min="8" max="8" width="7.7109375" style="33" customWidth="1"/>
    <col min="9" max="9" width="8" style="33" customWidth="1"/>
    <col min="10" max="10" width="7.5703125" style="33" customWidth="1"/>
    <col min="11" max="11" width="8" style="33" customWidth="1"/>
    <col min="12" max="12" width="9" style="33" customWidth="1"/>
    <col min="13" max="13" width="8" style="33" customWidth="1"/>
    <col min="14" max="21" width="7" style="33" customWidth="1"/>
    <col min="22" max="22" width="7.7109375" style="33" customWidth="1"/>
    <col min="23" max="23" width="59.140625" style="33" customWidth="1"/>
  </cols>
  <sheetData>
    <row r="1" spans="1:26" s="3" customFormat="1" ht="29.25" customHeight="1">
      <c r="A1" s="719" t="s">
        <v>2803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Z1" s="4"/>
    </row>
    <row r="2" spans="1:26" s="3" customFormat="1" ht="25.5" customHeight="1">
      <c r="A2" s="720" t="s">
        <v>2804</v>
      </c>
      <c r="B2" s="720"/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Z2" s="4"/>
    </row>
    <row r="3" spans="1:26" s="3" customFormat="1" ht="18.75" customHeight="1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>
      <c r="A4" s="27" t="s">
        <v>3</v>
      </c>
      <c r="B4" s="9" t="s">
        <v>4</v>
      </c>
      <c r="C4" s="9" t="s">
        <v>5</v>
      </c>
      <c r="D4" s="9" t="s">
        <v>6</v>
      </c>
      <c r="E4" s="145" t="s">
        <v>7</v>
      </c>
      <c r="F4" s="145" t="s">
        <v>12</v>
      </c>
      <c r="G4" s="9" t="s">
        <v>8</v>
      </c>
      <c r="H4" s="9" t="s">
        <v>2805</v>
      </c>
      <c r="I4" s="9" t="s">
        <v>2806</v>
      </c>
      <c r="J4" s="9" t="s">
        <v>2808</v>
      </c>
      <c r="K4" s="9" t="s">
        <v>2807</v>
      </c>
      <c r="L4" s="10" t="s">
        <v>14</v>
      </c>
      <c r="M4" s="10" t="s">
        <v>15</v>
      </c>
      <c r="N4" s="10" t="s">
        <v>16</v>
      </c>
      <c r="O4" s="10" t="s">
        <v>17</v>
      </c>
      <c r="P4" s="50" t="s">
        <v>484</v>
      </c>
      <c r="Q4" s="10" t="s">
        <v>483</v>
      </c>
      <c r="R4" s="10" t="s">
        <v>482</v>
      </c>
      <c r="S4" s="50" t="s">
        <v>481</v>
      </c>
      <c r="T4" s="10" t="s">
        <v>480</v>
      </c>
      <c r="U4" s="10" t="s">
        <v>479</v>
      </c>
      <c r="V4" s="10" t="s">
        <v>334</v>
      </c>
      <c r="W4" s="10" t="s">
        <v>22</v>
      </c>
      <c r="Z4" s="4"/>
    </row>
    <row r="5" spans="1:26" s="15" customFormat="1" ht="18.75" customHeight="1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>
      <c r="A6" s="56" t="s">
        <v>2819</v>
      </c>
      <c r="B6" s="30" t="s">
        <v>2820</v>
      </c>
      <c r="C6" s="28">
        <v>48525</v>
      </c>
      <c r="D6" s="28">
        <v>2</v>
      </c>
      <c r="E6" s="28"/>
      <c r="F6" s="28"/>
      <c r="G6" s="28"/>
      <c r="H6" s="28"/>
      <c r="I6" s="28"/>
      <c r="J6" s="28">
        <v>5</v>
      </c>
      <c r="K6" s="28"/>
      <c r="L6" s="28">
        <v>5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>
      <c r="A7" s="28">
        <v>1535</v>
      </c>
      <c r="B7" s="30" t="s">
        <v>1467</v>
      </c>
      <c r="C7" s="28">
        <v>4126034315</v>
      </c>
      <c r="D7" s="28"/>
      <c r="E7" s="28">
        <v>10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>
        <v>5</v>
      </c>
      <c r="N9" s="28"/>
      <c r="O9" s="28"/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>
      <c r="A10" s="28">
        <v>3311</v>
      </c>
      <c r="B10" s="30" t="s">
        <v>2821</v>
      </c>
      <c r="C10" s="28">
        <v>4126053786</v>
      </c>
      <c r="D10" s="28"/>
      <c r="E10" s="28">
        <v>10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>
      <c r="A11" s="28">
        <v>2357</v>
      </c>
      <c r="B11" s="30" t="s">
        <v>2822</v>
      </c>
      <c r="C11" s="28">
        <v>4126061697</v>
      </c>
      <c r="D11" s="28">
        <v>5</v>
      </c>
      <c r="E11" s="28"/>
      <c r="F11" s="28"/>
      <c r="G11" s="28"/>
      <c r="H11" s="28"/>
      <c r="I11" s="28"/>
      <c r="J11" s="28"/>
      <c r="K11" s="28"/>
      <c r="L11" s="28"/>
      <c r="M11" s="28">
        <v>5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>
      <c r="A12" s="88">
        <v>2369</v>
      </c>
      <c r="B12" s="30" t="s">
        <v>2823</v>
      </c>
      <c r="C12" s="28">
        <v>4126068047</v>
      </c>
      <c r="D12" s="28">
        <v>4</v>
      </c>
      <c r="E12" s="28">
        <v>3</v>
      </c>
      <c r="F12" s="28"/>
      <c r="G12" s="28"/>
      <c r="H12" s="28"/>
      <c r="I12" s="28"/>
      <c r="J12" s="28"/>
      <c r="K12" s="28"/>
      <c r="L12" s="28">
        <v>4</v>
      </c>
      <c r="M12" s="28">
        <v>4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10</v>
      </c>
      <c r="Q13" s="28"/>
      <c r="R13" s="28"/>
      <c r="S13" s="28"/>
      <c r="T13" s="28"/>
      <c r="U13" s="28"/>
      <c r="V13" s="28"/>
      <c r="W13" s="28"/>
      <c r="Z13" s="16"/>
    </row>
    <row r="14" spans="1:26" s="15" customFormat="1" ht="18.75" customHeight="1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>
        <v>20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>
      <c r="A15" s="28">
        <v>2143</v>
      </c>
      <c r="B15" s="30" t="s">
        <v>2825</v>
      </c>
      <c r="C15" s="28">
        <v>4126056159</v>
      </c>
      <c r="D15" s="28">
        <v>10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>
        <v>3</v>
      </c>
      <c r="W16" s="28"/>
      <c r="Z16" s="16"/>
    </row>
    <row r="17" spans="1:26" s="15" customFormat="1" ht="18.75" customHeight="1">
      <c r="A17" s="28">
        <v>1655</v>
      </c>
      <c r="B17" s="30" t="s">
        <v>458</v>
      </c>
      <c r="C17" s="28">
        <v>4126056339</v>
      </c>
      <c r="D17" s="28">
        <v>10</v>
      </c>
      <c r="E17" s="28"/>
      <c r="F17" s="28"/>
      <c r="G17" s="28"/>
      <c r="H17" s="28"/>
      <c r="I17" s="28"/>
      <c r="J17" s="28"/>
      <c r="K17" s="28"/>
      <c r="L17" s="28">
        <v>10</v>
      </c>
      <c r="M17" s="28">
        <v>10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>
        <v>6</v>
      </c>
      <c r="W18" s="28"/>
      <c r="Z18" s="16"/>
    </row>
    <row r="19" spans="1:26" s="15" customFormat="1" ht="18.75" customHeight="1">
      <c r="A19" s="28">
        <v>2750</v>
      </c>
      <c r="B19" s="30" t="s">
        <v>1150</v>
      </c>
      <c r="C19" s="28">
        <v>4126066610</v>
      </c>
      <c r="D19" s="28"/>
      <c r="E19" s="28">
        <v>5</v>
      </c>
      <c r="F19" s="28"/>
      <c r="G19" s="28"/>
      <c r="H19" s="28"/>
      <c r="I19" s="28"/>
      <c r="J19" s="28"/>
      <c r="K19" s="28"/>
      <c r="L19" s="28"/>
      <c r="M19" s="28"/>
      <c r="N19" s="28">
        <v>2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>
      <c r="A20" s="28">
        <v>5176</v>
      </c>
      <c r="B20" s="30" t="s">
        <v>2827</v>
      </c>
      <c r="C20" s="28">
        <v>4126065201</v>
      </c>
      <c r="D20" s="28">
        <v>4</v>
      </c>
      <c r="E20" s="28">
        <v>3</v>
      </c>
      <c r="F20" s="28"/>
      <c r="G20" s="28">
        <v>4</v>
      </c>
      <c r="H20" s="28"/>
      <c r="I20" s="28"/>
      <c r="J20" s="28"/>
      <c r="K20" s="28"/>
      <c r="L20" s="28">
        <v>10</v>
      </c>
      <c r="M20" s="28">
        <v>10</v>
      </c>
      <c r="N20" s="28"/>
      <c r="O20" s="28">
        <v>4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28">
        <v>12</v>
      </c>
      <c r="M22" s="28">
        <v>10</v>
      </c>
      <c r="N22" s="34"/>
      <c r="O22" s="34"/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>
      <c r="A23" s="28">
        <v>5292</v>
      </c>
      <c r="B23" s="115" t="s">
        <v>1037</v>
      </c>
      <c r="C23" s="14">
        <v>4126060153</v>
      </c>
      <c r="D23" s="34">
        <v>3</v>
      </c>
      <c r="E23" s="34"/>
      <c r="F23" s="34"/>
      <c r="G23" s="34"/>
      <c r="H23" s="34"/>
      <c r="I23" s="34"/>
      <c r="J23" s="34"/>
      <c r="K23" s="34"/>
      <c r="L23" s="34">
        <v>5</v>
      </c>
      <c r="M23" s="34"/>
      <c r="N23" s="34">
        <v>11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>
      <c r="A24" s="28">
        <v>4642</v>
      </c>
      <c r="B24" s="148" t="s">
        <v>2812</v>
      </c>
      <c r="C24" s="14">
        <v>4126060946</v>
      </c>
      <c r="D24" s="34">
        <v>5</v>
      </c>
      <c r="E24" s="34">
        <v>10</v>
      </c>
      <c r="F24" s="34"/>
      <c r="G24" s="34"/>
      <c r="H24" s="34"/>
      <c r="I24" s="34"/>
      <c r="J24" s="34"/>
      <c r="K24" s="34"/>
      <c r="L24" s="34">
        <v>20</v>
      </c>
      <c r="M24" s="34">
        <v>20</v>
      </c>
      <c r="N24" s="34"/>
      <c r="O24" s="34"/>
      <c r="P24" s="34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10</v>
      </c>
      <c r="W25" s="28"/>
      <c r="Z25" s="16"/>
    </row>
    <row r="26" spans="1:26" s="15" customFormat="1" ht="18.75" customHeight="1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5</v>
      </c>
      <c r="W26" s="28"/>
      <c r="Z26" s="16"/>
    </row>
    <row r="27" spans="1:26" s="15" customFormat="1" ht="18.75" customHeight="1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10</v>
      </c>
      <c r="W27" s="28"/>
      <c r="Z27" s="16"/>
    </row>
    <row r="28" spans="1:26" s="15" customFormat="1" ht="18.75" customHeight="1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>
        <v>5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>
      <c r="A29" s="17">
        <v>3818</v>
      </c>
      <c r="B29" s="149" t="s">
        <v>2815</v>
      </c>
      <c r="C29" s="19">
        <v>4126054032</v>
      </c>
      <c r="D29" s="34">
        <v>15</v>
      </c>
      <c r="E29" s="34">
        <v>10</v>
      </c>
      <c r="F29" s="34"/>
      <c r="G29" s="34"/>
      <c r="H29" s="34"/>
      <c r="I29" s="34"/>
      <c r="J29" s="34"/>
      <c r="K29" s="34"/>
      <c r="L29" s="34"/>
      <c r="M29" s="34">
        <v>15</v>
      </c>
      <c r="N29" s="34"/>
      <c r="O29" s="34"/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>
      <c r="A30" s="17">
        <v>4445</v>
      </c>
      <c r="B30" s="150" t="s">
        <v>2816</v>
      </c>
      <c r="C30" s="19">
        <v>4126020405</v>
      </c>
      <c r="D30" s="34">
        <v>10</v>
      </c>
      <c r="E30" s="34">
        <v>10</v>
      </c>
      <c r="F30" s="34"/>
      <c r="G30" s="34">
        <v>10</v>
      </c>
      <c r="H30" s="34"/>
      <c r="I30" s="34"/>
      <c r="J30" s="34"/>
      <c r="K30" s="34"/>
      <c r="L30" s="34">
        <v>7</v>
      </c>
      <c r="M30" s="34">
        <v>10</v>
      </c>
      <c r="N30" s="34"/>
      <c r="O30" s="34"/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7</v>
      </c>
      <c r="W31" s="17"/>
      <c r="Z31" s="16"/>
    </row>
    <row r="32" spans="1:26" s="15" customFormat="1" ht="18.75" customHeight="1">
      <c r="A32" s="17">
        <v>4746</v>
      </c>
      <c r="B32" s="18" t="s">
        <v>2817</v>
      </c>
      <c r="C32" s="19">
        <v>4126053133</v>
      </c>
      <c r="D32" s="34">
        <v>30</v>
      </c>
      <c r="E32" s="34">
        <v>25</v>
      </c>
      <c r="F32" s="34"/>
      <c r="G32" s="34">
        <v>10</v>
      </c>
      <c r="H32" s="34"/>
      <c r="I32" s="34"/>
      <c r="J32" s="34"/>
      <c r="K32" s="34"/>
      <c r="L32" s="34"/>
      <c r="M32" s="34">
        <v>10</v>
      </c>
      <c r="N32" s="34"/>
      <c r="O32" s="34"/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>
      <c r="A33" s="17">
        <v>5516</v>
      </c>
      <c r="B33" s="18" t="s">
        <v>2818</v>
      </c>
      <c r="C33" s="19">
        <v>4126053778</v>
      </c>
      <c r="D33" s="34">
        <v>10</v>
      </c>
      <c r="E33" s="34">
        <v>10</v>
      </c>
      <c r="F33" s="34"/>
      <c r="G33" s="34"/>
      <c r="H33" s="34"/>
      <c r="I33" s="34"/>
      <c r="J33" s="34"/>
      <c r="K33" s="34"/>
      <c r="L33" s="34"/>
      <c r="M33" s="34">
        <v>10</v>
      </c>
      <c r="N33" s="34"/>
      <c r="O33" s="34"/>
      <c r="P33" s="34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2828</v>
      </c>
      <c r="Z34" s="16"/>
    </row>
    <row r="35" spans="1:26" s="15" customFormat="1" ht="18.75" customHeight="1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>
      <c r="A46" s="17"/>
      <c r="B46" s="147" t="s">
        <v>590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10" t="s">
        <v>2830</v>
      </c>
      <c r="Z46" s="16"/>
    </row>
    <row r="47" spans="1:26" s="15" customFormat="1" ht="18.75" customHeight="1">
      <c r="A47" s="17">
        <v>3461</v>
      </c>
      <c r="B47" s="18" t="s">
        <v>2831</v>
      </c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Z48" s="16"/>
    </row>
    <row r="49" spans="1:28" s="15" customFormat="1" ht="18.75" customHeight="1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8" s="15" customFormat="1" ht="18.75" customHeight="1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Z50" s="16"/>
    </row>
    <row r="51" spans="1:28" s="15" customFormat="1" ht="18.75" customHeight="1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8" s="15" customFormat="1" ht="18.75" customHeight="1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Z52" s="16"/>
    </row>
    <row r="53" spans="1:28" s="15" customFormat="1" ht="18.75" customHeight="1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Z53" s="16"/>
    </row>
    <row r="54" spans="1:28" s="15" customFormat="1" ht="18.75" customHeight="1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Z54" s="16"/>
    </row>
    <row r="55" spans="1:28" s="15" customFormat="1" ht="18.75" customHeight="1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Z55" s="16"/>
    </row>
    <row r="56" spans="1:28" s="15" customFormat="1" ht="18.75" customHeight="1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Z56" s="16"/>
    </row>
    <row r="57" spans="1:28" s="15" customFormat="1" ht="18.75" customHeight="1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Z57" s="16"/>
    </row>
    <row r="58" spans="1:28" s="15" customFormat="1" ht="18.75" customHeight="1">
      <c r="A58" s="17"/>
      <c r="B58" s="9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Z58" s="16"/>
    </row>
    <row r="59" spans="1:28" s="15" customFormat="1" ht="18.75" customHeight="1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Z59" s="16"/>
    </row>
    <row r="60" spans="1:28" s="15" customFormat="1" ht="18.75" customHeight="1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34"/>
      <c r="O60" s="34"/>
      <c r="P60" s="34"/>
      <c r="Q60" s="34"/>
      <c r="R60" s="34"/>
      <c r="S60" s="34"/>
      <c r="T60" s="34"/>
      <c r="U60" s="34"/>
      <c r="V60" s="34"/>
      <c r="W60" s="17"/>
      <c r="AB60" s="16"/>
    </row>
    <row r="61" spans="1:28" s="11" customFormat="1" ht="18.75" customHeight="1">
      <c r="B61" s="12" t="s">
        <v>2802</v>
      </c>
      <c r="C61" s="32"/>
      <c r="D61" s="32">
        <f t="shared" ref="D61:N61" si="0">SUM(D4:D60)</f>
        <v>108</v>
      </c>
      <c r="E61" s="32">
        <f t="shared" si="0"/>
        <v>96</v>
      </c>
      <c r="F61" s="32">
        <f t="shared" si="0"/>
        <v>0</v>
      </c>
      <c r="G61" s="32">
        <f t="shared" si="0"/>
        <v>29</v>
      </c>
      <c r="H61" s="32">
        <f t="shared" si="0"/>
        <v>0</v>
      </c>
      <c r="I61" s="32">
        <f t="shared" si="0"/>
        <v>0</v>
      </c>
      <c r="J61" s="32">
        <f t="shared" si="0"/>
        <v>5</v>
      </c>
      <c r="K61" s="32">
        <f t="shared" si="0"/>
        <v>0</v>
      </c>
      <c r="L61" s="32">
        <f t="shared" si="0"/>
        <v>73</v>
      </c>
      <c r="M61" s="32">
        <f t="shared" si="0"/>
        <v>129</v>
      </c>
      <c r="N61" s="32">
        <f t="shared" si="0"/>
        <v>13</v>
      </c>
      <c r="O61" s="32">
        <f t="shared" ref="O61:U61" si="1">SUM(O30:O60)</f>
        <v>0</v>
      </c>
      <c r="P61" s="32">
        <f t="shared" si="1"/>
        <v>0</v>
      </c>
      <c r="Q61" s="32">
        <f t="shared" si="1"/>
        <v>0</v>
      </c>
      <c r="R61" s="32">
        <f t="shared" si="1"/>
        <v>0</v>
      </c>
      <c r="S61" s="32">
        <f t="shared" si="1"/>
        <v>0</v>
      </c>
      <c r="T61" s="32">
        <f t="shared" si="1"/>
        <v>0</v>
      </c>
      <c r="U61" s="32">
        <f t="shared" si="1"/>
        <v>0</v>
      </c>
      <c r="V61" s="32">
        <f>SUM(V5:V60)</f>
        <v>41</v>
      </c>
      <c r="W61" s="32">
        <f>SUM(W4:W60)</f>
        <v>0</v>
      </c>
    </row>
  </sheetData>
  <mergeCells count="2">
    <mergeCell ref="A1:W1"/>
    <mergeCell ref="A2:W2"/>
  </mergeCells>
  <conditionalFormatting sqref="C3">
    <cfRule type="duplicateValues" dxfId="1658" priority="20"/>
    <cfRule type="duplicateValues" dxfId="1657" priority="21"/>
    <cfRule type="duplicateValues" dxfId="1656" priority="22"/>
    <cfRule type="duplicateValues" dxfId="1655" priority="23"/>
    <cfRule type="duplicateValues" dxfId="1654" priority="24"/>
    <cfRule type="duplicateValues" dxfId="1653" priority="25"/>
  </conditionalFormatting>
  <conditionalFormatting sqref="C3:C8 C10:C21">
    <cfRule type="duplicateValues" dxfId="1652" priority="40"/>
  </conditionalFormatting>
  <conditionalFormatting sqref="C3:C8 C10:C45 C47:C59">
    <cfRule type="duplicateValues" dxfId="1651" priority="41"/>
  </conditionalFormatting>
  <conditionalFormatting sqref="C3:C8">
    <cfRule type="duplicateValues" dxfId="1650" priority="30"/>
    <cfRule type="duplicateValues" dxfId="1649" priority="31"/>
    <cfRule type="duplicateValues" dxfId="1648" priority="34"/>
    <cfRule type="duplicateValues" dxfId="1647" priority="35"/>
  </conditionalFormatting>
  <conditionalFormatting sqref="C4:C8 C10:C21">
    <cfRule type="duplicateValues" dxfId="1646" priority="37"/>
    <cfRule type="duplicateValues" dxfId="1645" priority="38"/>
    <cfRule type="duplicateValues" dxfId="1644" priority="39"/>
  </conditionalFormatting>
  <conditionalFormatting sqref="C9">
    <cfRule type="duplicateValues" dxfId="1643" priority="7"/>
    <cfRule type="duplicateValues" dxfId="1642" priority="8"/>
    <cfRule type="duplicateValues" dxfId="1641" priority="9"/>
    <cfRule type="duplicateValues" dxfId="1640" priority="10"/>
    <cfRule type="duplicateValues" dxfId="1639" priority="11"/>
    <cfRule type="duplicateValues" dxfId="1638" priority="12"/>
    <cfRule type="duplicateValues" dxfId="1637" priority="13"/>
    <cfRule type="duplicateValues" dxfId="1636" priority="14"/>
    <cfRule type="duplicateValues" dxfId="1635" priority="15"/>
  </conditionalFormatting>
  <conditionalFormatting sqref="C22:C27">
    <cfRule type="duplicateValues" dxfId="1634" priority="32"/>
  </conditionalFormatting>
  <conditionalFormatting sqref="C28">
    <cfRule type="duplicateValues" dxfId="1633" priority="19"/>
  </conditionalFormatting>
  <conditionalFormatting sqref="C29:C45 C47:C59">
    <cfRule type="duplicateValues" dxfId="1632" priority="33"/>
  </conditionalFormatting>
  <conditionalFormatting sqref="C46">
    <cfRule type="duplicateValues" dxfId="1631" priority="1"/>
    <cfRule type="duplicateValues" dxfId="1630" priority="2"/>
    <cfRule type="duplicateValues" dxfId="1629" priority="3"/>
    <cfRule type="duplicateValues" dxfId="1628" priority="4"/>
    <cfRule type="duplicateValues" dxfId="1627" priority="5"/>
    <cfRule type="duplicateValues" dxfId="1626" priority="6"/>
  </conditionalFormatting>
  <conditionalFormatting sqref="C60">
    <cfRule type="duplicateValues" dxfId="1625" priority="36"/>
  </conditionalFormatting>
  <conditionalFormatting sqref="C61">
    <cfRule type="duplicateValues" dxfId="1624" priority="16"/>
    <cfRule type="duplicateValues" dxfId="1623" priority="17"/>
    <cfRule type="duplicateValues" dxfId="1622" priority="18"/>
    <cfRule type="duplicateValues" dxfId="1621" priority="27"/>
    <cfRule type="duplicateValues" dxfId="1620" priority="28"/>
    <cfRule type="duplicateValues" dxfId="1619" priority="29"/>
  </conditionalFormatting>
  <conditionalFormatting sqref="C62:C65536 C3:C8 C10:C45 C47:C59">
    <cfRule type="duplicateValues" dxfId="1618" priority="26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18"/>
  <sheetViews>
    <sheetView workbookViewId="0">
      <pane xSplit="3" ySplit="4" topLeftCell="D590" activePane="bottomRight" state="frozen"/>
      <selection pane="topRight" activeCell="D1" sqref="D1"/>
      <selection pane="bottomLeft" activeCell="A5" sqref="A5"/>
      <selection pane="bottomRight" activeCell="D4" sqref="D4:J4"/>
    </sheetView>
  </sheetViews>
  <sheetFormatPr defaultRowHeight="1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18.7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>
      <c r="A25" s="28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5.7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25">
        <v>5</v>
      </c>
      <c r="K427" s="17">
        <v>5</v>
      </c>
      <c r="L427" s="17"/>
      <c r="M427" s="17"/>
      <c r="P427" s="16"/>
    </row>
    <row r="428" spans="1:16" s="15" customFormat="1" ht="17.25" customHeight="1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970</v>
      </c>
      <c r="P429" s="16"/>
    </row>
    <row r="430" spans="1:16" s="15" customFormat="1" ht="17.25" customHeight="1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971</v>
      </c>
      <c r="P479" s="16"/>
    </row>
    <row r="480" spans="1:16" s="15" customFormat="1" ht="17.25" customHeight="1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25">
        <v>5</v>
      </c>
      <c r="L600" s="25">
        <v>5</v>
      </c>
      <c r="M600" s="17"/>
      <c r="R600" s="16"/>
    </row>
    <row r="601" spans="1:18" s="15" customFormat="1" ht="15.7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972</v>
      </c>
      <c r="R618" s="16"/>
    </row>
    <row r="619" spans="1:18" ht="15.7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>
      <c r="A629" s="48"/>
      <c r="B629" s="51"/>
      <c r="C629" s="52"/>
      <c r="D629" s="48"/>
      <c r="E629" s="48"/>
      <c r="F629" s="48"/>
      <c r="G629" s="48"/>
      <c r="H629" s="48"/>
      <c r="I629" s="48"/>
      <c r="J629" s="48">
        <f>SUM(J534:J628)</f>
        <v>287</v>
      </c>
      <c r="K629" s="48">
        <f>SUM(K534:K628)</f>
        <v>438</v>
      </c>
      <c r="L629" s="48">
        <f>SUM(L534:L628)</f>
        <v>320</v>
      </c>
      <c r="M629" s="48" t="s">
        <v>973</v>
      </c>
    </row>
    <row r="630" spans="1:13" ht="15.7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25">
        <v>5</v>
      </c>
      <c r="M653" s="17"/>
    </row>
    <row r="654" spans="1:13" ht="15.7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974</v>
      </c>
    </row>
    <row r="666" spans="1:13" ht="15.7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975</v>
      </c>
    </row>
    <row r="695" spans="1:13" ht="15.7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5" ht="15.7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5" ht="15.7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5" ht="15.7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5" ht="15.7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5" ht="15.7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5" ht="15.7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5" ht="15.7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5" ht="15.7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5" ht="15.75">
      <c r="A729" s="17">
        <v>1543</v>
      </c>
      <c r="B729" s="18" t="s">
        <v>724</v>
      </c>
      <c r="C729" s="19">
        <v>4122982237</v>
      </c>
      <c r="D729" s="57">
        <v>5</v>
      </c>
      <c r="E729" s="57">
        <v>5</v>
      </c>
      <c r="F729" s="57">
        <v>5</v>
      </c>
      <c r="G729" s="57">
        <v>5</v>
      </c>
      <c r="H729" s="57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  <c r="N729" s="63" t="s">
        <v>976</v>
      </c>
      <c r="O729" s="63"/>
    </row>
    <row r="730" spans="1:15" ht="15.7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5" ht="15.7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5" ht="15.7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5" ht="15.7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5" ht="15.7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5" ht="15.7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5" ht="15.7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>
      <c r="A925" s="59"/>
      <c r="B925" s="60"/>
      <c r="C925" s="61"/>
      <c r="D925" s="59"/>
      <c r="E925" s="59"/>
      <c r="F925" s="59"/>
      <c r="G925" s="59"/>
      <c r="H925" s="59"/>
      <c r="I925" s="59"/>
      <c r="J925" s="59"/>
      <c r="K925" s="59"/>
      <c r="L925" s="59"/>
      <c r="M925" s="59"/>
    </row>
    <row r="926" spans="1:13" ht="15.75">
      <c r="A926" s="17"/>
      <c r="B926" s="7" t="s">
        <v>918</v>
      </c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>
      <c r="A927" s="17">
        <v>2063</v>
      </c>
      <c r="B927" s="18" t="s">
        <v>567</v>
      </c>
      <c r="C927" s="19">
        <v>4123157526</v>
      </c>
      <c r="D927" s="17"/>
      <c r="E927" s="17"/>
      <c r="F927" s="17"/>
      <c r="G927" s="17"/>
      <c r="H927" s="17"/>
      <c r="I927" s="17"/>
      <c r="J927" s="17"/>
      <c r="K927" s="17"/>
      <c r="L927" s="17">
        <v>5</v>
      </c>
      <c r="M927" s="17" t="s">
        <v>919</v>
      </c>
    </row>
    <row r="928" spans="1:13" ht="15.75">
      <c r="A928" s="39">
        <v>3260</v>
      </c>
      <c r="B928" s="18" t="s">
        <v>920</v>
      </c>
      <c r="C928" s="19">
        <v>4123116009</v>
      </c>
      <c r="D928" s="17"/>
      <c r="E928" s="17"/>
      <c r="F928" s="17"/>
      <c r="G928" s="17"/>
      <c r="H928" s="17"/>
      <c r="I928" s="17"/>
      <c r="J928" s="17"/>
      <c r="K928" s="17"/>
      <c r="L928" s="17">
        <v>3</v>
      </c>
      <c r="M928" s="17" t="s">
        <v>923</v>
      </c>
    </row>
    <row r="929" spans="1:13" ht="15.75">
      <c r="A929" s="17">
        <v>1541</v>
      </c>
      <c r="B929" s="18" t="s">
        <v>921</v>
      </c>
      <c r="C929" s="19">
        <v>4123135466</v>
      </c>
      <c r="D929" s="17"/>
      <c r="E929" s="17"/>
      <c r="F929" s="17">
        <v>20</v>
      </c>
      <c r="G929" s="17"/>
      <c r="H929" s="17"/>
      <c r="I929" s="17"/>
      <c r="J929" s="17"/>
      <c r="K929" s="17"/>
      <c r="L929" s="17"/>
      <c r="M929" s="17"/>
    </row>
    <row r="930" spans="1:13" ht="15.75">
      <c r="A930" s="17">
        <v>3227</v>
      </c>
      <c r="B930" s="18" t="s">
        <v>671</v>
      </c>
      <c r="C930" s="19">
        <v>4123129735</v>
      </c>
      <c r="D930" s="17"/>
      <c r="E930" s="17"/>
      <c r="F930" s="17"/>
      <c r="G930" s="17"/>
      <c r="H930" s="17"/>
      <c r="I930" s="17"/>
      <c r="J930" s="17"/>
      <c r="K930" s="17"/>
      <c r="L930" s="17">
        <v>3</v>
      </c>
      <c r="M930" s="17"/>
    </row>
    <row r="931" spans="1:13" ht="15.75">
      <c r="A931" s="17">
        <v>4540</v>
      </c>
      <c r="B931" s="18" t="s">
        <v>922</v>
      </c>
      <c r="C931" s="19">
        <v>4123130098</v>
      </c>
      <c r="D931" s="17"/>
      <c r="E931" s="17"/>
      <c r="F931" s="17"/>
      <c r="G931" s="17"/>
      <c r="H931" s="17"/>
      <c r="I931" s="17"/>
      <c r="J931" s="17"/>
      <c r="K931" s="17"/>
      <c r="L931" s="17">
        <v>2</v>
      </c>
      <c r="M931" s="17"/>
    </row>
    <row r="932" spans="1:13" ht="15.75">
      <c r="A932" s="17">
        <v>3182</v>
      </c>
      <c r="B932" s="18" t="s">
        <v>615</v>
      </c>
      <c r="C932" s="19">
        <v>4123115832</v>
      </c>
      <c r="D932" s="17"/>
      <c r="E932" s="17"/>
      <c r="F932" s="17"/>
      <c r="G932" s="17"/>
      <c r="H932" s="17"/>
      <c r="I932" s="17"/>
      <c r="J932" s="17"/>
      <c r="K932" s="17"/>
      <c r="L932" s="17">
        <v>5</v>
      </c>
      <c r="M932" s="17"/>
    </row>
    <row r="933" spans="1:13" ht="15.75">
      <c r="A933" s="17">
        <v>4192</v>
      </c>
      <c r="B933" s="18" t="s">
        <v>27</v>
      </c>
      <c r="C933" s="19">
        <v>4123117194</v>
      </c>
      <c r="D933" s="17"/>
      <c r="E933" s="17"/>
      <c r="F933" s="17"/>
      <c r="G933" s="17"/>
      <c r="H933" s="17"/>
      <c r="I933" s="17"/>
      <c r="J933" s="17"/>
      <c r="K933" s="17">
        <v>5</v>
      </c>
      <c r="L933" s="17"/>
      <c r="M933" s="39" t="s">
        <v>924</v>
      </c>
    </row>
    <row r="934" spans="1:13" ht="15.75">
      <c r="A934" s="37">
        <v>2017</v>
      </c>
      <c r="B934" s="18" t="s">
        <v>925</v>
      </c>
      <c r="C934" s="19">
        <v>4123145586</v>
      </c>
      <c r="D934" s="17">
        <v>3</v>
      </c>
      <c r="E934" s="17">
        <v>3</v>
      </c>
      <c r="F934" s="17">
        <v>3</v>
      </c>
      <c r="G934" s="17">
        <v>3</v>
      </c>
      <c r="H934" s="17">
        <v>3</v>
      </c>
      <c r="I934" s="17">
        <v>3</v>
      </c>
      <c r="J934" s="17"/>
      <c r="K934" s="17"/>
      <c r="L934" s="17"/>
      <c r="M934" s="17"/>
    </row>
    <row r="935" spans="1:13" ht="15.75">
      <c r="A935" s="17">
        <v>4256</v>
      </c>
      <c r="B935" s="18" t="s">
        <v>926</v>
      </c>
      <c r="C935" s="19">
        <v>4123128905</v>
      </c>
      <c r="D935" s="17"/>
      <c r="E935" s="17"/>
      <c r="F935" s="17"/>
      <c r="G935" s="17"/>
      <c r="H935" s="17"/>
      <c r="I935" s="17"/>
      <c r="J935" s="17"/>
      <c r="K935" s="17">
        <v>5</v>
      </c>
      <c r="L935" s="17">
        <v>5</v>
      </c>
      <c r="M935" s="17"/>
    </row>
    <row r="936" spans="1:13" ht="15.75">
      <c r="A936" s="17">
        <v>2810</v>
      </c>
      <c r="B936" s="18" t="s">
        <v>927</v>
      </c>
      <c r="C936" s="19">
        <v>4123129043</v>
      </c>
      <c r="D936" s="17"/>
      <c r="E936" s="17"/>
      <c r="F936" s="17"/>
      <c r="G936" s="17"/>
      <c r="H936" s="17"/>
      <c r="I936" s="17"/>
      <c r="J936" s="17"/>
      <c r="K936" s="17"/>
      <c r="L936" s="17">
        <v>5</v>
      </c>
      <c r="M936" s="17"/>
    </row>
    <row r="937" spans="1:13" ht="15.75">
      <c r="A937" s="17">
        <v>2138</v>
      </c>
      <c r="B937" s="18" t="s">
        <v>928</v>
      </c>
      <c r="C937" s="19">
        <v>4123129791</v>
      </c>
      <c r="D937" s="17"/>
      <c r="E937" s="17"/>
      <c r="F937" s="17"/>
      <c r="G937" s="17"/>
      <c r="H937" s="17"/>
      <c r="I937" s="17"/>
      <c r="J937" s="17"/>
      <c r="K937" s="17"/>
      <c r="L937" s="17">
        <v>2</v>
      </c>
      <c r="M937" s="17"/>
    </row>
    <row r="938" spans="1:13" ht="15.75">
      <c r="A938" s="17">
        <v>5465</v>
      </c>
      <c r="B938" s="18" t="s">
        <v>929</v>
      </c>
      <c r="C938" s="19">
        <v>4123140580</v>
      </c>
      <c r="D938" s="17"/>
      <c r="E938" s="17"/>
      <c r="F938" s="17"/>
      <c r="G938" s="17"/>
      <c r="H938" s="17"/>
      <c r="I938" s="17"/>
      <c r="J938" s="17"/>
      <c r="K938" s="17">
        <v>5</v>
      </c>
      <c r="L938" s="17">
        <v>5</v>
      </c>
      <c r="M938" s="17"/>
    </row>
    <row r="939" spans="1:13" ht="15.75">
      <c r="A939" s="17">
        <v>2017</v>
      </c>
      <c r="B939" s="18" t="s">
        <v>925</v>
      </c>
      <c r="C939" s="19">
        <v>4123145587</v>
      </c>
      <c r="D939" s="17"/>
      <c r="E939" s="17"/>
      <c r="F939" s="17"/>
      <c r="G939" s="17"/>
      <c r="H939" s="17"/>
      <c r="I939" s="17"/>
      <c r="J939" s="17"/>
      <c r="K939" s="17">
        <v>5</v>
      </c>
      <c r="L939" s="17">
        <v>5</v>
      </c>
      <c r="M939" s="17"/>
    </row>
    <row r="940" spans="1:13" ht="15.75">
      <c r="A940" s="17">
        <v>4067</v>
      </c>
      <c r="B940" s="18" t="s">
        <v>930</v>
      </c>
      <c r="C940" s="19">
        <v>4123116834</v>
      </c>
      <c r="D940" s="17"/>
      <c r="E940" s="17"/>
      <c r="F940" s="17"/>
      <c r="G940" s="17"/>
      <c r="H940" s="17"/>
      <c r="I940" s="17"/>
      <c r="J940" s="17"/>
      <c r="K940" s="17">
        <v>5</v>
      </c>
      <c r="L940" s="17"/>
      <c r="M940" s="17"/>
    </row>
    <row r="941" spans="1:13" ht="15.75">
      <c r="A941" s="17">
        <v>2428</v>
      </c>
      <c r="B941" s="18" t="s">
        <v>81</v>
      </c>
      <c r="C941" s="19">
        <v>4123137068</v>
      </c>
      <c r="D941" s="17"/>
      <c r="E941" s="17"/>
      <c r="F941" s="17"/>
      <c r="G941" s="17"/>
      <c r="H941" s="17"/>
      <c r="I941" s="17"/>
      <c r="J941" s="17"/>
      <c r="K941" s="17">
        <v>5</v>
      </c>
      <c r="L941" s="17"/>
      <c r="M941" s="17"/>
    </row>
    <row r="942" spans="1:13" ht="15.75">
      <c r="A942" s="17">
        <v>5343</v>
      </c>
      <c r="B942" s="18" t="s">
        <v>931</v>
      </c>
      <c r="C942" s="19">
        <v>4123128139</v>
      </c>
      <c r="D942" s="17"/>
      <c r="E942" s="17"/>
      <c r="F942" s="17"/>
      <c r="G942" s="17"/>
      <c r="H942" s="17"/>
      <c r="I942" s="17"/>
      <c r="J942" s="17"/>
      <c r="K942" s="17">
        <v>10</v>
      </c>
      <c r="L942" s="17">
        <v>6</v>
      </c>
      <c r="M942" s="17"/>
    </row>
    <row r="943" spans="1:13" ht="15.75">
      <c r="A943" s="17">
        <v>3038</v>
      </c>
      <c r="B943" s="18" t="s">
        <v>932</v>
      </c>
      <c r="C943" s="19">
        <v>4123100909</v>
      </c>
      <c r="D943" s="17"/>
      <c r="E943" s="17"/>
      <c r="F943" s="17"/>
      <c r="G943" s="17"/>
      <c r="H943" s="17"/>
      <c r="I943" s="17"/>
      <c r="J943" s="17"/>
      <c r="K943" s="17">
        <v>5</v>
      </c>
      <c r="L943" s="17"/>
      <c r="M943" s="17"/>
    </row>
    <row r="944" spans="1:13" ht="15.75">
      <c r="A944" s="17">
        <v>4553</v>
      </c>
      <c r="B944" s="18" t="s">
        <v>933</v>
      </c>
      <c r="C944" s="19">
        <v>4123137043</v>
      </c>
      <c r="D944" s="17"/>
      <c r="E944" s="17"/>
      <c r="F944" s="17"/>
      <c r="G944" s="17"/>
      <c r="H944" s="17"/>
      <c r="I944" s="17"/>
      <c r="J944" s="17"/>
      <c r="K944" s="17"/>
      <c r="L944" s="17">
        <v>5</v>
      </c>
      <c r="M944" s="17" t="s">
        <v>934</v>
      </c>
    </row>
    <row r="945" spans="1:13" ht="15.75">
      <c r="A945" s="48"/>
      <c r="B945" s="51"/>
      <c r="C945" s="52"/>
      <c r="D945" s="48"/>
      <c r="E945" s="48"/>
      <c r="F945" s="48"/>
      <c r="G945" s="48"/>
      <c r="H945" s="48"/>
      <c r="I945" s="48"/>
      <c r="J945" s="48"/>
      <c r="K945" s="48"/>
      <c r="L945" s="48"/>
      <c r="M945" s="48" t="s">
        <v>935</v>
      </c>
    </row>
    <row r="946" spans="1:13" ht="15.75">
      <c r="A946" s="17"/>
      <c r="B946" s="7" t="s">
        <v>936</v>
      </c>
      <c r="C946" s="19"/>
      <c r="D946" s="17"/>
      <c r="E946" s="17"/>
      <c r="F946" s="17"/>
      <c r="G946" s="17"/>
      <c r="H946" s="17"/>
      <c r="I946" s="17"/>
      <c r="J946" s="17"/>
      <c r="K946" s="17"/>
      <c r="L946" s="17"/>
      <c r="M946" s="17"/>
    </row>
    <row r="947" spans="1:13" ht="15.75">
      <c r="A947" s="39">
        <v>5487</v>
      </c>
      <c r="B947" s="18" t="s">
        <v>937</v>
      </c>
      <c r="C947" s="19">
        <v>4123151015</v>
      </c>
      <c r="D947" s="17"/>
      <c r="E947" s="17"/>
      <c r="F947" s="17"/>
      <c r="G947" s="17"/>
      <c r="H947" s="17"/>
      <c r="I947" s="17"/>
      <c r="J947" s="17"/>
      <c r="K947" s="17">
        <v>3</v>
      </c>
      <c r="L947" s="17">
        <v>3</v>
      </c>
      <c r="M947" s="17"/>
    </row>
    <row r="948" spans="1:13" ht="15.75">
      <c r="A948" s="17">
        <v>3142</v>
      </c>
      <c r="B948" s="18" t="s">
        <v>938</v>
      </c>
      <c r="C948" s="19">
        <v>4123155979</v>
      </c>
      <c r="D948" s="17"/>
      <c r="E948" s="17"/>
      <c r="F948" s="17"/>
      <c r="G948" s="17"/>
      <c r="H948" s="17"/>
      <c r="I948" s="17"/>
      <c r="J948" s="17"/>
      <c r="K948" s="17">
        <v>2</v>
      </c>
      <c r="L948" s="17"/>
      <c r="M948" s="17"/>
    </row>
    <row r="949" spans="1:13" ht="15.75">
      <c r="A949" s="17">
        <v>4878</v>
      </c>
      <c r="B949" s="18" t="s">
        <v>939</v>
      </c>
      <c r="C949" s="19">
        <v>4123149860</v>
      </c>
      <c r="D949" s="17"/>
      <c r="E949" s="17"/>
      <c r="F949" s="17"/>
      <c r="G949" s="17"/>
      <c r="H949" s="17"/>
      <c r="I949" s="17"/>
      <c r="J949" s="17"/>
      <c r="K949" s="17">
        <v>5</v>
      </c>
      <c r="L949" s="17">
        <v>5</v>
      </c>
      <c r="M949" s="17"/>
    </row>
    <row r="950" spans="1:13" ht="15.75">
      <c r="A950" s="17">
        <v>1533</v>
      </c>
      <c r="B950" s="18" t="s">
        <v>944</v>
      </c>
      <c r="C950" s="19">
        <v>4123141467</v>
      </c>
      <c r="D950" s="17"/>
      <c r="E950" s="17"/>
      <c r="F950" s="17">
        <v>10</v>
      </c>
      <c r="G950" s="17"/>
      <c r="H950" s="17"/>
      <c r="I950" s="17"/>
      <c r="J950" s="17">
        <v>10</v>
      </c>
      <c r="K950" s="17"/>
      <c r="L950" s="17"/>
      <c r="M950" s="17"/>
    </row>
    <row r="951" spans="1:13" ht="15.75">
      <c r="A951" s="17">
        <v>4211</v>
      </c>
      <c r="B951" s="18" t="s">
        <v>757</v>
      </c>
      <c r="C951" s="19">
        <v>4123121940</v>
      </c>
      <c r="D951" s="17"/>
      <c r="E951" s="17"/>
      <c r="F951" s="17"/>
      <c r="G951" s="17"/>
      <c r="H951" s="17"/>
      <c r="I951" s="17"/>
      <c r="J951" s="17">
        <v>2</v>
      </c>
      <c r="K951" s="17"/>
      <c r="L951" s="17"/>
      <c r="M951" s="17"/>
    </row>
    <row r="952" spans="1:13" ht="15.75">
      <c r="A952" s="17">
        <v>4328</v>
      </c>
      <c r="B952" s="18" t="s">
        <v>945</v>
      </c>
      <c r="C952" s="19">
        <v>4123032856</v>
      </c>
      <c r="D952" s="17"/>
      <c r="E952" s="17"/>
      <c r="F952" s="17"/>
      <c r="G952" s="17"/>
      <c r="H952" s="17"/>
      <c r="I952" s="17"/>
      <c r="J952" s="17">
        <v>5</v>
      </c>
      <c r="K952" s="17"/>
      <c r="L952" s="17"/>
      <c r="M952" s="17"/>
    </row>
    <row r="953" spans="1:13" ht="15.75">
      <c r="A953" s="17">
        <v>5268</v>
      </c>
      <c r="B953" s="18" t="s">
        <v>946</v>
      </c>
      <c r="C953" s="19">
        <v>4122927426</v>
      </c>
      <c r="D953" s="17"/>
      <c r="E953" s="17"/>
      <c r="F953" s="17"/>
      <c r="G953" s="17"/>
      <c r="H953" s="17"/>
      <c r="I953" s="17"/>
      <c r="J953" s="17">
        <v>5</v>
      </c>
      <c r="K953" s="17"/>
      <c r="L953" s="17"/>
      <c r="M953" s="17"/>
    </row>
    <row r="954" spans="1:13" ht="15.75">
      <c r="A954" s="17">
        <v>4450</v>
      </c>
      <c r="B954" s="18" t="s">
        <v>947</v>
      </c>
      <c r="C954" s="19">
        <v>4123060101</v>
      </c>
      <c r="D954" s="17"/>
      <c r="E954" s="17"/>
      <c r="F954" s="17"/>
      <c r="G954" s="17"/>
      <c r="H954" s="17"/>
      <c r="I954" s="17"/>
      <c r="J954" s="17">
        <v>5</v>
      </c>
      <c r="K954" s="17"/>
      <c r="L954" s="17"/>
      <c r="M954" s="17"/>
    </row>
    <row r="955" spans="1:13" ht="15.75">
      <c r="A955" s="17">
        <v>4450</v>
      </c>
      <c r="B955" s="18" t="s">
        <v>947</v>
      </c>
      <c r="C955" s="19">
        <v>4122824145</v>
      </c>
      <c r="D955" s="17"/>
      <c r="E955" s="17"/>
      <c r="F955" s="17"/>
      <c r="G955" s="17"/>
      <c r="H955" s="17"/>
      <c r="I955" s="17"/>
      <c r="J955" s="17">
        <v>5</v>
      </c>
      <c r="K955" s="17"/>
      <c r="L955" s="17"/>
      <c r="M955" s="17"/>
    </row>
    <row r="956" spans="1:13" ht="15.75">
      <c r="A956" s="17">
        <v>2263</v>
      </c>
      <c r="B956" s="18" t="s">
        <v>948</v>
      </c>
      <c r="C956" s="19">
        <v>4123156113</v>
      </c>
      <c r="D956" s="17"/>
      <c r="E956" s="17"/>
      <c r="F956" s="17"/>
      <c r="G956" s="17"/>
      <c r="H956" s="17"/>
      <c r="I956" s="17"/>
      <c r="J956" s="17">
        <v>5</v>
      </c>
      <c r="K956" s="17"/>
      <c r="L956" s="17"/>
      <c r="M956" s="39" t="s">
        <v>949</v>
      </c>
    </row>
    <row r="957" spans="1:13" ht="15.75">
      <c r="A957" s="37">
        <v>2263</v>
      </c>
      <c r="B957" s="18" t="s">
        <v>756</v>
      </c>
      <c r="C957" s="19">
        <v>4123156120</v>
      </c>
      <c r="D957" s="17"/>
      <c r="E957" s="17"/>
      <c r="F957" s="17"/>
      <c r="G957" s="17"/>
      <c r="H957" s="17"/>
      <c r="I957" s="17"/>
      <c r="J957" s="17"/>
      <c r="K957" s="17">
        <v>4</v>
      </c>
      <c r="L957" s="17"/>
      <c r="M957" s="17"/>
    </row>
    <row r="958" spans="1:13" ht="15.75">
      <c r="A958" s="17">
        <v>1646</v>
      </c>
      <c r="B958" s="18" t="s">
        <v>129</v>
      </c>
      <c r="C958" s="19">
        <v>4123134113</v>
      </c>
      <c r="D958" s="17"/>
      <c r="E958" s="17"/>
      <c r="F958" s="17">
        <v>5</v>
      </c>
      <c r="G958" s="17"/>
      <c r="H958" s="17"/>
      <c r="I958" s="17"/>
      <c r="J958" s="17"/>
      <c r="K958" s="17"/>
      <c r="L958" s="17"/>
      <c r="M958" s="17"/>
    </row>
    <row r="959" spans="1:13" ht="15.75">
      <c r="A959" s="17">
        <v>2240</v>
      </c>
      <c r="B959" s="18" t="s">
        <v>940</v>
      </c>
      <c r="C959" s="19">
        <v>4123148777</v>
      </c>
      <c r="D959" s="17"/>
      <c r="E959" s="17"/>
      <c r="F959" s="17"/>
      <c r="G959" s="17"/>
      <c r="H959" s="17"/>
      <c r="I959" s="17"/>
      <c r="J959" s="17"/>
      <c r="K959" s="17">
        <v>3</v>
      </c>
      <c r="L959" s="17">
        <v>3</v>
      </c>
      <c r="M959" s="17"/>
    </row>
    <row r="960" spans="1:13" ht="15.75">
      <c r="A960" s="17">
        <v>5366</v>
      </c>
      <c r="B960" s="18" t="s">
        <v>941</v>
      </c>
      <c r="C960" s="19">
        <v>4123158591</v>
      </c>
      <c r="D960" s="17"/>
      <c r="E960" s="17"/>
      <c r="F960" s="17"/>
      <c r="G960" s="17"/>
      <c r="H960" s="17"/>
      <c r="I960" s="17"/>
      <c r="J960" s="17"/>
      <c r="K960" s="17">
        <v>5</v>
      </c>
      <c r="L960" s="17"/>
      <c r="M960" s="17"/>
    </row>
    <row r="961" spans="1:13" ht="15.75">
      <c r="A961" s="17">
        <v>5573</v>
      </c>
      <c r="B961" s="18" t="s">
        <v>942</v>
      </c>
      <c r="C961" s="19">
        <v>4123157404</v>
      </c>
      <c r="D961" s="17"/>
      <c r="E961" s="17"/>
      <c r="F961" s="17"/>
      <c r="G961" s="17"/>
      <c r="H961" s="17"/>
      <c r="I961" s="17"/>
      <c r="J961" s="17"/>
      <c r="K961" s="17"/>
      <c r="L961" s="17">
        <v>3</v>
      </c>
      <c r="M961" s="17"/>
    </row>
    <row r="962" spans="1:13" ht="15.75">
      <c r="A962" s="17">
        <v>3371</v>
      </c>
      <c r="B962" s="18" t="s">
        <v>943</v>
      </c>
      <c r="C962" s="19">
        <v>4123148022</v>
      </c>
      <c r="D962" s="17"/>
      <c r="E962" s="17"/>
      <c r="F962" s="17"/>
      <c r="G962" s="17"/>
      <c r="H962" s="17"/>
      <c r="I962" s="17"/>
      <c r="J962" s="17"/>
      <c r="K962" s="17"/>
      <c r="L962" s="17">
        <v>5</v>
      </c>
      <c r="M962" s="17"/>
    </row>
    <row r="963" spans="1:13" ht="15.75">
      <c r="A963" s="17">
        <v>2210</v>
      </c>
      <c r="B963" s="18" t="s">
        <v>45</v>
      </c>
      <c r="C963" s="19">
        <v>4122828492</v>
      </c>
      <c r="D963" s="17"/>
      <c r="E963" s="17"/>
      <c r="F963" s="17"/>
      <c r="G963" s="17"/>
      <c r="H963" s="17"/>
      <c r="I963" s="17"/>
      <c r="J963" s="17">
        <v>5</v>
      </c>
      <c r="K963" s="17"/>
      <c r="L963" s="17"/>
      <c r="M963" s="17"/>
    </row>
    <row r="964" spans="1:13" ht="15.75">
      <c r="A964" s="17">
        <v>4781</v>
      </c>
      <c r="B964" s="18" t="s">
        <v>424</v>
      </c>
      <c r="C964" s="19">
        <v>4122988418</v>
      </c>
      <c r="D964" s="17"/>
      <c r="E964" s="17"/>
      <c r="F964" s="17"/>
      <c r="G964" s="17"/>
      <c r="H964" s="17"/>
      <c r="I964" s="17"/>
      <c r="J964" s="17">
        <v>5</v>
      </c>
      <c r="K964" s="17"/>
      <c r="L964" s="17"/>
      <c r="M964" s="17"/>
    </row>
    <row r="965" spans="1:13" ht="15.75">
      <c r="A965" s="17">
        <v>3136</v>
      </c>
      <c r="B965" s="18" t="s">
        <v>425</v>
      </c>
      <c r="C965" s="19">
        <v>4122987043</v>
      </c>
      <c r="D965" s="17"/>
      <c r="E965" s="17"/>
      <c r="F965" s="17"/>
      <c r="G965" s="17"/>
      <c r="H965" s="17"/>
      <c r="I965" s="17"/>
      <c r="J965" s="17">
        <v>5</v>
      </c>
      <c r="K965" s="17"/>
      <c r="L965" s="17"/>
      <c r="M965" s="17"/>
    </row>
    <row r="966" spans="1:13" ht="15.75">
      <c r="A966" s="17">
        <v>2083</v>
      </c>
      <c r="B966" s="18" t="s">
        <v>950</v>
      </c>
      <c r="C966" s="19">
        <v>4123102351</v>
      </c>
      <c r="D966" s="17"/>
      <c r="E966" s="17"/>
      <c r="F966" s="17"/>
      <c r="G966" s="17"/>
      <c r="H966" s="17"/>
      <c r="I966" s="17"/>
      <c r="J966" s="17">
        <v>5</v>
      </c>
      <c r="K966" s="17"/>
      <c r="L966" s="17"/>
      <c r="M966" s="17"/>
    </row>
    <row r="967" spans="1:13" ht="15.75">
      <c r="A967" s="17">
        <v>3237</v>
      </c>
      <c r="B967" s="18" t="s">
        <v>951</v>
      </c>
      <c r="C967" s="19">
        <v>4122964523</v>
      </c>
      <c r="D967" s="17"/>
      <c r="E967" s="17"/>
      <c r="F967" s="17"/>
      <c r="G967" s="17"/>
      <c r="H967" s="17"/>
      <c r="I967" s="17"/>
      <c r="J967" s="17">
        <v>10</v>
      </c>
      <c r="K967" s="17"/>
      <c r="L967" s="17"/>
      <c r="M967" s="17"/>
    </row>
    <row r="968" spans="1:13" ht="15.75">
      <c r="A968" s="17">
        <v>3228</v>
      </c>
      <c r="B968" s="18" t="s">
        <v>427</v>
      </c>
      <c r="C968" s="19">
        <v>4122835418</v>
      </c>
      <c r="D968" s="17"/>
      <c r="E968" s="17"/>
      <c r="F968" s="17"/>
      <c r="G968" s="17"/>
      <c r="H968" s="17"/>
      <c r="I968" s="17"/>
      <c r="J968" s="17">
        <v>10</v>
      </c>
      <c r="K968" s="17"/>
      <c r="L968" s="17"/>
      <c r="M968" s="17"/>
    </row>
    <row r="969" spans="1:13" ht="15.75">
      <c r="A969" s="17">
        <v>1635</v>
      </c>
      <c r="B969" s="18" t="s">
        <v>952</v>
      </c>
      <c r="C969" s="19">
        <v>4122611624</v>
      </c>
      <c r="D969" s="17"/>
      <c r="E969" s="17"/>
      <c r="F969" s="17"/>
      <c r="G969" s="17"/>
      <c r="H969" s="17"/>
      <c r="I969" s="17"/>
      <c r="J969" s="17">
        <v>8</v>
      </c>
      <c r="K969" s="17"/>
      <c r="L969" s="17"/>
      <c r="M969" s="37" t="s">
        <v>953</v>
      </c>
    </row>
    <row r="970" spans="1:13" ht="15.75">
      <c r="A970" s="25">
        <v>2518</v>
      </c>
      <c r="B970" s="18" t="s">
        <v>954</v>
      </c>
      <c r="C970" s="19">
        <v>4122938175</v>
      </c>
      <c r="D970" s="17"/>
      <c r="E970" s="17"/>
      <c r="F970" s="17"/>
      <c r="G970" s="17"/>
      <c r="H970" s="17"/>
      <c r="I970" s="17"/>
      <c r="J970" s="17">
        <v>3</v>
      </c>
      <c r="K970" s="17"/>
      <c r="L970" s="17"/>
      <c r="M970" s="17" t="s">
        <v>955</v>
      </c>
    </row>
    <row r="971" spans="1:13" ht="15.75">
      <c r="A971" s="17">
        <v>5504</v>
      </c>
      <c r="B971" s="18" t="s">
        <v>956</v>
      </c>
      <c r="C971" s="19">
        <v>4123147754</v>
      </c>
      <c r="D971" s="17"/>
      <c r="E971" s="17"/>
      <c r="F971" s="17"/>
      <c r="G971" s="17"/>
      <c r="H971" s="17"/>
      <c r="I971" s="17"/>
      <c r="J971" s="17"/>
      <c r="K971" s="17">
        <v>3</v>
      </c>
      <c r="L971" s="17">
        <v>3</v>
      </c>
      <c r="M971" s="17" t="s">
        <v>961</v>
      </c>
    </row>
    <row r="972" spans="1:13" ht="15.75">
      <c r="A972" s="17">
        <v>3925</v>
      </c>
      <c r="B972" s="18" t="s">
        <v>287</v>
      </c>
      <c r="C972" s="19">
        <v>4123128176</v>
      </c>
      <c r="D972" s="17"/>
      <c r="E972" s="17"/>
      <c r="F972" s="17"/>
      <c r="G972" s="17"/>
      <c r="H972" s="17"/>
      <c r="I972" s="17"/>
      <c r="J972" s="17">
        <v>5</v>
      </c>
      <c r="K972" s="17"/>
      <c r="L972" s="17"/>
      <c r="M972" s="17"/>
    </row>
    <row r="973" spans="1:13" ht="15.75">
      <c r="A973" s="17">
        <v>4032</v>
      </c>
      <c r="B973" s="18" t="s">
        <v>957</v>
      </c>
      <c r="C973" s="19">
        <v>4123088238</v>
      </c>
      <c r="D973" s="17"/>
      <c r="E973" s="17"/>
      <c r="F973" s="17"/>
      <c r="G973" s="17"/>
      <c r="H973" s="17"/>
      <c r="I973" s="17"/>
      <c r="J973" s="17">
        <v>5</v>
      </c>
      <c r="K973" s="17"/>
      <c r="L973" s="17"/>
      <c r="M973" s="17"/>
    </row>
    <row r="974" spans="1:13" ht="15.75">
      <c r="A974" s="17">
        <v>2349</v>
      </c>
      <c r="B974" s="18" t="s">
        <v>331</v>
      </c>
      <c r="C974" s="19">
        <v>4123006172</v>
      </c>
      <c r="D974" s="17"/>
      <c r="E974" s="17"/>
      <c r="F974" s="17"/>
      <c r="G974" s="17"/>
      <c r="H974" s="17"/>
      <c r="I974" s="17"/>
      <c r="J974" s="17">
        <v>4</v>
      </c>
      <c r="K974" s="17"/>
      <c r="L974" s="17"/>
      <c r="M974" s="17"/>
    </row>
    <row r="975" spans="1:13" ht="15.75">
      <c r="A975" s="17">
        <v>2751</v>
      </c>
      <c r="B975" s="18" t="s">
        <v>958</v>
      </c>
      <c r="C975" s="19">
        <v>4122957093</v>
      </c>
      <c r="D975" s="17"/>
      <c r="E975" s="17"/>
      <c r="F975" s="17"/>
      <c r="G975" s="17"/>
      <c r="H975" s="17"/>
      <c r="I975" s="17"/>
      <c r="J975" s="17">
        <v>5</v>
      </c>
      <c r="K975" s="17">
        <v>5</v>
      </c>
      <c r="L975" s="17"/>
      <c r="M975" s="17"/>
    </row>
    <row r="976" spans="1:13" ht="15.75">
      <c r="A976" s="17">
        <v>5304</v>
      </c>
      <c r="B976" s="18" t="s">
        <v>959</v>
      </c>
      <c r="C976" s="19">
        <v>4123118739</v>
      </c>
      <c r="D976" s="17"/>
      <c r="E976" s="17"/>
      <c r="F976" s="17"/>
      <c r="G976" s="17"/>
      <c r="H976" s="17"/>
      <c r="I976" s="17"/>
      <c r="J976" s="17">
        <v>3</v>
      </c>
      <c r="K976" s="17"/>
      <c r="L976" s="17"/>
      <c r="M976" s="25" t="s">
        <v>960</v>
      </c>
    </row>
    <row r="977" spans="1:13" ht="15.75">
      <c r="A977" s="35">
        <v>1585</v>
      </c>
      <c r="B977" s="18" t="s">
        <v>88</v>
      </c>
      <c r="C977" s="19">
        <v>4122930447</v>
      </c>
      <c r="D977" s="17"/>
      <c r="E977" s="17"/>
      <c r="F977" s="17"/>
      <c r="G977" s="17"/>
      <c r="H977" s="17"/>
      <c r="I977" s="17"/>
      <c r="J977" s="17">
        <v>5</v>
      </c>
      <c r="K977" s="17"/>
      <c r="L977" s="17"/>
      <c r="M977" s="17" t="s">
        <v>961</v>
      </c>
    </row>
    <row r="978" spans="1:13" ht="15.75">
      <c r="A978" s="17">
        <v>3716</v>
      </c>
      <c r="B978" s="18" t="s">
        <v>968</v>
      </c>
      <c r="C978" s="19">
        <v>4122931369</v>
      </c>
      <c r="D978" s="17"/>
      <c r="E978" s="17"/>
      <c r="F978" s="17"/>
      <c r="G978" s="17"/>
      <c r="H978" s="17"/>
      <c r="I978" s="17"/>
      <c r="J978" s="17">
        <v>10</v>
      </c>
      <c r="K978" s="17"/>
      <c r="L978" s="17"/>
      <c r="M978" s="17"/>
    </row>
    <row r="979" spans="1:13" ht="15.75">
      <c r="A979" s="17">
        <v>4414</v>
      </c>
      <c r="B979" s="18" t="s">
        <v>111</v>
      </c>
      <c r="C979" s="19">
        <v>4122935733</v>
      </c>
      <c r="D979" s="17"/>
      <c r="E979" s="17"/>
      <c r="F979" s="17"/>
      <c r="G979" s="17"/>
      <c r="H979" s="17"/>
      <c r="I979" s="17"/>
      <c r="J979" s="17">
        <v>5</v>
      </c>
      <c r="K979" s="17"/>
      <c r="L979" s="17"/>
      <c r="M979" s="17"/>
    </row>
    <row r="980" spans="1:13" ht="15.75">
      <c r="A980" s="17">
        <v>2343</v>
      </c>
      <c r="B980" s="18" t="s">
        <v>97</v>
      </c>
      <c r="C980" s="19">
        <v>4123102335</v>
      </c>
      <c r="D980" s="17"/>
      <c r="E980" s="17"/>
      <c r="F980" s="17"/>
      <c r="G980" s="17"/>
      <c r="H980" s="17"/>
      <c r="I980" s="17"/>
      <c r="J980" s="17">
        <v>10</v>
      </c>
      <c r="K980" s="17"/>
      <c r="L980" s="17"/>
      <c r="M980" s="17"/>
    </row>
    <row r="981" spans="1:13" ht="15.75">
      <c r="A981" s="17">
        <v>3728</v>
      </c>
      <c r="B981" s="18" t="s">
        <v>708</v>
      </c>
      <c r="C981" s="19">
        <v>4123061351</v>
      </c>
      <c r="D981" s="17"/>
      <c r="E981" s="17"/>
      <c r="F981" s="17"/>
      <c r="G981" s="17"/>
      <c r="H981" s="17"/>
      <c r="I981" s="17"/>
      <c r="J981" s="17">
        <v>10</v>
      </c>
      <c r="K981" s="17"/>
      <c r="L981" s="17"/>
      <c r="M981" s="17"/>
    </row>
    <row r="982" spans="1:13" ht="15.75">
      <c r="A982" s="17">
        <v>3123</v>
      </c>
      <c r="B982" s="18" t="s">
        <v>108</v>
      </c>
      <c r="C982" s="19">
        <v>4123036826</v>
      </c>
      <c r="D982" s="17"/>
      <c r="E982" s="17"/>
      <c r="F982" s="17"/>
      <c r="G982" s="17"/>
      <c r="H982" s="17"/>
      <c r="I982" s="17"/>
      <c r="J982" s="17">
        <v>5</v>
      </c>
      <c r="K982" s="17"/>
      <c r="L982" s="17"/>
      <c r="M982" s="35">
        <v>45</v>
      </c>
    </row>
    <row r="983" spans="1:13" ht="15.7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 t="s">
        <v>969</v>
      </c>
    </row>
    <row r="984" spans="1:13" ht="15.75">
      <c r="A984" s="62"/>
      <c r="B984" s="7" t="s">
        <v>962</v>
      </c>
      <c r="C984" s="64"/>
      <c r="D984" s="17"/>
      <c r="E984" s="17"/>
      <c r="F984" s="17"/>
      <c r="G984" s="17"/>
      <c r="H984" s="17"/>
      <c r="I984" s="17"/>
      <c r="J984" s="17"/>
      <c r="K984" s="17"/>
      <c r="L984" s="17"/>
      <c r="M984" s="17"/>
    </row>
    <row r="985" spans="1:13" ht="15.75">
      <c r="A985" s="39">
        <v>5454</v>
      </c>
      <c r="B985" s="55" t="s">
        <v>977</v>
      </c>
      <c r="C985" s="19">
        <v>4123221024</v>
      </c>
      <c r="D985" s="17"/>
      <c r="E985" s="17"/>
      <c r="F985" s="17"/>
      <c r="G985" s="17"/>
      <c r="H985" s="17"/>
      <c r="I985" s="17"/>
      <c r="J985" s="17"/>
      <c r="K985" s="17">
        <v>3</v>
      </c>
      <c r="L985" s="17"/>
      <c r="M985" s="17"/>
    </row>
    <row r="986" spans="1:13" ht="15.75">
      <c r="A986" s="17">
        <v>5454</v>
      </c>
      <c r="B986" s="55" t="s">
        <v>977</v>
      </c>
      <c r="C986" s="19">
        <v>4123221028</v>
      </c>
      <c r="D986" s="17"/>
      <c r="E986" s="17"/>
      <c r="F986" s="17"/>
      <c r="G986" s="17"/>
      <c r="H986" s="17"/>
      <c r="I986" s="17"/>
      <c r="J986" s="17">
        <v>5</v>
      </c>
      <c r="K986" s="17"/>
      <c r="L986" s="17"/>
      <c r="M986" s="17"/>
    </row>
    <row r="987" spans="1:13" ht="15.75">
      <c r="A987" s="17">
        <v>4636</v>
      </c>
      <c r="B987" s="55" t="s">
        <v>978</v>
      </c>
      <c r="C987" s="19">
        <v>4122912723</v>
      </c>
      <c r="D987" s="17"/>
      <c r="E987" s="17"/>
      <c r="F987" s="17"/>
      <c r="G987" s="17"/>
      <c r="H987" s="17"/>
      <c r="I987" s="17"/>
      <c r="J987" s="17">
        <v>5</v>
      </c>
      <c r="K987" s="17">
        <v>7</v>
      </c>
      <c r="L987" s="17">
        <v>10</v>
      </c>
      <c r="M987" s="17"/>
    </row>
    <row r="988" spans="1:13" ht="15.75">
      <c r="A988" s="17">
        <v>4656</v>
      </c>
      <c r="B988" s="55" t="s">
        <v>979</v>
      </c>
      <c r="C988" s="19">
        <v>4123115072</v>
      </c>
      <c r="D988" s="17"/>
      <c r="E988" s="17"/>
      <c r="F988" s="17"/>
      <c r="G988" s="17"/>
      <c r="H988" s="17"/>
      <c r="I988" s="17"/>
      <c r="J988" s="17">
        <v>5</v>
      </c>
      <c r="K988" s="17"/>
      <c r="L988" s="17"/>
      <c r="M988" s="17"/>
    </row>
    <row r="989" spans="1:13" ht="15.75">
      <c r="A989" s="17">
        <v>5430</v>
      </c>
      <c r="B989" s="55" t="s">
        <v>980</v>
      </c>
      <c r="C989" s="19">
        <v>4122968601</v>
      </c>
      <c r="D989" s="17"/>
      <c r="E989" s="17"/>
      <c r="F989" s="17"/>
      <c r="G989" s="17"/>
      <c r="H989" s="17"/>
      <c r="I989" s="17"/>
      <c r="J989" s="17">
        <v>3</v>
      </c>
      <c r="K989" s="17"/>
      <c r="L989" s="17"/>
      <c r="M989" s="17"/>
    </row>
    <row r="990" spans="1:13" ht="15.75">
      <c r="A990" s="17">
        <v>3231</v>
      </c>
      <c r="B990" s="55" t="s">
        <v>628</v>
      </c>
      <c r="C990" s="19">
        <v>4123115879</v>
      </c>
      <c r="D990" s="17"/>
      <c r="E990" s="17"/>
      <c r="F990" s="17"/>
      <c r="G990" s="17"/>
      <c r="H990" s="17"/>
      <c r="I990" s="17"/>
      <c r="J990" s="17">
        <v>3</v>
      </c>
      <c r="K990" s="17"/>
      <c r="L990" s="17"/>
      <c r="M990" s="17"/>
    </row>
    <row r="991" spans="1:13" ht="15.75">
      <c r="A991" s="17">
        <v>3553</v>
      </c>
      <c r="B991" s="55" t="s">
        <v>981</v>
      </c>
      <c r="C991" s="19">
        <v>4122965513</v>
      </c>
      <c r="D991" s="17"/>
      <c r="E991" s="17"/>
      <c r="F991" s="17"/>
      <c r="G991" s="17"/>
      <c r="H991" s="17"/>
      <c r="I991" s="17"/>
      <c r="J991" s="17">
        <v>3</v>
      </c>
      <c r="K991" s="17"/>
      <c r="L991" s="17"/>
      <c r="M991" s="17"/>
    </row>
    <row r="992" spans="1:13" ht="15.75">
      <c r="A992" s="17">
        <v>2999</v>
      </c>
      <c r="B992" s="55" t="s">
        <v>982</v>
      </c>
      <c r="C992" s="19">
        <v>4123036703</v>
      </c>
      <c r="D992" s="17"/>
      <c r="E992" s="17"/>
      <c r="F992" s="17"/>
      <c r="G992" s="17"/>
      <c r="H992" s="17"/>
      <c r="I992" s="17"/>
      <c r="J992" s="17">
        <v>6</v>
      </c>
      <c r="K992" s="17"/>
      <c r="L992" s="17"/>
      <c r="M992" s="17"/>
    </row>
    <row r="993" spans="1:13" ht="15.75">
      <c r="A993" s="17">
        <v>3683</v>
      </c>
      <c r="B993" s="55" t="s">
        <v>616</v>
      </c>
      <c r="C993" s="19">
        <v>4123038952</v>
      </c>
      <c r="D993" s="17"/>
      <c r="E993" s="17"/>
      <c r="F993" s="17"/>
      <c r="G993" s="17"/>
      <c r="H993" s="17"/>
      <c r="I993" s="17"/>
      <c r="J993" s="17">
        <v>6</v>
      </c>
      <c r="K993" s="17"/>
      <c r="L993" s="17"/>
      <c r="M993" s="17"/>
    </row>
    <row r="994" spans="1:13" ht="15.75">
      <c r="A994" s="17">
        <v>3182</v>
      </c>
      <c r="B994" s="55" t="s">
        <v>615</v>
      </c>
      <c r="C994" s="19">
        <v>4123115821</v>
      </c>
      <c r="D994" s="17"/>
      <c r="E994" s="17"/>
      <c r="F994" s="17"/>
      <c r="G994" s="17"/>
      <c r="H994" s="17"/>
      <c r="I994" s="17"/>
      <c r="J994" s="17">
        <v>5</v>
      </c>
      <c r="K994" s="17"/>
      <c r="L994" s="17"/>
      <c r="M994" s="17"/>
    </row>
    <row r="995" spans="1:13" ht="15.75">
      <c r="A995" s="17">
        <v>3528</v>
      </c>
      <c r="B995" s="55" t="s">
        <v>983</v>
      </c>
      <c r="C995" s="19">
        <v>4123116207</v>
      </c>
      <c r="D995" s="17"/>
      <c r="E995" s="17"/>
      <c r="F995" s="17"/>
      <c r="G995" s="17"/>
      <c r="H995" s="17"/>
      <c r="I995" s="17"/>
      <c r="J995" s="17">
        <v>6</v>
      </c>
      <c r="K995" s="17"/>
      <c r="L995" s="17"/>
      <c r="M995" s="17"/>
    </row>
    <row r="996" spans="1:13" ht="15.75">
      <c r="A996" s="17">
        <v>4540</v>
      </c>
      <c r="B996" s="55" t="s">
        <v>984</v>
      </c>
      <c r="C996" s="19">
        <v>4123181216</v>
      </c>
      <c r="D996" s="17"/>
      <c r="E996" s="17"/>
      <c r="F996" s="17"/>
      <c r="G996" s="17"/>
      <c r="H996" s="17"/>
      <c r="I996" s="17"/>
      <c r="J996" s="17"/>
      <c r="K996" s="17">
        <v>3</v>
      </c>
      <c r="L996" s="17"/>
      <c r="M996" s="17"/>
    </row>
    <row r="997" spans="1:13" ht="15.75">
      <c r="A997" s="17">
        <v>4305</v>
      </c>
      <c r="B997" s="55" t="s">
        <v>38</v>
      </c>
      <c r="C997" s="19">
        <v>4123117352</v>
      </c>
      <c r="D997" s="17"/>
      <c r="E997" s="17"/>
      <c r="F997" s="17"/>
      <c r="G997" s="17"/>
      <c r="H997" s="17"/>
      <c r="I997" s="17"/>
      <c r="J997" s="17">
        <v>6</v>
      </c>
      <c r="K997" s="17"/>
      <c r="L997" s="17"/>
      <c r="M997" s="17"/>
    </row>
    <row r="998" spans="1:13" ht="15.75">
      <c r="A998" s="17">
        <v>5609</v>
      </c>
      <c r="B998" s="55" t="s">
        <v>985</v>
      </c>
      <c r="C998" s="19">
        <v>4123119476</v>
      </c>
      <c r="D998" s="17"/>
      <c r="E998" s="17"/>
      <c r="F998" s="17"/>
      <c r="G998" s="17"/>
      <c r="H998" s="17"/>
      <c r="I998" s="17"/>
      <c r="J998" s="17">
        <v>6</v>
      </c>
      <c r="K998" s="17"/>
      <c r="L998" s="17"/>
      <c r="M998" s="39" t="s">
        <v>986</v>
      </c>
    </row>
    <row r="999" spans="1:13" ht="15.75">
      <c r="A999" s="37">
        <v>1644</v>
      </c>
      <c r="B999" s="55" t="s">
        <v>797</v>
      </c>
      <c r="C999" s="19">
        <v>4123189984</v>
      </c>
      <c r="D999" s="17"/>
      <c r="E999" s="17"/>
      <c r="F999" s="17">
        <v>6</v>
      </c>
      <c r="G999" s="17"/>
      <c r="H999" s="17"/>
      <c r="I999" s="17"/>
      <c r="J999" s="17"/>
      <c r="K999" s="17"/>
      <c r="L999" s="17"/>
      <c r="M999" s="17"/>
    </row>
    <row r="1000" spans="1:13" ht="15.75">
      <c r="A1000" s="17">
        <v>5063</v>
      </c>
      <c r="B1000" s="55" t="s">
        <v>987</v>
      </c>
      <c r="C1000" s="19">
        <v>4123169229</v>
      </c>
      <c r="D1000" s="17"/>
      <c r="E1000" s="17"/>
      <c r="F1000" s="17"/>
      <c r="G1000" s="17"/>
      <c r="H1000" s="17"/>
      <c r="I1000" s="17"/>
      <c r="J1000" s="17"/>
      <c r="K1000" s="17"/>
      <c r="L1000" s="17">
        <v>5</v>
      </c>
      <c r="M1000" s="17"/>
    </row>
    <row r="1001" spans="1:13" ht="15.75">
      <c r="A1001" s="17">
        <v>5487</v>
      </c>
      <c r="B1001" s="55" t="s">
        <v>937</v>
      </c>
      <c r="C1001" s="19">
        <v>4123150959</v>
      </c>
      <c r="D1001" s="17"/>
      <c r="E1001" s="17"/>
      <c r="F1001" s="17"/>
      <c r="G1001" s="17"/>
      <c r="H1001" s="17"/>
      <c r="I1001" s="17"/>
      <c r="J1001" s="17">
        <v>3</v>
      </c>
      <c r="K1001" s="17"/>
      <c r="L1001" s="17"/>
      <c r="M1001" s="17"/>
    </row>
    <row r="1002" spans="1:13" ht="15.75">
      <c r="A1002" s="17">
        <v>3247</v>
      </c>
      <c r="B1002" s="55" t="s">
        <v>988</v>
      </c>
      <c r="C1002" s="19">
        <v>4123192802</v>
      </c>
      <c r="D1002" s="17"/>
      <c r="E1002" s="17"/>
      <c r="F1002" s="17"/>
      <c r="G1002" s="17"/>
      <c r="H1002" s="17"/>
      <c r="I1002" s="17"/>
      <c r="J1002" s="17"/>
      <c r="K1002" s="17">
        <v>5</v>
      </c>
      <c r="L1002" s="17"/>
      <c r="M1002" s="17"/>
    </row>
    <row r="1003" spans="1:13" ht="15.75">
      <c r="A1003" s="17">
        <v>4144</v>
      </c>
      <c r="B1003" s="55" t="s">
        <v>989</v>
      </c>
      <c r="C1003" s="19">
        <v>4123197018</v>
      </c>
      <c r="D1003" s="17"/>
      <c r="E1003" s="17"/>
      <c r="F1003" s="17"/>
      <c r="G1003" s="17"/>
      <c r="H1003" s="17"/>
      <c r="I1003" s="17"/>
      <c r="J1003" s="17">
        <v>5</v>
      </c>
      <c r="K1003" s="17"/>
      <c r="L1003" s="17"/>
      <c r="M1003" s="17"/>
    </row>
    <row r="1004" spans="1:13" ht="15.75">
      <c r="A1004" s="17">
        <v>3890</v>
      </c>
      <c r="B1004" s="55" t="s">
        <v>289</v>
      </c>
      <c r="C1004" s="19">
        <v>4123169236</v>
      </c>
      <c r="D1004" s="17"/>
      <c r="E1004" s="17"/>
      <c r="F1004" s="17"/>
      <c r="G1004" s="17"/>
      <c r="H1004" s="17"/>
      <c r="I1004" s="17"/>
      <c r="J1004" s="17"/>
      <c r="K1004" s="17"/>
      <c r="L1004" s="17">
        <v>10</v>
      </c>
      <c r="M1004" s="17"/>
    </row>
    <row r="1005" spans="1:13" ht="15.75">
      <c r="A1005" s="17">
        <v>5474</v>
      </c>
      <c r="B1005" s="55" t="s">
        <v>990</v>
      </c>
      <c r="C1005" s="19">
        <v>4123168982</v>
      </c>
      <c r="D1005" s="17"/>
      <c r="E1005" s="17"/>
      <c r="F1005" s="17"/>
      <c r="G1005" s="17"/>
      <c r="H1005" s="17"/>
      <c r="I1005" s="17"/>
      <c r="J1005" s="17"/>
      <c r="K1005" s="17"/>
      <c r="L1005" s="17">
        <v>5</v>
      </c>
      <c r="M1005" s="17"/>
    </row>
    <row r="1006" spans="1:13" ht="15.75">
      <c r="A1006" s="17">
        <v>3055</v>
      </c>
      <c r="B1006" s="55" t="s">
        <v>991</v>
      </c>
      <c r="C1006" s="19">
        <v>4123171008</v>
      </c>
      <c r="D1006" s="17"/>
      <c r="E1006" s="17"/>
      <c r="F1006" s="17"/>
      <c r="G1006" s="17"/>
      <c r="H1006" s="17"/>
      <c r="I1006" s="17"/>
      <c r="J1006" s="17"/>
      <c r="K1006" s="17"/>
      <c r="L1006" s="17">
        <v>3</v>
      </c>
      <c r="M1006" s="17"/>
    </row>
    <row r="1007" spans="1:13" ht="15.75">
      <c r="A1007" s="17">
        <v>1590</v>
      </c>
      <c r="B1007" s="55" t="s">
        <v>992</v>
      </c>
      <c r="C1007" s="19">
        <v>4123157093</v>
      </c>
      <c r="D1007" s="17"/>
      <c r="E1007" s="17">
        <v>5</v>
      </c>
      <c r="F1007" s="17">
        <v>5</v>
      </c>
      <c r="G1007" s="17"/>
      <c r="H1007" s="17"/>
      <c r="I1007" s="17"/>
      <c r="J1007" s="17"/>
      <c r="K1007" s="17"/>
      <c r="L1007" s="17"/>
      <c r="M1007" s="17"/>
    </row>
    <row r="1008" spans="1:13" ht="15.75">
      <c r="A1008" s="17">
        <v>2024</v>
      </c>
      <c r="B1008" s="55" t="s">
        <v>502</v>
      </c>
      <c r="C1008" s="19">
        <v>4123198509</v>
      </c>
      <c r="D1008" s="17"/>
      <c r="E1008" s="17"/>
      <c r="F1008" s="17"/>
      <c r="G1008" s="17"/>
      <c r="H1008" s="17"/>
      <c r="I1008" s="17"/>
      <c r="J1008" s="17"/>
      <c r="K1008" s="17"/>
      <c r="L1008" s="17">
        <v>4</v>
      </c>
      <c r="M1008" s="17"/>
    </row>
    <row r="1009" spans="1:13" ht="15.75">
      <c r="A1009" s="17">
        <v>2554</v>
      </c>
      <c r="B1009" s="18" t="s">
        <v>131</v>
      </c>
      <c r="C1009" s="19">
        <v>4123166256</v>
      </c>
      <c r="D1009" s="17"/>
      <c r="E1009" s="17"/>
      <c r="F1009" s="17"/>
      <c r="G1009" s="17"/>
      <c r="H1009" s="17"/>
      <c r="I1009" s="17"/>
      <c r="J1009" s="17">
        <v>5</v>
      </c>
      <c r="K1009" s="17"/>
      <c r="L1009" s="17"/>
      <c r="M1009" s="17"/>
    </row>
    <row r="1010" spans="1:13" ht="15.75">
      <c r="A1010" s="17">
        <v>3755</v>
      </c>
      <c r="B1010" s="18" t="s">
        <v>993</v>
      </c>
      <c r="C1010" s="19">
        <v>4123170177</v>
      </c>
      <c r="D1010" s="17"/>
      <c r="E1010" s="17"/>
      <c r="F1010" s="17"/>
      <c r="G1010" s="17"/>
      <c r="H1010" s="17"/>
      <c r="I1010" s="17"/>
      <c r="J1010" s="17"/>
      <c r="K1010" s="17"/>
      <c r="L1010" s="17">
        <v>10</v>
      </c>
      <c r="M1010" s="17"/>
    </row>
    <row r="1011" spans="1:13" ht="15.75">
      <c r="A1011" s="17">
        <v>4307</v>
      </c>
      <c r="B1011" s="18" t="s">
        <v>994</v>
      </c>
      <c r="C1011" s="19">
        <v>4123046962</v>
      </c>
      <c r="D1011" s="17"/>
      <c r="E1011" s="17"/>
      <c r="F1011" s="17"/>
      <c r="G1011" s="17"/>
      <c r="H1011" s="17"/>
      <c r="I1011" s="17"/>
      <c r="J1011" s="17">
        <v>15</v>
      </c>
      <c r="K1011" s="17"/>
      <c r="L1011" s="17"/>
      <c r="M1011" s="17"/>
    </row>
    <row r="1012" spans="1:13" ht="15.75">
      <c r="A1012" s="17">
        <v>4021</v>
      </c>
      <c r="B1012" s="18" t="s">
        <v>995</v>
      </c>
      <c r="C1012" s="19">
        <v>4123174313</v>
      </c>
      <c r="D1012" s="17">
        <v>3</v>
      </c>
      <c r="E1012" s="17">
        <v>3</v>
      </c>
      <c r="F1012" s="17">
        <v>3</v>
      </c>
      <c r="G1012" s="17">
        <v>3</v>
      </c>
      <c r="H1012" s="17">
        <v>3</v>
      </c>
      <c r="I1012" s="17">
        <v>3</v>
      </c>
      <c r="J1012" s="17">
        <v>3</v>
      </c>
      <c r="K1012" s="17"/>
      <c r="L1012" s="17"/>
      <c r="M1012" s="37" t="s">
        <v>1020</v>
      </c>
    </row>
    <row r="1013" spans="1:13" ht="15.75">
      <c r="A1013" s="25">
        <v>2556</v>
      </c>
      <c r="B1013" s="18" t="s">
        <v>996</v>
      </c>
      <c r="C1013" s="19">
        <v>4123181608</v>
      </c>
      <c r="D1013" s="17"/>
      <c r="E1013" s="17"/>
      <c r="F1013" s="17"/>
      <c r="G1013" s="17"/>
      <c r="H1013" s="17"/>
      <c r="I1013" s="17"/>
      <c r="J1013" s="17"/>
      <c r="K1013" s="17"/>
      <c r="L1013" s="17">
        <v>5</v>
      </c>
      <c r="M1013" s="17"/>
    </row>
    <row r="1014" spans="1:13" ht="15.75">
      <c r="A1014" s="17">
        <v>3925</v>
      </c>
      <c r="B1014" s="18" t="s">
        <v>287</v>
      </c>
      <c r="C1014" s="19">
        <v>4123188323</v>
      </c>
      <c r="D1014" s="17"/>
      <c r="E1014" s="17"/>
      <c r="F1014" s="17"/>
      <c r="G1014" s="17"/>
      <c r="H1014" s="17"/>
      <c r="I1014" s="17"/>
      <c r="J1014" s="17">
        <v>6</v>
      </c>
      <c r="K1014" s="17"/>
      <c r="L1014" s="17"/>
      <c r="M1014" s="17"/>
    </row>
    <row r="1015" spans="1:13" ht="15.75">
      <c r="A1015" s="17">
        <v>3030</v>
      </c>
      <c r="B1015" s="18" t="s">
        <v>997</v>
      </c>
      <c r="C1015" s="19">
        <v>4123013823</v>
      </c>
      <c r="D1015" s="17"/>
      <c r="E1015" s="17"/>
      <c r="F1015" s="17"/>
      <c r="G1015" s="17"/>
      <c r="H1015" s="17"/>
      <c r="I1015" s="17"/>
      <c r="J1015" s="17">
        <v>3</v>
      </c>
      <c r="K1015" s="17"/>
      <c r="L1015" s="17"/>
      <c r="M1015" s="17"/>
    </row>
    <row r="1016" spans="1:13" ht="15.75">
      <c r="A1016" s="17">
        <v>1660</v>
      </c>
      <c r="B1016" s="18" t="s">
        <v>456</v>
      </c>
      <c r="C1016" s="19">
        <v>4123151086</v>
      </c>
      <c r="D1016" s="17"/>
      <c r="E1016" s="17"/>
      <c r="F1016" s="17">
        <v>20</v>
      </c>
      <c r="G1016" s="17"/>
      <c r="H1016" s="17"/>
      <c r="I1016" s="17"/>
      <c r="J1016" s="17"/>
      <c r="K1016" s="17"/>
      <c r="L1016" s="17"/>
      <c r="M1016" s="17"/>
    </row>
    <row r="1017" spans="1:13" ht="15.75">
      <c r="A1017" s="17">
        <v>5553</v>
      </c>
      <c r="B1017" s="18" t="s">
        <v>998</v>
      </c>
      <c r="C1017" s="19">
        <v>4123160239</v>
      </c>
      <c r="D1017" s="17"/>
      <c r="E1017" s="17"/>
      <c r="F1017" s="17"/>
      <c r="G1017" s="17"/>
      <c r="H1017" s="17"/>
      <c r="I1017" s="17"/>
      <c r="J1017" s="17"/>
      <c r="K1017" s="17">
        <v>5</v>
      </c>
      <c r="L1017" s="17">
        <v>6</v>
      </c>
      <c r="M1017" s="25" t="s">
        <v>999</v>
      </c>
    </row>
    <row r="1018" spans="1:13" ht="15.75">
      <c r="A1018" s="47">
        <v>3608</v>
      </c>
      <c r="B1018" s="18" t="s">
        <v>1013</v>
      </c>
      <c r="C1018" s="19">
        <v>4123167692</v>
      </c>
      <c r="D1018" s="17"/>
      <c r="E1018" s="17"/>
      <c r="F1018" s="17"/>
      <c r="G1018" s="17"/>
      <c r="H1018" s="17"/>
      <c r="I1018" s="17"/>
      <c r="J1018" s="17"/>
      <c r="K1018" s="17">
        <v>5</v>
      </c>
      <c r="L1018" s="17"/>
      <c r="M1018" s="17"/>
    </row>
    <row r="1019" spans="1:13" ht="15.75">
      <c r="A1019" s="17">
        <v>2560</v>
      </c>
      <c r="B1019" s="18" t="s">
        <v>1014</v>
      </c>
      <c r="C1019" s="19">
        <v>4123162591</v>
      </c>
      <c r="D1019" s="17"/>
      <c r="E1019" s="17"/>
      <c r="F1019" s="17"/>
      <c r="G1019" s="17"/>
      <c r="H1019" s="17"/>
      <c r="I1019" s="17"/>
      <c r="J1019" s="17"/>
      <c r="K1019" s="17">
        <v>2</v>
      </c>
      <c r="L1019" s="17"/>
      <c r="M1019" s="17"/>
    </row>
    <row r="1020" spans="1:13" ht="15.75">
      <c r="A1020" s="17">
        <v>2274</v>
      </c>
      <c r="B1020" s="18" t="s">
        <v>1015</v>
      </c>
      <c r="C1020" s="19">
        <v>4122941206</v>
      </c>
      <c r="D1020" s="17"/>
      <c r="E1020" s="17"/>
      <c r="F1020" s="17"/>
      <c r="G1020" s="17"/>
      <c r="H1020" s="17"/>
      <c r="I1020" s="17"/>
      <c r="J1020" s="17">
        <v>3</v>
      </c>
      <c r="K1020" s="17"/>
      <c r="L1020" s="17"/>
      <c r="M1020" s="17"/>
    </row>
    <row r="1021" spans="1:13" ht="15.75">
      <c r="A1021" s="17">
        <v>2361</v>
      </c>
      <c r="B1021" s="18" t="s">
        <v>1016</v>
      </c>
      <c r="C1021" s="19">
        <v>4123018978</v>
      </c>
      <c r="D1021" s="17"/>
      <c r="E1021" s="17"/>
      <c r="F1021" s="17"/>
      <c r="G1021" s="17"/>
      <c r="H1021" s="17"/>
      <c r="I1021" s="17"/>
      <c r="J1021" s="17">
        <v>5</v>
      </c>
      <c r="K1021" s="17"/>
      <c r="L1021" s="17"/>
      <c r="M1021" s="17"/>
    </row>
    <row r="1022" spans="1:13" ht="15.75">
      <c r="A1022" s="17">
        <v>3169</v>
      </c>
      <c r="B1022" s="18" t="s">
        <v>1017</v>
      </c>
      <c r="C1022" s="19">
        <v>4123216253</v>
      </c>
      <c r="D1022" s="17"/>
      <c r="E1022" s="17"/>
      <c r="F1022" s="17"/>
      <c r="G1022" s="17"/>
      <c r="H1022" s="17"/>
      <c r="I1022" s="17"/>
      <c r="J1022" s="17">
        <v>3</v>
      </c>
      <c r="K1022" s="17"/>
      <c r="L1022" s="17"/>
      <c r="M1022" s="17"/>
    </row>
    <row r="1023" spans="1:13" ht="15.75">
      <c r="A1023" s="17">
        <v>3012</v>
      </c>
      <c r="B1023" s="18" t="s">
        <v>1018</v>
      </c>
      <c r="C1023" s="19">
        <v>4122963341</v>
      </c>
      <c r="D1023" s="17"/>
      <c r="E1023" s="17"/>
      <c r="F1023" s="17"/>
      <c r="G1023" s="17"/>
      <c r="H1023" s="17"/>
      <c r="I1023" s="17"/>
      <c r="J1023" s="17">
        <v>10</v>
      </c>
      <c r="K1023" s="17"/>
      <c r="L1023" s="17"/>
      <c r="M1023" s="47" t="s">
        <v>1019</v>
      </c>
    </row>
    <row r="1024" spans="1:13" ht="15.75">
      <c r="A1024" s="17"/>
      <c r="B1024" s="36" t="s">
        <v>590</v>
      </c>
      <c r="C1024" s="19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</row>
    <row r="1025" spans="1:13" ht="15.75">
      <c r="A1025" s="17">
        <v>1648</v>
      </c>
      <c r="B1025" s="18" t="s">
        <v>394</v>
      </c>
      <c r="C1025" s="19">
        <v>4122892115</v>
      </c>
      <c r="D1025" s="34"/>
      <c r="E1025" s="34"/>
      <c r="F1025" s="34"/>
      <c r="G1025" s="34"/>
      <c r="H1025" s="34"/>
      <c r="I1025" s="34"/>
      <c r="J1025" s="34"/>
      <c r="K1025" s="28">
        <v>10</v>
      </c>
      <c r="L1025" s="34"/>
      <c r="M1025" s="17" t="s">
        <v>964</v>
      </c>
    </row>
    <row r="1026" spans="1:13" ht="15.75">
      <c r="A1026" s="17">
        <v>1648</v>
      </c>
      <c r="B1026" s="18" t="s">
        <v>394</v>
      </c>
      <c r="C1026" s="19">
        <v>4123172047</v>
      </c>
      <c r="D1026" s="28">
        <v>10</v>
      </c>
      <c r="E1026" s="34"/>
      <c r="F1026" s="34"/>
      <c r="G1026" s="34"/>
      <c r="H1026" s="34"/>
      <c r="I1026" s="34"/>
      <c r="J1026" s="34"/>
      <c r="K1026" s="34"/>
      <c r="L1026" s="34"/>
      <c r="M1026" s="17" t="s">
        <v>590</v>
      </c>
    </row>
    <row r="1027" spans="1:13" ht="15.75">
      <c r="A1027" s="17">
        <v>1603</v>
      </c>
      <c r="B1027" s="18" t="s">
        <v>963</v>
      </c>
      <c r="C1027" s="19">
        <v>4123155565</v>
      </c>
      <c r="D1027" s="34"/>
      <c r="E1027" s="34"/>
      <c r="F1027" s="34"/>
      <c r="G1027" s="34"/>
      <c r="H1027" s="34"/>
      <c r="I1027" s="34"/>
      <c r="J1027" s="34"/>
      <c r="K1027" s="28">
        <v>15</v>
      </c>
      <c r="L1027" s="28">
        <v>5</v>
      </c>
      <c r="M1027" s="17" t="s">
        <v>590</v>
      </c>
    </row>
    <row r="1028" spans="1:13" ht="15.75">
      <c r="A1028" s="17">
        <v>1603</v>
      </c>
      <c r="B1028" s="18" t="s">
        <v>963</v>
      </c>
      <c r="C1028" s="19">
        <v>4123155563</v>
      </c>
      <c r="D1028" s="28">
        <v>15</v>
      </c>
      <c r="E1028" s="34"/>
      <c r="F1028" s="34"/>
      <c r="G1028" s="34"/>
      <c r="H1028" s="34"/>
      <c r="I1028" s="34"/>
      <c r="J1028" s="34"/>
      <c r="K1028" s="34"/>
      <c r="L1028" s="34"/>
      <c r="M1028" s="17" t="s">
        <v>590</v>
      </c>
    </row>
    <row r="1029" spans="1:13" ht="15.75">
      <c r="A1029" s="17">
        <v>1537</v>
      </c>
      <c r="B1029" s="18" t="s">
        <v>392</v>
      </c>
      <c r="C1029" s="19">
        <v>4122847346</v>
      </c>
      <c r="D1029" s="34"/>
      <c r="E1029" s="34"/>
      <c r="F1029" s="34"/>
      <c r="G1029" s="34"/>
      <c r="H1029" s="34"/>
      <c r="I1029" s="34"/>
      <c r="J1029" s="34"/>
      <c r="K1029" s="28">
        <v>5</v>
      </c>
      <c r="L1029" s="28">
        <v>10</v>
      </c>
      <c r="M1029" s="17" t="s">
        <v>590</v>
      </c>
    </row>
    <row r="1030" spans="1:13" ht="15.75">
      <c r="A1030" s="17">
        <v>5095</v>
      </c>
      <c r="B1030" s="18" t="s">
        <v>965</v>
      </c>
      <c r="C1030" s="19">
        <v>4123142037</v>
      </c>
      <c r="D1030" s="34"/>
      <c r="E1030" s="34"/>
      <c r="F1030" s="34"/>
      <c r="G1030" s="34"/>
      <c r="H1030" s="34"/>
      <c r="I1030" s="34"/>
      <c r="J1030" s="34"/>
      <c r="K1030" s="28">
        <v>18</v>
      </c>
      <c r="L1030" s="34">
        <v>10</v>
      </c>
      <c r="M1030" s="17" t="s">
        <v>1044</v>
      </c>
    </row>
    <row r="1031" spans="1:13" ht="15.75">
      <c r="A1031" s="17">
        <v>5428</v>
      </c>
      <c r="B1031" s="18" t="s">
        <v>966</v>
      </c>
      <c r="C1031" s="19">
        <v>4123149843</v>
      </c>
      <c r="D1031" s="34"/>
      <c r="E1031" s="34"/>
      <c r="F1031" s="34"/>
      <c r="G1031" s="34"/>
      <c r="H1031" s="34"/>
      <c r="I1031" s="34"/>
      <c r="J1031" s="34"/>
      <c r="K1031" s="28">
        <v>15</v>
      </c>
      <c r="L1031" s="28">
        <v>15</v>
      </c>
      <c r="M1031" s="17" t="s">
        <v>590</v>
      </c>
    </row>
    <row r="1032" spans="1:13" ht="15.75">
      <c r="A1032" s="17">
        <v>3518</v>
      </c>
      <c r="B1032" s="18" t="s">
        <v>967</v>
      </c>
      <c r="C1032" s="19">
        <v>4123196282</v>
      </c>
      <c r="D1032" s="34"/>
      <c r="E1032" s="34"/>
      <c r="F1032" s="34"/>
      <c r="G1032" s="34"/>
      <c r="H1032" s="34"/>
      <c r="I1032" s="34"/>
      <c r="J1032" s="34"/>
      <c r="K1032" s="34">
        <v>5</v>
      </c>
      <c r="L1032" s="34">
        <v>20</v>
      </c>
      <c r="M1032" s="17" t="s">
        <v>590</v>
      </c>
    </row>
    <row r="1033" spans="1:13" ht="15.75">
      <c r="A1033" s="48"/>
      <c r="B1033" s="51"/>
      <c r="C1033" s="52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 t="s">
        <v>1021</v>
      </c>
    </row>
    <row r="1034" spans="1:13" ht="15.75">
      <c r="A1034" s="17"/>
      <c r="B1034" s="7" t="s">
        <v>1005</v>
      </c>
      <c r="C1034" s="19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</row>
    <row r="1035" spans="1:13" ht="15.75">
      <c r="A1035" s="37">
        <v>1656</v>
      </c>
      <c r="B1035" s="18" t="s">
        <v>105</v>
      </c>
      <c r="C1035" s="19">
        <v>4123109312</v>
      </c>
      <c r="D1035" s="17"/>
      <c r="E1035" s="17"/>
      <c r="F1035" s="17">
        <v>10</v>
      </c>
      <c r="G1035" s="17"/>
      <c r="H1035" s="17"/>
      <c r="I1035" s="17"/>
      <c r="J1035" s="17"/>
      <c r="K1035" s="17"/>
      <c r="L1035" s="17"/>
      <c r="M1035" s="17"/>
    </row>
    <row r="1036" spans="1:13" ht="15.75">
      <c r="A1036" s="17">
        <v>3622</v>
      </c>
      <c r="B1036" s="18" t="s">
        <v>815</v>
      </c>
      <c r="C1036" s="19">
        <v>4123200485</v>
      </c>
      <c r="D1036" s="17"/>
      <c r="E1036" s="17"/>
      <c r="F1036" s="17"/>
      <c r="G1036" s="17"/>
      <c r="H1036" s="17"/>
      <c r="I1036" s="17"/>
      <c r="J1036" s="17">
        <v>5</v>
      </c>
      <c r="K1036" s="17"/>
      <c r="L1036" s="17"/>
      <c r="M1036" s="17"/>
    </row>
    <row r="1037" spans="1:13" ht="15.75">
      <c r="A1037" s="17">
        <v>3347</v>
      </c>
      <c r="B1037" s="18" t="s">
        <v>1006</v>
      </c>
      <c r="C1037" s="19">
        <v>4123211078</v>
      </c>
      <c r="D1037" s="17"/>
      <c r="E1037" s="17"/>
      <c r="F1037" s="17"/>
      <c r="G1037" s="17"/>
      <c r="H1037" s="17"/>
      <c r="I1037" s="17"/>
      <c r="J1037" s="17">
        <v>5</v>
      </c>
      <c r="K1037" s="17"/>
      <c r="L1037" s="17"/>
      <c r="M1037" s="17"/>
    </row>
    <row r="1038" spans="1:13" ht="15.75">
      <c r="A1038" s="17">
        <v>5474</v>
      </c>
      <c r="B1038" s="18" t="s">
        <v>1007</v>
      </c>
      <c r="C1038" s="19">
        <v>4123218408</v>
      </c>
      <c r="D1038" s="17"/>
      <c r="E1038" s="17"/>
      <c r="F1038" s="17"/>
      <c r="G1038" s="17"/>
      <c r="H1038" s="17"/>
      <c r="I1038" s="17"/>
      <c r="J1038" s="17"/>
      <c r="K1038" s="17">
        <v>5</v>
      </c>
      <c r="L1038" s="17"/>
      <c r="M1038" s="17"/>
    </row>
    <row r="1039" spans="1:13" ht="15.75">
      <c r="A1039" s="17">
        <v>3107</v>
      </c>
      <c r="B1039" s="18" t="s">
        <v>1008</v>
      </c>
      <c r="C1039" s="19">
        <v>4123219260</v>
      </c>
      <c r="D1039" s="17"/>
      <c r="E1039" s="17"/>
      <c r="F1039" s="17"/>
      <c r="G1039" s="17"/>
      <c r="H1039" s="17"/>
      <c r="I1039" s="17"/>
      <c r="J1039" s="17">
        <v>8</v>
      </c>
      <c r="K1039" s="17"/>
      <c r="L1039" s="17"/>
      <c r="M1039" s="17"/>
    </row>
    <row r="1040" spans="1:13" ht="15.75">
      <c r="A1040" s="17">
        <v>4302</v>
      </c>
      <c r="B1040" s="18" t="s">
        <v>1009</v>
      </c>
      <c r="C1040" s="19">
        <v>4123206825</v>
      </c>
      <c r="D1040" s="17"/>
      <c r="E1040" s="17"/>
      <c r="F1040" s="17"/>
      <c r="G1040" s="17"/>
      <c r="H1040" s="17"/>
      <c r="I1040" s="17"/>
      <c r="J1040" s="17">
        <v>8</v>
      </c>
      <c r="K1040" s="17"/>
      <c r="L1040" s="17"/>
      <c r="M1040" s="17"/>
    </row>
    <row r="1041" spans="1:13" ht="15.75">
      <c r="A1041" s="17">
        <v>3144</v>
      </c>
      <c r="B1041" s="18" t="s">
        <v>72</v>
      </c>
      <c r="C1041" s="19">
        <v>4123209709</v>
      </c>
      <c r="D1041" s="17"/>
      <c r="E1041" s="17"/>
      <c r="F1041" s="17"/>
      <c r="G1041" s="17"/>
      <c r="H1041" s="17"/>
      <c r="I1041" s="17"/>
      <c r="J1041" s="17"/>
      <c r="K1041" s="17">
        <v>5</v>
      </c>
      <c r="L1041" s="17"/>
      <c r="M1041" s="17"/>
    </row>
    <row r="1042" spans="1:13" ht="15.75">
      <c r="A1042" s="17">
        <v>4011</v>
      </c>
      <c r="B1042" s="18" t="s">
        <v>49</v>
      </c>
      <c r="C1042" s="19">
        <v>4123203561</v>
      </c>
      <c r="D1042" s="17"/>
      <c r="E1042" s="17"/>
      <c r="F1042" s="17"/>
      <c r="G1042" s="17"/>
      <c r="H1042" s="17"/>
      <c r="I1042" s="17"/>
      <c r="J1042" s="17"/>
      <c r="K1042" s="17"/>
      <c r="L1042" s="17">
        <v>5</v>
      </c>
      <c r="M1042" s="17"/>
    </row>
    <row r="1043" spans="1:13" ht="15.75">
      <c r="A1043" s="17">
        <v>4584</v>
      </c>
      <c r="B1043" s="18" t="s">
        <v>497</v>
      </c>
      <c r="C1043" s="19">
        <v>4123212055</v>
      </c>
      <c r="D1043" s="17"/>
      <c r="E1043" s="17"/>
      <c r="F1043" s="17"/>
      <c r="G1043" s="17"/>
      <c r="H1043" s="17"/>
      <c r="I1043" s="17"/>
      <c r="J1043" s="17">
        <v>5</v>
      </c>
      <c r="K1043" s="17"/>
      <c r="L1043" s="17"/>
      <c r="M1043" s="17"/>
    </row>
    <row r="1044" spans="1:13" ht="15.75">
      <c r="A1044" s="17">
        <v>2012</v>
      </c>
      <c r="B1044" s="18" t="s">
        <v>698</v>
      </c>
      <c r="C1044" s="19">
        <v>4123207720</v>
      </c>
      <c r="D1044" s="17"/>
      <c r="E1044" s="17"/>
      <c r="F1044" s="17"/>
      <c r="G1044" s="17">
        <v>3</v>
      </c>
      <c r="H1044" s="17">
        <v>3</v>
      </c>
      <c r="I1044" s="17"/>
      <c r="J1044" s="17">
        <v>3</v>
      </c>
      <c r="K1044" s="17"/>
      <c r="L1044" s="17"/>
      <c r="M1044" s="17"/>
    </row>
    <row r="1045" spans="1:13" ht="15.75">
      <c r="A1045" s="17">
        <v>5474</v>
      </c>
      <c r="B1045" s="18" t="s">
        <v>1007</v>
      </c>
      <c r="C1045" s="19">
        <v>4123217384</v>
      </c>
      <c r="D1045" s="17">
        <v>3</v>
      </c>
      <c r="E1045" s="17">
        <v>3</v>
      </c>
      <c r="F1045" s="17"/>
      <c r="G1045" s="17"/>
      <c r="H1045" s="17"/>
      <c r="I1045" s="17">
        <v>3</v>
      </c>
      <c r="J1045" s="17"/>
      <c r="K1045" s="17"/>
      <c r="L1045" s="17"/>
      <c r="M1045" s="17"/>
    </row>
    <row r="1046" spans="1:13" ht="15.75">
      <c r="A1046" s="17">
        <v>3222</v>
      </c>
      <c r="B1046" s="18" t="s">
        <v>1010</v>
      </c>
      <c r="C1046" s="19">
        <v>4123204299</v>
      </c>
      <c r="D1046" s="17"/>
      <c r="E1046" s="17"/>
      <c r="F1046" s="17"/>
      <c r="G1046" s="17"/>
      <c r="H1046" s="17"/>
      <c r="I1046" s="17"/>
      <c r="J1046" s="17"/>
      <c r="K1046" s="17"/>
      <c r="L1046" s="17">
        <v>6</v>
      </c>
      <c r="M1046" s="17"/>
    </row>
    <row r="1047" spans="1:13" ht="15.75">
      <c r="A1047" s="17">
        <v>3690</v>
      </c>
      <c r="B1047" s="18" t="s">
        <v>1011</v>
      </c>
      <c r="C1047" s="19">
        <v>4123007208</v>
      </c>
      <c r="D1047" s="17"/>
      <c r="E1047" s="17"/>
      <c r="F1047" s="17"/>
      <c r="G1047" s="17"/>
      <c r="H1047" s="17"/>
      <c r="I1047" s="17"/>
      <c r="J1047" s="17">
        <v>10</v>
      </c>
      <c r="K1047" s="17"/>
      <c r="L1047" s="17"/>
      <c r="M1047" s="37" t="s">
        <v>1012</v>
      </c>
    </row>
    <row r="1048" spans="1:13" ht="15.75">
      <c r="A1048" s="39">
        <v>2826</v>
      </c>
      <c r="B1048" s="18" t="s">
        <v>1022</v>
      </c>
      <c r="C1048" s="19">
        <v>4123194204</v>
      </c>
      <c r="D1048" s="17"/>
      <c r="E1048" s="17"/>
      <c r="F1048" s="17"/>
      <c r="G1048" s="17"/>
      <c r="H1048" s="17"/>
      <c r="I1048" s="17"/>
      <c r="J1048" s="17"/>
      <c r="K1048" s="17"/>
      <c r="L1048" s="17">
        <v>10</v>
      </c>
      <c r="M1048" s="17"/>
    </row>
    <row r="1049" spans="1:13" ht="15.75">
      <c r="A1049" s="17">
        <v>3232</v>
      </c>
      <c r="B1049" s="18" t="s">
        <v>653</v>
      </c>
      <c r="C1049" s="19">
        <v>4123195474</v>
      </c>
      <c r="D1049" s="17"/>
      <c r="E1049" s="17"/>
      <c r="F1049" s="17"/>
      <c r="G1049" s="17"/>
      <c r="H1049" s="17"/>
      <c r="I1049" s="17"/>
      <c r="J1049" s="17">
        <v>3</v>
      </c>
      <c r="K1049" s="17"/>
      <c r="L1049" s="17"/>
      <c r="M1049" s="17"/>
    </row>
    <row r="1050" spans="1:13" ht="15.75">
      <c r="A1050" s="17">
        <v>5488</v>
      </c>
      <c r="B1050" s="18" t="s">
        <v>1023</v>
      </c>
      <c r="C1050" s="19">
        <v>4123200056</v>
      </c>
      <c r="D1050" s="17"/>
      <c r="E1050" s="17"/>
      <c r="F1050" s="17"/>
      <c r="G1050" s="17"/>
      <c r="H1050" s="17"/>
      <c r="I1050" s="17"/>
      <c r="J1050" s="17"/>
      <c r="K1050" s="17"/>
      <c r="L1050" s="17">
        <v>5</v>
      </c>
      <c r="M1050" s="17"/>
    </row>
    <row r="1051" spans="1:13" ht="15.75">
      <c r="A1051" s="17">
        <v>4504</v>
      </c>
      <c r="B1051" s="18" t="s">
        <v>1024</v>
      </c>
      <c r="C1051" s="19">
        <v>4123198779</v>
      </c>
      <c r="D1051" s="17"/>
      <c r="E1051" s="17"/>
      <c r="F1051" s="17"/>
      <c r="G1051" s="17"/>
      <c r="H1051" s="17"/>
      <c r="I1051" s="17"/>
      <c r="J1051" s="17">
        <v>3</v>
      </c>
      <c r="K1051" s="17"/>
      <c r="L1051" s="17"/>
      <c r="M1051" s="17"/>
    </row>
    <row r="1052" spans="1:13" ht="15.75">
      <c r="A1052" s="17">
        <v>5609</v>
      </c>
      <c r="B1052" s="18" t="s">
        <v>985</v>
      </c>
      <c r="C1052" s="19">
        <v>4123200388</v>
      </c>
      <c r="D1052" s="17"/>
      <c r="E1052" s="17"/>
      <c r="F1052" s="17"/>
      <c r="G1052" s="17"/>
      <c r="H1052" s="17"/>
      <c r="I1052" s="17"/>
      <c r="J1052" s="17">
        <v>3</v>
      </c>
      <c r="K1052" s="17"/>
      <c r="L1052" s="17"/>
      <c r="M1052" s="17"/>
    </row>
    <row r="1053" spans="1:13" ht="15.75">
      <c r="A1053" s="17">
        <v>5609</v>
      </c>
      <c r="B1053" s="18" t="s">
        <v>985</v>
      </c>
      <c r="C1053" s="19">
        <v>4123200389</v>
      </c>
      <c r="D1053" s="17"/>
      <c r="E1053" s="17"/>
      <c r="F1053" s="17"/>
      <c r="G1053" s="17"/>
      <c r="H1053" s="17"/>
      <c r="I1053" s="17"/>
      <c r="J1053" s="17"/>
      <c r="K1053" s="17">
        <v>5</v>
      </c>
      <c r="L1053" s="17">
        <v>5</v>
      </c>
      <c r="M1053" s="17"/>
    </row>
    <row r="1054" spans="1:13" ht="15.75">
      <c r="A1054" s="17">
        <v>3877</v>
      </c>
      <c r="B1054" s="18" t="s">
        <v>1026</v>
      </c>
      <c r="C1054" s="19">
        <v>4123197163</v>
      </c>
      <c r="D1054" s="17"/>
      <c r="E1054" s="17"/>
      <c r="F1054" s="17"/>
      <c r="G1054" s="17"/>
      <c r="H1054" s="17"/>
      <c r="I1054" s="17"/>
      <c r="J1054" s="17"/>
      <c r="K1054" s="17"/>
      <c r="L1054" s="17">
        <v>3</v>
      </c>
      <c r="M1054" s="17"/>
    </row>
    <row r="1055" spans="1:13" ht="15.75">
      <c r="A1055" s="17">
        <v>5554</v>
      </c>
      <c r="B1055" s="18" t="s">
        <v>1027</v>
      </c>
      <c r="C1055" s="19">
        <v>4123200210</v>
      </c>
      <c r="D1055" s="17"/>
      <c r="E1055" s="17"/>
      <c r="F1055" s="17"/>
      <c r="G1055" s="17"/>
      <c r="H1055" s="17"/>
      <c r="I1055" s="17"/>
      <c r="J1055" s="17"/>
      <c r="K1055" s="17">
        <v>5</v>
      </c>
      <c r="L1055" s="17"/>
      <c r="M1055" s="17"/>
    </row>
    <row r="1056" spans="1:13" ht="15.75">
      <c r="A1056" s="17">
        <v>2759</v>
      </c>
      <c r="B1056" s="18" t="s">
        <v>1028</v>
      </c>
      <c r="C1056" s="19">
        <v>4123204505</v>
      </c>
      <c r="D1056" s="17"/>
      <c r="E1056" s="17"/>
      <c r="F1056" s="17"/>
      <c r="G1056" s="17"/>
      <c r="H1056" s="17"/>
      <c r="I1056" s="17"/>
      <c r="J1056" s="17"/>
      <c r="K1056" s="17">
        <v>5</v>
      </c>
      <c r="L1056" s="17">
        <v>5</v>
      </c>
      <c r="M1056" s="17"/>
    </row>
    <row r="1057" spans="1:13" ht="15.75">
      <c r="A1057" s="17">
        <v>1654</v>
      </c>
      <c r="B1057" s="18" t="s">
        <v>166</v>
      </c>
      <c r="C1057" s="19">
        <v>4123208692</v>
      </c>
      <c r="D1057" s="17">
        <v>5</v>
      </c>
      <c r="E1057" s="17">
        <v>5</v>
      </c>
      <c r="F1057" s="17">
        <v>5</v>
      </c>
      <c r="G1057" s="17"/>
      <c r="H1057" s="17"/>
      <c r="I1057" s="17"/>
      <c r="J1057" s="17"/>
      <c r="K1057" s="17"/>
      <c r="L1057" s="17"/>
      <c r="M1057" s="17"/>
    </row>
    <row r="1058" spans="1:13" ht="15.75">
      <c r="A1058" s="17">
        <v>2798</v>
      </c>
      <c r="B1058" s="18" t="s">
        <v>601</v>
      </c>
      <c r="C1058" s="19">
        <v>4123194044</v>
      </c>
      <c r="D1058" s="17"/>
      <c r="E1058" s="17"/>
      <c r="F1058" s="17"/>
      <c r="G1058" s="17"/>
      <c r="H1058" s="17"/>
      <c r="I1058" s="17"/>
      <c r="J1058" s="17"/>
      <c r="K1058" s="17">
        <v>5</v>
      </c>
      <c r="L1058" s="17"/>
      <c r="M1058" s="17"/>
    </row>
    <row r="1059" spans="1:13" ht="15.75">
      <c r="A1059" s="17">
        <v>1589</v>
      </c>
      <c r="B1059" s="18" t="s">
        <v>339</v>
      </c>
      <c r="C1059" s="19">
        <v>4123136720</v>
      </c>
      <c r="D1059" s="17"/>
      <c r="E1059" s="17"/>
      <c r="F1059" s="17">
        <v>10</v>
      </c>
      <c r="G1059" s="17"/>
      <c r="H1059" s="17"/>
      <c r="I1059" s="17"/>
      <c r="J1059" s="17"/>
      <c r="K1059" s="17"/>
      <c r="L1059" s="17"/>
      <c r="M1059" s="39" t="s">
        <v>1029</v>
      </c>
    </row>
    <row r="1060" spans="1:13" ht="15.75">
      <c r="A1060" s="25">
        <v>4275</v>
      </c>
      <c r="B1060" s="18" t="s">
        <v>1030</v>
      </c>
      <c r="C1060" s="19">
        <v>4123203475</v>
      </c>
      <c r="D1060" s="17"/>
      <c r="E1060" s="17"/>
      <c r="F1060" s="17"/>
      <c r="G1060" s="17"/>
      <c r="H1060" s="17"/>
      <c r="I1060" s="17"/>
      <c r="J1060" s="17"/>
      <c r="K1060" s="17">
        <v>5</v>
      </c>
      <c r="L1060" s="17">
        <v>3</v>
      </c>
      <c r="M1060" s="17"/>
    </row>
    <row r="1061" spans="1:13" ht="15.75">
      <c r="A1061" s="17">
        <v>1660</v>
      </c>
      <c r="B1061" s="18" t="s">
        <v>456</v>
      </c>
      <c r="C1061" s="19">
        <v>4123210597</v>
      </c>
      <c r="D1061" s="17">
        <v>10</v>
      </c>
      <c r="E1061" s="17">
        <v>9</v>
      </c>
      <c r="F1061" s="17"/>
      <c r="G1061" s="17"/>
      <c r="H1061" s="17"/>
      <c r="I1061" s="17"/>
      <c r="J1061" s="17"/>
      <c r="K1061" s="17"/>
      <c r="L1061" s="17"/>
      <c r="M1061" s="17"/>
    </row>
    <row r="1062" spans="1:13" ht="15.75">
      <c r="A1062" s="17">
        <v>3692</v>
      </c>
      <c r="B1062" s="18" t="s">
        <v>274</v>
      </c>
      <c r="C1062" s="19">
        <v>4123203723</v>
      </c>
      <c r="D1062" s="17"/>
      <c r="E1062" s="17"/>
      <c r="F1062" s="17"/>
      <c r="G1062" s="17"/>
      <c r="H1062" s="17"/>
      <c r="I1062" s="17"/>
      <c r="J1062" s="17">
        <v>8</v>
      </c>
      <c r="K1062" s="17"/>
      <c r="L1062" s="17"/>
      <c r="M1062" s="17"/>
    </row>
    <row r="1063" spans="1:13" ht="15.75">
      <c r="A1063" s="17">
        <v>2066</v>
      </c>
      <c r="B1063" s="18" t="s">
        <v>1031</v>
      </c>
      <c r="C1063" s="19">
        <v>4123200969</v>
      </c>
      <c r="D1063" s="17"/>
      <c r="E1063" s="17"/>
      <c r="F1063" s="17"/>
      <c r="G1063" s="17"/>
      <c r="H1063" s="17"/>
      <c r="I1063" s="17"/>
      <c r="J1063" s="17"/>
      <c r="K1063" s="17">
        <v>10</v>
      </c>
      <c r="L1063" s="17"/>
      <c r="M1063" s="17"/>
    </row>
    <row r="1064" spans="1:13" ht="15.75">
      <c r="A1064" s="17">
        <v>2793</v>
      </c>
      <c r="B1064" s="18" t="s">
        <v>261</v>
      </c>
      <c r="C1064" s="19">
        <v>4123204013</v>
      </c>
      <c r="D1064" s="17"/>
      <c r="E1064" s="17"/>
      <c r="F1064" s="17"/>
      <c r="G1064" s="17"/>
      <c r="H1064" s="17"/>
      <c r="I1064" s="17"/>
      <c r="J1064" s="17"/>
      <c r="K1064" s="17"/>
      <c r="L1064" s="17">
        <v>5</v>
      </c>
      <c r="M1064" s="17"/>
    </row>
    <row r="1065" spans="1:13" ht="15.75">
      <c r="A1065" s="17">
        <v>5505</v>
      </c>
      <c r="B1065" s="18" t="s">
        <v>916</v>
      </c>
      <c r="C1065" s="19">
        <v>4123202348</v>
      </c>
      <c r="D1065" s="17"/>
      <c r="E1065" s="17"/>
      <c r="F1065" s="17"/>
      <c r="G1065" s="17"/>
      <c r="H1065" s="17"/>
      <c r="I1065" s="17"/>
      <c r="J1065" s="17"/>
      <c r="K1065" s="17">
        <v>4</v>
      </c>
      <c r="L1065" s="17"/>
      <c r="M1065" s="25" t="s">
        <v>1032</v>
      </c>
    </row>
    <row r="1066" spans="1:13" ht="15.75">
      <c r="A1066" s="17"/>
      <c r="B1066" s="36" t="s">
        <v>590</v>
      </c>
      <c r="C1066" s="19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</row>
    <row r="1067" spans="1:13" ht="15.75">
      <c r="A1067" s="17">
        <v>1543</v>
      </c>
      <c r="B1067" s="18" t="s">
        <v>724</v>
      </c>
      <c r="C1067" s="19">
        <v>4123206063</v>
      </c>
      <c r="D1067" s="17">
        <v>5</v>
      </c>
      <c r="E1067" s="17">
        <v>5</v>
      </c>
      <c r="F1067" s="17">
        <v>5</v>
      </c>
      <c r="G1067" s="17">
        <v>10</v>
      </c>
      <c r="H1067" s="17">
        <v>5</v>
      </c>
      <c r="I1067" s="17"/>
      <c r="J1067" s="17">
        <v>5</v>
      </c>
      <c r="K1067" s="17"/>
      <c r="L1067" s="17"/>
      <c r="M1067" s="17" t="s">
        <v>1000</v>
      </c>
    </row>
    <row r="1068" spans="1:13" ht="15.75">
      <c r="A1068" s="17">
        <v>3852</v>
      </c>
      <c r="B1068" s="18" t="s">
        <v>1001</v>
      </c>
      <c r="C1068" s="19">
        <v>4123214056</v>
      </c>
      <c r="D1068" s="17"/>
      <c r="E1068" s="17"/>
      <c r="F1068" s="17"/>
      <c r="G1068" s="17"/>
      <c r="H1068" s="17"/>
      <c r="I1068" s="17"/>
      <c r="J1068" s="17"/>
      <c r="K1068" s="34">
        <v>10</v>
      </c>
      <c r="L1068" s="34">
        <v>5</v>
      </c>
      <c r="M1068" s="17" t="s">
        <v>590</v>
      </c>
    </row>
    <row r="1069" spans="1:13" ht="15.75">
      <c r="A1069" s="25"/>
      <c r="B1069" s="65" t="s">
        <v>1002</v>
      </c>
      <c r="C1069" s="66"/>
      <c r="D1069" s="57">
        <v>2</v>
      </c>
      <c r="E1069" s="57">
        <v>2</v>
      </c>
      <c r="F1069" s="57">
        <v>2</v>
      </c>
      <c r="G1069" s="57">
        <v>2</v>
      </c>
      <c r="H1069" s="57">
        <v>2</v>
      </c>
      <c r="I1069" s="57">
        <v>2</v>
      </c>
      <c r="J1069" s="57">
        <v>2</v>
      </c>
      <c r="K1069" s="25"/>
      <c r="L1069" s="25"/>
      <c r="M1069" s="25" t="s">
        <v>1004</v>
      </c>
    </row>
    <row r="1070" spans="1:13" ht="15.75">
      <c r="A1070" s="25"/>
      <c r="B1070" s="65" t="s">
        <v>1003</v>
      </c>
      <c r="C1070" s="66"/>
      <c r="D1070" s="57">
        <v>1</v>
      </c>
      <c r="E1070" s="57">
        <v>1</v>
      </c>
      <c r="F1070" s="57">
        <v>1</v>
      </c>
      <c r="G1070" s="57">
        <v>1</v>
      </c>
      <c r="H1070" s="57">
        <v>1</v>
      </c>
      <c r="I1070" s="57">
        <v>1</v>
      </c>
      <c r="J1070" s="57">
        <v>1</v>
      </c>
      <c r="K1070" s="25"/>
      <c r="L1070" s="25"/>
      <c r="M1070" s="25" t="s">
        <v>1004</v>
      </c>
    </row>
    <row r="1071" spans="1:13" ht="15.75">
      <c r="A1071" s="67"/>
      <c r="B1071" s="68"/>
      <c r="C1071" s="69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 t="s">
        <v>1033</v>
      </c>
    </row>
    <row r="1072" spans="1:13" ht="15.75">
      <c r="A1072" s="17"/>
      <c r="B1072" s="7" t="s">
        <v>1034</v>
      </c>
      <c r="C1072" s="19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</row>
    <row r="1073" spans="1:13" ht="15.75">
      <c r="A1073" s="37">
        <v>4020</v>
      </c>
      <c r="B1073" s="18" t="s">
        <v>1040</v>
      </c>
      <c r="C1073" s="19">
        <v>4123265539</v>
      </c>
      <c r="D1073" s="17"/>
      <c r="E1073" s="17"/>
      <c r="F1073" s="17"/>
      <c r="G1073" s="17"/>
      <c r="H1073" s="17"/>
      <c r="I1073" s="17"/>
      <c r="J1073" s="17"/>
      <c r="K1073" s="17"/>
      <c r="L1073" s="17">
        <v>4</v>
      </c>
      <c r="M1073" s="17"/>
    </row>
    <row r="1074" spans="1:13" ht="15.75">
      <c r="A1074" s="17">
        <v>2122</v>
      </c>
      <c r="B1074" s="18" t="s">
        <v>1041</v>
      </c>
      <c r="C1074" s="19">
        <v>4123262691</v>
      </c>
      <c r="D1074" s="17"/>
      <c r="E1074" s="17"/>
      <c r="F1074" s="17"/>
      <c r="G1074" s="17"/>
      <c r="H1074" s="17"/>
      <c r="I1074" s="17"/>
      <c r="J1074" s="17"/>
      <c r="K1074" s="17"/>
      <c r="L1074" s="17">
        <v>10</v>
      </c>
      <c r="M1074" s="17"/>
    </row>
    <row r="1075" spans="1:13" ht="15.75">
      <c r="A1075" s="17">
        <v>2122</v>
      </c>
      <c r="B1075" s="18" t="s">
        <v>1041</v>
      </c>
      <c r="C1075" s="19">
        <v>4123246151</v>
      </c>
      <c r="D1075" s="17"/>
      <c r="E1075" s="17"/>
      <c r="F1075" s="17"/>
      <c r="G1075" s="17"/>
      <c r="H1075" s="17"/>
      <c r="I1075" s="17"/>
      <c r="J1075" s="17"/>
      <c r="K1075" s="17">
        <v>5</v>
      </c>
      <c r="L1075" s="17"/>
      <c r="M1075" s="17"/>
    </row>
    <row r="1076" spans="1:13" ht="15.75">
      <c r="A1076" s="17">
        <v>3948</v>
      </c>
      <c r="B1076" s="18" t="s">
        <v>1042</v>
      </c>
      <c r="C1076" s="19">
        <v>4123217827</v>
      </c>
      <c r="D1076" s="17"/>
      <c r="E1076" s="17"/>
      <c r="F1076" s="17"/>
      <c r="G1076" s="17"/>
      <c r="H1076" s="17"/>
      <c r="I1076" s="17"/>
      <c r="J1076" s="17"/>
      <c r="K1076" s="17">
        <v>5</v>
      </c>
      <c r="L1076" s="17">
        <v>5</v>
      </c>
      <c r="M1076" s="17"/>
    </row>
    <row r="1077" spans="1:13" ht="15.75">
      <c r="A1077" s="17">
        <v>2174</v>
      </c>
      <c r="B1077" s="18" t="s">
        <v>416</v>
      </c>
      <c r="C1077" s="19">
        <v>4123230239</v>
      </c>
      <c r="D1077" s="17"/>
      <c r="E1077" s="17"/>
      <c r="F1077" s="17"/>
      <c r="G1077" s="17"/>
      <c r="H1077" s="17"/>
      <c r="I1077" s="17"/>
      <c r="J1077" s="17">
        <v>10</v>
      </c>
      <c r="K1077" s="17"/>
      <c r="L1077" s="17"/>
      <c r="M1077" s="17"/>
    </row>
    <row r="1078" spans="1:13" ht="15.75">
      <c r="A1078" s="17">
        <v>2241</v>
      </c>
      <c r="B1078" s="18" t="s">
        <v>1043</v>
      </c>
      <c r="C1078" s="19">
        <v>4123247949</v>
      </c>
      <c r="D1078" s="17"/>
      <c r="E1078" s="17"/>
      <c r="F1078" s="17"/>
      <c r="G1078" s="17"/>
      <c r="H1078" s="17"/>
      <c r="I1078" s="17"/>
      <c r="J1078" s="17"/>
      <c r="K1078" s="17">
        <v>5</v>
      </c>
      <c r="L1078" s="17">
        <v>5</v>
      </c>
      <c r="M1078" s="17"/>
    </row>
    <row r="1079" spans="1:13" ht="15.75">
      <c r="A1079" s="17">
        <v>3478</v>
      </c>
      <c r="B1079" s="18" t="s">
        <v>758</v>
      </c>
      <c r="C1079" s="19">
        <v>4123238488</v>
      </c>
      <c r="D1079" s="17"/>
      <c r="E1079" s="17"/>
      <c r="F1079" s="17"/>
      <c r="G1079" s="17"/>
      <c r="H1079" s="17"/>
      <c r="I1079" s="17"/>
      <c r="J1079" s="17"/>
      <c r="K1079" s="17">
        <v>5</v>
      </c>
      <c r="L1079" s="17"/>
      <c r="M1079" s="17"/>
    </row>
    <row r="1080" spans="1:13" ht="15.75">
      <c r="A1080" s="17">
        <v>1535</v>
      </c>
      <c r="B1080" s="18" t="s">
        <v>1045</v>
      </c>
      <c r="C1080" s="19">
        <v>4123211570</v>
      </c>
      <c r="D1080" s="17"/>
      <c r="E1080" s="17"/>
      <c r="F1080" s="17">
        <v>50</v>
      </c>
      <c r="G1080" s="17"/>
      <c r="H1080" s="17"/>
      <c r="I1080" s="17"/>
      <c r="J1080" s="17"/>
      <c r="K1080" s="17"/>
      <c r="L1080" s="17"/>
      <c r="M1080" s="37" t="s">
        <v>1046</v>
      </c>
    </row>
    <row r="1081" spans="1:13" ht="15.75">
      <c r="A1081" s="39">
        <v>2969</v>
      </c>
      <c r="B1081" s="18" t="s">
        <v>1047</v>
      </c>
      <c r="C1081" s="19">
        <v>4123272366</v>
      </c>
      <c r="D1081" s="17"/>
      <c r="E1081" s="17"/>
      <c r="F1081" s="17"/>
      <c r="G1081" s="17"/>
      <c r="H1081" s="17"/>
      <c r="I1081" s="17"/>
      <c r="J1081" s="17"/>
      <c r="K1081" s="17"/>
      <c r="L1081" s="17">
        <v>3</v>
      </c>
      <c r="M1081" s="17"/>
    </row>
    <row r="1082" spans="1:13" ht="15.75">
      <c r="A1082" s="17">
        <v>3434</v>
      </c>
      <c r="B1082" s="18" t="s">
        <v>1048</v>
      </c>
      <c r="C1082" s="19">
        <v>4123079010</v>
      </c>
      <c r="D1082" s="17"/>
      <c r="E1082" s="17"/>
      <c r="F1082" s="17"/>
      <c r="G1082" s="17"/>
      <c r="H1082" s="17"/>
      <c r="I1082" s="17"/>
      <c r="J1082" s="17">
        <v>5</v>
      </c>
      <c r="K1082" s="17"/>
      <c r="L1082" s="17"/>
      <c r="M1082" s="17"/>
    </row>
    <row r="1083" spans="1:13" ht="15.75">
      <c r="A1083" s="17">
        <v>3641</v>
      </c>
      <c r="B1083" s="18" t="s">
        <v>1049</v>
      </c>
      <c r="C1083" s="19">
        <v>4123253129</v>
      </c>
      <c r="D1083" s="17"/>
      <c r="E1083" s="17"/>
      <c r="F1083" s="17"/>
      <c r="G1083" s="17"/>
      <c r="H1083" s="17"/>
      <c r="I1083" s="17"/>
      <c r="J1083" s="17"/>
      <c r="K1083" s="17"/>
      <c r="L1083" s="17">
        <v>5</v>
      </c>
      <c r="M1083" s="17"/>
    </row>
    <row r="1084" spans="1:13" ht="15.75">
      <c r="A1084" s="17">
        <v>4526</v>
      </c>
      <c r="B1084" s="18" t="s">
        <v>1050</v>
      </c>
      <c r="C1084" s="19">
        <v>4123255070</v>
      </c>
      <c r="D1084" s="17"/>
      <c r="E1084" s="17"/>
      <c r="F1084" s="17"/>
      <c r="G1084" s="17"/>
      <c r="H1084" s="17"/>
      <c r="I1084" s="17"/>
      <c r="J1084" s="17"/>
      <c r="K1084" s="17"/>
      <c r="L1084" s="17">
        <v>5</v>
      </c>
      <c r="M1084" s="17"/>
    </row>
    <row r="1085" spans="1:13" ht="15.75">
      <c r="A1085" s="17">
        <v>1658</v>
      </c>
      <c r="B1085" s="18" t="s">
        <v>349</v>
      </c>
      <c r="C1085" s="19">
        <v>4123251880</v>
      </c>
      <c r="D1085" s="17"/>
      <c r="E1085" s="17"/>
      <c r="F1085" s="17"/>
      <c r="G1085" s="17"/>
      <c r="H1085" s="17"/>
      <c r="I1085" s="17"/>
      <c r="J1085" s="17"/>
      <c r="K1085" s="17">
        <v>3</v>
      </c>
      <c r="L1085" s="17"/>
      <c r="M1085" s="17"/>
    </row>
    <row r="1086" spans="1:13" ht="15.75">
      <c r="A1086" s="17">
        <v>1535</v>
      </c>
      <c r="B1086" s="18" t="s">
        <v>1045</v>
      </c>
      <c r="C1086" s="19">
        <v>4123210463</v>
      </c>
      <c r="D1086" s="17"/>
      <c r="E1086" s="17"/>
      <c r="F1086" s="17">
        <v>5</v>
      </c>
      <c r="G1086" s="17"/>
      <c r="H1086" s="17"/>
      <c r="I1086" s="17"/>
      <c r="J1086" s="17"/>
      <c r="K1086" s="17"/>
      <c r="L1086" s="17"/>
      <c r="M1086" s="17"/>
    </row>
    <row r="1087" spans="1:13" ht="15.75">
      <c r="A1087" s="17">
        <v>1653</v>
      </c>
      <c r="B1087" s="18" t="s">
        <v>203</v>
      </c>
      <c r="C1087" s="19">
        <v>4123211562</v>
      </c>
      <c r="D1087" s="17"/>
      <c r="E1087" s="17"/>
      <c r="F1087" s="17"/>
      <c r="G1087" s="17"/>
      <c r="H1087" s="17"/>
      <c r="I1087" s="17"/>
      <c r="J1087" s="17"/>
      <c r="K1087" s="17">
        <v>5</v>
      </c>
      <c r="L1087" s="17"/>
      <c r="M1087" s="17"/>
    </row>
    <row r="1088" spans="1:13" ht="15.75">
      <c r="A1088" s="17">
        <v>1653</v>
      </c>
      <c r="B1088" s="18" t="s">
        <v>203</v>
      </c>
      <c r="C1088" s="19">
        <v>4123211540</v>
      </c>
      <c r="D1088" s="17"/>
      <c r="E1088" s="17"/>
      <c r="F1088" s="17">
        <v>10</v>
      </c>
      <c r="G1088" s="17"/>
      <c r="H1088" s="17"/>
      <c r="I1088" s="17"/>
      <c r="J1088" s="17"/>
      <c r="K1088" s="17"/>
      <c r="L1088" s="17"/>
      <c r="M1088" s="39" t="s">
        <v>1051</v>
      </c>
    </row>
    <row r="1089" spans="1:13" ht="15.75">
      <c r="A1089" s="17"/>
      <c r="B1089" s="36" t="s">
        <v>590</v>
      </c>
      <c r="C1089" s="19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</row>
    <row r="1090" spans="1:13" ht="15.75">
      <c r="A1090" s="17">
        <v>1601</v>
      </c>
      <c r="B1090" s="18" t="s">
        <v>765</v>
      </c>
      <c r="C1090" s="19">
        <v>4123233932</v>
      </c>
      <c r="D1090" s="17"/>
      <c r="E1090" s="28">
        <v>10</v>
      </c>
      <c r="F1090" s="28">
        <v>20</v>
      </c>
      <c r="G1090" s="34"/>
      <c r="H1090" s="34"/>
      <c r="I1090" s="71">
        <v>9</v>
      </c>
      <c r="J1090" s="71">
        <v>28</v>
      </c>
      <c r="K1090" s="34"/>
      <c r="L1090" s="34"/>
      <c r="M1090" s="17" t="s">
        <v>1078</v>
      </c>
    </row>
    <row r="1091" spans="1:13" ht="15.75">
      <c r="A1091" s="17">
        <v>2919</v>
      </c>
      <c r="B1091" s="18" t="s">
        <v>299</v>
      </c>
      <c r="C1091" s="19"/>
      <c r="D1091" s="17"/>
      <c r="E1091" s="34"/>
      <c r="F1091" s="34"/>
      <c r="G1091" s="34"/>
      <c r="H1091" s="34"/>
      <c r="I1091" s="34"/>
      <c r="J1091" s="34"/>
      <c r="K1091" s="71">
        <v>8</v>
      </c>
      <c r="L1091" s="71">
        <v>25</v>
      </c>
      <c r="M1091" s="17" t="s">
        <v>1082</v>
      </c>
    </row>
    <row r="1092" spans="1:13" ht="15.75">
      <c r="A1092" s="17">
        <v>3787</v>
      </c>
      <c r="B1092" s="18" t="s">
        <v>1035</v>
      </c>
      <c r="C1092" s="19">
        <v>4123242932</v>
      </c>
      <c r="D1092" s="17"/>
      <c r="E1092" s="34"/>
      <c r="F1092" s="34"/>
      <c r="G1092" s="34"/>
      <c r="H1092" s="34"/>
      <c r="I1092" s="34"/>
      <c r="J1092" s="34"/>
      <c r="K1092" s="28">
        <v>10</v>
      </c>
      <c r="L1092" s="28">
        <v>10</v>
      </c>
      <c r="M1092" s="17" t="s">
        <v>590</v>
      </c>
    </row>
    <row r="1093" spans="1:13" ht="15.75">
      <c r="A1093" s="17">
        <v>4238</v>
      </c>
      <c r="B1093" s="18" t="s">
        <v>1036</v>
      </c>
      <c r="C1093" s="19">
        <v>4123226201</v>
      </c>
      <c r="D1093" s="17"/>
      <c r="E1093" s="34"/>
      <c r="F1093" s="34"/>
      <c r="G1093" s="34"/>
      <c r="H1093" s="34"/>
      <c r="I1093" s="34"/>
      <c r="J1093" s="34"/>
      <c r="K1093" s="34"/>
      <c r="L1093" s="28">
        <v>15</v>
      </c>
      <c r="M1093" s="17" t="s">
        <v>590</v>
      </c>
    </row>
    <row r="1094" spans="1:13" ht="15.75">
      <c r="A1094" s="17">
        <v>5292</v>
      </c>
      <c r="B1094" s="18" t="s">
        <v>1037</v>
      </c>
      <c r="C1094" s="19">
        <v>4123253137</v>
      </c>
      <c r="D1094" s="17"/>
      <c r="E1094" s="34"/>
      <c r="F1094" s="34"/>
      <c r="G1094" s="34"/>
      <c r="H1094" s="34"/>
      <c r="I1094" s="34"/>
      <c r="J1094" s="34"/>
      <c r="K1094" s="28">
        <v>21</v>
      </c>
      <c r="L1094" s="34"/>
      <c r="M1094" s="17" t="s">
        <v>590</v>
      </c>
    </row>
    <row r="1095" spans="1:13" ht="15.75">
      <c r="A1095" s="17">
        <v>1609</v>
      </c>
      <c r="B1095" s="18" t="s">
        <v>1038</v>
      </c>
      <c r="C1095" s="19">
        <v>4123215071</v>
      </c>
      <c r="D1095" s="17"/>
      <c r="E1095" s="34"/>
      <c r="F1095" s="34"/>
      <c r="G1095" s="34"/>
      <c r="H1095" s="34"/>
      <c r="I1095" s="34"/>
      <c r="J1095" s="34"/>
      <c r="K1095" s="28">
        <v>3</v>
      </c>
      <c r="L1095" s="28">
        <v>10</v>
      </c>
      <c r="M1095" s="17" t="s">
        <v>590</v>
      </c>
    </row>
    <row r="1096" spans="1:13" ht="15.75">
      <c r="A1096" s="67"/>
      <c r="B1096" s="68"/>
      <c r="C1096" s="69"/>
      <c r="D1096" s="67"/>
      <c r="E1096" s="70"/>
      <c r="F1096" s="70"/>
      <c r="G1096" s="70"/>
      <c r="H1096" s="70"/>
      <c r="I1096" s="70"/>
      <c r="J1096" s="70"/>
      <c r="K1096" s="70"/>
      <c r="L1096" s="70"/>
      <c r="M1096" s="67" t="s">
        <v>1084</v>
      </c>
    </row>
    <row r="1097" spans="1:13" ht="15.75">
      <c r="A1097" s="17"/>
      <c r="B1097" s="7" t="s">
        <v>1052</v>
      </c>
      <c r="C1097" s="19"/>
      <c r="D1097" s="17"/>
      <c r="E1097" s="34"/>
      <c r="F1097" s="34"/>
      <c r="G1097" s="34"/>
      <c r="H1097" s="34"/>
      <c r="I1097" s="34"/>
      <c r="J1097" s="34"/>
      <c r="K1097" s="34"/>
      <c r="L1097" s="34"/>
      <c r="M1097" s="17"/>
    </row>
    <row r="1098" spans="1:13" ht="15.75">
      <c r="A1098" s="47">
        <v>3229</v>
      </c>
      <c r="B1098" s="18" t="s">
        <v>1053</v>
      </c>
      <c r="C1098" s="19">
        <v>4123269805</v>
      </c>
      <c r="D1098" s="17">
        <v>10</v>
      </c>
      <c r="E1098" s="28">
        <v>10</v>
      </c>
      <c r="F1098" s="28">
        <v>10</v>
      </c>
      <c r="G1098" s="28">
        <v>10</v>
      </c>
      <c r="H1098" s="28">
        <v>10</v>
      </c>
      <c r="I1098" s="28">
        <v>10</v>
      </c>
      <c r="J1098" s="28">
        <v>19</v>
      </c>
      <c r="K1098" s="28"/>
      <c r="L1098" s="28"/>
      <c r="M1098" s="17"/>
    </row>
    <row r="1099" spans="1:13" ht="15.75">
      <c r="A1099" s="17">
        <v>3229</v>
      </c>
      <c r="B1099" s="18" t="s">
        <v>1053</v>
      </c>
      <c r="C1099" s="19">
        <v>4123270016</v>
      </c>
      <c r="D1099" s="17"/>
      <c r="E1099" s="28"/>
      <c r="F1099" s="28"/>
      <c r="G1099" s="28"/>
      <c r="H1099" s="28"/>
      <c r="I1099" s="28"/>
      <c r="J1099" s="28"/>
      <c r="K1099" s="28">
        <v>10</v>
      </c>
      <c r="L1099" s="28">
        <v>10</v>
      </c>
      <c r="M1099" s="17"/>
    </row>
    <row r="1100" spans="1:13" ht="15.75">
      <c r="A1100" s="17">
        <v>1553</v>
      </c>
      <c r="B1100" s="18" t="s">
        <v>460</v>
      </c>
      <c r="C1100" s="19">
        <v>4123267715</v>
      </c>
      <c r="D1100" s="17"/>
      <c r="E1100" s="28">
        <v>10</v>
      </c>
      <c r="F1100" s="28">
        <v>30</v>
      </c>
      <c r="G1100" s="28"/>
      <c r="H1100" s="28"/>
      <c r="I1100" s="28"/>
      <c r="J1100" s="28"/>
      <c r="K1100" s="28"/>
      <c r="L1100" s="28"/>
      <c r="M1100" s="17"/>
    </row>
    <row r="1101" spans="1:13" ht="15.75">
      <c r="A1101" s="17">
        <v>2785</v>
      </c>
      <c r="B1101" s="18" t="s">
        <v>1067</v>
      </c>
      <c r="C1101" s="19">
        <v>4123269240</v>
      </c>
      <c r="D1101" s="17"/>
      <c r="E1101" s="28"/>
      <c r="F1101" s="28"/>
      <c r="G1101" s="28"/>
      <c r="H1101" s="28"/>
      <c r="I1101" s="28"/>
      <c r="J1101" s="28"/>
      <c r="K1101" s="28">
        <v>5</v>
      </c>
      <c r="L1101" s="28">
        <v>5</v>
      </c>
      <c r="M1101" s="17"/>
    </row>
    <row r="1102" spans="1:13" ht="15.75">
      <c r="A1102" s="17">
        <v>2190</v>
      </c>
      <c r="B1102" s="18" t="s">
        <v>161</v>
      </c>
      <c r="C1102" s="19">
        <v>4123257595</v>
      </c>
      <c r="D1102" s="17"/>
      <c r="E1102" s="28"/>
      <c r="F1102" s="28"/>
      <c r="G1102" s="28"/>
      <c r="H1102" s="28"/>
      <c r="I1102" s="28"/>
      <c r="J1102" s="28"/>
      <c r="K1102" s="28">
        <v>5</v>
      </c>
      <c r="L1102" s="28"/>
      <c r="M1102" s="47" t="s">
        <v>1068</v>
      </c>
    </row>
    <row r="1103" spans="1:13" ht="15.75">
      <c r="A1103" s="37">
        <v>4484</v>
      </c>
      <c r="B1103" s="18" t="s">
        <v>1058</v>
      </c>
      <c r="C1103" s="19">
        <v>4123198630</v>
      </c>
      <c r="D1103" s="17"/>
      <c r="E1103" s="28"/>
      <c r="F1103" s="28"/>
      <c r="G1103" s="28"/>
      <c r="H1103" s="28"/>
      <c r="I1103" s="28"/>
      <c r="J1103" s="28"/>
      <c r="K1103" s="28">
        <v>5</v>
      </c>
      <c r="L1103" s="28">
        <v>5</v>
      </c>
      <c r="M1103" s="17"/>
    </row>
    <row r="1104" spans="1:13" ht="15.75">
      <c r="A1104" s="17">
        <v>3876</v>
      </c>
      <c r="B1104" s="18" t="s">
        <v>1059</v>
      </c>
      <c r="C1104" s="19">
        <v>4123197126</v>
      </c>
      <c r="D1104" s="17"/>
      <c r="E1104" s="28"/>
      <c r="F1104" s="28"/>
      <c r="G1104" s="28"/>
      <c r="H1104" s="28"/>
      <c r="I1104" s="28"/>
      <c r="J1104" s="28">
        <v>10</v>
      </c>
      <c r="K1104" s="28"/>
      <c r="L1104" s="28"/>
      <c r="M1104" s="17"/>
    </row>
    <row r="1105" spans="1:13" ht="15.75">
      <c r="A1105" s="17">
        <v>3876</v>
      </c>
      <c r="B1105" s="18" t="s">
        <v>1059</v>
      </c>
      <c r="C1105" s="19">
        <v>4123116552</v>
      </c>
      <c r="D1105" s="17"/>
      <c r="E1105" s="28"/>
      <c r="F1105" s="28"/>
      <c r="G1105" s="28"/>
      <c r="H1105" s="28"/>
      <c r="I1105" s="28"/>
      <c r="J1105" s="28">
        <v>10</v>
      </c>
      <c r="K1105" s="28"/>
      <c r="L1105" s="28"/>
      <c r="M1105" s="17"/>
    </row>
    <row r="1106" spans="1:13" ht="15.75">
      <c r="A1106" s="17">
        <v>5207</v>
      </c>
      <c r="B1106" s="18" t="s">
        <v>832</v>
      </c>
      <c r="C1106" s="19">
        <v>4123043926</v>
      </c>
      <c r="D1106" s="17"/>
      <c r="E1106" s="28"/>
      <c r="F1106" s="28"/>
      <c r="G1106" s="28"/>
      <c r="H1106" s="28"/>
      <c r="I1106" s="28"/>
      <c r="J1106" s="28">
        <v>10</v>
      </c>
      <c r="K1106" s="28"/>
      <c r="L1106" s="28"/>
      <c r="M1106" s="17"/>
    </row>
    <row r="1107" spans="1:13" ht="15.75">
      <c r="A1107" s="17">
        <v>3910</v>
      </c>
      <c r="B1107" s="18" t="s">
        <v>1060</v>
      </c>
      <c r="C1107" s="19">
        <v>4123264401</v>
      </c>
      <c r="D1107" s="17"/>
      <c r="E1107" s="28"/>
      <c r="F1107" s="28"/>
      <c r="G1107" s="28"/>
      <c r="H1107" s="28"/>
      <c r="I1107" s="28"/>
      <c r="J1107" s="28"/>
      <c r="K1107" s="28"/>
      <c r="L1107" s="28">
        <v>8</v>
      </c>
      <c r="M1107" s="17"/>
    </row>
    <row r="1108" spans="1:13" ht="15.75">
      <c r="A1108" s="17">
        <v>4277</v>
      </c>
      <c r="B1108" s="18" t="s">
        <v>1061</v>
      </c>
      <c r="C1108" s="19">
        <v>4123087236</v>
      </c>
      <c r="D1108" s="17"/>
      <c r="E1108" s="28"/>
      <c r="F1108" s="28"/>
      <c r="G1108" s="28"/>
      <c r="H1108" s="28"/>
      <c r="I1108" s="28"/>
      <c r="J1108" s="28">
        <v>5</v>
      </c>
      <c r="K1108" s="28">
        <v>10</v>
      </c>
      <c r="L1108" s="28"/>
      <c r="M1108" s="17"/>
    </row>
    <row r="1109" spans="1:13" ht="15.75">
      <c r="A1109" s="17">
        <v>4826</v>
      </c>
      <c r="B1109" s="18" t="s">
        <v>1062</v>
      </c>
      <c r="C1109" s="19">
        <v>4122783761</v>
      </c>
      <c r="D1109" s="17"/>
      <c r="E1109" s="28"/>
      <c r="F1109" s="28"/>
      <c r="G1109" s="28"/>
      <c r="H1109" s="28"/>
      <c r="I1109" s="28"/>
      <c r="J1109" s="28">
        <v>20</v>
      </c>
      <c r="K1109" s="28"/>
      <c r="L1109" s="28"/>
      <c r="M1109" s="17"/>
    </row>
    <row r="1110" spans="1:13" ht="15.75">
      <c r="A1110" s="17">
        <v>3131</v>
      </c>
      <c r="B1110" s="18" t="s">
        <v>1063</v>
      </c>
      <c r="C1110" s="19">
        <v>4123159054</v>
      </c>
      <c r="D1110" s="17"/>
      <c r="E1110" s="28"/>
      <c r="F1110" s="28"/>
      <c r="G1110" s="28"/>
      <c r="H1110" s="28"/>
      <c r="I1110" s="28"/>
      <c r="J1110" s="28"/>
      <c r="K1110" s="28"/>
      <c r="L1110" s="28">
        <v>4</v>
      </c>
      <c r="M1110" s="17"/>
    </row>
    <row r="1111" spans="1:13" ht="15.75">
      <c r="A1111" s="17">
        <v>4110</v>
      </c>
      <c r="B1111" s="18" t="s">
        <v>1064</v>
      </c>
      <c r="C1111" s="19">
        <v>4123117045</v>
      </c>
      <c r="D1111" s="17"/>
      <c r="E1111" s="28"/>
      <c r="F1111" s="28"/>
      <c r="G1111" s="28"/>
      <c r="H1111" s="28"/>
      <c r="I1111" s="28"/>
      <c r="J1111" s="28"/>
      <c r="K1111" s="28">
        <v>5</v>
      </c>
      <c r="L1111" s="28"/>
      <c r="M1111" s="17"/>
    </row>
    <row r="1112" spans="1:13" ht="15.75">
      <c r="A1112" s="17">
        <v>4410</v>
      </c>
      <c r="B1112" s="18" t="s">
        <v>1064</v>
      </c>
      <c r="C1112" s="19">
        <v>4123117043</v>
      </c>
      <c r="D1112" s="17"/>
      <c r="E1112" s="28"/>
      <c r="F1112" s="28"/>
      <c r="G1112" s="28"/>
      <c r="H1112" s="28"/>
      <c r="I1112" s="28"/>
      <c r="J1112" s="28">
        <v>6</v>
      </c>
      <c r="K1112" s="28"/>
      <c r="L1112" s="28"/>
      <c r="M1112" s="17"/>
    </row>
    <row r="1113" spans="1:13" ht="15.75">
      <c r="A1113" s="17">
        <v>3088</v>
      </c>
      <c r="B1113" s="18" t="s">
        <v>842</v>
      </c>
      <c r="C1113" s="19">
        <v>4122871104</v>
      </c>
      <c r="D1113" s="17"/>
      <c r="E1113" s="28"/>
      <c r="F1113" s="28"/>
      <c r="G1113" s="28"/>
      <c r="H1113" s="28"/>
      <c r="I1113" s="28"/>
      <c r="J1113" s="28">
        <v>6</v>
      </c>
      <c r="K1113" s="28"/>
      <c r="L1113" s="28"/>
      <c r="M1113" s="17"/>
    </row>
    <row r="1114" spans="1:13" ht="15.75">
      <c r="A1114" s="17">
        <v>3499</v>
      </c>
      <c r="B1114" s="18" t="s">
        <v>223</v>
      </c>
      <c r="C1114" s="19">
        <v>4123196066</v>
      </c>
      <c r="D1114" s="17"/>
      <c r="E1114" s="28"/>
      <c r="F1114" s="28"/>
      <c r="G1114" s="28"/>
      <c r="H1114" s="28"/>
      <c r="I1114" s="28"/>
      <c r="J1114" s="28">
        <v>10</v>
      </c>
      <c r="K1114" s="28"/>
      <c r="L1114" s="28"/>
      <c r="M1114" s="17"/>
    </row>
    <row r="1115" spans="1:13" ht="15.75">
      <c r="A1115" s="17">
        <v>3132</v>
      </c>
      <c r="B1115" s="18" t="s">
        <v>1065</v>
      </c>
      <c r="C1115" s="19">
        <v>4122871250</v>
      </c>
      <c r="D1115" s="17"/>
      <c r="E1115" s="28"/>
      <c r="F1115" s="28"/>
      <c r="G1115" s="28"/>
      <c r="H1115" s="28"/>
      <c r="I1115" s="28"/>
      <c r="J1115" s="28">
        <v>6</v>
      </c>
      <c r="K1115" s="28"/>
      <c r="L1115" s="28"/>
      <c r="M1115" s="37" t="s">
        <v>1066</v>
      </c>
    </row>
    <row r="1116" spans="1:13" ht="15.75">
      <c r="A1116" s="39">
        <v>3162</v>
      </c>
      <c r="B1116" s="18" t="s">
        <v>1069</v>
      </c>
      <c r="C1116" s="19">
        <v>4123256709</v>
      </c>
      <c r="D1116" s="17"/>
      <c r="E1116" s="28"/>
      <c r="F1116" s="28"/>
      <c r="G1116" s="28"/>
      <c r="H1116" s="28"/>
      <c r="I1116" s="28"/>
      <c r="J1116" s="28"/>
      <c r="K1116" s="28"/>
      <c r="L1116" s="28">
        <v>10</v>
      </c>
      <c r="M1116" s="17"/>
    </row>
    <row r="1117" spans="1:13" ht="15.75">
      <c r="A1117" s="17">
        <v>2083</v>
      </c>
      <c r="B1117" s="18" t="s">
        <v>950</v>
      </c>
      <c r="C1117" s="19">
        <v>4123270226</v>
      </c>
      <c r="D1117" s="17"/>
      <c r="E1117" s="28"/>
      <c r="F1117" s="28"/>
      <c r="G1117" s="28"/>
      <c r="H1117" s="28"/>
      <c r="I1117" s="28"/>
      <c r="J1117" s="28"/>
      <c r="K1117" s="28">
        <v>10</v>
      </c>
      <c r="L1117" s="28"/>
      <c r="M1117" s="17"/>
    </row>
    <row r="1118" spans="1:13" ht="15.75">
      <c r="A1118" s="17">
        <v>1657</v>
      </c>
      <c r="B1118" s="18" t="s">
        <v>1070</v>
      </c>
      <c r="C1118" s="19">
        <v>4123263221</v>
      </c>
      <c r="D1118" s="17"/>
      <c r="E1118" s="28"/>
      <c r="F1118" s="28">
        <v>20</v>
      </c>
      <c r="G1118" s="28"/>
      <c r="H1118" s="28"/>
      <c r="I1118" s="28"/>
      <c r="J1118" s="28"/>
      <c r="K1118" s="28"/>
      <c r="L1118" s="28"/>
      <c r="M1118" s="17"/>
    </row>
    <row r="1119" spans="1:13" ht="15.75">
      <c r="A1119" s="17">
        <v>1635</v>
      </c>
      <c r="B1119" s="18" t="s">
        <v>952</v>
      </c>
      <c r="C1119" s="19">
        <v>4123278781</v>
      </c>
      <c r="D1119" s="17"/>
      <c r="E1119" s="28"/>
      <c r="F1119" s="28">
        <v>10</v>
      </c>
      <c r="G1119" s="28"/>
      <c r="H1119" s="28"/>
      <c r="I1119" s="28"/>
      <c r="J1119" s="28"/>
      <c r="K1119" s="28"/>
      <c r="L1119" s="28"/>
      <c r="M1119" s="17"/>
    </row>
    <row r="1120" spans="1:13" ht="15.75">
      <c r="A1120" s="17">
        <v>2753</v>
      </c>
      <c r="B1120" s="18" t="s">
        <v>1071</v>
      </c>
      <c r="C1120" s="19">
        <v>4123255763</v>
      </c>
      <c r="D1120" s="17"/>
      <c r="E1120" s="28"/>
      <c r="F1120" s="28"/>
      <c r="G1120" s="28"/>
      <c r="H1120" s="28"/>
      <c r="I1120" s="28"/>
      <c r="J1120" s="28"/>
      <c r="K1120" s="28"/>
      <c r="L1120" s="28">
        <v>3</v>
      </c>
      <c r="M1120" s="17"/>
    </row>
    <row r="1121" spans="1:13" ht="15.75">
      <c r="A1121" s="17">
        <v>3245</v>
      </c>
      <c r="B1121" s="18" t="s">
        <v>755</v>
      </c>
      <c r="C1121" s="19">
        <v>4123271393</v>
      </c>
      <c r="D1121" s="17"/>
      <c r="E1121" s="28"/>
      <c r="F1121" s="28"/>
      <c r="G1121" s="28"/>
      <c r="H1121" s="28"/>
      <c r="I1121" s="28"/>
      <c r="J1121" s="28"/>
      <c r="K1121" s="28">
        <v>3</v>
      </c>
      <c r="L1121" s="28">
        <v>3</v>
      </c>
      <c r="M1121" s="17"/>
    </row>
    <row r="1122" spans="1:13" ht="15.75">
      <c r="A1122" s="17">
        <v>3245</v>
      </c>
      <c r="B1122" s="18" t="s">
        <v>755</v>
      </c>
      <c r="C1122" s="19">
        <v>4123271400</v>
      </c>
      <c r="D1122" s="17"/>
      <c r="E1122" s="28"/>
      <c r="F1122" s="28"/>
      <c r="G1122" s="28"/>
      <c r="H1122" s="28"/>
      <c r="I1122" s="28"/>
      <c r="J1122" s="28">
        <v>10</v>
      </c>
      <c r="K1122" s="28"/>
      <c r="L1122" s="28"/>
      <c r="M1122" s="17"/>
    </row>
    <row r="1123" spans="1:13" ht="15.75">
      <c r="A1123" s="17">
        <v>1588</v>
      </c>
      <c r="B1123" s="18" t="s">
        <v>1072</v>
      </c>
      <c r="C1123" s="19">
        <v>4123267917</v>
      </c>
      <c r="D1123" s="17"/>
      <c r="E1123" s="28"/>
      <c r="F1123" s="28"/>
      <c r="G1123" s="28"/>
      <c r="H1123" s="28"/>
      <c r="I1123" s="28"/>
      <c r="J1123" s="28"/>
      <c r="K1123" s="28">
        <v>2</v>
      </c>
      <c r="L1123" s="28">
        <v>3</v>
      </c>
      <c r="M1123" s="39" t="s">
        <v>1073</v>
      </c>
    </row>
    <row r="1124" spans="1:13" ht="15.75">
      <c r="A1124" s="17">
        <v>1588</v>
      </c>
      <c r="B1124" s="18" t="s">
        <v>1072</v>
      </c>
      <c r="C1124" s="19">
        <v>4123267916</v>
      </c>
      <c r="D1124" s="17"/>
      <c r="E1124" s="28"/>
      <c r="F1124" s="28">
        <v>6</v>
      </c>
      <c r="G1124" s="28"/>
      <c r="H1124" s="28"/>
      <c r="I1124" s="28"/>
      <c r="J1124" s="28"/>
      <c r="K1124" s="28"/>
      <c r="L1124" s="28"/>
      <c r="M1124" s="17"/>
    </row>
    <row r="1125" spans="1:13" ht="15.75">
      <c r="A1125" s="25">
        <v>3925</v>
      </c>
      <c r="B1125" s="18" t="s">
        <v>287</v>
      </c>
      <c r="C1125" s="19">
        <v>4123263076</v>
      </c>
      <c r="D1125" s="17"/>
      <c r="E1125" s="28"/>
      <c r="F1125" s="28"/>
      <c r="G1125" s="28"/>
      <c r="H1125" s="28"/>
      <c r="I1125" s="28"/>
      <c r="J1125" s="28"/>
      <c r="K1125" s="28">
        <v>2</v>
      </c>
      <c r="L1125" s="28">
        <v>10</v>
      </c>
      <c r="M1125" s="17"/>
    </row>
    <row r="1126" spans="1:13" ht="15.75">
      <c r="A1126" s="17">
        <v>3752</v>
      </c>
      <c r="B1126" s="18" t="s">
        <v>513</v>
      </c>
      <c r="C1126" s="19">
        <v>4123285925</v>
      </c>
      <c r="D1126" s="17"/>
      <c r="E1126" s="28"/>
      <c r="F1126" s="28"/>
      <c r="G1126" s="28"/>
      <c r="H1126" s="28"/>
      <c r="I1126" s="28"/>
      <c r="J1126" s="28"/>
      <c r="K1126" s="28"/>
      <c r="L1126" s="28">
        <v>5</v>
      </c>
      <c r="M1126" s="17"/>
    </row>
    <row r="1127" spans="1:13" ht="15.75">
      <c r="A1127" s="17">
        <v>4307</v>
      </c>
      <c r="B1127" s="18" t="s">
        <v>1074</v>
      </c>
      <c r="C1127" s="19">
        <v>4123269434</v>
      </c>
      <c r="D1127" s="17"/>
      <c r="E1127" s="28"/>
      <c r="F1127" s="28"/>
      <c r="G1127" s="28"/>
      <c r="H1127" s="28"/>
      <c r="I1127" s="28"/>
      <c r="J1127" s="28"/>
      <c r="K1127" s="28"/>
      <c r="L1127" s="28">
        <v>15</v>
      </c>
      <c r="M1127" s="17"/>
    </row>
    <row r="1128" spans="1:13" ht="15.75">
      <c r="A1128" s="17">
        <v>4640</v>
      </c>
      <c r="B1128" s="18" t="s">
        <v>1075</v>
      </c>
      <c r="C1128" s="19">
        <v>4123254763</v>
      </c>
      <c r="D1128" s="17"/>
      <c r="E1128" s="28"/>
      <c r="F1128" s="28"/>
      <c r="G1128" s="28"/>
      <c r="H1128" s="28"/>
      <c r="I1128" s="28"/>
      <c r="J1128" s="28">
        <v>6</v>
      </c>
      <c r="K1128" s="28"/>
      <c r="L1128" s="28"/>
      <c r="M1128" s="17"/>
    </row>
    <row r="1129" spans="1:13" ht="15.75">
      <c r="A1129" s="17">
        <v>4274</v>
      </c>
      <c r="B1129" s="18" t="s">
        <v>77</v>
      </c>
      <c r="C1129" s="19">
        <v>4123257161</v>
      </c>
      <c r="D1129" s="17"/>
      <c r="E1129" s="28"/>
      <c r="F1129" s="28"/>
      <c r="G1129" s="28"/>
      <c r="H1129" s="28"/>
      <c r="I1129" s="28"/>
      <c r="J1129" s="28">
        <v>5</v>
      </c>
      <c r="K1129" s="28"/>
      <c r="L1129" s="28"/>
      <c r="M1129" s="17"/>
    </row>
    <row r="1130" spans="1:13" ht="15.75">
      <c r="A1130" s="17">
        <v>4274</v>
      </c>
      <c r="B1130" s="18" t="s">
        <v>77</v>
      </c>
      <c r="C1130" s="19">
        <v>4123257183</v>
      </c>
      <c r="D1130" s="17"/>
      <c r="E1130" s="28"/>
      <c r="F1130" s="28"/>
      <c r="G1130" s="28"/>
      <c r="H1130" s="28"/>
      <c r="I1130" s="28"/>
      <c r="J1130" s="28">
        <v>5</v>
      </c>
      <c r="K1130" s="28"/>
      <c r="L1130" s="28"/>
      <c r="M1130" s="25" t="s">
        <v>1076</v>
      </c>
    </row>
    <row r="1131" spans="1:13" ht="15.75">
      <c r="A1131" s="17"/>
      <c r="B1131" s="36" t="s">
        <v>590</v>
      </c>
      <c r="C1131" s="19"/>
      <c r="D1131" s="17"/>
      <c r="E1131" s="28"/>
      <c r="F1131" s="28"/>
      <c r="G1131" s="28"/>
      <c r="H1131" s="28"/>
      <c r="I1131" s="28"/>
      <c r="J1131" s="28"/>
      <c r="K1131" s="28"/>
      <c r="L1131" s="28"/>
      <c r="M1131" s="17"/>
    </row>
    <row r="1132" spans="1:13" ht="15.75">
      <c r="A1132" s="17">
        <v>5070</v>
      </c>
      <c r="B1132" s="18" t="s">
        <v>1039</v>
      </c>
      <c r="C1132" s="19">
        <v>4123186554</v>
      </c>
      <c r="D1132" s="17"/>
      <c r="E1132" s="34"/>
      <c r="F1132" s="34"/>
      <c r="G1132" s="34"/>
      <c r="H1132" s="34"/>
      <c r="I1132" s="34"/>
      <c r="J1132" s="34"/>
      <c r="K1132" s="28">
        <v>15</v>
      </c>
      <c r="L1132" s="28">
        <v>15</v>
      </c>
      <c r="M1132" s="17" t="s">
        <v>1054</v>
      </c>
    </row>
    <row r="1133" spans="1:13" ht="15.75">
      <c r="A1133" s="17">
        <v>3300</v>
      </c>
      <c r="B1133" s="18" t="s">
        <v>302</v>
      </c>
      <c r="C1133" s="19">
        <v>4123265136</v>
      </c>
      <c r="D1133" s="28">
        <v>8</v>
      </c>
      <c r="E1133" s="28">
        <v>5</v>
      </c>
      <c r="F1133" s="28">
        <v>5</v>
      </c>
      <c r="G1133" s="28"/>
      <c r="H1133" s="28"/>
      <c r="I1133" s="28">
        <v>5</v>
      </c>
      <c r="J1133" s="28">
        <v>11</v>
      </c>
      <c r="K1133" s="34"/>
      <c r="L1133" s="34"/>
      <c r="M1133" s="17" t="s">
        <v>1166</v>
      </c>
    </row>
    <row r="1134" spans="1:13" ht="15.75">
      <c r="A1134" s="17">
        <v>1564</v>
      </c>
      <c r="B1134" s="18" t="s">
        <v>1055</v>
      </c>
      <c r="C1134" s="19">
        <v>4123256082</v>
      </c>
      <c r="D1134" s="34"/>
      <c r="E1134" s="28">
        <v>10</v>
      </c>
      <c r="F1134" s="28">
        <v>20</v>
      </c>
      <c r="G1134" s="28">
        <v>6</v>
      </c>
      <c r="H1134" s="28"/>
      <c r="I1134" s="28">
        <v>6</v>
      </c>
      <c r="J1134" s="28">
        <v>6</v>
      </c>
      <c r="K1134" s="34"/>
      <c r="L1134" s="34"/>
      <c r="M1134" s="17" t="s">
        <v>1166</v>
      </c>
    </row>
    <row r="1135" spans="1:13" ht="15.75">
      <c r="A1135" s="17">
        <v>5067</v>
      </c>
      <c r="B1135" s="18" t="s">
        <v>1056</v>
      </c>
      <c r="C1135" s="19">
        <v>4123274681</v>
      </c>
      <c r="D1135" s="34"/>
      <c r="E1135" s="34"/>
      <c r="F1135" s="34"/>
      <c r="G1135" s="34"/>
      <c r="H1135" s="34"/>
      <c r="I1135" s="34"/>
      <c r="J1135" s="34"/>
      <c r="K1135" s="28">
        <v>8</v>
      </c>
      <c r="L1135" s="28">
        <v>8</v>
      </c>
      <c r="M1135" s="17" t="s">
        <v>1167</v>
      </c>
    </row>
    <row r="1136" spans="1:13" ht="15.75">
      <c r="A1136" s="17">
        <v>4626</v>
      </c>
      <c r="B1136" s="18" t="s">
        <v>1057</v>
      </c>
      <c r="C1136" s="19">
        <v>4123261871</v>
      </c>
      <c r="D1136" s="34"/>
      <c r="E1136" s="34"/>
      <c r="F1136" s="34"/>
      <c r="G1136" s="34"/>
      <c r="H1136" s="34"/>
      <c r="I1136" s="34"/>
      <c r="J1136" s="34"/>
      <c r="K1136" s="28">
        <v>10</v>
      </c>
      <c r="L1136" s="28">
        <v>10</v>
      </c>
      <c r="M1136" s="17" t="s">
        <v>1168</v>
      </c>
    </row>
    <row r="1137" spans="1:13" ht="15.75">
      <c r="A1137" s="17">
        <v>4358</v>
      </c>
      <c r="B1137" s="18" t="s">
        <v>183</v>
      </c>
      <c r="C1137" s="19">
        <v>4123280481</v>
      </c>
      <c r="D1137" s="34"/>
      <c r="E1137" s="34"/>
      <c r="F1137" s="34"/>
      <c r="G1137" s="34"/>
      <c r="H1137" s="34"/>
      <c r="I1137" s="34"/>
      <c r="J1137" s="34"/>
      <c r="K1137" s="34"/>
      <c r="L1137" s="34">
        <v>30</v>
      </c>
      <c r="M1137" s="17"/>
    </row>
    <row r="1138" spans="1:13" ht="15.75">
      <c r="A1138" s="67"/>
      <c r="B1138" s="68"/>
      <c r="C1138" s="69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 t="s">
        <v>1077</v>
      </c>
    </row>
    <row r="1139" spans="1:13" ht="15.75">
      <c r="A1139" s="17"/>
      <c r="B1139" s="7" t="s">
        <v>1079</v>
      </c>
      <c r="C1139" s="19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</row>
    <row r="1140" spans="1:13" ht="15.75">
      <c r="A1140" s="37">
        <v>3980</v>
      </c>
      <c r="B1140" s="18" t="s">
        <v>1080</v>
      </c>
      <c r="C1140" s="19">
        <v>4123289914</v>
      </c>
      <c r="D1140" s="17"/>
      <c r="E1140" s="17"/>
      <c r="F1140" s="17"/>
      <c r="G1140" s="17"/>
      <c r="H1140" s="17"/>
      <c r="I1140" s="17"/>
      <c r="J1140" s="17"/>
      <c r="K1140" s="17">
        <v>3</v>
      </c>
      <c r="L1140" s="17">
        <v>5</v>
      </c>
      <c r="M1140" s="17"/>
    </row>
    <row r="1141" spans="1:13" ht="15.75">
      <c r="A1141" s="17">
        <v>1533</v>
      </c>
      <c r="B1141" s="18" t="s">
        <v>944</v>
      </c>
      <c r="C1141" s="19">
        <v>4123301112</v>
      </c>
      <c r="D1141" s="17"/>
      <c r="E1141" s="17"/>
      <c r="F1141" s="17"/>
      <c r="G1141" s="17"/>
      <c r="H1141" s="17"/>
      <c r="I1141" s="17"/>
      <c r="J1141" s="17"/>
      <c r="K1141" s="17"/>
      <c r="L1141" s="17">
        <v>10</v>
      </c>
      <c r="M1141" s="17"/>
    </row>
    <row r="1142" spans="1:13" ht="15.75">
      <c r="A1142" s="17">
        <v>1533</v>
      </c>
      <c r="B1142" s="18" t="s">
        <v>944</v>
      </c>
      <c r="C1142" s="19">
        <v>4123301116</v>
      </c>
      <c r="D1142" s="17"/>
      <c r="E1142" s="17">
        <v>10</v>
      </c>
      <c r="F1142" s="17"/>
      <c r="G1142" s="17"/>
      <c r="H1142" s="17"/>
      <c r="I1142" s="17"/>
      <c r="J1142" s="17"/>
      <c r="K1142" s="17"/>
      <c r="L1142" s="17"/>
      <c r="M1142" s="17"/>
    </row>
    <row r="1143" spans="1:13" ht="15.75">
      <c r="A1143" s="17">
        <v>1673</v>
      </c>
      <c r="B1143" s="18" t="s">
        <v>459</v>
      </c>
      <c r="C1143" s="19">
        <v>4123289175</v>
      </c>
      <c r="D1143" s="17">
        <v>3</v>
      </c>
      <c r="E1143" s="17"/>
      <c r="F1143" s="17">
        <v>5</v>
      </c>
      <c r="G1143" s="17">
        <v>3</v>
      </c>
      <c r="H1143" s="17"/>
      <c r="I1143" s="17">
        <v>3</v>
      </c>
      <c r="J1143" s="17"/>
      <c r="K1143" s="17"/>
      <c r="L1143" s="17"/>
      <c r="M1143" s="17"/>
    </row>
    <row r="1144" spans="1:13" ht="15.75">
      <c r="A1144" s="17">
        <v>1585</v>
      </c>
      <c r="B1144" s="18" t="s">
        <v>88</v>
      </c>
      <c r="C1144" s="19">
        <v>4123298005</v>
      </c>
      <c r="D1144" s="17">
        <v>10</v>
      </c>
      <c r="E1144" s="17">
        <v>5</v>
      </c>
      <c r="F1144" s="17">
        <v>10</v>
      </c>
      <c r="G1144" s="17"/>
      <c r="H1144" s="17"/>
      <c r="I1144" s="17"/>
      <c r="J1144" s="17"/>
      <c r="K1144" s="17"/>
      <c r="L1144" s="17"/>
      <c r="M1144" s="17"/>
    </row>
    <row r="1145" spans="1:13" ht="15.75">
      <c r="A1145" s="17">
        <v>4211</v>
      </c>
      <c r="B1145" s="18" t="s">
        <v>757</v>
      </c>
      <c r="C1145" s="19">
        <v>4123301893</v>
      </c>
      <c r="D1145" s="17"/>
      <c r="E1145" s="17"/>
      <c r="F1145" s="17"/>
      <c r="G1145" s="17"/>
      <c r="H1145" s="17"/>
      <c r="I1145" s="17"/>
      <c r="J1145" s="17">
        <v>2</v>
      </c>
      <c r="K1145" s="17"/>
      <c r="L1145" s="17"/>
      <c r="M1145" s="17"/>
    </row>
    <row r="1146" spans="1:13" ht="15.75">
      <c r="A1146" s="17">
        <v>4211</v>
      </c>
      <c r="B1146" s="18" t="s">
        <v>757</v>
      </c>
      <c r="C1146" s="19">
        <v>4123302234</v>
      </c>
      <c r="D1146" s="17"/>
      <c r="E1146" s="17"/>
      <c r="F1146" s="17"/>
      <c r="G1146" s="17"/>
      <c r="H1146" s="17"/>
      <c r="I1146" s="17"/>
      <c r="J1146" s="17"/>
      <c r="K1146" s="17">
        <v>3</v>
      </c>
      <c r="L1146" s="17"/>
      <c r="M1146" s="17"/>
    </row>
    <row r="1147" spans="1:13" ht="15.75">
      <c r="A1147" s="17">
        <v>2834</v>
      </c>
      <c r="B1147" s="18" t="s">
        <v>1081</v>
      </c>
      <c r="C1147" s="19">
        <v>4123289746</v>
      </c>
      <c r="D1147" s="17"/>
      <c r="E1147" s="17"/>
      <c r="F1147" s="17"/>
      <c r="G1147" s="17"/>
      <c r="H1147" s="17"/>
      <c r="I1147" s="17"/>
      <c r="J1147" s="17"/>
      <c r="K1147" s="17">
        <v>3</v>
      </c>
      <c r="L1147" s="17"/>
      <c r="M1147" s="17"/>
    </row>
    <row r="1148" spans="1:13" ht="15.75">
      <c r="A1148" s="17">
        <v>1539</v>
      </c>
      <c r="B1148" s="18" t="s">
        <v>553</v>
      </c>
      <c r="C1148" s="19">
        <v>4123297198</v>
      </c>
      <c r="D1148" s="17"/>
      <c r="E1148" s="17"/>
      <c r="F1148" s="17">
        <v>5</v>
      </c>
      <c r="G1148" s="17"/>
      <c r="H1148" s="17"/>
      <c r="I1148" s="17"/>
      <c r="J1148" s="17"/>
      <c r="K1148" s="17"/>
      <c r="L1148" s="17"/>
      <c r="M1148" s="17"/>
    </row>
    <row r="1149" spans="1:13" ht="15.75">
      <c r="A1149" s="17">
        <v>1658</v>
      </c>
      <c r="B1149" s="18" t="s">
        <v>349</v>
      </c>
      <c r="C1149" s="19">
        <v>4123293923</v>
      </c>
      <c r="D1149" s="17"/>
      <c r="E1149" s="17"/>
      <c r="F1149" s="17">
        <v>5</v>
      </c>
      <c r="G1149" s="17"/>
      <c r="H1149" s="17"/>
      <c r="I1149" s="17"/>
      <c r="J1149" s="17"/>
      <c r="K1149" s="17"/>
      <c r="L1149" s="17"/>
      <c r="M1149" s="17"/>
    </row>
    <row r="1150" spans="1:13" ht="15.75">
      <c r="A1150" s="17">
        <v>1675</v>
      </c>
      <c r="B1150" s="18" t="s">
        <v>672</v>
      </c>
      <c r="C1150" s="19">
        <v>4123302543</v>
      </c>
      <c r="D1150" s="17"/>
      <c r="E1150" s="17"/>
      <c r="F1150" s="17">
        <v>10</v>
      </c>
      <c r="G1150" s="17"/>
      <c r="H1150" s="17"/>
      <c r="I1150" s="17"/>
      <c r="J1150" s="17"/>
      <c r="K1150" s="17"/>
      <c r="L1150" s="17"/>
      <c r="M1150" s="17"/>
    </row>
    <row r="1151" spans="1:13" ht="15.75">
      <c r="A1151" s="17">
        <v>2995</v>
      </c>
      <c r="B1151" s="18" t="s">
        <v>1092</v>
      </c>
      <c r="C1151" s="19">
        <v>4123291219</v>
      </c>
      <c r="D1151" s="17"/>
      <c r="E1151" s="17"/>
      <c r="F1151" s="17"/>
      <c r="G1151" s="17"/>
      <c r="H1151" s="17"/>
      <c r="I1151" s="17"/>
      <c r="J1151" s="17"/>
      <c r="K1151" s="17">
        <v>3</v>
      </c>
      <c r="L1151" s="17">
        <v>3</v>
      </c>
      <c r="M1151" s="17"/>
    </row>
    <row r="1152" spans="1:13" ht="15.75">
      <c r="A1152" s="17">
        <v>2018</v>
      </c>
      <c r="B1152" s="18" t="s">
        <v>1093</v>
      </c>
      <c r="C1152" s="19">
        <v>4123271518</v>
      </c>
      <c r="D1152" s="17"/>
      <c r="E1152" s="17"/>
      <c r="F1152" s="17"/>
      <c r="G1152" s="17"/>
      <c r="H1152" s="17"/>
      <c r="I1152" s="17"/>
      <c r="J1152" s="17"/>
      <c r="K1152" s="17"/>
      <c r="L1152" s="17">
        <v>10</v>
      </c>
      <c r="M1152" s="17"/>
    </row>
    <row r="1153" spans="1:13" ht="15.75">
      <c r="A1153" s="17">
        <v>1675</v>
      </c>
      <c r="B1153" s="18" t="s">
        <v>672</v>
      </c>
      <c r="C1153" s="19">
        <v>4123302547</v>
      </c>
      <c r="D1153" s="17"/>
      <c r="E1153" s="17"/>
      <c r="F1153" s="17"/>
      <c r="G1153" s="17"/>
      <c r="H1153" s="17"/>
      <c r="I1153" s="17"/>
      <c r="J1153" s="17"/>
      <c r="K1153" s="17">
        <v>5</v>
      </c>
      <c r="L1153" s="17"/>
      <c r="M1153" s="17"/>
    </row>
    <row r="1154" spans="1:13" ht="15.75">
      <c r="A1154" s="17">
        <v>1535</v>
      </c>
      <c r="B1154" s="18" t="s">
        <v>1045</v>
      </c>
      <c r="C1154" s="19">
        <v>4123282482</v>
      </c>
      <c r="D1154" s="17">
        <v>5</v>
      </c>
      <c r="E1154" s="17"/>
      <c r="F1154" s="17"/>
      <c r="G1154" s="17"/>
      <c r="H1154" s="17"/>
      <c r="I1154" s="17"/>
      <c r="J1154" s="17"/>
      <c r="K1154" s="17"/>
      <c r="L1154" s="17"/>
      <c r="M1154" s="37" t="s">
        <v>1094</v>
      </c>
    </row>
    <row r="1155" spans="1:13" ht="15.75">
      <c r="A1155" s="39">
        <v>2762</v>
      </c>
      <c r="B1155" s="18" t="s">
        <v>627</v>
      </c>
      <c r="C1155" s="19">
        <v>4123273674</v>
      </c>
      <c r="D1155" s="17"/>
      <c r="E1155" s="17"/>
      <c r="F1155" s="17"/>
      <c r="G1155" s="17"/>
      <c r="H1155" s="17"/>
      <c r="I1155" s="17"/>
      <c r="J1155" s="17"/>
      <c r="K1155" s="17"/>
      <c r="L1155" s="17">
        <v>4</v>
      </c>
      <c r="M1155" s="17"/>
    </row>
    <row r="1156" spans="1:13" ht="15.75">
      <c r="A1156" s="17">
        <v>3073</v>
      </c>
      <c r="B1156" s="18" t="s">
        <v>1085</v>
      </c>
      <c r="C1156" s="19">
        <v>4123275803</v>
      </c>
      <c r="D1156" s="17"/>
      <c r="E1156" s="17"/>
      <c r="F1156" s="17"/>
      <c r="G1156" s="17"/>
      <c r="H1156" s="17"/>
      <c r="I1156" s="17"/>
      <c r="J1156" s="17"/>
      <c r="K1156" s="17">
        <v>5</v>
      </c>
      <c r="L1156" s="17"/>
      <c r="M1156" s="17"/>
    </row>
    <row r="1157" spans="1:13" ht="15.75">
      <c r="A1157" s="17">
        <v>3960</v>
      </c>
      <c r="B1157" s="18" t="s">
        <v>29</v>
      </c>
      <c r="C1157" s="19">
        <v>4123281701</v>
      </c>
      <c r="D1157" s="17"/>
      <c r="E1157" s="17"/>
      <c r="F1157" s="17"/>
      <c r="G1157" s="17"/>
      <c r="H1157" s="17"/>
      <c r="I1157" s="17"/>
      <c r="J1157" s="17"/>
      <c r="K1157" s="17">
        <v>5</v>
      </c>
      <c r="L1157" s="17">
        <v>5</v>
      </c>
      <c r="M1157" s="17"/>
    </row>
    <row r="1158" spans="1:13" ht="15.75">
      <c r="A1158" s="17">
        <v>2797</v>
      </c>
      <c r="B1158" s="18" t="s">
        <v>656</v>
      </c>
      <c r="C1158" s="19">
        <v>4123274401</v>
      </c>
      <c r="D1158" s="17"/>
      <c r="E1158" s="17"/>
      <c r="F1158" s="17"/>
      <c r="G1158" s="17"/>
      <c r="H1158" s="17"/>
      <c r="I1158" s="17"/>
      <c r="J1158" s="17"/>
      <c r="K1158" s="17">
        <v>5</v>
      </c>
      <c r="L1158" s="17">
        <v>5</v>
      </c>
      <c r="M1158" s="17"/>
    </row>
    <row r="1159" spans="1:13" ht="15.75">
      <c r="A1159" s="17">
        <v>3232</v>
      </c>
      <c r="B1159" s="18" t="s">
        <v>653</v>
      </c>
      <c r="C1159" s="19">
        <v>4123277265</v>
      </c>
      <c r="D1159" s="17">
        <v>3</v>
      </c>
      <c r="E1159" s="17">
        <v>3</v>
      </c>
      <c r="F1159" s="17">
        <v>3</v>
      </c>
      <c r="G1159" s="17">
        <v>3</v>
      </c>
      <c r="H1159" s="17">
        <v>3</v>
      </c>
      <c r="I1159" s="17"/>
      <c r="J1159" s="17"/>
      <c r="K1159" s="17"/>
      <c r="L1159" s="17"/>
      <c r="M1159" s="17"/>
    </row>
    <row r="1160" spans="1:13" ht="15.75">
      <c r="A1160" s="17">
        <v>5408</v>
      </c>
      <c r="B1160" s="18" t="s">
        <v>1086</v>
      </c>
      <c r="C1160" s="19">
        <v>4123286082</v>
      </c>
      <c r="D1160" s="17"/>
      <c r="E1160" s="17"/>
      <c r="F1160" s="17"/>
      <c r="G1160" s="17"/>
      <c r="H1160" s="17"/>
      <c r="I1160" s="17"/>
      <c r="J1160" s="17"/>
      <c r="K1160" s="17"/>
      <c r="L1160" s="17">
        <v>5</v>
      </c>
      <c r="M1160" s="17"/>
    </row>
    <row r="1161" spans="1:13" ht="15.75">
      <c r="A1161" s="17">
        <v>4411</v>
      </c>
      <c r="B1161" s="18" t="s">
        <v>1087</v>
      </c>
      <c r="C1161" s="19">
        <v>4123283604</v>
      </c>
      <c r="D1161" s="17"/>
      <c r="E1161" s="17"/>
      <c r="F1161" s="17"/>
      <c r="G1161" s="17"/>
      <c r="H1161" s="17"/>
      <c r="I1161" s="17"/>
      <c r="J1161" s="17"/>
      <c r="K1161" s="17">
        <v>5</v>
      </c>
      <c r="L1161" s="17"/>
      <c r="M1161" s="17"/>
    </row>
    <row r="1162" spans="1:13" ht="15.75">
      <c r="A1162" s="17">
        <v>2437</v>
      </c>
      <c r="B1162" s="18" t="s">
        <v>1088</v>
      </c>
      <c r="C1162" s="19">
        <v>4123273051</v>
      </c>
      <c r="D1162" s="17"/>
      <c r="E1162" s="17"/>
      <c r="F1162" s="17"/>
      <c r="G1162" s="17"/>
      <c r="H1162" s="17"/>
      <c r="I1162" s="17"/>
      <c r="J1162" s="17"/>
      <c r="K1162" s="17">
        <v>5</v>
      </c>
      <c r="L1162" s="17">
        <v>5</v>
      </c>
      <c r="M1162" s="17"/>
    </row>
    <row r="1163" spans="1:13" ht="15.75">
      <c r="A1163" s="17">
        <v>2437</v>
      </c>
      <c r="B1163" s="18" t="s">
        <v>1088</v>
      </c>
      <c r="C1163" s="19">
        <v>4123273046</v>
      </c>
      <c r="D1163" s="17"/>
      <c r="E1163" s="17"/>
      <c r="F1163" s="17"/>
      <c r="G1163" s="17"/>
      <c r="H1163" s="17"/>
      <c r="I1163" s="17"/>
      <c r="J1163" s="17">
        <v>3</v>
      </c>
      <c r="K1163" s="17"/>
      <c r="L1163" s="17"/>
      <c r="M1163" s="17"/>
    </row>
    <row r="1164" spans="1:13" ht="15.75">
      <c r="A1164" s="17">
        <v>2169</v>
      </c>
      <c r="B1164" s="18" t="s">
        <v>629</v>
      </c>
      <c r="C1164" s="19">
        <v>4123271769</v>
      </c>
      <c r="D1164" s="17"/>
      <c r="E1164" s="17"/>
      <c r="F1164" s="17"/>
      <c r="G1164" s="17"/>
      <c r="H1164" s="17"/>
      <c r="I1164" s="17"/>
      <c r="J1164" s="17"/>
      <c r="K1164" s="17"/>
      <c r="L1164" s="17">
        <v>5</v>
      </c>
      <c r="M1164" s="17"/>
    </row>
    <row r="1165" spans="1:13" ht="15.75">
      <c r="A1165" s="17">
        <v>3573</v>
      </c>
      <c r="B1165" s="18" t="s">
        <v>618</v>
      </c>
      <c r="C1165" s="19">
        <v>4123278940</v>
      </c>
      <c r="D1165" s="17"/>
      <c r="E1165" s="17"/>
      <c r="F1165" s="17"/>
      <c r="G1165" s="17"/>
      <c r="H1165" s="17"/>
      <c r="I1165" s="17"/>
      <c r="J1165" s="17"/>
      <c r="K1165" s="17">
        <v>5</v>
      </c>
      <c r="L1165" s="17"/>
      <c r="M1165" s="17"/>
    </row>
    <row r="1166" spans="1:13" ht="15.75">
      <c r="A1166" s="17">
        <v>3573</v>
      </c>
      <c r="B1166" s="18" t="s">
        <v>618</v>
      </c>
      <c r="C1166" s="19">
        <v>4123278937</v>
      </c>
      <c r="D1166" s="17"/>
      <c r="E1166" s="17"/>
      <c r="F1166" s="17"/>
      <c r="G1166" s="17"/>
      <c r="H1166" s="17"/>
      <c r="I1166" s="17"/>
      <c r="J1166" s="17">
        <v>3</v>
      </c>
      <c r="K1166" s="17"/>
      <c r="L1166" s="17"/>
      <c r="M1166" s="17"/>
    </row>
    <row r="1167" spans="1:13" ht="15.75">
      <c r="A1167" s="17">
        <v>3177</v>
      </c>
      <c r="B1167" s="18" t="s">
        <v>1089</v>
      </c>
      <c r="C1167" s="19">
        <v>4123252222</v>
      </c>
      <c r="D1167" s="17"/>
      <c r="E1167" s="17"/>
      <c r="F1167" s="17"/>
      <c r="G1167" s="17"/>
      <c r="H1167" s="17"/>
      <c r="I1167" s="17"/>
      <c r="J1167" s="17"/>
      <c r="K1167" s="17"/>
      <c r="L1167" s="17">
        <v>3</v>
      </c>
      <c r="M1167" s="17"/>
    </row>
    <row r="1168" spans="1:13" ht="15.75">
      <c r="A1168" s="17">
        <v>4305</v>
      </c>
      <c r="B1168" s="18" t="s">
        <v>38</v>
      </c>
      <c r="C1168" s="19">
        <v>4123283166</v>
      </c>
      <c r="D1168" s="17"/>
      <c r="E1168" s="17"/>
      <c r="F1168" s="17"/>
      <c r="G1168" s="17"/>
      <c r="H1168" s="17"/>
      <c r="I1168" s="17"/>
      <c r="J1168" s="17"/>
      <c r="K1168" s="17">
        <v>5</v>
      </c>
      <c r="L1168" s="17"/>
      <c r="M1168" s="17"/>
    </row>
    <row r="1169" spans="1:13" ht="15.75">
      <c r="A1169" s="17">
        <v>3231</v>
      </c>
      <c r="B1169" s="18" t="s">
        <v>1090</v>
      </c>
      <c r="C1169" s="19">
        <v>4123277100</v>
      </c>
      <c r="D1169" s="17">
        <v>3</v>
      </c>
      <c r="E1169" s="17">
        <v>3</v>
      </c>
      <c r="F1169" s="17">
        <v>3</v>
      </c>
      <c r="G1169" s="17">
        <v>3</v>
      </c>
      <c r="H1169" s="17">
        <v>3</v>
      </c>
      <c r="I1169" s="17"/>
      <c r="J1169" s="17"/>
      <c r="K1169" s="17"/>
      <c r="L1169" s="17"/>
      <c r="M1169" s="17"/>
    </row>
    <row r="1170" spans="1:13" ht="15.75">
      <c r="A1170" s="17">
        <v>4276</v>
      </c>
      <c r="B1170" s="18" t="s">
        <v>34</v>
      </c>
      <c r="C1170" s="19">
        <v>4123282858</v>
      </c>
      <c r="D1170" s="17"/>
      <c r="E1170" s="17"/>
      <c r="F1170" s="17"/>
      <c r="G1170" s="17"/>
      <c r="H1170" s="17"/>
      <c r="I1170" s="17"/>
      <c r="J1170" s="17">
        <v>3</v>
      </c>
      <c r="K1170" s="17"/>
      <c r="L1170" s="17"/>
      <c r="M1170" s="17"/>
    </row>
    <row r="1171" spans="1:13" ht="15.75">
      <c r="A1171" s="17">
        <v>4276</v>
      </c>
      <c r="B1171" s="18" t="s">
        <v>34</v>
      </c>
      <c r="C1171" s="19">
        <v>4123282859</v>
      </c>
      <c r="D1171" s="17"/>
      <c r="E1171" s="17"/>
      <c r="F1171" s="17"/>
      <c r="G1171" s="17"/>
      <c r="H1171" s="17"/>
      <c r="I1171" s="17"/>
      <c r="J1171" s="17"/>
      <c r="K1171" s="17"/>
      <c r="L1171" s="17">
        <v>5</v>
      </c>
      <c r="M1171" s="39" t="s">
        <v>1091</v>
      </c>
    </row>
    <row r="1172" spans="1:13" ht="15.75">
      <c r="A1172" s="25">
        <v>1532</v>
      </c>
      <c r="B1172" s="18" t="s">
        <v>1095</v>
      </c>
      <c r="C1172" s="19">
        <v>4123266803</v>
      </c>
      <c r="D1172" s="17"/>
      <c r="E1172" s="17"/>
      <c r="F1172" s="17">
        <v>24</v>
      </c>
      <c r="G1172" s="17"/>
      <c r="H1172" s="17"/>
      <c r="I1172" s="17"/>
      <c r="J1172" s="17"/>
      <c r="K1172" s="17"/>
      <c r="L1172" s="17"/>
      <c r="M1172" s="17"/>
    </row>
    <row r="1173" spans="1:13" ht="15.75">
      <c r="A1173" s="17">
        <v>1542</v>
      </c>
      <c r="B1173" s="18" t="s">
        <v>332</v>
      </c>
      <c r="C1173" s="19">
        <v>4123299223</v>
      </c>
      <c r="D1173" s="17"/>
      <c r="E1173" s="17">
        <v>5</v>
      </c>
      <c r="F1173" s="17">
        <v>5</v>
      </c>
      <c r="G1173" s="17"/>
      <c r="H1173" s="17"/>
      <c r="I1173" s="17"/>
      <c r="J1173" s="17"/>
      <c r="K1173" s="17"/>
      <c r="L1173" s="17"/>
      <c r="M1173" s="17"/>
    </row>
    <row r="1174" spans="1:13" ht="15.75">
      <c r="A1174" s="17">
        <v>1530</v>
      </c>
      <c r="B1174" s="18" t="s">
        <v>1096</v>
      </c>
      <c r="C1174" s="19">
        <v>4123298975</v>
      </c>
      <c r="D1174" s="17"/>
      <c r="E1174" s="17"/>
      <c r="F1174" s="17">
        <v>15</v>
      </c>
      <c r="G1174" s="17"/>
      <c r="H1174" s="17"/>
      <c r="I1174" s="17"/>
      <c r="J1174" s="17"/>
      <c r="K1174" s="17"/>
      <c r="L1174" s="17"/>
      <c r="M1174" s="17"/>
    </row>
    <row r="1175" spans="1:13" ht="15.75">
      <c r="A1175" s="17">
        <v>4610</v>
      </c>
      <c r="B1175" s="18" t="s">
        <v>112</v>
      </c>
      <c r="C1175" s="19">
        <v>4123297492</v>
      </c>
      <c r="D1175" s="17"/>
      <c r="E1175" s="17"/>
      <c r="F1175" s="17"/>
      <c r="G1175" s="17"/>
      <c r="H1175" s="17"/>
      <c r="I1175" s="17"/>
      <c r="J1175" s="17"/>
      <c r="K1175" s="17"/>
      <c r="L1175" s="17">
        <v>3</v>
      </c>
      <c r="M1175" s="17"/>
    </row>
    <row r="1176" spans="1:13" ht="15.75">
      <c r="A1176" s="17">
        <v>5585</v>
      </c>
      <c r="B1176" s="18" t="s">
        <v>1097</v>
      </c>
      <c r="C1176" s="19">
        <v>4123300548</v>
      </c>
      <c r="D1176" s="17"/>
      <c r="E1176" s="17"/>
      <c r="F1176" s="17"/>
      <c r="G1176" s="17"/>
      <c r="H1176" s="17"/>
      <c r="I1176" s="17"/>
      <c r="J1176" s="17"/>
      <c r="K1176" s="17">
        <v>3</v>
      </c>
      <c r="L1176" s="17">
        <v>3</v>
      </c>
      <c r="M1176" s="17"/>
    </row>
    <row r="1177" spans="1:13" ht="15.75">
      <c r="A1177" s="17">
        <v>2561</v>
      </c>
      <c r="B1177" s="18" t="s">
        <v>495</v>
      </c>
      <c r="C1177" s="19">
        <v>4123281584</v>
      </c>
      <c r="D1177" s="17"/>
      <c r="E1177" s="17"/>
      <c r="F1177" s="17"/>
      <c r="G1177" s="17"/>
      <c r="H1177" s="17"/>
      <c r="I1177" s="17"/>
      <c r="J1177" s="17"/>
      <c r="K1177" s="17">
        <v>3</v>
      </c>
      <c r="L1177" s="17"/>
      <c r="M1177" s="17"/>
    </row>
    <row r="1178" spans="1:13" ht="15.75">
      <c r="A1178" s="17">
        <v>2779</v>
      </c>
      <c r="B1178" s="18" t="s">
        <v>1098</v>
      </c>
      <c r="C1178" s="19">
        <v>4123299712</v>
      </c>
      <c r="D1178" s="17"/>
      <c r="E1178" s="17"/>
      <c r="F1178" s="17"/>
      <c r="G1178" s="17"/>
      <c r="H1178" s="17"/>
      <c r="I1178" s="17"/>
      <c r="J1178" s="17"/>
      <c r="K1178" s="17">
        <v>5</v>
      </c>
      <c r="L1178" s="17">
        <v>5</v>
      </c>
      <c r="M1178" s="17"/>
    </row>
    <row r="1179" spans="1:13" ht="15.75">
      <c r="A1179" s="17">
        <v>2782</v>
      </c>
      <c r="B1179" s="18" t="s">
        <v>581</v>
      </c>
      <c r="C1179" s="19">
        <v>4123290228</v>
      </c>
      <c r="D1179" s="17"/>
      <c r="E1179" s="17"/>
      <c r="F1179" s="17"/>
      <c r="G1179" s="17"/>
      <c r="H1179" s="17"/>
      <c r="I1179" s="17"/>
      <c r="J1179" s="17"/>
      <c r="K1179" s="17">
        <v>2</v>
      </c>
      <c r="L1179" s="17"/>
      <c r="M1179" s="17"/>
    </row>
    <row r="1180" spans="1:13" ht="15.75">
      <c r="A1180" s="17">
        <v>2338</v>
      </c>
      <c r="B1180" s="18" t="s">
        <v>1099</v>
      </c>
      <c r="C1180" s="19">
        <v>4123291326</v>
      </c>
      <c r="D1180" s="17"/>
      <c r="E1180" s="17"/>
      <c r="F1180" s="17"/>
      <c r="G1180" s="17"/>
      <c r="H1180" s="17"/>
      <c r="I1180" s="17"/>
      <c r="J1180" s="17"/>
      <c r="K1180" s="17">
        <v>4</v>
      </c>
      <c r="L1180" s="17"/>
      <c r="M1180" s="17"/>
    </row>
    <row r="1181" spans="1:13" ht="15.75">
      <c r="A1181" s="17">
        <v>2784</v>
      </c>
      <c r="B1181" s="18" t="s">
        <v>1100</v>
      </c>
      <c r="C1181" s="19">
        <v>4123300041</v>
      </c>
      <c r="D1181" s="17"/>
      <c r="E1181" s="17"/>
      <c r="F1181" s="17"/>
      <c r="G1181" s="17"/>
      <c r="H1181" s="17"/>
      <c r="I1181" s="17"/>
      <c r="J1181" s="17"/>
      <c r="K1181" s="17">
        <v>4</v>
      </c>
      <c r="L1181" s="17">
        <v>4</v>
      </c>
      <c r="M1181" s="25" t="s">
        <v>1101</v>
      </c>
    </row>
    <row r="1182" spans="1:13" ht="15.75">
      <c r="A1182" s="47">
        <v>5042</v>
      </c>
      <c r="B1182" s="18" t="s">
        <v>1115</v>
      </c>
      <c r="C1182" s="19">
        <v>4123244126</v>
      </c>
      <c r="D1182" s="17"/>
      <c r="E1182" s="17"/>
      <c r="F1182" s="17"/>
      <c r="G1182" s="17"/>
      <c r="H1182" s="17"/>
      <c r="I1182" s="17"/>
      <c r="J1182" s="17"/>
      <c r="K1182" s="17"/>
      <c r="L1182" s="17">
        <v>6</v>
      </c>
      <c r="M1182" s="17"/>
    </row>
    <row r="1183" spans="1:13" ht="15.75">
      <c r="A1183" s="17">
        <v>5131</v>
      </c>
      <c r="B1183" s="18" t="s">
        <v>1116</v>
      </c>
      <c r="C1183" s="19">
        <v>4123246971</v>
      </c>
      <c r="D1183" s="17"/>
      <c r="E1183" s="17"/>
      <c r="F1183" s="17"/>
      <c r="G1183" s="17"/>
      <c r="H1183" s="17"/>
      <c r="I1183" s="17"/>
      <c r="J1183" s="17"/>
      <c r="K1183" s="17"/>
      <c r="L1183" s="17">
        <v>9</v>
      </c>
      <c r="M1183" s="17"/>
    </row>
    <row r="1184" spans="1:13" ht="15.75">
      <c r="A1184" s="17">
        <v>4491</v>
      </c>
      <c r="B1184" s="18" t="s">
        <v>1117</v>
      </c>
      <c r="C1184" s="19">
        <v>4122672865</v>
      </c>
      <c r="D1184" s="17"/>
      <c r="E1184" s="17"/>
      <c r="F1184" s="17"/>
      <c r="G1184" s="17"/>
      <c r="H1184" s="17"/>
      <c r="I1184" s="17"/>
      <c r="J1184" s="17"/>
      <c r="K1184" s="17">
        <v>19</v>
      </c>
      <c r="L1184" s="17"/>
      <c r="M1184" s="17"/>
    </row>
    <row r="1185" spans="1:13" ht="15.75">
      <c r="A1185" s="17">
        <v>4809</v>
      </c>
      <c r="B1185" s="18" t="s">
        <v>1118</v>
      </c>
      <c r="C1185" s="19">
        <v>4123048530</v>
      </c>
      <c r="D1185" s="17"/>
      <c r="E1185" s="17"/>
      <c r="F1185" s="17"/>
      <c r="G1185" s="17"/>
      <c r="H1185" s="17"/>
      <c r="I1185" s="17"/>
      <c r="J1185" s="17"/>
      <c r="K1185" s="17"/>
      <c r="L1185" s="17">
        <v>10</v>
      </c>
      <c r="M1185" s="17"/>
    </row>
    <row r="1186" spans="1:13" ht="15.75">
      <c r="A1186" s="17">
        <v>4657</v>
      </c>
      <c r="B1186" s="18" t="s">
        <v>1119</v>
      </c>
      <c r="C1186" s="19">
        <v>4122987701</v>
      </c>
      <c r="D1186" s="17"/>
      <c r="E1186" s="17"/>
      <c r="F1186" s="17"/>
      <c r="G1186" s="17"/>
      <c r="H1186" s="17"/>
      <c r="I1186" s="17"/>
      <c r="J1186" s="17"/>
      <c r="K1186" s="17">
        <v>10</v>
      </c>
      <c r="L1186" s="17"/>
      <c r="M1186" s="17"/>
    </row>
    <row r="1187" spans="1:13" ht="15.75">
      <c r="A1187" s="17">
        <v>4832</v>
      </c>
      <c r="B1187" s="18" t="s">
        <v>1120</v>
      </c>
      <c r="C1187" s="19">
        <v>4123140257</v>
      </c>
      <c r="D1187" s="17"/>
      <c r="E1187" s="17"/>
      <c r="F1187" s="17"/>
      <c r="G1187" s="17"/>
      <c r="H1187" s="17"/>
      <c r="I1187" s="17"/>
      <c r="J1187" s="17"/>
      <c r="K1187" s="17"/>
      <c r="L1187" s="17">
        <v>5</v>
      </c>
      <c r="M1187" s="17"/>
    </row>
    <row r="1188" spans="1:13" ht="15.75">
      <c r="A1188" s="17">
        <v>4210</v>
      </c>
      <c r="B1188" s="18" t="s">
        <v>1121</v>
      </c>
      <c r="C1188" s="19">
        <v>4123152669</v>
      </c>
      <c r="D1188" s="17"/>
      <c r="E1188" s="17"/>
      <c r="F1188" s="17"/>
      <c r="G1188" s="17"/>
      <c r="H1188" s="17"/>
      <c r="I1188" s="17"/>
      <c r="J1188" s="17"/>
      <c r="K1188" s="17"/>
      <c r="L1188" s="17">
        <v>5</v>
      </c>
      <c r="M1188" s="47" t="s">
        <v>1122</v>
      </c>
    </row>
    <row r="1189" spans="1:13" ht="15.75">
      <c r="A1189" s="67"/>
      <c r="B1189" s="68"/>
      <c r="C1189" s="69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 t="s">
        <v>1123</v>
      </c>
    </row>
    <row r="1190" spans="1:13" ht="15.75">
      <c r="A1190" s="17"/>
      <c r="B1190" s="7" t="s">
        <v>1102</v>
      </c>
      <c r="C1190" s="19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</row>
    <row r="1191" spans="1:13" ht="15.75">
      <c r="A1191" s="37">
        <v>1620</v>
      </c>
      <c r="B1191" s="18" t="s">
        <v>1112</v>
      </c>
      <c r="C1191" s="19">
        <v>4123312518</v>
      </c>
      <c r="D1191" s="17"/>
      <c r="E1191" s="17"/>
      <c r="F1191" s="17">
        <v>6</v>
      </c>
      <c r="G1191" s="17"/>
      <c r="H1191" s="17"/>
      <c r="I1191" s="17"/>
      <c r="J1191" s="17"/>
      <c r="K1191" s="17"/>
      <c r="L1191" s="17"/>
      <c r="M1191" s="17"/>
    </row>
    <row r="1192" spans="1:13" ht="15.75">
      <c r="A1192" s="17">
        <v>4085</v>
      </c>
      <c r="B1192" s="18" t="s">
        <v>1113</v>
      </c>
      <c r="C1192" s="19">
        <v>4123316023</v>
      </c>
      <c r="D1192" s="17"/>
      <c r="E1192" s="17"/>
      <c r="F1192" s="17"/>
      <c r="G1192" s="17"/>
      <c r="H1192" s="17"/>
      <c r="I1192" s="17"/>
      <c r="J1192" s="17">
        <v>5</v>
      </c>
      <c r="K1192" s="17"/>
      <c r="L1192" s="17"/>
      <c r="M1192" s="17"/>
    </row>
    <row r="1193" spans="1:13" ht="15.75">
      <c r="A1193" s="17">
        <v>1531</v>
      </c>
      <c r="B1193" s="18" t="s">
        <v>71</v>
      </c>
      <c r="C1193" s="19">
        <v>4123303056</v>
      </c>
      <c r="D1193" s="17"/>
      <c r="E1193" s="17"/>
      <c r="F1193" s="17">
        <v>50</v>
      </c>
      <c r="G1193" s="17"/>
      <c r="H1193" s="17"/>
      <c r="I1193" s="17"/>
      <c r="J1193" s="17"/>
      <c r="K1193" s="17"/>
      <c r="L1193" s="17"/>
      <c r="M1193" s="17"/>
    </row>
    <row r="1194" spans="1:13" ht="15.75">
      <c r="A1194" s="17">
        <v>2518</v>
      </c>
      <c r="B1194" s="18" t="s">
        <v>1114</v>
      </c>
      <c r="C1194" s="19">
        <v>4123304829</v>
      </c>
      <c r="D1194" s="17"/>
      <c r="E1194" s="17"/>
      <c r="F1194" s="17"/>
      <c r="G1194" s="17"/>
      <c r="H1194" s="17"/>
      <c r="I1194" s="17"/>
      <c r="J1194" s="17"/>
      <c r="K1194" s="17"/>
      <c r="L1194" s="17">
        <v>3</v>
      </c>
      <c r="M1194" s="17"/>
    </row>
    <row r="1195" spans="1:13" ht="15.75">
      <c r="A1195" s="17">
        <v>1646</v>
      </c>
      <c r="B1195" s="18" t="s">
        <v>129</v>
      </c>
      <c r="C1195" s="19">
        <v>4123298606</v>
      </c>
      <c r="D1195" s="17"/>
      <c r="E1195" s="17"/>
      <c r="F1195" s="17">
        <v>5</v>
      </c>
      <c r="G1195" s="17"/>
      <c r="H1195" s="17"/>
      <c r="I1195" s="17"/>
      <c r="J1195" s="17"/>
      <c r="K1195" s="17"/>
      <c r="L1195" s="17"/>
      <c r="M1195" s="17"/>
    </row>
    <row r="1196" spans="1:13" ht="15.75">
      <c r="A1196" s="17">
        <v>3026</v>
      </c>
      <c r="B1196" s="18" t="s">
        <v>709</v>
      </c>
      <c r="C1196" s="19">
        <v>4123309511</v>
      </c>
      <c r="D1196" s="17"/>
      <c r="E1196" s="17"/>
      <c r="F1196" s="17"/>
      <c r="G1196" s="17"/>
      <c r="H1196" s="17"/>
      <c r="I1196" s="17"/>
      <c r="J1196" s="17"/>
      <c r="K1196" s="17"/>
      <c r="L1196" s="17">
        <v>5</v>
      </c>
      <c r="M1196" s="17"/>
    </row>
    <row r="1197" spans="1:13" ht="15.75">
      <c r="A1197" s="17">
        <v>4863</v>
      </c>
      <c r="B1197" s="18" t="s">
        <v>292</v>
      </c>
      <c r="C1197" s="19">
        <v>4123304157</v>
      </c>
      <c r="D1197" s="17"/>
      <c r="E1197" s="17"/>
      <c r="F1197" s="17"/>
      <c r="G1197" s="17"/>
      <c r="H1197" s="17"/>
      <c r="I1197" s="17"/>
      <c r="J1197" s="17"/>
      <c r="K1197" s="17"/>
      <c r="L1197" s="17">
        <v>2</v>
      </c>
      <c r="M1197" s="17"/>
    </row>
    <row r="1198" spans="1:13" ht="15.75">
      <c r="A1198" s="17">
        <v>2520</v>
      </c>
      <c r="B1198" s="18" t="s">
        <v>752</v>
      </c>
      <c r="C1198" s="19">
        <v>4123306309</v>
      </c>
      <c r="D1198" s="17"/>
      <c r="E1198" s="17"/>
      <c r="F1198" s="17"/>
      <c r="G1198" s="17"/>
      <c r="H1198" s="17"/>
      <c r="I1198" s="17"/>
      <c r="J1198" s="17"/>
      <c r="K1198" s="17">
        <v>5</v>
      </c>
      <c r="L1198" s="17"/>
      <c r="M1198" s="17"/>
    </row>
    <row r="1199" spans="1:13" ht="15.75">
      <c r="A1199" s="17">
        <v>1662</v>
      </c>
      <c r="B1199" s="18" t="s">
        <v>1124</v>
      </c>
      <c r="C1199" s="19">
        <v>4123325409</v>
      </c>
      <c r="D1199" s="17"/>
      <c r="E1199" s="17"/>
      <c r="F1199" s="17">
        <v>10</v>
      </c>
      <c r="G1199" s="17"/>
      <c r="H1199" s="17"/>
      <c r="I1199" s="17"/>
      <c r="J1199" s="17"/>
      <c r="K1199" s="17"/>
      <c r="L1199" s="17"/>
      <c r="M1199" s="17"/>
    </row>
    <row r="1200" spans="1:13" ht="15.75">
      <c r="A1200" s="17">
        <v>1655</v>
      </c>
      <c r="B1200" s="18" t="s">
        <v>458</v>
      </c>
      <c r="C1200" s="19">
        <v>4123296256</v>
      </c>
      <c r="D1200" s="17"/>
      <c r="E1200" s="17"/>
      <c r="F1200" s="17">
        <v>10</v>
      </c>
      <c r="G1200" s="17"/>
      <c r="H1200" s="17"/>
      <c r="I1200" s="17"/>
      <c r="J1200" s="17"/>
      <c r="K1200" s="17"/>
      <c r="L1200" s="17"/>
      <c r="M1200" s="17"/>
    </row>
    <row r="1201" spans="1:13" ht="15.75">
      <c r="A1201" s="17">
        <v>5584</v>
      </c>
      <c r="B1201" s="18" t="s">
        <v>1125</v>
      </c>
      <c r="C1201" s="19">
        <v>4123132818</v>
      </c>
      <c r="D1201" s="17"/>
      <c r="E1201" s="17"/>
      <c r="F1201" s="17"/>
      <c r="G1201" s="17"/>
      <c r="H1201" s="17"/>
      <c r="I1201" s="17"/>
      <c r="J1201" s="17"/>
      <c r="K1201" s="17">
        <v>3</v>
      </c>
      <c r="L1201" s="17">
        <v>2</v>
      </c>
      <c r="M1201" s="17"/>
    </row>
    <row r="1202" spans="1:13" ht="15.75">
      <c r="A1202" s="17">
        <v>5584</v>
      </c>
      <c r="B1202" s="18" t="s">
        <v>1125</v>
      </c>
      <c r="C1202" s="19">
        <v>4123132817</v>
      </c>
      <c r="D1202" s="17"/>
      <c r="E1202" s="17"/>
      <c r="F1202" s="17"/>
      <c r="G1202" s="17"/>
      <c r="H1202" s="17"/>
      <c r="I1202" s="17"/>
      <c r="J1202" s="17">
        <v>6</v>
      </c>
      <c r="K1202" s="17"/>
      <c r="L1202" s="17"/>
      <c r="M1202" s="17"/>
    </row>
    <row r="1203" spans="1:13" ht="15.75">
      <c r="A1203" s="17">
        <v>5612</v>
      </c>
      <c r="B1203" s="18" t="s">
        <v>1126</v>
      </c>
      <c r="C1203" s="19">
        <v>4123132975</v>
      </c>
      <c r="D1203" s="17"/>
      <c r="E1203" s="17"/>
      <c r="F1203" s="17"/>
      <c r="G1203" s="17"/>
      <c r="H1203" s="17"/>
      <c r="I1203" s="17"/>
      <c r="J1203" s="17">
        <v>3</v>
      </c>
      <c r="K1203" s="17"/>
      <c r="L1203" s="17"/>
      <c r="M1203" s="37" t="s">
        <v>1127</v>
      </c>
    </row>
    <row r="1204" spans="1:13" ht="15.75">
      <c r="A1204" s="17"/>
      <c r="B1204" s="36" t="s">
        <v>590</v>
      </c>
      <c r="C1204" s="19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 t="s">
        <v>1103</v>
      </c>
    </row>
    <row r="1205" spans="1:13" ht="15.75">
      <c r="A1205" s="17">
        <v>1611</v>
      </c>
      <c r="B1205" s="18" t="s">
        <v>1104</v>
      </c>
      <c r="C1205" s="19">
        <v>4123308341</v>
      </c>
      <c r="D1205" s="34"/>
      <c r="E1205" s="34"/>
      <c r="F1205" s="34">
        <v>20</v>
      </c>
      <c r="G1205" s="34"/>
      <c r="H1205" s="34"/>
      <c r="I1205" s="34"/>
      <c r="J1205" s="34"/>
      <c r="K1205" s="34"/>
      <c r="L1205" s="34"/>
      <c r="M1205" s="17" t="s">
        <v>1161</v>
      </c>
    </row>
    <row r="1206" spans="1:13" ht="15.75">
      <c r="A1206" s="17">
        <v>1626</v>
      </c>
      <c r="B1206" s="18" t="s">
        <v>1105</v>
      </c>
      <c r="C1206" s="19">
        <v>4123306665</v>
      </c>
      <c r="D1206" s="34">
        <v>10</v>
      </c>
      <c r="E1206" s="34">
        <v>5</v>
      </c>
      <c r="F1206" s="34">
        <v>15</v>
      </c>
      <c r="G1206" s="34"/>
      <c r="H1206" s="34"/>
      <c r="I1206" s="34"/>
      <c r="J1206" s="34"/>
      <c r="K1206" s="34"/>
      <c r="L1206" s="34"/>
      <c r="M1206" s="17" t="s">
        <v>1162</v>
      </c>
    </row>
    <row r="1207" spans="1:13" ht="15.75">
      <c r="A1207" s="17" t="s">
        <v>1106</v>
      </c>
      <c r="B1207" s="18" t="s">
        <v>1107</v>
      </c>
      <c r="C1207" s="19" t="s">
        <v>1108</v>
      </c>
      <c r="D1207" s="34"/>
      <c r="E1207" s="34">
        <v>20</v>
      </c>
      <c r="F1207" s="34">
        <v>20</v>
      </c>
      <c r="G1207" s="34">
        <v>20</v>
      </c>
      <c r="H1207" s="34"/>
      <c r="I1207" s="34">
        <v>20</v>
      </c>
      <c r="J1207" s="34">
        <v>20</v>
      </c>
      <c r="K1207" s="34"/>
      <c r="L1207" s="34"/>
      <c r="M1207" s="17" t="s">
        <v>1163</v>
      </c>
    </row>
    <row r="1208" spans="1:13" ht="15.75">
      <c r="A1208" s="17">
        <v>1550</v>
      </c>
      <c r="B1208" s="18" t="s">
        <v>1109</v>
      </c>
      <c r="C1208" s="19">
        <v>4123314085</v>
      </c>
      <c r="D1208" s="34"/>
      <c r="E1208" s="34"/>
      <c r="F1208" s="28">
        <v>20</v>
      </c>
      <c r="G1208" s="28"/>
      <c r="H1208" s="28"/>
      <c r="I1208" s="28"/>
      <c r="J1208" s="28"/>
      <c r="K1208" s="28"/>
      <c r="L1208" s="28"/>
      <c r="M1208" s="17" t="s">
        <v>1164</v>
      </c>
    </row>
    <row r="1209" spans="1:13" ht="15.75">
      <c r="A1209" s="17">
        <v>1550</v>
      </c>
      <c r="B1209" s="18" t="s">
        <v>1109</v>
      </c>
      <c r="C1209" s="19">
        <v>4123264637</v>
      </c>
      <c r="D1209" s="34"/>
      <c r="E1209" s="34"/>
      <c r="F1209" s="28"/>
      <c r="G1209" s="28"/>
      <c r="H1209" s="28"/>
      <c r="I1209" s="28"/>
      <c r="J1209" s="28"/>
      <c r="K1209" s="28"/>
      <c r="L1209" s="28">
        <v>5</v>
      </c>
      <c r="M1209" s="17" t="s">
        <v>590</v>
      </c>
    </row>
    <row r="1210" spans="1:13" ht="15.75">
      <c r="A1210" s="17">
        <v>1550</v>
      </c>
      <c r="B1210" s="18" t="s">
        <v>1109</v>
      </c>
      <c r="C1210" s="19">
        <v>4123212481</v>
      </c>
      <c r="D1210" s="34"/>
      <c r="E1210" s="34"/>
      <c r="F1210" s="28"/>
      <c r="G1210" s="28"/>
      <c r="H1210" s="28"/>
      <c r="I1210" s="28"/>
      <c r="J1210" s="28">
        <v>5</v>
      </c>
      <c r="K1210" s="28"/>
      <c r="L1210" s="28"/>
      <c r="M1210" s="17" t="s">
        <v>590</v>
      </c>
    </row>
    <row r="1211" spans="1:13" ht="15.75">
      <c r="A1211" s="17">
        <v>3822</v>
      </c>
      <c r="B1211" s="18" t="s">
        <v>808</v>
      </c>
      <c r="C1211" s="19">
        <v>4123301109</v>
      </c>
      <c r="D1211" s="34"/>
      <c r="E1211" s="34"/>
      <c r="F1211" s="34"/>
      <c r="G1211" s="34"/>
      <c r="H1211" s="34"/>
      <c r="I1211" s="34"/>
      <c r="J1211" s="34"/>
      <c r="K1211" s="34">
        <v>9</v>
      </c>
      <c r="L1211" s="34">
        <v>6</v>
      </c>
      <c r="M1211" s="17" t="s">
        <v>1164</v>
      </c>
    </row>
    <row r="1212" spans="1:13" ht="15.75">
      <c r="A1212" s="17">
        <v>4595</v>
      </c>
      <c r="B1212" s="18" t="s">
        <v>1110</v>
      </c>
      <c r="C1212" s="19">
        <v>4123315338</v>
      </c>
      <c r="D1212" s="34"/>
      <c r="E1212" s="34"/>
      <c r="F1212" s="34"/>
      <c r="G1212" s="34"/>
      <c r="H1212" s="34"/>
      <c r="I1212" s="34"/>
      <c r="J1212" s="34"/>
      <c r="K1212" s="34"/>
      <c r="L1212" s="34">
        <v>52</v>
      </c>
      <c r="M1212" s="17" t="s">
        <v>1164</v>
      </c>
    </row>
    <row r="1213" spans="1:13" ht="15.75">
      <c r="A1213" s="17">
        <v>3878</v>
      </c>
      <c r="B1213" s="18" t="s">
        <v>93</v>
      </c>
      <c r="C1213" s="19">
        <v>4123311449</v>
      </c>
      <c r="D1213" s="34"/>
      <c r="E1213" s="34"/>
      <c r="F1213" s="34"/>
      <c r="G1213" s="34"/>
      <c r="H1213" s="34"/>
      <c r="I1213" s="34"/>
      <c r="J1213" s="34"/>
      <c r="K1213" s="34"/>
      <c r="L1213" s="34">
        <v>14</v>
      </c>
      <c r="M1213" s="17" t="s">
        <v>1165</v>
      </c>
    </row>
    <row r="1214" spans="1:13" ht="15.75">
      <c r="A1214" s="17">
        <v>4483</v>
      </c>
      <c r="B1214" s="18" t="s">
        <v>1111</v>
      </c>
      <c r="C1214" s="19">
        <v>4123301110</v>
      </c>
      <c r="D1214" s="34"/>
      <c r="E1214" s="34"/>
      <c r="F1214" s="34"/>
      <c r="G1214" s="34"/>
      <c r="H1214" s="34"/>
      <c r="I1214" s="34"/>
      <c r="J1214" s="34"/>
      <c r="K1214" s="34">
        <v>12</v>
      </c>
      <c r="L1214" s="34">
        <v>7</v>
      </c>
      <c r="M1214" s="17" t="s">
        <v>1165</v>
      </c>
    </row>
    <row r="1215" spans="1:13" ht="15.75">
      <c r="A1215" s="67"/>
      <c r="B1215" s="68"/>
      <c r="C1215" s="69"/>
      <c r="D1215" s="70"/>
      <c r="E1215" s="70"/>
      <c r="F1215" s="70"/>
      <c r="G1215" s="70"/>
      <c r="H1215" s="70"/>
      <c r="I1215" s="70"/>
      <c r="J1215" s="70"/>
      <c r="K1215" s="70"/>
      <c r="L1215" s="70"/>
      <c r="M1215" s="67" t="s">
        <v>1128</v>
      </c>
    </row>
    <row r="1216" spans="1:13" ht="15.7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</row>
    <row r="1217" spans="1:13" ht="15.75">
      <c r="A1217" s="42"/>
      <c r="B1217" s="43"/>
      <c r="C1217" s="44"/>
      <c r="D1217" s="42"/>
      <c r="E1217" s="42"/>
      <c r="F1217" s="42"/>
      <c r="G1217" s="42"/>
      <c r="H1217" s="42"/>
      <c r="I1217" s="42">
        <v>76</v>
      </c>
      <c r="J1217" s="42">
        <v>108</v>
      </c>
      <c r="K1217" s="42">
        <v>23</v>
      </c>
      <c r="L1217" s="42">
        <v>66</v>
      </c>
      <c r="M1217" s="42" t="s">
        <v>409</v>
      </c>
    </row>
    <row r="1218" spans="1:13" ht="15.75">
      <c r="A1218" s="11"/>
      <c r="B1218" s="12" t="s">
        <v>18</v>
      </c>
      <c r="C1218" s="32"/>
      <c r="D1218" s="13">
        <f t="shared" ref="D1218:L1218" si="0">SUM(D6:D1217)</f>
        <v>228</v>
      </c>
      <c r="E1218" s="13">
        <f t="shared" si="0"/>
        <v>253</v>
      </c>
      <c r="F1218" s="13">
        <f t="shared" si="0"/>
        <v>666</v>
      </c>
      <c r="G1218" s="13">
        <f t="shared" si="0"/>
        <v>136</v>
      </c>
      <c r="H1218" s="13">
        <f t="shared" si="0"/>
        <v>96</v>
      </c>
      <c r="I1218" s="13">
        <f t="shared" si="0"/>
        <v>237</v>
      </c>
      <c r="J1218" s="13">
        <f t="shared" si="0"/>
        <v>2270</v>
      </c>
      <c r="K1218" s="32">
        <f t="shared" si="0"/>
        <v>6305</v>
      </c>
      <c r="L1218" s="13">
        <f t="shared" si="0"/>
        <v>4817</v>
      </c>
      <c r="M1218" s="32"/>
    </row>
  </sheetData>
  <conditionalFormatting sqref="C1:C8 C10:C19">
    <cfRule type="duplicateValues" dxfId="1617" priority="1721"/>
  </conditionalFormatting>
  <conditionalFormatting sqref="C1:C8 C10:C57">
    <cfRule type="duplicateValues" dxfId="1616" priority="9981"/>
  </conditionalFormatting>
  <conditionalFormatting sqref="C2:C3">
    <cfRule type="duplicateValues" dxfId="1615" priority="1676"/>
    <cfRule type="duplicateValues" dxfId="1614" priority="1677"/>
    <cfRule type="duplicateValues" dxfId="1613" priority="1678"/>
  </conditionalFormatting>
  <conditionalFormatting sqref="C2:C8 C10:C19">
    <cfRule type="duplicateValues" dxfId="1612" priority="1670"/>
  </conditionalFormatting>
  <conditionalFormatting sqref="C2:C8">
    <cfRule type="duplicateValues" dxfId="1611" priority="1719"/>
  </conditionalFormatting>
  <conditionalFormatting sqref="C3">
    <cfRule type="duplicateValues" dxfId="1610" priority="1673"/>
    <cfRule type="duplicateValues" dxfId="1609" priority="1674"/>
    <cfRule type="duplicateValues" dxfId="1608" priority="1675"/>
  </conditionalFormatting>
  <conditionalFormatting sqref="C4:C8 C10:C19">
    <cfRule type="duplicateValues" dxfId="1607" priority="1671"/>
    <cfRule type="duplicateValues" dxfId="1606" priority="1672"/>
    <cfRule type="duplicateValues" dxfId="1605" priority="1679"/>
  </conditionalFormatting>
  <conditionalFormatting sqref="C9">
    <cfRule type="duplicateValues" dxfId="1604" priority="64"/>
    <cfRule type="duplicateValues" dxfId="1603" priority="65"/>
    <cfRule type="duplicateValues" dxfId="1602" priority="66"/>
    <cfRule type="duplicateValues" dxfId="1601" priority="67"/>
    <cfRule type="duplicateValues" dxfId="1600" priority="68"/>
    <cfRule type="duplicateValues" dxfId="1599" priority="69"/>
    <cfRule type="duplicateValues" dxfId="1598" priority="70"/>
    <cfRule type="duplicateValues" dxfId="1597" priority="71"/>
    <cfRule type="duplicateValues" dxfId="1596" priority="72"/>
  </conditionalFormatting>
  <conditionalFormatting sqref="C20:C39">
    <cfRule type="duplicateValues" dxfId="1595" priority="9381"/>
  </conditionalFormatting>
  <conditionalFormatting sqref="C40">
    <cfRule type="duplicateValues" dxfId="1594" priority="1669"/>
  </conditionalFormatting>
  <conditionalFormatting sqref="C41:C57">
    <cfRule type="duplicateValues" dxfId="1593" priority="9978"/>
  </conditionalFormatting>
  <conditionalFormatting sqref="C64">
    <cfRule type="duplicateValues" dxfId="1592" priority="9407"/>
  </conditionalFormatting>
  <conditionalFormatting sqref="C65:C109 C1:C8 C10:C63">
    <cfRule type="duplicateValues" dxfId="1591" priority="9945"/>
  </conditionalFormatting>
  <conditionalFormatting sqref="C65:C121 C1:C8 C10:C63">
    <cfRule type="duplicateValues" dxfId="1590" priority="10024"/>
  </conditionalFormatting>
  <conditionalFormatting sqref="C66">
    <cfRule type="duplicateValues" dxfId="1589" priority="1668"/>
  </conditionalFormatting>
  <conditionalFormatting sqref="C67:C75">
    <cfRule type="duplicateValues" dxfId="1588" priority="1684"/>
  </conditionalFormatting>
  <conditionalFormatting sqref="C76">
    <cfRule type="duplicateValues" dxfId="1587" priority="1667"/>
  </conditionalFormatting>
  <conditionalFormatting sqref="C80:C81">
    <cfRule type="duplicateValues" dxfId="1586" priority="53"/>
    <cfRule type="duplicateValues" dxfId="1585" priority="54"/>
    <cfRule type="duplicateValues" dxfId="1584" priority="55"/>
  </conditionalFormatting>
  <conditionalFormatting sqref="C84:C93 C58:C63 C65">
    <cfRule type="duplicateValues" dxfId="1583" priority="9928"/>
  </conditionalFormatting>
  <conditionalFormatting sqref="C84:C93 C65:C75 C1:C8 C10:C63">
    <cfRule type="duplicateValues" dxfId="1582" priority="9941"/>
  </conditionalFormatting>
  <conditionalFormatting sqref="C94 C77:C83">
    <cfRule type="duplicateValues" dxfId="1581" priority="1725"/>
  </conditionalFormatting>
  <conditionalFormatting sqref="C95">
    <cfRule type="duplicateValues" dxfId="1580" priority="1666"/>
  </conditionalFormatting>
  <conditionalFormatting sqref="C96:C109">
    <cfRule type="duplicateValues" dxfId="1579" priority="1685"/>
  </conditionalFormatting>
  <conditionalFormatting sqref="C110">
    <cfRule type="duplicateValues" dxfId="1578" priority="1665"/>
  </conditionalFormatting>
  <conditionalFormatting sqref="C111:C121">
    <cfRule type="duplicateValues" dxfId="1577" priority="10022"/>
  </conditionalFormatting>
  <conditionalFormatting sqref="C122:C143 C145:C150 C152:C163">
    <cfRule type="duplicateValues" dxfId="1576" priority="10002"/>
  </conditionalFormatting>
  <conditionalFormatting sqref="C144">
    <cfRule type="duplicateValues" dxfId="1575" priority="27"/>
    <cfRule type="duplicateValues" dxfId="1574" priority="28"/>
    <cfRule type="duplicateValues" dxfId="1573" priority="29"/>
    <cfRule type="duplicateValues" dxfId="1572" priority="30"/>
    <cfRule type="duplicateValues" dxfId="1571" priority="31"/>
  </conditionalFormatting>
  <conditionalFormatting sqref="C151">
    <cfRule type="duplicateValues" dxfId="1570" priority="22"/>
    <cfRule type="duplicateValues" dxfId="1569" priority="23"/>
    <cfRule type="duplicateValues" dxfId="1568" priority="24"/>
    <cfRule type="duplicateValues" dxfId="1567" priority="25"/>
    <cfRule type="duplicateValues" dxfId="1566" priority="26"/>
  </conditionalFormatting>
  <conditionalFormatting sqref="C164">
    <cfRule type="duplicateValues" dxfId="1565" priority="1664"/>
  </conditionalFormatting>
  <conditionalFormatting sqref="C165">
    <cfRule type="duplicateValues" dxfId="1564" priority="32"/>
    <cfRule type="duplicateValues" dxfId="1563" priority="33"/>
    <cfRule type="duplicateValues" dxfId="1562" priority="34"/>
    <cfRule type="duplicateValues" dxfId="1561" priority="35"/>
    <cfRule type="duplicateValues" dxfId="1560" priority="36"/>
  </conditionalFormatting>
  <conditionalFormatting sqref="C166:C168 C65:C143 C1:C8 C10:C63 C145:C150 C152:C164">
    <cfRule type="duplicateValues" dxfId="1559" priority="9516"/>
  </conditionalFormatting>
  <conditionalFormatting sqref="C166:C168">
    <cfRule type="duplicateValues" dxfId="1558" priority="1663"/>
  </conditionalFormatting>
  <conditionalFormatting sqref="C169">
    <cfRule type="duplicateValues" dxfId="1557" priority="1662"/>
  </conditionalFormatting>
  <conditionalFormatting sqref="C338:C339">
    <cfRule type="duplicateValues" dxfId="1556" priority="19"/>
    <cfRule type="duplicateValues" dxfId="1555" priority="20"/>
    <cfRule type="duplicateValues" dxfId="1554" priority="21"/>
  </conditionalFormatting>
  <conditionalFormatting sqref="C413">
    <cfRule type="duplicateValues" dxfId="1553" priority="15"/>
    <cfRule type="duplicateValues" dxfId="1552" priority="16"/>
    <cfRule type="duplicateValues" dxfId="1551" priority="17"/>
  </conditionalFormatting>
  <conditionalFormatting sqref="C594:C601">
    <cfRule type="duplicateValues" dxfId="1550" priority="12"/>
    <cfRule type="duplicateValues" dxfId="1549" priority="13"/>
    <cfRule type="duplicateValues" dxfId="1548" priority="14"/>
  </conditionalFormatting>
  <conditionalFormatting sqref="C602:C856 C166:C337 C65:C143 C1:C8 C10:C63 C145:C150 C152:C164 C340:C412 C414:C593">
    <cfRule type="duplicateValues" dxfId="1547" priority="10258"/>
  </conditionalFormatting>
  <conditionalFormatting sqref="C602:C856 C170:C337 C340:C412 C414:C593">
    <cfRule type="duplicateValues" dxfId="1546" priority="10253"/>
  </conditionalFormatting>
  <conditionalFormatting sqref="C857:C901">
    <cfRule type="duplicateValues" dxfId="1545" priority="10"/>
    <cfRule type="duplicateValues" dxfId="1544" priority="11"/>
  </conditionalFormatting>
  <conditionalFormatting sqref="C902:C907">
    <cfRule type="duplicateValues" dxfId="1543" priority="8"/>
  </conditionalFormatting>
  <conditionalFormatting sqref="C912:C920">
    <cfRule type="duplicateValues" dxfId="1542" priority="7"/>
  </conditionalFormatting>
  <conditionalFormatting sqref="C946:C983">
    <cfRule type="duplicateValues" dxfId="1541" priority="6"/>
  </conditionalFormatting>
  <conditionalFormatting sqref="C984:C1033">
    <cfRule type="duplicateValues" dxfId="1540" priority="5"/>
  </conditionalFormatting>
  <conditionalFormatting sqref="C1034:C1071">
    <cfRule type="duplicateValues" dxfId="1539" priority="4"/>
  </conditionalFormatting>
  <conditionalFormatting sqref="C1072:C1096">
    <cfRule type="duplicateValues" dxfId="1538" priority="3"/>
  </conditionalFormatting>
  <conditionalFormatting sqref="C1097:C1138">
    <cfRule type="duplicateValues" dxfId="1537" priority="10339"/>
  </conditionalFormatting>
  <conditionalFormatting sqref="C1139:C1215">
    <cfRule type="duplicateValues" dxfId="1536" priority="1"/>
  </conditionalFormatting>
  <conditionalFormatting sqref="C1216 C857:C901 C908:C911 C921:C945">
    <cfRule type="duplicateValues" dxfId="1535" priority="10286"/>
  </conditionalFormatting>
  <conditionalFormatting sqref="C1217">
    <cfRule type="duplicateValues" dxfId="1534" priority="10066"/>
  </conditionalFormatting>
  <conditionalFormatting sqref="C1218">
    <cfRule type="duplicateValues" dxfId="1533" priority="84"/>
    <cfRule type="duplicateValues" dxfId="1532" priority="85"/>
    <cfRule type="duplicateValues" dxfId="1531" priority="86"/>
    <cfRule type="duplicateValues" dxfId="1530" priority="1716"/>
    <cfRule type="duplicateValues" dxfId="1529" priority="1717"/>
    <cfRule type="duplicateValues" dxfId="1528" priority="1718"/>
  </conditionalFormatting>
  <conditionalFormatting sqref="C1219:C65536 C1:C8 C10:C63 C65:C143 C166:C337 C145:C150 C152:C164 C340:C412 C414:C593 C602:C856">
    <cfRule type="duplicateValues" dxfId="1527" priority="9484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2"/>
  <sheetViews>
    <sheetView workbookViewId="0">
      <pane xSplit="3" ySplit="4" topLeftCell="D359" activePane="bottomRight" state="frozen"/>
      <selection activeCell="O333" sqref="O333"/>
      <selection pane="topRight" activeCell="O333" sqref="O333"/>
      <selection pane="bottomLeft" activeCell="O333" sqref="O333"/>
      <selection pane="bottomRight" activeCell="P370" sqref="P370"/>
    </sheetView>
  </sheetViews>
  <sheetFormatPr defaultRowHeight="1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.7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>
      <c r="A207" s="101" t="s">
        <v>1310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95" t="s">
        <v>1164</v>
      </c>
      <c r="N277" s="16"/>
    </row>
    <row r="278" spans="1:14" s="15" customFormat="1" ht="15.7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97"/>
      <c r="N278" s="16"/>
    </row>
    <row r="279" spans="1:14" s="15" customFormat="1" ht="15.7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s="15" customFormat="1" ht="15.75">
      <c r="A283" s="28"/>
      <c r="B283" s="100" t="s">
        <v>1325</v>
      </c>
      <c r="C283" s="8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16"/>
    </row>
    <row r="284" spans="1:14" s="15" customFormat="1" ht="15.75">
      <c r="A284" s="56">
        <v>4138</v>
      </c>
      <c r="B284" s="76" t="s">
        <v>1341</v>
      </c>
      <c r="C284" s="89">
        <v>4123506164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>
      <c r="A285" s="28">
        <v>4167</v>
      </c>
      <c r="B285" s="76" t="s">
        <v>1342</v>
      </c>
      <c r="C285" s="89">
        <v>4123579167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5.75">
      <c r="A286" s="28">
        <v>4776</v>
      </c>
      <c r="B286" s="76" t="s">
        <v>64</v>
      </c>
      <c r="C286" s="89">
        <v>4123599157</v>
      </c>
      <c r="D286" s="28"/>
      <c r="E286" s="28"/>
      <c r="F286" s="28"/>
      <c r="G286" s="28"/>
      <c r="H286" s="28"/>
      <c r="I286" s="28"/>
      <c r="J286" s="28"/>
      <c r="K286" s="28">
        <v>5</v>
      </c>
      <c r="L286" s="28"/>
      <c r="M286" s="28"/>
      <c r="N286" s="16"/>
    </row>
    <row r="287" spans="1:14" s="15" customFormat="1" ht="15.75">
      <c r="A287" s="28">
        <v>2351</v>
      </c>
      <c r="B287" s="76" t="s">
        <v>1343</v>
      </c>
      <c r="C287" s="89">
        <v>4123615653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5</v>
      </c>
      <c r="M287" s="28"/>
      <c r="N287" s="16"/>
    </row>
    <row r="288" spans="1:14" s="15" customFormat="1" ht="15.75">
      <c r="A288" s="28">
        <v>4243</v>
      </c>
      <c r="B288" s="76" t="s">
        <v>280</v>
      </c>
      <c r="C288" s="89">
        <v>4123599737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/>
      <c r="M288" s="28"/>
      <c r="N288" s="16"/>
    </row>
    <row r="289" spans="1:14" s="15" customFormat="1" ht="15.75">
      <c r="A289" s="28">
        <v>4243</v>
      </c>
      <c r="B289" s="76" t="s">
        <v>280</v>
      </c>
      <c r="C289" s="89">
        <v>4123599732</v>
      </c>
      <c r="D289" s="28"/>
      <c r="E289" s="28"/>
      <c r="F289" s="28"/>
      <c r="G289" s="28"/>
      <c r="H289" s="28"/>
      <c r="I289" s="28"/>
      <c r="J289" s="28"/>
      <c r="K289" s="28"/>
      <c r="L289" s="28">
        <v>5</v>
      </c>
      <c r="M289" s="28"/>
      <c r="N289" s="16"/>
    </row>
    <row r="290" spans="1:14" s="15" customFormat="1" ht="15.75">
      <c r="A290" s="28">
        <v>4243</v>
      </c>
      <c r="B290" s="76" t="s">
        <v>280</v>
      </c>
      <c r="C290" s="89">
        <v>4123599736</v>
      </c>
      <c r="D290" s="28"/>
      <c r="E290" s="28"/>
      <c r="F290" s="28"/>
      <c r="G290" s="28"/>
      <c r="H290" s="28"/>
      <c r="I290" s="28"/>
      <c r="J290" s="28">
        <v>5</v>
      </c>
      <c r="K290" s="28"/>
      <c r="L290" s="28"/>
      <c r="M290" s="56" t="s">
        <v>1344</v>
      </c>
      <c r="N290" s="16"/>
    </row>
    <row r="291" spans="1:14" s="15" customFormat="1" ht="15.75">
      <c r="A291" s="96">
        <v>2242</v>
      </c>
      <c r="B291" s="76" t="s">
        <v>85</v>
      </c>
      <c r="C291" s="89">
        <v>4123608029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5.75">
      <c r="A292" s="28">
        <v>2802</v>
      </c>
      <c r="B292" s="76" t="s">
        <v>1363</v>
      </c>
      <c r="C292" s="89">
        <v>4123612604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5.75">
      <c r="A293" s="28">
        <v>5284</v>
      </c>
      <c r="B293" s="76" t="s">
        <v>1213</v>
      </c>
      <c r="C293" s="89">
        <v>4123517885</v>
      </c>
      <c r="D293" s="28"/>
      <c r="E293" s="28"/>
      <c r="F293" s="28"/>
      <c r="G293" s="28"/>
      <c r="H293" s="28"/>
      <c r="I293" s="28"/>
      <c r="J293" s="28">
        <v>3</v>
      </c>
      <c r="K293" s="28"/>
      <c r="L293" s="28"/>
      <c r="M293" s="28"/>
      <c r="N293" s="16"/>
    </row>
    <row r="294" spans="1:14" s="15" customFormat="1" ht="15.75">
      <c r="A294" s="28">
        <v>4986</v>
      </c>
      <c r="B294" s="76" t="s">
        <v>1364</v>
      </c>
      <c r="C294" s="89">
        <v>4123517629</v>
      </c>
      <c r="D294" s="28"/>
      <c r="E294" s="28"/>
      <c r="F294" s="28"/>
      <c r="G294" s="28"/>
      <c r="H294" s="28"/>
      <c r="I294" s="28"/>
      <c r="J294" s="28"/>
      <c r="K294" s="28"/>
      <c r="L294" s="28">
        <v>5</v>
      </c>
      <c r="M294" s="28"/>
      <c r="N294" s="16"/>
    </row>
    <row r="295" spans="1:14" s="15" customFormat="1" ht="15.75">
      <c r="A295" s="28">
        <v>2016</v>
      </c>
      <c r="B295" s="76" t="s">
        <v>1365</v>
      </c>
      <c r="C295" s="89">
        <v>4123619680</v>
      </c>
      <c r="D295" s="28"/>
      <c r="E295" s="28"/>
      <c r="F295" s="28"/>
      <c r="G295" s="28"/>
      <c r="H295" s="28"/>
      <c r="I295" s="28"/>
      <c r="J295" s="28"/>
      <c r="K295" s="28"/>
      <c r="L295" s="28">
        <v>5</v>
      </c>
      <c r="M295" s="28"/>
      <c r="N295" s="16"/>
    </row>
    <row r="296" spans="1:14" s="15" customFormat="1" ht="15.75">
      <c r="A296" s="28">
        <v>2825</v>
      </c>
      <c r="B296" s="76" t="s">
        <v>1366</v>
      </c>
      <c r="C296" s="89">
        <v>4123635910</v>
      </c>
      <c r="D296" s="28"/>
      <c r="E296" s="28"/>
      <c r="F296" s="28"/>
      <c r="G296" s="28"/>
      <c r="H296" s="28"/>
      <c r="I296" s="28"/>
      <c r="J296" s="28"/>
      <c r="K296" s="28">
        <v>3</v>
      </c>
      <c r="L296" s="28"/>
      <c r="M296" s="28"/>
      <c r="N296" s="16"/>
    </row>
    <row r="297" spans="1:14" s="15" customFormat="1" ht="15.75">
      <c r="A297" s="28">
        <v>5267</v>
      </c>
      <c r="B297" s="76" t="s">
        <v>847</v>
      </c>
      <c r="C297" s="89">
        <v>4123645580</v>
      </c>
      <c r="D297" s="28"/>
      <c r="E297" s="28"/>
      <c r="F297" s="28"/>
      <c r="G297" s="28"/>
      <c r="H297" s="28"/>
      <c r="I297" s="28"/>
      <c r="J297" s="28"/>
      <c r="K297" s="28"/>
      <c r="L297" s="28">
        <v>10</v>
      </c>
      <c r="M297" s="28"/>
      <c r="N297" s="16"/>
    </row>
    <row r="298" spans="1:14" s="15" customFormat="1" ht="15.75">
      <c r="A298" s="28">
        <v>5267</v>
      </c>
      <c r="B298" s="76" t="s">
        <v>847</v>
      </c>
      <c r="C298" s="89">
        <v>4123598109</v>
      </c>
      <c r="D298" s="28"/>
      <c r="E298" s="28"/>
      <c r="F298" s="28"/>
      <c r="G298" s="28"/>
      <c r="H298" s="28"/>
      <c r="I298" s="28"/>
      <c r="J298" s="28"/>
      <c r="K298" s="28">
        <v>8</v>
      </c>
      <c r="L298" s="28"/>
      <c r="M298" s="28"/>
      <c r="N298" s="16"/>
    </row>
    <row r="299" spans="1:14" s="15" customFormat="1" ht="15.75">
      <c r="A299" s="28">
        <v>4491</v>
      </c>
      <c r="B299" s="76" t="s">
        <v>1367</v>
      </c>
      <c r="C299" s="89">
        <v>4123263139</v>
      </c>
      <c r="D299" s="28"/>
      <c r="E299" s="28"/>
      <c r="F299" s="28"/>
      <c r="G299" s="28"/>
      <c r="H299" s="28"/>
      <c r="I299" s="28"/>
      <c r="J299" s="28"/>
      <c r="K299" s="28"/>
      <c r="L299" s="28">
        <v>8</v>
      </c>
      <c r="M299" s="96" t="s">
        <v>1368</v>
      </c>
      <c r="N299" s="16"/>
    </row>
    <row r="300" spans="1:14" s="15" customFormat="1" ht="15.75">
      <c r="A300" s="71">
        <v>1663</v>
      </c>
      <c r="B300" s="103" t="s">
        <v>1351</v>
      </c>
      <c r="C300" s="104" t="s">
        <v>1352</v>
      </c>
      <c r="D300" s="71"/>
      <c r="E300" s="71"/>
      <c r="F300" s="71"/>
      <c r="G300" s="71"/>
      <c r="H300" s="71"/>
      <c r="I300" s="71"/>
      <c r="J300" s="71"/>
      <c r="K300" s="71">
        <v>3</v>
      </c>
      <c r="L300" s="71">
        <v>5</v>
      </c>
      <c r="M300" s="71" t="s">
        <v>1353</v>
      </c>
      <c r="N300" s="16"/>
    </row>
    <row r="301" spans="1:14" s="15" customFormat="1" ht="15.75">
      <c r="A301" s="28"/>
      <c r="B301" s="36" t="s">
        <v>590</v>
      </c>
      <c r="C301" s="89"/>
      <c r="D301" s="28"/>
      <c r="E301" s="28"/>
      <c r="F301" s="28"/>
      <c r="G301" s="28"/>
      <c r="H301" s="28"/>
      <c r="I301" s="28"/>
      <c r="J301" s="28"/>
      <c r="K301" s="28"/>
      <c r="L301" s="28"/>
      <c r="M301" s="53" t="s">
        <v>1326</v>
      </c>
      <c r="N301" s="16"/>
    </row>
    <row r="302" spans="1:14" s="15" customFormat="1" ht="15.75">
      <c r="A302" s="28">
        <v>3527</v>
      </c>
      <c r="B302" s="76" t="s">
        <v>1327</v>
      </c>
      <c r="C302" s="89">
        <v>4123597714</v>
      </c>
      <c r="D302" s="28"/>
      <c r="E302" s="34"/>
      <c r="F302" s="34"/>
      <c r="G302" s="34"/>
      <c r="H302" s="34"/>
      <c r="I302" s="34"/>
      <c r="J302" s="34"/>
      <c r="K302" s="34"/>
      <c r="L302" s="28">
        <v>10</v>
      </c>
      <c r="M302" s="28" t="s">
        <v>1161</v>
      </c>
      <c r="N302" s="16"/>
    </row>
    <row r="303" spans="1:14" s="15" customFormat="1" ht="15.75">
      <c r="A303" s="28">
        <v>5057</v>
      </c>
      <c r="B303" s="76" t="s">
        <v>1328</v>
      </c>
      <c r="C303" s="89">
        <v>4123578805</v>
      </c>
      <c r="D303" s="28"/>
      <c r="E303" s="34"/>
      <c r="F303" s="34"/>
      <c r="G303" s="34"/>
      <c r="H303" s="34"/>
      <c r="I303" s="34"/>
      <c r="J303" s="34"/>
      <c r="K303" s="28">
        <v>10</v>
      </c>
      <c r="L303" s="34"/>
      <c r="M303" s="28" t="s">
        <v>1164</v>
      </c>
      <c r="N303" s="16"/>
    </row>
    <row r="304" spans="1:14" s="15" customFormat="1" ht="15.75">
      <c r="A304" s="28">
        <v>4456</v>
      </c>
      <c r="B304" s="76" t="s">
        <v>41</v>
      </c>
      <c r="C304" s="89">
        <v>4123472870</v>
      </c>
      <c r="D304" s="28"/>
      <c r="E304" s="34"/>
      <c r="F304" s="34"/>
      <c r="G304" s="34"/>
      <c r="H304" s="34"/>
      <c r="I304" s="34"/>
      <c r="J304" s="34"/>
      <c r="K304" s="34"/>
      <c r="L304" s="28">
        <v>12</v>
      </c>
      <c r="M304" s="28" t="s">
        <v>1165</v>
      </c>
      <c r="N304" s="16"/>
    </row>
    <row r="305" spans="1:14" s="15" customFormat="1" ht="15.75">
      <c r="A305" s="28">
        <v>4581</v>
      </c>
      <c r="B305" s="76" t="s">
        <v>1329</v>
      </c>
      <c r="C305" s="89">
        <v>4123515817</v>
      </c>
      <c r="D305" s="28"/>
      <c r="E305" s="34"/>
      <c r="F305" s="34"/>
      <c r="G305" s="34"/>
      <c r="H305" s="34"/>
      <c r="I305" s="34"/>
      <c r="J305" s="34"/>
      <c r="K305" s="28">
        <v>10</v>
      </c>
      <c r="L305" s="34"/>
      <c r="M305" s="28" t="s">
        <v>1164</v>
      </c>
      <c r="N305" s="16"/>
    </row>
    <row r="306" spans="1:14" s="15" customFormat="1" ht="15.75">
      <c r="A306" s="28">
        <v>4834</v>
      </c>
      <c r="B306" s="76" t="s">
        <v>1330</v>
      </c>
      <c r="C306" s="89">
        <v>4123618495</v>
      </c>
      <c r="D306" s="28"/>
      <c r="E306" s="34"/>
      <c r="F306" s="34"/>
      <c r="G306" s="34"/>
      <c r="H306" s="34"/>
      <c r="I306" s="34"/>
      <c r="J306" s="34"/>
      <c r="K306" s="34"/>
      <c r="L306" s="28">
        <v>10</v>
      </c>
      <c r="M306" s="28" t="s">
        <v>1165</v>
      </c>
      <c r="N306" s="16"/>
    </row>
    <row r="307" spans="1:14" s="15" customFormat="1" ht="15.75">
      <c r="A307" s="28">
        <v>3584</v>
      </c>
      <c r="B307" s="76" t="s">
        <v>1331</v>
      </c>
      <c r="C307" s="89">
        <v>4123535241</v>
      </c>
      <c r="D307" s="28"/>
      <c r="E307" s="34"/>
      <c r="F307" s="34"/>
      <c r="G307" s="34"/>
      <c r="H307" s="34"/>
      <c r="I307" s="34"/>
      <c r="J307" s="34"/>
      <c r="K307" s="28">
        <v>10</v>
      </c>
      <c r="L307" s="34"/>
      <c r="M307" s="28" t="s">
        <v>1161</v>
      </c>
      <c r="N307" s="16"/>
    </row>
    <row r="308" spans="1:14" s="15" customFormat="1" ht="15.75">
      <c r="A308" s="28">
        <v>3712</v>
      </c>
      <c r="B308" s="80" t="s">
        <v>310</v>
      </c>
      <c r="C308" s="89">
        <v>4123611325</v>
      </c>
      <c r="D308" s="28"/>
      <c r="E308" s="34"/>
      <c r="F308" s="34"/>
      <c r="G308" s="34"/>
      <c r="H308" s="34"/>
      <c r="I308" s="34"/>
      <c r="J308" s="34"/>
      <c r="K308" s="34"/>
      <c r="L308" s="28">
        <v>8</v>
      </c>
      <c r="M308" s="28" t="s">
        <v>1362</v>
      </c>
      <c r="N308" s="16"/>
    </row>
    <row r="309" spans="1:14" s="15" customFormat="1" ht="15.75">
      <c r="A309" s="28">
        <v>5031</v>
      </c>
      <c r="B309" s="76" t="s">
        <v>1332</v>
      </c>
      <c r="C309" s="89">
        <v>4123625561</v>
      </c>
      <c r="D309" s="28"/>
      <c r="E309" s="34"/>
      <c r="F309" s="34"/>
      <c r="G309" s="34"/>
      <c r="H309" s="34"/>
      <c r="I309" s="34"/>
      <c r="J309" s="34"/>
      <c r="K309" s="28">
        <v>10</v>
      </c>
      <c r="L309" s="28">
        <v>10</v>
      </c>
      <c r="M309" s="28" t="s">
        <v>1162</v>
      </c>
      <c r="N309" s="16"/>
    </row>
    <row r="310" spans="1:14" s="15" customFormat="1" ht="15.75">
      <c r="A310" s="28">
        <v>4926</v>
      </c>
      <c r="B310" s="76" t="s">
        <v>1333</v>
      </c>
      <c r="C310" s="89">
        <v>4123458582</v>
      </c>
      <c r="D310" s="28"/>
      <c r="E310" s="34"/>
      <c r="F310" s="34"/>
      <c r="G310" s="34"/>
      <c r="H310" s="34"/>
      <c r="I310" s="34"/>
      <c r="J310" s="34"/>
      <c r="K310" s="34"/>
      <c r="L310" s="28">
        <v>10</v>
      </c>
      <c r="M310" s="28" t="s">
        <v>1164</v>
      </c>
      <c r="N310" s="16"/>
    </row>
    <row r="311" spans="1:14" s="15" customFormat="1" ht="15.75">
      <c r="A311" s="28">
        <v>4931</v>
      </c>
      <c r="B311" s="76" t="s">
        <v>1334</v>
      </c>
      <c r="C311" s="89">
        <v>4125504351</v>
      </c>
      <c r="D311" s="28"/>
      <c r="E311" s="34"/>
      <c r="F311" s="34"/>
      <c r="G311" s="34"/>
      <c r="H311" s="34"/>
      <c r="I311" s="34"/>
      <c r="J311" s="34"/>
      <c r="K311" s="97">
        <v>10</v>
      </c>
      <c r="L311" s="28"/>
      <c r="M311" s="795" t="s">
        <v>2527</v>
      </c>
      <c r="N311" s="16"/>
    </row>
    <row r="312" spans="1:14" s="15" customFormat="1" ht="15.75">
      <c r="A312" s="28">
        <v>4931</v>
      </c>
      <c r="B312" s="76" t="s">
        <v>1334</v>
      </c>
      <c r="C312" s="89">
        <v>4123613473</v>
      </c>
      <c r="D312" s="28"/>
      <c r="E312" s="34"/>
      <c r="F312" s="34"/>
      <c r="G312" s="34"/>
      <c r="H312" s="34"/>
      <c r="I312" s="34"/>
      <c r="J312" s="34"/>
      <c r="K312" s="34"/>
      <c r="L312" s="28">
        <v>10</v>
      </c>
      <c r="M312" s="797"/>
      <c r="N312" s="16"/>
    </row>
    <row r="313" spans="1:14" s="15" customFormat="1" ht="15.75">
      <c r="A313" s="28">
        <v>3343</v>
      </c>
      <c r="B313" s="76" t="s">
        <v>1335</v>
      </c>
      <c r="C313" s="89">
        <v>4123600443</v>
      </c>
      <c r="D313" s="28"/>
      <c r="E313" s="34"/>
      <c r="F313" s="34"/>
      <c r="G313" s="34"/>
      <c r="H313" s="34"/>
      <c r="I313" s="34"/>
      <c r="J313" s="34"/>
      <c r="K313" s="34"/>
      <c r="L313" s="28">
        <v>10</v>
      </c>
      <c r="M313" s="28" t="s">
        <v>1165</v>
      </c>
      <c r="N313" s="16"/>
    </row>
    <row r="314" spans="1:14" s="15" customFormat="1" ht="15.75">
      <c r="A314" s="28">
        <v>1676</v>
      </c>
      <c r="B314" s="76" t="s">
        <v>1336</v>
      </c>
      <c r="C314" s="89">
        <v>4123580703</v>
      </c>
      <c r="D314" s="28">
        <v>5</v>
      </c>
      <c r="E314" s="28">
        <v>5</v>
      </c>
      <c r="F314" s="28">
        <v>5</v>
      </c>
      <c r="G314" s="34"/>
      <c r="H314" s="34"/>
      <c r="I314" s="34"/>
      <c r="J314" s="34"/>
      <c r="K314" s="34"/>
      <c r="L314" s="34"/>
      <c r="M314" s="28" t="s">
        <v>1165</v>
      </c>
      <c r="N314" s="16"/>
    </row>
    <row r="315" spans="1:14" s="15" customFormat="1" ht="15.75">
      <c r="A315" s="97"/>
      <c r="B315" s="98"/>
      <c r="C315" s="99"/>
      <c r="D315" s="97"/>
      <c r="E315" s="70"/>
      <c r="F315" s="70"/>
      <c r="G315" s="70"/>
      <c r="H315" s="70"/>
      <c r="I315" s="70"/>
      <c r="J315" s="70"/>
      <c r="K315" s="70"/>
      <c r="L315" s="70"/>
      <c r="M315" s="97" t="s">
        <v>1369</v>
      </c>
      <c r="N315" s="16"/>
    </row>
    <row r="316" spans="1:14" s="15" customFormat="1" ht="15.75">
      <c r="A316" s="28"/>
      <c r="B316" s="100" t="s">
        <v>1345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5.75">
      <c r="A317" s="56">
        <v>3890</v>
      </c>
      <c r="B317" s="76" t="s">
        <v>289</v>
      </c>
      <c r="C317" s="89">
        <v>4123648048</v>
      </c>
      <c r="D317" s="28"/>
      <c r="E317" s="28"/>
      <c r="F317" s="28"/>
      <c r="G317" s="28"/>
      <c r="H317" s="28"/>
      <c r="I317" s="28"/>
      <c r="J317" s="28">
        <v>3</v>
      </c>
      <c r="K317" s="28"/>
      <c r="L317" s="28"/>
      <c r="M317" s="28"/>
      <c r="N317" s="16"/>
    </row>
    <row r="318" spans="1:14" s="15" customFormat="1" ht="15.75">
      <c r="A318" s="28">
        <v>2143</v>
      </c>
      <c r="B318" s="76" t="s">
        <v>1354</v>
      </c>
      <c r="C318" s="89">
        <v>4123641405</v>
      </c>
      <c r="D318" s="28"/>
      <c r="E318" s="28"/>
      <c r="F318" s="28"/>
      <c r="G318" s="28"/>
      <c r="H318" s="28"/>
      <c r="I318" s="28"/>
      <c r="J318" s="28"/>
      <c r="K318" s="28">
        <v>3</v>
      </c>
      <c r="L318" s="28">
        <v>5</v>
      </c>
      <c r="M318" s="28"/>
      <c r="N318" s="16"/>
    </row>
    <row r="319" spans="1:14" s="15" customFormat="1" ht="15.75">
      <c r="A319" s="28">
        <v>2024</v>
      </c>
      <c r="B319" s="76" t="s">
        <v>502</v>
      </c>
      <c r="C319" s="89">
        <v>4123633170</v>
      </c>
      <c r="D319" s="28"/>
      <c r="E319" s="28"/>
      <c r="F319" s="28"/>
      <c r="G319" s="28"/>
      <c r="H319" s="28"/>
      <c r="I319" s="28"/>
      <c r="J319" s="28"/>
      <c r="K319" s="28">
        <v>4</v>
      </c>
      <c r="L319" s="28">
        <v>3</v>
      </c>
      <c r="M319" s="28"/>
      <c r="N319" s="16"/>
    </row>
    <row r="320" spans="1:14" s="15" customFormat="1" ht="15.75">
      <c r="A320" s="28">
        <v>5465</v>
      </c>
      <c r="B320" s="76" t="s">
        <v>929</v>
      </c>
      <c r="C320" s="89">
        <v>4123645962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  <c r="N320" s="16"/>
    </row>
    <row r="321" spans="1:14" s="15" customFormat="1" ht="15.75">
      <c r="A321" s="28">
        <v>3951</v>
      </c>
      <c r="B321" s="76" t="s">
        <v>158</v>
      </c>
      <c r="C321" s="89">
        <v>4123637654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5.75">
      <c r="A322" s="28">
        <v>3137</v>
      </c>
      <c r="B322" s="76" t="s">
        <v>1355</v>
      </c>
      <c r="C322" s="89">
        <v>4123628310</v>
      </c>
      <c r="D322" s="28"/>
      <c r="E322" s="28"/>
      <c r="F322" s="28"/>
      <c r="G322" s="28"/>
      <c r="H322" s="28"/>
      <c r="I322" s="28"/>
      <c r="J322" s="28">
        <v>8</v>
      </c>
      <c r="K322" s="28"/>
      <c r="L322" s="28"/>
      <c r="M322" s="28"/>
      <c r="N322" s="16"/>
    </row>
    <row r="323" spans="1:14" s="15" customFormat="1" ht="15.75">
      <c r="A323" s="28">
        <v>2434</v>
      </c>
      <c r="B323" s="76" t="s">
        <v>1356</v>
      </c>
      <c r="C323" s="89">
        <v>4123632120</v>
      </c>
      <c r="D323" s="28"/>
      <c r="E323" s="28"/>
      <c r="F323" s="28"/>
      <c r="G323" s="28"/>
      <c r="H323" s="28"/>
      <c r="I323" s="28"/>
      <c r="J323" s="28"/>
      <c r="K323" s="28"/>
      <c r="L323" s="28">
        <v>5</v>
      </c>
      <c r="M323" s="28"/>
      <c r="N323" s="16"/>
    </row>
    <row r="324" spans="1:14" s="15" customFormat="1" ht="15.75">
      <c r="A324" s="28">
        <v>2816</v>
      </c>
      <c r="B324" s="76" t="s">
        <v>1290</v>
      </c>
      <c r="C324" s="89">
        <v>4123610365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  <c r="N324" s="16"/>
    </row>
    <row r="325" spans="1:14" s="15" customFormat="1" ht="15.75">
      <c r="A325" s="28">
        <v>2014</v>
      </c>
      <c r="B325" s="76" t="s">
        <v>560</v>
      </c>
      <c r="C325" s="89">
        <v>4123609666</v>
      </c>
      <c r="D325" s="28"/>
      <c r="E325" s="28"/>
      <c r="F325" s="28"/>
      <c r="G325" s="28"/>
      <c r="H325" s="28"/>
      <c r="I325" s="28"/>
      <c r="J325" s="28"/>
      <c r="K325" s="28">
        <v>5</v>
      </c>
      <c r="L325" s="28"/>
      <c r="M325" s="28"/>
      <c r="N325" s="16"/>
    </row>
    <row r="326" spans="1:14" s="15" customFormat="1" ht="15.75">
      <c r="A326" s="28">
        <v>2014</v>
      </c>
      <c r="B326" s="76" t="s">
        <v>560</v>
      </c>
      <c r="C326" s="89">
        <v>4123609665</v>
      </c>
      <c r="D326" s="28"/>
      <c r="E326" s="28"/>
      <c r="F326" s="28"/>
      <c r="G326" s="28"/>
      <c r="H326" s="28"/>
      <c r="I326" s="28"/>
      <c r="J326" s="28">
        <v>5</v>
      </c>
      <c r="K326" s="28"/>
      <c r="L326" s="28"/>
      <c r="M326" s="28"/>
      <c r="N326" s="16"/>
    </row>
    <row r="327" spans="1:14" s="15" customFormat="1" ht="15.75">
      <c r="A327" s="28">
        <v>4040</v>
      </c>
      <c r="B327" s="76" t="s">
        <v>1357</v>
      </c>
      <c r="C327" s="89">
        <v>4123611795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>
      <c r="A328" s="28">
        <v>2853</v>
      </c>
      <c r="B328" s="76" t="s">
        <v>1358</v>
      </c>
      <c r="C328" s="89">
        <v>4123610478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56" t="s">
        <v>1359</v>
      </c>
      <c r="N328" s="16"/>
    </row>
    <row r="329" spans="1:14" s="15" customFormat="1" ht="15.75">
      <c r="A329" s="88">
        <v>4424</v>
      </c>
      <c r="B329" s="76" t="s">
        <v>631</v>
      </c>
      <c r="C329" s="89">
        <v>4123611970</v>
      </c>
      <c r="D329" s="28"/>
      <c r="E329" s="28"/>
      <c r="F329" s="28"/>
      <c r="G329" s="28"/>
      <c r="H329" s="28"/>
      <c r="I329" s="28"/>
      <c r="J329" s="28"/>
      <c r="K329" s="28">
        <v>5</v>
      </c>
      <c r="L329" s="28">
        <v>5</v>
      </c>
      <c r="M329" s="28"/>
      <c r="N329" s="16"/>
    </row>
    <row r="330" spans="1:14" s="15" customFormat="1" ht="15.75">
      <c r="A330" s="28">
        <v>5605</v>
      </c>
      <c r="B330" s="76" t="s">
        <v>650</v>
      </c>
      <c r="C330" s="89">
        <v>4123612478</v>
      </c>
      <c r="D330" s="28"/>
      <c r="E330" s="28"/>
      <c r="F330" s="28"/>
      <c r="G330" s="28"/>
      <c r="H330" s="28"/>
      <c r="I330" s="28"/>
      <c r="J330" s="28"/>
      <c r="K330" s="28"/>
      <c r="L330" s="28">
        <v>2</v>
      </c>
      <c r="M330" s="28"/>
      <c r="N330" s="16"/>
    </row>
    <row r="331" spans="1:14" s="15" customFormat="1" ht="15.75">
      <c r="A331" s="28">
        <v>4503</v>
      </c>
      <c r="B331" s="76" t="s">
        <v>1370</v>
      </c>
      <c r="C331" s="89">
        <v>4123611989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5.75">
      <c r="A332" s="28">
        <v>3246</v>
      </c>
      <c r="B332" s="76" t="s">
        <v>625</v>
      </c>
      <c r="C332" s="89">
        <v>4123610907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5.75">
      <c r="A333" s="28">
        <v>3246</v>
      </c>
      <c r="B333" s="76" t="s">
        <v>1371</v>
      </c>
      <c r="C333" s="89">
        <v>4123610906</v>
      </c>
      <c r="D333" s="28"/>
      <c r="E333" s="28"/>
      <c r="F333" s="28"/>
      <c r="G333" s="28"/>
      <c r="H333" s="28"/>
      <c r="I333" s="28"/>
      <c r="J333" s="28">
        <v>3</v>
      </c>
      <c r="K333" s="28"/>
      <c r="L333" s="28"/>
      <c r="M333" s="28"/>
      <c r="N333" s="16"/>
    </row>
    <row r="334" spans="1:14" s="15" customFormat="1" ht="15" customHeight="1">
      <c r="A334" s="28">
        <v>4305</v>
      </c>
      <c r="B334" s="76" t="s">
        <v>38</v>
      </c>
      <c r="C334" s="89">
        <v>4123611893</v>
      </c>
      <c r="D334" s="28"/>
      <c r="E334" s="28"/>
      <c r="F334" s="28"/>
      <c r="G334" s="28"/>
      <c r="H334" s="28"/>
      <c r="I334" s="28"/>
      <c r="J334" s="28">
        <v>3</v>
      </c>
      <c r="K334" s="28"/>
      <c r="L334" s="28"/>
      <c r="M334" s="88" t="s">
        <v>1372</v>
      </c>
      <c r="N334" s="16"/>
    </row>
    <row r="335" spans="1:14" s="15" customFormat="1" ht="15.7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1346</v>
      </c>
      <c r="N335" s="16"/>
    </row>
    <row r="336" spans="1:14" s="15" customFormat="1" ht="15.75">
      <c r="A336" s="28">
        <v>4664</v>
      </c>
      <c r="B336" s="76" t="s">
        <v>875</v>
      </c>
      <c r="C336" s="89">
        <v>4123650424</v>
      </c>
      <c r="D336" s="28"/>
      <c r="E336" s="28"/>
      <c r="F336" s="28"/>
      <c r="G336" s="28"/>
      <c r="H336" s="28"/>
      <c r="I336" s="28"/>
      <c r="J336" s="28"/>
      <c r="K336" s="28">
        <v>10</v>
      </c>
      <c r="L336" s="28">
        <v>10</v>
      </c>
      <c r="M336" s="28" t="s">
        <v>1165</v>
      </c>
      <c r="N336" s="16"/>
    </row>
    <row r="337" spans="1:14" s="15" customFormat="1" ht="15.75">
      <c r="A337" s="28">
        <v>4738</v>
      </c>
      <c r="B337" s="76" t="s">
        <v>1197</v>
      </c>
      <c r="C337" s="89">
        <v>4123650426</v>
      </c>
      <c r="D337" s="28"/>
      <c r="E337" s="28"/>
      <c r="F337" s="28"/>
      <c r="G337" s="28"/>
      <c r="H337" s="28"/>
      <c r="I337" s="28"/>
      <c r="J337" s="28"/>
      <c r="K337" s="28">
        <v>5</v>
      </c>
      <c r="L337" s="28">
        <v>10</v>
      </c>
      <c r="M337" s="28" t="s">
        <v>1165</v>
      </c>
      <c r="N337" s="16"/>
    </row>
    <row r="338" spans="1:14" s="15" customFormat="1" ht="15.75">
      <c r="A338" s="28">
        <v>4581</v>
      </c>
      <c r="B338" s="76" t="s">
        <v>1329</v>
      </c>
      <c r="C338" s="89">
        <v>4123650408</v>
      </c>
      <c r="D338" s="28"/>
      <c r="E338" s="28"/>
      <c r="F338" s="28"/>
      <c r="G338" s="28"/>
      <c r="H338" s="28"/>
      <c r="I338" s="28"/>
      <c r="J338" s="28"/>
      <c r="K338" s="34"/>
      <c r="L338" s="28">
        <v>15</v>
      </c>
      <c r="M338" s="28" t="s">
        <v>1162</v>
      </c>
      <c r="N338" s="16"/>
    </row>
    <row r="339" spans="1:14" s="15" customFormat="1" ht="15.75">
      <c r="A339" s="28">
        <v>4970</v>
      </c>
      <c r="B339" s="76" t="s">
        <v>1347</v>
      </c>
      <c r="C339" s="89">
        <v>4123650427</v>
      </c>
      <c r="D339" s="28"/>
      <c r="E339" s="28"/>
      <c r="F339" s="28"/>
      <c r="G339" s="28"/>
      <c r="H339" s="28"/>
      <c r="I339" s="28"/>
      <c r="J339" s="28"/>
      <c r="K339" s="28">
        <v>20</v>
      </c>
      <c r="L339" s="28">
        <v>25</v>
      </c>
      <c r="M339" s="28" t="s">
        <v>1360</v>
      </c>
      <c r="N339" s="16"/>
    </row>
    <row r="340" spans="1:14" s="15" customFormat="1" ht="15.75">
      <c r="A340" s="28">
        <v>4975</v>
      </c>
      <c r="B340" s="76" t="s">
        <v>1348</v>
      </c>
      <c r="C340" s="89">
        <v>4123650429</v>
      </c>
      <c r="D340" s="28"/>
      <c r="E340" s="28"/>
      <c r="F340" s="28"/>
      <c r="G340" s="28"/>
      <c r="H340" s="28"/>
      <c r="I340" s="28"/>
      <c r="J340" s="28"/>
      <c r="K340" s="28">
        <v>10</v>
      </c>
      <c r="L340" s="28">
        <v>10</v>
      </c>
      <c r="M340" s="28" t="s">
        <v>1360</v>
      </c>
      <c r="N340" s="16"/>
    </row>
    <row r="341" spans="1:14" s="15" customFormat="1" ht="15.75">
      <c r="A341" s="28">
        <v>5536</v>
      </c>
      <c r="B341" s="76" t="s">
        <v>1349</v>
      </c>
      <c r="C341" s="89">
        <v>4123632537</v>
      </c>
      <c r="D341" s="28"/>
      <c r="E341" s="28"/>
      <c r="F341" s="28"/>
      <c r="G341" s="28"/>
      <c r="H341" s="28"/>
      <c r="I341" s="28"/>
      <c r="J341" s="28"/>
      <c r="K341" s="34"/>
      <c r="L341" s="28">
        <v>10</v>
      </c>
      <c r="M341" s="28" t="s">
        <v>1161</v>
      </c>
      <c r="N341" s="16"/>
    </row>
    <row r="342" spans="1:14" s="15" customFormat="1" ht="15.75">
      <c r="A342" s="28">
        <v>3954</v>
      </c>
      <c r="B342" s="76" t="s">
        <v>1350</v>
      </c>
      <c r="C342" s="89">
        <v>4123637494</v>
      </c>
      <c r="D342" s="28"/>
      <c r="E342" s="28"/>
      <c r="F342" s="28"/>
      <c r="G342" s="28"/>
      <c r="H342" s="28"/>
      <c r="I342" s="28"/>
      <c r="J342" s="28"/>
      <c r="K342" s="34"/>
      <c r="L342" s="28">
        <v>10</v>
      </c>
      <c r="M342" s="28" t="s">
        <v>1361</v>
      </c>
      <c r="N342" s="16"/>
    </row>
    <row r="343" spans="1:14" s="15" customFormat="1" ht="15.75">
      <c r="A343" s="97"/>
      <c r="B343" s="98"/>
      <c r="C343" s="99"/>
      <c r="D343" s="97"/>
      <c r="E343" s="97"/>
      <c r="F343" s="97"/>
      <c r="G343" s="97"/>
      <c r="H343" s="97"/>
      <c r="I343" s="97"/>
      <c r="J343" s="97"/>
      <c r="K343" s="97"/>
      <c r="L343" s="97"/>
      <c r="M343" s="97" t="s">
        <v>1373</v>
      </c>
      <c r="N343" s="16"/>
    </row>
    <row r="344" spans="1:14" s="15" customFormat="1" ht="15.75">
      <c r="A344" s="28"/>
      <c r="B344" s="100" t="s">
        <v>1374</v>
      </c>
      <c r="C344" s="8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16"/>
    </row>
    <row r="345" spans="1:14" s="15" customFormat="1" ht="15.75">
      <c r="A345" s="56">
        <v>5619</v>
      </c>
      <c r="B345" s="76" t="s">
        <v>1375</v>
      </c>
      <c r="C345" s="89">
        <v>4123455278</v>
      </c>
      <c r="D345" s="28"/>
      <c r="E345" s="28"/>
      <c r="F345" s="28"/>
      <c r="G345" s="28"/>
      <c r="H345" s="28"/>
      <c r="I345" s="28"/>
      <c r="J345" s="28">
        <v>5</v>
      </c>
      <c r="K345" s="28"/>
      <c r="L345" s="28"/>
      <c r="M345" s="28"/>
      <c r="N345" s="16"/>
    </row>
    <row r="346" spans="1:14" s="15" customFormat="1" ht="15.75">
      <c r="A346" s="28">
        <v>5619</v>
      </c>
      <c r="B346" s="76" t="s">
        <v>1375</v>
      </c>
      <c r="C346" s="89">
        <v>4123455284</v>
      </c>
      <c r="D346" s="28"/>
      <c r="E346" s="28"/>
      <c r="F346" s="28"/>
      <c r="G346" s="28"/>
      <c r="H346" s="28"/>
      <c r="I346" s="28"/>
      <c r="J346" s="28"/>
      <c r="K346" s="34">
        <v>3</v>
      </c>
      <c r="L346" s="34">
        <v>3</v>
      </c>
      <c r="M346" s="28"/>
      <c r="N346" s="16"/>
    </row>
    <row r="347" spans="1:14" s="15" customFormat="1" ht="15.75">
      <c r="A347" s="28">
        <v>3876</v>
      </c>
      <c r="B347" s="76" t="s">
        <v>1376</v>
      </c>
      <c r="C347" s="89">
        <v>4123611599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  <c r="N347" s="16"/>
    </row>
    <row r="348" spans="1:14" s="15" customFormat="1" ht="15.75">
      <c r="A348" s="28">
        <v>5190</v>
      </c>
      <c r="B348" s="76" t="s">
        <v>1377</v>
      </c>
      <c r="C348" s="89">
        <v>4123517671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5.75">
      <c r="A349" s="28">
        <v>3095</v>
      </c>
      <c r="B349" s="76" t="s">
        <v>838</v>
      </c>
      <c r="C349" s="89">
        <v>4123514195</v>
      </c>
      <c r="D349" s="28"/>
      <c r="E349" s="28"/>
      <c r="F349" s="28"/>
      <c r="G349" s="28"/>
      <c r="H349" s="28"/>
      <c r="I349" s="28"/>
      <c r="J349" s="28">
        <v>10</v>
      </c>
      <c r="K349" s="28"/>
      <c r="L349" s="28"/>
      <c r="M349" s="28"/>
      <c r="N349" s="16"/>
    </row>
    <row r="350" spans="1:14" s="15" customFormat="1" ht="15.75">
      <c r="A350" s="28">
        <v>3995</v>
      </c>
      <c r="B350" s="76" t="s">
        <v>840</v>
      </c>
      <c r="C350" s="89">
        <v>4123516027</v>
      </c>
      <c r="D350" s="28"/>
      <c r="E350" s="28"/>
      <c r="F350" s="28"/>
      <c r="G350" s="28"/>
      <c r="H350" s="28"/>
      <c r="I350" s="28"/>
      <c r="J350" s="28">
        <v>5</v>
      </c>
      <c r="K350" s="28"/>
      <c r="L350" s="28"/>
      <c r="M350" s="28"/>
      <c r="N350" s="16"/>
    </row>
    <row r="351" spans="1:14" s="15" customFormat="1" ht="15.75">
      <c r="A351" s="28">
        <v>3776</v>
      </c>
      <c r="B351" s="76" t="s">
        <v>1378</v>
      </c>
      <c r="C351" s="89">
        <v>4123515482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  <c r="N351" s="16"/>
    </row>
    <row r="352" spans="1:14" s="15" customFormat="1" ht="15.75">
      <c r="A352" s="28">
        <v>4535</v>
      </c>
      <c r="B352" s="76" t="s">
        <v>856</v>
      </c>
      <c r="C352" s="89">
        <v>4123481474</v>
      </c>
      <c r="D352" s="28"/>
      <c r="E352" s="28"/>
      <c r="F352" s="28"/>
      <c r="G352" s="28"/>
      <c r="H352" s="28"/>
      <c r="I352" s="28"/>
      <c r="J352" s="28"/>
      <c r="K352" s="28"/>
      <c r="L352" s="28">
        <v>5</v>
      </c>
      <c r="M352" s="28"/>
      <c r="N352" s="16"/>
    </row>
    <row r="353" spans="1:14" s="15" customFormat="1" ht="15.75">
      <c r="A353" s="28">
        <v>4360</v>
      </c>
      <c r="B353" s="76" t="s">
        <v>848</v>
      </c>
      <c r="C353" s="89">
        <v>4123632171</v>
      </c>
      <c r="D353" s="28"/>
      <c r="E353" s="28"/>
      <c r="F353" s="28"/>
      <c r="G353" s="28"/>
      <c r="H353" s="28"/>
      <c r="I353" s="28"/>
      <c r="J353" s="28"/>
      <c r="K353" s="28"/>
      <c r="L353" s="28">
        <v>3</v>
      </c>
      <c r="M353" s="56" t="s">
        <v>1379</v>
      </c>
      <c r="N353" s="16"/>
    </row>
    <row r="354" spans="1:14" s="15" customFormat="1" ht="15.75">
      <c r="A354" s="88">
        <v>5045</v>
      </c>
      <c r="B354" s="76" t="s">
        <v>1380</v>
      </c>
      <c r="C354" s="89">
        <v>4123237265</v>
      </c>
      <c r="D354" s="28"/>
      <c r="E354" s="28"/>
      <c r="F354" s="28"/>
      <c r="G354" s="28"/>
      <c r="H354" s="28"/>
      <c r="I354" s="28"/>
      <c r="J354" s="28"/>
      <c r="K354" s="28"/>
      <c r="L354" s="28">
        <v>3</v>
      </c>
      <c r="M354" s="28"/>
      <c r="N354" s="16"/>
    </row>
    <row r="355" spans="1:14" s="15" customFormat="1" ht="15.75">
      <c r="A355" s="28">
        <v>4588</v>
      </c>
      <c r="B355" s="76" t="s">
        <v>1381</v>
      </c>
      <c r="C355" s="89">
        <v>4123625591</v>
      </c>
      <c r="D355" s="28"/>
      <c r="E355" s="28"/>
      <c r="F355" s="28"/>
      <c r="G355" s="28"/>
      <c r="H355" s="28"/>
      <c r="I355" s="28"/>
      <c r="J355" s="28"/>
      <c r="K355" s="28">
        <v>2</v>
      </c>
      <c r="L355" s="28">
        <v>5</v>
      </c>
      <c r="M355" s="28"/>
      <c r="N355" s="16"/>
    </row>
    <row r="356" spans="1:14" s="15" customFormat="1" ht="15.75">
      <c r="A356" s="28">
        <v>4588</v>
      </c>
      <c r="B356" s="76" t="s">
        <v>1381</v>
      </c>
      <c r="C356" s="89">
        <v>4123626019</v>
      </c>
      <c r="D356" s="28"/>
      <c r="E356" s="28"/>
      <c r="F356" s="28"/>
      <c r="G356" s="28"/>
      <c r="H356" s="28"/>
      <c r="I356" s="28"/>
      <c r="J356" s="28">
        <v>5</v>
      </c>
      <c r="K356" s="28"/>
      <c r="L356" s="28"/>
      <c r="M356" s="28"/>
      <c r="N356" s="16"/>
    </row>
    <row r="357" spans="1:14" s="15" customFormat="1" ht="15.75">
      <c r="A357" s="28">
        <v>5613</v>
      </c>
      <c r="B357" s="76" t="s">
        <v>1382</v>
      </c>
      <c r="C357" s="89">
        <v>4123454645</v>
      </c>
      <c r="D357" s="28"/>
      <c r="E357" s="28"/>
      <c r="F357" s="28"/>
      <c r="G357" s="28"/>
      <c r="H357" s="28"/>
      <c r="I357" s="28"/>
      <c r="J357" s="28">
        <v>3</v>
      </c>
      <c r="K357" s="28"/>
      <c r="L357" s="28"/>
      <c r="M357" s="28"/>
      <c r="N357" s="16"/>
    </row>
    <row r="358" spans="1:14" s="15" customFormat="1" ht="15.75">
      <c r="A358" s="28">
        <v>5613</v>
      </c>
      <c r="B358" s="76" t="s">
        <v>1382</v>
      </c>
      <c r="C358" s="89">
        <v>4123454646</v>
      </c>
      <c r="D358" s="28"/>
      <c r="E358" s="28"/>
      <c r="F358" s="28"/>
      <c r="G358" s="28"/>
      <c r="H358" s="28"/>
      <c r="I358" s="28"/>
      <c r="J358" s="28"/>
      <c r="K358" s="28">
        <v>3</v>
      </c>
      <c r="L358" s="28"/>
      <c r="M358" s="28"/>
      <c r="N358" s="16"/>
    </row>
    <row r="359" spans="1:14" s="15" customFormat="1" ht="15.75">
      <c r="A359" s="28">
        <v>1533</v>
      </c>
      <c r="B359" s="76" t="s">
        <v>134</v>
      </c>
      <c r="C359" s="89">
        <v>4123664854</v>
      </c>
      <c r="D359" s="28"/>
      <c r="E359" s="28"/>
      <c r="F359" s="28"/>
      <c r="G359" s="28"/>
      <c r="H359" s="28"/>
      <c r="I359" s="28"/>
      <c r="J359" s="28">
        <v>20</v>
      </c>
      <c r="K359" s="28"/>
      <c r="L359" s="28"/>
      <c r="M359" s="28"/>
      <c r="N359" s="16"/>
    </row>
    <row r="360" spans="1:14" s="15" customFormat="1" ht="15.75">
      <c r="A360" s="28">
        <v>2079</v>
      </c>
      <c r="B360" s="80" t="s">
        <v>1383</v>
      </c>
      <c r="C360" s="89">
        <v>4123665276</v>
      </c>
      <c r="D360" s="28"/>
      <c r="E360" s="28"/>
      <c r="F360" s="28"/>
      <c r="G360" s="28"/>
      <c r="H360" s="28"/>
      <c r="I360" s="28"/>
      <c r="J360" s="28"/>
      <c r="K360" s="28"/>
      <c r="L360" s="28">
        <v>5</v>
      </c>
      <c r="M360" s="28"/>
      <c r="N360" s="16"/>
    </row>
    <row r="361" spans="1:14" s="15" customFormat="1" ht="15.75">
      <c r="A361" s="28">
        <v>2804</v>
      </c>
      <c r="B361" s="77" t="s">
        <v>1395</v>
      </c>
      <c r="C361" s="105">
        <v>4123781794</v>
      </c>
      <c r="D361" s="28"/>
      <c r="E361" s="28"/>
      <c r="F361" s="28"/>
      <c r="G361" s="28"/>
      <c r="H361" s="28"/>
      <c r="I361" s="28"/>
      <c r="J361" s="28"/>
      <c r="K361" s="28"/>
      <c r="L361" s="28">
        <v>5</v>
      </c>
      <c r="M361" s="28"/>
      <c r="N361" s="16"/>
    </row>
    <row r="362" spans="1:14" s="15" customFormat="1" ht="15.75">
      <c r="A362" s="28"/>
      <c r="B362" s="77" t="s">
        <v>1395</v>
      </c>
      <c r="C362" s="106"/>
      <c r="D362" s="28"/>
      <c r="E362" s="28"/>
      <c r="F362" s="28"/>
      <c r="G362" s="28"/>
      <c r="H362" s="28"/>
      <c r="I362" s="28"/>
      <c r="J362" s="28"/>
      <c r="K362" s="34">
        <v>5</v>
      </c>
      <c r="L362" s="34"/>
      <c r="M362" s="28"/>
      <c r="N362" s="16"/>
    </row>
    <row r="363" spans="1:14" s="15" customFormat="1" ht="15.75">
      <c r="A363" s="28">
        <v>5055</v>
      </c>
      <c r="B363" s="80" t="s">
        <v>1396</v>
      </c>
      <c r="C363" s="89">
        <v>4123597890</v>
      </c>
      <c r="D363" s="28"/>
      <c r="E363" s="28"/>
      <c r="F363" s="28"/>
      <c r="G363" s="28"/>
      <c r="H363" s="28"/>
      <c r="I363" s="28"/>
      <c r="J363" s="28"/>
      <c r="K363" s="28">
        <v>2</v>
      </c>
      <c r="L363" s="28"/>
      <c r="M363" s="28"/>
      <c r="N363" s="16"/>
    </row>
    <row r="364" spans="1:14" s="15" customFormat="1" ht="15.75">
      <c r="A364" s="71"/>
      <c r="B364" s="103" t="s">
        <v>1303</v>
      </c>
      <c r="C364" s="104" t="s">
        <v>1352</v>
      </c>
      <c r="D364" s="71"/>
      <c r="E364" s="71"/>
      <c r="F364" s="71"/>
      <c r="G364" s="71"/>
      <c r="H364" s="71"/>
      <c r="I364" s="71"/>
      <c r="J364" s="71"/>
      <c r="K364" s="71"/>
      <c r="L364" s="71">
        <v>4</v>
      </c>
      <c r="M364" s="71" t="s">
        <v>1353</v>
      </c>
      <c r="N364" s="16"/>
    </row>
    <row r="365" spans="1:14" s="15" customFormat="1" ht="15.75">
      <c r="A365" s="97"/>
      <c r="B365" s="98"/>
      <c r="C365" s="99"/>
      <c r="D365" s="97"/>
      <c r="E365" s="97"/>
      <c r="F365" s="97"/>
      <c r="G365" s="97"/>
      <c r="H365" s="97"/>
      <c r="I365" s="97"/>
      <c r="J365" s="97"/>
      <c r="K365" s="97"/>
      <c r="L365" s="97"/>
      <c r="M365" s="97" t="s">
        <v>1397</v>
      </c>
      <c r="N365" s="16"/>
    </row>
    <row r="366" spans="1:14" s="15" customFormat="1" ht="15.75">
      <c r="A366" s="28"/>
      <c r="B366" s="100" t="s">
        <v>1384</v>
      </c>
      <c r="C366" s="8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16"/>
    </row>
    <row r="367" spans="1:14" s="15" customFormat="1" ht="15.75">
      <c r="A367" s="56">
        <v>3369</v>
      </c>
      <c r="B367" s="76" t="s">
        <v>1390</v>
      </c>
      <c r="C367" s="89">
        <v>4125509551</v>
      </c>
      <c r="D367" s="28"/>
      <c r="E367" s="28"/>
      <c r="F367" s="28"/>
      <c r="G367" s="28"/>
      <c r="H367" s="28"/>
      <c r="I367" s="28"/>
      <c r="J367" s="28"/>
      <c r="K367" s="97">
        <v>6</v>
      </c>
      <c r="L367" s="97"/>
      <c r="M367" s="97" t="s">
        <v>2531</v>
      </c>
      <c r="N367" s="16"/>
    </row>
    <row r="368" spans="1:14" s="15" customFormat="1" ht="15.75">
      <c r="A368" s="28">
        <v>2847</v>
      </c>
      <c r="B368" s="76" t="s">
        <v>1391</v>
      </c>
      <c r="C368" s="89"/>
      <c r="D368" s="28"/>
      <c r="E368" s="28"/>
      <c r="F368" s="28"/>
      <c r="G368" s="28"/>
      <c r="H368" s="28"/>
      <c r="I368" s="28"/>
      <c r="J368" s="28"/>
      <c r="K368" s="57">
        <v>5</v>
      </c>
      <c r="L368" s="71"/>
      <c r="M368" s="71" t="s">
        <v>2532</v>
      </c>
      <c r="N368" s="16"/>
    </row>
    <row r="369" spans="1:14" s="15" customFormat="1" ht="15.75">
      <c r="A369" s="28">
        <v>4437</v>
      </c>
      <c r="B369" s="76" t="s">
        <v>1392</v>
      </c>
      <c r="C369" s="89">
        <v>4125482419</v>
      </c>
      <c r="D369" s="28"/>
      <c r="E369" s="28"/>
      <c r="F369" s="28"/>
      <c r="G369" s="28"/>
      <c r="H369" s="28"/>
      <c r="I369" s="28"/>
      <c r="J369" s="28"/>
      <c r="K369" s="97">
        <v>5</v>
      </c>
      <c r="L369" s="97"/>
      <c r="M369" s="138">
        <v>44319</v>
      </c>
      <c r="N369" s="16"/>
    </row>
    <row r="370" spans="1:14" s="15" customFormat="1" ht="15.75">
      <c r="A370" s="28">
        <v>5573</v>
      </c>
      <c r="B370" s="76" t="s">
        <v>942</v>
      </c>
      <c r="C370" s="89">
        <v>4125533611</v>
      </c>
      <c r="D370" s="28"/>
      <c r="E370" s="28"/>
      <c r="F370" s="28"/>
      <c r="G370" s="28"/>
      <c r="H370" s="28"/>
      <c r="I370" s="28"/>
      <c r="J370" s="28"/>
      <c r="K370" s="97">
        <v>3</v>
      </c>
      <c r="L370" s="97"/>
      <c r="M370" s="138">
        <v>44411</v>
      </c>
      <c r="N370" s="16"/>
    </row>
    <row r="371" spans="1:14" s="15" customFormat="1" ht="15.75">
      <c r="A371" s="28">
        <v>3857</v>
      </c>
      <c r="B371" s="76" t="s">
        <v>1393</v>
      </c>
      <c r="C371" s="89">
        <v>4124349424</v>
      </c>
      <c r="D371" s="28"/>
      <c r="E371" s="28"/>
      <c r="F371" s="28"/>
      <c r="G371" s="28"/>
      <c r="H371" s="28"/>
      <c r="I371" s="28"/>
      <c r="J371" s="28"/>
      <c r="K371" s="97">
        <v>5</v>
      </c>
      <c r="L371" s="97"/>
      <c r="M371" s="138">
        <v>44440</v>
      </c>
      <c r="N371" s="16"/>
    </row>
    <row r="372" spans="1:14" s="15" customFormat="1" ht="15.75">
      <c r="A372" s="28">
        <v>3857</v>
      </c>
      <c r="B372" s="76" t="s">
        <v>1393</v>
      </c>
      <c r="C372" s="89">
        <v>4123679542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  <c r="N372" s="16"/>
    </row>
    <row r="373" spans="1:14" s="15" customFormat="1" ht="15.75">
      <c r="A373" s="28">
        <v>5573</v>
      </c>
      <c r="B373" s="76" t="s">
        <v>942</v>
      </c>
      <c r="C373" s="89">
        <v>4123711290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5.75">
      <c r="A374" s="28">
        <v>2761</v>
      </c>
      <c r="B374" s="76" t="s">
        <v>1394</v>
      </c>
      <c r="C374" s="89">
        <v>4123672679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  <c r="N374" s="16"/>
    </row>
    <row r="375" spans="1:14" s="15" customFormat="1" ht="15.75">
      <c r="A375" s="28">
        <v>3649</v>
      </c>
      <c r="B375" s="76" t="s">
        <v>75</v>
      </c>
      <c r="C375" s="89">
        <v>4123674306</v>
      </c>
      <c r="D375" s="28"/>
      <c r="E375" s="28"/>
      <c r="F375" s="28"/>
      <c r="G375" s="28"/>
      <c r="H375" s="28"/>
      <c r="I375" s="28"/>
      <c r="J375" s="28"/>
      <c r="K375" s="28"/>
      <c r="L375" s="28">
        <v>2</v>
      </c>
      <c r="M375" s="28"/>
      <c r="N375" s="16"/>
    </row>
    <row r="376" spans="1:14" s="15" customFormat="1" ht="15.75">
      <c r="A376" s="28">
        <v>1656</v>
      </c>
      <c r="B376" s="76" t="s">
        <v>105</v>
      </c>
      <c r="C376" s="89">
        <v>4123707232</v>
      </c>
      <c r="D376" s="28"/>
      <c r="E376" s="28"/>
      <c r="F376" s="28"/>
      <c r="G376" s="28"/>
      <c r="H376" s="28"/>
      <c r="I376" s="28"/>
      <c r="J376" s="28">
        <v>4</v>
      </c>
      <c r="K376" s="28"/>
      <c r="L376" s="28"/>
      <c r="M376" s="28"/>
      <c r="N376" s="16"/>
    </row>
    <row r="377" spans="1:14" s="15" customFormat="1" ht="15.75">
      <c r="A377" s="28">
        <v>3369</v>
      </c>
      <c r="B377" s="76" t="s">
        <v>1390</v>
      </c>
      <c r="C377" s="89">
        <v>4123719933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  <c r="N377" s="16"/>
    </row>
    <row r="378" spans="1:14" s="15" customFormat="1" ht="15.75">
      <c r="A378" s="28">
        <v>4863</v>
      </c>
      <c r="B378" s="76" t="s">
        <v>1398</v>
      </c>
      <c r="C378" s="89">
        <v>4123724971</v>
      </c>
      <c r="D378" s="28"/>
      <c r="E378" s="28"/>
      <c r="F378" s="28"/>
      <c r="G378" s="28"/>
      <c r="H378" s="28"/>
      <c r="I378" s="28"/>
      <c r="J378" s="28">
        <v>5</v>
      </c>
      <c r="K378" s="28"/>
      <c r="L378" s="28"/>
      <c r="M378" s="56" t="s">
        <v>1403</v>
      </c>
      <c r="N378" s="16"/>
    </row>
    <row r="379" spans="1:14" s="15" customFormat="1" ht="15.75">
      <c r="A379" s="96">
        <v>5584</v>
      </c>
      <c r="B379" s="76" t="s">
        <v>1125</v>
      </c>
      <c r="C379" s="89">
        <v>4123673648</v>
      </c>
      <c r="D379" s="28"/>
      <c r="E379" s="28"/>
      <c r="F379" s="28"/>
      <c r="G379" s="28"/>
      <c r="H379" s="28"/>
      <c r="I379" s="28"/>
      <c r="J379" s="28"/>
      <c r="K379" s="28"/>
      <c r="L379" s="28">
        <v>5</v>
      </c>
      <c r="M379" s="28"/>
      <c r="N379" s="16"/>
    </row>
    <row r="380" spans="1:14" s="15" customFormat="1" ht="15.75">
      <c r="A380" s="28">
        <v>2801</v>
      </c>
      <c r="B380" s="76" t="s">
        <v>31</v>
      </c>
      <c r="C380" s="89">
        <v>4123708955</v>
      </c>
      <c r="D380" s="28"/>
      <c r="E380" s="28"/>
      <c r="F380" s="28"/>
      <c r="G380" s="28"/>
      <c r="H380" s="28"/>
      <c r="I380" s="28"/>
      <c r="J380" s="28"/>
      <c r="K380" s="28"/>
      <c r="L380" s="28">
        <v>8</v>
      </c>
      <c r="M380" s="28"/>
      <c r="N380" s="16"/>
    </row>
    <row r="381" spans="1:14" s="15" customFormat="1" ht="15.75">
      <c r="A381" s="28">
        <v>2553</v>
      </c>
      <c r="B381" s="76" t="s">
        <v>1399</v>
      </c>
      <c r="C381" s="89">
        <v>4123671297</v>
      </c>
      <c r="D381" s="28"/>
      <c r="E381" s="28"/>
      <c r="F381" s="28"/>
      <c r="G381" s="28"/>
      <c r="H381" s="28"/>
      <c r="I381" s="28"/>
      <c r="J381" s="28"/>
      <c r="K381" s="28"/>
      <c r="L381" s="28">
        <v>3</v>
      </c>
      <c r="M381" s="28"/>
      <c r="N381" s="16"/>
    </row>
    <row r="382" spans="1:14" s="15" customFormat="1" ht="15.75">
      <c r="A382" s="28">
        <v>1654</v>
      </c>
      <c r="B382" s="76" t="s">
        <v>1400</v>
      </c>
      <c r="C382" s="89">
        <v>4123705490</v>
      </c>
      <c r="D382" s="28">
        <v>10</v>
      </c>
      <c r="E382" s="28"/>
      <c r="F382" s="28"/>
      <c r="G382" s="28"/>
      <c r="H382" s="28"/>
      <c r="I382" s="28">
        <v>5</v>
      </c>
      <c r="J382" s="28"/>
      <c r="K382" s="28"/>
      <c r="L382" s="28"/>
      <c r="M382" s="28"/>
      <c r="N382" s="16"/>
    </row>
    <row r="383" spans="1:14" s="15" customFormat="1" ht="15.75">
      <c r="A383" s="28">
        <v>2055</v>
      </c>
      <c r="B383" s="76" t="s">
        <v>1401</v>
      </c>
      <c r="C383" s="89">
        <v>4123673728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  <c r="N383" s="16"/>
    </row>
    <row r="384" spans="1:14" s="15" customFormat="1" ht="15.75">
      <c r="A384" s="28">
        <v>1553</v>
      </c>
      <c r="B384" s="76" t="s">
        <v>460</v>
      </c>
      <c r="C384" s="89">
        <v>4123703594</v>
      </c>
      <c r="D384" s="28">
        <v>5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16"/>
    </row>
    <row r="385" spans="1:14" s="15" customFormat="1" ht="15.75">
      <c r="A385" s="28">
        <v>1669</v>
      </c>
      <c r="B385" s="76" t="s">
        <v>1402</v>
      </c>
      <c r="C385" s="89">
        <v>4123701696</v>
      </c>
      <c r="D385" s="28"/>
      <c r="E385" s="28"/>
      <c r="F385" s="28"/>
      <c r="G385" s="28"/>
      <c r="H385" s="28"/>
      <c r="I385" s="28"/>
      <c r="J385" s="28"/>
      <c r="K385" s="28"/>
      <c r="L385" s="28">
        <v>5</v>
      </c>
      <c r="M385" s="96" t="s">
        <v>1404</v>
      </c>
      <c r="N385" s="16"/>
    </row>
    <row r="386" spans="1:14" s="15" customFormat="1" ht="15.75">
      <c r="A386" s="56">
        <v>4135</v>
      </c>
      <c r="B386" s="76" t="s">
        <v>1320</v>
      </c>
      <c r="C386" s="89">
        <v>4123741550</v>
      </c>
      <c r="D386" s="28"/>
      <c r="E386" s="28"/>
      <c r="F386" s="28"/>
      <c r="G386" s="28"/>
      <c r="H386" s="28"/>
      <c r="I386" s="28"/>
      <c r="J386" s="28"/>
      <c r="K386" s="28"/>
      <c r="L386" s="28">
        <v>3</v>
      </c>
      <c r="M386" s="28"/>
      <c r="N386" s="16"/>
    </row>
    <row r="387" spans="1:14" s="15" customFormat="1" ht="15.75">
      <c r="A387" s="28">
        <v>5616</v>
      </c>
      <c r="B387" s="76" t="s">
        <v>1405</v>
      </c>
      <c r="C387" s="89">
        <v>4123454769</v>
      </c>
      <c r="D387" s="28"/>
      <c r="E387" s="28"/>
      <c r="F387" s="28"/>
      <c r="G387" s="28"/>
      <c r="H387" s="28"/>
      <c r="I387" s="28"/>
      <c r="J387" s="28"/>
      <c r="K387" s="28">
        <v>6</v>
      </c>
      <c r="L387" s="28">
        <v>6</v>
      </c>
      <c r="M387" s="28"/>
      <c r="N387" s="16"/>
    </row>
    <row r="388" spans="1:14" s="15" customFormat="1" ht="15.75">
      <c r="A388" s="28">
        <v>5617</v>
      </c>
      <c r="B388" s="76" t="s">
        <v>1405</v>
      </c>
      <c r="C388" s="89">
        <v>4123455031</v>
      </c>
      <c r="D388" s="28"/>
      <c r="E388" s="28"/>
      <c r="F388" s="28"/>
      <c r="G388" s="28"/>
      <c r="H388" s="28"/>
      <c r="I388" s="28"/>
      <c r="J388" s="28"/>
      <c r="K388" s="28">
        <v>6</v>
      </c>
      <c r="L388" s="28">
        <v>6</v>
      </c>
      <c r="M388" s="28"/>
      <c r="N388" s="16"/>
    </row>
    <row r="389" spans="1:14" s="15" customFormat="1" ht="15.75">
      <c r="A389" s="28">
        <v>4503</v>
      </c>
      <c r="B389" s="76" t="s">
        <v>1370</v>
      </c>
      <c r="C389" s="89">
        <v>4123756334</v>
      </c>
      <c r="D389" s="28">
        <v>3</v>
      </c>
      <c r="E389" s="28">
        <v>3</v>
      </c>
      <c r="F389" s="28">
        <v>3</v>
      </c>
      <c r="G389" s="28"/>
      <c r="H389" s="28"/>
      <c r="I389" s="28"/>
      <c r="J389" s="28"/>
      <c r="K389" s="28"/>
      <c r="L389" s="28"/>
      <c r="M389" s="56" t="s">
        <v>1406</v>
      </c>
      <c r="N389" s="16"/>
    </row>
    <row r="390" spans="1:14" s="15" customFormat="1" ht="15.75">
      <c r="A390" s="28"/>
      <c r="B390" s="36" t="s">
        <v>590</v>
      </c>
      <c r="C390" s="89"/>
      <c r="D390" s="28"/>
      <c r="E390" s="28"/>
      <c r="F390" s="28"/>
      <c r="G390" s="28"/>
      <c r="H390" s="28"/>
      <c r="I390" s="28"/>
      <c r="J390" s="28"/>
      <c r="K390" s="28"/>
      <c r="L390" s="28"/>
      <c r="M390" s="53" t="s">
        <v>1385</v>
      </c>
      <c r="N390" s="16"/>
    </row>
    <row r="391" spans="1:14" s="15" customFormat="1" ht="15.75">
      <c r="A391" s="28">
        <v>4672</v>
      </c>
      <c r="B391" s="76" t="s">
        <v>1386</v>
      </c>
      <c r="C391" s="89">
        <v>4123683954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28" t="s">
        <v>1161</v>
      </c>
      <c r="N391" s="16"/>
    </row>
    <row r="392" spans="1:14" s="15" customFormat="1" ht="15.75">
      <c r="A392" s="28">
        <v>5173</v>
      </c>
      <c r="B392" s="76" t="s">
        <v>1387</v>
      </c>
      <c r="C392" s="89">
        <v>4123372846</v>
      </c>
      <c r="D392" s="28"/>
      <c r="E392" s="28"/>
      <c r="F392" s="28"/>
      <c r="G392" s="28"/>
      <c r="H392" s="28"/>
      <c r="I392" s="28"/>
      <c r="J392" s="28"/>
      <c r="K392" s="28">
        <v>5</v>
      </c>
      <c r="L392" s="28">
        <v>10</v>
      </c>
      <c r="M392" s="28" t="s">
        <v>1161</v>
      </c>
      <c r="N392" s="16"/>
    </row>
    <row r="393" spans="1:14" s="15" customFormat="1" ht="15.75">
      <c r="A393" s="28">
        <v>5092</v>
      </c>
      <c r="B393" s="76" t="s">
        <v>1388</v>
      </c>
      <c r="C393" s="89">
        <v>4123673032</v>
      </c>
      <c r="D393" s="28"/>
      <c r="E393" s="28"/>
      <c r="F393" s="28"/>
      <c r="G393" s="28"/>
      <c r="H393" s="28"/>
      <c r="I393" s="28"/>
      <c r="J393" s="28"/>
      <c r="K393" s="34"/>
      <c r="L393" s="28">
        <v>15</v>
      </c>
      <c r="M393" s="28" t="s">
        <v>1164</v>
      </c>
      <c r="N393" s="16"/>
    </row>
    <row r="394" spans="1:14" s="15" customFormat="1" ht="15.75">
      <c r="A394" s="28">
        <v>3452</v>
      </c>
      <c r="B394" s="76" t="s">
        <v>1389</v>
      </c>
      <c r="C394" s="89">
        <v>4123671047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28" t="s">
        <v>1164</v>
      </c>
      <c r="N394" s="16"/>
    </row>
    <row r="395" spans="1:14" s="15" customFormat="1" ht="15.75">
      <c r="A395" s="97"/>
      <c r="B395" s="98"/>
      <c r="C395" s="99"/>
      <c r="D395" s="97"/>
      <c r="E395" s="97"/>
      <c r="F395" s="97"/>
      <c r="G395" s="97"/>
      <c r="H395" s="97"/>
      <c r="I395" s="97"/>
      <c r="J395" s="97"/>
      <c r="K395" s="97"/>
      <c r="L395" s="97"/>
      <c r="M395" s="97" t="s">
        <v>1479</v>
      </c>
      <c r="N395" s="16"/>
    </row>
    <row r="396" spans="1:14" s="15" customFormat="1" ht="15.75">
      <c r="A396" s="28"/>
      <c r="B396" s="100" t="s">
        <v>1407</v>
      </c>
      <c r="C396" s="8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16"/>
    </row>
    <row r="397" spans="1:14" s="15" customFormat="1" ht="15.75">
      <c r="A397" s="56">
        <v>35413</v>
      </c>
      <c r="B397" s="76" t="s">
        <v>1408</v>
      </c>
      <c r="C397" s="89"/>
      <c r="D397" s="28"/>
      <c r="E397" s="28"/>
      <c r="F397" s="28">
        <v>3</v>
      </c>
      <c r="G397" s="28">
        <v>3</v>
      </c>
      <c r="H397" s="28"/>
      <c r="I397" s="28"/>
      <c r="J397" s="28"/>
      <c r="K397" s="28"/>
      <c r="L397" s="28">
        <v>3</v>
      </c>
      <c r="M397" s="28"/>
      <c r="N397" s="16"/>
    </row>
    <row r="398" spans="1:14" s="15" customFormat="1" ht="15.75">
      <c r="A398" s="28">
        <v>35412</v>
      </c>
      <c r="B398" s="76" t="s">
        <v>1409</v>
      </c>
      <c r="C398" s="89"/>
      <c r="D398" s="28"/>
      <c r="E398" s="28"/>
      <c r="F398" s="28">
        <v>5</v>
      </c>
      <c r="G398" s="28">
        <v>5</v>
      </c>
      <c r="H398" s="28"/>
      <c r="I398" s="28"/>
      <c r="J398" s="28"/>
      <c r="K398" s="28"/>
      <c r="L398" s="28">
        <v>5</v>
      </c>
      <c r="M398" s="28"/>
      <c r="N398" s="16"/>
    </row>
    <row r="399" spans="1:14" s="15" customFormat="1" ht="15.75">
      <c r="A399" s="28">
        <v>4680</v>
      </c>
      <c r="B399" s="76" t="s">
        <v>1410</v>
      </c>
      <c r="C399" s="89">
        <v>4123680619</v>
      </c>
      <c r="D399" s="28"/>
      <c r="E399" s="28"/>
      <c r="F399" s="28"/>
      <c r="G399" s="28"/>
      <c r="H399" s="28"/>
      <c r="I399" s="28"/>
      <c r="J399" s="28"/>
      <c r="K399" s="28"/>
      <c r="L399" s="28">
        <v>6</v>
      </c>
      <c r="M399" s="28"/>
      <c r="N399" s="16"/>
    </row>
    <row r="400" spans="1:14" s="15" customFormat="1" ht="15.75">
      <c r="A400" s="28">
        <v>4680</v>
      </c>
      <c r="B400" s="76" t="s">
        <v>1410</v>
      </c>
      <c r="C400" s="89">
        <v>4123755430</v>
      </c>
      <c r="D400" s="28"/>
      <c r="E400" s="28"/>
      <c r="F400" s="28"/>
      <c r="G400" s="28"/>
      <c r="H400" s="28"/>
      <c r="I400" s="28"/>
      <c r="J400" s="28">
        <v>5</v>
      </c>
      <c r="K400" s="28"/>
      <c r="L400" s="28"/>
      <c r="M400" s="28"/>
      <c r="N400" s="16"/>
    </row>
    <row r="401" spans="1:14" s="15" customFormat="1" ht="15.75">
      <c r="A401" s="28">
        <v>2072</v>
      </c>
      <c r="B401" s="76" t="s">
        <v>1411</v>
      </c>
      <c r="C401" s="89">
        <v>4123710452</v>
      </c>
      <c r="D401" s="28"/>
      <c r="E401" s="28"/>
      <c r="F401" s="28"/>
      <c r="G401" s="28"/>
      <c r="H401" s="28"/>
      <c r="I401" s="28"/>
      <c r="J401" s="28"/>
      <c r="K401" s="28"/>
      <c r="L401" s="28">
        <v>5</v>
      </c>
      <c r="M401" s="28"/>
      <c r="N401" s="16"/>
    </row>
    <row r="402" spans="1:14" s="15" customFormat="1" ht="15.75">
      <c r="A402" s="28">
        <v>5268</v>
      </c>
      <c r="B402" s="76" t="s">
        <v>946</v>
      </c>
      <c r="C402" s="89">
        <v>4123712709</v>
      </c>
      <c r="D402" s="28"/>
      <c r="E402" s="28"/>
      <c r="F402" s="28"/>
      <c r="G402" s="28"/>
      <c r="H402" s="28"/>
      <c r="I402" s="28"/>
      <c r="J402" s="28"/>
      <c r="K402" s="28"/>
      <c r="L402" s="28">
        <v>6</v>
      </c>
      <c r="M402" s="28"/>
      <c r="N402" s="16"/>
    </row>
    <row r="403" spans="1:14" s="15" customFormat="1" ht="15.75">
      <c r="A403" s="28">
        <v>2210</v>
      </c>
      <c r="B403" s="76" t="s">
        <v>45</v>
      </c>
      <c r="C403" s="89">
        <v>4123742173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5.75">
      <c r="A404" s="28">
        <v>4306</v>
      </c>
      <c r="B404" s="76" t="s">
        <v>1412</v>
      </c>
      <c r="C404" s="89">
        <v>4123713868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5.75">
      <c r="A405" s="28">
        <v>4306</v>
      </c>
      <c r="B405" s="76" t="s">
        <v>1412</v>
      </c>
      <c r="C405" s="89">
        <v>4123819913</v>
      </c>
      <c r="D405" s="28"/>
      <c r="E405" s="28"/>
      <c r="F405" s="28"/>
      <c r="G405" s="28"/>
      <c r="H405" s="28"/>
      <c r="I405" s="28"/>
      <c r="J405" s="28">
        <v>6</v>
      </c>
      <c r="K405" s="28"/>
      <c r="L405" s="28"/>
      <c r="M405" s="28"/>
      <c r="N405" s="16"/>
    </row>
    <row r="406" spans="1:14" s="15" customFormat="1" ht="15.75">
      <c r="A406" s="28">
        <v>3601</v>
      </c>
      <c r="B406" s="76" t="s">
        <v>1413</v>
      </c>
      <c r="C406" s="89">
        <v>4123765462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28"/>
      <c r="N406" s="16"/>
    </row>
    <row r="407" spans="1:14" s="15" customFormat="1" ht="15.75">
      <c r="A407" s="28">
        <v>5487</v>
      </c>
      <c r="B407" s="76" t="s">
        <v>937</v>
      </c>
      <c r="C407" s="89">
        <v>4123713581</v>
      </c>
      <c r="D407" s="28"/>
      <c r="E407" s="28"/>
      <c r="F407" s="28"/>
      <c r="G407" s="28"/>
      <c r="H407" s="28"/>
      <c r="I407" s="28"/>
      <c r="J407" s="28">
        <v>4</v>
      </c>
      <c r="K407" s="28"/>
      <c r="L407" s="28"/>
      <c r="M407" s="28"/>
      <c r="N407" s="16"/>
    </row>
    <row r="408" spans="1:14" s="15" customFormat="1" ht="15.75">
      <c r="A408" s="28">
        <v>5288</v>
      </c>
      <c r="B408" s="76" t="s">
        <v>1414</v>
      </c>
      <c r="C408" s="89">
        <v>4123700451</v>
      </c>
      <c r="D408" s="28"/>
      <c r="E408" s="28"/>
      <c r="F408" s="28"/>
      <c r="G408" s="28"/>
      <c r="H408" s="28"/>
      <c r="I408" s="28"/>
      <c r="J408" s="28">
        <v>9</v>
      </c>
      <c r="K408" s="28"/>
      <c r="L408" s="28"/>
      <c r="M408" s="28"/>
      <c r="N408" s="16"/>
    </row>
    <row r="409" spans="1:14" s="15" customFormat="1" ht="15.75">
      <c r="A409" s="28">
        <v>3730</v>
      </c>
      <c r="B409" s="76" t="s">
        <v>1415</v>
      </c>
      <c r="C409" s="89">
        <v>4123698862</v>
      </c>
      <c r="D409" s="28"/>
      <c r="E409" s="28"/>
      <c r="F409" s="28"/>
      <c r="G409" s="28"/>
      <c r="H409" s="28"/>
      <c r="I409" s="28"/>
      <c r="J409" s="28">
        <v>10</v>
      </c>
      <c r="K409" s="28"/>
      <c r="L409" s="28"/>
      <c r="M409" s="28"/>
      <c r="N409" s="16"/>
    </row>
    <row r="410" spans="1:14" s="15" customFormat="1" ht="15.75">
      <c r="A410" s="28">
        <v>3730</v>
      </c>
      <c r="B410" s="76" t="s">
        <v>1415</v>
      </c>
      <c r="C410" s="89">
        <v>4123761108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5.75">
      <c r="A411" s="28">
        <v>3730</v>
      </c>
      <c r="B411" s="76" t="s">
        <v>1415</v>
      </c>
      <c r="C411" s="89"/>
      <c r="D411" s="28"/>
      <c r="E411" s="28"/>
      <c r="F411" s="28"/>
      <c r="G411" s="28"/>
      <c r="H411" s="28"/>
      <c r="I411" s="28"/>
      <c r="J411" s="28"/>
      <c r="K411" s="34">
        <v>4</v>
      </c>
      <c r="L411" s="28"/>
      <c r="M411" s="56" t="s">
        <v>1475</v>
      </c>
      <c r="N411" s="16"/>
    </row>
    <row r="412" spans="1:14" s="15" customFormat="1" ht="15.75">
      <c r="A412" s="88">
        <v>3877</v>
      </c>
      <c r="B412" s="76" t="s">
        <v>1026</v>
      </c>
      <c r="C412" s="89">
        <v>4123699280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  <c r="N412" s="16"/>
    </row>
    <row r="413" spans="1:14" s="15" customFormat="1" ht="15.75">
      <c r="A413" s="28">
        <v>2795</v>
      </c>
      <c r="B413" s="76" t="s">
        <v>37</v>
      </c>
      <c r="C413" s="89">
        <v>4123695483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5.75">
      <c r="A414" s="28">
        <v>5488</v>
      </c>
      <c r="B414" s="76" t="s">
        <v>655</v>
      </c>
      <c r="C414" s="89">
        <v>4123700560</v>
      </c>
      <c r="D414" s="28"/>
      <c r="E414" s="28"/>
      <c r="F414" s="28"/>
      <c r="G414" s="28"/>
      <c r="H414" s="28"/>
      <c r="I414" s="28"/>
      <c r="J414" s="28">
        <v>3</v>
      </c>
      <c r="K414" s="28"/>
      <c r="L414" s="28"/>
      <c r="M414" s="28"/>
      <c r="N414" s="16"/>
    </row>
    <row r="415" spans="1:14" s="15" customFormat="1" ht="15.75">
      <c r="A415" s="28">
        <v>3877</v>
      </c>
      <c r="B415" s="76" t="s">
        <v>1026</v>
      </c>
      <c r="C415" s="89">
        <v>4123760421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>
      <c r="A416" s="28">
        <v>2909</v>
      </c>
      <c r="B416" s="76" t="s">
        <v>1416</v>
      </c>
      <c r="C416" s="89">
        <v>4123762578</v>
      </c>
      <c r="D416" s="28"/>
      <c r="E416" s="28"/>
      <c r="F416" s="28"/>
      <c r="G416" s="28"/>
      <c r="H416" s="28"/>
      <c r="I416" s="28"/>
      <c r="J416" s="28"/>
      <c r="K416" s="28"/>
      <c r="L416" s="28">
        <v>3</v>
      </c>
      <c r="M416" s="28"/>
      <c r="N416" s="16"/>
    </row>
    <row r="417" spans="1:14" s="15" customFormat="1" ht="15.75">
      <c r="A417" s="28">
        <v>4174</v>
      </c>
      <c r="B417" s="76" t="s">
        <v>531</v>
      </c>
      <c r="C417" s="89">
        <v>4200010967</v>
      </c>
      <c r="D417" s="28">
        <v>3</v>
      </c>
      <c r="E417" s="28">
        <v>3</v>
      </c>
      <c r="F417" s="28">
        <v>3</v>
      </c>
      <c r="G417" s="28"/>
      <c r="H417" s="28"/>
      <c r="I417" s="28"/>
      <c r="J417" s="28"/>
      <c r="K417" s="28"/>
      <c r="L417" s="28"/>
      <c r="M417" s="28"/>
      <c r="N417" s="16"/>
    </row>
    <row r="418" spans="1:14" s="15" customFormat="1" ht="15.75">
      <c r="A418" s="28">
        <v>2776</v>
      </c>
      <c r="B418" s="76" t="s">
        <v>559</v>
      </c>
      <c r="C418" s="89">
        <v>4123695305</v>
      </c>
      <c r="D418" s="28"/>
      <c r="E418" s="28"/>
      <c r="F418" s="28"/>
      <c r="G418" s="28"/>
      <c r="H418" s="28"/>
      <c r="I418" s="28"/>
      <c r="J418" s="28"/>
      <c r="K418" s="28"/>
      <c r="L418" s="28">
        <v>5</v>
      </c>
      <c r="M418" s="28"/>
      <c r="N418" s="16"/>
    </row>
    <row r="419" spans="1:14" s="15" customFormat="1" ht="15.75">
      <c r="A419" s="28">
        <v>4174</v>
      </c>
      <c r="B419" s="76" t="s">
        <v>531</v>
      </c>
      <c r="C419" s="89">
        <v>4200010990</v>
      </c>
      <c r="D419" s="28">
        <v>6</v>
      </c>
      <c r="E419" s="28">
        <v>6</v>
      </c>
      <c r="F419" s="28">
        <v>3</v>
      </c>
      <c r="G419" s="28"/>
      <c r="H419" s="28"/>
      <c r="I419" s="28"/>
      <c r="J419" s="28">
        <v>4</v>
      </c>
      <c r="K419" s="28"/>
      <c r="L419" s="28"/>
      <c r="M419" s="28"/>
      <c r="N419" s="16"/>
    </row>
    <row r="420" spans="1:14" s="15" customFormat="1" ht="15.75">
      <c r="A420" s="28">
        <v>2776</v>
      </c>
      <c r="B420" s="76" t="s">
        <v>559</v>
      </c>
      <c r="C420" s="89"/>
      <c r="D420" s="28"/>
      <c r="E420" s="28"/>
      <c r="F420" s="28"/>
      <c r="G420" s="28"/>
      <c r="H420" s="28"/>
      <c r="I420" s="28"/>
      <c r="J420" s="28"/>
      <c r="K420" s="34"/>
      <c r="L420" s="28"/>
      <c r="M420" s="88"/>
      <c r="N420" s="16"/>
    </row>
    <row r="421" spans="1:14" s="15" customFormat="1" ht="15.75">
      <c r="A421" s="96">
        <v>5434</v>
      </c>
      <c r="B421" s="76" t="s">
        <v>1417</v>
      </c>
      <c r="C421" s="89">
        <v>4123722808</v>
      </c>
      <c r="D421" s="28"/>
      <c r="E421" s="28"/>
      <c r="F421" s="28"/>
      <c r="G421" s="28"/>
      <c r="H421" s="28"/>
      <c r="I421" s="28"/>
      <c r="J421" s="28"/>
      <c r="K421" s="28"/>
      <c r="L421" s="28">
        <v>6</v>
      </c>
      <c r="M421" s="28"/>
      <c r="N421" s="16"/>
    </row>
    <row r="422" spans="1:14" s="15" customFormat="1" ht="15.75">
      <c r="A422" s="28">
        <v>3541</v>
      </c>
      <c r="B422" s="76" t="s">
        <v>1418</v>
      </c>
      <c r="C422" s="89">
        <v>4123698474</v>
      </c>
      <c r="D422" s="28"/>
      <c r="E422" s="28"/>
      <c r="F422" s="28"/>
      <c r="G422" s="28"/>
      <c r="H422" s="28"/>
      <c r="I422" s="28"/>
      <c r="J422" s="28">
        <v>3</v>
      </c>
      <c r="K422" s="28"/>
      <c r="L422" s="28"/>
      <c r="M422" s="28"/>
      <c r="N422" s="16"/>
    </row>
    <row r="423" spans="1:14" s="15" customFormat="1" ht="15.75">
      <c r="A423" s="28">
        <v>3541</v>
      </c>
      <c r="B423" s="76" t="s">
        <v>1418</v>
      </c>
      <c r="C423" s="89">
        <v>4123747407</v>
      </c>
      <c r="D423" s="28"/>
      <c r="E423" s="28"/>
      <c r="F423" s="28"/>
      <c r="G423" s="28"/>
      <c r="H423" s="28"/>
      <c r="I423" s="28"/>
      <c r="J423" s="28"/>
      <c r="K423" s="28"/>
      <c r="L423" s="28">
        <v>2</v>
      </c>
      <c r="M423" s="28"/>
      <c r="N423" s="16"/>
    </row>
    <row r="424" spans="1:14" s="15" customFormat="1" ht="15.75">
      <c r="A424" s="28">
        <v>2142</v>
      </c>
      <c r="B424" s="76" t="s">
        <v>50</v>
      </c>
      <c r="C424" s="89">
        <v>4123724300</v>
      </c>
      <c r="D424" s="28"/>
      <c r="E424" s="28"/>
      <c r="F424" s="28"/>
      <c r="G424" s="28"/>
      <c r="H424" s="28"/>
      <c r="I424" s="28"/>
      <c r="J424" s="28"/>
      <c r="K424" s="28"/>
      <c r="L424" s="28">
        <v>2</v>
      </c>
      <c r="M424" s="28"/>
      <c r="N424" s="16"/>
    </row>
    <row r="425" spans="1:14" s="15" customFormat="1" ht="17.25" customHeight="1">
      <c r="A425" s="28">
        <v>2850</v>
      </c>
      <c r="B425" s="76" t="s">
        <v>1419</v>
      </c>
      <c r="C425" s="89">
        <v>4123715102</v>
      </c>
      <c r="D425" s="28"/>
      <c r="E425" s="28"/>
      <c r="F425" s="28"/>
      <c r="G425" s="28"/>
      <c r="H425" s="28"/>
      <c r="I425" s="28"/>
      <c r="J425" s="28"/>
      <c r="K425" s="28"/>
      <c r="L425" s="28">
        <v>10</v>
      </c>
      <c r="M425" s="28"/>
      <c r="N425" s="16"/>
    </row>
    <row r="426" spans="1:14" s="15" customFormat="1" ht="17.25" customHeight="1">
      <c r="A426" s="28">
        <v>1660</v>
      </c>
      <c r="B426" s="76" t="s">
        <v>456</v>
      </c>
      <c r="C426" s="89">
        <v>4123712773</v>
      </c>
      <c r="D426" s="28"/>
      <c r="E426" s="28"/>
      <c r="F426" s="28"/>
      <c r="G426" s="28"/>
      <c r="H426" s="28"/>
      <c r="I426" s="28"/>
      <c r="J426" s="28"/>
      <c r="K426" s="28"/>
      <c r="L426" s="28">
        <v>2</v>
      </c>
      <c r="M426" s="28"/>
      <c r="N426" s="16"/>
    </row>
    <row r="427" spans="1:14" s="15" customFormat="1" ht="15.75">
      <c r="A427" s="28">
        <v>1660</v>
      </c>
      <c r="B427" s="76" t="s">
        <v>456</v>
      </c>
      <c r="C427" s="89">
        <v>4123712772</v>
      </c>
      <c r="D427" s="28"/>
      <c r="E427" s="28"/>
      <c r="F427" s="28"/>
      <c r="G427" s="28"/>
      <c r="H427" s="28"/>
      <c r="I427" s="28">
        <v>5</v>
      </c>
      <c r="J427" s="28">
        <v>5</v>
      </c>
      <c r="K427" s="28"/>
      <c r="L427" s="28"/>
      <c r="M427" s="28"/>
      <c r="N427" s="16"/>
    </row>
    <row r="428" spans="1:14" s="15" customFormat="1" ht="15.75">
      <c r="A428" s="28">
        <v>4513</v>
      </c>
      <c r="B428" s="76" t="s">
        <v>1420</v>
      </c>
      <c r="C428" s="89">
        <v>4123715009</v>
      </c>
      <c r="D428" s="28"/>
      <c r="E428" s="28"/>
      <c r="F428" s="28"/>
      <c r="G428" s="28"/>
      <c r="H428" s="28"/>
      <c r="I428" s="28"/>
      <c r="J428" s="28"/>
      <c r="K428" s="28"/>
      <c r="L428" s="28">
        <v>3</v>
      </c>
      <c r="M428" s="28"/>
      <c r="N428" s="16"/>
    </row>
    <row r="429" spans="1:14" s="15" customFormat="1" ht="15.75">
      <c r="A429" s="28">
        <v>2306</v>
      </c>
      <c r="B429" s="76" t="s">
        <v>1421</v>
      </c>
      <c r="C429" s="89">
        <v>4123763149</v>
      </c>
      <c r="D429" s="28"/>
      <c r="E429" s="28"/>
      <c r="F429" s="28"/>
      <c r="G429" s="28"/>
      <c r="H429" s="28"/>
      <c r="I429" s="28"/>
      <c r="J429" s="28"/>
      <c r="K429" s="28"/>
      <c r="L429" s="28">
        <v>3</v>
      </c>
      <c r="M429" s="96" t="s">
        <v>1422</v>
      </c>
      <c r="N429" s="16"/>
    </row>
    <row r="430" spans="1:14" s="15" customFormat="1" ht="15.75">
      <c r="A430" s="97"/>
      <c r="B430" s="98"/>
      <c r="C430" s="99"/>
      <c r="D430" s="97"/>
      <c r="E430" s="97"/>
      <c r="F430" s="97"/>
      <c r="G430" s="97"/>
      <c r="H430" s="97"/>
      <c r="I430" s="97"/>
      <c r="J430" s="97"/>
      <c r="K430" s="97"/>
      <c r="L430" s="97"/>
      <c r="M430" s="97" t="s">
        <v>1448</v>
      </c>
      <c r="N430" s="16"/>
    </row>
    <row r="431" spans="1:14" s="15" customFormat="1" ht="15.75">
      <c r="A431" s="28"/>
      <c r="B431" s="100" t="s">
        <v>1423</v>
      </c>
      <c r="C431" s="89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16"/>
    </row>
    <row r="432" spans="1:14" s="15" customFormat="1" ht="15.75">
      <c r="A432" s="28">
        <v>1650</v>
      </c>
      <c r="B432" s="76" t="s">
        <v>1425</v>
      </c>
      <c r="C432" s="89">
        <v>4123768759</v>
      </c>
      <c r="D432" s="28"/>
      <c r="E432" s="28"/>
      <c r="F432" s="28">
        <v>12</v>
      </c>
      <c r="G432" s="28">
        <v>12</v>
      </c>
      <c r="H432" s="28">
        <v>12</v>
      </c>
      <c r="I432" s="28">
        <v>12</v>
      </c>
      <c r="J432" s="28">
        <v>12</v>
      </c>
      <c r="K432" s="28"/>
      <c r="L432" s="28"/>
      <c r="M432" s="28"/>
      <c r="N432" s="16"/>
    </row>
    <row r="433" spans="1:14" s="15" customFormat="1" ht="15.75">
      <c r="A433" s="28">
        <v>4050</v>
      </c>
      <c r="B433" s="76" t="s">
        <v>1426</v>
      </c>
      <c r="C433" s="89">
        <v>4123758835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>
      <c r="A434" s="28">
        <v>3777</v>
      </c>
      <c r="B434" s="76" t="s">
        <v>1427</v>
      </c>
      <c r="C434" s="89">
        <v>4123804453</v>
      </c>
      <c r="D434" s="28"/>
      <c r="E434" s="28"/>
      <c r="F434" s="28"/>
      <c r="G434" s="28"/>
      <c r="H434" s="28"/>
      <c r="I434" s="28"/>
      <c r="J434" s="28">
        <v>5</v>
      </c>
      <c r="K434" s="28"/>
      <c r="L434" s="28"/>
      <c r="M434" s="28"/>
      <c r="N434" s="16"/>
    </row>
    <row r="435" spans="1:14" s="15" customFormat="1" ht="15.75">
      <c r="A435" s="28">
        <v>3229</v>
      </c>
      <c r="B435" s="76" t="s">
        <v>1428</v>
      </c>
      <c r="C435" s="89">
        <v>4123802543</v>
      </c>
      <c r="D435" s="28">
        <v>10</v>
      </c>
      <c r="E435" s="28">
        <v>5</v>
      </c>
      <c r="F435" s="28">
        <v>5</v>
      </c>
      <c r="G435" s="28"/>
      <c r="H435" s="28"/>
      <c r="I435" s="28"/>
      <c r="J435" s="28"/>
      <c r="K435" s="28"/>
      <c r="L435" s="28"/>
      <c r="M435" s="28"/>
      <c r="N435" s="16"/>
    </row>
    <row r="436" spans="1:14" s="15" customFormat="1" ht="15.75">
      <c r="A436" s="56">
        <v>4170</v>
      </c>
      <c r="B436" s="76" t="s">
        <v>1429</v>
      </c>
      <c r="C436" s="89">
        <v>4123799980</v>
      </c>
      <c r="D436" s="28">
        <v>10</v>
      </c>
      <c r="E436" s="28">
        <v>10</v>
      </c>
      <c r="F436" s="28">
        <v>5</v>
      </c>
      <c r="G436" s="28"/>
      <c r="H436" s="28"/>
      <c r="I436" s="28"/>
      <c r="J436" s="28">
        <v>2</v>
      </c>
      <c r="K436" s="28"/>
      <c r="L436" s="28"/>
      <c r="M436" s="28"/>
      <c r="N436" s="16"/>
    </row>
    <row r="437" spans="1:14" s="15" customFormat="1" ht="15.75">
      <c r="A437" s="28">
        <v>5377</v>
      </c>
      <c r="B437" s="76" t="s">
        <v>1430</v>
      </c>
      <c r="C437" s="89">
        <v>4123792411</v>
      </c>
      <c r="D437" s="28"/>
      <c r="E437" s="28"/>
      <c r="F437" s="28"/>
      <c r="G437" s="28"/>
      <c r="H437" s="28"/>
      <c r="I437" s="28"/>
      <c r="J437" s="28">
        <v>3</v>
      </c>
      <c r="K437" s="28"/>
      <c r="L437" s="28"/>
      <c r="M437" s="28"/>
      <c r="N437" s="16"/>
    </row>
    <row r="438" spans="1:14" s="15" customFormat="1" ht="15.75">
      <c r="A438" s="28">
        <v>5465</v>
      </c>
      <c r="B438" s="76" t="s">
        <v>1431</v>
      </c>
      <c r="C438" s="89">
        <v>4123795032</v>
      </c>
      <c r="D438" s="28"/>
      <c r="E438" s="28"/>
      <c r="F438" s="28"/>
      <c r="G438" s="28"/>
      <c r="H438" s="28"/>
      <c r="I438" s="28"/>
      <c r="J438" s="28">
        <v>5</v>
      </c>
      <c r="K438" s="28"/>
      <c r="L438" s="28"/>
      <c r="M438" s="28"/>
      <c r="N438" s="16"/>
    </row>
    <row r="439" spans="1:14" s="15" customFormat="1" ht="15.75">
      <c r="A439" s="28">
        <v>3552</v>
      </c>
      <c r="B439" s="76" t="s">
        <v>1432</v>
      </c>
      <c r="C439" s="89">
        <v>4123791850</v>
      </c>
      <c r="D439" s="28"/>
      <c r="E439" s="28"/>
      <c r="F439" s="28"/>
      <c r="G439" s="28"/>
      <c r="H439" s="28"/>
      <c r="I439" s="28"/>
      <c r="J439" s="28">
        <v>10</v>
      </c>
      <c r="K439" s="28"/>
      <c r="L439" s="28"/>
      <c r="M439" s="28"/>
      <c r="N439" s="16"/>
    </row>
    <row r="440" spans="1:14" s="15" customFormat="1" ht="15.75">
      <c r="A440" s="28">
        <v>2545</v>
      </c>
      <c r="B440" s="76" t="s">
        <v>51</v>
      </c>
      <c r="C440" s="89">
        <v>4123773338</v>
      </c>
      <c r="D440" s="28"/>
      <c r="E440" s="28"/>
      <c r="F440" s="28"/>
      <c r="G440" s="28"/>
      <c r="H440" s="28"/>
      <c r="I440" s="28"/>
      <c r="J440" s="28"/>
      <c r="K440" s="28"/>
      <c r="L440" s="28">
        <v>5</v>
      </c>
      <c r="M440" s="28"/>
      <c r="N440" s="16"/>
    </row>
    <row r="441" spans="1:14" s="15" customFormat="1" ht="15.75">
      <c r="A441" s="28">
        <v>4169</v>
      </c>
      <c r="B441" s="76" t="s">
        <v>101</v>
      </c>
      <c r="C441" s="89">
        <v>4123749612</v>
      </c>
      <c r="D441" s="28"/>
      <c r="E441" s="28"/>
      <c r="F441" s="28"/>
      <c r="G441" s="28"/>
      <c r="H441" s="28"/>
      <c r="I441" s="28"/>
      <c r="J441" s="28"/>
      <c r="K441" s="28"/>
      <c r="L441" s="28">
        <v>5</v>
      </c>
      <c r="M441" s="28"/>
      <c r="N441" s="16"/>
    </row>
    <row r="442" spans="1:14" s="15" customFormat="1" ht="15.75">
      <c r="A442" s="28">
        <v>3187</v>
      </c>
      <c r="B442" s="76" t="s">
        <v>1433</v>
      </c>
      <c r="C442" s="89">
        <v>4123795408</v>
      </c>
      <c r="D442" s="28"/>
      <c r="E442" s="28"/>
      <c r="F442" s="28"/>
      <c r="G442" s="28"/>
      <c r="H442" s="28"/>
      <c r="I442" s="28"/>
      <c r="J442" s="28"/>
      <c r="K442" s="28"/>
      <c r="L442" s="28">
        <v>5</v>
      </c>
      <c r="M442" s="28"/>
      <c r="N442" s="16"/>
    </row>
    <row r="443" spans="1:14" s="15" customFormat="1" ht="15.75">
      <c r="A443" s="28">
        <v>2748</v>
      </c>
      <c r="B443" s="76" t="s">
        <v>1434</v>
      </c>
      <c r="C443" s="89">
        <v>4123748067</v>
      </c>
      <c r="D443" s="28"/>
      <c r="E443" s="28"/>
      <c r="F443" s="28"/>
      <c r="G443" s="28"/>
      <c r="H443" s="28"/>
      <c r="I443" s="28"/>
      <c r="J443" s="28"/>
      <c r="K443" s="28"/>
      <c r="L443" s="28">
        <v>5</v>
      </c>
      <c r="M443" s="28"/>
      <c r="N443" s="16"/>
    </row>
    <row r="444" spans="1:14" s="15" customFormat="1" ht="15.75">
      <c r="A444" s="28">
        <v>3476</v>
      </c>
      <c r="B444" s="76" t="s">
        <v>328</v>
      </c>
      <c r="C444" s="89">
        <v>4123749424</v>
      </c>
      <c r="D444" s="28"/>
      <c r="E444" s="28"/>
      <c r="F444" s="28"/>
      <c r="G444" s="28"/>
      <c r="H444" s="28"/>
      <c r="I444" s="28"/>
      <c r="J444" s="28"/>
      <c r="K444" s="28"/>
      <c r="L444" s="28">
        <v>3</v>
      </c>
      <c r="M444" s="28"/>
      <c r="N444" s="16"/>
    </row>
    <row r="445" spans="1:14" s="15" customFormat="1" ht="15.75">
      <c r="A445" s="28">
        <v>5377</v>
      </c>
      <c r="B445" s="76" t="s">
        <v>1435</v>
      </c>
      <c r="C445" s="89">
        <v>4123756929</v>
      </c>
      <c r="D445" s="28"/>
      <c r="E445" s="28"/>
      <c r="F445" s="28"/>
      <c r="G445" s="28"/>
      <c r="H445" s="28"/>
      <c r="I445" s="28"/>
      <c r="J445" s="28"/>
      <c r="K445" s="28"/>
      <c r="L445" s="28">
        <v>3</v>
      </c>
      <c r="M445" s="28"/>
      <c r="N445" s="16"/>
    </row>
    <row r="446" spans="1:14" s="15" customFormat="1" ht="15.75">
      <c r="A446" s="28">
        <v>4255</v>
      </c>
      <c r="B446" s="76" t="s">
        <v>1436</v>
      </c>
      <c r="C446" s="89">
        <v>4123759402</v>
      </c>
      <c r="D446" s="28"/>
      <c r="E446" s="28"/>
      <c r="F446" s="28"/>
      <c r="G446" s="28"/>
      <c r="H446" s="28"/>
      <c r="I446" s="28"/>
      <c r="J446" s="28"/>
      <c r="K446" s="28"/>
      <c r="L446" s="28">
        <v>3</v>
      </c>
      <c r="M446" s="56" t="s">
        <v>1437</v>
      </c>
      <c r="N446" s="16"/>
    </row>
    <row r="447" spans="1:14" s="15" customFormat="1" ht="15.75">
      <c r="A447" s="28"/>
      <c r="B447" s="36" t="s">
        <v>590</v>
      </c>
      <c r="C447" s="89"/>
      <c r="D447" s="28"/>
      <c r="E447" s="28"/>
      <c r="F447" s="28"/>
      <c r="G447" s="28"/>
      <c r="H447" s="28"/>
      <c r="I447" s="28"/>
      <c r="J447" s="28"/>
      <c r="K447" s="28"/>
      <c r="L447" s="28"/>
      <c r="M447" s="53" t="s">
        <v>1424</v>
      </c>
      <c r="N447" s="16"/>
    </row>
    <row r="448" spans="1:14" s="15" customFormat="1" ht="15.75">
      <c r="A448" s="28">
        <v>4141</v>
      </c>
      <c r="B448" s="76" t="s">
        <v>1438</v>
      </c>
      <c r="C448" s="89">
        <v>4123750558</v>
      </c>
      <c r="D448" s="28"/>
      <c r="E448" s="28"/>
      <c r="F448" s="28"/>
      <c r="G448" s="28"/>
      <c r="H448" s="28"/>
      <c r="I448" s="28"/>
      <c r="J448" s="28"/>
      <c r="K448" s="28"/>
      <c r="L448" s="28">
        <v>10</v>
      </c>
      <c r="M448" s="28" t="s">
        <v>1164</v>
      </c>
      <c r="N448" s="16"/>
    </row>
    <row r="449" spans="1:14" s="15" customFormat="1" ht="15.75">
      <c r="A449" s="28">
        <v>3787</v>
      </c>
      <c r="B449" s="76" t="s">
        <v>1439</v>
      </c>
      <c r="C449" s="89">
        <v>4123741714</v>
      </c>
      <c r="D449" s="28"/>
      <c r="E449" s="28"/>
      <c r="F449" s="28"/>
      <c r="G449" s="28"/>
      <c r="H449" s="28"/>
      <c r="I449" s="28"/>
      <c r="J449" s="28"/>
      <c r="K449" s="28"/>
      <c r="L449" s="34">
        <v>20</v>
      </c>
      <c r="M449" s="28" t="s">
        <v>1164</v>
      </c>
      <c r="N449" s="16"/>
    </row>
    <row r="450" spans="1:14" s="15" customFormat="1" ht="15.75">
      <c r="A450" s="28">
        <v>4645</v>
      </c>
      <c r="B450" s="76" t="s">
        <v>1440</v>
      </c>
      <c r="C450" s="89">
        <v>4123722960</v>
      </c>
      <c r="D450" s="28"/>
      <c r="E450" s="28"/>
      <c r="F450" s="28"/>
      <c r="G450" s="28"/>
      <c r="H450" s="28"/>
      <c r="I450" s="28"/>
      <c r="J450" s="28"/>
      <c r="K450" s="28"/>
      <c r="L450" s="28">
        <v>10</v>
      </c>
      <c r="M450" s="28" t="s">
        <v>1165</v>
      </c>
      <c r="N450" s="16"/>
    </row>
    <row r="451" spans="1:14" s="15" customFormat="1" ht="15.75">
      <c r="A451" s="28">
        <v>4713</v>
      </c>
      <c r="B451" s="76" t="s">
        <v>1441</v>
      </c>
      <c r="C451" s="89">
        <v>4123716597</v>
      </c>
      <c r="D451" s="28"/>
      <c r="E451" s="28"/>
      <c r="F451" s="28"/>
      <c r="G451" s="28"/>
      <c r="H451" s="28"/>
      <c r="I451" s="28"/>
      <c r="J451" s="28"/>
      <c r="K451" s="28"/>
      <c r="L451" s="28">
        <v>10</v>
      </c>
      <c r="M451" s="28" t="s">
        <v>1161</v>
      </c>
      <c r="N451" s="16"/>
    </row>
    <row r="452" spans="1:14" s="15" customFormat="1" ht="15.75">
      <c r="A452" s="28">
        <v>5095</v>
      </c>
      <c r="B452" s="76" t="s">
        <v>965</v>
      </c>
      <c r="C452" s="89">
        <v>4123760516</v>
      </c>
      <c r="D452" s="28"/>
      <c r="E452" s="28"/>
      <c r="F452" s="28"/>
      <c r="G452" s="28"/>
      <c r="H452" s="28"/>
      <c r="I452" s="28"/>
      <c r="J452" s="28"/>
      <c r="K452" s="28"/>
      <c r="L452" s="28">
        <v>10</v>
      </c>
      <c r="M452" s="28" t="s">
        <v>1161</v>
      </c>
      <c r="N452" s="16"/>
    </row>
    <row r="453" spans="1:14" s="15" customFormat="1" ht="15.75">
      <c r="A453" s="97"/>
      <c r="B453" s="98"/>
      <c r="C453" s="99"/>
      <c r="D453" s="97"/>
      <c r="E453" s="97"/>
      <c r="F453" s="97"/>
      <c r="G453" s="97"/>
      <c r="H453" s="97"/>
      <c r="I453" s="97"/>
      <c r="J453" s="97"/>
      <c r="K453" s="97"/>
      <c r="L453" s="97"/>
      <c r="M453" s="97" t="s">
        <v>1442</v>
      </c>
      <c r="N453" s="16"/>
    </row>
    <row r="454" spans="1:14" s="15" customFormat="1" ht="15.75">
      <c r="A454" s="28"/>
      <c r="B454" s="100" t="s">
        <v>1444</v>
      </c>
      <c r="C454" s="89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16"/>
    </row>
    <row r="455" spans="1:14" s="15" customFormat="1" ht="15.75">
      <c r="A455" s="56">
        <v>1532</v>
      </c>
      <c r="B455" s="76" t="s">
        <v>544</v>
      </c>
      <c r="C455" s="89">
        <v>4123826845</v>
      </c>
      <c r="D455" s="28">
        <v>10</v>
      </c>
      <c r="E455" s="28">
        <v>10</v>
      </c>
      <c r="F455" s="28">
        <v>10</v>
      </c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7.25" customHeight="1">
      <c r="A456" s="28">
        <v>1532</v>
      </c>
      <c r="B456" s="76" t="s">
        <v>544</v>
      </c>
      <c r="C456" s="89">
        <v>4123826846</v>
      </c>
      <c r="D456" s="28"/>
      <c r="E456" s="28"/>
      <c r="F456" s="28"/>
      <c r="G456" s="28"/>
      <c r="H456" s="28"/>
      <c r="I456" s="28"/>
      <c r="J456" s="28"/>
      <c r="K456" s="28"/>
      <c r="L456" s="28">
        <v>10</v>
      </c>
      <c r="M456" s="28"/>
      <c r="N456" s="16"/>
    </row>
    <row r="457" spans="1:14" s="15" customFormat="1" ht="17.25" customHeight="1">
      <c r="A457" s="28">
        <v>2214</v>
      </c>
      <c r="B457" s="77" t="s">
        <v>80</v>
      </c>
      <c r="C457" s="89">
        <v>4123827083</v>
      </c>
      <c r="D457" s="28"/>
      <c r="E457" s="28"/>
      <c r="F457" s="28"/>
      <c r="G457" s="28"/>
      <c r="H457" s="28"/>
      <c r="I457" s="28"/>
      <c r="J457" s="28">
        <v>5</v>
      </c>
      <c r="K457" s="28"/>
      <c r="L457" s="28"/>
      <c r="M457" s="28"/>
      <c r="N457" s="16"/>
    </row>
    <row r="458" spans="1:14" s="15" customFormat="1" ht="17.25" customHeight="1">
      <c r="A458" s="28">
        <v>3530</v>
      </c>
      <c r="B458" s="77" t="s">
        <v>1449</v>
      </c>
      <c r="C458" s="89">
        <v>4123822159</v>
      </c>
      <c r="D458" s="28"/>
      <c r="E458" s="28"/>
      <c r="F458" s="28"/>
      <c r="G458" s="28"/>
      <c r="H458" s="28"/>
      <c r="I458" s="28"/>
      <c r="J458" s="28">
        <v>5</v>
      </c>
      <c r="K458" s="28"/>
      <c r="L458" s="28"/>
      <c r="M458" s="28"/>
      <c r="N458" s="16"/>
    </row>
    <row r="459" spans="1:14" s="15" customFormat="1" ht="17.25" customHeight="1">
      <c r="A459" s="28">
        <v>3713</v>
      </c>
      <c r="B459" s="77" t="s">
        <v>1450</v>
      </c>
      <c r="C459" s="89">
        <v>4123828238</v>
      </c>
      <c r="D459" s="28">
        <v>10</v>
      </c>
      <c r="E459" s="28">
        <v>5</v>
      </c>
      <c r="F459" s="28">
        <v>5</v>
      </c>
      <c r="G459" s="28"/>
      <c r="H459" s="28"/>
      <c r="I459" s="28"/>
      <c r="J459" s="28">
        <v>5</v>
      </c>
      <c r="K459" s="28"/>
      <c r="L459" s="28"/>
      <c r="M459" s="28"/>
      <c r="N459" s="16"/>
    </row>
    <row r="460" spans="1:14" s="15" customFormat="1" ht="17.25" customHeight="1">
      <c r="A460" s="28">
        <v>3531</v>
      </c>
      <c r="B460" s="77" t="s">
        <v>1451</v>
      </c>
      <c r="C460" s="89">
        <v>4123829541</v>
      </c>
      <c r="D460" s="28">
        <v>10</v>
      </c>
      <c r="E460" s="28">
        <v>10</v>
      </c>
      <c r="F460" s="28">
        <v>5</v>
      </c>
      <c r="G460" s="28"/>
      <c r="H460" s="28"/>
      <c r="I460" s="28"/>
      <c r="J460" s="28">
        <v>10</v>
      </c>
      <c r="K460" s="28"/>
      <c r="L460" s="28"/>
      <c r="M460" s="28"/>
      <c r="N460" s="16"/>
    </row>
    <row r="461" spans="1:14" s="15" customFormat="1" ht="17.25" customHeight="1">
      <c r="A461" s="28">
        <v>1530</v>
      </c>
      <c r="B461" s="77" t="s">
        <v>699</v>
      </c>
      <c r="C461" s="89">
        <v>4123808705</v>
      </c>
      <c r="D461" s="28"/>
      <c r="E461" s="28"/>
      <c r="F461" s="28"/>
      <c r="G461" s="28"/>
      <c r="H461" s="28"/>
      <c r="I461" s="28"/>
      <c r="J461" s="28"/>
      <c r="K461" s="28"/>
      <c r="L461" s="28">
        <v>3</v>
      </c>
      <c r="M461" s="28"/>
      <c r="N461" s="16"/>
    </row>
    <row r="462" spans="1:14" s="15" customFormat="1" ht="17.25" customHeight="1">
      <c r="A462" s="28">
        <v>3196</v>
      </c>
      <c r="B462" s="77" t="s">
        <v>1452</v>
      </c>
      <c r="C462" s="89">
        <v>4123795612</v>
      </c>
      <c r="D462" s="28"/>
      <c r="E462" s="28"/>
      <c r="F462" s="28"/>
      <c r="G462" s="28"/>
      <c r="H462" s="28"/>
      <c r="I462" s="28"/>
      <c r="J462" s="28"/>
      <c r="K462" s="28"/>
      <c r="L462" s="28">
        <v>5</v>
      </c>
      <c r="M462" s="28"/>
      <c r="N462" s="16"/>
    </row>
    <row r="463" spans="1:14" s="15" customFormat="1" ht="17.25" customHeight="1">
      <c r="A463" s="28">
        <v>3230</v>
      </c>
      <c r="B463" s="77" t="s">
        <v>1453</v>
      </c>
      <c r="C463" s="89"/>
      <c r="D463" s="28"/>
      <c r="E463" s="28"/>
      <c r="F463" s="28"/>
      <c r="G463" s="28"/>
      <c r="H463" s="28"/>
      <c r="I463" s="28"/>
      <c r="J463" s="34">
        <v>10</v>
      </c>
      <c r="K463" s="28"/>
      <c r="L463" s="28"/>
      <c r="M463" s="56" t="s">
        <v>1454</v>
      </c>
      <c r="N463" s="16"/>
    </row>
    <row r="464" spans="1:14" s="15" customFormat="1" ht="17.25" customHeight="1">
      <c r="A464" s="88">
        <v>3229</v>
      </c>
      <c r="B464" s="77" t="s">
        <v>1428</v>
      </c>
      <c r="C464" s="89">
        <v>4123832218</v>
      </c>
      <c r="D464" s="28">
        <v>10</v>
      </c>
      <c r="E464" s="28"/>
      <c r="F464" s="28"/>
      <c r="G464" s="28"/>
      <c r="H464" s="28"/>
      <c r="I464" s="28"/>
      <c r="J464" s="28"/>
      <c r="K464" s="28"/>
      <c r="L464" s="28"/>
      <c r="M464" s="28"/>
      <c r="N464" s="16"/>
    </row>
    <row r="465" spans="1:14" s="15" customFormat="1" ht="17.25" customHeight="1">
      <c r="A465" s="28">
        <v>4094</v>
      </c>
      <c r="B465" s="77" t="s">
        <v>1455</v>
      </c>
      <c r="C465" s="89">
        <v>4123825819</v>
      </c>
      <c r="D465" s="28"/>
      <c r="E465" s="28"/>
      <c r="F465" s="28"/>
      <c r="G465" s="28"/>
      <c r="H465" s="28"/>
      <c r="I465" s="28"/>
      <c r="J465" s="28">
        <v>5</v>
      </c>
      <c r="K465" s="28"/>
      <c r="L465" s="28"/>
      <c r="M465" s="28"/>
      <c r="N465" s="16"/>
    </row>
    <row r="466" spans="1:14" s="15" customFormat="1" ht="17.25" customHeight="1">
      <c r="A466" s="28">
        <v>4174</v>
      </c>
      <c r="B466" s="77" t="s">
        <v>1456</v>
      </c>
      <c r="C466" s="89">
        <v>4123831332</v>
      </c>
      <c r="D466" s="28"/>
      <c r="E466" s="28"/>
      <c r="F466" s="28"/>
      <c r="G466" s="28"/>
      <c r="H466" s="28"/>
      <c r="I466" s="28"/>
      <c r="J466" s="28"/>
      <c r="K466" s="28"/>
      <c r="L466" s="28">
        <v>2</v>
      </c>
      <c r="M466" s="28"/>
      <c r="N466" s="16"/>
    </row>
    <row r="467" spans="1:14" s="15" customFormat="1" ht="17.25" customHeight="1">
      <c r="A467" s="28">
        <v>4863</v>
      </c>
      <c r="B467" s="76" t="s">
        <v>1457</v>
      </c>
      <c r="C467" s="89">
        <v>4123830714</v>
      </c>
      <c r="D467" s="28"/>
      <c r="E467" s="28"/>
      <c r="F467" s="28"/>
      <c r="G467" s="28"/>
      <c r="H467" s="28"/>
      <c r="I467" s="28"/>
      <c r="J467" s="28">
        <v>5</v>
      </c>
      <c r="K467" s="28"/>
      <c r="L467" s="28"/>
      <c r="M467" s="28"/>
      <c r="N467" s="16"/>
    </row>
    <row r="468" spans="1:14" s="15" customFormat="1" ht="17.25" customHeight="1">
      <c r="A468" s="28"/>
      <c r="B468" s="36" t="s">
        <v>590</v>
      </c>
      <c r="C468" s="89"/>
      <c r="D468" s="28"/>
      <c r="E468" s="28"/>
      <c r="F468" s="28"/>
      <c r="G468" s="28"/>
      <c r="H468" s="28"/>
      <c r="I468" s="28"/>
      <c r="J468" s="28"/>
      <c r="K468" s="28"/>
      <c r="L468" s="28"/>
      <c r="M468" s="53" t="s">
        <v>1443</v>
      </c>
      <c r="N468" s="16"/>
    </row>
    <row r="469" spans="1:14" s="15" customFormat="1" ht="17.25" customHeight="1">
      <c r="A469" s="28">
        <v>4995</v>
      </c>
      <c r="B469" s="76" t="s">
        <v>1445</v>
      </c>
      <c r="C469" s="89">
        <v>4123784956</v>
      </c>
      <c r="D469" s="28"/>
      <c r="E469" s="28"/>
      <c r="F469" s="28"/>
      <c r="G469" s="28"/>
      <c r="H469" s="28"/>
      <c r="I469" s="28"/>
      <c r="J469" s="28"/>
      <c r="K469" s="28"/>
      <c r="L469" s="28">
        <v>10</v>
      </c>
      <c r="M469" s="28"/>
      <c r="N469" s="16"/>
    </row>
    <row r="470" spans="1:14" s="15" customFormat="1" ht="17.25" customHeight="1">
      <c r="A470" s="28">
        <v>4714</v>
      </c>
      <c r="B470" s="76" t="s">
        <v>1446</v>
      </c>
      <c r="C470" s="89">
        <v>4123793703</v>
      </c>
      <c r="D470" s="28"/>
      <c r="E470" s="28"/>
      <c r="F470" s="28"/>
      <c r="G470" s="28"/>
      <c r="H470" s="28"/>
      <c r="I470" s="28"/>
      <c r="J470" s="28"/>
      <c r="K470" s="28"/>
      <c r="L470" s="28">
        <v>10</v>
      </c>
      <c r="M470" s="28"/>
      <c r="N470" s="16"/>
    </row>
    <row r="471" spans="1:14" s="15" customFormat="1" ht="17.25" customHeight="1">
      <c r="A471" s="28">
        <v>5283</v>
      </c>
      <c r="B471" s="76" t="s">
        <v>1447</v>
      </c>
      <c r="C471" s="89">
        <v>4123792859</v>
      </c>
      <c r="D471" s="28"/>
      <c r="E471" s="28"/>
      <c r="F471" s="28"/>
      <c r="G471" s="28"/>
      <c r="H471" s="28"/>
      <c r="I471" s="28"/>
      <c r="J471" s="28"/>
      <c r="K471" s="28"/>
      <c r="L471" s="34">
        <v>20</v>
      </c>
      <c r="N471" s="16"/>
    </row>
    <row r="472" spans="1:14" s="15" customFormat="1" ht="17.25" customHeight="1">
      <c r="A472" s="97"/>
      <c r="B472" s="98"/>
      <c r="C472" s="99"/>
      <c r="D472" s="97"/>
      <c r="E472" s="97"/>
      <c r="F472" s="97"/>
      <c r="G472" s="97"/>
      <c r="H472" s="97"/>
      <c r="I472" s="97"/>
      <c r="J472" s="97"/>
      <c r="K472" s="97"/>
      <c r="L472" s="97"/>
      <c r="M472" s="97" t="s">
        <v>1458</v>
      </c>
      <c r="N472" s="16"/>
    </row>
    <row r="473" spans="1:14" s="15" customFormat="1" ht="17.25" customHeight="1">
      <c r="A473" s="28"/>
      <c r="B473" s="100" t="s">
        <v>1459</v>
      </c>
      <c r="C473" s="89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16"/>
    </row>
    <row r="474" spans="1:14" s="15" customFormat="1" ht="17.25" customHeight="1">
      <c r="A474" s="28">
        <v>1656</v>
      </c>
      <c r="B474" s="76" t="s">
        <v>105</v>
      </c>
      <c r="C474" s="89">
        <v>4123829871</v>
      </c>
      <c r="D474" s="28"/>
      <c r="E474" s="28"/>
      <c r="F474" s="28"/>
      <c r="G474" s="28"/>
      <c r="H474" s="28"/>
      <c r="I474" s="28"/>
      <c r="J474" s="28">
        <v>10</v>
      </c>
      <c r="K474" s="28"/>
      <c r="L474" s="28"/>
      <c r="M474" s="28"/>
      <c r="N474" s="16"/>
    </row>
    <row r="475" spans="1:14" s="15" customFormat="1" ht="17.25" customHeight="1">
      <c r="A475" s="28">
        <v>1656</v>
      </c>
      <c r="B475" s="76" t="s">
        <v>105</v>
      </c>
      <c r="C475" s="89">
        <v>4123829868</v>
      </c>
      <c r="D475" s="28"/>
      <c r="E475" s="28"/>
      <c r="F475" s="28"/>
      <c r="G475" s="28"/>
      <c r="H475" s="28"/>
      <c r="I475" s="28"/>
      <c r="J475" s="28"/>
      <c r="K475" s="28"/>
      <c r="L475" s="28">
        <v>6</v>
      </c>
      <c r="M475" s="28"/>
      <c r="N475" s="16"/>
    </row>
    <row r="476" spans="1:14" s="15" customFormat="1" ht="17.25" customHeight="1">
      <c r="A476" s="56">
        <v>2188</v>
      </c>
      <c r="B476" s="76" t="s">
        <v>1462</v>
      </c>
      <c r="C476" s="89">
        <v>4123856793</v>
      </c>
      <c r="D476" s="28"/>
      <c r="E476" s="28"/>
      <c r="F476" s="28"/>
      <c r="G476" s="28"/>
      <c r="H476" s="28"/>
      <c r="I476" s="28"/>
      <c r="J476" s="28"/>
      <c r="K476" s="28"/>
      <c r="L476" s="28">
        <v>5</v>
      </c>
      <c r="M476" s="28"/>
      <c r="N476" s="16"/>
    </row>
    <row r="477" spans="1:14" s="15" customFormat="1" ht="17.25" customHeight="1">
      <c r="A477" s="28">
        <v>3169</v>
      </c>
      <c r="B477" s="76" t="s">
        <v>664</v>
      </c>
      <c r="C477" s="89">
        <v>4123853591</v>
      </c>
      <c r="D477" s="28"/>
      <c r="E477" s="28"/>
      <c r="F477" s="28"/>
      <c r="G477" s="28"/>
      <c r="H477" s="28"/>
      <c r="I477" s="28"/>
      <c r="J477" s="28"/>
      <c r="K477" s="28"/>
      <c r="L477" s="28">
        <v>5</v>
      </c>
      <c r="M477" s="28"/>
      <c r="N477" s="16"/>
    </row>
    <row r="478" spans="1:14" s="15" customFormat="1" ht="17.25" customHeight="1">
      <c r="A478" s="28">
        <v>4174</v>
      </c>
      <c r="B478" s="76" t="s">
        <v>1456</v>
      </c>
      <c r="C478" s="89">
        <v>4123827066</v>
      </c>
      <c r="D478" s="28"/>
      <c r="E478" s="28"/>
      <c r="F478" s="28"/>
      <c r="G478" s="28"/>
      <c r="H478" s="28"/>
      <c r="I478" s="28"/>
      <c r="J478" s="28"/>
      <c r="K478" s="28"/>
      <c r="L478" s="28">
        <v>5</v>
      </c>
      <c r="M478" s="28"/>
      <c r="N478" s="16"/>
    </row>
    <row r="479" spans="1:14" s="15" customFormat="1" ht="17.25" customHeight="1">
      <c r="A479" s="28">
        <v>4404</v>
      </c>
      <c r="B479" s="76" t="s">
        <v>571</v>
      </c>
      <c r="C479" s="89">
        <v>4123823937</v>
      </c>
      <c r="D479" s="28"/>
      <c r="E479" s="28"/>
      <c r="F479" s="28"/>
      <c r="G479" s="28"/>
      <c r="H479" s="28"/>
      <c r="I479" s="28"/>
      <c r="J479" s="28"/>
      <c r="K479" s="28"/>
      <c r="L479" s="28">
        <v>3</v>
      </c>
      <c r="M479" s="28"/>
      <c r="N479" s="16"/>
    </row>
    <row r="480" spans="1:14" s="15" customFormat="1" ht="17.25" customHeight="1">
      <c r="A480" s="28">
        <v>2021</v>
      </c>
      <c r="B480" s="76" t="s">
        <v>1463</v>
      </c>
      <c r="C480" s="89">
        <v>4123857194</v>
      </c>
      <c r="D480" s="28">
        <v>5</v>
      </c>
      <c r="E480" s="28">
        <v>3</v>
      </c>
      <c r="F480" s="28">
        <v>3</v>
      </c>
      <c r="G480" s="28"/>
      <c r="H480" s="28"/>
      <c r="I480" s="28">
        <v>3</v>
      </c>
      <c r="J480" s="28">
        <v>3</v>
      </c>
      <c r="K480" s="28"/>
      <c r="L480" s="28"/>
      <c r="M480" s="28"/>
      <c r="N480" s="16"/>
    </row>
    <row r="481" spans="1:14" s="15" customFormat="1" ht="17.25" customHeight="1">
      <c r="A481" s="28">
        <v>2835</v>
      </c>
      <c r="B481" s="76" t="s">
        <v>1464</v>
      </c>
      <c r="C481" s="89">
        <v>4123857854</v>
      </c>
      <c r="D481" s="28">
        <v>10</v>
      </c>
      <c r="E481" s="28">
        <v>10</v>
      </c>
      <c r="F481" s="28">
        <v>5</v>
      </c>
      <c r="G481" s="28"/>
      <c r="H481" s="28"/>
      <c r="I481" s="28">
        <v>5</v>
      </c>
      <c r="J481" s="28">
        <v>5</v>
      </c>
      <c r="K481" s="28"/>
      <c r="L481" s="28"/>
      <c r="M481" s="28"/>
      <c r="N481" s="16"/>
    </row>
    <row r="482" spans="1:14" s="15" customFormat="1" ht="17.25" customHeight="1">
      <c r="A482" s="28">
        <v>3169</v>
      </c>
      <c r="B482" s="76" t="s">
        <v>664</v>
      </c>
      <c r="C482" s="89">
        <v>4123820086</v>
      </c>
      <c r="D482" s="28">
        <v>6</v>
      </c>
      <c r="E482" s="28">
        <v>3</v>
      </c>
      <c r="F482" s="28">
        <v>3</v>
      </c>
      <c r="G482" s="28"/>
      <c r="H482" s="28"/>
      <c r="I482" s="28"/>
      <c r="J482" s="28"/>
      <c r="K482" s="28"/>
      <c r="L482" s="28"/>
      <c r="M482" s="28"/>
      <c r="N482" s="16"/>
    </row>
    <row r="483" spans="1:14" s="15" customFormat="1" ht="17.25" customHeight="1">
      <c r="A483" s="28">
        <v>1533</v>
      </c>
      <c r="B483" s="76" t="s">
        <v>134</v>
      </c>
      <c r="C483" s="89">
        <v>4123830736</v>
      </c>
      <c r="D483" s="28">
        <v>10</v>
      </c>
      <c r="E483" s="28"/>
      <c r="F483" s="28"/>
      <c r="G483" s="28">
        <v>10</v>
      </c>
      <c r="H483" s="28"/>
      <c r="I483" s="28"/>
      <c r="J483" s="28"/>
      <c r="K483" s="28"/>
      <c r="L483" s="28"/>
      <c r="M483" s="28"/>
      <c r="N483" s="16"/>
    </row>
    <row r="484" spans="1:14" s="15" customFormat="1" ht="17.25" customHeight="1">
      <c r="A484" s="28">
        <v>5474</v>
      </c>
      <c r="B484" s="76" t="s">
        <v>1007</v>
      </c>
      <c r="C484" s="89">
        <v>4123819924</v>
      </c>
      <c r="D484" s="28">
        <v>5</v>
      </c>
      <c r="E484" s="28"/>
      <c r="F484" s="28">
        <v>5</v>
      </c>
      <c r="G484" s="28"/>
      <c r="H484" s="28"/>
      <c r="I484" s="28"/>
      <c r="J484" s="28"/>
      <c r="K484" s="28"/>
      <c r="L484" s="28"/>
      <c r="M484" s="28"/>
      <c r="N484" s="16"/>
    </row>
    <row r="485" spans="1:14" s="15" customFormat="1" ht="17.25" customHeight="1">
      <c r="A485" s="28">
        <v>3346</v>
      </c>
      <c r="B485" s="76" t="s">
        <v>1465</v>
      </c>
      <c r="C485" s="89"/>
      <c r="D485" s="28"/>
      <c r="E485" s="28"/>
      <c r="F485" s="28"/>
      <c r="G485" s="28"/>
      <c r="H485" s="28"/>
      <c r="I485" s="34"/>
      <c r="J485" s="28">
        <v>6</v>
      </c>
      <c r="K485" s="28"/>
      <c r="L485" s="28"/>
      <c r="M485" s="56" t="s">
        <v>1466</v>
      </c>
      <c r="N485" s="16"/>
    </row>
    <row r="486" spans="1:14" s="15" customFormat="1" ht="17.25" customHeight="1">
      <c r="A486" s="88">
        <v>3160</v>
      </c>
      <c r="B486" s="76" t="s">
        <v>1280</v>
      </c>
      <c r="C486" s="89">
        <v>4123799825</v>
      </c>
      <c r="D486" s="28"/>
      <c r="E486" s="28"/>
      <c r="F486" s="28"/>
      <c r="G486" s="28"/>
      <c r="H486" s="28"/>
      <c r="I486" s="28"/>
      <c r="J486" s="28"/>
      <c r="K486" s="28"/>
      <c r="L486" s="28">
        <v>5</v>
      </c>
      <c r="M486" s="28"/>
      <c r="N486" s="16"/>
    </row>
    <row r="487" spans="1:14" s="15" customFormat="1" ht="17.25" customHeight="1">
      <c r="A487" s="28">
        <v>2826</v>
      </c>
      <c r="B487" s="76" t="s">
        <v>826</v>
      </c>
      <c r="C487" s="89">
        <v>4123799589</v>
      </c>
      <c r="D487" s="28"/>
      <c r="E487" s="28"/>
      <c r="F487" s="28"/>
      <c r="G487" s="28"/>
      <c r="H487" s="28"/>
      <c r="I487" s="28"/>
      <c r="J487" s="28"/>
      <c r="K487" s="28"/>
      <c r="L487" s="28">
        <v>5</v>
      </c>
      <c r="M487" s="28"/>
      <c r="N487" s="16"/>
    </row>
    <row r="488" spans="1:14" s="15" customFormat="1" ht="17.25" customHeight="1">
      <c r="A488" s="28">
        <v>1535</v>
      </c>
      <c r="B488" s="76" t="s">
        <v>1467</v>
      </c>
      <c r="C488" s="89">
        <v>4123839270</v>
      </c>
      <c r="D488" s="28"/>
      <c r="E488" s="28"/>
      <c r="F488" s="28"/>
      <c r="G488" s="28"/>
      <c r="H488" s="28"/>
      <c r="I488" s="28">
        <v>5</v>
      </c>
      <c r="J488" s="28"/>
      <c r="K488" s="28"/>
      <c r="L488" s="28"/>
      <c r="M488" s="28"/>
      <c r="N488" s="16"/>
    </row>
    <row r="489" spans="1:14" s="15" customFormat="1" ht="17.25" customHeight="1">
      <c r="A489" s="72">
        <v>2151</v>
      </c>
      <c r="B489" s="76" t="s">
        <v>160</v>
      </c>
      <c r="C489" s="89">
        <v>4123820005</v>
      </c>
      <c r="D489" s="28"/>
      <c r="E489" s="28"/>
      <c r="F489" s="28"/>
      <c r="G489" s="28"/>
      <c r="H489" s="28"/>
      <c r="I489" s="28"/>
      <c r="J489" s="28"/>
      <c r="K489" s="28"/>
      <c r="L489" s="28">
        <v>3</v>
      </c>
      <c r="M489" s="28"/>
      <c r="N489" s="16"/>
    </row>
    <row r="490" spans="1:14" s="15" customFormat="1" ht="17.25" customHeight="1">
      <c r="A490" s="72">
        <v>2151</v>
      </c>
      <c r="B490" s="76" t="s">
        <v>160</v>
      </c>
      <c r="C490" s="89">
        <v>4123855659</v>
      </c>
      <c r="D490" s="28"/>
      <c r="E490" s="28"/>
      <c r="F490" s="28"/>
      <c r="G490" s="28"/>
      <c r="H490" s="28"/>
      <c r="I490" s="28"/>
      <c r="J490" s="28">
        <v>5</v>
      </c>
      <c r="K490" s="28"/>
      <c r="L490" s="28"/>
      <c r="M490" s="28"/>
      <c r="N490" s="16"/>
    </row>
    <row r="491" spans="1:14" s="15" customFormat="1" ht="17.25" customHeight="1">
      <c r="A491" s="72">
        <v>2050</v>
      </c>
      <c r="B491" s="76" t="s">
        <v>1468</v>
      </c>
      <c r="C491" s="89">
        <v>4123798850</v>
      </c>
      <c r="D491" s="28"/>
      <c r="E491" s="28"/>
      <c r="F491" s="28"/>
      <c r="G491" s="28"/>
      <c r="H491" s="28"/>
      <c r="I491" s="28"/>
      <c r="J491" s="28">
        <v>6</v>
      </c>
      <c r="K491" s="28"/>
      <c r="L491" s="28"/>
      <c r="M491" s="28"/>
      <c r="N491" s="16"/>
    </row>
    <row r="492" spans="1:14" s="15" customFormat="1" ht="17.25" customHeight="1">
      <c r="A492" s="72">
        <v>2050</v>
      </c>
      <c r="B492" s="76" t="s">
        <v>1468</v>
      </c>
      <c r="C492" s="89">
        <v>4123856402</v>
      </c>
      <c r="D492" s="28"/>
      <c r="E492" s="28"/>
      <c r="F492" s="28"/>
      <c r="G492" s="28"/>
      <c r="H492" s="28"/>
      <c r="I492" s="28"/>
      <c r="J492" s="28"/>
      <c r="K492" s="28"/>
      <c r="L492" s="28">
        <v>5</v>
      </c>
      <c r="M492" s="28"/>
      <c r="N492" s="16"/>
    </row>
    <row r="493" spans="1:14" s="15" customFormat="1" ht="17.25" customHeight="1">
      <c r="A493" s="28">
        <v>3761</v>
      </c>
      <c r="B493" s="76" t="s">
        <v>1469</v>
      </c>
      <c r="C493" s="89">
        <v>4123859878</v>
      </c>
      <c r="D493" s="28"/>
      <c r="E493" s="28"/>
      <c r="F493" s="28"/>
      <c r="G493" s="28"/>
      <c r="H493" s="28"/>
      <c r="I493" s="28"/>
      <c r="J493" s="28"/>
      <c r="K493" s="28"/>
      <c r="L493" s="97">
        <v>5</v>
      </c>
      <c r="M493" s="28" t="s">
        <v>1470</v>
      </c>
      <c r="N493" s="16"/>
    </row>
    <row r="494" spans="1:14" s="15" customFormat="1" ht="17.25" customHeight="1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1460</v>
      </c>
      <c r="N494" s="16"/>
    </row>
    <row r="495" spans="1:14" s="15" customFormat="1" ht="17.25" customHeight="1">
      <c r="A495" s="28">
        <v>4456</v>
      </c>
      <c r="B495" s="76" t="s">
        <v>41</v>
      </c>
      <c r="C495" s="89">
        <v>4123833733</v>
      </c>
      <c r="D495" s="28"/>
      <c r="E495" s="28"/>
      <c r="F495" s="28"/>
      <c r="G495" s="28"/>
      <c r="H495" s="28"/>
      <c r="I495" s="28"/>
      <c r="J495" s="28"/>
      <c r="K495" s="28"/>
      <c r="L495" s="28">
        <v>45</v>
      </c>
      <c r="M495" s="28"/>
      <c r="N495" s="16"/>
    </row>
    <row r="496" spans="1:14" s="15" customFormat="1" ht="17.25" customHeight="1">
      <c r="A496" s="28">
        <v>4654</v>
      </c>
      <c r="B496" s="76" t="s">
        <v>1461</v>
      </c>
      <c r="C496" s="89">
        <v>4123835962</v>
      </c>
      <c r="D496" s="28"/>
      <c r="E496" s="28"/>
      <c r="F496" s="28"/>
      <c r="G496" s="28"/>
      <c r="H496" s="28"/>
      <c r="I496" s="28"/>
      <c r="J496" s="28"/>
      <c r="K496" s="28"/>
      <c r="L496" s="28">
        <v>18</v>
      </c>
      <c r="M496" s="28"/>
      <c r="N496" s="16"/>
    </row>
    <row r="497" spans="1:14" s="15" customFormat="1" ht="17.25" customHeight="1">
      <c r="A497" s="28">
        <v>4483</v>
      </c>
      <c r="B497" s="76" t="s">
        <v>1111</v>
      </c>
      <c r="C497" s="89">
        <v>4123835923</v>
      </c>
      <c r="D497" s="28"/>
      <c r="E497" s="28"/>
      <c r="F497" s="28"/>
      <c r="G497" s="28"/>
      <c r="H497" s="28"/>
      <c r="I497" s="28"/>
      <c r="J497" s="28"/>
      <c r="K497" s="28"/>
      <c r="L497" s="28">
        <v>10</v>
      </c>
      <c r="M497" s="28"/>
      <c r="N497" s="16"/>
    </row>
    <row r="498" spans="1:14" s="15" customFormat="1" ht="17.25" customHeight="1">
      <c r="A498" s="28">
        <v>3924</v>
      </c>
      <c r="B498" s="76" t="s">
        <v>773</v>
      </c>
      <c r="C498" s="89">
        <v>4123835919</v>
      </c>
      <c r="D498" s="28"/>
      <c r="E498" s="28"/>
      <c r="F498" s="28"/>
      <c r="G498" s="28"/>
      <c r="H498" s="28"/>
      <c r="I498" s="28"/>
      <c r="J498" s="28"/>
      <c r="K498" s="28"/>
      <c r="L498" s="28">
        <v>10</v>
      </c>
      <c r="M498" s="106"/>
      <c r="N498" s="16"/>
    </row>
    <row r="499" spans="1:14" s="15" customFormat="1" ht="17.25" customHeight="1">
      <c r="A499" s="97"/>
      <c r="B499" s="98"/>
      <c r="C499" s="99"/>
      <c r="D499" s="97"/>
      <c r="E499" s="97"/>
      <c r="F499" s="97"/>
      <c r="G499" s="97"/>
      <c r="H499" s="97"/>
      <c r="I499" s="97"/>
      <c r="J499" s="97"/>
      <c r="K499" s="97"/>
      <c r="L499" s="97"/>
      <c r="M499" s="97" t="s">
        <v>1471</v>
      </c>
      <c r="N499" s="16"/>
    </row>
    <row r="500" spans="1:14" s="15" customFormat="1" ht="17.25" customHeight="1">
      <c r="A500" s="28"/>
      <c r="B500" s="100" t="s">
        <v>1480</v>
      </c>
      <c r="C500" s="89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16"/>
    </row>
    <row r="501" spans="1:14" s="15" customFormat="1" ht="17.25" customHeight="1">
      <c r="A501" s="88">
        <v>3123</v>
      </c>
      <c r="B501" s="76" t="s">
        <v>1499</v>
      </c>
      <c r="C501" s="89">
        <v>4123904316</v>
      </c>
      <c r="D501" s="28"/>
      <c r="E501" s="28"/>
      <c r="F501" s="28"/>
      <c r="G501" s="28"/>
      <c r="H501" s="28"/>
      <c r="I501" s="28"/>
      <c r="J501" s="28">
        <v>5</v>
      </c>
      <c r="K501" s="28"/>
      <c r="L501" s="28"/>
      <c r="M501" s="28"/>
      <c r="N501" s="16"/>
    </row>
    <row r="502" spans="1:14" s="15" customFormat="1" ht="17.25" customHeight="1">
      <c r="A502" s="28">
        <v>3229</v>
      </c>
      <c r="B502" s="76" t="s">
        <v>1498</v>
      </c>
      <c r="C502" s="89">
        <v>4123903904</v>
      </c>
      <c r="D502" s="28">
        <v>10</v>
      </c>
      <c r="E502" s="28">
        <v>10</v>
      </c>
      <c r="F502" s="28">
        <v>10</v>
      </c>
      <c r="G502" s="28"/>
      <c r="H502" s="28"/>
      <c r="I502" s="28"/>
      <c r="J502" s="28"/>
      <c r="K502" s="28"/>
      <c r="L502" s="28"/>
      <c r="M502" s="28"/>
      <c r="N502" s="16"/>
    </row>
    <row r="503" spans="1:14" s="15" customFormat="1" ht="17.25" customHeight="1">
      <c r="A503" s="28">
        <v>3369</v>
      </c>
      <c r="B503" s="76" t="s">
        <v>1390</v>
      </c>
      <c r="C503" s="89">
        <v>4123885551</v>
      </c>
      <c r="D503" s="28"/>
      <c r="E503" s="28"/>
      <c r="F503" s="28"/>
      <c r="G503" s="28"/>
      <c r="H503" s="28"/>
      <c r="I503" s="28"/>
      <c r="J503" s="28">
        <v>6</v>
      </c>
      <c r="K503" s="28"/>
      <c r="L503" s="28"/>
      <c r="M503" s="28"/>
      <c r="N503" s="16"/>
    </row>
    <row r="504" spans="1:14" s="15" customFormat="1" ht="17.25" customHeight="1">
      <c r="A504" s="28">
        <v>3599</v>
      </c>
      <c r="B504" s="76" t="s">
        <v>1552</v>
      </c>
      <c r="C504" s="89">
        <v>4123888595</v>
      </c>
      <c r="D504" s="28"/>
      <c r="E504" s="28"/>
      <c r="F504" s="28"/>
      <c r="G504" s="28"/>
      <c r="H504" s="28"/>
      <c r="I504" s="28"/>
      <c r="J504" s="28">
        <v>7</v>
      </c>
      <c r="K504" s="28"/>
      <c r="L504" s="28"/>
      <c r="M504" s="28"/>
      <c r="N504" s="16"/>
    </row>
    <row r="505" spans="1:14" s="15" customFormat="1" ht="17.25" customHeight="1">
      <c r="A505" s="28">
        <v>2098</v>
      </c>
      <c r="B505" s="76" t="s">
        <v>1497</v>
      </c>
      <c r="C505" s="89">
        <v>4123877630</v>
      </c>
      <c r="D505" s="28"/>
      <c r="E505" s="28"/>
      <c r="F505" s="28"/>
      <c r="G505" s="28"/>
      <c r="H505" s="28"/>
      <c r="I505" s="28"/>
      <c r="J505" s="28">
        <v>5</v>
      </c>
      <c r="K505" s="28"/>
      <c r="L505" s="28"/>
      <c r="M505" s="28"/>
      <c r="N505" s="16"/>
    </row>
    <row r="506" spans="1:14" s="15" customFormat="1" ht="17.25" customHeight="1">
      <c r="A506" s="28">
        <v>4777</v>
      </c>
      <c r="B506" s="76" t="s">
        <v>68</v>
      </c>
      <c r="C506" s="89">
        <v>4123891681</v>
      </c>
      <c r="D506" s="28"/>
      <c r="E506" s="28"/>
      <c r="F506" s="28"/>
      <c r="G506" s="28"/>
      <c r="H506" s="28"/>
      <c r="I506" s="28"/>
      <c r="J506" s="28">
        <v>7</v>
      </c>
      <c r="K506" s="28"/>
      <c r="L506" s="28"/>
      <c r="M506" s="28"/>
      <c r="N506" s="16"/>
    </row>
    <row r="507" spans="1:14" s="15" customFormat="1" ht="17.25" customHeight="1">
      <c r="A507" s="28">
        <v>2343</v>
      </c>
      <c r="B507" s="76" t="s">
        <v>97</v>
      </c>
      <c r="C507" s="89">
        <v>4123893356</v>
      </c>
      <c r="D507" s="28"/>
      <c r="E507" s="28"/>
      <c r="F507" s="28"/>
      <c r="G507" s="28"/>
      <c r="H507" s="28"/>
      <c r="I507" s="28"/>
      <c r="J507" s="28">
        <v>5</v>
      </c>
      <c r="K507" s="28"/>
      <c r="L507" s="28"/>
      <c r="M507" s="88" t="s">
        <v>1500</v>
      </c>
      <c r="N507" s="16"/>
    </row>
    <row r="508" spans="1:14" s="15" customFormat="1" ht="17.25" customHeight="1">
      <c r="A508" s="56">
        <v>2217</v>
      </c>
      <c r="B508" s="76" t="s">
        <v>1177</v>
      </c>
      <c r="C508" s="89">
        <v>4123895900</v>
      </c>
      <c r="D508" s="28"/>
      <c r="E508" s="28"/>
      <c r="F508" s="28"/>
      <c r="G508" s="28"/>
      <c r="H508" s="28"/>
      <c r="I508" s="28"/>
      <c r="J508" s="28">
        <v>10</v>
      </c>
      <c r="K508" s="28"/>
      <c r="L508" s="28"/>
      <c r="M508" s="28"/>
      <c r="N508" s="16"/>
    </row>
    <row r="509" spans="1:14" s="15" customFormat="1" ht="17.25" customHeight="1">
      <c r="A509" s="28">
        <v>4122</v>
      </c>
      <c r="B509" s="76" t="s">
        <v>1487</v>
      </c>
      <c r="C509" s="89">
        <v>4123876618</v>
      </c>
      <c r="D509" s="28"/>
      <c r="E509" s="28"/>
      <c r="F509" s="28"/>
      <c r="G509" s="28"/>
      <c r="H509" s="28"/>
      <c r="I509" s="28"/>
      <c r="J509" s="28">
        <v>5</v>
      </c>
      <c r="K509" s="28"/>
      <c r="L509" s="28"/>
      <c r="M509" s="28"/>
      <c r="N509" s="16"/>
    </row>
    <row r="510" spans="1:14" s="15" customFormat="1" ht="17.25" customHeight="1">
      <c r="A510" s="28">
        <v>5207</v>
      </c>
      <c r="B510" s="76" t="s">
        <v>1484</v>
      </c>
      <c r="C510" s="89"/>
      <c r="D510" s="28"/>
      <c r="E510" s="28"/>
      <c r="F510" s="28"/>
      <c r="G510" s="28"/>
      <c r="H510" s="28"/>
      <c r="I510" s="28"/>
      <c r="J510" s="28">
        <v>10</v>
      </c>
      <c r="K510" s="28"/>
      <c r="L510" s="28"/>
      <c r="M510" s="28"/>
      <c r="N510" s="16"/>
    </row>
    <row r="511" spans="1:14" s="15" customFormat="1" ht="17.25" customHeight="1">
      <c r="A511" s="28">
        <v>3088</v>
      </c>
      <c r="B511" s="76" t="s">
        <v>1485</v>
      </c>
      <c r="C511" s="89">
        <v>4123875968</v>
      </c>
      <c r="D511" s="28"/>
      <c r="E511" s="28"/>
      <c r="F511" s="28"/>
      <c r="G511" s="28"/>
      <c r="H511" s="28"/>
      <c r="I511" s="28"/>
      <c r="J511" s="28">
        <v>10</v>
      </c>
      <c r="K511" s="28"/>
      <c r="L511" s="28"/>
      <c r="M511" s="28" t="s">
        <v>1496</v>
      </c>
      <c r="N511" s="16"/>
    </row>
    <row r="512" spans="1:14" s="15" customFormat="1" ht="17.25" customHeight="1">
      <c r="A512" s="28">
        <v>4444</v>
      </c>
      <c r="B512" s="76" t="s">
        <v>1486</v>
      </c>
      <c r="C512" s="89">
        <v>4123877738</v>
      </c>
      <c r="D512" s="28"/>
      <c r="E512" s="28"/>
      <c r="F512" s="28"/>
      <c r="G512" s="28"/>
      <c r="H512" s="28"/>
      <c r="I512" s="28"/>
      <c r="J512" s="28">
        <v>9</v>
      </c>
      <c r="K512" s="28"/>
      <c r="L512" s="28"/>
      <c r="M512" s="28"/>
      <c r="N512" s="16"/>
    </row>
    <row r="513" spans="1:14" s="15" customFormat="1" ht="17.25" customHeight="1">
      <c r="A513" s="28">
        <v>3089</v>
      </c>
      <c r="B513" s="76" t="s">
        <v>1488</v>
      </c>
      <c r="C513" s="89">
        <v>4123874267</v>
      </c>
      <c r="D513" s="28"/>
      <c r="E513" s="28"/>
      <c r="F513" s="28"/>
      <c r="G513" s="28"/>
      <c r="H513" s="28"/>
      <c r="I513" s="28"/>
      <c r="J513" s="28">
        <v>10</v>
      </c>
      <c r="K513" s="28"/>
      <c r="L513" s="28"/>
      <c r="M513" s="28"/>
      <c r="N513" s="16"/>
    </row>
    <row r="514" spans="1:14" s="15" customFormat="1" ht="17.25" customHeight="1">
      <c r="A514" s="28">
        <v>4826</v>
      </c>
      <c r="B514" s="76" t="s">
        <v>229</v>
      </c>
      <c r="C514" s="89">
        <v>4123713493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28"/>
      <c r="N514" s="16"/>
    </row>
    <row r="515" spans="1:14" s="15" customFormat="1" ht="17.25" customHeight="1">
      <c r="A515" s="28">
        <v>4122</v>
      </c>
      <c r="B515" s="76" t="s">
        <v>225</v>
      </c>
      <c r="C515" s="89">
        <v>4123699795</v>
      </c>
      <c r="D515" s="28"/>
      <c r="E515" s="28"/>
      <c r="F515" s="28"/>
      <c r="G515" s="28"/>
      <c r="H515" s="28"/>
      <c r="I515" s="28"/>
      <c r="J515" s="28"/>
      <c r="K515" s="28"/>
      <c r="L515" s="28">
        <v>5</v>
      </c>
      <c r="M515" s="28"/>
      <c r="N515" s="16"/>
    </row>
    <row r="516" spans="1:14" s="15" customFormat="1" ht="17.25" customHeight="1">
      <c r="A516" s="28">
        <v>3089</v>
      </c>
      <c r="B516" s="76" t="s">
        <v>1488</v>
      </c>
      <c r="C516" s="89">
        <v>4123799732</v>
      </c>
      <c r="D516" s="28"/>
      <c r="E516" s="28"/>
      <c r="F516" s="28"/>
      <c r="G516" s="28"/>
      <c r="H516" s="28"/>
      <c r="I516" s="28"/>
      <c r="J516" s="28"/>
      <c r="K516" s="28"/>
      <c r="L516" s="28">
        <v>5</v>
      </c>
      <c r="M516" s="28"/>
      <c r="N516" s="16"/>
    </row>
    <row r="517" spans="1:14" s="15" customFormat="1" ht="17.25" customHeight="1">
      <c r="A517" s="28">
        <v>5255</v>
      </c>
      <c r="B517" s="76" t="s">
        <v>1489</v>
      </c>
      <c r="C517" s="89">
        <v>4123854243</v>
      </c>
      <c r="D517" s="28"/>
      <c r="E517" s="28"/>
      <c r="F517" s="28"/>
      <c r="G517" s="28"/>
      <c r="H517" s="28"/>
      <c r="I517" s="28"/>
      <c r="J517" s="28"/>
      <c r="K517" s="28"/>
      <c r="L517" s="28">
        <v>8</v>
      </c>
      <c r="M517" s="56" t="s">
        <v>1490</v>
      </c>
      <c r="N517" s="16"/>
    </row>
    <row r="518" spans="1:14" s="15" customFormat="1" ht="17.25" customHeight="1">
      <c r="A518" s="96">
        <v>3500</v>
      </c>
      <c r="B518" s="76" t="s">
        <v>1491</v>
      </c>
      <c r="C518" s="89">
        <v>4123859906</v>
      </c>
      <c r="D518" s="28"/>
      <c r="E518" s="28"/>
      <c r="F518" s="28"/>
      <c r="G518" s="28"/>
      <c r="H518" s="28"/>
      <c r="I518" s="28"/>
      <c r="J518" s="28"/>
      <c r="K518" s="28"/>
      <c r="L518" s="28">
        <v>5</v>
      </c>
      <c r="M518" s="28"/>
      <c r="N518" s="16"/>
    </row>
    <row r="519" spans="1:14" s="15" customFormat="1" ht="17.25" customHeight="1">
      <c r="A519" s="28">
        <v>2443</v>
      </c>
      <c r="B519" s="76" t="s">
        <v>1492</v>
      </c>
      <c r="C519" s="89">
        <v>4123847027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  <c r="N519" s="16"/>
    </row>
    <row r="520" spans="1:14" s="15" customFormat="1" ht="17.25" customHeight="1">
      <c r="A520" s="28">
        <v>3191</v>
      </c>
      <c r="B520" s="76" t="s">
        <v>1493</v>
      </c>
      <c r="C520" s="89">
        <v>4123881557</v>
      </c>
      <c r="D520" s="28"/>
      <c r="E520" s="28"/>
      <c r="F520" s="28"/>
      <c r="G520" s="28"/>
      <c r="H520" s="28"/>
      <c r="I520" s="28"/>
      <c r="J520" s="28">
        <v>1</v>
      </c>
      <c r="K520" s="28"/>
      <c r="L520" s="28"/>
      <c r="M520" s="28"/>
      <c r="N520" s="16"/>
    </row>
    <row r="521" spans="1:14" s="15" customFormat="1" ht="17.25" customHeight="1">
      <c r="A521" s="28">
        <v>3191</v>
      </c>
      <c r="B521" s="76" t="s">
        <v>1299</v>
      </c>
      <c r="C521" s="89">
        <v>4123881310</v>
      </c>
      <c r="D521" s="28"/>
      <c r="E521" s="28"/>
      <c r="F521" s="28"/>
      <c r="G521" s="28"/>
      <c r="H521" s="28"/>
      <c r="I521" s="28"/>
      <c r="J521" s="28"/>
      <c r="K521" s="28"/>
      <c r="L521" s="28">
        <v>6</v>
      </c>
      <c r="M521" s="28"/>
      <c r="N521" s="16"/>
    </row>
    <row r="522" spans="1:14" s="15" customFormat="1" ht="17.25" customHeight="1">
      <c r="A522" s="28">
        <v>3609</v>
      </c>
      <c r="B522" s="76" t="s">
        <v>530</v>
      </c>
      <c r="C522" s="89">
        <v>4123855267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  <c r="N522" s="16"/>
    </row>
    <row r="523" spans="1:14" s="15" customFormat="1" ht="17.25" customHeight="1">
      <c r="A523" s="28">
        <v>3191</v>
      </c>
      <c r="B523" s="76" t="s">
        <v>1299</v>
      </c>
      <c r="C523" s="89">
        <v>4123853552</v>
      </c>
      <c r="D523" s="28"/>
      <c r="E523" s="28"/>
      <c r="F523" s="28"/>
      <c r="G523" s="28"/>
      <c r="H523" s="28"/>
      <c r="I523" s="28"/>
      <c r="J523" s="28">
        <v>5</v>
      </c>
      <c r="K523" s="28"/>
      <c r="L523" s="28"/>
      <c r="M523" s="28"/>
      <c r="N523" s="16"/>
    </row>
    <row r="524" spans="1:14" s="15" customFormat="1" ht="17.25" customHeight="1">
      <c r="A524" s="28">
        <v>1653</v>
      </c>
      <c r="B524" s="76" t="s">
        <v>203</v>
      </c>
      <c r="C524" s="89">
        <v>4123853952</v>
      </c>
      <c r="D524" s="28"/>
      <c r="E524" s="28"/>
      <c r="F524" s="28"/>
      <c r="G524" s="28"/>
      <c r="H524" s="28"/>
      <c r="I524" s="28"/>
      <c r="J524" s="28"/>
      <c r="K524" s="28"/>
      <c r="L524" s="28">
        <v>5</v>
      </c>
      <c r="M524" s="96" t="s">
        <v>1494</v>
      </c>
      <c r="N524" s="16"/>
    </row>
    <row r="525" spans="1:14" s="15" customFormat="1" ht="17.25" customHeight="1">
      <c r="A525" s="28"/>
      <c r="B525" s="36" t="s">
        <v>590</v>
      </c>
      <c r="C525" s="89"/>
      <c r="D525" s="28"/>
      <c r="E525" s="28"/>
      <c r="F525" s="28"/>
      <c r="G525" s="28"/>
      <c r="H525" s="28"/>
      <c r="I525" s="28"/>
      <c r="J525" s="28"/>
      <c r="K525" s="28"/>
      <c r="L525" s="28"/>
      <c r="M525" s="53" t="s">
        <v>1481</v>
      </c>
      <c r="N525" s="16"/>
    </row>
    <row r="526" spans="1:14" s="15" customFormat="1" ht="17.25" customHeight="1">
      <c r="A526" s="28">
        <v>3475</v>
      </c>
      <c r="B526" s="76" t="s">
        <v>1482</v>
      </c>
      <c r="C526" s="89">
        <v>4123859294</v>
      </c>
      <c r="D526" s="28"/>
      <c r="E526" s="28"/>
      <c r="F526" s="28"/>
      <c r="G526" s="28"/>
      <c r="H526" s="28"/>
      <c r="I526" s="28"/>
      <c r="J526" s="28"/>
      <c r="K526" s="28"/>
      <c r="L526" s="28">
        <v>10</v>
      </c>
      <c r="M526" s="28"/>
      <c r="N526" s="16"/>
    </row>
    <row r="527" spans="1:14" s="15" customFormat="1" ht="17.25" customHeight="1">
      <c r="A527" s="97"/>
      <c r="B527" s="98"/>
      <c r="C527" s="99"/>
      <c r="D527" s="97"/>
      <c r="E527" s="97"/>
      <c r="F527" s="97"/>
      <c r="G527" s="97"/>
      <c r="H527" s="97"/>
      <c r="I527" s="97"/>
      <c r="J527" s="97"/>
      <c r="K527" s="97"/>
      <c r="L527" s="97"/>
      <c r="M527" s="97" t="s">
        <v>1501</v>
      </c>
      <c r="N527" s="16"/>
    </row>
    <row r="528" spans="1:14" s="15" customFormat="1" ht="17.25" customHeight="1">
      <c r="A528" s="28"/>
      <c r="B528" s="100" t="s">
        <v>1495</v>
      </c>
      <c r="C528" s="89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16"/>
    </row>
    <row r="529" spans="1:14" s="15" customFormat="1" ht="17.25" customHeight="1">
      <c r="A529" s="56">
        <v>4449</v>
      </c>
      <c r="B529" s="76" t="s">
        <v>1502</v>
      </c>
      <c r="C529" s="89">
        <v>4123867476</v>
      </c>
      <c r="D529" s="28"/>
      <c r="E529" s="28"/>
      <c r="F529" s="28"/>
      <c r="G529" s="28"/>
      <c r="H529" s="28"/>
      <c r="I529" s="28"/>
      <c r="J529" s="28"/>
      <c r="K529" s="28"/>
      <c r="L529" s="28">
        <v>4</v>
      </c>
      <c r="M529" s="28"/>
      <c r="N529" s="16"/>
    </row>
    <row r="530" spans="1:14" s="15" customFormat="1" ht="17.25" customHeight="1">
      <c r="A530" s="28">
        <v>4810</v>
      </c>
      <c r="B530" s="76" t="s">
        <v>364</v>
      </c>
      <c r="C530" s="89">
        <v>4123876202</v>
      </c>
      <c r="D530" s="28"/>
      <c r="E530" s="28"/>
      <c r="F530" s="28"/>
      <c r="G530" s="28"/>
      <c r="H530" s="28"/>
      <c r="I530" s="28"/>
      <c r="J530" s="28"/>
      <c r="K530" s="28"/>
      <c r="L530" s="28">
        <v>3</v>
      </c>
      <c r="M530" s="28"/>
      <c r="N530" s="16"/>
    </row>
    <row r="531" spans="1:14" s="15" customFormat="1" ht="17.25" customHeight="1">
      <c r="A531" s="28">
        <v>3641</v>
      </c>
      <c r="B531" s="76" t="s">
        <v>1503</v>
      </c>
      <c r="C531" s="89">
        <v>4123876322</v>
      </c>
      <c r="D531" s="28"/>
      <c r="E531" s="28"/>
      <c r="F531" s="28"/>
      <c r="G531" s="28"/>
      <c r="H531" s="28"/>
      <c r="I531" s="28"/>
      <c r="J531" s="28"/>
      <c r="K531" s="28"/>
      <c r="L531" s="28">
        <v>5</v>
      </c>
      <c r="M531" s="28"/>
      <c r="N531" s="16"/>
    </row>
    <row r="532" spans="1:14" s="15" customFormat="1" ht="17.25" customHeight="1">
      <c r="A532" s="28">
        <v>1644</v>
      </c>
      <c r="B532" s="76" t="s">
        <v>797</v>
      </c>
      <c r="C532" s="89">
        <v>4123900400</v>
      </c>
      <c r="D532" s="28">
        <v>5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16"/>
    </row>
    <row r="533" spans="1:14" s="15" customFormat="1" ht="17.25" customHeight="1">
      <c r="A533" s="28">
        <v>3337</v>
      </c>
      <c r="B533" s="76" t="s">
        <v>1504</v>
      </c>
      <c r="C533" s="89">
        <v>4123853700</v>
      </c>
      <c r="D533" s="28"/>
      <c r="E533" s="28"/>
      <c r="F533" s="28"/>
      <c r="G533" s="28"/>
      <c r="H533" s="28"/>
      <c r="I533" s="28"/>
      <c r="J533" s="28">
        <v>5</v>
      </c>
      <c r="K533" s="28"/>
      <c r="L533" s="28"/>
      <c r="M533" s="28"/>
      <c r="N533" s="16"/>
    </row>
    <row r="534" spans="1:14" s="15" customFormat="1" ht="17.25" customHeight="1">
      <c r="A534" s="28">
        <v>2982</v>
      </c>
      <c r="B534" s="76" t="s">
        <v>1505</v>
      </c>
      <c r="C534" s="89">
        <v>4123918343</v>
      </c>
      <c r="D534" s="28"/>
      <c r="E534" s="28"/>
      <c r="F534" s="28"/>
      <c r="G534" s="28"/>
      <c r="H534" s="28"/>
      <c r="I534" s="28"/>
      <c r="J534" s="28">
        <v>5</v>
      </c>
      <c r="K534" s="28"/>
      <c r="L534" s="28"/>
      <c r="M534" s="28"/>
      <c r="N534" s="16"/>
    </row>
    <row r="535" spans="1:14" s="15" customFormat="1" ht="17.25" customHeight="1">
      <c r="A535" s="28">
        <v>1654</v>
      </c>
      <c r="B535" s="76" t="s">
        <v>1506</v>
      </c>
      <c r="C535" s="89">
        <v>4123883016</v>
      </c>
      <c r="D535" s="28"/>
      <c r="E535" s="28"/>
      <c r="F535" s="28"/>
      <c r="G535" s="28"/>
      <c r="H535" s="28"/>
      <c r="I535" s="28">
        <v>5</v>
      </c>
      <c r="J535" s="28"/>
      <c r="K535" s="28"/>
      <c r="L535" s="28"/>
      <c r="M535" s="28"/>
      <c r="N535" s="16"/>
    </row>
    <row r="536" spans="1:14" s="15" customFormat="1" ht="17.25" customHeight="1">
      <c r="A536" s="28">
        <v>2167</v>
      </c>
      <c r="B536" s="76" t="s">
        <v>1507</v>
      </c>
      <c r="C536" s="89">
        <v>4123918592</v>
      </c>
      <c r="D536" s="28"/>
      <c r="E536" s="28"/>
      <c r="F536" s="28"/>
      <c r="G536" s="28"/>
      <c r="H536" s="28"/>
      <c r="I536" s="28"/>
      <c r="J536" s="28">
        <v>7</v>
      </c>
      <c r="K536" s="28"/>
      <c r="L536" s="28"/>
      <c r="M536" s="28"/>
      <c r="N536" s="16"/>
    </row>
    <row r="537" spans="1:14" s="15" customFormat="1" ht="17.25" customHeight="1">
      <c r="A537" s="28">
        <v>3641</v>
      </c>
      <c r="B537" s="76" t="s">
        <v>1503</v>
      </c>
      <c r="C537" s="89">
        <v>4123915150</v>
      </c>
      <c r="D537" s="28"/>
      <c r="E537" s="28"/>
      <c r="F537" s="28"/>
      <c r="G537" s="28"/>
      <c r="H537" s="28"/>
      <c r="I537" s="28"/>
      <c r="J537" s="28">
        <v>10</v>
      </c>
      <c r="K537" s="28"/>
      <c r="L537" s="28"/>
      <c r="M537" s="28"/>
      <c r="N537" s="16"/>
    </row>
    <row r="538" spans="1:14" s="15" customFormat="1" ht="17.25" customHeight="1">
      <c r="A538" s="28">
        <v>4449</v>
      </c>
      <c r="B538" s="76" t="s">
        <v>1502</v>
      </c>
      <c r="C538" s="89">
        <v>4123911428</v>
      </c>
      <c r="D538" s="28">
        <v>5</v>
      </c>
      <c r="E538" s="28">
        <v>5</v>
      </c>
      <c r="F538" s="28">
        <v>5</v>
      </c>
      <c r="G538" s="28"/>
      <c r="H538" s="28"/>
      <c r="I538" s="28"/>
      <c r="J538" s="28">
        <v>5</v>
      </c>
      <c r="K538" s="28"/>
      <c r="L538" s="28"/>
      <c r="M538" s="28"/>
      <c r="N538" s="16"/>
    </row>
    <row r="539" spans="1:14" s="15" customFormat="1" ht="17.25" customHeight="1">
      <c r="A539" s="28">
        <v>3337</v>
      </c>
      <c r="B539" s="76" t="s">
        <v>1504</v>
      </c>
      <c r="C539" s="89"/>
      <c r="D539" s="34">
        <v>3</v>
      </c>
      <c r="E539" s="34">
        <v>3</v>
      </c>
      <c r="F539" s="34">
        <v>3</v>
      </c>
      <c r="G539" s="34"/>
      <c r="H539" s="34"/>
      <c r="I539" s="34"/>
      <c r="J539" s="34">
        <v>3</v>
      </c>
      <c r="K539" s="28"/>
      <c r="L539" s="28"/>
      <c r="M539" s="28"/>
      <c r="N539" s="16"/>
    </row>
    <row r="540" spans="1:14" s="15" customFormat="1" ht="17.25" customHeight="1">
      <c r="A540" s="28">
        <v>2217</v>
      </c>
      <c r="B540" s="76" t="s">
        <v>1177</v>
      </c>
      <c r="C540" s="89"/>
      <c r="D540" s="34">
        <v>5</v>
      </c>
      <c r="E540" s="34">
        <v>5</v>
      </c>
      <c r="F540" s="34">
        <v>5</v>
      </c>
      <c r="G540" s="34"/>
      <c r="H540" s="34"/>
      <c r="I540" s="34"/>
      <c r="J540" s="34"/>
      <c r="K540" s="28"/>
      <c r="L540" s="28"/>
      <c r="M540" s="56" t="s">
        <v>1508</v>
      </c>
      <c r="N540" s="16"/>
    </row>
    <row r="541" spans="1:14" s="15" customFormat="1" ht="17.25" customHeight="1">
      <c r="A541" s="88">
        <v>4887</v>
      </c>
      <c r="B541" s="76" t="s">
        <v>1509</v>
      </c>
      <c r="C541" s="89"/>
      <c r="D541" s="34">
        <v>2</v>
      </c>
      <c r="E541" s="34">
        <v>2</v>
      </c>
      <c r="F541" s="34">
        <v>4</v>
      </c>
      <c r="G541" s="28"/>
      <c r="H541" s="28"/>
      <c r="I541" s="28"/>
      <c r="J541" s="28"/>
      <c r="K541" s="28"/>
      <c r="L541" s="28"/>
      <c r="M541" s="28"/>
      <c r="N541" s="16"/>
    </row>
    <row r="542" spans="1:14" s="15" customFormat="1" ht="17.25" customHeight="1">
      <c r="A542" s="28">
        <v>4583</v>
      </c>
      <c r="B542" s="76" t="s">
        <v>1513</v>
      </c>
      <c r="C542" s="89"/>
      <c r="D542" s="34">
        <v>3</v>
      </c>
      <c r="E542" s="34">
        <v>3</v>
      </c>
      <c r="F542" s="34">
        <v>5</v>
      </c>
      <c r="G542" s="28"/>
      <c r="H542" s="28"/>
      <c r="I542" s="28"/>
      <c r="J542" s="34">
        <v>5</v>
      </c>
      <c r="K542" s="28"/>
      <c r="L542" s="28"/>
      <c r="M542" s="28"/>
      <c r="N542" s="16"/>
    </row>
    <row r="543" spans="1:14" s="15" customFormat="1" ht="17.25" customHeight="1">
      <c r="A543" s="28">
        <v>4129</v>
      </c>
      <c r="B543" s="80" t="s">
        <v>1510</v>
      </c>
      <c r="C543" s="89"/>
      <c r="D543" s="34">
        <v>5</v>
      </c>
      <c r="E543" s="34">
        <v>5</v>
      </c>
      <c r="F543" s="34">
        <v>3</v>
      </c>
      <c r="G543" s="28"/>
      <c r="H543" s="28"/>
      <c r="I543" s="28"/>
      <c r="J543" s="34">
        <v>5</v>
      </c>
      <c r="K543" s="28"/>
      <c r="L543" s="28"/>
      <c r="M543" s="28"/>
      <c r="N543" s="16"/>
    </row>
    <row r="544" spans="1:14" s="15" customFormat="1" ht="17.25" customHeight="1">
      <c r="A544" s="28">
        <v>4603</v>
      </c>
      <c r="B544" s="76" t="s">
        <v>1514</v>
      </c>
      <c r="C544" s="89"/>
      <c r="D544" s="34">
        <v>5</v>
      </c>
      <c r="E544" s="34">
        <v>5</v>
      </c>
      <c r="F544" s="34">
        <v>5</v>
      </c>
      <c r="G544" s="28"/>
      <c r="H544" s="28"/>
      <c r="I544" s="28"/>
      <c r="J544" s="28"/>
      <c r="K544" s="28"/>
      <c r="L544" s="28"/>
      <c r="M544" s="28"/>
      <c r="N544" s="16"/>
    </row>
    <row r="545" spans="1:14" s="15" customFormat="1" ht="17.25" customHeight="1">
      <c r="A545" s="28">
        <v>4258</v>
      </c>
      <c r="B545" s="76" t="s">
        <v>1511</v>
      </c>
      <c r="C545" s="89"/>
      <c r="D545" s="34">
        <v>5</v>
      </c>
      <c r="E545" s="34">
        <v>5</v>
      </c>
      <c r="F545" s="34">
        <v>3</v>
      </c>
      <c r="G545" s="28"/>
      <c r="H545" s="28"/>
      <c r="I545" s="28"/>
      <c r="J545" s="28"/>
      <c r="K545" s="28"/>
      <c r="L545" s="28"/>
      <c r="M545" s="28"/>
      <c r="N545" s="16"/>
    </row>
    <row r="546" spans="1:14" s="15" customFormat="1" ht="17.25" customHeight="1">
      <c r="A546" s="28">
        <v>4258</v>
      </c>
      <c r="B546" s="76" t="s">
        <v>1511</v>
      </c>
      <c r="C546" s="89">
        <v>4123759477</v>
      </c>
      <c r="D546" s="28"/>
      <c r="E546" s="28"/>
      <c r="F546" s="28"/>
      <c r="G546" s="28"/>
      <c r="H546" s="28"/>
      <c r="I546" s="28"/>
      <c r="J546" s="28">
        <v>4</v>
      </c>
      <c r="K546" s="28"/>
      <c r="L546" s="28"/>
      <c r="M546" s="28"/>
      <c r="N546" s="16"/>
    </row>
    <row r="547" spans="1:14" s="15" customFormat="1" ht="17.25" customHeight="1">
      <c r="A547" s="28">
        <v>4887</v>
      </c>
      <c r="B547" s="76" t="s">
        <v>1509</v>
      </c>
      <c r="C547" s="89">
        <v>4123926898</v>
      </c>
      <c r="D547" s="28"/>
      <c r="E547" s="28"/>
      <c r="F547" s="28"/>
      <c r="G547" s="28"/>
      <c r="H547" s="28"/>
      <c r="I547" s="28"/>
      <c r="J547" s="28">
        <v>4</v>
      </c>
      <c r="K547" s="28"/>
      <c r="L547" s="28"/>
      <c r="M547" s="28"/>
      <c r="N547" s="16"/>
    </row>
    <row r="548" spans="1:14" s="15" customFormat="1" ht="17.25" customHeight="1">
      <c r="A548" s="28">
        <v>4024</v>
      </c>
      <c r="B548" s="76" t="s">
        <v>1512</v>
      </c>
      <c r="C548" s="89">
        <v>4123937517</v>
      </c>
      <c r="D548" s="28"/>
      <c r="E548" s="28"/>
      <c r="F548" s="28"/>
      <c r="G548" s="28"/>
      <c r="H548" s="28"/>
      <c r="I548" s="28"/>
      <c r="J548" s="28">
        <v>4</v>
      </c>
      <c r="K548" s="28"/>
      <c r="L548" s="28"/>
      <c r="M548" s="28"/>
      <c r="N548" s="16"/>
    </row>
    <row r="549" spans="1:14" s="15" customFormat="1" ht="17.25" customHeight="1">
      <c r="A549" s="28">
        <v>4024</v>
      </c>
      <c r="B549" s="76" t="s">
        <v>1512</v>
      </c>
      <c r="C549" s="89">
        <v>4123860694</v>
      </c>
      <c r="D549" s="28"/>
      <c r="E549" s="28"/>
      <c r="F549" s="28"/>
      <c r="G549" s="28"/>
      <c r="H549" s="28"/>
      <c r="I549" s="28"/>
      <c r="J549" s="28"/>
      <c r="K549" s="28"/>
      <c r="L549" s="28">
        <v>5</v>
      </c>
      <c r="M549" s="28"/>
      <c r="N549" s="16"/>
    </row>
    <row r="550" spans="1:14" s="15" customFormat="1" ht="17.25" customHeight="1">
      <c r="A550" s="28">
        <v>4583</v>
      </c>
      <c r="B550" s="76" t="s">
        <v>1515</v>
      </c>
      <c r="C550" s="89">
        <v>4123924576</v>
      </c>
      <c r="D550" s="28"/>
      <c r="E550" s="28"/>
      <c r="F550" s="28"/>
      <c r="G550" s="28"/>
      <c r="H550" s="28"/>
      <c r="I550" s="28"/>
      <c r="J550" s="28"/>
      <c r="K550" s="28"/>
      <c r="L550" s="28">
        <v>10</v>
      </c>
      <c r="M550" s="28"/>
      <c r="N550" s="16"/>
    </row>
    <row r="551" spans="1:14" s="15" customFormat="1" ht="17.25" customHeight="1">
      <c r="A551" s="28">
        <v>4063</v>
      </c>
      <c r="B551" s="76" t="s">
        <v>1514</v>
      </c>
      <c r="C551" s="89">
        <v>4123608652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  <c r="N551" s="16"/>
    </row>
    <row r="552" spans="1:14" s="15" customFormat="1" ht="17.25" customHeight="1">
      <c r="A552" s="28">
        <v>3649</v>
      </c>
      <c r="B552" s="76" t="s">
        <v>75</v>
      </c>
      <c r="C552" s="89">
        <v>4123863517</v>
      </c>
      <c r="D552" s="28"/>
      <c r="E552" s="28"/>
      <c r="F552" s="28"/>
      <c r="G552" s="28"/>
      <c r="H552" s="28"/>
      <c r="I552" s="28"/>
      <c r="J552" s="28">
        <v>10</v>
      </c>
      <c r="K552" s="28"/>
      <c r="L552" s="28"/>
      <c r="M552" s="28"/>
      <c r="N552" s="16"/>
    </row>
    <row r="553" spans="1:14" s="15" customFormat="1" ht="17.25" customHeight="1">
      <c r="A553" s="28">
        <v>4053</v>
      </c>
      <c r="B553" s="76" t="s">
        <v>702</v>
      </c>
      <c r="C553" s="89">
        <v>4123868626</v>
      </c>
      <c r="D553" s="28"/>
      <c r="E553" s="28"/>
      <c r="F553" s="28"/>
      <c r="G553" s="28"/>
      <c r="H553" s="28"/>
      <c r="I553" s="28"/>
      <c r="J553" s="28">
        <v>5</v>
      </c>
      <c r="K553" s="28"/>
      <c r="L553" s="28"/>
      <c r="M553" s="28"/>
      <c r="N553" s="16"/>
    </row>
    <row r="554" spans="1:14" s="15" customFormat="1" ht="17.25" customHeight="1">
      <c r="A554" s="28" t="s">
        <v>1518</v>
      </c>
      <c r="B554" s="76" t="s">
        <v>1517</v>
      </c>
      <c r="C554" s="89" t="s">
        <v>1516</v>
      </c>
      <c r="D554" s="28"/>
      <c r="E554" s="28"/>
      <c r="F554" s="71">
        <v>5</v>
      </c>
      <c r="G554" s="28"/>
      <c r="H554" s="28"/>
      <c r="I554" s="28"/>
      <c r="J554" s="28"/>
      <c r="K554" s="28"/>
      <c r="L554" s="28">
        <v>4</v>
      </c>
      <c r="M554" s="28"/>
      <c r="N554" s="16"/>
    </row>
    <row r="555" spans="1:14" s="15" customFormat="1" ht="17.25" customHeight="1">
      <c r="A555" s="28" t="s">
        <v>1519</v>
      </c>
      <c r="B555" s="76" t="s">
        <v>1517</v>
      </c>
      <c r="C555" s="89" t="s">
        <v>1520</v>
      </c>
      <c r="D555" s="28"/>
      <c r="E555" s="28"/>
      <c r="F555" s="28"/>
      <c r="G555" s="28">
        <v>3</v>
      </c>
      <c r="H555" s="28"/>
      <c r="I555" s="28"/>
      <c r="J555" s="28"/>
      <c r="K555" s="28"/>
      <c r="L555" s="28"/>
      <c r="M555" s="88" t="s">
        <v>1521</v>
      </c>
      <c r="N555" s="16"/>
    </row>
    <row r="556" spans="1:14" s="15" customFormat="1" ht="17.25" customHeight="1">
      <c r="A556" s="96" t="s">
        <v>1518</v>
      </c>
      <c r="B556" s="76" t="s">
        <v>1522</v>
      </c>
      <c r="C556" s="89" t="s">
        <v>1523</v>
      </c>
      <c r="D556" s="28"/>
      <c r="E556" s="28"/>
      <c r="F556" s="28">
        <v>5</v>
      </c>
      <c r="G556" s="28"/>
      <c r="H556" s="28"/>
      <c r="I556" s="28"/>
      <c r="J556" s="28"/>
      <c r="K556" s="28"/>
      <c r="L556" s="28"/>
      <c r="M556" s="28"/>
      <c r="N556" s="16"/>
    </row>
    <row r="557" spans="1:14" s="15" customFormat="1" ht="17.25" customHeight="1">
      <c r="A557" s="28">
        <v>2518</v>
      </c>
      <c r="B557" s="76" t="s">
        <v>954</v>
      </c>
      <c r="C557" s="89">
        <v>4123865192</v>
      </c>
      <c r="D557" s="28"/>
      <c r="E557" s="28"/>
      <c r="F557" s="28"/>
      <c r="G557" s="28"/>
      <c r="H557" s="28"/>
      <c r="I557" s="28"/>
      <c r="J557" s="28"/>
      <c r="K557" s="28"/>
      <c r="L557" s="28">
        <v>5</v>
      </c>
      <c r="M557" s="28"/>
      <c r="N557" s="16"/>
    </row>
    <row r="558" spans="1:14" s="15" customFormat="1" ht="17.25" customHeight="1">
      <c r="A558" s="28">
        <v>3851</v>
      </c>
      <c r="B558" s="76" t="s">
        <v>1524</v>
      </c>
      <c r="C558" s="89">
        <v>4123860616</v>
      </c>
      <c r="D558" s="28"/>
      <c r="E558" s="28"/>
      <c r="F558" s="28"/>
      <c r="G558" s="28"/>
      <c r="H558" s="28"/>
      <c r="I558" s="28"/>
      <c r="J558" s="28"/>
      <c r="K558" s="28"/>
      <c r="L558" s="28">
        <v>5</v>
      </c>
      <c r="M558" s="28"/>
      <c r="N558" s="16"/>
    </row>
    <row r="559" spans="1:14" s="15" customFormat="1" ht="17.25" customHeight="1">
      <c r="A559" s="28">
        <v>4032</v>
      </c>
      <c r="B559" s="76" t="s">
        <v>957</v>
      </c>
      <c r="C559" s="89">
        <v>4123895459</v>
      </c>
      <c r="D559" s="28"/>
      <c r="E559" s="28"/>
      <c r="F559" s="28"/>
      <c r="G559" s="28"/>
      <c r="H559" s="28"/>
      <c r="I559" s="28"/>
      <c r="J559" s="28"/>
      <c r="K559" s="28"/>
      <c r="L559" s="28">
        <v>5</v>
      </c>
      <c r="M559" s="28"/>
      <c r="N559" s="16"/>
    </row>
    <row r="560" spans="1:14" s="15" customFormat="1" ht="17.25" customHeight="1">
      <c r="A560" s="28">
        <v>4211</v>
      </c>
      <c r="B560" s="76" t="s">
        <v>757</v>
      </c>
      <c r="C560" s="89">
        <v>4123917127</v>
      </c>
      <c r="D560" s="28"/>
      <c r="E560" s="28"/>
      <c r="F560" s="28"/>
      <c r="G560" s="28"/>
      <c r="H560" s="28"/>
      <c r="I560" s="28"/>
      <c r="J560" s="28"/>
      <c r="K560" s="28"/>
      <c r="L560" s="28">
        <v>3</v>
      </c>
      <c r="M560" s="28"/>
      <c r="N560" s="16"/>
    </row>
    <row r="561" spans="1:14" s="15" customFormat="1" ht="17.25" customHeight="1">
      <c r="A561" s="28">
        <v>1665</v>
      </c>
      <c r="B561" s="76" t="s">
        <v>345</v>
      </c>
      <c r="C561" s="89">
        <v>4123896095</v>
      </c>
      <c r="D561" s="28">
        <v>5</v>
      </c>
      <c r="E561" s="28">
        <v>5</v>
      </c>
      <c r="F561" s="28">
        <v>5</v>
      </c>
      <c r="G561" s="28">
        <v>5</v>
      </c>
      <c r="H561" s="28"/>
      <c r="I561" s="28">
        <v>5</v>
      </c>
      <c r="J561" s="28">
        <v>3</v>
      </c>
      <c r="K561" s="28"/>
      <c r="L561" s="28"/>
      <c r="M561" s="28"/>
      <c r="N561" s="16"/>
    </row>
    <row r="562" spans="1:14" s="15" customFormat="1" ht="17.25" customHeight="1">
      <c r="A562" s="28">
        <v>2338</v>
      </c>
      <c r="B562" s="76" t="s">
        <v>1099</v>
      </c>
      <c r="C562" s="89">
        <v>4123869160</v>
      </c>
      <c r="D562" s="28"/>
      <c r="E562" s="28"/>
      <c r="F562" s="28"/>
      <c r="G562" s="28"/>
      <c r="H562" s="28"/>
      <c r="I562" s="28"/>
      <c r="J562" s="28"/>
      <c r="K562" s="28"/>
      <c r="L562" s="28">
        <v>3</v>
      </c>
      <c r="M562" s="28"/>
      <c r="N562" s="16"/>
    </row>
    <row r="563" spans="1:14" s="15" customFormat="1" ht="17.25" customHeight="1">
      <c r="A563" s="28">
        <v>2817</v>
      </c>
      <c r="B563" s="76" t="s">
        <v>1525</v>
      </c>
      <c r="C563" s="89">
        <v>4123867619</v>
      </c>
      <c r="D563" s="28"/>
      <c r="E563" s="28"/>
      <c r="F563" s="28"/>
      <c r="G563" s="28"/>
      <c r="H563" s="28"/>
      <c r="I563" s="28"/>
      <c r="J563" s="28">
        <v>3</v>
      </c>
      <c r="K563" s="28"/>
      <c r="L563" s="28"/>
      <c r="M563" s="28"/>
      <c r="N563" s="16"/>
    </row>
    <row r="564" spans="1:14" s="15" customFormat="1" ht="17.25" customHeight="1">
      <c r="A564" s="28">
        <v>2817</v>
      </c>
      <c r="B564" s="76" t="s">
        <v>1525</v>
      </c>
      <c r="C564" s="89">
        <v>4123867575</v>
      </c>
      <c r="D564" s="28"/>
      <c r="E564" s="28"/>
      <c r="F564" s="28"/>
      <c r="G564" s="28"/>
      <c r="H564" s="28"/>
      <c r="I564" s="28"/>
      <c r="J564" s="28"/>
      <c r="K564" s="28"/>
      <c r="L564" s="28">
        <v>2</v>
      </c>
      <c r="M564" s="28"/>
      <c r="N564" s="16"/>
    </row>
    <row r="565" spans="1:14" s="15" customFormat="1" ht="17.25" customHeight="1">
      <c r="A565" s="28">
        <v>2752</v>
      </c>
      <c r="B565" s="76" t="s">
        <v>1526</v>
      </c>
      <c r="C565" s="89">
        <v>4123885505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96" t="s">
        <v>1527</v>
      </c>
      <c r="N565" s="16"/>
    </row>
    <row r="566" spans="1:14" s="15" customFormat="1" ht="17.25" customHeight="1">
      <c r="A566" s="97"/>
      <c r="B566" s="98"/>
      <c r="C566" s="99"/>
      <c r="D566" s="97"/>
      <c r="E566" s="97"/>
      <c r="F566" s="97"/>
      <c r="G566" s="97"/>
      <c r="H566" s="97"/>
      <c r="I566" s="97"/>
      <c r="J566" s="97"/>
      <c r="K566" s="97"/>
      <c r="L566" s="97"/>
      <c r="M566" s="97" t="s">
        <v>1851</v>
      </c>
      <c r="N566" s="16"/>
    </row>
    <row r="567" spans="1:14" s="15" customFormat="1" ht="17.25" customHeight="1">
      <c r="A567" s="28"/>
      <c r="B567" s="100" t="s">
        <v>1529</v>
      </c>
      <c r="C567" s="89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16"/>
    </row>
    <row r="568" spans="1:14" s="15" customFormat="1" ht="17.25" customHeight="1">
      <c r="A568" s="28">
        <v>1656</v>
      </c>
      <c r="B568" s="76" t="s">
        <v>105</v>
      </c>
      <c r="C568" s="89">
        <v>4123929498</v>
      </c>
      <c r="D568" s="28">
        <v>5</v>
      </c>
      <c r="E568" s="28">
        <v>5</v>
      </c>
      <c r="F568" s="28">
        <v>5</v>
      </c>
      <c r="G568" s="28"/>
      <c r="H568" s="28"/>
      <c r="I568" s="28"/>
      <c r="J568" s="28"/>
      <c r="K568" s="28"/>
      <c r="L568" s="28"/>
      <c r="M568" s="28"/>
      <c r="N568" s="16"/>
    </row>
    <row r="569" spans="1:14" s="15" customFormat="1" ht="17.25" customHeight="1">
      <c r="A569" s="28">
        <v>1656</v>
      </c>
      <c r="B569" s="76" t="s">
        <v>105</v>
      </c>
      <c r="C569" s="89">
        <v>4123930125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  <c r="N569" s="16"/>
    </row>
    <row r="570" spans="1:14" s="15" customFormat="1" ht="17.25" customHeight="1">
      <c r="A570" s="56">
        <v>4197</v>
      </c>
      <c r="B570" s="76" t="s">
        <v>833</v>
      </c>
      <c r="C570" s="89">
        <v>4123871742</v>
      </c>
      <c r="D570" s="28"/>
      <c r="E570" s="28"/>
      <c r="F570" s="28"/>
      <c r="G570" s="28"/>
      <c r="H570" s="28"/>
      <c r="I570" s="28"/>
      <c r="J570" s="28"/>
      <c r="K570" s="28"/>
      <c r="L570" s="28">
        <v>5</v>
      </c>
      <c r="M570" s="28"/>
      <c r="N570" s="16"/>
    </row>
    <row r="571" spans="1:14" s="15" customFormat="1" ht="17.25" customHeight="1">
      <c r="A571" s="28">
        <v>4986</v>
      </c>
      <c r="B571" s="76" t="s">
        <v>1536</v>
      </c>
      <c r="C571" s="89">
        <v>4123891204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  <c r="N571" s="16"/>
    </row>
    <row r="572" spans="1:14" s="15" customFormat="1" ht="17.25" customHeight="1">
      <c r="A572" s="28">
        <v>4484</v>
      </c>
      <c r="B572" s="76" t="s">
        <v>1537</v>
      </c>
      <c r="C572" s="89">
        <v>4123889655</v>
      </c>
      <c r="D572" s="28"/>
      <c r="E572" s="28"/>
      <c r="F572" s="28"/>
      <c r="G572" s="28"/>
      <c r="H572" s="28"/>
      <c r="I572" s="28"/>
      <c r="J572" s="28"/>
      <c r="K572" s="28"/>
      <c r="L572" s="28">
        <v>5</v>
      </c>
      <c r="M572" s="28"/>
      <c r="N572" s="16"/>
    </row>
    <row r="573" spans="1:14" s="15" customFormat="1" ht="17.25" customHeight="1">
      <c r="A573" s="28">
        <v>4236</v>
      </c>
      <c r="B573" s="76" t="s">
        <v>233</v>
      </c>
      <c r="C573" s="89">
        <v>4123905438</v>
      </c>
      <c r="D573" s="28"/>
      <c r="E573" s="28"/>
      <c r="F573" s="28"/>
      <c r="G573" s="28"/>
      <c r="H573" s="28"/>
      <c r="I573" s="28"/>
      <c r="J573" s="28"/>
      <c r="K573" s="28"/>
      <c r="L573" s="28">
        <v>10</v>
      </c>
      <c r="M573" s="28"/>
      <c r="N573" s="16"/>
    </row>
    <row r="574" spans="1:14" s="15" customFormat="1" ht="17.25" customHeight="1">
      <c r="A574" s="28">
        <v>5368</v>
      </c>
      <c r="B574" s="76" t="s">
        <v>230</v>
      </c>
      <c r="C574" s="89">
        <v>4123914322</v>
      </c>
      <c r="D574" s="28"/>
      <c r="E574" s="28"/>
      <c r="F574" s="28"/>
      <c r="G574" s="28"/>
      <c r="H574" s="28"/>
      <c r="I574" s="28"/>
      <c r="J574" s="28"/>
      <c r="K574" s="28"/>
      <c r="L574" s="28">
        <v>5</v>
      </c>
      <c r="M574" s="28"/>
      <c r="N574" s="16"/>
    </row>
    <row r="575" spans="1:14" s="15" customFormat="1" ht="17.25" customHeight="1">
      <c r="A575" s="28">
        <v>5569</v>
      </c>
      <c r="B575" s="76" t="s">
        <v>1538</v>
      </c>
      <c r="C575" s="89">
        <v>4123862851</v>
      </c>
      <c r="D575" s="28"/>
      <c r="E575" s="28"/>
      <c r="F575" s="28"/>
      <c r="G575" s="28"/>
      <c r="H575" s="28"/>
      <c r="I575" s="28"/>
      <c r="J575" s="28"/>
      <c r="K575" s="28"/>
      <c r="L575" s="28">
        <v>9</v>
      </c>
      <c r="M575" s="28"/>
      <c r="N575" s="16"/>
    </row>
    <row r="576" spans="1:14" s="15" customFormat="1" ht="17.25" customHeight="1">
      <c r="A576" s="28">
        <v>3324</v>
      </c>
      <c r="B576" s="76" t="s">
        <v>1539</v>
      </c>
      <c r="C576" s="89">
        <v>4123981677</v>
      </c>
      <c r="D576" s="28"/>
      <c r="E576" s="28"/>
      <c r="F576" s="28"/>
      <c r="G576" s="28"/>
      <c r="H576" s="28"/>
      <c r="I576" s="28"/>
      <c r="J576" s="28">
        <v>10</v>
      </c>
      <c r="K576" s="28"/>
      <c r="L576" s="28"/>
      <c r="M576" s="28"/>
      <c r="N576" s="16"/>
    </row>
    <row r="577" spans="1:14" s="15" customFormat="1" ht="17.25" customHeight="1">
      <c r="A577" s="28">
        <v>4197</v>
      </c>
      <c r="B577" s="76" t="s">
        <v>833</v>
      </c>
      <c r="C577" s="89">
        <v>4200011036</v>
      </c>
      <c r="D577" s="28"/>
      <c r="E577" s="28"/>
      <c r="F577" s="28"/>
      <c r="G577" s="28"/>
      <c r="H577" s="28"/>
      <c r="I577" s="28"/>
      <c r="J577" s="28">
        <v>10</v>
      </c>
      <c r="K577" s="28"/>
      <c r="L577" s="28"/>
      <c r="M577" s="28"/>
      <c r="N577" s="16"/>
    </row>
    <row r="578" spans="1:14" s="15" customFormat="1" ht="17.25" customHeight="1">
      <c r="A578" s="28">
        <v>4986</v>
      </c>
      <c r="B578" s="76" t="s">
        <v>1536</v>
      </c>
      <c r="C578" s="89">
        <v>4123891203</v>
      </c>
      <c r="D578" s="28"/>
      <c r="E578" s="28"/>
      <c r="F578" s="28"/>
      <c r="G578" s="28"/>
      <c r="H578" s="28"/>
      <c r="I578" s="28"/>
      <c r="J578" s="28">
        <v>3</v>
      </c>
      <c r="K578" s="28"/>
      <c r="L578" s="28"/>
      <c r="M578" s="28"/>
      <c r="N578" s="16"/>
    </row>
    <row r="579" spans="1:14" s="15" customFormat="1" ht="17.25" customHeight="1">
      <c r="A579" s="28">
        <v>3617</v>
      </c>
      <c r="B579" s="76" t="s">
        <v>1540</v>
      </c>
      <c r="C579" s="89">
        <v>4123954834</v>
      </c>
      <c r="D579" s="28"/>
      <c r="E579" s="28"/>
      <c r="F579" s="28"/>
      <c r="G579" s="28"/>
      <c r="H579" s="28"/>
      <c r="I579" s="28"/>
      <c r="J579" s="28">
        <v>10</v>
      </c>
      <c r="K579" s="28"/>
      <c r="L579" s="28"/>
      <c r="M579" s="28"/>
      <c r="N579" s="16"/>
    </row>
    <row r="580" spans="1:14" s="15" customFormat="1" ht="17.25" customHeight="1">
      <c r="A580" s="28">
        <v>4484</v>
      </c>
      <c r="B580" s="76" t="s">
        <v>1537</v>
      </c>
      <c r="C580" s="89">
        <v>4123889654</v>
      </c>
      <c r="D580" s="28"/>
      <c r="E580" s="28"/>
      <c r="F580" s="28"/>
      <c r="G580" s="28"/>
      <c r="H580" s="28"/>
      <c r="I580" s="28"/>
      <c r="J580" s="28">
        <v>3</v>
      </c>
      <c r="K580" s="28"/>
      <c r="L580" s="28"/>
      <c r="M580" s="28"/>
      <c r="N580" s="16"/>
    </row>
    <row r="581" spans="1:14" s="15" customFormat="1" ht="17.25" customHeight="1">
      <c r="A581" s="28">
        <v>4535</v>
      </c>
      <c r="B581" s="76" t="s">
        <v>1541</v>
      </c>
      <c r="C581" s="89">
        <v>4123956190</v>
      </c>
      <c r="D581" s="28"/>
      <c r="E581" s="28"/>
      <c r="F581" s="28"/>
      <c r="G581" s="28"/>
      <c r="H581" s="28"/>
      <c r="I581" s="28"/>
      <c r="J581" s="28">
        <v>9</v>
      </c>
      <c r="K581" s="28"/>
      <c r="L581" s="28"/>
      <c r="M581" s="56" t="s">
        <v>1542</v>
      </c>
      <c r="N581" s="16"/>
    </row>
    <row r="582" spans="1:14" s="15" customFormat="1" ht="17.25" customHeight="1">
      <c r="A582" s="88">
        <v>3178</v>
      </c>
      <c r="B582" s="76" t="s">
        <v>26</v>
      </c>
      <c r="C582" s="89">
        <v>4123887209</v>
      </c>
      <c r="D582" s="28"/>
      <c r="E582" s="28"/>
      <c r="F582" s="28"/>
      <c r="G582" s="28"/>
      <c r="H582" s="28"/>
      <c r="I582" s="28"/>
      <c r="J582" s="28"/>
      <c r="K582" s="28"/>
      <c r="L582" s="28">
        <v>10</v>
      </c>
      <c r="M582" s="28"/>
      <c r="N582" s="16"/>
    </row>
    <row r="583" spans="1:14" s="15" customFormat="1" ht="17.25" customHeight="1">
      <c r="A583" s="28">
        <v>5605</v>
      </c>
      <c r="B583" s="76" t="s">
        <v>650</v>
      </c>
      <c r="C583" s="89">
        <v>4123892252</v>
      </c>
      <c r="D583" s="28"/>
      <c r="E583" s="28"/>
      <c r="F583" s="28"/>
      <c r="G583" s="28"/>
      <c r="H583" s="28"/>
      <c r="I583" s="28"/>
      <c r="J583" s="28"/>
      <c r="K583" s="28"/>
      <c r="L583" s="28">
        <v>2</v>
      </c>
      <c r="M583" s="28"/>
      <c r="N583" s="16"/>
    </row>
    <row r="584" spans="1:14" s="15" customFormat="1" ht="17.25" customHeight="1">
      <c r="A584" s="28">
        <v>3960</v>
      </c>
      <c r="B584" s="76" t="s">
        <v>1543</v>
      </c>
      <c r="C584" s="89">
        <v>4123888280</v>
      </c>
      <c r="D584" s="28"/>
      <c r="E584" s="28"/>
      <c r="F584" s="28"/>
      <c r="G584" s="28"/>
      <c r="H584" s="28"/>
      <c r="I584" s="28"/>
      <c r="J584" s="28"/>
      <c r="K584" s="28"/>
      <c r="L584" s="28">
        <v>5</v>
      </c>
      <c r="M584" s="28"/>
      <c r="N584" s="16"/>
    </row>
    <row r="585" spans="1:14" s="15" customFormat="1" ht="17.25" customHeight="1">
      <c r="A585" s="28">
        <v>3231</v>
      </c>
      <c r="B585" s="76" t="s">
        <v>1090</v>
      </c>
      <c r="C585" s="89">
        <v>4123887246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  <c r="N585" s="16"/>
    </row>
    <row r="586" spans="1:14" s="15" customFormat="1" ht="17.25" customHeight="1">
      <c r="A586" s="28">
        <v>3433</v>
      </c>
      <c r="B586" s="76" t="s">
        <v>619</v>
      </c>
      <c r="C586" s="89">
        <v>4123887422</v>
      </c>
      <c r="D586" s="28"/>
      <c r="E586" s="28"/>
      <c r="F586" s="28"/>
      <c r="G586" s="28"/>
      <c r="H586" s="28"/>
      <c r="I586" s="28"/>
      <c r="J586" s="28"/>
      <c r="K586" s="28"/>
      <c r="L586" s="28">
        <v>5</v>
      </c>
      <c r="M586" s="28"/>
      <c r="N586" s="16"/>
    </row>
    <row r="587" spans="1:14" s="15" customFormat="1" ht="17.25" customHeight="1">
      <c r="A587" s="28">
        <v>4124</v>
      </c>
      <c r="B587" s="76" t="s">
        <v>660</v>
      </c>
      <c r="C587" s="89">
        <v>4123888759</v>
      </c>
      <c r="D587" s="28"/>
      <c r="E587" s="28"/>
      <c r="F587" s="28"/>
      <c r="G587" s="28"/>
      <c r="H587" s="28"/>
      <c r="I587" s="28"/>
      <c r="J587" s="28"/>
      <c r="K587" s="28"/>
      <c r="L587" s="28">
        <v>5</v>
      </c>
      <c r="M587" s="28"/>
      <c r="N587" s="16"/>
    </row>
    <row r="588" spans="1:14" s="15" customFormat="1" ht="17.25" customHeight="1">
      <c r="A588" s="28">
        <v>3182</v>
      </c>
      <c r="B588" s="76" t="s">
        <v>615</v>
      </c>
      <c r="C588" s="89">
        <v>4123887231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  <c r="N588" s="16"/>
    </row>
    <row r="589" spans="1:14" s="15" customFormat="1" ht="17.25" customHeight="1">
      <c r="A589" s="28">
        <v>2532</v>
      </c>
      <c r="B589" s="76" t="s">
        <v>624</v>
      </c>
      <c r="C589" s="89">
        <v>4123886591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88">
        <v>42</v>
      </c>
      <c r="N589" s="16"/>
    </row>
    <row r="590" spans="1:14" s="15" customFormat="1" ht="17.25" customHeight="1">
      <c r="A590" s="96">
        <v>3145</v>
      </c>
      <c r="B590" s="76" t="s">
        <v>1544</v>
      </c>
      <c r="C590" s="89">
        <v>4123887111</v>
      </c>
      <c r="D590" s="28"/>
      <c r="E590" s="28"/>
      <c r="F590" s="28"/>
      <c r="G590" s="28"/>
      <c r="H590" s="28"/>
      <c r="I590" s="28"/>
      <c r="J590" s="28">
        <v>6</v>
      </c>
      <c r="K590" s="28"/>
      <c r="L590" s="28"/>
      <c r="M590" s="28"/>
      <c r="N590" s="16"/>
    </row>
    <row r="591" spans="1:14" s="15" customFormat="1" ht="17.25" customHeight="1">
      <c r="A591" s="28">
        <v>5612</v>
      </c>
      <c r="B591" s="76" t="s">
        <v>1126</v>
      </c>
      <c r="C591" s="89">
        <v>4123892461</v>
      </c>
      <c r="D591" s="28"/>
      <c r="E591" s="28"/>
      <c r="F591" s="28"/>
      <c r="G591" s="28"/>
      <c r="H591" s="28"/>
      <c r="I591" s="28"/>
      <c r="J591" s="28">
        <v>3</v>
      </c>
      <c r="K591" s="28"/>
      <c r="L591" s="28"/>
      <c r="M591" s="28"/>
      <c r="N591" s="16"/>
    </row>
    <row r="592" spans="1:14" s="15" customFormat="1" ht="17.25" customHeight="1">
      <c r="A592" s="28">
        <v>1535</v>
      </c>
      <c r="B592" s="76" t="s">
        <v>1045</v>
      </c>
      <c r="C592" s="89">
        <v>4123911554</v>
      </c>
      <c r="D592" s="28"/>
      <c r="E592" s="28"/>
      <c r="F592" s="28"/>
      <c r="G592" s="28"/>
      <c r="H592" s="28">
        <v>10</v>
      </c>
      <c r="I592" s="28"/>
      <c r="J592" s="28"/>
      <c r="K592" s="28"/>
      <c r="L592" s="28"/>
      <c r="M592" s="28"/>
      <c r="N592" s="16"/>
    </row>
    <row r="593" spans="1:14" s="15" customFormat="1" ht="17.25" customHeight="1">
      <c r="A593" s="28">
        <v>2428</v>
      </c>
      <c r="B593" s="76" t="s">
        <v>1153</v>
      </c>
      <c r="C593" s="89">
        <v>4123911905</v>
      </c>
      <c r="D593" s="28"/>
      <c r="E593" s="28"/>
      <c r="F593" s="28"/>
      <c r="G593" s="28"/>
      <c r="H593" s="28"/>
      <c r="I593" s="28"/>
      <c r="J593" s="28"/>
      <c r="K593" s="28"/>
      <c r="L593" s="28">
        <v>3</v>
      </c>
      <c r="M593" s="28"/>
      <c r="N593" s="16"/>
    </row>
    <row r="594" spans="1:14" s="15" customFormat="1" ht="17.25" customHeight="1">
      <c r="A594" s="28">
        <v>2020</v>
      </c>
      <c r="B594" s="76" t="s">
        <v>82</v>
      </c>
      <c r="C594" s="89">
        <v>4123905609</v>
      </c>
      <c r="D594" s="28"/>
      <c r="E594" s="28"/>
      <c r="F594" s="28"/>
      <c r="G594" s="28"/>
      <c r="H594" s="28"/>
      <c r="I594" s="28"/>
      <c r="J594" s="28"/>
      <c r="K594" s="28"/>
      <c r="L594" s="28">
        <v>3</v>
      </c>
      <c r="M594" s="28"/>
      <c r="N594" s="16"/>
    </row>
    <row r="595" spans="1:14" s="15" customFormat="1" ht="17.25" customHeight="1">
      <c r="A595" s="28">
        <v>2020</v>
      </c>
      <c r="B595" s="76" t="s">
        <v>82</v>
      </c>
      <c r="C595" s="89">
        <v>4123905657</v>
      </c>
      <c r="D595" s="28">
        <v>3</v>
      </c>
      <c r="E595" s="28"/>
      <c r="F595" s="28"/>
      <c r="G595" s="28"/>
      <c r="H595" s="28"/>
      <c r="I595" s="28">
        <v>5</v>
      </c>
      <c r="J595" s="28"/>
      <c r="K595" s="28"/>
      <c r="L595" s="28"/>
      <c r="M595" s="28"/>
      <c r="N595" s="16"/>
    </row>
    <row r="596" spans="1:14" s="15" customFormat="1" ht="17.25" customHeight="1">
      <c r="A596" s="28">
        <v>2080</v>
      </c>
      <c r="B596" s="76" t="s">
        <v>366</v>
      </c>
      <c r="C596" s="89">
        <v>4123886245</v>
      </c>
      <c r="D596" s="28"/>
      <c r="E596" s="28"/>
      <c r="F596" s="28"/>
      <c r="G596" s="28"/>
      <c r="H596" s="28"/>
      <c r="I596" s="28"/>
      <c r="J596" s="28">
        <v>5</v>
      </c>
      <c r="K596" s="28"/>
      <c r="L596" s="28"/>
      <c r="M596" s="96" t="s">
        <v>1545</v>
      </c>
      <c r="N596" s="16"/>
    </row>
    <row r="597" spans="1:14" s="15" customFormat="1" ht="17.25" customHeight="1">
      <c r="A597" s="28"/>
      <c r="B597" s="36" t="s">
        <v>590</v>
      </c>
      <c r="C597" s="89"/>
      <c r="D597" s="28"/>
      <c r="E597" s="28"/>
      <c r="F597" s="28"/>
      <c r="G597" s="28"/>
      <c r="H597" s="28"/>
      <c r="I597" s="28"/>
      <c r="J597" s="28"/>
      <c r="K597" s="28"/>
      <c r="L597" s="28"/>
      <c r="M597" s="53" t="s">
        <v>1530</v>
      </c>
      <c r="N597" s="16"/>
    </row>
    <row r="598" spans="1:14" s="15" customFormat="1" ht="17.25" customHeight="1">
      <c r="A598" s="28">
        <v>1564</v>
      </c>
      <c r="B598" s="76" t="s">
        <v>1055</v>
      </c>
      <c r="C598" s="89">
        <v>4123889380</v>
      </c>
      <c r="D598" s="28">
        <v>9</v>
      </c>
      <c r="E598" s="28"/>
      <c r="F598" s="28"/>
      <c r="G598" s="28"/>
      <c r="H598" s="28"/>
      <c r="I598" s="28">
        <v>19</v>
      </c>
      <c r="J598" s="28">
        <v>19</v>
      </c>
      <c r="K598" s="34"/>
      <c r="L598" s="34"/>
      <c r="M598" s="28" t="s">
        <v>1551</v>
      </c>
      <c r="N598" s="16"/>
    </row>
    <row r="599" spans="1:14" s="15" customFormat="1" ht="17.25" customHeight="1">
      <c r="A599" s="28">
        <v>5280</v>
      </c>
      <c r="B599" s="76" t="s">
        <v>1531</v>
      </c>
      <c r="C599" s="89">
        <v>4123893944</v>
      </c>
      <c r="D599" s="34"/>
      <c r="E599" s="34"/>
      <c r="F599" s="34"/>
      <c r="G599" s="34"/>
      <c r="H599" s="34"/>
      <c r="I599" s="34"/>
      <c r="J599" s="34"/>
      <c r="K599" s="34"/>
      <c r="L599" s="28">
        <v>10</v>
      </c>
      <c r="M599" s="28"/>
      <c r="N599" s="16"/>
    </row>
    <row r="600" spans="1:14" s="15" customFormat="1" ht="17.25" customHeight="1">
      <c r="A600" s="28">
        <v>1603</v>
      </c>
      <c r="B600" s="76" t="s">
        <v>1532</v>
      </c>
      <c r="C600" s="89">
        <v>4123882536</v>
      </c>
      <c r="D600" s="34"/>
      <c r="E600" s="34"/>
      <c r="F600" s="34"/>
      <c r="G600" s="34"/>
      <c r="H600" s="34"/>
      <c r="I600" s="34"/>
      <c r="J600" s="34"/>
      <c r="K600" s="34"/>
      <c r="L600" s="28">
        <v>10</v>
      </c>
      <c r="M600" s="28"/>
      <c r="N600" s="16"/>
    </row>
    <row r="601" spans="1:14" s="15" customFormat="1" ht="17.25" customHeight="1">
      <c r="A601" s="28">
        <v>3262</v>
      </c>
      <c r="B601" s="76" t="s">
        <v>1533</v>
      </c>
      <c r="C601" s="89">
        <v>4123867488</v>
      </c>
      <c r="D601" s="34"/>
      <c r="E601" s="34"/>
      <c r="F601" s="34"/>
      <c r="G601" s="34"/>
      <c r="H601" s="34"/>
      <c r="I601" s="34"/>
      <c r="J601" s="34"/>
      <c r="K601" s="34"/>
      <c r="L601" s="28">
        <v>20</v>
      </c>
      <c r="M601" s="28"/>
      <c r="N601" s="16"/>
    </row>
    <row r="602" spans="1:14" s="15" customFormat="1" ht="17.25" customHeight="1">
      <c r="A602" s="28">
        <v>1537</v>
      </c>
      <c r="B602" s="76" t="s">
        <v>1534</v>
      </c>
      <c r="C602" s="89">
        <v>4123877607</v>
      </c>
      <c r="D602" s="34"/>
      <c r="E602" s="34"/>
      <c r="F602" s="34"/>
      <c r="G602" s="34"/>
      <c r="H602" s="34"/>
      <c r="I602" s="34"/>
      <c r="J602" s="34"/>
      <c r="K602" s="34"/>
      <c r="L602" s="28">
        <v>10</v>
      </c>
      <c r="M602" s="28"/>
      <c r="N602" s="16"/>
    </row>
    <row r="603" spans="1:14" s="15" customFormat="1" ht="17.25" customHeight="1">
      <c r="A603" s="28">
        <v>3878</v>
      </c>
      <c r="B603" s="76" t="s">
        <v>1535</v>
      </c>
      <c r="C603" s="89">
        <v>4123912145</v>
      </c>
      <c r="D603" s="34"/>
      <c r="E603" s="34"/>
      <c r="F603" s="34"/>
      <c r="G603" s="34"/>
      <c r="H603" s="34"/>
      <c r="I603" s="34"/>
      <c r="J603" s="34"/>
      <c r="K603" s="34"/>
      <c r="L603" s="28">
        <v>23</v>
      </c>
      <c r="M603" s="106"/>
      <c r="N603" s="16"/>
    </row>
    <row r="604" spans="1:14" s="15" customFormat="1" ht="17.25" customHeight="1">
      <c r="A604" s="97"/>
      <c r="B604" s="98"/>
      <c r="C604" s="99"/>
      <c r="D604" s="97"/>
      <c r="E604" s="97"/>
      <c r="F604" s="97"/>
      <c r="G604" s="97"/>
      <c r="H604" s="97"/>
      <c r="I604" s="97"/>
      <c r="J604" s="97"/>
      <c r="K604" s="97"/>
      <c r="L604" s="97"/>
      <c r="M604" s="97" t="s">
        <v>1550</v>
      </c>
      <c r="N604" s="16"/>
    </row>
    <row r="605" spans="1:14" s="15" customFormat="1" ht="17.25" customHeight="1">
      <c r="A605" s="28"/>
      <c r="B605" s="100" t="s">
        <v>1546</v>
      </c>
      <c r="C605" s="89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16"/>
    </row>
    <row r="606" spans="1:14" s="15" customFormat="1" ht="17.25" customHeight="1">
      <c r="A606" s="56">
        <v>2812</v>
      </c>
      <c r="B606" s="76" t="s">
        <v>44</v>
      </c>
      <c r="C606" s="89">
        <v>4123986305</v>
      </c>
      <c r="D606" s="28"/>
      <c r="E606" s="28"/>
      <c r="F606" s="28"/>
      <c r="G606" s="28"/>
      <c r="H606" s="28"/>
      <c r="I606" s="28"/>
      <c r="J606" s="28">
        <v>5</v>
      </c>
      <c r="K606" s="28"/>
      <c r="L606" s="28"/>
      <c r="M606" s="28"/>
      <c r="N606" s="16"/>
    </row>
    <row r="607" spans="1:14" s="15" customFormat="1" ht="17.25" customHeight="1">
      <c r="A607" s="28">
        <v>2834</v>
      </c>
      <c r="B607" s="76" t="s">
        <v>1553</v>
      </c>
      <c r="C607" s="89">
        <v>4123985762</v>
      </c>
      <c r="D607" s="28"/>
      <c r="E607" s="28"/>
      <c r="F607" s="28"/>
      <c r="G607" s="28"/>
      <c r="H607" s="28"/>
      <c r="I607" s="28"/>
      <c r="J607" s="28">
        <v>10</v>
      </c>
      <c r="K607" s="28"/>
      <c r="L607" s="28"/>
      <c r="M607" s="28"/>
      <c r="N607" s="16"/>
    </row>
    <row r="608" spans="1:14" s="15" customFormat="1" ht="17.25" customHeight="1">
      <c r="A608" s="28">
        <v>4302</v>
      </c>
      <c r="B608" s="76" t="s">
        <v>1554</v>
      </c>
      <c r="C608" s="89">
        <v>4123983286</v>
      </c>
      <c r="D608" s="28"/>
      <c r="E608" s="28"/>
      <c r="F608" s="28"/>
      <c r="G608" s="28"/>
      <c r="H608" s="28"/>
      <c r="I608" s="28"/>
      <c r="J608" s="28">
        <v>10</v>
      </c>
      <c r="K608" s="28"/>
      <c r="L608" s="28"/>
      <c r="M608" s="28"/>
      <c r="N608" s="16"/>
    </row>
    <row r="609" spans="1:14" s="15" customFormat="1" ht="17.25" customHeight="1">
      <c r="A609" s="28">
        <v>2024</v>
      </c>
      <c r="B609" s="76" t="s">
        <v>502</v>
      </c>
      <c r="C609" s="89">
        <v>4123951179</v>
      </c>
      <c r="D609" s="28">
        <v>3</v>
      </c>
      <c r="E609" s="28"/>
      <c r="F609" s="28">
        <v>3</v>
      </c>
      <c r="G609" s="28"/>
      <c r="H609" s="28">
        <v>3</v>
      </c>
      <c r="I609" s="28"/>
      <c r="J609" s="28"/>
      <c r="K609" s="28"/>
      <c r="L609" s="28"/>
      <c r="M609" s="28"/>
      <c r="N609" s="16"/>
    </row>
    <row r="610" spans="1:14" s="15" customFormat="1" ht="17.25" customHeight="1">
      <c r="A610" s="28">
        <v>1590</v>
      </c>
      <c r="B610" s="76" t="s">
        <v>992</v>
      </c>
      <c r="C610" s="89">
        <v>4123901993</v>
      </c>
      <c r="D610" s="28"/>
      <c r="E610" s="28"/>
      <c r="F610" s="28">
        <v>3</v>
      </c>
      <c r="G610" s="28"/>
      <c r="H610" s="28"/>
      <c r="I610" s="28"/>
      <c r="J610" s="28"/>
      <c r="K610" s="28"/>
      <c r="L610" s="28"/>
      <c r="M610" s="28"/>
      <c r="N610" s="16"/>
    </row>
    <row r="611" spans="1:14" s="15" customFormat="1" ht="17.25" customHeight="1">
      <c r="A611" s="28">
        <v>4053</v>
      </c>
      <c r="B611" s="76" t="s">
        <v>702</v>
      </c>
      <c r="C611" s="89">
        <v>4123949707</v>
      </c>
      <c r="D611" s="28"/>
      <c r="E611" s="28"/>
      <c r="F611" s="28"/>
      <c r="G611" s="28"/>
      <c r="H611" s="28"/>
      <c r="I611" s="28"/>
      <c r="J611" s="28"/>
      <c r="K611" s="28"/>
      <c r="L611" s="28">
        <v>5</v>
      </c>
      <c r="M611" s="28"/>
      <c r="N611" s="16"/>
    </row>
    <row r="612" spans="1:14" s="15" customFormat="1" ht="17.25" customHeight="1">
      <c r="A612" s="28">
        <v>2275</v>
      </c>
      <c r="B612" s="76" t="s">
        <v>1555</v>
      </c>
      <c r="C612" s="89">
        <v>4123984882</v>
      </c>
      <c r="D612" s="28"/>
      <c r="E612" s="28"/>
      <c r="F612" s="28"/>
      <c r="G612" s="28"/>
      <c r="H612" s="28"/>
      <c r="I612" s="28"/>
      <c r="J612" s="28"/>
      <c r="K612" s="28"/>
      <c r="L612" s="28">
        <v>1</v>
      </c>
      <c r="M612" s="28"/>
      <c r="N612" s="16"/>
    </row>
    <row r="613" spans="1:14" s="15" customFormat="1" ht="17.25" customHeight="1">
      <c r="A613" s="28">
        <v>3653</v>
      </c>
      <c r="B613" s="76" t="s">
        <v>467</v>
      </c>
      <c r="C613" s="89">
        <v>4123906585</v>
      </c>
      <c r="D613" s="28"/>
      <c r="E613" s="28"/>
      <c r="F613" s="28"/>
      <c r="G613" s="28"/>
      <c r="H613" s="28"/>
      <c r="I613" s="28"/>
      <c r="J613" s="28"/>
      <c r="K613" s="28"/>
      <c r="L613" s="28">
        <v>3</v>
      </c>
      <c r="M613" s="28"/>
      <c r="N613" s="16"/>
    </row>
    <row r="614" spans="1:14" s="15" customFormat="1" ht="17.25" customHeight="1">
      <c r="A614" s="28">
        <v>4065</v>
      </c>
      <c r="B614" s="76" t="s">
        <v>415</v>
      </c>
      <c r="C614" s="89">
        <v>4123971472</v>
      </c>
      <c r="D614" s="28"/>
      <c r="E614" s="28"/>
      <c r="F614" s="28"/>
      <c r="G614" s="28"/>
      <c r="H614" s="28"/>
      <c r="I614" s="28"/>
      <c r="J614" s="28"/>
      <c r="K614" s="28"/>
      <c r="L614" s="28">
        <v>4</v>
      </c>
      <c r="M614" s="28"/>
      <c r="N614" s="16"/>
    </row>
    <row r="615" spans="1:14" s="15" customFormat="1" ht="17.25" customHeight="1">
      <c r="A615" s="28">
        <v>1531</v>
      </c>
      <c r="B615" s="76" t="s">
        <v>71</v>
      </c>
      <c r="C615" s="89">
        <v>4123881746</v>
      </c>
      <c r="D615" s="28"/>
      <c r="E615" s="28"/>
      <c r="F615" s="28"/>
      <c r="G615" s="28"/>
      <c r="H615" s="28"/>
      <c r="I615" s="28"/>
      <c r="J615" s="28"/>
      <c r="K615" s="28"/>
      <c r="L615" s="28">
        <v>5</v>
      </c>
      <c r="M615" s="28"/>
      <c r="N615" s="16"/>
    </row>
    <row r="616" spans="1:14" s="15" customFormat="1" ht="17.25" customHeight="1">
      <c r="A616" s="28">
        <v>3179</v>
      </c>
      <c r="B616" s="76" t="s">
        <v>436</v>
      </c>
      <c r="C616" s="89">
        <v>4123905748</v>
      </c>
      <c r="D616" s="28"/>
      <c r="E616" s="28"/>
      <c r="F616" s="28"/>
      <c r="G616" s="28"/>
      <c r="H616" s="28"/>
      <c r="I616" s="28"/>
      <c r="J616" s="28"/>
      <c r="K616" s="28"/>
      <c r="L616" s="28">
        <v>5</v>
      </c>
      <c r="M616" s="28"/>
      <c r="N616" s="16"/>
    </row>
    <row r="617" spans="1:14" s="15" customFormat="1" ht="17.25" customHeight="1">
      <c r="A617" s="28">
        <v>5474</v>
      </c>
      <c r="B617" s="76" t="s">
        <v>1556</v>
      </c>
      <c r="C617" s="89">
        <v>4123959827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56" t="s">
        <v>1557</v>
      </c>
      <c r="N617" s="16"/>
    </row>
    <row r="618" spans="1:14" s="15" customFormat="1" ht="17.25" customHeight="1">
      <c r="A618" s="88">
        <v>5570</v>
      </c>
      <c r="B618" s="76" t="s">
        <v>1558</v>
      </c>
      <c r="C618" s="89">
        <v>4123989080</v>
      </c>
      <c r="D618" s="28"/>
      <c r="E618" s="28"/>
      <c r="F618" s="28"/>
      <c r="G618" s="28"/>
      <c r="H618" s="28"/>
      <c r="I618" s="28"/>
      <c r="J618" s="28">
        <v>5</v>
      </c>
      <c r="K618" s="28"/>
      <c r="L618" s="28"/>
      <c r="M618" s="28"/>
      <c r="N618" s="16"/>
    </row>
    <row r="619" spans="1:14" s="15" customFormat="1" ht="17.25" customHeight="1">
      <c r="A619" s="28">
        <v>5008</v>
      </c>
      <c r="B619" s="76" t="s">
        <v>1559</v>
      </c>
      <c r="C619" s="89">
        <v>4123985912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  <c r="N619" s="16"/>
    </row>
    <row r="620" spans="1:14" s="15" customFormat="1" ht="17.25" customHeight="1">
      <c r="A620" s="28">
        <v>5008</v>
      </c>
      <c r="B620" s="76" t="s">
        <v>1559</v>
      </c>
      <c r="C620" s="89">
        <v>4123985917</v>
      </c>
      <c r="D620" s="28"/>
      <c r="E620" s="28"/>
      <c r="F620" s="28"/>
      <c r="G620" s="28"/>
      <c r="H620" s="28"/>
      <c r="I620" s="28"/>
      <c r="J620" s="28">
        <v>5</v>
      </c>
      <c r="K620" s="28"/>
      <c r="L620" s="28"/>
      <c r="M620" s="28"/>
      <c r="N620" s="16"/>
    </row>
    <row r="621" spans="1:14" s="15" customFormat="1" ht="17.25" customHeight="1">
      <c r="A621" s="28">
        <v>4680</v>
      </c>
      <c r="B621" s="76" t="s">
        <v>1560</v>
      </c>
      <c r="C621" s="89">
        <v>4123954358</v>
      </c>
      <c r="D621" s="28"/>
      <c r="E621" s="28"/>
      <c r="F621" s="28"/>
      <c r="G621" s="28"/>
      <c r="H621" s="28"/>
      <c r="I621" s="28"/>
      <c r="J621" s="28">
        <v>10</v>
      </c>
      <c r="K621" s="28"/>
      <c r="L621" s="28"/>
      <c r="M621" s="28"/>
      <c r="N621" s="16"/>
    </row>
    <row r="622" spans="1:14" s="15" customFormat="1" ht="17.25" customHeight="1">
      <c r="A622" s="28">
        <v>3730</v>
      </c>
      <c r="B622" s="76" t="s">
        <v>1185</v>
      </c>
      <c r="C622" s="89">
        <v>4123887709</v>
      </c>
      <c r="D622" s="28"/>
      <c r="E622" s="28"/>
      <c r="F622" s="28"/>
      <c r="G622" s="28"/>
      <c r="H622" s="28"/>
      <c r="I622" s="28"/>
      <c r="J622" s="28"/>
      <c r="K622" s="28"/>
      <c r="L622" s="28">
        <v>5</v>
      </c>
      <c r="M622" s="28"/>
      <c r="N622" s="16"/>
    </row>
    <row r="623" spans="1:14" s="15" customFormat="1" ht="17.25" customHeight="1">
      <c r="A623" s="28">
        <v>4114</v>
      </c>
      <c r="B623" s="76" t="s">
        <v>1188</v>
      </c>
      <c r="C623" s="89">
        <v>4123965583</v>
      </c>
      <c r="D623" s="28"/>
      <c r="E623" s="28"/>
      <c r="F623" s="28"/>
      <c r="G623" s="28"/>
      <c r="H623" s="28"/>
      <c r="I623" s="28"/>
      <c r="J623" s="28"/>
      <c r="K623" s="28"/>
      <c r="L623" s="28">
        <v>6</v>
      </c>
      <c r="M623" s="28"/>
      <c r="N623" s="16"/>
    </row>
    <row r="624" spans="1:14" s="15" customFormat="1" ht="17.25" customHeight="1">
      <c r="A624" s="28">
        <v>4671</v>
      </c>
      <c r="B624" s="76" t="s">
        <v>1561</v>
      </c>
      <c r="C624" s="89">
        <v>4123989920</v>
      </c>
      <c r="D624" s="28"/>
      <c r="E624" s="28"/>
      <c r="F624" s="28"/>
      <c r="G624" s="28"/>
      <c r="H624" s="28"/>
      <c r="I624" s="28"/>
      <c r="J624" s="28">
        <v>5</v>
      </c>
      <c r="K624" s="28"/>
      <c r="L624" s="28"/>
      <c r="M624" s="28"/>
      <c r="N624" s="16"/>
    </row>
    <row r="625" spans="1:14" s="15" customFormat="1" ht="17.25" customHeight="1">
      <c r="A625" s="28">
        <v>3102</v>
      </c>
      <c r="B625" s="76" t="s">
        <v>1562</v>
      </c>
      <c r="C625" s="89">
        <v>4123992590</v>
      </c>
      <c r="D625" s="28"/>
      <c r="E625" s="28"/>
      <c r="F625" s="28"/>
      <c r="G625" s="28"/>
      <c r="H625" s="28"/>
      <c r="I625" s="28"/>
      <c r="J625" s="28">
        <v>5</v>
      </c>
      <c r="K625" s="28"/>
      <c r="L625" s="28"/>
      <c r="M625" s="28"/>
      <c r="N625" s="16"/>
    </row>
    <row r="626" spans="1:14" s="15" customFormat="1" ht="17.25" customHeight="1">
      <c r="A626" s="28">
        <v>5378</v>
      </c>
      <c r="B626" s="76" t="s">
        <v>1563</v>
      </c>
      <c r="C626" s="89">
        <v>4123993802</v>
      </c>
      <c r="D626" s="28"/>
      <c r="E626" s="28"/>
      <c r="F626" s="28"/>
      <c r="G626" s="28"/>
      <c r="H626" s="28"/>
      <c r="I626" s="28"/>
      <c r="J626" s="28"/>
      <c r="K626" s="28"/>
      <c r="L626" s="28">
        <v>5</v>
      </c>
      <c r="M626" s="28"/>
      <c r="N626" s="16"/>
    </row>
    <row r="627" spans="1:14" s="15" customFormat="1" ht="17.25" customHeight="1">
      <c r="A627" s="28">
        <v>3728</v>
      </c>
      <c r="B627" s="76" t="s">
        <v>708</v>
      </c>
      <c r="C627" s="89">
        <v>4123922950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  <c r="N627" s="16"/>
    </row>
    <row r="628" spans="1:14" s="15" customFormat="1" ht="17.25" customHeight="1">
      <c r="A628" s="28">
        <v>4199</v>
      </c>
      <c r="B628" s="76" t="s">
        <v>1564</v>
      </c>
      <c r="C628" s="89">
        <v>4123995341</v>
      </c>
      <c r="D628" s="28"/>
      <c r="E628" s="28"/>
      <c r="F628" s="28"/>
      <c r="G628" s="28"/>
      <c r="H628" s="28"/>
      <c r="I628" s="28"/>
      <c r="J628" s="28"/>
      <c r="K628" s="28"/>
      <c r="L628" s="28">
        <v>4</v>
      </c>
      <c r="M628" s="28"/>
      <c r="N628" s="16"/>
    </row>
    <row r="629" spans="1:14" s="15" customFormat="1" ht="17.25" customHeight="1">
      <c r="A629" s="28">
        <v>4641</v>
      </c>
      <c r="B629" s="76" t="s">
        <v>1565</v>
      </c>
      <c r="C629" s="89">
        <v>4123991192</v>
      </c>
      <c r="D629" s="28"/>
      <c r="E629" s="28"/>
      <c r="F629" s="28"/>
      <c r="G629" s="28"/>
      <c r="H629" s="28"/>
      <c r="I629" s="28"/>
      <c r="J629" s="28">
        <v>5</v>
      </c>
      <c r="K629" s="28"/>
      <c r="L629" s="28"/>
      <c r="M629" s="88" t="s">
        <v>1566</v>
      </c>
      <c r="N629" s="16"/>
    </row>
    <row r="630" spans="1:14" s="15" customFormat="1" ht="17.25" customHeight="1">
      <c r="A630" s="96">
        <v>2536</v>
      </c>
      <c r="B630" s="76" t="s">
        <v>1567</v>
      </c>
      <c r="C630" s="89">
        <v>4123948151</v>
      </c>
      <c r="D630" s="28"/>
      <c r="E630" s="28"/>
      <c r="F630" s="28"/>
      <c r="G630" s="28"/>
      <c r="H630" s="28"/>
      <c r="I630" s="28"/>
      <c r="J630" s="28"/>
      <c r="K630" s="28"/>
      <c r="L630" s="28">
        <v>5</v>
      </c>
      <c r="M630" s="28"/>
      <c r="N630" s="16"/>
    </row>
    <row r="631" spans="1:14" s="15" customFormat="1" ht="17.25" customHeight="1">
      <c r="A631" s="28">
        <v>2802</v>
      </c>
      <c r="B631" s="76" t="s">
        <v>273</v>
      </c>
      <c r="C631" s="89">
        <v>4123972519</v>
      </c>
      <c r="D631" s="28"/>
      <c r="E631" s="28"/>
      <c r="F631" s="28"/>
      <c r="G631" s="28"/>
      <c r="H631" s="28"/>
      <c r="I631" s="28"/>
      <c r="J631" s="28"/>
      <c r="K631" s="28"/>
      <c r="L631" s="28">
        <v>5</v>
      </c>
      <c r="M631" s="28"/>
      <c r="N631" s="16"/>
    </row>
    <row r="632" spans="1:14" s="15" customFormat="1" ht="17.25" customHeight="1">
      <c r="A632" s="28">
        <v>5595</v>
      </c>
      <c r="B632" s="76" t="s">
        <v>1568</v>
      </c>
      <c r="C632" s="89">
        <v>4123957233</v>
      </c>
      <c r="D632" s="28"/>
      <c r="E632" s="28"/>
      <c r="F632" s="28"/>
      <c r="G632" s="28"/>
      <c r="H632" s="28"/>
      <c r="I632" s="28"/>
      <c r="J632" s="28"/>
      <c r="K632" s="28"/>
      <c r="L632" s="28">
        <v>3</v>
      </c>
      <c r="M632" s="28"/>
      <c r="N632" s="16"/>
    </row>
    <row r="633" spans="1:14" s="15" customFormat="1" ht="17.25" customHeight="1">
      <c r="A633" s="28">
        <v>1608</v>
      </c>
      <c r="B633" s="76" t="s">
        <v>123</v>
      </c>
      <c r="C633" s="89">
        <v>4123963698</v>
      </c>
      <c r="D633" s="28"/>
      <c r="E633" s="28"/>
      <c r="F633" s="28"/>
      <c r="G633" s="28"/>
      <c r="H633" s="28"/>
      <c r="I633" s="28"/>
      <c r="J633" s="28">
        <v>5</v>
      </c>
      <c r="K633" s="28"/>
      <c r="L633" s="28"/>
      <c r="M633" s="28"/>
      <c r="N633" s="16"/>
    </row>
    <row r="634" spans="1:14" s="15" customFormat="1" ht="17.25" customHeight="1">
      <c r="A634" s="28">
        <v>2812</v>
      </c>
      <c r="B634" s="76" t="s">
        <v>1569</v>
      </c>
      <c r="C634" s="89">
        <v>4123913931</v>
      </c>
      <c r="D634" s="28"/>
      <c r="E634" s="28"/>
      <c r="F634" s="28"/>
      <c r="G634" s="28"/>
      <c r="H634" s="28"/>
      <c r="I634" s="28"/>
      <c r="J634" s="28"/>
      <c r="K634" s="28"/>
      <c r="L634" s="28">
        <v>3</v>
      </c>
      <c r="M634" s="96" t="s">
        <v>1570</v>
      </c>
      <c r="N634" s="16"/>
    </row>
    <row r="635" spans="1:14" s="15" customFormat="1" ht="17.25" customHeight="1">
      <c r="A635" s="28"/>
      <c r="B635" s="36" t="s">
        <v>590</v>
      </c>
      <c r="C635" s="89"/>
      <c r="D635" s="28"/>
      <c r="E635" s="28"/>
      <c r="F635" s="28"/>
      <c r="G635" s="28"/>
      <c r="H635" s="28"/>
      <c r="I635" s="28"/>
      <c r="J635" s="28"/>
      <c r="K635" s="28"/>
      <c r="L635" s="28"/>
      <c r="M635" s="53" t="s">
        <v>1547</v>
      </c>
      <c r="N635" s="16"/>
    </row>
    <row r="636" spans="1:14" s="15" customFormat="1" ht="17.25" customHeight="1">
      <c r="A636" s="28">
        <v>5135</v>
      </c>
      <c r="B636" s="76" t="s">
        <v>1548</v>
      </c>
      <c r="C636" s="89">
        <v>4123971683</v>
      </c>
      <c r="D636" s="34"/>
      <c r="E636" s="34"/>
      <c r="F636" s="34"/>
      <c r="G636" s="34"/>
      <c r="H636" s="34"/>
      <c r="I636" s="34"/>
      <c r="J636" s="34"/>
      <c r="K636" s="34"/>
      <c r="L636" s="28">
        <v>10</v>
      </c>
      <c r="M636" s="28"/>
      <c r="N636" s="16"/>
    </row>
    <row r="637" spans="1:14" s="15" customFormat="1" ht="17.25" customHeight="1">
      <c r="A637" s="28">
        <v>3381</v>
      </c>
      <c r="B637" s="76" t="s">
        <v>42</v>
      </c>
      <c r="C637" s="89">
        <v>4123959860</v>
      </c>
      <c r="D637" s="34"/>
      <c r="E637" s="34"/>
      <c r="F637" s="34"/>
      <c r="G637" s="34"/>
      <c r="H637" s="34"/>
      <c r="I637" s="34"/>
      <c r="J637" s="34"/>
      <c r="K637" s="34"/>
      <c r="L637" s="28">
        <v>11</v>
      </c>
      <c r="M637" s="28"/>
      <c r="N637" s="16"/>
    </row>
    <row r="638" spans="1:14" s="15" customFormat="1" ht="17.25" customHeight="1">
      <c r="A638" s="28">
        <v>1592</v>
      </c>
      <c r="B638" s="76" t="s">
        <v>1549</v>
      </c>
      <c r="C638" s="89">
        <v>4123917131</v>
      </c>
      <c r="D638" s="28">
        <v>10</v>
      </c>
      <c r="E638" s="28">
        <v>10</v>
      </c>
      <c r="F638" s="28">
        <v>10</v>
      </c>
      <c r="G638" s="34"/>
      <c r="H638" s="34"/>
      <c r="I638" s="34"/>
      <c r="J638" s="34"/>
      <c r="K638" s="34"/>
      <c r="L638" s="34"/>
      <c r="M638" s="28"/>
      <c r="N638" s="16"/>
    </row>
    <row r="639" spans="1:14" s="15" customFormat="1" ht="17.25" customHeight="1">
      <c r="A639" s="97"/>
      <c r="B639" s="98"/>
      <c r="C639" s="99"/>
      <c r="D639" s="97"/>
      <c r="E639" s="97"/>
      <c r="F639" s="97"/>
      <c r="G639" s="97"/>
      <c r="H639" s="97"/>
      <c r="I639" s="97"/>
      <c r="J639" s="97"/>
      <c r="K639" s="97"/>
      <c r="L639" s="97"/>
      <c r="M639" s="97" t="s">
        <v>1571</v>
      </c>
      <c r="N639" s="16"/>
    </row>
    <row r="640" spans="1:14" s="15" customFormat="1" ht="17.25" customHeight="1">
      <c r="A640" s="28"/>
      <c r="B640" s="100" t="s">
        <v>1572</v>
      </c>
      <c r="C640" s="89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16"/>
    </row>
    <row r="641" spans="1:14" s="15" customFormat="1" ht="17.25" customHeight="1">
      <c r="A641" s="28">
        <v>3248</v>
      </c>
      <c r="B641" s="107" t="s">
        <v>1579</v>
      </c>
      <c r="C641" s="89">
        <v>4124011775</v>
      </c>
      <c r="D641" s="28"/>
      <c r="E641" s="28"/>
      <c r="F641" s="28"/>
      <c r="G641" s="28"/>
      <c r="H641" s="28"/>
      <c r="I641" s="28"/>
      <c r="J641" s="28">
        <v>5</v>
      </c>
      <c r="K641" s="28"/>
      <c r="L641" s="28"/>
      <c r="M641" s="28"/>
      <c r="N641" s="16"/>
    </row>
    <row r="642" spans="1:14" s="15" customFormat="1" ht="17.25" customHeight="1">
      <c r="A642" s="28">
        <v>4085</v>
      </c>
      <c r="B642" s="102" t="s">
        <v>46</v>
      </c>
      <c r="C642" s="89">
        <v>4124023270</v>
      </c>
      <c r="D642" s="28"/>
      <c r="E642" s="28"/>
      <c r="F642" s="28"/>
      <c r="G642" s="28"/>
      <c r="H642" s="28"/>
      <c r="I642" s="28"/>
      <c r="J642" s="28">
        <v>5</v>
      </c>
      <c r="K642" s="28"/>
      <c r="L642" s="28"/>
      <c r="M642" s="28"/>
      <c r="N642" s="16"/>
    </row>
    <row r="643" spans="1:14" s="15" customFormat="1" ht="17.25" customHeight="1">
      <c r="A643" s="28">
        <v>5595</v>
      </c>
      <c r="B643" s="102" t="s">
        <v>1568</v>
      </c>
      <c r="C643" s="89">
        <v>4124021024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  <c r="N643" s="16"/>
    </row>
    <row r="644" spans="1:14" s="15" customFormat="1" ht="17.25" customHeight="1">
      <c r="A644" s="28">
        <v>4263</v>
      </c>
      <c r="B644" s="102" t="s">
        <v>1580</v>
      </c>
      <c r="C644" s="89">
        <v>4124025471</v>
      </c>
      <c r="D644" s="28"/>
      <c r="E644" s="28"/>
      <c r="F644" s="28"/>
      <c r="G644" s="28"/>
      <c r="H644" s="28"/>
      <c r="I644" s="28"/>
      <c r="J644" s="28">
        <v>7</v>
      </c>
      <c r="K644" s="28"/>
      <c r="L644" s="28"/>
      <c r="M644" s="28"/>
      <c r="N644" s="16"/>
    </row>
    <row r="645" spans="1:14" s="15" customFormat="1" ht="17.25" customHeight="1">
      <c r="A645" s="28">
        <v>2554</v>
      </c>
      <c r="B645" s="102" t="s">
        <v>1586</v>
      </c>
      <c r="C645" s="89">
        <v>4123981401</v>
      </c>
      <c r="D645" s="28"/>
      <c r="E645" s="28"/>
      <c r="F645" s="28"/>
      <c r="G645" s="28"/>
      <c r="H645" s="28"/>
      <c r="I645" s="28"/>
      <c r="J645" s="28"/>
      <c r="K645" s="28"/>
      <c r="L645" s="28">
        <v>3</v>
      </c>
      <c r="M645" s="28"/>
      <c r="N645" s="16"/>
    </row>
    <row r="646" spans="1:14" s="15" customFormat="1" ht="17.25" customHeight="1">
      <c r="A646" s="28">
        <v>3168</v>
      </c>
      <c r="B646" s="76" t="s">
        <v>452</v>
      </c>
      <c r="C646" s="89">
        <v>4123993165</v>
      </c>
      <c r="D646" s="28"/>
      <c r="E646" s="28"/>
      <c r="F646" s="28"/>
      <c r="G646" s="28"/>
      <c r="H646" s="28"/>
      <c r="I646" s="28"/>
      <c r="J646" s="28"/>
      <c r="K646" s="28"/>
      <c r="L646" s="28">
        <v>2</v>
      </c>
      <c r="M646" s="28"/>
      <c r="N646" s="16"/>
    </row>
    <row r="647" spans="1:14" s="15" customFormat="1" ht="17.25" customHeight="1">
      <c r="A647" s="28">
        <v>5054</v>
      </c>
      <c r="B647" s="76" t="s">
        <v>1587</v>
      </c>
      <c r="C647" s="89">
        <v>4123975533</v>
      </c>
      <c r="D647" s="28"/>
      <c r="E647" s="28"/>
      <c r="F647" s="28"/>
      <c r="G647" s="28"/>
      <c r="H647" s="28"/>
      <c r="I647" s="28"/>
      <c r="J647" s="28"/>
      <c r="K647" s="28"/>
      <c r="L647" s="28">
        <v>2</v>
      </c>
      <c r="M647" s="28"/>
      <c r="N647" s="16"/>
    </row>
    <row r="648" spans="1:14" s="15" customFormat="1" ht="17.25" customHeight="1">
      <c r="A648" s="28">
        <v>5268</v>
      </c>
      <c r="B648" s="76" t="s">
        <v>946</v>
      </c>
      <c r="C648" s="89">
        <v>4123995826</v>
      </c>
      <c r="D648" s="28"/>
      <c r="E648" s="28"/>
      <c r="F648" s="28"/>
      <c r="G648" s="28"/>
      <c r="H648" s="28"/>
      <c r="I648" s="28"/>
      <c r="J648" s="28"/>
      <c r="K648" s="28"/>
      <c r="L648" s="28">
        <v>5</v>
      </c>
      <c r="M648" s="28"/>
      <c r="N648" s="16"/>
    </row>
    <row r="649" spans="1:14" s="15" customFormat="1" ht="17.25" customHeight="1">
      <c r="A649" s="28">
        <v>2116</v>
      </c>
      <c r="B649" s="76" t="s">
        <v>821</v>
      </c>
      <c r="C649" s="89">
        <v>4123986235</v>
      </c>
      <c r="D649" s="28"/>
      <c r="E649" s="28"/>
      <c r="F649" s="28"/>
      <c r="G649" s="28"/>
      <c r="H649" s="28"/>
      <c r="I649" s="28"/>
      <c r="J649" s="28">
        <v>3</v>
      </c>
      <c r="K649" s="28"/>
      <c r="L649" s="28"/>
      <c r="M649" s="28"/>
      <c r="N649" s="16"/>
    </row>
    <row r="650" spans="1:14" s="15" customFormat="1" ht="17.25" customHeight="1">
      <c r="A650" s="28">
        <v>3276</v>
      </c>
      <c r="B650" s="76" t="s">
        <v>266</v>
      </c>
      <c r="C650" s="89">
        <v>4124016540</v>
      </c>
      <c r="D650" s="28"/>
      <c r="E650" s="28"/>
      <c r="F650" s="28"/>
      <c r="G650" s="28"/>
      <c r="H650" s="28"/>
      <c r="I650" s="28"/>
      <c r="J650" s="28"/>
      <c r="K650" s="28"/>
      <c r="L650" s="28">
        <v>3</v>
      </c>
      <c r="M650" s="28"/>
      <c r="N650" s="16"/>
    </row>
    <row r="651" spans="1:14" s="15" customFormat="1" ht="17.25" customHeight="1">
      <c r="A651" s="28">
        <v>3248</v>
      </c>
      <c r="B651" s="76" t="s">
        <v>1588</v>
      </c>
      <c r="C651" s="89">
        <v>4123983036</v>
      </c>
      <c r="D651" s="28"/>
      <c r="E651" s="28"/>
      <c r="F651" s="28"/>
      <c r="G651" s="28"/>
      <c r="H651" s="28"/>
      <c r="I651" s="28"/>
      <c r="J651" s="28"/>
      <c r="K651" s="28"/>
      <c r="L651" s="28">
        <v>5</v>
      </c>
      <c r="M651" s="28"/>
      <c r="N651" s="16"/>
    </row>
    <row r="652" spans="1:14" s="15" customFormat="1" ht="17.25" customHeight="1">
      <c r="A652" s="28"/>
      <c r="B652" s="36" t="s">
        <v>590</v>
      </c>
      <c r="C652" s="89"/>
      <c r="D652" s="28"/>
      <c r="E652" s="28"/>
      <c r="F652" s="28"/>
      <c r="G652" s="28"/>
      <c r="H652" s="28"/>
      <c r="I652" s="28"/>
      <c r="J652" s="28"/>
      <c r="K652" s="28"/>
      <c r="L652" s="28"/>
      <c r="M652" s="53" t="s">
        <v>1573</v>
      </c>
      <c r="N652" s="16"/>
    </row>
    <row r="653" spans="1:14" s="15" customFormat="1" ht="17.25" customHeight="1">
      <c r="A653" s="28">
        <v>4957</v>
      </c>
      <c r="B653" s="76" t="s">
        <v>1574</v>
      </c>
      <c r="C653" s="89">
        <v>4123864271</v>
      </c>
      <c r="D653" s="28"/>
      <c r="E653" s="28"/>
      <c r="F653" s="28"/>
      <c r="G653" s="28"/>
      <c r="H653" s="28"/>
      <c r="I653" s="28"/>
      <c r="J653" s="28"/>
      <c r="K653" s="28"/>
      <c r="L653" s="28">
        <v>10</v>
      </c>
      <c r="M653" s="28"/>
      <c r="N653" s="16"/>
    </row>
    <row r="654" spans="1:14" s="15" customFormat="1" ht="17.25" customHeight="1">
      <c r="A654" s="28">
        <v>4491</v>
      </c>
      <c r="B654" s="76" t="s">
        <v>1575</v>
      </c>
      <c r="C654" s="89">
        <v>4123799222</v>
      </c>
      <c r="D654" s="28"/>
      <c r="E654" s="28"/>
      <c r="F654" s="28"/>
      <c r="G654" s="28"/>
      <c r="H654" s="28"/>
      <c r="I654" s="28"/>
      <c r="J654" s="28"/>
      <c r="K654" s="28"/>
      <c r="L654" s="28">
        <v>10</v>
      </c>
      <c r="M654" s="28"/>
      <c r="N654" s="16"/>
    </row>
    <row r="655" spans="1:14" s="15" customFormat="1" ht="17.25" customHeight="1">
      <c r="A655" s="28">
        <v>4627</v>
      </c>
      <c r="B655" s="76" t="s">
        <v>1576</v>
      </c>
      <c r="C655" s="89">
        <v>4123969712</v>
      </c>
      <c r="D655" s="28"/>
      <c r="E655" s="28"/>
      <c r="F655" s="28"/>
      <c r="G655" s="28"/>
      <c r="H655" s="28"/>
      <c r="I655" s="28"/>
      <c r="J655" s="28"/>
      <c r="K655" s="28"/>
      <c r="L655" s="28">
        <v>15</v>
      </c>
      <c r="M655" s="28"/>
      <c r="N655" s="16"/>
    </row>
    <row r="656" spans="1:14" s="15" customFormat="1" ht="17.25" customHeight="1">
      <c r="A656" s="97"/>
      <c r="B656" s="98"/>
      <c r="C656" s="99"/>
      <c r="D656" s="97"/>
      <c r="E656" s="97"/>
      <c r="F656" s="97"/>
      <c r="G656" s="97"/>
      <c r="H656" s="97"/>
      <c r="I656" s="97"/>
      <c r="J656" s="97"/>
      <c r="K656" s="97"/>
      <c r="L656" s="97"/>
      <c r="M656" s="97" t="s">
        <v>1589</v>
      </c>
      <c r="N656" s="16"/>
    </row>
    <row r="657" spans="1:14" s="15" customFormat="1" ht="17.25" customHeight="1">
      <c r="A657" s="28"/>
      <c r="B657" s="100" t="s">
        <v>1581</v>
      </c>
      <c r="C657" s="89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16"/>
    </row>
    <row r="658" spans="1:14" ht="15.75">
      <c r="A658" s="96">
        <v>3322</v>
      </c>
      <c r="B658" s="76" t="s">
        <v>917</v>
      </c>
      <c r="C658" s="89">
        <v>4124022944</v>
      </c>
      <c r="D658" s="28"/>
      <c r="E658" s="28"/>
      <c r="F658" s="28"/>
      <c r="G658" s="28"/>
      <c r="H658" s="28"/>
      <c r="I658" s="28"/>
      <c r="J658" s="28"/>
      <c r="K658" s="28"/>
      <c r="L658" s="28">
        <v>5</v>
      </c>
      <c r="M658" s="28"/>
    </row>
    <row r="659" spans="1:14" ht="15.75">
      <c r="A659" s="28">
        <v>1532</v>
      </c>
      <c r="B659" s="76" t="s">
        <v>544</v>
      </c>
      <c r="C659" s="89">
        <v>4123981276</v>
      </c>
      <c r="D659" s="28">
        <v>5</v>
      </c>
      <c r="E659" s="28"/>
      <c r="F659" s="28"/>
      <c r="G659" s="28"/>
      <c r="H659" s="28"/>
      <c r="I659" s="28"/>
      <c r="J659" s="28">
        <v>5</v>
      </c>
      <c r="K659" s="28"/>
      <c r="L659" s="28"/>
      <c r="M659" s="28"/>
    </row>
    <row r="660" spans="1:14" ht="15.75">
      <c r="A660" s="28">
        <v>4166</v>
      </c>
      <c r="B660" s="76" t="s">
        <v>1590</v>
      </c>
      <c r="C660" s="89">
        <v>4124011701</v>
      </c>
      <c r="D660" s="28"/>
      <c r="E660" s="28"/>
      <c r="F660" s="28"/>
      <c r="G660" s="28"/>
      <c r="H660" s="28"/>
      <c r="I660" s="28"/>
      <c r="J660" s="28"/>
      <c r="K660" s="28"/>
      <c r="L660" s="28">
        <v>5</v>
      </c>
      <c r="M660" s="28"/>
    </row>
    <row r="661" spans="1:14" ht="15.75">
      <c r="A661" s="28">
        <v>2390</v>
      </c>
      <c r="B661" s="76" t="s">
        <v>1591</v>
      </c>
      <c r="C661" s="89">
        <v>4124028596</v>
      </c>
      <c r="D661" s="28"/>
      <c r="E661" s="28"/>
      <c r="F661" s="28"/>
      <c r="G661" s="28"/>
      <c r="H661" s="28"/>
      <c r="I661" s="28"/>
      <c r="J661" s="28">
        <v>3</v>
      </c>
      <c r="K661" s="28"/>
      <c r="L661" s="28"/>
      <c r="M661" s="28"/>
    </row>
    <row r="662" spans="1:14" ht="15.75">
      <c r="A662" s="28">
        <v>2390</v>
      </c>
      <c r="B662" s="76" t="s">
        <v>1591</v>
      </c>
      <c r="C662" s="89">
        <v>4124002301</v>
      </c>
      <c r="D662" s="28"/>
      <c r="E662" s="28"/>
      <c r="F662" s="28"/>
      <c r="G662" s="28"/>
      <c r="H662" s="28"/>
      <c r="I662" s="28"/>
      <c r="J662" s="28"/>
      <c r="K662" s="28"/>
      <c r="L662" s="28">
        <v>5</v>
      </c>
      <c r="M662" s="28"/>
    </row>
    <row r="663" spans="1:14" ht="15.75">
      <c r="A663" s="28">
        <v>2340</v>
      </c>
      <c r="B663" s="76" t="s">
        <v>1592</v>
      </c>
      <c r="C663" s="89">
        <v>4124009788</v>
      </c>
      <c r="D663" s="28"/>
      <c r="E663" s="28"/>
      <c r="F663" s="28"/>
      <c r="G663" s="28"/>
      <c r="H663" s="28"/>
      <c r="I663" s="28"/>
      <c r="J663" s="28">
        <v>5</v>
      </c>
      <c r="K663" s="28"/>
      <c r="L663" s="28"/>
      <c r="M663" s="28"/>
    </row>
    <row r="664" spans="1:14" ht="15.75">
      <c r="A664" s="28">
        <v>2094</v>
      </c>
      <c r="B664" s="76" t="s">
        <v>1593</v>
      </c>
      <c r="C664" s="89">
        <v>4124011465</v>
      </c>
      <c r="D664" s="28"/>
      <c r="E664" s="28"/>
      <c r="F664" s="28"/>
      <c r="G664" s="28"/>
      <c r="H664" s="28"/>
      <c r="I664" s="28"/>
      <c r="J664" s="28"/>
      <c r="K664" s="28"/>
      <c r="L664" s="28">
        <v>3</v>
      </c>
      <c r="M664" s="28"/>
    </row>
    <row r="665" spans="1:14" ht="15.75">
      <c r="A665" s="28">
        <v>2032</v>
      </c>
      <c r="B665" s="76" t="s">
        <v>272</v>
      </c>
      <c r="C665" s="89">
        <v>4124022263</v>
      </c>
      <c r="D665" s="28">
        <v>2</v>
      </c>
      <c r="E665" s="28">
        <v>2</v>
      </c>
      <c r="F665" s="28">
        <v>2</v>
      </c>
      <c r="G665" s="28">
        <v>2</v>
      </c>
      <c r="H665" s="28"/>
      <c r="I665" s="28">
        <v>2</v>
      </c>
      <c r="J665" s="28">
        <v>2</v>
      </c>
      <c r="K665" s="28"/>
      <c r="L665" s="28"/>
      <c r="M665" s="28"/>
    </row>
    <row r="666" spans="1:14" ht="15.75">
      <c r="A666" s="28">
        <v>4108</v>
      </c>
      <c r="B666" s="76" t="s">
        <v>443</v>
      </c>
      <c r="C666" s="89">
        <v>4124010926</v>
      </c>
      <c r="D666" s="28"/>
      <c r="E666" s="28"/>
      <c r="F666" s="28"/>
      <c r="G666" s="28"/>
      <c r="H666" s="28"/>
      <c r="I666" s="28"/>
      <c r="J666" s="28"/>
      <c r="K666" s="28"/>
      <c r="L666" s="28">
        <v>5</v>
      </c>
      <c r="M666" s="96" t="s">
        <v>1594</v>
      </c>
    </row>
    <row r="667" spans="1:14" ht="15.75">
      <c r="A667" s="56">
        <v>2758</v>
      </c>
      <c r="B667" s="76" t="s">
        <v>1595</v>
      </c>
      <c r="C667" s="89">
        <v>4124019076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4" ht="15.75">
      <c r="A668" s="28">
        <v>1535</v>
      </c>
      <c r="B668" s="76" t="s">
        <v>1596</v>
      </c>
      <c r="C668" s="89">
        <v>4123995912</v>
      </c>
      <c r="D668" s="28"/>
      <c r="E668" s="28"/>
      <c r="F668" s="28"/>
      <c r="G668" s="28"/>
      <c r="H668" s="28"/>
      <c r="I668" s="28"/>
      <c r="J668" s="28"/>
      <c r="K668" s="28"/>
      <c r="L668" s="28">
        <v>5</v>
      </c>
      <c r="M668" s="28"/>
    </row>
    <row r="669" spans="1:14" ht="15.75">
      <c r="A669" s="28">
        <v>3142</v>
      </c>
      <c r="B669" s="76" t="s">
        <v>938</v>
      </c>
      <c r="C669" s="89">
        <v>4124020812</v>
      </c>
      <c r="D669" s="28"/>
      <c r="E669" s="28"/>
      <c r="F669" s="28"/>
      <c r="G669" s="28"/>
      <c r="H669" s="28"/>
      <c r="I669" s="28"/>
      <c r="J669" s="28">
        <v>3</v>
      </c>
      <c r="K669" s="28"/>
      <c r="L669" s="28"/>
      <c r="M669" s="28"/>
    </row>
    <row r="670" spans="1:14" ht="15.75">
      <c r="A670" s="28">
        <v>3342</v>
      </c>
      <c r="B670" s="76" t="s">
        <v>1597</v>
      </c>
      <c r="C670" s="89">
        <v>4124001752</v>
      </c>
      <c r="D670" s="28"/>
      <c r="E670" s="28"/>
      <c r="F670" s="28"/>
      <c r="G670" s="28"/>
      <c r="H670" s="28"/>
      <c r="I670" s="28"/>
      <c r="J670" s="28"/>
      <c r="K670" s="28"/>
      <c r="L670" s="28">
        <v>2</v>
      </c>
      <c r="M670" s="28"/>
    </row>
    <row r="671" spans="1:14" ht="15.75">
      <c r="A671" s="28">
        <v>4525</v>
      </c>
      <c r="B671" s="76" t="s">
        <v>1598</v>
      </c>
      <c r="C671" s="89">
        <v>4123995183</v>
      </c>
      <c r="D671" s="28"/>
      <c r="E671" s="28"/>
      <c r="F671" s="28"/>
      <c r="G671" s="28"/>
      <c r="H671" s="28"/>
      <c r="I671" s="28"/>
      <c r="J671" s="28"/>
      <c r="K671" s="28"/>
      <c r="L671" s="28">
        <v>5</v>
      </c>
      <c r="M671" s="28"/>
    </row>
    <row r="672" spans="1:14" ht="15.75">
      <c r="A672" s="28">
        <v>2063</v>
      </c>
      <c r="B672" s="76" t="s">
        <v>567</v>
      </c>
      <c r="C672" s="89">
        <v>4123991035</v>
      </c>
      <c r="D672" s="28"/>
      <c r="E672" s="28"/>
      <c r="F672" s="28"/>
      <c r="G672" s="28"/>
      <c r="H672" s="28"/>
      <c r="I672" s="28"/>
      <c r="J672" s="28"/>
      <c r="K672" s="28"/>
      <c r="L672" s="28">
        <v>5</v>
      </c>
      <c r="M672" s="28"/>
    </row>
    <row r="673" spans="1:13" ht="15.75">
      <c r="A673" s="28">
        <v>4418</v>
      </c>
      <c r="B673" s="76" t="s">
        <v>1599</v>
      </c>
      <c r="C673" s="89">
        <v>4123994978</v>
      </c>
      <c r="D673" s="28"/>
      <c r="E673" s="28"/>
      <c r="F673" s="28"/>
      <c r="G673" s="28"/>
      <c r="H673" s="28"/>
      <c r="I673" s="28"/>
      <c r="J673" s="28">
        <v>3</v>
      </c>
      <c r="K673" s="28"/>
      <c r="L673" s="28"/>
      <c r="M673" s="28"/>
    </row>
    <row r="674" spans="1:13" ht="15.75">
      <c r="A674" s="28">
        <v>4060</v>
      </c>
      <c r="B674" s="76" t="s">
        <v>1600</v>
      </c>
      <c r="C674" s="89">
        <v>4124064238</v>
      </c>
      <c r="D674" s="28"/>
      <c r="E674" s="28"/>
      <c r="F674" s="28"/>
      <c r="G674" s="28"/>
      <c r="H674" s="28"/>
      <c r="I674" s="28"/>
      <c r="J674" s="28">
        <v>5</v>
      </c>
      <c r="K674" s="28"/>
      <c r="L674" s="28"/>
      <c r="M674" s="28"/>
    </row>
    <row r="675" spans="1:13" ht="15.75">
      <c r="A675" s="28">
        <v>2835</v>
      </c>
      <c r="B675" s="76" t="s">
        <v>813</v>
      </c>
      <c r="C675" s="89">
        <v>4124010680</v>
      </c>
      <c r="D675" s="28"/>
      <c r="E675" s="28"/>
      <c r="F675" s="28"/>
      <c r="G675" s="28"/>
      <c r="H675" s="28"/>
      <c r="I675" s="28"/>
      <c r="J675" s="28"/>
      <c r="K675" s="28"/>
      <c r="L675" s="28">
        <v>5</v>
      </c>
      <c r="M675" s="28"/>
    </row>
    <row r="676" spans="1:13" ht="15.75">
      <c r="A676" s="28">
        <v>4409</v>
      </c>
      <c r="B676" s="76" t="s">
        <v>1601</v>
      </c>
      <c r="C676" s="89">
        <v>4124003186</v>
      </c>
      <c r="D676" s="28"/>
      <c r="E676" s="28"/>
      <c r="F676" s="28"/>
      <c r="G676" s="28"/>
      <c r="H676" s="28"/>
      <c r="I676" s="28"/>
      <c r="J676" s="28"/>
      <c r="K676" s="28"/>
      <c r="L676" s="28">
        <v>10</v>
      </c>
      <c r="M676" s="28"/>
    </row>
    <row r="677" spans="1:13" ht="15.75">
      <c r="A677" s="28">
        <v>3266</v>
      </c>
      <c r="B677" s="76" t="s">
        <v>1602</v>
      </c>
      <c r="C677" s="89">
        <v>4124033004</v>
      </c>
      <c r="D677" s="28"/>
      <c r="E677" s="28"/>
      <c r="F677" s="28"/>
      <c r="G677" s="28"/>
      <c r="H677" s="28"/>
      <c r="I677" s="28"/>
      <c r="J677" s="28">
        <v>5</v>
      </c>
      <c r="K677" s="28"/>
      <c r="L677" s="28"/>
      <c r="M677" s="56" t="s">
        <v>1603</v>
      </c>
    </row>
    <row r="678" spans="1:13" ht="15.75">
      <c r="A678" s="88">
        <v>3346</v>
      </c>
      <c r="B678" s="76" t="s">
        <v>1604</v>
      </c>
      <c r="C678" s="89">
        <v>4124033768</v>
      </c>
      <c r="D678" s="28"/>
      <c r="E678" s="28"/>
      <c r="F678" s="28"/>
      <c r="G678" s="28"/>
      <c r="H678" s="28"/>
      <c r="I678" s="28"/>
      <c r="J678" s="28">
        <v>8</v>
      </c>
      <c r="K678" s="28"/>
      <c r="L678" s="28"/>
      <c r="M678" s="28"/>
    </row>
    <row r="679" spans="1:13" ht="15.75">
      <c r="A679" s="28">
        <v>5408</v>
      </c>
      <c r="B679" s="76" t="s">
        <v>1605</v>
      </c>
      <c r="C679" s="89">
        <v>4123996461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5.75">
      <c r="A680" s="28">
        <v>3553</v>
      </c>
      <c r="B680" s="76" t="s">
        <v>981</v>
      </c>
      <c r="C680" s="89">
        <v>4123993713</v>
      </c>
      <c r="D680" s="28"/>
      <c r="E680" s="28"/>
      <c r="F680" s="28"/>
      <c r="G680" s="28"/>
      <c r="H680" s="28"/>
      <c r="I680" s="28"/>
      <c r="J680" s="28">
        <v>3</v>
      </c>
      <c r="K680" s="28"/>
      <c r="L680" s="28"/>
      <c r="M680" s="28"/>
    </row>
    <row r="681" spans="1:13" ht="15.75">
      <c r="A681" s="28">
        <v>4276</v>
      </c>
      <c r="B681" s="76" t="s">
        <v>34</v>
      </c>
      <c r="C681" s="89">
        <v>4123994636</v>
      </c>
      <c r="D681" s="28"/>
      <c r="E681" s="28"/>
      <c r="F681" s="28"/>
      <c r="G681" s="28"/>
      <c r="H681" s="28"/>
      <c r="I681" s="28"/>
      <c r="J681" s="28"/>
      <c r="K681" s="28"/>
      <c r="L681" s="28">
        <v>5</v>
      </c>
      <c r="M681" s="28"/>
    </row>
    <row r="682" spans="1:13" ht="15.75">
      <c r="A682" s="28">
        <v>4800</v>
      </c>
      <c r="B682" s="76" t="s">
        <v>39</v>
      </c>
      <c r="C682" s="89">
        <v>4123890604</v>
      </c>
      <c r="D682" s="28"/>
      <c r="E682" s="28"/>
      <c r="F682" s="28"/>
      <c r="G682" s="28"/>
      <c r="H682" s="28"/>
      <c r="I682" s="28"/>
      <c r="J682" s="28">
        <v>6</v>
      </c>
      <c r="K682" s="28"/>
      <c r="L682" s="28"/>
      <c r="M682" s="28"/>
    </row>
    <row r="683" spans="1:13" ht="15.75">
      <c r="A683" s="28">
        <v>3901</v>
      </c>
      <c r="B683" s="76" t="s">
        <v>1606</v>
      </c>
      <c r="C683" s="89">
        <v>4123994212</v>
      </c>
      <c r="D683" s="28"/>
      <c r="E683" s="28"/>
      <c r="F683" s="28"/>
      <c r="G683" s="28"/>
      <c r="H683" s="28"/>
      <c r="I683" s="28"/>
      <c r="J683" s="28">
        <v>3</v>
      </c>
      <c r="K683" s="28"/>
      <c r="L683" s="28"/>
      <c r="M683" s="28"/>
    </row>
    <row r="684" spans="1:13" ht="15.75">
      <c r="A684" s="28">
        <v>3960</v>
      </c>
      <c r="B684" s="76" t="s">
        <v>29</v>
      </c>
      <c r="C684" s="89">
        <v>4123994286</v>
      </c>
      <c r="D684" s="28"/>
      <c r="E684" s="28"/>
      <c r="F684" s="28"/>
      <c r="G684" s="28"/>
      <c r="H684" s="28"/>
      <c r="I684" s="28"/>
      <c r="J684" s="28">
        <v>3</v>
      </c>
      <c r="K684" s="28"/>
      <c r="L684" s="28"/>
      <c r="M684" s="28"/>
    </row>
    <row r="685" spans="1:13" ht="15.75">
      <c r="A685" s="28">
        <v>3659</v>
      </c>
      <c r="B685" s="76" t="s">
        <v>1607</v>
      </c>
      <c r="C685" s="89">
        <v>4123993876</v>
      </c>
      <c r="D685" s="28"/>
      <c r="E685" s="28"/>
      <c r="F685" s="28"/>
      <c r="G685" s="28"/>
      <c r="H685" s="28"/>
      <c r="I685" s="28"/>
      <c r="J685" s="28">
        <v>10</v>
      </c>
      <c r="K685" s="28"/>
      <c r="L685" s="28"/>
      <c r="M685" s="28"/>
    </row>
    <row r="686" spans="1:13" ht="15.75">
      <c r="A686" s="28">
        <v>5609</v>
      </c>
      <c r="B686" s="76" t="s">
        <v>1608</v>
      </c>
      <c r="C686" s="89">
        <v>4123996853</v>
      </c>
      <c r="D686" s="28"/>
      <c r="E686" s="28"/>
      <c r="F686" s="28"/>
      <c r="G686" s="28"/>
      <c r="H686" s="28"/>
      <c r="I686" s="28"/>
      <c r="J686" s="28"/>
      <c r="K686" s="28"/>
      <c r="L686" s="28">
        <v>5</v>
      </c>
      <c r="M686" s="88" t="s">
        <v>1609</v>
      </c>
    </row>
    <row r="687" spans="1:13" ht="15.75">
      <c r="A687" s="28"/>
      <c r="B687" s="36" t="s">
        <v>590</v>
      </c>
      <c r="C687" s="89"/>
      <c r="D687" s="28"/>
      <c r="E687" s="28"/>
      <c r="F687" s="28"/>
      <c r="G687" s="28"/>
      <c r="H687" s="28"/>
      <c r="I687" s="28"/>
      <c r="J687" s="28"/>
      <c r="K687" s="28"/>
      <c r="L687" s="28"/>
      <c r="M687" s="53" t="s">
        <v>1582</v>
      </c>
    </row>
    <row r="688" spans="1:13" ht="15.75">
      <c r="A688" s="28">
        <v>5002</v>
      </c>
      <c r="B688" s="76" t="s">
        <v>1583</v>
      </c>
      <c r="C688" s="89">
        <v>4123693933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>
      <c r="A689" s="28">
        <v>4877</v>
      </c>
      <c r="B689" s="76" t="s">
        <v>1584</v>
      </c>
      <c r="C689" s="89">
        <v>4124001339</v>
      </c>
      <c r="D689" s="28"/>
      <c r="E689" s="28"/>
      <c r="F689" s="28"/>
      <c r="G689" s="28"/>
      <c r="H689" s="28"/>
      <c r="I689" s="28"/>
      <c r="J689" s="28"/>
      <c r="K689" s="28"/>
      <c r="L689" s="28">
        <v>10</v>
      </c>
      <c r="M689" s="28"/>
    </row>
    <row r="690" spans="1:13" ht="15.75">
      <c r="A690" s="28">
        <v>5282</v>
      </c>
      <c r="B690" s="76" t="s">
        <v>1585</v>
      </c>
      <c r="C690" s="89">
        <v>4124016774</v>
      </c>
      <c r="D690" s="28"/>
      <c r="E690" s="28"/>
      <c r="F690" s="28"/>
      <c r="G690" s="28"/>
      <c r="H690" s="28"/>
      <c r="I690" s="28"/>
      <c r="J690" s="28"/>
      <c r="K690" s="28"/>
      <c r="L690" s="28">
        <v>10</v>
      </c>
      <c r="M690" s="28"/>
    </row>
    <row r="691" spans="1:13" ht="15.75">
      <c r="A691" s="28">
        <v>3343</v>
      </c>
      <c r="B691" s="76" t="s">
        <v>1335</v>
      </c>
      <c r="C691" s="89">
        <v>4124022113</v>
      </c>
      <c r="D691" s="28"/>
      <c r="E691" s="28"/>
      <c r="F691" s="28"/>
      <c r="G691" s="28"/>
      <c r="H691" s="28"/>
      <c r="I691" s="28"/>
      <c r="J691" s="28"/>
      <c r="K691" s="28"/>
      <c r="L691" s="28">
        <v>20</v>
      </c>
      <c r="M691" s="28"/>
    </row>
    <row r="692" spans="1:13" ht="15.75">
      <c r="A692" s="97"/>
      <c r="B692" s="98"/>
      <c r="C692" s="99"/>
      <c r="D692" s="97"/>
      <c r="E692" s="97"/>
      <c r="F692" s="97"/>
      <c r="G692" s="97"/>
      <c r="H692" s="97"/>
      <c r="I692" s="97"/>
      <c r="J692" s="97"/>
      <c r="K692" s="97"/>
      <c r="L692" s="97"/>
      <c r="M692" s="97" t="s">
        <v>1610</v>
      </c>
    </row>
    <row r="693" spans="1:13" ht="15.75">
      <c r="A693" s="28"/>
      <c r="B693" s="100" t="s">
        <v>1612</v>
      </c>
      <c r="C693" s="89"/>
      <c r="D693" s="28"/>
      <c r="E693" s="28"/>
      <c r="F693" s="28"/>
      <c r="G693" s="28"/>
      <c r="H693" s="28"/>
      <c r="I693" s="28"/>
      <c r="J693" s="28"/>
      <c r="K693" s="28"/>
      <c r="L693" s="28"/>
      <c r="M693" s="28"/>
    </row>
    <row r="694" spans="1:13" ht="15.75">
      <c r="A694" s="56">
        <v>2747</v>
      </c>
      <c r="B694" s="76" t="s">
        <v>1619</v>
      </c>
      <c r="C694" s="89">
        <v>4123991893</v>
      </c>
      <c r="D694" s="28"/>
      <c r="E694" s="28"/>
      <c r="F694" s="28"/>
      <c r="G694" s="28"/>
      <c r="H694" s="28"/>
      <c r="I694" s="28"/>
      <c r="J694" s="28">
        <v>3</v>
      </c>
      <c r="K694" s="28"/>
      <c r="L694" s="28"/>
      <c r="M694" s="28"/>
    </row>
    <row r="695" spans="1:13" ht="15.75">
      <c r="A695" s="28">
        <v>5589</v>
      </c>
      <c r="B695" s="76" t="s">
        <v>1620</v>
      </c>
      <c r="C695" s="89">
        <v>4124026413</v>
      </c>
      <c r="D695" s="28"/>
      <c r="E695" s="28"/>
      <c r="F695" s="28"/>
      <c r="G695" s="28"/>
      <c r="H695" s="28"/>
      <c r="I695" s="28"/>
      <c r="J695" s="28"/>
      <c r="K695" s="28"/>
      <c r="L695" s="28">
        <v>5</v>
      </c>
      <c r="M695" s="28"/>
    </row>
    <row r="696" spans="1:13" ht="15.75">
      <c r="A696" s="28">
        <v>2969</v>
      </c>
      <c r="B696" s="76" t="s">
        <v>1621</v>
      </c>
      <c r="C696" s="89">
        <v>4124026666</v>
      </c>
      <c r="D696" s="28"/>
      <c r="E696" s="28"/>
      <c r="F696" s="28"/>
      <c r="G696" s="28"/>
      <c r="H696" s="28"/>
      <c r="I696" s="28"/>
      <c r="J696" s="28"/>
      <c r="K696" s="28"/>
      <c r="L696" s="28">
        <v>2</v>
      </c>
      <c r="M696" s="28"/>
    </row>
    <row r="697" spans="1:13" ht="15.75">
      <c r="A697" s="28">
        <v>4878</v>
      </c>
      <c r="B697" s="76" t="s">
        <v>1622</v>
      </c>
      <c r="C697" s="89">
        <v>4124033965</v>
      </c>
      <c r="D697" s="28"/>
      <c r="E697" s="28"/>
      <c r="F697" s="28"/>
      <c r="G697" s="28"/>
      <c r="H697" s="28"/>
      <c r="I697" s="28"/>
      <c r="J697" s="28"/>
      <c r="K697" s="28"/>
      <c r="L697" s="28">
        <v>4</v>
      </c>
      <c r="M697" s="28"/>
    </row>
    <row r="698" spans="1:13" ht="15.75">
      <c r="A698" s="28">
        <v>3691</v>
      </c>
      <c r="B698" s="76" t="s">
        <v>1623</v>
      </c>
      <c r="C698" s="89">
        <v>4124027213</v>
      </c>
      <c r="D698" s="28"/>
      <c r="E698" s="28"/>
      <c r="F698" s="28"/>
      <c r="G698" s="28"/>
      <c r="H698" s="28"/>
      <c r="I698" s="28"/>
      <c r="J698" s="28"/>
      <c r="K698" s="28"/>
      <c r="L698" s="28">
        <v>10</v>
      </c>
      <c r="M698" s="28"/>
    </row>
    <row r="699" spans="1:13" ht="15.75">
      <c r="A699" s="28">
        <v>1658</v>
      </c>
      <c r="B699" s="76" t="s">
        <v>349</v>
      </c>
      <c r="C699" s="89">
        <v>4124025376</v>
      </c>
      <c r="D699" s="28"/>
      <c r="E699" s="28"/>
      <c r="F699" s="28"/>
      <c r="G699" s="28"/>
      <c r="H699" s="28"/>
      <c r="I699" s="28"/>
      <c r="J699" s="28"/>
      <c r="K699" s="28"/>
      <c r="L699" s="28">
        <v>5</v>
      </c>
      <c r="M699" s="28"/>
    </row>
    <row r="700" spans="1:13" ht="15.75">
      <c r="A700" s="28">
        <v>2321</v>
      </c>
      <c r="B700" s="76" t="s">
        <v>1624</v>
      </c>
      <c r="C700" s="89">
        <v>4124028878</v>
      </c>
      <c r="D700" s="28"/>
      <c r="E700" s="28"/>
      <c r="F700" s="28"/>
      <c r="G700" s="28"/>
      <c r="H700" s="28"/>
      <c r="I700" s="28"/>
      <c r="J700" s="28"/>
      <c r="K700" s="28"/>
      <c r="L700" s="28">
        <v>8</v>
      </c>
      <c r="M700" s="28"/>
    </row>
    <row r="701" spans="1:13" ht="15.75">
      <c r="A701" s="28">
        <v>2323</v>
      </c>
      <c r="B701" s="76" t="s">
        <v>863</v>
      </c>
      <c r="C701" s="89">
        <v>4124027040</v>
      </c>
      <c r="D701" s="28"/>
      <c r="E701" s="28"/>
      <c r="F701" s="28"/>
      <c r="G701" s="28"/>
      <c r="H701" s="28"/>
      <c r="I701" s="28"/>
      <c r="J701" s="28"/>
      <c r="K701" s="28"/>
      <c r="L701" s="28">
        <v>3</v>
      </c>
      <c r="M701" s="28"/>
    </row>
    <row r="702" spans="1:13" ht="15.75">
      <c r="A702" s="28">
        <v>2100</v>
      </c>
      <c r="B702" s="76" t="s">
        <v>1625</v>
      </c>
      <c r="C702" s="89">
        <v>4124034491</v>
      </c>
      <c r="D702" s="28"/>
      <c r="E702" s="28"/>
      <c r="F702" s="28"/>
      <c r="G702" s="28"/>
      <c r="H702" s="28"/>
      <c r="I702" s="28"/>
      <c r="J702" s="28"/>
      <c r="K702" s="28"/>
      <c r="L702" s="28">
        <v>5</v>
      </c>
      <c r="M702" s="28"/>
    </row>
    <row r="703" spans="1:13" ht="15.75">
      <c r="A703" s="28">
        <v>2017</v>
      </c>
      <c r="B703" s="76" t="s">
        <v>1204</v>
      </c>
      <c r="C703" s="89">
        <v>4124027065</v>
      </c>
      <c r="D703" s="28"/>
      <c r="E703" s="28"/>
      <c r="F703" s="28"/>
      <c r="G703" s="28"/>
      <c r="H703" s="28"/>
      <c r="I703" s="28"/>
      <c r="J703" s="28"/>
      <c r="K703" s="28"/>
      <c r="L703" s="28">
        <v>3</v>
      </c>
      <c r="M703" s="28"/>
    </row>
    <row r="704" spans="1:13" ht="15.75">
      <c r="A704" s="28">
        <v>3761</v>
      </c>
      <c r="B704" s="76" t="s">
        <v>1626</v>
      </c>
      <c r="C704" s="89">
        <v>4123999801</v>
      </c>
      <c r="D704" s="28"/>
      <c r="E704" s="28"/>
      <c r="F704" s="28"/>
      <c r="G704" s="28"/>
      <c r="H704" s="28"/>
      <c r="I704" s="28"/>
      <c r="J704" s="28">
        <v>5</v>
      </c>
      <c r="K704" s="28"/>
      <c r="L704" s="28"/>
      <c r="M704" s="28"/>
    </row>
    <row r="705" spans="1:13" ht="15.75">
      <c r="A705" s="28">
        <v>3531</v>
      </c>
      <c r="B705" s="76" t="s">
        <v>284</v>
      </c>
      <c r="C705" s="89">
        <v>4124026407</v>
      </c>
      <c r="D705" s="28"/>
      <c r="E705" s="28"/>
      <c r="F705" s="28"/>
      <c r="G705" s="28"/>
      <c r="H705" s="28"/>
      <c r="I705" s="28"/>
      <c r="J705" s="28"/>
      <c r="K705" s="28"/>
      <c r="L705" s="28">
        <v>5</v>
      </c>
      <c r="M705" s="56" t="s">
        <v>1627</v>
      </c>
    </row>
    <row r="706" spans="1:13" ht="15.75">
      <c r="A706" s="88">
        <v>5327</v>
      </c>
      <c r="B706" s="76" t="s">
        <v>1628</v>
      </c>
      <c r="C706" s="89">
        <v>4124073635</v>
      </c>
      <c r="D706" s="28"/>
      <c r="E706" s="28"/>
      <c r="F706" s="28"/>
      <c r="G706" s="28"/>
      <c r="H706" s="28"/>
      <c r="I706" s="28"/>
      <c r="J706" s="28">
        <v>5</v>
      </c>
      <c r="K706" s="28"/>
      <c r="L706" s="28"/>
      <c r="M706" s="28"/>
    </row>
    <row r="707" spans="1:13" ht="15.75">
      <c r="A707" s="28">
        <v>4249</v>
      </c>
      <c r="B707" s="76" t="s">
        <v>1629</v>
      </c>
      <c r="C707" s="89">
        <v>4124085836</v>
      </c>
      <c r="D707" s="28"/>
      <c r="E707" s="28"/>
      <c r="F707" s="28"/>
      <c r="G707" s="28"/>
      <c r="H707" s="28"/>
      <c r="I707" s="28"/>
      <c r="J707" s="28">
        <v>3</v>
      </c>
      <c r="K707" s="28"/>
      <c r="L707" s="28"/>
      <c r="M707" s="28"/>
    </row>
    <row r="708" spans="1:13" ht="15.75">
      <c r="A708" s="28">
        <v>3342</v>
      </c>
      <c r="B708" s="76" t="s">
        <v>99</v>
      </c>
      <c r="C708" s="89">
        <v>4124084276</v>
      </c>
      <c r="D708" s="28"/>
      <c r="E708" s="28"/>
      <c r="F708" s="28"/>
      <c r="G708" s="28"/>
      <c r="H708" s="28"/>
      <c r="I708" s="28"/>
      <c r="J708" s="28">
        <v>3</v>
      </c>
      <c r="K708" s="28"/>
      <c r="L708" s="28"/>
      <c r="M708" s="28"/>
    </row>
    <row r="709" spans="1:13" ht="15.75">
      <c r="A709" s="28">
        <v>2143</v>
      </c>
      <c r="B709" s="76" t="s">
        <v>529</v>
      </c>
      <c r="C709" s="89">
        <v>4124082167</v>
      </c>
      <c r="D709" s="28"/>
      <c r="E709" s="28"/>
      <c r="F709" s="28"/>
      <c r="G709" s="28"/>
      <c r="H709" s="28"/>
      <c r="I709" s="28"/>
      <c r="J709" s="28">
        <v>5</v>
      </c>
      <c r="K709" s="28"/>
      <c r="L709" s="28"/>
      <c r="M709" s="28"/>
    </row>
    <row r="710" spans="1:13" ht="15.75">
      <c r="A710" s="28">
        <v>2434</v>
      </c>
      <c r="B710" s="76" t="s">
        <v>1630</v>
      </c>
      <c r="C710" s="89">
        <v>4124077337</v>
      </c>
      <c r="D710" s="28"/>
      <c r="E710" s="28"/>
      <c r="F710" s="28"/>
      <c r="G710" s="28"/>
      <c r="H710" s="28"/>
      <c r="I710" s="28"/>
      <c r="J710" s="28">
        <v>8</v>
      </c>
      <c r="K710" s="28"/>
      <c r="L710" s="28"/>
      <c r="M710" s="28"/>
    </row>
    <row r="711" spans="1:13" ht="15.75">
      <c r="A711" s="28">
        <v>5621</v>
      </c>
      <c r="B711" s="76" t="s">
        <v>1631</v>
      </c>
      <c r="C711" s="89">
        <v>4123877315</v>
      </c>
      <c r="D711" s="28"/>
      <c r="E711" s="28"/>
      <c r="F711" s="28"/>
      <c r="G711" s="28"/>
      <c r="H711" s="28"/>
      <c r="I711" s="28"/>
      <c r="J711" s="28"/>
      <c r="K711" s="28"/>
      <c r="L711" s="28">
        <v>6</v>
      </c>
      <c r="M711" s="88" t="s">
        <v>1632</v>
      </c>
    </row>
    <row r="712" spans="1:13" ht="15.75">
      <c r="A712" s="28"/>
      <c r="B712" s="36" t="s">
        <v>590</v>
      </c>
      <c r="C712" s="89"/>
      <c r="D712" s="28"/>
      <c r="E712" s="28"/>
      <c r="F712" s="28"/>
      <c r="G712" s="28"/>
      <c r="H712" s="28"/>
      <c r="I712" s="28"/>
      <c r="J712" s="28"/>
      <c r="K712" s="28"/>
      <c r="L712" s="28"/>
      <c r="M712" s="53" t="s">
        <v>1611</v>
      </c>
    </row>
    <row r="713" spans="1:13" ht="15.75">
      <c r="A713" s="28">
        <v>4725</v>
      </c>
      <c r="B713" s="18" t="s">
        <v>1613</v>
      </c>
      <c r="C713" s="89">
        <v>4124032194</v>
      </c>
      <c r="D713" s="28"/>
      <c r="E713" s="28"/>
      <c r="F713" s="28"/>
      <c r="G713" s="28"/>
      <c r="H713" s="28"/>
      <c r="I713" s="28"/>
      <c r="J713" s="28"/>
      <c r="K713" s="34"/>
      <c r="L713" s="28">
        <v>10</v>
      </c>
      <c r="M713" s="53"/>
    </row>
    <row r="714" spans="1:13" ht="15.75">
      <c r="A714" s="28">
        <v>4903</v>
      </c>
      <c r="B714" s="18" t="s">
        <v>182</v>
      </c>
      <c r="C714" s="89">
        <v>4124034705</v>
      </c>
      <c r="D714" s="28"/>
      <c r="E714" s="28"/>
      <c r="F714" s="28"/>
      <c r="G714" s="28"/>
      <c r="H714" s="28"/>
      <c r="I714" s="28"/>
      <c r="J714" s="28"/>
      <c r="K714" s="34"/>
      <c r="L714" s="28">
        <v>10</v>
      </c>
      <c r="M714" s="53"/>
    </row>
    <row r="715" spans="1:13" ht="15.75">
      <c r="A715" s="28">
        <v>2919</v>
      </c>
      <c r="B715" s="18" t="s">
        <v>1614</v>
      </c>
      <c r="C715" s="89" t="s">
        <v>397</v>
      </c>
      <c r="D715" s="28"/>
      <c r="E715" s="28"/>
      <c r="F715" s="28"/>
      <c r="G715" s="28"/>
      <c r="H715" s="28"/>
      <c r="I715" s="28"/>
      <c r="J715" s="28"/>
      <c r="K715" s="34">
        <v>11</v>
      </c>
      <c r="L715" s="34">
        <v>19</v>
      </c>
      <c r="M715" s="53"/>
    </row>
    <row r="716" spans="1:13" ht="15.75">
      <c r="A716" s="28">
        <v>5598</v>
      </c>
      <c r="B716" s="18" t="s">
        <v>1615</v>
      </c>
      <c r="C716" s="89">
        <v>4123877227</v>
      </c>
      <c r="D716" s="28"/>
      <c r="E716" s="28"/>
      <c r="F716" s="28"/>
      <c r="G716" s="28"/>
      <c r="H716" s="28"/>
      <c r="I716" s="28"/>
      <c r="J716" s="28"/>
      <c r="K716" s="34"/>
      <c r="L716" s="28">
        <v>10</v>
      </c>
      <c r="M716" s="53"/>
    </row>
    <row r="717" spans="1:13" ht="15.75">
      <c r="A717" s="28">
        <v>5597</v>
      </c>
      <c r="B717" s="18" t="s">
        <v>1616</v>
      </c>
      <c r="C717" s="89">
        <v>4123877222</v>
      </c>
      <c r="D717" s="28"/>
      <c r="E717" s="28"/>
      <c r="F717" s="28"/>
      <c r="G717" s="28"/>
      <c r="H717" s="28"/>
      <c r="I717" s="28"/>
      <c r="J717" s="28"/>
      <c r="K717" s="34"/>
      <c r="L717" s="28">
        <v>5</v>
      </c>
      <c r="M717" s="53"/>
    </row>
    <row r="718" spans="1:13" ht="15.75">
      <c r="A718" s="28">
        <v>5603</v>
      </c>
      <c r="B718" s="18" t="s">
        <v>1617</v>
      </c>
      <c r="C718" s="89">
        <v>4123877232</v>
      </c>
      <c r="D718" s="28"/>
      <c r="E718" s="28"/>
      <c r="F718" s="28"/>
      <c r="G718" s="28"/>
      <c r="H718" s="28"/>
      <c r="I718" s="28"/>
      <c r="J718" s="28"/>
      <c r="K718" s="34"/>
      <c r="L718" s="34">
        <v>10</v>
      </c>
      <c r="M718" s="53"/>
    </row>
    <row r="719" spans="1:13" ht="15.75">
      <c r="A719" s="28">
        <v>5623</v>
      </c>
      <c r="B719" s="18" t="s">
        <v>1618</v>
      </c>
      <c r="C719" s="89">
        <v>4123877318</v>
      </c>
      <c r="D719" s="28"/>
      <c r="E719" s="28"/>
      <c r="F719" s="28"/>
      <c r="G719" s="28"/>
      <c r="H719" s="28"/>
      <c r="I719" s="28"/>
      <c r="J719" s="28"/>
      <c r="K719" s="34"/>
      <c r="L719" s="28">
        <v>6</v>
      </c>
      <c r="M719" s="53"/>
    </row>
    <row r="720" spans="1:13" ht="15.75">
      <c r="A720" s="97"/>
      <c r="B720" s="68"/>
      <c r="C720" s="99"/>
      <c r="D720" s="97"/>
      <c r="E720" s="97"/>
      <c r="F720" s="97"/>
      <c r="G720" s="97"/>
      <c r="H720" s="97"/>
      <c r="I720" s="97"/>
      <c r="J720" s="97"/>
      <c r="K720" s="97"/>
      <c r="L720" s="97"/>
      <c r="M720" s="108" t="s">
        <v>1633</v>
      </c>
    </row>
    <row r="721" spans="1:13" ht="15.75">
      <c r="A721" s="28"/>
      <c r="B721" s="100" t="s">
        <v>1649</v>
      </c>
      <c r="C721" s="89"/>
      <c r="D721" s="28"/>
      <c r="E721" s="28"/>
      <c r="F721" s="28"/>
      <c r="G721" s="28"/>
      <c r="H721" s="28"/>
      <c r="I721" s="28"/>
      <c r="J721" s="28"/>
      <c r="K721" s="28"/>
      <c r="L721" s="28"/>
      <c r="M721" s="53"/>
    </row>
    <row r="722" spans="1:13" ht="15.75">
      <c r="A722" s="56">
        <v>3755</v>
      </c>
      <c r="B722" s="18" t="s">
        <v>1634</v>
      </c>
      <c r="C722" s="89"/>
      <c r="D722" s="28"/>
      <c r="E722" s="28"/>
      <c r="F722" s="28"/>
      <c r="G722" s="28"/>
      <c r="H722" s="28"/>
      <c r="I722" s="28"/>
      <c r="J722" s="28">
        <v>5</v>
      </c>
      <c r="K722" s="28"/>
      <c r="L722" s="28"/>
      <c r="M722" s="53"/>
    </row>
    <row r="723" spans="1:13" ht="15.75">
      <c r="A723" s="28">
        <v>5487</v>
      </c>
      <c r="B723" s="18" t="s">
        <v>937</v>
      </c>
      <c r="C723" s="89">
        <v>4124071320</v>
      </c>
      <c r="D723" s="28"/>
      <c r="E723" s="28"/>
      <c r="F723" s="28"/>
      <c r="G723" s="28"/>
      <c r="H723" s="28"/>
      <c r="I723" s="28"/>
      <c r="J723" s="28">
        <v>5</v>
      </c>
      <c r="K723" s="28"/>
      <c r="L723" s="28"/>
      <c r="M723" s="53"/>
    </row>
    <row r="724" spans="1:13" ht="15.75">
      <c r="A724" s="28">
        <v>4068</v>
      </c>
      <c r="B724" s="18" t="s">
        <v>1635</v>
      </c>
      <c r="C724" s="89">
        <v>4124035615</v>
      </c>
      <c r="D724" s="28"/>
      <c r="E724" s="28"/>
      <c r="F724" s="28"/>
      <c r="G724" s="28"/>
      <c r="H724" s="28"/>
      <c r="I724" s="28"/>
      <c r="J724" s="28"/>
      <c r="K724" s="28"/>
      <c r="L724" s="28">
        <v>5</v>
      </c>
      <c r="M724" s="53"/>
    </row>
    <row r="725" spans="1:13" ht="15.75">
      <c r="A725" s="28">
        <v>2748</v>
      </c>
      <c r="B725" s="18" t="s">
        <v>1271</v>
      </c>
      <c r="C725" s="89">
        <v>4124045107</v>
      </c>
      <c r="D725" s="28"/>
      <c r="E725" s="28"/>
      <c r="F725" s="28"/>
      <c r="G725" s="28"/>
      <c r="H725" s="28"/>
      <c r="I725" s="28"/>
      <c r="J725" s="28"/>
      <c r="K725" s="28"/>
      <c r="L725" s="28">
        <v>5</v>
      </c>
      <c r="M725" s="53"/>
    </row>
    <row r="726" spans="1:13" ht="15.75">
      <c r="A726" s="28">
        <v>3692</v>
      </c>
      <c r="B726" s="18" t="s">
        <v>274</v>
      </c>
      <c r="C726" s="89">
        <v>4124035971</v>
      </c>
      <c r="D726" s="28"/>
      <c r="E726" s="28"/>
      <c r="F726" s="28"/>
      <c r="G726" s="28"/>
      <c r="H726" s="28"/>
      <c r="I726" s="28"/>
      <c r="J726" s="28"/>
      <c r="K726" s="28"/>
      <c r="L726" s="28">
        <v>3</v>
      </c>
      <c r="M726" s="53"/>
    </row>
    <row r="727" spans="1:13" ht="15.75">
      <c r="A727" s="28">
        <v>1654</v>
      </c>
      <c r="B727" s="18" t="s">
        <v>166</v>
      </c>
      <c r="C727" s="89">
        <v>4124067668</v>
      </c>
      <c r="D727" s="28">
        <v>10</v>
      </c>
      <c r="E727" s="28">
        <v>5</v>
      </c>
      <c r="F727" s="28"/>
      <c r="G727" s="28"/>
      <c r="H727" s="28"/>
      <c r="I727" s="28"/>
      <c r="J727" s="28"/>
      <c r="K727" s="28"/>
      <c r="L727" s="28"/>
      <c r="M727" s="53"/>
    </row>
    <row r="728" spans="1:13" ht="15.75">
      <c r="A728" s="28">
        <v>5224</v>
      </c>
      <c r="B728" s="18" t="s">
        <v>1636</v>
      </c>
      <c r="C728" s="89">
        <v>4124044719</v>
      </c>
      <c r="D728" s="28"/>
      <c r="E728" s="28"/>
      <c r="F728" s="28"/>
      <c r="G728" s="28"/>
      <c r="H728" s="28"/>
      <c r="I728" s="28"/>
      <c r="J728" s="28"/>
      <c r="K728" s="28"/>
      <c r="L728" s="28">
        <v>5</v>
      </c>
      <c r="M728" s="53"/>
    </row>
    <row r="729" spans="1:13" ht="15.75">
      <c r="A729" s="28">
        <v>4031</v>
      </c>
      <c r="B729" s="18" t="s">
        <v>1637</v>
      </c>
      <c r="C729" s="89">
        <v>4124050040</v>
      </c>
      <c r="D729" s="28"/>
      <c r="E729" s="28"/>
      <c r="F729" s="28"/>
      <c r="G729" s="28"/>
      <c r="H729" s="28"/>
      <c r="I729" s="28"/>
      <c r="J729" s="28"/>
      <c r="K729" s="28"/>
      <c r="L729" s="28">
        <v>5</v>
      </c>
      <c r="M729" s="109" t="s">
        <v>1638</v>
      </c>
    </row>
    <row r="730" spans="1:13" ht="15.75">
      <c r="A730" s="88">
        <v>3882</v>
      </c>
      <c r="B730" s="18" t="s">
        <v>1639</v>
      </c>
      <c r="C730" s="89">
        <v>4124070127</v>
      </c>
      <c r="D730" s="28"/>
      <c r="E730" s="28"/>
      <c r="F730" s="28"/>
      <c r="G730" s="28"/>
      <c r="H730" s="28"/>
      <c r="I730" s="28"/>
      <c r="J730" s="28">
        <v>5</v>
      </c>
      <c r="K730" s="28"/>
      <c r="L730" s="28"/>
      <c r="M730" s="53"/>
    </row>
    <row r="731" spans="1:13" ht="15.75">
      <c r="A731" s="28">
        <v>4656</v>
      </c>
      <c r="B731" s="18" t="s">
        <v>1640</v>
      </c>
      <c r="C731" s="89">
        <v>4124068088</v>
      </c>
      <c r="D731" s="28"/>
      <c r="E731" s="28"/>
      <c r="F731" s="28"/>
      <c r="G731" s="28"/>
      <c r="H731" s="28"/>
      <c r="I731" s="28"/>
      <c r="J731" s="28"/>
      <c r="K731" s="28"/>
      <c r="L731" s="28">
        <v>3</v>
      </c>
      <c r="M731" s="53"/>
    </row>
    <row r="732" spans="1:13" ht="15.75">
      <c r="A732" s="28">
        <v>2275</v>
      </c>
      <c r="B732" s="18" t="s">
        <v>1641</v>
      </c>
      <c r="C732" s="89">
        <v>4124038534</v>
      </c>
      <c r="D732" s="28"/>
      <c r="E732" s="28"/>
      <c r="F732" s="28"/>
      <c r="G732" s="28"/>
      <c r="H732" s="28"/>
      <c r="I732" s="28"/>
      <c r="J732" s="28"/>
      <c r="K732" s="28"/>
      <c r="L732" s="28">
        <v>3</v>
      </c>
      <c r="M732" s="53"/>
    </row>
    <row r="733" spans="1:13" ht="15.75">
      <c r="A733" s="28">
        <v>4512</v>
      </c>
      <c r="B733" s="18" t="s">
        <v>1642</v>
      </c>
      <c r="C733" s="89">
        <v>4124035844</v>
      </c>
      <c r="D733" s="28"/>
      <c r="E733" s="28"/>
      <c r="F733" s="28"/>
      <c r="G733" s="28"/>
      <c r="H733" s="28"/>
      <c r="I733" s="28"/>
      <c r="J733" s="28"/>
      <c r="K733" s="28"/>
      <c r="L733" s="28">
        <v>3</v>
      </c>
      <c r="M733" s="53"/>
    </row>
    <row r="734" spans="1:13" ht="15.75">
      <c r="A734" s="28">
        <v>3980</v>
      </c>
      <c r="B734" s="18" t="s">
        <v>1080</v>
      </c>
      <c r="C734" s="89">
        <v>4124070185</v>
      </c>
      <c r="D734" s="28"/>
      <c r="E734" s="28"/>
      <c r="F734" s="28"/>
      <c r="G734" s="28"/>
      <c r="H734" s="28"/>
      <c r="I734" s="28"/>
      <c r="J734" s="28"/>
      <c r="K734" s="28"/>
      <c r="L734" s="28">
        <v>5</v>
      </c>
      <c r="M734" s="53"/>
    </row>
    <row r="735" spans="1:13" ht="15.75">
      <c r="A735" s="28">
        <v>3162</v>
      </c>
      <c r="B735" s="18" t="s">
        <v>1069</v>
      </c>
      <c r="C735" s="89">
        <v>4124044234</v>
      </c>
      <c r="D735" s="28"/>
      <c r="E735" s="28"/>
      <c r="F735" s="28"/>
      <c r="G735" s="28"/>
      <c r="H735" s="28"/>
      <c r="I735" s="28"/>
      <c r="J735" s="28"/>
      <c r="K735" s="28"/>
      <c r="L735" s="28">
        <v>5</v>
      </c>
      <c r="M735" s="53"/>
    </row>
    <row r="736" spans="1:13" ht="15.75">
      <c r="A736" s="28">
        <v>2753</v>
      </c>
      <c r="B736" s="76" t="s">
        <v>1643</v>
      </c>
      <c r="C736" s="89">
        <v>4124043891</v>
      </c>
      <c r="D736" s="28"/>
      <c r="E736" s="28"/>
      <c r="F736" s="28"/>
      <c r="G736" s="28"/>
      <c r="H736" s="28"/>
      <c r="I736" s="28"/>
      <c r="J736" s="28"/>
      <c r="K736" s="28"/>
      <c r="L736" s="28">
        <v>5</v>
      </c>
      <c r="M736" s="28"/>
    </row>
    <row r="737" spans="1:13" ht="15.75">
      <c r="A737" s="28">
        <v>4222</v>
      </c>
      <c r="B737" s="76" t="s">
        <v>1644</v>
      </c>
      <c r="C737" s="89">
        <v>4123905208</v>
      </c>
      <c r="D737" s="28"/>
      <c r="E737" s="28"/>
      <c r="F737" s="28"/>
      <c r="G737" s="28"/>
      <c r="H737" s="28"/>
      <c r="I737" s="28"/>
      <c r="J737" s="28"/>
      <c r="K737" s="28"/>
      <c r="L737" s="28">
        <v>6</v>
      </c>
      <c r="M737" s="28"/>
    </row>
    <row r="738" spans="1:13" ht="15.75">
      <c r="A738" s="28">
        <v>4222</v>
      </c>
      <c r="B738" s="76" t="s">
        <v>1644</v>
      </c>
      <c r="C738" s="89">
        <v>4123905452</v>
      </c>
      <c r="D738" s="28"/>
      <c r="E738" s="28"/>
      <c r="F738" s="28"/>
      <c r="G738" s="28"/>
      <c r="H738" s="28"/>
      <c r="I738" s="28"/>
      <c r="J738" s="28">
        <v>5</v>
      </c>
      <c r="K738" s="28"/>
      <c r="L738" s="28"/>
      <c r="M738" s="28"/>
    </row>
    <row r="739" spans="1:13" ht="15.75">
      <c r="A739" s="28">
        <v>4109</v>
      </c>
      <c r="B739" s="76" t="s">
        <v>1646</v>
      </c>
      <c r="C739" s="89">
        <v>4124049082</v>
      </c>
      <c r="D739" s="28"/>
      <c r="E739" s="28"/>
      <c r="F739" s="28"/>
      <c r="G739" s="28"/>
      <c r="H739" s="28"/>
      <c r="I739" s="28"/>
      <c r="J739" s="28"/>
      <c r="K739" s="28"/>
      <c r="L739" s="28">
        <v>3</v>
      </c>
      <c r="M739" s="28"/>
    </row>
    <row r="740" spans="1:13" ht="15.75">
      <c r="A740" s="28">
        <v>5422</v>
      </c>
      <c r="B740" s="76" t="s">
        <v>1645</v>
      </c>
      <c r="C740" s="89">
        <v>4123915891</v>
      </c>
      <c r="D740" s="28"/>
      <c r="E740" s="28"/>
      <c r="F740" s="28"/>
      <c r="G740" s="28"/>
      <c r="H740" s="28"/>
      <c r="I740" s="28"/>
      <c r="J740" s="28"/>
      <c r="K740" s="28"/>
      <c r="L740" s="28">
        <v>5</v>
      </c>
      <c r="M740" s="28"/>
    </row>
    <row r="741" spans="1:13" ht="15.75">
      <c r="A741" s="28">
        <v>4364</v>
      </c>
      <c r="B741" s="76" t="s">
        <v>1647</v>
      </c>
      <c r="C741" s="89">
        <v>4124042200</v>
      </c>
      <c r="D741" s="28"/>
      <c r="E741" s="28"/>
      <c r="F741" s="28"/>
      <c r="G741" s="28"/>
      <c r="H741" s="28"/>
      <c r="I741" s="28"/>
      <c r="J741" s="28"/>
      <c r="K741" s="28"/>
      <c r="L741" s="28">
        <v>1</v>
      </c>
      <c r="M741" s="88" t="s">
        <v>1648</v>
      </c>
    </row>
    <row r="742" spans="1:13" ht="15.75">
      <c r="A742" s="96">
        <v>1663</v>
      </c>
      <c r="B742" s="76" t="s">
        <v>1155</v>
      </c>
      <c r="C742" s="89">
        <v>4124040083</v>
      </c>
      <c r="D742" s="28">
        <v>10</v>
      </c>
      <c r="E742" s="28">
        <v>10</v>
      </c>
      <c r="F742" s="28"/>
      <c r="G742" s="28">
        <v>5</v>
      </c>
      <c r="H742" s="28"/>
      <c r="I742" s="28">
        <v>5</v>
      </c>
      <c r="J742" s="28"/>
      <c r="K742" s="28"/>
      <c r="L742" s="28"/>
      <c r="M742" s="28"/>
    </row>
    <row r="743" spans="1:13" ht="15.75">
      <c r="A743" s="28">
        <v>2390</v>
      </c>
      <c r="B743" s="76" t="s">
        <v>1652</v>
      </c>
      <c r="C743" s="89">
        <v>4124073700</v>
      </c>
      <c r="D743" s="28"/>
      <c r="E743" s="28"/>
      <c r="F743" s="28"/>
      <c r="G743" s="28"/>
      <c r="H743" s="28"/>
      <c r="I743" s="28"/>
      <c r="J743" s="28"/>
      <c r="K743" s="28"/>
      <c r="L743" s="28">
        <v>5</v>
      </c>
      <c r="M743" s="28"/>
    </row>
    <row r="744" spans="1:13" ht="15.75">
      <c r="A744" s="28">
        <v>1653</v>
      </c>
      <c r="B744" s="76" t="s">
        <v>203</v>
      </c>
      <c r="C744" s="89">
        <v>4124081107</v>
      </c>
      <c r="D744" s="28"/>
      <c r="E744" s="28"/>
      <c r="F744" s="28"/>
      <c r="G744" s="28"/>
      <c r="H744" s="28"/>
      <c r="I744" s="28"/>
      <c r="J744" s="28"/>
      <c r="K744" s="28"/>
      <c r="L744" s="28">
        <v>5</v>
      </c>
      <c r="M744" s="28"/>
    </row>
    <row r="745" spans="1:13" ht="15.75">
      <c r="A745" s="28">
        <v>1531</v>
      </c>
      <c r="B745" s="76" t="s">
        <v>71</v>
      </c>
      <c r="C745" s="89">
        <v>4124082216</v>
      </c>
      <c r="D745" s="28"/>
      <c r="E745" s="28">
        <v>10</v>
      </c>
      <c r="F745" s="28"/>
      <c r="G745" s="28"/>
      <c r="H745" s="28"/>
      <c r="I745" s="28"/>
      <c r="J745" s="28">
        <v>10</v>
      </c>
      <c r="K745" s="28"/>
      <c r="L745" s="28"/>
      <c r="M745" s="28"/>
    </row>
    <row r="746" spans="1:13" ht="15.75">
      <c r="A746" s="28">
        <v>1553</v>
      </c>
      <c r="B746" s="76" t="s">
        <v>1653</v>
      </c>
      <c r="C746" s="89">
        <v>4124078568</v>
      </c>
      <c r="D746" s="28"/>
      <c r="E746" s="28"/>
      <c r="F746" s="28">
        <v>10</v>
      </c>
      <c r="G746" s="28"/>
      <c r="H746" s="28"/>
      <c r="I746" s="28"/>
      <c r="J746" s="28"/>
      <c r="K746" s="28"/>
      <c r="L746" s="28"/>
      <c r="M746" s="28"/>
    </row>
    <row r="747" spans="1:13" ht="15.75">
      <c r="A747" s="28">
        <v>2017</v>
      </c>
      <c r="B747" s="76" t="s">
        <v>1204</v>
      </c>
      <c r="C747" s="89">
        <v>4124040598</v>
      </c>
      <c r="D747" s="28"/>
      <c r="E747" s="28"/>
      <c r="F747" s="28"/>
      <c r="G747" s="28"/>
      <c r="H747" s="28"/>
      <c r="I747" s="28"/>
      <c r="J747" s="28"/>
      <c r="K747" s="28"/>
      <c r="L747" s="28">
        <v>5</v>
      </c>
      <c r="M747" s="28"/>
    </row>
    <row r="748" spans="1:13" ht="15.75">
      <c r="A748" s="28">
        <v>1532</v>
      </c>
      <c r="B748" s="76" t="s">
        <v>544</v>
      </c>
      <c r="C748" s="89">
        <v>4124062460</v>
      </c>
      <c r="D748" s="28">
        <v>20</v>
      </c>
      <c r="E748" s="28"/>
      <c r="F748" s="28"/>
      <c r="G748" s="28"/>
      <c r="H748" s="28"/>
      <c r="I748" s="28"/>
      <c r="J748" s="28">
        <v>10</v>
      </c>
      <c r="K748" s="28"/>
      <c r="L748" s="28"/>
      <c r="M748" s="28"/>
    </row>
    <row r="749" spans="1:13" ht="15.75">
      <c r="A749" s="28">
        <v>1532</v>
      </c>
      <c r="B749" s="76" t="s">
        <v>544</v>
      </c>
      <c r="C749" s="89">
        <v>4124062507</v>
      </c>
      <c r="D749" s="28"/>
      <c r="E749" s="28"/>
      <c r="F749" s="28"/>
      <c r="G749" s="28"/>
      <c r="H749" s="28"/>
      <c r="I749" s="28"/>
      <c r="J749" s="28"/>
      <c r="K749" s="28"/>
      <c r="L749" s="28">
        <v>10</v>
      </c>
      <c r="M749" s="96" t="s">
        <v>1654</v>
      </c>
    </row>
    <row r="750" spans="1:13" ht="15.75">
      <c r="A750" s="71">
        <v>4924</v>
      </c>
      <c r="B750" s="103" t="s">
        <v>1133</v>
      </c>
      <c r="C750" s="104" t="s">
        <v>1655</v>
      </c>
      <c r="D750" s="71"/>
      <c r="E750" s="71"/>
      <c r="F750" s="71"/>
      <c r="G750" s="71"/>
      <c r="H750" s="71"/>
      <c r="I750" s="71"/>
      <c r="J750" s="71"/>
      <c r="K750" s="71">
        <v>1</v>
      </c>
      <c r="L750" s="71"/>
      <c r="M750" s="71" t="s">
        <v>1656</v>
      </c>
    </row>
    <row r="751" spans="1:13" ht="15.75">
      <c r="A751" s="71">
        <v>1654</v>
      </c>
      <c r="B751" s="103" t="s">
        <v>166</v>
      </c>
      <c r="C751" s="104" t="s">
        <v>1655</v>
      </c>
      <c r="D751" s="71"/>
      <c r="E751" s="71"/>
      <c r="F751" s="71"/>
      <c r="G751" s="71"/>
      <c r="H751" s="71"/>
      <c r="I751" s="71"/>
      <c r="J751" s="71"/>
      <c r="K751" s="71">
        <v>1</v>
      </c>
      <c r="L751" s="71"/>
      <c r="M751" s="71" t="s">
        <v>1656</v>
      </c>
    </row>
    <row r="752" spans="1:13" ht="15.75">
      <c r="A752" s="97"/>
      <c r="B752" s="98"/>
      <c r="C752" s="99"/>
      <c r="D752" s="97"/>
      <c r="E752" s="97"/>
      <c r="F752" s="97"/>
      <c r="G752" s="97"/>
      <c r="H752" s="97"/>
      <c r="I752" s="97"/>
      <c r="J752" s="97"/>
      <c r="K752" s="97"/>
      <c r="L752" s="97"/>
      <c r="M752" s="97" t="s">
        <v>1657</v>
      </c>
    </row>
    <row r="753" spans="1:13" ht="15.75">
      <c r="A753" s="28"/>
      <c r="B753" s="100" t="s">
        <v>1650</v>
      </c>
      <c r="C753" s="89"/>
      <c r="D753" s="28"/>
      <c r="E753" s="28"/>
      <c r="F753" s="28"/>
      <c r="G753" s="28"/>
      <c r="H753" s="28"/>
      <c r="I753" s="28"/>
      <c r="J753" s="28"/>
      <c r="K753" s="28"/>
      <c r="L753" s="28"/>
      <c r="M753" s="28"/>
    </row>
    <row r="754" spans="1:13" ht="15.75">
      <c r="A754" s="56">
        <v>5284</v>
      </c>
      <c r="B754" s="76" t="s">
        <v>1137</v>
      </c>
      <c r="C754" s="89">
        <v>4124078005</v>
      </c>
      <c r="D754" s="28"/>
      <c r="E754" s="28"/>
      <c r="F754" s="28"/>
      <c r="G754" s="28"/>
      <c r="H754" s="28"/>
      <c r="I754" s="28"/>
      <c r="J754" s="28"/>
      <c r="K754" s="28"/>
      <c r="L754" s="28">
        <v>10</v>
      </c>
      <c r="M754" s="28"/>
    </row>
    <row r="755" spans="1:13" ht="15.75">
      <c r="A755" s="28">
        <v>4287</v>
      </c>
      <c r="B755" s="76" t="s">
        <v>220</v>
      </c>
      <c r="C755" s="89">
        <v>4123994649</v>
      </c>
      <c r="D755" s="28"/>
      <c r="E755" s="28"/>
      <c r="F755" s="28"/>
      <c r="G755" s="28"/>
      <c r="H755" s="28"/>
      <c r="I755" s="28"/>
      <c r="J755" s="28"/>
      <c r="K755" s="28"/>
      <c r="L755" s="28">
        <v>5</v>
      </c>
      <c r="M755" s="28"/>
    </row>
    <row r="756" spans="1:13" ht="15.75">
      <c r="A756" s="28">
        <v>5272</v>
      </c>
      <c r="B756" s="76" t="s">
        <v>1667</v>
      </c>
      <c r="C756" s="89">
        <v>4123969447</v>
      </c>
      <c r="D756" s="28"/>
      <c r="E756" s="28"/>
      <c r="F756" s="28"/>
      <c r="G756" s="28"/>
      <c r="H756" s="28"/>
      <c r="I756" s="28"/>
      <c r="J756" s="28"/>
      <c r="K756" s="28"/>
      <c r="L756" s="28">
        <v>5</v>
      </c>
      <c r="M756" s="28"/>
    </row>
    <row r="757" spans="1:13" ht="15.75">
      <c r="A757" s="28">
        <v>4417</v>
      </c>
      <c r="B757" s="76" t="s">
        <v>845</v>
      </c>
      <c r="C757" s="89">
        <v>4123874936</v>
      </c>
      <c r="D757" s="28"/>
      <c r="E757" s="28"/>
      <c r="F757" s="28"/>
      <c r="G757" s="28"/>
      <c r="H757" s="28"/>
      <c r="I757" s="28"/>
      <c r="J757" s="28"/>
      <c r="K757" s="28"/>
      <c r="L757" s="28">
        <v>5</v>
      </c>
      <c r="M757" s="28"/>
    </row>
    <row r="758" spans="1:13" ht="15.75">
      <c r="A758" s="28">
        <v>5313</v>
      </c>
      <c r="B758" s="76" t="s">
        <v>1135</v>
      </c>
      <c r="C758" s="89">
        <v>4123996406</v>
      </c>
      <c r="D758" s="28"/>
      <c r="E758" s="28"/>
      <c r="F758" s="28"/>
      <c r="G758" s="28"/>
      <c r="H758" s="28"/>
      <c r="I758" s="28"/>
      <c r="J758" s="28">
        <v>2</v>
      </c>
      <c r="K758" s="28"/>
      <c r="L758" s="28"/>
      <c r="M758" s="28"/>
    </row>
    <row r="759" spans="1:13" ht="15.75">
      <c r="A759" s="28">
        <v>5572</v>
      </c>
      <c r="B759" s="76" t="s">
        <v>1668</v>
      </c>
      <c r="C759" s="89">
        <v>4124041613</v>
      </c>
      <c r="D759" s="28"/>
      <c r="E759" s="28"/>
      <c r="F759" s="28"/>
      <c r="G759" s="28"/>
      <c r="H759" s="28"/>
      <c r="I759" s="28"/>
      <c r="J759" s="28">
        <v>5</v>
      </c>
      <c r="K759" s="28"/>
      <c r="L759" s="28"/>
      <c r="M759" s="28"/>
    </row>
    <row r="760" spans="1:13" ht="15.75">
      <c r="A760" s="28">
        <v>4277</v>
      </c>
      <c r="B760" s="76" t="s">
        <v>1669</v>
      </c>
      <c r="C760" s="89">
        <v>4124043359</v>
      </c>
      <c r="D760" s="28"/>
      <c r="E760" s="28"/>
      <c r="F760" s="28"/>
      <c r="G760" s="28"/>
      <c r="H760" s="28"/>
      <c r="I760" s="28"/>
      <c r="J760" s="28">
        <v>10</v>
      </c>
      <c r="K760" s="28"/>
      <c r="L760" s="28"/>
      <c r="M760" s="28"/>
    </row>
    <row r="761" spans="1:13" ht="15.75">
      <c r="A761" s="28">
        <v>3131</v>
      </c>
      <c r="B761" s="76" t="s">
        <v>1670</v>
      </c>
      <c r="C761" s="89">
        <v>4123992675</v>
      </c>
      <c r="D761" s="28"/>
      <c r="E761" s="28"/>
      <c r="F761" s="28"/>
      <c r="G761" s="28"/>
      <c r="H761" s="28"/>
      <c r="I761" s="28"/>
      <c r="J761" s="28">
        <v>3</v>
      </c>
      <c r="K761" s="28"/>
      <c r="L761" s="28"/>
      <c r="M761" s="28"/>
    </row>
    <row r="762" spans="1:13" ht="15.75">
      <c r="A762" s="28">
        <v>3290</v>
      </c>
      <c r="B762" s="76" t="s">
        <v>235</v>
      </c>
      <c r="C762" s="89">
        <v>4124075371</v>
      </c>
      <c r="D762" s="28"/>
      <c r="E762" s="28"/>
      <c r="F762" s="28"/>
      <c r="G762" s="28">
        <v>3</v>
      </c>
      <c r="H762" s="28">
        <v>3</v>
      </c>
      <c r="I762" s="28">
        <v>3</v>
      </c>
      <c r="J762" s="28">
        <v>3</v>
      </c>
      <c r="K762" s="28"/>
      <c r="L762" s="28"/>
      <c r="M762" s="28"/>
    </row>
    <row r="763" spans="1:13" ht="15.75">
      <c r="A763" s="28">
        <v>5177</v>
      </c>
      <c r="B763" s="76" t="s">
        <v>1671</v>
      </c>
      <c r="C763" s="89">
        <v>4124077898</v>
      </c>
      <c r="D763" s="28"/>
      <c r="E763" s="28"/>
      <c r="F763" s="28"/>
      <c r="G763" s="28"/>
      <c r="H763" s="28"/>
      <c r="I763" s="28"/>
      <c r="J763" s="28">
        <v>5</v>
      </c>
      <c r="K763" s="28"/>
      <c r="L763" s="28"/>
      <c r="M763" s="28"/>
    </row>
    <row r="764" spans="1:13" ht="15.75">
      <c r="A764" s="28">
        <v>4968</v>
      </c>
      <c r="B764" s="76" t="s">
        <v>843</v>
      </c>
      <c r="C764" s="89">
        <v>4124077771</v>
      </c>
      <c r="D764" s="28"/>
      <c r="E764" s="28"/>
      <c r="F764" s="28"/>
      <c r="G764" s="28"/>
      <c r="H764" s="28"/>
      <c r="I764" s="28"/>
      <c r="J764" s="28">
        <v>3</v>
      </c>
      <c r="K764" s="28"/>
      <c r="L764" s="28"/>
      <c r="M764" s="56" t="s">
        <v>1672</v>
      </c>
    </row>
    <row r="765" spans="1:13" ht="15.75">
      <c r="A765" s="88">
        <v>2558</v>
      </c>
      <c r="B765" s="76" t="s">
        <v>36</v>
      </c>
      <c r="C765" s="89">
        <v>4124074526</v>
      </c>
      <c r="D765" s="28"/>
      <c r="E765" s="28"/>
      <c r="F765" s="28"/>
      <c r="G765" s="28"/>
      <c r="H765" s="28"/>
      <c r="I765" s="28"/>
      <c r="J765" s="28">
        <v>3</v>
      </c>
      <c r="K765" s="28"/>
      <c r="L765" s="28"/>
      <c r="M765" s="28"/>
    </row>
    <row r="766" spans="1:13" ht="15.75">
      <c r="A766" s="28">
        <v>2558</v>
      </c>
      <c r="B766" s="76" t="s">
        <v>36</v>
      </c>
      <c r="C766" s="89">
        <v>4124074527</v>
      </c>
      <c r="D766" s="28"/>
      <c r="E766" s="28"/>
      <c r="F766" s="28"/>
      <c r="G766" s="28"/>
      <c r="H766" s="28"/>
      <c r="I766" s="28"/>
      <c r="J766" s="28"/>
      <c r="K766" s="28"/>
      <c r="L766" s="28">
        <v>5</v>
      </c>
      <c r="M766" s="28"/>
    </row>
    <row r="767" spans="1:13" ht="15.75">
      <c r="A767" s="28">
        <v>2827</v>
      </c>
      <c r="B767" s="76" t="s">
        <v>1673</v>
      </c>
      <c r="C767" s="89">
        <v>4124074860</v>
      </c>
      <c r="D767" s="28"/>
      <c r="E767" s="28"/>
      <c r="F767" s="28"/>
      <c r="G767" s="28"/>
      <c r="H767" s="28"/>
      <c r="I767" s="28"/>
      <c r="J767" s="28"/>
      <c r="K767" s="28"/>
      <c r="L767" s="28">
        <v>5</v>
      </c>
      <c r="M767" s="28"/>
    </row>
    <row r="768" spans="1:13" ht="15.75">
      <c r="A768" s="28">
        <v>4503</v>
      </c>
      <c r="B768" s="76" t="s">
        <v>1674</v>
      </c>
      <c r="C768" s="89">
        <v>4124077260</v>
      </c>
      <c r="D768" s="28"/>
      <c r="E768" s="28"/>
      <c r="F768" s="28"/>
      <c r="G768" s="28"/>
      <c r="H768" s="28"/>
      <c r="I768" s="28"/>
      <c r="J768" s="28"/>
      <c r="K768" s="28"/>
      <c r="L768" s="28">
        <v>5</v>
      </c>
      <c r="M768" s="28"/>
    </row>
    <row r="769" spans="1:13" ht="15.75">
      <c r="A769" s="28">
        <v>4914</v>
      </c>
      <c r="B769" s="76" t="s">
        <v>1675</v>
      </c>
      <c r="C769" s="89">
        <v>4124077641</v>
      </c>
      <c r="D769" s="28"/>
      <c r="E769" s="28"/>
      <c r="F769" s="28"/>
      <c r="G769" s="28"/>
      <c r="H769" s="28"/>
      <c r="I769" s="28"/>
      <c r="J769" s="28"/>
      <c r="K769" s="28"/>
      <c r="L769" s="28">
        <v>5</v>
      </c>
      <c r="M769" s="28"/>
    </row>
    <row r="770" spans="1:13" ht="15.75">
      <c r="A770" s="28">
        <v>5488</v>
      </c>
      <c r="B770" s="76" t="s">
        <v>655</v>
      </c>
      <c r="C770" s="89">
        <v>4124078402</v>
      </c>
      <c r="D770" s="28"/>
      <c r="E770" s="28"/>
      <c r="F770" s="28"/>
      <c r="G770" s="28"/>
      <c r="H770" s="28"/>
      <c r="I770" s="28"/>
      <c r="J770" s="28"/>
      <c r="K770" s="28"/>
      <c r="L770" s="28">
        <v>5</v>
      </c>
      <c r="M770" s="28"/>
    </row>
    <row r="771" spans="1:13" ht="15.75">
      <c r="A771" s="28">
        <v>5488</v>
      </c>
      <c r="B771" s="76" t="s">
        <v>655</v>
      </c>
      <c r="C771" s="89">
        <v>4124078341</v>
      </c>
      <c r="D771" s="28"/>
      <c r="E771" s="28"/>
      <c r="F771" s="28"/>
      <c r="G771" s="28"/>
      <c r="H771" s="28"/>
      <c r="I771" s="28"/>
      <c r="J771" s="28">
        <v>3</v>
      </c>
      <c r="K771" s="28"/>
      <c r="L771" s="28"/>
      <c r="M771" s="28"/>
    </row>
    <row r="772" spans="1:13" ht="15.75">
      <c r="A772" s="28">
        <v>2924</v>
      </c>
      <c r="B772" s="76" t="s">
        <v>652</v>
      </c>
      <c r="C772" s="89">
        <v>4124074931</v>
      </c>
      <c r="D772" s="28"/>
      <c r="E772" s="28"/>
      <c r="F772" s="28"/>
      <c r="G772" s="28"/>
      <c r="H772" s="28"/>
      <c r="I772" s="28"/>
      <c r="J772" s="28">
        <v>3</v>
      </c>
      <c r="K772" s="28"/>
      <c r="L772" s="28"/>
      <c r="M772" s="28"/>
    </row>
    <row r="773" spans="1:13" ht="15.75">
      <c r="A773" s="28">
        <v>5582</v>
      </c>
      <c r="B773" s="76" t="s">
        <v>649</v>
      </c>
      <c r="C773" s="89">
        <v>4124078528</v>
      </c>
      <c r="D773" s="28"/>
      <c r="E773" s="28"/>
      <c r="F773" s="28"/>
      <c r="G773" s="28"/>
      <c r="H773" s="28"/>
      <c r="I773" s="28"/>
      <c r="J773" s="28"/>
      <c r="K773" s="28"/>
      <c r="L773" s="28">
        <v>5</v>
      </c>
      <c r="M773" s="28"/>
    </row>
    <row r="774" spans="1:13" ht="15.75">
      <c r="A774" s="28">
        <v>3177</v>
      </c>
      <c r="B774" s="76" t="s">
        <v>1089</v>
      </c>
      <c r="C774" s="89">
        <v>4124089384</v>
      </c>
      <c r="D774" s="28"/>
      <c r="E774" s="28"/>
      <c r="F774" s="28"/>
      <c r="G774" s="28"/>
      <c r="H774" s="28"/>
      <c r="I774" s="28"/>
      <c r="J774" s="28"/>
      <c r="K774" s="28"/>
      <c r="L774" s="28">
        <v>2</v>
      </c>
      <c r="M774" s="28"/>
    </row>
    <row r="775" spans="1:13" ht="15.75">
      <c r="A775" s="28">
        <v>4724</v>
      </c>
      <c r="B775" s="76" t="s">
        <v>1676</v>
      </c>
      <c r="C775" s="89">
        <v>4124048054</v>
      </c>
      <c r="D775" s="28"/>
      <c r="E775" s="28"/>
      <c r="F775" s="28"/>
      <c r="G775" s="28"/>
      <c r="H775" s="28"/>
      <c r="I775" s="28"/>
      <c r="J775" s="28"/>
      <c r="K775" s="28"/>
      <c r="L775" s="28">
        <v>8</v>
      </c>
      <c r="M775" s="28"/>
    </row>
    <row r="776" spans="1:13" ht="15.75">
      <c r="A776" s="28">
        <v>4539</v>
      </c>
      <c r="B776" s="76" t="s">
        <v>825</v>
      </c>
      <c r="C776" s="89">
        <v>4124077502</v>
      </c>
      <c r="D776" s="28"/>
      <c r="E776" s="28"/>
      <c r="F776" s="28"/>
      <c r="G776" s="28"/>
      <c r="H776" s="28"/>
      <c r="I776" s="28"/>
      <c r="J776" s="28"/>
      <c r="K776" s="28"/>
      <c r="L776" s="28">
        <v>10</v>
      </c>
      <c r="M776" s="28"/>
    </row>
    <row r="777" spans="1:13" ht="15.75">
      <c r="A777" s="28">
        <v>4411</v>
      </c>
      <c r="B777" s="76" t="s">
        <v>614</v>
      </c>
      <c r="C777" s="89">
        <v>4124089387</v>
      </c>
      <c r="D777" s="28"/>
      <c r="E777" s="28"/>
      <c r="F777" s="28"/>
      <c r="G777" s="28"/>
      <c r="H777" s="28"/>
      <c r="I777" s="28"/>
      <c r="J777" s="28"/>
      <c r="K777" s="28"/>
      <c r="L777" s="28">
        <v>5</v>
      </c>
      <c r="M777" s="28"/>
    </row>
    <row r="778" spans="1:13" ht="15.75">
      <c r="A778" s="28">
        <v>5285</v>
      </c>
      <c r="B778" s="76" t="s">
        <v>604</v>
      </c>
      <c r="C778" s="89">
        <v>4124089389</v>
      </c>
      <c r="D778" s="28"/>
      <c r="E778" s="28"/>
      <c r="F778" s="28"/>
      <c r="G778" s="28"/>
      <c r="H778" s="28"/>
      <c r="I778" s="28"/>
      <c r="J778" s="28"/>
      <c r="K778" s="28"/>
      <c r="L778" s="28">
        <v>5</v>
      </c>
      <c r="M778" s="28"/>
    </row>
    <row r="779" spans="1:13" ht="15.75">
      <c r="A779" s="28">
        <v>2291</v>
      </c>
      <c r="B779" s="76" t="s">
        <v>1677</v>
      </c>
      <c r="C779" s="89">
        <v>4124073991</v>
      </c>
      <c r="D779" s="28"/>
      <c r="E779" s="28"/>
      <c r="F779" s="28"/>
      <c r="G779" s="28"/>
      <c r="H779" s="28"/>
      <c r="I779" s="28"/>
      <c r="J779" s="28"/>
      <c r="K779" s="28"/>
      <c r="L779" s="28">
        <v>5</v>
      </c>
      <c r="M779" s="28"/>
    </row>
    <row r="780" spans="1:13" ht="15.75">
      <c r="A780" s="28">
        <v>4912</v>
      </c>
      <c r="B780" s="76" t="s">
        <v>1678</v>
      </c>
      <c r="C780" s="89">
        <v>4124077608</v>
      </c>
      <c r="D780" s="28"/>
      <c r="E780" s="28"/>
      <c r="F780" s="28"/>
      <c r="G780" s="28"/>
      <c r="H780" s="28"/>
      <c r="I780" s="28"/>
      <c r="J780" s="28">
        <v>3</v>
      </c>
      <c r="K780" s="28"/>
      <c r="L780" s="28"/>
      <c r="M780" s="28"/>
    </row>
    <row r="781" spans="1:13" ht="15.75">
      <c r="A781" s="71">
        <v>1541</v>
      </c>
      <c r="B781" s="103" t="s">
        <v>1680</v>
      </c>
      <c r="C781" s="104" t="s">
        <v>1681</v>
      </c>
      <c r="D781" s="71"/>
      <c r="E781" s="71"/>
      <c r="F781" s="71"/>
      <c r="G781" s="71"/>
      <c r="H781" s="71"/>
      <c r="I781" s="71"/>
      <c r="J781" s="71"/>
      <c r="K781" s="71"/>
      <c r="L781" s="71">
        <v>1</v>
      </c>
      <c r="M781" s="71" t="s">
        <v>1682</v>
      </c>
    </row>
    <row r="782" spans="1:13" ht="15.75">
      <c r="A782" s="28">
        <v>5542</v>
      </c>
      <c r="B782" s="76" t="s">
        <v>1679</v>
      </c>
      <c r="C782" s="89">
        <v>4124078469</v>
      </c>
      <c r="D782" s="28"/>
      <c r="E782" s="28"/>
      <c r="F782" s="28"/>
      <c r="G782" s="28"/>
      <c r="H782" s="28"/>
      <c r="I782" s="28"/>
      <c r="J782" s="28"/>
      <c r="K782" s="28"/>
      <c r="L782" s="28">
        <v>5</v>
      </c>
      <c r="M782" s="88" t="s">
        <v>1683</v>
      </c>
    </row>
    <row r="783" spans="1:13" ht="15.75">
      <c r="A783" s="96">
        <v>4170</v>
      </c>
      <c r="B783" s="76" t="s">
        <v>894</v>
      </c>
      <c r="C783" s="89">
        <v>4124091328</v>
      </c>
      <c r="D783" s="28"/>
      <c r="E783" s="28"/>
      <c r="F783" s="28"/>
      <c r="G783" s="28"/>
      <c r="H783" s="28"/>
      <c r="I783" s="28"/>
      <c r="J783" s="28"/>
      <c r="K783" s="28"/>
      <c r="L783" s="28">
        <v>4</v>
      </c>
      <c r="M783" s="28"/>
    </row>
    <row r="784" spans="1:13" ht="15.75">
      <c r="A784" s="28">
        <v>4170</v>
      </c>
      <c r="B784" s="76" t="s">
        <v>894</v>
      </c>
      <c r="C784" s="89">
        <v>4124091326</v>
      </c>
      <c r="D784" s="28"/>
      <c r="E784" s="28"/>
      <c r="F784" s="28"/>
      <c r="G784" s="28"/>
      <c r="H784" s="28"/>
      <c r="I784" s="28">
        <v>5</v>
      </c>
      <c r="J784" s="28">
        <v>5</v>
      </c>
      <c r="K784" s="28"/>
      <c r="L784" s="28"/>
      <c r="M784" s="28"/>
    </row>
    <row r="785" spans="1:13" ht="15.75">
      <c r="A785" s="28">
        <v>2219</v>
      </c>
      <c r="B785" s="76" t="s">
        <v>1684</v>
      </c>
      <c r="C785" s="89">
        <v>4124088183</v>
      </c>
      <c r="D785" s="28"/>
      <c r="E785" s="28"/>
      <c r="F785" s="28"/>
      <c r="G785" s="28"/>
      <c r="H785" s="28"/>
      <c r="I785" s="28"/>
      <c r="J785" s="28"/>
      <c r="K785" s="28"/>
      <c r="L785" s="28">
        <v>3</v>
      </c>
      <c r="M785" s="28"/>
    </row>
    <row r="786" spans="1:13" ht="15.75">
      <c r="A786" s="28">
        <v>2771</v>
      </c>
      <c r="B786" s="76" t="s">
        <v>1685</v>
      </c>
      <c r="C786" s="89">
        <v>4124074815</v>
      </c>
      <c r="D786" s="28"/>
      <c r="E786" s="28"/>
      <c r="F786" s="28"/>
      <c r="G786" s="28"/>
      <c r="H786" s="28"/>
      <c r="I786" s="28"/>
      <c r="J786" s="28"/>
      <c r="K786" s="28"/>
      <c r="L786" s="28">
        <v>5</v>
      </c>
      <c r="M786" s="28"/>
    </row>
    <row r="787" spans="1:13" ht="15.75">
      <c r="A787" s="28">
        <v>2171</v>
      </c>
      <c r="B787" s="76" t="s">
        <v>1178</v>
      </c>
      <c r="C787" s="89">
        <v>4124082033</v>
      </c>
      <c r="D787" s="28"/>
      <c r="E787" s="28"/>
      <c r="F787" s="28"/>
      <c r="G787" s="28"/>
      <c r="H787" s="28"/>
      <c r="I787" s="28"/>
      <c r="J787" s="28"/>
      <c r="K787" s="28"/>
      <c r="L787" s="28">
        <v>5</v>
      </c>
      <c r="M787" s="28"/>
    </row>
    <row r="788" spans="1:13" ht="15.75">
      <c r="A788" s="28">
        <v>2242</v>
      </c>
      <c r="B788" s="76" t="s">
        <v>85</v>
      </c>
      <c r="C788" s="89">
        <v>4124096084</v>
      </c>
      <c r="D788" s="28"/>
      <c r="E788" s="28"/>
      <c r="F788" s="28"/>
      <c r="G788" s="28"/>
      <c r="H788" s="28"/>
      <c r="I788" s="28"/>
      <c r="J788" s="28"/>
      <c r="K788" s="28"/>
      <c r="L788" s="28">
        <v>3</v>
      </c>
      <c r="M788" s="28"/>
    </row>
    <row r="789" spans="1:13" ht="15.75">
      <c r="A789" s="28">
        <v>2808</v>
      </c>
      <c r="B789" s="76" t="s">
        <v>157</v>
      </c>
      <c r="C789" s="89">
        <v>4124075053</v>
      </c>
      <c r="D789" s="28"/>
      <c r="E789" s="28"/>
      <c r="F789" s="28"/>
      <c r="G789" s="28"/>
      <c r="H789" s="28"/>
      <c r="I789" s="28"/>
      <c r="J789" s="28"/>
      <c r="K789" s="28"/>
      <c r="L789" s="28">
        <v>3</v>
      </c>
      <c r="M789" s="28"/>
    </row>
    <row r="790" spans="1:13" ht="15.75">
      <c r="A790" s="28">
        <v>3599</v>
      </c>
      <c r="B790" s="76" t="s">
        <v>1236</v>
      </c>
      <c r="C790" s="89">
        <v>4124091851</v>
      </c>
      <c r="D790" s="28"/>
      <c r="E790" s="28"/>
      <c r="F790" s="28"/>
      <c r="G790" s="28"/>
      <c r="H790" s="28"/>
      <c r="I790" s="28"/>
      <c r="J790" s="28"/>
      <c r="K790" s="28"/>
      <c r="L790" s="28">
        <v>3</v>
      </c>
      <c r="M790" s="28"/>
    </row>
    <row r="791" spans="1:13" ht="15.75">
      <c r="A791" s="28">
        <v>4211</v>
      </c>
      <c r="B791" s="76" t="s">
        <v>757</v>
      </c>
      <c r="C791" s="89">
        <v>4124104208</v>
      </c>
      <c r="D791" s="28"/>
      <c r="E791" s="28"/>
      <c r="F791" s="28"/>
      <c r="G791" s="28"/>
      <c r="H791" s="28"/>
      <c r="I791" s="28"/>
      <c r="J791" s="28">
        <v>2</v>
      </c>
      <c r="K791" s="28"/>
      <c r="L791" s="28"/>
      <c r="M791" s="28"/>
    </row>
    <row r="792" spans="1:13" ht="15.75">
      <c r="A792" s="28" t="s">
        <v>1687</v>
      </c>
      <c r="B792" s="76" t="s">
        <v>1686</v>
      </c>
      <c r="C792" s="89">
        <v>37334</v>
      </c>
      <c r="D792" s="28"/>
      <c r="E792" s="28"/>
      <c r="F792" s="28"/>
      <c r="G792" s="28">
        <v>3</v>
      </c>
      <c r="H792" s="28"/>
      <c r="I792" s="28"/>
      <c r="J792" s="28"/>
      <c r="K792" s="28"/>
      <c r="L792" s="28"/>
      <c r="M792" s="28"/>
    </row>
    <row r="793" spans="1:13" ht="15.75">
      <c r="A793" s="28" t="s">
        <v>1688</v>
      </c>
      <c r="B793" s="76" t="s">
        <v>1686</v>
      </c>
      <c r="C793" s="89">
        <v>37333</v>
      </c>
      <c r="D793" s="28"/>
      <c r="E793" s="28"/>
      <c r="F793" s="28">
        <v>5</v>
      </c>
      <c r="G793" s="28"/>
      <c r="H793" s="28"/>
      <c r="I793" s="28"/>
      <c r="J793" s="28"/>
      <c r="K793" s="28"/>
      <c r="L793" s="28"/>
      <c r="M793" s="96" t="s">
        <v>1689</v>
      </c>
    </row>
    <row r="794" spans="1:13" ht="15.75">
      <c r="A794" s="28"/>
      <c r="B794" s="36" t="s">
        <v>590</v>
      </c>
      <c r="C794" s="89"/>
      <c r="D794" s="28"/>
      <c r="E794" s="28"/>
      <c r="F794" s="28"/>
      <c r="G794" s="28"/>
      <c r="H794" s="28"/>
      <c r="I794" s="28"/>
      <c r="J794" s="28"/>
      <c r="K794" s="28"/>
      <c r="L794" s="28"/>
      <c r="M794" s="53" t="s">
        <v>1651</v>
      </c>
    </row>
    <row r="795" spans="1:13" ht="15.75">
      <c r="A795" s="28">
        <v>4971</v>
      </c>
      <c r="B795" s="110" t="s">
        <v>1659</v>
      </c>
      <c r="C795" s="89">
        <v>4124077695</v>
      </c>
      <c r="D795" s="28"/>
      <c r="E795" s="28"/>
      <c r="F795" s="28"/>
      <c r="G795" s="28"/>
      <c r="H795" s="28"/>
      <c r="I795" s="28"/>
      <c r="J795" s="28"/>
      <c r="K795" s="28"/>
      <c r="L795" s="34">
        <v>10</v>
      </c>
      <c r="M795" s="28"/>
    </row>
    <row r="796" spans="1:13" ht="15.75">
      <c r="A796" s="28">
        <v>4581</v>
      </c>
      <c r="B796" s="110" t="s">
        <v>1329</v>
      </c>
      <c r="C796" s="89">
        <v>4124089661</v>
      </c>
      <c r="D796" s="28"/>
      <c r="E796" s="28"/>
      <c r="F796" s="28"/>
      <c r="G796" s="28"/>
      <c r="H796" s="28"/>
      <c r="I796" s="28"/>
      <c r="J796" s="28"/>
      <c r="K796" s="28"/>
      <c r="L796" s="28">
        <v>15</v>
      </c>
      <c r="M796" s="28"/>
    </row>
    <row r="797" spans="1:13" ht="15.75">
      <c r="A797" s="28">
        <v>5292</v>
      </c>
      <c r="B797" s="110" t="s">
        <v>1660</v>
      </c>
      <c r="C797" s="89">
        <v>4124089930</v>
      </c>
      <c r="D797" s="28"/>
      <c r="E797" s="28"/>
      <c r="F797" s="28"/>
      <c r="G797" s="28"/>
      <c r="H797" s="28"/>
      <c r="I797" s="28"/>
      <c r="J797" s="28"/>
      <c r="K797" s="28"/>
      <c r="L797" s="28">
        <v>10</v>
      </c>
      <c r="M797" s="28"/>
    </row>
    <row r="798" spans="1:13" ht="15.75">
      <c r="A798" s="28">
        <v>4654</v>
      </c>
      <c r="B798" s="110" t="s">
        <v>1661</v>
      </c>
      <c r="C798" s="89">
        <v>4124106854</v>
      </c>
      <c r="D798" s="28"/>
      <c r="E798" s="28"/>
      <c r="F798" s="28"/>
      <c r="G798" s="28"/>
      <c r="H798" s="28"/>
      <c r="I798" s="28"/>
      <c r="J798" s="28"/>
      <c r="K798" s="28"/>
      <c r="L798" s="28">
        <v>16</v>
      </c>
      <c r="M798" s="28"/>
    </row>
    <row r="799" spans="1:13" ht="15.75">
      <c r="A799" s="28">
        <v>4654</v>
      </c>
      <c r="B799" s="110" t="s">
        <v>1661</v>
      </c>
      <c r="C799" s="89">
        <v>4124089922</v>
      </c>
      <c r="D799" s="28"/>
      <c r="E799" s="28"/>
      <c r="F799" s="28"/>
      <c r="G799" s="28"/>
      <c r="H799" s="28"/>
      <c r="I799" s="28"/>
      <c r="J799" s="28"/>
      <c r="K799" s="28"/>
      <c r="L799" s="28">
        <v>5</v>
      </c>
      <c r="M799" s="28"/>
    </row>
    <row r="800" spans="1:13" ht="15.75">
      <c r="A800" s="28">
        <v>4970</v>
      </c>
      <c r="B800" s="110" t="s">
        <v>1347</v>
      </c>
      <c r="C800" s="89">
        <v>4124089925</v>
      </c>
      <c r="D800" s="28"/>
      <c r="E800" s="28"/>
      <c r="F800" s="28"/>
      <c r="G800" s="28"/>
      <c r="H800" s="28"/>
      <c r="I800" s="28"/>
      <c r="J800" s="28"/>
      <c r="K800" s="28"/>
      <c r="L800" s="34">
        <v>14</v>
      </c>
      <c r="M800" s="28"/>
    </row>
    <row r="801" spans="1:13" ht="15.75">
      <c r="A801" s="28">
        <v>4976</v>
      </c>
      <c r="B801" s="110" t="s">
        <v>1662</v>
      </c>
      <c r="C801" s="89">
        <v>4124067611</v>
      </c>
      <c r="D801" s="28"/>
      <c r="E801" s="28"/>
      <c r="F801" s="28"/>
      <c r="G801" s="28"/>
      <c r="H801" s="28"/>
      <c r="I801" s="28"/>
      <c r="J801" s="28"/>
      <c r="K801" s="28"/>
      <c r="L801" s="28">
        <v>10</v>
      </c>
      <c r="M801" s="28"/>
    </row>
    <row r="802" spans="1:13" ht="15.75">
      <c r="A802" s="28">
        <v>4930</v>
      </c>
      <c r="B802" s="110" t="s">
        <v>1663</v>
      </c>
      <c r="C802" s="89">
        <v>4124098544</v>
      </c>
      <c r="D802" s="28"/>
      <c r="E802" s="28"/>
      <c r="F802" s="28"/>
      <c r="G802" s="28"/>
      <c r="H802" s="28"/>
      <c r="I802" s="28"/>
      <c r="J802" s="28"/>
      <c r="K802" s="28"/>
      <c r="L802" s="34">
        <v>10</v>
      </c>
      <c r="M802" s="28"/>
    </row>
    <row r="803" spans="1:13" ht="15.75">
      <c r="A803" s="28">
        <v>1629</v>
      </c>
      <c r="B803" s="110" t="s">
        <v>322</v>
      </c>
      <c r="C803" s="89">
        <v>4124095805</v>
      </c>
      <c r="D803" s="28"/>
      <c r="E803" s="28"/>
      <c r="F803" s="28"/>
      <c r="G803" s="28"/>
      <c r="H803" s="28"/>
      <c r="I803" s="28"/>
      <c r="J803" s="28"/>
      <c r="K803" s="28"/>
      <c r="L803" s="28">
        <v>10</v>
      </c>
      <c r="M803" s="28"/>
    </row>
    <row r="804" spans="1:13" ht="15.75">
      <c r="A804" s="28">
        <v>3643</v>
      </c>
      <c r="B804" s="110" t="s">
        <v>1664</v>
      </c>
      <c r="C804" s="89">
        <v>4124106137</v>
      </c>
      <c r="D804" s="28"/>
      <c r="E804" s="28"/>
      <c r="F804" s="28"/>
      <c r="G804" s="28"/>
      <c r="H804" s="28"/>
      <c r="I804" s="28"/>
      <c r="J804" s="28"/>
      <c r="K804" s="28"/>
      <c r="L804" s="28">
        <v>10</v>
      </c>
      <c r="M804" s="28"/>
    </row>
    <row r="805" spans="1:13" ht="15.75">
      <c r="A805" s="28">
        <v>4765</v>
      </c>
      <c r="B805" s="110" t="s">
        <v>1665</v>
      </c>
      <c r="C805" s="89">
        <v>4124102614</v>
      </c>
      <c r="D805" s="28"/>
      <c r="E805" s="28"/>
      <c r="F805" s="28"/>
      <c r="G805" s="28"/>
      <c r="H805" s="28"/>
      <c r="I805" s="28"/>
      <c r="J805" s="28"/>
      <c r="K805" s="28"/>
      <c r="L805" s="28">
        <v>10</v>
      </c>
      <c r="M805" s="28"/>
    </row>
    <row r="806" spans="1:13" ht="15.75">
      <c r="A806" s="28">
        <v>3501</v>
      </c>
      <c r="B806" s="110" t="s">
        <v>1666</v>
      </c>
      <c r="C806" s="89">
        <v>4124080842</v>
      </c>
      <c r="D806" s="28"/>
      <c r="E806" s="28"/>
      <c r="F806" s="28"/>
      <c r="G806" s="28"/>
      <c r="H806" s="28"/>
      <c r="I806" s="28"/>
      <c r="J806" s="28"/>
      <c r="K806" s="28"/>
      <c r="L806" s="28">
        <v>10</v>
      </c>
      <c r="M806" s="28"/>
    </row>
    <row r="807" spans="1:13" ht="15.75">
      <c r="A807" s="28">
        <v>5015</v>
      </c>
      <c r="B807" s="110" t="s">
        <v>879</v>
      </c>
      <c r="C807" s="89">
        <v>4124050415</v>
      </c>
      <c r="D807" s="28"/>
      <c r="E807" s="28"/>
      <c r="F807" s="28"/>
      <c r="G807" s="28"/>
      <c r="H807" s="28"/>
      <c r="I807" s="28"/>
      <c r="J807" s="28"/>
      <c r="K807" s="28"/>
      <c r="L807" s="34">
        <v>10</v>
      </c>
      <c r="M807" s="28"/>
    </row>
    <row r="808" spans="1:13" ht="15.75">
      <c r="A808" s="97"/>
      <c r="B808" s="111"/>
      <c r="C808" s="99"/>
      <c r="D808" s="97"/>
      <c r="E808" s="97"/>
      <c r="F808" s="97"/>
      <c r="G808" s="97"/>
      <c r="H808" s="97"/>
      <c r="I808" s="97"/>
      <c r="J808" s="97"/>
      <c r="K808" s="97"/>
      <c r="L808" s="97"/>
      <c r="M808" s="97" t="s">
        <v>1690</v>
      </c>
    </row>
    <row r="809" spans="1:13" ht="15.75">
      <c r="A809" s="28"/>
      <c r="B809" s="100" t="s">
        <v>1577</v>
      </c>
      <c r="C809" s="89"/>
      <c r="D809" s="28"/>
      <c r="E809" s="28"/>
      <c r="F809" s="28"/>
      <c r="G809" s="28"/>
      <c r="H809" s="28"/>
      <c r="I809" s="28"/>
      <c r="J809" s="28"/>
      <c r="K809" s="28"/>
      <c r="L809" s="28"/>
      <c r="M809" s="28"/>
    </row>
    <row r="810" spans="1:13" ht="15.75">
      <c r="A810" s="56">
        <v>2807</v>
      </c>
      <c r="B810" s="102" t="s">
        <v>1695</v>
      </c>
      <c r="C810" s="89">
        <v>4124131445</v>
      </c>
      <c r="D810" s="28"/>
      <c r="E810" s="28"/>
      <c r="F810" s="28"/>
      <c r="G810" s="28"/>
      <c r="H810" s="28"/>
      <c r="I810" s="28"/>
      <c r="J810" s="28"/>
      <c r="K810" s="28"/>
      <c r="L810" s="28">
        <v>2</v>
      </c>
      <c r="M810" s="28"/>
    </row>
    <row r="811" spans="1:13" ht="15.75">
      <c r="A811" s="28">
        <v>4437</v>
      </c>
      <c r="B811" s="102" t="s">
        <v>1696</v>
      </c>
      <c r="C811" s="89">
        <v>4124138214</v>
      </c>
      <c r="D811" s="28"/>
      <c r="E811" s="28"/>
      <c r="F811" s="28"/>
      <c r="G811" s="28"/>
      <c r="H811" s="28"/>
      <c r="I811" s="28"/>
      <c r="J811" s="28"/>
      <c r="K811" s="28"/>
      <c r="L811" s="28">
        <v>3</v>
      </c>
      <c r="M811" s="28"/>
    </row>
    <row r="812" spans="1:13" ht="15.75">
      <c r="A812" s="28">
        <v>5343</v>
      </c>
      <c r="B812" s="102" t="s">
        <v>1697</v>
      </c>
      <c r="C812" s="89">
        <v>4124136151</v>
      </c>
      <c r="D812" s="28"/>
      <c r="E812" s="28"/>
      <c r="F812" s="28"/>
      <c r="G812" s="28"/>
      <c r="H812" s="28"/>
      <c r="I812" s="28"/>
      <c r="J812" s="28"/>
      <c r="K812" s="28"/>
      <c r="L812" s="28">
        <v>5</v>
      </c>
      <c r="M812" s="28"/>
    </row>
    <row r="813" spans="1:13" ht="15.75">
      <c r="A813" s="28">
        <v>1588</v>
      </c>
      <c r="B813" s="102" t="s">
        <v>1072</v>
      </c>
      <c r="C813" s="89">
        <v>4124115971</v>
      </c>
      <c r="D813" s="28"/>
      <c r="E813" s="28"/>
      <c r="F813" s="28"/>
      <c r="G813" s="28"/>
      <c r="H813" s="28"/>
      <c r="I813" s="28"/>
      <c r="J813" s="28"/>
      <c r="K813" s="28"/>
      <c r="L813" s="28">
        <v>10</v>
      </c>
      <c r="M813" s="28"/>
    </row>
    <row r="814" spans="1:13" ht="15.75">
      <c r="A814" s="28">
        <v>4419</v>
      </c>
      <c r="B814" s="102" t="s">
        <v>1698</v>
      </c>
      <c r="C814" s="89">
        <v>4123688912</v>
      </c>
      <c r="D814" s="28"/>
      <c r="E814" s="28"/>
      <c r="F814" s="28"/>
      <c r="G814" s="28"/>
      <c r="H814" s="28"/>
      <c r="I814" s="28"/>
      <c r="J814" s="28"/>
      <c r="K814" s="28"/>
      <c r="L814" s="28">
        <v>5</v>
      </c>
      <c r="M814" s="28"/>
    </row>
    <row r="815" spans="1:13" ht="15.75">
      <c r="A815" s="28">
        <v>4512</v>
      </c>
      <c r="B815" s="102" t="s">
        <v>1238</v>
      </c>
      <c r="C815" s="89">
        <v>4124127637</v>
      </c>
      <c r="D815" s="28"/>
      <c r="E815" s="28"/>
      <c r="F815" s="28"/>
      <c r="G815" s="28"/>
      <c r="H815" s="28"/>
      <c r="I815" s="28"/>
      <c r="J815" s="28"/>
      <c r="K815" s="28"/>
      <c r="L815" s="28">
        <v>3</v>
      </c>
      <c r="M815" s="28"/>
    </row>
    <row r="816" spans="1:13" ht="15.75">
      <c r="A816" s="28">
        <v>4060</v>
      </c>
      <c r="B816" s="102" t="s">
        <v>885</v>
      </c>
      <c r="C816" s="89">
        <v>4124123364</v>
      </c>
      <c r="D816" s="28"/>
      <c r="E816" s="28"/>
      <c r="F816" s="28"/>
      <c r="G816" s="28"/>
      <c r="H816" s="28"/>
      <c r="I816" s="28"/>
      <c r="J816" s="28"/>
      <c r="K816" s="28"/>
      <c r="L816" s="28">
        <v>5</v>
      </c>
      <c r="M816" s="28"/>
    </row>
    <row r="817" spans="1:13" ht="15.75">
      <c r="A817" s="28">
        <v>3691</v>
      </c>
      <c r="B817" s="102" t="s">
        <v>1699</v>
      </c>
      <c r="C817" s="89">
        <v>4124131870</v>
      </c>
      <c r="D817" s="28">
        <v>5</v>
      </c>
      <c r="E817" s="28"/>
      <c r="F817" s="28"/>
      <c r="G817" s="28"/>
      <c r="H817" s="28"/>
      <c r="I817" s="28"/>
      <c r="J817" s="28"/>
      <c r="K817" s="28"/>
      <c r="L817" s="28"/>
      <c r="M817" s="28"/>
    </row>
    <row r="818" spans="1:13" ht="15.75">
      <c r="A818" s="28">
        <v>3012</v>
      </c>
      <c r="B818" s="102" t="s">
        <v>353</v>
      </c>
      <c r="C818" s="89">
        <v>4124131507</v>
      </c>
      <c r="D818" s="28"/>
      <c r="E818" s="28"/>
      <c r="F818" s="28"/>
      <c r="G818" s="28"/>
      <c r="H818" s="28"/>
      <c r="I818" s="28"/>
      <c r="J818" s="28"/>
      <c r="K818" s="28"/>
      <c r="L818" s="28">
        <v>10</v>
      </c>
      <c r="M818" s="28"/>
    </row>
    <row r="819" spans="1:13" ht="15.75">
      <c r="A819" s="28">
        <v>2544</v>
      </c>
      <c r="B819" s="102" t="s">
        <v>1701</v>
      </c>
      <c r="C819" s="89">
        <v>4124119086</v>
      </c>
      <c r="D819" s="28"/>
      <c r="E819" s="28"/>
      <c r="F819" s="28"/>
      <c r="G819" s="28"/>
      <c r="H819" s="28"/>
      <c r="I819" s="28"/>
      <c r="J819" s="28"/>
      <c r="K819" s="28"/>
      <c r="L819" s="28">
        <v>3</v>
      </c>
      <c r="M819" s="56" t="s">
        <v>1700</v>
      </c>
    </row>
    <row r="820" spans="1:13" ht="15.75">
      <c r="A820" s="96">
        <v>3962</v>
      </c>
      <c r="B820" s="102" t="s">
        <v>1703</v>
      </c>
      <c r="C820" s="89">
        <v>4124148243</v>
      </c>
      <c r="D820" s="28"/>
      <c r="E820" s="28"/>
      <c r="F820" s="28"/>
      <c r="G820" s="28"/>
      <c r="H820" s="28"/>
      <c r="I820" s="28"/>
      <c r="J820" s="28"/>
      <c r="K820" s="28"/>
      <c r="L820" s="28">
        <v>5</v>
      </c>
      <c r="M820" s="28"/>
    </row>
    <row r="821" spans="1:13" ht="15.75">
      <c r="A821" s="28">
        <v>3159</v>
      </c>
      <c r="B821" s="102" t="s">
        <v>1702</v>
      </c>
      <c r="C821" s="89">
        <v>4124102325</v>
      </c>
      <c r="D821" s="28"/>
      <c r="E821" s="28"/>
      <c r="F821" s="28"/>
      <c r="G821" s="28"/>
      <c r="H821" s="28"/>
      <c r="I821" s="28"/>
      <c r="J821" s="28"/>
      <c r="K821" s="28"/>
      <c r="L821" s="28">
        <v>5</v>
      </c>
      <c r="M821" s="28"/>
    </row>
    <row r="822" spans="1:13" ht="15.75">
      <c r="A822" s="28">
        <v>2995</v>
      </c>
      <c r="B822" s="102" t="s">
        <v>1092</v>
      </c>
      <c r="C822" s="89">
        <v>4124103782</v>
      </c>
      <c r="D822" s="28"/>
      <c r="E822" s="28"/>
      <c r="F822" s="28"/>
      <c r="G822" s="28"/>
      <c r="H822" s="28"/>
      <c r="I822" s="28"/>
      <c r="J822" s="28"/>
      <c r="K822" s="28"/>
      <c r="L822" s="28">
        <v>3</v>
      </c>
      <c r="M822" s="28"/>
    </row>
    <row r="823" spans="1:13" ht="15.75">
      <c r="A823" s="28">
        <v>2254</v>
      </c>
      <c r="B823" s="102" t="s">
        <v>570</v>
      </c>
      <c r="C823" s="89">
        <v>4124089340</v>
      </c>
      <c r="D823" s="28"/>
      <c r="E823" s="28"/>
      <c r="F823" s="28"/>
      <c r="G823" s="28"/>
      <c r="H823" s="28"/>
      <c r="I823" s="28"/>
      <c r="J823" s="28"/>
      <c r="K823" s="28"/>
      <c r="L823" s="28">
        <v>5</v>
      </c>
      <c r="M823" s="28"/>
    </row>
    <row r="824" spans="1:13" ht="15.75">
      <c r="A824" s="28">
        <v>3030</v>
      </c>
      <c r="B824" s="102" t="s">
        <v>1319</v>
      </c>
      <c r="C824" s="89">
        <v>4124136515</v>
      </c>
      <c r="D824" s="28"/>
      <c r="E824" s="28"/>
      <c r="F824" s="28"/>
      <c r="G824" s="28"/>
      <c r="H824" s="28"/>
      <c r="I824" s="28"/>
      <c r="J824" s="28"/>
      <c r="K824" s="28"/>
      <c r="L824" s="28">
        <v>6</v>
      </c>
      <c r="M824" s="28"/>
    </row>
    <row r="825" spans="1:13" ht="15.75">
      <c r="A825" s="28">
        <v>2563</v>
      </c>
      <c r="B825" s="102" t="s">
        <v>1704</v>
      </c>
      <c r="C825" s="89">
        <v>4124131335</v>
      </c>
      <c r="D825" s="28"/>
      <c r="E825" s="28"/>
      <c r="F825" s="28"/>
      <c r="G825" s="28"/>
      <c r="H825" s="28"/>
      <c r="I825" s="28"/>
      <c r="J825" s="28"/>
      <c r="K825" s="28"/>
      <c r="L825" s="28">
        <v>5</v>
      </c>
      <c r="M825" s="28"/>
    </row>
    <row r="826" spans="1:13" ht="15.75">
      <c r="A826" s="28">
        <v>4144</v>
      </c>
      <c r="B826" s="102" t="s">
        <v>1705</v>
      </c>
      <c r="C826" s="89">
        <v>4124137953</v>
      </c>
      <c r="D826" s="28"/>
      <c r="E826" s="28"/>
      <c r="F826" s="28"/>
      <c r="G826" s="28"/>
      <c r="H826" s="28"/>
      <c r="I826" s="28"/>
      <c r="J826" s="28"/>
      <c r="K826" s="28"/>
      <c r="L826" s="28">
        <v>5</v>
      </c>
      <c r="M826" s="28"/>
    </row>
    <row r="827" spans="1:13" ht="15.75">
      <c r="A827" s="28">
        <v>4179</v>
      </c>
      <c r="B827" s="102" t="s">
        <v>333</v>
      </c>
      <c r="C827" s="89">
        <v>4124119142</v>
      </c>
      <c r="D827" s="28"/>
      <c r="E827" s="28"/>
      <c r="F827" s="28"/>
      <c r="G827" s="28"/>
      <c r="H827" s="28"/>
      <c r="I827" s="28"/>
      <c r="J827" s="28"/>
      <c r="K827" s="28"/>
      <c r="L827" s="28">
        <v>5</v>
      </c>
      <c r="M827" s="28"/>
    </row>
    <row r="828" spans="1:13" ht="15.75">
      <c r="A828" s="28" t="s">
        <v>1706</v>
      </c>
      <c r="B828" s="102" t="s">
        <v>1707</v>
      </c>
      <c r="C828" s="89">
        <v>37335</v>
      </c>
      <c r="D828" s="28"/>
      <c r="E828" s="28"/>
      <c r="F828" s="28"/>
      <c r="G828" s="28">
        <v>2</v>
      </c>
      <c r="H828" s="28"/>
      <c r="I828" s="28"/>
      <c r="J828" s="28"/>
      <c r="K828" s="28"/>
      <c r="L828" s="28"/>
      <c r="M828" s="28"/>
    </row>
    <row r="829" spans="1:13" ht="15.75">
      <c r="A829" s="28" t="s">
        <v>1708</v>
      </c>
      <c r="B829" s="76" t="s">
        <v>1707</v>
      </c>
      <c r="C829" s="89">
        <v>37336</v>
      </c>
      <c r="D829" s="28"/>
      <c r="E829" s="28"/>
      <c r="F829" s="28">
        <v>4</v>
      </c>
      <c r="G829" s="28"/>
      <c r="H829" s="28"/>
      <c r="I829" s="28"/>
      <c r="J829" s="28"/>
      <c r="K829" s="28"/>
      <c r="L829" s="28"/>
      <c r="M829" s="96" t="s">
        <v>1709</v>
      </c>
    </row>
    <row r="830" spans="1:13" ht="15.75">
      <c r="A830" s="28"/>
      <c r="B830" s="36" t="s">
        <v>590</v>
      </c>
      <c r="C830" s="89"/>
      <c r="D830" s="28"/>
      <c r="E830" s="28"/>
      <c r="F830" s="28"/>
      <c r="G830" s="28"/>
      <c r="H830" s="28"/>
      <c r="I830" s="28"/>
      <c r="J830" s="28"/>
      <c r="K830" s="28"/>
      <c r="L830" s="28"/>
      <c r="M830" s="53" t="s">
        <v>1658</v>
      </c>
    </row>
    <row r="831" spans="1:13" ht="15.75">
      <c r="A831" s="28" t="s">
        <v>397</v>
      </c>
      <c r="B831" s="18" t="s">
        <v>1691</v>
      </c>
      <c r="C831" s="89" t="s">
        <v>1692</v>
      </c>
      <c r="D831" s="34"/>
      <c r="E831" s="34"/>
      <c r="F831" s="34"/>
      <c r="G831" s="28">
        <v>20</v>
      </c>
      <c r="H831" s="28"/>
      <c r="I831" s="28">
        <v>20</v>
      </c>
      <c r="J831" s="28">
        <v>10</v>
      </c>
      <c r="K831" s="34"/>
      <c r="L831" s="34"/>
      <c r="M831" s="53"/>
    </row>
    <row r="832" spans="1:13" ht="15.75">
      <c r="A832" s="28">
        <v>1610</v>
      </c>
      <c r="B832" s="18" t="s">
        <v>390</v>
      </c>
      <c r="C832" s="89">
        <v>4124135427</v>
      </c>
      <c r="D832" s="34">
        <v>15</v>
      </c>
      <c r="E832" s="34"/>
      <c r="F832" s="34"/>
      <c r="G832" s="34"/>
      <c r="H832" s="34"/>
      <c r="I832" s="34"/>
      <c r="J832" s="34"/>
      <c r="K832" s="34"/>
      <c r="L832" s="34"/>
      <c r="M832" s="53"/>
    </row>
    <row r="833" spans="1:13" ht="15.75">
      <c r="A833" s="28" t="s">
        <v>397</v>
      </c>
      <c r="B833" s="18" t="s">
        <v>1693</v>
      </c>
      <c r="C833" s="89" t="s">
        <v>1692</v>
      </c>
      <c r="D833" s="34"/>
      <c r="E833" s="34"/>
      <c r="F833" s="34"/>
      <c r="G833" s="34"/>
      <c r="H833" s="34"/>
      <c r="I833" s="34"/>
      <c r="J833" s="34"/>
      <c r="K833" s="34"/>
      <c r="L833" s="34">
        <v>20</v>
      </c>
      <c r="M833" s="53"/>
    </row>
    <row r="834" spans="1:13" ht="15.75">
      <c r="A834" s="28">
        <v>4358</v>
      </c>
      <c r="B834" s="18" t="s">
        <v>183</v>
      </c>
      <c r="C834" s="89">
        <v>4124138166</v>
      </c>
      <c r="D834" s="34"/>
      <c r="E834" s="34"/>
      <c r="F834" s="34"/>
      <c r="G834" s="34"/>
      <c r="H834" s="34"/>
      <c r="I834" s="34"/>
      <c r="J834" s="34"/>
      <c r="K834" s="34"/>
      <c r="L834" s="28">
        <v>10</v>
      </c>
      <c r="M834" s="53"/>
    </row>
    <row r="835" spans="1:13" ht="15.75">
      <c r="A835" s="28">
        <v>4747</v>
      </c>
      <c r="B835" s="18" t="s">
        <v>1694</v>
      </c>
      <c r="C835" s="89">
        <v>4124140225</v>
      </c>
      <c r="D835" s="34"/>
      <c r="E835" s="34"/>
      <c r="F835" s="34"/>
      <c r="G835" s="34"/>
      <c r="H835" s="34"/>
      <c r="I835" s="34"/>
      <c r="J835" s="34"/>
      <c r="K835" s="34"/>
      <c r="L835" s="34">
        <v>10</v>
      </c>
      <c r="M835" s="53"/>
    </row>
    <row r="836" spans="1:13" ht="15.75">
      <c r="A836" s="28"/>
      <c r="B836" s="102"/>
      <c r="C836" s="89"/>
      <c r="D836" s="28"/>
      <c r="E836" s="28"/>
      <c r="F836" s="28"/>
      <c r="G836" s="28"/>
      <c r="H836" s="28"/>
      <c r="I836" s="28"/>
      <c r="J836" s="28"/>
      <c r="K836" s="28"/>
      <c r="L836" s="28"/>
      <c r="M836" s="28" t="s">
        <v>1710</v>
      </c>
    </row>
    <row r="837" spans="1:13" ht="15.75">
      <c r="A837" s="71"/>
      <c r="B837" s="103" t="s">
        <v>1578</v>
      </c>
      <c r="C837" s="104"/>
      <c r="D837" s="71">
        <v>10</v>
      </c>
      <c r="E837" s="71">
        <v>10</v>
      </c>
      <c r="F837" s="71">
        <v>10</v>
      </c>
      <c r="G837" s="71"/>
      <c r="H837" s="71"/>
      <c r="I837" s="71"/>
      <c r="J837" s="71"/>
      <c r="K837" s="71"/>
      <c r="L837" s="71"/>
      <c r="M837" s="71"/>
    </row>
    <row r="838" spans="1:13" ht="15.75">
      <c r="A838" s="71"/>
      <c r="B838" s="103" t="s">
        <v>1578</v>
      </c>
      <c r="C838" s="104"/>
      <c r="D838" s="71">
        <v>10</v>
      </c>
      <c r="E838" s="71">
        <v>10</v>
      </c>
      <c r="F838" s="71">
        <v>10</v>
      </c>
      <c r="G838" s="71"/>
      <c r="H838" s="71"/>
      <c r="I838" s="71"/>
      <c r="J838" s="71"/>
      <c r="K838" s="71"/>
      <c r="L838" s="71"/>
      <c r="M838" s="71"/>
    </row>
    <row r="839" spans="1:13" ht="15.75">
      <c r="A839" s="71"/>
      <c r="B839" s="103" t="s">
        <v>1578</v>
      </c>
      <c r="C839" s="104"/>
      <c r="D839" s="71">
        <v>10</v>
      </c>
      <c r="E839" s="71">
        <v>10</v>
      </c>
      <c r="F839" s="71">
        <v>10</v>
      </c>
      <c r="G839" s="71"/>
      <c r="H839" s="71"/>
      <c r="I839" s="71"/>
      <c r="J839" s="71"/>
      <c r="K839" s="71"/>
      <c r="L839" s="71"/>
      <c r="M839" s="71"/>
    </row>
    <row r="840" spans="1:13" ht="15.75">
      <c r="A840" s="17"/>
      <c r="B840" s="81"/>
      <c r="C840" s="82"/>
      <c r="D840" s="17"/>
      <c r="E840" s="17"/>
      <c r="F840" s="17"/>
      <c r="G840" s="17"/>
      <c r="H840" s="17"/>
      <c r="I840" s="17"/>
      <c r="J840" s="17"/>
      <c r="K840" s="17"/>
      <c r="L840" s="17"/>
      <c r="M840" s="42" t="s">
        <v>409</v>
      </c>
    </row>
    <row r="841" spans="1:13" ht="15.75">
      <c r="A841" s="42"/>
      <c r="B841" s="83"/>
      <c r="C841" s="84"/>
      <c r="D841" s="42"/>
      <c r="E841" s="42"/>
      <c r="F841" s="42"/>
      <c r="G841" s="42"/>
      <c r="H841" s="42"/>
      <c r="I841" s="42"/>
      <c r="J841" s="42"/>
      <c r="K841" s="42"/>
      <c r="L841" s="42"/>
      <c r="M841" s="85"/>
    </row>
    <row r="842" spans="1:13" ht="15.75">
      <c r="A842" s="90"/>
      <c r="B842" s="12" t="s">
        <v>18</v>
      </c>
      <c r="C842" s="85"/>
      <c r="D842" s="85">
        <f t="shared" ref="D842:L842" si="0">SUM(D6:D841)</f>
        <v>376</v>
      </c>
      <c r="E842" s="85">
        <f t="shared" si="0"/>
        <v>237</v>
      </c>
      <c r="F842" s="85">
        <f t="shared" si="0"/>
        <v>322</v>
      </c>
      <c r="G842" s="85">
        <f t="shared" si="0"/>
        <v>105</v>
      </c>
      <c r="H842" s="85">
        <f t="shared" si="0"/>
        <v>45</v>
      </c>
      <c r="I842" s="85">
        <f t="shared" si="0"/>
        <v>119</v>
      </c>
      <c r="J842" s="85">
        <f t="shared" si="0"/>
        <v>1064</v>
      </c>
      <c r="K842" s="85">
        <f t="shared" si="0"/>
        <v>804</v>
      </c>
      <c r="L842" s="85">
        <f t="shared" si="0"/>
        <v>2683</v>
      </c>
    </row>
  </sheetData>
  <mergeCells count="2">
    <mergeCell ref="M277:M278"/>
    <mergeCell ref="M311:M312"/>
  </mergeCells>
  <conditionalFormatting sqref="C1:C8 C10:C20">
    <cfRule type="duplicateValues" dxfId="1526" priority="10411"/>
  </conditionalFormatting>
  <conditionalFormatting sqref="C2:C3">
    <cfRule type="duplicateValues" dxfId="1525" priority="126"/>
    <cfRule type="duplicateValues" dxfId="1524" priority="127"/>
    <cfRule type="duplicateValues" dxfId="1523" priority="128"/>
  </conditionalFormatting>
  <conditionalFormatting sqref="C2:C8 C10:C20">
    <cfRule type="duplicateValues" dxfId="1522" priority="10409"/>
  </conditionalFormatting>
  <conditionalFormatting sqref="C2:C8">
    <cfRule type="duplicateValues" dxfId="1521" priority="135"/>
  </conditionalFormatting>
  <conditionalFormatting sqref="C3">
    <cfRule type="duplicateValues" dxfId="1520" priority="123"/>
    <cfRule type="duplicateValues" dxfId="1519" priority="124"/>
    <cfRule type="duplicateValues" dxfId="1518" priority="125"/>
  </conditionalFormatting>
  <conditionalFormatting sqref="C4:C8 C10:C20">
    <cfRule type="duplicateValues" dxfId="1517" priority="10403"/>
    <cfRule type="duplicateValues" dxfId="1516" priority="10405"/>
    <cfRule type="duplicateValues" dxfId="1515" priority="10406"/>
  </conditionalFormatting>
  <conditionalFormatting sqref="C9">
    <cfRule type="duplicateValues" dxfId="1514" priority="100"/>
    <cfRule type="duplicateValues" dxfId="1513" priority="101"/>
    <cfRule type="duplicateValues" dxfId="1512" priority="102"/>
    <cfRule type="duplicateValues" dxfId="1511" priority="103"/>
    <cfRule type="duplicateValues" dxfId="1510" priority="104"/>
    <cfRule type="duplicateValues" dxfId="1509" priority="105"/>
    <cfRule type="duplicateValues" dxfId="1508" priority="106"/>
    <cfRule type="duplicateValues" dxfId="1507" priority="107"/>
    <cfRule type="duplicateValues" dxfId="1506" priority="108"/>
  </conditionalFormatting>
  <conditionalFormatting sqref="C21:C39">
    <cfRule type="duplicateValues" dxfId="1505" priority="10441"/>
  </conditionalFormatting>
  <conditionalFormatting sqref="C59:C60">
    <cfRule type="duplicateValues" dxfId="1504" priority="63"/>
  </conditionalFormatting>
  <conditionalFormatting sqref="C61 C1:C8 C10:C58">
    <cfRule type="duplicateValues" dxfId="1503" priority="10439"/>
  </conditionalFormatting>
  <conditionalFormatting sqref="C61 C40:C58">
    <cfRule type="duplicateValues" dxfId="1502" priority="145"/>
  </conditionalFormatting>
  <conditionalFormatting sqref="C68">
    <cfRule type="duplicateValues" dxfId="1501" priority="139"/>
  </conditionalFormatting>
  <conditionalFormatting sqref="C69:C95 C1:C8 C10:C58 C61:C67 C98:C114">
    <cfRule type="duplicateValues" dxfId="1500" priority="144"/>
  </conditionalFormatting>
  <conditionalFormatting sqref="C69:C95 C1:C8 C10:C58 C61:C67 C98:C126">
    <cfRule type="duplicateValues" dxfId="1499" priority="149"/>
  </conditionalFormatting>
  <conditionalFormatting sqref="C70">
    <cfRule type="duplicateValues" dxfId="1498" priority="118"/>
  </conditionalFormatting>
  <conditionalFormatting sqref="C71:C79">
    <cfRule type="duplicateValues" dxfId="1497" priority="130"/>
  </conditionalFormatting>
  <conditionalFormatting sqref="C80">
    <cfRule type="duplicateValues" dxfId="1496" priority="117"/>
  </conditionalFormatting>
  <conditionalFormatting sqref="C84:C85">
    <cfRule type="duplicateValues" dxfId="1495" priority="97"/>
    <cfRule type="duplicateValues" dxfId="1494" priority="98"/>
    <cfRule type="duplicateValues" dxfId="1493" priority="99"/>
  </conditionalFormatting>
  <conditionalFormatting sqref="C88:C95 C62:C67 C69 C98">
    <cfRule type="duplicateValues" dxfId="1492" priority="142"/>
  </conditionalFormatting>
  <conditionalFormatting sqref="C88:C95 C69:C79 C1:C8 C10:C58 C61:C67 C98">
    <cfRule type="duplicateValues" dxfId="1491" priority="143"/>
  </conditionalFormatting>
  <conditionalFormatting sqref="C96:C97">
    <cfRule type="duplicateValues" dxfId="1490" priority="57"/>
    <cfRule type="duplicateValues" dxfId="1489" priority="58"/>
    <cfRule type="duplicateValues" dxfId="1488" priority="59"/>
    <cfRule type="duplicateValues" dxfId="1487" priority="60"/>
    <cfRule type="duplicateValues" dxfId="1486" priority="61"/>
    <cfRule type="duplicateValues" dxfId="1485" priority="62"/>
  </conditionalFormatting>
  <conditionalFormatting sqref="C97">
    <cfRule type="duplicateValues" dxfId="1484" priority="54"/>
    <cfRule type="duplicateValues" dxfId="1483" priority="55"/>
    <cfRule type="duplicateValues" dxfId="1482" priority="56"/>
  </conditionalFormatting>
  <conditionalFormatting sqref="C99 C81:C87">
    <cfRule type="duplicateValues" dxfId="1481" priority="137"/>
  </conditionalFormatting>
  <conditionalFormatting sqref="C100">
    <cfRule type="duplicateValues" dxfId="1480" priority="116"/>
  </conditionalFormatting>
  <conditionalFormatting sqref="C101:C114">
    <cfRule type="duplicateValues" dxfId="1479" priority="131"/>
  </conditionalFormatting>
  <conditionalFormatting sqref="C115">
    <cfRule type="duplicateValues" dxfId="1478" priority="115"/>
  </conditionalFormatting>
  <conditionalFormatting sqref="C116:C126">
    <cfRule type="duplicateValues" dxfId="1477" priority="148"/>
  </conditionalFormatting>
  <conditionalFormatting sqref="C151">
    <cfRule type="duplicateValues" dxfId="1476" priority="53"/>
  </conditionalFormatting>
  <conditionalFormatting sqref="C152">
    <cfRule type="duplicateValues" dxfId="1475" priority="87"/>
    <cfRule type="duplicateValues" dxfId="1474" priority="88"/>
    <cfRule type="duplicateValues" dxfId="1473" priority="89"/>
    <cfRule type="duplicateValues" dxfId="1472" priority="90"/>
    <cfRule type="duplicateValues" dxfId="1471" priority="91"/>
  </conditionalFormatting>
  <conditionalFormatting sqref="C198">
    <cfRule type="duplicateValues" dxfId="1470" priority="43"/>
  </conditionalFormatting>
  <conditionalFormatting sqref="C199">
    <cfRule type="duplicateValues" dxfId="1469" priority="44"/>
    <cfRule type="duplicateValues" dxfId="1468" priority="45"/>
    <cfRule type="duplicateValues" dxfId="1467" priority="46"/>
    <cfRule type="duplicateValues" dxfId="1466" priority="47"/>
    <cfRule type="duplicateValues" dxfId="1465" priority="48"/>
  </conditionalFormatting>
  <conditionalFormatting sqref="C200:C201 C156:C197">
    <cfRule type="duplicateValues" dxfId="1464" priority="49"/>
  </conditionalFormatting>
  <conditionalFormatting sqref="C200:C201">
    <cfRule type="duplicateValues" dxfId="1463" priority="50"/>
    <cfRule type="duplicateValues" dxfId="1462" priority="51"/>
    <cfRule type="duplicateValues" dxfId="1461" priority="52"/>
  </conditionalFormatting>
  <conditionalFormatting sqref="C202 C153:C155 C127:C150">
    <cfRule type="duplicateValues" dxfId="1460" priority="147"/>
  </conditionalFormatting>
  <conditionalFormatting sqref="C203">
    <cfRule type="duplicateValues" dxfId="1459" priority="114"/>
  </conditionalFormatting>
  <conditionalFormatting sqref="C204">
    <cfRule type="duplicateValues" dxfId="1458" priority="92"/>
    <cfRule type="duplicateValues" dxfId="1457" priority="93"/>
    <cfRule type="duplicateValues" dxfId="1456" priority="94"/>
    <cfRule type="duplicateValues" dxfId="1455" priority="95"/>
    <cfRule type="duplicateValues" dxfId="1454" priority="96"/>
  </conditionalFormatting>
  <conditionalFormatting sqref="C205:C208 C69:C95 C1:C8 C10:C58 C153:C155 C202:C203 C61:C67 C98:C150">
    <cfRule type="duplicateValues" dxfId="1453" priority="141"/>
  </conditionalFormatting>
  <conditionalFormatting sqref="C205:C208">
    <cfRule type="duplicateValues" dxfId="1452" priority="113"/>
  </conditionalFormatting>
  <conditionalFormatting sqref="C209">
    <cfRule type="duplicateValues" dxfId="1451" priority="112"/>
  </conditionalFormatting>
  <conditionalFormatting sqref="C301">
    <cfRule type="duplicateValues" dxfId="1450" priority="40"/>
    <cfRule type="duplicateValues" dxfId="1449" priority="41"/>
    <cfRule type="duplicateValues" dxfId="1448" priority="42"/>
  </conditionalFormatting>
  <conditionalFormatting sqref="C335">
    <cfRule type="duplicateValues" dxfId="1447" priority="37"/>
    <cfRule type="duplicateValues" dxfId="1446" priority="38"/>
    <cfRule type="duplicateValues" dxfId="1445" priority="39"/>
  </conditionalFormatting>
  <conditionalFormatting sqref="C425:C426">
    <cfRule type="duplicateValues" dxfId="1444" priority="79"/>
    <cfRule type="duplicateValues" dxfId="1443" priority="80"/>
    <cfRule type="duplicateValues" dxfId="1442" priority="81"/>
  </conditionalFormatting>
  <conditionalFormatting sqref="C492">
    <cfRule type="duplicateValues" dxfId="1441" priority="34"/>
    <cfRule type="duplicateValues" dxfId="1440" priority="35"/>
    <cfRule type="duplicateValues" dxfId="1439" priority="36"/>
  </conditionalFormatting>
  <conditionalFormatting sqref="C525">
    <cfRule type="duplicateValues" dxfId="1438" priority="31"/>
    <cfRule type="duplicateValues" dxfId="1437" priority="32"/>
    <cfRule type="duplicateValues" dxfId="1436" priority="33"/>
  </conditionalFormatting>
  <conditionalFormatting sqref="C541">
    <cfRule type="duplicateValues" dxfId="1435" priority="76"/>
    <cfRule type="duplicateValues" dxfId="1434" priority="77"/>
    <cfRule type="duplicateValues" dxfId="1433" priority="78"/>
  </conditionalFormatting>
  <conditionalFormatting sqref="C597">
    <cfRule type="duplicateValues" dxfId="1432" priority="28"/>
    <cfRule type="duplicateValues" dxfId="1431" priority="29"/>
    <cfRule type="duplicateValues" dxfId="1430" priority="30"/>
  </conditionalFormatting>
  <conditionalFormatting sqref="C635">
    <cfRule type="duplicateValues" dxfId="1429" priority="25"/>
    <cfRule type="duplicateValues" dxfId="1428" priority="26"/>
    <cfRule type="duplicateValues" dxfId="1427" priority="27"/>
  </conditionalFormatting>
  <conditionalFormatting sqref="C652">
    <cfRule type="duplicateValues" dxfId="1426" priority="22"/>
    <cfRule type="duplicateValues" dxfId="1425" priority="23"/>
    <cfRule type="duplicateValues" dxfId="1424" priority="24"/>
  </conditionalFormatting>
  <conditionalFormatting sqref="C687">
    <cfRule type="duplicateValues" dxfId="1423" priority="19"/>
    <cfRule type="duplicateValues" dxfId="1422" priority="20"/>
    <cfRule type="duplicateValues" dxfId="1421" priority="21"/>
  </conditionalFormatting>
  <conditionalFormatting sqref="C712:C735">
    <cfRule type="duplicateValues" dxfId="1420" priority="16"/>
    <cfRule type="duplicateValues" dxfId="1419" priority="17"/>
    <cfRule type="duplicateValues" dxfId="1418" priority="18"/>
  </conditionalFormatting>
  <conditionalFormatting sqref="C781">
    <cfRule type="duplicateValues" dxfId="1417" priority="4"/>
    <cfRule type="duplicateValues" dxfId="1416" priority="5"/>
    <cfRule type="duplicateValues" dxfId="1415" priority="6"/>
  </conditionalFormatting>
  <conditionalFormatting sqref="C792:C793">
    <cfRule type="duplicateValues" dxfId="1414" priority="1"/>
    <cfRule type="duplicateValues" dxfId="1413" priority="2"/>
    <cfRule type="duplicateValues" dxfId="1412" priority="3"/>
  </conditionalFormatting>
  <conditionalFormatting sqref="C794">
    <cfRule type="duplicateValues" dxfId="1411" priority="13"/>
    <cfRule type="duplicateValues" dxfId="1410" priority="14"/>
    <cfRule type="duplicateValues" dxfId="1409" priority="15"/>
  </conditionalFormatting>
  <conditionalFormatting sqref="C830:C835">
    <cfRule type="duplicateValues" dxfId="1408" priority="7"/>
    <cfRule type="duplicateValues" dxfId="1407" priority="8"/>
    <cfRule type="duplicateValues" dxfId="1406" priority="9"/>
  </conditionalFormatting>
  <conditionalFormatting sqref="C836:C838 C688:C711 C205:C300 C69:C95 C1:C8 C10:C58 C153:C155 C202:C203 C427:C491 C542:C596 C61:C67 C98:C150 C302:C334 C336:C361 C363:C424 C493:C524 C526:C540 C598:C634 C636:C651 C653:C686 C795:C829 C736:C780 C782:C791">
    <cfRule type="duplicateValues" dxfId="1405" priority="10888"/>
  </conditionalFormatting>
  <conditionalFormatting sqref="C836:C838 C688:C711 C210:C300 C427:C491 C542:C596 C302:C334 C336:C361 C363:C424 C493:C524 C526:C540 C598:C634 C636:C651 C653:C686 C795:C829 C736:C780 C782:C791">
    <cfRule type="duplicateValues" dxfId="1404" priority="10873"/>
  </conditionalFormatting>
  <conditionalFormatting sqref="C839">
    <cfRule type="duplicateValues" dxfId="1403" priority="10650"/>
  </conditionalFormatting>
  <conditionalFormatting sqref="C840">
    <cfRule type="duplicateValues" dxfId="1402" priority="153"/>
  </conditionalFormatting>
  <conditionalFormatting sqref="C841">
    <cfRule type="duplicateValues" dxfId="1401" priority="150"/>
  </conditionalFormatting>
  <conditionalFormatting sqref="C842">
    <cfRule type="duplicateValues" dxfId="1400" priority="109"/>
    <cfRule type="duplicateValues" dxfId="1399" priority="110"/>
    <cfRule type="duplicateValues" dxfId="1398" priority="111"/>
    <cfRule type="duplicateValues" dxfId="1397" priority="132"/>
    <cfRule type="duplicateValues" dxfId="1396" priority="133"/>
    <cfRule type="duplicateValues" dxfId="1395" priority="134"/>
  </conditionalFormatting>
  <conditionalFormatting sqref="C843:C65536 C1:C8 C10:C58 C69:C95 C205:C300 C153:C155 C202:C203 C427:C491 C542:C596 C61:C67 C98:C150 C302:C334 C336:C361 C363:C424 C493:C524 C526:C540 C598:C634 C636:C651 C653:C686 C688:C711 C795:C829 C836:C838 C736:C780 C782:C791">
    <cfRule type="duplicateValues" dxfId="1394" priority="10449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5"/>
  <sheetViews>
    <sheetView workbookViewId="0">
      <pane xSplit="3" ySplit="4" topLeftCell="D916" activePane="bottomRight" state="frozen"/>
      <selection pane="topRight" activeCell="D1" sqref="D1"/>
      <selection pane="bottomLeft" activeCell="A5" sqref="A5"/>
      <selection pane="bottomRight" activeCell="N889" sqref="N889"/>
    </sheetView>
  </sheetViews>
  <sheetFormatPr defaultRowHeight="1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18.7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17"/>
      <c r="L600" s="17"/>
      <c r="M600" s="17"/>
      <c r="R600" s="16"/>
    </row>
    <row r="601" spans="1:18" s="15" customFormat="1" ht="15.7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661</v>
      </c>
      <c r="R618" s="16"/>
    </row>
    <row r="619" spans="1:18" ht="15.7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>
      <c r="A629" s="48"/>
      <c r="B629" s="51"/>
      <c r="C629" s="52"/>
      <c r="D629" s="48"/>
      <c r="E629" s="48"/>
      <c r="F629" s="48"/>
      <c r="G629" s="48"/>
      <c r="H629" s="48"/>
      <c r="I629" s="48"/>
      <c r="J629" s="48"/>
      <c r="K629" s="48"/>
      <c r="L629" s="48"/>
      <c r="M629" s="48" t="s">
        <v>726</v>
      </c>
    </row>
    <row r="630" spans="1:13" ht="15.7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17"/>
      <c r="M653" s="17"/>
    </row>
    <row r="654" spans="1:13" ht="15.7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693</v>
      </c>
    </row>
    <row r="666" spans="1:13" ht="15.7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713</v>
      </c>
    </row>
    <row r="695" spans="1:13" ht="15.7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3" ht="15.7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3" ht="15.7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3" ht="15.7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3" ht="15.7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3" ht="15.7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3" ht="15.7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3" ht="15.7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3" ht="15.7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3" ht="15.75">
      <c r="A729" s="17">
        <v>1543</v>
      </c>
      <c r="B729" s="18" t="s">
        <v>724</v>
      </c>
      <c r="C729" s="19">
        <v>4122982237</v>
      </c>
      <c r="D729" s="34">
        <v>5</v>
      </c>
      <c r="E729" s="34">
        <v>5</v>
      </c>
      <c r="F729" s="34">
        <v>5</v>
      </c>
      <c r="G729" s="34">
        <v>5</v>
      </c>
      <c r="H729" s="34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</row>
    <row r="730" spans="1:13" ht="15.7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3" ht="15.7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3" ht="15.7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3" ht="15.7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3" ht="15.7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3" ht="15.7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3" ht="15.7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L925" s="17"/>
      <c r="M925" s="17"/>
    </row>
    <row r="926" spans="1:13" ht="15.7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L927" s="17"/>
      <c r="M927" s="17"/>
    </row>
    <row r="928" spans="1:13" ht="15.7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L928" s="17"/>
      <c r="M928" s="17"/>
    </row>
    <row r="929" spans="1:13" ht="15.7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L929" s="17"/>
      <c r="M929" s="17"/>
    </row>
    <row r="930" spans="1:13" ht="15.7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L930" s="17"/>
      <c r="M930" s="17"/>
    </row>
    <row r="931" spans="1:13" ht="15.7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L931" s="17"/>
      <c r="M931" s="17"/>
    </row>
    <row r="932" spans="1:13" ht="15.7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L932" s="17"/>
      <c r="M932" s="17"/>
    </row>
    <row r="933" spans="1:13" ht="15.7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L933" s="17"/>
      <c r="M933" s="17"/>
    </row>
    <row r="934" spans="1:13" ht="15.7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L934" s="17"/>
      <c r="M934" s="17"/>
    </row>
    <row r="935" spans="1:13" ht="15.7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</row>
    <row r="936" spans="1:13" ht="15.7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L936" s="17"/>
      <c r="M936" s="17"/>
    </row>
    <row r="937" spans="1:13" ht="15.7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L937" s="17"/>
      <c r="M937" s="17"/>
    </row>
    <row r="938" spans="1:13" ht="15.7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L938" s="17"/>
      <c r="M938" s="17"/>
    </row>
    <row r="939" spans="1:13" ht="15.7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L939" s="17"/>
      <c r="M939" s="17"/>
    </row>
    <row r="940" spans="1:13" ht="15.7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L940" s="17"/>
      <c r="M940" s="17"/>
    </row>
    <row r="941" spans="1:13" ht="15.7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L941" s="17"/>
      <c r="M941" s="17"/>
    </row>
    <row r="942" spans="1:13" ht="15.7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L942" s="17"/>
      <c r="M942" s="17"/>
    </row>
    <row r="943" spans="1:13" ht="15.7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L943" s="17"/>
      <c r="M943" s="17"/>
    </row>
    <row r="944" spans="1:13" ht="15.75">
      <c r="A944" s="42"/>
      <c r="B944" s="43"/>
      <c r="C944" s="44"/>
      <c r="D944" s="42"/>
      <c r="E944" s="42"/>
      <c r="F944" s="42"/>
      <c r="G944" s="42"/>
      <c r="H944" s="42"/>
      <c r="I944" s="42"/>
      <c r="J944" s="42"/>
      <c r="K944" s="42">
        <v>9</v>
      </c>
      <c r="L944" s="42">
        <v>8</v>
      </c>
      <c r="M944" s="42" t="s">
        <v>409</v>
      </c>
    </row>
    <row r="945" spans="1:13" ht="15.75">
      <c r="A945" s="11"/>
      <c r="B945" s="12" t="s">
        <v>18</v>
      </c>
      <c r="C945" s="32"/>
      <c r="D945" s="13"/>
      <c r="E945" s="13"/>
      <c r="F945" s="13"/>
      <c r="G945" s="13"/>
      <c r="H945" s="13"/>
      <c r="I945" s="13"/>
      <c r="J945" s="13">
        <f>SUM(J4:J944)</f>
        <v>1294</v>
      </c>
      <c r="K945" s="32">
        <f>SUM(K6:K944)</f>
        <v>5325</v>
      </c>
      <c r="L945" s="13">
        <f>SUM(L6:L944)</f>
        <v>3734</v>
      </c>
      <c r="M945" s="32">
        <f>SUM(M4:M944)</f>
        <v>0</v>
      </c>
    </row>
  </sheetData>
  <conditionalFormatting sqref="C1:C8 C10:C19">
    <cfRule type="duplicateValues" dxfId="1393" priority="68"/>
  </conditionalFormatting>
  <conditionalFormatting sqref="C1:C8 C10:C57">
    <cfRule type="duplicateValues" dxfId="1392" priority="78"/>
  </conditionalFormatting>
  <conditionalFormatting sqref="C2:C3">
    <cfRule type="duplicateValues" dxfId="1391" priority="58"/>
    <cfRule type="duplicateValues" dxfId="1390" priority="59"/>
    <cfRule type="duplicateValues" dxfId="1389" priority="60"/>
  </conditionalFormatting>
  <conditionalFormatting sqref="C2:C8 C10:C19">
    <cfRule type="duplicateValues" dxfId="1388" priority="52"/>
  </conditionalFormatting>
  <conditionalFormatting sqref="C2:C8">
    <cfRule type="duplicateValues" dxfId="1387" priority="67"/>
  </conditionalFormatting>
  <conditionalFormatting sqref="C3">
    <cfRule type="duplicateValues" dxfId="1386" priority="55"/>
    <cfRule type="duplicateValues" dxfId="1385" priority="56"/>
    <cfRule type="duplicateValues" dxfId="1384" priority="57"/>
  </conditionalFormatting>
  <conditionalFormatting sqref="C4:C8 C10:C19">
    <cfRule type="duplicateValues" dxfId="1383" priority="53"/>
    <cfRule type="duplicateValues" dxfId="1382" priority="54"/>
    <cfRule type="duplicateValues" dxfId="1381" priority="61"/>
  </conditionalFormatting>
  <conditionalFormatting sqref="C9">
    <cfRule type="duplicateValues" dxfId="1380" priority="32"/>
    <cfRule type="duplicateValues" dxfId="1379" priority="33"/>
    <cfRule type="duplicateValues" dxfId="1378" priority="34"/>
    <cfRule type="duplicateValues" dxfId="1377" priority="35"/>
    <cfRule type="duplicateValues" dxfId="1376" priority="36"/>
    <cfRule type="duplicateValues" dxfId="1375" priority="37"/>
    <cfRule type="duplicateValues" dxfId="1374" priority="38"/>
    <cfRule type="duplicateValues" dxfId="1373" priority="39"/>
    <cfRule type="duplicateValues" dxfId="1372" priority="40"/>
  </conditionalFormatting>
  <conditionalFormatting sqref="C20:C39">
    <cfRule type="duplicateValues" dxfId="1371" priority="70"/>
  </conditionalFormatting>
  <conditionalFormatting sqref="C40">
    <cfRule type="duplicateValues" dxfId="1370" priority="51"/>
  </conditionalFormatting>
  <conditionalFormatting sqref="C41:C57">
    <cfRule type="duplicateValues" dxfId="1369" priority="77"/>
  </conditionalFormatting>
  <conditionalFormatting sqref="C64">
    <cfRule type="duplicateValues" dxfId="1368" priority="71"/>
  </conditionalFormatting>
  <conditionalFormatting sqref="C65:C109 C1:C8 C10:C63">
    <cfRule type="duplicateValues" dxfId="1367" priority="76"/>
  </conditionalFormatting>
  <conditionalFormatting sqref="C65:C121 C1:C8 C10:C63">
    <cfRule type="duplicateValues" dxfId="1366" priority="81"/>
  </conditionalFormatting>
  <conditionalFormatting sqref="C66">
    <cfRule type="duplicateValues" dxfId="1365" priority="50"/>
  </conditionalFormatting>
  <conditionalFormatting sqref="C67:C75">
    <cfRule type="duplicateValues" dxfId="1364" priority="62"/>
  </conditionalFormatting>
  <conditionalFormatting sqref="C76">
    <cfRule type="duplicateValues" dxfId="1363" priority="49"/>
  </conditionalFormatting>
  <conditionalFormatting sqref="C80:C81">
    <cfRule type="duplicateValues" dxfId="1362" priority="29"/>
    <cfRule type="duplicateValues" dxfId="1361" priority="30"/>
    <cfRule type="duplicateValues" dxfId="1360" priority="31"/>
  </conditionalFormatting>
  <conditionalFormatting sqref="C84:C93 C58:C63 C65">
    <cfRule type="duplicateValues" dxfId="1359" priority="74"/>
  </conditionalFormatting>
  <conditionalFormatting sqref="C84:C93 C65:C75 C1:C8 C10:C63">
    <cfRule type="duplicateValues" dxfId="1358" priority="75"/>
  </conditionalFormatting>
  <conditionalFormatting sqref="C94 C77:C83">
    <cfRule type="duplicateValues" dxfId="1357" priority="69"/>
  </conditionalFormatting>
  <conditionalFormatting sqref="C95">
    <cfRule type="duplicateValues" dxfId="1356" priority="48"/>
  </conditionalFormatting>
  <conditionalFormatting sqref="C96:C109">
    <cfRule type="duplicateValues" dxfId="1355" priority="63"/>
  </conditionalFormatting>
  <conditionalFormatting sqref="C110">
    <cfRule type="duplicateValues" dxfId="1354" priority="47"/>
  </conditionalFormatting>
  <conditionalFormatting sqref="C111:C121">
    <cfRule type="duplicateValues" dxfId="1353" priority="80"/>
  </conditionalFormatting>
  <conditionalFormatting sqref="C122:C143 C145:C150 C152:C163">
    <cfRule type="duplicateValues" dxfId="1352" priority="79"/>
  </conditionalFormatting>
  <conditionalFormatting sqref="C144">
    <cfRule type="duplicateValues" dxfId="1351" priority="19"/>
    <cfRule type="duplicateValues" dxfId="1350" priority="20"/>
    <cfRule type="duplicateValues" dxfId="1349" priority="21"/>
    <cfRule type="duplicateValues" dxfId="1348" priority="22"/>
    <cfRule type="duplicateValues" dxfId="1347" priority="23"/>
  </conditionalFormatting>
  <conditionalFormatting sqref="C151">
    <cfRule type="duplicateValues" dxfId="1346" priority="14"/>
    <cfRule type="duplicateValues" dxfId="1345" priority="15"/>
    <cfRule type="duplicateValues" dxfId="1344" priority="16"/>
    <cfRule type="duplicateValues" dxfId="1343" priority="17"/>
    <cfRule type="duplicateValues" dxfId="1342" priority="18"/>
  </conditionalFormatting>
  <conditionalFormatting sqref="C164">
    <cfRule type="duplicateValues" dxfId="1341" priority="46"/>
  </conditionalFormatting>
  <conditionalFormatting sqref="C165">
    <cfRule type="duplicateValues" dxfId="1340" priority="24"/>
    <cfRule type="duplicateValues" dxfId="1339" priority="25"/>
    <cfRule type="duplicateValues" dxfId="1338" priority="26"/>
    <cfRule type="duplicateValues" dxfId="1337" priority="27"/>
    <cfRule type="duplicateValues" dxfId="1336" priority="28"/>
  </conditionalFormatting>
  <conditionalFormatting sqref="C166:C168 C65:C143 C1:C8 C10:C63 C145:C150 C152:C164">
    <cfRule type="duplicateValues" dxfId="1335" priority="73"/>
  </conditionalFormatting>
  <conditionalFormatting sqref="C166:C168">
    <cfRule type="duplicateValues" dxfId="1334" priority="45"/>
  </conditionalFormatting>
  <conditionalFormatting sqref="C169">
    <cfRule type="duplicateValues" dxfId="1333" priority="44"/>
  </conditionalFormatting>
  <conditionalFormatting sqref="C338:C339">
    <cfRule type="duplicateValues" dxfId="1332" priority="11"/>
    <cfRule type="duplicateValues" dxfId="1331" priority="12"/>
    <cfRule type="duplicateValues" dxfId="1330" priority="13"/>
  </conditionalFormatting>
  <conditionalFormatting sqref="C413">
    <cfRule type="duplicateValues" dxfId="1329" priority="8"/>
    <cfRule type="duplicateValues" dxfId="1328" priority="9"/>
    <cfRule type="duplicateValues" dxfId="1327" priority="10"/>
  </conditionalFormatting>
  <conditionalFormatting sqref="C594:C601">
    <cfRule type="duplicateValues" dxfId="1326" priority="5"/>
    <cfRule type="duplicateValues" dxfId="1325" priority="6"/>
    <cfRule type="duplicateValues" dxfId="1324" priority="7"/>
  </conditionalFormatting>
  <conditionalFormatting sqref="C602:C856 C166:C337 C65:C143 C1:C8 C10:C63 C145:C150 C152:C164 C340:C412 C414:C593">
    <cfRule type="duplicateValues" dxfId="1323" priority="84"/>
  </conditionalFormatting>
  <conditionalFormatting sqref="C602:C856 C170:C337 C340:C412 C414:C593">
    <cfRule type="duplicateValues" dxfId="1322" priority="83"/>
  </conditionalFormatting>
  <conditionalFormatting sqref="C857:C901 C908:C911 C921:C943">
    <cfRule type="duplicateValues" dxfId="1321" priority="85"/>
  </conditionalFormatting>
  <conditionalFormatting sqref="C857:C901">
    <cfRule type="duplicateValues" dxfId="1320" priority="3"/>
    <cfRule type="duplicateValues" dxfId="1319" priority="4"/>
  </conditionalFormatting>
  <conditionalFormatting sqref="C902:C907">
    <cfRule type="duplicateValues" dxfId="1318" priority="2"/>
  </conditionalFormatting>
  <conditionalFormatting sqref="C912:C920">
    <cfRule type="duplicateValues" dxfId="1317" priority="1"/>
  </conditionalFormatting>
  <conditionalFormatting sqref="C944">
    <cfRule type="duplicateValues" dxfId="1316" priority="82"/>
  </conditionalFormatting>
  <conditionalFormatting sqref="C945">
    <cfRule type="duplicateValues" dxfId="1315" priority="41"/>
    <cfRule type="duplicateValues" dxfId="1314" priority="42"/>
    <cfRule type="duplicateValues" dxfId="1313" priority="43"/>
    <cfRule type="duplicateValues" dxfId="1312" priority="64"/>
    <cfRule type="duplicateValues" dxfId="1311" priority="65"/>
    <cfRule type="duplicateValues" dxfId="1310" priority="66"/>
  </conditionalFormatting>
  <conditionalFormatting sqref="C946:C65536 C1:C8 C10:C63 C65:C143 C166:C337 C145:C150 C152:C164 C340:C412 C414:C593 C602:C856">
    <cfRule type="duplicateValues" dxfId="1309" priority="72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2"/>
  <sheetViews>
    <sheetView workbookViewId="0">
      <pane xSplit="4" ySplit="4" topLeftCell="E701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H1339" sqref="H1339:Q1339"/>
    </sheetView>
  </sheetViews>
  <sheetFormatPr defaultRowHeight="18.75" customHeight="1"/>
  <cols>
    <col min="1" max="1" width="10.28515625" style="204" customWidth="1"/>
    <col min="2" max="2" width="10.5703125" style="33" customWidth="1"/>
    <col min="3" max="3" width="31.28515625" customWidth="1"/>
    <col min="4" max="4" width="14" style="86" customWidth="1"/>
    <col min="5" max="5" width="8.140625" style="86" customWidth="1"/>
    <col min="6" max="6" width="7.85546875" style="86" customWidth="1"/>
    <col min="7" max="7" width="8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>
      <c r="A1" s="199"/>
      <c r="B1" s="719" t="s">
        <v>2803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AA1" s="4"/>
    </row>
    <row r="2" spans="1:27" s="3" customFormat="1" ht="25.5" customHeight="1">
      <c r="A2" s="199"/>
      <c r="B2" s="720" t="s">
        <v>5437</v>
      </c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AA2" s="4"/>
    </row>
    <row r="3" spans="1:27" s="3" customFormat="1" ht="18.75" customHeight="1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5022</v>
      </c>
      <c r="AA4" s="4"/>
    </row>
    <row r="5" spans="1:27" s="15" customFormat="1" ht="18.75" customHeight="1">
      <c r="A5" s="201"/>
      <c r="B5" s="187"/>
      <c r="C5" s="146" t="s">
        <v>4949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>
      <c r="A6" s="201"/>
      <c r="B6" s="187">
        <v>4991</v>
      </c>
      <c r="C6" s="38" t="s">
        <v>3784</v>
      </c>
      <c r="D6" s="14">
        <v>4127230572</v>
      </c>
      <c r="E6" s="28"/>
      <c r="F6" s="28"/>
      <c r="G6" s="28"/>
      <c r="H6" s="28">
        <v>10</v>
      </c>
      <c r="I6" s="28"/>
      <c r="J6" s="28"/>
      <c r="K6" s="28"/>
      <c r="L6" s="28"/>
      <c r="M6" s="28"/>
      <c r="N6" s="28"/>
      <c r="O6" s="28">
        <v>10</v>
      </c>
      <c r="P6" s="28">
        <v>10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>
      <c r="A7" s="201"/>
      <c r="B7" s="187">
        <v>5092</v>
      </c>
      <c r="C7" s="181" t="s">
        <v>4950</v>
      </c>
      <c r="D7" s="28">
        <v>4127476090</v>
      </c>
      <c r="E7" s="34"/>
      <c r="F7" s="34"/>
      <c r="G7" s="28">
        <v>10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28"/>
      <c r="S7" s="28"/>
      <c r="T7" s="28"/>
      <c r="U7" s="28"/>
      <c r="V7" s="28"/>
      <c r="W7" s="28"/>
      <c r="X7" s="28"/>
      <c r="Y7" s="107"/>
      <c r="Z7" s="107"/>
      <c r="AA7" s="16"/>
    </row>
    <row r="8" spans="1:27" s="15" customFormat="1" ht="18.75" customHeight="1">
      <c r="A8" s="201"/>
      <c r="B8" s="187">
        <v>3600</v>
      </c>
      <c r="C8" s="30" t="s">
        <v>4106</v>
      </c>
      <c r="D8" s="28">
        <v>4127339097</v>
      </c>
      <c r="E8" s="34"/>
      <c r="F8" s="34"/>
      <c r="G8" s="28">
        <v>10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28"/>
      <c r="S8" s="28"/>
      <c r="T8" s="28"/>
      <c r="U8" s="28"/>
      <c r="V8" s="28"/>
      <c r="W8" s="28"/>
      <c r="X8" s="28"/>
      <c r="Y8" s="107"/>
      <c r="Z8" s="107"/>
      <c r="AA8" s="16"/>
    </row>
    <row r="9" spans="1:27" s="15" customFormat="1" ht="18.75" customHeight="1">
      <c r="A9" s="201"/>
      <c r="B9" s="187">
        <v>5206</v>
      </c>
      <c r="C9" s="30" t="s">
        <v>403</v>
      </c>
      <c r="D9" s="28">
        <v>4127528663</v>
      </c>
      <c r="E9" s="34"/>
      <c r="F9" s="28">
        <v>5</v>
      </c>
      <c r="G9" s="28">
        <v>15</v>
      </c>
      <c r="H9" s="28"/>
      <c r="I9" s="28"/>
      <c r="J9" s="28"/>
      <c r="K9" s="28"/>
      <c r="L9" s="28"/>
      <c r="M9" s="28">
        <v>5</v>
      </c>
      <c r="N9" s="28"/>
      <c r="O9" s="28">
        <v>20</v>
      </c>
      <c r="P9" s="34"/>
      <c r="Q9" s="34"/>
      <c r="R9" s="28"/>
      <c r="S9" s="28"/>
      <c r="T9" s="28"/>
      <c r="U9" s="28"/>
      <c r="V9" s="28"/>
      <c r="W9" s="28"/>
      <c r="X9" s="28"/>
      <c r="Y9" s="107"/>
      <c r="Z9" s="107"/>
      <c r="AA9" s="16"/>
    </row>
    <row r="10" spans="1:27" s="15" customFormat="1" ht="18.75" customHeight="1">
      <c r="A10" s="201"/>
      <c r="B10" s="187">
        <v>3526</v>
      </c>
      <c r="C10" s="38" t="s">
        <v>121</v>
      </c>
      <c r="D10" s="89">
        <v>4127522540</v>
      </c>
      <c r="E10" s="34"/>
      <c r="F10" s="34"/>
      <c r="G10" s="28">
        <v>5</v>
      </c>
      <c r="H10" s="28">
        <v>10</v>
      </c>
      <c r="I10" s="28"/>
      <c r="J10" s="28">
        <v>10</v>
      </c>
      <c r="K10" s="28"/>
      <c r="L10" s="28"/>
      <c r="M10" s="28">
        <v>10</v>
      </c>
      <c r="N10" s="28"/>
      <c r="O10" s="28">
        <v>10</v>
      </c>
      <c r="P10" s="28">
        <v>10</v>
      </c>
      <c r="Q10" s="34"/>
      <c r="R10" s="28"/>
      <c r="S10" s="28"/>
      <c r="T10" s="28"/>
      <c r="U10" s="28"/>
      <c r="V10" s="28"/>
      <c r="W10" s="28"/>
      <c r="X10" s="28"/>
      <c r="Y10" s="107"/>
      <c r="Z10" s="107"/>
      <c r="AA10" s="16"/>
    </row>
    <row r="11" spans="1:27" s="15" customFormat="1" ht="18.75" customHeight="1">
      <c r="A11" s="201"/>
      <c r="B11" s="187">
        <v>4516</v>
      </c>
      <c r="C11" s="30" t="s">
        <v>4561</v>
      </c>
      <c r="D11" s="28">
        <v>4127530249</v>
      </c>
      <c r="E11" s="34"/>
      <c r="F11" s="34"/>
      <c r="G11" s="28">
        <v>20</v>
      </c>
      <c r="H11" s="28">
        <v>5</v>
      </c>
      <c r="I11" s="28"/>
      <c r="J11" s="28"/>
      <c r="K11" s="28"/>
      <c r="L11" s="28"/>
      <c r="M11" s="28">
        <v>10</v>
      </c>
      <c r="N11" s="28"/>
      <c r="O11" s="28">
        <v>10</v>
      </c>
      <c r="P11" s="28">
        <v>5</v>
      </c>
      <c r="Q11" s="34"/>
      <c r="R11" s="28"/>
      <c r="S11" s="28"/>
      <c r="T11" s="28"/>
      <c r="U11" s="28"/>
      <c r="V11" s="28"/>
      <c r="W11" s="28"/>
      <c r="X11" s="28"/>
      <c r="Y11" s="107"/>
      <c r="Z11" s="107"/>
      <c r="AA11" s="16"/>
    </row>
    <row r="12" spans="1:27" s="15" customFormat="1" ht="18.75" customHeight="1">
      <c r="A12" s="201"/>
      <c r="B12" s="187">
        <v>5381</v>
      </c>
      <c r="C12" s="30" t="s">
        <v>3348</v>
      </c>
      <c r="D12" s="28">
        <v>4127526717</v>
      </c>
      <c r="E12" s="28">
        <v>5</v>
      </c>
      <c r="F12" s="28"/>
      <c r="G12" s="28">
        <v>15</v>
      </c>
      <c r="H12" s="28"/>
      <c r="I12" s="28"/>
      <c r="J12" s="28"/>
      <c r="K12" s="28"/>
      <c r="L12" s="28"/>
      <c r="M12" s="28"/>
      <c r="N12" s="28"/>
      <c r="O12" s="28">
        <v>5</v>
      </c>
      <c r="P12" s="28">
        <v>10</v>
      </c>
      <c r="Q12" s="34"/>
      <c r="R12" s="28"/>
      <c r="S12" s="28"/>
      <c r="T12" s="28"/>
      <c r="U12" s="28"/>
      <c r="V12" s="28"/>
      <c r="W12" s="28"/>
      <c r="X12" s="28"/>
      <c r="Y12" s="107"/>
      <c r="Z12" s="107"/>
      <c r="AA12" s="16"/>
    </row>
    <row r="13" spans="1:27" s="15" customFormat="1" ht="18.75" customHeight="1">
      <c r="A13" s="201"/>
      <c r="B13" s="187">
        <v>4505</v>
      </c>
      <c r="C13" s="30" t="s">
        <v>4951</v>
      </c>
      <c r="D13" s="28">
        <v>4127525555</v>
      </c>
      <c r="E13" s="34"/>
      <c r="F13" s="34"/>
      <c r="G13" s="28">
        <v>10</v>
      </c>
      <c r="H13" s="28">
        <v>10</v>
      </c>
      <c r="I13" s="28"/>
      <c r="J13" s="28"/>
      <c r="K13" s="28"/>
      <c r="L13" s="28"/>
      <c r="M13" s="28"/>
      <c r="N13" s="28"/>
      <c r="O13" s="28"/>
      <c r="P13" s="28">
        <v>5</v>
      </c>
      <c r="Q13" s="34"/>
      <c r="R13" s="28"/>
      <c r="S13" s="28"/>
      <c r="T13" s="28"/>
      <c r="U13" s="28"/>
      <c r="V13" s="28"/>
      <c r="W13" s="28"/>
      <c r="X13" s="28"/>
      <c r="Y13" s="107"/>
      <c r="Z13" s="107"/>
      <c r="AA13" s="16"/>
    </row>
    <row r="14" spans="1:27" s="15" customFormat="1" ht="18.75" customHeight="1">
      <c r="A14" s="201"/>
      <c r="B14" s="187">
        <v>5210</v>
      </c>
      <c r="C14" s="30" t="s">
        <v>4952</v>
      </c>
      <c r="D14" s="28">
        <v>4127537903</v>
      </c>
      <c r="E14" s="34"/>
      <c r="F14" s="34"/>
      <c r="G14" s="28">
        <v>5</v>
      </c>
      <c r="H14" s="28">
        <v>10</v>
      </c>
      <c r="I14" s="28"/>
      <c r="J14" s="28"/>
      <c r="K14" s="28"/>
      <c r="L14" s="28"/>
      <c r="M14" s="28"/>
      <c r="N14" s="28"/>
      <c r="O14" s="28"/>
      <c r="P14" s="28">
        <v>10</v>
      </c>
      <c r="Q14" s="34"/>
      <c r="R14" s="28"/>
      <c r="S14" s="28"/>
      <c r="T14" s="28"/>
      <c r="U14" s="28"/>
      <c r="V14" s="28"/>
      <c r="W14" s="28"/>
      <c r="X14" s="28"/>
      <c r="Y14" s="107"/>
      <c r="Z14" s="107"/>
      <c r="AA14" s="16"/>
    </row>
    <row r="15" spans="1:27" s="15" customFormat="1" ht="18.75" customHeight="1">
      <c r="A15" s="201"/>
      <c r="B15" s="187">
        <v>5543</v>
      </c>
      <c r="C15" s="30" t="s">
        <v>2547</v>
      </c>
      <c r="D15" s="28">
        <v>4127533521</v>
      </c>
      <c r="E15" s="34"/>
      <c r="F15" s="34"/>
      <c r="G15" s="28">
        <v>12</v>
      </c>
      <c r="H15" s="28">
        <v>15</v>
      </c>
      <c r="I15" s="28"/>
      <c r="J15" s="28"/>
      <c r="K15" s="28"/>
      <c r="L15" s="28"/>
      <c r="M15" s="28">
        <v>5</v>
      </c>
      <c r="N15" s="28"/>
      <c r="O15" s="28">
        <v>5</v>
      </c>
      <c r="P15" s="34"/>
      <c r="Q15" s="34"/>
      <c r="R15" s="28"/>
      <c r="S15" s="28"/>
      <c r="T15" s="28"/>
      <c r="U15" s="28"/>
      <c r="V15" s="28"/>
      <c r="W15" s="28"/>
      <c r="X15" s="28"/>
      <c r="Y15" s="107"/>
      <c r="Z15" s="107"/>
      <c r="AA15" s="16"/>
    </row>
    <row r="16" spans="1:27" s="15" customFormat="1" ht="18.75" customHeight="1">
      <c r="A16" s="201"/>
      <c r="B16" s="187">
        <v>4916</v>
      </c>
      <c r="C16" s="30" t="s">
        <v>4953</v>
      </c>
      <c r="D16" s="28">
        <v>4127531949</v>
      </c>
      <c r="E16" s="28">
        <v>5</v>
      </c>
      <c r="F16" s="28"/>
      <c r="G16" s="28">
        <v>20</v>
      </c>
      <c r="H16" s="28">
        <v>15</v>
      </c>
      <c r="I16" s="28"/>
      <c r="J16" s="28"/>
      <c r="K16" s="28"/>
      <c r="L16" s="28"/>
      <c r="M16" s="28">
        <v>20</v>
      </c>
      <c r="N16" s="28"/>
      <c r="O16" s="28">
        <v>15</v>
      </c>
      <c r="P16" s="28">
        <v>15</v>
      </c>
      <c r="Q16" s="34"/>
      <c r="R16" s="28"/>
      <c r="S16" s="28"/>
      <c r="T16" s="28"/>
      <c r="U16" s="28"/>
      <c r="V16" s="28"/>
      <c r="W16" s="28"/>
      <c r="X16" s="28"/>
      <c r="Y16" s="107"/>
      <c r="Z16" s="107"/>
      <c r="AA16" s="16"/>
    </row>
    <row r="17" spans="1:27" s="15" customFormat="1" ht="18.75" customHeight="1">
      <c r="A17" s="201"/>
      <c r="B17" s="187">
        <v>5522</v>
      </c>
      <c r="C17" s="30" t="s">
        <v>4954</v>
      </c>
      <c r="D17" s="28">
        <v>4127523930</v>
      </c>
      <c r="E17" s="34"/>
      <c r="F17" s="34"/>
      <c r="G17" s="28">
        <v>10</v>
      </c>
      <c r="H17" s="28">
        <v>10</v>
      </c>
      <c r="I17" s="28"/>
      <c r="J17" s="28"/>
      <c r="K17" s="28"/>
      <c r="L17" s="28"/>
      <c r="M17" s="28"/>
      <c r="N17" s="28"/>
      <c r="O17" s="28">
        <v>5</v>
      </c>
      <c r="P17" s="34"/>
      <c r="Q17" s="34"/>
      <c r="R17" s="28"/>
      <c r="S17" s="28"/>
      <c r="T17" s="28"/>
      <c r="U17" s="28"/>
      <c r="V17" s="28"/>
      <c r="W17" s="28"/>
      <c r="X17" s="28"/>
      <c r="Y17" s="107"/>
      <c r="Z17" s="107"/>
      <c r="AA17" s="16"/>
    </row>
    <row r="18" spans="1:27" s="15" customFormat="1" ht="18.75" customHeight="1">
      <c r="A18" s="201"/>
      <c r="B18" s="187">
        <v>5292</v>
      </c>
      <c r="C18" s="30" t="s">
        <v>2751</v>
      </c>
      <c r="D18" s="28">
        <v>4127538380</v>
      </c>
      <c r="E18" s="34"/>
      <c r="F18" s="34"/>
      <c r="G18" s="34"/>
      <c r="H18" s="28">
        <v>15</v>
      </c>
      <c r="I18" s="28"/>
      <c r="J18" s="28"/>
      <c r="K18" s="28"/>
      <c r="L18" s="28"/>
      <c r="M18" s="28"/>
      <c r="N18" s="28"/>
      <c r="O18" s="28">
        <v>10</v>
      </c>
      <c r="P18" s="28">
        <v>10</v>
      </c>
      <c r="Q18" s="34"/>
      <c r="R18" s="28"/>
      <c r="S18" s="28"/>
      <c r="T18" s="28"/>
      <c r="U18" s="28"/>
      <c r="V18" s="28"/>
      <c r="W18" s="28"/>
      <c r="X18" s="28"/>
      <c r="Y18" s="107"/>
      <c r="Z18" s="107"/>
      <c r="AA18" s="16"/>
    </row>
    <row r="19" spans="1:27" s="15" customFormat="1" ht="18.75" customHeight="1">
      <c r="A19" s="201"/>
      <c r="B19" s="187">
        <v>4657</v>
      </c>
      <c r="C19" s="30" t="s">
        <v>1119</v>
      </c>
      <c r="D19" s="28">
        <v>4127533038</v>
      </c>
      <c r="E19" s="34"/>
      <c r="F19" s="34"/>
      <c r="G19" s="28">
        <v>15</v>
      </c>
      <c r="H19" s="28">
        <v>5</v>
      </c>
      <c r="I19" s="28"/>
      <c r="J19" s="28"/>
      <c r="K19" s="28"/>
      <c r="L19" s="28"/>
      <c r="M19" s="28"/>
      <c r="N19" s="28"/>
      <c r="O19" s="28">
        <v>5</v>
      </c>
      <c r="P19" s="28">
        <v>5</v>
      </c>
      <c r="Q19" s="34"/>
      <c r="R19" s="28"/>
      <c r="S19" s="28"/>
      <c r="T19" s="28"/>
      <c r="U19" s="28"/>
      <c r="V19" s="28"/>
      <c r="W19" s="28"/>
      <c r="X19" s="28"/>
      <c r="Y19" s="107"/>
      <c r="Z19" s="107"/>
      <c r="AA19" s="16"/>
    </row>
    <row r="20" spans="1:27" s="15" customFormat="1" ht="18.75" customHeight="1">
      <c r="A20" s="201"/>
      <c r="B20" s="187">
        <v>5457</v>
      </c>
      <c r="C20" s="30" t="s">
        <v>2515</v>
      </c>
      <c r="D20" s="28">
        <v>4127520923</v>
      </c>
      <c r="E20" s="34"/>
      <c r="F20" s="34"/>
      <c r="G20" s="28">
        <v>5</v>
      </c>
      <c r="H20" s="28"/>
      <c r="I20" s="28"/>
      <c r="J20" s="28">
        <v>5</v>
      </c>
      <c r="K20" s="28"/>
      <c r="L20" s="28"/>
      <c r="M20" s="28">
        <v>3</v>
      </c>
      <c r="N20" s="28"/>
      <c r="O20" s="28">
        <v>5</v>
      </c>
      <c r="P20" s="34"/>
      <c r="Q20" s="34"/>
      <c r="R20" s="28"/>
      <c r="S20" s="28"/>
      <c r="T20" s="28"/>
      <c r="U20" s="28"/>
      <c r="V20" s="28"/>
      <c r="W20" s="28"/>
      <c r="X20" s="28"/>
      <c r="Y20" s="107"/>
      <c r="Z20" s="107"/>
      <c r="AA20" s="16"/>
    </row>
    <row r="21" spans="1:27" s="15" customFormat="1" ht="18.75" customHeight="1">
      <c r="A21" s="201"/>
      <c r="B21" s="187">
        <v>4596</v>
      </c>
      <c r="C21" s="30" t="s">
        <v>4188</v>
      </c>
      <c r="D21" s="28">
        <v>4127538486</v>
      </c>
      <c r="E21" s="28">
        <v>3</v>
      </c>
      <c r="F21" s="28"/>
      <c r="G21" s="28">
        <v>20</v>
      </c>
      <c r="H21" s="28"/>
      <c r="I21" s="28"/>
      <c r="J21" s="28"/>
      <c r="K21" s="28"/>
      <c r="L21" s="28"/>
      <c r="M21" s="28"/>
      <c r="N21" s="28"/>
      <c r="O21" s="28">
        <v>10</v>
      </c>
      <c r="P21" s="34"/>
      <c r="Q21" s="34"/>
      <c r="R21" s="28"/>
      <c r="S21" s="28"/>
      <c r="T21" s="28"/>
      <c r="U21" s="28"/>
      <c r="V21" s="28"/>
      <c r="W21" s="28"/>
      <c r="X21" s="28"/>
      <c r="Y21" s="107"/>
      <c r="Z21" s="107"/>
      <c r="AA21" s="16"/>
    </row>
    <row r="22" spans="1:27" s="15" customFormat="1" ht="18.75" customHeight="1">
      <c r="A22" s="201"/>
      <c r="B22" s="187">
        <v>4626</v>
      </c>
      <c r="C22" s="107" t="s">
        <v>393</v>
      </c>
      <c r="D22" s="28">
        <v>4127533687</v>
      </c>
      <c r="E22" s="28">
        <v>10</v>
      </c>
      <c r="F22" s="28">
        <v>10</v>
      </c>
      <c r="G22" s="28">
        <v>10</v>
      </c>
      <c r="H22" s="28">
        <v>10</v>
      </c>
      <c r="I22" s="28"/>
      <c r="J22" s="28"/>
      <c r="K22" s="28"/>
      <c r="L22" s="28"/>
      <c r="M22" s="28"/>
      <c r="N22" s="28"/>
      <c r="O22" s="28"/>
      <c r="P22" s="28">
        <v>5</v>
      </c>
      <c r="Q22" s="34"/>
      <c r="R22" s="28"/>
      <c r="S22" s="28"/>
      <c r="T22" s="28"/>
      <c r="U22" s="28"/>
      <c r="V22" s="28"/>
      <c r="W22" s="28"/>
      <c r="X22" s="10"/>
      <c r="Y22" s="107"/>
      <c r="Z22" s="107"/>
      <c r="AA22" s="16"/>
    </row>
    <row r="23" spans="1:27" s="15" customFormat="1" ht="18.75" customHeight="1">
      <c r="A23" s="201"/>
      <c r="B23" s="187">
        <v>5590</v>
      </c>
      <c r="C23" s="38" t="s">
        <v>314</v>
      </c>
      <c r="D23" s="89">
        <v>4127525698</v>
      </c>
      <c r="E23" s="34"/>
      <c r="F23" s="34"/>
      <c r="G23" s="28">
        <v>10</v>
      </c>
      <c r="H23" s="28">
        <v>5</v>
      </c>
      <c r="I23" s="28"/>
      <c r="J23" s="28">
        <v>5</v>
      </c>
      <c r="K23" s="28"/>
      <c r="L23" s="28"/>
      <c r="M23" s="28"/>
      <c r="N23" s="28"/>
      <c r="O23" s="28">
        <v>5</v>
      </c>
      <c r="P23" s="28">
        <v>5</v>
      </c>
      <c r="Q23" s="34"/>
      <c r="R23" s="34"/>
      <c r="S23" s="34"/>
      <c r="T23" s="34"/>
      <c r="U23" s="34"/>
      <c r="V23" s="34"/>
      <c r="W23" s="34"/>
      <c r="X23" s="28"/>
      <c r="Y23" s="107"/>
      <c r="Z23" s="107"/>
      <c r="AA23" s="16"/>
    </row>
    <row r="24" spans="1:27" s="15" customFormat="1" ht="18.75" customHeight="1">
      <c r="A24" s="201"/>
      <c r="B24" s="187">
        <v>4038</v>
      </c>
      <c r="C24" s="30" t="s">
        <v>4955</v>
      </c>
      <c r="D24" s="89">
        <v>4127527388</v>
      </c>
      <c r="E24" s="34"/>
      <c r="F24" s="34"/>
      <c r="G24" s="34"/>
      <c r="H24" s="28">
        <v>10</v>
      </c>
      <c r="I24" s="28"/>
      <c r="J24" s="28"/>
      <c r="K24" s="28"/>
      <c r="L24" s="28"/>
      <c r="M24" s="28"/>
      <c r="N24" s="28"/>
      <c r="O24" s="28"/>
      <c r="P24" s="28">
        <v>10</v>
      </c>
      <c r="Q24" s="34"/>
      <c r="R24" s="34"/>
      <c r="S24" s="34"/>
      <c r="T24" s="34"/>
      <c r="U24" s="34"/>
      <c r="V24" s="34"/>
      <c r="W24" s="34"/>
      <c r="X24" s="28"/>
      <c r="Y24" s="107"/>
      <c r="Z24" s="107"/>
      <c r="AA24" s="16"/>
    </row>
    <row r="25" spans="1:27" s="15" customFormat="1" ht="18.75" customHeight="1">
      <c r="A25" s="202"/>
      <c r="B25" s="194"/>
      <c r="C25" s="156"/>
      <c r="D25" s="214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175"/>
      <c r="S25" s="175"/>
      <c r="T25" s="175"/>
      <c r="U25" s="175"/>
      <c r="V25" s="175"/>
      <c r="W25" s="175"/>
      <c r="X25" s="49" t="s">
        <v>5135</v>
      </c>
      <c r="Y25" s="107"/>
      <c r="Z25" s="107"/>
      <c r="AA25" s="16"/>
    </row>
    <row r="26" spans="1:27" s="15" customFormat="1" ht="18.75" customHeight="1">
      <c r="A26" s="201"/>
      <c r="B26" s="187"/>
      <c r="C26" s="179" t="s">
        <v>4956</v>
      </c>
      <c r="D26" s="89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4"/>
      <c r="T26" s="34"/>
      <c r="U26" s="34"/>
      <c r="V26" s="34"/>
      <c r="W26" s="34"/>
      <c r="X26" s="28"/>
      <c r="Y26" s="107"/>
      <c r="Z26" s="107"/>
      <c r="AA26" s="16"/>
    </row>
    <row r="27" spans="1:27" s="15" customFormat="1" ht="18.75" customHeight="1">
      <c r="A27" s="215" t="s">
        <v>4977</v>
      </c>
      <c r="B27" s="187">
        <v>2823</v>
      </c>
      <c r="C27" s="38" t="s">
        <v>4094</v>
      </c>
      <c r="D27" s="89">
        <v>4127551910</v>
      </c>
      <c r="E27" s="28"/>
      <c r="F27" s="28"/>
      <c r="G27" s="28"/>
      <c r="H27" s="28">
        <v>4</v>
      </c>
      <c r="I27" s="28"/>
      <c r="J27" s="28"/>
      <c r="K27" s="28"/>
      <c r="L27" s="28"/>
      <c r="M27" s="28"/>
      <c r="N27" s="28"/>
      <c r="O27" s="28">
        <v>6</v>
      </c>
      <c r="P27" s="28">
        <v>2</v>
      </c>
      <c r="Q27" s="28"/>
      <c r="R27" s="28"/>
      <c r="S27" s="28"/>
      <c r="T27" s="28"/>
      <c r="U27" s="28"/>
      <c r="V27" s="28"/>
      <c r="W27" s="28"/>
      <c r="X27" s="28"/>
      <c r="Y27" s="107"/>
      <c r="Z27" s="107"/>
      <c r="AA27" s="16"/>
    </row>
    <row r="28" spans="1:27" s="15" customFormat="1" ht="18.75" customHeight="1">
      <c r="A28" s="215" t="s">
        <v>4978</v>
      </c>
      <c r="B28" s="187">
        <v>4059</v>
      </c>
      <c r="C28" s="38" t="s">
        <v>3074</v>
      </c>
      <c r="D28" s="89">
        <v>4127542917</v>
      </c>
      <c r="E28" s="28"/>
      <c r="F28" s="28"/>
      <c r="G28" s="28">
        <v>5</v>
      </c>
      <c r="H28" s="28">
        <v>15</v>
      </c>
      <c r="I28" s="28"/>
      <c r="J28" s="28">
        <v>5</v>
      </c>
      <c r="K28" s="28"/>
      <c r="L28" s="28"/>
      <c r="M28" s="28"/>
      <c r="N28" s="28"/>
      <c r="O28" s="28"/>
      <c r="P28" s="28">
        <v>6</v>
      </c>
      <c r="Q28" s="28"/>
      <c r="R28" s="28"/>
      <c r="S28" s="28"/>
      <c r="T28" s="28"/>
      <c r="U28" s="28"/>
      <c r="V28" s="28"/>
      <c r="W28" s="28"/>
      <c r="X28" s="28"/>
      <c r="Y28" s="107"/>
      <c r="Z28" s="107"/>
      <c r="AA28" s="16"/>
    </row>
    <row r="29" spans="1:27" s="15" customFormat="1" ht="18.75" customHeight="1">
      <c r="A29" s="201"/>
      <c r="B29" s="187">
        <v>2563</v>
      </c>
      <c r="C29" s="38" t="s">
        <v>4652</v>
      </c>
      <c r="D29" s="89">
        <v>4127548838</v>
      </c>
      <c r="E29" s="28">
        <v>3</v>
      </c>
      <c r="F29" s="28"/>
      <c r="G29" s="28"/>
      <c r="H29" s="28">
        <v>5</v>
      </c>
      <c r="I29" s="28"/>
      <c r="J29" s="28"/>
      <c r="K29" s="28"/>
      <c r="L29" s="28"/>
      <c r="M29" s="28"/>
      <c r="N29" s="28"/>
      <c r="O29" s="28">
        <v>5</v>
      </c>
      <c r="P29" s="28">
        <v>10</v>
      </c>
      <c r="Q29" s="28"/>
      <c r="R29" s="28"/>
      <c r="S29" s="28"/>
      <c r="T29" s="28"/>
      <c r="U29" s="28"/>
      <c r="V29" s="28"/>
      <c r="W29" s="28"/>
      <c r="X29" s="28"/>
      <c r="Y29" s="107"/>
      <c r="Z29" s="107"/>
      <c r="AA29" s="16"/>
    </row>
    <row r="30" spans="1:27" s="15" customFormat="1" ht="18.75" customHeight="1">
      <c r="A30" s="201"/>
      <c r="B30" s="187">
        <v>3583</v>
      </c>
      <c r="C30" s="38" t="s">
        <v>4979</v>
      </c>
      <c r="D30" s="89">
        <v>4127558778</v>
      </c>
      <c r="E30" s="28"/>
      <c r="F30" s="28">
        <v>5</v>
      </c>
      <c r="G30" s="28">
        <v>5</v>
      </c>
      <c r="H30" s="28">
        <v>10</v>
      </c>
      <c r="I30" s="28"/>
      <c r="J30" s="28">
        <v>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107"/>
      <c r="Z30" s="107"/>
      <c r="AA30" s="16"/>
    </row>
    <row r="31" spans="1:27" s="15" customFormat="1" ht="18.75" customHeight="1">
      <c r="A31" s="201"/>
      <c r="B31" s="187">
        <v>4565</v>
      </c>
      <c r="C31" s="38" t="s">
        <v>2701</v>
      </c>
      <c r="D31" s="89">
        <v>4127546847</v>
      </c>
      <c r="E31" s="28"/>
      <c r="F31" s="28"/>
      <c r="G31" s="28">
        <v>6</v>
      </c>
      <c r="H31" s="28">
        <v>10</v>
      </c>
      <c r="I31" s="28"/>
      <c r="J31" s="28"/>
      <c r="K31" s="28"/>
      <c r="L31" s="28"/>
      <c r="M31" s="28"/>
      <c r="N31" s="28"/>
      <c r="O31" s="28">
        <v>6</v>
      </c>
      <c r="P31" s="28">
        <v>6</v>
      </c>
      <c r="Q31" s="28"/>
      <c r="R31" s="28"/>
      <c r="S31" s="28"/>
      <c r="T31" s="28"/>
      <c r="U31" s="28"/>
      <c r="V31" s="28"/>
      <c r="W31" s="28"/>
      <c r="X31" s="28"/>
      <c r="Y31" s="107"/>
      <c r="Z31" s="107"/>
      <c r="AA31" s="16"/>
    </row>
    <row r="32" spans="1:27" s="15" customFormat="1" ht="18.75" customHeight="1">
      <c r="A32" s="201"/>
      <c r="B32" s="187">
        <v>3477</v>
      </c>
      <c r="C32" s="38" t="s">
        <v>2651</v>
      </c>
      <c r="D32" s="89">
        <v>4127554064</v>
      </c>
      <c r="E32" s="28"/>
      <c r="F32" s="28">
        <v>5</v>
      </c>
      <c r="G32" s="28">
        <v>2</v>
      </c>
      <c r="H32" s="28">
        <v>5</v>
      </c>
      <c r="I32" s="28"/>
      <c r="J32" s="28">
        <v>3</v>
      </c>
      <c r="K32" s="28"/>
      <c r="L32" s="28"/>
      <c r="M32" s="28"/>
      <c r="N32" s="28"/>
      <c r="O32" s="28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107"/>
      <c r="Z32" s="107"/>
      <c r="AA32" s="16"/>
    </row>
    <row r="33" spans="1:27" s="15" customFormat="1" ht="18.75" customHeight="1">
      <c r="A33" s="201"/>
      <c r="B33" s="187">
        <v>3227</v>
      </c>
      <c r="C33" s="38" t="s">
        <v>2037</v>
      </c>
      <c r="D33" s="89">
        <v>4127552590</v>
      </c>
      <c r="E33" s="28"/>
      <c r="F33" s="28"/>
      <c r="G33" s="28">
        <v>5</v>
      </c>
      <c r="H33" s="28">
        <v>9</v>
      </c>
      <c r="I33" s="28"/>
      <c r="J33" s="28">
        <v>5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107"/>
      <c r="Z33" s="107"/>
      <c r="AA33" s="16"/>
    </row>
    <row r="34" spans="1:27" s="15" customFormat="1" ht="18.75" customHeight="1">
      <c r="A34" s="201"/>
      <c r="B34" s="187">
        <v>2141</v>
      </c>
      <c r="C34" s="38" t="s">
        <v>4980</v>
      </c>
      <c r="D34" s="89">
        <v>4127543035</v>
      </c>
      <c r="E34" s="28"/>
      <c r="F34" s="28"/>
      <c r="G34" s="28">
        <v>3</v>
      </c>
      <c r="H34" s="28"/>
      <c r="I34" s="28"/>
      <c r="J34" s="28">
        <v>3</v>
      </c>
      <c r="K34" s="28"/>
      <c r="L34" s="28"/>
      <c r="M34" s="28"/>
      <c r="N34" s="28"/>
      <c r="O34" s="28">
        <v>3</v>
      </c>
      <c r="P34" s="28">
        <v>5</v>
      </c>
      <c r="Q34" s="28"/>
      <c r="R34" s="28"/>
      <c r="S34" s="28"/>
      <c r="T34" s="28"/>
      <c r="U34" s="28"/>
      <c r="V34" s="28"/>
      <c r="W34" s="28"/>
      <c r="X34" s="28"/>
      <c r="Y34" s="107"/>
      <c r="Z34" s="107"/>
      <c r="AA34" s="16"/>
    </row>
    <row r="35" spans="1:27" s="15" customFormat="1" ht="18.75" customHeight="1">
      <c r="A35" s="201"/>
      <c r="B35" s="187">
        <v>2050</v>
      </c>
      <c r="C35" s="38" t="s">
        <v>4981</v>
      </c>
      <c r="D35" s="89">
        <v>4127560900</v>
      </c>
      <c r="E35" s="28"/>
      <c r="F35" s="28"/>
      <c r="G35" s="28">
        <v>5</v>
      </c>
      <c r="H35" s="28">
        <v>5</v>
      </c>
      <c r="I35" s="28"/>
      <c r="J35" s="28">
        <v>5</v>
      </c>
      <c r="K35" s="28"/>
      <c r="L35" s="28"/>
      <c r="M35" s="28"/>
      <c r="N35" s="28"/>
      <c r="O35" s="28">
        <v>5</v>
      </c>
      <c r="P35" s="28">
        <v>10</v>
      </c>
      <c r="Q35" s="28"/>
      <c r="R35" s="28"/>
      <c r="S35" s="28"/>
      <c r="T35" s="28"/>
      <c r="U35" s="28"/>
      <c r="V35" s="28"/>
      <c r="W35" s="28"/>
      <c r="X35" s="28"/>
      <c r="Y35" s="107"/>
      <c r="Z35" s="107"/>
      <c r="AA35" s="16"/>
    </row>
    <row r="36" spans="1:27" s="15" customFormat="1" ht="18.75" customHeight="1">
      <c r="A36" s="201"/>
      <c r="B36" s="187">
        <v>5554</v>
      </c>
      <c r="C36" s="38" t="s">
        <v>4982</v>
      </c>
      <c r="D36" s="89">
        <v>4127559310</v>
      </c>
      <c r="E36" s="28"/>
      <c r="F36" s="28"/>
      <c r="G36" s="28">
        <v>5</v>
      </c>
      <c r="H36" s="28"/>
      <c r="I36" s="28"/>
      <c r="J36" s="28">
        <v>3</v>
      </c>
      <c r="K36" s="28"/>
      <c r="L36" s="28"/>
      <c r="M36" s="28"/>
      <c r="N36" s="28"/>
      <c r="O36" s="28">
        <v>3</v>
      </c>
      <c r="P36" s="28">
        <v>5</v>
      </c>
      <c r="Q36" s="28"/>
      <c r="R36" s="28"/>
      <c r="S36" s="28"/>
      <c r="T36" s="28"/>
      <c r="U36" s="28"/>
      <c r="V36" s="28"/>
      <c r="W36" s="28"/>
      <c r="X36" s="28"/>
      <c r="Y36" s="107"/>
      <c r="Z36" s="107"/>
      <c r="AA36" s="16"/>
    </row>
    <row r="37" spans="1:27" s="15" customFormat="1" ht="18.75" customHeight="1">
      <c r="A37" s="201"/>
      <c r="B37" s="187">
        <v>2969</v>
      </c>
      <c r="C37" s="38" t="s">
        <v>4983</v>
      </c>
      <c r="D37" s="89">
        <v>4127546136</v>
      </c>
      <c r="E37" s="28"/>
      <c r="F37" s="28"/>
      <c r="G37" s="28">
        <v>5</v>
      </c>
      <c r="H37" s="28">
        <v>7</v>
      </c>
      <c r="I37" s="28"/>
      <c r="J37" s="28">
        <v>3</v>
      </c>
      <c r="K37" s="28"/>
      <c r="L37" s="28"/>
      <c r="M37" s="28"/>
      <c r="N37" s="28"/>
      <c r="O37" s="28">
        <v>5</v>
      </c>
      <c r="P37" s="28"/>
      <c r="Q37" s="28"/>
      <c r="R37" s="28"/>
      <c r="S37" s="28"/>
      <c r="T37" s="28"/>
      <c r="U37" s="28"/>
      <c r="V37" s="28"/>
      <c r="W37" s="28"/>
      <c r="X37" s="28"/>
      <c r="Y37" s="107"/>
      <c r="Z37" s="107"/>
      <c r="AA37" s="16"/>
    </row>
    <row r="38" spans="1:27" s="15" customFormat="1" ht="18.75" customHeight="1">
      <c r="A38" s="201"/>
      <c r="B38" s="187">
        <v>4525</v>
      </c>
      <c r="C38" s="38" t="s">
        <v>4984</v>
      </c>
      <c r="D38" s="89">
        <v>4127548706</v>
      </c>
      <c r="E38" s="28"/>
      <c r="F38" s="28">
        <v>3</v>
      </c>
      <c r="G38" s="28">
        <v>3</v>
      </c>
      <c r="H38" s="28">
        <v>3</v>
      </c>
      <c r="I38" s="28"/>
      <c r="J38" s="28"/>
      <c r="K38" s="28"/>
      <c r="L38" s="28"/>
      <c r="M38" s="28"/>
      <c r="N38" s="28"/>
      <c r="O38" s="28"/>
      <c r="P38" s="28">
        <v>15</v>
      </c>
      <c r="Q38" s="28"/>
      <c r="R38" s="28"/>
      <c r="S38" s="28"/>
      <c r="T38" s="28"/>
      <c r="U38" s="28"/>
      <c r="V38" s="28"/>
      <c r="W38" s="28"/>
      <c r="X38" s="28"/>
      <c r="Y38" s="107"/>
      <c r="Z38" s="107"/>
      <c r="AA38" s="16"/>
    </row>
    <row r="39" spans="1:27" s="15" customFormat="1" ht="18.75" customHeight="1">
      <c r="A39" s="201"/>
      <c r="B39" s="187">
        <v>4033</v>
      </c>
      <c r="C39" s="38" t="s">
        <v>4270</v>
      </c>
      <c r="D39" s="89">
        <v>4127548822</v>
      </c>
      <c r="E39" s="28"/>
      <c r="F39" s="28"/>
      <c r="G39" s="28">
        <v>4</v>
      </c>
      <c r="H39" s="28">
        <v>7</v>
      </c>
      <c r="I39" s="28"/>
      <c r="J39" s="28"/>
      <c r="K39" s="28"/>
      <c r="L39" s="28"/>
      <c r="M39" s="28"/>
      <c r="N39" s="28"/>
      <c r="O39" s="28">
        <v>3</v>
      </c>
      <c r="P39" s="28"/>
      <c r="Q39" s="28"/>
      <c r="R39" s="28"/>
      <c r="S39" s="28"/>
      <c r="T39" s="28"/>
      <c r="U39" s="28"/>
      <c r="V39" s="28"/>
      <c r="W39" s="28"/>
      <c r="X39" s="28"/>
      <c r="Y39" s="107"/>
      <c r="Z39" s="107"/>
      <c r="AA39" s="16"/>
    </row>
    <row r="40" spans="1:27" s="15" customFormat="1" ht="18.75" customHeight="1">
      <c r="A40" s="201"/>
      <c r="B40" s="187">
        <v>2427</v>
      </c>
      <c r="C40" s="38" t="s">
        <v>4985</v>
      </c>
      <c r="D40" s="89">
        <v>4127548047</v>
      </c>
      <c r="E40" s="28"/>
      <c r="F40" s="28"/>
      <c r="G40" s="28">
        <v>5</v>
      </c>
      <c r="H40" s="28">
        <v>5</v>
      </c>
      <c r="I40" s="28"/>
      <c r="J40" s="28">
        <v>5</v>
      </c>
      <c r="K40" s="28"/>
      <c r="L40" s="28"/>
      <c r="M40" s="28"/>
      <c r="N40" s="28"/>
      <c r="O40" s="28"/>
      <c r="P40" s="28">
        <v>10</v>
      </c>
      <c r="Q40" s="28"/>
      <c r="R40" s="28"/>
      <c r="S40" s="28"/>
      <c r="T40" s="28"/>
      <c r="U40" s="28"/>
      <c r="V40" s="28"/>
      <c r="W40" s="28"/>
      <c r="X40" s="28"/>
      <c r="Y40" s="107"/>
      <c r="Z40" s="107"/>
      <c r="AA40" s="16"/>
    </row>
    <row r="41" spans="1:27" s="15" customFormat="1" ht="18.75" customHeight="1">
      <c r="A41" s="201"/>
      <c r="B41" s="187">
        <v>2763</v>
      </c>
      <c r="C41" s="38" t="s">
        <v>4782</v>
      </c>
      <c r="D41" s="89">
        <v>4127570333</v>
      </c>
      <c r="E41" s="28"/>
      <c r="F41" s="28"/>
      <c r="G41" s="28"/>
      <c r="H41" s="28">
        <v>5</v>
      </c>
      <c r="I41" s="28"/>
      <c r="J41" s="28"/>
      <c r="K41" s="28"/>
      <c r="L41" s="28"/>
      <c r="M41" s="28"/>
      <c r="N41" s="28"/>
      <c r="O41" s="28">
        <v>5</v>
      </c>
      <c r="P41" s="28">
        <v>10</v>
      </c>
      <c r="Q41" s="28"/>
      <c r="R41" s="28"/>
      <c r="S41" s="28"/>
      <c r="T41" s="28"/>
      <c r="U41" s="28"/>
      <c r="V41" s="28"/>
      <c r="W41" s="28"/>
      <c r="X41" s="28"/>
      <c r="Y41" s="107"/>
      <c r="Z41" s="107"/>
      <c r="AA41" s="16"/>
    </row>
    <row r="42" spans="1:27" s="15" customFormat="1" ht="18.75" customHeight="1">
      <c r="A42" s="201"/>
      <c r="B42" s="187">
        <v>2165</v>
      </c>
      <c r="C42" s="38" t="s">
        <v>3309</v>
      </c>
      <c r="D42" s="89">
        <v>4127548396</v>
      </c>
      <c r="E42" s="28"/>
      <c r="F42" s="28"/>
      <c r="G42" s="28">
        <v>10</v>
      </c>
      <c r="H42" s="28">
        <v>10</v>
      </c>
      <c r="I42" s="28"/>
      <c r="J42" s="28"/>
      <c r="K42" s="28"/>
      <c r="L42" s="28"/>
      <c r="M42" s="28"/>
      <c r="N42" s="28"/>
      <c r="O42" s="28">
        <v>8</v>
      </c>
      <c r="P42" s="28">
        <v>5</v>
      </c>
      <c r="Q42" s="28"/>
      <c r="R42" s="28"/>
      <c r="S42" s="28"/>
      <c r="T42" s="28"/>
      <c r="U42" s="28"/>
      <c r="V42" s="28"/>
      <c r="W42" s="28"/>
      <c r="X42" s="28"/>
      <c r="Y42" s="107"/>
      <c r="Z42" s="107"/>
      <c r="AA42" s="16"/>
    </row>
    <row r="43" spans="1:27" s="15" customFormat="1" ht="18.75" customHeight="1">
      <c r="A43" s="201"/>
      <c r="B43" s="187">
        <v>5191</v>
      </c>
      <c r="C43" s="38" t="s">
        <v>4986</v>
      </c>
      <c r="D43" s="89">
        <v>4127557784</v>
      </c>
      <c r="E43" s="28"/>
      <c r="F43" s="28"/>
      <c r="G43" s="28">
        <v>6</v>
      </c>
      <c r="H43" s="28">
        <v>5</v>
      </c>
      <c r="I43" s="28"/>
      <c r="J43" s="28">
        <v>5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107"/>
      <c r="Z43" s="107"/>
      <c r="AA43" s="16"/>
    </row>
    <row r="44" spans="1:27" s="15" customFormat="1" ht="18.75" customHeight="1">
      <c r="A44" s="201"/>
      <c r="B44" s="187">
        <v>2418</v>
      </c>
      <c r="C44" s="38" t="s">
        <v>3302</v>
      </c>
      <c r="D44" s="89">
        <v>4127557945</v>
      </c>
      <c r="E44" s="28"/>
      <c r="F44" s="28"/>
      <c r="G44" s="28">
        <v>5</v>
      </c>
      <c r="H44" s="28">
        <v>5</v>
      </c>
      <c r="I44" s="28"/>
      <c r="J44" s="28">
        <v>5</v>
      </c>
      <c r="K44" s="28"/>
      <c r="L44" s="28"/>
      <c r="M44" s="28"/>
      <c r="N44" s="28"/>
      <c r="O44" s="28">
        <v>5</v>
      </c>
      <c r="P44" s="28">
        <v>5</v>
      </c>
      <c r="Q44" s="28"/>
      <c r="R44" s="28"/>
      <c r="S44" s="28"/>
      <c r="T44" s="28"/>
      <c r="U44" s="28"/>
      <c r="V44" s="28"/>
      <c r="W44" s="28"/>
      <c r="X44" s="28"/>
      <c r="Y44" s="107"/>
      <c r="Z44" s="107"/>
      <c r="AA44" s="16"/>
    </row>
    <row r="45" spans="1:27" s="15" customFormat="1" ht="18.75" customHeight="1">
      <c r="A45" s="201"/>
      <c r="B45" s="187">
        <v>2801</v>
      </c>
      <c r="C45" s="38" t="s">
        <v>3308</v>
      </c>
      <c r="D45" s="89">
        <v>4127552737</v>
      </c>
      <c r="E45" s="28"/>
      <c r="F45" s="28"/>
      <c r="G45" s="28">
        <v>5</v>
      </c>
      <c r="H45" s="28">
        <v>5</v>
      </c>
      <c r="I45" s="28"/>
      <c r="J45" s="28"/>
      <c r="K45" s="28"/>
      <c r="L45" s="28"/>
      <c r="M45" s="28"/>
      <c r="N45" s="28"/>
      <c r="O45" s="28"/>
      <c r="P45" s="28">
        <v>5</v>
      </c>
      <c r="Q45" s="28"/>
      <c r="R45" s="28"/>
      <c r="S45" s="28"/>
      <c r="T45" s="28"/>
      <c r="U45" s="28"/>
      <c r="V45" s="28"/>
      <c r="W45" s="28"/>
      <c r="X45" s="28"/>
      <c r="Y45" s="107"/>
      <c r="Z45" s="107"/>
      <c r="AA45" s="16"/>
    </row>
    <row r="46" spans="1:27" s="15" customFormat="1" ht="18.75" customHeight="1">
      <c r="A46" s="201" t="s">
        <v>5000</v>
      </c>
      <c r="B46" s="187">
        <v>4174</v>
      </c>
      <c r="C46" s="38" t="s">
        <v>3282</v>
      </c>
      <c r="D46" s="89">
        <v>4127532550</v>
      </c>
      <c r="E46" s="28">
        <v>3</v>
      </c>
      <c r="F46" s="28"/>
      <c r="G46" s="28">
        <v>5</v>
      </c>
      <c r="H46" s="28">
        <v>8</v>
      </c>
      <c r="I46" s="28"/>
      <c r="J46" s="28">
        <v>5</v>
      </c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28"/>
      <c r="Y46" s="107"/>
      <c r="Z46" s="107"/>
      <c r="AA46" s="16"/>
    </row>
    <row r="47" spans="1:27" s="15" customFormat="1" ht="18.75" customHeight="1">
      <c r="A47" s="201"/>
      <c r="B47" s="187">
        <v>3476</v>
      </c>
      <c r="C47" s="38" t="s">
        <v>5001</v>
      </c>
      <c r="D47" s="89">
        <v>4127572185</v>
      </c>
      <c r="E47" s="28">
        <v>5</v>
      </c>
      <c r="F47" s="28"/>
      <c r="G47" s="28">
        <v>5</v>
      </c>
      <c r="H47" s="28"/>
      <c r="I47" s="28"/>
      <c r="J47" s="28">
        <v>10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107"/>
      <c r="Z47" s="107"/>
      <c r="AA47" s="16"/>
    </row>
    <row r="48" spans="1:27" s="15" customFormat="1" ht="18.75" customHeight="1">
      <c r="A48" s="201"/>
      <c r="B48" s="187">
        <v>3857</v>
      </c>
      <c r="C48" s="38" t="s">
        <v>5002</v>
      </c>
      <c r="D48" s="89">
        <v>4127554103</v>
      </c>
      <c r="E48" s="28"/>
      <c r="F48" s="28"/>
      <c r="G48" s="28">
        <v>5</v>
      </c>
      <c r="H48" s="28">
        <v>10</v>
      </c>
      <c r="I48" s="28"/>
      <c r="J48" s="28"/>
      <c r="K48" s="28"/>
      <c r="L48" s="28"/>
      <c r="M48" s="28"/>
      <c r="N48" s="28"/>
      <c r="O48" s="28"/>
      <c r="P48" s="28">
        <v>10</v>
      </c>
      <c r="Q48" s="28"/>
      <c r="R48" s="28"/>
      <c r="S48" s="28"/>
      <c r="T48" s="28"/>
      <c r="U48" s="28"/>
      <c r="V48" s="28"/>
      <c r="W48" s="28"/>
      <c r="X48" s="28"/>
      <c r="Y48" s="107"/>
      <c r="Z48" s="107"/>
      <c r="AA48" s="16"/>
    </row>
    <row r="49" spans="1:27" s="15" customFormat="1" ht="18.75" customHeight="1">
      <c r="A49" s="201"/>
      <c r="B49" s="187">
        <v>4060</v>
      </c>
      <c r="C49" s="38" t="s">
        <v>1600</v>
      </c>
      <c r="D49" s="89">
        <v>4127541581</v>
      </c>
      <c r="E49" s="28"/>
      <c r="F49" s="28"/>
      <c r="G49" s="28">
        <v>10</v>
      </c>
      <c r="H49" s="28">
        <v>5</v>
      </c>
      <c r="I49" s="28"/>
      <c r="J49" s="28">
        <v>5</v>
      </c>
      <c r="K49" s="28"/>
      <c r="L49" s="28"/>
      <c r="M49" s="28"/>
      <c r="N49" s="28"/>
      <c r="O49" s="28">
        <v>10</v>
      </c>
      <c r="P49" s="28">
        <v>10</v>
      </c>
      <c r="Q49" s="28"/>
      <c r="R49" s="28"/>
      <c r="S49" s="28"/>
      <c r="T49" s="28"/>
      <c r="U49" s="28"/>
      <c r="V49" s="28"/>
      <c r="W49" s="28"/>
      <c r="X49" s="28"/>
      <c r="Y49" s="107"/>
      <c r="Z49" s="107"/>
      <c r="AA49" s="16"/>
    </row>
    <row r="50" spans="1:27" s="15" customFormat="1" ht="18.75" customHeight="1">
      <c r="A50" s="201"/>
      <c r="B50" s="187">
        <v>5615</v>
      </c>
      <c r="C50" s="38" t="s">
        <v>4423</v>
      </c>
      <c r="D50" s="89">
        <v>4127543459</v>
      </c>
      <c r="E50" s="28"/>
      <c r="F50" s="28"/>
      <c r="G50" s="28">
        <v>4</v>
      </c>
      <c r="H50" s="28">
        <v>6</v>
      </c>
      <c r="I50" s="28"/>
      <c r="J50" s="28">
        <v>5</v>
      </c>
      <c r="K50" s="28"/>
      <c r="L50" s="28"/>
      <c r="M50" s="28"/>
      <c r="N50" s="28"/>
      <c r="O50" s="28">
        <v>6</v>
      </c>
      <c r="P50" s="28"/>
      <c r="Q50" s="28"/>
      <c r="R50" s="28"/>
      <c r="S50" s="28"/>
      <c r="T50" s="28"/>
      <c r="U50" s="28"/>
      <c r="V50" s="28"/>
      <c r="W50" s="28"/>
      <c r="X50" s="28"/>
      <c r="Y50" s="107"/>
      <c r="Z50" s="107"/>
      <c r="AA50" s="16"/>
    </row>
    <row r="51" spans="1:27" s="15" customFormat="1" ht="18.75" customHeight="1">
      <c r="A51" s="201"/>
      <c r="B51" s="187">
        <v>5366</v>
      </c>
      <c r="C51" s="38" t="s">
        <v>2096</v>
      </c>
      <c r="D51" s="89">
        <v>4127572306</v>
      </c>
      <c r="E51" s="28"/>
      <c r="F51" s="28"/>
      <c r="G51" s="28">
        <v>10</v>
      </c>
      <c r="H51" s="28">
        <v>10</v>
      </c>
      <c r="I51" s="28"/>
      <c r="J51" s="28">
        <v>5</v>
      </c>
      <c r="K51" s="28"/>
      <c r="L51" s="28"/>
      <c r="M51" s="28"/>
      <c r="N51" s="28"/>
      <c r="O51" s="28">
        <v>5</v>
      </c>
      <c r="P51" s="28">
        <v>10</v>
      </c>
      <c r="Q51" s="28"/>
      <c r="R51" s="28"/>
      <c r="S51" s="28"/>
      <c r="T51" s="28"/>
      <c r="U51" s="28"/>
      <c r="V51" s="28"/>
      <c r="W51" s="28"/>
      <c r="X51" s="28"/>
      <c r="Y51" s="107"/>
      <c r="Z51" s="107"/>
      <c r="AA51" s="16"/>
    </row>
    <row r="52" spans="1:27" s="15" customFormat="1" ht="18.75" customHeight="1">
      <c r="A52" s="201"/>
      <c r="B52" s="187">
        <v>3187</v>
      </c>
      <c r="C52" s="38" t="s">
        <v>1433</v>
      </c>
      <c r="D52" s="89">
        <v>4127545507</v>
      </c>
      <c r="E52" s="28"/>
      <c r="F52" s="28"/>
      <c r="G52" s="28">
        <v>5</v>
      </c>
      <c r="H52" s="28"/>
      <c r="I52" s="28"/>
      <c r="J52" s="28">
        <v>5</v>
      </c>
      <c r="K52" s="28"/>
      <c r="L52" s="28"/>
      <c r="M52" s="28">
        <v>5</v>
      </c>
      <c r="N52" s="28"/>
      <c r="O52" s="28">
        <v>10</v>
      </c>
      <c r="P52" s="28">
        <v>10</v>
      </c>
      <c r="Q52" s="28"/>
      <c r="R52" s="28"/>
      <c r="S52" s="28"/>
      <c r="T52" s="28"/>
      <c r="U52" s="28"/>
      <c r="V52" s="28"/>
      <c r="W52" s="28"/>
      <c r="X52" s="28"/>
      <c r="Y52" s="107"/>
      <c r="Z52" s="107"/>
      <c r="AA52" s="16"/>
    </row>
    <row r="53" spans="1:27" s="15" customFormat="1" ht="18.75" customHeight="1">
      <c r="A53" s="201"/>
      <c r="B53" s="187">
        <v>3322</v>
      </c>
      <c r="C53" s="38" t="s">
        <v>3505</v>
      </c>
      <c r="D53" s="89">
        <v>4127551215</v>
      </c>
      <c r="E53" s="28">
        <v>2</v>
      </c>
      <c r="F53" s="28">
        <v>5</v>
      </c>
      <c r="G53" s="28">
        <v>10</v>
      </c>
      <c r="H53" s="28">
        <v>10</v>
      </c>
      <c r="I53" s="28"/>
      <c r="J53" s="28">
        <v>10</v>
      </c>
      <c r="K53" s="28"/>
      <c r="L53" s="28"/>
      <c r="M53" s="28"/>
      <c r="N53" s="28"/>
      <c r="O53" s="28">
        <v>10</v>
      </c>
      <c r="P53" s="28">
        <v>10</v>
      </c>
      <c r="Q53" s="28"/>
      <c r="R53" s="28"/>
      <c r="S53" s="28"/>
      <c r="T53" s="28"/>
      <c r="U53" s="28"/>
      <c r="V53" s="28"/>
      <c r="W53" s="28"/>
      <c r="X53" s="28"/>
      <c r="Y53" s="107"/>
      <c r="Z53" s="107"/>
      <c r="AA53" s="16"/>
    </row>
    <row r="54" spans="1:27" s="15" customFormat="1" ht="18.75" customHeight="1">
      <c r="A54" s="201"/>
      <c r="B54" s="187">
        <v>4032</v>
      </c>
      <c r="C54" s="38" t="s">
        <v>1751</v>
      </c>
      <c r="D54" s="89">
        <v>4127547965</v>
      </c>
      <c r="E54" s="28"/>
      <c r="F54" s="28"/>
      <c r="G54" s="28">
        <v>5</v>
      </c>
      <c r="H54" s="28">
        <v>15</v>
      </c>
      <c r="I54" s="28"/>
      <c r="J54" s="28"/>
      <c r="K54" s="28"/>
      <c r="L54" s="28"/>
      <c r="M54" s="28"/>
      <c r="N54" s="28"/>
      <c r="O54" s="28">
        <v>10</v>
      </c>
      <c r="P54" s="28">
        <v>15</v>
      </c>
      <c r="Q54" s="28"/>
      <c r="R54" s="28"/>
      <c r="S54" s="28"/>
      <c r="T54" s="28"/>
      <c r="U54" s="28"/>
      <c r="V54" s="28"/>
      <c r="W54" s="28"/>
      <c r="X54" s="28"/>
      <c r="Y54" s="107"/>
      <c r="Z54" s="107"/>
      <c r="AA54" s="16"/>
    </row>
    <row r="55" spans="1:27" s="15" customFormat="1" ht="18.75" customHeight="1">
      <c r="A55" s="201"/>
      <c r="B55" s="187">
        <v>2016</v>
      </c>
      <c r="C55" s="38" t="s">
        <v>5003</v>
      </c>
      <c r="D55" s="89">
        <v>4127576001</v>
      </c>
      <c r="E55" s="28"/>
      <c r="F55" s="28"/>
      <c r="G55" s="28"/>
      <c r="H55" s="28">
        <v>4</v>
      </c>
      <c r="I55" s="28"/>
      <c r="J55" s="28">
        <v>4</v>
      </c>
      <c r="K55" s="28"/>
      <c r="L55" s="28"/>
      <c r="M55" s="28">
        <v>4</v>
      </c>
      <c r="N55" s="28"/>
      <c r="O55" s="28">
        <v>4</v>
      </c>
      <c r="P55" s="28">
        <v>4</v>
      </c>
      <c r="Q55" s="28"/>
      <c r="R55" s="28"/>
      <c r="S55" s="28"/>
      <c r="T55" s="28"/>
      <c r="U55" s="28"/>
      <c r="V55" s="28"/>
      <c r="W55" s="28"/>
      <c r="X55" s="28"/>
      <c r="Y55" s="107"/>
      <c r="Z55" s="107"/>
      <c r="AA55" s="16"/>
    </row>
    <row r="56" spans="1:27" s="15" customFormat="1" ht="18.75" customHeight="1">
      <c r="A56" s="201"/>
      <c r="B56" s="187">
        <v>4216</v>
      </c>
      <c r="C56" s="38" t="s">
        <v>3514</v>
      </c>
      <c r="D56" s="89">
        <v>4127554223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>
        <v>6</v>
      </c>
      <c r="R56" s="28"/>
      <c r="S56" s="28"/>
      <c r="T56" s="28"/>
      <c r="U56" s="28"/>
      <c r="V56" s="28"/>
      <c r="W56" s="28"/>
      <c r="X56" s="28"/>
      <c r="Y56" s="107"/>
      <c r="Z56" s="107"/>
      <c r="AA56" s="16"/>
    </row>
    <row r="57" spans="1:27" s="15" customFormat="1" ht="18.75" customHeight="1">
      <c r="A57" s="201"/>
      <c r="B57" s="187">
        <v>2522</v>
      </c>
      <c r="C57" s="38" t="s">
        <v>3516</v>
      </c>
      <c r="D57" s="89">
        <v>4127559540</v>
      </c>
      <c r="E57" s="28"/>
      <c r="F57" s="28"/>
      <c r="G57" s="28">
        <v>5</v>
      </c>
      <c r="H57" s="28">
        <v>10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107"/>
      <c r="Z57" s="107"/>
      <c r="AA57" s="16"/>
    </row>
    <row r="58" spans="1:27" s="15" customFormat="1" ht="18.75" customHeight="1">
      <c r="A58" s="201"/>
      <c r="B58" s="187">
        <v>2166</v>
      </c>
      <c r="C58" s="38" t="s">
        <v>4615</v>
      </c>
      <c r="D58" s="89">
        <v>4127565034</v>
      </c>
      <c r="E58" s="28"/>
      <c r="F58" s="28"/>
      <c r="G58" s="28">
        <v>10</v>
      </c>
      <c r="H58" s="28">
        <v>5</v>
      </c>
      <c r="I58" s="28"/>
      <c r="J58" s="28"/>
      <c r="K58" s="28"/>
      <c r="L58" s="28"/>
      <c r="M58" s="28"/>
      <c r="N58" s="28"/>
      <c r="O58" s="28"/>
      <c r="P58" s="28">
        <v>5</v>
      </c>
      <c r="Q58" s="28"/>
      <c r="R58" s="28"/>
      <c r="S58" s="28"/>
      <c r="T58" s="28"/>
      <c r="U58" s="28"/>
      <c r="V58" s="28"/>
      <c r="W58" s="28"/>
      <c r="X58" s="28"/>
      <c r="Y58" s="107"/>
      <c r="Z58" s="107"/>
      <c r="AA58" s="16"/>
    </row>
    <row r="59" spans="1:27" s="15" customFormat="1" ht="18.75" customHeight="1">
      <c r="A59" s="201"/>
      <c r="B59" s="187">
        <v>1530</v>
      </c>
      <c r="C59" s="38" t="s">
        <v>96</v>
      </c>
      <c r="D59" s="89">
        <v>4127564208</v>
      </c>
      <c r="E59" s="28"/>
      <c r="F59" s="28"/>
      <c r="G59" s="28">
        <v>5</v>
      </c>
      <c r="H59" s="28">
        <v>10</v>
      </c>
      <c r="I59" s="28"/>
      <c r="J59" s="28"/>
      <c r="K59" s="28"/>
      <c r="L59" s="28"/>
      <c r="M59" s="28"/>
      <c r="N59" s="28"/>
      <c r="O59" s="28">
        <v>5</v>
      </c>
      <c r="P59" s="28"/>
      <c r="Q59" s="28"/>
      <c r="R59" s="28"/>
      <c r="S59" s="28"/>
      <c r="T59" s="28"/>
      <c r="U59" s="28"/>
      <c r="V59" s="28"/>
      <c r="W59" s="28"/>
      <c r="X59" s="28"/>
      <c r="Y59" s="107"/>
      <c r="Z59" s="107"/>
      <c r="AA59" s="16"/>
    </row>
    <row r="60" spans="1:27" s="15" customFormat="1" ht="18.75" customHeight="1">
      <c r="A60" s="201"/>
      <c r="B60" s="187">
        <v>5377</v>
      </c>
      <c r="C60" s="38" t="s">
        <v>2976</v>
      </c>
      <c r="D60" s="89">
        <v>4127548611</v>
      </c>
      <c r="E60" s="28"/>
      <c r="F60" s="28"/>
      <c r="G60" s="28">
        <v>3</v>
      </c>
      <c r="H60" s="28">
        <v>4</v>
      </c>
      <c r="I60" s="28"/>
      <c r="J60" s="28">
        <v>2</v>
      </c>
      <c r="K60" s="28"/>
      <c r="L60" s="28"/>
      <c r="M60" s="28"/>
      <c r="N60" s="28"/>
      <c r="O60" s="28">
        <v>2</v>
      </c>
      <c r="P60" s="28"/>
      <c r="Q60" s="28"/>
      <c r="R60" s="28"/>
      <c r="S60" s="28"/>
      <c r="T60" s="28"/>
      <c r="U60" s="28"/>
      <c r="V60" s="28"/>
      <c r="W60" s="28"/>
      <c r="X60" s="28"/>
      <c r="Y60" s="107"/>
      <c r="Z60" s="107"/>
      <c r="AA60" s="16"/>
    </row>
    <row r="61" spans="1:27" s="15" customFormat="1" ht="18.75" customHeight="1">
      <c r="A61" s="206" t="s">
        <v>4913</v>
      </c>
      <c r="B61" s="187">
        <v>1651</v>
      </c>
      <c r="C61" s="38" t="s">
        <v>3299</v>
      </c>
      <c r="D61" s="89">
        <v>4127496099</v>
      </c>
      <c r="E61" s="28"/>
      <c r="F61" s="28"/>
      <c r="G61" s="28">
        <v>2</v>
      </c>
      <c r="H61" s="28">
        <v>10</v>
      </c>
      <c r="I61" s="28"/>
      <c r="J61" s="28"/>
      <c r="K61" s="28"/>
      <c r="L61" s="28"/>
      <c r="M61" s="28"/>
      <c r="N61" s="28"/>
      <c r="O61" s="28">
        <v>5</v>
      </c>
      <c r="P61" s="28"/>
      <c r="Q61" s="28"/>
      <c r="R61" s="28"/>
      <c r="S61" s="28"/>
      <c r="T61" s="28"/>
      <c r="U61" s="28"/>
      <c r="V61" s="28"/>
      <c r="W61" s="28"/>
      <c r="X61" s="28"/>
      <c r="Y61" s="107"/>
      <c r="Z61" s="107"/>
      <c r="AA61" s="16"/>
    </row>
    <row r="62" spans="1:27" s="15" customFormat="1" ht="18.75" customHeight="1">
      <c r="A62" s="206" t="s">
        <v>5004</v>
      </c>
      <c r="B62" s="187">
        <v>3161</v>
      </c>
      <c r="C62" s="38" t="s">
        <v>5005</v>
      </c>
      <c r="D62" s="89">
        <v>4127543213</v>
      </c>
      <c r="E62" s="28">
        <v>5</v>
      </c>
      <c r="F62" s="28"/>
      <c r="G62" s="28"/>
      <c r="H62" s="28">
        <v>20</v>
      </c>
      <c r="I62" s="28"/>
      <c r="J62" s="28">
        <v>10</v>
      </c>
      <c r="K62" s="28"/>
      <c r="L62" s="28"/>
      <c r="M62" s="28">
        <v>20</v>
      </c>
      <c r="N62" s="28"/>
      <c r="O62" s="28">
        <v>20</v>
      </c>
      <c r="P62" s="28"/>
      <c r="Q62" s="28"/>
      <c r="R62" s="28"/>
      <c r="S62" s="28"/>
      <c r="T62" s="28"/>
      <c r="U62" s="28"/>
      <c r="V62" s="28"/>
      <c r="W62" s="28"/>
      <c r="X62" s="28"/>
      <c r="Y62" s="107"/>
      <c r="Z62" s="107"/>
      <c r="AA62" s="16"/>
    </row>
    <row r="63" spans="1:27" s="15" customFormat="1" ht="18.75" customHeight="1">
      <c r="A63" s="201"/>
      <c r="B63" s="187">
        <v>3571</v>
      </c>
      <c r="C63" s="38" t="s">
        <v>4746</v>
      </c>
      <c r="D63" s="89">
        <v>4127535254</v>
      </c>
      <c r="E63" s="28"/>
      <c r="F63" s="28"/>
      <c r="G63" s="28">
        <v>5</v>
      </c>
      <c r="H63" s="28">
        <v>10</v>
      </c>
      <c r="I63" s="28"/>
      <c r="J63" s="28"/>
      <c r="K63" s="28"/>
      <c r="L63" s="28"/>
      <c r="M63" s="28">
        <v>5</v>
      </c>
      <c r="N63" s="28"/>
      <c r="O63" s="28">
        <v>5</v>
      </c>
      <c r="P63" s="28"/>
      <c r="Q63" s="28"/>
      <c r="R63" s="28"/>
      <c r="S63" s="28"/>
      <c r="T63" s="28"/>
      <c r="U63" s="28"/>
      <c r="V63" s="28"/>
      <c r="W63" s="28"/>
      <c r="X63" s="28"/>
      <c r="Y63" s="107"/>
      <c r="Z63" s="107"/>
      <c r="AA63" s="16"/>
    </row>
    <row r="64" spans="1:27" s="15" customFormat="1" ht="18.75" customHeight="1">
      <c r="A64" s="201"/>
      <c r="B64" s="187">
        <v>4442</v>
      </c>
      <c r="C64" s="38" t="s">
        <v>5006</v>
      </c>
      <c r="D64" s="89">
        <v>4127511451</v>
      </c>
      <c r="E64" s="28"/>
      <c r="F64" s="28"/>
      <c r="G64" s="28">
        <v>5</v>
      </c>
      <c r="H64" s="28">
        <v>10</v>
      </c>
      <c r="I64" s="28"/>
      <c r="J64" s="28"/>
      <c r="K64" s="28"/>
      <c r="L64" s="28"/>
      <c r="M64" s="28"/>
      <c r="N64" s="28"/>
      <c r="O64" s="28">
        <v>5</v>
      </c>
      <c r="P64" s="28">
        <v>5</v>
      </c>
      <c r="Q64" s="28"/>
      <c r="R64" s="28"/>
      <c r="S64" s="28"/>
      <c r="T64" s="28"/>
      <c r="U64" s="28"/>
      <c r="V64" s="28"/>
      <c r="W64" s="28"/>
      <c r="X64" s="28"/>
      <c r="Y64" s="107"/>
      <c r="Z64" s="107"/>
      <c r="AA64" s="16"/>
    </row>
    <row r="65" spans="1:27" s="15" customFormat="1" ht="18.75" customHeight="1">
      <c r="A65" s="201"/>
      <c r="B65" s="187">
        <v>5616</v>
      </c>
      <c r="C65" s="38" t="s">
        <v>5007</v>
      </c>
      <c r="D65" s="89">
        <v>4127531855</v>
      </c>
      <c r="E65" s="28"/>
      <c r="F65" s="28"/>
      <c r="G65" s="28">
        <v>5</v>
      </c>
      <c r="H65" s="28">
        <v>5</v>
      </c>
      <c r="I65" s="28"/>
      <c r="J65" s="28"/>
      <c r="K65" s="28"/>
      <c r="L65" s="28"/>
      <c r="M65" s="28"/>
      <c r="N65" s="28"/>
      <c r="O65" s="28">
        <v>5</v>
      </c>
      <c r="P65" s="28">
        <v>10</v>
      </c>
      <c r="Q65" s="28"/>
      <c r="R65" s="28"/>
      <c r="S65" s="28"/>
      <c r="T65" s="28"/>
      <c r="U65" s="28"/>
      <c r="V65" s="28"/>
      <c r="W65" s="28"/>
      <c r="X65" s="28"/>
      <c r="Y65" s="107"/>
      <c r="Z65" s="107"/>
      <c r="AA65" s="16"/>
    </row>
    <row r="66" spans="1:27" s="15" customFormat="1" ht="18.75" customHeight="1">
      <c r="A66" s="201"/>
      <c r="B66" s="187">
        <v>5636</v>
      </c>
      <c r="C66" s="38" t="s">
        <v>5008</v>
      </c>
      <c r="D66" s="89">
        <v>4127546403</v>
      </c>
      <c r="E66" s="28"/>
      <c r="F66" s="28"/>
      <c r="G66" s="28">
        <v>6</v>
      </c>
      <c r="H66" s="28">
        <v>3</v>
      </c>
      <c r="I66" s="28"/>
      <c r="J66" s="28">
        <v>3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107"/>
      <c r="Z66" s="107"/>
      <c r="AA66" s="16"/>
    </row>
    <row r="67" spans="1:27" s="15" customFormat="1" ht="18.75" customHeight="1">
      <c r="A67" s="201"/>
      <c r="B67" s="187">
        <v>2924</v>
      </c>
      <c r="C67" s="38" t="s">
        <v>5009</v>
      </c>
      <c r="D67" s="89">
        <v>4127548490</v>
      </c>
      <c r="E67" s="28"/>
      <c r="F67" s="28"/>
      <c r="G67" s="28">
        <v>5</v>
      </c>
      <c r="H67" s="28">
        <v>5</v>
      </c>
      <c r="I67" s="28"/>
      <c r="J67" s="28">
        <v>3</v>
      </c>
      <c r="K67" s="28"/>
      <c r="L67" s="28"/>
      <c r="M67" s="28"/>
      <c r="N67" s="28"/>
      <c r="O67" s="28">
        <v>3</v>
      </c>
      <c r="P67" s="28">
        <v>5</v>
      </c>
      <c r="Q67" s="28"/>
      <c r="R67" s="28"/>
      <c r="S67" s="28"/>
      <c r="T67" s="28"/>
      <c r="U67" s="28"/>
      <c r="V67" s="28"/>
      <c r="W67" s="28"/>
      <c r="X67" s="28"/>
      <c r="Y67" s="107"/>
      <c r="Z67" s="107"/>
      <c r="AA67" s="16"/>
    </row>
    <row r="68" spans="1:27" s="15" customFormat="1" ht="18.75" customHeight="1">
      <c r="A68" s="201"/>
      <c r="B68" s="187">
        <v>3232</v>
      </c>
      <c r="C68" s="38" t="s">
        <v>3821</v>
      </c>
      <c r="D68" s="89">
        <v>4127571413</v>
      </c>
      <c r="E68" s="28"/>
      <c r="F68" s="28"/>
      <c r="G68" s="28">
        <v>5</v>
      </c>
      <c r="H68" s="28">
        <v>5</v>
      </c>
      <c r="I68" s="28"/>
      <c r="J68" s="28">
        <v>5</v>
      </c>
      <c r="K68" s="28"/>
      <c r="L68" s="28"/>
      <c r="M68" s="28"/>
      <c r="N68" s="28"/>
      <c r="O68" s="28">
        <v>5</v>
      </c>
      <c r="P68" s="28">
        <v>10</v>
      </c>
      <c r="Q68" s="28"/>
      <c r="R68" s="28"/>
      <c r="S68" s="28"/>
      <c r="T68" s="28"/>
      <c r="U68" s="28"/>
      <c r="V68" s="28"/>
      <c r="W68" s="28"/>
      <c r="X68" s="28"/>
      <c r="Y68" s="107"/>
      <c r="Z68" s="107"/>
      <c r="AA68" s="16"/>
    </row>
    <row r="69" spans="1:27" s="15" customFormat="1" ht="18.75" customHeight="1">
      <c r="A69" s="201"/>
      <c r="B69" s="187">
        <v>5408</v>
      </c>
      <c r="C69" s="38" t="s">
        <v>5010</v>
      </c>
      <c r="D69" s="89">
        <v>4127559893</v>
      </c>
      <c r="E69" s="28"/>
      <c r="F69" s="28"/>
      <c r="G69" s="28"/>
      <c r="H69" s="28">
        <v>10</v>
      </c>
      <c r="I69" s="28"/>
      <c r="J69" s="28"/>
      <c r="K69" s="28"/>
      <c r="L69" s="28"/>
      <c r="M69" s="28"/>
      <c r="N69" s="28"/>
      <c r="O69" s="28">
        <v>10</v>
      </c>
      <c r="P69" s="28">
        <v>5</v>
      </c>
      <c r="Q69" s="28"/>
      <c r="R69" s="28"/>
      <c r="S69" s="28"/>
      <c r="T69" s="28"/>
      <c r="U69" s="28"/>
      <c r="V69" s="28"/>
      <c r="W69" s="28"/>
      <c r="X69" s="28"/>
      <c r="Y69" s="107"/>
      <c r="Z69" s="107"/>
      <c r="AA69" s="16"/>
    </row>
    <row r="70" spans="1:27" s="15" customFormat="1" ht="18.75" customHeight="1">
      <c r="A70" s="201"/>
      <c r="B70" s="187">
        <v>3231</v>
      </c>
      <c r="C70" s="38" t="s">
        <v>3158</v>
      </c>
      <c r="D70" s="89">
        <v>4127548248</v>
      </c>
      <c r="E70" s="28"/>
      <c r="F70" s="28"/>
      <c r="G70" s="28">
        <v>3</v>
      </c>
      <c r="H70" s="28">
        <v>2</v>
      </c>
      <c r="I70" s="28"/>
      <c r="J70" s="28">
        <v>1</v>
      </c>
      <c r="K70" s="28"/>
      <c r="L70" s="28"/>
      <c r="M70" s="28">
        <v>2</v>
      </c>
      <c r="N70" s="28"/>
      <c r="O70" s="28">
        <v>2</v>
      </c>
      <c r="P70" s="28"/>
      <c r="Q70" s="28"/>
      <c r="R70" s="28"/>
      <c r="S70" s="28"/>
      <c r="T70" s="28"/>
      <c r="U70" s="28"/>
      <c r="V70" s="28"/>
      <c r="W70" s="28"/>
      <c r="X70" s="28"/>
      <c r="Y70" s="107"/>
      <c r="Z70" s="107"/>
      <c r="AA70" s="16"/>
    </row>
    <row r="71" spans="1:27" s="15" customFormat="1" ht="18.75" customHeight="1">
      <c r="A71" s="201"/>
      <c r="B71" s="187">
        <v>2011</v>
      </c>
      <c r="C71" s="38" t="s">
        <v>5011</v>
      </c>
      <c r="D71" s="89">
        <v>4127533029</v>
      </c>
      <c r="E71" s="28"/>
      <c r="F71" s="28"/>
      <c r="G71" s="28">
        <v>6</v>
      </c>
      <c r="H71" s="28"/>
      <c r="I71" s="28"/>
      <c r="J71" s="28"/>
      <c r="K71" s="28"/>
      <c r="L71" s="28"/>
      <c r="M71" s="28"/>
      <c r="N71" s="28"/>
      <c r="O71" s="28"/>
      <c r="P71" s="28">
        <v>10</v>
      </c>
      <c r="Q71" s="28"/>
      <c r="R71" s="28"/>
      <c r="S71" s="28"/>
      <c r="T71" s="28"/>
      <c r="U71" s="28"/>
      <c r="V71" s="28"/>
      <c r="W71" s="28"/>
      <c r="X71" s="28"/>
      <c r="Y71" s="107"/>
      <c r="Z71" s="107"/>
      <c r="AA71" s="16"/>
    </row>
    <row r="72" spans="1:27" s="15" customFormat="1" ht="18.75" customHeight="1">
      <c r="A72" s="201"/>
      <c r="B72" s="187">
        <v>1541</v>
      </c>
      <c r="C72" s="38" t="s">
        <v>3188</v>
      </c>
      <c r="D72" s="89">
        <v>4127563965</v>
      </c>
      <c r="E72" s="28"/>
      <c r="F72" s="28"/>
      <c r="G72" s="28">
        <v>10</v>
      </c>
      <c r="H72" s="28">
        <v>15</v>
      </c>
      <c r="I72" s="28"/>
      <c r="J72" s="28">
        <v>15</v>
      </c>
      <c r="K72" s="28"/>
      <c r="L72" s="28"/>
      <c r="M72" s="28"/>
      <c r="N72" s="28"/>
      <c r="O72" s="28">
        <v>15</v>
      </c>
      <c r="P72" s="28"/>
      <c r="Q72" s="28"/>
      <c r="R72" s="28"/>
      <c r="S72" s="28"/>
      <c r="T72" s="28"/>
      <c r="U72" s="28"/>
      <c r="V72" s="28"/>
      <c r="W72" s="28"/>
      <c r="X72" s="28"/>
      <c r="Y72" s="107"/>
      <c r="Z72" s="107"/>
      <c r="AA72" s="16"/>
    </row>
    <row r="73" spans="1:27" s="15" customFormat="1" ht="18.75" customHeight="1">
      <c r="A73" s="201"/>
      <c r="B73" s="187">
        <v>4539</v>
      </c>
      <c r="C73" s="38" t="s">
        <v>5012</v>
      </c>
      <c r="D73" s="89">
        <v>4127543280</v>
      </c>
      <c r="E73" s="28"/>
      <c r="F73" s="28"/>
      <c r="G73" s="28"/>
      <c r="H73" s="28">
        <v>5</v>
      </c>
      <c r="I73" s="28"/>
      <c r="J73" s="28"/>
      <c r="K73" s="28"/>
      <c r="L73" s="28"/>
      <c r="M73" s="28"/>
      <c r="N73" s="28"/>
      <c r="O73" s="28">
        <v>5</v>
      </c>
      <c r="P73" s="28">
        <v>5</v>
      </c>
      <c r="Q73" s="28"/>
      <c r="R73" s="28"/>
      <c r="S73" s="28"/>
      <c r="T73" s="28"/>
      <c r="U73" s="28"/>
      <c r="V73" s="28"/>
      <c r="W73" s="28"/>
      <c r="X73" s="28"/>
      <c r="Y73" s="107"/>
      <c r="Z73" s="107"/>
      <c r="AA73" s="16"/>
    </row>
    <row r="74" spans="1:27" s="15" customFormat="1" ht="18.75" customHeight="1">
      <c r="A74" s="201"/>
      <c r="B74" s="187">
        <v>4539</v>
      </c>
      <c r="C74" s="38" t="s">
        <v>5012</v>
      </c>
      <c r="D74" s="89">
        <v>4127606246</v>
      </c>
      <c r="E74" s="28"/>
      <c r="F74" s="28"/>
      <c r="G74" s="28">
        <v>5</v>
      </c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107"/>
      <c r="Z74" s="107"/>
      <c r="AA74" s="16"/>
    </row>
    <row r="75" spans="1:27" s="15" customFormat="1" ht="18.75" customHeight="1">
      <c r="A75" s="201"/>
      <c r="B75" s="187">
        <v>4534</v>
      </c>
      <c r="C75" s="38" t="s">
        <v>5013</v>
      </c>
      <c r="D75" s="89">
        <v>4127533018</v>
      </c>
      <c r="E75" s="28"/>
      <c r="F75" s="28"/>
      <c r="G75" s="28">
        <v>5</v>
      </c>
      <c r="H75" s="28">
        <v>5</v>
      </c>
      <c r="I75" s="28"/>
      <c r="J75" s="28"/>
      <c r="K75" s="28"/>
      <c r="L75" s="28"/>
      <c r="M75" s="28"/>
      <c r="N75" s="28"/>
      <c r="O75" s="28"/>
      <c r="P75" s="28">
        <v>5</v>
      </c>
      <c r="Q75" s="28"/>
      <c r="R75" s="28"/>
      <c r="S75" s="28"/>
      <c r="T75" s="28"/>
      <c r="U75" s="28"/>
      <c r="V75" s="28"/>
      <c r="W75" s="28"/>
      <c r="X75" s="28"/>
      <c r="Y75" s="107"/>
      <c r="Z75" s="107"/>
      <c r="AA75" s="16"/>
    </row>
    <row r="76" spans="1:27" s="15" customFormat="1" ht="18.75" customHeight="1">
      <c r="A76" s="201"/>
      <c r="B76" s="187">
        <v>4262</v>
      </c>
      <c r="C76" s="38" t="s">
        <v>3095</v>
      </c>
      <c r="D76" s="89">
        <v>4127520646</v>
      </c>
      <c r="E76" s="28"/>
      <c r="F76" s="28"/>
      <c r="G76" s="28">
        <v>5</v>
      </c>
      <c r="H76" s="28">
        <v>5</v>
      </c>
      <c r="I76" s="28"/>
      <c r="J76" s="28"/>
      <c r="K76" s="28"/>
      <c r="L76" s="28"/>
      <c r="M76" s="28"/>
      <c r="N76" s="28"/>
      <c r="O76" s="28">
        <v>10</v>
      </c>
      <c r="P76" s="28">
        <v>10</v>
      </c>
      <c r="Q76" s="28"/>
      <c r="R76" s="28"/>
      <c r="S76" s="28"/>
      <c r="T76" s="28"/>
      <c r="U76" s="28"/>
      <c r="V76" s="28"/>
      <c r="W76" s="28"/>
      <c r="X76" s="28"/>
      <c r="Y76" s="107"/>
      <c r="Z76" s="107"/>
      <c r="AA76" s="16"/>
    </row>
    <row r="77" spans="1:27" s="15" customFormat="1" ht="18.75" customHeight="1">
      <c r="A77" s="201"/>
      <c r="B77" s="187">
        <v>3960</v>
      </c>
      <c r="C77" s="38" t="s">
        <v>1966</v>
      </c>
      <c r="D77" s="89">
        <v>4127607260</v>
      </c>
      <c r="E77" s="28"/>
      <c r="F77" s="28">
        <v>10</v>
      </c>
      <c r="G77" s="28"/>
      <c r="H77" s="28">
        <v>10</v>
      </c>
      <c r="I77" s="28"/>
      <c r="J77" s="28"/>
      <c r="K77" s="28"/>
      <c r="L77" s="28"/>
      <c r="M77" s="28"/>
      <c r="N77" s="28"/>
      <c r="O77" s="28">
        <v>10</v>
      </c>
      <c r="P77" s="28"/>
      <c r="Q77" s="28"/>
      <c r="R77" s="28"/>
      <c r="S77" s="28"/>
      <c r="T77" s="28"/>
      <c r="U77" s="28"/>
      <c r="V77" s="28"/>
      <c r="W77" s="28"/>
      <c r="X77" s="28"/>
      <c r="Y77" s="107"/>
      <c r="Z77" s="107"/>
      <c r="AA77" s="16"/>
    </row>
    <row r="78" spans="1:27" s="15" customFormat="1" ht="18.75" customHeight="1">
      <c r="A78" s="201"/>
      <c r="B78" s="187">
        <v>2364</v>
      </c>
      <c r="C78" s="38" t="s">
        <v>4136</v>
      </c>
      <c r="D78" s="89">
        <v>4127529847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20</v>
      </c>
      <c r="Q78" s="28"/>
      <c r="R78" s="28"/>
      <c r="S78" s="28"/>
      <c r="T78" s="28"/>
      <c r="U78" s="28"/>
      <c r="V78" s="28"/>
      <c r="W78" s="28"/>
      <c r="X78" s="28"/>
      <c r="Y78" s="107"/>
      <c r="Z78" s="107"/>
      <c r="AA78" s="16"/>
    </row>
    <row r="79" spans="1:27" s="15" customFormat="1" ht="18.75" customHeight="1">
      <c r="A79" s="201"/>
      <c r="B79" s="187">
        <v>2826</v>
      </c>
      <c r="C79" s="38" t="s">
        <v>3165</v>
      </c>
      <c r="D79" s="89">
        <v>4127567427</v>
      </c>
      <c r="E79" s="28">
        <v>3</v>
      </c>
      <c r="F79" s="28"/>
      <c r="G79" s="28">
        <v>3</v>
      </c>
      <c r="H79" s="28">
        <v>3</v>
      </c>
      <c r="I79" s="28"/>
      <c r="J79" s="28"/>
      <c r="K79" s="28"/>
      <c r="L79" s="28"/>
      <c r="M79" s="28"/>
      <c r="N79" s="28"/>
      <c r="O79" s="28"/>
      <c r="P79" s="28">
        <v>10</v>
      </c>
      <c r="Q79" s="28"/>
      <c r="R79" s="28"/>
      <c r="S79" s="28"/>
      <c r="T79" s="28"/>
      <c r="U79" s="28"/>
      <c r="V79" s="28"/>
      <c r="W79" s="28"/>
      <c r="X79" s="28"/>
      <c r="Y79" s="107"/>
      <c r="Z79" s="107"/>
      <c r="AA79" s="16"/>
    </row>
    <row r="80" spans="1:27" s="15" customFormat="1" ht="18.75" customHeight="1">
      <c r="A80" s="201"/>
      <c r="B80" s="187">
        <v>2999</v>
      </c>
      <c r="C80" s="38" t="s">
        <v>5014</v>
      </c>
      <c r="D80" s="89">
        <v>4127542657</v>
      </c>
      <c r="E80" s="28"/>
      <c r="F80" s="28"/>
      <c r="G80" s="28"/>
      <c r="H80" s="28">
        <v>10</v>
      </c>
      <c r="I80" s="28"/>
      <c r="J80" s="28"/>
      <c r="K80" s="28"/>
      <c r="L80" s="28"/>
      <c r="M80" s="28"/>
      <c r="N80" s="28"/>
      <c r="O80" s="28">
        <v>5</v>
      </c>
      <c r="P80" s="28">
        <v>3</v>
      </c>
      <c r="Q80" s="28"/>
      <c r="R80" s="28"/>
      <c r="S80" s="28"/>
      <c r="T80" s="28"/>
      <c r="U80" s="28"/>
      <c r="V80" s="28"/>
      <c r="W80" s="28"/>
      <c r="X80" s="28"/>
      <c r="Y80" s="107"/>
      <c r="Z80" s="107"/>
      <c r="AA80" s="16"/>
    </row>
    <row r="81" spans="1:27" s="15" customFormat="1" ht="18.75" customHeight="1">
      <c r="A81" s="201"/>
      <c r="B81" s="187">
        <v>3883</v>
      </c>
      <c r="C81" s="38" t="s">
        <v>3168</v>
      </c>
      <c r="D81" s="89">
        <v>4127524574</v>
      </c>
      <c r="E81" s="28"/>
      <c r="F81" s="28"/>
      <c r="G81" s="28">
        <v>2</v>
      </c>
      <c r="H81" s="28">
        <v>3</v>
      </c>
      <c r="I81" s="28"/>
      <c r="J81" s="28">
        <v>2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107"/>
      <c r="Z81" s="107"/>
      <c r="AA81" s="16"/>
    </row>
    <row r="82" spans="1:27" s="15" customFormat="1" ht="18.75" customHeight="1">
      <c r="A82" s="201"/>
      <c r="B82" s="187">
        <v>3528</v>
      </c>
      <c r="C82" s="38" t="s">
        <v>3769</v>
      </c>
      <c r="D82" s="89">
        <v>4127573622</v>
      </c>
      <c r="E82" s="28">
        <v>5</v>
      </c>
      <c r="F82" s="28">
        <v>5</v>
      </c>
      <c r="G82" s="28">
        <v>3</v>
      </c>
      <c r="H82" s="28"/>
      <c r="I82" s="28"/>
      <c r="J82" s="28"/>
      <c r="K82" s="28"/>
      <c r="L82" s="28"/>
      <c r="M82" s="28"/>
      <c r="N82" s="28"/>
      <c r="O82" s="28">
        <v>10</v>
      </c>
      <c r="P82" s="28"/>
      <c r="Q82" s="28"/>
      <c r="R82" s="28"/>
      <c r="S82" s="28"/>
      <c r="T82" s="28"/>
      <c r="U82" s="28"/>
      <c r="V82" s="28"/>
      <c r="W82" s="28"/>
      <c r="X82" s="28"/>
      <c r="Y82" s="107"/>
      <c r="Z82" s="107"/>
      <c r="AA82" s="16"/>
    </row>
    <row r="83" spans="1:27" s="15" customFormat="1" ht="18.75" customHeight="1">
      <c r="A83" s="201"/>
      <c r="B83" s="187">
        <v>3528</v>
      </c>
      <c r="C83" s="38" t="s">
        <v>5015</v>
      </c>
      <c r="D83" s="89">
        <v>4127548474</v>
      </c>
      <c r="E83" s="28"/>
      <c r="F83" s="28"/>
      <c r="G83" s="28">
        <v>5</v>
      </c>
      <c r="H83" s="28">
        <v>5</v>
      </c>
      <c r="I83" s="28"/>
      <c r="J83" s="28"/>
      <c r="K83" s="28"/>
      <c r="L83" s="28"/>
      <c r="M83" s="28"/>
      <c r="N83" s="28"/>
      <c r="O83" s="28">
        <v>5</v>
      </c>
      <c r="P83" s="28">
        <v>5</v>
      </c>
      <c r="Q83" s="28"/>
      <c r="R83" s="28"/>
      <c r="S83" s="28"/>
      <c r="T83" s="28"/>
      <c r="U83" s="28"/>
      <c r="V83" s="28"/>
      <c r="W83" s="28"/>
      <c r="X83" s="28"/>
      <c r="Y83" s="107"/>
      <c r="Z83" s="107"/>
      <c r="AA83" s="16"/>
    </row>
    <row r="84" spans="1:27" s="15" customFormat="1" ht="18.75" customHeight="1">
      <c r="A84" s="201"/>
      <c r="B84" s="187">
        <v>2558</v>
      </c>
      <c r="C84" s="38" t="s">
        <v>4275</v>
      </c>
      <c r="D84" s="89">
        <v>4127521082</v>
      </c>
      <c r="E84" s="28">
        <v>5</v>
      </c>
      <c r="F84" s="28"/>
      <c r="G84" s="28">
        <v>5</v>
      </c>
      <c r="H84" s="28">
        <v>5</v>
      </c>
      <c r="I84" s="28"/>
      <c r="J84" s="28">
        <v>5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107"/>
      <c r="Z84" s="107"/>
      <c r="AA84" s="16"/>
    </row>
    <row r="85" spans="1:27" s="15" customFormat="1" ht="18.75" customHeight="1">
      <c r="A85" s="201"/>
      <c r="B85" s="187">
        <v>2057</v>
      </c>
      <c r="C85" s="38" t="s">
        <v>4522</v>
      </c>
      <c r="D85" s="89">
        <v>4127505502</v>
      </c>
      <c r="E85" s="28"/>
      <c r="F85" s="28"/>
      <c r="G85" s="28">
        <v>5</v>
      </c>
      <c r="H85" s="28">
        <v>5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107"/>
      <c r="Z85" s="107"/>
      <c r="AA85" s="16"/>
    </row>
    <row r="86" spans="1:27" s="15" customFormat="1" ht="18.75" customHeight="1">
      <c r="A86" s="201"/>
      <c r="B86" s="187">
        <v>3246</v>
      </c>
      <c r="C86" s="38" t="s">
        <v>5016</v>
      </c>
      <c r="D86" s="89">
        <v>4127530048</v>
      </c>
      <c r="E86" s="28"/>
      <c r="F86" s="28"/>
      <c r="G86" s="28">
        <v>5</v>
      </c>
      <c r="H86" s="28">
        <v>5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107"/>
      <c r="Z86" s="107"/>
      <c r="AA86" s="16"/>
    </row>
    <row r="87" spans="1:27" s="15" customFormat="1" ht="18.75" customHeight="1">
      <c r="A87" s="201"/>
      <c r="B87" s="187">
        <v>3891</v>
      </c>
      <c r="C87" s="38" t="s">
        <v>3820</v>
      </c>
      <c r="D87" s="89">
        <v>4127548147</v>
      </c>
      <c r="E87" s="28">
        <v>5</v>
      </c>
      <c r="F87" s="28"/>
      <c r="G87" s="28">
        <v>2</v>
      </c>
      <c r="H87" s="28">
        <v>2</v>
      </c>
      <c r="I87" s="28"/>
      <c r="J87" s="28"/>
      <c r="K87" s="28"/>
      <c r="L87" s="28"/>
      <c r="M87" s="28"/>
      <c r="N87" s="28"/>
      <c r="O87" s="28"/>
      <c r="P87" s="28">
        <v>5</v>
      </c>
      <c r="Q87" s="28"/>
      <c r="R87" s="28"/>
      <c r="S87" s="28"/>
      <c r="T87" s="28"/>
      <c r="U87" s="28"/>
      <c r="V87" s="28"/>
      <c r="W87" s="28"/>
      <c r="X87" s="28"/>
      <c r="Y87" s="107"/>
      <c r="Z87" s="107"/>
      <c r="AA87" s="16"/>
    </row>
    <row r="88" spans="1:27" s="15" customFormat="1" ht="18.75" customHeight="1">
      <c r="A88" s="216" t="s">
        <v>4987</v>
      </c>
      <c r="B88" s="187">
        <v>3465</v>
      </c>
      <c r="C88" s="38" t="s">
        <v>2053</v>
      </c>
      <c r="D88" s="89">
        <v>4127558020</v>
      </c>
      <c r="E88" s="28"/>
      <c r="F88" s="28"/>
      <c r="G88" s="28">
        <v>4</v>
      </c>
      <c r="H88" s="28">
        <v>10</v>
      </c>
      <c r="I88" s="28"/>
      <c r="J88" s="28"/>
      <c r="K88" s="28"/>
      <c r="L88" s="28"/>
      <c r="M88" s="28">
        <v>8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107"/>
      <c r="Z88" s="107"/>
      <c r="AA88" s="16"/>
    </row>
    <row r="89" spans="1:27" s="15" customFormat="1" ht="18.75" customHeight="1">
      <c r="A89" s="216" t="s">
        <v>4988</v>
      </c>
      <c r="B89" s="187">
        <v>5595</v>
      </c>
      <c r="C89" s="38" t="s">
        <v>1892</v>
      </c>
      <c r="D89" s="89">
        <v>4127533633</v>
      </c>
      <c r="E89" s="28"/>
      <c r="F89" s="28"/>
      <c r="G89" s="28">
        <v>10</v>
      </c>
      <c r="H89" s="28">
        <v>10</v>
      </c>
      <c r="I89" s="28"/>
      <c r="J89" s="28"/>
      <c r="K89" s="28"/>
      <c r="L89" s="28"/>
      <c r="M89" s="28"/>
      <c r="N89" s="28"/>
      <c r="O89" s="28">
        <v>12</v>
      </c>
      <c r="P89" s="28"/>
      <c r="Q89" s="28"/>
      <c r="R89" s="28"/>
      <c r="S89" s="28"/>
      <c r="T89" s="28"/>
      <c r="U89" s="28"/>
      <c r="V89" s="28"/>
      <c r="W89" s="28"/>
      <c r="X89" s="28"/>
      <c r="Y89" s="107"/>
      <c r="Z89" s="107"/>
      <c r="AA89" s="16"/>
    </row>
    <row r="90" spans="1:27" s="15" customFormat="1" ht="18.75" customHeight="1">
      <c r="A90" s="201"/>
      <c r="B90" s="187">
        <v>2100</v>
      </c>
      <c r="C90" s="38" t="s">
        <v>4699</v>
      </c>
      <c r="D90" s="89">
        <v>4127576354</v>
      </c>
      <c r="E90" s="28"/>
      <c r="F90" s="28"/>
      <c r="G90" s="28"/>
      <c r="H90" s="28">
        <v>5</v>
      </c>
      <c r="I90" s="28"/>
      <c r="J90" s="28"/>
      <c r="K90" s="28"/>
      <c r="L90" s="28"/>
      <c r="M90" s="28"/>
      <c r="N90" s="28"/>
      <c r="O90" s="28">
        <v>5</v>
      </c>
      <c r="P90" s="28">
        <v>5</v>
      </c>
      <c r="Q90" s="28"/>
      <c r="R90" s="28"/>
      <c r="S90" s="28"/>
      <c r="T90" s="28"/>
      <c r="U90" s="28"/>
      <c r="V90" s="28"/>
      <c r="W90" s="28"/>
      <c r="X90" s="28"/>
      <c r="Y90" s="107"/>
      <c r="Z90" s="107"/>
      <c r="AA90" s="16"/>
    </row>
    <row r="91" spans="1:27" s="15" customFormat="1" ht="18.75" customHeight="1">
      <c r="A91" s="201"/>
      <c r="B91" s="187">
        <v>5473</v>
      </c>
      <c r="C91" s="38" t="s">
        <v>1913</v>
      </c>
      <c r="D91" s="89">
        <v>4127535580</v>
      </c>
      <c r="E91" s="28"/>
      <c r="F91" s="28"/>
      <c r="G91" s="28">
        <v>5</v>
      </c>
      <c r="H91" s="28"/>
      <c r="I91" s="28"/>
      <c r="J91" s="28"/>
      <c r="K91" s="28"/>
      <c r="L91" s="28"/>
      <c r="M91" s="28"/>
      <c r="N91" s="28"/>
      <c r="O91" s="28">
        <v>5</v>
      </c>
      <c r="P91" s="28"/>
      <c r="Q91" s="28"/>
      <c r="R91" s="28"/>
      <c r="S91" s="28"/>
      <c r="T91" s="28"/>
      <c r="U91" s="28"/>
      <c r="V91" s="28"/>
      <c r="W91" s="28"/>
      <c r="X91" s="28"/>
      <c r="Y91" s="107"/>
      <c r="Z91" s="107"/>
      <c r="AA91" s="16"/>
    </row>
    <row r="92" spans="1:27" s="15" customFormat="1" ht="18.75" customHeight="1">
      <c r="A92" s="201"/>
      <c r="B92" s="187">
        <v>2116</v>
      </c>
      <c r="C92" s="38" t="s">
        <v>4495</v>
      </c>
      <c r="D92" s="89">
        <v>4127548886</v>
      </c>
      <c r="E92" s="28"/>
      <c r="F92" s="28"/>
      <c r="G92" s="28">
        <v>5</v>
      </c>
      <c r="H92" s="28">
        <v>10</v>
      </c>
      <c r="I92" s="28"/>
      <c r="J92" s="28">
        <v>10</v>
      </c>
      <c r="K92" s="28"/>
      <c r="L92" s="28"/>
      <c r="M92" s="28"/>
      <c r="N92" s="28"/>
      <c r="O92" s="28">
        <v>5</v>
      </c>
      <c r="P92" s="28"/>
      <c r="Q92" s="28"/>
      <c r="R92" s="28"/>
      <c r="S92" s="28"/>
      <c r="T92" s="28"/>
      <c r="U92" s="28"/>
      <c r="V92" s="28"/>
      <c r="W92" s="28"/>
      <c r="X92" s="28"/>
      <c r="Y92" s="107"/>
      <c r="Z92" s="107"/>
      <c r="AA92" s="16"/>
    </row>
    <row r="93" spans="1:27" s="15" customFormat="1" ht="18.75" customHeight="1">
      <c r="A93" s="201"/>
      <c r="B93" s="187">
        <v>4076</v>
      </c>
      <c r="C93" s="38" t="s">
        <v>3488</v>
      </c>
      <c r="D93" s="89">
        <v>4127535322</v>
      </c>
      <c r="E93" s="28"/>
      <c r="F93" s="28"/>
      <c r="G93" s="28"/>
      <c r="H93" s="28">
        <v>10</v>
      </c>
      <c r="I93" s="28"/>
      <c r="J93" s="28">
        <v>5</v>
      </c>
      <c r="K93" s="28"/>
      <c r="L93" s="28"/>
      <c r="M93" s="28"/>
      <c r="N93" s="28"/>
      <c r="O93" s="28">
        <v>5</v>
      </c>
      <c r="P93" s="28"/>
      <c r="Q93" s="28"/>
      <c r="R93" s="28"/>
      <c r="S93" s="28"/>
      <c r="T93" s="28"/>
      <c r="U93" s="28"/>
      <c r="V93" s="28"/>
      <c r="W93" s="28"/>
      <c r="X93" s="28"/>
      <c r="Y93" s="107"/>
      <c r="Z93" s="107"/>
      <c r="AA93" s="16"/>
    </row>
    <row r="94" spans="1:27" s="15" customFormat="1" ht="18.75" customHeight="1">
      <c r="A94" s="201"/>
      <c r="B94" s="187">
        <v>2098</v>
      </c>
      <c r="C94" s="38" t="s">
        <v>4989</v>
      </c>
      <c r="D94" s="89">
        <v>4127536944</v>
      </c>
      <c r="E94" s="28">
        <v>3</v>
      </c>
      <c r="F94" s="28"/>
      <c r="G94" s="28">
        <v>5</v>
      </c>
      <c r="H94" s="28">
        <v>3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107"/>
      <c r="Z94" s="107"/>
      <c r="AA94" s="16"/>
    </row>
    <row r="95" spans="1:27" s="15" customFormat="1" ht="18.75" customHeight="1">
      <c r="A95" s="201"/>
      <c r="B95" s="187">
        <v>2390</v>
      </c>
      <c r="C95" s="38" t="s">
        <v>4112</v>
      </c>
      <c r="D95" s="89">
        <v>4127538319</v>
      </c>
      <c r="E95" s="28"/>
      <c r="F95" s="28"/>
      <c r="G95" s="28"/>
      <c r="H95" s="28">
        <v>10</v>
      </c>
      <c r="I95" s="28"/>
      <c r="J95" s="28"/>
      <c r="K95" s="28"/>
      <c r="L95" s="28"/>
      <c r="M95" s="28"/>
      <c r="N95" s="28"/>
      <c r="O95" s="28">
        <v>12</v>
      </c>
      <c r="P95" s="28"/>
      <c r="Q95" s="28"/>
      <c r="R95" s="28"/>
      <c r="S95" s="28"/>
      <c r="T95" s="28"/>
      <c r="U95" s="28"/>
      <c r="V95" s="28"/>
      <c r="W95" s="28"/>
      <c r="X95" s="28"/>
      <c r="Y95" s="107"/>
      <c r="Z95" s="107"/>
      <c r="AA95" s="16"/>
    </row>
    <row r="96" spans="1:27" s="15" customFormat="1" ht="18.75" customHeight="1">
      <c r="A96" s="201"/>
      <c r="B96" s="187">
        <v>4101</v>
      </c>
      <c r="C96" s="38" t="s">
        <v>4990</v>
      </c>
      <c r="D96" s="89">
        <v>4127543536</v>
      </c>
      <c r="E96" s="28"/>
      <c r="F96" s="28"/>
      <c r="G96" s="28">
        <v>5</v>
      </c>
      <c r="H96" s="28">
        <v>10</v>
      </c>
      <c r="I96" s="28"/>
      <c r="J96" s="28"/>
      <c r="K96" s="28"/>
      <c r="L96" s="28"/>
      <c r="M96" s="28"/>
      <c r="N96" s="28"/>
      <c r="O96" s="28">
        <v>5</v>
      </c>
      <c r="P96" s="28"/>
      <c r="Q96" s="28"/>
      <c r="R96" s="28"/>
      <c r="S96" s="28"/>
      <c r="T96" s="28"/>
      <c r="U96" s="28"/>
      <c r="V96" s="28"/>
      <c r="W96" s="28"/>
      <c r="X96" s="28"/>
      <c r="Y96" s="107"/>
      <c r="Z96" s="107"/>
      <c r="AA96" s="16"/>
    </row>
    <row r="97" spans="1:27" s="15" customFormat="1" ht="18.75" customHeight="1">
      <c r="A97" s="201"/>
      <c r="B97" s="187">
        <v>2410</v>
      </c>
      <c r="C97" s="38" t="s">
        <v>4991</v>
      </c>
      <c r="D97" s="89">
        <v>4127543963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>
        <v>5</v>
      </c>
      <c r="P97" s="28">
        <v>5</v>
      </c>
      <c r="Q97" s="28"/>
      <c r="R97" s="28"/>
      <c r="S97" s="28"/>
      <c r="T97" s="28"/>
      <c r="U97" s="28"/>
      <c r="V97" s="28"/>
      <c r="W97" s="28"/>
      <c r="X97" s="28"/>
      <c r="Y97" s="107"/>
      <c r="Z97" s="107"/>
      <c r="AA97" s="16"/>
    </row>
    <row r="98" spans="1:27" s="15" customFormat="1" ht="18.75" customHeight="1">
      <c r="A98" s="201"/>
      <c r="B98" s="187">
        <v>3090</v>
      </c>
      <c r="C98" s="38" t="s">
        <v>4992</v>
      </c>
      <c r="D98" s="89">
        <v>4127533589</v>
      </c>
      <c r="E98" s="28"/>
      <c r="F98" s="28"/>
      <c r="G98" s="28">
        <v>5</v>
      </c>
      <c r="H98" s="28"/>
      <c r="I98" s="28"/>
      <c r="J98" s="28">
        <v>5</v>
      </c>
      <c r="K98" s="28"/>
      <c r="L98" s="28"/>
      <c r="M98" s="28"/>
      <c r="N98" s="28"/>
      <c r="O98" s="28">
        <v>3</v>
      </c>
      <c r="P98" s="28"/>
      <c r="Q98" s="28"/>
      <c r="R98" s="28"/>
      <c r="S98" s="28"/>
      <c r="T98" s="28"/>
      <c r="U98" s="28"/>
      <c r="V98" s="28"/>
      <c r="W98" s="28"/>
      <c r="X98" s="28"/>
      <c r="Y98" s="107"/>
      <c r="Z98" s="107"/>
      <c r="AA98" s="16"/>
    </row>
    <row r="99" spans="1:27" s="15" customFormat="1" ht="18.75" customHeight="1">
      <c r="A99" s="201"/>
      <c r="B99" s="187">
        <v>3138</v>
      </c>
      <c r="C99" s="38" t="s">
        <v>4910</v>
      </c>
      <c r="D99" s="89">
        <v>4127539155</v>
      </c>
      <c r="E99" s="28"/>
      <c r="F99" s="28"/>
      <c r="G99" s="28">
        <v>5</v>
      </c>
      <c r="H99" s="28">
        <v>5</v>
      </c>
      <c r="I99" s="28"/>
      <c r="J99" s="28"/>
      <c r="K99" s="28"/>
      <c r="L99" s="28"/>
      <c r="M99" s="28"/>
      <c r="N99" s="28"/>
      <c r="O99" s="28">
        <v>10</v>
      </c>
      <c r="P99" s="28"/>
      <c r="Q99" s="28"/>
      <c r="R99" s="28"/>
      <c r="S99" s="28"/>
      <c r="T99" s="28"/>
      <c r="U99" s="28"/>
      <c r="V99" s="28"/>
      <c r="W99" s="28"/>
      <c r="X99" s="28"/>
      <c r="Y99" s="107"/>
      <c r="Z99" s="107"/>
      <c r="AA99" s="16"/>
    </row>
    <row r="100" spans="1:27" s="15" customFormat="1" ht="18.75" customHeight="1">
      <c r="A100" s="201"/>
      <c r="B100" s="187">
        <v>3137</v>
      </c>
      <c r="C100" s="38" t="s">
        <v>4993</v>
      </c>
      <c r="D100" s="89">
        <v>4127539460</v>
      </c>
      <c r="E100" s="28">
        <v>5</v>
      </c>
      <c r="F100" s="28"/>
      <c r="G100" s="28">
        <v>10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107"/>
      <c r="Z100" s="107"/>
      <c r="AA100" s="16"/>
    </row>
    <row r="101" spans="1:27" s="15" customFormat="1" ht="18.75" customHeight="1">
      <c r="A101" s="201"/>
      <c r="B101" s="187">
        <v>5664</v>
      </c>
      <c r="C101" s="38" t="s">
        <v>4499</v>
      </c>
      <c r="D101" s="89">
        <v>4127529932</v>
      </c>
      <c r="E101" s="28">
        <v>3</v>
      </c>
      <c r="F101" s="28"/>
      <c r="G101" s="28">
        <v>5</v>
      </c>
      <c r="H101" s="28">
        <v>5</v>
      </c>
      <c r="I101" s="28"/>
      <c r="J101" s="28"/>
      <c r="K101" s="28"/>
      <c r="L101" s="28"/>
      <c r="M101" s="28"/>
      <c r="N101" s="28"/>
      <c r="O101" s="28"/>
      <c r="P101" s="28">
        <v>10</v>
      </c>
      <c r="Q101" s="28"/>
      <c r="R101" s="28"/>
      <c r="S101" s="28"/>
      <c r="T101" s="28"/>
      <c r="U101" s="28"/>
      <c r="V101" s="28"/>
      <c r="W101" s="28"/>
      <c r="X101" s="28"/>
      <c r="Y101" s="107"/>
      <c r="Z101" s="107"/>
      <c r="AA101" s="16"/>
    </row>
    <row r="102" spans="1:27" s="15" customFormat="1" ht="18.75" customHeight="1">
      <c r="A102" s="201"/>
      <c r="B102" s="187">
        <v>4540</v>
      </c>
      <c r="C102" s="38" t="s">
        <v>4994</v>
      </c>
      <c r="D102" s="89">
        <v>4127530743</v>
      </c>
      <c r="E102" s="28"/>
      <c r="F102" s="28"/>
      <c r="G102" s="28"/>
      <c r="H102" s="28">
        <v>5</v>
      </c>
      <c r="I102" s="28"/>
      <c r="J102" s="28"/>
      <c r="K102" s="28"/>
      <c r="L102" s="28"/>
      <c r="M102" s="28"/>
      <c r="N102" s="28"/>
      <c r="O102" s="28">
        <v>5</v>
      </c>
      <c r="P102" s="28">
        <v>5</v>
      </c>
      <c r="Q102" s="28"/>
      <c r="R102" s="28"/>
      <c r="S102" s="28"/>
      <c r="T102" s="28"/>
      <c r="U102" s="28"/>
      <c r="V102" s="28"/>
      <c r="W102" s="28"/>
      <c r="X102" s="28"/>
      <c r="Y102" s="107"/>
      <c r="Z102" s="107"/>
      <c r="AA102" s="16"/>
    </row>
    <row r="103" spans="1:27" s="15" customFormat="1" ht="18.75" customHeight="1">
      <c r="A103" s="201"/>
      <c r="B103" s="187">
        <v>5567</v>
      </c>
      <c r="C103" s="38" t="s">
        <v>3473</v>
      </c>
      <c r="D103" s="89">
        <v>4127533477</v>
      </c>
      <c r="E103" s="28">
        <v>5</v>
      </c>
      <c r="F103" s="28"/>
      <c r="G103" s="28"/>
      <c r="H103" s="28"/>
      <c r="I103" s="28"/>
      <c r="J103" s="28">
        <v>10</v>
      </c>
      <c r="K103" s="28"/>
      <c r="L103" s="28"/>
      <c r="M103" s="28"/>
      <c r="N103" s="28"/>
      <c r="O103" s="28">
        <v>10</v>
      </c>
      <c r="P103" s="28">
        <v>5</v>
      </c>
      <c r="Q103" s="28"/>
      <c r="R103" s="28"/>
      <c r="S103" s="28"/>
      <c r="T103" s="28"/>
      <c r="U103" s="28"/>
      <c r="V103" s="28"/>
      <c r="W103" s="28"/>
      <c r="X103" s="28"/>
      <c r="Y103" s="107"/>
      <c r="Z103" s="107"/>
      <c r="AA103" s="16"/>
    </row>
    <row r="104" spans="1:27" s="15" customFormat="1" ht="18.75" customHeight="1">
      <c r="A104" s="201"/>
      <c r="B104" s="187">
        <v>2056</v>
      </c>
      <c r="C104" s="38" t="s">
        <v>4948</v>
      </c>
      <c r="D104" s="89">
        <v>4127528378</v>
      </c>
      <c r="E104" s="28"/>
      <c r="F104" s="28"/>
      <c r="G104" s="28">
        <v>3</v>
      </c>
      <c r="H104" s="28">
        <v>5</v>
      </c>
      <c r="I104" s="28"/>
      <c r="J104" s="28">
        <v>5</v>
      </c>
      <c r="K104" s="28"/>
      <c r="L104" s="28"/>
      <c r="M104" s="28"/>
      <c r="N104" s="28"/>
      <c r="O104" s="28">
        <v>5</v>
      </c>
      <c r="P104" s="28"/>
      <c r="Q104" s="28"/>
      <c r="R104" s="28"/>
      <c r="S104" s="28"/>
      <c r="T104" s="28"/>
      <c r="U104" s="28"/>
      <c r="V104" s="28"/>
      <c r="W104" s="28"/>
      <c r="X104" s="28"/>
      <c r="Y104" s="107"/>
      <c r="Z104" s="107"/>
      <c r="AA104" s="16"/>
    </row>
    <row r="105" spans="1:27" s="15" customFormat="1" ht="18.75" customHeight="1">
      <c r="A105" s="201"/>
      <c r="B105" s="187">
        <v>4007</v>
      </c>
      <c r="C105" s="38" t="s">
        <v>4995</v>
      </c>
      <c r="D105" s="89">
        <v>4127553406</v>
      </c>
      <c r="E105" s="28"/>
      <c r="F105" s="28"/>
      <c r="G105" s="28"/>
      <c r="H105" s="28">
        <v>10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107"/>
      <c r="Z105" s="107"/>
      <c r="AA105" s="16"/>
    </row>
    <row r="106" spans="1:27" s="15" customFormat="1" ht="18.75" customHeight="1">
      <c r="A106" s="201"/>
      <c r="B106" s="187">
        <v>2170</v>
      </c>
      <c r="C106" s="38" t="s">
        <v>4996</v>
      </c>
      <c r="D106" s="89">
        <v>4127527713</v>
      </c>
      <c r="E106" s="28"/>
      <c r="F106" s="28"/>
      <c r="G106" s="28">
        <v>5</v>
      </c>
      <c r="H106" s="28">
        <v>10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Y106" s="107"/>
      <c r="Z106" s="107"/>
      <c r="AA106" s="16"/>
    </row>
    <row r="107" spans="1:27" s="15" customFormat="1" ht="18.75" customHeight="1">
      <c r="A107" s="201"/>
      <c r="B107" s="187">
        <v>2070</v>
      </c>
      <c r="C107" s="38" t="s">
        <v>4912</v>
      </c>
      <c r="D107" s="89">
        <v>4127547469</v>
      </c>
      <c r="E107" s="28"/>
      <c r="F107" s="28"/>
      <c r="G107" s="28">
        <v>3</v>
      </c>
      <c r="H107" s="28">
        <v>10</v>
      </c>
      <c r="I107" s="28"/>
      <c r="J107" s="28"/>
      <c r="K107" s="28"/>
      <c r="L107" s="28"/>
      <c r="M107" s="28"/>
      <c r="N107" s="28"/>
      <c r="O107" s="28">
        <v>5</v>
      </c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Y107" s="107"/>
      <c r="Z107" s="107"/>
      <c r="AA107" s="16"/>
    </row>
    <row r="108" spans="1:27" s="15" customFormat="1" ht="18.75" customHeight="1">
      <c r="A108" s="201"/>
      <c r="B108" s="187">
        <v>4255</v>
      </c>
      <c r="C108" s="38" t="s">
        <v>4997</v>
      </c>
      <c r="D108" s="89">
        <v>4127536696</v>
      </c>
      <c r="E108" s="28"/>
      <c r="F108" s="28"/>
      <c r="G108" s="28"/>
      <c r="H108" s="28">
        <v>5</v>
      </c>
      <c r="I108" s="28"/>
      <c r="J108" s="28">
        <v>5</v>
      </c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107"/>
      <c r="Z108" s="107"/>
      <c r="AA108" s="16"/>
    </row>
    <row r="109" spans="1:27" s="15" customFormat="1" ht="18.75" customHeight="1">
      <c r="A109" s="201"/>
      <c r="B109" s="187">
        <v>5467</v>
      </c>
      <c r="C109" s="38" t="s">
        <v>4998</v>
      </c>
      <c r="D109" s="89">
        <v>4127559202</v>
      </c>
      <c r="E109" s="28"/>
      <c r="F109" s="28"/>
      <c r="G109" s="28">
        <v>7</v>
      </c>
      <c r="H109" s="28">
        <v>10</v>
      </c>
      <c r="I109" s="28"/>
      <c r="J109" s="28">
        <v>5</v>
      </c>
      <c r="K109" s="28"/>
      <c r="L109" s="28"/>
      <c r="M109" s="28"/>
      <c r="N109" s="28"/>
      <c r="O109" s="28">
        <v>8</v>
      </c>
      <c r="P109" s="28"/>
      <c r="Q109" s="28"/>
      <c r="R109" s="28"/>
      <c r="S109" s="28"/>
      <c r="T109" s="28"/>
      <c r="U109" s="28"/>
      <c r="V109" s="28"/>
      <c r="W109" s="28"/>
      <c r="X109" s="28"/>
      <c r="Y109" s="107"/>
      <c r="Z109" s="107"/>
      <c r="AA109" s="16"/>
    </row>
    <row r="110" spans="1:27" s="15" customFormat="1" ht="18.75" customHeight="1">
      <c r="A110" s="201"/>
      <c r="B110" s="187">
        <v>2536</v>
      </c>
      <c r="C110" s="38" t="s">
        <v>4999</v>
      </c>
      <c r="D110" s="89">
        <v>4127548361</v>
      </c>
      <c r="E110" s="28"/>
      <c r="F110" s="28"/>
      <c r="G110" s="28"/>
      <c r="H110" s="28">
        <v>5</v>
      </c>
      <c r="I110" s="28"/>
      <c r="J110" s="28"/>
      <c r="K110" s="28"/>
      <c r="L110" s="28"/>
      <c r="M110" s="28"/>
      <c r="N110" s="28"/>
      <c r="O110" s="28">
        <v>5</v>
      </c>
      <c r="P110" s="28">
        <v>5</v>
      </c>
      <c r="Q110" s="28"/>
      <c r="R110" s="28"/>
      <c r="S110" s="28"/>
      <c r="T110" s="28"/>
      <c r="U110" s="28"/>
      <c r="V110" s="28"/>
      <c r="W110" s="28"/>
      <c r="X110" s="28"/>
      <c r="Y110" s="107"/>
      <c r="Z110" s="107"/>
      <c r="AA110" s="16"/>
    </row>
    <row r="111" spans="1:27" s="15" customFormat="1" ht="18.75" customHeight="1">
      <c r="A111" s="201"/>
      <c r="B111" s="187">
        <v>2192</v>
      </c>
      <c r="C111" s="38" t="s">
        <v>4826</v>
      </c>
      <c r="D111" s="89">
        <v>4127567189</v>
      </c>
      <c r="E111" s="28"/>
      <c r="F111" s="28"/>
      <c r="G111" s="28"/>
      <c r="H111" s="28">
        <v>10</v>
      </c>
      <c r="I111" s="28"/>
      <c r="J111" s="28">
        <v>5</v>
      </c>
      <c r="K111" s="28"/>
      <c r="L111" s="28"/>
      <c r="M111" s="28"/>
      <c r="N111" s="28"/>
      <c r="O111" s="28"/>
      <c r="P111" s="28">
        <v>5</v>
      </c>
      <c r="Q111" s="28"/>
      <c r="R111" s="28"/>
      <c r="S111" s="28"/>
      <c r="T111" s="28"/>
      <c r="U111" s="28"/>
      <c r="V111" s="28"/>
      <c r="W111" s="28"/>
      <c r="X111" s="28"/>
      <c r="Y111" s="107"/>
      <c r="Z111" s="107"/>
      <c r="AA111" s="16"/>
    </row>
    <row r="112" spans="1:27" s="15" customFormat="1" ht="18.75" customHeight="1">
      <c r="A112" s="201"/>
      <c r="B112" s="187">
        <v>2171</v>
      </c>
      <c r="C112" s="38" t="s">
        <v>4706</v>
      </c>
      <c r="D112" s="89">
        <v>4127548750</v>
      </c>
      <c r="E112" s="28"/>
      <c r="F112" s="28"/>
      <c r="G112" s="28">
        <v>10</v>
      </c>
      <c r="H112" s="28">
        <v>5</v>
      </c>
      <c r="I112" s="28"/>
      <c r="J112" s="28">
        <v>4</v>
      </c>
      <c r="K112" s="28"/>
      <c r="L112" s="28"/>
      <c r="M112" s="28"/>
      <c r="N112" s="28"/>
      <c r="O112" s="28">
        <v>10</v>
      </c>
      <c r="P112" s="28"/>
      <c r="Q112" s="28"/>
      <c r="R112" s="28"/>
      <c r="S112" s="28"/>
      <c r="T112" s="28"/>
      <c r="U112" s="28"/>
      <c r="V112" s="28"/>
      <c r="W112" s="28"/>
      <c r="X112" s="28"/>
      <c r="Y112" s="107"/>
      <c r="Z112" s="107"/>
      <c r="AA112" s="16"/>
    </row>
    <row r="113" spans="1:27" s="15" customFormat="1" ht="18.75" customHeight="1">
      <c r="A113" s="201"/>
      <c r="B113" s="187">
        <v>2371</v>
      </c>
      <c r="C113" s="38" t="s">
        <v>3629</v>
      </c>
      <c r="D113" s="89">
        <v>4127556032</v>
      </c>
      <c r="E113" s="28"/>
      <c r="F113" s="28"/>
      <c r="G113" s="28">
        <v>10</v>
      </c>
      <c r="H113" s="28"/>
      <c r="I113" s="28"/>
      <c r="J113" s="28"/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Y113" s="107"/>
      <c r="Z113" s="107"/>
      <c r="AA113" s="16"/>
    </row>
    <row r="114" spans="1:27" s="15" customFormat="1" ht="18.75" customHeight="1">
      <c r="A114" s="201"/>
      <c r="B114" s="187">
        <v>1663</v>
      </c>
      <c r="C114" s="38" t="s">
        <v>4121</v>
      </c>
      <c r="D114" s="89">
        <v>4127547375</v>
      </c>
      <c r="E114" s="28">
        <v>3</v>
      </c>
      <c r="F114" s="28"/>
      <c r="G114" s="28">
        <v>2</v>
      </c>
      <c r="H114" s="28">
        <v>5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107"/>
      <c r="Z114" s="107"/>
      <c r="AA114" s="16"/>
    </row>
    <row r="115" spans="1:27" s="15" customFormat="1" ht="18.75" customHeight="1">
      <c r="A115" s="201"/>
      <c r="B115" s="187">
        <v>3346</v>
      </c>
      <c r="C115" s="38" t="s">
        <v>19</v>
      </c>
      <c r="D115" s="89">
        <v>4127851145</v>
      </c>
      <c r="E115" s="28"/>
      <c r="F115" s="28"/>
      <c r="G115" s="28">
        <v>1</v>
      </c>
      <c r="H115" s="28"/>
      <c r="I115" s="28"/>
      <c r="J115" s="28">
        <v>1</v>
      </c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107"/>
      <c r="Z115" s="107"/>
      <c r="AA115" s="16"/>
    </row>
    <row r="116" spans="1:27" s="15" customFormat="1" ht="18.75" customHeight="1">
      <c r="A116" s="201"/>
      <c r="B116" s="188"/>
      <c r="C116" s="146" t="s">
        <v>4957</v>
      </c>
      <c r="D116" s="82"/>
      <c r="E116" s="34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34"/>
      <c r="S116" s="34"/>
      <c r="T116" s="34"/>
      <c r="U116" s="34"/>
      <c r="V116" s="34"/>
      <c r="W116" s="34"/>
      <c r="X116" s="179" t="s">
        <v>4957</v>
      </c>
      <c r="Y116" s="107"/>
      <c r="Z116" s="107"/>
      <c r="AA116" s="16"/>
    </row>
    <row r="117" spans="1:27" s="15" customFormat="1" ht="18.75" customHeight="1">
      <c r="A117" s="201"/>
      <c r="B117" s="188">
        <v>4669</v>
      </c>
      <c r="C117" s="18" t="s">
        <v>2204</v>
      </c>
      <c r="D117" s="82">
        <v>4127554640</v>
      </c>
      <c r="E117" s="28"/>
      <c r="F117" s="28"/>
      <c r="G117" s="28">
        <v>15</v>
      </c>
      <c r="H117" s="28"/>
      <c r="I117" s="28"/>
      <c r="J117" s="28"/>
      <c r="K117" s="28"/>
      <c r="L117" s="28"/>
      <c r="M117" s="28">
        <v>10</v>
      </c>
      <c r="N117" s="28"/>
      <c r="O117" s="28">
        <v>10</v>
      </c>
      <c r="P117" s="28">
        <v>10</v>
      </c>
      <c r="Q117" s="28"/>
      <c r="R117" s="28"/>
      <c r="S117" s="28"/>
      <c r="T117" s="28"/>
      <c r="U117" s="28"/>
      <c r="V117" s="28"/>
      <c r="W117" s="28"/>
      <c r="Y117" s="107"/>
      <c r="Z117" s="107"/>
      <c r="AA117" s="16"/>
    </row>
    <row r="118" spans="1:27" s="15" customFormat="1" ht="18.75" customHeight="1">
      <c r="A118" s="201"/>
      <c r="B118" s="188">
        <v>5134</v>
      </c>
      <c r="C118" s="18" t="s">
        <v>4958</v>
      </c>
      <c r="D118" s="82">
        <v>4127573956</v>
      </c>
      <c r="E118" s="28"/>
      <c r="F118" s="28"/>
      <c r="G118" s="28">
        <v>10</v>
      </c>
      <c r="H118" s="28"/>
      <c r="I118" s="28"/>
      <c r="J118" s="28"/>
      <c r="K118" s="28"/>
      <c r="L118" s="28"/>
      <c r="M118" s="28"/>
      <c r="N118" s="28"/>
      <c r="O118" s="28">
        <v>15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17"/>
      <c r="Y118" s="107"/>
      <c r="Z118" s="107"/>
      <c r="AA118" s="16"/>
    </row>
    <row r="119" spans="1:27" s="15" customFormat="1" ht="18.75" customHeight="1">
      <c r="A119" s="201"/>
      <c r="B119" s="188">
        <v>4840</v>
      </c>
      <c r="C119" s="18" t="s">
        <v>4959</v>
      </c>
      <c r="D119" s="82">
        <v>4127561842</v>
      </c>
      <c r="E119" s="28"/>
      <c r="F119" s="28"/>
      <c r="G119" s="28">
        <v>6</v>
      </c>
      <c r="H119" s="28">
        <v>5</v>
      </c>
      <c r="I119" s="28"/>
      <c r="J119" s="28"/>
      <c r="K119" s="28"/>
      <c r="L119" s="28"/>
      <c r="M119" s="28">
        <v>5</v>
      </c>
      <c r="N119" s="28"/>
      <c r="O119" s="28">
        <v>10</v>
      </c>
      <c r="P119" s="28">
        <v>5</v>
      </c>
      <c r="Q119" s="28"/>
      <c r="R119" s="28"/>
      <c r="S119" s="28"/>
      <c r="T119" s="28"/>
      <c r="U119" s="28"/>
      <c r="V119" s="28"/>
      <c r="W119" s="28"/>
      <c r="X119" s="17"/>
      <c r="Y119" s="107"/>
      <c r="Z119" s="107"/>
      <c r="AA119" s="16"/>
    </row>
    <row r="120" spans="1:27" s="15" customFormat="1" ht="18.75" customHeight="1">
      <c r="A120" s="201"/>
      <c r="B120" s="188">
        <v>4830</v>
      </c>
      <c r="C120" s="18" t="s">
        <v>1717</v>
      </c>
      <c r="D120" s="82">
        <v>4127547535</v>
      </c>
      <c r="E120" s="28">
        <v>5</v>
      </c>
      <c r="F120" s="28"/>
      <c r="G120" s="28"/>
      <c r="H120" s="28"/>
      <c r="I120" s="28"/>
      <c r="J120" s="28"/>
      <c r="K120" s="28"/>
      <c r="L120" s="28"/>
      <c r="M120" s="28">
        <v>5</v>
      </c>
      <c r="N120" s="28"/>
      <c r="O120" s="28">
        <v>5</v>
      </c>
      <c r="P120" s="28">
        <v>10</v>
      </c>
      <c r="Q120" s="28"/>
      <c r="R120" s="28"/>
      <c r="S120" s="28"/>
      <c r="T120" s="28"/>
      <c r="U120" s="28"/>
      <c r="V120" s="28"/>
      <c r="W120" s="28"/>
      <c r="X120" s="17"/>
      <c r="Y120" s="107"/>
      <c r="Z120" s="107"/>
      <c r="AA120" s="16"/>
    </row>
    <row r="121" spans="1:27" s="15" customFormat="1" ht="18.75" customHeight="1">
      <c r="A121" s="201"/>
      <c r="B121" s="188">
        <v>3314</v>
      </c>
      <c r="C121" s="18" t="s">
        <v>2936</v>
      </c>
      <c r="D121" s="82">
        <v>4127556254</v>
      </c>
      <c r="E121" s="28"/>
      <c r="F121" s="28"/>
      <c r="G121" s="28">
        <v>5</v>
      </c>
      <c r="H121" s="28">
        <v>5</v>
      </c>
      <c r="I121" s="28"/>
      <c r="J121" s="28"/>
      <c r="K121" s="28"/>
      <c r="L121" s="28"/>
      <c r="M121" s="28"/>
      <c r="N121" s="28"/>
      <c r="O121" s="28">
        <v>10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17"/>
      <c r="Y121" s="107"/>
      <c r="Z121" s="107"/>
      <c r="AA121" s="16"/>
    </row>
    <row r="122" spans="1:27" s="15" customFormat="1" ht="18.75" customHeight="1">
      <c r="A122" s="201"/>
      <c r="B122" s="188">
        <v>5433</v>
      </c>
      <c r="C122" s="18" t="s">
        <v>4960</v>
      </c>
      <c r="D122" s="82">
        <v>4127538669</v>
      </c>
      <c r="E122" s="28">
        <v>10</v>
      </c>
      <c r="F122" s="28"/>
      <c r="G122" s="28">
        <v>10</v>
      </c>
      <c r="H122" s="28"/>
      <c r="I122" s="28"/>
      <c r="J122" s="28"/>
      <c r="K122" s="28"/>
      <c r="L122" s="28"/>
      <c r="M122" s="28"/>
      <c r="N122" s="28"/>
      <c r="O122" s="28"/>
      <c r="P122" s="28">
        <v>5</v>
      </c>
      <c r="Q122" s="28"/>
      <c r="R122" s="28"/>
      <c r="S122" s="28"/>
      <c r="T122" s="28"/>
      <c r="U122" s="28"/>
      <c r="V122" s="28"/>
      <c r="W122" s="28"/>
      <c r="X122" s="17"/>
      <c r="Y122" s="107"/>
      <c r="Z122" s="107"/>
      <c r="AA122" s="16"/>
    </row>
    <row r="123" spans="1:27" s="15" customFormat="1" ht="18.75" customHeight="1">
      <c r="A123" s="201"/>
      <c r="B123" s="188" t="s">
        <v>3227</v>
      </c>
      <c r="C123" s="18" t="s">
        <v>4961</v>
      </c>
      <c r="D123" s="82" t="s">
        <v>397</v>
      </c>
      <c r="E123" s="28"/>
      <c r="F123" s="28"/>
      <c r="G123" s="28"/>
      <c r="H123" s="28">
        <v>30</v>
      </c>
      <c r="I123" s="28">
        <v>15</v>
      </c>
      <c r="J123" s="28"/>
      <c r="K123" s="28"/>
      <c r="L123" s="28"/>
      <c r="M123" s="28">
        <v>20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Y123" s="107"/>
      <c r="Z123" s="107"/>
      <c r="AA123" s="16"/>
    </row>
    <row r="124" spans="1:27" s="15" customFormat="1" ht="18.75" customHeight="1">
      <c r="A124" s="201"/>
      <c r="B124" s="188">
        <v>4707</v>
      </c>
      <c r="C124" s="18" t="s">
        <v>4898</v>
      </c>
      <c r="D124" s="82">
        <v>4127570683</v>
      </c>
      <c r="E124" s="28"/>
      <c r="F124" s="28"/>
      <c r="G124" s="28">
        <v>10</v>
      </c>
      <c r="H124" s="28"/>
      <c r="I124" s="28"/>
      <c r="J124" s="28">
        <v>8</v>
      </c>
      <c r="K124" s="28"/>
      <c r="L124" s="28"/>
      <c r="M124" s="28">
        <v>8</v>
      </c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17"/>
      <c r="Y124" s="107"/>
      <c r="Z124" s="107"/>
      <c r="AA124" s="16"/>
    </row>
    <row r="125" spans="1:27" s="15" customFormat="1" ht="18.75" customHeight="1">
      <c r="A125" s="201"/>
      <c r="B125" s="187">
        <v>3524</v>
      </c>
      <c r="C125" s="38" t="s">
        <v>4962</v>
      </c>
      <c r="D125" s="89">
        <v>4127526771</v>
      </c>
      <c r="E125" s="28"/>
      <c r="F125" s="28"/>
      <c r="G125" s="28">
        <v>20</v>
      </c>
      <c r="H125" s="28">
        <v>10</v>
      </c>
      <c r="I125" s="28"/>
      <c r="J125" s="28"/>
      <c r="K125" s="28"/>
      <c r="L125" s="28"/>
      <c r="M125" s="28"/>
      <c r="N125" s="28"/>
      <c r="O125" s="28">
        <v>9</v>
      </c>
      <c r="P125" s="28">
        <v>9</v>
      </c>
      <c r="Q125" s="28"/>
      <c r="R125" s="28"/>
      <c r="S125" s="28"/>
      <c r="T125" s="28"/>
      <c r="U125" s="28"/>
      <c r="V125" s="28"/>
      <c r="W125" s="28"/>
      <c r="X125" s="28"/>
      <c r="Y125" s="107"/>
      <c r="Z125" s="107"/>
      <c r="AA125" s="16"/>
    </row>
    <row r="126" spans="1:27" s="15" customFormat="1" ht="18.75" customHeight="1">
      <c r="A126" s="201"/>
      <c r="B126" s="187">
        <v>3852</v>
      </c>
      <c r="C126" s="38" t="s">
        <v>1001</v>
      </c>
      <c r="D126" s="89">
        <v>4127540561</v>
      </c>
      <c r="E126" s="28"/>
      <c r="F126" s="28"/>
      <c r="G126" s="28">
        <v>15</v>
      </c>
      <c r="H126" s="28">
        <v>10</v>
      </c>
      <c r="I126" s="28"/>
      <c r="J126" s="28">
        <v>5</v>
      </c>
      <c r="K126" s="28"/>
      <c r="L126" s="28"/>
      <c r="M126" s="28"/>
      <c r="N126" s="28"/>
      <c r="O126" s="28"/>
      <c r="P126" s="28">
        <v>5</v>
      </c>
      <c r="Q126" s="28"/>
      <c r="R126" s="28"/>
      <c r="S126" s="28"/>
      <c r="T126" s="28"/>
      <c r="U126" s="28"/>
      <c r="V126" s="28"/>
      <c r="W126" s="28"/>
      <c r="X126" s="28"/>
      <c r="Y126" s="107"/>
      <c r="Z126" s="107"/>
      <c r="AA126" s="16"/>
    </row>
    <row r="127" spans="1:27" s="15" customFormat="1" ht="18.75" customHeight="1">
      <c r="A127" s="201"/>
      <c r="B127" s="187">
        <v>3556</v>
      </c>
      <c r="C127" s="177" t="s">
        <v>4963</v>
      </c>
      <c r="D127" s="89">
        <v>4127537807</v>
      </c>
      <c r="E127" s="28"/>
      <c r="F127" s="28"/>
      <c r="G127" s="28">
        <v>15</v>
      </c>
      <c r="H127" s="28">
        <v>5</v>
      </c>
      <c r="I127" s="28"/>
      <c r="J127" s="28">
        <v>5</v>
      </c>
      <c r="K127" s="28"/>
      <c r="L127" s="28"/>
      <c r="M127" s="28"/>
      <c r="N127" s="28"/>
      <c r="O127" s="28">
        <v>5</v>
      </c>
      <c r="P127" s="28">
        <v>10</v>
      </c>
      <c r="Q127" s="28"/>
      <c r="R127" s="28"/>
      <c r="S127" s="28"/>
      <c r="T127" s="28"/>
      <c r="U127" s="28"/>
      <c r="V127" s="28"/>
      <c r="W127" s="28"/>
      <c r="X127" s="213"/>
      <c r="Y127" s="107"/>
      <c r="Z127" s="107"/>
      <c r="AA127" s="16"/>
    </row>
    <row r="128" spans="1:27" s="15" customFormat="1" ht="18.75" customHeight="1">
      <c r="A128" s="201"/>
      <c r="B128" s="187">
        <v>3694</v>
      </c>
      <c r="C128" s="38" t="s">
        <v>4964</v>
      </c>
      <c r="D128" s="89">
        <v>4127545751</v>
      </c>
      <c r="E128" s="28"/>
      <c r="F128" s="28"/>
      <c r="G128" s="28">
        <v>5</v>
      </c>
      <c r="H128" s="28"/>
      <c r="I128" s="28"/>
      <c r="J128" s="28">
        <v>5</v>
      </c>
      <c r="K128" s="28"/>
      <c r="L128" s="28"/>
      <c r="M128" s="28"/>
      <c r="N128" s="28"/>
      <c r="O128" s="28">
        <v>10</v>
      </c>
      <c r="P128" s="28">
        <v>30</v>
      </c>
      <c r="Q128" s="28"/>
      <c r="R128" s="28"/>
      <c r="S128" s="28"/>
      <c r="T128" s="28"/>
      <c r="U128" s="28"/>
      <c r="V128" s="28"/>
      <c r="W128" s="28"/>
      <c r="X128" s="28"/>
      <c r="Y128" s="107"/>
      <c r="Z128" s="107"/>
      <c r="AA128" s="16"/>
    </row>
    <row r="129" spans="1:27" s="15" customFormat="1" ht="18.75" customHeight="1">
      <c r="A129" s="201"/>
      <c r="B129" s="187">
        <v>3381</v>
      </c>
      <c r="C129" s="38" t="s">
        <v>42</v>
      </c>
      <c r="D129" s="89">
        <v>4127576069</v>
      </c>
      <c r="E129" s="28"/>
      <c r="F129" s="28"/>
      <c r="G129" s="28">
        <v>9</v>
      </c>
      <c r="H129" s="28">
        <v>13</v>
      </c>
      <c r="I129" s="28"/>
      <c r="J129" s="28"/>
      <c r="K129" s="28"/>
      <c r="L129" s="28"/>
      <c r="M129" s="28"/>
      <c r="N129" s="28"/>
      <c r="O129" s="28">
        <v>9</v>
      </c>
      <c r="P129" s="28">
        <v>12</v>
      </c>
      <c r="Q129" s="28"/>
      <c r="R129" s="28"/>
      <c r="S129" s="28"/>
      <c r="T129" s="28"/>
      <c r="U129" s="28"/>
      <c r="V129" s="28"/>
      <c r="W129" s="28"/>
      <c r="X129" s="28"/>
      <c r="Y129" s="107"/>
      <c r="Z129" s="107"/>
      <c r="AA129" s="16"/>
    </row>
    <row r="130" spans="1:27" s="15" customFormat="1" ht="18.75" customHeight="1">
      <c r="A130" s="201"/>
      <c r="B130" s="187">
        <v>4088</v>
      </c>
      <c r="C130" s="38" t="s">
        <v>2813</v>
      </c>
      <c r="D130" s="89">
        <v>4127546396</v>
      </c>
      <c r="E130" s="28">
        <v>5</v>
      </c>
      <c r="F130" s="28"/>
      <c r="G130" s="28">
        <v>12</v>
      </c>
      <c r="H130" s="28">
        <v>16</v>
      </c>
      <c r="I130" s="28"/>
      <c r="J130" s="28">
        <v>5</v>
      </c>
      <c r="K130" s="28"/>
      <c r="L130" s="28"/>
      <c r="M130" s="28"/>
      <c r="N130" s="28"/>
      <c r="O130" s="28">
        <v>12</v>
      </c>
      <c r="P130" s="28">
        <v>20</v>
      </c>
      <c r="Q130" s="28"/>
      <c r="R130" s="28"/>
      <c r="S130" s="28"/>
      <c r="T130" s="28"/>
      <c r="U130" s="28"/>
      <c r="V130" s="28"/>
      <c r="W130" s="28"/>
      <c r="X130" s="28"/>
      <c r="Y130" s="107"/>
      <c r="Z130" s="107"/>
      <c r="AA130" s="16"/>
    </row>
    <row r="131" spans="1:27" s="15" customFormat="1" ht="18.75" customHeight="1">
      <c r="A131" s="201"/>
      <c r="B131" s="187">
        <v>3300</v>
      </c>
      <c r="C131" s="38" t="s">
        <v>302</v>
      </c>
      <c r="D131" s="89">
        <v>4127538081</v>
      </c>
      <c r="E131" s="28">
        <v>3</v>
      </c>
      <c r="F131" s="28">
        <v>5</v>
      </c>
      <c r="G131" s="28">
        <v>5</v>
      </c>
      <c r="H131" s="28">
        <v>12</v>
      </c>
      <c r="I131" s="28"/>
      <c r="J131" s="28"/>
      <c r="K131" s="28"/>
      <c r="L131" s="28"/>
      <c r="M131" s="28"/>
      <c r="N131" s="28"/>
      <c r="O131" s="28">
        <v>6</v>
      </c>
      <c r="P131" s="28">
        <v>6</v>
      </c>
      <c r="Q131" s="28"/>
      <c r="R131" s="28"/>
      <c r="S131" s="28"/>
      <c r="T131" s="28"/>
      <c r="U131" s="28"/>
      <c r="V131" s="28"/>
      <c r="W131" s="28"/>
      <c r="X131" s="28"/>
      <c r="Y131" s="107"/>
      <c r="Z131" s="107"/>
      <c r="AA131" s="16"/>
    </row>
    <row r="132" spans="1:27" s="15" customFormat="1" ht="18.75" customHeight="1">
      <c r="A132" s="201"/>
      <c r="B132" s="187">
        <v>3300</v>
      </c>
      <c r="C132" s="38" t="s">
        <v>4965</v>
      </c>
      <c r="D132" s="89">
        <v>4127538078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>
        <v>3</v>
      </c>
      <c r="X132" s="28"/>
      <c r="Y132" s="107"/>
      <c r="Z132" s="107"/>
      <c r="AA132" s="16"/>
    </row>
    <row r="133" spans="1:27" s="15" customFormat="1" ht="18.75" customHeight="1">
      <c r="A133" s="201"/>
      <c r="B133" s="187">
        <v>3967</v>
      </c>
      <c r="C133" s="38" t="s">
        <v>2402</v>
      </c>
      <c r="D133" s="89">
        <v>4127562753</v>
      </c>
      <c r="E133" s="28">
        <v>13</v>
      </c>
      <c r="F133" s="28"/>
      <c r="G133" s="28">
        <v>31</v>
      </c>
      <c r="H133" s="28">
        <v>60</v>
      </c>
      <c r="I133" s="28"/>
      <c r="J133" s="28"/>
      <c r="K133" s="28"/>
      <c r="L133" s="28"/>
      <c r="M133" s="28">
        <v>34</v>
      </c>
      <c r="N133" s="28"/>
      <c r="O133" s="28">
        <v>33</v>
      </c>
      <c r="P133" s="28">
        <v>75</v>
      </c>
      <c r="Q133" s="28"/>
      <c r="R133" s="28"/>
      <c r="S133" s="28"/>
      <c r="T133" s="28"/>
      <c r="U133" s="28"/>
      <c r="V133" s="28"/>
      <c r="W133" s="28"/>
      <c r="X133" s="28"/>
      <c r="Y133" s="107"/>
      <c r="Z133" s="107"/>
      <c r="AA133" s="16"/>
    </row>
    <row r="134" spans="1:27" s="15" customFormat="1" ht="18.75" customHeight="1">
      <c r="A134" s="201"/>
      <c r="B134" s="187">
        <v>4141</v>
      </c>
      <c r="C134" s="38" t="s">
        <v>4966</v>
      </c>
      <c r="D134" s="89">
        <v>4127568416</v>
      </c>
      <c r="E134" s="28"/>
      <c r="F134" s="28"/>
      <c r="G134" s="28">
        <v>20</v>
      </c>
      <c r="H134" s="28"/>
      <c r="I134" s="28"/>
      <c r="J134" s="28"/>
      <c r="K134" s="28"/>
      <c r="L134" s="28"/>
      <c r="M134" s="28"/>
      <c r="N134" s="28"/>
      <c r="O134" s="28">
        <v>20</v>
      </c>
      <c r="P134" s="28"/>
      <c r="Q134" s="28"/>
      <c r="R134" s="28"/>
      <c r="S134" s="28"/>
      <c r="T134" s="28"/>
      <c r="U134" s="28"/>
      <c r="V134" s="28"/>
      <c r="W134" s="28"/>
      <c r="X134" s="28"/>
      <c r="Y134" s="107"/>
      <c r="Z134" s="107"/>
      <c r="AA134" s="16"/>
    </row>
    <row r="135" spans="1:27" s="15" customFormat="1" ht="18.75" customHeight="1">
      <c r="A135" s="201"/>
      <c r="B135" s="187">
        <v>3343</v>
      </c>
      <c r="C135" s="38" t="s">
        <v>1335</v>
      </c>
      <c r="D135" s="89">
        <v>4127551616</v>
      </c>
      <c r="E135" s="28"/>
      <c r="F135" s="28"/>
      <c r="G135" s="28">
        <v>10</v>
      </c>
      <c r="H135" s="28"/>
      <c r="I135" s="28"/>
      <c r="J135" s="28"/>
      <c r="K135" s="28"/>
      <c r="L135" s="28"/>
      <c r="M135" s="28"/>
      <c r="N135" s="28"/>
      <c r="O135" s="28"/>
      <c r="P135" s="28">
        <v>15</v>
      </c>
      <c r="Q135" s="28"/>
      <c r="R135" s="28"/>
      <c r="S135" s="28"/>
      <c r="T135" s="28"/>
      <c r="U135" s="28"/>
      <c r="V135" s="28"/>
      <c r="W135" s="28"/>
      <c r="X135" s="28"/>
      <c r="Y135" s="107"/>
      <c r="Z135" s="107"/>
      <c r="AA135" s="16"/>
    </row>
    <row r="136" spans="1:27" s="15" customFormat="1" ht="18.75" customHeight="1">
      <c r="A136" s="201"/>
      <c r="B136" s="187">
        <v>4507</v>
      </c>
      <c r="C136" s="38" t="s">
        <v>4967</v>
      </c>
      <c r="D136" s="89">
        <v>4127544927</v>
      </c>
      <c r="E136" s="28"/>
      <c r="F136" s="28"/>
      <c r="G136" s="28">
        <v>8</v>
      </c>
      <c r="H136" s="28">
        <v>3</v>
      </c>
      <c r="I136" s="28"/>
      <c r="J136" s="28"/>
      <c r="K136" s="28"/>
      <c r="L136" s="28"/>
      <c r="M136" s="28"/>
      <c r="N136" s="28"/>
      <c r="O136" s="28">
        <v>10</v>
      </c>
      <c r="P136" s="28"/>
      <c r="Q136" s="28"/>
      <c r="R136" s="28"/>
      <c r="S136" s="28"/>
      <c r="T136" s="28"/>
      <c r="U136" s="28"/>
      <c r="V136" s="28"/>
      <c r="W136" s="28"/>
      <c r="X136" s="28"/>
      <c r="Y136" s="107"/>
      <c r="Z136" s="107"/>
      <c r="AA136" s="16"/>
    </row>
    <row r="137" spans="1:27" s="15" customFormat="1" ht="18.75" customHeight="1">
      <c r="A137" s="201"/>
      <c r="B137" s="187">
        <v>3539</v>
      </c>
      <c r="C137" s="38" t="s">
        <v>4968</v>
      </c>
      <c r="D137" s="89">
        <v>4127545620</v>
      </c>
      <c r="E137" s="28"/>
      <c r="F137" s="28"/>
      <c r="G137" s="28">
        <v>15</v>
      </c>
      <c r="H137" s="28"/>
      <c r="I137" s="28"/>
      <c r="J137" s="28"/>
      <c r="K137" s="28"/>
      <c r="L137" s="28"/>
      <c r="M137" s="28"/>
      <c r="N137" s="28"/>
      <c r="O137" s="28">
        <v>10</v>
      </c>
      <c r="P137" s="28">
        <v>10</v>
      </c>
      <c r="Q137" s="28"/>
      <c r="R137" s="28"/>
      <c r="S137" s="28"/>
      <c r="T137" s="28"/>
      <c r="U137" s="28"/>
      <c r="V137" s="28"/>
      <c r="W137" s="28"/>
      <c r="X137" s="28"/>
      <c r="Y137" s="107"/>
      <c r="Z137" s="107"/>
      <c r="AA137" s="16"/>
    </row>
    <row r="138" spans="1:27" s="15" customFormat="1" ht="18.75" customHeight="1">
      <c r="A138" s="201"/>
      <c r="B138" s="187">
        <v>4853</v>
      </c>
      <c r="C138" s="38" t="s">
        <v>4889</v>
      </c>
      <c r="D138" s="89">
        <v>4127553450</v>
      </c>
      <c r="E138" s="28"/>
      <c r="F138" s="28"/>
      <c r="G138" s="28">
        <v>5</v>
      </c>
      <c r="H138" s="28"/>
      <c r="I138" s="28"/>
      <c r="J138" s="28">
        <v>5</v>
      </c>
      <c r="K138" s="28"/>
      <c r="L138" s="28"/>
      <c r="M138" s="28"/>
      <c r="N138" s="28"/>
      <c r="O138" s="28">
        <v>10</v>
      </c>
      <c r="P138" s="28">
        <v>10</v>
      </c>
      <c r="Q138" s="28"/>
      <c r="R138" s="28"/>
      <c r="S138" s="28"/>
      <c r="T138" s="28"/>
      <c r="U138" s="28"/>
      <c r="V138" s="28"/>
      <c r="W138" s="28"/>
      <c r="X138" s="28"/>
      <c r="Y138" s="107"/>
      <c r="Z138" s="107"/>
      <c r="AA138" s="16"/>
    </row>
    <row r="139" spans="1:27" s="15" customFormat="1" ht="18.75" customHeight="1">
      <c r="A139" s="201"/>
      <c r="B139" s="187">
        <v>3122</v>
      </c>
      <c r="C139" s="38" t="s">
        <v>4474</v>
      </c>
      <c r="D139" s="89">
        <v>4127575899</v>
      </c>
      <c r="E139" s="28"/>
      <c r="F139" s="28"/>
      <c r="G139" s="28">
        <v>3</v>
      </c>
      <c r="H139" s="28">
        <v>5</v>
      </c>
      <c r="I139" s="28"/>
      <c r="J139" s="28"/>
      <c r="K139" s="28"/>
      <c r="L139" s="28"/>
      <c r="M139" s="28"/>
      <c r="N139" s="28"/>
      <c r="O139" s="28">
        <v>5</v>
      </c>
      <c r="P139" s="28">
        <v>20</v>
      </c>
      <c r="Q139" s="28"/>
      <c r="R139" s="28"/>
      <c r="S139" s="28"/>
      <c r="T139" s="28"/>
      <c r="U139" s="28"/>
      <c r="V139" s="28"/>
      <c r="W139" s="28"/>
      <c r="X139" s="28"/>
      <c r="Y139" s="107"/>
      <c r="Z139" s="107"/>
      <c r="AA139" s="16"/>
    </row>
    <row r="140" spans="1:27" s="15" customFormat="1" ht="18.75" customHeight="1">
      <c r="A140" s="201"/>
      <c r="B140" s="187">
        <v>3823</v>
      </c>
      <c r="C140" s="38" t="s">
        <v>4725</v>
      </c>
      <c r="D140" s="89">
        <v>4127556610</v>
      </c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>
        <v>10</v>
      </c>
      <c r="Q140" s="28"/>
      <c r="R140" s="28"/>
      <c r="S140" s="28"/>
      <c r="T140" s="28"/>
      <c r="U140" s="28"/>
      <c r="V140" s="28"/>
      <c r="W140" s="28"/>
      <c r="X140" s="28"/>
      <c r="Y140" s="107"/>
      <c r="Z140" s="107"/>
      <c r="AA140" s="16"/>
    </row>
    <row r="141" spans="1:27" s="15" customFormat="1" ht="18.75" customHeight="1">
      <c r="A141" s="201"/>
      <c r="B141" s="187">
        <v>4814</v>
      </c>
      <c r="C141" s="38" t="s">
        <v>2996</v>
      </c>
      <c r="D141" s="89">
        <v>4127554871</v>
      </c>
      <c r="E141" s="28"/>
      <c r="F141" s="28"/>
      <c r="G141" s="28"/>
      <c r="H141" s="28">
        <v>7</v>
      </c>
      <c r="I141" s="28"/>
      <c r="J141" s="28"/>
      <c r="K141" s="28"/>
      <c r="L141" s="28"/>
      <c r="M141" s="28">
        <v>5</v>
      </c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X141" s="28"/>
      <c r="Y141" s="107"/>
      <c r="Z141" s="107"/>
      <c r="AA141" s="16"/>
    </row>
    <row r="142" spans="1:27" s="15" customFormat="1" ht="18.75" customHeight="1">
      <c r="A142" s="201"/>
      <c r="B142" s="187">
        <v>3606</v>
      </c>
      <c r="C142" s="38" t="s">
        <v>117</v>
      </c>
      <c r="D142" s="89">
        <v>4127551449</v>
      </c>
      <c r="E142" s="28"/>
      <c r="F142" s="28"/>
      <c r="G142" s="28"/>
      <c r="H142" s="28">
        <v>10</v>
      </c>
      <c r="I142" s="28"/>
      <c r="J142" s="28"/>
      <c r="K142" s="28"/>
      <c r="L142" s="28"/>
      <c r="M142" s="28"/>
      <c r="N142" s="28"/>
      <c r="O142" s="28">
        <v>10</v>
      </c>
      <c r="P142" s="28">
        <v>20</v>
      </c>
      <c r="Q142" s="28"/>
      <c r="R142" s="28"/>
      <c r="S142" s="28"/>
      <c r="T142" s="28"/>
      <c r="U142" s="28"/>
      <c r="V142" s="28"/>
      <c r="W142" s="28"/>
      <c r="X142" s="28"/>
      <c r="Y142" s="107"/>
      <c r="Z142" s="107"/>
      <c r="AA142" s="16"/>
    </row>
    <row r="143" spans="1:27" s="15" customFormat="1" ht="18.75" customHeight="1">
      <c r="A143" s="201"/>
      <c r="B143" s="187">
        <v>3824</v>
      </c>
      <c r="C143" s="38" t="s">
        <v>4100</v>
      </c>
      <c r="D143" s="89">
        <v>4127241724</v>
      </c>
      <c r="E143" s="28"/>
      <c r="F143" s="28"/>
      <c r="G143" s="28">
        <v>3</v>
      </c>
      <c r="H143" s="28">
        <v>7</v>
      </c>
      <c r="I143" s="28"/>
      <c r="J143" s="28"/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Y143" s="107"/>
      <c r="Z143" s="107"/>
      <c r="AA143" s="16"/>
    </row>
    <row r="144" spans="1:27" s="15" customFormat="1" ht="18.75" customHeight="1">
      <c r="A144" s="201"/>
      <c r="B144" s="187">
        <v>5376</v>
      </c>
      <c r="C144" s="38" t="s">
        <v>4969</v>
      </c>
      <c r="D144" s="89">
        <v>4127463870</v>
      </c>
      <c r="E144" s="28">
        <v>6</v>
      </c>
      <c r="F144" s="28">
        <v>6</v>
      </c>
      <c r="G144" s="28">
        <v>2</v>
      </c>
      <c r="H144" s="28">
        <v>5</v>
      </c>
      <c r="I144" s="28"/>
      <c r="J144" s="28"/>
      <c r="K144" s="28"/>
      <c r="L144" s="28"/>
      <c r="M144" s="28">
        <v>6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107"/>
      <c r="Z144" s="107"/>
      <c r="AA144" s="16"/>
    </row>
    <row r="145" spans="1:27" s="15" customFormat="1" ht="18.75" customHeight="1">
      <c r="A145" s="201"/>
      <c r="B145" s="187">
        <v>4233</v>
      </c>
      <c r="C145" s="38" t="s">
        <v>4970</v>
      </c>
      <c r="D145" s="89">
        <v>4127553612</v>
      </c>
      <c r="E145" s="28"/>
      <c r="F145" s="28"/>
      <c r="G145" s="28">
        <v>5</v>
      </c>
      <c r="H145" s="28">
        <v>5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X145" s="28"/>
      <c r="Y145" s="107"/>
      <c r="Z145" s="107"/>
      <c r="AA145" s="16"/>
    </row>
    <row r="146" spans="1:27" s="15" customFormat="1" ht="18.75" customHeight="1">
      <c r="A146" s="201"/>
      <c r="B146" s="187">
        <v>4456</v>
      </c>
      <c r="C146" s="38" t="s">
        <v>4971</v>
      </c>
      <c r="D146" s="89">
        <v>4127492051</v>
      </c>
      <c r="E146" s="28"/>
      <c r="F146" s="28"/>
      <c r="G146" s="28"/>
      <c r="H146" s="28">
        <v>20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107"/>
      <c r="Z146" s="107"/>
      <c r="AA146" s="16"/>
    </row>
    <row r="147" spans="1:27" s="15" customFormat="1" ht="18.75" customHeight="1">
      <c r="A147" s="201"/>
      <c r="B147" s="187">
        <v>5516</v>
      </c>
      <c r="C147" s="38" t="s">
        <v>4972</v>
      </c>
      <c r="D147" s="89">
        <v>4127574991</v>
      </c>
      <c r="E147" s="28"/>
      <c r="F147" s="28"/>
      <c r="G147" s="28">
        <v>8</v>
      </c>
      <c r="H147" s="28">
        <v>10</v>
      </c>
      <c r="I147" s="28"/>
      <c r="J147" s="28"/>
      <c r="K147" s="28"/>
      <c r="L147" s="28"/>
      <c r="M147" s="28">
        <v>10</v>
      </c>
      <c r="N147" s="28"/>
      <c r="O147" s="28">
        <v>15</v>
      </c>
      <c r="P147" s="28">
        <v>15</v>
      </c>
      <c r="Q147" s="28"/>
      <c r="R147" s="28"/>
      <c r="S147" s="28"/>
      <c r="T147" s="28"/>
      <c r="U147" s="28"/>
      <c r="V147" s="28"/>
      <c r="W147" s="28"/>
      <c r="X147" s="28"/>
      <c r="Y147" s="107"/>
      <c r="Z147" s="107"/>
      <c r="AA147" s="16"/>
    </row>
    <row r="148" spans="1:27" s="15" customFormat="1" ht="18.75" customHeight="1">
      <c r="A148" s="201"/>
      <c r="B148" s="187">
        <v>4954</v>
      </c>
      <c r="C148" s="38" t="s">
        <v>2517</v>
      </c>
      <c r="D148" s="89">
        <v>4127558791</v>
      </c>
      <c r="E148" s="28"/>
      <c r="F148" s="28"/>
      <c r="G148" s="28">
        <v>10</v>
      </c>
      <c r="H148" s="28">
        <v>10</v>
      </c>
      <c r="I148" s="28"/>
      <c r="J148" s="28"/>
      <c r="K148" s="28"/>
      <c r="L148" s="28"/>
      <c r="M148" s="28">
        <v>5</v>
      </c>
      <c r="N148" s="28"/>
      <c r="O148" s="28">
        <v>5</v>
      </c>
      <c r="P148" s="28">
        <v>20</v>
      </c>
      <c r="Q148" s="28"/>
      <c r="R148" s="28"/>
      <c r="S148" s="28"/>
      <c r="T148" s="28"/>
      <c r="U148" s="28"/>
      <c r="V148" s="28"/>
      <c r="W148" s="28"/>
      <c r="X148" s="28"/>
      <c r="Y148" s="107"/>
      <c r="Z148" s="107"/>
      <c r="AA148" s="16"/>
    </row>
    <row r="149" spans="1:27" s="15" customFormat="1" ht="18.75" customHeight="1">
      <c r="A149" s="201"/>
      <c r="B149" s="187">
        <v>4798</v>
      </c>
      <c r="C149" s="38" t="s">
        <v>1309</v>
      </c>
      <c r="D149" s="89">
        <v>4127567109</v>
      </c>
      <c r="E149" s="28">
        <v>5</v>
      </c>
      <c r="F149" s="28"/>
      <c r="G149" s="28">
        <v>20</v>
      </c>
      <c r="H149" s="28"/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Y149" s="107"/>
      <c r="Z149" s="107"/>
      <c r="AA149" s="16"/>
    </row>
    <row r="150" spans="1:27" s="15" customFormat="1" ht="18.75" customHeight="1">
      <c r="A150" s="201"/>
      <c r="B150" s="187">
        <v>5374</v>
      </c>
      <c r="C150" s="38" t="s">
        <v>4973</v>
      </c>
      <c r="D150" s="89">
        <v>4127559406</v>
      </c>
      <c r="E150" s="28"/>
      <c r="F150" s="28"/>
      <c r="G150" s="28">
        <v>10</v>
      </c>
      <c r="H150" s="28">
        <v>15</v>
      </c>
      <c r="I150" s="28"/>
      <c r="J150" s="28"/>
      <c r="K150" s="28"/>
      <c r="L150" s="28"/>
      <c r="M150" s="28">
        <v>10</v>
      </c>
      <c r="N150" s="28"/>
      <c r="O150" s="28">
        <v>10</v>
      </c>
      <c r="P150" s="28">
        <v>20</v>
      </c>
      <c r="Q150" s="28"/>
      <c r="R150" s="28"/>
      <c r="S150" s="28"/>
      <c r="T150" s="28"/>
      <c r="U150" s="28"/>
      <c r="V150" s="28"/>
      <c r="W150" s="28"/>
      <c r="X150" s="28"/>
      <c r="Y150" s="107"/>
      <c r="Z150" s="107"/>
      <c r="AA150" s="16"/>
    </row>
    <row r="151" spans="1:27" s="15" customFormat="1" ht="18.75" customHeight="1">
      <c r="A151" s="201"/>
      <c r="B151" s="187">
        <v>3536</v>
      </c>
      <c r="C151" s="38" t="s">
        <v>770</v>
      </c>
      <c r="D151" s="89">
        <v>4127557555</v>
      </c>
      <c r="E151" s="28">
        <v>3</v>
      </c>
      <c r="F151" s="28"/>
      <c r="G151" s="28">
        <v>13</v>
      </c>
      <c r="H151" s="28">
        <v>13</v>
      </c>
      <c r="I151" s="28"/>
      <c r="J151" s="28"/>
      <c r="K151" s="28"/>
      <c r="L151" s="28"/>
      <c r="M151" s="28">
        <v>5</v>
      </c>
      <c r="N151" s="28"/>
      <c r="O151" s="28">
        <v>5</v>
      </c>
      <c r="P151" s="28">
        <v>15</v>
      </c>
      <c r="Q151" s="28"/>
      <c r="R151" s="28"/>
      <c r="S151" s="28"/>
      <c r="T151" s="28"/>
      <c r="U151" s="28"/>
      <c r="V151" s="28"/>
      <c r="W151" s="28"/>
      <c r="X151" s="28"/>
      <c r="Y151" s="107"/>
      <c r="Z151" s="107"/>
      <c r="AA151" s="16"/>
    </row>
    <row r="152" spans="1:27" s="15" customFormat="1" ht="18.75" customHeight="1">
      <c r="A152" s="201"/>
      <c r="B152" s="187">
        <v>4833</v>
      </c>
      <c r="C152" s="38" t="s">
        <v>4974</v>
      </c>
      <c r="D152" s="89">
        <v>4127565285</v>
      </c>
      <c r="E152" s="28"/>
      <c r="F152" s="28"/>
      <c r="G152" s="28">
        <v>20</v>
      </c>
      <c r="H152" s="28">
        <v>10</v>
      </c>
      <c r="I152" s="28"/>
      <c r="J152" s="28"/>
      <c r="K152" s="28"/>
      <c r="L152" s="28"/>
      <c r="M152" s="28">
        <v>15</v>
      </c>
      <c r="N152" s="28"/>
      <c r="O152" s="28">
        <v>15</v>
      </c>
      <c r="P152" s="28">
        <v>25</v>
      </c>
      <c r="Q152" s="28"/>
      <c r="R152" s="28"/>
      <c r="S152" s="28"/>
      <c r="T152" s="28"/>
      <c r="U152" s="28"/>
      <c r="V152" s="28"/>
      <c r="W152" s="28"/>
      <c r="X152" s="28"/>
      <c r="Y152" s="107"/>
      <c r="Z152" s="107"/>
      <c r="AA152" s="16"/>
    </row>
    <row r="153" spans="1:27" s="15" customFormat="1" ht="18.75" customHeight="1">
      <c r="A153" s="201"/>
      <c r="B153" s="187">
        <v>4498</v>
      </c>
      <c r="C153" s="38" t="s">
        <v>3180</v>
      </c>
      <c r="D153" s="89">
        <v>4127548913</v>
      </c>
      <c r="E153" s="28"/>
      <c r="F153" s="28"/>
      <c r="G153" s="28">
        <v>15</v>
      </c>
      <c r="H153" s="28">
        <v>20</v>
      </c>
      <c r="I153" s="28"/>
      <c r="J153" s="28"/>
      <c r="K153" s="28"/>
      <c r="L153" s="28"/>
      <c r="M153" s="28">
        <v>15</v>
      </c>
      <c r="N153" s="28"/>
      <c r="O153" s="28">
        <v>20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Y153" s="107"/>
      <c r="Z153" s="107"/>
      <c r="AA153" s="16"/>
    </row>
    <row r="154" spans="1:27" s="15" customFormat="1" ht="18.75" customHeight="1">
      <c r="A154" s="201"/>
      <c r="B154" s="187">
        <v>4966</v>
      </c>
      <c r="C154" s="38" t="s">
        <v>4975</v>
      </c>
      <c r="D154" s="89">
        <v>4127562482</v>
      </c>
      <c r="E154" s="28"/>
      <c r="F154" s="28"/>
      <c r="G154" s="28">
        <v>10</v>
      </c>
      <c r="H154" s="28">
        <v>5</v>
      </c>
      <c r="I154" s="28"/>
      <c r="J154" s="28"/>
      <c r="K154" s="28"/>
      <c r="L154" s="28"/>
      <c r="M154" s="28">
        <v>10</v>
      </c>
      <c r="N154" s="28"/>
      <c r="O154" s="28"/>
      <c r="P154" s="28">
        <v>6</v>
      </c>
      <c r="Q154" s="28"/>
      <c r="R154" s="28"/>
      <c r="S154" s="28"/>
      <c r="T154" s="28"/>
      <c r="U154" s="28"/>
      <c r="V154" s="28"/>
      <c r="W154" s="28"/>
      <c r="X154" s="28"/>
      <c r="Y154" s="107"/>
      <c r="Z154" s="107"/>
      <c r="AA154" s="16"/>
    </row>
    <row r="155" spans="1:27" s="15" customFormat="1" ht="18.75" customHeight="1">
      <c r="A155" s="201"/>
      <c r="B155" s="187">
        <v>1618</v>
      </c>
      <c r="C155" s="38" t="s">
        <v>3045</v>
      </c>
      <c r="D155" s="89">
        <v>4127575071</v>
      </c>
      <c r="E155" s="28"/>
      <c r="F155" s="28"/>
      <c r="G155" s="28">
        <v>10</v>
      </c>
      <c r="H155" s="28">
        <v>10</v>
      </c>
      <c r="I155" s="28"/>
      <c r="J155" s="28"/>
      <c r="K155" s="28"/>
      <c r="L155" s="28"/>
      <c r="M155" s="28"/>
      <c r="N155" s="28"/>
      <c r="O155" s="28">
        <v>5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107"/>
      <c r="Z155" s="107"/>
      <c r="AA155" s="16"/>
    </row>
    <row r="156" spans="1:27" s="15" customFormat="1" ht="18.75" customHeight="1">
      <c r="A156" s="201"/>
      <c r="B156" s="187">
        <v>4992</v>
      </c>
      <c r="C156" s="38" t="s">
        <v>1229</v>
      </c>
      <c r="D156" s="89">
        <v>4127557486</v>
      </c>
      <c r="E156" s="28"/>
      <c r="F156" s="28"/>
      <c r="G156" s="28">
        <v>10</v>
      </c>
      <c r="H156" s="28"/>
      <c r="I156" s="28"/>
      <c r="J156" s="28"/>
      <c r="K156" s="28"/>
      <c r="L156" s="28"/>
      <c r="M156" s="28"/>
      <c r="N156" s="28"/>
      <c r="O156" s="28">
        <v>10</v>
      </c>
      <c r="P156" s="28">
        <v>10</v>
      </c>
      <c r="Q156" s="28"/>
      <c r="R156" s="28"/>
      <c r="S156" s="28"/>
      <c r="T156" s="28"/>
      <c r="U156" s="28"/>
      <c r="V156" s="28"/>
      <c r="W156" s="28"/>
      <c r="X156" s="28"/>
      <c r="Y156" s="107"/>
      <c r="Z156" s="107"/>
      <c r="AA156" s="16"/>
    </row>
    <row r="157" spans="1:27" s="15" customFormat="1" ht="18.75" customHeight="1">
      <c r="A157" s="201"/>
      <c r="B157" s="187">
        <v>4532</v>
      </c>
      <c r="C157" s="38" t="s">
        <v>4976</v>
      </c>
      <c r="D157" s="89">
        <v>4127560493</v>
      </c>
      <c r="E157" s="34"/>
      <c r="F157" s="34"/>
      <c r="G157" s="28">
        <v>10</v>
      </c>
      <c r="H157" s="28">
        <v>20</v>
      </c>
      <c r="I157" s="28"/>
      <c r="J157" s="28"/>
      <c r="K157" s="28"/>
      <c r="L157" s="28"/>
      <c r="M157" s="28">
        <v>5</v>
      </c>
      <c r="N157" s="28"/>
      <c r="O157" s="28">
        <v>10</v>
      </c>
      <c r="P157" s="28">
        <v>10</v>
      </c>
      <c r="Q157" s="28"/>
      <c r="R157" s="28"/>
      <c r="S157" s="28"/>
      <c r="T157" s="28"/>
      <c r="U157" s="28"/>
      <c r="V157" s="28"/>
      <c r="W157" s="28"/>
      <c r="X157" s="28"/>
      <c r="Y157" s="107"/>
      <c r="Z157" s="107"/>
      <c r="AA157" s="16"/>
    </row>
    <row r="158" spans="1:27" s="15" customFormat="1" ht="18.75" customHeight="1">
      <c r="A158" s="202"/>
      <c r="B158" s="194"/>
      <c r="C158" s="156"/>
      <c r="D158" s="214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217" t="s">
        <v>5017</v>
      </c>
      <c r="Y158" s="107"/>
      <c r="Z158" s="107"/>
      <c r="AA158" s="16"/>
    </row>
    <row r="159" spans="1:27" s="15" customFormat="1" ht="18.75" customHeight="1">
      <c r="A159" s="201"/>
      <c r="B159" s="187"/>
      <c r="C159" s="179" t="s">
        <v>5046</v>
      </c>
      <c r="D159" s="89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107"/>
      <c r="Z159" s="107"/>
      <c r="AA159" s="16"/>
    </row>
    <row r="160" spans="1:27" s="15" customFormat="1" ht="18.75" customHeight="1">
      <c r="A160" s="206" t="s">
        <v>5000</v>
      </c>
      <c r="B160" s="188">
        <v>4515</v>
      </c>
      <c r="C160" s="18" t="s">
        <v>5018</v>
      </c>
      <c r="D160" s="17">
        <v>4127597097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>
        <v>3</v>
      </c>
      <c r="R160" s="17"/>
      <c r="S160" s="17"/>
      <c r="T160" s="17"/>
      <c r="U160" s="17"/>
      <c r="V160" s="17"/>
      <c r="W160" s="17"/>
      <c r="X160" s="17"/>
      <c r="AA160" s="16"/>
    </row>
    <row r="161" spans="1:27" s="15" customFormat="1" ht="18.75" customHeight="1">
      <c r="A161" s="201"/>
      <c r="B161" s="188">
        <v>4169</v>
      </c>
      <c r="C161" s="18" t="s">
        <v>3506</v>
      </c>
      <c r="D161" s="17">
        <v>4127610849</v>
      </c>
      <c r="E161" s="17"/>
      <c r="F161" s="17"/>
      <c r="G161" s="17">
        <v>10</v>
      </c>
      <c r="H161" s="17"/>
      <c r="I161" s="17"/>
      <c r="J161" s="17">
        <v>10</v>
      </c>
      <c r="K161" s="17"/>
      <c r="L161" s="17"/>
      <c r="M161" s="17"/>
      <c r="N161" s="17"/>
      <c r="O161" s="17">
        <v>10</v>
      </c>
      <c r="P161" s="17"/>
      <c r="Q161" s="17"/>
      <c r="R161" s="17"/>
      <c r="S161" s="17"/>
      <c r="T161" s="17"/>
      <c r="U161" s="17"/>
      <c r="V161" s="17"/>
      <c r="W161" s="17"/>
      <c r="X161" s="17"/>
      <c r="AA161" s="16"/>
    </row>
    <row r="162" spans="1:27" s="15" customFormat="1" ht="18.75" customHeight="1">
      <c r="A162" s="201"/>
      <c r="B162" s="188">
        <v>5465</v>
      </c>
      <c r="C162" s="18" t="s">
        <v>1970</v>
      </c>
      <c r="D162" s="17">
        <v>4127578539</v>
      </c>
      <c r="E162" s="17"/>
      <c r="F162" s="17"/>
      <c r="G162" s="17">
        <v>5</v>
      </c>
      <c r="H162" s="17">
        <v>5</v>
      </c>
      <c r="I162" s="17"/>
      <c r="J162" s="17">
        <v>5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AA162" s="16"/>
    </row>
    <row r="163" spans="1:27" s="15" customFormat="1" ht="18.75" customHeight="1">
      <c r="A163" s="201"/>
      <c r="B163" s="188">
        <v>4515</v>
      </c>
      <c r="C163" s="18" t="s">
        <v>5018</v>
      </c>
      <c r="D163" s="17">
        <v>4127596200</v>
      </c>
      <c r="E163" s="17">
        <v>3</v>
      </c>
      <c r="F163" s="17">
        <v>3</v>
      </c>
      <c r="G163" s="17"/>
      <c r="H163" s="17">
        <v>10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AA163" s="16"/>
    </row>
    <row r="164" spans="1:27" s="15" customFormat="1" ht="18.75" customHeight="1">
      <c r="A164" s="201"/>
      <c r="B164" s="188">
        <v>2101</v>
      </c>
      <c r="C164" s="18" t="s">
        <v>4389</v>
      </c>
      <c r="D164" s="17">
        <v>4127591400</v>
      </c>
      <c r="E164" s="17"/>
      <c r="F164" s="17"/>
      <c r="G164" s="17"/>
      <c r="H164" s="17">
        <v>5</v>
      </c>
      <c r="I164" s="17"/>
      <c r="J164" s="17"/>
      <c r="K164" s="17"/>
      <c r="L164" s="17"/>
      <c r="M164" s="17"/>
      <c r="N164" s="17"/>
      <c r="O164" s="17"/>
      <c r="P164" s="17">
        <v>6</v>
      </c>
      <c r="Q164" s="17"/>
      <c r="R164" s="17"/>
      <c r="S164" s="17"/>
      <c r="T164" s="17"/>
      <c r="U164" s="17"/>
      <c r="V164" s="17"/>
      <c r="W164" s="17"/>
      <c r="X164" s="17"/>
      <c r="AA164" s="16"/>
    </row>
    <row r="165" spans="1:27" s="15" customFormat="1" ht="18.75" customHeight="1">
      <c r="A165" s="201"/>
      <c r="B165" s="188">
        <v>3342</v>
      </c>
      <c r="C165" s="18" t="s">
        <v>3789</v>
      </c>
      <c r="D165" s="17">
        <v>4127597616</v>
      </c>
      <c r="E165" s="17">
        <v>3</v>
      </c>
      <c r="F165" s="17"/>
      <c r="G165" s="17">
        <v>8</v>
      </c>
      <c r="H165" s="17">
        <v>12</v>
      </c>
      <c r="I165" s="17"/>
      <c r="J165" s="17">
        <v>10</v>
      </c>
      <c r="K165" s="17"/>
      <c r="L165" s="17"/>
      <c r="M165" s="17">
        <v>10</v>
      </c>
      <c r="N165" s="17"/>
      <c r="O165" s="17">
        <v>8</v>
      </c>
      <c r="P165" s="17">
        <v>6</v>
      </c>
      <c r="Q165" s="17"/>
      <c r="R165" s="17"/>
      <c r="S165" s="17"/>
      <c r="T165" s="17"/>
      <c r="U165" s="17"/>
      <c r="V165" s="17"/>
      <c r="W165" s="17"/>
      <c r="X165" s="17"/>
      <c r="AA165" s="16"/>
    </row>
    <row r="166" spans="1:27" s="15" customFormat="1" ht="18.75" customHeight="1">
      <c r="A166" s="201"/>
      <c r="B166" s="188">
        <v>3210</v>
      </c>
      <c r="C166" s="18" t="s">
        <v>4710</v>
      </c>
      <c r="D166" s="17">
        <v>4127591038</v>
      </c>
      <c r="E166" s="17">
        <v>5</v>
      </c>
      <c r="F166" s="17"/>
      <c r="G166" s="17">
        <v>8</v>
      </c>
      <c r="H166" s="17">
        <v>5</v>
      </c>
      <c r="I166" s="17"/>
      <c r="J166" s="17"/>
      <c r="K166" s="17"/>
      <c r="L166" s="17"/>
      <c r="M166" s="17"/>
      <c r="N166" s="17"/>
      <c r="O166" s="17">
        <v>10</v>
      </c>
      <c r="P166" s="17">
        <v>10</v>
      </c>
      <c r="Q166" s="17"/>
      <c r="R166" s="17"/>
      <c r="S166" s="17"/>
      <c r="T166" s="17"/>
      <c r="U166" s="17"/>
      <c r="V166" s="17"/>
      <c r="W166" s="17"/>
      <c r="X166" s="17"/>
      <c r="AA166" s="16"/>
    </row>
    <row r="167" spans="1:27" s="15" customFormat="1" ht="18.75" customHeight="1">
      <c r="A167" s="201"/>
      <c r="B167" s="188">
        <v>3142</v>
      </c>
      <c r="C167" s="18" t="s">
        <v>5019</v>
      </c>
      <c r="D167" s="17">
        <v>4127580578</v>
      </c>
      <c r="E167" s="17"/>
      <c r="F167" s="17"/>
      <c r="G167" s="17">
        <v>2</v>
      </c>
      <c r="H167" s="17">
        <v>2</v>
      </c>
      <c r="I167" s="17"/>
      <c r="J167" s="17"/>
      <c r="K167" s="17"/>
      <c r="L167" s="17"/>
      <c r="M167" s="17"/>
      <c r="N167" s="17"/>
      <c r="O167" s="17">
        <v>2</v>
      </c>
      <c r="P167" s="17">
        <v>5</v>
      </c>
      <c r="Q167" s="17"/>
      <c r="R167" s="17"/>
      <c r="S167" s="17"/>
      <c r="T167" s="17"/>
      <c r="U167" s="17"/>
      <c r="V167" s="17"/>
      <c r="W167" s="17"/>
      <c r="X167" s="17"/>
      <c r="AA167" s="16"/>
    </row>
    <row r="168" spans="1:27" s="15" customFormat="1" ht="18.75" customHeight="1">
      <c r="A168" s="201"/>
      <c r="B168" s="188">
        <v>4144</v>
      </c>
      <c r="C168" s="18" t="s">
        <v>5020</v>
      </c>
      <c r="D168" s="17">
        <v>4127608070</v>
      </c>
      <c r="E168" s="17"/>
      <c r="F168" s="17"/>
      <c r="G168" s="17">
        <v>5</v>
      </c>
      <c r="H168" s="17"/>
      <c r="I168" s="17"/>
      <c r="J168" s="17"/>
      <c r="K168" s="17"/>
      <c r="L168" s="17"/>
      <c r="M168" s="17"/>
      <c r="N168" s="17"/>
      <c r="O168" s="17">
        <v>5</v>
      </c>
      <c r="P168" s="17">
        <v>5</v>
      </c>
      <c r="Q168" s="17"/>
      <c r="R168" s="17"/>
      <c r="S168" s="17"/>
      <c r="T168" s="17"/>
      <c r="U168" s="17"/>
      <c r="V168" s="17"/>
      <c r="W168" s="17"/>
      <c r="X168" s="17"/>
      <c r="AA168" s="16"/>
    </row>
    <row r="169" spans="1:27" s="15" customFormat="1" ht="18.75" customHeight="1">
      <c r="A169" s="201"/>
      <c r="B169" s="188">
        <v>5377</v>
      </c>
      <c r="C169" s="18" t="s">
        <v>2976</v>
      </c>
      <c r="D169" s="17">
        <v>4127632332</v>
      </c>
      <c r="E169" s="17"/>
      <c r="F169" s="17"/>
      <c r="G169" s="17">
        <v>2</v>
      </c>
      <c r="H169" s="17">
        <v>2</v>
      </c>
      <c r="I169" s="17"/>
      <c r="J169" s="17">
        <v>1</v>
      </c>
      <c r="K169" s="17"/>
      <c r="L169" s="17"/>
      <c r="M169" s="17"/>
      <c r="N169" s="17"/>
      <c r="O169" s="17">
        <v>2</v>
      </c>
      <c r="P169" s="17"/>
      <c r="Q169" s="17"/>
      <c r="R169" s="17"/>
      <c r="S169" s="17"/>
      <c r="T169" s="17"/>
      <c r="U169" s="17"/>
      <c r="V169" s="17"/>
      <c r="W169" s="17"/>
      <c r="X169" s="17"/>
      <c r="AA169" s="16"/>
    </row>
    <row r="170" spans="1:27" s="15" customFormat="1" ht="18.75" customHeight="1">
      <c r="A170" s="201"/>
      <c r="B170" s="188">
        <v>2241</v>
      </c>
      <c r="C170" s="18" t="s">
        <v>1043</v>
      </c>
      <c r="D170" s="17">
        <v>4127638441</v>
      </c>
      <c r="E170" s="17">
        <v>5</v>
      </c>
      <c r="F170" s="17"/>
      <c r="G170" s="17">
        <v>5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AA170" s="16"/>
    </row>
    <row r="171" spans="1:27" s="15" customFormat="1" ht="18.75" customHeight="1">
      <c r="A171" s="201"/>
      <c r="B171" s="188">
        <v>2143</v>
      </c>
      <c r="C171" s="18" t="s">
        <v>2094</v>
      </c>
      <c r="D171" s="17">
        <v>4127633038</v>
      </c>
      <c r="E171" s="17"/>
      <c r="F171" s="17">
        <v>3</v>
      </c>
      <c r="G171" s="17">
        <v>5</v>
      </c>
      <c r="H171" s="17">
        <v>10</v>
      </c>
      <c r="I171" s="17"/>
      <c r="J171" s="17">
        <v>5</v>
      </c>
      <c r="K171" s="17"/>
      <c r="L171" s="17"/>
      <c r="M171" s="17"/>
      <c r="N171" s="17"/>
      <c r="O171" s="17">
        <v>10</v>
      </c>
      <c r="P171" s="17">
        <v>10</v>
      </c>
      <c r="Q171" s="17"/>
      <c r="R171" s="17"/>
      <c r="S171" s="17"/>
      <c r="T171" s="17"/>
      <c r="U171" s="17"/>
      <c r="V171" s="17"/>
      <c r="W171" s="17"/>
      <c r="X171" s="17"/>
      <c r="AA171" s="16"/>
    </row>
    <row r="172" spans="1:27" s="15" customFormat="1" ht="18.75" customHeight="1">
      <c r="A172" s="201"/>
      <c r="B172" s="188">
        <v>2119</v>
      </c>
      <c r="C172" s="18" t="s">
        <v>5021</v>
      </c>
      <c r="D172" s="17">
        <v>4127637936</v>
      </c>
      <c r="E172" s="17"/>
      <c r="F172" s="17"/>
      <c r="G172" s="17">
        <v>5</v>
      </c>
      <c r="H172" s="17">
        <v>3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AA172" s="16"/>
    </row>
    <row r="173" spans="1:27" s="15" customFormat="1" ht="18.75" customHeight="1">
      <c r="A173" s="215" t="s">
        <v>4977</v>
      </c>
      <c r="B173" s="188">
        <v>1669</v>
      </c>
      <c r="C173" s="18" t="s">
        <v>4051</v>
      </c>
      <c r="D173" s="17">
        <v>4127585071</v>
      </c>
      <c r="E173" s="17"/>
      <c r="F173" s="17"/>
      <c r="G173" s="17">
        <v>10</v>
      </c>
      <c r="H173" s="17">
        <v>15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AA173" s="16"/>
    </row>
    <row r="174" spans="1:27" s="15" customFormat="1" ht="18.75" customHeight="1">
      <c r="A174" s="215">
        <v>13</v>
      </c>
      <c r="B174" s="188">
        <v>4404</v>
      </c>
      <c r="C174" s="18" t="s">
        <v>3238</v>
      </c>
      <c r="D174" s="17">
        <v>4127604584</v>
      </c>
      <c r="E174" s="17"/>
      <c r="F174" s="17"/>
      <c r="G174" s="17">
        <v>2</v>
      </c>
      <c r="H174" s="17">
        <v>10</v>
      </c>
      <c r="I174" s="17"/>
      <c r="J174" s="17"/>
      <c r="K174" s="17"/>
      <c r="L174" s="17"/>
      <c r="M174" s="17"/>
      <c r="N174" s="17"/>
      <c r="O174" s="17"/>
      <c r="P174" s="17">
        <v>3</v>
      </c>
      <c r="Q174" s="17"/>
      <c r="R174" s="17"/>
      <c r="S174" s="17"/>
      <c r="T174" s="17"/>
      <c r="U174" s="17"/>
      <c r="V174" s="17"/>
      <c r="W174" s="17"/>
      <c r="X174" s="17"/>
      <c r="AA174" s="16"/>
    </row>
    <row r="175" spans="1:27" s="15" customFormat="1" ht="18.75" customHeight="1">
      <c r="A175" s="201"/>
      <c r="B175" s="188">
        <v>2292</v>
      </c>
      <c r="C175" s="18" t="s">
        <v>1908</v>
      </c>
      <c r="D175" s="17">
        <v>4127585233</v>
      </c>
      <c r="E175" s="17">
        <v>3</v>
      </c>
      <c r="F175" s="17"/>
      <c r="G175" s="17">
        <v>5</v>
      </c>
      <c r="H175" s="17">
        <v>5</v>
      </c>
      <c r="I175" s="17"/>
      <c r="J175" s="17"/>
      <c r="K175" s="17"/>
      <c r="L175" s="17"/>
      <c r="M175" s="17"/>
      <c r="N175" s="17"/>
      <c r="O175" s="17">
        <v>5</v>
      </c>
      <c r="P175" s="17"/>
      <c r="Q175" s="17"/>
      <c r="R175" s="17"/>
      <c r="S175" s="17"/>
      <c r="T175" s="17"/>
      <c r="U175" s="17"/>
      <c r="V175" s="17"/>
      <c r="W175" s="17"/>
      <c r="X175" s="17"/>
      <c r="AA175" s="16"/>
    </row>
    <row r="176" spans="1:27" s="15" customFormat="1" ht="18.75" customHeight="1">
      <c r="A176" s="201"/>
      <c r="B176" s="188">
        <v>2262</v>
      </c>
      <c r="C176" s="18" t="s">
        <v>5023</v>
      </c>
      <c r="D176" s="17">
        <v>2262</v>
      </c>
      <c r="E176" s="17"/>
      <c r="F176" s="17"/>
      <c r="G176" s="17"/>
      <c r="H176" s="17">
        <v>5</v>
      </c>
      <c r="I176" s="17"/>
      <c r="J176" s="17">
        <v>3</v>
      </c>
      <c r="K176" s="17"/>
      <c r="L176" s="17"/>
      <c r="M176" s="17">
        <v>5</v>
      </c>
      <c r="N176" s="17"/>
      <c r="O176" s="17">
        <v>5</v>
      </c>
      <c r="P176" s="17"/>
      <c r="Q176" s="17"/>
      <c r="R176" s="17"/>
      <c r="S176" s="17"/>
      <c r="T176" s="17"/>
      <c r="U176" s="17"/>
      <c r="V176" s="17"/>
      <c r="W176" s="17"/>
      <c r="X176" s="17"/>
      <c r="AA176" s="16"/>
    </row>
    <row r="177" spans="1:27" s="15" customFormat="1" ht="18.75" customHeight="1">
      <c r="A177" s="201"/>
      <c r="B177" s="188">
        <v>3180</v>
      </c>
      <c r="C177" s="18" t="s">
        <v>24</v>
      </c>
      <c r="D177" s="17">
        <v>4127606876</v>
      </c>
      <c r="E177" s="17"/>
      <c r="F177" s="17"/>
      <c r="G177" s="17"/>
      <c r="H177" s="17">
        <v>5</v>
      </c>
      <c r="I177" s="17"/>
      <c r="J177" s="17"/>
      <c r="K177" s="17"/>
      <c r="L177" s="17"/>
      <c r="M177" s="17"/>
      <c r="N177" s="17"/>
      <c r="O177" s="17"/>
      <c r="P177" s="17">
        <v>15</v>
      </c>
      <c r="Q177" s="17"/>
      <c r="R177" s="17"/>
      <c r="S177" s="17"/>
      <c r="T177" s="17"/>
      <c r="U177" s="17"/>
      <c r="V177" s="17"/>
      <c r="W177" s="17"/>
      <c r="X177" s="17"/>
      <c r="AA177" s="16"/>
    </row>
    <row r="178" spans="1:27" s="15" customFormat="1" ht="18.75" customHeight="1">
      <c r="A178" s="201"/>
      <c r="B178" s="188">
        <v>2770</v>
      </c>
      <c r="C178" s="18" t="s">
        <v>3210</v>
      </c>
      <c r="D178" s="17">
        <v>4127587402</v>
      </c>
      <c r="E178" s="17"/>
      <c r="F178" s="17"/>
      <c r="G178" s="17">
        <v>5</v>
      </c>
      <c r="H178" s="17">
        <v>5</v>
      </c>
      <c r="I178" s="17"/>
      <c r="J178" s="17">
        <v>5</v>
      </c>
      <c r="K178" s="17"/>
      <c r="L178" s="17"/>
      <c r="M178" s="17"/>
      <c r="N178" s="17"/>
      <c r="O178" s="17"/>
      <c r="P178" s="17">
        <v>10</v>
      </c>
      <c r="Q178" s="17"/>
      <c r="R178" s="17"/>
      <c r="S178" s="17"/>
      <c r="T178" s="17"/>
      <c r="U178" s="17"/>
      <c r="V178" s="17"/>
      <c r="W178" s="17"/>
      <c r="X178" s="17"/>
      <c r="AA178" s="16"/>
    </row>
    <row r="179" spans="1:27" s="15" customFormat="1" ht="18.75" customHeight="1">
      <c r="A179" s="201"/>
      <c r="B179" s="188">
        <v>1535</v>
      </c>
      <c r="C179" s="18" t="s">
        <v>3132</v>
      </c>
      <c r="D179" s="17">
        <v>4127586856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>
        <v>5</v>
      </c>
      <c r="P179" s="17"/>
      <c r="Q179" s="17"/>
      <c r="R179" s="17"/>
      <c r="S179" s="17"/>
      <c r="T179" s="17"/>
      <c r="U179" s="17"/>
      <c r="V179" s="17"/>
      <c r="W179" s="17"/>
      <c r="X179" s="17"/>
      <c r="AA179" s="16"/>
    </row>
    <row r="180" spans="1:27" s="15" customFormat="1" ht="18.75" customHeight="1">
      <c r="A180" s="201"/>
      <c r="B180" s="188">
        <v>4810</v>
      </c>
      <c r="C180" s="18" t="s">
        <v>5024</v>
      </c>
      <c r="D180" s="17">
        <v>4127593414</v>
      </c>
      <c r="E180" s="17"/>
      <c r="F180" s="17">
        <v>2</v>
      </c>
      <c r="G180" s="17"/>
      <c r="H180" s="17">
        <v>10</v>
      </c>
      <c r="I180" s="17"/>
      <c r="J180" s="17"/>
      <c r="K180" s="17"/>
      <c r="L180" s="17"/>
      <c r="M180" s="17"/>
      <c r="N180" s="17"/>
      <c r="O180" s="17"/>
      <c r="P180" s="17">
        <v>10</v>
      </c>
      <c r="Q180" s="17"/>
      <c r="R180" s="17"/>
      <c r="S180" s="17"/>
      <c r="T180" s="17"/>
      <c r="U180" s="17"/>
      <c r="V180" s="17"/>
      <c r="W180" s="17"/>
      <c r="X180" s="17"/>
      <c r="AA180" s="16"/>
    </row>
    <row r="181" spans="1:27" s="15" customFormat="1" ht="18.75" customHeight="1">
      <c r="A181" s="201"/>
      <c r="B181" s="188">
        <v>2151</v>
      </c>
      <c r="C181" s="18" t="s">
        <v>5025</v>
      </c>
      <c r="D181" s="17">
        <v>4127598460</v>
      </c>
      <c r="E181" s="17"/>
      <c r="F181" s="17"/>
      <c r="G181" s="17">
        <v>2</v>
      </c>
      <c r="H181" s="17">
        <v>3</v>
      </c>
      <c r="I181" s="17"/>
      <c r="J181" s="17">
        <v>3</v>
      </c>
      <c r="K181" s="17"/>
      <c r="L181" s="17"/>
      <c r="M181" s="17"/>
      <c r="N181" s="17"/>
      <c r="O181" s="17">
        <v>5</v>
      </c>
      <c r="P181" s="17">
        <v>2</v>
      </c>
      <c r="Q181" s="17"/>
      <c r="R181" s="17"/>
      <c r="S181" s="17"/>
      <c r="T181" s="17"/>
      <c r="U181" s="17"/>
      <c r="V181" s="17"/>
      <c r="W181" s="17"/>
      <c r="X181" s="17"/>
      <c r="AA181" s="16"/>
    </row>
    <row r="182" spans="1:27" s="15" customFormat="1" ht="18.75" customHeight="1">
      <c r="A182" s="201"/>
      <c r="B182" s="188">
        <v>5225</v>
      </c>
      <c r="C182" s="18" t="s">
        <v>5026</v>
      </c>
      <c r="D182" s="17">
        <v>4127581458</v>
      </c>
      <c r="E182" s="17"/>
      <c r="F182" s="17"/>
      <c r="G182" s="17"/>
      <c r="H182" s="17">
        <v>10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AA182" s="16"/>
    </row>
    <row r="183" spans="1:27" s="15" customFormat="1" ht="18.75" customHeight="1">
      <c r="A183" s="201"/>
      <c r="B183" s="188">
        <v>1675</v>
      </c>
      <c r="C183" s="18" t="s">
        <v>3209</v>
      </c>
      <c r="D183" s="17">
        <v>4127591559</v>
      </c>
      <c r="E183" s="17"/>
      <c r="F183" s="17"/>
      <c r="G183" s="17"/>
      <c r="H183" s="17">
        <v>15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AA183" s="16"/>
    </row>
    <row r="184" spans="1:27" s="15" customFormat="1" ht="18.75" customHeight="1">
      <c r="A184" s="201"/>
      <c r="B184" s="188">
        <v>4116</v>
      </c>
      <c r="C184" s="18" t="s">
        <v>1783</v>
      </c>
      <c r="D184" s="17">
        <v>4127604499</v>
      </c>
      <c r="E184" s="17"/>
      <c r="F184" s="17"/>
      <c r="G184" s="17">
        <v>7</v>
      </c>
      <c r="H184" s="17">
        <v>10</v>
      </c>
      <c r="I184" s="17"/>
      <c r="J184" s="17">
        <v>5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AA184" s="16"/>
    </row>
    <row r="185" spans="1:27" s="15" customFormat="1" ht="18.75" customHeight="1">
      <c r="A185" s="201"/>
      <c r="B185" s="188">
        <v>5584</v>
      </c>
      <c r="C185" s="18" t="s">
        <v>3403</v>
      </c>
      <c r="D185" s="17">
        <v>4127590877</v>
      </c>
      <c r="E185" s="17"/>
      <c r="F185" s="17"/>
      <c r="G185" s="17">
        <v>4</v>
      </c>
      <c r="H185" s="17">
        <v>5</v>
      </c>
      <c r="I185" s="17"/>
      <c r="J185" s="17">
        <v>3</v>
      </c>
      <c r="K185" s="17"/>
      <c r="L185" s="17"/>
      <c r="M185" s="17"/>
      <c r="N185" s="17"/>
      <c r="O185" s="17">
        <v>3</v>
      </c>
      <c r="P185" s="17">
        <v>7</v>
      </c>
      <c r="Q185" s="17"/>
      <c r="R185" s="17"/>
      <c r="S185" s="17"/>
      <c r="T185" s="17"/>
      <c r="U185" s="17"/>
      <c r="V185" s="17"/>
      <c r="W185" s="17"/>
      <c r="X185" s="17"/>
      <c r="AA185" s="16"/>
    </row>
    <row r="186" spans="1:27" s="15" customFormat="1" ht="18.75" customHeight="1">
      <c r="A186" s="215" t="s">
        <v>5032</v>
      </c>
      <c r="B186" s="188">
        <v>3679</v>
      </c>
      <c r="C186" s="18" t="s">
        <v>3281</v>
      </c>
      <c r="D186" s="17">
        <v>4127590663</v>
      </c>
      <c r="E186" s="17"/>
      <c r="F186" s="17"/>
      <c r="G186" s="17">
        <v>6</v>
      </c>
      <c r="H186" s="17"/>
      <c r="I186" s="17"/>
      <c r="J186" s="17"/>
      <c r="K186" s="17"/>
      <c r="L186" s="17"/>
      <c r="M186" s="17"/>
      <c r="N186" s="17"/>
      <c r="O186" s="17">
        <v>6</v>
      </c>
      <c r="P186" s="17"/>
      <c r="Q186" s="17"/>
      <c r="R186" s="17"/>
      <c r="S186" s="17"/>
      <c r="T186" s="17"/>
      <c r="U186" s="17"/>
      <c r="V186" s="17"/>
      <c r="W186" s="17"/>
      <c r="X186" s="17"/>
      <c r="AA186" s="16"/>
    </row>
    <row r="187" spans="1:27" s="15" customFormat="1" ht="18.75" customHeight="1">
      <c r="A187" s="215" t="s">
        <v>5035</v>
      </c>
      <c r="B187" s="188">
        <v>4307</v>
      </c>
      <c r="C187" s="18" t="s">
        <v>4664</v>
      </c>
      <c r="D187" s="17">
        <v>4127571264</v>
      </c>
      <c r="E187" s="17"/>
      <c r="F187" s="17"/>
      <c r="G187" s="17">
        <v>5</v>
      </c>
      <c r="H187" s="17">
        <v>15</v>
      </c>
      <c r="I187" s="17"/>
      <c r="J187" s="17">
        <v>10</v>
      </c>
      <c r="K187" s="17"/>
      <c r="L187" s="17"/>
      <c r="M187" s="17"/>
      <c r="N187" s="17"/>
      <c r="O187" s="17">
        <v>15</v>
      </c>
      <c r="P187" s="17">
        <v>15</v>
      </c>
      <c r="Q187" s="17"/>
      <c r="R187" s="17"/>
      <c r="S187" s="17"/>
      <c r="T187" s="17"/>
      <c r="U187" s="17"/>
      <c r="V187" s="17"/>
      <c r="W187" s="17"/>
      <c r="X187" s="17"/>
      <c r="AA187" s="16"/>
    </row>
    <row r="188" spans="1:27" s="15" customFormat="1" ht="18.75" customHeight="1">
      <c r="A188" s="201"/>
      <c r="B188" s="188">
        <v>4275</v>
      </c>
      <c r="C188" s="18" t="s">
        <v>4400</v>
      </c>
      <c r="D188" s="17">
        <v>4127579543</v>
      </c>
      <c r="E188" s="17"/>
      <c r="F188" s="17"/>
      <c r="G188" s="17">
        <v>5</v>
      </c>
      <c r="H188" s="17">
        <v>5</v>
      </c>
      <c r="I188" s="17"/>
      <c r="J188" s="17">
        <v>2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AA188" s="16"/>
    </row>
    <row r="189" spans="1:27" s="15" customFormat="1" ht="18.75" customHeight="1">
      <c r="A189" s="201"/>
      <c r="B189" s="188">
        <v>4553</v>
      </c>
      <c r="C189" s="18" t="s">
        <v>1971</v>
      </c>
      <c r="D189" s="17">
        <v>4127529872</v>
      </c>
      <c r="E189" s="17"/>
      <c r="F189" s="17"/>
      <c r="G189" s="17">
        <v>3</v>
      </c>
      <c r="H189" s="17">
        <v>6</v>
      </c>
      <c r="I189" s="17"/>
      <c r="J189" s="17"/>
      <c r="K189" s="17"/>
      <c r="L189" s="17"/>
      <c r="M189" s="17"/>
      <c r="N189" s="17"/>
      <c r="O189" s="17">
        <v>5</v>
      </c>
      <c r="P189" s="17">
        <v>5</v>
      </c>
      <c r="Q189" s="17"/>
      <c r="R189" s="17"/>
      <c r="S189" s="17"/>
      <c r="T189" s="17"/>
      <c r="U189" s="17"/>
      <c r="V189" s="17"/>
      <c r="W189" s="17"/>
      <c r="X189" s="17"/>
      <c r="AA189" s="16"/>
    </row>
    <row r="190" spans="1:27" s="15" customFormat="1" ht="18.75" customHeight="1">
      <c r="A190" s="201"/>
      <c r="B190" s="188">
        <v>4681</v>
      </c>
      <c r="C190" s="18" t="s">
        <v>2662</v>
      </c>
      <c r="D190" s="17">
        <v>4127523152</v>
      </c>
      <c r="E190" s="17"/>
      <c r="F190" s="17"/>
      <c r="G190" s="17">
        <v>5</v>
      </c>
      <c r="H190" s="17">
        <v>5</v>
      </c>
      <c r="I190" s="17"/>
      <c r="J190" s="17">
        <v>3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AA190" s="16"/>
    </row>
    <row r="191" spans="1:27" s="15" customFormat="1" ht="18.75" customHeight="1">
      <c r="A191" s="201"/>
      <c r="B191" s="188">
        <v>4750</v>
      </c>
      <c r="C191" s="18" t="s">
        <v>5027</v>
      </c>
      <c r="D191" s="17">
        <v>4127533198</v>
      </c>
      <c r="E191" s="17"/>
      <c r="F191" s="17"/>
      <c r="G191" s="17">
        <v>5</v>
      </c>
      <c r="H191" s="17">
        <v>10</v>
      </c>
      <c r="I191" s="17"/>
      <c r="J191" s="17"/>
      <c r="K191" s="17"/>
      <c r="L191" s="17"/>
      <c r="M191" s="17"/>
      <c r="N191" s="17"/>
      <c r="O191" s="17"/>
      <c r="P191" s="17">
        <v>15</v>
      </c>
      <c r="Q191" s="17"/>
      <c r="R191" s="17"/>
      <c r="S191" s="17"/>
      <c r="T191" s="17"/>
      <c r="U191" s="17"/>
      <c r="V191" s="17"/>
      <c r="W191" s="17"/>
      <c r="X191" s="17"/>
      <c r="AA191" s="16"/>
    </row>
    <row r="192" spans="1:27" s="15" customFormat="1" ht="18.75" customHeight="1">
      <c r="A192" s="201"/>
      <c r="B192" s="188">
        <v>4764</v>
      </c>
      <c r="C192" s="18" t="s">
        <v>5028</v>
      </c>
      <c r="D192" s="17">
        <v>4127603346</v>
      </c>
      <c r="E192" s="17"/>
      <c r="F192" s="17"/>
      <c r="G192" s="17">
        <v>5</v>
      </c>
      <c r="H192" s="17">
        <v>10</v>
      </c>
      <c r="I192" s="17"/>
      <c r="J192" s="17">
        <v>3</v>
      </c>
      <c r="K192" s="17"/>
      <c r="L192" s="17"/>
      <c r="M192" s="17"/>
      <c r="N192" s="17"/>
      <c r="O192" s="17">
        <v>10</v>
      </c>
      <c r="P192" s="17"/>
      <c r="Q192" s="17"/>
      <c r="R192" s="17"/>
      <c r="S192" s="17"/>
      <c r="T192" s="17"/>
      <c r="U192" s="17"/>
      <c r="V192" s="17"/>
      <c r="W192" s="17"/>
      <c r="X192" s="17"/>
      <c r="AA192" s="16"/>
    </row>
    <row r="193" spans="1:27" s="15" customFormat="1" ht="18.75" customHeight="1">
      <c r="A193" s="201"/>
      <c r="B193" s="188">
        <v>5513</v>
      </c>
      <c r="C193" s="18" t="s">
        <v>5029</v>
      </c>
      <c r="D193" s="17">
        <v>4127601561</v>
      </c>
      <c r="E193" s="17"/>
      <c r="F193" s="17"/>
      <c r="G193" s="17">
        <v>5</v>
      </c>
      <c r="H193" s="17">
        <v>10</v>
      </c>
      <c r="I193" s="17"/>
      <c r="J193" s="17"/>
      <c r="K193" s="17"/>
      <c r="L193" s="17"/>
      <c r="M193" s="17"/>
      <c r="N193" s="17"/>
      <c r="O193" s="17">
        <v>10</v>
      </c>
      <c r="P193" s="17">
        <v>5</v>
      </c>
      <c r="Q193" s="17"/>
      <c r="R193" s="17"/>
      <c r="S193" s="17"/>
      <c r="T193" s="17"/>
      <c r="U193" s="17"/>
      <c r="V193" s="17"/>
      <c r="W193" s="17"/>
      <c r="X193" s="17"/>
      <c r="AA193" s="16"/>
    </row>
    <row r="194" spans="1:27" s="15" customFormat="1" ht="18.75" customHeight="1">
      <c r="A194" s="201"/>
      <c r="B194" s="188">
        <v>5429</v>
      </c>
      <c r="C194" s="18" t="s">
        <v>5030</v>
      </c>
      <c r="D194" s="17">
        <v>4127556020</v>
      </c>
      <c r="E194" s="17">
        <v>3</v>
      </c>
      <c r="F194" s="17"/>
      <c r="G194" s="17">
        <v>5</v>
      </c>
      <c r="H194" s="17">
        <v>3</v>
      </c>
      <c r="I194" s="17"/>
      <c r="J194" s="17"/>
      <c r="K194" s="17"/>
      <c r="L194" s="17"/>
      <c r="M194" s="17"/>
      <c r="N194" s="17"/>
      <c r="O194" s="17">
        <v>3</v>
      </c>
      <c r="P194" s="17">
        <v>3</v>
      </c>
      <c r="Q194" s="17"/>
      <c r="R194" s="17"/>
      <c r="S194" s="17"/>
      <c r="T194" s="17"/>
      <c r="U194" s="17"/>
      <c r="V194" s="17"/>
      <c r="W194" s="17"/>
      <c r="X194" s="17"/>
      <c r="AA194" s="16"/>
    </row>
    <row r="195" spans="1:27" s="15" customFormat="1" ht="18.75" customHeight="1">
      <c r="A195" s="201"/>
      <c r="B195" s="188">
        <v>4680</v>
      </c>
      <c r="C195" s="18" t="s">
        <v>5031</v>
      </c>
      <c r="D195" s="17">
        <v>4127574080</v>
      </c>
      <c r="E195" s="17"/>
      <c r="F195" s="17"/>
      <c r="G195" s="17">
        <v>3</v>
      </c>
      <c r="H195" s="17">
        <v>9</v>
      </c>
      <c r="I195" s="17"/>
      <c r="J195" s="17"/>
      <c r="K195" s="17"/>
      <c r="L195" s="17"/>
      <c r="M195" s="17"/>
      <c r="N195" s="17"/>
      <c r="O195" s="17">
        <v>12</v>
      </c>
      <c r="P195" s="17"/>
      <c r="Q195" s="17"/>
      <c r="R195" s="17"/>
      <c r="S195" s="17"/>
      <c r="T195" s="17"/>
      <c r="U195" s="17"/>
      <c r="V195" s="17"/>
      <c r="W195" s="17"/>
      <c r="X195" s="17"/>
      <c r="AA195" s="16"/>
    </row>
    <row r="196" spans="1:27" s="15" customFormat="1" ht="18.75" customHeight="1">
      <c r="A196" s="201"/>
      <c r="B196" s="188">
        <v>5490</v>
      </c>
      <c r="C196" s="18" t="s">
        <v>2648</v>
      </c>
      <c r="D196" s="17">
        <v>4127602078</v>
      </c>
      <c r="E196" s="17">
        <v>5</v>
      </c>
      <c r="F196" s="17"/>
      <c r="G196" s="17">
        <v>10</v>
      </c>
      <c r="H196" s="17">
        <v>5</v>
      </c>
      <c r="I196" s="17"/>
      <c r="J196" s="17">
        <v>5</v>
      </c>
      <c r="K196" s="17"/>
      <c r="L196" s="17"/>
      <c r="M196" s="17"/>
      <c r="N196" s="17"/>
      <c r="O196" s="17">
        <v>5</v>
      </c>
      <c r="P196" s="17">
        <v>5</v>
      </c>
      <c r="Q196" s="17"/>
      <c r="R196" s="17"/>
      <c r="S196" s="17"/>
      <c r="T196" s="17"/>
      <c r="U196" s="17"/>
      <c r="V196" s="17"/>
      <c r="W196" s="17"/>
      <c r="X196" s="17"/>
      <c r="AA196" s="16"/>
    </row>
    <row r="197" spans="1:27" s="15" customFormat="1" ht="18.75" customHeight="1">
      <c r="A197" s="201"/>
      <c r="B197" s="188">
        <v>3761</v>
      </c>
      <c r="C197" s="18" t="s">
        <v>2103</v>
      </c>
      <c r="D197" s="17">
        <v>4127594052</v>
      </c>
      <c r="E197" s="17"/>
      <c r="F197" s="17"/>
      <c r="G197" s="17"/>
      <c r="H197" s="17">
        <v>5</v>
      </c>
      <c r="I197" s="17"/>
      <c r="J197" s="17"/>
      <c r="K197" s="17"/>
      <c r="L197" s="17"/>
      <c r="M197" s="17"/>
      <c r="N197" s="17"/>
      <c r="O197" s="17"/>
      <c r="P197" s="17">
        <v>10</v>
      </c>
      <c r="Q197" s="17"/>
      <c r="R197" s="17"/>
      <c r="S197" s="17"/>
      <c r="T197" s="17"/>
      <c r="U197" s="17"/>
      <c r="V197" s="17"/>
      <c r="W197" s="17"/>
      <c r="X197" s="17"/>
      <c r="AA197" s="16"/>
    </row>
    <row r="198" spans="1:27" s="15" customFormat="1" ht="18.75" customHeight="1">
      <c r="A198" s="216" t="s">
        <v>5033</v>
      </c>
      <c r="B198" s="188">
        <v>4512</v>
      </c>
      <c r="C198" s="18" t="s">
        <v>4153</v>
      </c>
      <c r="D198" s="17">
        <v>4127545890</v>
      </c>
      <c r="E198" s="17"/>
      <c r="F198" s="17"/>
      <c r="G198" s="17">
        <v>5</v>
      </c>
      <c r="H198" s="17">
        <v>8</v>
      </c>
      <c r="I198" s="17"/>
      <c r="J198" s="17">
        <v>4</v>
      </c>
      <c r="K198" s="17"/>
      <c r="L198" s="17"/>
      <c r="M198" s="17"/>
      <c r="N198" s="17"/>
      <c r="O198" s="17">
        <v>3</v>
      </c>
      <c r="P198" s="17"/>
      <c r="Q198" s="17"/>
      <c r="R198" s="17"/>
      <c r="S198" s="17"/>
      <c r="T198" s="17"/>
      <c r="U198" s="17"/>
      <c r="V198" s="17"/>
      <c r="W198" s="17"/>
      <c r="X198" s="17"/>
      <c r="AA198" s="16"/>
    </row>
    <row r="199" spans="1:27" s="15" customFormat="1" ht="18.75" customHeight="1">
      <c r="A199" s="216" t="s">
        <v>5034</v>
      </c>
      <c r="B199" s="188">
        <v>3280</v>
      </c>
      <c r="C199" s="18" t="s">
        <v>5036</v>
      </c>
      <c r="D199" s="17">
        <v>4127608500</v>
      </c>
      <c r="E199" s="17">
        <v>10</v>
      </c>
      <c r="F199" s="17"/>
      <c r="G199" s="17">
        <v>5</v>
      </c>
      <c r="H199" s="17">
        <v>10</v>
      </c>
      <c r="I199" s="17"/>
      <c r="J199" s="17"/>
      <c r="K199" s="17"/>
      <c r="L199" s="17"/>
      <c r="M199" s="17"/>
      <c r="N199" s="17"/>
      <c r="O199" s="17"/>
      <c r="P199" s="17">
        <v>20</v>
      </c>
      <c r="Q199" s="17"/>
      <c r="R199" s="17"/>
      <c r="S199" s="17"/>
      <c r="T199" s="17"/>
      <c r="U199" s="17"/>
      <c r="V199" s="17"/>
      <c r="W199" s="17"/>
      <c r="X199" s="17"/>
      <c r="AA199" s="16"/>
    </row>
    <row r="200" spans="1:27" s="15" customFormat="1" ht="18.75" customHeight="1">
      <c r="A200" s="201"/>
      <c r="B200" s="188">
        <v>4419</v>
      </c>
      <c r="C200" s="18" t="s">
        <v>4650</v>
      </c>
      <c r="D200" s="17">
        <v>4127568348</v>
      </c>
      <c r="E200" s="17"/>
      <c r="F200" s="17"/>
      <c r="G200" s="17">
        <v>5</v>
      </c>
      <c r="H200" s="17">
        <v>5</v>
      </c>
      <c r="I200" s="17"/>
      <c r="J200" s="17"/>
      <c r="K200" s="17"/>
      <c r="L200" s="17"/>
      <c r="M200" s="17"/>
      <c r="N200" s="17"/>
      <c r="O200" s="17">
        <v>5</v>
      </c>
      <c r="P200" s="17"/>
      <c r="Q200" s="17"/>
      <c r="R200" s="17"/>
      <c r="S200" s="17"/>
      <c r="T200" s="17"/>
      <c r="U200" s="17"/>
      <c r="V200" s="17"/>
      <c r="W200" s="17"/>
      <c r="X200" s="17"/>
      <c r="AA200" s="16"/>
    </row>
    <row r="201" spans="1:27" s="15" customFormat="1" ht="18.75" customHeight="1">
      <c r="A201" s="201"/>
      <c r="B201" s="188">
        <v>3653</v>
      </c>
      <c r="C201" s="18" t="s">
        <v>5037</v>
      </c>
      <c r="D201" s="17">
        <v>4127590175</v>
      </c>
      <c r="E201" s="17"/>
      <c r="F201" s="17"/>
      <c r="G201" s="17">
        <v>3</v>
      </c>
      <c r="H201" s="17">
        <v>3</v>
      </c>
      <c r="I201" s="17"/>
      <c r="J201" s="17">
        <v>3</v>
      </c>
      <c r="K201" s="17"/>
      <c r="L201" s="17"/>
      <c r="M201" s="17"/>
      <c r="N201" s="17"/>
      <c r="O201" s="17">
        <v>6</v>
      </c>
      <c r="P201" s="17"/>
      <c r="Q201" s="17"/>
      <c r="R201" s="17"/>
      <c r="S201" s="17"/>
      <c r="T201" s="17"/>
      <c r="U201" s="17"/>
      <c r="V201" s="17"/>
      <c r="W201" s="17"/>
      <c r="X201" s="17"/>
      <c r="AA201" s="16"/>
    </row>
    <row r="202" spans="1:27" s="15" customFormat="1" ht="18.75" customHeight="1">
      <c r="A202" s="201"/>
      <c r="B202" s="188">
        <v>2829</v>
      </c>
      <c r="C202" s="18" t="s">
        <v>5038</v>
      </c>
      <c r="D202" s="17">
        <v>4127607440</v>
      </c>
      <c r="E202" s="17">
        <v>3</v>
      </c>
      <c r="F202" s="17">
        <v>3</v>
      </c>
      <c r="G202" s="17">
        <v>5</v>
      </c>
      <c r="H202" s="17">
        <v>5</v>
      </c>
      <c r="I202" s="17"/>
      <c r="J202" s="17">
        <v>3</v>
      </c>
      <c r="K202" s="17"/>
      <c r="L202" s="17"/>
      <c r="M202" s="17"/>
      <c r="N202" s="17"/>
      <c r="O202" s="17">
        <v>3</v>
      </c>
      <c r="P202" s="17"/>
      <c r="Q202" s="17"/>
      <c r="R202" s="17"/>
      <c r="S202" s="17"/>
      <c r="T202" s="17"/>
      <c r="U202" s="17"/>
      <c r="V202" s="17"/>
      <c r="W202" s="17"/>
      <c r="X202" s="17"/>
      <c r="AA202" s="16"/>
    </row>
    <row r="203" spans="1:27" s="15" customFormat="1" ht="18.75" customHeight="1">
      <c r="A203" s="201"/>
      <c r="B203" s="188">
        <v>3312</v>
      </c>
      <c r="C203" s="18" t="s">
        <v>5039</v>
      </c>
      <c r="D203" s="17">
        <v>4127597040</v>
      </c>
      <c r="E203" s="17"/>
      <c r="F203" s="17"/>
      <c r="G203" s="17"/>
      <c r="H203" s="17">
        <v>10</v>
      </c>
      <c r="I203" s="17"/>
      <c r="J203" s="17">
        <v>5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AA203" s="16"/>
    </row>
    <row r="204" spans="1:27" s="15" customFormat="1" ht="18.75" customHeight="1">
      <c r="A204" s="201"/>
      <c r="B204" s="188">
        <v>2761</v>
      </c>
      <c r="C204" s="18" t="s">
        <v>4174</v>
      </c>
      <c r="D204" s="17">
        <v>4127548746</v>
      </c>
      <c r="E204" s="17"/>
      <c r="F204" s="17"/>
      <c r="G204" s="17"/>
      <c r="H204" s="17">
        <v>10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AA204" s="16"/>
    </row>
    <row r="205" spans="1:27" s="15" customFormat="1" ht="18.75" customHeight="1">
      <c r="A205" s="201"/>
      <c r="B205" s="188">
        <v>2520</v>
      </c>
      <c r="C205" s="18" t="s">
        <v>1776</v>
      </c>
      <c r="D205" s="17">
        <v>4127597328</v>
      </c>
      <c r="E205" s="17"/>
      <c r="F205" s="17"/>
      <c r="G205" s="17">
        <v>9</v>
      </c>
      <c r="H205" s="17">
        <v>10</v>
      </c>
      <c r="I205" s="17"/>
      <c r="J205" s="17"/>
      <c r="K205" s="17"/>
      <c r="L205" s="17"/>
      <c r="M205" s="17"/>
      <c r="N205" s="17"/>
      <c r="O205" s="17">
        <v>10</v>
      </c>
      <c r="P205" s="17"/>
      <c r="Q205" s="17"/>
      <c r="R205" s="17"/>
      <c r="S205" s="17"/>
      <c r="T205" s="17"/>
      <c r="U205" s="17"/>
      <c r="V205" s="17"/>
      <c r="W205" s="17"/>
      <c r="X205" s="17"/>
      <c r="AA205" s="16"/>
    </row>
    <row r="206" spans="1:27" s="15" customFormat="1" ht="18.75" customHeight="1">
      <c r="A206" s="201"/>
      <c r="B206" s="188">
        <v>3055</v>
      </c>
      <c r="C206" s="18" t="s">
        <v>5040</v>
      </c>
      <c r="D206" s="17">
        <v>4127605207</v>
      </c>
      <c r="E206" s="17"/>
      <c r="F206" s="17"/>
      <c r="G206" s="17">
        <v>5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AA206" s="16"/>
    </row>
    <row r="207" spans="1:27" s="15" customFormat="1" ht="18.75" customHeight="1">
      <c r="A207" s="201"/>
      <c r="B207" s="188">
        <v>2210</v>
      </c>
      <c r="C207" s="18" t="s">
        <v>3318</v>
      </c>
      <c r="D207" s="17">
        <v>4127544858</v>
      </c>
      <c r="E207" s="17"/>
      <c r="F207" s="17"/>
      <c r="G207" s="17">
        <v>5</v>
      </c>
      <c r="H207" s="17">
        <v>10</v>
      </c>
      <c r="I207" s="17"/>
      <c r="J207" s="17"/>
      <c r="K207" s="17"/>
      <c r="L207" s="17"/>
      <c r="M207" s="17"/>
      <c r="N207" s="17"/>
      <c r="O207" s="17">
        <v>5</v>
      </c>
      <c r="P207" s="17">
        <v>10</v>
      </c>
      <c r="Q207" s="17"/>
      <c r="R207" s="17"/>
      <c r="S207" s="17"/>
      <c r="T207" s="17"/>
      <c r="U207" s="17"/>
      <c r="V207" s="17"/>
      <c r="W207" s="17"/>
      <c r="X207" s="17"/>
      <c r="AA207" s="16"/>
    </row>
    <row r="208" spans="1:27" s="15" customFormat="1" ht="18.75" customHeight="1">
      <c r="A208" s="201"/>
      <c r="B208" s="188">
        <v>3496</v>
      </c>
      <c r="C208" s="18" t="s">
        <v>4169</v>
      </c>
      <c r="D208" s="17">
        <v>4127586466</v>
      </c>
      <c r="E208" s="17"/>
      <c r="F208" s="17"/>
      <c r="G208" s="17">
        <v>5</v>
      </c>
      <c r="H208" s="17">
        <v>5</v>
      </c>
      <c r="I208" s="17"/>
      <c r="J208" s="17"/>
      <c r="K208" s="17"/>
      <c r="L208" s="17"/>
      <c r="M208" s="17"/>
      <c r="N208" s="17"/>
      <c r="O208" s="17">
        <v>5</v>
      </c>
      <c r="P208" s="17">
        <v>10</v>
      </c>
      <c r="Q208" s="17"/>
      <c r="R208" s="17"/>
      <c r="S208" s="17"/>
      <c r="T208" s="17"/>
      <c r="U208" s="17"/>
      <c r="V208" s="17"/>
      <c r="W208" s="17"/>
      <c r="X208" s="17"/>
      <c r="AA208" s="16"/>
    </row>
    <row r="209" spans="1:27" s="15" customFormat="1" ht="18.75" customHeight="1">
      <c r="A209" s="201"/>
      <c r="B209" s="188">
        <v>3029</v>
      </c>
      <c r="C209" s="18" t="s">
        <v>1910</v>
      </c>
      <c r="D209" s="17">
        <v>4127609188</v>
      </c>
      <c r="E209" s="17"/>
      <c r="F209" s="17">
        <v>3</v>
      </c>
      <c r="G209" s="17"/>
      <c r="H209" s="17">
        <v>10</v>
      </c>
      <c r="I209" s="17"/>
      <c r="J209" s="17">
        <v>5</v>
      </c>
      <c r="K209" s="17"/>
      <c r="L209" s="17"/>
      <c r="M209" s="17"/>
      <c r="N209" s="17"/>
      <c r="O209" s="17"/>
      <c r="P209" s="17">
        <v>5</v>
      </c>
      <c r="Q209" s="17"/>
      <c r="R209" s="17"/>
      <c r="S209" s="17"/>
      <c r="T209" s="17"/>
      <c r="U209" s="17"/>
      <c r="V209" s="17"/>
      <c r="W209" s="17"/>
      <c r="X209" s="17"/>
      <c r="AA209" s="16"/>
    </row>
    <row r="210" spans="1:27" s="15" customFormat="1" ht="18.75" customHeight="1">
      <c r="A210" s="201"/>
      <c r="B210" s="188">
        <v>2820</v>
      </c>
      <c r="C210" s="18" t="s">
        <v>4410</v>
      </c>
      <c r="D210" s="17">
        <v>4127585357</v>
      </c>
      <c r="E210" s="17"/>
      <c r="F210" s="17"/>
      <c r="G210" s="17"/>
      <c r="H210" s="17">
        <v>10</v>
      </c>
      <c r="I210" s="17"/>
      <c r="J210" s="17"/>
      <c r="K210" s="17"/>
      <c r="L210" s="17"/>
      <c r="M210" s="17"/>
      <c r="N210" s="17"/>
      <c r="O210" s="17"/>
      <c r="P210" s="17">
        <v>5</v>
      </c>
      <c r="Q210" s="17"/>
      <c r="R210" s="17"/>
      <c r="S210" s="17"/>
      <c r="T210" s="17"/>
      <c r="U210" s="17"/>
      <c r="V210" s="17"/>
      <c r="W210" s="17"/>
      <c r="X210" s="17"/>
      <c r="AA210" s="16"/>
    </row>
    <row r="211" spans="1:27" s="15" customFormat="1" ht="18.75" customHeight="1">
      <c r="A211" s="201"/>
      <c r="B211" s="188">
        <v>5511</v>
      </c>
      <c r="C211" s="18" t="s">
        <v>5041</v>
      </c>
      <c r="D211" s="17">
        <v>4127574734</v>
      </c>
      <c r="E211" s="17"/>
      <c r="F211" s="17"/>
      <c r="G211" s="17">
        <v>5</v>
      </c>
      <c r="H211" s="17">
        <v>5</v>
      </c>
      <c r="I211" s="17"/>
      <c r="J211" s="17"/>
      <c r="K211" s="17"/>
      <c r="L211" s="17"/>
      <c r="M211" s="17"/>
      <c r="N211" s="17"/>
      <c r="O211" s="17">
        <v>5</v>
      </c>
      <c r="P211" s="17">
        <v>5</v>
      </c>
      <c r="Q211" s="17"/>
      <c r="R211" s="17"/>
      <c r="S211" s="17"/>
      <c r="T211" s="17"/>
      <c r="U211" s="17"/>
      <c r="V211" s="17"/>
      <c r="W211" s="17"/>
      <c r="X211" s="17"/>
      <c r="AA211" s="16"/>
    </row>
    <row r="212" spans="1:27" s="15" customFormat="1" ht="18.75" customHeight="1">
      <c r="A212" s="201"/>
      <c r="B212" s="188">
        <v>2174</v>
      </c>
      <c r="C212" s="18" t="s">
        <v>4167</v>
      </c>
      <c r="D212" s="17">
        <v>4127546380</v>
      </c>
      <c r="E212" s="17"/>
      <c r="F212" s="17"/>
      <c r="G212" s="17">
        <v>5</v>
      </c>
      <c r="H212" s="17">
        <v>10</v>
      </c>
      <c r="I212" s="17"/>
      <c r="J212" s="17">
        <v>5</v>
      </c>
      <c r="K212" s="17"/>
      <c r="L212" s="17"/>
      <c r="M212" s="17"/>
      <c r="N212" s="17"/>
      <c r="O212" s="17"/>
      <c r="P212" s="17">
        <v>10</v>
      </c>
      <c r="Q212" s="17"/>
      <c r="R212" s="17"/>
      <c r="S212" s="17"/>
      <c r="T212" s="17"/>
      <c r="U212" s="17"/>
      <c r="V212" s="17"/>
      <c r="W212" s="17"/>
      <c r="X212" s="17"/>
      <c r="AA212" s="16"/>
    </row>
    <row r="213" spans="1:27" s="15" customFormat="1" ht="18.75" customHeight="1">
      <c r="A213" s="201"/>
      <c r="B213" s="188">
        <v>3766</v>
      </c>
      <c r="C213" s="18" t="s">
        <v>5042</v>
      </c>
      <c r="D213" s="17">
        <v>4127595287</v>
      </c>
      <c r="E213" s="17"/>
      <c r="F213" s="17"/>
      <c r="G213" s="17">
        <v>10</v>
      </c>
      <c r="H213" s="17">
        <v>10</v>
      </c>
      <c r="I213" s="17"/>
      <c r="J213" s="17"/>
      <c r="K213" s="17"/>
      <c r="L213" s="17"/>
      <c r="M213" s="17"/>
      <c r="N213" s="17"/>
      <c r="O213" s="17">
        <v>5</v>
      </c>
      <c r="P213" s="17"/>
      <c r="Q213" s="17"/>
      <c r="R213" s="17"/>
      <c r="S213" s="17"/>
      <c r="T213" s="17"/>
      <c r="U213" s="17"/>
      <c r="V213" s="17"/>
      <c r="W213" s="17"/>
      <c r="X213" s="17"/>
      <c r="AA213" s="16"/>
    </row>
    <row r="214" spans="1:27" s="15" customFormat="1" ht="18.75" customHeight="1">
      <c r="A214" s="201"/>
      <c r="B214" s="188">
        <v>2918</v>
      </c>
      <c r="C214" s="18" t="s">
        <v>4411</v>
      </c>
      <c r="D214" s="17">
        <v>4127549278</v>
      </c>
      <c r="E214" s="17"/>
      <c r="F214" s="17"/>
      <c r="G214" s="17">
        <v>7</v>
      </c>
      <c r="H214" s="17">
        <v>7</v>
      </c>
      <c r="I214" s="17"/>
      <c r="J214" s="17"/>
      <c r="K214" s="17"/>
      <c r="L214" s="17"/>
      <c r="M214" s="17"/>
      <c r="N214" s="17"/>
      <c r="O214" s="17"/>
      <c r="P214" s="17">
        <v>5</v>
      </c>
      <c r="Q214" s="17"/>
      <c r="R214" s="17"/>
      <c r="S214" s="17"/>
      <c r="T214" s="17"/>
      <c r="U214" s="17"/>
      <c r="V214" s="17"/>
      <c r="W214" s="17"/>
      <c r="X214" s="17"/>
      <c r="AA214" s="16"/>
    </row>
    <row r="215" spans="1:27" s="15" customFormat="1" ht="18.75" customHeight="1">
      <c r="A215" s="201"/>
      <c r="B215" s="188">
        <v>3478</v>
      </c>
      <c r="C215" s="18" t="s">
        <v>5043</v>
      </c>
      <c r="D215" s="17">
        <v>4127577726</v>
      </c>
      <c r="E215" s="17"/>
      <c r="F215" s="17"/>
      <c r="G215" s="17"/>
      <c r="H215" s="17">
        <v>10</v>
      </c>
      <c r="I215" s="17"/>
      <c r="J215" s="17">
        <v>3</v>
      </c>
      <c r="K215" s="17"/>
      <c r="L215" s="17"/>
      <c r="M215" s="17"/>
      <c r="N215" s="17"/>
      <c r="O215" s="17"/>
      <c r="P215" s="17">
        <v>5</v>
      </c>
      <c r="Q215" s="17"/>
      <c r="R215" s="17"/>
      <c r="S215" s="17"/>
      <c r="T215" s="17"/>
      <c r="U215" s="17"/>
      <c r="V215" s="17"/>
      <c r="W215" s="17"/>
      <c r="X215" s="17"/>
      <c r="AA215" s="16"/>
    </row>
    <row r="216" spans="1:27" s="15" customFormat="1" ht="18.75" customHeight="1">
      <c r="A216" s="201"/>
      <c r="B216" s="188">
        <v>3144</v>
      </c>
      <c r="C216" s="18" t="s">
        <v>4789</v>
      </c>
      <c r="D216" s="17">
        <v>4127557825</v>
      </c>
      <c r="E216" s="17"/>
      <c r="F216" s="17"/>
      <c r="G216" s="17">
        <v>6</v>
      </c>
      <c r="H216" s="17">
        <v>10</v>
      </c>
      <c r="I216" s="17"/>
      <c r="J216" s="17">
        <v>5</v>
      </c>
      <c r="K216" s="17"/>
      <c r="L216" s="17"/>
      <c r="M216" s="17"/>
      <c r="N216" s="17"/>
      <c r="O216" s="17">
        <v>5</v>
      </c>
      <c r="P216" s="17">
        <v>6</v>
      </c>
      <c r="Q216" s="17"/>
      <c r="R216" s="17"/>
      <c r="S216" s="17"/>
      <c r="T216" s="17"/>
      <c r="U216" s="17"/>
      <c r="V216" s="17"/>
      <c r="W216" s="17"/>
      <c r="X216" s="17"/>
      <c r="AA216" s="16"/>
    </row>
    <row r="217" spans="1:27" s="15" customFormat="1" ht="18.75" customHeight="1">
      <c r="A217" s="201"/>
      <c r="B217" s="188">
        <v>4816</v>
      </c>
      <c r="C217" s="18" t="s">
        <v>1798</v>
      </c>
      <c r="D217" s="17">
        <v>4127554712</v>
      </c>
      <c r="E217" s="17"/>
      <c r="F217" s="17"/>
      <c r="G217" s="17">
        <v>6</v>
      </c>
      <c r="H217" s="17">
        <v>10</v>
      </c>
      <c r="I217" s="17"/>
      <c r="J217" s="17">
        <v>4</v>
      </c>
      <c r="K217" s="17"/>
      <c r="L217" s="17"/>
      <c r="M217" s="17"/>
      <c r="N217" s="17"/>
      <c r="O217" s="17">
        <v>4</v>
      </c>
      <c r="P217" s="17"/>
      <c r="Q217" s="17"/>
      <c r="R217" s="17"/>
      <c r="S217" s="17"/>
      <c r="T217" s="17"/>
      <c r="U217" s="17"/>
      <c r="V217" s="17"/>
      <c r="W217" s="17"/>
      <c r="X217" s="17"/>
      <c r="AA217" s="16"/>
    </row>
    <row r="218" spans="1:27" s="15" customFormat="1" ht="18.75" customHeight="1">
      <c r="A218" s="201"/>
      <c r="B218" s="188">
        <v>2173</v>
      </c>
      <c r="C218" s="18" t="s">
        <v>3882</v>
      </c>
      <c r="D218" s="17">
        <v>4127660265</v>
      </c>
      <c r="E218" s="17"/>
      <c r="F218" s="17"/>
      <c r="G218" s="17"/>
      <c r="H218" s="17">
        <v>5</v>
      </c>
      <c r="I218" s="17"/>
      <c r="J218" s="17"/>
      <c r="K218" s="17"/>
      <c r="L218" s="17"/>
      <c r="M218" s="17"/>
      <c r="N218" s="17"/>
      <c r="O218" s="17">
        <v>5</v>
      </c>
      <c r="P218" s="17">
        <v>3</v>
      </c>
      <c r="Q218" s="17"/>
      <c r="R218" s="17"/>
      <c r="S218" s="17"/>
      <c r="T218" s="17"/>
      <c r="U218" s="17"/>
      <c r="V218" s="17"/>
      <c r="W218" s="17"/>
      <c r="X218" s="17"/>
      <c r="AA218" s="16"/>
    </row>
    <row r="219" spans="1:27" s="15" customFormat="1" ht="18.75" customHeight="1">
      <c r="A219" s="201"/>
      <c r="B219" s="188">
        <v>1657</v>
      </c>
      <c r="C219" s="18" t="s">
        <v>4159</v>
      </c>
      <c r="D219" s="17">
        <v>4127605899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v>5</v>
      </c>
      <c r="R219" s="17">
        <v>5</v>
      </c>
      <c r="S219" s="17"/>
      <c r="T219" s="17"/>
      <c r="U219" s="17"/>
      <c r="V219" s="17"/>
      <c r="W219" s="17"/>
      <c r="X219" s="17"/>
      <c r="AA219" s="16"/>
    </row>
    <row r="220" spans="1:27" s="15" customFormat="1" ht="18.75" customHeight="1">
      <c r="A220" s="201"/>
      <c r="B220" s="188">
        <v>1657</v>
      </c>
      <c r="C220" s="18" t="s">
        <v>4159</v>
      </c>
      <c r="D220" s="17">
        <v>4127605900</v>
      </c>
      <c r="E220" s="17"/>
      <c r="F220" s="17"/>
      <c r="G220" s="17">
        <v>10</v>
      </c>
      <c r="H220" s="17">
        <v>25</v>
      </c>
      <c r="I220" s="17"/>
      <c r="J220" s="17"/>
      <c r="K220" s="17"/>
      <c r="L220" s="17"/>
      <c r="M220" s="17"/>
      <c r="N220" s="17"/>
      <c r="O220" s="17">
        <v>10</v>
      </c>
      <c r="P220" s="17"/>
      <c r="Q220" s="17"/>
      <c r="R220" s="17"/>
      <c r="S220" s="17"/>
      <c r="T220" s="17"/>
      <c r="U220" s="17"/>
      <c r="V220" s="17"/>
      <c r="W220" s="17"/>
      <c r="X220" s="17"/>
      <c r="AA220" s="16"/>
    </row>
    <row r="221" spans="1:27" s="15" customFormat="1" ht="18.75" customHeight="1">
      <c r="A221" s="201"/>
      <c r="B221" s="188">
        <v>5643</v>
      </c>
      <c r="C221" s="18" t="s">
        <v>3126</v>
      </c>
      <c r="D221" s="17">
        <v>4127608684</v>
      </c>
      <c r="E221" s="17"/>
      <c r="F221" s="17"/>
      <c r="G221" s="17">
        <v>10</v>
      </c>
      <c r="H221" s="17">
        <v>7</v>
      </c>
      <c r="I221" s="17"/>
      <c r="J221" s="17"/>
      <c r="K221" s="17"/>
      <c r="L221" s="17"/>
      <c r="M221" s="17"/>
      <c r="N221" s="17"/>
      <c r="O221" s="17">
        <v>7</v>
      </c>
      <c r="P221" s="17">
        <v>10</v>
      </c>
      <c r="Q221" s="17"/>
      <c r="R221" s="17"/>
      <c r="S221" s="17"/>
      <c r="T221" s="17"/>
      <c r="U221" s="17"/>
      <c r="V221" s="17"/>
      <c r="W221" s="17"/>
      <c r="X221" s="17"/>
      <c r="AA221" s="16"/>
    </row>
    <row r="222" spans="1:27" s="15" customFormat="1" ht="18.75" customHeight="1">
      <c r="A222" s="201"/>
      <c r="B222" s="188">
        <v>1531</v>
      </c>
      <c r="C222" s="18" t="s">
        <v>3188</v>
      </c>
      <c r="D222" s="17">
        <v>4127583818</v>
      </c>
      <c r="E222" s="17"/>
      <c r="F222" s="17"/>
      <c r="G222" s="17"/>
      <c r="H222" s="17">
        <v>20</v>
      </c>
      <c r="I222" s="17"/>
      <c r="J222" s="17">
        <v>10</v>
      </c>
      <c r="K222" s="17"/>
      <c r="L222" s="17"/>
      <c r="M222" s="17"/>
      <c r="N222" s="17"/>
      <c r="O222" s="17">
        <v>10</v>
      </c>
      <c r="P222" s="17"/>
      <c r="Q222" s="17"/>
      <c r="R222" s="17"/>
      <c r="S222" s="17"/>
      <c r="T222" s="17"/>
      <c r="U222" s="17"/>
      <c r="V222" s="17"/>
      <c r="W222" s="17"/>
      <c r="X222" s="17"/>
      <c r="AA222" s="16"/>
    </row>
    <row r="223" spans="1:27" s="15" customFormat="1" ht="18.75" customHeight="1">
      <c r="A223" s="201"/>
      <c r="B223" s="188">
        <v>1661</v>
      </c>
      <c r="C223" s="18" t="s">
        <v>4419</v>
      </c>
      <c r="D223" s="17">
        <v>4127557292</v>
      </c>
      <c r="E223" s="17"/>
      <c r="F223" s="17">
        <v>5</v>
      </c>
      <c r="G223" s="17">
        <v>10</v>
      </c>
      <c r="H223" s="17">
        <v>15</v>
      </c>
      <c r="I223" s="17"/>
      <c r="J223" s="17"/>
      <c r="K223" s="17"/>
      <c r="L223" s="17"/>
      <c r="M223" s="17"/>
      <c r="N223" s="17"/>
      <c r="O223" s="17">
        <v>10</v>
      </c>
      <c r="P223" s="17">
        <v>5</v>
      </c>
      <c r="Q223" s="17"/>
      <c r="R223" s="17"/>
      <c r="S223" s="17"/>
      <c r="T223" s="17"/>
      <c r="U223" s="17"/>
      <c r="V223" s="17"/>
      <c r="W223" s="17"/>
      <c r="X223" s="17"/>
      <c r="AA223" s="16"/>
    </row>
    <row r="224" spans="1:27" s="15" customFormat="1" ht="18.75" customHeight="1">
      <c r="A224" s="201"/>
      <c r="B224" s="188">
        <v>4306</v>
      </c>
      <c r="C224" s="18" t="s">
        <v>5044</v>
      </c>
      <c r="D224" s="17">
        <v>4127598788</v>
      </c>
      <c r="E224" s="17"/>
      <c r="F224" s="17"/>
      <c r="G224" s="17"/>
      <c r="H224" s="17">
        <v>10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AA224" s="16"/>
    </row>
    <row r="225" spans="1:27" s="15" customFormat="1" ht="18.75" customHeight="1">
      <c r="A225" s="201"/>
      <c r="B225" s="188">
        <v>3188</v>
      </c>
      <c r="C225" s="18" t="s">
        <v>3315</v>
      </c>
      <c r="D225" s="17">
        <v>4127598325</v>
      </c>
      <c r="E225" s="17"/>
      <c r="F225" s="17"/>
      <c r="G225" s="17">
        <v>5</v>
      </c>
      <c r="H225" s="17">
        <v>5</v>
      </c>
      <c r="I225" s="17"/>
      <c r="J225" s="17">
        <v>5</v>
      </c>
      <c r="K225" s="17"/>
      <c r="L225" s="17"/>
      <c r="M225" s="17"/>
      <c r="N225" s="17"/>
      <c r="O225" s="17">
        <v>5</v>
      </c>
      <c r="P225" s="17"/>
      <c r="Q225" s="17"/>
      <c r="R225" s="17"/>
      <c r="S225" s="17"/>
      <c r="T225" s="17"/>
      <c r="U225" s="17"/>
      <c r="V225" s="17"/>
      <c r="W225" s="17"/>
      <c r="X225" s="17"/>
      <c r="AA225" s="16"/>
    </row>
    <row r="226" spans="1:27" s="15" customFormat="1" ht="18.75" customHeight="1">
      <c r="A226" s="201"/>
      <c r="B226" s="188">
        <v>2544</v>
      </c>
      <c r="C226" s="18" t="s">
        <v>3120</v>
      </c>
      <c r="D226" s="17">
        <v>4127543562</v>
      </c>
      <c r="E226" s="17"/>
      <c r="F226" s="17"/>
      <c r="G226" s="17">
        <v>5</v>
      </c>
      <c r="H226" s="17">
        <v>5</v>
      </c>
      <c r="I226" s="17"/>
      <c r="J226" s="17">
        <v>5</v>
      </c>
      <c r="K226" s="17"/>
      <c r="L226" s="17"/>
      <c r="M226" s="17"/>
      <c r="N226" s="17"/>
      <c r="O226" s="17">
        <v>5</v>
      </c>
      <c r="P226" s="17"/>
      <c r="Q226" s="17"/>
      <c r="R226" s="17"/>
      <c r="S226" s="17"/>
      <c r="T226" s="17"/>
      <c r="U226" s="17"/>
      <c r="V226" s="17"/>
      <c r="W226" s="17"/>
      <c r="X226" s="17"/>
      <c r="AA226" s="16"/>
    </row>
    <row r="227" spans="1:27" s="15" customFormat="1" ht="18.75" customHeight="1">
      <c r="A227" s="201"/>
      <c r="B227" s="188">
        <v>3916</v>
      </c>
      <c r="C227" s="18" t="s">
        <v>5045</v>
      </c>
      <c r="D227" s="17">
        <v>4127551716</v>
      </c>
      <c r="E227" s="17"/>
      <c r="F227" s="17"/>
      <c r="G227" s="17">
        <v>5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AA227" s="16"/>
    </row>
    <row r="228" spans="1:27" s="15" customFormat="1" ht="18.75" customHeight="1">
      <c r="A228" s="201"/>
      <c r="B228" s="188">
        <v>5097</v>
      </c>
      <c r="C228" s="18" t="s">
        <v>1836</v>
      </c>
      <c r="D228" s="17">
        <v>4127605414</v>
      </c>
      <c r="E228" s="17"/>
      <c r="F228" s="17"/>
      <c r="G228" s="17">
        <v>5</v>
      </c>
      <c r="H228" s="17">
        <v>5</v>
      </c>
      <c r="I228" s="17"/>
      <c r="J228" s="17">
        <v>3</v>
      </c>
      <c r="K228" s="17"/>
      <c r="L228" s="17"/>
      <c r="M228" s="17"/>
      <c r="N228" s="17"/>
      <c r="O228" s="17">
        <v>5</v>
      </c>
      <c r="P228" s="17"/>
      <c r="Q228" s="17"/>
      <c r="R228" s="17"/>
      <c r="S228" s="17"/>
      <c r="T228" s="17"/>
      <c r="U228" s="17"/>
      <c r="V228" s="17"/>
      <c r="W228" s="17"/>
      <c r="X228" s="17"/>
      <c r="AA228" s="16"/>
    </row>
    <row r="229" spans="1:27" s="15" customFormat="1" ht="18.75" customHeight="1">
      <c r="A229" s="201"/>
      <c r="B229" s="188"/>
      <c r="C229" s="146" t="s">
        <v>5047</v>
      </c>
      <c r="D229" s="82"/>
      <c r="E229" s="34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34"/>
      <c r="S229" s="34"/>
      <c r="T229" s="34"/>
      <c r="U229" s="34"/>
      <c r="V229" s="34"/>
      <c r="W229" s="34"/>
      <c r="X229" s="146" t="s">
        <v>5047</v>
      </c>
      <c r="AA229" s="16"/>
    </row>
    <row r="230" spans="1:27" s="15" customFormat="1" ht="18.75" customHeight="1">
      <c r="A230" s="201"/>
      <c r="B230" s="188">
        <v>3462</v>
      </c>
      <c r="C230" s="18" t="s">
        <v>5048</v>
      </c>
      <c r="D230" s="18">
        <v>4127597794</v>
      </c>
      <c r="E230" s="17">
        <v>5</v>
      </c>
      <c r="F230" s="17"/>
      <c r="G230" s="17">
        <v>5</v>
      </c>
      <c r="H230" s="17">
        <v>15</v>
      </c>
      <c r="I230" s="17"/>
      <c r="J230" s="17"/>
      <c r="K230" s="17"/>
      <c r="L230" s="17"/>
      <c r="M230" s="17"/>
      <c r="N230" s="17"/>
      <c r="O230" s="17"/>
      <c r="P230" s="17">
        <v>10</v>
      </c>
      <c r="Q230" s="17"/>
      <c r="R230" s="17"/>
      <c r="S230" s="17"/>
      <c r="T230" s="17"/>
      <c r="U230" s="17"/>
      <c r="V230" s="17"/>
      <c r="W230" s="17"/>
      <c r="X230" s="17"/>
      <c r="AA230" s="16"/>
    </row>
    <row r="231" spans="1:27" s="15" customFormat="1" ht="18.75" customHeight="1">
      <c r="A231" s="201"/>
      <c r="B231" s="188">
        <v>2260</v>
      </c>
      <c r="C231" s="18" t="s">
        <v>4837</v>
      </c>
      <c r="D231" s="17">
        <v>2260</v>
      </c>
      <c r="E231" s="17"/>
      <c r="F231" s="17"/>
      <c r="G231" s="17">
        <v>10</v>
      </c>
      <c r="H231" s="17">
        <v>10</v>
      </c>
      <c r="I231" s="17">
        <v>10</v>
      </c>
      <c r="J231" s="17"/>
      <c r="K231" s="17"/>
      <c r="L231" s="17"/>
      <c r="M231" s="17">
        <v>10</v>
      </c>
      <c r="N231" s="17">
        <v>10</v>
      </c>
      <c r="O231" s="17">
        <v>10</v>
      </c>
      <c r="P231" s="17">
        <v>10</v>
      </c>
      <c r="Q231" s="17"/>
      <c r="R231" s="17"/>
      <c r="S231" s="17"/>
      <c r="T231" s="17"/>
      <c r="U231" s="17"/>
      <c r="V231" s="17"/>
      <c r="W231" s="17"/>
      <c r="X231" s="17"/>
      <c r="AA231" s="16"/>
    </row>
    <row r="232" spans="1:27" s="15" customFormat="1" ht="18.75" customHeight="1">
      <c r="A232" s="201"/>
      <c r="B232" s="188">
        <v>3120</v>
      </c>
      <c r="C232" s="18" t="s">
        <v>5049</v>
      </c>
      <c r="D232" s="17">
        <v>4127582087</v>
      </c>
      <c r="E232" s="17"/>
      <c r="F232" s="17"/>
      <c r="G232" s="17">
        <v>10</v>
      </c>
      <c r="H232" s="17">
        <v>10</v>
      </c>
      <c r="I232" s="17"/>
      <c r="J232" s="17"/>
      <c r="K232" s="17"/>
      <c r="L232" s="17"/>
      <c r="M232" s="17">
        <v>10</v>
      </c>
      <c r="N232" s="17"/>
      <c r="O232" s="17">
        <v>10</v>
      </c>
      <c r="P232" s="17">
        <v>10</v>
      </c>
      <c r="Q232" s="17"/>
      <c r="R232" s="17"/>
      <c r="S232" s="17"/>
      <c r="T232" s="17"/>
      <c r="U232" s="17"/>
      <c r="V232" s="17"/>
      <c r="W232" s="17"/>
      <c r="X232" s="17"/>
      <c r="AA232" s="16"/>
    </row>
    <row r="233" spans="1:27" s="15" customFormat="1" ht="18.75" customHeight="1">
      <c r="A233" s="201"/>
      <c r="B233" s="188">
        <v>1550</v>
      </c>
      <c r="C233" s="18" t="s">
        <v>1109</v>
      </c>
      <c r="D233" s="17">
        <v>4127604763</v>
      </c>
      <c r="E233" s="17">
        <v>3</v>
      </c>
      <c r="F233" s="17"/>
      <c r="G233" s="17">
        <v>3</v>
      </c>
      <c r="H233" s="17">
        <v>5</v>
      </c>
      <c r="I233" s="17"/>
      <c r="J233" s="17">
        <v>3</v>
      </c>
      <c r="K233" s="17"/>
      <c r="L233" s="17"/>
      <c r="M233" s="17"/>
      <c r="N233" s="17"/>
      <c r="O233" s="17">
        <v>3</v>
      </c>
      <c r="P233" s="17">
        <v>3</v>
      </c>
      <c r="Q233" s="17"/>
      <c r="R233" s="17"/>
      <c r="S233" s="17"/>
      <c r="T233" s="17"/>
      <c r="U233" s="17"/>
      <c r="V233" s="17"/>
      <c r="W233" s="17"/>
      <c r="X233" s="17"/>
      <c r="AA233" s="16"/>
    </row>
    <row r="234" spans="1:27" s="15" customFormat="1" ht="18.75" customHeight="1">
      <c r="A234" s="201"/>
      <c r="B234" s="188">
        <v>1550</v>
      </c>
      <c r="C234" s="18" t="s">
        <v>1109</v>
      </c>
      <c r="D234" s="17">
        <v>4127604756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>
        <v>3</v>
      </c>
      <c r="W234" s="17"/>
      <c r="X234" s="17"/>
      <c r="AA234" s="16"/>
    </row>
    <row r="235" spans="1:27" s="15" customFormat="1" ht="18.75" customHeight="1">
      <c r="A235" s="201"/>
      <c r="B235" s="188">
        <v>3688</v>
      </c>
      <c r="C235" s="18" t="s">
        <v>3453</v>
      </c>
      <c r="D235" s="17">
        <v>4127582656</v>
      </c>
      <c r="E235" s="17"/>
      <c r="F235" s="17"/>
      <c r="G235" s="17">
        <v>8</v>
      </c>
      <c r="H235" s="17">
        <v>6</v>
      </c>
      <c r="I235" s="17"/>
      <c r="J235" s="17"/>
      <c r="K235" s="17"/>
      <c r="L235" s="17"/>
      <c r="M235" s="17"/>
      <c r="N235" s="17"/>
      <c r="O235" s="17">
        <v>5</v>
      </c>
      <c r="P235" s="17">
        <v>20</v>
      </c>
      <c r="Q235" s="17"/>
      <c r="R235" s="17"/>
      <c r="S235" s="17"/>
      <c r="T235" s="17"/>
      <c r="U235" s="17"/>
      <c r="V235" s="17"/>
      <c r="W235" s="17"/>
      <c r="X235" s="17"/>
      <c r="AA235" s="16"/>
    </row>
    <row r="236" spans="1:27" s="15" customFormat="1" ht="18.75" customHeight="1">
      <c r="A236" s="201"/>
      <c r="B236" s="188">
        <v>2920</v>
      </c>
      <c r="C236" s="18" t="s">
        <v>5050</v>
      </c>
      <c r="D236" s="17">
        <v>4127596664</v>
      </c>
      <c r="E236" s="17"/>
      <c r="F236" s="17"/>
      <c r="G236" s="17">
        <v>10</v>
      </c>
      <c r="H236" s="17">
        <v>3</v>
      </c>
      <c r="I236" s="17"/>
      <c r="J236" s="17"/>
      <c r="K236" s="17"/>
      <c r="L236" s="17"/>
      <c r="M236" s="17">
        <v>3</v>
      </c>
      <c r="N236" s="17"/>
      <c r="O236" s="17">
        <v>3</v>
      </c>
      <c r="P236" s="17"/>
      <c r="Q236" s="17"/>
      <c r="R236" s="17"/>
      <c r="S236" s="17"/>
      <c r="T236" s="17"/>
      <c r="U236" s="17"/>
      <c r="V236" s="17"/>
      <c r="W236" s="17"/>
      <c r="X236" s="17"/>
      <c r="AA236" s="16"/>
    </row>
    <row r="237" spans="1:27" s="15" customFormat="1" ht="18.75" customHeight="1">
      <c r="A237" s="201"/>
      <c r="B237" s="188">
        <v>4282</v>
      </c>
      <c r="C237" s="18" t="s">
        <v>5051</v>
      </c>
      <c r="D237" s="17">
        <v>4127593307</v>
      </c>
      <c r="E237" s="17"/>
      <c r="F237" s="17"/>
      <c r="G237" s="17">
        <v>5</v>
      </c>
      <c r="H237" s="17">
        <v>15</v>
      </c>
      <c r="I237" s="17"/>
      <c r="J237" s="17"/>
      <c r="K237" s="17"/>
      <c r="L237" s="17"/>
      <c r="M237" s="17">
        <v>15</v>
      </c>
      <c r="N237" s="17"/>
      <c r="O237" s="17"/>
      <c r="P237" s="17">
        <v>10</v>
      </c>
      <c r="Q237" s="17"/>
      <c r="R237" s="17"/>
      <c r="S237" s="17"/>
      <c r="T237" s="17"/>
      <c r="U237" s="17"/>
      <c r="V237" s="17"/>
      <c r="W237" s="17"/>
      <c r="X237" s="17"/>
      <c r="AA237" s="16"/>
    </row>
    <row r="238" spans="1:27" s="15" customFormat="1" ht="18.75" customHeight="1">
      <c r="A238" s="201"/>
      <c r="B238" s="188">
        <v>3989</v>
      </c>
      <c r="C238" s="18" t="s">
        <v>5052</v>
      </c>
      <c r="D238" s="17">
        <v>4127578771</v>
      </c>
      <c r="E238" s="17">
        <v>5</v>
      </c>
      <c r="F238" s="17">
        <v>5</v>
      </c>
      <c r="G238" s="17">
        <v>16</v>
      </c>
      <c r="H238" s="17">
        <v>10</v>
      </c>
      <c r="I238" s="17"/>
      <c r="J238" s="17"/>
      <c r="K238" s="17"/>
      <c r="L238" s="17"/>
      <c r="M238" s="17">
        <v>10</v>
      </c>
      <c r="N238" s="17"/>
      <c r="O238" s="17">
        <v>10</v>
      </c>
      <c r="P238" s="17">
        <v>25</v>
      </c>
      <c r="Q238" s="17"/>
      <c r="R238" s="17"/>
      <c r="S238" s="17"/>
      <c r="T238" s="17"/>
      <c r="U238" s="17"/>
      <c r="V238" s="17"/>
      <c r="W238" s="17"/>
      <c r="X238" s="17"/>
      <c r="AA238" s="16"/>
    </row>
    <row r="239" spans="1:27" s="15" customFormat="1" ht="18.75" customHeight="1">
      <c r="A239" s="201"/>
      <c r="B239" s="188">
        <v>4997</v>
      </c>
      <c r="C239" s="18" t="s">
        <v>5053</v>
      </c>
      <c r="D239" s="17">
        <v>4127607256</v>
      </c>
      <c r="E239" s="17">
        <v>15</v>
      </c>
      <c r="F239" s="17">
        <v>15</v>
      </c>
      <c r="G239" s="17">
        <v>15</v>
      </c>
      <c r="H239" s="17"/>
      <c r="I239" s="17"/>
      <c r="J239" s="17"/>
      <c r="K239" s="17"/>
      <c r="L239" s="17"/>
      <c r="M239" s="17"/>
      <c r="N239" s="17"/>
      <c r="O239" s="17">
        <v>15</v>
      </c>
      <c r="P239" s="17">
        <v>15</v>
      </c>
      <c r="Q239" s="17"/>
      <c r="R239" s="17"/>
      <c r="S239" s="17"/>
      <c r="T239" s="17"/>
      <c r="U239" s="17"/>
      <c r="V239" s="17"/>
      <c r="W239" s="17"/>
      <c r="X239" s="17"/>
      <c r="AA239" s="16"/>
    </row>
    <row r="240" spans="1:27" s="15" customFormat="1" ht="18.75" customHeight="1">
      <c r="A240" s="201"/>
      <c r="B240" s="188">
        <v>4711</v>
      </c>
      <c r="C240" s="18" t="s">
        <v>2903</v>
      </c>
      <c r="D240" s="17">
        <v>4127587757</v>
      </c>
      <c r="E240" s="17">
        <v>2</v>
      </c>
      <c r="F240" s="17">
        <v>3</v>
      </c>
      <c r="G240" s="17">
        <v>10</v>
      </c>
      <c r="H240" s="17"/>
      <c r="I240" s="17"/>
      <c r="J240" s="17"/>
      <c r="K240" s="17"/>
      <c r="L240" s="17"/>
      <c r="M240" s="17"/>
      <c r="N240" s="17"/>
      <c r="O240" s="17"/>
      <c r="P240" s="17">
        <v>5</v>
      </c>
      <c r="Q240" s="17"/>
      <c r="R240" s="17"/>
      <c r="S240" s="17"/>
      <c r="T240" s="17"/>
      <c r="U240" s="17"/>
      <c r="V240" s="17"/>
      <c r="W240" s="17"/>
      <c r="X240" s="17"/>
      <c r="AA240" s="16"/>
    </row>
    <row r="241" spans="1:27" s="15" customFormat="1" ht="18.75" customHeight="1">
      <c r="A241" s="201"/>
      <c r="B241" s="188">
        <v>4586</v>
      </c>
      <c r="C241" s="18" t="s">
        <v>5054</v>
      </c>
      <c r="D241" s="17">
        <v>4127592290</v>
      </c>
      <c r="E241" s="17"/>
      <c r="F241" s="17"/>
      <c r="G241" s="17">
        <v>15</v>
      </c>
      <c r="H241" s="17"/>
      <c r="I241" s="17"/>
      <c r="J241" s="17"/>
      <c r="K241" s="17"/>
      <c r="L241" s="17"/>
      <c r="M241" s="17"/>
      <c r="N241" s="17"/>
      <c r="O241" s="17">
        <v>15</v>
      </c>
      <c r="P241" s="17">
        <v>20</v>
      </c>
      <c r="Q241" s="17"/>
      <c r="R241" s="17"/>
      <c r="S241" s="17"/>
      <c r="T241" s="17"/>
      <c r="U241" s="17"/>
      <c r="V241" s="17"/>
      <c r="W241" s="17"/>
      <c r="X241" s="17"/>
      <c r="AA241" s="16"/>
    </row>
    <row r="242" spans="1:27" s="15" customFormat="1" ht="18.75" customHeight="1">
      <c r="A242" s="201"/>
      <c r="B242" s="188">
        <v>1601</v>
      </c>
      <c r="C242" s="18" t="s">
        <v>765</v>
      </c>
      <c r="D242" s="17">
        <v>4127578657</v>
      </c>
      <c r="E242" s="17"/>
      <c r="F242" s="17"/>
      <c r="G242" s="17">
        <v>5</v>
      </c>
      <c r="H242" s="17">
        <v>3</v>
      </c>
      <c r="I242" s="17"/>
      <c r="J242" s="17">
        <v>2</v>
      </c>
      <c r="K242" s="17"/>
      <c r="L242" s="17"/>
      <c r="M242" s="17"/>
      <c r="N242" s="17"/>
      <c r="O242" s="17">
        <v>2</v>
      </c>
      <c r="P242" s="17">
        <v>3</v>
      </c>
      <c r="Q242" s="17"/>
      <c r="R242" s="17"/>
      <c r="S242" s="17"/>
      <c r="T242" s="17"/>
      <c r="U242" s="17"/>
      <c r="V242" s="17"/>
      <c r="W242" s="17"/>
      <c r="X242" s="17"/>
      <c r="AA242" s="16"/>
    </row>
    <row r="243" spans="1:27" s="15" customFormat="1" ht="18.75" customHeight="1">
      <c r="A243" s="201"/>
      <c r="B243" s="188">
        <v>3597</v>
      </c>
      <c r="C243" s="18" t="s">
        <v>5055</v>
      </c>
      <c r="D243" s="17">
        <v>4127590353</v>
      </c>
      <c r="E243" s="17"/>
      <c r="F243" s="17"/>
      <c r="G243" s="17">
        <v>6</v>
      </c>
      <c r="H243" s="17">
        <v>4</v>
      </c>
      <c r="I243" s="17"/>
      <c r="J243" s="17"/>
      <c r="K243" s="17"/>
      <c r="L243" s="17"/>
      <c r="M243" s="17">
        <v>6</v>
      </c>
      <c r="N243" s="17"/>
      <c r="O243" s="17">
        <v>7</v>
      </c>
      <c r="P243" s="17">
        <v>19</v>
      </c>
      <c r="Q243" s="17"/>
      <c r="R243" s="17"/>
      <c r="S243" s="17"/>
      <c r="T243" s="17"/>
      <c r="U243" s="17"/>
      <c r="V243" s="17"/>
      <c r="W243" s="17"/>
      <c r="X243" s="17"/>
      <c r="AA243" s="16"/>
    </row>
    <row r="244" spans="1:27" s="15" customFormat="1" ht="18.75" customHeight="1">
      <c r="A244" s="201"/>
      <c r="B244" s="188">
        <v>1537</v>
      </c>
      <c r="C244" s="18" t="s">
        <v>5056</v>
      </c>
      <c r="D244" s="17">
        <v>4127569607</v>
      </c>
      <c r="E244" s="17"/>
      <c r="F244" s="17"/>
      <c r="G244" s="17">
        <v>10</v>
      </c>
      <c r="H244" s="17">
        <v>10</v>
      </c>
      <c r="I244" s="17"/>
      <c r="J244" s="17"/>
      <c r="K244" s="17"/>
      <c r="L244" s="17"/>
      <c r="M244" s="17"/>
      <c r="N244" s="17"/>
      <c r="O244" s="17">
        <v>10</v>
      </c>
      <c r="P244" s="17">
        <v>10</v>
      </c>
      <c r="Q244" s="17"/>
      <c r="R244" s="17"/>
      <c r="S244" s="17"/>
      <c r="T244" s="17"/>
      <c r="U244" s="17"/>
      <c r="V244" s="17"/>
      <c r="W244" s="17"/>
      <c r="X244" s="17"/>
      <c r="AA244" s="16"/>
    </row>
    <row r="245" spans="1:27" s="15" customFormat="1" ht="18.75" customHeight="1">
      <c r="A245" s="201"/>
      <c r="B245" s="188">
        <v>1543</v>
      </c>
      <c r="C245" s="18" t="s">
        <v>724</v>
      </c>
      <c r="D245" s="17">
        <v>4127577755</v>
      </c>
      <c r="E245" s="17"/>
      <c r="F245" s="17"/>
      <c r="G245" s="17">
        <v>5</v>
      </c>
      <c r="H245" s="17">
        <v>20</v>
      </c>
      <c r="I245" s="17"/>
      <c r="J245" s="17"/>
      <c r="K245" s="17"/>
      <c r="L245" s="17"/>
      <c r="M245" s="17"/>
      <c r="N245" s="17"/>
      <c r="O245" s="17">
        <v>10</v>
      </c>
      <c r="P245" s="17">
        <v>10</v>
      </c>
      <c r="Q245" s="17"/>
      <c r="R245" s="17"/>
      <c r="S245" s="17"/>
      <c r="T245" s="17"/>
      <c r="U245" s="17"/>
      <c r="V245" s="17"/>
      <c r="W245" s="17"/>
      <c r="X245" s="17"/>
      <c r="AA245" s="16"/>
    </row>
    <row r="246" spans="1:27" s="15" customFormat="1" ht="18.75" customHeight="1">
      <c r="A246" s="201"/>
      <c r="B246" s="188">
        <v>1543</v>
      </c>
      <c r="C246" s="18" t="s">
        <v>724</v>
      </c>
      <c r="D246" s="17">
        <v>4127577716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5</v>
      </c>
      <c r="V246" s="17"/>
      <c r="W246" s="17"/>
      <c r="X246" s="17"/>
      <c r="AA246" s="16"/>
    </row>
    <row r="247" spans="1:27" s="15" customFormat="1" ht="18.75" customHeight="1">
      <c r="A247" s="201"/>
      <c r="B247" s="188">
        <v>1605</v>
      </c>
      <c r="C247" s="18" t="s">
        <v>3288</v>
      </c>
      <c r="D247" s="17">
        <v>4127579309</v>
      </c>
      <c r="E247" s="17"/>
      <c r="F247" s="17"/>
      <c r="G247" s="17">
        <v>6</v>
      </c>
      <c r="H247" s="17">
        <v>20</v>
      </c>
      <c r="I247" s="17"/>
      <c r="J247" s="17"/>
      <c r="K247" s="17"/>
      <c r="L247" s="17"/>
      <c r="M247" s="17"/>
      <c r="N247" s="17"/>
      <c r="O247" s="17">
        <v>5</v>
      </c>
      <c r="P247" s="17"/>
      <c r="Q247" s="17"/>
      <c r="R247" s="17"/>
      <c r="S247" s="17"/>
      <c r="T247" s="17"/>
      <c r="U247" s="17"/>
      <c r="V247" s="17"/>
      <c r="W247" s="17"/>
      <c r="X247" s="17"/>
      <c r="AA247" s="16"/>
    </row>
    <row r="248" spans="1:27" s="15" customFormat="1" ht="18.75" customHeight="1">
      <c r="A248" s="201"/>
      <c r="B248" s="188">
        <v>4069</v>
      </c>
      <c r="C248" s="18" t="s">
        <v>5057</v>
      </c>
      <c r="D248" s="17">
        <v>4127574330</v>
      </c>
      <c r="E248" s="17"/>
      <c r="F248" s="17"/>
      <c r="G248" s="17">
        <v>20</v>
      </c>
      <c r="H248" s="17">
        <v>45</v>
      </c>
      <c r="I248" s="17"/>
      <c r="J248" s="17"/>
      <c r="K248" s="17"/>
      <c r="L248" s="17"/>
      <c r="M248" s="17">
        <v>20</v>
      </c>
      <c r="N248" s="17"/>
      <c r="O248" s="17">
        <v>20</v>
      </c>
      <c r="P248" s="17">
        <v>60</v>
      </c>
      <c r="Q248" s="17"/>
      <c r="R248" s="17"/>
      <c r="S248" s="17"/>
      <c r="T248" s="17"/>
      <c r="U248" s="17"/>
      <c r="V248" s="17"/>
      <c r="W248" s="17"/>
      <c r="X248" s="17"/>
      <c r="AA248" s="16"/>
    </row>
    <row r="249" spans="1:27" s="15" customFormat="1" ht="18.75" customHeight="1">
      <c r="A249" s="201"/>
      <c r="B249" s="188">
        <v>4698</v>
      </c>
      <c r="C249" s="18" t="s">
        <v>2201</v>
      </c>
      <c r="D249" s="17">
        <v>4127609434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>
        <v>10</v>
      </c>
      <c r="P249" s="17">
        <v>20</v>
      </c>
      <c r="Q249" s="17"/>
      <c r="R249" s="17"/>
      <c r="S249" s="17"/>
      <c r="T249" s="17"/>
      <c r="U249" s="17"/>
      <c r="V249" s="17"/>
      <c r="W249" s="17"/>
      <c r="X249" s="17"/>
      <c r="AA249" s="16"/>
    </row>
    <row r="250" spans="1:27" s="15" customFormat="1" ht="18.75" customHeight="1">
      <c r="A250" s="201"/>
      <c r="B250" s="188">
        <v>3614</v>
      </c>
      <c r="C250" s="18" t="s">
        <v>194</v>
      </c>
      <c r="D250" s="17">
        <v>4127608792</v>
      </c>
      <c r="E250" s="17">
        <v>5</v>
      </c>
      <c r="F250" s="17"/>
      <c r="G250" s="17">
        <v>7</v>
      </c>
      <c r="H250" s="17">
        <v>10</v>
      </c>
      <c r="I250" s="17"/>
      <c r="J250" s="17"/>
      <c r="K250" s="17"/>
      <c r="L250" s="17"/>
      <c r="M250" s="17"/>
      <c r="N250" s="17"/>
      <c r="O250" s="17">
        <v>5</v>
      </c>
      <c r="P250" s="17">
        <v>5</v>
      </c>
      <c r="Q250" s="17"/>
      <c r="R250" s="17"/>
      <c r="S250" s="17"/>
      <c r="T250" s="17"/>
      <c r="U250" s="17"/>
      <c r="V250" s="17"/>
      <c r="W250" s="17"/>
      <c r="X250" s="17"/>
      <c r="AA250" s="16"/>
    </row>
    <row r="251" spans="1:27" s="15" customFormat="1" ht="18.75" customHeight="1">
      <c r="A251" s="201"/>
      <c r="B251" s="188">
        <v>4491</v>
      </c>
      <c r="C251" s="18" t="s">
        <v>5058</v>
      </c>
      <c r="D251" s="17">
        <v>4127596861</v>
      </c>
      <c r="E251" s="17"/>
      <c r="F251" s="17">
        <v>2</v>
      </c>
      <c r="G251" s="17">
        <v>20</v>
      </c>
      <c r="H251" s="17">
        <v>10</v>
      </c>
      <c r="I251" s="17"/>
      <c r="J251" s="17">
        <v>10</v>
      </c>
      <c r="K251" s="17"/>
      <c r="L251" s="17"/>
      <c r="M251" s="17">
        <v>10</v>
      </c>
      <c r="N251" s="17"/>
      <c r="O251" s="17">
        <v>2</v>
      </c>
      <c r="P251" s="17">
        <v>20</v>
      </c>
      <c r="Q251" s="17"/>
      <c r="R251" s="17"/>
      <c r="S251" s="17"/>
      <c r="T251" s="17"/>
      <c r="U251" s="17"/>
      <c r="V251" s="17"/>
      <c r="W251" s="17"/>
      <c r="X251" s="17"/>
      <c r="AA251" s="16"/>
    </row>
    <row r="252" spans="1:27" s="15" customFormat="1" ht="18.75" customHeight="1">
      <c r="A252" s="201"/>
      <c r="B252" s="188">
        <v>4855</v>
      </c>
      <c r="C252" s="18" t="s">
        <v>2507</v>
      </c>
      <c r="D252" s="17">
        <v>4127587455</v>
      </c>
      <c r="E252" s="17"/>
      <c r="F252" s="17"/>
      <c r="G252" s="17">
        <v>10</v>
      </c>
      <c r="H252" s="17">
        <v>10</v>
      </c>
      <c r="I252" s="17"/>
      <c r="J252" s="17"/>
      <c r="K252" s="17"/>
      <c r="L252" s="17"/>
      <c r="M252" s="17"/>
      <c r="N252" s="17"/>
      <c r="O252" s="17">
        <v>6</v>
      </c>
      <c r="P252" s="17"/>
      <c r="Q252" s="17"/>
      <c r="R252" s="17"/>
      <c r="S252" s="17"/>
      <c r="T252" s="17"/>
      <c r="U252" s="17"/>
      <c r="V252" s="17"/>
      <c r="W252" s="17"/>
      <c r="X252" s="17"/>
      <c r="AA252" s="16"/>
    </row>
    <row r="253" spans="1:27" s="15" customFormat="1" ht="18.75" customHeight="1">
      <c r="A253" s="201"/>
      <c r="B253" s="188">
        <v>4105</v>
      </c>
      <c r="C253" s="18" t="s">
        <v>2960</v>
      </c>
      <c r="D253" s="17">
        <v>4127596787</v>
      </c>
      <c r="E253" s="17"/>
      <c r="F253" s="17"/>
      <c r="G253" s="17">
        <v>10</v>
      </c>
      <c r="H253" s="17"/>
      <c r="I253" s="17"/>
      <c r="J253" s="17">
        <v>10</v>
      </c>
      <c r="K253" s="17"/>
      <c r="L253" s="17"/>
      <c r="M253" s="17"/>
      <c r="N253" s="17"/>
      <c r="O253" s="17"/>
      <c r="P253" s="17">
        <v>10</v>
      </c>
      <c r="Q253" s="17"/>
      <c r="R253" s="17"/>
      <c r="S253" s="17"/>
      <c r="T253" s="17"/>
      <c r="U253" s="17"/>
      <c r="V253" s="17"/>
      <c r="W253" s="17"/>
      <c r="X253" s="17"/>
      <c r="AA253" s="16"/>
    </row>
    <row r="254" spans="1:27" s="15" customFormat="1" ht="18.75" customHeight="1">
      <c r="A254" s="201"/>
      <c r="B254" s="188">
        <v>5002</v>
      </c>
      <c r="C254" s="18" t="s">
        <v>4841</v>
      </c>
      <c r="D254" s="17">
        <v>4127603026</v>
      </c>
      <c r="E254" s="17"/>
      <c r="F254" s="17">
        <v>10</v>
      </c>
      <c r="G254" s="17">
        <v>15</v>
      </c>
      <c r="H254" s="17"/>
      <c r="I254" s="17"/>
      <c r="J254" s="17">
        <v>10</v>
      </c>
      <c r="K254" s="17"/>
      <c r="L254" s="17"/>
      <c r="M254" s="17">
        <v>10</v>
      </c>
      <c r="N254" s="17"/>
      <c r="O254" s="17">
        <v>10</v>
      </c>
      <c r="P254" s="17"/>
      <c r="Q254" s="17"/>
      <c r="R254" s="17"/>
      <c r="S254" s="17"/>
      <c r="T254" s="17"/>
      <c r="U254" s="17"/>
      <c r="V254" s="17"/>
      <c r="W254" s="17"/>
      <c r="X254" s="17"/>
      <c r="AA254" s="16"/>
    </row>
    <row r="255" spans="1:27" s="15" customFormat="1" ht="18.75" customHeight="1">
      <c r="A255" s="201"/>
      <c r="B255" s="188">
        <v>3631</v>
      </c>
      <c r="C255" s="18" t="s">
        <v>2578</v>
      </c>
      <c r="D255" s="17">
        <v>4127597104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v>10</v>
      </c>
      <c r="R255" s="17">
        <v>10</v>
      </c>
      <c r="S255" s="17">
        <v>10</v>
      </c>
      <c r="T255" s="17">
        <v>8</v>
      </c>
      <c r="U255" s="17"/>
      <c r="V255" s="17"/>
      <c r="W255" s="17">
        <v>7</v>
      </c>
      <c r="X255" s="17"/>
      <c r="AA255" s="16"/>
    </row>
    <row r="256" spans="1:27" s="15" customFormat="1" ht="18.75" customHeight="1">
      <c r="A256" s="201"/>
      <c r="B256" s="188">
        <v>1629</v>
      </c>
      <c r="C256" s="18" t="s">
        <v>322</v>
      </c>
      <c r="D256" s="17">
        <v>4127597235</v>
      </c>
      <c r="E256" s="17">
        <v>5</v>
      </c>
      <c r="F256" s="17">
        <v>15</v>
      </c>
      <c r="G256" s="17">
        <v>20</v>
      </c>
      <c r="H256" s="17">
        <v>25</v>
      </c>
      <c r="I256" s="17"/>
      <c r="J256" s="17">
        <v>15</v>
      </c>
      <c r="K256" s="17"/>
      <c r="L256" s="17"/>
      <c r="M256" s="17"/>
      <c r="N256" s="17"/>
      <c r="O256" s="17">
        <v>10</v>
      </c>
      <c r="P256" s="17"/>
      <c r="Q256" s="17"/>
      <c r="R256" s="17"/>
      <c r="S256" s="17"/>
      <c r="T256" s="17"/>
      <c r="U256" s="17"/>
      <c r="V256" s="17"/>
      <c r="W256" s="17"/>
      <c r="X256" s="17"/>
      <c r="AA256" s="16"/>
    </row>
    <row r="257" spans="1:27" s="15" customFormat="1" ht="18.75" customHeight="1">
      <c r="A257" s="201"/>
      <c r="B257" s="188">
        <v>5596</v>
      </c>
      <c r="C257" s="18" t="s">
        <v>5059</v>
      </c>
      <c r="D257" s="17">
        <v>4127579336</v>
      </c>
      <c r="E257" s="17">
        <v>3</v>
      </c>
      <c r="F257" s="17"/>
      <c r="G257" s="17">
        <v>5</v>
      </c>
      <c r="H257" s="17"/>
      <c r="I257" s="17"/>
      <c r="J257" s="17"/>
      <c r="K257" s="17"/>
      <c r="L257" s="17"/>
      <c r="M257" s="17"/>
      <c r="N257" s="17"/>
      <c r="O257" s="17">
        <v>5</v>
      </c>
      <c r="P257" s="17">
        <v>5</v>
      </c>
      <c r="Q257" s="17"/>
      <c r="R257" s="17"/>
      <c r="S257" s="17"/>
      <c r="T257" s="17"/>
      <c r="U257" s="17"/>
      <c r="V257" s="17"/>
      <c r="W257" s="17"/>
      <c r="X257" s="17"/>
      <c r="AA257" s="16"/>
    </row>
    <row r="258" spans="1:27" s="15" customFormat="1" ht="18.75" customHeight="1">
      <c r="A258" s="201"/>
      <c r="B258" s="188">
        <v>5428</v>
      </c>
      <c r="C258" s="18" t="s">
        <v>5060</v>
      </c>
      <c r="D258" s="17">
        <v>4127606101</v>
      </c>
      <c r="E258" s="17">
        <v>10</v>
      </c>
      <c r="F258" s="17"/>
      <c r="G258" s="17">
        <v>15</v>
      </c>
      <c r="H258" s="17"/>
      <c r="I258" s="17"/>
      <c r="J258" s="17"/>
      <c r="K258" s="17"/>
      <c r="L258" s="17"/>
      <c r="M258" s="17">
        <v>10</v>
      </c>
      <c r="N258" s="17"/>
      <c r="O258" s="17"/>
      <c r="P258" s="17">
        <v>10</v>
      </c>
      <c r="Q258" s="17"/>
      <c r="R258" s="17"/>
      <c r="S258" s="17"/>
      <c r="T258" s="17"/>
      <c r="U258" s="17"/>
      <c r="V258" s="17"/>
      <c r="W258" s="17"/>
      <c r="X258" s="17"/>
      <c r="AA258" s="16"/>
    </row>
    <row r="259" spans="1:27" s="15" customFormat="1" ht="18.75" customHeight="1">
      <c r="A259" s="201"/>
      <c r="B259" s="188">
        <v>5428</v>
      </c>
      <c r="C259" s="18" t="s">
        <v>5061</v>
      </c>
      <c r="D259" s="17">
        <v>4127606787</v>
      </c>
      <c r="E259" s="17"/>
      <c r="F259" s="17">
        <v>10</v>
      </c>
      <c r="G259" s="17"/>
      <c r="H259" s="17"/>
      <c r="I259" s="17"/>
      <c r="J259" s="17"/>
      <c r="K259" s="17"/>
      <c r="L259" s="17"/>
      <c r="M259" s="17"/>
      <c r="N259" s="17"/>
      <c r="O259" s="17">
        <v>5</v>
      </c>
      <c r="P259" s="17"/>
      <c r="Q259" s="17"/>
      <c r="R259" s="17"/>
      <c r="S259" s="17"/>
      <c r="T259" s="17"/>
      <c r="U259" s="17"/>
      <c r="V259" s="17"/>
      <c r="W259" s="17"/>
      <c r="X259" s="17"/>
      <c r="AA259" s="16"/>
    </row>
    <row r="260" spans="1:27" s="15" customFormat="1" ht="18.75" customHeight="1">
      <c r="A260" s="201"/>
      <c r="B260" s="188">
        <v>4054</v>
      </c>
      <c r="C260" s="18" t="s">
        <v>313</v>
      </c>
      <c r="D260" s="17">
        <v>4127589878</v>
      </c>
      <c r="E260" s="17"/>
      <c r="F260" s="17"/>
      <c r="G260" s="17">
        <v>10</v>
      </c>
      <c r="H260" s="17"/>
      <c r="I260" s="17"/>
      <c r="J260" s="17"/>
      <c r="K260" s="17"/>
      <c r="L260" s="17"/>
      <c r="M260" s="17"/>
      <c r="N260" s="17"/>
      <c r="O260" s="17"/>
      <c r="P260" s="17">
        <v>10</v>
      </c>
      <c r="Q260" s="17"/>
      <c r="R260" s="17"/>
      <c r="S260" s="17"/>
      <c r="T260" s="17"/>
      <c r="U260" s="17"/>
      <c r="V260" s="17"/>
      <c r="W260" s="17"/>
      <c r="X260" s="17"/>
      <c r="AA260" s="16"/>
    </row>
    <row r="261" spans="1:27" s="15" customFormat="1" ht="18.75" customHeight="1">
      <c r="A261" s="201"/>
      <c r="B261" s="188">
        <v>3431</v>
      </c>
      <c r="C261" s="18" t="s">
        <v>2485</v>
      </c>
      <c r="D261" s="17">
        <v>4127580129</v>
      </c>
      <c r="E261" s="17"/>
      <c r="F261" s="17"/>
      <c r="G261" s="17">
        <v>15</v>
      </c>
      <c r="H261" s="17"/>
      <c r="I261" s="17"/>
      <c r="J261" s="17"/>
      <c r="K261" s="17"/>
      <c r="L261" s="17"/>
      <c r="M261" s="17"/>
      <c r="N261" s="17"/>
      <c r="O261" s="17"/>
      <c r="P261" s="17">
        <v>10</v>
      </c>
      <c r="Q261" s="17"/>
      <c r="R261" s="17"/>
      <c r="S261" s="17"/>
      <c r="T261" s="17"/>
      <c r="U261" s="17"/>
      <c r="V261" s="17"/>
      <c r="W261" s="17"/>
      <c r="X261" s="17"/>
      <c r="AA261" s="16"/>
    </row>
    <row r="262" spans="1:27" s="15" customFormat="1" ht="18.75" customHeight="1">
      <c r="A262" s="201"/>
      <c r="B262" s="188">
        <v>3480</v>
      </c>
      <c r="C262" s="18" t="s">
        <v>4262</v>
      </c>
      <c r="D262" s="17">
        <v>4127605636</v>
      </c>
      <c r="E262" s="17"/>
      <c r="F262" s="17"/>
      <c r="G262" s="17"/>
      <c r="H262" s="17">
        <v>20</v>
      </c>
      <c r="I262" s="17"/>
      <c r="J262" s="17">
        <v>20</v>
      </c>
      <c r="K262" s="17"/>
      <c r="L262" s="17"/>
      <c r="M262" s="17"/>
      <c r="N262" s="17"/>
      <c r="O262" s="17">
        <v>5</v>
      </c>
      <c r="P262" s="17">
        <v>10</v>
      </c>
      <c r="Q262" s="17"/>
      <c r="R262" s="17"/>
      <c r="S262" s="17"/>
      <c r="T262" s="17"/>
      <c r="U262" s="17"/>
      <c r="V262" s="17"/>
      <c r="W262" s="17"/>
      <c r="X262" s="17"/>
      <c r="AA262" s="16"/>
    </row>
    <row r="263" spans="1:27" s="15" customFormat="1" ht="18.75" customHeight="1">
      <c r="A263" s="201"/>
      <c r="B263" s="188">
        <v>5396</v>
      </c>
      <c r="C263" s="18" t="s">
        <v>2935</v>
      </c>
      <c r="D263" s="17">
        <v>4127597719</v>
      </c>
      <c r="E263" s="17"/>
      <c r="F263" s="17"/>
      <c r="G263" s="28">
        <v>3</v>
      </c>
      <c r="H263" s="28">
        <v>3</v>
      </c>
      <c r="I263" s="28"/>
      <c r="J263" s="28"/>
      <c r="K263" s="28"/>
      <c r="L263" s="28"/>
      <c r="M263" s="28">
        <v>3</v>
      </c>
      <c r="N263" s="28"/>
      <c r="O263" s="28">
        <v>3</v>
      </c>
      <c r="P263" s="28">
        <v>10</v>
      </c>
      <c r="Q263" s="17"/>
      <c r="R263" s="17"/>
      <c r="S263" s="17"/>
      <c r="T263" s="17"/>
      <c r="U263" s="17"/>
      <c r="V263" s="17"/>
      <c r="W263" s="17"/>
      <c r="X263" s="17"/>
      <c r="AA263" s="16"/>
    </row>
    <row r="264" spans="1:27" s="15" customFormat="1" ht="18.75" customHeight="1">
      <c r="A264" s="201"/>
      <c r="B264" s="188">
        <v>3452</v>
      </c>
      <c r="C264" s="18" t="s">
        <v>4356</v>
      </c>
      <c r="D264" s="17">
        <v>4127591440</v>
      </c>
      <c r="E264" s="17"/>
      <c r="F264" s="17"/>
      <c r="G264" s="28">
        <v>5</v>
      </c>
      <c r="H264" s="28">
        <v>6</v>
      </c>
      <c r="I264" s="28"/>
      <c r="J264" s="28"/>
      <c r="K264" s="28"/>
      <c r="L264" s="28"/>
      <c r="M264" s="28">
        <v>10</v>
      </c>
      <c r="N264" s="28"/>
      <c r="O264" s="28"/>
      <c r="P264" s="28">
        <v>20</v>
      </c>
      <c r="Q264" s="17"/>
      <c r="R264" s="17"/>
      <c r="S264" s="17"/>
      <c r="T264" s="17"/>
      <c r="U264" s="17"/>
      <c r="V264" s="17"/>
      <c r="W264" s="17"/>
      <c r="X264" s="17"/>
      <c r="AA264" s="16"/>
    </row>
    <row r="265" spans="1:27" s="15" customFormat="1" ht="18.75" customHeight="1">
      <c r="A265" s="201"/>
      <c r="B265" s="188">
        <v>4995</v>
      </c>
      <c r="C265" s="18" t="s">
        <v>5062</v>
      </c>
      <c r="D265" s="17">
        <v>4127601933</v>
      </c>
      <c r="E265" s="17"/>
      <c r="F265" s="17"/>
      <c r="G265" s="28">
        <v>20</v>
      </c>
      <c r="H265" s="28"/>
      <c r="I265" s="28"/>
      <c r="J265" s="28"/>
      <c r="K265" s="28"/>
      <c r="L265" s="28"/>
      <c r="M265" s="28"/>
      <c r="N265" s="28"/>
      <c r="O265" s="28">
        <v>35</v>
      </c>
      <c r="P265" s="34"/>
      <c r="Q265" s="17"/>
      <c r="R265" s="17"/>
      <c r="S265" s="17"/>
      <c r="T265" s="17"/>
      <c r="U265" s="17"/>
      <c r="V265" s="17"/>
      <c r="W265" s="17"/>
      <c r="X265" s="17"/>
      <c r="AA265" s="16"/>
    </row>
    <row r="266" spans="1:27" s="15" customFormat="1" ht="18.75" customHeight="1">
      <c r="A266" s="201"/>
      <c r="B266" s="188">
        <v>5175</v>
      </c>
      <c r="C266" s="18" t="s">
        <v>5063</v>
      </c>
      <c r="D266" s="17">
        <v>4127580025</v>
      </c>
      <c r="E266" s="17"/>
      <c r="F266" s="17"/>
      <c r="G266" s="34"/>
      <c r="H266" s="28">
        <v>6</v>
      </c>
      <c r="I266" s="28"/>
      <c r="J266" s="28"/>
      <c r="K266" s="28"/>
      <c r="L266" s="28"/>
      <c r="M266" s="28">
        <v>6</v>
      </c>
      <c r="N266" s="28"/>
      <c r="O266" s="28">
        <v>6</v>
      </c>
      <c r="P266" s="28">
        <v>4</v>
      </c>
      <c r="Q266" s="17"/>
      <c r="R266" s="17"/>
      <c r="S266" s="17"/>
      <c r="T266" s="17"/>
      <c r="U266" s="17"/>
      <c r="V266" s="17"/>
      <c r="W266" s="17"/>
      <c r="X266" s="17"/>
      <c r="AA266" s="16"/>
    </row>
    <row r="267" spans="1:27" s="15" customFormat="1" ht="18.75" customHeight="1">
      <c r="A267" s="201"/>
      <c r="B267" s="188">
        <v>4699</v>
      </c>
      <c r="C267" s="18" t="s">
        <v>2685</v>
      </c>
      <c r="D267" s="17">
        <v>4127578312</v>
      </c>
      <c r="E267" s="17"/>
      <c r="F267" s="17"/>
      <c r="G267" s="28">
        <v>15</v>
      </c>
      <c r="H267" s="28"/>
      <c r="I267" s="28"/>
      <c r="J267" s="28"/>
      <c r="K267" s="28"/>
      <c r="L267" s="28"/>
      <c r="M267" s="28"/>
      <c r="N267" s="28"/>
      <c r="O267" s="28">
        <v>30</v>
      </c>
      <c r="P267" s="34"/>
      <c r="Q267" s="17"/>
      <c r="R267" s="17"/>
      <c r="S267" s="17"/>
      <c r="T267" s="17"/>
      <c r="U267" s="17"/>
      <c r="V267" s="17"/>
      <c r="W267" s="17"/>
      <c r="X267" s="17"/>
      <c r="AA267" s="16"/>
    </row>
    <row r="268" spans="1:27" s="15" customFormat="1" ht="18.75" customHeight="1">
      <c r="A268" s="201"/>
      <c r="B268" s="188">
        <v>5158</v>
      </c>
      <c r="C268" s="18" t="s">
        <v>5064</v>
      </c>
      <c r="D268" s="17">
        <v>4127593338</v>
      </c>
      <c r="E268" s="17"/>
      <c r="F268" s="17"/>
      <c r="G268" s="34"/>
      <c r="H268" s="34"/>
      <c r="I268" s="34"/>
      <c r="J268" s="34"/>
      <c r="K268" s="34"/>
      <c r="L268" s="34"/>
      <c r="M268" s="34"/>
      <c r="N268" s="34"/>
      <c r="O268" s="34"/>
      <c r="P268" s="28">
        <v>30</v>
      </c>
      <c r="Q268" s="17"/>
      <c r="R268" s="17"/>
      <c r="S268" s="17"/>
      <c r="T268" s="17"/>
      <c r="U268" s="17"/>
      <c r="V268" s="17"/>
      <c r="W268" s="17"/>
      <c r="X268" s="17"/>
      <c r="AA268" s="16"/>
    </row>
    <row r="269" spans="1:27" s="15" customFormat="1" ht="18.75" customHeight="1">
      <c r="A269" s="201"/>
      <c r="B269" s="188">
        <v>4965</v>
      </c>
      <c r="C269" s="18" t="s">
        <v>5065</v>
      </c>
      <c r="D269" s="17">
        <v>4127594286</v>
      </c>
      <c r="E269" s="17"/>
      <c r="F269" s="17"/>
      <c r="G269" s="28">
        <v>5</v>
      </c>
      <c r="H269" s="28"/>
      <c r="I269" s="28"/>
      <c r="J269" s="28"/>
      <c r="K269" s="28"/>
      <c r="L269" s="28"/>
      <c r="M269" s="28"/>
      <c r="N269" s="28"/>
      <c r="O269" s="28"/>
      <c r="P269" s="28">
        <v>45</v>
      </c>
      <c r="Q269" s="17"/>
      <c r="R269" s="17"/>
      <c r="S269" s="17"/>
      <c r="T269" s="17"/>
      <c r="U269" s="17"/>
      <c r="V269" s="17"/>
      <c r="W269" s="17"/>
      <c r="X269" s="17"/>
      <c r="AA269" s="16"/>
    </row>
    <row r="270" spans="1:27" s="15" customFormat="1" ht="18.75" customHeight="1">
      <c r="A270" s="201"/>
      <c r="B270" s="188">
        <v>4670</v>
      </c>
      <c r="C270" s="18" t="s">
        <v>595</v>
      </c>
      <c r="D270" s="17">
        <v>4127606997</v>
      </c>
      <c r="E270" s="17"/>
      <c r="F270" s="17"/>
      <c r="G270" s="28"/>
      <c r="H270" s="28">
        <v>25</v>
      </c>
      <c r="I270" s="28"/>
      <c r="J270" s="28">
        <v>30</v>
      </c>
      <c r="K270" s="28"/>
      <c r="L270" s="28"/>
      <c r="M270" s="28"/>
      <c r="N270" s="28"/>
      <c r="O270" s="28"/>
      <c r="P270" s="71">
        <v>30</v>
      </c>
      <c r="Q270" s="17"/>
      <c r="R270" s="17"/>
      <c r="S270" s="17"/>
      <c r="T270" s="17"/>
      <c r="U270" s="17"/>
      <c r="V270" s="17"/>
      <c r="W270" s="17"/>
      <c r="X270" s="25" t="s">
        <v>5266</v>
      </c>
      <c r="AA270" s="16"/>
    </row>
    <row r="271" spans="1:27" s="15" customFormat="1" ht="18.75" customHeight="1">
      <c r="A271" s="201"/>
      <c r="B271" s="188">
        <v>3706</v>
      </c>
      <c r="C271" s="18" t="s">
        <v>5066</v>
      </c>
      <c r="D271" s="17">
        <v>4127593949</v>
      </c>
      <c r="E271" s="28">
        <v>5</v>
      </c>
      <c r="F271" s="28">
        <v>5</v>
      </c>
      <c r="G271" s="28">
        <v>3</v>
      </c>
      <c r="H271" s="28">
        <v>5</v>
      </c>
      <c r="I271" s="28"/>
      <c r="J271" s="28"/>
      <c r="K271" s="28"/>
      <c r="L271" s="28"/>
      <c r="M271" s="28"/>
      <c r="N271" s="28"/>
      <c r="O271" s="28">
        <v>5</v>
      </c>
      <c r="P271" s="28">
        <v>5</v>
      </c>
      <c r="Q271" s="34"/>
      <c r="R271" s="34"/>
      <c r="S271" s="34"/>
      <c r="T271" s="34"/>
      <c r="U271" s="34"/>
      <c r="V271" s="17"/>
      <c r="W271" s="17"/>
      <c r="X271" s="17"/>
      <c r="AA271" s="16"/>
    </row>
    <row r="272" spans="1:27" s="15" customFormat="1" ht="18.75" customHeight="1">
      <c r="A272" s="201"/>
      <c r="B272" s="188">
        <v>5345</v>
      </c>
      <c r="C272" s="18" t="s">
        <v>5067</v>
      </c>
      <c r="D272" s="17">
        <v>4127594800</v>
      </c>
      <c r="E272" s="28"/>
      <c r="F272" s="28"/>
      <c r="G272" s="28">
        <v>17</v>
      </c>
      <c r="H272" s="28"/>
      <c r="I272" s="28"/>
      <c r="J272" s="28"/>
      <c r="K272" s="28"/>
      <c r="L272" s="28"/>
      <c r="M272" s="28"/>
      <c r="N272" s="28"/>
      <c r="O272" s="28">
        <v>19</v>
      </c>
      <c r="P272" s="28">
        <v>47</v>
      </c>
      <c r="Q272" s="34"/>
      <c r="R272" s="34"/>
      <c r="S272" s="34"/>
      <c r="T272" s="34"/>
      <c r="U272" s="34"/>
      <c r="V272" s="17"/>
      <c r="W272" s="17"/>
      <c r="X272" s="17"/>
      <c r="AA272" s="16"/>
    </row>
    <row r="273" spans="1:27" s="15" customFormat="1" ht="18.75" customHeight="1">
      <c r="A273" s="201"/>
      <c r="B273" s="188">
        <v>5282</v>
      </c>
      <c r="C273" s="18" t="s">
        <v>1585</v>
      </c>
      <c r="D273" s="17">
        <v>4127585996</v>
      </c>
      <c r="E273" s="34"/>
      <c r="F273" s="34"/>
      <c r="G273" s="28">
        <v>10</v>
      </c>
      <c r="H273" s="28"/>
      <c r="I273" s="28"/>
      <c r="J273" s="28"/>
      <c r="K273" s="28"/>
      <c r="L273" s="28"/>
      <c r="M273" s="28"/>
      <c r="N273" s="28"/>
      <c r="O273" s="28"/>
      <c r="P273" s="28">
        <v>5</v>
      </c>
      <c r="Q273" s="34"/>
      <c r="R273" s="34"/>
      <c r="S273" s="34"/>
      <c r="T273" s="34"/>
      <c r="U273" s="34"/>
      <c r="V273" s="17"/>
      <c r="W273" s="17"/>
      <c r="X273" s="17"/>
      <c r="AA273" s="16"/>
    </row>
    <row r="274" spans="1:27" s="15" customFormat="1" ht="18.75" customHeight="1">
      <c r="A274" s="201"/>
      <c r="B274" s="188">
        <v>1573</v>
      </c>
      <c r="C274" s="18" t="s">
        <v>395</v>
      </c>
      <c r="D274" s="17">
        <v>4127577661</v>
      </c>
      <c r="E274" s="34"/>
      <c r="F274" s="34"/>
      <c r="G274" s="28">
        <v>10</v>
      </c>
      <c r="H274" s="28">
        <v>10</v>
      </c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17"/>
      <c r="W274" s="17"/>
      <c r="X274" s="17"/>
      <c r="AA274" s="16"/>
    </row>
    <row r="275" spans="1:27" s="15" customFormat="1" ht="18.75" customHeight="1">
      <c r="A275" s="201"/>
      <c r="B275" s="188">
        <v>5226</v>
      </c>
      <c r="C275" s="18" t="s">
        <v>2953</v>
      </c>
      <c r="D275" s="17">
        <v>4127596834</v>
      </c>
      <c r="E275" s="28">
        <v>5</v>
      </c>
      <c r="F275" s="28"/>
      <c r="G275" s="28">
        <v>30</v>
      </c>
      <c r="H275" s="28">
        <v>10</v>
      </c>
      <c r="I275" s="28"/>
      <c r="J275" s="28"/>
      <c r="K275" s="28"/>
      <c r="L275" s="28"/>
      <c r="M275" s="28"/>
      <c r="N275" s="28"/>
      <c r="O275" s="28">
        <v>20</v>
      </c>
      <c r="P275" s="28">
        <v>20</v>
      </c>
      <c r="Q275" s="28"/>
      <c r="R275" s="34"/>
      <c r="S275" s="34"/>
      <c r="T275" s="34"/>
      <c r="U275" s="34"/>
      <c r="V275" s="17"/>
      <c r="W275" s="17"/>
      <c r="X275" s="17"/>
      <c r="AA275" s="16"/>
    </row>
    <row r="276" spans="1:27" s="15" customFormat="1" ht="18.75" customHeight="1">
      <c r="A276" s="201"/>
      <c r="B276" s="188">
        <v>3631</v>
      </c>
      <c r="C276" s="18" t="s">
        <v>2578</v>
      </c>
      <c r="D276" s="17">
        <v>4127596994</v>
      </c>
      <c r="E276" s="34"/>
      <c r="F276" s="34"/>
      <c r="G276" s="28">
        <v>20</v>
      </c>
      <c r="H276" s="28">
        <v>35</v>
      </c>
      <c r="I276" s="28"/>
      <c r="J276" s="28">
        <v>5</v>
      </c>
      <c r="K276" s="28"/>
      <c r="L276" s="28"/>
      <c r="M276" s="28">
        <v>10</v>
      </c>
      <c r="N276" s="28"/>
      <c r="O276" s="28">
        <v>10</v>
      </c>
      <c r="P276" s="34"/>
      <c r="Q276" s="34"/>
      <c r="R276" s="34"/>
      <c r="S276" s="34"/>
      <c r="T276" s="34"/>
      <c r="U276" s="34"/>
      <c r="V276" s="17"/>
      <c r="W276" s="17"/>
      <c r="X276" s="17"/>
      <c r="AA276" s="16"/>
    </row>
    <row r="277" spans="1:27" s="15" customFormat="1" ht="18.75" customHeight="1">
      <c r="A277" s="201"/>
      <c r="B277" s="188">
        <v>3954</v>
      </c>
      <c r="C277" s="18" t="s">
        <v>1350</v>
      </c>
      <c r="D277" s="17">
        <v>4127579478</v>
      </c>
      <c r="E277" s="57"/>
      <c r="F277" s="57"/>
      <c r="G277" s="57">
        <v>15</v>
      </c>
      <c r="H277" s="57">
        <v>10</v>
      </c>
      <c r="I277" s="57"/>
      <c r="J277" s="57"/>
      <c r="K277" s="57"/>
      <c r="L277" s="57"/>
      <c r="M277" s="57"/>
      <c r="N277" s="57"/>
      <c r="O277" s="57">
        <v>10</v>
      </c>
      <c r="P277" s="57">
        <v>10</v>
      </c>
      <c r="Q277" s="57"/>
      <c r="R277" s="57"/>
      <c r="S277" s="57"/>
      <c r="T277" s="57"/>
      <c r="U277" s="57"/>
      <c r="V277" s="25"/>
      <c r="W277" s="25"/>
      <c r="X277" s="25" t="s">
        <v>5518</v>
      </c>
      <c r="AA277" s="16"/>
    </row>
    <row r="278" spans="1:27" s="15" customFormat="1" ht="18.75" customHeight="1">
      <c r="A278" s="201"/>
      <c r="B278" s="188">
        <v>1592</v>
      </c>
      <c r="C278" s="18" t="s">
        <v>1549</v>
      </c>
      <c r="D278" s="17">
        <v>4127606012</v>
      </c>
      <c r="E278" s="34"/>
      <c r="F278" s="28">
        <v>5</v>
      </c>
      <c r="G278" s="28">
        <v>5</v>
      </c>
      <c r="H278" s="28">
        <v>5</v>
      </c>
      <c r="I278" s="28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17"/>
      <c r="W278" s="17"/>
      <c r="X278" s="17"/>
      <c r="AA278" s="16"/>
    </row>
    <row r="279" spans="1:27" s="15" customFormat="1" ht="18.75" customHeight="1">
      <c r="A279" s="202"/>
      <c r="B279" s="189"/>
      <c r="C279" s="51"/>
      <c r="D279" s="48"/>
      <c r="E279" s="175"/>
      <c r="F279" s="49"/>
      <c r="G279" s="49"/>
      <c r="H279" s="49"/>
      <c r="I279" s="49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48"/>
      <c r="W279" s="48"/>
      <c r="X279" s="164" t="s">
        <v>5231</v>
      </c>
      <c r="AA279" s="16"/>
    </row>
    <row r="280" spans="1:27" s="15" customFormat="1" ht="18.75" customHeight="1">
      <c r="A280" s="201"/>
      <c r="B280" s="188"/>
      <c r="C280" s="179" t="s">
        <v>5075</v>
      </c>
      <c r="D280" s="1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17"/>
      <c r="W280" s="17"/>
      <c r="X280" s="17"/>
      <c r="AA280" s="16"/>
    </row>
    <row r="281" spans="1:27" s="15" customFormat="1" ht="18.75" customHeight="1">
      <c r="A281" s="215" t="s">
        <v>4913</v>
      </c>
      <c r="B281" s="188">
        <v>2263</v>
      </c>
      <c r="C281" s="18" t="s">
        <v>3101</v>
      </c>
      <c r="D281" s="17">
        <v>2263</v>
      </c>
      <c r="E281" s="28">
        <v>7</v>
      </c>
      <c r="F281" s="28">
        <v>7</v>
      </c>
      <c r="G281" s="28">
        <v>3</v>
      </c>
      <c r="H281" s="28">
        <v>10</v>
      </c>
      <c r="I281" s="28"/>
      <c r="J281" s="28"/>
      <c r="K281" s="28"/>
      <c r="L281" s="28"/>
      <c r="M281" s="28">
        <v>10</v>
      </c>
      <c r="N281" s="28"/>
      <c r="O281" s="28">
        <v>7</v>
      </c>
      <c r="P281" s="28">
        <v>7</v>
      </c>
      <c r="Q281" s="34"/>
      <c r="R281" s="34"/>
      <c r="S281" s="34"/>
      <c r="T281" s="34"/>
      <c r="U281" s="34"/>
      <c r="V281" s="17"/>
      <c r="W281" s="17"/>
      <c r="X281" s="17"/>
      <c r="AA281" s="16"/>
    </row>
    <row r="282" spans="1:27" s="15" customFormat="1" ht="18.75" customHeight="1">
      <c r="A282" s="215" t="s">
        <v>5076</v>
      </c>
      <c r="B282" s="187"/>
      <c r="C282" s="38" t="s">
        <v>3101</v>
      </c>
      <c r="D282" s="71" t="s">
        <v>2889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71">
        <v>5</v>
      </c>
      <c r="Q282" s="28"/>
      <c r="R282" s="28"/>
      <c r="S282" s="28"/>
      <c r="T282" s="28"/>
      <c r="U282" s="28"/>
      <c r="V282" s="28"/>
      <c r="W282" s="28"/>
      <c r="X282" s="17"/>
      <c r="AA282" s="16"/>
    </row>
    <row r="283" spans="1:27" s="15" customFormat="1" ht="18.75" customHeight="1">
      <c r="A283" s="201"/>
      <c r="B283" s="187">
        <v>2261</v>
      </c>
      <c r="C283" s="38" t="s">
        <v>2842</v>
      </c>
      <c r="D283" s="28">
        <v>2261</v>
      </c>
      <c r="E283" s="28">
        <v>5</v>
      </c>
      <c r="F283" s="28">
        <v>3</v>
      </c>
      <c r="G283" s="28"/>
      <c r="H283" s="28">
        <v>3</v>
      </c>
      <c r="I283" s="28"/>
      <c r="J283" s="28"/>
      <c r="K283" s="28"/>
      <c r="L283" s="28"/>
      <c r="M283" s="28"/>
      <c r="N283" s="28"/>
      <c r="O283" s="28">
        <v>5</v>
      </c>
      <c r="P283" s="28">
        <v>3</v>
      </c>
      <c r="Q283" s="28"/>
      <c r="R283" s="28"/>
      <c r="S283" s="28"/>
      <c r="T283" s="28"/>
      <c r="U283" s="28"/>
      <c r="V283" s="28"/>
      <c r="W283" s="28"/>
      <c r="X283" s="17"/>
      <c r="AA283" s="16"/>
    </row>
    <row r="284" spans="1:27" s="15" customFormat="1" ht="18.75" customHeight="1">
      <c r="A284" s="201"/>
      <c r="B284" s="187">
        <v>2123</v>
      </c>
      <c r="C284" s="38" t="s">
        <v>5077</v>
      </c>
      <c r="D284" s="28">
        <v>4127635202</v>
      </c>
      <c r="E284" s="28"/>
      <c r="F284" s="28"/>
      <c r="G284" s="28">
        <v>3</v>
      </c>
      <c r="H284" s="28">
        <v>5</v>
      </c>
      <c r="I284" s="28"/>
      <c r="J284" s="28"/>
      <c r="K284" s="28"/>
      <c r="L284" s="28"/>
      <c r="M284" s="28"/>
      <c r="N284" s="28"/>
      <c r="O284" s="28">
        <v>3</v>
      </c>
      <c r="P284" s="28"/>
      <c r="Q284" s="28"/>
      <c r="R284" s="28"/>
      <c r="S284" s="28"/>
      <c r="T284" s="28"/>
      <c r="U284" s="28"/>
      <c r="V284" s="28"/>
      <c r="W284" s="28"/>
      <c r="X284" s="17"/>
      <c r="AA284" s="16"/>
    </row>
    <row r="285" spans="1:27" s="15" customFormat="1" ht="18.75" customHeight="1">
      <c r="A285" s="201"/>
      <c r="B285" s="187">
        <v>2434</v>
      </c>
      <c r="C285" s="38" t="s">
        <v>1630</v>
      </c>
      <c r="D285" s="28">
        <v>4127628369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3</v>
      </c>
      <c r="P285" s="28"/>
      <c r="Q285" s="28"/>
      <c r="R285" s="28"/>
      <c r="S285" s="28"/>
      <c r="T285" s="28"/>
      <c r="U285" s="28"/>
      <c r="V285" s="28"/>
      <c r="W285" s="28"/>
      <c r="X285" s="17"/>
      <c r="AA285" s="16"/>
    </row>
    <row r="286" spans="1:27" s="15" customFormat="1" ht="18.75" customHeight="1">
      <c r="A286" s="201"/>
      <c r="B286" s="187">
        <v>4124</v>
      </c>
      <c r="C286" s="38" t="s">
        <v>3098</v>
      </c>
      <c r="D286" s="28">
        <v>4127647217</v>
      </c>
      <c r="E286" s="28">
        <v>5</v>
      </c>
      <c r="F286" s="28">
        <v>5</v>
      </c>
      <c r="G286" s="28"/>
      <c r="H286" s="28"/>
      <c r="I286" s="28"/>
      <c r="J286" s="28"/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17"/>
      <c r="AA286" s="16"/>
    </row>
    <row r="287" spans="1:27" s="15" customFormat="1" ht="18.75" customHeight="1">
      <c r="A287" s="201"/>
      <c r="B287" s="187">
        <v>3837</v>
      </c>
      <c r="C287" s="38" t="s">
        <v>3544</v>
      </c>
      <c r="D287" s="28">
        <v>4127645560</v>
      </c>
      <c r="E287" s="28"/>
      <c r="F287" s="28"/>
      <c r="G287" s="28">
        <v>9</v>
      </c>
      <c r="H287" s="28">
        <v>5</v>
      </c>
      <c r="I287" s="28"/>
      <c r="J287" s="28">
        <v>5</v>
      </c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17"/>
      <c r="AA287" s="16"/>
    </row>
    <row r="288" spans="1:27" s="15" customFormat="1" ht="18.75" customHeight="1">
      <c r="A288" s="201"/>
      <c r="B288" s="187">
        <v>3960</v>
      </c>
      <c r="C288" s="38" t="s">
        <v>1966</v>
      </c>
      <c r="D288" s="28">
        <v>4127632715</v>
      </c>
      <c r="E288" s="28"/>
      <c r="F288" s="28"/>
      <c r="G288" s="28">
        <v>5</v>
      </c>
      <c r="H288" s="28"/>
      <c r="I288" s="28"/>
      <c r="J288" s="28"/>
      <c r="K288" s="28"/>
      <c r="L288" s="28"/>
      <c r="M288" s="28"/>
      <c r="N288" s="28"/>
      <c r="O288" s="28"/>
      <c r="P288" s="28">
        <v>5</v>
      </c>
      <c r="Q288" s="28"/>
      <c r="R288" s="28"/>
      <c r="S288" s="28"/>
      <c r="T288" s="28"/>
      <c r="U288" s="28"/>
      <c r="V288" s="28"/>
      <c r="W288" s="28"/>
      <c r="X288" s="17"/>
      <c r="AA288" s="16"/>
    </row>
    <row r="289" spans="1:27" s="15" customFormat="1" ht="18.75" customHeight="1">
      <c r="A289" s="201"/>
      <c r="B289" s="187">
        <v>5629</v>
      </c>
      <c r="C289" s="38" t="s">
        <v>3540</v>
      </c>
      <c r="D289" s="28">
        <v>4127597544</v>
      </c>
      <c r="E289" s="28"/>
      <c r="F289" s="28"/>
      <c r="G289" s="28"/>
      <c r="H289" s="28">
        <v>15</v>
      </c>
      <c r="I289" s="28"/>
      <c r="J289" s="28">
        <v>5</v>
      </c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17"/>
      <c r="AA289" s="16"/>
    </row>
    <row r="290" spans="1:27" s="15" customFormat="1" ht="18.75" customHeight="1">
      <c r="A290" s="201"/>
      <c r="B290" s="187">
        <v>3862</v>
      </c>
      <c r="C290" s="38" t="s">
        <v>4430</v>
      </c>
      <c r="D290" s="28">
        <v>4127635297</v>
      </c>
      <c r="E290" s="28"/>
      <c r="F290" s="28"/>
      <c r="G290" s="28">
        <v>10</v>
      </c>
      <c r="H290" s="28">
        <v>10</v>
      </c>
      <c r="I290" s="28"/>
      <c r="J290" s="28">
        <v>10</v>
      </c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17"/>
      <c r="AA290" s="16"/>
    </row>
    <row r="291" spans="1:27" s="15" customFormat="1" ht="18.75" customHeight="1">
      <c r="A291" s="201"/>
      <c r="B291" s="187">
        <v>4424</v>
      </c>
      <c r="C291" s="38" t="s">
        <v>3163</v>
      </c>
      <c r="D291" s="28">
        <v>4127627664</v>
      </c>
      <c r="E291" s="28"/>
      <c r="F291" s="28"/>
      <c r="G291" s="28"/>
      <c r="H291" s="28"/>
      <c r="I291" s="28"/>
      <c r="J291" s="28">
        <v>5</v>
      </c>
      <c r="K291" s="28"/>
      <c r="L291" s="28"/>
      <c r="M291" s="28"/>
      <c r="N291" s="28"/>
      <c r="O291" s="28"/>
      <c r="P291" s="28">
        <v>10</v>
      </c>
      <c r="Q291" s="28"/>
      <c r="R291" s="28"/>
      <c r="S291" s="28"/>
      <c r="T291" s="28"/>
      <c r="U291" s="28"/>
      <c r="V291" s="28"/>
      <c r="W291" s="28"/>
      <c r="X291" s="17"/>
      <c r="AA291" s="16"/>
    </row>
    <row r="292" spans="1:27" s="15" customFormat="1" ht="18.75" customHeight="1">
      <c r="A292" s="201"/>
      <c r="B292" s="187">
        <v>3073</v>
      </c>
      <c r="C292" s="38" t="s">
        <v>4141</v>
      </c>
      <c r="D292" s="28">
        <v>4127582654</v>
      </c>
      <c r="E292" s="28"/>
      <c r="F292" s="28"/>
      <c r="G292" s="28">
        <v>8</v>
      </c>
      <c r="H292" s="28">
        <v>8</v>
      </c>
      <c r="I292" s="28"/>
      <c r="J292" s="28"/>
      <c r="K292" s="28"/>
      <c r="L292" s="28"/>
      <c r="M292" s="28"/>
      <c r="N292" s="28"/>
      <c r="O292" s="28"/>
      <c r="P292" s="28">
        <v>6</v>
      </c>
      <c r="Q292" s="28"/>
      <c r="R292" s="28"/>
      <c r="S292" s="28"/>
      <c r="T292" s="28"/>
      <c r="U292" s="28"/>
      <c r="V292" s="28"/>
      <c r="W292" s="28"/>
      <c r="X292" s="17"/>
      <c r="AA292" s="16"/>
    </row>
    <row r="293" spans="1:27" s="15" customFormat="1" ht="18.75" customHeight="1">
      <c r="A293" s="201"/>
      <c r="B293" s="187">
        <v>2552</v>
      </c>
      <c r="C293" s="38" t="s">
        <v>3164</v>
      </c>
      <c r="D293" s="28">
        <v>4127620502</v>
      </c>
      <c r="E293" s="28"/>
      <c r="F293" s="28"/>
      <c r="G293" s="28">
        <v>5</v>
      </c>
      <c r="H293" s="28">
        <v>10</v>
      </c>
      <c r="I293" s="28"/>
      <c r="J293" s="28"/>
      <c r="K293" s="28"/>
      <c r="L293" s="28"/>
      <c r="M293" s="28"/>
      <c r="N293" s="28"/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X293" s="17"/>
      <c r="AA293" s="16"/>
    </row>
    <row r="294" spans="1:27" s="15" customFormat="1" ht="18.75" customHeight="1">
      <c r="A294" s="201"/>
      <c r="B294" s="187">
        <v>2295</v>
      </c>
      <c r="C294" s="38" t="s">
        <v>3162</v>
      </c>
      <c r="D294" s="28">
        <v>4127627105</v>
      </c>
      <c r="E294" s="28"/>
      <c r="F294" s="28"/>
      <c r="G294" s="28">
        <v>3</v>
      </c>
      <c r="H294" s="28"/>
      <c r="I294" s="28"/>
      <c r="J294" s="28"/>
      <c r="K294" s="28"/>
      <c r="L294" s="28"/>
      <c r="M294" s="28"/>
      <c r="N294" s="28"/>
      <c r="O294" s="28">
        <v>5</v>
      </c>
      <c r="P294" s="28">
        <v>20</v>
      </c>
      <c r="Q294" s="28"/>
      <c r="R294" s="28"/>
      <c r="S294" s="28"/>
      <c r="T294" s="28"/>
      <c r="U294" s="28"/>
      <c r="V294" s="28"/>
      <c r="W294" s="28"/>
      <c r="X294" s="17"/>
      <c r="AA294" s="16"/>
    </row>
    <row r="295" spans="1:27" s="15" customFormat="1" ht="18.75" customHeight="1">
      <c r="A295" s="201"/>
      <c r="B295" s="187">
        <v>5524</v>
      </c>
      <c r="C295" s="38" t="s">
        <v>3521</v>
      </c>
      <c r="D295" s="28">
        <v>4127597758</v>
      </c>
      <c r="E295" s="28"/>
      <c r="F295" s="28"/>
      <c r="G295" s="28"/>
      <c r="H295" s="28">
        <v>10</v>
      </c>
      <c r="I295" s="28"/>
      <c r="J295" s="28"/>
      <c r="K295" s="28"/>
      <c r="L295" s="28"/>
      <c r="M295" s="28"/>
      <c r="N295" s="28"/>
      <c r="O295" s="28"/>
      <c r="P295" s="28">
        <v>10</v>
      </c>
      <c r="Q295" s="28"/>
      <c r="R295" s="28"/>
      <c r="S295" s="28"/>
      <c r="T295" s="28"/>
      <c r="U295" s="28"/>
      <c r="V295" s="28"/>
      <c r="W295" s="28"/>
      <c r="X295" s="17"/>
      <c r="AA295" s="16"/>
    </row>
    <row r="296" spans="1:27" s="15" customFormat="1" ht="18.75" customHeight="1">
      <c r="A296" s="201"/>
      <c r="B296" s="187">
        <v>4276</v>
      </c>
      <c r="C296" s="38" t="s">
        <v>4521</v>
      </c>
      <c r="D296" s="28">
        <v>4127580995</v>
      </c>
      <c r="E296" s="28"/>
      <c r="F296" s="28"/>
      <c r="G296" s="28">
        <v>5</v>
      </c>
      <c r="H296" s="28">
        <v>2</v>
      </c>
      <c r="I296" s="28"/>
      <c r="J296" s="28">
        <v>2</v>
      </c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17"/>
      <c r="AA296" s="16"/>
    </row>
    <row r="297" spans="1:27" s="15" customFormat="1" ht="18.75" customHeight="1">
      <c r="A297" s="201"/>
      <c r="B297" s="187">
        <v>3528</v>
      </c>
      <c r="C297" s="38" t="s">
        <v>3769</v>
      </c>
      <c r="D297" s="28">
        <v>4127573905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>
        <v>5</v>
      </c>
      <c r="R297" s="28"/>
      <c r="S297" s="28"/>
      <c r="T297" s="28"/>
      <c r="U297" s="28"/>
      <c r="V297" s="28"/>
      <c r="W297" s="28"/>
      <c r="X297" s="17"/>
      <c r="AA297" s="16"/>
    </row>
    <row r="298" spans="1:27" s="15" customFormat="1" ht="18.75" customHeight="1">
      <c r="A298" s="201"/>
      <c r="B298" s="187">
        <v>3433</v>
      </c>
      <c r="C298" s="38" t="s">
        <v>3148</v>
      </c>
      <c r="D298" s="28">
        <v>4127611095</v>
      </c>
      <c r="E298" s="28"/>
      <c r="F298" s="28"/>
      <c r="G298" s="28">
        <v>8</v>
      </c>
      <c r="H298" s="28"/>
      <c r="I298" s="28"/>
      <c r="J298" s="28">
        <v>10</v>
      </c>
      <c r="K298" s="28"/>
      <c r="L298" s="28"/>
      <c r="M298" s="28"/>
      <c r="N298" s="28"/>
      <c r="O298" s="28"/>
      <c r="P298" s="28">
        <v>10</v>
      </c>
      <c r="Q298" s="28"/>
      <c r="R298" s="28"/>
      <c r="S298" s="28"/>
      <c r="T298" s="28"/>
      <c r="U298" s="28"/>
      <c r="V298" s="28"/>
      <c r="W298" s="28"/>
      <c r="X298" s="17"/>
      <c r="AA298" s="16"/>
    </row>
    <row r="299" spans="1:27" s="15" customFormat="1" ht="18.75" customHeight="1">
      <c r="A299" s="201"/>
      <c r="B299" s="187">
        <v>3433</v>
      </c>
      <c r="C299" s="38" t="s">
        <v>3148</v>
      </c>
      <c r="D299" s="28">
        <v>4127598355</v>
      </c>
      <c r="E299" s="28"/>
      <c r="F299" s="28"/>
      <c r="G299" s="28"/>
      <c r="H299" s="28">
        <v>10</v>
      </c>
      <c r="I299" s="28"/>
      <c r="J299" s="28"/>
      <c r="K299" s="28"/>
      <c r="L299" s="28"/>
      <c r="M299" s="28"/>
      <c r="N299" s="28"/>
      <c r="O299" s="28">
        <v>10</v>
      </c>
      <c r="P299" s="28"/>
      <c r="Q299" s="28"/>
      <c r="R299" s="28"/>
      <c r="S299" s="28"/>
      <c r="T299" s="28"/>
      <c r="U299" s="28"/>
      <c r="V299" s="28"/>
      <c r="W299" s="28"/>
      <c r="X299" s="17"/>
      <c r="AA299" s="16"/>
    </row>
    <row r="300" spans="1:27" s="15" customFormat="1" ht="18.75" customHeight="1">
      <c r="A300" s="201"/>
      <c r="B300" s="187">
        <v>4517</v>
      </c>
      <c r="C300" s="38" t="s">
        <v>3147</v>
      </c>
      <c r="D300" s="28">
        <v>4127606652</v>
      </c>
      <c r="E300" s="28"/>
      <c r="F300" s="28"/>
      <c r="G300" s="28">
        <v>5</v>
      </c>
      <c r="H300" s="28">
        <v>10</v>
      </c>
      <c r="I300" s="28"/>
      <c r="J300" s="28">
        <v>5</v>
      </c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17"/>
      <c r="AA300" s="16"/>
    </row>
    <row r="301" spans="1:27" s="15" customFormat="1" ht="18.75" customHeight="1">
      <c r="A301" s="201"/>
      <c r="B301" s="187">
        <v>4066</v>
      </c>
      <c r="C301" s="38" t="s">
        <v>3531</v>
      </c>
      <c r="D301" s="28">
        <v>4127582879</v>
      </c>
      <c r="E301" s="28"/>
      <c r="F301" s="28"/>
      <c r="G301" s="28">
        <v>5</v>
      </c>
      <c r="H301" s="28">
        <v>5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17"/>
      <c r="AA301" s="16"/>
    </row>
    <row r="302" spans="1:27" s="15" customFormat="1" ht="18.75" customHeight="1">
      <c r="A302" s="201"/>
      <c r="B302" s="187">
        <v>3652</v>
      </c>
      <c r="C302" s="38" t="s">
        <v>3155</v>
      </c>
      <c r="D302" s="28">
        <v>4127595482</v>
      </c>
      <c r="E302" s="28"/>
      <c r="F302" s="28"/>
      <c r="G302" s="28">
        <v>5</v>
      </c>
      <c r="H302" s="28">
        <v>5</v>
      </c>
      <c r="I302" s="28"/>
      <c r="J302" s="28"/>
      <c r="K302" s="28"/>
      <c r="L302" s="28"/>
      <c r="M302" s="28"/>
      <c r="N302" s="28"/>
      <c r="O302" s="28">
        <v>5</v>
      </c>
      <c r="P302" s="28">
        <v>5</v>
      </c>
      <c r="Q302" s="28"/>
      <c r="R302" s="28"/>
      <c r="S302" s="28"/>
      <c r="T302" s="28"/>
      <c r="U302" s="28"/>
      <c r="V302" s="28"/>
      <c r="W302" s="28"/>
      <c r="X302" s="17"/>
      <c r="AA302" s="16"/>
    </row>
    <row r="303" spans="1:27" s="15" customFormat="1" ht="18.75" customHeight="1">
      <c r="A303" s="201"/>
      <c r="B303" s="187">
        <v>3553</v>
      </c>
      <c r="C303" s="38" t="s">
        <v>4750</v>
      </c>
      <c r="D303" s="28">
        <v>4127647132</v>
      </c>
      <c r="E303" s="28"/>
      <c r="F303" s="28"/>
      <c r="G303" s="28">
        <v>5</v>
      </c>
      <c r="H303" s="28">
        <v>5</v>
      </c>
      <c r="I303" s="28"/>
      <c r="J303" s="28">
        <v>5</v>
      </c>
      <c r="K303" s="28"/>
      <c r="L303" s="28"/>
      <c r="M303" s="28"/>
      <c r="N303" s="28"/>
      <c r="O303" s="28"/>
      <c r="P303" s="28">
        <v>5</v>
      </c>
      <c r="Q303" s="28"/>
      <c r="R303" s="28"/>
      <c r="S303" s="28"/>
      <c r="T303" s="28"/>
      <c r="U303" s="28"/>
      <c r="V303" s="28"/>
      <c r="W303" s="28"/>
      <c r="X303" s="17"/>
      <c r="AA303" s="16"/>
    </row>
    <row r="304" spans="1:27" s="15" customFormat="1" ht="18.75" customHeight="1">
      <c r="A304" s="201"/>
      <c r="B304" s="187">
        <v>4801</v>
      </c>
      <c r="C304" s="38" t="s">
        <v>4295</v>
      </c>
      <c r="D304" s="28">
        <v>4127639636</v>
      </c>
      <c r="E304" s="28"/>
      <c r="F304" s="28"/>
      <c r="G304" s="28">
        <v>5</v>
      </c>
      <c r="H304" s="28">
        <v>5</v>
      </c>
      <c r="I304" s="28"/>
      <c r="J304" s="28">
        <v>5</v>
      </c>
      <c r="K304" s="28"/>
      <c r="L304" s="28"/>
      <c r="M304" s="28"/>
      <c r="N304" s="28"/>
      <c r="O304" s="28"/>
      <c r="P304" s="28">
        <v>10</v>
      </c>
      <c r="Q304" s="28"/>
      <c r="R304" s="28"/>
      <c r="S304" s="28"/>
      <c r="T304" s="28"/>
      <c r="U304" s="28"/>
      <c r="V304" s="28"/>
      <c r="W304" s="28"/>
      <c r="X304" s="17"/>
      <c r="AA304" s="16"/>
    </row>
    <row r="305" spans="1:27" s="15" customFormat="1" ht="18.75" customHeight="1">
      <c r="A305" s="201"/>
      <c r="B305" s="187">
        <v>4504</v>
      </c>
      <c r="C305" s="38" t="s">
        <v>5079</v>
      </c>
      <c r="D305" s="28">
        <v>4127598754</v>
      </c>
      <c r="E305" s="28"/>
      <c r="F305" s="28"/>
      <c r="G305" s="28">
        <v>3</v>
      </c>
      <c r="H305" s="28">
        <v>10</v>
      </c>
      <c r="I305" s="28"/>
      <c r="J305" s="28">
        <v>2</v>
      </c>
      <c r="K305" s="28"/>
      <c r="L305" s="28"/>
      <c r="M305" s="28"/>
      <c r="N305" s="28"/>
      <c r="O305" s="28">
        <v>5</v>
      </c>
      <c r="P305" s="28"/>
      <c r="Q305" s="28"/>
      <c r="R305" s="28"/>
      <c r="S305" s="28"/>
      <c r="T305" s="28"/>
      <c r="U305" s="28"/>
      <c r="V305" s="28"/>
      <c r="W305" s="28"/>
      <c r="X305" s="17"/>
      <c r="AA305" s="16"/>
    </row>
    <row r="306" spans="1:27" s="15" customFormat="1" ht="18.75" customHeight="1">
      <c r="A306" s="201"/>
      <c r="B306" s="187">
        <v>2984</v>
      </c>
      <c r="C306" s="38" t="s">
        <v>5080</v>
      </c>
      <c r="D306" s="28">
        <v>4127609636</v>
      </c>
      <c r="E306" s="28">
        <v>3</v>
      </c>
      <c r="F306" s="28"/>
      <c r="G306" s="28">
        <v>3</v>
      </c>
      <c r="H306" s="28">
        <v>5</v>
      </c>
      <c r="I306" s="28"/>
      <c r="J306" s="28"/>
      <c r="K306" s="28"/>
      <c r="L306" s="28"/>
      <c r="M306" s="28"/>
      <c r="N306" s="28"/>
      <c r="O306" s="28">
        <v>3</v>
      </c>
      <c r="P306" s="28">
        <v>3</v>
      </c>
      <c r="Q306" s="28"/>
      <c r="R306" s="28"/>
      <c r="S306" s="28"/>
      <c r="T306" s="28"/>
      <c r="U306" s="28"/>
      <c r="V306" s="28"/>
      <c r="W306" s="28"/>
      <c r="X306" s="17"/>
      <c r="AA306" s="16"/>
    </row>
    <row r="307" spans="1:27" s="15" customFormat="1" ht="18.75" customHeight="1">
      <c r="A307" s="201"/>
      <c r="B307" s="187">
        <v>3261</v>
      </c>
      <c r="C307" s="38" t="s">
        <v>3087</v>
      </c>
      <c r="D307" s="28">
        <v>4127629501</v>
      </c>
      <c r="E307" s="28"/>
      <c r="F307" s="28"/>
      <c r="G307" s="28">
        <v>5</v>
      </c>
      <c r="H307" s="28">
        <v>10</v>
      </c>
      <c r="I307" s="28"/>
      <c r="J307" s="28">
        <v>5</v>
      </c>
      <c r="K307" s="28"/>
      <c r="L307" s="28"/>
      <c r="M307" s="28"/>
      <c r="N307" s="28"/>
      <c r="O307" s="28">
        <v>10</v>
      </c>
      <c r="P307" s="28">
        <v>10</v>
      </c>
      <c r="Q307" s="28"/>
      <c r="R307" s="28"/>
      <c r="S307" s="28"/>
      <c r="T307" s="28"/>
      <c r="U307" s="28"/>
      <c r="V307" s="28"/>
      <c r="W307" s="28"/>
      <c r="X307" s="17"/>
      <c r="AA307" s="16"/>
    </row>
    <row r="308" spans="1:27" s="15" customFormat="1" ht="18.75" customHeight="1">
      <c r="A308" s="201"/>
      <c r="B308" s="187">
        <v>5582</v>
      </c>
      <c r="C308" s="38" t="s">
        <v>3091</v>
      </c>
      <c r="D308" s="28">
        <v>4127580138</v>
      </c>
      <c r="E308" s="28"/>
      <c r="F308" s="28"/>
      <c r="G308" s="28">
        <v>5</v>
      </c>
      <c r="H308" s="28">
        <v>5</v>
      </c>
      <c r="I308" s="28"/>
      <c r="J308" s="28">
        <v>5</v>
      </c>
      <c r="K308" s="28"/>
      <c r="L308" s="28"/>
      <c r="M308" s="28"/>
      <c r="N308" s="28"/>
      <c r="O308" s="28">
        <v>5</v>
      </c>
      <c r="P308" s="28"/>
      <c r="Q308" s="28"/>
      <c r="R308" s="28"/>
      <c r="S308" s="28"/>
      <c r="T308" s="28"/>
      <c r="U308" s="28"/>
      <c r="V308" s="28"/>
      <c r="W308" s="28"/>
      <c r="X308" s="17"/>
      <c r="AA308" s="16"/>
    </row>
    <row r="309" spans="1:27" s="15" customFormat="1" ht="18.75" customHeight="1">
      <c r="A309" s="215" t="s">
        <v>5081</v>
      </c>
      <c r="B309" s="187">
        <v>3999</v>
      </c>
      <c r="C309" s="38" t="s">
        <v>4623</v>
      </c>
      <c r="D309" s="28">
        <v>4127616519</v>
      </c>
      <c r="E309" s="28"/>
      <c r="F309" s="28"/>
      <c r="G309" s="28"/>
      <c r="H309" s="28">
        <v>15</v>
      </c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17"/>
      <c r="AA309" s="16"/>
    </row>
    <row r="310" spans="1:27" s="15" customFormat="1" ht="18.75" customHeight="1">
      <c r="A310" s="215" t="s">
        <v>5082</v>
      </c>
      <c r="B310" s="187">
        <v>3729</v>
      </c>
      <c r="C310" s="38" t="s">
        <v>5083</v>
      </c>
      <c r="D310" s="28">
        <v>4127651828</v>
      </c>
      <c r="E310" s="28"/>
      <c r="F310" s="28"/>
      <c r="G310" s="28">
        <v>7</v>
      </c>
      <c r="H310" s="28">
        <v>10</v>
      </c>
      <c r="I310" s="28"/>
      <c r="J310" s="28">
        <v>7</v>
      </c>
      <c r="K310" s="28"/>
      <c r="L310" s="28"/>
      <c r="M310" s="28"/>
      <c r="N310" s="28"/>
      <c r="O310" s="28"/>
      <c r="P310" s="28">
        <v>3</v>
      </c>
      <c r="Q310" s="28"/>
      <c r="R310" s="28"/>
      <c r="S310" s="28"/>
      <c r="T310" s="28"/>
      <c r="U310" s="28"/>
      <c r="V310" s="28"/>
      <c r="W310" s="28"/>
      <c r="X310" s="17"/>
      <c r="AA310" s="16"/>
    </row>
    <row r="311" spans="1:27" s="15" customFormat="1" ht="18.75" customHeight="1">
      <c r="A311" s="201"/>
      <c r="B311" s="187">
        <v>5509</v>
      </c>
      <c r="C311" s="38" t="s">
        <v>4625</v>
      </c>
      <c r="D311" s="28">
        <v>4127644107</v>
      </c>
      <c r="E311" s="28">
        <v>3</v>
      </c>
      <c r="F311" s="28"/>
      <c r="G311" s="28">
        <v>4</v>
      </c>
      <c r="H311" s="28"/>
      <c r="I311" s="28"/>
      <c r="J311" s="28">
        <v>2</v>
      </c>
      <c r="K311" s="28"/>
      <c r="L311" s="28"/>
      <c r="M311" s="28"/>
      <c r="N311" s="28"/>
      <c r="O311" s="28">
        <v>3</v>
      </c>
      <c r="P311" s="28">
        <v>3</v>
      </c>
      <c r="Q311" s="28"/>
      <c r="R311" s="28"/>
      <c r="S311" s="28"/>
      <c r="T311" s="28"/>
      <c r="U311" s="28"/>
      <c r="V311" s="28"/>
      <c r="W311" s="28"/>
      <c r="X311" s="17"/>
      <c r="AA311" s="16"/>
    </row>
    <row r="312" spans="1:27" s="15" customFormat="1" ht="18.75" customHeight="1">
      <c r="A312" s="201"/>
      <c r="B312" s="187">
        <v>3882</v>
      </c>
      <c r="C312" s="38" t="s">
        <v>4084</v>
      </c>
      <c r="D312" s="28">
        <v>4127577344</v>
      </c>
      <c r="E312" s="28">
        <v>3</v>
      </c>
      <c r="F312" s="28">
        <v>3</v>
      </c>
      <c r="G312" s="28">
        <v>6</v>
      </c>
      <c r="H312" s="28"/>
      <c r="I312" s="28"/>
      <c r="J312" s="28"/>
      <c r="K312" s="28"/>
      <c r="L312" s="28"/>
      <c r="M312" s="28"/>
      <c r="N312" s="28"/>
      <c r="O312" s="28">
        <v>5</v>
      </c>
      <c r="P312" s="28"/>
      <c r="Q312" s="28"/>
      <c r="R312" s="28"/>
      <c r="S312" s="28"/>
      <c r="T312" s="28"/>
      <c r="U312" s="28"/>
      <c r="V312" s="28"/>
      <c r="W312" s="28"/>
      <c r="X312" s="17"/>
      <c r="AA312" s="16"/>
    </row>
    <row r="313" spans="1:27" s="15" customFormat="1" ht="18.75" customHeight="1">
      <c r="A313" s="201"/>
      <c r="B313" s="187">
        <v>3714</v>
      </c>
      <c r="C313" s="38" t="s">
        <v>5084</v>
      </c>
      <c r="D313" s="28">
        <v>4127658618</v>
      </c>
      <c r="E313" s="28">
        <v>5</v>
      </c>
      <c r="F313" s="28"/>
      <c r="G313" s="28"/>
      <c r="H313" s="28">
        <v>20</v>
      </c>
      <c r="I313" s="28"/>
      <c r="J313" s="28"/>
      <c r="K313" s="28"/>
      <c r="L313" s="28"/>
      <c r="M313" s="28"/>
      <c r="N313" s="28"/>
      <c r="O313" s="28">
        <v>10</v>
      </c>
      <c r="P313" s="28">
        <v>10</v>
      </c>
      <c r="Q313" s="28"/>
      <c r="R313" s="28"/>
      <c r="S313" s="28"/>
      <c r="T313" s="28"/>
      <c r="U313" s="28"/>
      <c r="V313" s="28"/>
      <c r="W313" s="28"/>
      <c r="X313" s="17"/>
      <c r="AA313" s="16"/>
    </row>
    <row r="314" spans="1:27" s="15" customFormat="1" ht="18.75" customHeight="1">
      <c r="A314" s="201"/>
      <c r="B314" s="187">
        <v>3239</v>
      </c>
      <c r="C314" s="38" t="s">
        <v>4087</v>
      </c>
      <c r="D314" s="28">
        <v>4127550886</v>
      </c>
      <c r="E314" s="28"/>
      <c r="F314" s="28"/>
      <c r="G314" s="28">
        <v>15</v>
      </c>
      <c r="H314" s="28">
        <v>3</v>
      </c>
      <c r="I314" s="28"/>
      <c r="J314" s="28"/>
      <c r="K314" s="28"/>
      <c r="L314" s="28"/>
      <c r="M314" s="28"/>
      <c r="N314" s="28"/>
      <c r="O314" s="28">
        <v>5</v>
      </c>
      <c r="P314" s="28">
        <v>5</v>
      </c>
      <c r="Q314" s="28"/>
      <c r="R314" s="28"/>
      <c r="S314" s="28"/>
      <c r="T314" s="28"/>
      <c r="U314" s="28"/>
      <c r="V314" s="28"/>
      <c r="W314" s="28"/>
      <c r="X314" s="17"/>
      <c r="AA314" s="16"/>
    </row>
    <row r="315" spans="1:27" s="15" customFormat="1" ht="18.75" customHeight="1">
      <c r="A315" s="201"/>
      <c r="B315" s="187">
        <v>4887</v>
      </c>
      <c r="C315" s="38" t="s">
        <v>1865</v>
      </c>
      <c r="D315" s="28">
        <v>4127647971</v>
      </c>
      <c r="E315" s="28"/>
      <c r="F315" s="28"/>
      <c r="G315" s="28"/>
      <c r="H315" s="28">
        <v>6</v>
      </c>
      <c r="I315" s="28"/>
      <c r="J315" s="28">
        <v>3</v>
      </c>
      <c r="K315" s="28"/>
      <c r="L315" s="28"/>
      <c r="M315" s="28"/>
      <c r="N315" s="28"/>
      <c r="O315" s="28">
        <v>6</v>
      </c>
      <c r="P315" s="28">
        <v>6</v>
      </c>
      <c r="Q315" s="28"/>
      <c r="R315" s="28"/>
      <c r="S315" s="28"/>
      <c r="T315" s="28"/>
      <c r="U315" s="28"/>
      <c r="V315" s="28"/>
      <c r="W315" s="28"/>
      <c r="X315" s="17"/>
      <c r="AA315" s="16"/>
    </row>
    <row r="316" spans="1:27" s="15" customFormat="1" ht="18.75" customHeight="1">
      <c r="A316" s="201"/>
      <c r="B316" s="187">
        <v>5422</v>
      </c>
      <c r="C316" s="38" t="s">
        <v>4631</v>
      </c>
      <c r="D316" s="28">
        <v>4127654648</v>
      </c>
      <c r="E316" s="28"/>
      <c r="F316" s="28"/>
      <c r="G316" s="28">
        <v>5</v>
      </c>
      <c r="H316" s="28"/>
      <c r="I316" s="28"/>
      <c r="J316" s="28"/>
      <c r="K316" s="28"/>
      <c r="L316" s="28"/>
      <c r="M316" s="28"/>
      <c r="N316" s="28"/>
      <c r="O316" s="28">
        <v>3</v>
      </c>
      <c r="P316" s="28">
        <v>2</v>
      </c>
      <c r="Q316" s="28"/>
      <c r="R316" s="28"/>
      <c r="S316" s="28"/>
      <c r="T316" s="28"/>
      <c r="U316" s="28"/>
      <c r="V316" s="28"/>
      <c r="W316" s="28"/>
      <c r="X316" s="17"/>
      <c r="AA316" s="16"/>
    </row>
    <row r="317" spans="1:27" s="15" customFormat="1" ht="18.75" customHeight="1">
      <c r="A317" s="201"/>
      <c r="B317" s="187">
        <v>4109</v>
      </c>
      <c r="C317" s="38" t="s">
        <v>4537</v>
      </c>
      <c r="D317" s="28">
        <v>4127573173</v>
      </c>
      <c r="E317" s="28"/>
      <c r="F317" s="28"/>
      <c r="G317" s="28">
        <v>6</v>
      </c>
      <c r="H317" s="28">
        <v>5</v>
      </c>
      <c r="I317" s="28"/>
      <c r="J317" s="28"/>
      <c r="K317" s="28"/>
      <c r="L317" s="28"/>
      <c r="M317" s="28"/>
      <c r="N317" s="28"/>
      <c r="O317" s="28">
        <v>5</v>
      </c>
      <c r="P317" s="28"/>
      <c r="Q317" s="28"/>
      <c r="R317" s="28"/>
      <c r="S317" s="28"/>
      <c r="T317" s="28"/>
      <c r="U317" s="28"/>
      <c r="V317" s="28"/>
      <c r="W317" s="28"/>
      <c r="X317" s="17"/>
      <c r="AA317" s="16"/>
    </row>
    <row r="318" spans="1:27" s="15" customFormat="1" ht="18.75" customHeight="1">
      <c r="A318" s="201"/>
      <c r="B318" s="187">
        <v>5546</v>
      </c>
      <c r="C318" s="38" t="s">
        <v>5085</v>
      </c>
      <c r="D318" s="28">
        <v>4127533090</v>
      </c>
      <c r="E318" s="28"/>
      <c r="F318" s="28"/>
      <c r="G318" s="28">
        <v>5</v>
      </c>
      <c r="H318" s="28">
        <v>1</v>
      </c>
      <c r="I318" s="28"/>
      <c r="J318" s="28"/>
      <c r="K318" s="28"/>
      <c r="L318" s="28"/>
      <c r="M318" s="28"/>
      <c r="N318" s="28"/>
      <c r="O318" s="28">
        <v>2</v>
      </c>
      <c r="P318" s="28"/>
      <c r="Q318" s="28"/>
      <c r="R318" s="28"/>
      <c r="S318" s="28"/>
      <c r="T318" s="28"/>
      <c r="U318" s="28"/>
      <c r="V318" s="28"/>
      <c r="W318" s="28"/>
      <c r="X318" s="17"/>
      <c r="AA318" s="16"/>
    </row>
    <row r="319" spans="1:27" s="15" customFormat="1" ht="18.75" customHeight="1">
      <c r="A319" s="201"/>
      <c r="B319" s="187">
        <v>5075</v>
      </c>
      <c r="C319" s="38" t="s">
        <v>3355</v>
      </c>
      <c r="D319" s="28">
        <v>4127674629</v>
      </c>
      <c r="E319" s="28"/>
      <c r="F319" s="28"/>
      <c r="G319" s="28">
        <v>10</v>
      </c>
      <c r="H319" s="28">
        <v>15</v>
      </c>
      <c r="I319" s="28"/>
      <c r="J319" s="28"/>
      <c r="K319" s="28"/>
      <c r="L319" s="28"/>
      <c r="M319" s="28"/>
      <c r="N319" s="28"/>
      <c r="O319" s="28"/>
      <c r="P319" s="28">
        <v>5</v>
      </c>
      <c r="Q319" s="28"/>
      <c r="R319" s="28"/>
      <c r="S319" s="28"/>
      <c r="T319" s="28"/>
      <c r="U319" s="28"/>
      <c r="V319" s="28"/>
      <c r="W319" s="28"/>
      <c r="X319" s="17"/>
      <c r="AA319" s="16"/>
    </row>
    <row r="320" spans="1:27" s="15" customFormat="1" ht="18.75" customHeight="1">
      <c r="A320" s="201"/>
      <c r="B320" s="187">
        <v>4589</v>
      </c>
      <c r="C320" s="38" t="s">
        <v>5086</v>
      </c>
      <c r="D320" s="28">
        <v>4127573706</v>
      </c>
      <c r="E320" s="28"/>
      <c r="F320" s="28"/>
      <c r="G320" s="28">
        <v>8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17"/>
      <c r="AA320" s="16"/>
    </row>
    <row r="321" spans="1:27" s="15" customFormat="1" ht="18.75" customHeight="1">
      <c r="A321" s="201"/>
      <c r="B321" s="187">
        <v>4589</v>
      </c>
      <c r="C321" s="38" t="s">
        <v>5086</v>
      </c>
      <c r="D321" s="28">
        <v>4127674421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>
        <v>6</v>
      </c>
      <c r="R321" s="28"/>
      <c r="S321" s="28"/>
      <c r="T321" s="28"/>
      <c r="U321" s="28"/>
      <c r="V321" s="28"/>
      <c r="W321" s="28"/>
      <c r="X321" s="17"/>
      <c r="AA321" s="16"/>
    </row>
    <row r="322" spans="1:27" s="15" customFormat="1" ht="18.75" customHeight="1">
      <c r="A322" s="201"/>
      <c r="B322" s="187">
        <v>4588</v>
      </c>
      <c r="C322" s="38" t="s">
        <v>3356</v>
      </c>
      <c r="D322" s="28">
        <v>4127529305</v>
      </c>
      <c r="E322" s="28"/>
      <c r="F322" s="28"/>
      <c r="G322" s="28">
        <v>5</v>
      </c>
      <c r="H322" s="28"/>
      <c r="I322" s="28"/>
      <c r="J322" s="28"/>
      <c r="K322" s="28"/>
      <c r="L322" s="28"/>
      <c r="M322" s="28"/>
      <c r="N322" s="28"/>
      <c r="O322" s="28">
        <v>5</v>
      </c>
      <c r="P322" s="28">
        <v>5</v>
      </c>
      <c r="Q322" s="28"/>
      <c r="R322" s="28"/>
      <c r="S322" s="28"/>
      <c r="T322" s="28"/>
      <c r="U322" s="28"/>
      <c r="V322" s="28"/>
      <c r="W322" s="28"/>
      <c r="X322" s="17"/>
      <c r="AA322" s="16"/>
    </row>
    <row r="323" spans="1:27" s="15" customFormat="1" ht="18.75" customHeight="1">
      <c r="A323" s="201"/>
      <c r="B323" s="187">
        <v>4129</v>
      </c>
      <c r="C323" s="38" t="s">
        <v>4867</v>
      </c>
      <c r="D323" s="28">
        <v>4127594799</v>
      </c>
      <c r="E323" s="28"/>
      <c r="F323" s="28"/>
      <c r="G323" s="28">
        <v>6</v>
      </c>
      <c r="H323" s="28">
        <v>6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17"/>
      <c r="AA323" s="16"/>
    </row>
    <row r="324" spans="1:27" s="15" customFormat="1" ht="18.75" customHeight="1">
      <c r="A324" s="201"/>
      <c r="B324" s="187">
        <v>4436</v>
      </c>
      <c r="C324" s="38" t="s">
        <v>1885</v>
      </c>
      <c r="D324" s="28">
        <v>4127558411</v>
      </c>
      <c r="E324" s="28"/>
      <c r="F324" s="28"/>
      <c r="G324" s="28"/>
      <c r="H324" s="28">
        <v>8</v>
      </c>
      <c r="I324" s="28"/>
      <c r="J324" s="28"/>
      <c r="K324" s="28"/>
      <c r="L324" s="28"/>
      <c r="M324" s="28"/>
      <c r="N324" s="28"/>
      <c r="O324" s="28"/>
      <c r="P324" s="28">
        <v>5</v>
      </c>
      <c r="Q324" s="28"/>
      <c r="R324" s="28"/>
      <c r="S324" s="28"/>
      <c r="T324" s="28"/>
      <c r="U324" s="28"/>
      <c r="V324" s="28"/>
      <c r="W324" s="28"/>
      <c r="X324" s="17"/>
      <c r="AA324" s="16"/>
    </row>
    <row r="325" spans="1:27" s="15" customFormat="1" ht="18.75" customHeight="1">
      <c r="A325" s="201"/>
      <c r="B325" s="187">
        <v>4656</v>
      </c>
      <c r="C325" s="38" t="s">
        <v>4539</v>
      </c>
      <c r="D325" s="28">
        <v>4127576871</v>
      </c>
      <c r="E325" s="28"/>
      <c r="F325" s="28"/>
      <c r="G325" s="28">
        <v>4</v>
      </c>
      <c r="H325" s="28">
        <v>5</v>
      </c>
      <c r="I325" s="28"/>
      <c r="J325" s="28"/>
      <c r="K325" s="28"/>
      <c r="L325" s="28"/>
      <c r="M325" s="28"/>
      <c r="N325" s="28"/>
      <c r="O325" s="28"/>
      <c r="P325" s="28">
        <v>10</v>
      </c>
      <c r="Q325" s="28"/>
      <c r="R325" s="28"/>
      <c r="S325" s="28"/>
      <c r="T325" s="28"/>
      <c r="U325" s="28"/>
      <c r="V325" s="28"/>
      <c r="W325" s="28"/>
      <c r="X325" s="17"/>
      <c r="AA325" s="16"/>
    </row>
    <row r="326" spans="1:27" s="15" customFormat="1" ht="18.75" customHeight="1">
      <c r="A326" s="201"/>
      <c r="B326" s="187">
        <v>4636</v>
      </c>
      <c r="C326" s="38" t="s">
        <v>1887</v>
      </c>
      <c r="D326" s="28">
        <v>4127594612</v>
      </c>
      <c r="E326" s="28"/>
      <c r="F326" s="28"/>
      <c r="G326" s="28">
        <v>5</v>
      </c>
      <c r="H326" s="28">
        <v>10</v>
      </c>
      <c r="I326" s="28"/>
      <c r="J326" s="28"/>
      <c r="K326" s="28"/>
      <c r="L326" s="28"/>
      <c r="M326" s="28"/>
      <c r="N326" s="28"/>
      <c r="O326" s="28">
        <v>10</v>
      </c>
      <c r="P326" s="28">
        <v>15</v>
      </c>
      <c r="Q326" s="28"/>
      <c r="R326" s="28"/>
      <c r="S326" s="28"/>
      <c r="T326" s="28"/>
      <c r="U326" s="28"/>
      <c r="V326" s="28"/>
      <c r="W326" s="28"/>
      <c r="X326" s="17"/>
      <c r="AA326" s="16"/>
    </row>
    <row r="327" spans="1:27" s="15" customFormat="1" ht="18.75" customHeight="1">
      <c r="A327" s="216" t="s">
        <v>5089</v>
      </c>
      <c r="B327" s="187">
        <v>4831</v>
      </c>
      <c r="C327" s="38" t="s">
        <v>5091</v>
      </c>
      <c r="D327" s="28">
        <v>4127558051</v>
      </c>
      <c r="E327" s="28"/>
      <c r="F327" s="28"/>
      <c r="G327" s="28">
        <v>10</v>
      </c>
      <c r="H327" s="28">
        <v>10</v>
      </c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17"/>
      <c r="AA327" s="16"/>
    </row>
    <row r="328" spans="1:27" s="15" customFormat="1" ht="18.75" customHeight="1">
      <c r="A328" s="216" t="s">
        <v>5090</v>
      </c>
      <c r="B328" s="187">
        <v>5207</v>
      </c>
      <c r="C328" s="38" t="s">
        <v>1484</v>
      </c>
      <c r="D328" s="28">
        <v>4127645518</v>
      </c>
      <c r="E328" s="28"/>
      <c r="F328" s="28"/>
      <c r="G328" s="28">
        <v>10</v>
      </c>
      <c r="H328" s="28">
        <v>5</v>
      </c>
      <c r="I328" s="28"/>
      <c r="J328" s="28">
        <v>5</v>
      </c>
      <c r="K328" s="28"/>
      <c r="L328" s="28"/>
      <c r="M328" s="28"/>
      <c r="N328" s="28"/>
      <c r="O328" s="28">
        <v>10</v>
      </c>
      <c r="P328" s="28">
        <v>10</v>
      </c>
      <c r="Q328" s="28"/>
      <c r="R328" s="28"/>
      <c r="S328" s="28"/>
      <c r="T328" s="28"/>
      <c r="U328" s="28"/>
      <c r="V328" s="28"/>
      <c r="W328" s="28"/>
      <c r="X328" s="17"/>
      <c r="AA328" s="16"/>
    </row>
    <row r="329" spans="1:27" s="15" customFormat="1" ht="18.75" customHeight="1">
      <c r="A329" s="201"/>
      <c r="B329" s="187">
        <v>3754</v>
      </c>
      <c r="C329" s="38" t="s">
        <v>3387</v>
      </c>
      <c r="D329" s="28">
        <v>4127511649</v>
      </c>
      <c r="E329" s="28"/>
      <c r="F329" s="28"/>
      <c r="G329" s="28">
        <v>5</v>
      </c>
      <c r="H329" s="28">
        <v>10</v>
      </c>
      <c r="I329" s="28"/>
      <c r="J329" s="28">
        <v>5</v>
      </c>
      <c r="K329" s="28"/>
      <c r="L329" s="28"/>
      <c r="M329" s="28"/>
      <c r="N329" s="28"/>
      <c r="O329" s="28">
        <v>5</v>
      </c>
      <c r="P329" s="28">
        <v>3</v>
      </c>
      <c r="Q329" s="28"/>
      <c r="R329" s="28"/>
      <c r="S329" s="28"/>
      <c r="T329" s="28"/>
      <c r="U329" s="28"/>
      <c r="V329" s="28"/>
      <c r="W329" s="28"/>
      <c r="X329" s="17"/>
      <c r="AA329" s="16"/>
    </row>
    <row r="330" spans="1:27" s="15" customFormat="1" ht="18.75" customHeight="1">
      <c r="A330" s="201"/>
      <c r="B330" s="187">
        <v>5380</v>
      </c>
      <c r="C330" s="38" t="s">
        <v>5092</v>
      </c>
      <c r="D330" s="28">
        <v>4127618669</v>
      </c>
      <c r="E330" s="28"/>
      <c r="F330" s="28"/>
      <c r="G330" s="28">
        <v>5</v>
      </c>
      <c r="H330" s="28">
        <v>5</v>
      </c>
      <c r="I330" s="28"/>
      <c r="J330" s="28"/>
      <c r="K330" s="28"/>
      <c r="L330" s="28"/>
      <c r="M330" s="28"/>
      <c r="N330" s="28"/>
      <c r="O330" s="28">
        <v>5</v>
      </c>
      <c r="P330" s="28">
        <v>5</v>
      </c>
      <c r="Q330" s="28"/>
      <c r="R330" s="28"/>
      <c r="S330" s="28"/>
      <c r="T330" s="28"/>
      <c r="U330" s="28"/>
      <c r="V330" s="28"/>
      <c r="W330" s="28"/>
      <c r="X330" s="17"/>
      <c r="AA330" s="16"/>
    </row>
    <row r="331" spans="1:27" s="15" customFormat="1" ht="18.75" customHeight="1">
      <c r="A331" s="201"/>
      <c r="B331" s="187">
        <v>4197</v>
      </c>
      <c r="C331" s="38" t="s">
        <v>2084</v>
      </c>
      <c r="D331" s="28">
        <v>4127595483</v>
      </c>
      <c r="E331" s="28"/>
      <c r="F331" s="28"/>
      <c r="G331" s="28">
        <v>5</v>
      </c>
      <c r="H331" s="28">
        <v>3</v>
      </c>
      <c r="I331" s="28"/>
      <c r="J331" s="28"/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17"/>
      <c r="AA331" s="16"/>
    </row>
    <row r="332" spans="1:27" s="15" customFormat="1" ht="18.75" customHeight="1">
      <c r="A332" s="201"/>
      <c r="B332" s="187">
        <v>4986</v>
      </c>
      <c r="C332" s="38" t="s">
        <v>3364</v>
      </c>
      <c r="D332" s="28">
        <v>4127643430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17"/>
      <c r="AA332" s="16"/>
    </row>
    <row r="333" spans="1:27" s="15" customFormat="1" ht="18.75" customHeight="1">
      <c r="A333" s="201"/>
      <c r="B333" s="187">
        <v>4110</v>
      </c>
      <c r="C333" s="38" t="s">
        <v>2085</v>
      </c>
      <c r="D333" s="28">
        <v>4127546819</v>
      </c>
      <c r="E333" s="28"/>
      <c r="F333" s="28"/>
      <c r="G333" s="28">
        <v>10</v>
      </c>
      <c r="H333" s="28">
        <v>10</v>
      </c>
      <c r="I333" s="28"/>
      <c r="J333" s="28"/>
      <c r="K333" s="28"/>
      <c r="L333" s="28"/>
      <c r="M333" s="28"/>
      <c r="N333" s="28"/>
      <c r="O333" s="28"/>
      <c r="P333" s="28">
        <v>15</v>
      </c>
      <c r="Q333" s="28"/>
      <c r="R333" s="28"/>
      <c r="S333" s="28"/>
      <c r="T333" s="28"/>
      <c r="U333" s="28"/>
      <c r="V333" s="28"/>
      <c r="W333" s="28"/>
      <c r="X333" s="17"/>
      <c r="AA333" s="16"/>
    </row>
    <row r="334" spans="1:27" s="15" customFormat="1" ht="18.75" customHeight="1">
      <c r="A334" s="201"/>
      <c r="B334" s="187">
        <v>5190</v>
      </c>
      <c r="C334" s="38" t="s">
        <v>5093</v>
      </c>
      <c r="D334" s="28">
        <v>4127585785</v>
      </c>
      <c r="E334" s="28"/>
      <c r="F334" s="28">
        <v>3</v>
      </c>
      <c r="G334" s="28"/>
      <c r="H334" s="28">
        <v>10</v>
      </c>
      <c r="I334" s="28"/>
      <c r="J334" s="28">
        <v>2</v>
      </c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17"/>
      <c r="AA334" s="16"/>
    </row>
    <row r="335" spans="1:27" s="15" customFormat="1" ht="18.75" customHeight="1">
      <c r="A335" s="201"/>
      <c r="B335" s="187">
        <v>5190</v>
      </c>
      <c r="C335" s="38" t="s">
        <v>5093</v>
      </c>
      <c r="D335" s="28">
        <v>4127671064</v>
      </c>
      <c r="E335" s="28"/>
      <c r="F335" s="28"/>
      <c r="G335" s="28">
        <v>5</v>
      </c>
      <c r="H335" s="28"/>
      <c r="I335" s="28"/>
      <c r="J335" s="28"/>
      <c r="K335" s="28"/>
      <c r="L335" s="28"/>
      <c r="M335" s="28"/>
      <c r="N335" s="28"/>
      <c r="O335" s="28"/>
      <c r="P335" s="28">
        <v>10</v>
      </c>
      <c r="Q335" s="28"/>
      <c r="R335" s="28"/>
      <c r="S335" s="28"/>
      <c r="T335" s="28"/>
      <c r="U335" s="28"/>
      <c r="V335" s="28"/>
      <c r="W335" s="28"/>
      <c r="X335" s="17"/>
      <c r="AA335" s="16"/>
    </row>
    <row r="336" spans="1:27" s="15" customFormat="1" ht="18.75" customHeight="1">
      <c r="A336" s="201"/>
      <c r="B336" s="187">
        <v>3095</v>
      </c>
      <c r="C336" s="38" t="s">
        <v>4528</v>
      </c>
      <c r="D336" s="28">
        <v>4127647795</v>
      </c>
      <c r="E336" s="28">
        <v>5</v>
      </c>
      <c r="F336" s="28">
        <v>3</v>
      </c>
      <c r="G336" s="28">
        <v>5</v>
      </c>
      <c r="H336" s="28">
        <v>20</v>
      </c>
      <c r="I336" s="28"/>
      <c r="J336" s="28"/>
      <c r="K336" s="28"/>
      <c r="L336" s="28"/>
      <c r="M336" s="28"/>
      <c r="N336" s="28"/>
      <c r="O336" s="28">
        <v>10</v>
      </c>
      <c r="P336" s="28">
        <v>10</v>
      </c>
      <c r="Q336" s="28"/>
      <c r="R336" s="28"/>
      <c r="S336" s="28"/>
      <c r="T336" s="28"/>
      <c r="U336" s="28"/>
      <c r="V336" s="28"/>
      <c r="W336" s="28"/>
      <c r="X336" s="17"/>
      <c r="AA336" s="16"/>
    </row>
    <row r="337" spans="1:27" s="15" customFormat="1" ht="18.75" customHeight="1">
      <c r="A337" s="201"/>
      <c r="B337" s="187">
        <v>3277</v>
      </c>
      <c r="C337" s="38" t="s">
        <v>4373</v>
      </c>
      <c r="D337" s="28">
        <v>4127642693</v>
      </c>
      <c r="E337" s="28"/>
      <c r="F337" s="28"/>
      <c r="G337" s="28">
        <v>7</v>
      </c>
      <c r="H337" s="28">
        <v>5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17"/>
      <c r="AA337" s="16"/>
    </row>
    <row r="338" spans="1:27" s="15" customFormat="1" ht="18.75" customHeight="1">
      <c r="A338" s="201"/>
      <c r="B338" s="187">
        <v>3132</v>
      </c>
      <c r="C338" s="38" t="s">
        <v>4766</v>
      </c>
      <c r="D338" s="28">
        <v>4127673449</v>
      </c>
      <c r="E338" s="28"/>
      <c r="F338" s="28"/>
      <c r="G338" s="28">
        <v>10</v>
      </c>
      <c r="H338" s="28">
        <v>5</v>
      </c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17"/>
      <c r="AA338" s="16"/>
    </row>
    <row r="339" spans="1:27" s="15" customFormat="1" ht="18.75" customHeight="1">
      <c r="A339" s="201"/>
      <c r="B339" s="187">
        <v>3995</v>
      </c>
      <c r="C339" s="38" t="s">
        <v>5094</v>
      </c>
      <c r="D339" s="28">
        <v>4127537072</v>
      </c>
      <c r="E339" s="28">
        <v>5</v>
      </c>
      <c r="F339" s="28">
        <v>6</v>
      </c>
      <c r="G339" s="28">
        <v>10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5</v>
      </c>
      <c r="P339" s="28">
        <v>5</v>
      </c>
      <c r="Q339" s="28"/>
      <c r="R339" s="28"/>
      <c r="S339" s="28"/>
      <c r="T339" s="28"/>
      <c r="U339" s="28"/>
      <c r="V339" s="28"/>
      <c r="W339" s="28"/>
      <c r="X339" s="17"/>
      <c r="AA339" s="16"/>
    </row>
    <row r="340" spans="1:27" s="15" customFormat="1" ht="18.75" customHeight="1">
      <c r="A340" s="201"/>
      <c r="B340" s="187">
        <v>5572</v>
      </c>
      <c r="C340" s="38" t="s">
        <v>4374</v>
      </c>
      <c r="D340" s="28">
        <v>4127644045</v>
      </c>
      <c r="E340" s="28">
        <v>5</v>
      </c>
      <c r="F340" s="28"/>
      <c r="G340" s="28"/>
      <c r="H340" s="28">
        <v>10</v>
      </c>
      <c r="I340" s="28"/>
      <c r="J340" s="28"/>
      <c r="K340" s="28"/>
      <c r="L340" s="28"/>
      <c r="M340" s="28"/>
      <c r="N340" s="28"/>
      <c r="O340" s="28">
        <v>5</v>
      </c>
      <c r="P340" s="28"/>
      <c r="Q340" s="28"/>
      <c r="R340" s="28"/>
      <c r="S340" s="28"/>
      <c r="T340" s="28"/>
      <c r="U340" s="28"/>
      <c r="V340" s="28"/>
      <c r="W340" s="28"/>
      <c r="X340" s="17"/>
      <c r="AA340" s="16"/>
    </row>
    <row r="341" spans="1:27" s="15" customFormat="1" ht="18.75" customHeight="1">
      <c r="A341" s="201"/>
      <c r="B341" s="187">
        <v>4986</v>
      </c>
      <c r="C341" s="38" t="s">
        <v>3364</v>
      </c>
      <c r="D341" s="28">
        <v>4127643425</v>
      </c>
      <c r="E341" s="28"/>
      <c r="F341" s="28"/>
      <c r="G341" s="28">
        <v>3</v>
      </c>
      <c r="H341" s="28">
        <v>3</v>
      </c>
      <c r="I341" s="28"/>
      <c r="J341" s="28"/>
      <c r="K341" s="28"/>
      <c r="L341" s="28"/>
      <c r="M341" s="28"/>
      <c r="N341" s="28"/>
      <c r="O341" s="28"/>
      <c r="P341" s="28">
        <v>5</v>
      </c>
      <c r="Q341" s="28"/>
      <c r="R341" s="28"/>
      <c r="S341" s="28"/>
      <c r="T341" s="28"/>
      <c r="U341" s="28"/>
      <c r="V341" s="28"/>
      <c r="W341" s="28"/>
      <c r="X341" s="17"/>
      <c r="AA341" s="16"/>
    </row>
    <row r="342" spans="1:27" s="15" customFormat="1" ht="18.75" customHeight="1">
      <c r="A342" s="201"/>
      <c r="B342" s="187">
        <v>4122</v>
      </c>
      <c r="C342" s="38" t="s">
        <v>1869</v>
      </c>
      <c r="D342" s="28">
        <v>4127675153</v>
      </c>
      <c r="E342" s="28"/>
      <c r="F342" s="28"/>
      <c r="G342" s="28">
        <v>5</v>
      </c>
      <c r="H342" s="28"/>
      <c r="I342" s="28"/>
      <c r="J342" s="28"/>
      <c r="K342" s="28"/>
      <c r="L342" s="28"/>
      <c r="M342" s="28"/>
      <c r="N342" s="28"/>
      <c r="O342" s="28">
        <v>5</v>
      </c>
      <c r="P342" s="28"/>
      <c r="Q342" s="28"/>
      <c r="R342" s="28"/>
      <c r="S342" s="28"/>
      <c r="T342" s="28"/>
      <c r="U342" s="28"/>
      <c r="V342" s="28"/>
      <c r="W342" s="28"/>
      <c r="X342" s="17"/>
      <c r="AA342" s="16"/>
    </row>
    <row r="343" spans="1:27" s="15" customFormat="1" ht="18.75" customHeight="1">
      <c r="A343" s="201"/>
      <c r="B343" s="187">
        <v>5581</v>
      </c>
      <c r="C343" s="38" t="s">
        <v>3807</v>
      </c>
      <c r="D343" s="28">
        <v>4127615248</v>
      </c>
      <c r="E343" s="28"/>
      <c r="F343" s="28"/>
      <c r="G343" s="28">
        <v>3</v>
      </c>
      <c r="H343" s="28">
        <v>3</v>
      </c>
      <c r="I343" s="28"/>
      <c r="J343" s="28">
        <v>3</v>
      </c>
      <c r="K343" s="28"/>
      <c r="L343" s="28"/>
      <c r="M343" s="28"/>
      <c r="N343" s="28"/>
      <c r="O343" s="28">
        <v>3</v>
      </c>
      <c r="P343" s="28">
        <v>5</v>
      </c>
      <c r="Q343" s="28"/>
      <c r="R343" s="28"/>
      <c r="S343" s="28"/>
      <c r="T343" s="28"/>
      <c r="U343" s="28"/>
      <c r="V343" s="28"/>
      <c r="W343" s="28"/>
      <c r="X343" s="17"/>
      <c r="AA343" s="16"/>
    </row>
    <row r="344" spans="1:27" s="15" customFormat="1" ht="18.75" customHeight="1">
      <c r="A344" s="201"/>
      <c r="B344" s="187">
        <v>4972</v>
      </c>
      <c r="C344" s="38" t="s">
        <v>5095</v>
      </c>
      <c r="D344" s="28">
        <v>4127640085</v>
      </c>
      <c r="E344" s="28"/>
      <c r="F344" s="28"/>
      <c r="G344" s="28">
        <v>10</v>
      </c>
      <c r="H344" s="28">
        <v>20</v>
      </c>
      <c r="I344" s="28"/>
      <c r="J344" s="28"/>
      <c r="K344" s="28"/>
      <c r="L344" s="28"/>
      <c r="M344" s="28"/>
      <c r="N344" s="28"/>
      <c r="O344" s="28"/>
      <c r="P344" s="28">
        <v>6</v>
      </c>
      <c r="Q344" s="28"/>
      <c r="R344" s="28"/>
      <c r="S344" s="28"/>
      <c r="T344" s="28"/>
      <c r="U344" s="28"/>
      <c r="V344" s="28"/>
      <c r="W344" s="28"/>
      <c r="X344" s="17"/>
      <c r="AA344" s="16"/>
    </row>
    <row r="345" spans="1:27" s="15" customFormat="1" ht="18.75" customHeight="1">
      <c r="A345" s="201"/>
      <c r="B345" s="187">
        <v>4826</v>
      </c>
      <c r="C345" s="38" t="s">
        <v>4221</v>
      </c>
      <c r="D345" s="28">
        <v>4127548712</v>
      </c>
      <c r="E345" s="28"/>
      <c r="F345" s="28"/>
      <c r="G345" s="28">
        <v>10</v>
      </c>
      <c r="H345" s="28">
        <v>10</v>
      </c>
      <c r="I345" s="28"/>
      <c r="J345" s="28"/>
      <c r="K345" s="28"/>
      <c r="L345" s="28"/>
      <c r="M345" s="28"/>
      <c r="N345" s="28"/>
      <c r="O345" s="28">
        <v>15</v>
      </c>
      <c r="P345" s="28"/>
      <c r="Q345" s="28"/>
      <c r="R345" s="28"/>
      <c r="S345" s="28"/>
      <c r="T345" s="28"/>
      <c r="U345" s="28"/>
      <c r="V345" s="28"/>
      <c r="W345" s="28"/>
      <c r="X345" s="17"/>
      <c r="AA345" s="16"/>
    </row>
    <row r="346" spans="1:27" s="15" customFormat="1" ht="18.75" customHeight="1">
      <c r="A346" s="201"/>
      <c r="B346" s="187">
        <v>5668</v>
      </c>
      <c r="C346" s="38" t="s">
        <v>5096</v>
      </c>
      <c r="D346" s="28">
        <v>4127533816</v>
      </c>
      <c r="E346" s="28"/>
      <c r="F346" s="28"/>
      <c r="G346" s="28">
        <v>3</v>
      </c>
      <c r="H346" s="28">
        <v>6</v>
      </c>
      <c r="I346" s="28"/>
      <c r="J346" s="28"/>
      <c r="K346" s="28"/>
      <c r="L346" s="28"/>
      <c r="M346" s="28"/>
      <c r="N346" s="28"/>
      <c r="O346" s="28">
        <v>5</v>
      </c>
      <c r="P346" s="28">
        <v>5</v>
      </c>
      <c r="Q346" s="28"/>
      <c r="R346" s="28"/>
      <c r="S346" s="28"/>
      <c r="T346" s="28"/>
      <c r="U346" s="28"/>
      <c r="V346" s="28"/>
      <c r="W346" s="28"/>
      <c r="X346" s="17"/>
      <c r="AA346" s="16"/>
    </row>
    <row r="347" spans="1:27" s="15" customFormat="1" ht="18.75" customHeight="1">
      <c r="A347" s="201"/>
      <c r="B347" s="187">
        <v>3499</v>
      </c>
      <c r="C347" s="38" t="s">
        <v>5097</v>
      </c>
      <c r="D347" s="28"/>
      <c r="E347" s="28">
        <v>5</v>
      </c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17"/>
      <c r="AA347" s="16"/>
    </row>
    <row r="348" spans="1:27" s="15" customFormat="1" ht="18.75" customHeight="1">
      <c r="A348" s="216" t="s">
        <v>5098</v>
      </c>
      <c r="B348" s="187">
        <v>2356</v>
      </c>
      <c r="C348" s="38" t="s">
        <v>5100</v>
      </c>
      <c r="D348" s="28">
        <v>2356</v>
      </c>
      <c r="E348" s="28"/>
      <c r="F348" s="28"/>
      <c r="G348" s="28">
        <v>6</v>
      </c>
      <c r="H348" s="28">
        <v>8</v>
      </c>
      <c r="I348" s="28">
        <v>2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17"/>
      <c r="AA348" s="16"/>
    </row>
    <row r="349" spans="1:27" s="15" customFormat="1" ht="18.75" customHeight="1">
      <c r="A349" s="216" t="s">
        <v>5099</v>
      </c>
      <c r="B349" s="187">
        <v>4249</v>
      </c>
      <c r="C349" s="38" t="s">
        <v>2093</v>
      </c>
      <c r="D349" s="28">
        <v>4127652274</v>
      </c>
      <c r="E349" s="28"/>
      <c r="F349" s="28"/>
      <c r="G349" s="28">
        <v>2</v>
      </c>
      <c r="H349" s="28">
        <v>2</v>
      </c>
      <c r="I349" s="28"/>
      <c r="J349" s="28">
        <v>2</v>
      </c>
      <c r="K349" s="28"/>
      <c r="L349" s="28"/>
      <c r="M349" s="28"/>
      <c r="N349" s="28"/>
      <c r="O349" s="28"/>
      <c r="P349" s="28">
        <v>3</v>
      </c>
      <c r="Q349" s="28"/>
      <c r="R349" s="28"/>
      <c r="S349" s="28"/>
      <c r="T349" s="28"/>
      <c r="U349" s="28"/>
      <c r="V349" s="28"/>
      <c r="W349" s="28"/>
      <c r="X349" s="17"/>
      <c r="AA349" s="16"/>
    </row>
    <row r="350" spans="1:27" s="15" customFormat="1" ht="18.75" customHeight="1">
      <c r="A350" s="201"/>
      <c r="B350" s="187">
        <v>3728</v>
      </c>
      <c r="C350" s="38" t="s">
        <v>5101</v>
      </c>
      <c r="D350" s="28">
        <v>4127661462</v>
      </c>
      <c r="E350" s="28"/>
      <c r="F350" s="28"/>
      <c r="G350" s="28">
        <v>10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>
        <v>20</v>
      </c>
      <c r="Q350" s="28"/>
      <c r="R350" s="28"/>
      <c r="S350" s="28"/>
      <c r="T350" s="28"/>
      <c r="U350" s="28"/>
      <c r="V350" s="28"/>
      <c r="W350" s="28"/>
      <c r="X350" s="17"/>
      <c r="AA350" s="16"/>
    </row>
    <row r="351" spans="1:27" s="15" customFormat="1" ht="18.75" customHeight="1">
      <c r="A351" s="201"/>
      <c r="B351" s="187">
        <v>4170</v>
      </c>
      <c r="C351" s="38" t="s">
        <v>5102</v>
      </c>
      <c r="D351" s="28">
        <v>4127667548</v>
      </c>
      <c r="E351" s="28"/>
      <c r="F351" s="28"/>
      <c r="G351" s="28"/>
      <c r="H351" s="28">
        <v>7</v>
      </c>
      <c r="I351" s="28"/>
      <c r="J351" s="28">
        <v>5</v>
      </c>
      <c r="K351" s="28"/>
      <c r="L351" s="28"/>
      <c r="M351" s="28"/>
      <c r="N351" s="28"/>
      <c r="O351" s="28">
        <v>10</v>
      </c>
      <c r="P351" s="28">
        <v>10</v>
      </c>
      <c r="Q351" s="28"/>
      <c r="R351" s="28"/>
      <c r="S351" s="28"/>
      <c r="T351" s="28"/>
      <c r="U351" s="28"/>
      <c r="V351" s="28"/>
      <c r="W351" s="28"/>
      <c r="X351" s="17"/>
      <c r="AA351" s="16"/>
    </row>
    <row r="352" spans="1:27" s="15" customFormat="1" ht="18.75" customHeight="1">
      <c r="A352" s="201"/>
      <c r="B352" s="187">
        <v>2565</v>
      </c>
      <c r="C352" s="38" t="s">
        <v>4581</v>
      </c>
      <c r="D352" s="28">
        <v>4127675940</v>
      </c>
      <c r="E352" s="28"/>
      <c r="F352" s="28"/>
      <c r="G352" s="28"/>
      <c r="H352" s="28">
        <v>5</v>
      </c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17"/>
      <c r="AA352" s="16"/>
    </row>
    <row r="353" spans="1:27" s="15" customFormat="1" ht="18.75" customHeight="1">
      <c r="A353" s="201"/>
      <c r="B353" s="187">
        <v>2554</v>
      </c>
      <c r="C353" s="38" t="s">
        <v>3798</v>
      </c>
      <c r="D353" s="28">
        <v>4127627762</v>
      </c>
      <c r="E353" s="28"/>
      <c r="F353" s="28"/>
      <c r="G353" s="28">
        <v>3</v>
      </c>
      <c r="H353" s="28">
        <v>10</v>
      </c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17"/>
      <c r="AA353" s="16"/>
    </row>
    <row r="354" spans="1:27" s="15" customFormat="1" ht="18.75" customHeight="1">
      <c r="A354" s="201"/>
      <c r="B354" s="187">
        <v>3179</v>
      </c>
      <c r="C354" s="38" t="s">
        <v>3121</v>
      </c>
      <c r="D354" s="28">
        <v>4127656688</v>
      </c>
      <c r="E354" s="28"/>
      <c r="F354" s="28"/>
      <c r="G354" s="28">
        <v>10</v>
      </c>
      <c r="H354" s="28">
        <v>10</v>
      </c>
      <c r="I354" s="28"/>
      <c r="J354" s="28">
        <v>10</v>
      </c>
      <c r="K354" s="28"/>
      <c r="L354" s="28"/>
      <c r="M354" s="28"/>
      <c r="N354" s="28"/>
      <c r="O354" s="28">
        <v>10</v>
      </c>
      <c r="P354" s="28"/>
      <c r="Q354" s="28"/>
      <c r="R354" s="28"/>
      <c r="S354" s="28"/>
      <c r="T354" s="28"/>
      <c r="U354" s="28"/>
      <c r="V354" s="28"/>
      <c r="W354" s="28"/>
      <c r="X354" s="17"/>
      <c r="AA354" s="16"/>
    </row>
    <row r="355" spans="1:27" s="15" customFormat="1" ht="18.75" customHeight="1">
      <c r="A355" s="201"/>
      <c r="B355" s="187">
        <v>3264</v>
      </c>
      <c r="C355" s="38" t="s">
        <v>3320</v>
      </c>
      <c r="D355" s="28">
        <v>4127656986</v>
      </c>
      <c r="E355" s="28"/>
      <c r="F355" s="28"/>
      <c r="G355" s="28">
        <v>5</v>
      </c>
      <c r="H355" s="28">
        <v>10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17"/>
      <c r="AA355" s="16"/>
    </row>
    <row r="356" spans="1:27" s="15" customFormat="1" ht="18.75" customHeight="1">
      <c r="A356" s="201"/>
      <c r="B356" s="187">
        <v>4306</v>
      </c>
      <c r="C356" s="38" t="s">
        <v>5044</v>
      </c>
      <c r="D356" s="28">
        <v>4127638550</v>
      </c>
      <c r="E356" s="28"/>
      <c r="F356" s="28"/>
      <c r="G356" s="28">
        <v>5</v>
      </c>
      <c r="H356" s="28"/>
      <c r="I356" s="28"/>
      <c r="J356" s="28"/>
      <c r="K356" s="28"/>
      <c r="L356" s="28"/>
      <c r="M356" s="28"/>
      <c r="N356" s="28"/>
      <c r="O356" s="28">
        <v>10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17"/>
      <c r="AA356" s="16"/>
    </row>
    <row r="357" spans="1:27" s="15" customFormat="1" ht="18.75" customHeight="1">
      <c r="A357" s="201"/>
      <c r="B357" s="187">
        <v>5576</v>
      </c>
      <c r="C357" s="38" t="s">
        <v>3255</v>
      </c>
      <c r="D357" s="28">
        <v>4127654356</v>
      </c>
      <c r="E357" s="28"/>
      <c r="F357" s="28"/>
      <c r="G357" s="28">
        <v>5</v>
      </c>
      <c r="H357" s="28">
        <v>5</v>
      </c>
      <c r="I357" s="28"/>
      <c r="J357" s="28">
        <v>5</v>
      </c>
      <c r="K357" s="28"/>
      <c r="L357" s="28"/>
      <c r="M357" s="28"/>
      <c r="N357" s="28"/>
      <c r="O357" s="28">
        <v>5</v>
      </c>
      <c r="P357" s="28"/>
      <c r="Q357" s="28"/>
      <c r="R357" s="28"/>
      <c r="S357" s="28"/>
      <c r="T357" s="28"/>
      <c r="U357" s="28"/>
      <c r="V357" s="28"/>
      <c r="W357" s="28"/>
      <c r="X357" s="17"/>
      <c r="AA357" s="16"/>
    </row>
    <row r="358" spans="1:27" s="15" customFormat="1" ht="18.75" customHeight="1">
      <c r="A358" s="201"/>
      <c r="B358" s="187">
        <v>2069</v>
      </c>
      <c r="C358" s="38" t="s">
        <v>5103</v>
      </c>
      <c r="D358" s="28">
        <v>4127662680</v>
      </c>
      <c r="E358" s="28"/>
      <c r="F358" s="28">
        <v>6</v>
      </c>
      <c r="G358" s="28"/>
      <c r="H358" s="28"/>
      <c r="I358" s="28"/>
      <c r="J358" s="28"/>
      <c r="K358" s="28"/>
      <c r="L358" s="28"/>
      <c r="M358" s="28"/>
      <c r="N358" s="28"/>
      <c r="O358" s="28">
        <v>6</v>
      </c>
      <c r="P358" s="28"/>
      <c r="Q358" s="28"/>
      <c r="R358" s="28"/>
      <c r="S358" s="28"/>
      <c r="T358" s="28"/>
      <c r="U358" s="28"/>
      <c r="V358" s="28"/>
      <c r="W358" s="28"/>
      <c r="X358" s="17"/>
      <c r="AA358" s="16"/>
    </row>
    <row r="359" spans="1:27" s="15" customFormat="1" ht="18.75" customHeight="1">
      <c r="A359" s="201"/>
      <c r="B359" s="187">
        <v>2825</v>
      </c>
      <c r="C359" s="38" t="s">
        <v>5104</v>
      </c>
      <c r="D359" s="28">
        <v>4127638657</v>
      </c>
      <c r="E359" s="28"/>
      <c r="F359" s="28"/>
      <c r="G359" s="28">
        <v>5</v>
      </c>
      <c r="H359" s="28">
        <v>8</v>
      </c>
      <c r="I359" s="28"/>
      <c r="J359" s="28"/>
      <c r="K359" s="28"/>
      <c r="L359" s="28"/>
      <c r="M359" s="28"/>
      <c r="N359" s="28"/>
      <c r="O359" s="28">
        <v>3</v>
      </c>
      <c r="P359" s="28"/>
      <c r="Q359" s="28"/>
      <c r="R359" s="28"/>
      <c r="S359" s="28"/>
      <c r="T359" s="28"/>
      <c r="U359" s="28"/>
      <c r="V359" s="28"/>
      <c r="W359" s="28"/>
      <c r="X359" s="17"/>
      <c r="AA359" s="16"/>
    </row>
    <row r="360" spans="1:27" s="15" customFormat="1" ht="18.75" customHeight="1">
      <c r="A360" s="201"/>
      <c r="B360" s="187">
        <v>3369</v>
      </c>
      <c r="C360" s="38" t="s">
        <v>4164</v>
      </c>
      <c r="D360" s="28">
        <v>4127652282</v>
      </c>
      <c r="E360" s="28"/>
      <c r="F360" s="28"/>
      <c r="G360" s="28">
        <v>3</v>
      </c>
      <c r="H360" s="28">
        <v>6</v>
      </c>
      <c r="I360" s="28"/>
      <c r="J360" s="28">
        <v>5</v>
      </c>
      <c r="K360" s="28"/>
      <c r="L360" s="28"/>
      <c r="M360" s="28"/>
      <c r="N360" s="28"/>
      <c r="O360" s="28">
        <v>5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17"/>
      <c r="AA360" s="16"/>
    </row>
    <row r="361" spans="1:27" s="15" customFormat="1" ht="18.75" customHeight="1">
      <c r="A361" s="201"/>
      <c r="B361" s="187">
        <v>4437</v>
      </c>
      <c r="C361" s="38" t="s">
        <v>4165</v>
      </c>
      <c r="D361" s="28">
        <v>4127675458</v>
      </c>
      <c r="E361" s="28"/>
      <c r="F361" s="28"/>
      <c r="G361" s="28">
        <v>10</v>
      </c>
      <c r="H361" s="28">
        <v>10</v>
      </c>
      <c r="I361" s="28"/>
      <c r="J361" s="28">
        <v>5</v>
      </c>
      <c r="K361" s="28"/>
      <c r="L361" s="28"/>
      <c r="M361" s="28"/>
      <c r="N361" s="28"/>
      <c r="O361" s="28">
        <v>5</v>
      </c>
      <c r="P361" s="28">
        <v>5</v>
      </c>
      <c r="Q361" s="28"/>
      <c r="R361" s="28"/>
      <c r="S361" s="28"/>
      <c r="T361" s="28"/>
      <c r="U361" s="28"/>
      <c r="V361" s="28"/>
      <c r="W361" s="28"/>
      <c r="X361" s="17"/>
      <c r="AA361" s="16"/>
    </row>
    <row r="362" spans="1:27" s="15" customFormat="1" ht="18.75" customHeight="1">
      <c r="A362" s="201"/>
      <c r="B362" s="187">
        <v>4302</v>
      </c>
      <c r="C362" s="38" t="s">
        <v>4509</v>
      </c>
      <c r="D362" s="28">
        <v>4127676809</v>
      </c>
      <c r="E362" s="28"/>
      <c r="F362" s="28"/>
      <c r="G362" s="28"/>
      <c r="H362" s="28"/>
      <c r="I362" s="28"/>
      <c r="J362" s="28">
        <v>3</v>
      </c>
      <c r="K362" s="28"/>
      <c r="L362" s="28"/>
      <c r="M362" s="28">
        <v>5</v>
      </c>
      <c r="N362" s="28"/>
      <c r="O362" s="28"/>
      <c r="P362" s="28">
        <v>5</v>
      </c>
      <c r="Q362" s="28"/>
      <c r="R362" s="28"/>
      <c r="S362" s="28"/>
      <c r="T362" s="28"/>
      <c r="U362" s="28"/>
      <c r="V362" s="28"/>
      <c r="W362" s="28"/>
      <c r="X362" s="17"/>
      <c r="AA362" s="16"/>
    </row>
    <row r="363" spans="1:27" s="15" customFormat="1" ht="18.75" customHeight="1">
      <c r="A363" s="201"/>
      <c r="B363" s="187">
        <v>5589</v>
      </c>
      <c r="C363" s="38" t="s">
        <v>1730</v>
      </c>
      <c r="D363" s="28">
        <v>4127638880</v>
      </c>
      <c r="E363" s="28"/>
      <c r="F363" s="28"/>
      <c r="G363" s="28"/>
      <c r="H363" s="28">
        <v>6</v>
      </c>
      <c r="I363" s="28"/>
      <c r="J363" s="28"/>
      <c r="K363" s="28"/>
      <c r="L363" s="28"/>
      <c r="M363" s="28"/>
      <c r="N363" s="28"/>
      <c r="O363" s="28">
        <v>3</v>
      </c>
      <c r="P363" s="28"/>
      <c r="Q363" s="28"/>
      <c r="R363" s="28"/>
      <c r="S363" s="28"/>
      <c r="T363" s="28"/>
      <c r="U363" s="28"/>
      <c r="V363" s="28"/>
      <c r="W363" s="28"/>
      <c r="X363" s="17"/>
      <c r="AA363" s="16"/>
    </row>
    <row r="364" spans="1:27" s="15" customFormat="1" ht="18.75" customHeight="1">
      <c r="A364" s="201"/>
      <c r="B364" s="187">
        <v>3623</v>
      </c>
      <c r="C364" s="38" t="s">
        <v>4617</v>
      </c>
      <c r="D364" s="28">
        <v>4127634526</v>
      </c>
      <c r="E364" s="28"/>
      <c r="F364" s="28"/>
      <c r="G364" s="28">
        <v>10</v>
      </c>
      <c r="H364" s="28">
        <v>5</v>
      </c>
      <c r="I364" s="28"/>
      <c r="J364" s="28"/>
      <c r="K364" s="28"/>
      <c r="L364" s="28"/>
      <c r="M364" s="28"/>
      <c r="N364" s="28"/>
      <c r="O364" s="28"/>
      <c r="P364" s="28">
        <v>5</v>
      </c>
      <c r="Q364" s="28"/>
      <c r="R364" s="28"/>
      <c r="S364" s="28"/>
      <c r="T364" s="28"/>
      <c r="U364" s="28"/>
      <c r="V364" s="28"/>
      <c r="W364" s="28"/>
      <c r="X364" s="17"/>
      <c r="AA364" s="16"/>
    </row>
    <row r="365" spans="1:27" s="15" customFormat="1" ht="18.75" customHeight="1">
      <c r="A365" s="201"/>
      <c r="B365" s="187">
        <v>2358</v>
      </c>
      <c r="C365" s="38" t="s">
        <v>5105</v>
      </c>
      <c r="D365" s="28">
        <v>2358</v>
      </c>
      <c r="E365" s="28"/>
      <c r="F365" s="28"/>
      <c r="G365" s="28">
        <v>5</v>
      </c>
      <c r="H365" s="28">
        <v>6</v>
      </c>
      <c r="I365" s="28">
        <v>3</v>
      </c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17"/>
      <c r="AA365" s="16"/>
    </row>
    <row r="366" spans="1:27" s="15" customFormat="1" ht="18.75" customHeight="1">
      <c r="A366" s="201"/>
      <c r="B366" s="187">
        <v>2360</v>
      </c>
      <c r="C366" s="38" t="s">
        <v>5106</v>
      </c>
      <c r="D366" s="28">
        <v>2360</v>
      </c>
      <c r="E366" s="28"/>
      <c r="F366" s="28"/>
      <c r="G366" s="28">
        <v>3</v>
      </c>
      <c r="H366" s="28">
        <v>3</v>
      </c>
      <c r="I366" s="28">
        <v>3</v>
      </c>
      <c r="J366" s="28"/>
      <c r="K366" s="28"/>
      <c r="L366" s="28">
        <v>3</v>
      </c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17"/>
      <c r="AA366" s="16"/>
    </row>
    <row r="367" spans="1:27" s="15" customFormat="1" ht="18.75" customHeight="1">
      <c r="A367" s="201"/>
      <c r="B367" s="188"/>
      <c r="C367" s="146" t="s">
        <v>5068</v>
      </c>
      <c r="D367" s="82"/>
      <c r="E367" s="34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34"/>
      <c r="S367" s="34"/>
      <c r="T367" s="34"/>
      <c r="U367" s="34"/>
      <c r="V367" s="34"/>
      <c r="W367" s="34"/>
      <c r="X367" s="146" t="s">
        <v>5068</v>
      </c>
      <c r="AA367" s="16"/>
    </row>
    <row r="368" spans="1:27" s="15" customFormat="1" ht="18.75" customHeight="1">
      <c r="A368" s="201"/>
      <c r="B368" s="188">
        <v>1648</v>
      </c>
      <c r="C368" s="18" t="s">
        <v>394</v>
      </c>
      <c r="D368" s="17">
        <v>4127609404</v>
      </c>
      <c r="E368" s="34"/>
      <c r="F368" s="34"/>
      <c r="G368" s="28">
        <v>10</v>
      </c>
      <c r="H368" s="28">
        <v>10</v>
      </c>
      <c r="I368" s="28"/>
      <c r="J368" s="28">
        <v>5</v>
      </c>
      <c r="K368" s="28"/>
      <c r="L368" s="28"/>
      <c r="M368" s="28"/>
      <c r="N368" s="28"/>
      <c r="O368" s="28"/>
      <c r="P368" s="28"/>
      <c r="Q368" s="34"/>
      <c r="R368" s="34"/>
      <c r="S368" s="34"/>
      <c r="T368" s="34"/>
      <c r="U368" s="34"/>
      <c r="V368" s="17"/>
      <c r="W368" s="17"/>
      <c r="X368" s="17"/>
      <c r="AA368" s="16"/>
    </row>
    <row r="369" spans="1:27" s="15" customFormat="1" ht="18.75" customHeight="1">
      <c r="A369" s="201"/>
      <c r="B369" s="188">
        <v>4497</v>
      </c>
      <c r="C369" s="18" t="s">
        <v>308</v>
      </c>
      <c r="D369" s="17">
        <v>4127648448</v>
      </c>
      <c r="E369" s="28">
        <v>20</v>
      </c>
      <c r="F369" s="28"/>
      <c r="G369" s="28">
        <v>30</v>
      </c>
      <c r="H369" s="28">
        <v>30</v>
      </c>
      <c r="I369" s="28"/>
      <c r="J369" s="28"/>
      <c r="K369" s="28"/>
      <c r="L369" s="28"/>
      <c r="M369" s="28">
        <v>20</v>
      </c>
      <c r="N369" s="28"/>
      <c r="O369" s="28">
        <v>10</v>
      </c>
      <c r="P369" s="28">
        <v>10</v>
      </c>
      <c r="Q369" s="34"/>
      <c r="R369" s="34"/>
      <c r="S369" s="34"/>
      <c r="T369" s="34"/>
      <c r="U369" s="34"/>
      <c r="V369" s="17"/>
      <c r="W369" s="17"/>
      <c r="X369" s="17"/>
      <c r="AA369" s="16"/>
    </row>
    <row r="370" spans="1:27" s="15" customFormat="1" ht="18.75" customHeight="1">
      <c r="A370" s="201"/>
      <c r="B370" s="188">
        <v>5072</v>
      </c>
      <c r="C370" s="18" t="s">
        <v>2980</v>
      </c>
      <c r="D370" s="17">
        <v>4127611423</v>
      </c>
      <c r="E370" s="34"/>
      <c r="F370" s="28">
        <v>5</v>
      </c>
      <c r="G370" s="28">
        <v>20</v>
      </c>
      <c r="H370" s="28">
        <v>15</v>
      </c>
      <c r="I370" s="28"/>
      <c r="J370" s="28"/>
      <c r="K370" s="28"/>
      <c r="L370" s="28"/>
      <c r="M370" s="28"/>
      <c r="N370" s="28"/>
      <c r="O370" s="28">
        <v>5</v>
      </c>
      <c r="P370" s="28">
        <v>30</v>
      </c>
      <c r="Q370" s="17"/>
      <c r="R370" s="17"/>
      <c r="S370" s="17"/>
      <c r="T370" s="17"/>
      <c r="U370" s="17"/>
      <c r="V370" s="17"/>
      <c r="W370" s="17"/>
      <c r="X370" s="17"/>
      <c r="AA370" s="16"/>
    </row>
    <row r="371" spans="1:27" s="15" customFormat="1" ht="18.75" customHeight="1">
      <c r="A371" s="201"/>
      <c r="B371" s="188">
        <v>4780</v>
      </c>
      <c r="C371" s="18" t="s">
        <v>2931</v>
      </c>
      <c r="D371" s="17">
        <v>4127634754</v>
      </c>
      <c r="E371" s="34"/>
      <c r="F371" s="34"/>
      <c r="G371" s="28">
        <v>25</v>
      </c>
      <c r="H371" s="28">
        <v>25</v>
      </c>
      <c r="I371" s="28"/>
      <c r="J371" s="28"/>
      <c r="K371" s="28"/>
      <c r="L371" s="28"/>
      <c r="M371" s="28">
        <v>5</v>
      </c>
      <c r="N371" s="28"/>
      <c r="O371" s="28">
        <v>3</v>
      </c>
      <c r="P371" s="28">
        <v>25</v>
      </c>
      <c r="Q371" s="17"/>
      <c r="R371" s="17"/>
      <c r="S371" s="17"/>
      <c r="T371" s="17"/>
      <c r="U371" s="17"/>
      <c r="V371" s="17"/>
      <c r="W371" s="17"/>
      <c r="X371" s="17"/>
      <c r="AA371" s="16"/>
    </row>
    <row r="372" spans="1:27" s="15" customFormat="1" ht="18.75" customHeight="1">
      <c r="A372" s="201"/>
      <c r="B372" s="188">
        <v>3818</v>
      </c>
      <c r="C372" s="18" t="s">
        <v>2815</v>
      </c>
      <c r="D372" s="17">
        <v>4127642789</v>
      </c>
      <c r="E372" s="34"/>
      <c r="F372" s="34"/>
      <c r="G372" s="28">
        <v>20</v>
      </c>
      <c r="H372" s="28"/>
      <c r="I372" s="28"/>
      <c r="J372" s="28">
        <v>10</v>
      </c>
      <c r="K372" s="28"/>
      <c r="L372" s="28"/>
      <c r="M372" s="28"/>
      <c r="N372" s="28"/>
      <c r="O372" s="28"/>
      <c r="P372" s="28">
        <v>20</v>
      </c>
      <c r="Q372" s="28"/>
      <c r="R372" s="17"/>
      <c r="S372" s="17"/>
      <c r="T372" s="17"/>
      <c r="U372" s="17"/>
      <c r="V372" s="17"/>
      <c r="W372" s="17"/>
      <c r="X372" s="17"/>
      <c r="AA372" s="16"/>
    </row>
    <row r="373" spans="1:27" s="15" customFormat="1" ht="18.75" customHeight="1">
      <c r="A373" s="201"/>
      <c r="B373" s="188">
        <v>5292</v>
      </c>
      <c r="C373" s="18" t="s">
        <v>5069</v>
      </c>
      <c r="D373" s="17">
        <v>4127611500</v>
      </c>
      <c r="E373" s="28">
        <v>5</v>
      </c>
      <c r="F373" s="28">
        <v>1</v>
      </c>
      <c r="G373" s="28">
        <v>5</v>
      </c>
      <c r="H373" s="28">
        <v>15</v>
      </c>
      <c r="I373" s="28"/>
      <c r="J373" s="28"/>
      <c r="K373" s="28"/>
      <c r="L373" s="28"/>
      <c r="M373" s="28"/>
      <c r="N373" s="28"/>
      <c r="O373" s="28"/>
      <c r="P373" s="28">
        <v>16</v>
      </c>
      <c r="Q373" s="17"/>
      <c r="R373" s="17"/>
      <c r="S373" s="17"/>
      <c r="T373" s="17"/>
      <c r="U373" s="17"/>
      <c r="V373" s="17"/>
      <c r="W373" s="17"/>
      <c r="X373" s="17"/>
      <c r="AA373" s="16"/>
    </row>
    <row r="374" spans="1:27" s="15" customFormat="1" ht="18.75" customHeight="1">
      <c r="A374" s="201"/>
      <c r="B374" s="188">
        <v>4490</v>
      </c>
      <c r="C374" s="18" t="s">
        <v>192</v>
      </c>
      <c r="D374" s="17">
        <v>4127611062</v>
      </c>
      <c r="E374" s="28">
        <v>2</v>
      </c>
      <c r="F374" s="28"/>
      <c r="G374" s="28">
        <v>10</v>
      </c>
      <c r="H374" s="28">
        <v>24</v>
      </c>
      <c r="I374" s="28"/>
      <c r="J374" s="28"/>
      <c r="K374" s="28"/>
      <c r="L374" s="28"/>
      <c r="M374" s="28"/>
      <c r="N374" s="28"/>
      <c r="O374" s="28">
        <v>1</v>
      </c>
      <c r="P374" s="28">
        <v>6</v>
      </c>
      <c r="Q374" s="17"/>
      <c r="R374" s="17"/>
      <c r="S374" s="17"/>
      <c r="T374" s="17"/>
      <c r="U374" s="17"/>
      <c r="V374" s="17"/>
      <c r="W374" s="17"/>
      <c r="X374" s="17"/>
      <c r="AA374" s="16"/>
    </row>
    <row r="375" spans="1:27" s="15" customFormat="1" ht="18.75" customHeight="1">
      <c r="A375" s="201"/>
      <c r="B375" s="188">
        <v>3614</v>
      </c>
      <c r="C375" s="18" t="s">
        <v>194</v>
      </c>
      <c r="D375" s="17">
        <v>4127610949</v>
      </c>
      <c r="E375" s="34"/>
      <c r="F375" s="34"/>
      <c r="G375" s="28">
        <v>8</v>
      </c>
      <c r="H375" s="28">
        <v>23</v>
      </c>
      <c r="I375" s="28"/>
      <c r="J375" s="28"/>
      <c r="K375" s="28"/>
      <c r="L375" s="28"/>
      <c r="M375" s="28"/>
      <c r="N375" s="28"/>
      <c r="O375" s="28">
        <v>2</v>
      </c>
      <c r="P375" s="28">
        <v>5</v>
      </c>
      <c r="Q375" s="17"/>
      <c r="R375" s="17"/>
      <c r="S375" s="17"/>
      <c r="T375" s="17"/>
      <c r="U375" s="17"/>
      <c r="V375" s="17"/>
      <c r="W375" s="17"/>
      <c r="X375" s="17"/>
      <c r="AA375" s="16"/>
    </row>
    <row r="376" spans="1:27" s="15" customFormat="1" ht="18.75" customHeight="1">
      <c r="A376" s="201"/>
      <c r="B376" s="188">
        <v>3942</v>
      </c>
      <c r="C376" s="18" t="s">
        <v>5070</v>
      </c>
      <c r="D376" s="17">
        <v>4127609787</v>
      </c>
      <c r="E376" s="28">
        <v>7</v>
      </c>
      <c r="F376" s="28">
        <v>4</v>
      </c>
      <c r="G376" s="28">
        <v>10</v>
      </c>
      <c r="H376" s="28">
        <v>5</v>
      </c>
      <c r="I376" s="28"/>
      <c r="J376" s="28"/>
      <c r="K376" s="28"/>
      <c r="L376" s="28"/>
      <c r="M376" s="28"/>
      <c r="N376" s="28"/>
      <c r="O376" s="28">
        <v>6</v>
      </c>
      <c r="P376" s="28">
        <v>5</v>
      </c>
      <c r="Q376" s="17"/>
      <c r="R376" s="17"/>
      <c r="S376" s="17"/>
      <c r="T376" s="17"/>
      <c r="U376" s="17"/>
      <c r="V376" s="17"/>
      <c r="W376" s="17"/>
      <c r="X376" s="17"/>
      <c r="AA376" s="16"/>
    </row>
    <row r="377" spans="1:27" s="15" customFormat="1" ht="18.75" customHeight="1">
      <c r="A377" s="201"/>
      <c r="B377" s="188">
        <v>3942</v>
      </c>
      <c r="C377" s="18" t="s">
        <v>5087</v>
      </c>
      <c r="D377" s="17">
        <v>4127715314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28">
        <v>7</v>
      </c>
      <c r="Q377" s="17"/>
      <c r="R377" s="17"/>
      <c r="S377" s="17"/>
      <c r="T377" s="17"/>
      <c r="U377" s="17"/>
      <c r="V377" s="17"/>
      <c r="W377" s="17"/>
      <c r="X377" s="17"/>
      <c r="AA377" s="16"/>
    </row>
    <row r="378" spans="1:27" s="15" customFormat="1" ht="18.75" customHeight="1">
      <c r="A378" s="201"/>
      <c r="B378" s="188">
        <v>4177</v>
      </c>
      <c r="C378" s="18" t="s">
        <v>2834</v>
      </c>
      <c r="D378" s="17">
        <v>4127625693</v>
      </c>
      <c r="E378" s="28">
        <v>5</v>
      </c>
      <c r="F378" s="28"/>
      <c r="G378" s="28">
        <v>5</v>
      </c>
      <c r="H378" s="28">
        <v>5</v>
      </c>
      <c r="I378" s="28"/>
      <c r="J378" s="28"/>
      <c r="K378" s="28"/>
      <c r="L378" s="28"/>
      <c r="M378" s="28"/>
      <c r="N378" s="28"/>
      <c r="O378" s="28">
        <v>5</v>
      </c>
      <c r="P378" s="71">
        <v>15</v>
      </c>
      <c r="Q378" s="17"/>
      <c r="R378" s="17"/>
      <c r="S378" s="17"/>
      <c r="T378" s="17"/>
      <c r="U378" s="17"/>
      <c r="V378" s="17"/>
      <c r="W378" s="17"/>
      <c r="X378" s="25" t="s">
        <v>5088</v>
      </c>
      <c r="AA378" s="16"/>
    </row>
    <row r="379" spans="1:27" s="15" customFormat="1" ht="18.75" customHeight="1">
      <c r="A379" s="201"/>
      <c r="B379" s="188">
        <v>5281</v>
      </c>
      <c r="C379" s="18" t="s">
        <v>3463</v>
      </c>
      <c r="D379" s="17">
        <v>4127646032</v>
      </c>
      <c r="E379" s="34"/>
      <c r="F379" s="34"/>
      <c r="G379" s="34"/>
      <c r="H379" s="28">
        <v>8</v>
      </c>
      <c r="I379" s="28"/>
      <c r="J379" s="28"/>
      <c r="K379" s="28"/>
      <c r="L379" s="28"/>
      <c r="M379" s="28"/>
      <c r="N379" s="28"/>
      <c r="O379" s="28">
        <v>3</v>
      </c>
      <c r="P379" s="28">
        <v>6</v>
      </c>
      <c r="Q379" s="17"/>
      <c r="R379" s="17"/>
      <c r="S379" s="17"/>
      <c r="T379" s="17"/>
      <c r="U379" s="17"/>
      <c r="V379" s="17"/>
      <c r="W379" s="17"/>
      <c r="X379" s="17"/>
      <c r="AA379" s="16"/>
    </row>
    <row r="380" spans="1:27" s="15" customFormat="1" ht="18.75" customHeight="1">
      <c r="A380" s="201"/>
      <c r="B380" s="188">
        <v>5575</v>
      </c>
      <c r="C380" s="18" t="s">
        <v>4569</v>
      </c>
      <c r="D380" s="17">
        <v>4127638632</v>
      </c>
      <c r="E380" s="34"/>
      <c r="F380" s="34"/>
      <c r="G380" s="34"/>
      <c r="H380" s="28">
        <v>5</v>
      </c>
      <c r="I380" s="28"/>
      <c r="J380" s="28"/>
      <c r="K380" s="28"/>
      <c r="L380" s="28"/>
      <c r="M380" s="28"/>
      <c r="N380" s="28"/>
      <c r="O380" s="28">
        <v>10</v>
      </c>
      <c r="P380" s="28">
        <v>10</v>
      </c>
      <c r="Q380" s="17"/>
      <c r="R380" s="17"/>
      <c r="S380" s="17"/>
      <c r="T380" s="17"/>
      <c r="U380" s="17"/>
      <c r="V380" s="17"/>
      <c r="W380" s="17"/>
      <c r="X380" s="17"/>
      <c r="AA380" s="16"/>
    </row>
    <row r="381" spans="1:27" s="15" customFormat="1" ht="18.75" customHeight="1">
      <c r="A381" s="201"/>
      <c r="B381" s="188">
        <v>3963</v>
      </c>
      <c r="C381" s="18" t="s">
        <v>3452</v>
      </c>
      <c r="D381" s="17">
        <v>4127609788</v>
      </c>
      <c r="E381" s="28">
        <v>5</v>
      </c>
      <c r="F381" s="28"/>
      <c r="G381" s="28">
        <v>5</v>
      </c>
      <c r="H381" s="28">
        <v>5</v>
      </c>
      <c r="I381" s="28"/>
      <c r="J381" s="28"/>
      <c r="K381" s="28"/>
      <c r="L381" s="28"/>
      <c r="M381" s="28"/>
      <c r="N381" s="28"/>
      <c r="O381" s="28">
        <v>6</v>
      </c>
      <c r="P381" s="28">
        <v>6</v>
      </c>
      <c r="Q381" s="17"/>
      <c r="R381" s="17"/>
      <c r="S381" s="17"/>
      <c r="T381" s="17"/>
      <c r="U381" s="17"/>
      <c r="V381" s="17"/>
      <c r="W381" s="17"/>
      <c r="X381" s="17"/>
      <c r="AA381" s="16"/>
    </row>
    <row r="382" spans="1:27" s="15" customFormat="1" ht="18.75" customHeight="1">
      <c r="A382" s="201"/>
      <c r="B382" s="188">
        <v>3952</v>
      </c>
      <c r="C382" s="18" t="s">
        <v>2418</v>
      </c>
      <c r="D382" s="17">
        <v>4127611057</v>
      </c>
      <c r="E382" s="28"/>
      <c r="F382" s="28">
        <v>1</v>
      </c>
      <c r="G382" s="28">
        <v>7</v>
      </c>
      <c r="H382" s="28">
        <v>4</v>
      </c>
      <c r="I382" s="28"/>
      <c r="J382" s="28"/>
      <c r="K382" s="28"/>
      <c r="L382" s="28"/>
      <c r="M382" s="28"/>
      <c r="N382" s="28"/>
      <c r="O382" s="28">
        <v>13</v>
      </c>
      <c r="P382" s="28">
        <v>7</v>
      </c>
      <c r="Q382" s="17"/>
      <c r="R382" s="17"/>
      <c r="S382" s="17"/>
      <c r="T382" s="17"/>
      <c r="U382" s="17"/>
      <c r="V382" s="17"/>
      <c r="W382" s="17"/>
      <c r="X382" s="17"/>
      <c r="AA382" s="16"/>
    </row>
    <row r="383" spans="1:27" s="15" customFormat="1" ht="18.75" customHeight="1">
      <c r="A383" s="201"/>
      <c r="B383" s="188">
        <v>3822</v>
      </c>
      <c r="C383" s="18" t="s">
        <v>5071</v>
      </c>
      <c r="D383" s="17">
        <v>4127610953</v>
      </c>
      <c r="E383" s="28">
        <v>8</v>
      </c>
      <c r="F383" s="28"/>
      <c r="G383" s="28">
        <v>15</v>
      </c>
      <c r="H383" s="28">
        <v>16</v>
      </c>
      <c r="I383" s="28"/>
      <c r="J383" s="28"/>
      <c r="K383" s="28"/>
      <c r="L383" s="28"/>
      <c r="M383" s="28"/>
      <c r="N383" s="28"/>
      <c r="O383" s="28">
        <v>13</v>
      </c>
      <c r="P383" s="28">
        <v>12</v>
      </c>
      <c r="Q383" s="17"/>
      <c r="R383" s="17"/>
      <c r="S383" s="17"/>
      <c r="T383" s="17"/>
      <c r="U383" s="17"/>
      <c r="V383" s="17"/>
      <c r="W383" s="17"/>
      <c r="X383" s="17"/>
      <c r="AA383" s="16"/>
    </row>
    <row r="384" spans="1:27" s="15" customFormat="1" ht="18.75" customHeight="1">
      <c r="A384" s="201"/>
      <c r="B384" s="188">
        <v>4817</v>
      </c>
      <c r="C384" s="18" t="s">
        <v>5072</v>
      </c>
      <c r="D384" s="17">
        <v>4127647474</v>
      </c>
      <c r="E384" s="34"/>
      <c r="F384" s="34"/>
      <c r="G384" s="28">
        <v>3</v>
      </c>
      <c r="H384" s="28">
        <v>20</v>
      </c>
      <c r="I384" s="28"/>
      <c r="J384" s="28"/>
      <c r="K384" s="28"/>
      <c r="L384" s="28"/>
      <c r="M384" s="28">
        <v>6</v>
      </c>
      <c r="N384" s="28"/>
      <c r="O384" s="28">
        <v>5</v>
      </c>
      <c r="P384" s="28">
        <v>5</v>
      </c>
      <c r="Q384" s="17"/>
      <c r="R384" s="17"/>
      <c r="S384" s="17"/>
      <c r="T384" s="17"/>
      <c r="U384" s="17"/>
      <c r="V384" s="17"/>
      <c r="W384" s="17"/>
      <c r="X384" s="17"/>
      <c r="AA384" s="16"/>
    </row>
    <row r="385" spans="1:27" s="15" customFormat="1" ht="18.75" customHeight="1">
      <c r="A385" s="201"/>
      <c r="B385" s="188">
        <v>3365</v>
      </c>
      <c r="C385" s="18" t="s">
        <v>2907</v>
      </c>
      <c r="D385" s="17">
        <v>4127616045</v>
      </c>
      <c r="E385" s="34"/>
      <c r="F385" s="34"/>
      <c r="G385" s="28">
        <v>6</v>
      </c>
      <c r="H385" s="28">
        <v>5</v>
      </c>
      <c r="I385" s="28"/>
      <c r="J385" s="28"/>
      <c r="K385" s="28"/>
      <c r="L385" s="28"/>
      <c r="M385" s="28"/>
      <c r="N385" s="28"/>
      <c r="O385" s="28">
        <v>5</v>
      </c>
      <c r="P385" s="28">
        <v>3</v>
      </c>
      <c r="Q385" s="17"/>
      <c r="R385" s="17"/>
      <c r="S385" s="17"/>
      <c r="T385" s="17"/>
      <c r="U385" s="17"/>
      <c r="V385" s="17"/>
      <c r="W385" s="17"/>
      <c r="X385" s="17"/>
      <c r="AA385" s="16"/>
    </row>
    <row r="386" spans="1:27" s="15" customFormat="1" ht="18.75" customHeight="1">
      <c r="A386" s="201"/>
      <c r="B386" s="188">
        <v>4712</v>
      </c>
      <c r="C386" s="18" t="s">
        <v>4471</v>
      </c>
      <c r="D386" s="17">
        <v>4127641206</v>
      </c>
      <c r="E386" s="34"/>
      <c r="F386" s="34"/>
      <c r="G386" s="28">
        <v>10</v>
      </c>
      <c r="H386" s="28">
        <v>10</v>
      </c>
      <c r="I386" s="34"/>
      <c r="J386" s="34"/>
      <c r="K386" s="34"/>
      <c r="L386" s="34"/>
      <c r="M386" s="34"/>
      <c r="N386" s="34"/>
      <c r="O386" s="34"/>
      <c r="P386" s="34"/>
      <c r="Q386" s="17"/>
      <c r="R386" s="17"/>
      <c r="S386" s="17"/>
      <c r="T386" s="17"/>
      <c r="U386" s="17"/>
      <c r="V386" s="17"/>
      <c r="W386" s="17"/>
      <c r="X386" s="17"/>
      <c r="AA386" s="16"/>
    </row>
    <row r="387" spans="1:27" s="15" customFormat="1" ht="18.75" customHeight="1">
      <c r="A387" s="201"/>
      <c r="B387" s="188">
        <v>5594</v>
      </c>
      <c r="C387" s="18" t="s">
        <v>2477</v>
      </c>
      <c r="D387" s="17">
        <v>4127614179</v>
      </c>
      <c r="E387" s="34"/>
      <c r="F387" s="34"/>
      <c r="G387" s="28">
        <v>10</v>
      </c>
      <c r="H387" s="28">
        <v>10</v>
      </c>
      <c r="I387" s="28"/>
      <c r="J387" s="28"/>
      <c r="K387" s="28"/>
      <c r="L387" s="28"/>
      <c r="M387" s="28"/>
      <c r="N387" s="28"/>
      <c r="O387" s="28">
        <v>10</v>
      </c>
      <c r="P387" s="34"/>
      <c r="Q387" s="17"/>
      <c r="R387" s="17"/>
      <c r="S387" s="17"/>
      <c r="T387" s="17"/>
      <c r="U387" s="17"/>
      <c r="V387" s="17"/>
      <c r="W387" s="17"/>
      <c r="X387" s="17"/>
      <c r="AA387" s="16"/>
    </row>
    <row r="388" spans="1:27" s="15" customFormat="1" ht="18.75" customHeight="1">
      <c r="A388" s="201"/>
      <c r="B388" s="188">
        <v>5000</v>
      </c>
      <c r="C388" s="18" t="s">
        <v>5127</v>
      </c>
      <c r="D388" s="17">
        <v>4127723371</v>
      </c>
      <c r="E388" s="28">
        <v>5</v>
      </c>
      <c r="F388" s="28">
        <v>6</v>
      </c>
      <c r="G388" s="28">
        <v>12</v>
      </c>
      <c r="H388" s="28">
        <v>5</v>
      </c>
      <c r="I388" s="28"/>
      <c r="J388" s="28"/>
      <c r="K388" s="28"/>
      <c r="L388" s="28"/>
      <c r="M388" s="28">
        <v>12</v>
      </c>
      <c r="N388" s="28"/>
      <c r="O388" s="28">
        <v>3</v>
      </c>
      <c r="P388" s="28">
        <v>7</v>
      </c>
      <c r="Q388" s="17"/>
      <c r="R388" s="17"/>
      <c r="S388" s="17"/>
      <c r="T388" s="17"/>
      <c r="U388" s="17"/>
      <c r="V388" s="17"/>
      <c r="W388" s="17"/>
      <c r="X388" s="17"/>
      <c r="AA388" s="16"/>
    </row>
    <row r="389" spans="1:27" s="15" customFormat="1" ht="18.75" customHeight="1">
      <c r="A389" s="201"/>
      <c r="B389" s="188">
        <v>5283</v>
      </c>
      <c r="C389" s="18" t="s">
        <v>1447</v>
      </c>
      <c r="D389" s="17">
        <v>4127609900</v>
      </c>
      <c r="E389" s="28">
        <v>5</v>
      </c>
      <c r="F389" s="28"/>
      <c r="G389" s="28">
        <v>5</v>
      </c>
      <c r="H389" s="28">
        <v>20</v>
      </c>
      <c r="I389" s="28"/>
      <c r="J389" s="28"/>
      <c r="K389" s="28"/>
      <c r="L389" s="28"/>
      <c r="M389" s="28"/>
      <c r="N389" s="28"/>
      <c r="O389" s="28">
        <v>10</v>
      </c>
      <c r="P389" s="28"/>
      <c r="Q389" s="17"/>
      <c r="R389" s="17"/>
      <c r="S389" s="17"/>
      <c r="T389" s="17"/>
      <c r="U389" s="17"/>
      <c r="V389" s="17"/>
      <c r="W389" s="17"/>
      <c r="X389" s="17"/>
      <c r="AA389" s="16"/>
    </row>
    <row r="390" spans="1:27" s="15" customFormat="1" ht="18.75" customHeight="1">
      <c r="A390" s="201"/>
      <c r="B390" s="188">
        <v>5069</v>
      </c>
      <c r="C390" s="18" t="s">
        <v>1235</v>
      </c>
      <c r="D390" s="17">
        <v>4127611416</v>
      </c>
      <c r="E390" s="28">
        <v>11</v>
      </c>
      <c r="F390" s="28">
        <v>8</v>
      </c>
      <c r="G390" s="28">
        <v>10</v>
      </c>
      <c r="H390" s="28">
        <v>14</v>
      </c>
      <c r="I390" s="28"/>
      <c r="J390" s="28"/>
      <c r="K390" s="28"/>
      <c r="L390" s="28"/>
      <c r="M390" s="28"/>
      <c r="N390" s="28"/>
      <c r="O390" s="28">
        <v>11</v>
      </c>
      <c r="P390" s="28">
        <v>5</v>
      </c>
      <c r="Q390" s="17"/>
      <c r="R390" s="17"/>
      <c r="S390" s="17"/>
      <c r="T390" s="17"/>
      <c r="U390" s="17"/>
      <c r="V390" s="17"/>
      <c r="W390" s="17"/>
      <c r="X390" s="17"/>
      <c r="AA390" s="16"/>
    </row>
    <row r="391" spans="1:27" s="15" customFormat="1" ht="18.75" customHeight="1">
      <c r="A391" s="201"/>
      <c r="B391" s="188">
        <v>5655</v>
      </c>
      <c r="C391" s="18" t="s">
        <v>5073</v>
      </c>
      <c r="D391" s="17">
        <v>4127445890</v>
      </c>
      <c r="E391" s="28">
        <v>10</v>
      </c>
      <c r="F391" s="28">
        <v>3</v>
      </c>
      <c r="G391" s="28"/>
      <c r="H391" s="28">
        <v>3</v>
      </c>
      <c r="I391" s="28"/>
      <c r="J391" s="28"/>
      <c r="K391" s="28"/>
      <c r="L391" s="28"/>
      <c r="M391" s="28"/>
      <c r="N391" s="28"/>
      <c r="O391" s="28">
        <v>10</v>
      </c>
      <c r="P391" s="28">
        <v>10</v>
      </c>
      <c r="Q391" s="17"/>
      <c r="R391" s="17"/>
      <c r="S391" s="17"/>
      <c r="T391" s="17"/>
      <c r="U391" s="17"/>
      <c r="V391" s="17"/>
      <c r="W391" s="17"/>
      <c r="X391" s="17"/>
      <c r="AA391" s="16"/>
    </row>
    <row r="392" spans="1:27" s="15" customFormat="1" ht="18.75" customHeight="1">
      <c r="A392" s="201"/>
      <c r="B392" s="188">
        <v>1676</v>
      </c>
      <c r="C392" s="18" t="s">
        <v>5074</v>
      </c>
      <c r="D392" s="17">
        <v>4127640679</v>
      </c>
      <c r="E392" s="34"/>
      <c r="F392" s="34"/>
      <c r="G392" s="28">
        <v>10</v>
      </c>
      <c r="H392" s="28">
        <v>5</v>
      </c>
      <c r="I392" s="28"/>
      <c r="J392" s="28">
        <v>2</v>
      </c>
      <c r="K392" s="28"/>
      <c r="L392" s="28"/>
      <c r="M392" s="28"/>
      <c r="N392" s="28"/>
      <c r="O392" s="28">
        <v>3</v>
      </c>
      <c r="P392" s="28">
        <v>5</v>
      </c>
      <c r="Q392" s="17"/>
      <c r="R392" s="17"/>
      <c r="S392" s="17"/>
      <c r="T392" s="17"/>
      <c r="U392" s="17"/>
      <c r="V392" s="17"/>
      <c r="W392" s="17"/>
      <c r="X392" s="17"/>
      <c r="AA392" s="16"/>
    </row>
    <row r="393" spans="1:27" s="15" customFormat="1" ht="18.75" customHeight="1">
      <c r="A393" s="201"/>
      <c r="B393" s="188">
        <v>3597</v>
      </c>
      <c r="C393" s="18" t="s">
        <v>5055</v>
      </c>
      <c r="D393" s="17">
        <v>4127716796</v>
      </c>
      <c r="E393" s="17"/>
      <c r="F393" s="17"/>
      <c r="G393" s="28" t="s">
        <v>2018</v>
      </c>
      <c r="H393" s="28">
        <v>10</v>
      </c>
      <c r="I393" s="28"/>
      <c r="J393" s="28"/>
      <c r="K393" s="28"/>
      <c r="L393" s="28"/>
      <c r="M393" s="28">
        <v>10</v>
      </c>
      <c r="N393" s="28"/>
      <c r="O393" s="28">
        <v>10</v>
      </c>
      <c r="P393" s="28">
        <v>10</v>
      </c>
      <c r="Q393" s="28"/>
      <c r="R393" s="17"/>
      <c r="S393" s="17"/>
      <c r="T393" s="17"/>
      <c r="U393" s="17"/>
      <c r="V393" s="17"/>
      <c r="W393" s="17"/>
      <c r="X393" s="17"/>
      <c r="AA393" s="16"/>
    </row>
    <row r="394" spans="1:27" s="15" customFormat="1" ht="18.75" customHeight="1">
      <c r="A394" s="202"/>
      <c r="B394" s="189"/>
      <c r="C394" s="5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 t="s">
        <v>5107</v>
      </c>
      <c r="AA394" s="16"/>
    </row>
    <row r="395" spans="1:27" s="15" customFormat="1" ht="18.75" customHeight="1">
      <c r="A395" s="201"/>
      <c r="B395" s="188"/>
      <c r="C395" s="179" t="s">
        <v>5108</v>
      </c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AA395" s="16"/>
    </row>
    <row r="396" spans="1:27" s="15" customFormat="1" ht="18.75" customHeight="1">
      <c r="A396" s="216" t="s">
        <v>5109</v>
      </c>
      <c r="B396" s="188">
        <v>5303</v>
      </c>
      <c r="C396" s="18" t="s">
        <v>5111</v>
      </c>
      <c r="D396" s="17">
        <v>4127592614</v>
      </c>
      <c r="E396" s="17"/>
      <c r="F396" s="17"/>
      <c r="G396" s="17">
        <v>3</v>
      </c>
      <c r="H396" s="17">
        <v>10</v>
      </c>
      <c r="I396" s="17"/>
      <c r="J396" s="17"/>
      <c r="K396" s="17"/>
      <c r="L396" s="17"/>
      <c r="M396" s="17"/>
      <c r="N396" s="17"/>
      <c r="O396" s="17">
        <v>4</v>
      </c>
      <c r="P396" s="17">
        <v>5</v>
      </c>
      <c r="Q396" s="17"/>
      <c r="R396" s="17"/>
      <c r="S396" s="17"/>
      <c r="T396" s="17"/>
      <c r="U396" s="17"/>
      <c r="V396" s="17"/>
      <c r="W396" s="17"/>
      <c r="X396" s="17"/>
      <c r="AA396" s="16"/>
    </row>
    <row r="397" spans="1:27" s="15" customFormat="1" ht="18.75" customHeight="1">
      <c r="A397" s="216" t="s">
        <v>5110</v>
      </c>
      <c r="B397" s="188">
        <v>1660</v>
      </c>
      <c r="C397" s="18" t="s">
        <v>3194</v>
      </c>
      <c r="D397" s="17">
        <v>4127600999</v>
      </c>
      <c r="E397" s="17"/>
      <c r="F397" s="17"/>
      <c r="G397" s="17">
        <v>15</v>
      </c>
      <c r="H397" s="17">
        <v>20</v>
      </c>
      <c r="I397" s="17"/>
      <c r="J397" s="17"/>
      <c r="K397" s="17"/>
      <c r="L397" s="17"/>
      <c r="M397" s="17"/>
      <c r="N397" s="17"/>
      <c r="O397" s="17">
        <v>20</v>
      </c>
      <c r="P397" s="17">
        <v>5</v>
      </c>
      <c r="Q397" s="17"/>
      <c r="R397" s="17"/>
      <c r="S397" s="17"/>
      <c r="T397" s="17"/>
      <c r="U397" s="17"/>
      <c r="V397" s="17"/>
      <c r="W397" s="17"/>
      <c r="X397" s="17"/>
      <c r="AA397" s="16"/>
    </row>
    <row r="398" spans="1:27" s="15" customFormat="1" ht="18.75" customHeight="1">
      <c r="A398" s="201"/>
      <c r="B398" s="188">
        <v>2537</v>
      </c>
      <c r="C398" s="18" t="s">
        <v>5112</v>
      </c>
      <c r="D398" s="17">
        <v>4127577629</v>
      </c>
      <c r="E398" s="17"/>
      <c r="F398" s="17"/>
      <c r="G398" s="17"/>
      <c r="H398" s="17">
        <v>6</v>
      </c>
      <c r="I398" s="17"/>
      <c r="J398" s="17"/>
      <c r="K398" s="17"/>
      <c r="L398" s="17"/>
      <c r="M398" s="17"/>
      <c r="N398" s="17"/>
      <c r="O398" s="17"/>
      <c r="P398" s="17">
        <v>2</v>
      </c>
      <c r="Q398" s="17"/>
      <c r="R398" s="17"/>
      <c r="S398" s="17"/>
      <c r="T398" s="17"/>
      <c r="U398" s="17"/>
      <c r="V398" s="17"/>
      <c r="W398" s="17"/>
      <c r="X398" s="17"/>
      <c r="AA398" s="16"/>
    </row>
    <row r="399" spans="1:27" s="15" customFormat="1" ht="18.75" customHeight="1">
      <c r="A399" s="201"/>
      <c r="B399" s="188">
        <v>2412</v>
      </c>
      <c r="C399" s="18" t="s">
        <v>4491</v>
      </c>
      <c r="D399" s="17">
        <v>4127658933</v>
      </c>
      <c r="E399" s="17"/>
      <c r="F399" s="17"/>
      <c r="G399" s="17">
        <v>4</v>
      </c>
      <c r="H399" s="17">
        <v>6</v>
      </c>
      <c r="I399" s="17"/>
      <c r="J399" s="17">
        <v>5</v>
      </c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AA399" s="16"/>
    </row>
    <row r="400" spans="1:27" s="15" customFormat="1" ht="18.75" customHeight="1">
      <c r="A400" s="201"/>
      <c r="B400" s="188">
        <v>5504</v>
      </c>
      <c r="C400" s="18" t="s">
        <v>3430</v>
      </c>
      <c r="D400" s="17">
        <v>4127637522</v>
      </c>
      <c r="E400" s="17"/>
      <c r="F400" s="17"/>
      <c r="G400" s="17">
        <v>5</v>
      </c>
      <c r="H400" s="17">
        <v>5</v>
      </c>
      <c r="I400" s="17"/>
      <c r="J400" s="17"/>
      <c r="K400" s="17"/>
      <c r="L400" s="17"/>
      <c r="M400" s="17"/>
      <c r="N400" s="17"/>
      <c r="O400" s="17">
        <v>5</v>
      </c>
      <c r="P400" s="17">
        <v>5</v>
      </c>
      <c r="Q400" s="17"/>
      <c r="R400" s="17"/>
      <c r="S400" s="17"/>
      <c r="T400" s="17"/>
      <c r="U400" s="17"/>
      <c r="V400" s="17"/>
      <c r="W400" s="17"/>
      <c r="X400" s="17"/>
      <c r="AA400" s="16"/>
    </row>
    <row r="401" spans="1:27" s="15" customFormat="1" ht="18.75" customHeight="1">
      <c r="A401" s="201"/>
      <c r="B401" s="188">
        <v>5505</v>
      </c>
      <c r="C401" s="18" t="s">
        <v>3431</v>
      </c>
      <c r="D401" s="17">
        <v>4127589413</v>
      </c>
      <c r="E401" s="17"/>
      <c r="F401" s="17"/>
      <c r="G401" s="17">
        <v>3</v>
      </c>
      <c r="H401" s="17">
        <v>3</v>
      </c>
      <c r="I401" s="17"/>
      <c r="J401" s="17"/>
      <c r="K401" s="17">
        <v>3</v>
      </c>
      <c r="L401" s="17"/>
      <c r="M401" s="17"/>
      <c r="N401" s="17"/>
      <c r="O401" s="17">
        <v>3</v>
      </c>
      <c r="P401" s="17"/>
      <c r="Q401" s="17"/>
      <c r="R401" s="17"/>
      <c r="S401" s="17"/>
      <c r="T401" s="17"/>
      <c r="U401" s="17"/>
      <c r="V401" s="17"/>
      <c r="W401" s="17"/>
      <c r="X401" s="17"/>
      <c r="AA401" s="16"/>
    </row>
    <row r="402" spans="1:27" s="15" customFormat="1" ht="18.75" customHeight="1">
      <c r="A402" s="201"/>
      <c r="B402" s="188">
        <v>5644</v>
      </c>
      <c r="C402" s="18" t="s">
        <v>4027</v>
      </c>
      <c r="D402" s="17">
        <v>4127605965</v>
      </c>
      <c r="E402" s="17"/>
      <c r="F402" s="17">
        <v>5</v>
      </c>
      <c r="G402" s="17"/>
      <c r="H402" s="17"/>
      <c r="I402" s="17"/>
      <c r="J402" s="17"/>
      <c r="K402" s="17"/>
      <c r="L402" s="17"/>
      <c r="M402" s="17"/>
      <c r="N402" s="17"/>
      <c r="O402" s="17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AA402" s="16"/>
    </row>
    <row r="403" spans="1:27" s="15" customFormat="1" ht="18.75" customHeight="1">
      <c r="A403" s="201"/>
      <c r="B403" s="188">
        <v>2219</v>
      </c>
      <c r="C403" s="18" t="s">
        <v>2095</v>
      </c>
      <c r="D403" s="17">
        <v>4127669725</v>
      </c>
      <c r="E403" s="17"/>
      <c r="F403" s="17"/>
      <c r="G403" s="17">
        <v>3</v>
      </c>
      <c r="H403" s="17">
        <v>10</v>
      </c>
      <c r="I403" s="17"/>
      <c r="J403" s="17"/>
      <c r="K403" s="17"/>
      <c r="L403" s="17"/>
      <c r="M403" s="17"/>
      <c r="N403" s="17"/>
      <c r="O403" s="17"/>
      <c r="P403" s="17">
        <v>5</v>
      </c>
      <c r="Q403" s="17"/>
      <c r="R403" s="17"/>
      <c r="S403" s="17"/>
      <c r="T403" s="17"/>
      <c r="U403" s="17"/>
      <c r="V403" s="17"/>
      <c r="W403" s="17"/>
      <c r="X403" s="17"/>
      <c r="AA403" s="16"/>
    </row>
    <row r="404" spans="1:27" s="15" customFormat="1" ht="18.75" customHeight="1">
      <c r="A404" s="201"/>
      <c r="B404" s="188">
        <v>1553</v>
      </c>
      <c r="C404" s="18" t="s">
        <v>4378</v>
      </c>
      <c r="D404" s="17">
        <v>4127575676</v>
      </c>
      <c r="E404" s="17"/>
      <c r="F404" s="17"/>
      <c r="G404" s="17">
        <v>10</v>
      </c>
      <c r="H404" s="17">
        <v>10</v>
      </c>
      <c r="I404" s="17"/>
      <c r="J404" s="17"/>
      <c r="K404" s="17"/>
      <c r="L404" s="17"/>
      <c r="M404" s="17"/>
      <c r="N404" s="17"/>
      <c r="O404" s="17">
        <v>25</v>
      </c>
      <c r="P404" s="17"/>
      <c r="Q404" s="17"/>
      <c r="R404" s="17"/>
      <c r="S404" s="17"/>
      <c r="T404" s="17"/>
      <c r="U404" s="17"/>
      <c r="V404" s="17"/>
      <c r="W404" s="17"/>
      <c r="X404" s="17"/>
      <c r="AA404" s="16"/>
    </row>
    <row r="405" spans="1:27" s="15" customFormat="1" ht="18.75" customHeight="1">
      <c r="A405" s="201"/>
      <c r="B405" s="188">
        <v>1608</v>
      </c>
      <c r="C405" s="18" t="s">
        <v>3066</v>
      </c>
      <c r="D405" s="17">
        <v>4127568069</v>
      </c>
      <c r="E405" s="17"/>
      <c r="F405" s="17"/>
      <c r="G405" s="17">
        <v>5</v>
      </c>
      <c r="H405" s="17">
        <v>10</v>
      </c>
      <c r="I405" s="17"/>
      <c r="J405" s="17"/>
      <c r="K405" s="17">
        <v>10</v>
      </c>
      <c r="L405" s="17"/>
      <c r="M405" s="17"/>
      <c r="N405" s="17"/>
      <c r="O405" s="17"/>
      <c r="P405" s="17">
        <v>5</v>
      </c>
      <c r="Q405" s="17"/>
      <c r="R405" s="17"/>
      <c r="S405" s="17"/>
      <c r="T405" s="17"/>
      <c r="U405" s="17"/>
      <c r="V405" s="17"/>
      <c r="W405" s="17"/>
      <c r="X405" s="17"/>
      <c r="AA405" s="16"/>
    </row>
    <row r="406" spans="1:27" s="15" customFormat="1" ht="18.75" customHeight="1">
      <c r="A406" s="201"/>
      <c r="B406" s="188">
        <v>2375</v>
      </c>
      <c r="C406" s="18" t="s">
        <v>4496</v>
      </c>
      <c r="D406" s="17">
        <v>4127645065</v>
      </c>
      <c r="E406" s="17"/>
      <c r="F406" s="17"/>
      <c r="G406" s="17">
        <v>5</v>
      </c>
      <c r="H406" s="17">
        <v>10</v>
      </c>
      <c r="I406" s="17"/>
      <c r="J406" s="17"/>
      <c r="K406" s="17"/>
      <c r="L406" s="17"/>
      <c r="M406" s="17"/>
      <c r="N406" s="17"/>
      <c r="O406" s="17">
        <v>5</v>
      </c>
      <c r="P406" s="17">
        <v>5</v>
      </c>
      <c r="Q406" s="17"/>
      <c r="R406" s="17"/>
      <c r="S406" s="17"/>
      <c r="T406" s="17"/>
      <c r="U406" s="17"/>
      <c r="V406" s="17"/>
      <c r="W406" s="17"/>
      <c r="X406" s="17"/>
      <c r="AA406" s="16"/>
    </row>
    <row r="407" spans="1:27" s="15" customFormat="1" ht="18.75" customHeight="1">
      <c r="A407" s="201"/>
      <c r="B407" s="188">
        <v>2124</v>
      </c>
      <c r="C407" s="18" t="s">
        <v>5113</v>
      </c>
      <c r="D407" s="17">
        <v>4127659877</v>
      </c>
      <c r="E407" s="17"/>
      <c r="F407" s="17"/>
      <c r="G407" s="17">
        <v>10</v>
      </c>
      <c r="H407" s="17">
        <v>10</v>
      </c>
      <c r="I407" s="17"/>
      <c r="J407" s="17">
        <v>6</v>
      </c>
      <c r="K407" s="17"/>
      <c r="L407" s="17"/>
      <c r="M407" s="17"/>
      <c r="N407" s="17"/>
      <c r="O407" s="17">
        <v>10</v>
      </c>
      <c r="P407" s="17">
        <v>10</v>
      </c>
      <c r="Q407" s="17"/>
      <c r="R407" s="17"/>
      <c r="S407" s="17"/>
      <c r="T407" s="17"/>
      <c r="U407" s="17"/>
      <c r="V407" s="17"/>
      <c r="W407" s="17"/>
      <c r="X407" s="17"/>
      <c r="AA407" s="16"/>
    </row>
    <row r="408" spans="1:27" s="15" customFormat="1" ht="18.75" customHeight="1">
      <c r="A408" s="201"/>
      <c r="B408" s="188">
        <v>3027</v>
      </c>
      <c r="C408" s="18" t="s">
        <v>5114</v>
      </c>
      <c r="D408" s="17">
        <v>4127659218</v>
      </c>
      <c r="E408" s="17"/>
      <c r="F408" s="17"/>
      <c r="G408" s="17"/>
      <c r="H408" s="17">
        <v>5</v>
      </c>
      <c r="I408" s="17"/>
      <c r="J408" s="17"/>
      <c r="K408" s="17"/>
      <c r="L408" s="17"/>
      <c r="M408" s="17"/>
      <c r="N408" s="17"/>
      <c r="O408" s="17">
        <v>5</v>
      </c>
      <c r="P408" s="17"/>
      <c r="Q408" s="17"/>
      <c r="R408" s="17"/>
      <c r="S408" s="17"/>
      <c r="T408" s="17"/>
      <c r="U408" s="17"/>
      <c r="V408" s="17"/>
      <c r="W408" s="17"/>
      <c r="X408" s="17"/>
      <c r="AA408" s="16"/>
    </row>
    <row r="409" spans="1:27" s="15" customFormat="1" ht="18.75" customHeight="1">
      <c r="A409" s="201"/>
      <c r="B409" s="188" t="s">
        <v>4364</v>
      </c>
      <c r="C409" s="18" t="s">
        <v>5115</v>
      </c>
      <c r="D409" s="17" t="s">
        <v>5116</v>
      </c>
      <c r="E409" s="17"/>
      <c r="F409" s="17"/>
      <c r="G409" s="17">
        <v>3</v>
      </c>
      <c r="H409" s="17">
        <v>6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AA409" s="16"/>
    </row>
    <row r="410" spans="1:27" s="15" customFormat="1" ht="18.75" customHeight="1">
      <c r="A410" s="201"/>
      <c r="B410" s="188">
        <v>1655</v>
      </c>
      <c r="C410" s="18" t="s">
        <v>5117</v>
      </c>
      <c r="D410" s="17">
        <v>4127620238</v>
      </c>
      <c r="E410" s="17"/>
      <c r="F410" s="17"/>
      <c r="G410" s="17">
        <v>10</v>
      </c>
      <c r="H410" s="17">
        <v>10</v>
      </c>
      <c r="I410" s="17"/>
      <c r="J410" s="17"/>
      <c r="K410" s="17"/>
      <c r="L410" s="17"/>
      <c r="M410" s="17"/>
      <c r="N410" s="17"/>
      <c r="O410" s="17">
        <v>10</v>
      </c>
      <c r="P410" s="17">
        <v>10</v>
      </c>
      <c r="Q410" s="17"/>
      <c r="R410" s="17"/>
      <c r="S410" s="17"/>
      <c r="T410" s="17"/>
      <c r="U410" s="17"/>
      <c r="V410" s="17"/>
      <c r="W410" s="17"/>
      <c r="X410" s="17"/>
      <c r="AA410" s="16"/>
    </row>
    <row r="411" spans="1:27" s="15" customFormat="1" ht="18.75" customHeight="1">
      <c r="A411" s="201"/>
      <c r="B411" s="188">
        <v>4128</v>
      </c>
      <c r="C411" s="18" t="s">
        <v>1832</v>
      </c>
      <c r="D411" s="17">
        <v>4127581895</v>
      </c>
      <c r="E411" s="17"/>
      <c r="F411" s="17"/>
      <c r="G411" s="17">
        <v>3</v>
      </c>
      <c r="H411" s="17"/>
      <c r="I411" s="17"/>
      <c r="J411" s="17">
        <v>7</v>
      </c>
      <c r="K411" s="17"/>
      <c r="L411" s="17"/>
      <c r="M411" s="17"/>
      <c r="N411" s="17"/>
      <c r="O411" s="17">
        <v>7</v>
      </c>
      <c r="P411" s="17"/>
      <c r="Q411" s="17"/>
      <c r="R411" s="17"/>
      <c r="S411" s="17"/>
      <c r="T411" s="17"/>
      <c r="U411" s="17"/>
      <c r="V411" s="17"/>
      <c r="W411" s="17"/>
      <c r="X411" s="17"/>
      <c r="AA411" s="16"/>
    </row>
    <row r="412" spans="1:27" s="15" customFormat="1" ht="18.75" customHeight="1">
      <c r="A412" s="201"/>
      <c r="B412" s="188">
        <v>2768</v>
      </c>
      <c r="C412" s="18" t="s">
        <v>4021</v>
      </c>
      <c r="D412" s="17">
        <v>4127674989</v>
      </c>
      <c r="E412" s="17"/>
      <c r="F412" s="17"/>
      <c r="G412" s="17"/>
      <c r="H412" s="17">
        <v>5</v>
      </c>
      <c r="I412" s="17"/>
      <c r="J412" s="17"/>
      <c r="K412" s="17"/>
      <c r="L412" s="17"/>
      <c r="M412" s="17"/>
      <c r="N412" s="17"/>
      <c r="O412" s="17">
        <v>10</v>
      </c>
      <c r="P412" s="17"/>
      <c r="Q412" s="17"/>
      <c r="R412" s="17"/>
      <c r="S412" s="17"/>
      <c r="T412" s="17"/>
      <c r="U412" s="17"/>
      <c r="V412" s="17"/>
      <c r="W412" s="17"/>
      <c r="X412" s="17"/>
      <c r="AA412" s="16"/>
    </row>
    <row r="413" spans="1:27" s="15" customFormat="1" ht="18.75" customHeight="1">
      <c r="A413" s="201"/>
      <c r="B413" s="188">
        <v>2075</v>
      </c>
      <c r="C413" s="18" t="s">
        <v>4024</v>
      </c>
      <c r="D413" s="17">
        <v>4127667476</v>
      </c>
      <c r="E413" s="17"/>
      <c r="F413" s="17"/>
      <c r="G413" s="17">
        <v>5</v>
      </c>
      <c r="H413" s="17">
        <v>5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AA413" s="16"/>
    </row>
    <row r="414" spans="1:27" s="15" customFormat="1" ht="18.75" customHeight="1">
      <c r="A414" s="201"/>
      <c r="B414" s="188">
        <v>5439</v>
      </c>
      <c r="C414" s="18" t="s">
        <v>5118</v>
      </c>
      <c r="D414" s="17">
        <v>4127595868</v>
      </c>
      <c r="E414" s="17"/>
      <c r="F414" s="17"/>
      <c r="G414" s="17">
        <v>5</v>
      </c>
      <c r="H414" s="17"/>
      <c r="I414" s="17"/>
      <c r="J414" s="17">
        <v>8</v>
      </c>
      <c r="K414" s="17"/>
      <c r="L414" s="17"/>
      <c r="M414" s="17"/>
      <c r="N414" s="17"/>
      <c r="O414" s="17">
        <v>3</v>
      </c>
      <c r="P414" s="17">
        <v>10</v>
      </c>
      <c r="Q414" s="17"/>
      <c r="R414" s="17"/>
      <c r="S414" s="17"/>
      <c r="T414" s="17"/>
      <c r="U414" s="17"/>
      <c r="V414" s="17"/>
      <c r="W414" s="17"/>
      <c r="X414" s="17"/>
      <c r="AA414" s="16"/>
    </row>
    <row r="415" spans="1:27" s="15" customFormat="1" ht="18.75" customHeight="1">
      <c r="A415" s="201"/>
      <c r="B415" s="188">
        <v>2301</v>
      </c>
      <c r="C415" s="18" t="s">
        <v>5119</v>
      </c>
      <c r="D415" s="17">
        <v>4127576576</v>
      </c>
      <c r="E415" s="17"/>
      <c r="F415" s="17"/>
      <c r="G415" s="17">
        <v>5</v>
      </c>
      <c r="H415" s="17">
        <v>10</v>
      </c>
      <c r="I415" s="17"/>
      <c r="J415" s="17">
        <v>5</v>
      </c>
      <c r="K415" s="17"/>
      <c r="L415" s="17"/>
      <c r="M415" s="17"/>
      <c r="N415" s="17"/>
      <c r="O415" s="17"/>
      <c r="P415" s="17">
        <v>5</v>
      </c>
      <c r="Q415" s="17"/>
      <c r="R415" s="17"/>
      <c r="S415" s="17"/>
      <c r="T415" s="17"/>
      <c r="U415" s="17"/>
      <c r="V415" s="17"/>
      <c r="W415" s="17"/>
      <c r="X415" s="17"/>
      <c r="AA415" s="16"/>
    </row>
    <row r="416" spans="1:27" s="15" customFormat="1" ht="18.75" customHeight="1">
      <c r="A416" s="201"/>
      <c r="B416" s="188">
        <v>4117</v>
      </c>
      <c r="C416" s="18" t="s">
        <v>3472</v>
      </c>
      <c r="D416" s="17">
        <v>4127598605</v>
      </c>
      <c r="E416" s="17"/>
      <c r="F416" s="17"/>
      <c r="G416" s="17">
        <v>5</v>
      </c>
      <c r="H416" s="17">
        <v>5</v>
      </c>
      <c r="I416" s="17"/>
      <c r="J416" s="17"/>
      <c r="K416" s="17"/>
      <c r="L416" s="17"/>
      <c r="M416" s="17"/>
      <c r="N416" s="17"/>
      <c r="O416" s="17"/>
      <c r="P416" s="17">
        <v>5</v>
      </c>
      <c r="Q416" s="17"/>
      <c r="R416" s="17"/>
      <c r="S416" s="17"/>
      <c r="T416" s="17"/>
      <c r="U416" s="17"/>
      <c r="V416" s="17"/>
      <c r="W416" s="17"/>
      <c r="X416" s="17"/>
      <c r="AA416" s="16"/>
    </row>
    <row r="417" spans="1:27" s="15" customFormat="1" ht="18.75" customHeight="1">
      <c r="A417" s="201"/>
      <c r="B417" s="188">
        <v>5567</v>
      </c>
      <c r="C417" s="18" t="s">
        <v>3473</v>
      </c>
      <c r="D417" s="17">
        <v>4127533477</v>
      </c>
      <c r="E417" s="17">
        <v>5</v>
      </c>
      <c r="F417" s="17"/>
      <c r="G417" s="17"/>
      <c r="H417" s="17"/>
      <c r="I417" s="17"/>
      <c r="J417" s="17">
        <v>10</v>
      </c>
      <c r="K417" s="17"/>
      <c r="L417" s="17"/>
      <c r="M417" s="17"/>
      <c r="N417" s="17"/>
      <c r="O417" s="17">
        <v>5</v>
      </c>
      <c r="P417" s="17">
        <v>5</v>
      </c>
      <c r="Q417" s="17"/>
      <c r="R417" s="17"/>
      <c r="S417" s="17"/>
      <c r="T417" s="17"/>
      <c r="U417" s="17"/>
      <c r="V417" s="17"/>
      <c r="W417" s="17"/>
      <c r="X417" s="17"/>
      <c r="AA417" s="16"/>
    </row>
    <row r="418" spans="1:27" s="15" customFormat="1" ht="18.75" customHeight="1">
      <c r="A418" s="201"/>
      <c r="B418" s="188">
        <v>2403</v>
      </c>
      <c r="C418" s="18" t="s">
        <v>4246</v>
      </c>
      <c r="D418" s="17">
        <v>4127658369</v>
      </c>
      <c r="E418" s="17"/>
      <c r="F418" s="17"/>
      <c r="G418" s="17">
        <v>5</v>
      </c>
      <c r="H418" s="17">
        <v>10</v>
      </c>
      <c r="I418" s="17"/>
      <c r="J418" s="17"/>
      <c r="K418" s="17"/>
      <c r="L418" s="17"/>
      <c r="M418" s="17"/>
      <c r="N418" s="17"/>
      <c r="O418" s="17">
        <v>5</v>
      </c>
      <c r="P418" s="17"/>
      <c r="Q418" s="17"/>
      <c r="R418" s="17"/>
      <c r="S418" s="17"/>
      <c r="T418" s="17"/>
      <c r="U418" s="17"/>
      <c r="V418" s="17"/>
      <c r="W418" s="17"/>
      <c r="X418" s="17"/>
      <c r="AA418" s="16"/>
    </row>
    <row r="419" spans="1:27" s="15" customFormat="1" ht="18.75" customHeight="1">
      <c r="A419" s="201"/>
      <c r="B419" s="188">
        <v>2556</v>
      </c>
      <c r="C419" s="18" t="s">
        <v>5120</v>
      </c>
      <c r="D419" s="17">
        <v>4127657557</v>
      </c>
      <c r="E419" s="17"/>
      <c r="F419" s="17"/>
      <c r="G419" s="17"/>
      <c r="H419" s="17">
        <v>4</v>
      </c>
      <c r="I419" s="17"/>
      <c r="J419" s="17"/>
      <c r="K419" s="17"/>
      <c r="L419" s="17"/>
      <c r="M419" s="17"/>
      <c r="N419" s="17"/>
      <c r="O419" s="17">
        <v>3</v>
      </c>
      <c r="P419" s="17">
        <v>6</v>
      </c>
      <c r="Q419" s="17"/>
      <c r="R419" s="17"/>
      <c r="S419" s="17"/>
      <c r="T419" s="17"/>
      <c r="U419" s="17"/>
      <c r="V419" s="17"/>
      <c r="W419" s="17"/>
      <c r="X419" s="17"/>
      <c r="AA419" s="16"/>
    </row>
    <row r="420" spans="1:27" s="15" customFormat="1" ht="18.75" customHeight="1">
      <c r="A420" s="201"/>
      <c r="B420" s="188">
        <v>2342</v>
      </c>
      <c r="C420" s="18" t="s">
        <v>5121</v>
      </c>
      <c r="D420" s="17">
        <v>2342</v>
      </c>
      <c r="E420" s="17"/>
      <c r="F420" s="17"/>
      <c r="G420" s="17"/>
      <c r="H420" s="17"/>
      <c r="I420" s="17">
        <v>3</v>
      </c>
      <c r="J420" s="17">
        <v>3</v>
      </c>
      <c r="K420" s="17">
        <v>3</v>
      </c>
      <c r="L420" s="17"/>
      <c r="M420" s="17">
        <v>10</v>
      </c>
      <c r="N420" s="17">
        <v>10</v>
      </c>
      <c r="O420" s="17">
        <v>10</v>
      </c>
      <c r="P420" s="17">
        <v>3</v>
      </c>
      <c r="Q420" s="17"/>
      <c r="R420" s="17"/>
      <c r="S420" s="17"/>
      <c r="T420" s="17"/>
      <c r="U420" s="17"/>
      <c r="V420" s="17"/>
      <c r="W420" s="17"/>
      <c r="X420" s="17"/>
      <c r="AA420" s="16"/>
    </row>
    <row r="421" spans="1:27" s="15" customFormat="1" ht="18.75" customHeight="1">
      <c r="A421" s="215" t="s">
        <v>4977</v>
      </c>
      <c r="B421" s="188">
        <v>2853</v>
      </c>
      <c r="C421" s="18" t="s">
        <v>1906</v>
      </c>
      <c r="D421" s="17">
        <v>4127646054</v>
      </c>
      <c r="E421" s="17"/>
      <c r="F421" s="17"/>
      <c r="G421" s="17">
        <v>1</v>
      </c>
      <c r="H421" s="17">
        <v>6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AA421" s="16"/>
    </row>
    <row r="422" spans="1:27" s="15" customFormat="1" ht="18.75" customHeight="1">
      <c r="A422" s="215" t="s">
        <v>5122</v>
      </c>
      <c r="B422" s="188">
        <v>2341</v>
      </c>
      <c r="C422" s="18" t="s">
        <v>5123</v>
      </c>
      <c r="D422" s="17">
        <v>2341</v>
      </c>
      <c r="E422" s="17"/>
      <c r="F422" s="17"/>
      <c r="G422" s="17">
        <v>10</v>
      </c>
      <c r="H422" s="17">
        <v>5</v>
      </c>
      <c r="I422" s="17"/>
      <c r="J422" s="17">
        <v>5</v>
      </c>
      <c r="K422" s="17"/>
      <c r="L422" s="17"/>
      <c r="M422" s="17"/>
      <c r="N422" s="17"/>
      <c r="O422" s="17"/>
      <c r="P422" s="17">
        <v>5</v>
      </c>
      <c r="Q422" s="17"/>
      <c r="R422" s="17"/>
      <c r="S422" s="17"/>
      <c r="T422" s="17"/>
      <c r="U422" s="17"/>
      <c r="V422" s="17"/>
      <c r="W422" s="17"/>
      <c r="X422" s="17"/>
      <c r="AA422" s="16"/>
    </row>
    <row r="423" spans="1:27" s="15" customFormat="1" ht="18.75" customHeight="1">
      <c r="A423" s="201"/>
      <c r="B423" s="188">
        <v>2400</v>
      </c>
      <c r="C423" s="18" t="s">
        <v>1857</v>
      </c>
      <c r="D423" s="17">
        <v>4127651039</v>
      </c>
      <c r="E423" s="17"/>
      <c r="F423" s="17"/>
      <c r="G423" s="17">
        <v>4</v>
      </c>
      <c r="H423" s="17">
        <v>6</v>
      </c>
      <c r="I423" s="17"/>
      <c r="J423" s="17"/>
      <c r="K423" s="17"/>
      <c r="L423" s="17"/>
      <c r="M423" s="17"/>
      <c r="N423" s="17"/>
      <c r="O423" s="17">
        <v>6</v>
      </c>
      <c r="P423" s="17"/>
      <c r="Q423" s="17"/>
      <c r="R423" s="17"/>
      <c r="S423" s="17"/>
      <c r="T423" s="17"/>
      <c r="U423" s="17"/>
      <c r="V423" s="17"/>
      <c r="W423" s="17"/>
      <c r="X423" s="17"/>
      <c r="AA423" s="16"/>
    </row>
    <row r="424" spans="1:27" s="15" customFormat="1" ht="18.75" customHeight="1">
      <c r="A424" s="201"/>
      <c r="B424" s="188">
        <v>1654</v>
      </c>
      <c r="C424" s="18" t="s">
        <v>3207</v>
      </c>
      <c r="D424" s="17">
        <v>4127644191</v>
      </c>
      <c r="E424" s="17">
        <v>5</v>
      </c>
      <c r="F424" s="17">
        <v>5</v>
      </c>
      <c r="G424" s="17">
        <v>10</v>
      </c>
      <c r="H424" s="17"/>
      <c r="I424" s="17"/>
      <c r="J424" s="17"/>
      <c r="K424" s="17"/>
      <c r="L424" s="17"/>
      <c r="M424" s="17"/>
      <c r="N424" s="17"/>
      <c r="O424" s="17"/>
      <c r="P424" s="17">
        <v>10</v>
      </c>
      <c r="Q424" s="17"/>
      <c r="R424" s="17"/>
      <c r="S424" s="17"/>
      <c r="T424" s="17"/>
      <c r="U424" s="17"/>
      <c r="V424" s="17"/>
      <c r="W424" s="17"/>
      <c r="X424" s="17"/>
      <c r="AA424" s="16"/>
    </row>
    <row r="425" spans="1:27" s="15" customFormat="1" ht="18.75" customHeight="1">
      <c r="A425" s="201"/>
      <c r="B425" s="188">
        <v>2322</v>
      </c>
      <c r="C425" s="18" t="s">
        <v>4786</v>
      </c>
      <c r="D425" s="17">
        <v>4127635380</v>
      </c>
      <c r="E425" s="17"/>
      <c r="F425" s="17"/>
      <c r="G425" s="17">
        <v>3</v>
      </c>
      <c r="H425" s="17">
        <v>10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AA425" s="16"/>
    </row>
    <row r="426" spans="1:27" s="15" customFormat="1" ht="18.75" customHeight="1">
      <c r="A426" s="201"/>
      <c r="B426" s="188">
        <v>4418</v>
      </c>
      <c r="C426" s="18" t="s">
        <v>5134</v>
      </c>
      <c r="D426" s="17">
        <v>4127659408</v>
      </c>
      <c r="E426" s="17"/>
      <c r="F426" s="17"/>
      <c r="G426" s="17"/>
      <c r="H426" s="17">
        <v>10</v>
      </c>
      <c r="I426" s="17"/>
      <c r="J426" s="17">
        <v>5</v>
      </c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AA426" s="16"/>
    </row>
    <row r="427" spans="1:27" s="15" customFormat="1" ht="18.75" customHeight="1">
      <c r="A427" s="201"/>
      <c r="B427" s="188">
        <v>3497</v>
      </c>
      <c r="C427" s="18" t="s">
        <v>5124</v>
      </c>
      <c r="D427" s="17">
        <v>4127638415</v>
      </c>
      <c r="E427" s="17"/>
      <c r="F427" s="17"/>
      <c r="G427" s="17">
        <v>5</v>
      </c>
      <c r="H427" s="17">
        <v>10</v>
      </c>
      <c r="I427" s="17"/>
      <c r="J427" s="17"/>
      <c r="K427" s="17"/>
      <c r="L427" s="17"/>
      <c r="M427" s="17"/>
      <c r="N427" s="17"/>
      <c r="O427" s="17">
        <v>5</v>
      </c>
      <c r="P427" s="17">
        <v>5</v>
      </c>
      <c r="Q427" s="17"/>
      <c r="R427" s="17"/>
      <c r="S427" s="17"/>
      <c r="T427" s="17"/>
      <c r="U427" s="17"/>
      <c r="V427" s="17"/>
      <c r="W427" s="17"/>
      <c r="X427" s="17"/>
      <c r="AA427" s="16"/>
    </row>
    <row r="428" spans="1:27" s="15" customFormat="1" ht="18.75" customHeight="1">
      <c r="A428" s="201"/>
      <c r="B428" s="188">
        <v>2303</v>
      </c>
      <c r="C428" s="18" t="s">
        <v>5125</v>
      </c>
      <c r="D428" s="17">
        <v>4127659817</v>
      </c>
      <c r="E428" s="17"/>
      <c r="F428" s="17"/>
      <c r="G428" s="17">
        <v>6</v>
      </c>
      <c r="H428" s="17">
        <v>5</v>
      </c>
      <c r="I428" s="17"/>
      <c r="J428" s="17"/>
      <c r="K428" s="17"/>
      <c r="L428" s="17"/>
      <c r="M428" s="17"/>
      <c r="N428" s="17"/>
      <c r="O428" s="17">
        <v>5</v>
      </c>
      <c r="P428" s="17">
        <v>5</v>
      </c>
      <c r="Q428" s="17"/>
      <c r="R428" s="17"/>
      <c r="S428" s="17"/>
      <c r="T428" s="17"/>
      <c r="U428" s="17"/>
      <c r="V428" s="17"/>
      <c r="W428" s="17"/>
      <c r="X428" s="17"/>
      <c r="AA428" s="16"/>
    </row>
    <row r="429" spans="1:27" s="15" customFormat="1" ht="18.75" customHeight="1">
      <c r="A429" s="201"/>
      <c r="B429" s="188">
        <v>2373</v>
      </c>
      <c r="C429" s="18" t="s">
        <v>4533</v>
      </c>
      <c r="D429" s="17">
        <v>2373</v>
      </c>
      <c r="E429" s="17"/>
      <c r="F429" s="17"/>
      <c r="G429" s="17"/>
      <c r="H429" s="17">
        <v>10</v>
      </c>
      <c r="I429" s="17"/>
      <c r="J429" s="17"/>
      <c r="K429" s="17"/>
      <c r="L429" s="17"/>
      <c r="M429" s="17"/>
      <c r="N429" s="17"/>
      <c r="O429" s="17">
        <v>5</v>
      </c>
      <c r="P429" s="17">
        <v>5</v>
      </c>
      <c r="Q429" s="17"/>
      <c r="R429" s="17"/>
      <c r="S429" s="17"/>
      <c r="T429" s="17"/>
      <c r="U429" s="17"/>
      <c r="V429" s="17"/>
      <c r="W429" s="17"/>
      <c r="X429" s="17"/>
      <c r="AA429" s="16"/>
    </row>
    <row r="430" spans="1:27" s="15" customFormat="1" ht="18.75" customHeight="1">
      <c r="A430" s="201"/>
      <c r="B430" s="188">
        <v>3012</v>
      </c>
      <c r="C430" s="18" t="s">
        <v>5126</v>
      </c>
      <c r="D430" s="17">
        <v>4127659818</v>
      </c>
      <c r="E430" s="17"/>
      <c r="F430" s="17"/>
      <c r="G430" s="17">
        <v>5</v>
      </c>
      <c r="H430" s="17">
        <v>10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AA430" s="16"/>
    </row>
    <row r="431" spans="1:27" s="15" customFormat="1" ht="18.75" customHeight="1">
      <c r="A431" s="201"/>
      <c r="B431" s="188">
        <v>2082</v>
      </c>
      <c r="C431" s="18" t="s">
        <v>2620</v>
      </c>
      <c r="D431" s="17">
        <v>4127641608</v>
      </c>
      <c r="E431" s="17"/>
      <c r="F431" s="17"/>
      <c r="G431" s="17">
        <v>4</v>
      </c>
      <c r="H431" s="17">
        <v>5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AA431" s="16"/>
    </row>
    <row r="432" spans="1:27" s="15" customFormat="1" ht="18.75" customHeight="1">
      <c r="A432" s="201"/>
      <c r="B432" s="188">
        <v>2363</v>
      </c>
      <c r="C432" s="18" t="s">
        <v>4855</v>
      </c>
      <c r="D432" s="17">
        <v>2363</v>
      </c>
      <c r="E432" s="17"/>
      <c r="F432" s="17"/>
      <c r="G432" s="17"/>
      <c r="H432" s="17">
        <v>5</v>
      </c>
      <c r="I432" s="17"/>
      <c r="J432" s="17"/>
      <c r="K432" s="17"/>
      <c r="L432" s="17"/>
      <c r="M432" s="17"/>
      <c r="N432" s="17"/>
      <c r="O432" s="17">
        <v>5</v>
      </c>
      <c r="P432" s="17"/>
      <c r="Q432" s="17"/>
      <c r="R432" s="17"/>
      <c r="S432" s="17"/>
      <c r="T432" s="17"/>
      <c r="U432" s="17"/>
      <c r="V432" s="17"/>
      <c r="W432" s="17"/>
      <c r="X432" s="17"/>
      <c r="AA432" s="16"/>
    </row>
    <row r="433" spans="1:27" s="15" customFormat="1" ht="18.75" customHeight="1">
      <c r="A433" s="201"/>
      <c r="B433" s="188">
        <v>2392</v>
      </c>
      <c r="C433" s="18" t="s">
        <v>5128</v>
      </c>
      <c r="D433" s="17">
        <v>4127632626</v>
      </c>
      <c r="E433" s="17"/>
      <c r="F433" s="17"/>
      <c r="G433" s="17"/>
      <c r="H433" s="17">
        <v>5</v>
      </c>
      <c r="I433" s="17"/>
      <c r="J433" s="17"/>
      <c r="K433" s="17"/>
      <c r="L433" s="17"/>
      <c r="M433" s="17"/>
      <c r="N433" s="17"/>
      <c r="O433" s="17">
        <v>5</v>
      </c>
      <c r="P433" s="17"/>
      <c r="Q433" s="17"/>
      <c r="R433" s="17"/>
      <c r="S433" s="17"/>
      <c r="T433" s="17"/>
      <c r="U433" s="17"/>
      <c r="V433" s="17"/>
      <c r="W433" s="17"/>
      <c r="X433" s="17"/>
      <c r="AA433" s="16"/>
    </row>
    <row r="434" spans="1:27" s="15" customFormat="1" ht="18.75" customHeight="1">
      <c r="A434" s="201"/>
      <c r="B434" s="188">
        <v>2419</v>
      </c>
      <c r="C434" s="18" t="s">
        <v>4060</v>
      </c>
      <c r="D434" s="17">
        <v>4127637542</v>
      </c>
      <c r="E434" s="17">
        <v>5</v>
      </c>
      <c r="F434" s="17">
        <v>3</v>
      </c>
      <c r="G434" s="17">
        <v>2</v>
      </c>
      <c r="H434" s="17">
        <v>3</v>
      </c>
      <c r="I434" s="17"/>
      <c r="J434" s="17">
        <v>5</v>
      </c>
      <c r="K434" s="17"/>
      <c r="L434" s="17"/>
      <c r="M434" s="17"/>
      <c r="N434" s="17"/>
      <c r="O434" s="17">
        <v>5</v>
      </c>
      <c r="P434" s="17">
        <v>5</v>
      </c>
      <c r="Q434" s="17"/>
      <c r="R434" s="17"/>
      <c r="S434" s="17"/>
      <c r="T434" s="17"/>
      <c r="U434" s="17"/>
      <c r="V434" s="17"/>
      <c r="W434" s="17"/>
      <c r="X434" s="17"/>
      <c r="AA434" s="16"/>
    </row>
    <row r="435" spans="1:27" s="15" customFormat="1" ht="18.75" customHeight="1">
      <c r="A435" s="201"/>
      <c r="B435" s="188">
        <v>5602</v>
      </c>
      <c r="C435" s="18" t="s">
        <v>1765</v>
      </c>
      <c r="D435" s="17">
        <v>4127642982</v>
      </c>
      <c r="E435" s="17"/>
      <c r="F435" s="17"/>
      <c r="G435" s="17">
        <v>5</v>
      </c>
      <c r="H435" s="17">
        <v>10</v>
      </c>
      <c r="I435" s="17"/>
      <c r="J435" s="17">
        <v>4</v>
      </c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AA435" s="16"/>
    </row>
    <row r="436" spans="1:27" s="15" customFormat="1" ht="18.75" customHeight="1">
      <c r="A436" s="201"/>
      <c r="B436" s="188">
        <v>5602</v>
      </c>
      <c r="C436" s="18" t="s">
        <v>1765</v>
      </c>
      <c r="D436" s="17">
        <v>4127643042</v>
      </c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>
        <v>5</v>
      </c>
      <c r="R436" s="17"/>
      <c r="S436" s="17"/>
      <c r="T436" s="17"/>
      <c r="U436" s="17"/>
      <c r="V436" s="17"/>
      <c r="W436" s="17"/>
      <c r="X436" s="17"/>
      <c r="AA436" s="16"/>
    </row>
    <row r="437" spans="1:27" s="15" customFormat="1" ht="18.75" customHeight="1">
      <c r="A437" s="201"/>
      <c r="B437" s="188">
        <v>2308</v>
      </c>
      <c r="C437" s="18" t="s">
        <v>3304</v>
      </c>
      <c r="D437" s="17">
        <v>4127651971</v>
      </c>
      <c r="E437" s="17"/>
      <c r="F437" s="17"/>
      <c r="G437" s="17">
        <v>5</v>
      </c>
      <c r="H437" s="17">
        <v>5</v>
      </c>
      <c r="I437" s="17"/>
      <c r="J437" s="17">
        <v>5</v>
      </c>
      <c r="K437" s="17"/>
      <c r="L437" s="17"/>
      <c r="M437" s="17"/>
      <c r="N437" s="17"/>
      <c r="O437" s="17">
        <v>5</v>
      </c>
      <c r="P437" s="17"/>
      <c r="Q437" s="17"/>
      <c r="R437" s="17"/>
      <c r="S437" s="17"/>
      <c r="T437" s="17"/>
      <c r="U437" s="17"/>
      <c r="V437" s="17"/>
      <c r="W437" s="17"/>
      <c r="X437" s="17"/>
      <c r="AA437" s="16"/>
    </row>
    <row r="438" spans="1:27" s="15" customFormat="1" ht="18.75" customHeight="1">
      <c r="A438" s="201"/>
      <c r="B438" s="188">
        <v>2020</v>
      </c>
      <c r="C438" s="18" t="s">
        <v>3832</v>
      </c>
      <c r="D438" s="17">
        <v>4127659713</v>
      </c>
      <c r="E438" s="17">
        <v>4</v>
      </c>
      <c r="F438" s="17"/>
      <c r="G438" s="17">
        <v>6</v>
      </c>
      <c r="H438" s="17"/>
      <c r="I438" s="17"/>
      <c r="J438" s="17">
        <v>3</v>
      </c>
      <c r="K438" s="17"/>
      <c r="L438" s="17"/>
      <c r="M438" s="17">
        <v>3</v>
      </c>
      <c r="N438" s="17"/>
      <c r="O438" s="17"/>
      <c r="P438" s="17">
        <v>5</v>
      </c>
      <c r="Q438" s="17"/>
      <c r="R438" s="17"/>
      <c r="S438" s="17"/>
      <c r="T438" s="17"/>
      <c r="U438" s="17"/>
      <c r="V438" s="17"/>
      <c r="W438" s="17"/>
      <c r="X438" s="17"/>
      <c r="AA438" s="16"/>
    </row>
    <row r="439" spans="1:27" s="15" customFormat="1" ht="18.75" customHeight="1">
      <c r="A439" s="201"/>
      <c r="B439" s="188" t="s">
        <v>4364</v>
      </c>
      <c r="C439" s="18" t="s">
        <v>5129</v>
      </c>
      <c r="D439" s="17" t="s">
        <v>5130</v>
      </c>
      <c r="E439" s="17"/>
      <c r="F439" s="17"/>
      <c r="G439" s="17">
        <v>10</v>
      </c>
      <c r="H439" s="17">
        <v>7</v>
      </c>
      <c r="I439" s="17"/>
      <c r="J439" s="17"/>
      <c r="K439" s="17"/>
      <c r="L439" s="17"/>
      <c r="M439" s="17"/>
      <c r="N439" s="17"/>
      <c r="O439" s="17">
        <v>5</v>
      </c>
      <c r="P439" s="17"/>
      <c r="Q439" s="17"/>
      <c r="R439" s="17"/>
      <c r="S439" s="17"/>
      <c r="T439" s="17"/>
      <c r="U439" s="17"/>
      <c r="V439" s="17"/>
      <c r="W439" s="17"/>
      <c r="X439" s="17"/>
      <c r="AA439" s="16"/>
    </row>
    <row r="440" spans="1:27" s="15" customFormat="1" ht="18.75" customHeight="1">
      <c r="A440" s="201"/>
      <c r="B440" s="188">
        <v>2362</v>
      </c>
      <c r="C440" s="18" t="s">
        <v>5131</v>
      </c>
      <c r="D440" s="17">
        <v>2362</v>
      </c>
      <c r="E440" s="17"/>
      <c r="F440" s="17"/>
      <c r="G440" s="17">
        <v>4</v>
      </c>
      <c r="H440" s="17">
        <v>15</v>
      </c>
      <c r="I440" s="17">
        <v>5</v>
      </c>
      <c r="J440" s="17"/>
      <c r="K440" s="17"/>
      <c r="L440" s="17">
        <v>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AA440" s="16"/>
    </row>
    <row r="441" spans="1:27" s="15" customFormat="1" ht="18.75" customHeight="1">
      <c r="A441" s="201"/>
      <c r="B441" s="188" t="s">
        <v>4364</v>
      </c>
      <c r="C441" s="18" t="s">
        <v>5132</v>
      </c>
      <c r="D441" s="17"/>
      <c r="E441" s="17"/>
      <c r="F441" s="17"/>
      <c r="G441" s="17"/>
      <c r="H441" s="17"/>
      <c r="I441" s="17">
        <v>2</v>
      </c>
      <c r="J441" s="17"/>
      <c r="K441" s="17"/>
      <c r="L441" s="17"/>
      <c r="M441" s="17"/>
      <c r="N441" s="17">
        <v>5</v>
      </c>
      <c r="O441" s="17">
        <v>6</v>
      </c>
      <c r="P441" s="17"/>
      <c r="Q441" s="17"/>
      <c r="R441" s="17"/>
      <c r="S441" s="17"/>
      <c r="T441" s="17"/>
      <c r="U441" s="17"/>
      <c r="V441" s="17"/>
      <c r="W441" s="17"/>
      <c r="X441" s="17"/>
      <c r="AA441" s="16"/>
    </row>
    <row r="442" spans="1:27" s="15" customFormat="1" ht="18.75" customHeight="1">
      <c r="A442" s="201"/>
      <c r="B442" s="188">
        <v>2361</v>
      </c>
      <c r="C442" s="18" t="s">
        <v>5133</v>
      </c>
      <c r="D442" s="17">
        <v>2361</v>
      </c>
      <c r="E442" s="17"/>
      <c r="F442" s="17"/>
      <c r="G442" s="17">
        <v>5</v>
      </c>
      <c r="H442" s="17">
        <v>10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AA442" s="16"/>
    </row>
    <row r="443" spans="1:27" s="15" customFormat="1" ht="18.75" customHeight="1">
      <c r="A443" s="201"/>
      <c r="B443" s="188">
        <v>2161</v>
      </c>
      <c r="C443" s="18" t="s">
        <v>5140</v>
      </c>
      <c r="D443" s="17">
        <v>2161</v>
      </c>
      <c r="E443" s="17"/>
      <c r="F443" s="17"/>
      <c r="G443" s="17"/>
      <c r="H443" s="17">
        <v>4</v>
      </c>
      <c r="I443" s="17"/>
      <c r="J443" s="17">
        <v>5</v>
      </c>
      <c r="K443" s="17">
        <v>5</v>
      </c>
      <c r="L443" s="17">
        <v>5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AA443" s="16"/>
    </row>
    <row r="444" spans="1:27" s="15" customFormat="1" ht="18.75" customHeight="1">
      <c r="A444" s="201"/>
      <c r="B444" s="188"/>
      <c r="C444" s="18" t="s">
        <v>5138</v>
      </c>
      <c r="D444" s="17" t="s">
        <v>5139</v>
      </c>
      <c r="E444" s="17"/>
      <c r="F444" s="17"/>
      <c r="G444" s="17">
        <v>4</v>
      </c>
      <c r="H444" s="17">
        <v>30</v>
      </c>
      <c r="I444" s="17"/>
      <c r="J444" s="17"/>
      <c r="K444" s="17"/>
      <c r="L444" s="17"/>
      <c r="M444" s="17">
        <v>5</v>
      </c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AA444" s="16"/>
    </row>
    <row r="445" spans="1:27" s="15" customFormat="1" ht="18.75" customHeight="1">
      <c r="A445" s="201"/>
      <c r="B445" s="188"/>
      <c r="C445" s="146" t="s">
        <v>5136</v>
      </c>
      <c r="D445" s="82"/>
      <c r="E445" s="34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34"/>
      <c r="S445" s="34"/>
      <c r="T445" s="34"/>
      <c r="U445" s="34"/>
      <c r="V445" s="34"/>
      <c r="W445" s="34"/>
      <c r="X445" s="179" t="s">
        <v>5136</v>
      </c>
      <c r="AA445" s="16"/>
    </row>
    <row r="446" spans="1:27" s="15" customFormat="1" ht="18.75" customHeight="1">
      <c r="A446" s="201"/>
      <c r="B446" s="188">
        <v>5287</v>
      </c>
      <c r="C446" s="18" t="s">
        <v>2014</v>
      </c>
      <c r="D446" s="17">
        <v>4127604024</v>
      </c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>
        <v>10</v>
      </c>
      <c r="R446" s="17"/>
      <c r="S446" s="17"/>
      <c r="T446" s="17"/>
      <c r="U446" s="17"/>
      <c r="V446" s="17"/>
      <c r="W446" s="17"/>
      <c r="X446" s="728" t="s">
        <v>5141</v>
      </c>
      <c r="AA446" s="16"/>
    </row>
    <row r="447" spans="1:27" s="15" customFormat="1" ht="18.75" customHeight="1">
      <c r="A447" s="201"/>
      <c r="B447" s="188">
        <v>5287</v>
      </c>
      <c r="C447" s="18" t="s">
        <v>5137</v>
      </c>
      <c r="D447" s="17">
        <v>4127715551</v>
      </c>
      <c r="E447" s="17"/>
      <c r="F447" s="17"/>
      <c r="G447" s="17">
        <v>10</v>
      </c>
      <c r="H447" s="17">
        <v>10</v>
      </c>
      <c r="I447" s="17"/>
      <c r="J447" s="17">
        <v>5</v>
      </c>
      <c r="K447" s="17"/>
      <c r="L447" s="17"/>
      <c r="M447" s="17"/>
      <c r="N447" s="17"/>
      <c r="O447" s="17">
        <v>5</v>
      </c>
      <c r="P447" s="17">
        <v>5</v>
      </c>
      <c r="Q447" s="17"/>
      <c r="R447" s="17"/>
      <c r="S447" s="17"/>
      <c r="T447" s="17"/>
      <c r="U447" s="17"/>
      <c r="V447" s="17"/>
      <c r="W447" s="17"/>
      <c r="X447" s="729"/>
      <c r="AA447" s="16"/>
    </row>
    <row r="448" spans="1:27" s="15" customFormat="1" ht="18.75" customHeight="1">
      <c r="A448" s="201"/>
      <c r="B448" s="188">
        <v>5063</v>
      </c>
      <c r="C448" s="18" t="s">
        <v>987</v>
      </c>
      <c r="D448" s="17">
        <v>4127658086</v>
      </c>
      <c r="E448" s="17"/>
      <c r="F448" s="17"/>
      <c r="G448" s="17">
        <v>5</v>
      </c>
      <c r="H448" s="17">
        <v>6</v>
      </c>
      <c r="I448" s="17"/>
      <c r="J448" s="17">
        <v>2</v>
      </c>
      <c r="K448" s="17"/>
      <c r="L448" s="17"/>
      <c r="M448" s="17"/>
      <c r="N448" s="17"/>
      <c r="O448" s="17">
        <v>5</v>
      </c>
      <c r="P448" s="17"/>
      <c r="Q448" s="17"/>
      <c r="R448" s="17"/>
      <c r="S448" s="17"/>
      <c r="T448" s="17"/>
      <c r="U448" s="17"/>
      <c r="V448" s="17"/>
      <c r="W448" s="17"/>
      <c r="X448" s="730"/>
      <c r="AA448" s="16"/>
    </row>
    <row r="449" spans="1:27" s="15" customFormat="1" ht="18.75" customHeight="1">
      <c r="A449" s="201"/>
      <c r="B449" s="188">
        <v>3842</v>
      </c>
      <c r="C449" s="18" t="s">
        <v>405</v>
      </c>
      <c r="D449" s="17">
        <v>4127643683</v>
      </c>
      <c r="E449" s="17"/>
      <c r="F449" s="17"/>
      <c r="G449" s="17">
        <v>5</v>
      </c>
      <c r="H449" s="17">
        <v>10</v>
      </c>
      <c r="I449" s="17"/>
      <c r="J449" s="17">
        <v>5</v>
      </c>
      <c r="K449" s="17"/>
      <c r="L449" s="17"/>
      <c r="M449" s="17"/>
      <c r="N449" s="17"/>
      <c r="O449" s="17"/>
      <c r="P449" s="17">
        <v>5</v>
      </c>
      <c r="Q449" s="17"/>
      <c r="R449" s="17"/>
      <c r="S449" s="17"/>
      <c r="T449" s="17"/>
      <c r="U449" s="17"/>
      <c r="V449" s="17"/>
      <c r="W449" s="17"/>
      <c r="X449" s="17"/>
      <c r="AA449" s="16"/>
    </row>
    <row r="450" spans="1:27" s="15" customFormat="1" ht="18.75" customHeight="1">
      <c r="A450" s="201"/>
      <c r="B450" s="188">
        <v>4897</v>
      </c>
      <c r="C450" s="18" t="s">
        <v>4447</v>
      </c>
      <c r="D450" s="17">
        <v>4127649536</v>
      </c>
      <c r="E450" s="17"/>
      <c r="F450" s="17"/>
      <c r="G450" s="17">
        <v>10</v>
      </c>
      <c r="H450" s="17"/>
      <c r="I450" s="17"/>
      <c r="J450" s="17"/>
      <c r="K450" s="17"/>
      <c r="L450" s="17"/>
      <c r="M450" s="17"/>
      <c r="N450" s="17"/>
      <c r="O450" s="17"/>
      <c r="P450" s="17">
        <v>10</v>
      </c>
      <c r="Q450" s="17"/>
      <c r="R450" s="17"/>
      <c r="S450" s="17"/>
      <c r="T450" s="17"/>
      <c r="U450" s="17"/>
      <c r="V450" s="17"/>
      <c r="W450" s="17"/>
      <c r="X450" s="17"/>
      <c r="AA450" s="16"/>
    </row>
    <row r="451" spans="1:27" s="15" customFormat="1" ht="18.75" customHeight="1">
      <c r="A451" s="201"/>
      <c r="B451" s="188">
        <v>3717</v>
      </c>
      <c r="C451" s="18" t="s">
        <v>1234</v>
      </c>
      <c r="D451" s="17">
        <v>4127426872</v>
      </c>
      <c r="E451" s="17"/>
      <c r="F451" s="17"/>
      <c r="G451" s="17">
        <v>25</v>
      </c>
      <c r="H451" s="17">
        <v>15</v>
      </c>
      <c r="I451" s="17"/>
      <c r="J451" s="17"/>
      <c r="K451" s="17"/>
      <c r="L451" s="17"/>
      <c r="M451" s="17"/>
      <c r="N451" s="17"/>
      <c r="O451" s="17"/>
      <c r="P451" s="17">
        <v>25</v>
      </c>
      <c r="Q451" s="17"/>
      <c r="R451" s="17"/>
      <c r="S451" s="17"/>
      <c r="T451" s="17"/>
      <c r="U451" s="17"/>
      <c r="V451" s="17"/>
      <c r="W451" s="17"/>
      <c r="X451" s="17"/>
      <c r="AA451" s="16"/>
    </row>
    <row r="452" spans="1:27" s="15" customFormat="1" ht="18.75" customHeight="1">
      <c r="A452" s="201"/>
      <c r="B452" s="188">
        <v>5587</v>
      </c>
      <c r="C452" s="18" t="s">
        <v>2932</v>
      </c>
      <c r="D452" s="17">
        <v>4127658743</v>
      </c>
      <c r="E452" s="17"/>
      <c r="F452" s="17"/>
      <c r="G452" s="17">
        <v>10</v>
      </c>
      <c r="H452" s="17">
        <v>6</v>
      </c>
      <c r="I452" s="17"/>
      <c r="J452" s="17">
        <v>5</v>
      </c>
      <c r="K452" s="17"/>
      <c r="L452" s="17"/>
      <c r="M452" s="17"/>
      <c r="N452" s="17"/>
      <c r="O452" s="17"/>
      <c r="P452" s="17">
        <v>5</v>
      </c>
      <c r="Q452" s="17"/>
      <c r="R452" s="17"/>
      <c r="S452" s="17"/>
      <c r="T452" s="17"/>
      <c r="U452" s="17"/>
      <c r="V452" s="17"/>
      <c r="W452" s="17"/>
      <c r="X452" s="17"/>
      <c r="AA452" s="16"/>
    </row>
    <row r="453" spans="1:27" s="15" customFormat="1" ht="18.75" customHeight="1">
      <c r="A453" s="201"/>
      <c r="B453" s="188">
        <v>4914</v>
      </c>
      <c r="C453" s="18" t="s">
        <v>4891</v>
      </c>
      <c r="D453" s="17">
        <v>4127661404</v>
      </c>
      <c r="E453" s="17"/>
      <c r="F453" s="17"/>
      <c r="G453" s="17">
        <v>5</v>
      </c>
      <c r="H453" s="17">
        <v>5</v>
      </c>
      <c r="I453" s="17"/>
      <c r="J453" s="17"/>
      <c r="K453" s="17"/>
      <c r="L453" s="17"/>
      <c r="M453" s="17">
        <v>5</v>
      </c>
      <c r="N453" s="17"/>
      <c r="O453" s="17">
        <v>5</v>
      </c>
      <c r="P453" s="17">
        <v>10</v>
      </c>
      <c r="Q453" s="17"/>
      <c r="R453" s="17"/>
      <c r="S453" s="17"/>
      <c r="T453" s="17"/>
      <c r="U453" s="17"/>
      <c r="V453" s="17"/>
      <c r="W453" s="17"/>
      <c r="X453" s="17"/>
      <c r="AA453" s="16"/>
    </row>
    <row r="454" spans="1:27" s="15" customFormat="1" ht="18.75" customHeight="1">
      <c r="A454" s="201"/>
      <c r="B454" s="188">
        <v>4585</v>
      </c>
      <c r="C454" s="18" t="s">
        <v>2146</v>
      </c>
      <c r="D454" s="17">
        <v>4127658830</v>
      </c>
      <c r="E454" s="17"/>
      <c r="F454" s="17">
        <v>3</v>
      </c>
      <c r="G454" s="17">
        <v>7</v>
      </c>
      <c r="H454" s="17"/>
      <c r="I454" s="17"/>
      <c r="J454" s="17"/>
      <c r="K454" s="17"/>
      <c r="L454" s="17"/>
      <c r="M454" s="17"/>
      <c r="N454" s="17"/>
      <c r="O454" s="17">
        <v>3</v>
      </c>
      <c r="P454" s="17">
        <v>15</v>
      </c>
      <c r="Q454" s="17"/>
      <c r="R454" s="17"/>
      <c r="S454" s="17"/>
      <c r="T454" s="17"/>
      <c r="U454" s="17"/>
      <c r="V454" s="17"/>
      <c r="W454" s="17"/>
      <c r="X454" s="17"/>
      <c r="AA454" s="16"/>
    </row>
    <row r="455" spans="1:27" s="15" customFormat="1" ht="18.75" customHeight="1">
      <c r="A455" s="201"/>
      <c r="B455" s="188">
        <v>4690</v>
      </c>
      <c r="C455" s="18" t="s">
        <v>2755</v>
      </c>
      <c r="D455" s="17">
        <v>4127658451</v>
      </c>
      <c r="E455" s="17"/>
      <c r="F455" s="17"/>
      <c r="G455" s="17">
        <v>10</v>
      </c>
      <c r="H455" s="17"/>
      <c r="I455" s="17"/>
      <c r="J455" s="17"/>
      <c r="K455" s="17"/>
      <c r="L455" s="17"/>
      <c r="M455" s="17"/>
      <c r="N455" s="17"/>
      <c r="O455" s="17">
        <v>5</v>
      </c>
      <c r="P455" s="17">
        <v>15</v>
      </c>
      <c r="Q455" s="17"/>
      <c r="R455" s="17"/>
      <c r="S455" s="17"/>
      <c r="T455" s="17"/>
      <c r="U455" s="17"/>
      <c r="V455" s="17"/>
      <c r="W455" s="17"/>
      <c r="X455" s="17"/>
      <c r="AA455" s="16"/>
    </row>
    <row r="456" spans="1:27" s="15" customFormat="1" ht="18.75" customHeight="1">
      <c r="A456" s="201"/>
      <c r="B456" s="188">
        <v>5653</v>
      </c>
      <c r="C456" s="18" t="s">
        <v>5142</v>
      </c>
      <c r="D456" s="17">
        <v>4127666923</v>
      </c>
      <c r="E456" s="17"/>
      <c r="F456" s="17"/>
      <c r="G456" s="17">
        <v>10</v>
      </c>
      <c r="H456" s="17">
        <v>5</v>
      </c>
      <c r="I456" s="17"/>
      <c r="J456" s="17"/>
      <c r="K456" s="17"/>
      <c r="L456" s="17"/>
      <c r="M456" s="17"/>
      <c r="N456" s="17"/>
      <c r="O456" s="17">
        <v>5</v>
      </c>
      <c r="P456" s="17">
        <v>15</v>
      </c>
      <c r="Q456" s="17"/>
      <c r="R456" s="17"/>
      <c r="S456" s="17"/>
      <c r="T456" s="17"/>
      <c r="U456" s="17"/>
      <c r="V456" s="17"/>
      <c r="W456" s="17"/>
      <c r="X456" s="17"/>
      <c r="AA456" s="16"/>
    </row>
    <row r="457" spans="1:27" s="15" customFormat="1" ht="18.75" customHeight="1">
      <c r="A457" s="201"/>
      <c r="B457" s="188">
        <v>4518</v>
      </c>
      <c r="C457" s="18" t="s">
        <v>5143</v>
      </c>
      <c r="D457" s="17">
        <v>4127669751</v>
      </c>
      <c r="E457" s="17"/>
      <c r="F457" s="17"/>
      <c r="G457" s="17">
        <v>10</v>
      </c>
      <c r="H457" s="17">
        <v>10</v>
      </c>
      <c r="I457" s="17"/>
      <c r="J457" s="17"/>
      <c r="K457" s="17"/>
      <c r="L457" s="17"/>
      <c r="M457" s="17"/>
      <c r="N457" s="17"/>
      <c r="O457" s="17">
        <v>15</v>
      </c>
      <c r="P457" s="17">
        <v>10</v>
      </c>
      <c r="Q457" s="17"/>
      <c r="R457" s="17"/>
      <c r="S457" s="17"/>
      <c r="T457" s="17"/>
      <c r="U457" s="17"/>
      <c r="V457" s="17"/>
      <c r="W457" s="17"/>
      <c r="X457" s="17"/>
      <c r="AA457" s="16"/>
    </row>
    <row r="458" spans="1:27" s="15" customFormat="1" ht="18.75" customHeight="1">
      <c r="A458" s="201"/>
      <c r="B458" s="188">
        <v>4713</v>
      </c>
      <c r="C458" s="18" t="s">
        <v>1441</v>
      </c>
      <c r="D458" s="17">
        <v>4127644209</v>
      </c>
      <c r="E458" s="17"/>
      <c r="F458" s="17"/>
      <c r="G458" s="17">
        <v>10</v>
      </c>
      <c r="H458" s="17">
        <v>10</v>
      </c>
      <c r="I458" s="17"/>
      <c r="J458" s="17"/>
      <c r="K458" s="17"/>
      <c r="L458" s="17"/>
      <c r="M458" s="17"/>
      <c r="N458" s="17"/>
      <c r="O458" s="17">
        <v>10</v>
      </c>
      <c r="P458" s="17">
        <v>10</v>
      </c>
      <c r="Q458" s="17"/>
      <c r="R458" s="17"/>
      <c r="S458" s="17"/>
      <c r="T458" s="17"/>
      <c r="U458" s="17"/>
      <c r="V458" s="17"/>
      <c r="W458" s="17"/>
      <c r="X458" s="17"/>
      <c r="AA458" s="16"/>
    </row>
    <row r="459" spans="1:27" s="15" customFormat="1" ht="18.75" customHeight="1">
      <c r="A459" s="201"/>
      <c r="B459" s="188">
        <v>4664</v>
      </c>
      <c r="C459" s="18" t="s">
        <v>875</v>
      </c>
      <c r="D459" s="17">
        <v>4127611269</v>
      </c>
      <c r="E459" s="17"/>
      <c r="F459" s="17"/>
      <c r="G459" s="17">
        <v>3</v>
      </c>
      <c r="H459" s="17">
        <v>7</v>
      </c>
      <c r="I459" s="17"/>
      <c r="J459" s="17"/>
      <c r="K459" s="17"/>
      <c r="L459" s="17"/>
      <c r="M459" s="17">
        <v>5</v>
      </c>
      <c r="N459" s="17"/>
      <c r="O459" s="17">
        <v>5</v>
      </c>
      <c r="P459" s="17">
        <v>35</v>
      </c>
      <c r="Q459" s="17"/>
      <c r="R459" s="17"/>
      <c r="S459" s="17"/>
      <c r="T459" s="17"/>
      <c r="U459" s="17"/>
      <c r="V459" s="17"/>
      <c r="W459" s="17"/>
      <c r="X459" s="17"/>
      <c r="AA459" s="16"/>
    </row>
    <row r="460" spans="1:27" s="15" customFormat="1" ht="18.75" customHeight="1">
      <c r="A460" s="201"/>
      <c r="B460" s="188">
        <v>3712</v>
      </c>
      <c r="C460" s="18" t="s">
        <v>310</v>
      </c>
      <c r="D460" s="17">
        <v>4127619348</v>
      </c>
      <c r="E460" s="17"/>
      <c r="F460" s="17">
        <v>5</v>
      </c>
      <c r="G460" s="17">
        <v>10</v>
      </c>
      <c r="H460" s="17">
        <v>10</v>
      </c>
      <c r="I460" s="17"/>
      <c r="J460" s="17"/>
      <c r="K460" s="17"/>
      <c r="L460" s="17"/>
      <c r="M460" s="17"/>
      <c r="N460" s="17"/>
      <c r="O460" s="17">
        <v>10</v>
      </c>
      <c r="P460" s="17">
        <v>10</v>
      </c>
      <c r="Q460" s="17"/>
      <c r="R460" s="17"/>
      <c r="S460" s="17"/>
      <c r="T460" s="17"/>
      <c r="U460" s="17"/>
      <c r="V460" s="17"/>
      <c r="W460" s="17"/>
      <c r="X460" s="17"/>
      <c r="AA460" s="16"/>
    </row>
    <row r="461" spans="1:27" s="15" customFormat="1" ht="18.75" customHeight="1">
      <c r="A461" s="201"/>
      <c r="B461" s="188">
        <v>3550</v>
      </c>
      <c r="C461" s="18" t="s">
        <v>2958</v>
      </c>
      <c r="D461" s="17">
        <v>4127666813</v>
      </c>
      <c r="E461" s="17"/>
      <c r="F461" s="17"/>
      <c r="G461" s="17">
        <v>15</v>
      </c>
      <c r="H461" s="17">
        <v>10</v>
      </c>
      <c r="I461" s="17"/>
      <c r="J461" s="17">
        <v>5</v>
      </c>
      <c r="K461" s="17"/>
      <c r="L461" s="17"/>
      <c r="M461" s="17"/>
      <c r="N461" s="17"/>
      <c r="O461" s="17">
        <v>10</v>
      </c>
      <c r="P461" s="17"/>
      <c r="Q461" s="17"/>
      <c r="R461" s="17"/>
      <c r="S461" s="17"/>
      <c r="T461" s="17"/>
      <c r="U461" s="17"/>
      <c r="V461" s="17"/>
      <c r="W461" s="17"/>
      <c r="X461" s="17"/>
      <c r="AA461" s="16"/>
    </row>
    <row r="462" spans="1:27" s="15" customFormat="1" ht="18.75" customHeight="1">
      <c r="A462" s="201"/>
      <c r="B462" s="188">
        <v>4747</v>
      </c>
      <c r="C462" s="18" t="s">
        <v>5144</v>
      </c>
      <c r="D462" s="17">
        <v>4127674123</v>
      </c>
      <c r="E462" s="17">
        <v>5</v>
      </c>
      <c r="F462" s="17">
        <v>5</v>
      </c>
      <c r="G462" s="17">
        <v>8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AA462" s="16"/>
    </row>
    <row r="463" spans="1:27" s="15" customFormat="1" ht="18.75" customHeight="1">
      <c r="A463" s="201"/>
      <c r="B463" s="188">
        <v>4741</v>
      </c>
      <c r="C463" s="18" t="s">
        <v>5145</v>
      </c>
      <c r="D463" s="17">
        <v>4127646518</v>
      </c>
      <c r="E463" s="17"/>
      <c r="F463" s="17"/>
      <c r="G463" s="17">
        <v>11</v>
      </c>
      <c r="H463" s="17">
        <v>7</v>
      </c>
      <c r="I463" s="17"/>
      <c r="J463" s="17"/>
      <c r="K463" s="17"/>
      <c r="L463" s="17"/>
      <c r="M463" s="17"/>
      <c r="N463" s="17"/>
      <c r="O463" s="17">
        <v>5</v>
      </c>
      <c r="P463" s="17">
        <v>5</v>
      </c>
      <c r="Q463" s="17"/>
      <c r="R463" s="17"/>
      <c r="S463" s="17"/>
      <c r="T463" s="17"/>
      <c r="U463" s="17"/>
      <c r="V463" s="17"/>
      <c r="W463" s="17"/>
      <c r="X463" s="17"/>
      <c r="AA463" s="16"/>
    </row>
    <row r="464" spans="1:27" s="15" customFormat="1" ht="18.75" customHeight="1">
      <c r="A464" s="201"/>
      <c r="B464" s="188">
        <v>4737</v>
      </c>
      <c r="C464" s="18" t="s">
        <v>2511</v>
      </c>
      <c r="D464" s="17">
        <v>4127653176</v>
      </c>
      <c r="E464" s="17"/>
      <c r="F464" s="17"/>
      <c r="G464" s="17">
        <v>10</v>
      </c>
      <c r="H464" s="17">
        <v>5</v>
      </c>
      <c r="I464" s="17"/>
      <c r="J464" s="17"/>
      <c r="K464" s="17"/>
      <c r="L464" s="17"/>
      <c r="M464" s="17"/>
      <c r="N464" s="17"/>
      <c r="O464" s="17"/>
      <c r="P464" s="17">
        <v>10</v>
      </c>
      <c r="Q464" s="17"/>
      <c r="R464" s="17"/>
      <c r="S464" s="17"/>
      <c r="T464" s="17"/>
      <c r="U464" s="17"/>
      <c r="V464" s="17"/>
      <c r="W464" s="17"/>
      <c r="X464" s="17"/>
      <c r="AA464" s="16"/>
    </row>
    <row r="465" spans="1:27" s="15" customFormat="1" ht="18.75" customHeight="1">
      <c r="A465" s="201"/>
      <c r="B465" s="188">
        <v>3464</v>
      </c>
      <c r="C465" s="18" t="s">
        <v>209</v>
      </c>
      <c r="D465" s="17">
        <v>4127659448</v>
      </c>
      <c r="E465" s="17"/>
      <c r="F465" s="17"/>
      <c r="G465" s="17">
        <v>20</v>
      </c>
      <c r="H465" s="17"/>
      <c r="I465" s="17"/>
      <c r="J465" s="17">
        <v>5</v>
      </c>
      <c r="K465" s="17"/>
      <c r="L465" s="17"/>
      <c r="M465" s="17">
        <v>10</v>
      </c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AA465" s="16"/>
    </row>
    <row r="466" spans="1:27" s="15" customFormat="1" ht="18.75" customHeight="1">
      <c r="A466" s="201"/>
      <c r="B466" s="188">
        <v>4923</v>
      </c>
      <c r="C466" s="18" t="s">
        <v>5146</v>
      </c>
      <c r="D466" s="17">
        <v>4127647079</v>
      </c>
      <c r="E466" s="17"/>
      <c r="F466" s="17"/>
      <c r="G466" s="17">
        <v>6</v>
      </c>
      <c r="H466" s="17">
        <v>8</v>
      </c>
      <c r="I466" s="17"/>
      <c r="J466" s="17"/>
      <c r="K466" s="17"/>
      <c r="L466" s="17"/>
      <c r="M466" s="17"/>
      <c r="N466" s="17"/>
      <c r="O466" s="17">
        <v>8</v>
      </c>
      <c r="P466" s="17">
        <v>15</v>
      </c>
      <c r="Q466" s="17"/>
      <c r="R466" s="17"/>
      <c r="S466" s="17"/>
      <c r="T466" s="17"/>
      <c r="U466" s="17"/>
      <c r="V466" s="17"/>
      <c r="W466" s="17"/>
      <c r="X466" s="17"/>
      <c r="AA466" s="16"/>
    </row>
    <row r="467" spans="1:27" s="15" customFormat="1" ht="18.75" customHeight="1">
      <c r="A467" s="201"/>
      <c r="B467" s="188">
        <v>4581</v>
      </c>
      <c r="C467" s="18" t="s">
        <v>1329</v>
      </c>
      <c r="D467" s="17">
        <v>4127611267</v>
      </c>
      <c r="E467" s="28">
        <v>5</v>
      </c>
      <c r="F467" s="28">
        <v>5</v>
      </c>
      <c r="G467" s="28">
        <v>2</v>
      </c>
      <c r="H467" s="28">
        <v>9</v>
      </c>
      <c r="I467" s="28"/>
      <c r="J467" s="28"/>
      <c r="K467" s="28"/>
      <c r="L467" s="28"/>
      <c r="M467" s="28"/>
      <c r="N467" s="28"/>
      <c r="O467" s="28">
        <v>4</v>
      </c>
      <c r="P467" s="28">
        <v>22</v>
      </c>
      <c r="Q467" s="28"/>
      <c r="R467" s="28"/>
      <c r="S467" s="34"/>
      <c r="T467" s="34"/>
      <c r="U467" s="34"/>
      <c r="V467" s="34"/>
      <c r="W467" s="34"/>
      <c r="X467" s="17"/>
      <c r="AA467" s="16"/>
    </row>
    <row r="468" spans="1:27" s="15" customFormat="1" ht="18.75" customHeight="1">
      <c r="A468" s="201"/>
      <c r="B468" s="188">
        <v>4571</v>
      </c>
      <c r="C468" s="18" t="s">
        <v>880</v>
      </c>
      <c r="D468" s="17">
        <v>4127611264</v>
      </c>
      <c r="E468" s="28">
        <v>5</v>
      </c>
      <c r="F468" s="28"/>
      <c r="G468" s="28">
        <v>5</v>
      </c>
      <c r="H468" s="28">
        <v>6</v>
      </c>
      <c r="I468" s="28"/>
      <c r="J468" s="28"/>
      <c r="K468" s="28"/>
      <c r="L468" s="28"/>
      <c r="M468" s="28"/>
      <c r="N468" s="28"/>
      <c r="O468" s="28"/>
      <c r="P468" s="71">
        <v>16</v>
      </c>
      <c r="Q468" s="34"/>
      <c r="R468" s="34"/>
      <c r="S468" s="34"/>
      <c r="T468" s="34"/>
      <c r="U468" s="34"/>
      <c r="V468" s="34"/>
      <c r="W468" s="34"/>
      <c r="X468" s="25" t="s">
        <v>5269</v>
      </c>
      <c r="AA468" s="16"/>
    </row>
    <row r="469" spans="1:27" s="15" customFormat="1" ht="18.75" customHeight="1">
      <c r="A469" s="201"/>
      <c r="B469" s="188">
        <v>2919</v>
      </c>
      <c r="C469" s="18" t="s">
        <v>299</v>
      </c>
      <c r="D469" s="17" t="s">
        <v>397</v>
      </c>
      <c r="E469" s="34"/>
      <c r="F469" s="34"/>
      <c r="G469" s="28">
        <v>10</v>
      </c>
      <c r="H469" s="28">
        <v>30</v>
      </c>
      <c r="I469" s="28"/>
      <c r="J469" s="28"/>
      <c r="K469" s="28"/>
      <c r="L469" s="28"/>
      <c r="M469" s="28">
        <v>2</v>
      </c>
      <c r="N469" s="28"/>
      <c r="O469" s="28">
        <v>2</v>
      </c>
      <c r="P469" s="28">
        <v>15</v>
      </c>
      <c r="Q469" s="34"/>
      <c r="R469" s="34"/>
      <c r="S469" s="34"/>
      <c r="T469" s="34"/>
      <c r="U469" s="34"/>
      <c r="V469" s="34"/>
      <c r="W469" s="34"/>
      <c r="X469" s="17"/>
      <c r="AA469" s="16"/>
    </row>
    <row r="470" spans="1:27" s="15" customFormat="1" ht="18.75" customHeight="1">
      <c r="A470" s="201"/>
      <c r="B470" s="188">
        <v>4714</v>
      </c>
      <c r="C470" s="18" t="s">
        <v>1446</v>
      </c>
      <c r="D470" s="17">
        <v>4127651533</v>
      </c>
      <c r="E470" s="34"/>
      <c r="F470" s="34"/>
      <c r="G470" s="34"/>
      <c r="H470" s="28">
        <v>60</v>
      </c>
      <c r="I470" s="28"/>
      <c r="J470" s="28"/>
      <c r="K470" s="28"/>
      <c r="L470" s="28"/>
      <c r="M470" s="28"/>
      <c r="N470" s="28"/>
      <c r="O470" s="28">
        <v>19</v>
      </c>
      <c r="P470" s="28">
        <v>15</v>
      </c>
      <c r="Q470" s="34"/>
      <c r="R470" s="34"/>
      <c r="S470" s="34"/>
      <c r="T470" s="34"/>
      <c r="U470" s="34"/>
      <c r="V470" s="34"/>
      <c r="W470" s="34"/>
      <c r="X470" s="17"/>
      <c r="AA470" s="16"/>
    </row>
    <row r="471" spans="1:27" s="15" customFormat="1" ht="18.75" customHeight="1">
      <c r="A471" s="201"/>
      <c r="B471" s="188">
        <v>1611</v>
      </c>
      <c r="C471" s="18" t="s">
        <v>1104</v>
      </c>
      <c r="D471" s="17">
        <v>4127641323</v>
      </c>
      <c r="E471" s="34"/>
      <c r="F471" s="34"/>
      <c r="G471" s="28">
        <v>10</v>
      </c>
      <c r="H471" s="28">
        <v>10</v>
      </c>
      <c r="I471" s="28"/>
      <c r="J471" s="28"/>
      <c r="K471" s="28"/>
      <c r="L471" s="28"/>
      <c r="M471" s="28"/>
      <c r="N471" s="28"/>
      <c r="O471" s="71">
        <v>5</v>
      </c>
      <c r="P471" s="28">
        <v>5</v>
      </c>
      <c r="Q471" s="34"/>
      <c r="R471" s="34"/>
      <c r="S471" s="34"/>
      <c r="T471" s="34"/>
      <c r="U471" s="34"/>
      <c r="V471" s="34"/>
      <c r="W471" s="34"/>
      <c r="X471" s="25" t="s">
        <v>5268</v>
      </c>
      <c r="AA471" s="16"/>
    </row>
    <row r="472" spans="1:27" s="15" customFormat="1" ht="18.75" customHeight="1">
      <c r="A472" s="201"/>
      <c r="B472" s="188">
        <v>1611</v>
      </c>
      <c r="C472" s="18" t="s">
        <v>1104</v>
      </c>
      <c r="D472" s="17">
        <v>4127641322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28">
        <v>5</v>
      </c>
      <c r="W472" s="28">
        <v>5</v>
      </c>
      <c r="X472" s="17"/>
      <c r="AA472" s="16"/>
    </row>
    <row r="473" spans="1:27" s="15" customFormat="1" ht="18.75" customHeight="1">
      <c r="A473" s="201"/>
      <c r="B473" s="188">
        <v>4650</v>
      </c>
      <c r="C473" s="18" t="s">
        <v>4446</v>
      </c>
      <c r="D473" s="17">
        <v>4127658183</v>
      </c>
      <c r="E473" s="34"/>
      <c r="F473" s="34"/>
      <c r="G473" s="28">
        <v>15</v>
      </c>
      <c r="H473" s="28">
        <v>10</v>
      </c>
      <c r="I473" s="28"/>
      <c r="J473" s="28"/>
      <c r="K473" s="28"/>
      <c r="L473" s="28"/>
      <c r="M473" s="28"/>
      <c r="N473" s="28"/>
      <c r="O473" s="28">
        <v>5</v>
      </c>
      <c r="P473" s="28">
        <v>5</v>
      </c>
      <c r="Q473" s="34"/>
      <c r="R473" s="34"/>
      <c r="S473" s="34"/>
      <c r="T473" s="34"/>
      <c r="U473" s="34"/>
      <c r="V473" s="34"/>
      <c r="W473" s="34"/>
      <c r="X473" s="17"/>
      <c r="AA473" s="16"/>
    </row>
    <row r="474" spans="1:27" s="15" customFormat="1" ht="18.75" customHeight="1">
      <c r="A474" s="201"/>
      <c r="B474" s="188">
        <v>5133</v>
      </c>
      <c r="C474" s="18" t="s">
        <v>1308</v>
      </c>
      <c r="D474" s="17">
        <v>4127673130</v>
      </c>
      <c r="E474" s="34"/>
      <c r="F474" s="34"/>
      <c r="G474" s="28">
        <v>15</v>
      </c>
      <c r="H474" s="28"/>
      <c r="I474" s="28"/>
      <c r="J474" s="28"/>
      <c r="K474" s="28"/>
      <c r="L474" s="28"/>
      <c r="M474" s="28"/>
      <c r="N474" s="28"/>
      <c r="O474" s="28">
        <v>15</v>
      </c>
      <c r="P474" s="28">
        <v>15</v>
      </c>
      <c r="Q474" s="34"/>
      <c r="R474" s="34"/>
      <c r="S474" s="34"/>
      <c r="T474" s="34"/>
      <c r="U474" s="34"/>
      <c r="V474" s="34"/>
      <c r="W474" s="34"/>
      <c r="X474" s="17"/>
      <c r="AA474" s="16"/>
    </row>
    <row r="475" spans="1:27" s="15" customFormat="1" ht="18.75" customHeight="1">
      <c r="A475" s="201"/>
      <c r="B475" s="188">
        <v>5015</v>
      </c>
      <c r="C475" s="18" t="s">
        <v>879</v>
      </c>
      <c r="D475" s="17">
        <v>4127668897</v>
      </c>
      <c r="E475" s="34"/>
      <c r="F475" s="34"/>
      <c r="G475" s="28">
        <v>3</v>
      </c>
      <c r="H475" s="28">
        <v>6</v>
      </c>
      <c r="I475" s="28"/>
      <c r="J475" s="28"/>
      <c r="K475" s="28"/>
      <c r="L475" s="28"/>
      <c r="M475" s="28"/>
      <c r="N475" s="28"/>
      <c r="O475" s="28">
        <v>5</v>
      </c>
      <c r="P475" s="28">
        <v>10</v>
      </c>
      <c r="Q475" s="28"/>
      <c r="R475" s="34"/>
      <c r="S475" s="34"/>
      <c r="T475" s="34"/>
      <c r="U475" s="34"/>
      <c r="V475" s="34"/>
      <c r="W475" s="34"/>
      <c r="X475" s="17"/>
      <c r="AA475" s="16"/>
    </row>
    <row r="476" spans="1:27" s="15" customFormat="1" ht="18.75" customHeight="1">
      <c r="A476" s="201"/>
      <c r="B476" s="188">
        <v>5536</v>
      </c>
      <c r="C476" s="18" t="s">
        <v>3336</v>
      </c>
      <c r="D476" s="17">
        <v>4127672369</v>
      </c>
      <c r="E476" s="34"/>
      <c r="F476" s="34"/>
      <c r="G476" s="28">
        <v>10</v>
      </c>
      <c r="H476" s="28"/>
      <c r="I476" s="28"/>
      <c r="J476" s="28"/>
      <c r="K476" s="28"/>
      <c r="L476" s="28"/>
      <c r="M476" s="28"/>
      <c r="N476" s="28"/>
      <c r="O476" s="28"/>
      <c r="P476" s="28">
        <v>10</v>
      </c>
      <c r="Q476" s="34"/>
      <c r="R476" s="34"/>
      <c r="S476" s="34"/>
      <c r="T476" s="34"/>
      <c r="U476" s="34"/>
      <c r="V476" s="34"/>
      <c r="W476" s="34"/>
      <c r="X476" s="17"/>
      <c r="AA476" s="16"/>
    </row>
    <row r="477" spans="1:27" s="15" customFormat="1" ht="18.75" customHeight="1">
      <c r="A477" s="201"/>
      <c r="B477" s="188" t="s">
        <v>4364</v>
      </c>
      <c r="C477" s="18" t="s">
        <v>5147</v>
      </c>
      <c r="D477" s="17" t="s">
        <v>5148</v>
      </c>
      <c r="E477" s="34"/>
      <c r="F477" s="34"/>
      <c r="G477" s="28">
        <v>7</v>
      </c>
      <c r="H477" s="28">
        <v>10</v>
      </c>
      <c r="I477" s="28">
        <v>10</v>
      </c>
      <c r="J477" s="28"/>
      <c r="K477" s="28"/>
      <c r="L477" s="28"/>
      <c r="M477" s="28"/>
      <c r="N477" s="28"/>
      <c r="O477" s="28">
        <v>5</v>
      </c>
      <c r="P477" s="34"/>
      <c r="Q477" s="34"/>
      <c r="R477" s="34"/>
      <c r="S477" s="34"/>
      <c r="T477" s="34"/>
      <c r="U477" s="34"/>
      <c r="V477" s="34"/>
      <c r="W477" s="34"/>
      <c r="X477" s="17"/>
      <c r="AA477" s="16"/>
    </row>
    <row r="478" spans="1:27" s="15" customFormat="1" ht="18.75" customHeight="1">
      <c r="A478" s="201"/>
      <c r="B478" s="188">
        <v>4604</v>
      </c>
      <c r="C478" s="18" t="s">
        <v>5149</v>
      </c>
      <c r="D478" s="17">
        <v>4127661184</v>
      </c>
      <c r="E478" s="34"/>
      <c r="F478" s="28">
        <v>5</v>
      </c>
      <c r="G478" s="28"/>
      <c r="H478" s="28">
        <v>10</v>
      </c>
      <c r="I478" s="28"/>
      <c r="J478" s="28"/>
      <c r="K478" s="28"/>
      <c r="L478" s="28"/>
      <c r="M478" s="28"/>
      <c r="N478" s="28"/>
      <c r="O478" s="28">
        <v>5</v>
      </c>
      <c r="P478" s="28">
        <v>10</v>
      </c>
      <c r="Q478" s="34"/>
      <c r="R478" s="34"/>
      <c r="S478" s="34"/>
      <c r="T478" s="34"/>
      <c r="U478" s="34"/>
      <c r="V478" s="34"/>
      <c r="W478" s="34"/>
      <c r="X478" s="17"/>
      <c r="AA478" s="16"/>
    </row>
    <row r="479" spans="1:27" s="15" customFormat="1" ht="18.75" customHeight="1">
      <c r="A479" s="201"/>
      <c r="B479" s="188">
        <v>4920</v>
      </c>
      <c r="C479" s="18" t="s">
        <v>4565</v>
      </c>
      <c r="D479" s="17">
        <v>4127660443</v>
      </c>
      <c r="E479" s="28">
        <v>2</v>
      </c>
      <c r="F479" s="28"/>
      <c r="G479" s="28">
        <v>3</v>
      </c>
      <c r="H479" s="28">
        <v>5</v>
      </c>
      <c r="I479" s="28"/>
      <c r="J479" s="28"/>
      <c r="K479" s="28"/>
      <c r="L479" s="28"/>
      <c r="M479" s="28"/>
      <c r="N479" s="28"/>
      <c r="O479" s="28">
        <v>10</v>
      </c>
      <c r="P479" s="28">
        <v>10</v>
      </c>
      <c r="Q479" s="34"/>
      <c r="R479" s="34"/>
      <c r="S479" s="34"/>
      <c r="T479" s="34"/>
      <c r="U479" s="34"/>
      <c r="V479" s="34"/>
      <c r="W479" s="34"/>
      <c r="X479" s="17"/>
      <c r="AA479" s="16"/>
    </row>
    <row r="480" spans="1:27" s="15" customFormat="1" ht="18.75" customHeight="1">
      <c r="A480" s="202"/>
      <c r="B480" s="189"/>
      <c r="C480" s="51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 t="s">
        <v>5229</v>
      </c>
      <c r="AA480" s="16"/>
    </row>
    <row r="481" spans="1:27" s="15" customFormat="1" ht="18.75" customHeight="1">
      <c r="A481" s="201"/>
      <c r="B481" s="188"/>
      <c r="C481" s="179" t="s">
        <v>5150</v>
      </c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AA481" s="16"/>
    </row>
    <row r="482" spans="1:27" s="15" customFormat="1" ht="18.75" customHeight="1">
      <c r="A482" s="216" t="s">
        <v>4800</v>
      </c>
      <c r="B482" s="188">
        <v>3625</v>
      </c>
      <c r="C482" s="18" t="s">
        <v>4151</v>
      </c>
      <c r="D482" s="17">
        <v>4127641264</v>
      </c>
      <c r="E482" s="17"/>
      <c r="F482" s="17"/>
      <c r="G482" s="17">
        <v>5</v>
      </c>
      <c r="H482" s="17">
        <v>10</v>
      </c>
      <c r="I482" s="17"/>
      <c r="J482" s="17">
        <v>10</v>
      </c>
      <c r="K482" s="17"/>
      <c r="L482" s="17"/>
      <c r="M482" s="17"/>
      <c r="N482" s="17"/>
      <c r="O482" s="17">
        <v>10</v>
      </c>
      <c r="P482" s="17"/>
      <c r="Q482" s="17"/>
      <c r="R482" s="17"/>
      <c r="S482" s="17"/>
      <c r="T482" s="17"/>
      <c r="U482" s="17"/>
      <c r="V482" s="17"/>
      <c r="W482" s="17"/>
      <c r="X482" s="17"/>
      <c r="AA482" s="16"/>
    </row>
    <row r="483" spans="1:27" s="15" customFormat="1" ht="18.75" customHeight="1">
      <c r="A483" s="216">
        <v>23</v>
      </c>
      <c r="B483" s="188" t="s">
        <v>4313</v>
      </c>
      <c r="C483" s="18" t="s">
        <v>5151</v>
      </c>
      <c r="D483" s="17" t="s">
        <v>5152</v>
      </c>
      <c r="E483" s="17"/>
      <c r="F483" s="17"/>
      <c r="G483" s="17">
        <v>6</v>
      </c>
      <c r="H483" s="17">
        <v>6</v>
      </c>
      <c r="I483" s="17"/>
      <c r="J483" s="17"/>
      <c r="K483" s="17"/>
      <c r="L483" s="17"/>
      <c r="M483" s="17"/>
      <c r="N483" s="17">
        <v>5</v>
      </c>
      <c r="O483" s="17"/>
      <c r="P483" s="17">
        <v>6</v>
      </c>
      <c r="Q483" s="17"/>
      <c r="R483" s="17"/>
      <c r="S483" s="17"/>
      <c r="T483" s="17"/>
      <c r="U483" s="17"/>
      <c r="V483" s="17"/>
      <c r="W483" s="17"/>
      <c r="X483" s="17"/>
      <c r="AA483" s="16"/>
    </row>
    <row r="484" spans="1:27" s="15" customFormat="1" ht="18.75" customHeight="1">
      <c r="A484" s="201"/>
      <c r="B484" s="188">
        <v>4479</v>
      </c>
      <c r="C484" s="18" t="s">
        <v>5153</v>
      </c>
      <c r="D484" s="17">
        <v>4127694219</v>
      </c>
      <c r="E484" s="17"/>
      <c r="F484" s="17"/>
      <c r="G484" s="17">
        <v>10</v>
      </c>
      <c r="H484" s="17"/>
      <c r="I484" s="17"/>
      <c r="J484" s="17"/>
      <c r="K484" s="17"/>
      <c r="L484" s="17"/>
      <c r="M484" s="17"/>
      <c r="N484" s="17"/>
      <c r="O484" s="17">
        <v>10</v>
      </c>
      <c r="P484" s="17">
        <v>5</v>
      </c>
      <c r="Q484" s="17"/>
      <c r="R484" s="17"/>
      <c r="S484" s="17"/>
      <c r="T484" s="17"/>
      <c r="U484" s="17"/>
      <c r="V484" s="17"/>
      <c r="W484" s="17"/>
      <c r="X484" s="17"/>
      <c r="AA484" s="16"/>
    </row>
    <row r="485" spans="1:27" s="15" customFormat="1" ht="18.75" customHeight="1">
      <c r="A485" s="201"/>
      <c r="B485" s="188">
        <v>2024</v>
      </c>
      <c r="C485" s="18" t="s">
        <v>5154</v>
      </c>
      <c r="D485" s="17">
        <v>4127691308</v>
      </c>
      <c r="E485" s="17">
        <v>3</v>
      </c>
      <c r="F485" s="17"/>
      <c r="G485" s="17">
        <v>5</v>
      </c>
      <c r="H485" s="17">
        <v>10</v>
      </c>
      <c r="I485" s="17"/>
      <c r="J485" s="17">
        <v>5</v>
      </c>
      <c r="K485" s="17"/>
      <c r="L485" s="17"/>
      <c r="M485" s="17">
        <v>10</v>
      </c>
      <c r="N485" s="17"/>
      <c r="O485" s="17"/>
      <c r="P485" s="17">
        <v>3</v>
      </c>
      <c r="Q485" s="17"/>
      <c r="R485" s="17"/>
      <c r="S485" s="17"/>
      <c r="T485" s="17"/>
      <c r="U485" s="17"/>
      <c r="V485" s="17"/>
      <c r="W485" s="17"/>
      <c r="X485" s="17"/>
      <c r="AA485" s="16"/>
    </row>
    <row r="486" spans="1:27" s="15" customFormat="1" ht="18.75" customHeight="1">
      <c r="A486" s="201"/>
      <c r="B486" s="188">
        <v>2024</v>
      </c>
      <c r="C486" s="18" t="s">
        <v>5154</v>
      </c>
      <c r="D486" s="17">
        <v>4127691657</v>
      </c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>
        <v>2</v>
      </c>
      <c r="S486" s="17"/>
      <c r="T486" s="17"/>
      <c r="U486" s="17">
        <v>2</v>
      </c>
      <c r="V486" s="17">
        <v>3</v>
      </c>
      <c r="W486" s="17">
        <v>2</v>
      </c>
      <c r="X486" s="17"/>
      <c r="AA486" s="16"/>
    </row>
    <row r="487" spans="1:27" s="15" customFormat="1" ht="18.75" customHeight="1">
      <c r="A487" s="201"/>
      <c r="B487" s="188">
        <v>5573</v>
      </c>
      <c r="C487" s="18" t="s">
        <v>2023</v>
      </c>
      <c r="D487" s="17">
        <v>4127658264</v>
      </c>
      <c r="E487" s="17"/>
      <c r="F487" s="17"/>
      <c r="G487" s="17">
        <v>4</v>
      </c>
      <c r="H487" s="17">
        <v>4</v>
      </c>
      <c r="I487" s="17"/>
      <c r="J487" s="17">
        <v>2</v>
      </c>
      <c r="K487" s="17"/>
      <c r="L487" s="17"/>
      <c r="M487" s="17"/>
      <c r="N487" s="17"/>
      <c r="O487" s="17"/>
      <c r="P487" s="17">
        <v>3</v>
      </c>
      <c r="Q487" s="17"/>
      <c r="R487" s="17"/>
      <c r="S487" s="17"/>
      <c r="T487" s="17"/>
      <c r="U487" s="17"/>
      <c r="V487" s="17"/>
      <c r="W487" s="17"/>
      <c r="X487" s="17"/>
      <c r="AA487" s="16"/>
    </row>
    <row r="488" spans="1:27" s="15" customFormat="1" ht="18.75" customHeight="1">
      <c r="A488" s="201"/>
      <c r="B488" s="188">
        <v>3301</v>
      </c>
      <c r="C488" s="18" t="s">
        <v>5155</v>
      </c>
      <c r="D488" s="17">
        <v>4127653693</v>
      </c>
      <c r="E488" s="17"/>
      <c r="F488" s="17"/>
      <c r="G488" s="17">
        <v>6</v>
      </c>
      <c r="H488" s="17">
        <v>6</v>
      </c>
      <c r="I488" s="17"/>
      <c r="J488" s="17"/>
      <c r="K488" s="17"/>
      <c r="L488" s="17"/>
      <c r="M488" s="17"/>
      <c r="N488" s="17"/>
      <c r="O488" s="17"/>
      <c r="P488" s="17">
        <v>6</v>
      </c>
      <c r="Q488" s="17"/>
      <c r="R488" s="17"/>
      <c r="S488" s="17"/>
      <c r="T488" s="17"/>
      <c r="U488" s="17"/>
      <c r="V488" s="17"/>
      <c r="W488" s="17"/>
      <c r="X488" s="17"/>
      <c r="AA488" s="16"/>
    </row>
    <row r="489" spans="1:27" s="15" customFormat="1" ht="18.75" customHeight="1">
      <c r="A489" s="201"/>
      <c r="B489" s="188">
        <v>2409</v>
      </c>
      <c r="C489" s="18" t="s">
        <v>5156</v>
      </c>
      <c r="D489" s="17">
        <v>4127615106</v>
      </c>
      <c r="E489" s="17"/>
      <c r="F489" s="17"/>
      <c r="G489" s="17">
        <v>5</v>
      </c>
      <c r="H489" s="17">
        <v>5</v>
      </c>
      <c r="I489" s="17"/>
      <c r="J489" s="17">
        <v>5</v>
      </c>
      <c r="K489" s="17"/>
      <c r="L489" s="17"/>
      <c r="M489" s="17"/>
      <c r="N489" s="17"/>
      <c r="O489" s="17">
        <v>10</v>
      </c>
      <c r="P489" s="17">
        <v>10</v>
      </c>
      <c r="Q489" s="17"/>
      <c r="R489" s="17"/>
      <c r="S489" s="17"/>
      <c r="T489" s="17"/>
      <c r="U489" s="17"/>
      <c r="V489" s="17"/>
      <c r="W489" s="17"/>
      <c r="X489" s="17"/>
      <c r="AA489" s="16"/>
    </row>
    <row r="490" spans="1:27" s="15" customFormat="1" ht="18.75" customHeight="1">
      <c r="A490" s="201"/>
      <c r="B490" s="188">
        <v>5472</v>
      </c>
      <c r="C490" s="18" t="s">
        <v>5157</v>
      </c>
      <c r="D490" s="17">
        <v>4127636393</v>
      </c>
      <c r="E490" s="17">
        <v>5</v>
      </c>
      <c r="F490" s="17"/>
      <c r="G490" s="17">
        <v>5</v>
      </c>
      <c r="H490" s="17">
        <v>10</v>
      </c>
      <c r="I490" s="17"/>
      <c r="J490" s="17">
        <v>5</v>
      </c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AA490" s="16"/>
    </row>
    <row r="491" spans="1:27" s="15" customFormat="1" ht="18.75" customHeight="1">
      <c r="A491" s="201"/>
      <c r="B491" s="188">
        <v>4455</v>
      </c>
      <c r="C491" s="18" t="s">
        <v>5158</v>
      </c>
      <c r="D491" s="17">
        <v>4127706655</v>
      </c>
      <c r="E491" s="17"/>
      <c r="F491" s="17"/>
      <c r="G491" s="17"/>
      <c r="H491" s="17">
        <v>6</v>
      </c>
      <c r="I491" s="17"/>
      <c r="J491" s="17"/>
      <c r="K491" s="17"/>
      <c r="L491" s="17"/>
      <c r="M491" s="17"/>
      <c r="N491" s="17"/>
      <c r="O491" s="17"/>
      <c r="P491" s="17">
        <v>5</v>
      </c>
      <c r="Q491" s="17"/>
      <c r="R491" s="17"/>
      <c r="S491" s="17"/>
      <c r="T491" s="17"/>
      <c r="U491" s="17"/>
      <c r="V491" s="17"/>
      <c r="W491" s="17"/>
      <c r="X491" s="17"/>
      <c r="AA491" s="16"/>
    </row>
    <row r="492" spans="1:27" s="15" customFormat="1" ht="18.75" customHeight="1">
      <c r="A492" s="201"/>
      <c r="B492" s="188">
        <v>3011</v>
      </c>
      <c r="C492" s="18" t="s">
        <v>5159</v>
      </c>
      <c r="D492" s="17">
        <v>4127694989</v>
      </c>
      <c r="E492" s="17"/>
      <c r="F492" s="17"/>
      <c r="G492" s="17"/>
      <c r="H492" s="17">
        <v>8</v>
      </c>
      <c r="I492" s="17"/>
      <c r="J492" s="17"/>
      <c r="K492" s="17"/>
      <c r="L492" s="17"/>
      <c r="M492" s="17"/>
      <c r="N492" s="17"/>
      <c r="O492" s="17"/>
      <c r="P492" s="17">
        <v>5</v>
      </c>
      <c r="Q492" s="17"/>
      <c r="R492" s="17"/>
      <c r="S492" s="17"/>
      <c r="T492" s="17"/>
      <c r="U492" s="17"/>
      <c r="V492" s="17"/>
      <c r="W492" s="17"/>
      <c r="X492" s="17"/>
      <c r="AA492" s="16"/>
    </row>
    <row r="493" spans="1:27" s="15" customFormat="1" ht="18.75" customHeight="1">
      <c r="A493" s="201"/>
      <c r="B493" s="188">
        <v>3446</v>
      </c>
      <c r="C493" s="18" t="s">
        <v>4158</v>
      </c>
      <c r="D493" s="17">
        <v>4127703848</v>
      </c>
      <c r="E493" s="17"/>
      <c r="F493" s="17"/>
      <c r="G493" s="17"/>
      <c r="H493" s="17">
        <v>10</v>
      </c>
      <c r="I493" s="17"/>
      <c r="J493" s="17">
        <v>5</v>
      </c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AA493" s="16"/>
    </row>
    <row r="494" spans="1:27" s="15" customFormat="1" ht="18.75" customHeight="1">
      <c r="A494" s="201"/>
      <c r="B494" s="188">
        <v>5088</v>
      </c>
      <c r="C494" s="18" t="s">
        <v>5160</v>
      </c>
      <c r="D494" s="17">
        <v>4127676539</v>
      </c>
      <c r="E494" s="17"/>
      <c r="F494" s="17"/>
      <c r="G494" s="17"/>
      <c r="H494" s="17">
        <v>10</v>
      </c>
      <c r="I494" s="17"/>
      <c r="J494" s="17">
        <v>5</v>
      </c>
      <c r="K494" s="17"/>
      <c r="L494" s="17"/>
      <c r="M494" s="17"/>
      <c r="N494" s="17"/>
      <c r="O494" s="17">
        <v>5</v>
      </c>
      <c r="P494" s="17"/>
      <c r="Q494" s="17"/>
      <c r="R494" s="17"/>
      <c r="S494" s="17"/>
      <c r="T494" s="17"/>
      <c r="U494" s="17"/>
      <c r="V494" s="17"/>
      <c r="W494" s="17"/>
      <c r="X494" s="17"/>
      <c r="AA494" s="16"/>
    </row>
    <row r="495" spans="1:27" s="15" customFormat="1" ht="18.75" customHeight="1">
      <c r="A495" s="201"/>
      <c r="B495" s="188">
        <v>3555</v>
      </c>
      <c r="C495" s="18" t="s">
        <v>5161</v>
      </c>
      <c r="D495" s="17">
        <v>4127628414</v>
      </c>
      <c r="E495" s="17"/>
      <c r="F495" s="17"/>
      <c r="G495" s="17">
        <v>5</v>
      </c>
      <c r="H495" s="17">
        <v>5</v>
      </c>
      <c r="I495" s="17"/>
      <c r="J495" s="17"/>
      <c r="K495" s="17"/>
      <c r="L495" s="17"/>
      <c r="M495" s="17"/>
      <c r="N495" s="17"/>
      <c r="O495" s="17"/>
      <c r="P495" s="17">
        <v>5</v>
      </c>
      <c r="Q495" s="17"/>
      <c r="R495" s="17"/>
      <c r="S495" s="17"/>
      <c r="T495" s="17"/>
      <c r="U495" s="17"/>
      <c r="V495" s="17"/>
      <c r="W495" s="17"/>
      <c r="X495" s="17"/>
      <c r="AA495" s="16"/>
    </row>
    <row r="496" spans="1:27" s="15" customFormat="1" ht="18.75" customHeight="1">
      <c r="A496" s="201"/>
      <c r="B496" s="188">
        <v>2357</v>
      </c>
      <c r="C496" s="18" t="s">
        <v>2737</v>
      </c>
      <c r="D496" s="17">
        <v>2357</v>
      </c>
      <c r="E496" s="17"/>
      <c r="F496" s="17"/>
      <c r="G496" s="17">
        <v>5</v>
      </c>
      <c r="H496" s="17">
        <v>10</v>
      </c>
      <c r="I496" s="17"/>
      <c r="J496" s="17"/>
      <c r="K496" s="17"/>
      <c r="L496" s="17"/>
      <c r="M496" s="17"/>
      <c r="N496" s="17"/>
      <c r="O496" s="17">
        <v>10</v>
      </c>
      <c r="P496" s="17">
        <v>10</v>
      </c>
      <c r="Q496" s="17"/>
      <c r="R496" s="17"/>
      <c r="S496" s="17"/>
      <c r="T496" s="17"/>
      <c r="U496" s="17"/>
      <c r="V496" s="17"/>
      <c r="W496" s="17"/>
      <c r="X496" s="17"/>
      <c r="AA496" s="16"/>
    </row>
    <row r="497" spans="1:27" s="15" customFormat="1" ht="18.75" customHeight="1">
      <c r="A497" s="201"/>
      <c r="B497" s="188">
        <v>4776</v>
      </c>
      <c r="C497" s="18" t="s">
        <v>5162</v>
      </c>
      <c r="D497" s="17">
        <v>4127625313</v>
      </c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>
        <v>7</v>
      </c>
      <c r="R497" s="17"/>
      <c r="S497" s="17"/>
      <c r="T497" s="17"/>
      <c r="U497" s="17"/>
      <c r="V497" s="17"/>
      <c r="W497" s="17"/>
      <c r="X497" s="17"/>
      <c r="AA497" s="16"/>
    </row>
    <row r="498" spans="1:27" s="15" customFormat="1" ht="18.75" customHeight="1">
      <c r="A498" s="201"/>
      <c r="B498" s="188">
        <v>4776</v>
      </c>
      <c r="C498" s="18" t="s">
        <v>5163</v>
      </c>
      <c r="D498" s="17">
        <v>4127625145</v>
      </c>
      <c r="E498" s="17"/>
      <c r="F498" s="17"/>
      <c r="G498" s="17">
        <v>5</v>
      </c>
      <c r="H498" s="17">
        <v>5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AA498" s="16"/>
    </row>
    <row r="499" spans="1:27" s="15" customFormat="1" ht="18.75" customHeight="1">
      <c r="A499" s="201"/>
      <c r="B499" s="188">
        <v>3347</v>
      </c>
      <c r="C499" s="18" t="s">
        <v>5164</v>
      </c>
      <c r="D499" s="17">
        <v>4127626954</v>
      </c>
      <c r="E499" s="17"/>
      <c r="F499" s="17"/>
      <c r="G499" s="17">
        <v>5</v>
      </c>
      <c r="H499" s="17">
        <v>10</v>
      </c>
      <c r="I499" s="17"/>
      <c r="J499" s="17"/>
      <c r="K499" s="17"/>
      <c r="L499" s="17"/>
      <c r="M499" s="17"/>
      <c r="N499" s="17"/>
      <c r="O499" s="17">
        <v>10</v>
      </c>
      <c r="P499" s="17"/>
      <c r="Q499" s="17"/>
      <c r="R499" s="17"/>
      <c r="S499" s="17"/>
      <c r="T499" s="17"/>
      <c r="U499" s="17"/>
      <c r="V499" s="17"/>
      <c r="W499" s="17"/>
      <c r="X499" s="17"/>
      <c r="AA499" s="16"/>
    </row>
    <row r="500" spans="1:27" s="15" customFormat="1" ht="18.75" customHeight="1">
      <c r="A500" s="201"/>
      <c r="B500" s="188">
        <v>4121</v>
      </c>
      <c r="C500" s="18" t="s">
        <v>5165</v>
      </c>
      <c r="D500" s="17">
        <v>4127645911</v>
      </c>
      <c r="E500" s="17"/>
      <c r="F500" s="17"/>
      <c r="G500" s="17">
        <v>6</v>
      </c>
      <c r="H500" s="17">
        <v>6</v>
      </c>
      <c r="I500" s="17"/>
      <c r="J500" s="17"/>
      <c r="K500" s="17"/>
      <c r="L500" s="17"/>
      <c r="M500" s="17"/>
      <c r="N500" s="17"/>
      <c r="O500" s="17"/>
      <c r="P500" s="17">
        <v>6</v>
      </c>
      <c r="Q500" s="17"/>
      <c r="R500" s="17"/>
      <c r="S500" s="17"/>
      <c r="T500" s="17"/>
      <c r="U500" s="17"/>
      <c r="V500" s="17"/>
      <c r="W500" s="17"/>
      <c r="X500" s="17"/>
      <c r="AA500" s="16"/>
    </row>
    <row r="501" spans="1:27" s="15" customFormat="1" ht="18.75" customHeight="1">
      <c r="A501" s="201"/>
      <c r="B501" s="188">
        <v>5290</v>
      </c>
      <c r="C501" s="18" t="s">
        <v>3081</v>
      </c>
      <c r="D501" s="17">
        <v>4127706680</v>
      </c>
      <c r="E501" s="17"/>
      <c r="F501" s="17"/>
      <c r="G501" s="17">
        <v>10</v>
      </c>
      <c r="H501" s="17">
        <v>10</v>
      </c>
      <c r="I501" s="17"/>
      <c r="J501" s="17">
        <v>5</v>
      </c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AA501" s="16"/>
    </row>
    <row r="502" spans="1:27" s="15" customFormat="1" ht="18.75" customHeight="1">
      <c r="A502" s="201"/>
      <c r="B502" s="188">
        <v>4280</v>
      </c>
      <c r="C502" s="18" t="s">
        <v>5166</v>
      </c>
      <c r="D502" s="17">
        <v>4127677220</v>
      </c>
      <c r="E502" s="17"/>
      <c r="F502" s="17"/>
      <c r="G502" s="17">
        <v>5</v>
      </c>
      <c r="H502" s="17">
        <v>5</v>
      </c>
      <c r="I502" s="17"/>
      <c r="J502" s="17">
        <v>5</v>
      </c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AA502" s="16"/>
    </row>
    <row r="503" spans="1:27" s="15" customFormat="1" ht="18.75" customHeight="1">
      <c r="A503" s="201"/>
      <c r="B503" s="188">
        <v>4531</v>
      </c>
      <c r="C503" s="18" t="s">
        <v>4506</v>
      </c>
      <c r="D503" s="17">
        <v>4127644748</v>
      </c>
      <c r="E503" s="17"/>
      <c r="F503" s="17"/>
      <c r="G503" s="17">
        <v>2</v>
      </c>
      <c r="H503" s="17">
        <v>5</v>
      </c>
      <c r="I503" s="17"/>
      <c r="J503" s="17">
        <v>3</v>
      </c>
      <c r="K503" s="17"/>
      <c r="L503" s="17"/>
      <c r="M503" s="17"/>
      <c r="N503" s="17"/>
      <c r="O503" s="17">
        <v>3</v>
      </c>
      <c r="P503" s="17"/>
      <c r="Q503" s="17"/>
      <c r="R503" s="17"/>
      <c r="S503" s="17"/>
      <c r="T503" s="17"/>
      <c r="U503" s="17"/>
      <c r="V503" s="17"/>
      <c r="W503" s="17"/>
      <c r="X503" s="17"/>
      <c r="AA503" s="16"/>
    </row>
    <row r="504" spans="1:27" s="15" customFormat="1" ht="18.75" customHeight="1">
      <c r="A504" s="201"/>
      <c r="B504" s="188">
        <v>4777</v>
      </c>
      <c r="C504" s="18" t="s">
        <v>5167</v>
      </c>
      <c r="D504" s="17">
        <v>4127661806</v>
      </c>
      <c r="E504" s="17"/>
      <c r="F504" s="17"/>
      <c r="G504" s="17">
        <v>5</v>
      </c>
      <c r="H504" s="17">
        <v>10</v>
      </c>
      <c r="I504" s="17"/>
      <c r="J504" s="17">
        <v>5</v>
      </c>
      <c r="K504" s="17"/>
      <c r="L504" s="17"/>
      <c r="M504" s="17"/>
      <c r="N504" s="17"/>
      <c r="O504" s="17"/>
      <c r="P504" s="17">
        <v>10</v>
      </c>
      <c r="Q504" s="17"/>
      <c r="R504" s="17"/>
      <c r="S504" s="17"/>
      <c r="T504" s="17"/>
      <c r="U504" s="17"/>
      <c r="V504" s="17"/>
      <c r="W504" s="17"/>
      <c r="X504" s="17"/>
      <c r="AA504" s="16"/>
    </row>
    <row r="505" spans="1:27" s="15" customFormat="1" ht="18.75" customHeight="1">
      <c r="A505" s="216" t="s">
        <v>5180</v>
      </c>
      <c r="B505" s="188">
        <v>1646</v>
      </c>
      <c r="C505" s="18" t="s">
        <v>5181</v>
      </c>
      <c r="D505" s="17">
        <v>4127634012</v>
      </c>
      <c r="E505" s="17"/>
      <c r="F505" s="17"/>
      <c r="G505" s="17">
        <v>10</v>
      </c>
      <c r="H505" s="17">
        <v>10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AA505" s="16"/>
    </row>
    <row r="506" spans="1:27" s="15" customFormat="1" ht="18.75" customHeight="1">
      <c r="A506" s="216" t="s">
        <v>5183</v>
      </c>
      <c r="B506" s="188">
        <v>4425</v>
      </c>
      <c r="C506" s="18" t="s">
        <v>3326</v>
      </c>
      <c r="D506" s="17">
        <v>4127696626</v>
      </c>
      <c r="E506" s="17"/>
      <c r="F506" s="17"/>
      <c r="G506" s="17"/>
      <c r="H506" s="17"/>
      <c r="I506" s="17"/>
      <c r="J506" s="17">
        <v>6</v>
      </c>
      <c r="K506" s="17"/>
      <c r="L506" s="17"/>
      <c r="M506" s="17"/>
      <c r="N506" s="17"/>
      <c r="O506" s="17">
        <v>5</v>
      </c>
      <c r="P506" s="17">
        <v>5</v>
      </c>
      <c r="Q506" s="17"/>
      <c r="R506" s="17"/>
      <c r="S506" s="17"/>
      <c r="T506" s="17"/>
      <c r="U506" s="17"/>
      <c r="V506" s="17"/>
      <c r="W506" s="17"/>
      <c r="X506" s="17"/>
      <c r="AA506" s="16"/>
    </row>
    <row r="507" spans="1:27" s="15" customFormat="1" ht="18.75" customHeight="1">
      <c r="A507" s="201"/>
      <c r="B507" s="188">
        <v>2092</v>
      </c>
      <c r="C507" s="18" t="s">
        <v>3122</v>
      </c>
      <c r="D507" s="17">
        <v>4127676741</v>
      </c>
      <c r="E507" s="17"/>
      <c r="F507" s="17"/>
      <c r="G507" s="17">
        <v>5</v>
      </c>
      <c r="H507" s="17">
        <v>5</v>
      </c>
      <c r="I507" s="17"/>
      <c r="J507" s="17"/>
      <c r="K507" s="17"/>
      <c r="L507" s="17"/>
      <c r="M507" s="17"/>
      <c r="N507" s="17"/>
      <c r="O507" s="17">
        <v>5</v>
      </c>
      <c r="P507" s="17">
        <v>10</v>
      </c>
      <c r="Q507" s="17"/>
      <c r="R507" s="17"/>
      <c r="S507" s="17"/>
      <c r="T507" s="17"/>
      <c r="U507" s="17"/>
      <c r="V507" s="17"/>
      <c r="W507" s="17"/>
      <c r="X507" s="17"/>
      <c r="AA507" s="16"/>
    </row>
    <row r="508" spans="1:27" s="15" customFormat="1" ht="18.75" customHeight="1">
      <c r="A508" s="201"/>
      <c r="B508" s="188">
        <v>1531</v>
      </c>
      <c r="C508" s="18" t="s">
        <v>3188</v>
      </c>
      <c r="D508" s="17">
        <v>4127695656</v>
      </c>
      <c r="E508" s="17"/>
      <c r="F508" s="17"/>
      <c r="G508" s="17">
        <v>10</v>
      </c>
      <c r="H508" s="17">
        <v>20</v>
      </c>
      <c r="I508" s="17"/>
      <c r="J508" s="17">
        <v>10</v>
      </c>
      <c r="K508" s="17"/>
      <c r="L508" s="17"/>
      <c r="M508" s="17"/>
      <c r="N508" s="17"/>
      <c r="O508" s="17">
        <v>10</v>
      </c>
      <c r="P508" s="17"/>
      <c r="Q508" s="17"/>
      <c r="R508" s="17"/>
      <c r="S508" s="17"/>
      <c r="T508" s="17"/>
      <c r="U508" s="17"/>
      <c r="V508" s="17"/>
      <c r="W508" s="17"/>
      <c r="X508" s="17"/>
      <c r="AA508" s="16"/>
    </row>
    <row r="509" spans="1:27" s="15" customFormat="1" ht="18.75" customHeight="1">
      <c r="A509" s="201"/>
      <c r="B509" s="188">
        <v>2358</v>
      </c>
      <c r="C509" s="18" t="s">
        <v>4290</v>
      </c>
      <c r="D509" s="17">
        <v>4127701224</v>
      </c>
      <c r="E509" s="17"/>
      <c r="F509" s="17"/>
      <c r="G509" s="17">
        <v>7</v>
      </c>
      <c r="H509" s="17"/>
      <c r="I509" s="17"/>
      <c r="J509" s="17"/>
      <c r="K509" s="17"/>
      <c r="L509" s="17"/>
      <c r="M509" s="17"/>
      <c r="N509" s="17"/>
      <c r="O509" s="17"/>
      <c r="P509" s="17">
        <v>19</v>
      </c>
      <c r="Q509" s="17"/>
      <c r="R509" s="17"/>
      <c r="S509" s="17"/>
      <c r="T509" s="17"/>
      <c r="U509" s="17"/>
      <c r="V509" s="17"/>
      <c r="W509" s="17"/>
      <c r="X509" s="17"/>
      <c r="AA509" s="16"/>
    </row>
    <row r="510" spans="1:27" s="15" customFormat="1" ht="18.75" customHeight="1">
      <c r="A510" s="201"/>
      <c r="B510" s="188">
        <v>5555</v>
      </c>
      <c r="C510" s="18" t="s">
        <v>2058</v>
      </c>
      <c r="D510" s="17">
        <v>4127703571</v>
      </c>
      <c r="E510" s="17">
        <v>5</v>
      </c>
      <c r="F510" s="17"/>
      <c r="G510" s="17"/>
      <c r="H510" s="17">
        <v>5</v>
      </c>
      <c r="I510" s="17"/>
      <c r="J510" s="17"/>
      <c r="K510" s="17"/>
      <c r="L510" s="17"/>
      <c r="M510" s="17"/>
      <c r="N510" s="17"/>
      <c r="O510" s="17">
        <v>5</v>
      </c>
      <c r="P510" s="17">
        <v>5</v>
      </c>
      <c r="Q510" s="17"/>
      <c r="R510" s="17"/>
      <c r="S510" s="17"/>
      <c r="T510" s="17"/>
      <c r="U510" s="17"/>
      <c r="V510" s="17"/>
      <c r="W510" s="17"/>
      <c r="X510" s="17"/>
      <c r="AA510" s="16"/>
    </row>
    <row r="511" spans="1:27" s="15" customFormat="1" ht="18.75" customHeight="1">
      <c r="A511" s="201"/>
      <c r="B511" s="188">
        <v>2810</v>
      </c>
      <c r="C511" s="18" t="s">
        <v>1769</v>
      </c>
      <c r="D511" s="17">
        <v>4127638110</v>
      </c>
      <c r="E511" s="17"/>
      <c r="F511" s="17"/>
      <c r="G511" s="17"/>
      <c r="H511" s="17"/>
      <c r="I511" s="17"/>
      <c r="J511" s="17">
        <v>3</v>
      </c>
      <c r="K511" s="17"/>
      <c r="L511" s="17"/>
      <c r="M511" s="17"/>
      <c r="N511" s="17"/>
      <c r="O511" s="17"/>
      <c r="P511" s="17">
        <v>10</v>
      </c>
      <c r="Q511" s="17"/>
      <c r="R511" s="17"/>
      <c r="S511" s="17"/>
      <c r="T511" s="17"/>
      <c r="U511" s="17"/>
      <c r="V511" s="17"/>
      <c r="W511" s="17"/>
      <c r="X511" s="17"/>
      <c r="AA511" s="16"/>
    </row>
    <row r="512" spans="1:27" s="15" customFormat="1" ht="18.75" customHeight="1">
      <c r="A512" s="201"/>
      <c r="B512" s="188">
        <v>3265</v>
      </c>
      <c r="C512" s="18" t="s">
        <v>4409</v>
      </c>
      <c r="D512" s="17">
        <v>4127694371</v>
      </c>
      <c r="E512" s="17"/>
      <c r="F512" s="17">
        <v>2</v>
      </c>
      <c r="G512" s="17">
        <v>3</v>
      </c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AA512" s="16"/>
    </row>
    <row r="513" spans="1:27" s="15" customFormat="1" ht="18.75" customHeight="1">
      <c r="A513" s="201"/>
      <c r="B513" s="188">
        <v>3265</v>
      </c>
      <c r="C513" s="18" t="s">
        <v>4409</v>
      </c>
      <c r="D513" s="17">
        <v>4127693782</v>
      </c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v>5</v>
      </c>
      <c r="R513" s="17"/>
      <c r="S513" s="17"/>
      <c r="T513" s="17"/>
      <c r="U513" s="17"/>
      <c r="V513" s="17"/>
      <c r="W513" s="17"/>
      <c r="X513" s="17"/>
      <c r="AA513" s="16"/>
    </row>
    <row r="514" spans="1:27" s="15" customFormat="1" ht="18.75" customHeight="1">
      <c r="A514" s="201"/>
      <c r="B514" s="188">
        <v>4256</v>
      </c>
      <c r="C514" s="18" t="s">
        <v>5182</v>
      </c>
      <c r="D514" s="17">
        <v>4127695958</v>
      </c>
      <c r="E514" s="17"/>
      <c r="F514" s="17"/>
      <c r="G514" s="17">
        <v>3</v>
      </c>
      <c r="H514" s="17"/>
      <c r="I514" s="17"/>
      <c r="J514" s="17">
        <v>3</v>
      </c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AA514" s="16"/>
    </row>
    <row r="515" spans="1:27" s="15" customFormat="1" ht="18.75" customHeight="1">
      <c r="A515" s="201"/>
      <c r="B515" s="188">
        <v>1585</v>
      </c>
      <c r="C515" s="18" t="s">
        <v>4113</v>
      </c>
      <c r="D515" s="17">
        <v>4127594084</v>
      </c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>
        <v>5</v>
      </c>
      <c r="X515" s="17"/>
      <c r="AA515" s="16"/>
    </row>
    <row r="516" spans="1:27" s="15" customFormat="1" ht="18.75" customHeight="1">
      <c r="A516" s="201"/>
      <c r="B516" s="188">
        <v>1585</v>
      </c>
      <c r="C516" s="18" t="s">
        <v>4113</v>
      </c>
      <c r="D516" s="17">
        <v>4127594085</v>
      </c>
      <c r="E516" s="17"/>
      <c r="F516" s="17"/>
      <c r="G516" s="17">
        <v>10</v>
      </c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AA516" s="16"/>
    </row>
    <row r="517" spans="1:27" s="15" customFormat="1" ht="18.75" customHeight="1">
      <c r="A517" s="201"/>
      <c r="B517" s="188">
        <v>2753</v>
      </c>
      <c r="C517" s="18" t="s">
        <v>4508</v>
      </c>
      <c r="D517" s="17">
        <v>4127622730</v>
      </c>
      <c r="E517" s="17"/>
      <c r="F517" s="17"/>
      <c r="G517" s="17">
        <v>9</v>
      </c>
      <c r="H517" s="17">
        <v>10</v>
      </c>
      <c r="I517" s="17"/>
      <c r="J517" s="17">
        <v>3</v>
      </c>
      <c r="K517" s="17"/>
      <c r="L517" s="17"/>
      <c r="M517" s="17"/>
      <c r="N517" s="17"/>
      <c r="O517" s="17">
        <v>10</v>
      </c>
      <c r="P517" s="17"/>
      <c r="Q517" s="17"/>
      <c r="R517" s="17"/>
      <c r="S517" s="17"/>
      <c r="T517" s="17"/>
      <c r="U517" s="17"/>
      <c r="V517" s="17"/>
      <c r="W517" s="17"/>
      <c r="X517" s="17"/>
      <c r="AA517" s="16"/>
    </row>
    <row r="518" spans="1:27" s="15" customFormat="1" ht="18.75" customHeight="1">
      <c r="A518" s="201"/>
      <c r="B518" s="188">
        <v>3323</v>
      </c>
      <c r="C518" s="18" t="s">
        <v>3271</v>
      </c>
      <c r="D518" s="17">
        <v>4127693211</v>
      </c>
      <c r="E518" s="17"/>
      <c r="F518" s="17"/>
      <c r="G518" s="17"/>
      <c r="H518" s="17">
        <v>10</v>
      </c>
      <c r="I518" s="17"/>
      <c r="J518" s="17"/>
      <c r="K518" s="17"/>
      <c r="L518" s="17"/>
      <c r="M518" s="17"/>
      <c r="N518" s="17"/>
      <c r="O518" s="17"/>
      <c r="P518" s="17">
        <v>5</v>
      </c>
      <c r="Q518" s="17"/>
      <c r="R518" s="17"/>
      <c r="S518" s="17"/>
      <c r="T518" s="17"/>
      <c r="U518" s="17"/>
      <c r="V518" s="17"/>
      <c r="W518" s="17"/>
      <c r="X518" s="17"/>
      <c r="AA518" s="16"/>
    </row>
    <row r="519" spans="1:27" s="15" customFormat="1" ht="18.75" customHeight="1">
      <c r="A519" s="201"/>
      <c r="B519" s="188">
        <v>5677</v>
      </c>
      <c r="C519" s="18" t="s">
        <v>5184</v>
      </c>
      <c r="D519" s="17">
        <v>4127706008</v>
      </c>
      <c r="E519" s="17">
        <v>3</v>
      </c>
      <c r="F519" s="17"/>
      <c r="G519" s="17">
        <v>5</v>
      </c>
      <c r="H519" s="17">
        <v>5</v>
      </c>
      <c r="I519" s="17"/>
      <c r="J519" s="17">
        <v>5</v>
      </c>
      <c r="K519" s="17"/>
      <c r="L519" s="17"/>
      <c r="M519" s="17"/>
      <c r="N519" s="17"/>
      <c r="O519" s="17">
        <v>5</v>
      </c>
      <c r="P519" s="17">
        <v>6</v>
      </c>
      <c r="Q519" s="17"/>
      <c r="R519" s="17"/>
      <c r="S519" s="17"/>
      <c r="T519" s="17"/>
      <c r="U519" s="17"/>
      <c r="V519" s="17"/>
      <c r="W519" s="17"/>
      <c r="X519" s="17"/>
      <c r="AA519" s="16"/>
    </row>
    <row r="520" spans="1:27" s="15" customFormat="1" ht="18.75" customHeight="1">
      <c r="A520" s="201"/>
      <c r="B520" s="188">
        <v>4172</v>
      </c>
      <c r="C520" s="18" t="s">
        <v>1914</v>
      </c>
      <c r="D520" s="17">
        <v>4127705548</v>
      </c>
      <c r="E520" s="17">
        <v>5</v>
      </c>
      <c r="F520" s="17"/>
      <c r="G520" s="17"/>
      <c r="H520" s="17">
        <v>5</v>
      </c>
      <c r="I520" s="17"/>
      <c r="J520" s="17"/>
      <c r="K520" s="17"/>
      <c r="L520" s="17"/>
      <c r="M520" s="17"/>
      <c r="N520" s="17"/>
      <c r="O520" s="17">
        <v>5</v>
      </c>
      <c r="P520" s="17"/>
      <c r="Q520" s="17"/>
      <c r="R520" s="17"/>
      <c r="S520" s="17"/>
      <c r="T520" s="17"/>
      <c r="U520" s="17"/>
      <c r="V520" s="17"/>
      <c r="W520" s="17"/>
      <c r="X520" s="17"/>
      <c r="AA520" s="16"/>
    </row>
    <row r="521" spans="1:27" s="15" customFormat="1" ht="18.75" customHeight="1">
      <c r="A521" s="201"/>
      <c r="B521" s="188">
        <v>5574</v>
      </c>
      <c r="C521" s="18" t="s">
        <v>5185</v>
      </c>
      <c r="D521" s="17">
        <v>4127647029</v>
      </c>
      <c r="E521" s="17"/>
      <c r="F521" s="17"/>
      <c r="G521" s="17">
        <v>5</v>
      </c>
      <c r="H521" s="17">
        <v>10</v>
      </c>
      <c r="I521" s="17"/>
      <c r="J521" s="17"/>
      <c r="K521" s="17"/>
      <c r="L521" s="17"/>
      <c r="M521" s="17"/>
      <c r="N521" s="17"/>
      <c r="O521" s="17">
        <v>5</v>
      </c>
      <c r="P521" s="17"/>
      <c r="Q521" s="17"/>
      <c r="R521" s="17"/>
      <c r="S521" s="17"/>
      <c r="T521" s="17"/>
      <c r="U521" s="17"/>
      <c r="V521" s="17"/>
      <c r="W521" s="17"/>
      <c r="X521" s="17"/>
      <c r="AA521" s="16"/>
    </row>
    <row r="522" spans="1:27" s="15" customFormat="1" ht="18.75" customHeight="1">
      <c r="A522" s="201"/>
      <c r="B522" s="188">
        <v>3540</v>
      </c>
      <c r="C522" s="18" t="s">
        <v>1772</v>
      </c>
      <c r="D522" s="17">
        <v>4127648209</v>
      </c>
      <c r="E522" s="17"/>
      <c r="F522" s="17"/>
      <c r="G522" s="17">
        <v>5</v>
      </c>
      <c r="H522" s="17">
        <v>10</v>
      </c>
      <c r="I522" s="17"/>
      <c r="J522" s="17"/>
      <c r="K522" s="17"/>
      <c r="L522" s="17"/>
      <c r="M522" s="17"/>
      <c r="N522" s="17"/>
      <c r="O522" s="17"/>
      <c r="P522" s="17">
        <v>10</v>
      </c>
      <c r="Q522" s="17"/>
      <c r="R522" s="17"/>
      <c r="S522" s="17"/>
      <c r="T522" s="17"/>
      <c r="U522" s="17"/>
      <c r="V522" s="17"/>
      <c r="W522" s="17"/>
      <c r="X522" s="17"/>
      <c r="AA522" s="16"/>
    </row>
    <row r="523" spans="1:27" s="15" customFormat="1" ht="18.75" customHeight="1">
      <c r="A523" s="215" t="s">
        <v>5000</v>
      </c>
      <c r="B523" s="188">
        <v>5020</v>
      </c>
      <c r="C523" s="18" t="s">
        <v>5187</v>
      </c>
      <c r="D523" s="17">
        <v>4127691925</v>
      </c>
      <c r="E523" s="17"/>
      <c r="F523" s="17"/>
      <c r="G523" s="17">
        <v>5</v>
      </c>
      <c r="H523" s="17"/>
      <c r="I523" s="17"/>
      <c r="J523" s="17">
        <v>5</v>
      </c>
      <c r="K523" s="17"/>
      <c r="L523" s="17"/>
      <c r="M523" s="17"/>
      <c r="N523" s="17"/>
      <c r="O523" s="17">
        <v>5</v>
      </c>
      <c r="P523" s="17">
        <v>5</v>
      </c>
      <c r="Q523" s="17"/>
      <c r="R523" s="17"/>
      <c r="S523" s="17"/>
      <c r="T523" s="17"/>
      <c r="U523" s="17"/>
      <c r="V523" s="17"/>
      <c r="W523" s="17"/>
      <c r="X523" s="17"/>
      <c r="AA523" s="16"/>
    </row>
    <row r="524" spans="1:27" s="15" customFormat="1" ht="18.75" customHeight="1">
      <c r="A524" s="215" t="s">
        <v>5186</v>
      </c>
      <c r="B524" s="188">
        <v>3552</v>
      </c>
      <c r="C524" s="18" t="s">
        <v>5188</v>
      </c>
      <c r="D524" s="17">
        <v>4127693514</v>
      </c>
      <c r="E524" s="17"/>
      <c r="F524" s="17"/>
      <c r="G524" s="17"/>
      <c r="H524" s="17">
        <v>8</v>
      </c>
      <c r="I524" s="17"/>
      <c r="J524" s="17">
        <v>10</v>
      </c>
      <c r="K524" s="17"/>
      <c r="L524" s="17"/>
      <c r="M524" s="17"/>
      <c r="N524" s="17"/>
      <c r="O524" s="17">
        <v>10</v>
      </c>
      <c r="P524" s="17"/>
      <c r="Q524" s="17"/>
      <c r="R524" s="17"/>
      <c r="S524" s="17"/>
      <c r="T524" s="17"/>
      <c r="U524" s="17"/>
      <c r="V524" s="17"/>
      <c r="W524" s="17"/>
      <c r="X524" s="17"/>
      <c r="AA524" s="16"/>
    </row>
    <row r="525" spans="1:27" s="15" customFormat="1" ht="18.75" customHeight="1">
      <c r="A525" s="201"/>
      <c r="B525" s="188">
        <v>3609</v>
      </c>
      <c r="C525" s="18" t="s">
        <v>2068</v>
      </c>
      <c r="D525" s="17">
        <v>4127696495</v>
      </c>
      <c r="E525" s="17"/>
      <c r="F525" s="17"/>
      <c r="G525" s="17">
        <v>5</v>
      </c>
      <c r="H525" s="17">
        <v>15</v>
      </c>
      <c r="I525" s="17"/>
      <c r="J525" s="17">
        <v>3</v>
      </c>
      <c r="K525" s="17"/>
      <c r="L525" s="17"/>
      <c r="M525" s="17"/>
      <c r="N525" s="17"/>
      <c r="O525" s="17"/>
      <c r="P525" s="17">
        <v>5</v>
      </c>
      <c r="Q525" s="17"/>
      <c r="R525" s="17"/>
      <c r="S525" s="17"/>
      <c r="T525" s="17"/>
      <c r="U525" s="17"/>
      <c r="V525" s="17"/>
      <c r="W525" s="17"/>
      <c r="X525" s="17"/>
      <c r="AA525" s="16"/>
    </row>
    <row r="526" spans="1:27" s="15" customFormat="1" ht="18.75" customHeight="1">
      <c r="A526" s="201"/>
      <c r="B526" s="188" t="s">
        <v>4313</v>
      </c>
      <c r="C526" s="18" t="s">
        <v>5189</v>
      </c>
      <c r="D526" s="17" t="s">
        <v>5190</v>
      </c>
      <c r="E526" s="17"/>
      <c r="F526" s="17"/>
      <c r="G526" s="17">
        <v>3</v>
      </c>
      <c r="H526" s="17">
        <v>10</v>
      </c>
      <c r="I526" s="17"/>
      <c r="J526" s="17"/>
      <c r="K526" s="17"/>
      <c r="L526" s="17"/>
      <c r="M526" s="17"/>
      <c r="N526" s="17">
        <v>3</v>
      </c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AA526" s="16"/>
    </row>
    <row r="527" spans="1:27" s="15" customFormat="1" ht="18.75" customHeight="1">
      <c r="A527" s="201"/>
      <c r="B527" s="188">
        <v>3777</v>
      </c>
      <c r="C527" s="18" t="s">
        <v>4603</v>
      </c>
      <c r="D527" s="17">
        <v>4127691505</v>
      </c>
      <c r="E527" s="17"/>
      <c r="F527" s="17"/>
      <c r="G527" s="17">
        <v>5</v>
      </c>
      <c r="H527" s="17">
        <v>10</v>
      </c>
      <c r="I527" s="17"/>
      <c r="J527" s="17"/>
      <c r="K527" s="17"/>
      <c r="L527" s="17"/>
      <c r="M527" s="17"/>
      <c r="N527" s="17"/>
      <c r="O527" s="17">
        <v>5</v>
      </c>
      <c r="P527" s="17"/>
      <c r="Q527" s="17"/>
      <c r="R527" s="17"/>
      <c r="S527" s="17"/>
      <c r="T527" s="17"/>
      <c r="U527" s="17"/>
      <c r="V527" s="17"/>
      <c r="W527" s="17"/>
      <c r="X527" s="17"/>
      <c r="AA527" s="16"/>
    </row>
    <row r="528" spans="1:27" s="15" customFormat="1" ht="18.75" customHeight="1">
      <c r="A528" s="201"/>
      <c r="B528" s="188">
        <v>3716</v>
      </c>
      <c r="C528" s="18" t="s">
        <v>4608</v>
      </c>
      <c r="D528" s="17">
        <v>4127683751</v>
      </c>
      <c r="E528" s="17"/>
      <c r="F528" s="17"/>
      <c r="G528" s="17">
        <v>10</v>
      </c>
      <c r="H528" s="17">
        <v>10</v>
      </c>
      <c r="I528" s="17"/>
      <c r="J528" s="17">
        <v>5</v>
      </c>
      <c r="K528" s="17"/>
      <c r="L528" s="17"/>
      <c r="M528" s="17"/>
      <c r="N528" s="17"/>
      <c r="O528" s="17">
        <v>10</v>
      </c>
      <c r="P528" s="17"/>
      <c r="Q528" s="17"/>
      <c r="R528" s="17"/>
      <c r="S528" s="17"/>
      <c r="T528" s="17"/>
      <c r="U528" s="17"/>
      <c r="V528" s="17"/>
      <c r="W528" s="17"/>
      <c r="X528" s="17"/>
      <c r="AA528" s="16"/>
    </row>
    <row r="529" spans="1:27" s="15" customFormat="1" ht="18.75" customHeight="1">
      <c r="A529" s="201"/>
      <c r="B529" s="188" t="s">
        <v>4313</v>
      </c>
      <c r="C529" s="18" t="s">
        <v>5191</v>
      </c>
      <c r="D529" s="17">
        <v>10</v>
      </c>
      <c r="E529" s="17"/>
      <c r="F529" s="17"/>
      <c r="G529" s="17">
        <v>6</v>
      </c>
      <c r="H529" s="17"/>
      <c r="I529" s="17">
        <v>5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AA529" s="16"/>
    </row>
    <row r="530" spans="1:27" s="15" customFormat="1" ht="18.75" customHeight="1">
      <c r="A530" s="201"/>
      <c r="B530" s="188" t="s">
        <v>4313</v>
      </c>
      <c r="C530" s="18" t="s">
        <v>5192</v>
      </c>
      <c r="D530" s="17">
        <v>11</v>
      </c>
      <c r="E530" s="17"/>
      <c r="F530" s="17"/>
      <c r="G530" s="17">
        <v>2</v>
      </c>
      <c r="H530" s="17">
        <v>4</v>
      </c>
      <c r="I530" s="17"/>
      <c r="J530" s="17"/>
      <c r="K530" s="17"/>
      <c r="L530" s="17"/>
      <c r="M530" s="17"/>
      <c r="N530" s="17"/>
      <c r="O530" s="17">
        <v>7</v>
      </c>
      <c r="P530" s="17"/>
      <c r="Q530" s="17"/>
      <c r="R530" s="17"/>
      <c r="S530" s="17"/>
      <c r="T530" s="17"/>
      <c r="U530" s="17"/>
      <c r="V530" s="17"/>
      <c r="W530" s="17"/>
      <c r="X530" s="17"/>
      <c r="AA530" s="16"/>
    </row>
    <row r="531" spans="1:27" s="15" customFormat="1" ht="18.75" customHeight="1">
      <c r="A531" s="201"/>
      <c r="B531" s="188">
        <v>1656</v>
      </c>
      <c r="C531" s="18" t="s">
        <v>5193</v>
      </c>
      <c r="D531" s="17">
        <v>4127575334</v>
      </c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>
        <v>3</v>
      </c>
      <c r="R531" s="17"/>
      <c r="S531" s="17"/>
      <c r="T531" s="17"/>
      <c r="U531" s="17"/>
      <c r="V531" s="17"/>
      <c r="W531" s="17">
        <v>3</v>
      </c>
      <c r="X531" s="17"/>
      <c r="AA531" s="16"/>
    </row>
    <row r="532" spans="1:27" s="15" customFormat="1" ht="18.75" customHeight="1">
      <c r="A532" s="201"/>
      <c r="B532" s="188">
        <v>1656</v>
      </c>
      <c r="C532" s="18" t="s">
        <v>5193</v>
      </c>
      <c r="D532" s="17">
        <v>4127575336</v>
      </c>
      <c r="E532" s="17"/>
      <c r="F532" s="17"/>
      <c r="G532" s="17">
        <v>10</v>
      </c>
      <c r="H532" s="17">
        <v>10</v>
      </c>
      <c r="I532" s="17"/>
      <c r="J532" s="17"/>
      <c r="K532" s="17"/>
      <c r="L532" s="17"/>
      <c r="M532" s="17"/>
      <c r="N532" s="17"/>
      <c r="O532" s="17"/>
      <c r="P532" s="17">
        <v>5</v>
      </c>
      <c r="Q532" s="17"/>
      <c r="R532" s="17"/>
      <c r="S532" s="17"/>
      <c r="T532" s="17"/>
      <c r="U532" s="17"/>
      <c r="V532" s="17"/>
      <c r="W532" s="17"/>
      <c r="X532" s="17"/>
      <c r="AA532" s="16"/>
    </row>
    <row r="533" spans="1:27" s="15" customFormat="1" ht="18.75" customHeight="1">
      <c r="A533" s="201"/>
      <c r="B533" s="188">
        <v>3346</v>
      </c>
      <c r="C533" s="18" t="s">
        <v>19</v>
      </c>
      <c r="D533" s="17">
        <v>4127687811</v>
      </c>
      <c r="E533" s="17"/>
      <c r="F533" s="17"/>
      <c r="G533" s="17">
        <v>5</v>
      </c>
      <c r="H533" s="17">
        <v>10</v>
      </c>
      <c r="I533" s="17"/>
      <c r="J533" s="17"/>
      <c r="K533" s="17"/>
      <c r="L533" s="17"/>
      <c r="M533" s="17"/>
      <c r="N533" s="17"/>
      <c r="O533" s="17"/>
      <c r="P533" s="17">
        <v>10</v>
      </c>
      <c r="Q533" s="17"/>
      <c r="R533" s="17"/>
      <c r="S533" s="17"/>
      <c r="T533" s="17"/>
      <c r="U533" s="17"/>
      <c r="V533" s="17"/>
      <c r="W533" s="17"/>
      <c r="X533" s="17"/>
      <c r="AA533" s="16"/>
    </row>
    <row r="534" spans="1:27" s="15" customFormat="1" ht="18.75" customHeight="1">
      <c r="A534" s="201"/>
      <c r="B534" s="188">
        <v>1542</v>
      </c>
      <c r="C534" s="18" t="s">
        <v>3279</v>
      </c>
      <c r="D534" s="17">
        <v>4127580542</v>
      </c>
      <c r="E534" s="17"/>
      <c r="F534" s="17"/>
      <c r="G534" s="17">
        <v>10</v>
      </c>
      <c r="H534" s="17">
        <v>10</v>
      </c>
      <c r="I534" s="17"/>
      <c r="J534" s="17"/>
      <c r="K534" s="17"/>
      <c r="L534" s="17"/>
      <c r="M534" s="17"/>
      <c r="N534" s="17"/>
      <c r="O534" s="17">
        <v>5</v>
      </c>
      <c r="P534" s="17"/>
      <c r="Q534" s="17"/>
      <c r="R534" s="17"/>
      <c r="S534" s="17"/>
      <c r="T534" s="17"/>
      <c r="U534" s="17"/>
      <c r="V534" s="17"/>
      <c r="W534" s="17"/>
      <c r="X534" s="17"/>
      <c r="AA534" s="16"/>
    </row>
    <row r="535" spans="1:27" s="15" customFormat="1" ht="18.75" customHeight="1">
      <c r="A535" s="201"/>
      <c r="B535" s="188">
        <v>1532</v>
      </c>
      <c r="C535" s="18" t="s">
        <v>5194</v>
      </c>
      <c r="D535" s="17">
        <v>4127674504</v>
      </c>
      <c r="E535" s="17"/>
      <c r="F535" s="17">
        <v>3</v>
      </c>
      <c r="G535" s="17">
        <v>10</v>
      </c>
      <c r="H535" s="17">
        <v>5</v>
      </c>
      <c r="I535" s="17"/>
      <c r="J535" s="17"/>
      <c r="K535" s="17"/>
      <c r="L535" s="17"/>
      <c r="M535" s="17"/>
      <c r="N535" s="17"/>
      <c r="O535" s="17">
        <v>15</v>
      </c>
      <c r="P535" s="17"/>
      <c r="Q535" s="17"/>
      <c r="R535" s="17"/>
      <c r="S535" s="17"/>
      <c r="T535" s="17"/>
      <c r="U535" s="17"/>
      <c r="V535" s="17"/>
      <c r="W535" s="17"/>
      <c r="X535" s="17"/>
      <c r="AA535" s="16"/>
    </row>
    <row r="536" spans="1:27" s="15" customFormat="1" ht="18.75" customHeight="1">
      <c r="A536" s="201"/>
      <c r="B536" s="188">
        <v>1671</v>
      </c>
      <c r="C536" s="18" t="s">
        <v>3192</v>
      </c>
      <c r="D536" s="17">
        <v>4127579811</v>
      </c>
      <c r="E536" s="17">
        <v>5</v>
      </c>
      <c r="F536" s="17"/>
      <c r="G536" s="17"/>
      <c r="H536" s="17">
        <v>15</v>
      </c>
      <c r="I536" s="17"/>
      <c r="J536" s="17">
        <v>7</v>
      </c>
      <c r="K536" s="17"/>
      <c r="L536" s="17"/>
      <c r="M536" s="17"/>
      <c r="N536" s="17"/>
      <c r="O536" s="17">
        <v>5</v>
      </c>
      <c r="P536" s="17">
        <v>5</v>
      </c>
      <c r="Q536" s="17"/>
      <c r="R536" s="17"/>
      <c r="S536" s="17"/>
      <c r="T536" s="17"/>
      <c r="U536" s="17"/>
      <c r="V536" s="17"/>
      <c r="W536" s="17"/>
      <c r="X536" s="17"/>
      <c r="AA536" s="16"/>
    </row>
    <row r="537" spans="1:27" s="15" customFormat="1" ht="18.75" customHeight="1">
      <c r="A537" s="201"/>
      <c r="B537" s="188">
        <v>2775</v>
      </c>
      <c r="C537" s="18" t="s">
        <v>4823</v>
      </c>
      <c r="D537" s="17">
        <v>4127697110</v>
      </c>
      <c r="E537" s="17">
        <v>5</v>
      </c>
      <c r="F537" s="17">
        <v>3</v>
      </c>
      <c r="G537" s="17">
        <v>5</v>
      </c>
      <c r="H537" s="17"/>
      <c r="I537" s="17"/>
      <c r="J537" s="17">
        <v>3</v>
      </c>
      <c r="K537" s="17"/>
      <c r="L537" s="17"/>
      <c r="M537" s="17"/>
      <c r="N537" s="17"/>
      <c r="O537" s="17">
        <v>5</v>
      </c>
      <c r="P537" s="17">
        <v>5</v>
      </c>
      <c r="Q537" s="17"/>
      <c r="R537" s="17"/>
      <c r="S537" s="17"/>
      <c r="T537" s="17"/>
      <c r="U537" s="17"/>
      <c r="V537" s="17"/>
      <c r="W537" s="17"/>
      <c r="X537" s="17"/>
      <c r="AA537" s="16"/>
    </row>
    <row r="538" spans="1:27" s="15" customFormat="1" ht="18.75" customHeight="1">
      <c r="A538" s="201"/>
      <c r="B538" s="188">
        <v>2338</v>
      </c>
      <c r="C538" s="18" t="s">
        <v>4944</v>
      </c>
      <c r="D538" s="17">
        <v>4127597663</v>
      </c>
      <c r="E538" s="17"/>
      <c r="F538" s="17"/>
      <c r="G538" s="17">
        <v>5</v>
      </c>
      <c r="H538" s="17"/>
      <c r="I538" s="17"/>
      <c r="J538" s="17"/>
      <c r="K538" s="17"/>
      <c r="L538" s="17"/>
      <c r="M538" s="17"/>
      <c r="N538" s="17"/>
      <c r="O538" s="17">
        <v>10</v>
      </c>
      <c r="P538" s="17"/>
      <c r="Q538" s="17"/>
      <c r="R538" s="17"/>
      <c r="S538" s="17"/>
      <c r="T538" s="17"/>
      <c r="U538" s="17"/>
      <c r="V538" s="17"/>
      <c r="W538" s="17"/>
      <c r="X538" s="17"/>
      <c r="AA538" s="16"/>
    </row>
    <row r="539" spans="1:27" s="15" customFormat="1" ht="18.75" customHeight="1">
      <c r="A539" s="201"/>
      <c r="B539" s="188">
        <v>3601</v>
      </c>
      <c r="C539" s="18" t="s">
        <v>4598</v>
      </c>
      <c r="D539" s="17">
        <v>4127696345</v>
      </c>
      <c r="E539" s="17"/>
      <c r="F539" s="17"/>
      <c r="G539" s="17">
        <v>10</v>
      </c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AA539" s="16"/>
    </row>
    <row r="540" spans="1:27" s="15" customFormat="1" ht="18.75" customHeight="1">
      <c r="A540" s="201"/>
      <c r="B540" s="188" t="s">
        <v>4313</v>
      </c>
      <c r="C540" s="18" t="s">
        <v>5195</v>
      </c>
      <c r="D540" s="17" t="s">
        <v>5196</v>
      </c>
      <c r="E540" s="17"/>
      <c r="F540" s="17"/>
      <c r="G540" s="17">
        <v>5</v>
      </c>
      <c r="H540" s="17"/>
      <c r="I540" s="17">
        <v>10</v>
      </c>
      <c r="J540" s="17"/>
      <c r="K540" s="17"/>
      <c r="L540" s="17"/>
      <c r="M540" s="17"/>
      <c r="N540" s="17">
        <v>5</v>
      </c>
      <c r="O540" s="17">
        <v>5</v>
      </c>
      <c r="P540" s="17"/>
      <c r="Q540" s="17"/>
      <c r="R540" s="17"/>
      <c r="S540" s="17"/>
      <c r="T540" s="17"/>
      <c r="U540" s="17"/>
      <c r="V540" s="17"/>
      <c r="W540" s="17"/>
      <c r="X540" s="17"/>
      <c r="AA540" s="16"/>
    </row>
    <row r="541" spans="1:27" s="15" customFormat="1" ht="18.75" customHeight="1">
      <c r="A541" s="201"/>
      <c r="B541" s="188"/>
      <c r="C541" s="146" t="s">
        <v>5168</v>
      </c>
      <c r="D541" s="82"/>
      <c r="E541" s="34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34"/>
      <c r="S541" s="34"/>
      <c r="T541" s="34"/>
      <c r="U541" s="34"/>
      <c r="V541" s="34"/>
      <c r="W541" s="34"/>
      <c r="X541" s="179" t="s">
        <v>5168</v>
      </c>
      <c r="AA541" s="16"/>
    </row>
    <row r="542" spans="1:27" s="15" customFormat="1" ht="18.75" customHeight="1">
      <c r="A542" s="201"/>
      <c r="B542" s="188">
        <v>4771</v>
      </c>
      <c r="C542" s="18" t="s">
        <v>2311</v>
      </c>
      <c r="D542" s="17">
        <v>4127696237</v>
      </c>
      <c r="E542" s="34"/>
      <c r="F542" s="34"/>
      <c r="G542" s="28">
        <v>20</v>
      </c>
      <c r="H542" s="28"/>
      <c r="I542" s="28"/>
      <c r="J542" s="28"/>
      <c r="K542" s="28"/>
      <c r="L542" s="28"/>
      <c r="M542" s="28"/>
      <c r="N542" s="28"/>
      <c r="O542" s="28">
        <v>5</v>
      </c>
      <c r="P542" s="28">
        <v>8</v>
      </c>
      <c r="Q542" s="34"/>
      <c r="R542" s="34"/>
      <c r="S542" s="34"/>
      <c r="T542" s="34"/>
      <c r="U542" s="34"/>
      <c r="V542" s="34"/>
      <c r="W542" s="34"/>
      <c r="X542" s="17"/>
      <c r="AA542" s="16"/>
    </row>
    <row r="543" spans="1:27" s="15" customFormat="1" ht="18.75" customHeight="1">
      <c r="A543" s="201"/>
      <c r="B543" s="188">
        <v>4642</v>
      </c>
      <c r="C543" s="18" t="s">
        <v>2812</v>
      </c>
      <c r="D543" s="17">
        <v>4127694409</v>
      </c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28">
        <v>20</v>
      </c>
      <c r="P543" s="28">
        <v>20</v>
      </c>
      <c r="Q543" s="34"/>
      <c r="R543" s="34"/>
      <c r="S543" s="34"/>
      <c r="T543" s="34"/>
      <c r="U543" s="34"/>
      <c r="V543" s="34"/>
      <c r="W543" s="34"/>
      <c r="X543" s="17"/>
      <c r="AA543" s="16"/>
    </row>
    <row r="544" spans="1:27" s="15" customFormat="1" ht="18.75" customHeight="1">
      <c r="A544" s="201"/>
      <c r="B544" s="188">
        <v>5145</v>
      </c>
      <c r="C544" s="18" t="s">
        <v>323</v>
      </c>
      <c r="D544" s="17">
        <v>4127694971</v>
      </c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28">
        <v>5</v>
      </c>
      <c r="R544" s="28">
        <v>10</v>
      </c>
      <c r="S544" s="28"/>
      <c r="T544" s="28"/>
      <c r="U544" s="28"/>
      <c r="V544" s="28"/>
      <c r="W544" s="28">
        <v>5</v>
      </c>
      <c r="X544" s="17"/>
      <c r="AA544" s="16"/>
    </row>
    <row r="545" spans="1:27" s="15" customFormat="1" ht="18.75" customHeight="1">
      <c r="A545" s="201"/>
      <c r="B545" s="188">
        <v>5145</v>
      </c>
      <c r="C545" s="18" t="s">
        <v>4355</v>
      </c>
      <c r="D545" s="17">
        <v>4127695016</v>
      </c>
      <c r="E545" s="28"/>
      <c r="F545" s="28"/>
      <c r="G545" s="28">
        <v>10</v>
      </c>
      <c r="H545" s="28"/>
      <c r="I545" s="28"/>
      <c r="J545" s="28"/>
      <c r="K545" s="28"/>
      <c r="L545" s="28"/>
      <c r="M545" s="28">
        <v>5</v>
      </c>
      <c r="N545" s="28"/>
      <c r="O545" s="28"/>
      <c r="P545" s="28"/>
      <c r="Q545" s="28"/>
      <c r="R545" s="28"/>
      <c r="S545" s="28"/>
      <c r="T545" s="28"/>
      <c r="U545" s="28"/>
      <c r="V545" s="28"/>
      <c r="W545" s="34"/>
      <c r="X545" s="17"/>
      <c r="AA545" s="16"/>
    </row>
    <row r="546" spans="1:27" s="15" customFormat="1" ht="18.75" customHeight="1">
      <c r="A546" s="201"/>
      <c r="B546" s="188">
        <v>5658</v>
      </c>
      <c r="C546" s="18" t="s">
        <v>4729</v>
      </c>
      <c r="D546" s="17">
        <v>4127695151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>
        <v>10</v>
      </c>
      <c r="R546" s="28"/>
      <c r="S546" s="28"/>
      <c r="T546" s="28"/>
      <c r="U546" s="28"/>
      <c r="V546" s="28"/>
      <c r="W546" s="34"/>
      <c r="X546" s="17"/>
      <c r="AA546" s="16"/>
    </row>
    <row r="547" spans="1:27" s="15" customFormat="1" ht="18.75" customHeight="1">
      <c r="A547" s="201"/>
      <c r="B547" s="188">
        <v>5658</v>
      </c>
      <c r="C547" s="18" t="s">
        <v>4729</v>
      </c>
      <c r="D547" s="17">
        <v>4127695147</v>
      </c>
      <c r="E547" s="28"/>
      <c r="F547" s="28"/>
      <c r="G547" s="28">
        <v>10</v>
      </c>
      <c r="H547" s="28">
        <v>20</v>
      </c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34"/>
      <c r="X547" s="17"/>
      <c r="AA547" s="16"/>
    </row>
    <row r="548" spans="1:27" s="15" customFormat="1" ht="18.75" customHeight="1">
      <c r="A548" s="201"/>
      <c r="B548" s="188">
        <v>4538</v>
      </c>
      <c r="C548" s="18" t="s">
        <v>2713</v>
      </c>
      <c r="D548" s="17">
        <v>4127680710</v>
      </c>
      <c r="E548" s="28"/>
      <c r="F548" s="28"/>
      <c r="G548" s="28"/>
      <c r="H548" s="28">
        <v>15</v>
      </c>
      <c r="I548" s="28"/>
      <c r="J548" s="28"/>
      <c r="K548" s="28"/>
      <c r="L548" s="28"/>
      <c r="M548" s="28"/>
      <c r="N548" s="28"/>
      <c r="O548" s="28">
        <v>15</v>
      </c>
      <c r="P548" s="28">
        <v>15</v>
      </c>
      <c r="Q548" s="28"/>
      <c r="R548" s="28"/>
      <c r="S548" s="28"/>
      <c r="T548" s="28"/>
      <c r="U548" s="28"/>
      <c r="V548" s="28"/>
      <c r="W548" s="34"/>
      <c r="X548" s="17"/>
      <c r="AA548" s="16"/>
    </row>
    <row r="549" spans="1:27" s="15" customFormat="1" ht="18.75" customHeight="1">
      <c r="A549" s="201"/>
      <c r="B549" s="188">
        <v>4710</v>
      </c>
      <c r="C549" s="18" t="s">
        <v>4636</v>
      </c>
      <c r="D549" s="17">
        <v>4127681984</v>
      </c>
      <c r="E549" s="28"/>
      <c r="F549" s="28"/>
      <c r="G549" s="28">
        <v>10</v>
      </c>
      <c r="H549" s="28"/>
      <c r="I549" s="28"/>
      <c r="J549" s="28"/>
      <c r="K549" s="28"/>
      <c r="L549" s="28"/>
      <c r="M549" s="28"/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34"/>
      <c r="X549" s="17"/>
      <c r="AA549" s="16"/>
    </row>
    <row r="550" spans="1:27" s="15" customFormat="1" ht="18.75" customHeight="1">
      <c r="A550" s="201"/>
      <c r="B550" s="188">
        <v>5407</v>
      </c>
      <c r="C550" s="18" t="s">
        <v>2483</v>
      </c>
      <c r="D550" s="17">
        <v>4127701406</v>
      </c>
      <c r="E550" s="28"/>
      <c r="F550" s="28"/>
      <c r="G550" s="28">
        <v>10</v>
      </c>
      <c r="H550" s="28">
        <v>10</v>
      </c>
      <c r="I550" s="28"/>
      <c r="J550" s="28"/>
      <c r="K550" s="28"/>
      <c r="L550" s="28"/>
      <c r="M550" s="28"/>
      <c r="N550" s="28"/>
      <c r="O550" s="28">
        <v>5</v>
      </c>
      <c r="P550" s="28">
        <v>10</v>
      </c>
      <c r="Q550" s="28"/>
      <c r="R550" s="28"/>
      <c r="S550" s="28"/>
      <c r="T550" s="28"/>
      <c r="U550" s="28"/>
      <c r="V550" s="28"/>
      <c r="W550" s="34"/>
      <c r="X550" s="17"/>
      <c r="AA550" s="16"/>
    </row>
    <row r="551" spans="1:27" s="15" customFormat="1" ht="18.75" customHeight="1">
      <c r="A551" s="201"/>
      <c r="B551" s="188">
        <v>3189</v>
      </c>
      <c r="C551" s="18" t="s">
        <v>2312</v>
      </c>
      <c r="D551" s="17">
        <v>4127700507</v>
      </c>
      <c r="E551" s="28"/>
      <c r="F551" s="28"/>
      <c r="G551" s="28">
        <v>5</v>
      </c>
      <c r="H551" s="28">
        <v>10</v>
      </c>
      <c r="I551" s="28"/>
      <c r="J551" s="28"/>
      <c r="K551" s="28"/>
      <c r="L551" s="28"/>
      <c r="M551" s="28">
        <v>10</v>
      </c>
      <c r="N551" s="28"/>
      <c r="O551" s="28">
        <v>10</v>
      </c>
      <c r="P551" s="28"/>
      <c r="Q551" s="28"/>
      <c r="R551" s="28"/>
      <c r="S551" s="28"/>
      <c r="T551" s="28"/>
      <c r="U551" s="28"/>
      <c r="V551" s="28"/>
      <c r="W551" s="34"/>
      <c r="X551" s="17"/>
      <c r="AA551" s="16"/>
    </row>
    <row r="552" spans="1:27" s="15" customFormat="1" ht="18.75" customHeight="1">
      <c r="A552" s="201"/>
      <c r="B552" s="188">
        <v>5091</v>
      </c>
      <c r="C552" s="18" t="s">
        <v>5169</v>
      </c>
      <c r="D552" s="17">
        <v>4127700430</v>
      </c>
      <c r="E552" s="28"/>
      <c r="F552" s="28"/>
      <c r="G552" s="28">
        <v>5</v>
      </c>
      <c r="H552" s="28">
        <v>5</v>
      </c>
      <c r="I552" s="28"/>
      <c r="J552" s="28"/>
      <c r="K552" s="28"/>
      <c r="L552" s="28"/>
      <c r="M552" s="28"/>
      <c r="N552" s="28"/>
      <c r="O552" s="28">
        <v>5</v>
      </c>
      <c r="P552" s="34"/>
      <c r="Q552" s="28"/>
      <c r="R552" s="28"/>
      <c r="S552" s="28"/>
      <c r="T552" s="28"/>
      <c r="U552" s="28"/>
      <c r="V552" s="28"/>
      <c r="W552" s="34"/>
      <c r="X552" s="17"/>
      <c r="AA552" s="16"/>
    </row>
    <row r="553" spans="1:27" s="15" customFormat="1" ht="18.75" customHeight="1">
      <c r="A553" s="201"/>
      <c r="B553" s="188">
        <v>3865</v>
      </c>
      <c r="C553" s="18" t="s">
        <v>4883</v>
      </c>
      <c r="D553" s="17">
        <v>4127694370</v>
      </c>
      <c r="E553" s="28"/>
      <c r="F553" s="28"/>
      <c r="G553" s="28"/>
      <c r="H553" s="28">
        <v>7</v>
      </c>
      <c r="I553" s="28"/>
      <c r="J553" s="28">
        <v>5</v>
      </c>
      <c r="K553" s="28"/>
      <c r="L553" s="28"/>
      <c r="M553" s="28"/>
      <c r="N553" s="28"/>
      <c r="O553" s="28">
        <v>2</v>
      </c>
      <c r="P553" s="28"/>
      <c r="Q553" s="28"/>
      <c r="R553" s="28"/>
      <c r="S553" s="28"/>
      <c r="T553" s="28"/>
      <c r="U553" s="28"/>
      <c r="V553" s="28"/>
      <c r="W553" s="34"/>
      <c r="X553" s="17"/>
      <c r="AA553" s="16"/>
    </row>
    <row r="554" spans="1:27" s="15" customFormat="1" ht="18.75" customHeight="1">
      <c r="A554" s="201"/>
      <c r="B554" s="188">
        <v>4926</v>
      </c>
      <c r="C554" s="18" t="s">
        <v>4469</v>
      </c>
      <c r="D554" s="17">
        <v>4127703612</v>
      </c>
      <c r="E554" s="28"/>
      <c r="F554" s="28"/>
      <c r="G554" s="28">
        <v>10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34"/>
      <c r="X554" s="17"/>
      <c r="AA554" s="16"/>
    </row>
    <row r="555" spans="1:27" s="15" customFormat="1" ht="18.75" customHeight="1">
      <c r="A555" s="201"/>
      <c r="B555" s="188">
        <v>4127</v>
      </c>
      <c r="C555" s="18" t="s">
        <v>2961</v>
      </c>
      <c r="D555" s="17">
        <v>4127721624</v>
      </c>
      <c r="E555" s="28"/>
      <c r="F555" s="28"/>
      <c r="G555" s="28">
        <v>10</v>
      </c>
      <c r="H555" s="28"/>
      <c r="I555" s="28"/>
      <c r="J555" s="28">
        <v>6</v>
      </c>
      <c r="K555" s="28"/>
      <c r="L555" s="28"/>
      <c r="M555" s="28"/>
      <c r="N555" s="28"/>
      <c r="O555" s="28">
        <v>10</v>
      </c>
      <c r="P555" s="28">
        <v>6</v>
      </c>
      <c r="Q555" s="28"/>
      <c r="R555" s="28"/>
      <c r="S555" s="28"/>
      <c r="T555" s="28"/>
      <c r="U555" s="28"/>
      <c r="V555" s="28"/>
      <c r="W555" s="34"/>
      <c r="X555" s="17"/>
      <c r="AA555" s="16"/>
    </row>
    <row r="556" spans="1:27" s="15" customFormat="1" ht="18.75" customHeight="1">
      <c r="A556" s="201"/>
      <c r="B556" s="188">
        <v>3838</v>
      </c>
      <c r="C556" s="18" t="s">
        <v>5170</v>
      </c>
      <c r="D556" s="17">
        <v>4127704169</v>
      </c>
      <c r="E556" s="28"/>
      <c r="F556" s="28"/>
      <c r="G556" s="28">
        <v>23</v>
      </c>
      <c r="H556" s="28">
        <v>66</v>
      </c>
      <c r="I556" s="28"/>
      <c r="J556" s="28">
        <v>46</v>
      </c>
      <c r="K556" s="28"/>
      <c r="L556" s="28"/>
      <c r="M556" s="28">
        <v>8</v>
      </c>
      <c r="N556" s="28"/>
      <c r="O556" s="28">
        <v>5</v>
      </c>
      <c r="P556" s="28">
        <v>20</v>
      </c>
      <c r="Q556" s="28"/>
      <c r="R556" s="28"/>
      <c r="S556" s="28"/>
      <c r="T556" s="28"/>
      <c r="U556" s="28"/>
      <c r="V556" s="28"/>
      <c r="W556" s="34"/>
      <c r="X556" s="17"/>
      <c r="AA556" s="16"/>
    </row>
    <row r="557" spans="1:27" s="15" customFormat="1" ht="18.75" customHeight="1">
      <c r="A557" s="201"/>
      <c r="B557" s="188">
        <v>5538</v>
      </c>
      <c r="C557" s="18" t="s">
        <v>2472</v>
      </c>
      <c r="D557" s="17">
        <v>4127693427</v>
      </c>
      <c r="E557" s="28"/>
      <c r="F557" s="28"/>
      <c r="G557" s="28">
        <v>10</v>
      </c>
      <c r="H557" s="28">
        <v>10</v>
      </c>
      <c r="I557" s="28"/>
      <c r="J557" s="28">
        <v>5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34"/>
      <c r="X557" s="17"/>
      <c r="AA557" s="16"/>
    </row>
    <row r="558" spans="1:27" s="15" customFormat="1" ht="18.75" customHeight="1">
      <c r="A558" s="201"/>
      <c r="B558" s="188">
        <v>4355</v>
      </c>
      <c r="C558" s="18" t="s">
        <v>5171</v>
      </c>
      <c r="D558" s="17">
        <v>4127696488</v>
      </c>
      <c r="E558" s="28"/>
      <c r="F558" s="28"/>
      <c r="G558" s="28">
        <v>10</v>
      </c>
      <c r="H558" s="28">
        <v>6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34"/>
      <c r="X558" s="17"/>
      <c r="AA558" s="16"/>
    </row>
    <row r="559" spans="1:27" s="15" customFormat="1" ht="18.75" customHeight="1">
      <c r="A559" s="201"/>
      <c r="B559" s="188">
        <v>5205</v>
      </c>
      <c r="C559" s="18" t="s">
        <v>4185</v>
      </c>
      <c r="D559" s="17">
        <v>4127681975</v>
      </c>
      <c r="E559" s="28">
        <v>10</v>
      </c>
      <c r="F559" s="28"/>
      <c r="G559" s="28">
        <v>20</v>
      </c>
      <c r="H559" s="28"/>
      <c r="I559" s="28"/>
      <c r="J559" s="28">
        <v>10</v>
      </c>
      <c r="K559" s="28"/>
      <c r="L559" s="28"/>
      <c r="M559" s="28">
        <v>10</v>
      </c>
      <c r="N559" s="28"/>
      <c r="O559" s="28">
        <v>10</v>
      </c>
      <c r="P559" s="28">
        <v>10</v>
      </c>
      <c r="Q559" s="28"/>
      <c r="R559" s="28"/>
      <c r="S559" s="28"/>
      <c r="T559" s="28"/>
      <c r="U559" s="28"/>
      <c r="V559" s="28"/>
      <c r="W559" s="34"/>
      <c r="X559" s="17"/>
      <c r="AA559" s="16"/>
    </row>
    <row r="560" spans="1:27" s="15" customFormat="1" ht="18.75" customHeight="1">
      <c r="A560" s="201"/>
      <c r="B560" s="188">
        <v>3385</v>
      </c>
      <c r="C560" s="18" t="s">
        <v>2484</v>
      </c>
      <c r="D560" s="17">
        <v>4127701918</v>
      </c>
      <c r="E560" s="28"/>
      <c r="F560" s="28"/>
      <c r="G560" s="28">
        <v>15</v>
      </c>
      <c r="H560" s="28"/>
      <c r="I560" s="28"/>
      <c r="J560" s="28"/>
      <c r="K560" s="28"/>
      <c r="L560" s="28"/>
      <c r="M560" s="28"/>
      <c r="N560" s="28"/>
      <c r="O560" s="28">
        <v>5</v>
      </c>
      <c r="P560" s="28"/>
      <c r="Q560" s="28"/>
      <c r="R560" s="28"/>
      <c r="S560" s="28"/>
      <c r="T560" s="28"/>
      <c r="U560" s="28"/>
      <c r="V560" s="28"/>
      <c r="W560" s="34"/>
      <c r="X560" s="17"/>
      <c r="AA560" s="16"/>
    </row>
    <row r="561" spans="1:27" s="15" customFormat="1" ht="18.75" customHeight="1">
      <c r="A561" s="201"/>
      <c r="B561" s="188">
        <v>5393</v>
      </c>
      <c r="C561" s="18" t="s">
        <v>594</v>
      </c>
      <c r="D561" s="17">
        <v>4127699558</v>
      </c>
      <c r="E561" s="28"/>
      <c r="F561" s="28"/>
      <c r="G561" s="28">
        <v>5</v>
      </c>
      <c r="H561" s="28"/>
      <c r="I561" s="28"/>
      <c r="J561" s="28">
        <v>15</v>
      </c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34"/>
      <c r="X561" s="17"/>
      <c r="AA561" s="16"/>
    </row>
    <row r="562" spans="1:27" s="15" customFormat="1" ht="18.75" customHeight="1">
      <c r="A562" s="201"/>
      <c r="B562" s="188">
        <v>3600</v>
      </c>
      <c r="C562" s="18" t="s">
        <v>4106</v>
      </c>
      <c r="D562" s="17">
        <v>4127683066</v>
      </c>
      <c r="E562" s="28"/>
      <c r="F562" s="28"/>
      <c r="G562" s="28">
        <v>5</v>
      </c>
      <c r="H562" s="28"/>
      <c r="I562" s="28"/>
      <c r="J562" s="28"/>
      <c r="K562" s="28"/>
      <c r="L562" s="28"/>
      <c r="M562" s="28"/>
      <c r="N562" s="28"/>
      <c r="O562" s="28"/>
      <c r="P562" s="28">
        <v>20</v>
      </c>
      <c r="Q562" s="28"/>
      <c r="R562" s="28"/>
      <c r="S562" s="28"/>
      <c r="T562" s="28"/>
      <c r="U562" s="28"/>
      <c r="V562" s="28"/>
      <c r="W562" s="34"/>
      <c r="X562" s="17"/>
      <c r="AA562" s="16"/>
    </row>
    <row r="563" spans="1:27" s="15" customFormat="1" ht="18.75" customHeight="1">
      <c r="A563" s="201"/>
      <c r="B563" s="188">
        <v>5003</v>
      </c>
      <c r="C563" s="18" t="s">
        <v>4473</v>
      </c>
      <c r="D563" s="17">
        <v>4127695008</v>
      </c>
      <c r="E563" s="28"/>
      <c r="F563" s="28"/>
      <c r="G563" s="28">
        <v>10</v>
      </c>
      <c r="H563" s="28"/>
      <c r="I563" s="28"/>
      <c r="J563" s="28">
        <v>10</v>
      </c>
      <c r="K563" s="28"/>
      <c r="L563" s="28"/>
      <c r="M563" s="28">
        <v>10</v>
      </c>
      <c r="N563" s="28"/>
      <c r="O563" s="28">
        <v>10</v>
      </c>
      <c r="P563" s="28">
        <v>10</v>
      </c>
      <c r="Q563" s="28"/>
      <c r="R563" s="28"/>
      <c r="S563" s="28"/>
      <c r="T563" s="28"/>
      <c r="U563" s="28"/>
      <c r="V563" s="28"/>
      <c r="W563" s="34"/>
      <c r="X563" s="17"/>
      <c r="AA563" s="16"/>
    </row>
    <row r="564" spans="1:27" s="15" customFormat="1" ht="18.75" customHeight="1">
      <c r="A564" s="201"/>
      <c r="B564" s="188">
        <v>4497</v>
      </c>
      <c r="C564" s="18" t="s">
        <v>308</v>
      </c>
      <c r="D564" s="17">
        <v>4127705708</v>
      </c>
      <c r="E564" s="28">
        <v>10</v>
      </c>
      <c r="F564" s="28"/>
      <c r="G564" s="28">
        <v>10</v>
      </c>
      <c r="H564" s="28">
        <v>10</v>
      </c>
      <c r="I564" s="28"/>
      <c r="J564" s="28">
        <v>20</v>
      </c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34"/>
      <c r="X564" s="17"/>
      <c r="AA564" s="16"/>
    </row>
    <row r="565" spans="1:27" s="15" customFormat="1" ht="18.75" customHeight="1">
      <c r="A565" s="201"/>
      <c r="B565" s="188">
        <v>3681</v>
      </c>
      <c r="C565" s="18" t="s">
        <v>69</v>
      </c>
      <c r="D565" s="17">
        <v>4127701150</v>
      </c>
      <c r="E565" s="28"/>
      <c r="F565" s="28"/>
      <c r="G565" s="28">
        <v>15</v>
      </c>
      <c r="H565" s="28">
        <v>20</v>
      </c>
      <c r="I565" s="28"/>
      <c r="J565" s="28"/>
      <c r="K565" s="28"/>
      <c r="L565" s="28"/>
      <c r="M565" s="28"/>
      <c r="N565" s="28"/>
      <c r="O565" s="28"/>
      <c r="P565" s="28">
        <v>15</v>
      </c>
      <c r="Q565" s="28"/>
      <c r="R565" s="28"/>
      <c r="S565" s="28"/>
      <c r="T565" s="28"/>
      <c r="U565" s="28"/>
      <c r="V565" s="28"/>
      <c r="W565" s="34"/>
      <c r="X565" s="17"/>
      <c r="AA565" s="16"/>
    </row>
    <row r="566" spans="1:27" s="15" customFormat="1" ht="18.75" customHeight="1">
      <c r="A566" s="201"/>
      <c r="B566" s="188">
        <v>3526</v>
      </c>
      <c r="C566" s="18" t="s">
        <v>121</v>
      </c>
      <c r="D566" s="17">
        <v>4127701583</v>
      </c>
      <c r="E566" s="28"/>
      <c r="F566" s="28"/>
      <c r="G566" s="28">
        <v>15</v>
      </c>
      <c r="H566" s="28">
        <v>10</v>
      </c>
      <c r="I566" s="28"/>
      <c r="J566" s="28"/>
      <c r="K566" s="28"/>
      <c r="L566" s="28"/>
      <c r="M566" s="28">
        <v>5</v>
      </c>
      <c r="N566" s="28"/>
      <c r="O566" s="28">
        <v>10</v>
      </c>
      <c r="P566" s="28">
        <v>15</v>
      </c>
      <c r="Q566" s="28"/>
      <c r="R566" s="28"/>
      <c r="S566" s="28"/>
      <c r="T566" s="28"/>
      <c r="U566" s="28"/>
      <c r="V566" s="28"/>
      <c r="W566" s="34"/>
      <c r="X566" s="17"/>
      <c r="AA566" s="16"/>
    </row>
    <row r="567" spans="1:27" s="15" customFormat="1" ht="18.75" customHeight="1">
      <c r="A567" s="201"/>
      <c r="B567" s="188">
        <v>5537</v>
      </c>
      <c r="C567" s="18" t="s">
        <v>5172</v>
      </c>
      <c r="D567" s="17">
        <v>4127705887</v>
      </c>
      <c r="E567" s="28"/>
      <c r="F567" s="28"/>
      <c r="G567" s="28">
        <v>25</v>
      </c>
      <c r="H567" s="28">
        <v>15</v>
      </c>
      <c r="I567" s="28"/>
      <c r="J567" s="28">
        <v>20</v>
      </c>
      <c r="K567" s="28"/>
      <c r="L567" s="28"/>
      <c r="M567" s="28">
        <v>10</v>
      </c>
      <c r="N567" s="28"/>
      <c r="O567" s="28">
        <v>10</v>
      </c>
      <c r="P567" s="28">
        <v>10</v>
      </c>
      <c r="Q567" s="28"/>
      <c r="R567" s="28"/>
      <c r="S567" s="28"/>
      <c r="T567" s="28"/>
      <c r="U567" s="28"/>
      <c r="V567" s="28"/>
      <c r="W567" s="34"/>
      <c r="X567" s="17"/>
      <c r="AA567" s="16"/>
    </row>
    <row r="568" spans="1:27" s="15" customFormat="1" ht="18.75" customHeight="1">
      <c r="A568" s="201"/>
      <c r="B568" s="188">
        <v>4215</v>
      </c>
      <c r="C568" s="18" t="s">
        <v>3714</v>
      </c>
      <c r="D568" s="17">
        <v>4127695277</v>
      </c>
      <c r="E568" s="28"/>
      <c r="F568" s="28"/>
      <c r="G568" s="28">
        <v>35</v>
      </c>
      <c r="H568" s="28"/>
      <c r="I568" s="28"/>
      <c r="J568" s="28"/>
      <c r="K568" s="28"/>
      <c r="L568" s="28"/>
      <c r="M568" s="28">
        <v>20</v>
      </c>
      <c r="N568" s="28"/>
      <c r="O568" s="28">
        <v>30</v>
      </c>
      <c r="P568" s="28">
        <v>25</v>
      </c>
      <c r="Q568" s="28"/>
      <c r="R568" s="28"/>
      <c r="S568" s="28"/>
      <c r="T568" s="28"/>
      <c r="U568" s="28"/>
      <c r="V568" s="28"/>
      <c r="W568" s="34"/>
      <c r="X568" s="17"/>
      <c r="AA568" s="16"/>
    </row>
    <row r="569" spans="1:27" s="15" customFormat="1" ht="18.75" customHeight="1">
      <c r="A569" s="201"/>
      <c r="B569" s="188">
        <v>5143</v>
      </c>
      <c r="C569" s="18" t="s">
        <v>5173</v>
      </c>
      <c r="D569" s="17">
        <v>4127343495</v>
      </c>
      <c r="E569" s="28"/>
      <c r="F569" s="28"/>
      <c r="G569" s="28">
        <v>10</v>
      </c>
      <c r="H569" s="28"/>
      <c r="I569" s="28"/>
      <c r="J569" s="28"/>
      <c r="K569" s="28"/>
      <c r="L569" s="28"/>
      <c r="M569" s="28"/>
      <c r="N569" s="28"/>
      <c r="O569" s="28">
        <v>10</v>
      </c>
      <c r="P569" s="28"/>
      <c r="Q569" s="28"/>
      <c r="R569" s="28"/>
      <c r="S569" s="28"/>
      <c r="T569" s="28"/>
      <c r="U569" s="28"/>
      <c r="V569" s="28"/>
      <c r="W569" s="34"/>
      <c r="X569" s="17"/>
      <c r="AA569" s="16"/>
    </row>
    <row r="570" spans="1:27" s="15" customFormat="1" ht="18.75" customHeight="1">
      <c r="A570" s="201"/>
      <c r="B570" s="188">
        <v>4672</v>
      </c>
      <c r="C570" s="18" t="s">
        <v>1386</v>
      </c>
      <c r="D570" s="17">
        <v>4127670326</v>
      </c>
      <c r="E570" s="28">
        <v>5</v>
      </c>
      <c r="F570" s="28"/>
      <c r="G570" s="28">
        <v>10</v>
      </c>
      <c r="H570" s="28"/>
      <c r="I570" s="28"/>
      <c r="J570" s="28"/>
      <c r="K570" s="28"/>
      <c r="L570" s="28"/>
      <c r="M570" s="28"/>
      <c r="N570" s="28"/>
      <c r="O570" s="28">
        <v>15</v>
      </c>
      <c r="P570" s="28">
        <v>15</v>
      </c>
      <c r="Q570" s="28"/>
      <c r="R570" s="28"/>
      <c r="S570" s="28"/>
      <c r="T570" s="28"/>
      <c r="U570" s="28"/>
      <c r="V570" s="28"/>
      <c r="W570" s="34"/>
      <c r="X570" s="17"/>
      <c r="AA570" s="16"/>
    </row>
    <row r="571" spans="1:27" s="15" customFormat="1" ht="18.75" customHeight="1">
      <c r="A571" s="201"/>
      <c r="B571" s="188">
        <v>3438</v>
      </c>
      <c r="C571" s="18" t="s">
        <v>866</v>
      </c>
      <c r="D571" s="17">
        <v>4127536510</v>
      </c>
      <c r="E571" s="28">
        <v>6</v>
      </c>
      <c r="F571" s="28"/>
      <c r="G571" s="28">
        <v>10</v>
      </c>
      <c r="H571" s="28">
        <v>6</v>
      </c>
      <c r="I571" s="28"/>
      <c r="J571" s="28">
        <v>6</v>
      </c>
      <c r="K571" s="28"/>
      <c r="L571" s="28"/>
      <c r="M571" s="28"/>
      <c r="N571" s="28"/>
      <c r="O571" s="28">
        <v>6</v>
      </c>
      <c r="P571" s="28">
        <v>6</v>
      </c>
      <c r="Q571" s="28"/>
      <c r="R571" s="28"/>
      <c r="S571" s="28"/>
      <c r="T571" s="28"/>
      <c r="U571" s="28"/>
      <c r="V571" s="28"/>
      <c r="W571" s="34"/>
      <c r="X571" s="17"/>
      <c r="AA571" s="16"/>
    </row>
    <row r="572" spans="1:27" s="15" customFormat="1" ht="18.75" customHeight="1">
      <c r="A572" s="201"/>
      <c r="B572" s="188">
        <v>4988</v>
      </c>
      <c r="C572" s="18" t="s">
        <v>5174</v>
      </c>
      <c r="D572" s="17">
        <v>4127496997</v>
      </c>
      <c r="E572" s="28"/>
      <c r="F572" s="28"/>
      <c r="G572" s="28">
        <v>20</v>
      </c>
      <c r="H572" s="28">
        <v>10</v>
      </c>
      <c r="I572" s="28"/>
      <c r="J572" s="28"/>
      <c r="K572" s="28"/>
      <c r="L572" s="28"/>
      <c r="M572" s="28"/>
      <c r="N572" s="28"/>
      <c r="O572" s="28">
        <v>15</v>
      </c>
      <c r="P572" s="28">
        <v>20</v>
      </c>
      <c r="Q572" s="28"/>
      <c r="R572" s="28"/>
      <c r="S572" s="28"/>
      <c r="T572" s="28"/>
      <c r="U572" s="28"/>
      <c r="V572" s="28"/>
      <c r="W572" s="34"/>
      <c r="X572" s="17"/>
      <c r="AA572" s="16"/>
    </row>
    <row r="573" spans="1:27" s="15" customFormat="1" ht="18.75" customHeight="1">
      <c r="A573" s="201"/>
      <c r="B573" s="188">
        <v>4631</v>
      </c>
      <c r="C573" s="18" t="s">
        <v>5175</v>
      </c>
      <c r="D573" s="17">
        <v>4127683070</v>
      </c>
      <c r="E573" s="28">
        <v>5</v>
      </c>
      <c r="F573" s="28"/>
      <c r="G573" s="28">
        <v>10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10</v>
      </c>
      <c r="Q573" s="28"/>
      <c r="R573" s="28"/>
      <c r="S573" s="28"/>
      <c r="T573" s="28"/>
      <c r="U573" s="28"/>
      <c r="V573" s="28"/>
      <c r="W573" s="34"/>
      <c r="X573" s="17"/>
      <c r="AA573" s="16"/>
    </row>
    <row r="574" spans="1:27" s="15" customFormat="1" ht="18.75" customHeight="1">
      <c r="A574" s="201"/>
      <c r="B574" s="188">
        <v>5068</v>
      </c>
      <c r="C574" s="18" t="s">
        <v>5176</v>
      </c>
      <c r="D574" s="17">
        <v>4127687277</v>
      </c>
      <c r="E574" s="28"/>
      <c r="F574" s="28"/>
      <c r="G574" s="28">
        <v>3</v>
      </c>
      <c r="H574" s="28">
        <v>5</v>
      </c>
      <c r="I574" s="28"/>
      <c r="J574" s="28"/>
      <c r="K574" s="28"/>
      <c r="L574" s="28"/>
      <c r="M574" s="28"/>
      <c r="N574" s="28"/>
      <c r="O574" s="28">
        <v>10</v>
      </c>
      <c r="P574" s="28">
        <v>10</v>
      </c>
      <c r="Q574" s="28"/>
      <c r="R574" s="28"/>
      <c r="S574" s="28"/>
      <c r="T574" s="28"/>
      <c r="U574" s="28"/>
      <c r="V574" s="28"/>
      <c r="W574" s="34"/>
      <c r="X574" s="17"/>
      <c r="AA574" s="16"/>
    </row>
    <row r="575" spans="1:27" s="15" customFormat="1" ht="18.75" customHeight="1">
      <c r="A575" s="201"/>
      <c r="B575" s="188">
        <v>5135</v>
      </c>
      <c r="C575" s="18" t="s">
        <v>2909</v>
      </c>
      <c r="D575" s="17">
        <v>4127680148</v>
      </c>
      <c r="E575" s="28"/>
      <c r="F575" s="28"/>
      <c r="G575" s="28">
        <v>20</v>
      </c>
      <c r="H575" s="28"/>
      <c r="I575" s="28"/>
      <c r="J575" s="28"/>
      <c r="K575" s="28"/>
      <c r="L575" s="28"/>
      <c r="M575" s="28"/>
      <c r="N575" s="28"/>
      <c r="O575" s="28">
        <v>5</v>
      </c>
      <c r="P575" s="28">
        <v>10</v>
      </c>
      <c r="Q575" s="28"/>
      <c r="R575" s="28"/>
      <c r="S575" s="28"/>
      <c r="T575" s="28"/>
      <c r="U575" s="28"/>
      <c r="V575" s="28"/>
      <c r="W575" s="34"/>
      <c r="X575" s="17"/>
      <c r="AA575" s="16"/>
    </row>
    <row r="576" spans="1:27" s="15" customFormat="1" ht="18.75" customHeight="1">
      <c r="A576" s="201"/>
      <c r="B576" s="188">
        <v>5073</v>
      </c>
      <c r="C576" s="18" t="s">
        <v>5177</v>
      </c>
      <c r="D576" s="17">
        <v>4127706401</v>
      </c>
      <c r="E576" s="28">
        <v>5</v>
      </c>
      <c r="F576" s="28">
        <v>15</v>
      </c>
      <c r="G576" s="28">
        <v>10</v>
      </c>
      <c r="H576" s="28">
        <v>15</v>
      </c>
      <c r="I576" s="28"/>
      <c r="J576" s="28"/>
      <c r="K576" s="28"/>
      <c r="L576" s="28"/>
      <c r="M576" s="28"/>
      <c r="N576" s="28"/>
      <c r="O576" s="28">
        <v>5</v>
      </c>
      <c r="P576" s="28">
        <v>15</v>
      </c>
      <c r="Q576" s="28"/>
      <c r="R576" s="28"/>
      <c r="S576" s="28"/>
      <c r="T576" s="28"/>
      <c r="U576" s="28"/>
      <c r="V576" s="28"/>
      <c r="W576" s="34"/>
      <c r="X576" s="17"/>
      <c r="AA576" s="16"/>
    </row>
    <row r="577" spans="1:27" s="15" customFormat="1" ht="18.75" customHeight="1">
      <c r="A577" s="201"/>
      <c r="B577" s="188">
        <v>4666</v>
      </c>
      <c r="C577" s="18" t="s">
        <v>2308</v>
      </c>
      <c r="D577" s="17">
        <v>4127703640</v>
      </c>
      <c r="E577" s="28">
        <v>6</v>
      </c>
      <c r="F577" s="28">
        <v>8</v>
      </c>
      <c r="G577" s="28">
        <v>15</v>
      </c>
      <c r="H577" s="28"/>
      <c r="I577" s="28"/>
      <c r="J577" s="28">
        <v>8</v>
      </c>
      <c r="K577" s="28"/>
      <c r="L577" s="28"/>
      <c r="M577" s="28">
        <v>8</v>
      </c>
      <c r="N577" s="28"/>
      <c r="O577" s="28">
        <v>8</v>
      </c>
      <c r="P577" s="28">
        <v>8</v>
      </c>
      <c r="Q577" s="28"/>
      <c r="R577" s="28"/>
      <c r="S577" s="28"/>
      <c r="T577" s="28"/>
      <c r="U577" s="28"/>
      <c r="V577" s="28"/>
      <c r="W577" s="34"/>
      <c r="X577" s="17"/>
      <c r="AA577" s="16"/>
    </row>
    <row r="578" spans="1:27" s="15" customFormat="1" ht="18.75" customHeight="1">
      <c r="A578" s="201"/>
      <c r="B578" s="188">
        <v>4457</v>
      </c>
      <c r="C578" s="18" t="s">
        <v>5178</v>
      </c>
      <c r="D578" s="17">
        <v>4127692332</v>
      </c>
      <c r="E578" s="28"/>
      <c r="F578" s="28"/>
      <c r="G578" s="28">
        <v>15</v>
      </c>
      <c r="H578" s="28">
        <v>15</v>
      </c>
      <c r="I578" s="28"/>
      <c r="J578" s="28"/>
      <c r="K578" s="28"/>
      <c r="L578" s="28"/>
      <c r="M578" s="28">
        <v>5</v>
      </c>
      <c r="N578" s="28"/>
      <c r="O578" s="28">
        <v>10</v>
      </c>
      <c r="P578" s="28">
        <v>15</v>
      </c>
      <c r="Q578" s="28"/>
      <c r="R578" s="28"/>
      <c r="S578" s="28"/>
      <c r="T578" s="28"/>
      <c r="U578" s="28"/>
      <c r="V578" s="28"/>
      <c r="W578" s="34"/>
      <c r="X578" s="17"/>
      <c r="AA578" s="16"/>
    </row>
    <row r="579" spans="1:27" s="15" customFormat="1" ht="18.75" customHeight="1">
      <c r="A579" s="201"/>
      <c r="B579" s="188">
        <v>5392</v>
      </c>
      <c r="C579" s="18" t="s">
        <v>5179</v>
      </c>
      <c r="D579" s="17">
        <v>4127696132</v>
      </c>
      <c r="E579" s="28"/>
      <c r="F579" s="28"/>
      <c r="G579" s="28">
        <v>15</v>
      </c>
      <c r="H579" s="28"/>
      <c r="I579" s="28"/>
      <c r="J579" s="28">
        <v>10</v>
      </c>
      <c r="K579" s="28"/>
      <c r="L579" s="28"/>
      <c r="M579" s="28">
        <v>10</v>
      </c>
      <c r="N579" s="28"/>
      <c r="O579" s="28">
        <v>10</v>
      </c>
      <c r="P579" s="28">
        <v>10</v>
      </c>
      <c r="Q579" s="28"/>
      <c r="R579" s="28"/>
      <c r="S579" s="28"/>
      <c r="T579" s="28"/>
      <c r="U579" s="28"/>
      <c r="V579" s="28"/>
      <c r="W579" s="34"/>
      <c r="X579" s="17"/>
      <c r="AA579" s="16"/>
    </row>
    <row r="580" spans="1:27" s="15" customFormat="1" ht="18.75" customHeight="1">
      <c r="A580" s="201"/>
      <c r="B580" s="188">
        <v>3715</v>
      </c>
      <c r="C580" s="18" t="s">
        <v>406</v>
      </c>
      <c r="D580" s="17">
        <v>4127689452</v>
      </c>
      <c r="E580" s="28"/>
      <c r="F580" s="28"/>
      <c r="G580" s="28">
        <v>20</v>
      </c>
      <c r="H580" s="28">
        <v>15</v>
      </c>
      <c r="I580" s="28"/>
      <c r="J580" s="28">
        <v>15</v>
      </c>
      <c r="K580" s="28"/>
      <c r="L580" s="28"/>
      <c r="M580" s="28">
        <v>20</v>
      </c>
      <c r="N580" s="28"/>
      <c r="O580" s="28">
        <v>10</v>
      </c>
      <c r="P580" s="28">
        <v>20</v>
      </c>
      <c r="Q580" s="28"/>
      <c r="R580" s="28"/>
      <c r="S580" s="28"/>
      <c r="T580" s="28"/>
      <c r="U580" s="28"/>
      <c r="V580" s="28"/>
      <c r="W580" s="34"/>
      <c r="X580" s="17"/>
      <c r="AA580" s="16"/>
    </row>
    <row r="581" spans="1:27" s="15" customFormat="1" ht="18.75" customHeight="1">
      <c r="A581" s="201"/>
      <c r="B581" s="188">
        <v>3753</v>
      </c>
      <c r="C581" s="18" t="s">
        <v>3108</v>
      </c>
      <c r="D581" s="17">
        <v>4127700963</v>
      </c>
      <c r="E581" s="28">
        <v>10</v>
      </c>
      <c r="F581" s="28"/>
      <c r="G581" s="28">
        <v>15</v>
      </c>
      <c r="H581" s="28"/>
      <c r="I581" s="28"/>
      <c r="J581" s="28"/>
      <c r="K581" s="28"/>
      <c r="L581" s="28"/>
      <c r="M581" s="28"/>
      <c r="N581" s="28"/>
      <c r="O581" s="28">
        <v>15</v>
      </c>
      <c r="P581" s="28">
        <v>15</v>
      </c>
      <c r="Q581" s="28"/>
      <c r="R581" s="28"/>
      <c r="S581" s="28"/>
      <c r="T581" s="28"/>
      <c r="U581" s="28"/>
      <c r="V581" s="28"/>
      <c r="W581" s="34"/>
      <c r="X581" s="17"/>
      <c r="AA581" s="16"/>
    </row>
    <row r="582" spans="1:27" s="15" customFormat="1" ht="18.75" customHeight="1">
      <c r="A582" s="201"/>
      <c r="B582" s="188">
        <v>3717</v>
      </c>
      <c r="C582" s="18" t="s">
        <v>1234</v>
      </c>
      <c r="D582" s="17">
        <v>4127694235</v>
      </c>
      <c r="E582" s="34"/>
      <c r="F582" s="34"/>
      <c r="G582" s="28">
        <v>30</v>
      </c>
      <c r="H582" s="28">
        <v>20</v>
      </c>
      <c r="I582" s="28"/>
      <c r="J582" s="28">
        <v>15</v>
      </c>
      <c r="K582" s="28"/>
      <c r="L582" s="28"/>
      <c r="M582" s="28"/>
      <c r="N582" s="28"/>
      <c r="O582" s="28">
        <v>15</v>
      </c>
      <c r="P582" s="28">
        <v>30</v>
      </c>
      <c r="Q582" s="34"/>
      <c r="R582" s="34"/>
      <c r="S582" s="34"/>
      <c r="T582" s="34"/>
      <c r="U582" s="34"/>
      <c r="V582" s="34"/>
      <c r="W582" s="34"/>
      <c r="X582" s="17"/>
      <c r="AA582" s="16"/>
    </row>
    <row r="583" spans="1:27" s="15" customFormat="1" ht="18.75" customHeight="1">
      <c r="A583" s="202"/>
      <c r="B583" s="189"/>
      <c r="C583" s="51"/>
      <c r="D583" s="48"/>
      <c r="E583" s="48"/>
      <c r="F583" s="48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8"/>
      <c r="R583" s="48"/>
      <c r="S583" s="48"/>
      <c r="T583" s="48"/>
      <c r="U583" s="48"/>
      <c r="V583" s="48"/>
      <c r="W583" s="48"/>
      <c r="X583" s="164" t="s">
        <v>5230</v>
      </c>
      <c r="AA583" s="16"/>
    </row>
    <row r="584" spans="1:27" s="15" customFormat="1" ht="18.75" customHeight="1">
      <c r="A584" s="201"/>
      <c r="B584" s="188"/>
      <c r="C584" s="179" t="s">
        <v>5197</v>
      </c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AA584" s="16"/>
    </row>
    <row r="585" spans="1:27" s="15" customFormat="1" ht="18.75" customHeight="1">
      <c r="A585" s="216" t="s">
        <v>4977</v>
      </c>
      <c r="B585" s="188">
        <v>2823</v>
      </c>
      <c r="C585" s="18" t="s">
        <v>4340</v>
      </c>
      <c r="D585" s="17">
        <v>4127708743</v>
      </c>
      <c r="E585" s="17"/>
      <c r="F585" s="17"/>
      <c r="G585" s="17">
        <v>2</v>
      </c>
      <c r="H585" s="17">
        <v>2</v>
      </c>
      <c r="I585" s="17"/>
      <c r="J585" s="17"/>
      <c r="K585" s="17"/>
      <c r="L585" s="17"/>
      <c r="M585" s="17"/>
      <c r="N585" s="17"/>
      <c r="O585" s="17">
        <v>5</v>
      </c>
      <c r="P585" s="17">
        <v>5</v>
      </c>
      <c r="Q585" s="17"/>
      <c r="R585" s="17"/>
      <c r="S585" s="17"/>
      <c r="T585" s="17"/>
      <c r="U585" s="17"/>
      <c r="V585" s="17"/>
      <c r="W585" s="17"/>
      <c r="X585" s="17"/>
      <c r="AA585" s="16"/>
    </row>
    <row r="586" spans="1:27" s="15" customFormat="1" ht="18.75" customHeight="1">
      <c r="A586" s="216" t="s">
        <v>5034</v>
      </c>
      <c r="B586" s="188">
        <v>4404</v>
      </c>
      <c r="C586" s="18" t="s">
        <v>5198</v>
      </c>
      <c r="D586" s="17">
        <v>4127722937</v>
      </c>
      <c r="E586" s="17"/>
      <c r="F586" s="17"/>
      <c r="G586" s="17">
        <v>5</v>
      </c>
      <c r="H586" s="17">
        <v>5</v>
      </c>
      <c r="I586" s="17"/>
      <c r="J586" s="17">
        <v>5</v>
      </c>
      <c r="K586" s="17"/>
      <c r="L586" s="17"/>
      <c r="M586" s="17"/>
      <c r="N586" s="17"/>
      <c r="O586" s="17"/>
      <c r="P586" s="17">
        <v>5</v>
      </c>
      <c r="Q586" s="17"/>
      <c r="R586" s="17"/>
      <c r="S586" s="17"/>
      <c r="T586" s="17"/>
      <c r="U586" s="17"/>
      <c r="V586" s="17"/>
      <c r="W586" s="17"/>
      <c r="X586" s="17"/>
      <c r="AA586" s="16"/>
    </row>
    <row r="587" spans="1:27" s="15" customFormat="1" ht="18.75" customHeight="1">
      <c r="A587" s="201"/>
      <c r="B587" s="188">
        <v>4525</v>
      </c>
      <c r="C587" s="18" t="s">
        <v>4360</v>
      </c>
      <c r="D587" s="17">
        <v>4127725700</v>
      </c>
      <c r="E587" s="17">
        <v>3</v>
      </c>
      <c r="F587" s="17"/>
      <c r="G587" s="17">
        <v>3</v>
      </c>
      <c r="H587" s="17">
        <v>5</v>
      </c>
      <c r="I587" s="17"/>
      <c r="J587" s="17">
        <v>3</v>
      </c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X587" s="17"/>
      <c r="AA587" s="16"/>
    </row>
    <row r="588" spans="1:27" s="15" customFormat="1" ht="18.75" customHeight="1">
      <c r="A588" s="201"/>
      <c r="B588" s="188">
        <v>2428</v>
      </c>
      <c r="C588" s="18" t="s">
        <v>4653</v>
      </c>
      <c r="D588" s="17">
        <v>4127705557</v>
      </c>
      <c r="E588" s="17"/>
      <c r="F588" s="17">
        <v>2</v>
      </c>
      <c r="G588" s="17"/>
      <c r="H588" s="17">
        <v>3</v>
      </c>
      <c r="I588" s="17"/>
      <c r="J588" s="17"/>
      <c r="K588" s="17"/>
      <c r="L588" s="17"/>
      <c r="M588" s="17"/>
      <c r="N588" s="17"/>
      <c r="O588" s="17"/>
      <c r="P588" s="17">
        <v>10</v>
      </c>
      <c r="Q588" s="17"/>
      <c r="R588" s="17"/>
      <c r="S588" s="17"/>
      <c r="T588" s="17"/>
      <c r="U588" s="17"/>
      <c r="V588" s="17"/>
      <c r="W588" s="17"/>
      <c r="X588" s="17"/>
      <c r="AA588" s="16"/>
    </row>
    <row r="589" spans="1:27" s="15" customFormat="1" ht="18.75" customHeight="1">
      <c r="A589" s="201"/>
      <c r="B589" s="188">
        <v>5224</v>
      </c>
      <c r="C589" s="18" t="s">
        <v>3245</v>
      </c>
      <c r="D589" s="17">
        <v>4127681989</v>
      </c>
      <c r="E589" s="17"/>
      <c r="F589" s="17"/>
      <c r="G589" s="17">
        <v>5</v>
      </c>
      <c r="H589" s="17">
        <v>10</v>
      </c>
      <c r="I589" s="17"/>
      <c r="J589" s="17">
        <v>3</v>
      </c>
      <c r="K589" s="17"/>
      <c r="L589" s="17"/>
      <c r="M589" s="17"/>
      <c r="N589" s="17"/>
      <c r="O589" s="17">
        <v>8</v>
      </c>
      <c r="P589" s="17">
        <v>5</v>
      </c>
      <c r="Q589" s="17"/>
      <c r="R589" s="17"/>
      <c r="S589" s="17"/>
      <c r="T589" s="17"/>
      <c r="U589" s="17"/>
      <c r="V589" s="17"/>
      <c r="W589" s="17"/>
      <c r="X589" s="17"/>
      <c r="AA589" s="16"/>
    </row>
    <row r="590" spans="1:27" s="15" customFormat="1" ht="18.75" customHeight="1">
      <c r="A590" s="201"/>
      <c r="B590" s="188">
        <v>4667</v>
      </c>
      <c r="C590" s="18" t="s">
        <v>1905</v>
      </c>
      <c r="D590" s="17">
        <v>4127719072</v>
      </c>
      <c r="E590" s="17"/>
      <c r="F590" s="17"/>
      <c r="G590" s="17">
        <v>5</v>
      </c>
      <c r="H590" s="17">
        <v>10</v>
      </c>
      <c r="I590" s="17"/>
      <c r="J590" s="17">
        <v>2</v>
      </c>
      <c r="K590" s="17"/>
      <c r="L590" s="17"/>
      <c r="M590" s="17"/>
      <c r="N590" s="17"/>
      <c r="O590" s="17"/>
      <c r="P590" s="17">
        <v>5</v>
      </c>
      <c r="Q590" s="17"/>
      <c r="R590" s="17"/>
      <c r="S590" s="17"/>
      <c r="T590" s="17"/>
      <c r="U590" s="17"/>
      <c r="V590" s="17"/>
      <c r="W590" s="17"/>
      <c r="X590" s="17"/>
      <c r="AA590" s="16"/>
    </row>
    <row r="591" spans="1:27" s="15" customFormat="1" ht="18.75" customHeight="1">
      <c r="A591" s="201"/>
      <c r="B591" s="188">
        <v>2853</v>
      </c>
      <c r="C591" s="18" t="s">
        <v>1906</v>
      </c>
      <c r="D591" s="17">
        <v>4127646175</v>
      </c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>
        <v>10</v>
      </c>
      <c r="R591" s="17"/>
      <c r="S591" s="17"/>
      <c r="T591" s="17"/>
      <c r="U591" s="17"/>
      <c r="V591" s="17"/>
      <c r="W591" s="17"/>
      <c r="X591" s="17"/>
      <c r="AA591" s="16"/>
    </row>
    <row r="592" spans="1:27" s="15" customFormat="1" ht="18.75" customHeight="1">
      <c r="A592" s="201"/>
      <c r="B592" s="188">
        <v>1664</v>
      </c>
      <c r="C592" s="18" t="s">
        <v>3402</v>
      </c>
      <c r="D592" s="17">
        <v>4127683454</v>
      </c>
      <c r="E592" s="17"/>
      <c r="F592" s="17"/>
      <c r="G592" s="17">
        <v>6</v>
      </c>
      <c r="H592" s="17">
        <v>12</v>
      </c>
      <c r="I592" s="17"/>
      <c r="J592" s="17">
        <v>12</v>
      </c>
      <c r="K592" s="17"/>
      <c r="L592" s="17"/>
      <c r="M592" s="17"/>
      <c r="N592" s="17"/>
      <c r="O592" s="17">
        <v>6</v>
      </c>
      <c r="P592" s="17"/>
      <c r="Q592" s="17"/>
      <c r="R592" s="17"/>
      <c r="S592" s="17"/>
      <c r="T592" s="17"/>
      <c r="U592" s="17"/>
      <c r="V592" s="17"/>
      <c r="W592" s="17"/>
      <c r="X592" s="17"/>
      <c r="AA592" s="16"/>
    </row>
    <row r="593" spans="1:27" s="15" customFormat="1" ht="18.75" customHeight="1">
      <c r="A593" s="201"/>
      <c r="B593" s="188">
        <v>3863</v>
      </c>
      <c r="C593" s="18" t="s">
        <v>5199</v>
      </c>
      <c r="D593" s="17">
        <v>4127692665</v>
      </c>
      <c r="E593" s="17"/>
      <c r="F593" s="17"/>
      <c r="G593" s="17">
        <v>10</v>
      </c>
      <c r="H593" s="17">
        <v>5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AA593" s="16"/>
    </row>
    <row r="594" spans="1:27" s="15" customFormat="1" ht="18.75" customHeight="1">
      <c r="A594" s="201"/>
      <c r="B594" s="188">
        <v>2357</v>
      </c>
      <c r="C594" s="18" t="s">
        <v>3404</v>
      </c>
      <c r="D594" s="17">
        <v>4127723552</v>
      </c>
      <c r="E594" s="17"/>
      <c r="F594" s="17"/>
      <c r="G594" s="17">
        <v>4</v>
      </c>
      <c r="H594" s="17">
        <v>5</v>
      </c>
      <c r="I594" s="17"/>
      <c r="J594" s="17"/>
      <c r="K594" s="17"/>
      <c r="L594" s="17"/>
      <c r="M594" s="17"/>
      <c r="N594" s="17"/>
      <c r="O594" s="17"/>
      <c r="P594" s="17">
        <v>3</v>
      </c>
      <c r="Q594" s="17"/>
      <c r="R594" s="17"/>
      <c r="S594" s="17"/>
      <c r="T594" s="17"/>
      <c r="U594" s="17"/>
      <c r="V594" s="17"/>
      <c r="W594" s="17"/>
      <c r="X594" s="17"/>
      <c r="AA594" s="16"/>
    </row>
    <row r="595" spans="1:27" s="15" customFormat="1" ht="18.75" customHeight="1">
      <c r="A595" s="201"/>
      <c r="B595" s="188">
        <v>5304</v>
      </c>
      <c r="C595" s="18" t="s">
        <v>4332</v>
      </c>
      <c r="D595" s="17">
        <v>4127706789</v>
      </c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>
        <v>20</v>
      </c>
      <c r="P595" s="17"/>
      <c r="Q595" s="17"/>
      <c r="R595" s="17"/>
      <c r="S595" s="17"/>
      <c r="T595" s="17"/>
      <c r="U595" s="17"/>
      <c r="V595" s="17"/>
      <c r="W595" s="17"/>
      <c r="X595" s="17"/>
      <c r="AA595" s="16"/>
    </row>
    <row r="596" spans="1:27" s="15" customFormat="1" ht="18.75" customHeight="1">
      <c r="A596" s="201"/>
      <c r="B596" s="188">
        <v>4023</v>
      </c>
      <c r="C596" s="18" t="s">
        <v>3215</v>
      </c>
      <c r="D596" s="17">
        <v>4127718726</v>
      </c>
      <c r="E596" s="17"/>
      <c r="F596" s="17"/>
      <c r="G596" s="17">
        <v>5</v>
      </c>
      <c r="H596" s="17">
        <v>5</v>
      </c>
      <c r="I596" s="17"/>
      <c r="J596" s="17">
        <v>5</v>
      </c>
      <c r="K596" s="17"/>
      <c r="L596" s="17"/>
      <c r="M596" s="17"/>
      <c r="N596" s="17"/>
      <c r="O596" s="17"/>
      <c r="P596" s="17">
        <v>5</v>
      </c>
      <c r="Q596" s="17"/>
      <c r="R596" s="17"/>
      <c r="S596" s="17"/>
      <c r="T596" s="17"/>
      <c r="U596" s="17"/>
      <c r="V596" s="17"/>
      <c r="W596" s="17"/>
      <c r="X596" s="17"/>
      <c r="AA596" s="16"/>
    </row>
    <row r="597" spans="1:27" s="15" customFormat="1" ht="18.75" customHeight="1">
      <c r="A597" s="201"/>
      <c r="B597" s="188">
        <v>3057</v>
      </c>
      <c r="C597" s="18" t="s">
        <v>2693</v>
      </c>
      <c r="D597" s="17">
        <v>4127720072</v>
      </c>
      <c r="E597" s="17"/>
      <c r="F597" s="17"/>
      <c r="G597" s="17">
        <v>10</v>
      </c>
      <c r="H597" s="17">
        <v>5</v>
      </c>
      <c r="I597" s="17"/>
      <c r="J597" s="17">
        <v>5</v>
      </c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AA597" s="16"/>
    </row>
    <row r="598" spans="1:27" s="15" customFormat="1" ht="18.75" customHeight="1">
      <c r="A598" s="201"/>
      <c r="B598" s="188">
        <v>3014</v>
      </c>
      <c r="C598" s="18" t="s">
        <v>4363</v>
      </c>
      <c r="D598" s="17">
        <v>4127699938</v>
      </c>
      <c r="E598" s="17">
        <v>2</v>
      </c>
      <c r="F598" s="17"/>
      <c r="G598" s="17">
        <v>3</v>
      </c>
      <c r="H598" s="17"/>
      <c r="I598" s="17"/>
      <c r="J598" s="17"/>
      <c r="K598" s="17"/>
      <c r="L598" s="17"/>
      <c r="M598" s="17"/>
      <c r="N598" s="17"/>
      <c r="O598" s="17">
        <v>2</v>
      </c>
      <c r="P598" s="17">
        <v>5</v>
      </c>
      <c r="Q598" s="17"/>
      <c r="R598" s="17"/>
      <c r="S598" s="17"/>
      <c r="T598" s="17"/>
      <c r="U598" s="17"/>
      <c r="V598" s="17"/>
      <c r="W598" s="17"/>
      <c r="X598" s="17"/>
      <c r="AA598" s="16"/>
    </row>
    <row r="599" spans="1:27" s="15" customFormat="1" ht="18.75" customHeight="1">
      <c r="A599" s="201"/>
      <c r="B599" s="188">
        <v>3105</v>
      </c>
      <c r="C599" s="18" t="s">
        <v>5200</v>
      </c>
      <c r="D599" s="17">
        <v>4127697079</v>
      </c>
      <c r="E599" s="17"/>
      <c r="F599" s="17"/>
      <c r="G599" s="17">
        <v>3</v>
      </c>
      <c r="H599" s="17">
        <v>10</v>
      </c>
      <c r="I599" s="17"/>
      <c r="J599" s="17">
        <v>5</v>
      </c>
      <c r="K599" s="17"/>
      <c r="L599" s="17"/>
      <c r="M599" s="17"/>
      <c r="N599" s="17"/>
      <c r="O599" s="17"/>
      <c r="P599" s="17">
        <v>5</v>
      </c>
      <c r="Q599" s="17"/>
      <c r="R599" s="17"/>
      <c r="S599" s="17"/>
      <c r="T599" s="17"/>
      <c r="U599" s="17"/>
      <c r="V599" s="17"/>
      <c r="W599" s="17"/>
      <c r="X599" s="17"/>
      <c r="AA599" s="16"/>
    </row>
    <row r="600" spans="1:27" s="15" customFormat="1" ht="18.75" customHeight="1">
      <c r="A600" s="201"/>
      <c r="B600" s="188">
        <v>5554</v>
      </c>
      <c r="C600" s="18" t="s">
        <v>2715</v>
      </c>
      <c r="D600" s="17">
        <v>4127720259</v>
      </c>
      <c r="E600" s="17">
        <v>2</v>
      </c>
      <c r="F600" s="17"/>
      <c r="G600" s="17">
        <v>5</v>
      </c>
      <c r="H600" s="17">
        <v>3</v>
      </c>
      <c r="I600" s="17"/>
      <c r="J600" s="17"/>
      <c r="K600" s="17"/>
      <c r="L600" s="17"/>
      <c r="M600" s="17"/>
      <c r="N600" s="17"/>
      <c r="O600" s="17"/>
      <c r="P600" s="17">
        <v>5</v>
      </c>
      <c r="Q600" s="17"/>
      <c r="R600" s="17"/>
      <c r="S600" s="17"/>
      <c r="T600" s="17"/>
      <c r="U600" s="17"/>
      <c r="V600" s="17"/>
      <c r="W600" s="17"/>
      <c r="X600" s="17"/>
      <c r="AA600" s="16"/>
    </row>
    <row r="601" spans="1:27" s="15" customFormat="1" ht="18.75" customHeight="1">
      <c r="A601" s="201"/>
      <c r="B601" s="188">
        <v>5612</v>
      </c>
      <c r="C601" s="18" t="s">
        <v>4334</v>
      </c>
      <c r="D601" s="17">
        <v>4127718943</v>
      </c>
      <c r="E601" s="17"/>
      <c r="F601" s="17"/>
      <c r="G601" s="17"/>
      <c r="H601" s="17">
        <v>15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AA601" s="16"/>
    </row>
    <row r="602" spans="1:27" s="15" customFormat="1" ht="18.75" customHeight="1">
      <c r="A602" s="201"/>
      <c r="B602" s="188">
        <v>2014</v>
      </c>
      <c r="C602" s="18" t="s">
        <v>4339</v>
      </c>
      <c r="D602" s="17">
        <v>4127697424</v>
      </c>
      <c r="E602" s="17"/>
      <c r="F602" s="17"/>
      <c r="G602" s="17">
        <v>10</v>
      </c>
      <c r="H602" s="17">
        <v>10</v>
      </c>
      <c r="I602" s="17"/>
      <c r="J602" s="17"/>
      <c r="K602" s="17"/>
      <c r="L602" s="17"/>
      <c r="M602" s="17"/>
      <c r="N602" s="17"/>
      <c r="O602" s="17"/>
      <c r="P602" s="17">
        <v>10</v>
      </c>
      <c r="Q602" s="17"/>
      <c r="R602" s="17"/>
      <c r="S602" s="17"/>
      <c r="T602" s="17"/>
      <c r="U602" s="17"/>
      <c r="V602" s="17"/>
      <c r="W602" s="17"/>
      <c r="X602" s="17"/>
      <c r="AA602" s="16"/>
    </row>
    <row r="603" spans="1:27" s="15" customFormat="1" ht="18.75" customHeight="1">
      <c r="A603" s="201"/>
      <c r="B603" s="188">
        <v>2807</v>
      </c>
      <c r="C603" s="18" t="s">
        <v>5201</v>
      </c>
      <c r="D603" s="17">
        <v>4127706423</v>
      </c>
      <c r="E603" s="17">
        <v>4</v>
      </c>
      <c r="F603" s="17"/>
      <c r="G603" s="17">
        <v>1</v>
      </c>
      <c r="H603" s="17"/>
      <c r="I603" s="17"/>
      <c r="J603" s="17"/>
      <c r="K603" s="17"/>
      <c r="L603" s="17"/>
      <c r="M603" s="17"/>
      <c r="N603" s="17"/>
      <c r="O603" s="17">
        <v>4</v>
      </c>
      <c r="P603" s="17">
        <v>6</v>
      </c>
      <c r="Q603" s="17"/>
      <c r="R603" s="17"/>
      <c r="S603" s="17"/>
      <c r="T603" s="17"/>
      <c r="U603" s="17"/>
      <c r="V603" s="17"/>
      <c r="W603" s="17"/>
      <c r="X603" s="17"/>
      <c r="AA603" s="16"/>
    </row>
    <row r="604" spans="1:27" s="15" customFormat="1" ht="18.75" customHeight="1">
      <c r="A604" s="201"/>
      <c r="B604" s="188">
        <v>3145</v>
      </c>
      <c r="C604" s="18" t="s">
        <v>1977</v>
      </c>
      <c r="D604" s="17">
        <v>4127707934</v>
      </c>
      <c r="E604" s="17"/>
      <c r="F604" s="17"/>
      <c r="G604" s="17"/>
      <c r="H604" s="17">
        <v>3</v>
      </c>
      <c r="I604" s="17"/>
      <c r="J604" s="17">
        <v>5</v>
      </c>
      <c r="K604" s="17"/>
      <c r="L604" s="17"/>
      <c r="M604" s="17"/>
      <c r="N604" s="17"/>
      <c r="O604" s="17"/>
      <c r="P604" s="17">
        <v>5</v>
      </c>
      <c r="Q604" s="17"/>
      <c r="R604" s="17"/>
      <c r="S604" s="17"/>
      <c r="T604" s="17"/>
      <c r="U604" s="17"/>
      <c r="V604" s="17"/>
      <c r="W604" s="17"/>
      <c r="X604" s="17"/>
      <c r="AA604" s="16"/>
    </row>
    <row r="605" spans="1:27" s="15" customFormat="1" ht="18.75" customHeight="1">
      <c r="A605" s="201"/>
      <c r="B605" s="188">
        <v>4135</v>
      </c>
      <c r="C605" s="18" t="s">
        <v>1859</v>
      </c>
      <c r="D605" s="17">
        <v>4127695745</v>
      </c>
      <c r="E605" s="17">
        <v>2</v>
      </c>
      <c r="F605" s="17"/>
      <c r="G605" s="17"/>
      <c r="H605" s="17">
        <v>15</v>
      </c>
      <c r="I605" s="17"/>
      <c r="J605" s="17">
        <v>6</v>
      </c>
      <c r="K605" s="17"/>
      <c r="L605" s="17"/>
      <c r="M605" s="17"/>
      <c r="N605" s="17"/>
      <c r="O605" s="17">
        <v>10</v>
      </c>
      <c r="P605" s="17"/>
      <c r="Q605" s="17"/>
      <c r="R605" s="17"/>
      <c r="S605" s="17"/>
      <c r="T605" s="17"/>
      <c r="U605" s="17"/>
      <c r="V605" s="17"/>
      <c r="W605" s="17"/>
      <c r="X605" s="17"/>
      <c r="AA605" s="16"/>
    </row>
    <row r="606" spans="1:27" s="15" customFormat="1" ht="18.75" customHeight="1">
      <c r="A606" s="201"/>
      <c r="B606" s="188">
        <v>4526</v>
      </c>
      <c r="C606" s="18" t="s">
        <v>4330</v>
      </c>
      <c r="D606" s="17">
        <v>4127704784</v>
      </c>
      <c r="E606" s="17"/>
      <c r="F606" s="17"/>
      <c r="G606" s="17">
        <v>5</v>
      </c>
      <c r="H606" s="17">
        <v>10</v>
      </c>
      <c r="I606" s="17"/>
      <c r="J606" s="17">
        <v>6</v>
      </c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AA606" s="16"/>
    </row>
    <row r="607" spans="1:27" s="15" customFormat="1" ht="18.75" customHeight="1">
      <c r="A607" s="201"/>
      <c r="B607" s="188">
        <v>2178</v>
      </c>
      <c r="C607" s="18" t="s">
        <v>4327</v>
      </c>
      <c r="D607" s="17">
        <v>4127708211</v>
      </c>
      <c r="E607" s="17"/>
      <c r="F607" s="17"/>
      <c r="G607" s="17">
        <v>5</v>
      </c>
      <c r="H607" s="17"/>
      <c r="I607" s="17"/>
      <c r="J607" s="17"/>
      <c r="K607" s="17"/>
      <c r="L607" s="17"/>
      <c r="M607" s="17"/>
      <c r="N607" s="17"/>
      <c r="O607" s="17">
        <v>10</v>
      </c>
      <c r="P607" s="17"/>
      <c r="Q607" s="17"/>
      <c r="R607" s="17"/>
      <c r="S607" s="17"/>
      <c r="T607" s="17"/>
      <c r="U607" s="17"/>
      <c r="V607" s="17"/>
      <c r="W607" s="17"/>
      <c r="X607" s="17"/>
      <c r="AA607" s="16"/>
    </row>
    <row r="608" spans="1:27" s="15" customFormat="1" ht="18.75" customHeight="1">
      <c r="A608" s="201"/>
      <c r="B608" s="188">
        <v>2080</v>
      </c>
      <c r="C608" s="18" t="s">
        <v>4326</v>
      </c>
      <c r="D608" s="17">
        <v>4127677278</v>
      </c>
      <c r="E608" s="17"/>
      <c r="F608" s="17"/>
      <c r="G608" s="17">
        <v>5</v>
      </c>
      <c r="H608" s="17">
        <v>10</v>
      </c>
      <c r="I608" s="17"/>
      <c r="J608" s="17">
        <v>5</v>
      </c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AA608" s="16"/>
    </row>
    <row r="609" spans="1:27" s="15" customFormat="1" ht="18.75" customHeight="1">
      <c r="A609" s="201"/>
      <c r="B609" s="188">
        <v>2758</v>
      </c>
      <c r="C609" s="18" t="s">
        <v>4323</v>
      </c>
      <c r="D609" s="17">
        <v>4127720333</v>
      </c>
      <c r="E609" s="17"/>
      <c r="F609" s="17"/>
      <c r="G609" s="17"/>
      <c r="H609" s="17">
        <v>10</v>
      </c>
      <c r="I609" s="17"/>
      <c r="J609" s="17">
        <v>5</v>
      </c>
      <c r="K609" s="17"/>
      <c r="L609" s="17"/>
      <c r="M609" s="17"/>
      <c r="N609" s="17"/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X609" s="17"/>
      <c r="AA609" s="16"/>
    </row>
    <row r="610" spans="1:27" s="15" customFormat="1" ht="18.75" customHeight="1">
      <c r="A610" s="201"/>
      <c r="B610" s="188">
        <v>5305</v>
      </c>
      <c r="C610" s="18" t="s">
        <v>5202</v>
      </c>
      <c r="D610" s="17">
        <v>4127706930</v>
      </c>
      <c r="E610" s="17"/>
      <c r="F610" s="17"/>
      <c r="G610" s="17">
        <v>3</v>
      </c>
      <c r="H610" s="17">
        <v>5</v>
      </c>
      <c r="I610" s="17"/>
      <c r="J610" s="17">
        <v>3</v>
      </c>
      <c r="K610" s="17"/>
      <c r="L610" s="17"/>
      <c r="M610" s="17"/>
      <c r="N610" s="17"/>
      <c r="O610" s="17">
        <v>5</v>
      </c>
      <c r="P610" s="17"/>
      <c r="Q610" s="17"/>
      <c r="R610" s="17"/>
      <c r="S610" s="17"/>
      <c r="T610" s="17"/>
      <c r="U610" s="17"/>
      <c r="V610" s="17"/>
      <c r="W610" s="17"/>
      <c r="X610" s="17"/>
      <c r="AA610" s="16"/>
    </row>
    <row r="611" spans="1:27" s="15" customFormat="1" ht="18.75" customHeight="1">
      <c r="A611" s="201"/>
      <c r="B611" s="188">
        <v>2846</v>
      </c>
      <c r="C611" s="18" t="s">
        <v>5203</v>
      </c>
      <c r="D611" s="17">
        <v>4127715372</v>
      </c>
      <c r="E611" s="17"/>
      <c r="F611" s="17"/>
      <c r="G611" s="17">
        <v>3</v>
      </c>
      <c r="H611" s="17">
        <v>5</v>
      </c>
      <c r="I611" s="17"/>
      <c r="J611" s="17"/>
      <c r="K611" s="17"/>
      <c r="L611" s="17"/>
      <c r="M611" s="17"/>
      <c r="N611" s="17"/>
      <c r="O611" s="17">
        <v>6</v>
      </c>
      <c r="P611" s="17">
        <v>5</v>
      </c>
      <c r="Q611" s="17"/>
      <c r="R611" s="17"/>
      <c r="S611" s="17"/>
      <c r="T611" s="17"/>
      <c r="U611" s="17"/>
      <c r="V611" s="17"/>
      <c r="W611" s="17"/>
      <c r="X611" s="17"/>
      <c r="AA611" s="16"/>
    </row>
    <row r="612" spans="1:27" s="15" customFormat="1" ht="18.75" customHeight="1">
      <c r="A612" s="201"/>
      <c r="B612" s="188" t="s">
        <v>4313</v>
      </c>
      <c r="C612" s="18" t="s">
        <v>5204</v>
      </c>
      <c r="D612" s="17">
        <v>12</v>
      </c>
      <c r="E612" s="17"/>
      <c r="F612" s="17"/>
      <c r="G612" s="17">
        <v>5</v>
      </c>
      <c r="H612" s="17">
        <v>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AA612" s="16"/>
    </row>
    <row r="613" spans="1:27" s="15" customFormat="1" ht="18.75" customHeight="1">
      <c r="A613" s="201"/>
      <c r="B613" s="188">
        <v>4168</v>
      </c>
      <c r="C613" s="18" t="s">
        <v>4932</v>
      </c>
      <c r="D613" s="17">
        <v>4127697515</v>
      </c>
      <c r="E613" s="17"/>
      <c r="F613" s="17"/>
      <c r="G613" s="17">
        <v>3</v>
      </c>
      <c r="H613" s="17">
        <v>3</v>
      </c>
      <c r="I613" s="17"/>
      <c r="J613" s="17">
        <v>3</v>
      </c>
      <c r="K613" s="17"/>
      <c r="L613" s="17"/>
      <c r="M613" s="17"/>
      <c r="N613" s="17"/>
      <c r="O613" s="17"/>
      <c r="P613" s="17">
        <v>3</v>
      </c>
      <c r="Q613" s="17"/>
      <c r="R613" s="17"/>
      <c r="S613" s="17"/>
      <c r="T613" s="17"/>
      <c r="U613" s="17"/>
      <c r="V613" s="17"/>
      <c r="W613" s="17"/>
      <c r="X613" s="17"/>
      <c r="AA613" s="16"/>
    </row>
    <row r="614" spans="1:27" s="15" customFormat="1" ht="18.75" customHeight="1">
      <c r="A614" s="201"/>
      <c r="B614" s="188">
        <v>2370</v>
      </c>
      <c r="C614" s="18" t="s">
        <v>4061</v>
      </c>
      <c r="D614" s="17">
        <v>4127721271</v>
      </c>
      <c r="E614" s="17"/>
      <c r="F614" s="17"/>
      <c r="G614" s="17">
        <v>4</v>
      </c>
      <c r="H614" s="17">
        <v>5</v>
      </c>
      <c r="I614" s="17"/>
      <c r="J614" s="17">
        <v>5</v>
      </c>
      <c r="K614" s="17"/>
      <c r="L614" s="17"/>
      <c r="M614" s="17"/>
      <c r="N614" s="17"/>
      <c r="O614" s="17">
        <v>5</v>
      </c>
      <c r="P614" s="17">
        <v>5</v>
      </c>
      <c r="Q614" s="17"/>
      <c r="R614" s="17"/>
      <c r="S614" s="17"/>
      <c r="T614" s="17"/>
      <c r="U614" s="17"/>
      <c r="V614" s="17"/>
      <c r="W614" s="17"/>
      <c r="X614" s="17"/>
      <c r="AA614" s="16"/>
    </row>
    <row r="615" spans="1:27" s="15" customFormat="1" ht="18.75" customHeight="1">
      <c r="A615" s="206" t="s">
        <v>5205</v>
      </c>
      <c r="B615" s="188">
        <v>4800</v>
      </c>
      <c r="C615" s="18" t="s">
        <v>4915</v>
      </c>
      <c r="D615" s="17">
        <v>4127648321</v>
      </c>
      <c r="E615" s="17"/>
      <c r="F615" s="17"/>
      <c r="G615" s="17"/>
      <c r="H615" s="17">
        <v>6</v>
      </c>
      <c r="I615" s="17"/>
      <c r="J615" s="17"/>
      <c r="K615" s="17"/>
      <c r="L615" s="17"/>
      <c r="M615" s="17"/>
      <c r="N615" s="17"/>
      <c r="O615" s="17"/>
      <c r="P615" s="17">
        <v>6</v>
      </c>
      <c r="Q615" s="17"/>
      <c r="R615" s="17"/>
      <c r="S615" s="17"/>
      <c r="T615" s="17"/>
      <c r="U615" s="17"/>
      <c r="V615" s="17"/>
      <c r="W615" s="17"/>
      <c r="X615" s="17"/>
      <c r="AA615" s="16"/>
    </row>
    <row r="616" spans="1:27" s="15" customFormat="1" ht="18.75" customHeight="1">
      <c r="A616" s="206" t="s">
        <v>5206</v>
      </c>
      <c r="B616" s="188">
        <v>5609</v>
      </c>
      <c r="C616" s="18" t="s">
        <v>3090</v>
      </c>
      <c r="D616" s="17">
        <v>4127672812</v>
      </c>
      <c r="E616" s="17">
        <v>5</v>
      </c>
      <c r="F616" s="17"/>
      <c r="G616" s="17">
        <v>10</v>
      </c>
      <c r="H616" s="17"/>
      <c r="I616" s="17"/>
      <c r="J616" s="17"/>
      <c r="K616" s="17"/>
      <c r="L616" s="17"/>
      <c r="M616" s="17"/>
      <c r="N616" s="17"/>
      <c r="O616" s="17">
        <v>5</v>
      </c>
      <c r="P616" s="17"/>
      <c r="Q616" s="17"/>
      <c r="R616" s="17"/>
      <c r="S616" s="17"/>
      <c r="T616" s="17"/>
      <c r="U616" s="17"/>
      <c r="V616" s="17"/>
      <c r="W616" s="17"/>
      <c r="X616" s="17"/>
      <c r="AA616" s="16"/>
    </row>
    <row r="617" spans="1:27" s="15" customFormat="1" ht="18.75" customHeight="1">
      <c r="A617" s="201"/>
      <c r="B617" s="188">
        <v>5621</v>
      </c>
      <c r="C617" s="18" t="s">
        <v>3525</v>
      </c>
      <c r="D617" s="17">
        <v>4127667130</v>
      </c>
      <c r="E617" s="17"/>
      <c r="F617" s="17"/>
      <c r="G617" s="17">
        <v>7</v>
      </c>
      <c r="H617" s="17">
        <v>5</v>
      </c>
      <c r="I617" s="17"/>
      <c r="J617" s="17"/>
      <c r="K617" s="17"/>
      <c r="L617" s="17"/>
      <c r="M617" s="17"/>
      <c r="N617" s="17"/>
      <c r="O617" s="17">
        <v>10</v>
      </c>
      <c r="P617" s="17">
        <v>5</v>
      </c>
      <c r="Q617" s="17"/>
      <c r="R617" s="17"/>
      <c r="S617" s="17"/>
      <c r="T617" s="17"/>
      <c r="U617" s="17"/>
      <c r="V617" s="17"/>
      <c r="W617" s="17"/>
      <c r="X617" s="17"/>
      <c r="AA617" s="16"/>
    </row>
    <row r="618" spans="1:27" s="15" customFormat="1" ht="18.75" customHeight="1">
      <c r="A618" s="201"/>
      <c r="B618" s="188">
        <v>5605</v>
      </c>
      <c r="C618" s="18" t="s">
        <v>3089</v>
      </c>
      <c r="D618" s="17">
        <v>4127377973</v>
      </c>
      <c r="E618" s="17"/>
      <c r="F618" s="17"/>
      <c r="G618" s="17">
        <v>10</v>
      </c>
      <c r="H618" s="17">
        <v>5</v>
      </c>
      <c r="I618" s="17"/>
      <c r="J618" s="17">
        <v>3</v>
      </c>
      <c r="K618" s="17"/>
      <c r="L618" s="17"/>
      <c r="M618" s="17"/>
      <c r="N618" s="17"/>
      <c r="O618" s="17"/>
      <c r="P618" s="17">
        <v>10</v>
      </c>
      <c r="Q618" s="17"/>
      <c r="R618" s="17"/>
      <c r="S618" s="17"/>
      <c r="T618" s="17"/>
      <c r="U618" s="17"/>
      <c r="V618" s="17"/>
      <c r="W618" s="17"/>
      <c r="X618" s="17"/>
      <c r="AA618" s="16"/>
    </row>
    <row r="619" spans="1:27" s="15" customFormat="1" ht="18.75" customHeight="1">
      <c r="A619" s="201"/>
      <c r="B619" s="188">
        <v>5636</v>
      </c>
      <c r="C619" s="18" t="s">
        <v>5207</v>
      </c>
      <c r="D619" s="17">
        <v>4127723012</v>
      </c>
      <c r="E619" s="17">
        <v>5</v>
      </c>
      <c r="F619" s="17"/>
      <c r="G619" s="17">
        <v>3</v>
      </c>
      <c r="H619" s="17">
        <v>10</v>
      </c>
      <c r="I619" s="17"/>
      <c r="J619" s="17">
        <v>3</v>
      </c>
      <c r="K619" s="17"/>
      <c r="L619" s="17"/>
      <c r="M619" s="17"/>
      <c r="N619" s="17"/>
      <c r="O619" s="17">
        <v>10</v>
      </c>
      <c r="P619" s="17">
        <v>3</v>
      </c>
      <c r="Q619" s="17"/>
      <c r="R619" s="17"/>
      <c r="S619" s="17"/>
      <c r="T619" s="17"/>
      <c r="U619" s="17"/>
      <c r="V619" s="17"/>
      <c r="W619" s="17"/>
      <c r="X619" s="17"/>
      <c r="AA619" s="16"/>
    </row>
    <row r="620" spans="1:27" s="15" customFormat="1" ht="18.75" customHeight="1">
      <c r="A620" s="201"/>
      <c r="B620" s="188">
        <v>5622</v>
      </c>
      <c r="C620" s="18" t="s">
        <v>4429</v>
      </c>
      <c r="D620" s="17">
        <v>4127696878</v>
      </c>
      <c r="E620" s="17"/>
      <c r="F620" s="17"/>
      <c r="G620" s="17">
        <v>5</v>
      </c>
      <c r="H620" s="17"/>
      <c r="I620" s="17"/>
      <c r="J620" s="17">
        <v>5</v>
      </c>
      <c r="K620" s="17"/>
      <c r="L620" s="17"/>
      <c r="M620" s="17"/>
      <c r="N620" s="17"/>
      <c r="O620" s="17"/>
      <c r="P620" s="17">
        <v>5</v>
      </c>
      <c r="Q620" s="17"/>
      <c r="R620" s="17"/>
      <c r="S620" s="17"/>
      <c r="T620" s="17"/>
      <c r="U620" s="17"/>
      <c r="V620" s="17"/>
      <c r="W620" s="17"/>
      <c r="X620" s="17"/>
      <c r="AA620" s="16"/>
    </row>
    <row r="621" spans="1:27" s="15" customFormat="1" ht="18.75" customHeight="1">
      <c r="A621" s="201"/>
      <c r="B621" s="188">
        <v>1699</v>
      </c>
      <c r="C621" s="18" t="s">
        <v>5208</v>
      </c>
      <c r="D621" s="17">
        <v>4127692731</v>
      </c>
      <c r="E621" s="17">
        <v>5</v>
      </c>
      <c r="F621" s="17"/>
      <c r="G621" s="17">
        <v>5</v>
      </c>
      <c r="H621" s="17">
        <v>6</v>
      </c>
      <c r="I621" s="17"/>
      <c r="J621" s="17">
        <v>6</v>
      </c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AA621" s="16"/>
    </row>
    <row r="622" spans="1:27" s="15" customFormat="1" ht="18.75" customHeight="1">
      <c r="A622" s="201"/>
      <c r="B622" s="188">
        <v>5665</v>
      </c>
      <c r="C622" s="18" t="s">
        <v>3939</v>
      </c>
      <c r="D622" s="17">
        <v>4127711739</v>
      </c>
      <c r="E622" s="17"/>
      <c r="F622" s="17"/>
      <c r="G622" s="17">
        <v>5</v>
      </c>
      <c r="H622" s="17">
        <v>5</v>
      </c>
      <c r="I622" s="17"/>
      <c r="J622" s="17">
        <v>5</v>
      </c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AA622" s="16"/>
    </row>
    <row r="623" spans="1:27" s="15" customFormat="1" ht="18.75" customHeight="1">
      <c r="A623" s="201"/>
      <c r="B623" s="188">
        <v>4102</v>
      </c>
      <c r="C623" s="18" t="s">
        <v>4875</v>
      </c>
      <c r="D623" s="17">
        <v>4127648673</v>
      </c>
      <c r="E623" s="17"/>
      <c r="F623" s="17"/>
      <c r="G623" s="17">
        <v>5</v>
      </c>
      <c r="H623" s="17">
        <v>5</v>
      </c>
      <c r="I623" s="17"/>
      <c r="J623" s="17"/>
      <c r="K623" s="17"/>
      <c r="L623" s="17"/>
      <c r="M623" s="17">
        <v>5</v>
      </c>
      <c r="N623" s="17"/>
      <c r="O623" s="17">
        <v>5</v>
      </c>
      <c r="P623" s="17">
        <v>5</v>
      </c>
      <c r="Q623" s="17"/>
      <c r="R623" s="17"/>
      <c r="S623" s="17"/>
      <c r="T623" s="17"/>
      <c r="U623" s="17"/>
      <c r="V623" s="17"/>
      <c r="W623" s="17"/>
      <c r="X623" s="17"/>
      <c r="AA623" s="16"/>
    </row>
    <row r="624" spans="1:27" s="15" customFormat="1" ht="18.75" customHeight="1">
      <c r="A624" s="201"/>
      <c r="B624" s="188">
        <v>5580</v>
      </c>
      <c r="C624" s="18" t="s">
        <v>5209</v>
      </c>
      <c r="D624" s="17">
        <v>4127690657</v>
      </c>
      <c r="E624" s="17"/>
      <c r="F624" s="17"/>
      <c r="G624" s="17">
        <v>5</v>
      </c>
      <c r="H624" s="17">
        <v>10</v>
      </c>
      <c r="I624" s="17"/>
      <c r="J624" s="17">
        <v>5</v>
      </c>
      <c r="K624" s="17"/>
      <c r="L624" s="17"/>
      <c r="M624" s="17"/>
      <c r="N624" s="17"/>
      <c r="O624" s="17">
        <v>4</v>
      </c>
      <c r="P624" s="17"/>
      <c r="Q624" s="17"/>
      <c r="R624" s="17"/>
      <c r="S624" s="17"/>
      <c r="T624" s="17"/>
      <c r="U624" s="17"/>
      <c r="V624" s="17"/>
      <c r="W624" s="17"/>
      <c r="X624" s="17"/>
      <c r="AA624" s="16"/>
    </row>
    <row r="625" spans="1:27" s="15" customFormat="1" ht="18.75" customHeight="1">
      <c r="A625" s="201"/>
      <c r="B625" s="188">
        <v>4442</v>
      </c>
      <c r="C625" s="18" t="s">
        <v>5006</v>
      </c>
      <c r="D625" s="17">
        <v>4127659981</v>
      </c>
      <c r="E625" s="17"/>
      <c r="F625" s="17"/>
      <c r="G625" s="17">
        <v>5</v>
      </c>
      <c r="H625" s="17">
        <v>10</v>
      </c>
      <c r="I625" s="17"/>
      <c r="J625" s="17">
        <v>10</v>
      </c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AA625" s="16"/>
    </row>
    <row r="626" spans="1:27" s="15" customFormat="1" ht="18.75" customHeight="1">
      <c r="A626" s="201"/>
      <c r="B626" s="188">
        <v>5431</v>
      </c>
      <c r="C626" s="18" t="s">
        <v>4296</v>
      </c>
      <c r="D626" s="17">
        <v>4127696451</v>
      </c>
      <c r="E626" s="17"/>
      <c r="F626" s="17"/>
      <c r="G626" s="17">
        <v>3</v>
      </c>
      <c r="H626" s="17">
        <v>10</v>
      </c>
      <c r="I626" s="17"/>
      <c r="J626" s="17"/>
      <c r="K626" s="17"/>
      <c r="L626" s="17"/>
      <c r="M626" s="17"/>
      <c r="N626" s="17"/>
      <c r="O626" s="17"/>
      <c r="P626" s="17">
        <v>10</v>
      </c>
      <c r="Q626" s="17"/>
      <c r="R626" s="17"/>
      <c r="S626" s="17"/>
      <c r="T626" s="17"/>
      <c r="U626" s="17"/>
      <c r="V626" s="17"/>
      <c r="W626" s="17"/>
      <c r="X626" s="17"/>
      <c r="AA626" s="16"/>
    </row>
    <row r="627" spans="1:27" s="15" customFormat="1" ht="18.75" customHeight="1">
      <c r="A627" s="201"/>
      <c r="B627" s="188">
        <v>4959</v>
      </c>
      <c r="C627" s="18" t="s">
        <v>5210</v>
      </c>
      <c r="D627" s="17">
        <v>4127705542</v>
      </c>
      <c r="E627" s="17">
        <v>5</v>
      </c>
      <c r="F627" s="17"/>
      <c r="G627" s="17">
        <v>10</v>
      </c>
      <c r="H627" s="17">
        <v>10</v>
      </c>
      <c r="I627" s="17"/>
      <c r="J627" s="17">
        <v>5</v>
      </c>
      <c r="K627" s="17"/>
      <c r="L627" s="17"/>
      <c r="M627" s="17"/>
      <c r="N627" s="17"/>
      <c r="O627" s="17">
        <v>10</v>
      </c>
      <c r="P627" s="17">
        <v>5</v>
      </c>
      <c r="Q627" s="17"/>
      <c r="R627" s="17"/>
      <c r="S627" s="17"/>
      <c r="T627" s="17"/>
      <c r="U627" s="17"/>
      <c r="V627" s="17"/>
      <c r="W627" s="17"/>
      <c r="X627" s="17"/>
      <c r="AA627" s="16"/>
    </row>
    <row r="628" spans="1:27" s="15" customFormat="1" ht="18.75" customHeight="1">
      <c r="A628" s="201"/>
      <c r="B628" s="188">
        <v>2377</v>
      </c>
      <c r="C628" s="18" t="s">
        <v>4513</v>
      </c>
      <c r="D628" s="17">
        <v>4127681054</v>
      </c>
      <c r="E628" s="17">
        <v>3</v>
      </c>
      <c r="F628" s="17"/>
      <c r="G628" s="17">
        <v>6</v>
      </c>
      <c r="H628" s="17">
        <v>15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AA628" s="16"/>
    </row>
    <row r="629" spans="1:27" s="15" customFormat="1" ht="18.75" customHeight="1">
      <c r="A629" s="201"/>
      <c r="B629" s="188">
        <v>2437</v>
      </c>
      <c r="C629" s="18" t="s">
        <v>3812</v>
      </c>
      <c r="D629" s="17">
        <v>4127714435</v>
      </c>
      <c r="E629" s="17"/>
      <c r="F629" s="17"/>
      <c r="G629" s="17">
        <v>5</v>
      </c>
      <c r="H629" s="17">
        <v>10</v>
      </c>
      <c r="I629" s="17"/>
      <c r="J629" s="17">
        <v>5</v>
      </c>
      <c r="K629" s="17"/>
      <c r="L629" s="17"/>
      <c r="M629" s="17"/>
      <c r="N629" s="17"/>
      <c r="O629" s="17">
        <v>5</v>
      </c>
      <c r="P629" s="17">
        <v>10</v>
      </c>
      <c r="Q629" s="17"/>
      <c r="R629" s="17"/>
      <c r="S629" s="17"/>
      <c r="T629" s="17"/>
      <c r="U629" s="17"/>
      <c r="V629" s="17"/>
      <c r="W629" s="17"/>
      <c r="X629" s="17"/>
      <c r="AA629" s="16"/>
    </row>
    <row r="630" spans="1:27" s="15" customFormat="1" ht="18.75" customHeight="1">
      <c r="A630" s="201"/>
      <c r="B630" s="188">
        <v>2796</v>
      </c>
      <c r="C630" s="18" t="s">
        <v>4666</v>
      </c>
      <c r="D630" s="17">
        <v>4127686527</v>
      </c>
      <c r="E630" s="17"/>
      <c r="F630" s="17"/>
      <c r="G630" s="17">
        <v>6</v>
      </c>
      <c r="H630" s="17">
        <v>5</v>
      </c>
      <c r="I630" s="17"/>
      <c r="J630" s="17"/>
      <c r="K630" s="17"/>
      <c r="L630" s="17"/>
      <c r="M630" s="17"/>
      <c r="N630" s="17"/>
      <c r="O630" s="17"/>
      <c r="P630" s="17">
        <v>10</v>
      </c>
      <c r="Q630" s="17"/>
      <c r="R630" s="17"/>
      <c r="S630" s="17"/>
      <c r="T630" s="17"/>
      <c r="U630" s="17"/>
      <c r="V630" s="17"/>
      <c r="W630" s="17"/>
      <c r="X630" s="17"/>
      <c r="AA630" s="16"/>
    </row>
    <row r="631" spans="1:27" s="15" customFormat="1" ht="18.75" customHeight="1">
      <c r="A631" s="201"/>
      <c r="B631" s="188">
        <v>2796</v>
      </c>
      <c r="C631" s="18" t="s">
        <v>4666</v>
      </c>
      <c r="D631" s="17">
        <v>4127687158</v>
      </c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>
        <v>4</v>
      </c>
      <c r="R631" s="17"/>
      <c r="S631" s="17"/>
      <c r="T631" s="17"/>
      <c r="U631" s="17"/>
      <c r="V631" s="17"/>
      <c r="W631" s="17"/>
      <c r="X631" s="17"/>
      <c r="AA631" s="16"/>
    </row>
    <row r="632" spans="1:27" s="15" customFormat="1" ht="18.75" customHeight="1">
      <c r="A632" s="201"/>
      <c r="B632" s="188">
        <v>2011</v>
      </c>
      <c r="C632" s="18" t="s">
        <v>3153</v>
      </c>
      <c r="D632" s="17">
        <v>4127693549</v>
      </c>
      <c r="E632" s="17"/>
      <c r="F632" s="17"/>
      <c r="G632" s="17">
        <v>10</v>
      </c>
      <c r="H632" s="17">
        <v>10</v>
      </c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X632" s="17"/>
      <c r="AA632" s="16"/>
    </row>
    <row r="633" spans="1:27" s="15" customFormat="1" ht="18.75" customHeight="1">
      <c r="A633" s="201"/>
      <c r="B633" s="188">
        <v>3573</v>
      </c>
      <c r="C633" s="18" t="s">
        <v>4524</v>
      </c>
      <c r="D633" s="17">
        <v>4127725086</v>
      </c>
      <c r="E633" s="17"/>
      <c r="F633" s="17"/>
      <c r="G633" s="17">
        <v>7</v>
      </c>
      <c r="H633" s="17">
        <v>10</v>
      </c>
      <c r="I633" s="17"/>
      <c r="J633" s="17">
        <v>5</v>
      </c>
      <c r="K633" s="17"/>
      <c r="L633" s="17"/>
      <c r="M633" s="17"/>
      <c r="N633" s="17"/>
      <c r="O633" s="17">
        <v>5</v>
      </c>
      <c r="P633" s="17"/>
      <c r="Q633" s="17"/>
      <c r="R633" s="17"/>
      <c r="S633" s="17"/>
      <c r="T633" s="17"/>
      <c r="U633" s="17"/>
      <c r="V633" s="17"/>
      <c r="W633" s="17"/>
      <c r="X633" s="17"/>
      <c r="AA633" s="16"/>
    </row>
    <row r="634" spans="1:27" s="15" customFormat="1" ht="18.75" customHeight="1">
      <c r="A634" s="201"/>
      <c r="B634" s="188">
        <v>3246</v>
      </c>
      <c r="C634" s="18" t="s">
        <v>5016</v>
      </c>
      <c r="D634" s="17">
        <v>4127684854</v>
      </c>
      <c r="E634" s="17">
        <v>3</v>
      </c>
      <c r="F634" s="17"/>
      <c r="G634" s="17"/>
      <c r="H634" s="17">
        <v>19</v>
      </c>
      <c r="I634" s="17"/>
      <c r="J634" s="17">
        <v>10</v>
      </c>
      <c r="K634" s="17"/>
      <c r="L634" s="17"/>
      <c r="M634" s="17"/>
      <c r="N634" s="17"/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X634" s="17"/>
      <c r="AA634" s="16"/>
    </row>
    <row r="635" spans="1:27" s="15" customFormat="1" ht="18.75" customHeight="1">
      <c r="A635" s="201"/>
      <c r="B635" s="188">
        <v>2532</v>
      </c>
      <c r="C635" s="18" t="s">
        <v>4301</v>
      </c>
      <c r="D635" s="17">
        <v>4127673940</v>
      </c>
      <c r="E635" s="17"/>
      <c r="F635" s="17"/>
      <c r="G635" s="17">
        <v>5</v>
      </c>
      <c r="H635" s="17">
        <v>5</v>
      </c>
      <c r="I635" s="17"/>
      <c r="J635" s="17"/>
      <c r="K635" s="17"/>
      <c r="L635" s="17"/>
      <c r="M635" s="17"/>
      <c r="N635" s="17"/>
      <c r="O635" s="17"/>
      <c r="P635" s="17">
        <v>5</v>
      </c>
      <c r="Q635" s="17"/>
      <c r="R635" s="17"/>
      <c r="S635" s="17"/>
      <c r="T635" s="17"/>
      <c r="U635" s="17"/>
      <c r="V635" s="17"/>
      <c r="W635" s="17"/>
      <c r="X635" s="17"/>
      <c r="AA635" s="16"/>
    </row>
    <row r="636" spans="1:27" s="15" customFormat="1" ht="18.75" customHeight="1">
      <c r="A636" s="201"/>
      <c r="B636" s="188">
        <v>3901</v>
      </c>
      <c r="C636" s="18" t="s">
        <v>3534</v>
      </c>
      <c r="D636" s="17">
        <v>4127722256</v>
      </c>
      <c r="E636" s="17"/>
      <c r="F636" s="17"/>
      <c r="G636" s="17">
        <v>5</v>
      </c>
      <c r="H636" s="17">
        <v>5</v>
      </c>
      <c r="I636" s="17"/>
      <c r="J636" s="17">
        <v>5</v>
      </c>
      <c r="K636" s="17"/>
      <c r="L636" s="17"/>
      <c r="M636" s="17"/>
      <c r="N636" s="17"/>
      <c r="O636" s="17"/>
      <c r="P636" s="17">
        <v>5</v>
      </c>
      <c r="Q636" s="17"/>
      <c r="R636" s="17"/>
      <c r="S636" s="17"/>
      <c r="T636" s="17"/>
      <c r="U636" s="17"/>
      <c r="V636" s="17"/>
      <c r="W636" s="17"/>
      <c r="X636" s="17"/>
      <c r="AA636" s="16"/>
    </row>
    <row r="637" spans="1:27" s="15" customFormat="1" ht="18.75" customHeight="1">
      <c r="A637" s="201"/>
      <c r="B637" s="188">
        <v>2798</v>
      </c>
      <c r="C637" s="18" t="s">
        <v>4142</v>
      </c>
      <c r="D637" s="17">
        <v>4127659350</v>
      </c>
      <c r="E637" s="17"/>
      <c r="F637" s="17"/>
      <c r="G637" s="17">
        <v>5</v>
      </c>
      <c r="H637" s="17"/>
      <c r="I637" s="17"/>
      <c r="J637" s="17"/>
      <c r="K637" s="17"/>
      <c r="L637" s="17"/>
      <c r="M637" s="17"/>
      <c r="N637" s="17"/>
      <c r="O637" s="17"/>
      <c r="P637" s="17">
        <v>5</v>
      </c>
      <c r="Q637" s="17"/>
      <c r="R637" s="17"/>
      <c r="S637" s="17"/>
      <c r="T637" s="17"/>
      <c r="U637" s="17"/>
      <c r="V637" s="17"/>
      <c r="W637" s="17"/>
      <c r="X637" s="17"/>
      <c r="AA637" s="16"/>
    </row>
    <row r="638" spans="1:27" s="15" customFormat="1" ht="18.75" customHeight="1">
      <c r="A638" s="201"/>
      <c r="B638" s="188">
        <v>5524</v>
      </c>
      <c r="C638" s="18" t="s">
        <v>5211</v>
      </c>
      <c r="D638" s="17">
        <v>4127677105</v>
      </c>
      <c r="E638" s="17"/>
      <c r="F638" s="17"/>
      <c r="G638" s="17">
        <v>10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AA638" s="16"/>
    </row>
    <row r="639" spans="1:27" s="15" customFormat="1" ht="18.75" customHeight="1">
      <c r="A639" s="201"/>
      <c r="B639" s="188">
        <v>2262</v>
      </c>
      <c r="C639" s="18" t="s">
        <v>3151</v>
      </c>
      <c r="D639" s="17">
        <v>4127705874</v>
      </c>
      <c r="E639" s="17"/>
      <c r="F639" s="17"/>
      <c r="G639" s="17">
        <v>5</v>
      </c>
      <c r="H639" s="17">
        <v>10</v>
      </c>
      <c r="I639" s="17"/>
      <c r="J639" s="17"/>
      <c r="K639" s="17"/>
      <c r="L639" s="17"/>
      <c r="M639" s="17"/>
      <c r="N639" s="17"/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X639" s="17"/>
      <c r="AA639" s="16"/>
    </row>
    <row r="640" spans="1:27" s="15" customFormat="1" ht="18.75" customHeight="1">
      <c r="A640" s="201"/>
      <c r="B640" s="188">
        <v>3651</v>
      </c>
      <c r="C640" s="18" t="s">
        <v>4272</v>
      </c>
      <c r="D640" s="17">
        <v>4127718757</v>
      </c>
      <c r="E640" s="17">
        <v>3</v>
      </c>
      <c r="F640" s="17"/>
      <c r="G640" s="17">
        <v>3</v>
      </c>
      <c r="H640" s="17">
        <v>3</v>
      </c>
      <c r="I640" s="17"/>
      <c r="J640" s="17"/>
      <c r="K640" s="17"/>
      <c r="L640" s="17"/>
      <c r="M640" s="17"/>
      <c r="N640" s="17"/>
      <c r="O640" s="17">
        <v>3</v>
      </c>
      <c r="P640" s="17"/>
      <c r="Q640" s="17"/>
      <c r="R640" s="17"/>
      <c r="S640" s="17"/>
      <c r="T640" s="17"/>
      <c r="U640" s="17"/>
      <c r="V640" s="17"/>
      <c r="W640" s="17"/>
      <c r="X640" s="17"/>
      <c r="AA640" s="16"/>
    </row>
    <row r="641" spans="1:27" s="15" customFormat="1" ht="18.75" customHeight="1">
      <c r="A641" s="201"/>
      <c r="B641" s="188">
        <v>5347</v>
      </c>
      <c r="C641" s="18" t="s">
        <v>4520</v>
      </c>
      <c r="D641" s="17">
        <v>4127658528</v>
      </c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>
        <v>8</v>
      </c>
      <c r="Q641" s="17"/>
      <c r="R641" s="17"/>
      <c r="S641" s="17"/>
      <c r="T641" s="17"/>
      <c r="U641" s="17"/>
      <c r="V641" s="17"/>
      <c r="W641" s="17"/>
      <c r="X641" s="17"/>
      <c r="AA641" s="16"/>
    </row>
    <row r="642" spans="1:27" s="15" customFormat="1" ht="18.75" customHeight="1">
      <c r="A642" s="201"/>
      <c r="B642" s="188">
        <v>5347</v>
      </c>
      <c r="C642" s="18" t="s">
        <v>4520</v>
      </c>
      <c r="D642" s="17">
        <v>4127658525</v>
      </c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>
        <v>10</v>
      </c>
      <c r="R642" s="17"/>
      <c r="S642" s="17"/>
      <c r="T642" s="17"/>
      <c r="U642" s="17"/>
      <c r="V642" s="17"/>
      <c r="W642" s="17"/>
      <c r="X642" s="17"/>
      <c r="AA642" s="16"/>
    </row>
    <row r="643" spans="1:27" s="15" customFormat="1" ht="18.75" customHeight="1">
      <c r="A643" s="218"/>
      <c r="B643" s="219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 t="s">
        <v>5212</v>
      </c>
      <c r="AA643" s="16"/>
    </row>
    <row r="644" spans="1:27" s="15" customFormat="1" ht="18.75" customHeight="1">
      <c r="A644" s="201"/>
      <c r="B644" s="188"/>
      <c r="C644" s="179" t="s">
        <v>5213</v>
      </c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AA644" s="16"/>
    </row>
    <row r="645" spans="1:27" s="15" customFormat="1" ht="18.75" customHeight="1">
      <c r="A645" s="216" t="s">
        <v>5232</v>
      </c>
      <c r="B645" s="188">
        <v>2395</v>
      </c>
      <c r="C645" s="161" t="s">
        <v>4860</v>
      </c>
      <c r="D645" s="17">
        <v>4127716286</v>
      </c>
      <c r="E645" s="17"/>
      <c r="F645" s="17"/>
      <c r="G645" s="17">
        <v>12</v>
      </c>
      <c r="H645" s="17">
        <v>21</v>
      </c>
      <c r="I645" s="17"/>
      <c r="J645" s="17">
        <v>2</v>
      </c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AA645" s="16"/>
    </row>
    <row r="646" spans="1:27" s="15" customFormat="1" ht="18.75" customHeight="1">
      <c r="A646" s="216" t="s">
        <v>5110</v>
      </c>
      <c r="B646" s="188">
        <v>3159</v>
      </c>
      <c r="C646" s="161" t="s">
        <v>2097</v>
      </c>
      <c r="D646" s="17">
        <v>4127725334</v>
      </c>
      <c r="E646" s="17"/>
      <c r="F646" s="17"/>
      <c r="G646" s="17"/>
      <c r="H646" s="17">
        <v>5</v>
      </c>
      <c r="I646" s="17"/>
      <c r="J646" s="17">
        <v>5</v>
      </c>
      <c r="K646" s="17"/>
      <c r="L646" s="17"/>
      <c r="M646" s="17"/>
      <c r="N646" s="17"/>
      <c r="O646" s="17"/>
      <c r="P646" s="17">
        <v>5</v>
      </c>
      <c r="Q646" s="17"/>
      <c r="R646" s="17"/>
      <c r="S646" s="17"/>
      <c r="T646" s="17"/>
      <c r="U646" s="17"/>
      <c r="V646" s="17"/>
      <c r="W646" s="17"/>
      <c r="X646" s="17"/>
      <c r="AA646" s="16"/>
    </row>
    <row r="647" spans="1:27" s="15" customFormat="1" ht="18.75" customHeight="1">
      <c r="A647" s="201"/>
      <c r="B647" s="188">
        <v>4409</v>
      </c>
      <c r="C647" s="161" t="s">
        <v>5233</v>
      </c>
      <c r="D647" s="17">
        <v>4127716288</v>
      </c>
      <c r="E647" s="17"/>
      <c r="F647" s="17"/>
      <c r="G647" s="17">
        <v>4</v>
      </c>
      <c r="H647" s="17"/>
      <c r="I647" s="17"/>
      <c r="J647" s="17">
        <v>3</v>
      </c>
      <c r="K647" s="17"/>
      <c r="L647" s="17"/>
      <c r="M647" s="17"/>
      <c r="N647" s="17"/>
      <c r="O647" s="17">
        <v>5</v>
      </c>
      <c r="P647" s="17"/>
      <c r="Q647" s="17"/>
      <c r="R647" s="17"/>
      <c r="S647" s="17"/>
      <c r="T647" s="17"/>
      <c r="U647" s="17"/>
      <c r="V647" s="17"/>
      <c r="W647" s="17"/>
      <c r="X647" s="17"/>
      <c r="AA647" s="16"/>
    </row>
    <row r="648" spans="1:27" s="15" customFormat="1" ht="18.75" customHeight="1">
      <c r="A648" s="201"/>
      <c r="B648" s="188">
        <v>4317</v>
      </c>
      <c r="C648" s="161" t="s">
        <v>4941</v>
      </c>
      <c r="D648" s="17">
        <v>4127719955</v>
      </c>
      <c r="E648" s="17"/>
      <c r="F648" s="17"/>
      <c r="G648" s="17">
        <v>6</v>
      </c>
      <c r="H648" s="17">
        <v>10</v>
      </c>
      <c r="I648" s="17"/>
      <c r="J648" s="17"/>
      <c r="K648" s="17"/>
      <c r="L648" s="17"/>
      <c r="M648" s="17"/>
      <c r="N648" s="17"/>
      <c r="O648" s="17">
        <v>5</v>
      </c>
      <c r="P648" s="17">
        <v>5</v>
      </c>
      <c r="Q648" s="17"/>
      <c r="R648" s="17"/>
      <c r="S648" s="17"/>
      <c r="T648" s="17"/>
      <c r="U648" s="17"/>
      <c r="V648" s="17"/>
      <c r="W648" s="17"/>
      <c r="X648" s="17"/>
      <c r="AA648" s="16"/>
    </row>
    <row r="649" spans="1:27" s="15" customFormat="1" ht="18.75" customHeight="1">
      <c r="A649" s="201"/>
      <c r="B649" s="188">
        <v>1533</v>
      </c>
      <c r="C649" s="161" t="s">
        <v>3251</v>
      </c>
      <c r="D649" s="17">
        <v>4127709558</v>
      </c>
      <c r="E649" s="17"/>
      <c r="F649" s="17"/>
      <c r="G649" s="17">
        <v>5</v>
      </c>
      <c r="H649" s="17">
        <v>10</v>
      </c>
      <c r="I649" s="17"/>
      <c r="J649" s="17"/>
      <c r="K649" s="17"/>
      <c r="L649" s="17"/>
      <c r="M649" s="17"/>
      <c r="N649" s="17"/>
      <c r="O649" s="17">
        <v>10</v>
      </c>
      <c r="P649" s="17">
        <v>10</v>
      </c>
      <c r="Q649" s="17"/>
      <c r="R649" s="17"/>
      <c r="S649" s="17"/>
      <c r="T649" s="17"/>
      <c r="U649" s="17"/>
      <c r="V649" s="17"/>
      <c r="W649" s="17"/>
      <c r="X649" s="17"/>
      <c r="AA649" s="16"/>
    </row>
    <row r="650" spans="1:27" s="15" customFormat="1" ht="18.75" customHeight="1">
      <c r="A650" s="201"/>
      <c r="B650" s="188">
        <v>1533</v>
      </c>
      <c r="C650" s="161" t="s">
        <v>3251</v>
      </c>
      <c r="D650" s="17">
        <v>4127709343</v>
      </c>
      <c r="E650" s="17">
        <v>5</v>
      </c>
      <c r="F650" s="17">
        <v>5</v>
      </c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AA650" s="16"/>
    </row>
    <row r="651" spans="1:27" s="15" customFormat="1" ht="18.75" customHeight="1">
      <c r="A651" s="201"/>
      <c r="B651" s="188">
        <v>2072</v>
      </c>
      <c r="C651" s="161" t="s">
        <v>3328</v>
      </c>
      <c r="D651" s="17">
        <v>4127719046</v>
      </c>
      <c r="E651" s="17"/>
      <c r="F651" s="17"/>
      <c r="G651" s="17">
        <v>5</v>
      </c>
      <c r="H651" s="17">
        <v>5</v>
      </c>
      <c r="I651" s="17"/>
      <c r="J651" s="17"/>
      <c r="K651" s="17"/>
      <c r="L651" s="17"/>
      <c r="M651" s="17"/>
      <c r="N651" s="17"/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X651" s="17"/>
      <c r="AA651" s="16"/>
    </row>
    <row r="652" spans="1:27" s="15" customFormat="1" ht="18.75" customHeight="1">
      <c r="A652" s="201"/>
      <c r="B652" s="188">
        <v>4327</v>
      </c>
      <c r="C652" s="161" t="s">
        <v>5234</v>
      </c>
      <c r="D652" s="17">
        <v>4127720725</v>
      </c>
      <c r="E652" s="17"/>
      <c r="F652" s="17"/>
      <c r="G652" s="17">
        <v>5</v>
      </c>
      <c r="H652" s="17">
        <v>10</v>
      </c>
      <c r="I652" s="17"/>
      <c r="J652" s="17"/>
      <c r="K652" s="17"/>
      <c r="L652" s="17"/>
      <c r="M652" s="17"/>
      <c r="N652" s="17"/>
      <c r="O652" s="17">
        <v>8</v>
      </c>
      <c r="P652" s="17">
        <v>10</v>
      </c>
      <c r="Q652" s="17"/>
      <c r="R652" s="17"/>
      <c r="S652" s="17"/>
      <c r="T652" s="17"/>
      <c r="U652" s="17"/>
      <c r="V652" s="17"/>
      <c r="W652" s="17"/>
      <c r="X652" s="17"/>
      <c r="AA652" s="16"/>
    </row>
    <row r="653" spans="1:27" s="15" customFormat="1" ht="18.75" customHeight="1">
      <c r="A653" s="201"/>
      <c r="B653" s="188">
        <v>3778</v>
      </c>
      <c r="C653" s="161" t="s">
        <v>4316</v>
      </c>
      <c r="D653" s="17">
        <v>4127724917</v>
      </c>
      <c r="E653" s="17"/>
      <c r="F653" s="17"/>
      <c r="G653" s="17">
        <v>5</v>
      </c>
      <c r="H653" s="17">
        <v>10</v>
      </c>
      <c r="I653" s="17"/>
      <c r="J653" s="17">
        <v>5</v>
      </c>
      <c r="K653" s="17"/>
      <c r="L653" s="17"/>
      <c r="M653" s="17"/>
      <c r="N653" s="17"/>
      <c r="O653" s="17"/>
      <c r="P653" s="17">
        <v>15</v>
      </c>
      <c r="Q653" s="17"/>
      <c r="R653" s="17"/>
      <c r="S653" s="17"/>
      <c r="T653" s="17"/>
      <c r="U653" s="17"/>
      <c r="V653" s="17"/>
      <c r="W653" s="17"/>
      <c r="X653" s="17"/>
      <c r="AA653" s="16"/>
    </row>
    <row r="654" spans="1:27" s="15" customFormat="1" ht="18.75" customHeight="1">
      <c r="A654" s="201"/>
      <c r="B654" s="188">
        <v>3682</v>
      </c>
      <c r="C654" s="161" t="s">
        <v>2063</v>
      </c>
      <c r="D654" s="17">
        <v>4127723407</v>
      </c>
      <c r="E654" s="17"/>
      <c r="F654" s="17"/>
      <c r="G654" s="17">
        <v>3</v>
      </c>
      <c r="H654" s="17"/>
      <c r="I654" s="17"/>
      <c r="J654" s="17"/>
      <c r="K654" s="17"/>
      <c r="L654" s="17"/>
      <c r="M654" s="17"/>
      <c r="N654" s="17"/>
      <c r="O654" s="17"/>
      <c r="P654" s="17">
        <v>5</v>
      </c>
      <c r="Q654" s="17"/>
      <c r="R654" s="17"/>
      <c r="S654" s="17"/>
      <c r="T654" s="17"/>
      <c r="U654" s="17"/>
      <c r="V654" s="17"/>
      <c r="W654" s="17"/>
      <c r="X654" s="17"/>
      <c r="AA654" s="16"/>
    </row>
    <row r="655" spans="1:27" s="15" customFormat="1" ht="18.75" customHeight="1">
      <c r="A655" s="201"/>
      <c r="B655" s="188">
        <v>2572</v>
      </c>
      <c r="C655" s="161" t="s">
        <v>5235</v>
      </c>
      <c r="D655" s="17">
        <v>2572</v>
      </c>
      <c r="E655" s="17"/>
      <c r="F655" s="17"/>
      <c r="G655" s="17">
        <v>10</v>
      </c>
      <c r="H655" s="17">
        <v>6</v>
      </c>
      <c r="I655" s="17"/>
      <c r="J655" s="17">
        <v>6</v>
      </c>
      <c r="K655" s="17"/>
      <c r="L655" s="17"/>
      <c r="M655" s="17">
        <v>6</v>
      </c>
      <c r="N655" s="17"/>
      <c r="O655" s="17">
        <v>6</v>
      </c>
      <c r="P655" s="17">
        <v>6</v>
      </c>
      <c r="Q655" s="17"/>
      <c r="R655" s="17"/>
      <c r="S655" s="17"/>
      <c r="T655" s="17"/>
      <c r="U655" s="17"/>
      <c r="V655" s="17"/>
      <c r="W655" s="17"/>
      <c r="X655" s="17"/>
      <c r="AA655" s="16"/>
    </row>
    <row r="656" spans="1:27" s="15" customFormat="1" ht="18.75" customHeight="1">
      <c r="A656" s="201"/>
      <c r="B656" s="188">
        <v>4011</v>
      </c>
      <c r="C656" s="161" t="s">
        <v>4422</v>
      </c>
      <c r="D656" s="17">
        <v>4127724277</v>
      </c>
      <c r="E656" s="17"/>
      <c r="F656" s="17"/>
      <c r="G656" s="17"/>
      <c r="H656" s="17">
        <v>5</v>
      </c>
      <c r="I656" s="17"/>
      <c r="J656" s="17">
        <v>3</v>
      </c>
      <c r="K656" s="17"/>
      <c r="L656" s="17"/>
      <c r="M656" s="17"/>
      <c r="N656" s="17"/>
      <c r="O656" s="17">
        <v>5</v>
      </c>
      <c r="P656" s="17">
        <v>10</v>
      </c>
      <c r="Q656" s="17"/>
      <c r="R656" s="17"/>
      <c r="S656" s="17"/>
      <c r="T656" s="17"/>
      <c r="U656" s="17"/>
      <c r="V656" s="17"/>
      <c r="W656" s="17"/>
      <c r="X656" s="17"/>
      <c r="AA656" s="16"/>
    </row>
    <row r="657" spans="1:27" s="15" customFormat="1" ht="18.75" customHeight="1">
      <c r="A657" s="201"/>
      <c r="B657" s="188">
        <v>4136</v>
      </c>
      <c r="C657" s="161" t="s">
        <v>4858</v>
      </c>
      <c r="D657" s="17">
        <v>4127708267</v>
      </c>
      <c r="E657" s="17"/>
      <c r="F657" s="17"/>
      <c r="G657" s="17">
        <v>3</v>
      </c>
      <c r="H657" s="17">
        <v>3</v>
      </c>
      <c r="I657" s="17"/>
      <c r="J657" s="17">
        <v>4</v>
      </c>
      <c r="K657" s="17"/>
      <c r="L657" s="17"/>
      <c r="M657" s="17"/>
      <c r="N657" s="17"/>
      <c r="O657" s="17">
        <v>3</v>
      </c>
      <c r="P657" s="17"/>
      <c r="Q657" s="17"/>
      <c r="R657" s="17"/>
      <c r="S657" s="17"/>
      <c r="T657" s="17"/>
      <c r="U657" s="17"/>
      <c r="V657" s="17"/>
      <c r="W657" s="17"/>
      <c r="X657" s="17"/>
      <c r="AA657" s="16"/>
    </row>
    <row r="658" spans="1:27" s="15" customFormat="1" ht="18.75" customHeight="1">
      <c r="A658" s="201"/>
      <c r="B658" s="188">
        <v>3500</v>
      </c>
      <c r="C658" s="161" t="s">
        <v>2011</v>
      </c>
      <c r="D658" s="17">
        <v>4127715102</v>
      </c>
      <c r="E658" s="17"/>
      <c r="F658" s="17"/>
      <c r="G658" s="17">
        <v>5</v>
      </c>
      <c r="H658" s="17">
        <v>10</v>
      </c>
      <c r="I658" s="17"/>
      <c r="J658" s="17"/>
      <c r="K658" s="17"/>
      <c r="L658" s="17"/>
      <c r="M658" s="17">
        <v>5</v>
      </c>
      <c r="N658" s="17"/>
      <c r="O658" s="17"/>
      <c r="P658" s="17">
        <v>10</v>
      </c>
      <c r="Q658" s="17"/>
      <c r="R658" s="17"/>
      <c r="S658" s="17"/>
      <c r="T658" s="17"/>
      <c r="U658" s="17"/>
      <c r="V658" s="17"/>
      <c r="W658" s="17"/>
      <c r="X658" s="17"/>
      <c r="AA658" s="16"/>
    </row>
    <row r="659" spans="1:27" s="15" customFormat="1" ht="18.75" customHeight="1">
      <c r="A659" s="201"/>
      <c r="B659" s="188">
        <v>3104</v>
      </c>
      <c r="C659" s="161" t="s">
        <v>2639</v>
      </c>
      <c r="D659" s="17">
        <v>4127730560</v>
      </c>
      <c r="E659" s="17"/>
      <c r="F659" s="17"/>
      <c r="G659" s="17"/>
      <c r="H659" s="17">
        <v>10</v>
      </c>
      <c r="I659" s="17"/>
      <c r="J659" s="17">
        <v>10</v>
      </c>
      <c r="K659" s="17"/>
      <c r="L659" s="17"/>
      <c r="M659" s="17">
        <v>10</v>
      </c>
      <c r="N659" s="17"/>
      <c r="O659" s="17"/>
      <c r="P659" s="17">
        <v>10</v>
      </c>
      <c r="Q659" s="17"/>
      <c r="R659" s="17"/>
      <c r="S659" s="17"/>
      <c r="T659" s="17"/>
      <c r="U659" s="17"/>
      <c r="V659" s="17"/>
      <c r="W659" s="17"/>
      <c r="X659" s="17"/>
      <c r="AA659" s="16"/>
    </row>
    <row r="660" spans="1:27" s="15" customFormat="1" ht="18.75" customHeight="1">
      <c r="A660" s="201"/>
      <c r="B660" s="188">
        <v>3496</v>
      </c>
      <c r="C660" s="161" t="s">
        <v>4169</v>
      </c>
      <c r="D660" s="17">
        <v>4127719322</v>
      </c>
      <c r="E660" s="17">
        <v>5</v>
      </c>
      <c r="F660" s="17"/>
      <c r="G660" s="17"/>
      <c r="H660" s="17">
        <v>6</v>
      </c>
      <c r="I660" s="17"/>
      <c r="J660" s="17">
        <v>6</v>
      </c>
      <c r="K660" s="17"/>
      <c r="L660" s="17"/>
      <c r="M660" s="17"/>
      <c r="N660" s="17"/>
      <c r="O660" s="17">
        <v>5</v>
      </c>
      <c r="P660" s="17">
        <v>10</v>
      </c>
      <c r="Q660" s="17"/>
      <c r="R660" s="17"/>
      <c r="S660" s="17"/>
      <c r="T660" s="17"/>
      <c r="U660" s="17"/>
      <c r="V660" s="17"/>
      <c r="W660" s="17"/>
      <c r="X660" s="17"/>
      <c r="AA660" s="16"/>
    </row>
    <row r="661" spans="1:27" s="15" customFormat="1" ht="18.75" customHeight="1">
      <c r="A661" s="201"/>
      <c r="B661" s="188">
        <v>3090</v>
      </c>
      <c r="C661" s="161" t="s">
        <v>4992</v>
      </c>
      <c r="D661" s="17">
        <v>4127725109</v>
      </c>
      <c r="E661" s="17">
        <v>3</v>
      </c>
      <c r="F661" s="17"/>
      <c r="G661" s="17"/>
      <c r="H661" s="17">
        <v>5</v>
      </c>
      <c r="I661" s="17"/>
      <c r="J661" s="17"/>
      <c r="K661" s="17"/>
      <c r="L661" s="17"/>
      <c r="M661" s="17"/>
      <c r="N661" s="17"/>
      <c r="O661" s="17">
        <v>5</v>
      </c>
      <c r="P661" s="17"/>
      <c r="Q661" s="17"/>
      <c r="R661" s="17"/>
      <c r="S661" s="17"/>
      <c r="T661" s="17"/>
      <c r="U661" s="17"/>
      <c r="V661" s="17"/>
      <c r="W661" s="17"/>
      <c r="X661" s="17"/>
      <c r="AA661" s="16"/>
    </row>
    <row r="662" spans="1:27" s="15" customFormat="1" ht="18.75" customHeight="1">
      <c r="A662" s="201"/>
      <c r="B662" s="188">
        <v>2055</v>
      </c>
      <c r="C662" s="161" t="s">
        <v>5236</v>
      </c>
      <c r="D662" s="17">
        <v>4127720499</v>
      </c>
      <c r="E662" s="17"/>
      <c r="F662" s="17"/>
      <c r="G662" s="17">
        <v>5</v>
      </c>
      <c r="H662" s="17"/>
      <c r="I662" s="17"/>
      <c r="J662" s="17">
        <v>5</v>
      </c>
      <c r="K662" s="17"/>
      <c r="L662" s="17"/>
      <c r="M662" s="17"/>
      <c r="N662" s="17"/>
      <c r="O662" s="17"/>
      <c r="P662" s="17">
        <v>10</v>
      </c>
      <c r="Q662" s="17"/>
      <c r="R662" s="17"/>
      <c r="S662" s="17"/>
      <c r="T662" s="17"/>
      <c r="U662" s="17"/>
      <c r="V662" s="17"/>
      <c r="W662" s="17"/>
      <c r="X662" s="17"/>
      <c r="AA662" s="16"/>
    </row>
    <row r="663" spans="1:27" s="15" customFormat="1" ht="18.75" customHeight="1">
      <c r="A663" s="201"/>
      <c r="B663" s="188">
        <v>2802</v>
      </c>
      <c r="C663" s="161" t="s">
        <v>4123</v>
      </c>
      <c r="D663" s="17">
        <v>4127719381</v>
      </c>
      <c r="E663" s="17"/>
      <c r="F663" s="17"/>
      <c r="G663" s="17">
        <v>10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AA663" s="16"/>
    </row>
    <row r="664" spans="1:27" s="15" customFormat="1" ht="18.75" customHeight="1">
      <c r="A664" s="201"/>
      <c r="B664" s="188">
        <v>4076</v>
      </c>
      <c r="C664" s="161" t="s">
        <v>3488</v>
      </c>
      <c r="D664" s="17">
        <v>4127720209</v>
      </c>
      <c r="E664" s="17"/>
      <c r="F664" s="17"/>
      <c r="G664" s="17">
        <v>5</v>
      </c>
      <c r="H664" s="17">
        <v>3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AA664" s="16"/>
    </row>
    <row r="665" spans="1:27" s="15" customFormat="1" ht="18.75" customHeight="1">
      <c r="A665" s="201"/>
      <c r="B665" s="188">
        <v>2408</v>
      </c>
      <c r="C665" s="161" t="s">
        <v>4168</v>
      </c>
      <c r="D665" s="17">
        <v>4127728007</v>
      </c>
      <c r="E665" s="17"/>
      <c r="F665" s="17"/>
      <c r="G665" s="17">
        <v>5</v>
      </c>
      <c r="H665" s="17">
        <v>5</v>
      </c>
      <c r="I665" s="17"/>
      <c r="J665" s="17">
        <v>5</v>
      </c>
      <c r="K665" s="17"/>
      <c r="L665" s="17"/>
      <c r="M665" s="17"/>
      <c r="N665" s="17"/>
      <c r="O665" s="17">
        <v>10</v>
      </c>
      <c r="P665" s="17">
        <v>7</v>
      </c>
      <c r="Q665" s="17"/>
      <c r="R665" s="17"/>
      <c r="S665" s="17"/>
      <c r="T665" s="17"/>
      <c r="U665" s="17"/>
      <c r="V665" s="17"/>
      <c r="W665" s="17"/>
      <c r="X665" s="17"/>
      <c r="AA665" s="16"/>
    </row>
    <row r="666" spans="1:27" s="15" customFormat="1" ht="18.75" customHeight="1">
      <c r="A666" s="201"/>
      <c r="B666" s="188">
        <v>3700</v>
      </c>
      <c r="C666" s="161" t="s">
        <v>4166</v>
      </c>
      <c r="D666" s="17">
        <v>4127713974</v>
      </c>
      <c r="E666" s="17"/>
      <c r="F666" s="17"/>
      <c r="G666" s="17"/>
      <c r="H666" s="17">
        <v>6</v>
      </c>
      <c r="I666" s="17"/>
      <c r="J666" s="17"/>
      <c r="K666" s="17"/>
      <c r="L666" s="17"/>
      <c r="M666" s="17">
        <v>7</v>
      </c>
      <c r="N666" s="17"/>
      <c r="O666" s="17">
        <v>5</v>
      </c>
      <c r="P666" s="17"/>
      <c r="Q666" s="17"/>
      <c r="R666" s="17"/>
      <c r="S666" s="17"/>
      <c r="T666" s="17"/>
      <c r="U666" s="17"/>
      <c r="V666" s="17"/>
      <c r="W666" s="17"/>
      <c r="X666" s="17"/>
      <c r="AA666" s="16"/>
    </row>
    <row r="667" spans="1:27" s="15" customFormat="1" ht="18.75" customHeight="1">
      <c r="A667" s="201"/>
      <c r="B667" s="188">
        <v>4781</v>
      </c>
      <c r="C667" s="161" t="s">
        <v>1749</v>
      </c>
      <c r="D667" s="19">
        <v>4127718822</v>
      </c>
      <c r="E667" s="28">
        <v>5</v>
      </c>
      <c r="F667" s="28"/>
      <c r="G667" s="28">
        <v>5</v>
      </c>
      <c r="H667" s="28">
        <v>5</v>
      </c>
      <c r="I667" s="28"/>
      <c r="J667" s="2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AA667" s="16"/>
    </row>
    <row r="668" spans="1:27" s="15" customFormat="1" ht="18.75" customHeight="1">
      <c r="A668" s="201"/>
      <c r="B668" s="188">
        <v>4211</v>
      </c>
      <c r="C668" s="161" t="s">
        <v>2673</v>
      </c>
      <c r="D668" s="19">
        <v>4127728027</v>
      </c>
      <c r="E668" s="28"/>
      <c r="F668" s="28"/>
      <c r="G668" s="28"/>
      <c r="H668" s="28"/>
      <c r="I668" s="28"/>
      <c r="J668" s="28">
        <v>1</v>
      </c>
      <c r="K668" s="17"/>
      <c r="L668" s="17"/>
      <c r="M668" s="17"/>
      <c r="N668" s="17"/>
      <c r="O668" s="17">
        <v>6</v>
      </c>
      <c r="P668" s="17">
        <v>4</v>
      </c>
      <c r="Q668" s="17"/>
      <c r="R668" s="17"/>
      <c r="S668" s="17"/>
      <c r="T668" s="17"/>
      <c r="U668" s="17"/>
      <c r="V668" s="17"/>
      <c r="W668" s="17"/>
      <c r="X668" s="17"/>
      <c r="AA668" s="16"/>
    </row>
    <row r="669" spans="1:27" s="15" customFormat="1" ht="18.75" customHeight="1">
      <c r="A669" s="201"/>
      <c r="B669" s="188">
        <v>4108</v>
      </c>
      <c r="C669" s="161" t="s">
        <v>1784</v>
      </c>
      <c r="D669" s="19">
        <v>4127720957</v>
      </c>
      <c r="E669" s="28"/>
      <c r="F669" s="28">
        <v>3</v>
      </c>
      <c r="G669" s="28">
        <v>8</v>
      </c>
      <c r="H669" s="28">
        <v>5</v>
      </c>
      <c r="I669" s="28"/>
      <c r="J669" s="28">
        <v>3</v>
      </c>
      <c r="K669" s="17"/>
      <c r="L669" s="17"/>
      <c r="M669" s="17"/>
      <c r="N669" s="17"/>
      <c r="O669" s="17"/>
      <c r="P669" s="17">
        <v>10</v>
      </c>
      <c r="Q669" s="17"/>
      <c r="R669" s="17"/>
      <c r="S669" s="17"/>
      <c r="T669" s="17"/>
      <c r="U669" s="17"/>
      <c r="V669" s="17"/>
      <c r="W669" s="17"/>
      <c r="X669" s="17"/>
      <c r="AA669" s="16"/>
    </row>
    <row r="670" spans="1:27" s="15" customFormat="1" ht="18.75" customHeight="1">
      <c r="A670" s="201"/>
      <c r="B670" s="188">
        <v>5474</v>
      </c>
      <c r="C670" s="161" t="s">
        <v>5237</v>
      </c>
      <c r="D670" s="19">
        <v>4127784245</v>
      </c>
      <c r="E670" s="28"/>
      <c r="F670" s="28"/>
      <c r="G670" s="28">
        <v>5</v>
      </c>
      <c r="H670" s="28"/>
      <c r="I670" s="28"/>
      <c r="J670" s="2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AA670" s="16"/>
    </row>
    <row r="671" spans="1:27" s="15" customFormat="1" ht="18.75" customHeight="1">
      <c r="A671" s="201"/>
      <c r="B671" s="188">
        <v>5474</v>
      </c>
      <c r="C671" s="161" t="s">
        <v>5237</v>
      </c>
      <c r="D671" s="17">
        <v>4127715358</v>
      </c>
      <c r="E671" s="17"/>
      <c r="F671" s="17"/>
      <c r="G671" s="17"/>
      <c r="H671" s="17">
        <v>10</v>
      </c>
      <c r="I671" s="17"/>
      <c r="J671" s="17">
        <v>5</v>
      </c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AA671" s="16"/>
    </row>
    <row r="672" spans="1:27" s="15" customFormat="1" ht="18.75" customHeight="1">
      <c r="A672" s="201"/>
      <c r="B672" s="188">
        <v>5613</v>
      </c>
      <c r="C672" s="161" t="s">
        <v>2710</v>
      </c>
      <c r="D672" s="17">
        <v>4127710489</v>
      </c>
      <c r="E672" s="17"/>
      <c r="F672" s="17"/>
      <c r="G672" s="17">
        <v>10</v>
      </c>
      <c r="H672" s="17">
        <v>5</v>
      </c>
      <c r="I672" s="17"/>
      <c r="J672" s="17">
        <v>5</v>
      </c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AA672" s="16"/>
    </row>
    <row r="673" spans="1:27" s="15" customFormat="1" ht="18.75" customHeight="1">
      <c r="A673" s="201"/>
      <c r="B673" s="188">
        <v>5613</v>
      </c>
      <c r="C673" s="161" t="s">
        <v>5238</v>
      </c>
      <c r="D673" s="17">
        <v>4127785202</v>
      </c>
      <c r="E673" s="17"/>
      <c r="F673" s="17"/>
      <c r="G673" s="17"/>
      <c r="H673" s="17">
        <v>8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AA673" s="16"/>
    </row>
    <row r="674" spans="1:27" s="15" customFormat="1" ht="18.75" customHeight="1">
      <c r="A674" s="206" t="s">
        <v>5239</v>
      </c>
      <c r="B674" s="188">
        <v>4610</v>
      </c>
      <c r="C674" s="161" t="s">
        <v>1867</v>
      </c>
      <c r="D674" s="17">
        <v>4127724354</v>
      </c>
      <c r="E674" s="17"/>
      <c r="F674" s="17"/>
      <c r="G674" s="17">
        <v>5</v>
      </c>
      <c r="H674" s="17">
        <v>5</v>
      </c>
      <c r="I674" s="17"/>
      <c r="J674" s="17">
        <v>3</v>
      </c>
      <c r="K674" s="17"/>
      <c r="L674" s="17"/>
      <c r="M674" s="17"/>
      <c r="N674" s="17"/>
      <c r="O674" s="17">
        <v>3</v>
      </c>
      <c r="P674" s="17">
        <v>5</v>
      </c>
      <c r="Q674" s="17"/>
      <c r="R674" s="17"/>
      <c r="S674" s="17"/>
      <c r="T674" s="17"/>
      <c r="U674" s="17"/>
      <c r="V674" s="17"/>
      <c r="W674" s="17"/>
      <c r="X674" s="17"/>
      <c r="AA674" s="16"/>
    </row>
    <row r="675" spans="1:27" s="15" customFormat="1" ht="18.75" customHeight="1">
      <c r="A675" s="206">
        <v>17</v>
      </c>
      <c r="B675" s="188">
        <v>4584</v>
      </c>
      <c r="C675" s="161" t="s">
        <v>3033</v>
      </c>
      <c r="D675" s="17">
        <v>4127726680</v>
      </c>
      <c r="E675" s="17"/>
      <c r="F675" s="17"/>
      <c r="G675" s="17">
        <v>3</v>
      </c>
      <c r="H675" s="17">
        <v>5</v>
      </c>
      <c r="I675" s="17"/>
      <c r="J675" s="17"/>
      <c r="K675" s="17"/>
      <c r="L675" s="17"/>
      <c r="M675" s="17"/>
      <c r="N675" s="17"/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X675" s="17"/>
      <c r="AA675" s="16"/>
    </row>
    <row r="676" spans="1:27" s="15" customFormat="1" ht="18.75" customHeight="1">
      <c r="A676" s="201"/>
      <c r="B676" s="188">
        <v>4259</v>
      </c>
      <c r="C676" s="161" t="s">
        <v>1849</v>
      </c>
      <c r="D676" s="17">
        <v>4127729932</v>
      </c>
      <c r="E676" s="17"/>
      <c r="F676" s="17">
        <v>5</v>
      </c>
      <c r="G676" s="17"/>
      <c r="H676" s="17">
        <v>10</v>
      </c>
      <c r="I676" s="17"/>
      <c r="J676" s="17"/>
      <c r="K676" s="17"/>
      <c r="L676" s="17"/>
      <c r="M676" s="17"/>
      <c r="N676" s="17"/>
      <c r="O676" s="17">
        <v>10</v>
      </c>
      <c r="P676" s="17">
        <v>10</v>
      </c>
      <c r="Q676" s="17"/>
      <c r="R676" s="17"/>
      <c r="S676" s="17"/>
      <c r="T676" s="17"/>
      <c r="U676" s="17"/>
      <c r="V676" s="17"/>
      <c r="W676" s="17"/>
      <c r="X676" s="17"/>
      <c r="AA676" s="16"/>
    </row>
    <row r="677" spans="1:27" s="15" customFormat="1" ht="18.75" customHeight="1">
      <c r="A677" s="201"/>
      <c r="B677" s="188">
        <v>2750</v>
      </c>
      <c r="C677" s="161" t="s">
        <v>3520</v>
      </c>
      <c r="D677" s="17">
        <v>4127724618</v>
      </c>
      <c r="E677" s="17"/>
      <c r="F677" s="17"/>
      <c r="G677" s="17">
        <v>5</v>
      </c>
      <c r="H677" s="17">
        <v>5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AA677" s="16"/>
    </row>
    <row r="678" spans="1:27" s="15" customFormat="1" ht="18.75" customHeight="1">
      <c r="A678" s="201"/>
      <c r="B678" s="188">
        <v>4274</v>
      </c>
      <c r="C678" s="161" t="s">
        <v>4575</v>
      </c>
      <c r="D678" s="17">
        <v>4127724181</v>
      </c>
      <c r="E678" s="17"/>
      <c r="F678" s="17"/>
      <c r="G678" s="17">
        <v>10</v>
      </c>
      <c r="H678" s="17">
        <v>15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AA678" s="16"/>
    </row>
    <row r="679" spans="1:27" s="15" customFormat="1" ht="18.75" customHeight="1">
      <c r="A679" s="201"/>
      <c r="B679" s="188">
        <v>2518</v>
      </c>
      <c r="C679" s="161" t="s">
        <v>3799</v>
      </c>
      <c r="D679" s="17">
        <v>4127706848</v>
      </c>
      <c r="E679" s="17"/>
      <c r="F679" s="17"/>
      <c r="G679" s="17"/>
      <c r="H679" s="17">
        <v>10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AA679" s="16"/>
    </row>
    <row r="680" spans="1:27" s="15" customFormat="1" ht="18.75" customHeight="1">
      <c r="A680" s="201"/>
      <c r="B680" s="188">
        <v>5585</v>
      </c>
      <c r="C680" s="161" t="s">
        <v>5240</v>
      </c>
      <c r="D680" s="17">
        <v>4127724298</v>
      </c>
      <c r="E680" s="17"/>
      <c r="F680" s="17"/>
      <c r="G680" s="17"/>
      <c r="H680" s="17">
        <v>10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AA680" s="16"/>
    </row>
    <row r="681" spans="1:27" s="15" customFormat="1" ht="18.75" customHeight="1">
      <c r="A681" s="201"/>
      <c r="B681" s="188">
        <v>3026</v>
      </c>
      <c r="C681" s="161" t="s">
        <v>4597</v>
      </c>
      <c r="D681" s="17">
        <v>4127728152</v>
      </c>
      <c r="E681" s="17"/>
      <c r="F681" s="17"/>
      <c r="G681" s="17"/>
      <c r="H681" s="17">
        <v>10</v>
      </c>
      <c r="I681" s="17"/>
      <c r="J681" s="17"/>
      <c r="K681" s="17"/>
      <c r="L681" s="17"/>
      <c r="M681" s="17"/>
      <c r="N681" s="17"/>
      <c r="O681" s="17"/>
      <c r="P681" s="17">
        <v>10</v>
      </c>
      <c r="Q681" s="17"/>
      <c r="R681" s="17"/>
      <c r="S681" s="17"/>
      <c r="T681" s="17"/>
      <c r="U681" s="17"/>
      <c r="V681" s="17"/>
      <c r="W681" s="17"/>
      <c r="X681" s="17"/>
      <c r="AA681" s="16"/>
    </row>
    <row r="682" spans="1:27" s="15" customFormat="1" ht="18.75" customHeight="1">
      <c r="A682" s="201"/>
      <c r="B682" s="188">
        <v>3752</v>
      </c>
      <c r="C682" s="161" t="s">
        <v>5241</v>
      </c>
      <c r="D682" s="17">
        <v>4127729095</v>
      </c>
      <c r="E682" s="17"/>
      <c r="F682" s="17"/>
      <c r="G682" s="17">
        <v>4</v>
      </c>
      <c r="H682" s="17">
        <v>10</v>
      </c>
      <c r="I682" s="17"/>
      <c r="J682" s="17">
        <v>5</v>
      </c>
      <c r="K682" s="17"/>
      <c r="L682" s="17"/>
      <c r="M682" s="17"/>
      <c r="N682" s="17"/>
      <c r="O682" s="17">
        <v>5</v>
      </c>
      <c r="P682" s="17">
        <v>10</v>
      </c>
      <c r="Q682" s="17"/>
      <c r="R682" s="17"/>
      <c r="S682" s="17"/>
      <c r="T682" s="17"/>
      <c r="U682" s="17"/>
      <c r="V682" s="17"/>
      <c r="W682" s="17"/>
      <c r="X682" s="17"/>
      <c r="AA682" s="16"/>
    </row>
    <row r="683" spans="1:27" s="15" customFormat="1" ht="18.75" customHeight="1">
      <c r="A683" s="201"/>
      <c r="B683" s="188">
        <v>3291</v>
      </c>
      <c r="C683" s="161" t="s">
        <v>4091</v>
      </c>
      <c r="D683" s="17">
        <v>4127660911</v>
      </c>
      <c r="E683" s="17"/>
      <c r="F683" s="17"/>
      <c r="G683" s="17">
        <v>10</v>
      </c>
      <c r="H683" s="17">
        <v>5</v>
      </c>
      <c r="I683" s="17"/>
      <c r="J683" s="17"/>
      <c r="K683" s="17"/>
      <c r="L683" s="17"/>
      <c r="M683" s="17"/>
      <c r="N683" s="17"/>
      <c r="O683" s="17">
        <v>3</v>
      </c>
      <c r="P683" s="17"/>
      <c r="Q683" s="17"/>
      <c r="R683" s="17"/>
      <c r="S683" s="17"/>
      <c r="T683" s="17"/>
      <c r="U683" s="17"/>
      <c r="V683" s="17"/>
      <c r="W683" s="17"/>
      <c r="X683" s="17"/>
      <c r="AA683" s="16"/>
    </row>
    <row r="684" spans="1:27" s="15" customFormat="1" ht="18.75" customHeight="1">
      <c r="A684" s="201"/>
      <c r="B684" s="188">
        <v>3311</v>
      </c>
      <c r="C684" s="161" t="s">
        <v>5242</v>
      </c>
      <c r="D684" s="17">
        <v>4127658575</v>
      </c>
      <c r="E684" s="17">
        <v>5</v>
      </c>
      <c r="F684" s="17"/>
      <c r="G684" s="17">
        <v>3</v>
      </c>
      <c r="H684" s="17"/>
      <c r="I684" s="17"/>
      <c r="J684" s="17">
        <v>5</v>
      </c>
      <c r="K684" s="17"/>
      <c r="L684" s="17"/>
      <c r="M684" s="17"/>
      <c r="N684" s="17"/>
      <c r="O684" s="17">
        <v>5</v>
      </c>
      <c r="P684" s="17">
        <v>5</v>
      </c>
      <c r="Q684" s="17"/>
      <c r="R684" s="17"/>
      <c r="S684" s="17"/>
      <c r="T684" s="17"/>
      <c r="U684" s="17"/>
      <c r="V684" s="17"/>
      <c r="W684" s="17"/>
      <c r="X684" s="17"/>
      <c r="AA684" s="16"/>
    </row>
    <row r="685" spans="1:27" s="15" customFormat="1" ht="18.75" customHeight="1">
      <c r="A685" s="201"/>
      <c r="B685" s="188">
        <v>1530</v>
      </c>
      <c r="C685" s="18" t="s">
        <v>96</v>
      </c>
      <c r="D685" s="17">
        <v>4127720303</v>
      </c>
      <c r="E685" s="17"/>
      <c r="F685" s="17"/>
      <c r="G685" s="17">
        <v>5</v>
      </c>
      <c r="H685" s="17">
        <v>15</v>
      </c>
      <c r="I685" s="17"/>
      <c r="J685" s="17">
        <v>5</v>
      </c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AA685" s="16"/>
    </row>
    <row r="686" spans="1:27" s="15" customFormat="1" ht="18.75" customHeight="1">
      <c r="A686" s="201"/>
      <c r="B686" s="188" t="s">
        <v>5243</v>
      </c>
      <c r="C686" s="18" t="s">
        <v>5244</v>
      </c>
      <c r="D686" s="17" t="s">
        <v>5196</v>
      </c>
      <c r="E686" s="17"/>
      <c r="F686" s="17"/>
      <c r="G686" s="17">
        <v>5</v>
      </c>
      <c r="H686" s="17">
        <v>5</v>
      </c>
      <c r="I686" s="17"/>
      <c r="J686" s="17">
        <v>3</v>
      </c>
      <c r="K686" s="17"/>
      <c r="L686" s="17"/>
      <c r="M686" s="17"/>
      <c r="N686" s="17"/>
      <c r="O686" s="17">
        <v>5</v>
      </c>
      <c r="P686" s="17">
        <v>5</v>
      </c>
      <c r="Q686" s="17"/>
      <c r="R686" s="17"/>
      <c r="S686" s="17"/>
      <c r="T686" s="17"/>
      <c r="U686" s="17"/>
      <c r="V686" s="17"/>
      <c r="W686" s="17"/>
      <c r="X686" s="17"/>
      <c r="AA686" s="16"/>
    </row>
    <row r="687" spans="1:27" s="15" customFormat="1" ht="18.75" customHeight="1">
      <c r="A687" s="201"/>
      <c r="B687" s="188">
        <v>4275</v>
      </c>
      <c r="C687" s="18" t="s">
        <v>4400</v>
      </c>
      <c r="D687" s="17">
        <v>4127705758</v>
      </c>
      <c r="E687" s="17"/>
      <c r="F687" s="17"/>
      <c r="G687" s="17">
        <v>3</v>
      </c>
      <c r="H687" s="17">
        <v>3</v>
      </c>
      <c r="I687" s="17"/>
      <c r="J687" s="17"/>
      <c r="K687" s="17"/>
      <c r="L687" s="17"/>
      <c r="M687" s="17"/>
      <c r="N687" s="17"/>
      <c r="O687" s="17">
        <v>3</v>
      </c>
      <c r="P687" s="17"/>
      <c r="Q687" s="17"/>
      <c r="R687" s="17"/>
      <c r="S687" s="17"/>
      <c r="T687" s="17"/>
      <c r="U687" s="17"/>
      <c r="V687" s="17"/>
      <c r="W687" s="17"/>
      <c r="X687" s="17"/>
      <c r="AA687" s="16"/>
    </row>
    <row r="688" spans="1:27" s="15" customFormat="1" ht="18.75" customHeight="1">
      <c r="A688" s="201"/>
      <c r="B688" s="188">
        <v>4275</v>
      </c>
      <c r="C688" s="18" t="s">
        <v>4400</v>
      </c>
      <c r="D688" s="17">
        <v>4127705759</v>
      </c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>
        <v>3</v>
      </c>
      <c r="R688" s="17"/>
      <c r="S688" s="17"/>
      <c r="T688" s="17"/>
      <c r="U688" s="17"/>
      <c r="V688" s="17"/>
      <c r="W688" s="17"/>
      <c r="X688" s="17"/>
      <c r="AA688" s="16"/>
    </row>
    <row r="689" spans="1:27" s="15" customFormat="1" ht="18.75" customHeight="1">
      <c r="A689" s="201"/>
      <c r="B689" s="188">
        <v>5659</v>
      </c>
      <c r="C689" s="18" t="s">
        <v>4075</v>
      </c>
      <c r="D689" s="17">
        <v>4127726412</v>
      </c>
      <c r="E689" s="17"/>
      <c r="F689" s="17"/>
      <c r="G689" s="17">
        <v>4</v>
      </c>
      <c r="H689" s="17">
        <v>5</v>
      </c>
      <c r="I689" s="17"/>
      <c r="J689" s="17">
        <v>6</v>
      </c>
      <c r="K689" s="17"/>
      <c r="L689" s="17"/>
      <c r="M689" s="17"/>
      <c r="N689" s="17"/>
      <c r="O689" s="17"/>
      <c r="P689" s="17">
        <v>6</v>
      </c>
      <c r="Q689" s="17"/>
      <c r="R689" s="17"/>
      <c r="S689" s="17"/>
      <c r="T689" s="17"/>
      <c r="U689" s="17"/>
      <c r="V689" s="17"/>
      <c r="W689" s="17"/>
      <c r="X689" s="17"/>
      <c r="AA689" s="16"/>
    </row>
    <row r="690" spans="1:27" s="15" customFormat="1" ht="18.75" customHeight="1">
      <c r="A690" s="201"/>
      <c r="B690" s="188" t="s">
        <v>5243</v>
      </c>
      <c r="C690" s="18" t="s">
        <v>5245</v>
      </c>
      <c r="D690" s="17" t="s">
        <v>5246</v>
      </c>
      <c r="E690" s="17"/>
      <c r="F690" s="17"/>
      <c r="G690" s="17">
        <v>5</v>
      </c>
      <c r="H690" s="17">
        <v>6</v>
      </c>
      <c r="I690" s="17"/>
      <c r="J690" s="17"/>
      <c r="K690" s="17"/>
      <c r="L690" s="17"/>
      <c r="M690" s="17">
        <v>2</v>
      </c>
      <c r="N690" s="17"/>
      <c r="O690" s="17"/>
      <c r="P690" s="17">
        <v>2</v>
      </c>
      <c r="Q690" s="17"/>
      <c r="R690" s="17"/>
      <c r="S690" s="17"/>
      <c r="T690" s="17"/>
      <c r="U690" s="17"/>
      <c r="V690" s="17"/>
      <c r="W690" s="17"/>
      <c r="X690" s="17"/>
      <c r="AA690" s="16"/>
    </row>
    <row r="691" spans="1:27" s="15" customFormat="1" ht="18.75" customHeight="1">
      <c r="A691" s="201"/>
      <c r="B691" s="188">
        <v>5155</v>
      </c>
      <c r="C691" s="18" t="s">
        <v>4095</v>
      </c>
      <c r="D691" s="17">
        <v>4127703440</v>
      </c>
      <c r="E691" s="17"/>
      <c r="F691" s="17"/>
      <c r="G691" s="17">
        <v>3</v>
      </c>
      <c r="H691" s="17">
        <v>10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AA691" s="16"/>
    </row>
    <row r="692" spans="1:27" s="15" customFormat="1" ht="18.75" customHeight="1">
      <c r="A692" s="201"/>
      <c r="B692" s="188">
        <v>4554</v>
      </c>
      <c r="C692" s="18" t="s">
        <v>3426</v>
      </c>
      <c r="D692" s="17">
        <v>4127654359</v>
      </c>
      <c r="E692" s="17"/>
      <c r="F692" s="17"/>
      <c r="G692" s="17">
        <v>3</v>
      </c>
      <c r="H692" s="17">
        <v>10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AA692" s="16"/>
    </row>
    <row r="693" spans="1:27" s="15" customFormat="1" ht="18.75" customHeight="1">
      <c r="A693" s="201"/>
      <c r="B693" s="188">
        <v>5377</v>
      </c>
      <c r="C693" s="18" t="s">
        <v>5247</v>
      </c>
      <c r="D693" s="17">
        <v>4127717989</v>
      </c>
      <c r="E693" s="17"/>
      <c r="F693" s="17"/>
      <c r="G693" s="17">
        <v>2</v>
      </c>
      <c r="H693" s="17">
        <v>2</v>
      </c>
      <c r="I693" s="17"/>
      <c r="J693" s="17">
        <v>1</v>
      </c>
      <c r="K693" s="17"/>
      <c r="L693" s="17"/>
      <c r="M693" s="17"/>
      <c r="N693" s="17"/>
      <c r="O693" s="17">
        <v>2</v>
      </c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>
      <c r="A694" s="201"/>
      <c r="B694" s="188">
        <v>5495</v>
      </c>
      <c r="C694" s="18" t="s">
        <v>5248</v>
      </c>
      <c r="D694" s="17">
        <v>4127686325</v>
      </c>
      <c r="E694" s="17"/>
      <c r="F694" s="17"/>
      <c r="G694" s="17">
        <v>5</v>
      </c>
      <c r="H694" s="17">
        <v>10</v>
      </c>
      <c r="I694" s="17"/>
      <c r="J694" s="17"/>
      <c r="K694" s="17"/>
      <c r="L694" s="17"/>
      <c r="M694" s="17"/>
      <c r="N694" s="17"/>
      <c r="O694" s="17"/>
      <c r="P694" s="17">
        <v>5</v>
      </c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>
      <c r="A695" s="201"/>
      <c r="B695" s="188">
        <v>2343</v>
      </c>
      <c r="C695" s="18" t="s">
        <v>5396</v>
      </c>
      <c r="D695" s="17">
        <v>4127798529</v>
      </c>
      <c r="E695" s="17"/>
      <c r="F695" s="17"/>
      <c r="G695" s="17">
        <v>10</v>
      </c>
      <c r="H695" s="17">
        <v>10</v>
      </c>
      <c r="I695" s="17"/>
      <c r="J695" s="17">
        <v>5</v>
      </c>
      <c r="K695" s="17"/>
      <c r="L695" s="17"/>
      <c r="M695" s="17"/>
      <c r="N695" s="17"/>
      <c r="O695" s="17">
        <v>5</v>
      </c>
      <c r="P695" s="17">
        <v>5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>
      <c r="A696" s="201"/>
      <c r="B696" s="188"/>
      <c r="C696" s="146" t="s">
        <v>5214</v>
      </c>
      <c r="D696" s="82"/>
      <c r="E696" s="34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34"/>
      <c r="S696" s="34"/>
      <c r="T696" s="34"/>
      <c r="U696" s="34"/>
      <c r="V696" s="34"/>
      <c r="W696" s="34"/>
      <c r="X696" s="179" t="s">
        <v>5214</v>
      </c>
      <c r="AA696" s="16"/>
    </row>
    <row r="697" spans="1:27" s="15" customFormat="1" ht="18.75" customHeight="1">
      <c r="A697" s="201"/>
      <c r="B697" s="188">
        <v>5310</v>
      </c>
      <c r="C697" s="18" t="s">
        <v>5215</v>
      </c>
      <c r="D697" s="17">
        <v>4127715152</v>
      </c>
      <c r="E697" s="34"/>
      <c r="F697" s="34"/>
      <c r="G697" s="28">
        <v>5</v>
      </c>
      <c r="H697" s="28"/>
      <c r="I697" s="28"/>
      <c r="J697" s="28">
        <v>5</v>
      </c>
      <c r="K697" s="28"/>
      <c r="L697" s="28"/>
      <c r="M697" s="28">
        <v>5</v>
      </c>
      <c r="N697" s="28"/>
      <c r="O697" s="28">
        <v>5</v>
      </c>
      <c r="P697" s="28"/>
      <c r="Q697" s="34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>
      <c r="A698" s="201"/>
      <c r="B698" s="188">
        <v>3401</v>
      </c>
      <c r="C698" s="18" t="s">
        <v>5216</v>
      </c>
      <c r="D698" s="17">
        <v>4127720518</v>
      </c>
      <c r="E698" s="34"/>
      <c r="F698" s="34"/>
      <c r="G698" s="28">
        <v>10</v>
      </c>
      <c r="H698" s="28">
        <v>10</v>
      </c>
      <c r="I698" s="34"/>
      <c r="J698" s="34"/>
      <c r="K698" s="34"/>
      <c r="L698" s="34"/>
      <c r="M698" s="34"/>
      <c r="N698" s="34"/>
      <c r="O698" s="34"/>
      <c r="P698" s="34"/>
      <c r="Q698" s="34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>
      <c r="A699" s="201"/>
      <c r="B699" s="188">
        <v>3431</v>
      </c>
      <c r="C699" s="18" t="s">
        <v>2485</v>
      </c>
      <c r="D699" s="17">
        <v>4127717973</v>
      </c>
      <c r="E699" s="34"/>
      <c r="F699" s="34"/>
      <c r="G699" s="28">
        <v>5</v>
      </c>
      <c r="H699" s="28">
        <v>20</v>
      </c>
      <c r="I699" s="34"/>
      <c r="J699" s="34"/>
      <c r="K699" s="34"/>
      <c r="L699" s="34"/>
      <c r="M699" s="34"/>
      <c r="N699" s="34"/>
      <c r="O699" s="34"/>
      <c r="P699" s="34"/>
      <c r="Q699" s="34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>
      <c r="A700" s="201"/>
      <c r="B700" s="188">
        <v>5009</v>
      </c>
      <c r="C700" s="18" t="s">
        <v>5217</v>
      </c>
      <c r="D700" s="17">
        <v>4127722529</v>
      </c>
      <c r="E700" s="34"/>
      <c r="F700" s="34"/>
      <c r="G700" s="28">
        <v>10</v>
      </c>
      <c r="H700" s="28">
        <v>10</v>
      </c>
      <c r="I700" s="28"/>
      <c r="J700" s="28"/>
      <c r="K700" s="28"/>
      <c r="L700" s="28"/>
      <c r="M700" s="28"/>
      <c r="N700" s="28"/>
      <c r="O700" s="28"/>
      <c r="P700" s="28">
        <v>5</v>
      </c>
      <c r="Q700" s="34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>
      <c r="A701" s="201"/>
      <c r="B701" s="188">
        <v>5146</v>
      </c>
      <c r="C701" s="18" t="s">
        <v>3551</v>
      </c>
      <c r="D701" s="17">
        <v>4127721890</v>
      </c>
      <c r="E701" s="34"/>
      <c r="F701" s="34"/>
      <c r="G701" s="28">
        <v>3</v>
      </c>
      <c r="H701" s="28">
        <v>10</v>
      </c>
      <c r="I701" s="28"/>
      <c r="J701" s="28"/>
      <c r="K701" s="28"/>
      <c r="L701" s="28"/>
      <c r="M701" s="28"/>
      <c r="N701" s="28"/>
      <c r="O701" s="28">
        <v>3</v>
      </c>
      <c r="P701" s="28"/>
      <c r="Q701" s="34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>
      <c r="A702" s="201"/>
      <c r="B702" s="188">
        <v>4445</v>
      </c>
      <c r="C702" s="18" t="s">
        <v>2816</v>
      </c>
      <c r="D702" s="17">
        <v>4127719975</v>
      </c>
      <c r="E702" s="34"/>
      <c r="F702" s="34"/>
      <c r="G702" s="28">
        <v>10</v>
      </c>
      <c r="H702" s="28">
        <v>10</v>
      </c>
      <c r="I702" s="28"/>
      <c r="J702" s="28">
        <v>10</v>
      </c>
      <c r="K702" s="28"/>
      <c r="L702" s="28"/>
      <c r="M702" s="28"/>
      <c r="N702" s="28"/>
      <c r="O702" s="28">
        <v>7</v>
      </c>
      <c r="P702" s="28">
        <v>10</v>
      </c>
      <c r="Q702" s="34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>
      <c r="A703" s="201"/>
      <c r="B703" s="188">
        <v>4445</v>
      </c>
      <c r="C703" s="18" t="s">
        <v>2816</v>
      </c>
      <c r="D703" s="17">
        <v>4127719763</v>
      </c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28">
        <v>7</v>
      </c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>
      <c r="A704" s="201"/>
      <c r="B704" s="188">
        <v>5210</v>
      </c>
      <c r="C704" s="18" t="s">
        <v>5218</v>
      </c>
      <c r="D704" s="17">
        <v>4127721570</v>
      </c>
      <c r="E704" s="34"/>
      <c r="F704" s="34"/>
      <c r="G704" s="34"/>
      <c r="H704" s="28">
        <v>5</v>
      </c>
      <c r="I704" s="28"/>
      <c r="J704" s="28"/>
      <c r="K704" s="28"/>
      <c r="L704" s="28"/>
      <c r="M704" s="28"/>
      <c r="N704" s="28"/>
      <c r="O704" s="28">
        <v>5</v>
      </c>
      <c r="P704" s="28">
        <v>20</v>
      </c>
      <c r="Q704" s="34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>
      <c r="A705" s="201"/>
      <c r="B705" s="188">
        <v>4579</v>
      </c>
      <c r="C705" s="18" t="s">
        <v>5219</v>
      </c>
      <c r="D705" s="17">
        <v>4127701321</v>
      </c>
      <c r="E705" s="28">
        <v>4</v>
      </c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15</v>
      </c>
      <c r="P705" s="28">
        <v>10</v>
      </c>
      <c r="Q705" s="34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>
      <c r="A706" s="201"/>
      <c r="B706" s="188">
        <v>5598</v>
      </c>
      <c r="C706" s="18" t="s">
        <v>1615</v>
      </c>
      <c r="D706" s="17">
        <v>4127714666</v>
      </c>
      <c r="E706" s="28">
        <v>3</v>
      </c>
      <c r="F706" s="28">
        <v>3</v>
      </c>
      <c r="G706" s="28">
        <v>5</v>
      </c>
      <c r="H706" s="28"/>
      <c r="I706" s="28"/>
      <c r="J706" s="28">
        <v>3</v>
      </c>
      <c r="K706" s="28"/>
      <c r="L706" s="28"/>
      <c r="M706" s="28"/>
      <c r="N706" s="28"/>
      <c r="O706" s="28">
        <v>3</v>
      </c>
      <c r="P706" s="28">
        <v>3</v>
      </c>
      <c r="Q706" s="34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>
      <c r="A707" s="201"/>
      <c r="B707" s="188">
        <v>3480</v>
      </c>
      <c r="C707" s="18" t="s">
        <v>4262</v>
      </c>
      <c r="D707" s="17">
        <v>4127720173</v>
      </c>
      <c r="E707" s="34"/>
      <c r="F707" s="34"/>
      <c r="G707" s="28">
        <v>20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>
      <c r="A708" s="201"/>
      <c r="B708" s="188">
        <v>3345</v>
      </c>
      <c r="C708" s="18" t="s">
        <v>5220</v>
      </c>
      <c r="D708" s="17">
        <v>4127711780</v>
      </c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28">
        <v>20</v>
      </c>
      <c r="P708" s="28">
        <v>20</v>
      </c>
      <c r="Q708" s="34"/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>
      <c r="A709" s="201"/>
      <c r="B709" s="188">
        <v>5425</v>
      </c>
      <c r="C709" s="18" t="s">
        <v>3783</v>
      </c>
      <c r="D709" s="17">
        <v>4127714532</v>
      </c>
      <c r="E709" s="34"/>
      <c r="F709" s="34"/>
      <c r="G709" s="28">
        <v>10</v>
      </c>
      <c r="H709" s="28">
        <v>10</v>
      </c>
      <c r="I709" s="28"/>
      <c r="J709" s="28"/>
      <c r="K709" s="28"/>
      <c r="L709" s="28"/>
      <c r="M709" s="28">
        <v>5</v>
      </c>
      <c r="N709" s="28"/>
      <c r="O709" s="28">
        <v>5</v>
      </c>
      <c r="P709" s="28">
        <v>5</v>
      </c>
      <c r="Q709" s="34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>
      <c r="A710" s="201"/>
      <c r="B710" s="188">
        <v>4814</v>
      </c>
      <c r="C710" s="18" t="s">
        <v>2996</v>
      </c>
      <c r="D710" s="17">
        <v>4127709807</v>
      </c>
      <c r="E710" s="34"/>
      <c r="F710" s="34"/>
      <c r="G710" s="28">
        <v>10</v>
      </c>
      <c r="H710" s="28">
        <v>10</v>
      </c>
      <c r="I710" s="34"/>
      <c r="J710" s="34"/>
      <c r="K710" s="34"/>
      <c r="L710" s="34"/>
      <c r="M710" s="34"/>
      <c r="N710" s="34"/>
      <c r="O710" s="34"/>
      <c r="P710" s="34"/>
      <c r="Q710" s="34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>
      <c r="A711" s="201"/>
      <c r="B711" s="188">
        <v>5457</v>
      </c>
      <c r="C711" s="18" t="s">
        <v>2515</v>
      </c>
      <c r="D711" s="17">
        <v>4127722211</v>
      </c>
      <c r="E711" s="34"/>
      <c r="F711" s="34"/>
      <c r="G711" s="28">
        <v>5</v>
      </c>
      <c r="H711" s="28">
        <v>5</v>
      </c>
      <c r="I711" s="28"/>
      <c r="J711" s="28">
        <v>3</v>
      </c>
      <c r="K711" s="28"/>
      <c r="L711" s="28"/>
      <c r="M711" s="28">
        <v>3</v>
      </c>
      <c r="N711" s="28"/>
      <c r="O711" s="28">
        <v>3</v>
      </c>
      <c r="P711" s="34"/>
      <c r="Q711" s="34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>
      <c r="A712" s="201"/>
      <c r="B712" s="188">
        <v>3288</v>
      </c>
      <c r="C712" s="18" t="s">
        <v>5221</v>
      </c>
      <c r="D712" s="17">
        <v>4127716091</v>
      </c>
      <c r="E712" s="34"/>
      <c r="F712" s="34"/>
      <c r="G712" s="34"/>
      <c r="H712" s="34"/>
      <c r="I712" s="34"/>
      <c r="J712" s="28">
        <v>10</v>
      </c>
      <c r="K712" s="28"/>
      <c r="L712" s="28"/>
      <c r="M712" s="28"/>
      <c r="N712" s="28"/>
      <c r="O712" s="28"/>
      <c r="P712" s="28">
        <v>10</v>
      </c>
      <c r="Q712" s="34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>
      <c r="A713" s="201"/>
      <c r="B713" s="188">
        <v>5128</v>
      </c>
      <c r="C713" s="18" t="s">
        <v>5222</v>
      </c>
      <c r="D713" s="17">
        <v>4127715714</v>
      </c>
      <c r="E713" s="34"/>
      <c r="F713" s="34"/>
      <c r="G713" s="28">
        <v>10</v>
      </c>
      <c r="H713" s="28">
        <v>10</v>
      </c>
      <c r="I713" s="28"/>
      <c r="J713" s="28"/>
      <c r="K713" s="28"/>
      <c r="L713" s="28"/>
      <c r="M713" s="28"/>
      <c r="N713" s="28"/>
      <c r="O713" s="28">
        <v>10</v>
      </c>
      <c r="P713" s="28">
        <v>10</v>
      </c>
      <c r="Q713" s="34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>
      <c r="A714" s="201"/>
      <c r="B714" s="188">
        <v>4627</v>
      </c>
      <c r="C714" s="18" t="s">
        <v>1576</v>
      </c>
      <c r="D714" s="17">
        <v>4127713160</v>
      </c>
      <c r="E714" s="28">
        <v>5</v>
      </c>
      <c r="F714" s="28">
        <v>5</v>
      </c>
      <c r="G714" s="28"/>
      <c r="H714" s="28">
        <v>20</v>
      </c>
      <c r="I714" s="28"/>
      <c r="J714" s="28"/>
      <c r="K714" s="28"/>
      <c r="L714" s="28"/>
      <c r="M714" s="28"/>
      <c r="N714" s="28"/>
      <c r="O714" s="28">
        <v>5</v>
      </c>
      <c r="P714" s="28">
        <v>5</v>
      </c>
      <c r="Q714" s="34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>
      <c r="A715" s="201"/>
      <c r="B715" s="188">
        <v>2859</v>
      </c>
      <c r="C715" s="18" t="s">
        <v>5223</v>
      </c>
      <c r="D715" s="17">
        <v>4127718561</v>
      </c>
      <c r="E715" s="28">
        <v>2</v>
      </c>
      <c r="F715" s="28"/>
      <c r="G715" s="28">
        <v>5</v>
      </c>
      <c r="H715" s="28">
        <v>20</v>
      </c>
      <c r="I715" s="28"/>
      <c r="J715" s="28"/>
      <c r="K715" s="28"/>
      <c r="L715" s="28"/>
      <c r="M715" s="28">
        <v>10</v>
      </c>
      <c r="N715" s="28"/>
      <c r="O715" s="28">
        <v>5</v>
      </c>
      <c r="P715" s="28">
        <v>10</v>
      </c>
      <c r="Q715" s="34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>
      <c r="A716" s="201"/>
      <c r="B716" s="188">
        <v>5395</v>
      </c>
      <c r="C716" s="18" t="s">
        <v>4677</v>
      </c>
      <c r="D716" s="17">
        <v>4127721523</v>
      </c>
      <c r="E716" s="34"/>
      <c r="F716" s="34"/>
      <c r="G716" s="34">
        <v>10</v>
      </c>
      <c r="H716" s="34">
        <v>15</v>
      </c>
      <c r="I716" s="34"/>
      <c r="J716" s="34"/>
      <c r="K716" s="34"/>
      <c r="L716" s="34"/>
      <c r="M716" s="34"/>
      <c r="N716" s="34"/>
      <c r="O716" s="34"/>
      <c r="P716" s="34">
        <v>15</v>
      </c>
      <c r="Q716" s="34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>
      <c r="A717" s="201"/>
      <c r="B717" s="188">
        <v>3385</v>
      </c>
      <c r="C717" s="18" t="s">
        <v>2484</v>
      </c>
      <c r="D717" s="17">
        <v>4127717813</v>
      </c>
      <c r="E717" s="34"/>
      <c r="F717" s="34"/>
      <c r="G717" s="34"/>
      <c r="H717" s="28">
        <v>20</v>
      </c>
      <c r="I717" s="34"/>
      <c r="J717" s="34"/>
      <c r="K717" s="34"/>
      <c r="L717" s="34"/>
      <c r="M717" s="34"/>
      <c r="N717" s="34"/>
      <c r="O717" s="34"/>
      <c r="P717" s="34"/>
      <c r="Q717" s="34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>
      <c r="A718" s="201"/>
      <c r="B718" s="188">
        <v>4054</v>
      </c>
      <c r="C718" s="18" t="s">
        <v>313</v>
      </c>
      <c r="D718" s="17">
        <v>4127717866</v>
      </c>
      <c r="E718" s="34"/>
      <c r="F718" s="34"/>
      <c r="G718" s="28">
        <v>10</v>
      </c>
      <c r="H718" s="28">
        <v>15</v>
      </c>
      <c r="I718" s="28"/>
      <c r="J718" s="28">
        <v>10</v>
      </c>
      <c r="K718" s="34"/>
      <c r="L718" s="34"/>
      <c r="M718" s="34"/>
      <c r="N718" s="34"/>
      <c r="O718" s="34"/>
      <c r="P718" s="34"/>
      <c r="Q718" s="34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>
      <c r="A719" s="201"/>
      <c r="B719" s="188">
        <v>5397</v>
      </c>
      <c r="C719" s="18" t="s">
        <v>2486</v>
      </c>
      <c r="D719" s="17">
        <v>4127721378</v>
      </c>
      <c r="E719" s="34"/>
      <c r="F719" s="34"/>
      <c r="G719" s="34"/>
      <c r="H719" s="28">
        <v>20</v>
      </c>
      <c r="I719" s="28"/>
      <c r="J719" s="28"/>
      <c r="K719" s="28"/>
      <c r="L719" s="28"/>
      <c r="M719" s="28">
        <v>10</v>
      </c>
      <c r="N719" s="28"/>
      <c r="O719" s="28">
        <v>20</v>
      </c>
      <c r="P719" s="34"/>
      <c r="Q719" s="34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>
      <c r="A720" s="201"/>
      <c r="B720" s="188">
        <v>3731</v>
      </c>
      <c r="C720" s="18" t="s">
        <v>2959</v>
      </c>
      <c r="D720" s="17">
        <v>4127724663</v>
      </c>
      <c r="E720" s="34"/>
      <c r="F720" s="34"/>
      <c r="G720" s="28">
        <v>20</v>
      </c>
      <c r="H720" s="28">
        <v>10</v>
      </c>
      <c r="I720" s="28"/>
      <c r="J720" s="28">
        <v>10</v>
      </c>
      <c r="K720" s="28"/>
      <c r="L720" s="28"/>
      <c r="M720" s="28"/>
      <c r="N720" s="28"/>
      <c r="O720" s="28">
        <v>5</v>
      </c>
      <c r="P720" s="28"/>
      <c r="Q720" s="34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>
      <c r="A721" s="201"/>
      <c r="B721" s="188">
        <v>3640</v>
      </c>
      <c r="C721" s="18" t="s">
        <v>4557</v>
      </c>
      <c r="D721" s="17">
        <v>4127718227</v>
      </c>
      <c r="E721" s="28">
        <v>10</v>
      </c>
      <c r="F721" s="28"/>
      <c r="G721" s="28">
        <v>10</v>
      </c>
      <c r="H721" s="28">
        <v>10</v>
      </c>
      <c r="I721" s="28"/>
      <c r="J721" s="28"/>
      <c r="K721" s="28"/>
      <c r="L721" s="28"/>
      <c r="M721" s="28"/>
      <c r="N721" s="28"/>
      <c r="O721" s="28">
        <v>10</v>
      </c>
      <c r="P721" s="28">
        <v>15</v>
      </c>
      <c r="Q721" s="34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>
      <c r="A722" s="201"/>
      <c r="B722" s="188">
        <v>4877</v>
      </c>
      <c r="C722" s="18" t="s">
        <v>1584</v>
      </c>
      <c r="D722" s="17">
        <v>4127721034</v>
      </c>
      <c r="E722" s="28">
        <v>20</v>
      </c>
      <c r="F722" s="28"/>
      <c r="G722" s="28">
        <v>30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>
      <c r="A723" s="201"/>
      <c r="B723" s="188">
        <v>4600</v>
      </c>
      <c r="C723" s="18" t="s">
        <v>4905</v>
      </c>
      <c r="D723" s="17">
        <v>4127708430</v>
      </c>
      <c r="E723" s="34"/>
      <c r="F723" s="34"/>
      <c r="G723" s="28">
        <v>5</v>
      </c>
      <c r="H723" s="28">
        <v>30</v>
      </c>
      <c r="I723" s="28"/>
      <c r="J723" s="28">
        <v>33</v>
      </c>
      <c r="K723" s="28"/>
      <c r="L723" s="28"/>
      <c r="M723" s="28">
        <v>16</v>
      </c>
      <c r="N723" s="28"/>
      <c r="O723" s="28">
        <v>20</v>
      </c>
      <c r="P723" s="28">
        <v>28</v>
      </c>
      <c r="Q723" s="28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>
      <c r="A724" s="201"/>
      <c r="B724" s="188">
        <v>4957</v>
      </c>
      <c r="C724" s="18" t="s">
        <v>1574</v>
      </c>
      <c r="D724" s="17">
        <v>4127724051</v>
      </c>
      <c r="E724" s="34"/>
      <c r="F724" s="34"/>
      <c r="G724" s="28">
        <v>30</v>
      </c>
      <c r="H724" s="28">
        <v>15</v>
      </c>
      <c r="I724" s="28"/>
      <c r="J724" s="28">
        <v>10</v>
      </c>
      <c r="K724" s="28"/>
      <c r="L724" s="28"/>
      <c r="M724" s="28"/>
      <c r="N724" s="28"/>
      <c r="O724" s="28">
        <v>15</v>
      </c>
      <c r="P724" s="28">
        <v>12</v>
      </c>
      <c r="Q724" s="34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>
      <c r="A725" s="201"/>
      <c r="B725" s="188">
        <v>3300</v>
      </c>
      <c r="C725" s="18" t="s">
        <v>302</v>
      </c>
      <c r="D725" s="17">
        <v>4127723466</v>
      </c>
      <c r="E725" s="34"/>
      <c r="F725" s="34"/>
      <c r="G725" s="28">
        <v>15</v>
      </c>
      <c r="H725" s="28">
        <v>30</v>
      </c>
      <c r="I725" s="28"/>
      <c r="J725" s="28"/>
      <c r="K725" s="28"/>
      <c r="L725" s="28"/>
      <c r="M725" s="28">
        <v>10</v>
      </c>
      <c r="N725" s="28"/>
      <c r="O725" s="28">
        <v>25</v>
      </c>
      <c r="P725" s="28">
        <v>20</v>
      </c>
      <c r="Q725" s="34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>
      <c r="A726" s="201"/>
      <c r="B726" s="188">
        <v>3878</v>
      </c>
      <c r="C726" s="18" t="s">
        <v>1535</v>
      </c>
      <c r="D726" s="17">
        <v>4127709800</v>
      </c>
      <c r="E726" s="34"/>
      <c r="F726" s="34"/>
      <c r="G726" s="28">
        <v>25</v>
      </c>
      <c r="H726" s="28">
        <v>60</v>
      </c>
      <c r="I726" s="28"/>
      <c r="J726" s="28">
        <v>63</v>
      </c>
      <c r="K726" s="28"/>
      <c r="L726" s="28"/>
      <c r="M726" s="28">
        <v>10</v>
      </c>
      <c r="N726" s="28"/>
      <c r="O726" s="28">
        <v>15</v>
      </c>
      <c r="P726" s="28">
        <v>58</v>
      </c>
      <c r="Q726" s="34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>
      <c r="A727" s="201"/>
      <c r="B727" s="188">
        <v>3367</v>
      </c>
      <c r="C727" s="18" t="s">
        <v>94</v>
      </c>
      <c r="D727" s="17">
        <v>4127722401</v>
      </c>
      <c r="E727" s="34"/>
      <c r="F727" s="34"/>
      <c r="G727" s="34"/>
      <c r="H727" s="34"/>
      <c r="I727" s="34"/>
      <c r="J727" s="28">
        <v>55</v>
      </c>
      <c r="K727" s="34"/>
      <c r="L727" s="34"/>
      <c r="M727" s="34"/>
      <c r="N727" s="34"/>
      <c r="O727" s="34"/>
      <c r="P727" s="34"/>
      <c r="Q727" s="34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>
      <c r="A728" s="201"/>
      <c r="B728" s="188">
        <v>3367</v>
      </c>
      <c r="C728" s="18" t="s">
        <v>94</v>
      </c>
      <c r="D728" s="17">
        <v>4127546999</v>
      </c>
      <c r="E728" s="34"/>
      <c r="F728" s="34"/>
      <c r="G728" s="71">
        <v>45</v>
      </c>
      <c r="H728" s="28">
        <v>40</v>
      </c>
      <c r="I728" s="28"/>
      <c r="J728" s="28"/>
      <c r="K728" s="28"/>
      <c r="L728" s="28"/>
      <c r="M728" s="28">
        <v>3</v>
      </c>
      <c r="N728" s="28"/>
      <c r="O728" s="28">
        <v>15</v>
      </c>
      <c r="P728" s="28">
        <v>95</v>
      </c>
      <c r="Q728" s="34"/>
      <c r="R728" s="17"/>
      <c r="S728" s="17"/>
      <c r="T728" s="17"/>
      <c r="U728" s="17"/>
      <c r="V728" s="17"/>
      <c r="W728" s="17"/>
      <c r="X728" s="25" t="s">
        <v>5397</v>
      </c>
      <c r="AA728" s="16"/>
    </row>
    <row r="729" spans="1:27" s="15" customFormat="1" ht="18.75" customHeight="1">
      <c r="A729" s="201"/>
      <c r="B729" s="188">
        <v>3685</v>
      </c>
      <c r="C729" s="18" t="s">
        <v>5224</v>
      </c>
      <c r="D729" s="17">
        <v>4127720544</v>
      </c>
      <c r="E729" s="34"/>
      <c r="F729" s="34"/>
      <c r="G729" s="28">
        <v>15</v>
      </c>
      <c r="H729" s="28"/>
      <c r="I729" s="28"/>
      <c r="J729" s="28"/>
      <c r="K729" s="28"/>
      <c r="L729" s="28"/>
      <c r="M729" s="28"/>
      <c r="N729" s="28"/>
      <c r="O729" s="28"/>
      <c r="P729" s="28">
        <v>5</v>
      </c>
      <c r="Q729" s="34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>
      <c r="A730" s="201"/>
      <c r="B730" s="188">
        <v>3642</v>
      </c>
      <c r="C730" s="18" t="s">
        <v>4203</v>
      </c>
      <c r="D730" s="17">
        <v>4127723366</v>
      </c>
      <c r="E730" s="34"/>
      <c r="F730" s="34"/>
      <c r="G730" s="28">
        <v>20</v>
      </c>
      <c r="H730" s="28"/>
      <c r="I730" s="28"/>
      <c r="J730" s="28"/>
      <c r="K730" s="28"/>
      <c r="L730" s="28"/>
      <c r="M730" s="28"/>
      <c r="N730" s="28"/>
      <c r="O730" s="28">
        <v>10</v>
      </c>
      <c r="P730" s="28">
        <v>10</v>
      </c>
      <c r="Q730" s="34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>
      <c r="A731" s="201"/>
      <c r="B731" s="188">
        <v>5178</v>
      </c>
      <c r="C731" s="18" t="s">
        <v>5225</v>
      </c>
      <c r="D731" s="17">
        <v>4127714639</v>
      </c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28">
        <v>20</v>
      </c>
      <c r="Q731" s="34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>
      <c r="A732" s="201"/>
      <c r="B732" s="188">
        <v>5178</v>
      </c>
      <c r="C732" s="18" t="s">
        <v>5225</v>
      </c>
      <c r="D732" s="17">
        <v>4127822980</v>
      </c>
      <c r="E732" s="34"/>
      <c r="F732" s="34"/>
      <c r="G732" s="34"/>
      <c r="H732" s="28">
        <v>10</v>
      </c>
      <c r="I732" s="34"/>
      <c r="J732" s="34"/>
      <c r="K732" s="34"/>
      <c r="L732" s="34"/>
      <c r="M732" s="34"/>
      <c r="N732" s="34"/>
      <c r="O732" s="34"/>
      <c r="P732" s="34"/>
      <c r="Q732" s="34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>
      <c r="A733" s="201"/>
      <c r="B733" s="188">
        <v>3787</v>
      </c>
      <c r="C733" s="18" t="s">
        <v>5226</v>
      </c>
      <c r="D733" s="17">
        <v>4127723200</v>
      </c>
      <c r="E733" s="34"/>
      <c r="F733" s="34"/>
      <c r="G733" s="28">
        <v>10</v>
      </c>
      <c r="H733" s="28"/>
      <c r="I733" s="28"/>
      <c r="J733" s="28"/>
      <c r="K733" s="28"/>
      <c r="L733" s="28"/>
      <c r="M733" s="28">
        <v>20</v>
      </c>
      <c r="N733" s="28"/>
      <c r="O733" s="28">
        <v>20</v>
      </c>
      <c r="P733" s="28">
        <v>20</v>
      </c>
      <c r="Q733" s="34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>
      <c r="A734" s="201"/>
      <c r="B734" s="188" t="s">
        <v>5227</v>
      </c>
      <c r="C734" s="18" t="s">
        <v>5228</v>
      </c>
      <c r="D734" s="17" t="s">
        <v>397</v>
      </c>
      <c r="E734" s="34"/>
      <c r="F734" s="34"/>
      <c r="G734" s="28">
        <v>10</v>
      </c>
      <c r="H734" s="28">
        <v>20</v>
      </c>
      <c r="I734" s="28">
        <v>19</v>
      </c>
      <c r="J734" s="28">
        <v>10</v>
      </c>
      <c r="K734" s="28"/>
      <c r="L734" s="28"/>
      <c r="M734" s="28">
        <v>20</v>
      </c>
      <c r="N734" s="28"/>
      <c r="O734" s="28"/>
      <c r="P734" s="34"/>
      <c r="Q734" s="34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>
      <c r="A735" s="202"/>
      <c r="B735" s="189"/>
      <c r="C735" s="51"/>
      <c r="D735" s="48"/>
      <c r="E735" s="48"/>
      <c r="F735" s="48"/>
      <c r="G735" s="49"/>
      <c r="H735" s="49"/>
      <c r="I735" s="49"/>
      <c r="J735" s="49"/>
      <c r="K735" s="49"/>
      <c r="L735" s="49"/>
      <c r="M735" s="49"/>
      <c r="N735" s="49"/>
      <c r="O735" s="49"/>
      <c r="P735" s="48"/>
      <c r="Q735" s="48"/>
      <c r="R735" s="48"/>
      <c r="S735" s="48"/>
      <c r="T735" s="48"/>
      <c r="U735" s="48"/>
      <c r="V735" s="48"/>
      <c r="W735" s="48"/>
      <c r="X735" s="48" t="s">
        <v>5267</v>
      </c>
      <c r="AA735" s="16"/>
    </row>
    <row r="736" spans="1:27" s="15" customFormat="1" ht="18.75" customHeight="1">
      <c r="A736" s="201"/>
      <c r="B736" s="188"/>
      <c r="C736" s="179" t="s">
        <v>5249</v>
      </c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>
      <c r="A737" s="216" t="s">
        <v>5273</v>
      </c>
      <c r="B737" s="188">
        <v>3324</v>
      </c>
      <c r="C737" s="18" t="s">
        <v>1539</v>
      </c>
      <c r="D737" s="17">
        <v>4127738140</v>
      </c>
      <c r="E737" s="17"/>
      <c r="F737" s="17"/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>
      <c r="A738" s="216" t="s">
        <v>5186</v>
      </c>
      <c r="B738" s="188">
        <v>5313</v>
      </c>
      <c r="C738" s="18" t="s">
        <v>4229</v>
      </c>
      <c r="D738" s="17">
        <v>4127703047</v>
      </c>
      <c r="E738" s="17"/>
      <c r="F738" s="17"/>
      <c r="G738" s="17">
        <v>5</v>
      </c>
      <c r="H738" s="17">
        <v>10</v>
      </c>
      <c r="I738" s="17"/>
      <c r="J738" s="17"/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>
      <c r="A739" s="201"/>
      <c r="B739" s="188">
        <v>4197</v>
      </c>
      <c r="C739" s="18" t="s">
        <v>2084</v>
      </c>
      <c r="D739" s="17">
        <v>4127752737</v>
      </c>
      <c r="E739" s="17"/>
      <c r="F739" s="17"/>
      <c r="G739" s="17">
        <v>2</v>
      </c>
      <c r="H739" s="17">
        <v>5</v>
      </c>
      <c r="I739" s="17"/>
      <c r="J739" s="17">
        <v>5</v>
      </c>
      <c r="K739" s="17"/>
      <c r="L739" s="17"/>
      <c r="M739" s="17"/>
      <c r="N739" s="17"/>
      <c r="O739" s="17">
        <v>5</v>
      </c>
      <c r="P739" s="17"/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>
      <c r="A740" s="201"/>
      <c r="B740" s="188">
        <v>4417</v>
      </c>
      <c r="C740" s="18" t="s">
        <v>4227</v>
      </c>
      <c r="D740" s="17">
        <v>4127704198</v>
      </c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>
        <v>10</v>
      </c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>
      <c r="A741" s="201"/>
      <c r="B741" s="188">
        <v>4417</v>
      </c>
      <c r="C741" s="18" t="s">
        <v>4227</v>
      </c>
      <c r="D741" s="17">
        <v>4127704195</v>
      </c>
      <c r="E741" s="17"/>
      <c r="F741" s="17"/>
      <c r="G741" s="17">
        <v>20</v>
      </c>
      <c r="H741" s="17"/>
      <c r="I741" s="17"/>
      <c r="J741" s="17"/>
      <c r="K741" s="17"/>
      <c r="L741" s="17"/>
      <c r="M741" s="17"/>
      <c r="N741" s="17"/>
      <c r="O741" s="17">
        <v>5</v>
      </c>
      <c r="P741" s="17">
        <v>10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>
      <c r="A742" s="201"/>
      <c r="B742" s="188">
        <v>4832</v>
      </c>
      <c r="C742" s="18" t="s">
        <v>4762</v>
      </c>
      <c r="D742" s="17">
        <v>4127686960</v>
      </c>
      <c r="E742" s="17">
        <v>5</v>
      </c>
      <c r="F742" s="17"/>
      <c r="G742" s="17">
        <v>10</v>
      </c>
      <c r="H742" s="17">
        <v>5</v>
      </c>
      <c r="I742" s="17"/>
      <c r="J742" s="17"/>
      <c r="K742" s="17"/>
      <c r="L742" s="17"/>
      <c r="M742" s="17"/>
      <c r="N742" s="17"/>
      <c r="O742" s="17">
        <v>5</v>
      </c>
      <c r="P742" s="17">
        <v>5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>
      <c r="A743" s="201"/>
      <c r="B743" s="188">
        <v>4360</v>
      </c>
      <c r="C743" s="18" t="s">
        <v>5274</v>
      </c>
      <c r="D743" s="17">
        <v>4127702536</v>
      </c>
      <c r="E743" s="17"/>
      <c r="F743" s="17"/>
      <c r="G743" s="17">
        <v>10</v>
      </c>
      <c r="H743" s="17">
        <v>10</v>
      </c>
      <c r="I743" s="17"/>
      <c r="J743" s="17"/>
      <c r="K743" s="17"/>
      <c r="L743" s="17"/>
      <c r="M743" s="17"/>
      <c r="N743" s="17"/>
      <c r="O743" s="17">
        <v>5</v>
      </c>
      <c r="P743" s="17">
        <v>5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>
      <c r="A744" s="201"/>
      <c r="B744" s="188">
        <v>5368</v>
      </c>
      <c r="C744" s="18" t="s">
        <v>5275</v>
      </c>
      <c r="D744" s="17">
        <v>4127658845</v>
      </c>
      <c r="E744" s="17"/>
      <c r="F744" s="17"/>
      <c r="G744" s="17">
        <v>10</v>
      </c>
      <c r="H744" s="17">
        <v>7</v>
      </c>
      <c r="I744" s="17"/>
      <c r="J744" s="17"/>
      <c r="K744" s="17"/>
      <c r="L744" s="17"/>
      <c r="M744" s="17"/>
      <c r="N744" s="17"/>
      <c r="O744" s="17">
        <v>5</v>
      </c>
      <c r="P744" s="17">
        <v>5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>
      <c r="A745" s="201"/>
      <c r="B745" s="188">
        <v>5456</v>
      </c>
      <c r="C745" s="18" t="s">
        <v>5276</v>
      </c>
      <c r="D745" s="17">
        <v>4127696392</v>
      </c>
      <c r="E745" s="17">
        <v>4</v>
      </c>
      <c r="F745" s="17"/>
      <c r="G745" s="17">
        <v>10</v>
      </c>
      <c r="H745" s="17">
        <v>15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>
      <c r="A746" s="201"/>
      <c r="B746" s="188">
        <v>4356</v>
      </c>
      <c r="C746" s="18" t="s">
        <v>4225</v>
      </c>
      <c r="D746" s="17">
        <v>4127696822</v>
      </c>
      <c r="E746" s="17"/>
      <c r="F746" s="17"/>
      <c r="G746" s="17">
        <v>10</v>
      </c>
      <c r="H746" s="17">
        <v>10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>
      <c r="A747" s="201"/>
      <c r="B747" s="188">
        <v>4191</v>
      </c>
      <c r="C747" s="18" t="s">
        <v>4222</v>
      </c>
      <c r="D747" s="17">
        <v>4127661508</v>
      </c>
      <c r="E747" s="17"/>
      <c r="F747" s="17"/>
      <c r="G747" s="17">
        <v>5</v>
      </c>
      <c r="H747" s="17">
        <v>10</v>
      </c>
      <c r="I747" s="17"/>
      <c r="J747" s="17">
        <v>5</v>
      </c>
      <c r="K747" s="17"/>
      <c r="L747" s="17"/>
      <c r="M747" s="17"/>
      <c r="N747" s="17"/>
      <c r="O747" s="17">
        <v>5</v>
      </c>
      <c r="P747" s="17">
        <v>10</v>
      </c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>
      <c r="A748" s="201"/>
      <c r="B748" s="188">
        <v>4190</v>
      </c>
      <c r="C748" s="18" t="s">
        <v>5277</v>
      </c>
      <c r="D748" s="17">
        <v>4127700382</v>
      </c>
      <c r="E748" s="17"/>
      <c r="F748" s="17"/>
      <c r="G748" s="17">
        <v>6</v>
      </c>
      <c r="H748" s="17">
        <v>10</v>
      </c>
      <c r="I748" s="17"/>
      <c r="J748" s="17"/>
      <c r="K748" s="17"/>
      <c r="L748" s="17"/>
      <c r="M748" s="17"/>
      <c r="N748" s="17"/>
      <c r="O748" s="17">
        <v>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>
      <c r="A749" s="201"/>
      <c r="B749" s="188">
        <v>4277</v>
      </c>
      <c r="C749" s="18" t="s">
        <v>3806</v>
      </c>
      <c r="D749" s="17">
        <v>4127753967</v>
      </c>
      <c r="E749" s="17"/>
      <c r="F749" s="17"/>
      <c r="G749" s="17">
        <v>10</v>
      </c>
      <c r="H749" s="17">
        <v>10</v>
      </c>
      <c r="I749" s="17"/>
      <c r="J749" s="17">
        <v>5</v>
      </c>
      <c r="K749" s="17"/>
      <c r="L749" s="17"/>
      <c r="M749" s="17"/>
      <c r="N749" s="17"/>
      <c r="O749" s="17"/>
      <c r="P749" s="17">
        <v>10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>
      <c r="A750" s="201"/>
      <c r="B750" s="188">
        <v>5284</v>
      </c>
      <c r="C750" s="18" t="s">
        <v>3365</v>
      </c>
      <c r="D750" s="17">
        <v>4127728697</v>
      </c>
      <c r="E750" s="17"/>
      <c r="F750" s="17"/>
      <c r="G750" s="17">
        <v>5</v>
      </c>
      <c r="H750" s="17"/>
      <c r="I750" s="17"/>
      <c r="J750" s="17">
        <v>5</v>
      </c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X750" s="17"/>
      <c r="AA750" s="16"/>
    </row>
    <row r="751" spans="1:27" s="15" customFormat="1" ht="18.75" customHeight="1">
      <c r="A751" s="201"/>
      <c r="B751" s="188">
        <v>4287</v>
      </c>
      <c r="C751" s="18" t="s">
        <v>5280</v>
      </c>
      <c r="D751" s="17">
        <v>4127764940</v>
      </c>
      <c r="E751" s="17"/>
      <c r="F751" s="17"/>
      <c r="G751" s="17">
        <v>10</v>
      </c>
      <c r="H751" s="17">
        <v>3</v>
      </c>
      <c r="I751" s="17"/>
      <c r="J751" s="17">
        <v>3</v>
      </c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>
      <c r="A752" s="201"/>
      <c r="B752" s="188">
        <v>4986</v>
      </c>
      <c r="C752" s="18" t="s">
        <v>3364</v>
      </c>
      <c r="D752" s="17">
        <v>4127643430</v>
      </c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>
        <v>5</v>
      </c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>
      <c r="A753" s="201"/>
      <c r="B753" s="188">
        <v>3290</v>
      </c>
      <c r="C753" s="18" t="s">
        <v>1870</v>
      </c>
      <c r="D753" s="17">
        <v>4127759969</v>
      </c>
      <c r="E753" s="17"/>
      <c r="F753" s="17"/>
      <c r="G753" s="17">
        <v>5</v>
      </c>
      <c r="H753" s="17">
        <v>5</v>
      </c>
      <c r="I753" s="17"/>
      <c r="J753" s="17">
        <v>5</v>
      </c>
      <c r="K753" s="17"/>
      <c r="L753" s="17"/>
      <c r="M753" s="17"/>
      <c r="N753" s="17"/>
      <c r="O753" s="17"/>
      <c r="P753" s="17">
        <v>10</v>
      </c>
      <c r="Q753" s="17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>
      <c r="A754" s="201"/>
      <c r="B754" s="188">
        <v>3089</v>
      </c>
      <c r="C754" s="18" t="s">
        <v>3375</v>
      </c>
      <c r="D754" s="17">
        <v>4127673191</v>
      </c>
      <c r="E754" s="17"/>
      <c r="F754" s="17"/>
      <c r="G754" s="17">
        <v>5</v>
      </c>
      <c r="H754" s="17">
        <v>5</v>
      </c>
      <c r="I754" s="17"/>
      <c r="J754" s="17">
        <v>5</v>
      </c>
      <c r="K754" s="17"/>
      <c r="L754" s="17"/>
      <c r="M754" s="17"/>
      <c r="N754" s="17"/>
      <c r="O754" s="17">
        <v>5</v>
      </c>
      <c r="P754" s="17">
        <v>5</v>
      </c>
      <c r="Q754" s="17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>
      <c r="A755" s="201"/>
      <c r="B755" s="188">
        <v>3089</v>
      </c>
      <c r="C755" s="18" t="s">
        <v>3375</v>
      </c>
      <c r="D755" s="17">
        <v>4127673389</v>
      </c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>
        <v>10</v>
      </c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>
      <c r="A756" s="201"/>
      <c r="B756" s="188">
        <v>3990</v>
      </c>
      <c r="C756" s="18" t="s">
        <v>5281</v>
      </c>
      <c r="D756" s="17">
        <v>4127727551</v>
      </c>
      <c r="E756" s="17"/>
      <c r="F756" s="17"/>
      <c r="G756" s="17">
        <v>5</v>
      </c>
      <c r="H756" s="17">
        <v>5</v>
      </c>
      <c r="I756" s="17"/>
      <c r="J756" s="17">
        <v>5</v>
      </c>
      <c r="K756" s="17"/>
      <c r="L756" s="17"/>
      <c r="M756" s="17"/>
      <c r="N756" s="17"/>
      <c r="O756" s="17"/>
      <c r="P756" s="17">
        <v>5</v>
      </c>
      <c r="Q756" s="17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>
      <c r="A757" s="201"/>
      <c r="B757" s="188">
        <v>4968</v>
      </c>
      <c r="C757" s="18" t="s">
        <v>5282</v>
      </c>
      <c r="D757" s="17">
        <v>4127674025</v>
      </c>
      <c r="E757" s="17"/>
      <c r="F757" s="17"/>
      <c r="G757" s="17">
        <v>10</v>
      </c>
      <c r="H757" s="17">
        <v>10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>
      <c r="A758" s="201"/>
      <c r="B758" s="188">
        <v>3776</v>
      </c>
      <c r="C758" s="18" t="s">
        <v>5283</v>
      </c>
      <c r="D758" s="17">
        <v>4127807003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>
      <c r="A759" s="201"/>
      <c r="B759" s="188">
        <v>3776</v>
      </c>
      <c r="C759" s="18" t="s">
        <v>5283</v>
      </c>
      <c r="D759" s="17">
        <v>4127728393</v>
      </c>
      <c r="E759" s="17"/>
      <c r="F759" s="17"/>
      <c r="G759" s="17">
        <v>6</v>
      </c>
      <c r="H759" s="17">
        <v>4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>
      <c r="A760" s="201"/>
      <c r="B760" s="188" t="s">
        <v>5278</v>
      </c>
      <c r="C760" s="18" t="s">
        <v>5279</v>
      </c>
      <c r="D760" s="17">
        <v>2374</v>
      </c>
      <c r="E760" s="17"/>
      <c r="F760" s="17"/>
      <c r="G760" s="17">
        <v>6</v>
      </c>
      <c r="H760" s="17">
        <v>10</v>
      </c>
      <c r="I760" s="17">
        <v>6</v>
      </c>
      <c r="J760" s="17"/>
      <c r="K760" s="17"/>
      <c r="L760" s="17">
        <v>3</v>
      </c>
      <c r="M760" s="17"/>
      <c r="N760" s="17"/>
      <c r="O760" s="17">
        <v>10</v>
      </c>
      <c r="P760" s="17">
        <v>10</v>
      </c>
      <c r="Q760" s="17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>
      <c r="A761" s="206" t="s">
        <v>4977</v>
      </c>
      <c r="B761" s="188">
        <v>3350</v>
      </c>
      <c r="C761" s="18" t="s">
        <v>3819</v>
      </c>
      <c r="D761" s="17">
        <v>4127633427</v>
      </c>
      <c r="E761" s="17"/>
      <c r="F761" s="17"/>
      <c r="G761" s="17">
        <v>3</v>
      </c>
      <c r="H761" s="17">
        <v>8</v>
      </c>
      <c r="I761" s="17"/>
      <c r="J761" s="17"/>
      <c r="K761" s="17"/>
      <c r="L761" s="17"/>
      <c r="M761" s="17"/>
      <c r="N761" s="17"/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>
      <c r="A762" s="206" t="s">
        <v>5284</v>
      </c>
      <c r="B762" s="188">
        <v>2020</v>
      </c>
      <c r="C762" s="18" t="s">
        <v>3832</v>
      </c>
      <c r="D762" s="17">
        <v>4127730831</v>
      </c>
      <c r="E762" s="17">
        <v>2</v>
      </c>
      <c r="F762" s="17"/>
      <c r="G762" s="17">
        <v>3</v>
      </c>
      <c r="H762" s="17">
        <v>10</v>
      </c>
      <c r="I762" s="17"/>
      <c r="J762" s="17">
        <v>5</v>
      </c>
      <c r="K762" s="17"/>
      <c r="L762" s="17"/>
      <c r="M762" s="17">
        <v>3</v>
      </c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>
      <c r="A763" s="201"/>
      <c r="B763" s="188">
        <v>4918</v>
      </c>
      <c r="C763" s="18" t="s">
        <v>5285</v>
      </c>
      <c r="D763" s="17">
        <v>4127731575</v>
      </c>
      <c r="E763" s="17"/>
      <c r="F763" s="17"/>
      <c r="G763" s="17">
        <v>5</v>
      </c>
      <c r="H763" s="17">
        <v>5</v>
      </c>
      <c r="I763" s="17"/>
      <c r="J763" s="17"/>
      <c r="K763" s="17"/>
      <c r="L763" s="17"/>
      <c r="M763" s="17"/>
      <c r="N763" s="17"/>
      <c r="O763" s="17"/>
      <c r="P763" s="17">
        <v>1</v>
      </c>
      <c r="Q763" s="17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>
      <c r="A764" s="201"/>
      <c r="B764" s="188">
        <v>1644</v>
      </c>
      <c r="C764" s="18" t="s">
        <v>3402</v>
      </c>
      <c r="D764" s="17">
        <v>4127752622</v>
      </c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>
        <v>10</v>
      </c>
      <c r="P764" s="17">
        <v>5</v>
      </c>
      <c r="Q764" s="17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>
      <c r="A765" s="201"/>
      <c r="B765" s="188">
        <v>4040</v>
      </c>
      <c r="C765" s="18" t="s">
        <v>1907</v>
      </c>
      <c r="D765" s="17">
        <v>4127730473</v>
      </c>
      <c r="E765" s="17"/>
      <c r="F765" s="17"/>
      <c r="G765" s="17"/>
      <c r="H765" s="17">
        <v>6</v>
      </c>
      <c r="I765" s="17"/>
      <c r="J765" s="17">
        <v>3</v>
      </c>
      <c r="K765" s="17"/>
      <c r="L765" s="17"/>
      <c r="M765" s="17"/>
      <c r="N765" s="17"/>
      <c r="O765" s="17"/>
      <c r="P765" s="17">
        <v>6</v>
      </c>
      <c r="Q765" s="17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>
      <c r="A766" s="201"/>
      <c r="B766" s="188">
        <v>4140</v>
      </c>
      <c r="C766" s="18" t="s">
        <v>3398</v>
      </c>
      <c r="D766" s="17">
        <v>4127731367</v>
      </c>
      <c r="E766" s="17"/>
      <c r="F766" s="17"/>
      <c r="G766" s="17">
        <v>5</v>
      </c>
      <c r="H766" s="17">
        <v>3</v>
      </c>
      <c r="I766" s="17"/>
      <c r="J766" s="17"/>
      <c r="K766" s="17"/>
      <c r="L766" s="17"/>
      <c r="M766" s="17"/>
      <c r="N766" s="17"/>
      <c r="O766" s="17">
        <v>5</v>
      </c>
      <c r="P766" s="17">
        <v>5</v>
      </c>
      <c r="Q766" s="17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>
      <c r="A767" s="201"/>
      <c r="B767" s="188">
        <v>2539</v>
      </c>
      <c r="C767" s="18" t="s">
        <v>4333</v>
      </c>
      <c r="D767" s="17">
        <v>4127729647</v>
      </c>
      <c r="E767" s="17"/>
      <c r="F767" s="17"/>
      <c r="G767" s="17">
        <v>9</v>
      </c>
      <c r="H767" s="17">
        <v>5</v>
      </c>
      <c r="I767" s="17"/>
      <c r="J767" s="17">
        <v>5</v>
      </c>
      <c r="K767" s="17"/>
      <c r="L767" s="17"/>
      <c r="M767" s="17"/>
      <c r="N767" s="17"/>
      <c r="O767" s="17">
        <v>10</v>
      </c>
      <c r="P767" s="17">
        <v>5</v>
      </c>
      <c r="Q767" s="17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>
      <c r="A768" s="201"/>
      <c r="B768" s="188">
        <v>1654</v>
      </c>
      <c r="C768" s="18" t="s">
        <v>3207</v>
      </c>
      <c r="D768" s="17">
        <v>4127760475</v>
      </c>
      <c r="E768" s="17"/>
      <c r="F768" s="17"/>
      <c r="G768" s="17">
        <v>10</v>
      </c>
      <c r="H768" s="17"/>
      <c r="I768" s="17"/>
      <c r="J768" s="17"/>
      <c r="K768" s="17"/>
      <c r="L768" s="17"/>
      <c r="M768" s="17"/>
      <c r="N768" s="17"/>
      <c r="O768" s="17">
        <v>10</v>
      </c>
      <c r="P768" s="17">
        <v>10</v>
      </c>
      <c r="Q768" s="17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>
      <c r="A769" s="201"/>
      <c r="B769" s="188">
        <v>2091</v>
      </c>
      <c r="C769" s="18" t="s">
        <v>1781</v>
      </c>
      <c r="D769" s="17">
        <v>4127729759</v>
      </c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>
        <v>6</v>
      </c>
      <c r="P769" s="17">
        <v>5</v>
      </c>
      <c r="Q769" s="17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>
      <c r="A770" s="201"/>
      <c r="B770" s="188">
        <v>3641</v>
      </c>
      <c r="C770" s="18" t="s">
        <v>5286</v>
      </c>
      <c r="D770" s="17">
        <v>4127728149</v>
      </c>
      <c r="E770" s="17"/>
      <c r="F770" s="17"/>
      <c r="G770" s="17">
        <v>5</v>
      </c>
      <c r="H770" s="17">
        <v>5</v>
      </c>
      <c r="I770" s="17"/>
      <c r="J770" s="17">
        <v>5</v>
      </c>
      <c r="K770" s="17"/>
      <c r="L770" s="17"/>
      <c r="M770" s="17"/>
      <c r="N770" s="17"/>
      <c r="O770" s="17">
        <v>5</v>
      </c>
      <c r="P770" s="17"/>
      <c r="Q770" s="17"/>
      <c r="R770" s="17"/>
      <c r="S770" s="17"/>
      <c r="T770" s="17"/>
      <c r="U770" s="17"/>
      <c r="V770" s="17"/>
      <c r="W770" s="17"/>
      <c r="X770" s="17"/>
      <c r="AA770" s="16"/>
    </row>
    <row r="771" spans="1:27" s="15" customFormat="1" ht="18.75" customHeight="1">
      <c r="A771" s="201"/>
      <c r="B771" s="188">
        <v>2167</v>
      </c>
      <c r="C771" s="18" t="s">
        <v>5287</v>
      </c>
      <c r="D771" s="17">
        <v>4127730446</v>
      </c>
      <c r="E771" s="17"/>
      <c r="F771" s="17"/>
      <c r="G771" s="17">
        <v>5</v>
      </c>
      <c r="H771" s="17">
        <v>5</v>
      </c>
      <c r="I771" s="17"/>
      <c r="J771" s="17">
        <v>4</v>
      </c>
      <c r="K771" s="17"/>
      <c r="L771" s="17"/>
      <c r="M771" s="17"/>
      <c r="N771" s="17"/>
      <c r="O771" s="17"/>
      <c r="P771" s="17">
        <v>5</v>
      </c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>
      <c r="A772" s="201"/>
      <c r="B772" s="188">
        <v>2061</v>
      </c>
      <c r="C772" s="18" t="s">
        <v>1780</v>
      </c>
      <c r="D772" s="17">
        <v>4127727507</v>
      </c>
      <c r="E772" s="17"/>
      <c r="F772" s="17"/>
      <c r="G772" s="17"/>
      <c r="H772" s="17">
        <v>5</v>
      </c>
      <c r="I772" s="17"/>
      <c r="J772" s="17"/>
      <c r="K772" s="17"/>
      <c r="L772" s="17"/>
      <c r="M772" s="17"/>
      <c r="N772" s="17"/>
      <c r="O772" s="17">
        <v>15</v>
      </c>
      <c r="P772" s="17"/>
      <c r="Q772" s="17"/>
      <c r="R772" s="17"/>
      <c r="S772" s="17"/>
      <c r="T772" s="17"/>
      <c r="U772" s="17"/>
      <c r="V772" s="17"/>
      <c r="W772" s="17"/>
      <c r="X772" s="17"/>
      <c r="AA772" s="16"/>
    </row>
    <row r="773" spans="1:27" s="15" customFormat="1" ht="18.75" customHeight="1">
      <c r="A773" s="201"/>
      <c r="B773" s="188">
        <v>2054</v>
      </c>
      <c r="C773" s="18" t="s">
        <v>3205</v>
      </c>
      <c r="D773" s="17">
        <v>4127731197</v>
      </c>
      <c r="E773" s="17"/>
      <c r="F773" s="17"/>
      <c r="G773" s="17">
        <v>5</v>
      </c>
      <c r="H773" s="17">
        <v>5</v>
      </c>
      <c r="I773" s="17"/>
      <c r="J773" s="17"/>
      <c r="K773" s="17"/>
      <c r="L773" s="17"/>
      <c r="M773" s="17"/>
      <c r="N773" s="17"/>
      <c r="O773" s="17">
        <v>5</v>
      </c>
      <c r="P773" s="17"/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>
      <c r="A774" s="201"/>
      <c r="B774" s="188" t="s">
        <v>5196</v>
      </c>
      <c r="C774" s="18" t="s">
        <v>5288</v>
      </c>
      <c r="D774" s="17" t="s">
        <v>5196</v>
      </c>
      <c r="E774" s="17"/>
      <c r="F774" s="17"/>
      <c r="G774" s="17">
        <v>10</v>
      </c>
      <c r="H774" s="17"/>
      <c r="I774" s="17"/>
      <c r="J774" s="17"/>
      <c r="K774" s="17"/>
      <c r="L774" s="17"/>
      <c r="M774" s="17">
        <v>10</v>
      </c>
      <c r="N774" s="17">
        <v>10</v>
      </c>
      <c r="O774" s="17">
        <v>15</v>
      </c>
      <c r="P774" s="17"/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>
      <c r="A775" s="201"/>
      <c r="B775" s="188">
        <v>3130</v>
      </c>
      <c r="C775" s="18" t="s">
        <v>5289</v>
      </c>
      <c r="D775" s="17">
        <v>4127731559</v>
      </c>
      <c r="E775" s="17">
        <v>5</v>
      </c>
      <c r="F775" s="17"/>
      <c r="G775" s="17">
        <v>5</v>
      </c>
      <c r="H775" s="17">
        <v>5</v>
      </c>
      <c r="I775" s="17"/>
      <c r="J775" s="17"/>
      <c r="K775" s="17"/>
      <c r="L775" s="17"/>
      <c r="M775" s="17"/>
      <c r="N775" s="17"/>
      <c r="O775" s="17">
        <v>5</v>
      </c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>
      <c r="A776" s="201"/>
      <c r="B776" s="188">
        <v>5489</v>
      </c>
      <c r="C776" s="18" t="s">
        <v>5290</v>
      </c>
      <c r="D776" s="17">
        <v>4127763586</v>
      </c>
      <c r="E776" s="17"/>
      <c r="F776" s="17"/>
      <c r="G776" s="17">
        <v>2</v>
      </c>
      <c r="H776" s="17">
        <v>5</v>
      </c>
      <c r="I776" s="17"/>
      <c r="J776" s="17"/>
      <c r="K776" s="17"/>
      <c r="L776" s="17"/>
      <c r="M776" s="17"/>
      <c r="N776" s="17"/>
      <c r="O776" s="17">
        <v>5</v>
      </c>
      <c r="P776" s="17">
        <v>3</v>
      </c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>
      <c r="A777" s="201"/>
      <c r="B777" s="188">
        <v>2015</v>
      </c>
      <c r="C777" s="18" t="s">
        <v>5291</v>
      </c>
      <c r="D777" s="17">
        <v>4127728187</v>
      </c>
      <c r="E777" s="17"/>
      <c r="F777" s="17"/>
      <c r="G777" s="17">
        <v>6</v>
      </c>
      <c r="H777" s="17">
        <v>6</v>
      </c>
      <c r="I777" s="17"/>
      <c r="J777" s="17">
        <v>6</v>
      </c>
      <c r="K777" s="17"/>
      <c r="L777" s="17"/>
      <c r="M777" s="17"/>
      <c r="N777" s="17"/>
      <c r="O777" s="17">
        <v>6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>
      <c r="A778" s="201"/>
      <c r="B778" s="188">
        <v>2071</v>
      </c>
      <c r="C778" s="18" t="s">
        <v>3202</v>
      </c>
      <c r="D778" s="17">
        <v>4127750394</v>
      </c>
      <c r="E778" s="17"/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>
      <c r="A779" s="201"/>
      <c r="B779" s="188">
        <v>2816</v>
      </c>
      <c r="C779" s="18" t="s">
        <v>3824</v>
      </c>
      <c r="D779" s="17">
        <v>4127752516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10</v>
      </c>
      <c r="P779" s="17">
        <v>10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>
      <c r="A780" s="201"/>
      <c r="B780" s="188">
        <v>4244</v>
      </c>
      <c r="C780" s="18" t="s">
        <v>3830</v>
      </c>
      <c r="D780" s="17">
        <v>4127737838</v>
      </c>
      <c r="E780" s="17"/>
      <c r="F780" s="17"/>
      <c r="G780" s="17">
        <v>5</v>
      </c>
      <c r="H780" s="17">
        <v>5</v>
      </c>
      <c r="I780" s="17"/>
      <c r="J780" s="17"/>
      <c r="K780" s="17"/>
      <c r="L780" s="17"/>
      <c r="M780" s="17"/>
      <c r="N780" s="17"/>
      <c r="O780" s="17">
        <v>5</v>
      </c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>
      <c r="A781" s="201"/>
      <c r="B781" s="188">
        <v>2392</v>
      </c>
      <c r="C781" s="18" t="s">
        <v>3300</v>
      </c>
      <c r="D781" s="17">
        <v>4127755262</v>
      </c>
      <c r="E781" s="17"/>
      <c r="F781" s="17"/>
      <c r="G781" s="17">
        <v>10</v>
      </c>
      <c r="H781" s="17"/>
      <c r="I781" s="17"/>
      <c r="J781" s="17"/>
      <c r="K781" s="17"/>
      <c r="L781" s="17"/>
      <c r="M781" s="17"/>
      <c r="N781" s="17"/>
      <c r="O781" s="17"/>
      <c r="P781" s="17">
        <v>5</v>
      </c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>
      <c r="A782" s="201"/>
      <c r="B782" s="188">
        <v>1651</v>
      </c>
      <c r="C782" s="18" t="s">
        <v>3299</v>
      </c>
      <c r="D782" s="17">
        <v>4127749152</v>
      </c>
      <c r="E782" s="17"/>
      <c r="F782" s="17"/>
      <c r="G782" s="17"/>
      <c r="H782" s="17">
        <v>10</v>
      </c>
      <c r="I782" s="17"/>
      <c r="J782" s="17"/>
      <c r="K782" s="17"/>
      <c r="L782" s="17"/>
      <c r="M782" s="17"/>
      <c r="N782" s="17"/>
      <c r="O782" s="17">
        <v>5</v>
      </c>
      <c r="P782" s="17"/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>
      <c r="A783" s="201"/>
      <c r="B783" s="188">
        <v>2982</v>
      </c>
      <c r="C783" s="18" t="s">
        <v>5292</v>
      </c>
      <c r="D783" s="17">
        <v>4127740102</v>
      </c>
      <c r="E783" s="17"/>
      <c r="F783" s="17"/>
      <c r="G783" s="17">
        <v>6</v>
      </c>
      <c r="H783" s="17">
        <v>5</v>
      </c>
      <c r="I783" s="17"/>
      <c r="J783" s="17"/>
      <c r="K783" s="17"/>
      <c r="L783" s="17"/>
      <c r="M783" s="17"/>
      <c r="N783" s="17"/>
      <c r="O783" s="17">
        <v>5</v>
      </c>
      <c r="P783" s="17"/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>
      <c r="A784" s="201"/>
      <c r="B784" s="188">
        <v>3015</v>
      </c>
      <c r="C784" s="18" t="s">
        <v>4776</v>
      </c>
      <c r="D784" s="17">
        <v>4127723102</v>
      </c>
      <c r="E784" s="17"/>
      <c r="F784" s="17"/>
      <c r="G784" s="17">
        <v>5</v>
      </c>
      <c r="H784" s="17">
        <v>11</v>
      </c>
      <c r="I784" s="17"/>
      <c r="J784" s="17">
        <v>10</v>
      </c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>
      <c r="A785" s="201"/>
      <c r="B785" s="188"/>
      <c r="C785" s="179" t="s">
        <v>5250</v>
      </c>
      <c r="D785" s="82"/>
      <c r="E785" s="34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34"/>
      <c r="S785" s="34"/>
      <c r="T785" s="34"/>
      <c r="U785" s="34"/>
      <c r="V785" s="34"/>
      <c r="W785" s="34"/>
      <c r="X785" s="179" t="s">
        <v>5250</v>
      </c>
      <c r="AA785" s="16"/>
    </row>
    <row r="786" spans="1:27" s="15" customFormat="1" ht="18.75" customHeight="1">
      <c r="A786" s="201"/>
      <c r="B786" s="188">
        <v>4238</v>
      </c>
      <c r="C786" s="177" t="s">
        <v>5293</v>
      </c>
      <c r="D786" s="82">
        <v>4127511687</v>
      </c>
      <c r="E786" s="34"/>
      <c r="F786" s="28"/>
      <c r="G786" s="28">
        <v>15</v>
      </c>
      <c r="H786" s="28">
        <v>15</v>
      </c>
      <c r="I786" s="28"/>
      <c r="J786" s="28"/>
      <c r="K786" s="28"/>
      <c r="L786" s="28"/>
      <c r="M786" s="28"/>
      <c r="N786" s="28"/>
      <c r="O786" s="28">
        <v>15</v>
      </c>
      <c r="P786" s="28">
        <v>5</v>
      </c>
      <c r="Q786" s="28"/>
      <c r="R786" s="34"/>
      <c r="S786" s="34"/>
      <c r="T786" s="34"/>
      <c r="U786" s="34"/>
      <c r="V786" s="34"/>
      <c r="W786" s="34"/>
      <c r="X786" s="179"/>
      <c r="AA786" s="16"/>
    </row>
    <row r="787" spans="1:27" s="15" customFormat="1" ht="18.75" customHeight="1">
      <c r="A787" s="201"/>
      <c r="B787" s="188">
        <v>5661</v>
      </c>
      <c r="C787" s="18" t="s">
        <v>5251</v>
      </c>
      <c r="D787" s="17">
        <v>4127447142</v>
      </c>
      <c r="E787" s="28">
        <v>10</v>
      </c>
      <c r="F787" s="28">
        <v>6</v>
      </c>
      <c r="G787" s="28">
        <v>30</v>
      </c>
      <c r="H787" s="28">
        <v>10</v>
      </c>
      <c r="I787" s="28"/>
      <c r="J787" s="28"/>
      <c r="K787" s="28"/>
      <c r="L787" s="28"/>
      <c r="M787" s="28">
        <v>10</v>
      </c>
      <c r="N787" s="28"/>
      <c r="O787" s="28">
        <v>10</v>
      </c>
      <c r="P787" s="28">
        <v>5</v>
      </c>
      <c r="Q787" s="28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>
      <c r="A788" s="201"/>
      <c r="B788" s="188">
        <v>5678</v>
      </c>
      <c r="C788" s="18" t="s">
        <v>5252</v>
      </c>
      <c r="D788" s="17">
        <v>4127449177</v>
      </c>
      <c r="E788" s="28">
        <v>5</v>
      </c>
      <c r="F788" s="28">
        <v>3</v>
      </c>
      <c r="G788" s="28">
        <v>5</v>
      </c>
      <c r="H788" s="28">
        <v>5</v>
      </c>
      <c r="I788" s="28"/>
      <c r="J788" s="28"/>
      <c r="K788" s="28"/>
      <c r="L788" s="28"/>
      <c r="M788" s="28">
        <v>5</v>
      </c>
      <c r="N788" s="28"/>
      <c r="O788" s="28">
        <v>5</v>
      </c>
      <c r="P788" s="28">
        <v>5</v>
      </c>
      <c r="Q788" s="28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>
      <c r="A789" s="201"/>
      <c r="B789" s="188">
        <v>4532</v>
      </c>
      <c r="C789" s="18" t="s">
        <v>5253</v>
      </c>
      <c r="D789" s="17">
        <v>4127760873</v>
      </c>
      <c r="E789" s="28"/>
      <c r="F789" s="28"/>
      <c r="G789" s="28">
        <v>20</v>
      </c>
      <c r="H789" s="28">
        <v>20</v>
      </c>
      <c r="I789" s="28"/>
      <c r="J789" s="28"/>
      <c r="K789" s="28"/>
      <c r="L789" s="28"/>
      <c r="M789" s="28">
        <v>10</v>
      </c>
      <c r="N789" s="28"/>
      <c r="O789" s="28">
        <v>10</v>
      </c>
      <c r="P789" s="28"/>
      <c r="Q789" s="28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>
      <c r="A790" s="201"/>
      <c r="B790" s="188">
        <v>4523</v>
      </c>
      <c r="C790" s="18" t="s">
        <v>3182</v>
      </c>
      <c r="D790" s="17">
        <v>4127760348</v>
      </c>
      <c r="E790" s="28"/>
      <c r="F790" s="28"/>
      <c r="G790" s="28">
        <v>10</v>
      </c>
      <c r="H790" s="28">
        <v>20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>
      <c r="A791" s="201"/>
      <c r="B791" s="188">
        <v>4795</v>
      </c>
      <c r="C791" s="18" t="s">
        <v>5254</v>
      </c>
      <c r="D791" s="17">
        <v>4127734302</v>
      </c>
      <c r="E791" s="34"/>
      <c r="F791" s="34"/>
      <c r="G791" s="71">
        <v>15</v>
      </c>
      <c r="H791" s="28">
        <v>10</v>
      </c>
      <c r="I791" s="28"/>
      <c r="J791" s="28"/>
      <c r="K791" s="28"/>
      <c r="L791" s="28"/>
      <c r="M791" s="28"/>
      <c r="N791" s="28"/>
      <c r="O791" s="28"/>
      <c r="P791" s="28">
        <v>10</v>
      </c>
      <c r="Q791" s="17"/>
      <c r="R791" s="17"/>
      <c r="S791" s="17"/>
      <c r="T791" s="17"/>
      <c r="U791" s="17"/>
      <c r="V791" s="17"/>
      <c r="W791" s="17"/>
      <c r="X791" s="25" t="s">
        <v>5305</v>
      </c>
      <c r="AA791" s="16"/>
    </row>
    <row r="792" spans="1:27" s="15" customFormat="1" ht="18.75" customHeight="1">
      <c r="A792" s="201"/>
      <c r="B792" s="188">
        <v>4736</v>
      </c>
      <c r="C792" s="18" t="s">
        <v>5255</v>
      </c>
      <c r="D792" s="17">
        <v>4127499958</v>
      </c>
      <c r="E792" s="34"/>
      <c r="F792" s="34"/>
      <c r="G792" s="34"/>
      <c r="H792" s="28">
        <v>20</v>
      </c>
      <c r="I792" s="28"/>
      <c r="J792" s="28"/>
      <c r="K792" s="28"/>
      <c r="L792" s="28"/>
      <c r="M792" s="28">
        <v>10</v>
      </c>
      <c r="N792" s="28"/>
      <c r="O792" s="28">
        <v>10</v>
      </c>
      <c r="P792" s="28">
        <v>20</v>
      </c>
      <c r="Q792" s="17"/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>
      <c r="A793" s="201"/>
      <c r="B793" s="188">
        <v>4709</v>
      </c>
      <c r="C793" s="18" t="s">
        <v>5256</v>
      </c>
      <c r="D793" s="17">
        <v>4127750824</v>
      </c>
      <c r="E793" s="34"/>
      <c r="F793" s="34"/>
      <c r="G793" s="28">
        <v>22</v>
      </c>
      <c r="H793" s="34"/>
      <c r="I793" s="34"/>
      <c r="J793" s="34"/>
      <c r="K793" s="34"/>
      <c r="L793" s="34"/>
      <c r="M793" s="34"/>
      <c r="N793" s="34"/>
      <c r="O793" s="34"/>
      <c r="P793" s="34"/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>
      <c r="A794" s="201"/>
      <c r="B794" s="188">
        <v>5003</v>
      </c>
      <c r="C794" s="18" t="s">
        <v>5257</v>
      </c>
      <c r="D794" s="17">
        <v>4127759178</v>
      </c>
      <c r="E794" s="34"/>
      <c r="F794" s="28"/>
      <c r="G794" s="28"/>
      <c r="H794" s="28"/>
      <c r="I794" s="28"/>
      <c r="J794" s="28">
        <v>30</v>
      </c>
      <c r="K794" s="28"/>
      <c r="L794" s="28"/>
      <c r="M794" s="28"/>
      <c r="N794" s="28"/>
      <c r="O794" s="28">
        <v>20</v>
      </c>
      <c r="P794" s="28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>
      <c r="A795" s="201"/>
      <c r="B795" s="188">
        <v>1603</v>
      </c>
      <c r="C795" s="18" t="s">
        <v>3294</v>
      </c>
      <c r="D795" s="17">
        <v>4127759679</v>
      </c>
      <c r="E795" s="34"/>
      <c r="F795" s="28">
        <v>20</v>
      </c>
      <c r="G795" s="28"/>
      <c r="H795" s="28">
        <v>10</v>
      </c>
      <c r="I795" s="28"/>
      <c r="J795" s="28"/>
      <c r="K795" s="28"/>
      <c r="L795" s="28"/>
      <c r="M795" s="28"/>
      <c r="N795" s="28"/>
      <c r="O795" s="28"/>
      <c r="P795" s="28"/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>
      <c r="A796" s="201"/>
      <c r="B796" s="188">
        <v>5122</v>
      </c>
      <c r="C796" s="18" t="s">
        <v>5258</v>
      </c>
      <c r="D796" s="17">
        <v>4127740294</v>
      </c>
      <c r="E796" s="34"/>
      <c r="F796" s="28"/>
      <c r="G796" s="28">
        <v>10</v>
      </c>
      <c r="H796" s="28">
        <v>10</v>
      </c>
      <c r="I796" s="28"/>
      <c r="J796" s="28"/>
      <c r="K796" s="28"/>
      <c r="L796" s="28"/>
      <c r="M796" s="28"/>
      <c r="N796" s="28"/>
      <c r="O796" s="28"/>
      <c r="P796" s="28">
        <v>20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>
      <c r="A797" s="201"/>
      <c r="B797" s="188">
        <v>4697</v>
      </c>
      <c r="C797" s="18" t="s">
        <v>2202</v>
      </c>
      <c r="D797" s="17">
        <v>4127758659</v>
      </c>
      <c r="E797" s="28">
        <v>5</v>
      </c>
      <c r="F797" s="28"/>
      <c r="G797" s="28"/>
      <c r="H797" s="28"/>
      <c r="I797" s="28"/>
      <c r="J797" s="28">
        <v>10</v>
      </c>
      <c r="K797" s="28"/>
      <c r="L797" s="28"/>
      <c r="M797" s="28"/>
      <c r="N797" s="28"/>
      <c r="O797" s="28">
        <v>5</v>
      </c>
      <c r="P797" s="28">
        <v>6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>
      <c r="A798" s="201"/>
      <c r="B798" s="188">
        <v>3643</v>
      </c>
      <c r="C798" s="18" t="s">
        <v>3722</v>
      </c>
      <c r="D798" s="17">
        <v>4127763675</v>
      </c>
      <c r="E798" s="34"/>
      <c r="F798" s="34"/>
      <c r="G798" s="28">
        <v>10</v>
      </c>
      <c r="H798" s="28"/>
      <c r="I798" s="28"/>
      <c r="J798" s="28"/>
      <c r="K798" s="28"/>
      <c r="L798" s="28"/>
      <c r="M798" s="28"/>
      <c r="N798" s="28"/>
      <c r="O798" s="28">
        <v>10</v>
      </c>
      <c r="P798" s="34"/>
      <c r="Q798" s="17"/>
      <c r="R798" s="17"/>
      <c r="S798" s="17"/>
      <c r="T798" s="17"/>
      <c r="U798" s="17"/>
      <c r="V798" s="17"/>
      <c r="W798" s="17"/>
      <c r="X798" s="17"/>
      <c r="AA798" s="16"/>
    </row>
    <row r="799" spans="1:27" s="15" customFormat="1" ht="18.75" customHeight="1">
      <c r="A799" s="201"/>
      <c r="B799" s="188">
        <v>3314</v>
      </c>
      <c r="C799" s="18" t="s">
        <v>5259</v>
      </c>
      <c r="D799" s="17">
        <v>4127736578</v>
      </c>
      <c r="E799" s="34"/>
      <c r="F799" s="34"/>
      <c r="G799" s="28">
        <v>10</v>
      </c>
      <c r="H799" s="28">
        <v>3</v>
      </c>
      <c r="I799" s="28"/>
      <c r="J799" s="28"/>
      <c r="K799" s="28"/>
      <c r="L799" s="28"/>
      <c r="M799" s="28"/>
      <c r="N799" s="28"/>
      <c r="O799" s="28"/>
      <c r="P799" s="28">
        <v>5</v>
      </c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>
      <c r="A800" s="201"/>
      <c r="B800" s="188">
        <v>3501</v>
      </c>
      <c r="C800" s="18" t="s">
        <v>1666</v>
      </c>
      <c r="D800" s="17">
        <v>4127754073</v>
      </c>
      <c r="E800" s="34"/>
      <c r="F800" s="34"/>
      <c r="G800" s="28">
        <v>31</v>
      </c>
      <c r="H800" s="28">
        <v>35</v>
      </c>
      <c r="I800" s="28"/>
      <c r="J800" s="28"/>
      <c r="K800" s="28"/>
      <c r="L800" s="28"/>
      <c r="M800" s="28">
        <v>23</v>
      </c>
      <c r="N800" s="28"/>
      <c r="O800" s="28"/>
      <c r="P800" s="28">
        <v>25</v>
      </c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>
      <c r="A801" s="201"/>
      <c r="B801" s="188">
        <v>5119</v>
      </c>
      <c r="C801" s="18" t="s">
        <v>2508</v>
      </c>
      <c r="D801" s="17">
        <v>4127733232</v>
      </c>
      <c r="E801" s="34"/>
      <c r="F801" s="34"/>
      <c r="G801" s="28">
        <v>8</v>
      </c>
      <c r="H801" s="28">
        <v>10</v>
      </c>
      <c r="I801" s="28"/>
      <c r="J801" s="28"/>
      <c r="K801" s="28"/>
      <c r="L801" s="28"/>
      <c r="M801" s="28"/>
      <c r="N801" s="28"/>
      <c r="O801" s="28">
        <v>10</v>
      </c>
      <c r="P801" s="28">
        <v>10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>
      <c r="A802" s="201"/>
      <c r="B802" s="188">
        <v>4976</v>
      </c>
      <c r="C802" s="18" t="s">
        <v>1662</v>
      </c>
      <c r="D802" s="17">
        <v>4127733939</v>
      </c>
      <c r="E802" s="28">
        <v>10</v>
      </c>
      <c r="F802" s="28">
        <v>10</v>
      </c>
      <c r="G802" s="28"/>
      <c r="H802" s="28"/>
      <c r="I802" s="28"/>
      <c r="J802" s="28"/>
      <c r="K802" s="28"/>
      <c r="L802" s="28"/>
      <c r="M802" s="28"/>
      <c r="N802" s="28"/>
      <c r="O802" s="28">
        <v>10</v>
      </c>
      <c r="P802" s="28">
        <v>10</v>
      </c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>
      <c r="A803" s="201"/>
      <c r="B803" s="188">
        <v>5543</v>
      </c>
      <c r="C803" s="18" t="s">
        <v>2547</v>
      </c>
      <c r="D803" s="17">
        <v>4127735318</v>
      </c>
      <c r="E803" s="34"/>
      <c r="F803" s="34"/>
      <c r="G803" s="28">
        <v>20</v>
      </c>
      <c r="H803" s="28">
        <v>20</v>
      </c>
      <c r="I803" s="28"/>
      <c r="J803" s="28"/>
      <c r="K803" s="28"/>
      <c r="L803" s="28"/>
      <c r="M803" s="28">
        <v>5</v>
      </c>
      <c r="N803" s="28"/>
      <c r="O803" s="28">
        <v>5</v>
      </c>
      <c r="P803" s="28">
        <v>15</v>
      </c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>
      <c r="A804" s="201"/>
      <c r="B804" s="188">
        <v>4038</v>
      </c>
      <c r="C804" s="18" t="s">
        <v>2473</v>
      </c>
      <c r="D804" s="17">
        <v>4127702055</v>
      </c>
      <c r="E804" s="34"/>
      <c r="F804" s="34"/>
      <c r="G804" s="28">
        <v>20</v>
      </c>
      <c r="H804" s="28">
        <v>20</v>
      </c>
      <c r="I804" s="34"/>
      <c r="J804" s="34"/>
      <c r="K804" s="34"/>
      <c r="L804" s="34"/>
      <c r="M804" s="34"/>
      <c r="N804" s="34"/>
      <c r="O804" s="34"/>
      <c r="P804" s="34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>
      <c r="A805" s="201"/>
      <c r="B805" s="188">
        <v>3407</v>
      </c>
      <c r="C805" s="18" t="s">
        <v>2864</v>
      </c>
      <c r="D805" s="17">
        <v>4127754760</v>
      </c>
      <c r="E805" s="34"/>
      <c r="F805" s="34"/>
      <c r="G805" s="28">
        <v>10</v>
      </c>
      <c r="H805" s="28"/>
      <c r="I805" s="28"/>
      <c r="J805" s="28"/>
      <c r="K805" s="28"/>
      <c r="L805" s="28"/>
      <c r="M805" s="28"/>
      <c r="N805" s="28"/>
      <c r="O805" s="28">
        <v>5</v>
      </c>
      <c r="P805" s="28">
        <v>5</v>
      </c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>
      <c r="A806" s="201"/>
      <c r="B806" s="188">
        <v>2979</v>
      </c>
      <c r="C806" s="18" t="s">
        <v>4266</v>
      </c>
      <c r="D806" s="17">
        <v>4127765541</v>
      </c>
      <c r="E806" s="28">
        <v>5</v>
      </c>
      <c r="F806" s="28">
        <v>3</v>
      </c>
      <c r="G806" s="28">
        <v>5</v>
      </c>
      <c r="H806" s="28">
        <v>10</v>
      </c>
      <c r="I806" s="28"/>
      <c r="J806" s="28"/>
      <c r="K806" s="28"/>
      <c r="L806" s="28"/>
      <c r="M806" s="28">
        <v>5</v>
      </c>
      <c r="N806" s="28"/>
      <c r="O806" s="28">
        <v>5</v>
      </c>
      <c r="P806" s="28">
        <v>10</v>
      </c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>
      <c r="A807" s="201"/>
      <c r="B807" s="188">
        <v>3993</v>
      </c>
      <c r="C807" s="18" t="s">
        <v>2594</v>
      </c>
      <c r="D807" s="17">
        <v>4127753615</v>
      </c>
      <c r="E807" s="28">
        <v>3</v>
      </c>
      <c r="F807" s="28"/>
      <c r="G807" s="28">
        <v>10</v>
      </c>
      <c r="H807" s="28"/>
      <c r="I807" s="28"/>
      <c r="J807" s="28"/>
      <c r="K807" s="28"/>
      <c r="L807" s="28"/>
      <c r="M807" s="28"/>
      <c r="N807" s="28"/>
      <c r="O807" s="28">
        <v>6</v>
      </c>
      <c r="P807" s="28">
        <v>5</v>
      </c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>
      <c r="A808" s="201"/>
      <c r="B808" s="188">
        <v>4815</v>
      </c>
      <c r="C808" s="18" t="s">
        <v>3732</v>
      </c>
      <c r="D808" s="17">
        <v>4127740120</v>
      </c>
      <c r="E808" s="34"/>
      <c r="F808" s="34"/>
      <c r="G808" s="34"/>
      <c r="H808" s="34"/>
      <c r="I808" s="34"/>
      <c r="J808" s="28">
        <v>10</v>
      </c>
      <c r="K808" s="28"/>
      <c r="L808" s="28"/>
      <c r="M808" s="28">
        <v>10</v>
      </c>
      <c r="N808" s="34"/>
      <c r="O808" s="34"/>
      <c r="P808" s="34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>
      <c r="A809" s="201"/>
      <c r="B809" s="188">
        <v>3268</v>
      </c>
      <c r="C809" s="18" t="s">
        <v>5260</v>
      </c>
      <c r="D809" s="17">
        <v>4127626498</v>
      </c>
      <c r="E809" s="34"/>
      <c r="F809" s="34"/>
      <c r="G809" s="28">
        <v>10</v>
      </c>
      <c r="H809" s="28">
        <v>10</v>
      </c>
      <c r="I809" s="28"/>
      <c r="J809" s="28"/>
      <c r="K809" s="28"/>
      <c r="L809" s="28"/>
      <c r="M809" s="28">
        <v>10</v>
      </c>
      <c r="N809" s="28"/>
      <c r="O809" s="28">
        <v>10</v>
      </c>
      <c r="P809" s="28">
        <v>10</v>
      </c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>
      <c r="A810" s="201"/>
      <c r="B810" s="188">
        <v>4982</v>
      </c>
      <c r="C810" s="18" t="s">
        <v>2514</v>
      </c>
      <c r="D810" s="17">
        <v>4127735287</v>
      </c>
      <c r="E810" s="34"/>
      <c r="F810" s="34"/>
      <c r="G810" s="28">
        <v>5</v>
      </c>
      <c r="H810" s="28">
        <v>6</v>
      </c>
      <c r="I810" s="28"/>
      <c r="J810" s="28">
        <v>6</v>
      </c>
      <c r="K810" s="34"/>
      <c r="L810" s="34"/>
      <c r="M810" s="34"/>
      <c r="N810" s="34"/>
      <c r="O810" s="34"/>
      <c r="P810" s="34"/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>
      <c r="A811" s="201"/>
      <c r="B811" s="188">
        <v>4989</v>
      </c>
      <c r="C811" s="18" t="s">
        <v>5261</v>
      </c>
      <c r="D811" s="17">
        <v>4127738557</v>
      </c>
      <c r="E811" s="34"/>
      <c r="F811" s="34"/>
      <c r="G811" s="28">
        <v>8</v>
      </c>
      <c r="H811" s="28">
        <v>8</v>
      </c>
      <c r="I811" s="28"/>
      <c r="J811" s="28"/>
      <c r="K811" s="28"/>
      <c r="L811" s="28"/>
      <c r="M811" s="28"/>
      <c r="N811" s="28"/>
      <c r="O811" s="28">
        <v>8</v>
      </c>
      <c r="P811" s="34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>
      <c r="A812" s="201"/>
      <c r="B812" s="188">
        <v>3435</v>
      </c>
      <c r="C812" s="18" t="s">
        <v>206</v>
      </c>
      <c r="D812" s="17">
        <v>4127732754</v>
      </c>
      <c r="E812" s="34"/>
      <c r="F812" s="34"/>
      <c r="G812" s="28">
        <v>10</v>
      </c>
      <c r="H812" s="28"/>
      <c r="I812" s="28"/>
      <c r="J812" s="28"/>
      <c r="K812" s="28"/>
      <c r="L812" s="28"/>
      <c r="M812" s="28"/>
      <c r="N812" s="28"/>
      <c r="O812" s="28"/>
      <c r="P812" s="28">
        <v>15</v>
      </c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>
      <c r="A813" s="201"/>
      <c r="B813" s="188">
        <v>4524</v>
      </c>
      <c r="C813" s="18" t="s">
        <v>2811</v>
      </c>
      <c r="D813" s="17">
        <v>4127732439</v>
      </c>
      <c r="E813" s="34"/>
      <c r="F813" s="34"/>
      <c r="G813" s="28">
        <v>10</v>
      </c>
      <c r="H813" s="28"/>
      <c r="I813" s="28"/>
      <c r="J813" s="28"/>
      <c r="K813" s="28"/>
      <c r="L813" s="28"/>
      <c r="M813" s="28"/>
      <c r="N813" s="28"/>
      <c r="O813" s="28">
        <v>10</v>
      </c>
      <c r="P813" s="28">
        <v>15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>
      <c r="A814" s="201"/>
      <c r="B814" s="188">
        <v>5522</v>
      </c>
      <c r="C814" s="18" t="s">
        <v>2833</v>
      </c>
      <c r="D814" s="17">
        <v>4127736735</v>
      </c>
      <c r="E814" s="34"/>
      <c r="F814" s="34"/>
      <c r="G814" s="28">
        <v>10</v>
      </c>
      <c r="H814" s="28">
        <v>5</v>
      </c>
      <c r="I814" s="34"/>
      <c r="J814" s="34"/>
      <c r="K814" s="34"/>
      <c r="L814" s="34"/>
      <c r="M814" s="34"/>
      <c r="N814" s="34"/>
      <c r="O814" s="34"/>
      <c r="P814" s="34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>
      <c r="A815" s="201"/>
      <c r="B815" s="188">
        <v>5256</v>
      </c>
      <c r="C815" s="18" t="s">
        <v>5262</v>
      </c>
      <c r="D815" s="17">
        <v>4127733176</v>
      </c>
      <c r="E815" s="34"/>
      <c r="F815" s="34"/>
      <c r="G815" s="28">
        <v>3</v>
      </c>
      <c r="H815" s="28"/>
      <c r="I815" s="28"/>
      <c r="J815" s="28">
        <v>5</v>
      </c>
      <c r="K815" s="28"/>
      <c r="L815" s="28"/>
      <c r="M815" s="28">
        <v>6</v>
      </c>
      <c r="N815" s="28"/>
      <c r="O815" s="28">
        <v>5</v>
      </c>
      <c r="P815" s="28">
        <v>10</v>
      </c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>
      <c r="A816" s="201"/>
      <c r="B816" s="188">
        <v>4481</v>
      </c>
      <c r="C816" s="18" t="s">
        <v>2399</v>
      </c>
      <c r="D816" s="17">
        <v>4127744654</v>
      </c>
      <c r="E816" s="34"/>
      <c r="F816" s="34"/>
      <c r="G816" s="28">
        <v>15</v>
      </c>
      <c r="H816" s="28">
        <v>5</v>
      </c>
      <c r="I816" s="28"/>
      <c r="J816" s="28"/>
      <c r="K816" s="28"/>
      <c r="L816" s="28"/>
      <c r="M816" s="28"/>
      <c r="N816" s="28"/>
      <c r="O816" s="28">
        <v>5</v>
      </c>
      <c r="P816" s="28">
        <v>5</v>
      </c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>
      <c r="A817" s="201"/>
      <c r="B817" s="188">
        <v>4749</v>
      </c>
      <c r="C817" s="18" t="s">
        <v>2203</v>
      </c>
      <c r="D817" s="17">
        <v>4127762978</v>
      </c>
      <c r="E817" s="34"/>
      <c r="F817" s="34"/>
      <c r="G817" s="28">
        <v>10</v>
      </c>
      <c r="H817" s="34"/>
      <c r="I817" s="34"/>
      <c r="J817" s="34"/>
      <c r="K817" s="34"/>
      <c r="L817" s="34"/>
      <c r="M817" s="34"/>
      <c r="N817" s="34"/>
      <c r="O817" s="28">
        <v>20</v>
      </c>
      <c r="P817" s="34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>
      <c r="A818" s="201"/>
      <c r="B818" s="188">
        <v>3954</v>
      </c>
      <c r="C818" s="18" t="s">
        <v>1350</v>
      </c>
      <c r="D818" s="17">
        <v>4127733702</v>
      </c>
      <c r="E818" s="34"/>
      <c r="F818" s="28">
        <v>5</v>
      </c>
      <c r="G818" s="28">
        <v>10</v>
      </c>
      <c r="H818" s="28">
        <v>15</v>
      </c>
      <c r="I818" s="28"/>
      <c r="J818" s="28"/>
      <c r="K818" s="28"/>
      <c r="L818" s="28"/>
      <c r="M818" s="28"/>
      <c r="N818" s="28"/>
      <c r="O818" s="28"/>
      <c r="P818" s="28">
        <v>10</v>
      </c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>
      <c r="A819" s="201"/>
      <c r="B819" s="188">
        <v>3451</v>
      </c>
      <c r="C819" s="18" t="s">
        <v>4642</v>
      </c>
      <c r="D819" s="17">
        <v>4127732606</v>
      </c>
      <c r="E819" s="34"/>
      <c r="F819" s="34"/>
      <c r="G819" s="28">
        <v>10</v>
      </c>
      <c r="H819" s="28">
        <v>10</v>
      </c>
      <c r="I819" s="28"/>
      <c r="J819" s="28"/>
      <c r="K819" s="28"/>
      <c r="L819" s="28"/>
      <c r="M819" s="28"/>
      <c r="N819" s="28"/>
      <c r="O819" s="28"/>
      <c r="P819" s="28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>
      <c r="A820" s="201"/>
      <c r="B820" s="188">
        <v>3589</v>
      </c>
      <c r="C820" s="18" t="s">
        <v>3235</v>
      </c>
      <c r="D820" s="17">
        <v>4127740431</v>
      </c>
      <c r="E820" s="34"/>
      <c r="F820" s="34"/>
      <c r="G820" s="28">
        <v>5</v>
      </c>
      <c r="H820" s="28"/>
      <c r="I820" s="28"/>
      <c r="J820" s="28"/>
      <c r="K820" s="28"/>
      <c r="L820" s="28"/>
      <c r="M820" s="28"/>
      <c r="N820" s="28"/>
      <c r="O820" s="28">
        <v>5</v>
      </c>
      <c r="P820" s="28">
        <v>5</v>
      </c>
      <c r="Q820" s="17"/>
      <c r="R820" s="17"/>
      <c r="S820" s="17"/>
      <c r="T820" s="17"/>
      <c r="U820" s="17"/>
      <c r="V820" s="17"/>
      <c r="W820" s="17"/>
      <c r="X820" s="17"/>
      <c r="AA820" s="16"/>
    </row>
    <row r="821" spans="1:27" s="15" customFormat="1" ht="18.75" customHeight="1">
      <c r="A821" s="201"/>
      <c r="B821" s="188">
        <v>4768</v>
      </c>
      <c r="C821" s="18" t="s">
        <v>4743</v>
      </c>
      <c r="D821" s="17">
        <v>4127734170</v>
      </c>
      <c r="E821" s="28">
        <v>3</v>
      </c>
      <c r="F821" s="28"/>
      <c r="G821" s="28">
        <v>10</v>
      </c>
      <c r="H821" s="28"/>
      <c r="I821" s="28"/>
      <c r="J821" s="28"/>
      <c r="K821" s="28"/>
      <c r="L821" s="28"/>
      <c r="M821" s="28"/>
      <c r="N821" s="28"/>
      <c r="O821" s="28">
        <v>5</v>
      </c>
      <c r="P821" s="28">
        <v>10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>
      <c r="A822" s="201"/>
      <c r="B822" s="188">
        <v>4214</v>
      </c>
      <c r="C822" s="18" t="s">
        <v>5263</v>
      </c>
      <c r="D822" s="17">
        <v>4127732706</v>
      </c>
      <c r="E822" s="34"/>
      <c r="F822" s="34"/>
      <c r="G822" s="28">
        <v>7</v>
      </c>
      <c r="H822" s="28"/>
      <c r="I822" s="28"/>
      <c r="J822" s="28"/>
      <c r="K822" s="28"/>
      <c r="L822" s="28"/>
      <c r="M822" s="28"/>
      <c r="N822" s="28"/>
      <c r="O822" s="28">
        <v>5</v>
      </c>
      <c r="P822" s="28">
        <v>10</v>
      </c>
      <c r="Q822" s="28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>
      <c r="A823" s="201"/>
      <c r="B823" s="188">
        <v>3289</v>
      </c>
      <c r="C823" s="18" t="s">
        <v>5264</v>
      </c>
      <c r="D823" s="17">
        <v>4127748107</v>
      </c>
      <c r="E823" s="28">
        <v>10</v>
      </c>
      <c r="F823" s="28"/>
      <c r="G823" s="28"/>
      <c r="H823" s="28"/>
      <c r="I823" s="28"/>
      <c r="J823" s="28"/>
      <c r="K823" s="28"/>
      <c r="L823" s="28"/>
      <c r="M823" s="28"/>
      <c r="N823" s="28"/>
      <c r="O823" s="28">
        <v>10</v>
      </c>
      <c r="P823" s="28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>
      <c r="A824" s="201"/>
      <c r="B824" s="188">
        <v>4407</v>
      </c>
      <c r="C824" s="18" t="s">
        <v>5265</v>
      </c>
      <c r="D824" s="17">
        <v>4127733451</v>
      </c>
      <c r="E824" s="28"/>
      <c r="F824" s="28"/>
      <c r="G824" s="28"/>
      <c r="H824" s="28">
        <v>10</v>
      </c>
      <c r="I824" s="28"/>
      <c r="J824" s="28"/>
      <c r="K824" s="28"/>
      <c r="L824" s="28"/>
      <c r="M824" s="28"/>
      <c r="N824" s="28"/>
      <c r="O824" s="28">
        <v>10</v>
      </c>
      <c r="P824" s="28">
        <v>10</v>
      </c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>
      <c r="A825" s="201"/>
      <c r="B825" s="190"/>
      <c r="C825" s="65" t="s">
        <v>5271</v>
      </c>
      <c r="D825" s="25" t="s">
        <v>5270</v>
      </c>
      <c r="E825" s="25"/>
      <c r="F825" s="25"/>
      <c r="G825" s="25">
        <v>1</v>
      </c>
      <c r="H825" s="25"/>
      <c r="I825" s="25"/>
      <c r="J825" s="25"/>
      <c r="K825" s="25"/>
      <c r="L825" s="25"/>
      <c r="M825" s="25"/>
      <c r="N825" s="25"/>
      <c r="O825" s="25">
        <v>1</v>
      </c>
      <c r="P825" s="17"/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>
      <c r="A826" s="218"/>
      <c r="B826" s="219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 t="s">
        <v>5294</v>
      </c>
      <c r="AA826" s="16"/>
    </row>
    <row r="827" spans="1:27" s="15" customFormat="1" ht="18.75" customHeight="1">
      <c r="A827" s="201"/>
      <c r="B827" s="188"/>
      <c r="C827" s="179" t="s">
        <v>5272</v>
      </c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AA827" s="16"/>
    </row>
    <row r="828" spans="1:27" s="15" customFormat="1" ht="18.75" customHeight="1">
      <c r="A828" s="215" t="s">
        <v>5306</v>
      </c>
      <c r="B828" s="188">
        <v>2835</v>
      </c>
      <c r="C828" s="18" t="s">
        <v>4147</v>
      </c>
      <c r="D828" s="17">
        <v>4127778808</v>
      </c>
      <c r="E828" s="17"/>
      <c r="F828" s="17"/>
      <c r="G828" s="17"/>
      <c r="H828" s="17">
        <v>9</v>
      </c>
      <c r="I828" s="17"/>
      <c r="J828" s="17">
        <v>3</v>
      </c>
      <c r="K828" s="17"/>
      <c r="L828" s="17"/>
      <c r="M828" s="17"/>
      <c r="N828" s="17"/>
      <c r="O828" s="17"/>
      <c r="P828" s="17">
        <v>10</v>
      </c>
      <c r="Q828" s="17"/>
      <c r="R828" s="17"/>
      <c r="S828" s="17"/>
      <c r="T828" s="17"/>
      <c r="U828" s="17"/>
      <c r="V828" s="17"/>
      <c r="W828" s="17"/>
      <c r="X828" s="17"/>
      <c r="AA828" s="16"/>
    </row>
    <row r="829" spans="1:27" s="15" customFormat="1" ht="18.75" customHeight="1">
      <c r="A829" s="215" t="s">
        <v>5307</v>
      </c>
      <c r="B829" s="188">
        <v>1661</v>
      </c>
      <c r="C829" s="18" t="s">
        <v>4419</v>
      </c>
      <c r="D829" s="17">
        <v>4127740133</v>
      </c>
      <c r="E829" s="17"/>
      <c r="F829" s="17"/>
      <c r="G829" s="17"/>
      <c r="H829" s="17">
        <v>10</v>
      </c>
      <c r="I829" s="17"/>
      <c r="J829" s="17"/>
      <c r="K829" s="17"/>
      <c r="L829" s="17"/>
      <c r="M829" s="17"/>
      <c r="N829" s="17"/>
      <c r="O829" s="17">
        <v>15</v>
      </c>
      <c r="P829" s="17">
        <v>15</v>
      </c>
      <c r="Q829" s="17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>
      <c r="A830" s="201"/>
      <c r="B830" s="188">
        <v>3404</v>
      </c>
      <c r="C830" s="18" t="s">
        <v>5308</v>
      </c>
      <c r="D830" s="17">
        <v>4127788176</v>
      </c>
      <c r="E830" s="17"/>
      <c r="F830" s="17"/>
      <c r="G830" s="17">
        <v>6</v>
      </c>
      <c r="H830" s="17">
        <v>6</v>
      </c>
      <c r="I830" s="17"/>
      <c r="J830" s="17">
        <v>6</v>
      </c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>
      <c r="A831" s="201"/>
      <c r="B831" s="188">
        <v>3197</v>
      </c>
      <c r="C831" s="18" t="s">
        <v>4404</v>
      </c>
      <c r="D831" s="17">
        <v>4127790332</v>
      </c>
      <c r="E831" s="17"/>
      <c r="F831" s="17"/>
      <c r="G831" s="17">
        <v>10</v>
      </c>
      <c r="H831" s="17">
        <v>10</v>
      </c>
      <c r="I831" s="17"/>
      <c r="J831" s="17">
        <v>5</v>
      </c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>
      <c r="A832" s="201"/>
      <c r="B832" s="188">
        <v>3980</v>
      </c>
      <c r="C832" s="18" t="s">
        <v>4405</v>
      </c>
      <c r="D832" s="17">
        <v>4127798856</v>
      </c>
      <c r="E832" s="17"/>
      <c r="F832" s="17"/>
      <c r="G832" s="17">
        <v>4</v>
      </c>
      <c r="H832" s="17">
        <v>5</v>
      </c>
      <c r="I832" s="17"/>
      <c r="J832" s="17">
        <v>6</v>
      </c>
      <c r="K832" s="17"/>
      <c r="L832" s="17"/>
      <c r="M832" s="17"/>
      <c r="N832" s="17"/>
      <c r="O832" s="17">
        <v>5</v>
      </c>
      <c r="P832" s="17">
        <v>5</v>
      </c>
      <c r="Q832" s="17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>
      <c r="A833" s="201"/>
      <c r="B833" s="188">
        <v>2534</v>
      </c>
      <c r="C833" s="18" t="s">
        <v>3252</v>
      </c>
      <c r="D833" s="17">
        <v>4127783467</v>
      </c>
      <c r="E833" s="17"/>
      <c r="F833" s="17"/>
      <c r="G833" s="17">
        <v>5</v>
      </c>
      <c r="H833" s="17">
        <v>5</v>
      </c>
      <c r="I833" s="17"/>
      <c r="J833" s="17"/>
      <c r="K833" s="17"/>
      <c r="L833" s="17"/>
      <c r="M833" s="17"/>
      <c r="N833" s="17"/>
      <c r="O833" s="17">
        <v>5</v>
      </c>
      <c r="P833" s="17"/>
      <c r="Q833" s="17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>
      <c r="A834" s="201"/>
      <c r="B834" s="188">
        <v>5219</v>
      </c>
      <c r="C834" s="18" t="s">
        <v>5309</v>
      </c>
      <c r="D834" s="17">
        <v>4127771115</v>
      </c>
      <c r="E834" s="17"/>
      <c r="F834" s="17"/>
      <c r="G834" s="17">
        <v>5</v>
      </c>
      <c r="H834" s="17">
        <v>6</v>
      </c>
      <c r="I834" s="17"/>
      <c r="J834" s="17">
        <v>5</v>
      </c>
      <c r="K834" s="17"/>
      <c r="L834" s="17"/>
      <c r="M834" s="17"/>
      <c r="N834" s="17"/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>
      <c r="A835" s="201"/>
      <c r="B835" s="188">
        <v>2833</v>
      </c>
      <c r="C835" s="18" t="s">
        <v>3128</v>
      </c>
      <c r="D835" s="17">
        <v>4127760799</v>
      </c>
      <c r="E835" s="17"/>
      <c r="F835" s="17"/>
      <c r="G835" s="17">
        <v>5</v>
      </c>
      <c r="H835" s="17">
        <v>5</v>
      </c>
      <c r="I835" s="17"/>
      <c r="J835" s="17">
        <v>5</v>
      </c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>
      <c r="A836" s="201"/>
      <c r="B836" s="188">
        <v>5342</v>
      </c>
      <c r="C836" s="18" t="s">
        <v>3125</v>
      </c>
      <c r="D836" s="17">
        <v>4127790464</v>
      </c>
      <c r="E836" s="17"/>
      <c r="F836" s="17"/>
      <c r="G836" s="17">
        <v>5</v>
      </c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>
      <c r="A837" s="201"/>
      <c r="B837" s="188">
        <v>3025</v>
      </c>
      <c r="C837" s="18" t="s">
        <v>5310</v>
      </c>
      <c r="D837" s="17">
        <v>4127732013</v>
      </c>
      <c r="E837" s="17"/>
      <c r="F837" s="17"/>
      <c r="G837" s="17">
        <v>3</v>
      </c>
      <c r="H837" s="17">
        <v>3</v>
      </c>
      <c r="I837" s="17"/>
      <c r="J837" s="17">
        <v>3</v>
      </c>
      <c r="K837" s="17"/>
      <c r="L837" s="17"/>
      <c r="M837" s="17"/>
      <c r="N837" s="17"/>
      <c r="O837" s="17">
        <v>3</v>
      </c>
      <c r="P837" s="17"/>
      <c r="Q837" s="17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>
      <c r="A838" s="201"/>
      <c r="B838" s="188">
        <v>3025</v>
      </c>
      <c r="C838" s="18" t="s">
        <v>5310</v>
      </c>
      <c r="D838" s="17">
        <v>4127733559</v>
      </c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>
        <v>5</v>
      </c>
      <c r="Q838" s="17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>
      <c r="A839" s="201"/>
      <c r="B839" s="188">
        <v>3181</v>
      </c>
      <c r="C839" s="18" t="s">
        <v>1734</v>
      </c>
      <c r="D839" s="17">
        <v>4127740998</v>
      </c>
      <c r="E839" s="17"/>
      <c r="F839" s="17"/>
      <c r="G839" s="17">
        <v>3</v>
      </c>
      <c r="H839" s="17">
        <v>5</v>
      </c>
      <c r="I839" s="17"/>
      <c r="J839" s="17">
        <v>5</v>
      </c>
      <c r="K839" s="17"/>
      <c r="L839" s="17"/>
      <c r="M839" s="17"/>
      <c r="N839" s="17"/>
      <c r="O839" s="17">
        <v>5</v>
      </c>
      <c r="P839" s="17"/>
      <c r="Q839" s="17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>
      <c r="A840" s="201"/>
      <c r="B840" s="188">
        <v>3162</v>
      </c>
      <c r="C840" s="18" t="s">
        <v>4408</v>
      </c>
      <c r="D840" s="17">
        <v>4127733888</v>
      </c>
      <c r="E840" s="17"/>
      <c r="F840" s="17"/>
      <c r="G840" s="17">
        <v>10</v>
      </c>
      <c r="H840" s="17">
        <v>10</v>
      </c>
      <c r="I840" s="17"/>
      <c r="J840" s="17">
        <v>10</v>
      </c>
      <c r="K840" s="17"/>
      <c r="L840" s="17"/>
      <c r="M840" s="17"/>
      <c r="N840" s="17"/>
      <c r="O840" s="17">
        <v>10</v>
      </c>
      <c r="P840" s="17">
        <v>10</v>
      </c>
      <c r="Q840" s="17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>
      <c r="A841" s="201"/>
      <c r="B841" s="188">
        <v>3107</v>
      </c>
      <c r="C841" s="18" t="s">
        <v>5311</v>
      </c>
      <c r="D841" s="17">
        <v>4127787191</v>
      </c>
      <c r="E841" s="17"/>
      <c r="F841" s="17"/>
      <c r="G841" s="17">
        <v>6</v>
      </c>
      <c r="H841" s="17">
        <v>5</v>
      </c>
      <c r="I841" s="17"/>
      <c r="J841" s="17"/>
      <c r="K841" s="17"/>
      <c r="L841" s="17"/>
      <c r="M841" s="17"/>
      <c r="N841" s="17"/>
      <c r="O841" s="17">
        <v>8</v>
      </c>
      <c r="P841" s="17">
        <v>5</v>
      </c>
      <c r="Q841" s="17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>
      <c r="A842" s="201"/>
      <c r="B842" s="188">
        <v>2745</v>
      </c>
      <c r="C842" s="18" t="s">
        <v>4163</v>
      </c>
      <c r="D842" s="17">
        <v>4127783644</v>
      </c>
      <c r="E842" s="17"/>
      <c r="F842" s="17"/>
      <c r="G842" s="17">
        <v>7</v>
      </c>
      <c r="H842" s="17">
        <v>5</v>
      </c>
      <c r="I842" s="17"/>
      <c r="J842" s="17">
        <v>3</v>
      </c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>
      <c r="A843" s="201"/>
      <c r="B843" s="188">
        <v>2275</v>
      </c>
      <c r="C843" s="18" t="s">
        <v>4157</v>
      </c>
      <c r="D843" s="17">
        <v>4127736198</v>
      </c>
      <c r="E843" s="17"/>
      <c r="F843" s="17"/>
      <c r="G843" s="17">
        <v>3</v>
      </c>
      <c r="H843" s="17"/>
      <c r="I843" s="17"/>
      <c r="J843" s="17"/>
      <c r="K843" s="17"/>
      <c r="L843" s="17"/>
      <c r="M843" s="17"/>
      <c r="N843" s="17"/>
      <c r="O843" s="17">
        <v>3</v>
      </c>
      <c r="P843" s="17"/>
      <c r="Q843" s="17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>
      <c r="A844" s="201"/>
      <c r="B844" s="188">
        <v>3653</v>
      </c>
      <c r="C844" s="18" t="s">
        <v>5037</v>
      </c>
      <c r="D844" s="17">
        <v>4127785645</v>
      </c>
      <c r="E844" s="17">
        <v>5</v>
      </c>
      <c r="F844" s="17"/>
      <c r="G844" s="17">
        <v>6</v>
      </c>
      <c r="H844" s="17">
        <v>3</v>
      </c>
      <c r="I844" s="17"/>
      <c r="J844" s="17">
        <v>3</v>
      </c>
      <c r="K844" s="17"/>
      <c r="L844" s="17"/>
      <c r="M844" s="17"/>
      <c r="N844" s="17"/>
      <c r="O844" s="17">
        <v>6</v>
      </c>
      <c r="P844" s="17">
        <v>5</v>
      </c>
      <c r="Q844" s="17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>
      <c r="A845" s="201"/>
      <c r="B845" s="188">
        <v>1657</v>
      </c>
      <c r="C845" s="18" t="s">
        <v>4159</v>
      </c>
      <c r="D845" s="17">
        <v>4127762038</v>
      </c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>
        <v>3</v>
      </c>
      <c r="S845" s="17"/>
      <c r="T845" s="17"/>
      <c r="U845" s="17">
        <v>3</v>
      </c>
      <c r="V845" s="17">
        <v>3</v>
      </c>
      <c r="W845" s="17"/>
      <c r="X845" s="17"/>
      <c r="AA845" s="16"/>
    </row>
    <row r="846" spans="1:27" s="15" customFormat="1" ht="18.75" customHeight="1">
      <c r="A846" s="201"/>
      <c r="B846" s="188">
        <v>1657</v>
      </c>
      <c r="C846" s="18" t="s">
        <v>4159</v>
      </c>
      <c r="D846" s="17">
        <v>4127762039</v>
      </c>
      <c r="E846" s="17"/>
      <c r="F846" s="17"/>
      <c r="G846" s="17">
        <v>5</v>
      </c>
      <c r="H846" s="17">
        <v>10</v>
      </c>
      <c r="I846" s="17"/>
      <c r="J846" s="17">
        <v>5</v>
      </c>
      <c r="K846" s="17"/>
      <c r="L846" s="17"/>
      <c r="M846" s="17"/>
      <c r="N846" s="17"/>
      <c r="O846" s="17">
        <v>10</v>
      </c>
      <c r="P846" s="17"/>
      <c r="Q846" s="17"/>
      <c r="R846" s="17"/>
      <c r="S846" s="17"/>
      <c r="T846" s="17"/>
      <c r="U846" s="17"/>
      <c r="V846" s="17"/>
      <c r="W846" s="17"/>
      <c r="X846" s="17"/>
      <c r="AA846" s="16"/>
    </row>
    <row r="847" spans="1:27" s="15" customFormat="1" ht="18.75" customHeight="1">
      <c r="A847" s="201"/>
      <c r="B847" s="188">
        <v>3857</v>
      </c>
      <c r="C847" s="18" t="s">
        <v>4692</v>
      </c>
      <c r="D847" s="17">
        <v>4127740746</v>
      </c>
      <c r="E847" s="17"/>
      <c r="F847" s="17"/>
      <c r="G847" s="17">
        <v>5</v>
      </c>
      <c r="H847" s="17">
        <v>10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>
      <c r="A848" s="201"/>
      <c r="B848" s="188">
        <v>3727</v>
      </c>
      <c r="C848" s="18" t="s">
        <v>5312</v>
      </c>
      <c r="D848" s="17">
        <v>4127767956</v>
      </c>
      <c r="E848" s="17"/>
      <c r="F848" s="17"/>
      <c r="G848" s="17">
        <v>6</v>
      </c>
      <c r="H848" s="17"/>
      <c r="I848" s="17"/>
      <c r="J848" s="17">
        <v>3</v>
      </c>
      <c r="K848" s="17"/>
      <c r="L848" s="17"/>
      <c r="M848" s="17"/>
      <c r="N848" s="17"/>
      <c r="O848" s="17"/>
      <c r="P848" s="17">
        <v>3</v>
      </c>
      <c r="Q848" s="17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>
      <c r="A849" s="201"/>
      <c r="B849" s="188">
        <v>2069</v>
      </c>
      <c r="C849" s="18" t="s">
        <v>3409</v>
      </c>
      <c r="D849" s="17">
        <v>4127736013</v>
      </c>
      <c r="E849" s="17">
        <v>6</v>
      </c>
      <c r="F849" s="17">
        <v>5</v>
      </c>
      <c r="G849" s="17"/>
      <c r="H849" s="17">
        <v>8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>
      <c r="A850" s="201"/>
      <c r="B850" s="188">
        <v>3370</v>
      </c>
      <c r="C850" s="18" t="s">
        <v>3322</v>
      </c>
      <c r="D850" s="17">
        <v>4127784929</v>
      </c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>
        <v>8</v>
      </c>
      <c r="Q850" s="17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>
      <c r="A851" s="201"/>
      <c r="B851" s="188">
        <v>3370</v>
      </c>
      <c r="C851" s="18" t="s">
        <v>3322</v>
      </c>
      <c r="D851" s="17">
        <v>4127784927</v>
      </c>
      <c r="E851" s="17"/>
      <c r="F851" s="17"/>
      <c r="G851" s="17">
        <v>3</v>
      </c>
      <c r="H851" s="17"/>
      <c r="I851" s="17"/>
      <c r="J851" s="17">
        <v>2</v>
      </c>
      <c r="K851" s="17"/>
      <c r="L851" s="17"/>
      <c r="M851" s="17"/>
      <c r="N851" s="17"/>
      <c r="O851" s="17">
        <v>5</v>
      </c>
      <c r="P851" s="17"/>
      <c r="Q851" s="17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>
      <c r="A852" s="201"/>
      <c r="B852" s="188">
        <v>3941</v>
      </c>
      <c r="C852" s="18" t="s">
        <v>5313</v>
      </c>
      <c r="D852" s="17">
        <v>4127790460</v>
      </c>
      <c r="E852" s="17"/>
      <c r="F852" s="17"/>
      <c r="G852" s="17">
        <v>5</v>
      </c>
      <c r="H852" s="17">
        <v>10</v>
      </c>
      <c r="I852" s="17"/>
      <c r="J852" s="17">
        <v>3</v>
      </c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>
      <c r="A853" s="215" t="s">
        <v>5316</v>
      </c>
      <c r="B853" s="188">
        <v>2564</v>
      </c>
      <c r="C853" s="18" t="s">
        <v>4795</v>
      </c>
      <c r="D853" s="17">
        <v>4127769297</v>
      </c>
      <c r="E853" s="17"/>
      <c r="F853" s="17"/>
      <c r="G853" s="17">
        <v>5</v>
      </c>
      <c r="H853" s="17">
        <v>10</v>
      </c>
      <c r="I853" s="17"/>
      <c r="J853" s="17"/>
      <c r="K853" s="17"/>
      <c r="L853" s="17"/>
      <c r="M853" s="17"/>
      <c r="N853" s="17"/>
      <c r="O853" s="17">
        <v>3</v>
      </c>
      <c r="P853" s="17">
        <v>5</v>
      </c>
      <c r="Q853" s="17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>
      <c r="A854" s="201"/>
      <c r="B854" s="188">
        <v>3500</v>
      </c>
      <c r="C854" s="18" t="s">
        <v>2011</v>
      </c>
      <c r="D854" s="17">
        <v>4127715102</v>
      </c>
      <c r="E854" s="17"/>
      <c r="F854" s="17"/>
      <c r="G854" s="17">
        <v>5</v>
      </c>
      <c r="H854" s="17">
        <v>10</v>
      </c>
      <c r="I854" s="17"/>
      <c r="J854" s="17"/>
      <c r="K854" s="17"/>
      <c r="L854" s="17"/>
      <c r="M854" s="17">
        <v>5</v>
      </c>
      <c r="N854" s="17"/>
      <c r="O854" s="17"/>
      <c r="P854" s="17">
        <v>10</v>
      </c>
      <c r="Q854" s="17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>
      <c r="A855" s="201"/>
      <c r="B855" s="188">
        <v>3245</v>
      </c>
      <c r="C855" s="18" t="s">
        <v>2567</v>
      </c>
      <c r="D855" s="17">
        <v>4127789711</v>
      </c>
      <c r="E855" s="17"/>
      <c r="F855" s="17"/>
      <c r="G855" s="17">
        <v>10</v>
      </c>
      <c r="H855" s="17">
        <v>10</v>
      </c>
      <c r="I855" s="17"/>
      <c r="J855" s="17"/>
      <c r="K855" s="17"/>
      <c r="L855" s="17"/>
      <c r="M855" s="17"/>
      <c r="N855" s="17"/>
      <c r="O855" s="17"/>
      <c r="P855" s="17">
        <v>5</v>
      </c>
      <c r="Q855" s="17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>
      <c r="A856" s="201"/>
      <c r="B856" s="188">
        <v>4065</v>
      </c>
      <c r="C856" s="18" t="s">
        <v>3272</v>
      </c>
      <c r="D856" s="17">
        <v>4127740924</v>
      </c>
      <c r="E856" s="17"/>
      <c r="F856" s="17"/>
      <c r="G856" s="17">
        <v>3</v>
      </c>
      <c r="H856" s="17">
        <v>6</v>
      </c>
      <c r="I856" s="17"/>
      <c r="J856" s="17"/>
      <c r="K856" s="17"/>
      <c r="L856" s="17"/>
      <c r="M856" s="17"/>
      <c r="N856" s="17"/>
      <c r="O856" s="17">
        <v>3</v>
      </c>
      <c r="P856" s="17"/>
      <c r="Q856" s="17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>
      <c r="A857" s="201"/>
      <c r="B857" s="188">
        <v>2174</v>
      </c>
      <c r="C857" s="18" t="s">
        <v>4167</v>
      </c>
      <c r="D857" s="17">
        <v>4127794447</v>
      </c>
      <c r="E857" s="17"/>
      <c r="F857" s="17"/>
      <c r="G857" s="17">
        <v>10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>
      <c r="A858" s="201"/>
      <c r="B858" s="188">
        <v>3599</v>
      </c>
      <c r="C858" s="18" t="s">
        <v>4287</v>
      </c>
      <c r="D858" s="17">
        <v>4127734067</v>
      </c>
      <c r="E858" s="17">
        <v>3</v>
      </c>
      <c r="F858" s="17">
        <v>1</v>
      </c>
      <c r="G858" s="17"/>
      <c r="H858" s="17"/>
      <c r="I858" s="17"/>
      <c r="J858" s="17">
        <v>3</v>
      </c>
      <c r="K858" s="17"/>
      <c r="L858" s="17"/>
      <c r="M858" s="17"/>
      <c r="N858" s="17"/>
      <c r="O858" s="17">
        <v>5</v>
      </c>
      <c r="P858" s="17"/>
      <c r="Q858" s="17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>
      <c r="A859" s="201"/>
      <c r="B859" s="188">
        <v>2918</v>
      </c>
      <c r="C859" s="18" t="s">
        <v>5317</v>
      </c>
      <c r="D859" s="17">
        <v>4127738976</v>
      </c>
      <c r="E859" s="17">
        <v>3</v>
      </c>
      <c r="F859" s="17"/>
      <c r="G859" s="17"/>
      <c r="H859" s="17">
        <v>7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>
      <c r="A860" s="201"/>
      <c r="B860" s="188">
        <v>2263</v>
      </c>
      <c r="C860" s="18" t="s">
        <v>5318</v>
      </c>
      <c r="D860" s="17">
        <v>4127799077</v>
      </c>
      <c r="E860" s="17"/>
      <c r="F860" s="17"/>
      <c r="G860" s="17">
        <v>10</v>
      </c>
      <c r="H860" s="17">
        <v>5</v>
      </c>
      <c r="I860" s="17"/>
      <c r="J860" s="17"/>
      <c r="K860" s="17"/>
      <c r="L860" s="17"/>
      <c r="M860" s="17"/>
      <c r="N860" s="17"/>
      <c r="O860" s="17">
        <v>5</v>
      </c>
      <c r="P860" s="17">
        <v>10</v>
      </c>
      <c r="Q860" s="17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>
      <c r="A861" s="201"/>
      <c r="B861" s="188" t="s">
        <v>5319</v>
      </c>
      <c r="C861" s="18" t="s">
        <v>2888</v>
      </c>
      <c r="D861" s="17">
        <v>2660</v>
      </c>
      <c r="E861" s="17"/>
      <c r="F861" s="17"/>
      <c r="G861" s="17">
        <v>8</v>
      </c>
      <c r="H861" s="17">
        <v>15</v>
      </c>
      <c r="I861" s="17"/>
      <c r="J861" s="17"/>
      <c r="K861" s="17"/>
      <c r="L861" s="17"/>
      <c r="M861" s="17"/>
      <c r="N861" s="17"/>
      <c r="O861" s="17">
        <v>5</v>
      </c>
      <c r="P861" s="17">
        <v>8</v>
      </c>
      <c r="Q861" s="17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>
      <c r="A862" s="201"/>
      <c r="B862" s="188">
        <v>4302</v>
      </c>
      <c r="C862" s="18" t="s">
        <v>4509</v>
      </c>
      <c r="D862" s="17">
        <v>4127800317</v>
      </c>
      <c r="E862" s="17"/>
      <c r="F862" s="17"/>
      <c r="G862" s="17">
        <v>9</v>
      </c>
      <c r="H862" s="17"/>
      <c r="I862" s="17"/>
      <c r="J862" s="17"/>
      <c r="K862" s="17"/>
      <c r="L862" s="17"/>
      <c r="M862" s="17">
        <v>5</v>
      </c>
      <c r="N862" s="17"/>
      <c r="O862" s="17">
        <v>5</v>
      </c>
      <c r="P862" s="17">
        <v>10</v>
      </c>
      <c r="Q862" s="17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>
      <c r="A863" s="201"/>
      <c r="B863" s="188">
        <v>2761</v>
      </c>
      <c r="C863" s="18" t="s">
        <v>4174</v>
      </c>
      <c r="D863" s="17">
        <v>4127739401</v>
      </c>
      <c r="E863" s="17"/>
      <c r="F863" s="17">
        <v>3</v>
      </c>
      <c r="G863" s="17">
        <v>5</v>
      </c>
      <c r="H863" s="17"/>
      <c r="I863" s="17"/>
      <c r="J863" s="17">
        <v>5</v>
      </c>
      <c r="K863" s="17"/>
      <c r="L863" s="17"/>
      <c r="M863" s="17"/>
      <c r="N863" s="17"/>
      <c r="O863" s="17"/>
      <c r="P863" s="17">
        <v>5</v>
      </c>
      <c r="Q863" s="17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>
      <c r="A864" s="201"/>
      <c r="B864" s="188">
        <v>3265</v>
      </c>
      <c r="C864" s="18" t="s">
        <v>4409</v>
      </c>
      <c r="D864" s="17">
        <v>4127786596</v>
      </c>
      <c r="E864" s="17"/>
      <c r="F864" s="17"/>
      <c r="G864" s="17">
        <v>3</v>
      </c>
      <c r="H864" s="17"/>
      <c r="I864" s="17"/>
      <c r="J864" s="17">
        <v>1</v>
      </c>
      <c r="K864" s="17"/>
      <c r="L864" s="17"/>
      <c r="M864" s="17"/>
      <c r="N864" s="17"/>
      <c r="O864" s="17">
        <v>2</v>
      </c>
      <c r="P864" s="17"/>
      <c r="Q864" s="17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>
      <c r="A865" s="220" t="s">
        <v>5314</v>
      </c>
      <c r="B865" s="188">
        <v>2144</v>
      </c>
      <c r="C865" s="18" t="s">
        <v>5315</v>
      </c>
      <c r="D865" s="17">
        <v>4127725297</v>
      </c>
      <c r="E865" s="17">
        <v>5</v>
      </c>
      <c r="F865" s="17"/>
      <c r="G865" s="17">
        <v>5</v>
      </c>
      <c r="H865" s="17"/>
      <c r="I865" s="17"/>
      <c r="J865" s="17"/>
      <c r="K865" s="17"/>
      <c r="L865" s="17"/>
      <c r="M865" s="17"/>
      <c r="N865" s="17"/>
      <c r="O865" s="17">
        <v>5</v>
      </c>
      <c r="P865" s="17">
        <v>5</v>
      </c>
      <c r="Q865" s="17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>
      <c r="A866" s="216">
        <v>30</v>
      </c>
      <c r="B866" s="188">
        <v>4870</v>
      </c>
      <c r="C866" s="18" t="s">
        <v>4921</v>
      </c>
      <c r="D866" s="17">
        <v>4127799896</v>
      </c>
      <c r="E866" s="17"/>
      <c r="F866" s="17"/>
      <c r="G866" s="17">
        <v>5</v>
      </c>
      <c r="H866" s="17">
        <v>5</v>
      </c>
      <c r="I866" s="17"/>
      <c r="J866" s="17"/>
      <c r="K866" s="17"/>
      <c r="L866" s="17"/>
      <c r="M866" s="17"/>
      <c r="N866" s="17"/>
      <c r="O866" s="17">
        <v>5</v>
      </c>
      <c r="P866" s="17"/>
      <c r="Q866" s="17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>
      <c r="A867" s="201"/>
      <c r="B867" s="188">
        <v>2406</v>
      </c>
      <c r="C867" s="18" t="s">
        <v>4922</v>
      </c>
      <c r="D867" s="17">
        <v>4127726970</v>
      </c>
      <c r="E867" s="17"/>
      <c r="F867" s="17"/>
      <c r="G867" s="17">
        <v>5</v>
      </c>
      <c r="H867" s="17"/>
      <c r="I867" s="17"/>
      <c r="J867" s="17">
        <v>10</v>
      </c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AA867" s="16"/>
    </row>
    <row r="868" spans="1:27" s="15" customFormat="1" ht="18.75" customHeight="1">
      <c r="A868" s="201"/>
      <c r="B868" s="188">
        <v>4294</v>
      </c>
      <c r="C868" s="18" t="s">
        <v>5320</v>
      </c>
      <c r="D868" s="17">
        <v>4127788491</v>
      </c>
      <c r="E868" s="17"/>
      <c r="F868" s="17"/>
      <c r="G868" s="17">
        <v>3</v>
      </c>
      <c r="H868" s="17">
        <v>5</v>
      </c>
      <c r="I868" s="17"/>
      <c r="J868" s="17"/>
      <c r="K868" s="17"/>
      <c r="L868" s="17"/>
      <c r="M868" s="17"/>
      <c r="N868" s="17"/>
      <c r="O868" s="17"/>
      <c r="P868" s="17">
        <v>5</v>
      </c>
      <c r="Q868" s="17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>
      <c r="A869" s="201"/>
      <c r="B869" s="188">
        <v>4007</v>
      </c>
      <c r="C869" s="18" t="s">
        <v>4995</v>
      </c>
      <c r="D869" s="17">
        <v>4127781763</v>
      </c>
      <c r="E869" s="17"/>
      <c r="F869" s="17"/>
      <c r="G869" s="17"/>
      <c r="H869" s="17">
        <v>15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>
      <c r="A870" s="201"/>
      <c r="B870" s="188">
        <v>5567</v>
      </c>
      <c r="C870" s="18" t="s">
        <v>3473</v>
      </c>
      <c r="D870" s="17">
        <v>4127735421</v>
      </c>
      <c r="E870" s="17">
        <v>5</v>
      </c>
      <c r="F870" s="17"/>
      <c r="G870" s="17">
        <v>5</v>
      </c>
      <c r="H870" s="17">
        <v>20</v>
      </c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>
      <c r="A871" s="201"/>
      <c r="B871" s="188">
        <v>4540</v>
      </c>
      <c r="C871" s="18" t="s">
        <v>4994</v>
      </c>
      <c r="D871" s="17">
        <v>4127797133</v>
      </c>
      <c r="E871" s="17"/>
      <c r="F871" s="17"/>
      <c r="G871" s="17">
        <v>3</v>
      </c>
      <c r="H871" s="17">
        <v>5</v>
      </c>
      <c r="I871" s="17"/>
      <c r="J871" s="17">
        <v>5</v>
      </c>
      <c r="K871" s="17"/>
      <c r="L871" s="17"/>
      <c r="M871" s="17"/>
      <c r="N871" s="17"/>
      <c r="O871" s="17">
        <v>3</v>
      </c>
      <c r="P871" s="17"/>
      <c r="Q871" s="17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>
      <c r="A872" s="201"/>
      <c r="B872" s="188">
        <v>2056</v>
      </c>
      <c r="C872" s="18" t="s">
        <v>4948</v>
      </c>
      <c r="D872" s="17">
        <v>4127789165</v>
      </c>
      <c r="E872" s="17"/>
      <c r="F872" s="17"/>
      <c r="G872" s="17"/>
      <c r="H872" s="17">
        <v>6</v>
      </c>
      <c r="I872" s="17"/>
      <c r="J872" s="17">
        <v>3</v>
      </c>
      <c r="K872" s="17"/>
      <c r="L872" s="17"/>
      <c r="M872" s="17"/>
      <c r="N872" s="17"/>
      <c r="O872" s="17"/>
      <c r="P872" s="17">
        <v>4</v>
      </c>
      <c r="Q872" s="17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>
      <c r="A873" s="201"/>
      <c r="B873" s="188">
        <v>2535</v>
      </c>
      <c r="C873" s="18" t="s">
        <v>4911</v>
      </c>
      <c r="D873" s="17">
        <v>4127766504</v>
      </c>
      <c r="E873" s="17"/>
      <c r="F873" s="17"/>
      <c r="G873" s="17">
        <v>5</v>
      </c>
      <c r="H873" s="17">
        <v>5</v>
      </c>
      <c r="I873" s="17"/>
      <c r="J873" s="17"/>
      <c r="K873" s="17"/>
      <c r="L873" s="17"/>
      <c r="M873" s="17"/>
      <c r="N873" s="17"/>
      <c r="O873" s="17">
        <v>5</v>
      </c>
      <c r="P873" s="17">
        <v>10</v>
      </c>
      <c r="Q873" s="17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>
      <c r="A874" s="201"/>
      <c r="B874" s="188">
        <v>2150</v>
      </c>
      <c r="C874" s="18" t="s">
        <v>1879</v>
      </c>
      <c r="D874" s="19">
        <v>4127687334</v>
      </c>
      <c r="E874" s="28"/>
      <c r="F874" s="28"/>
      <c r="G874" s="28">
        <v>3</v>
      </c>
      <c r="H874" s="28">
        <v>6</v>
      </c>
      <c r="I874" s="28"/>
      <c r="J874" s="28">
        <v>6</v>
      </c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>
      <c r="A875" s="201"/>
      <c r="B875" s="188">
        <v>2150</v>
      </c>
      <c r="C875" s="18" t="s">
        <v>1879</v>
      </c>
      <c r="D875" s="19">
        <v>4127687605</v>
      </c>
      <c r="E875" s="28">
        <v>3</v>
      </c>
      <c r="F875" s="28"/>
      <c r="G875" s="28"/>
      <c r="H875" s="28"/>
      <c r="I875" s="28"/>
      <c r="J875" s="28"/>
      <c r="K875" s="17"/>
      <c r="L875" s="17"/>
      <c r="M875" s="17"/>
      <c r="N875" s="17"/>
      <c r="O875" s="17">
        <v>3</v>
      </c>
      <c r="P875" s="17"/>
      <c r="Q875" s="17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>
      <c r="A876" s="201"/>
      <c r="B876" s="188">
        <v>2808</v>
      </c>
      <c r="C876" s="18" t="s">
        <v>3062</v>
      </c>
      <c r="D876" s="17">
        <v>4127738860</v>
      </c>
      <c r="E876" s="17"/>
      <c r="F876" s="17"/>
      <c r="G876" s="17"/>
      <c r="H876" s="17">
        <v>5</v>
      </c>
      <c r="I876" s="17"/>
      <c r="J876" s="17">
        <v>5</v>
      </c>
      <c r="K876" s="17"/>
      <c r="L876" s="17"/>
      <c r="M876" s="17"/>
      <c r="N876" s="17"/>
      <c r="O876" s="17">
        <v>10</v>
      </c>
      <c r="P876" s="17"/>
      <c r="Q876" s="17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>
      <c r="A877" s="201"/>
      <c r="B877" s="188">
        <v>2118</v>
      </c>
      <c r="C877" s="18" t="s">
        <v>3439</v>
      </c>
      <c r="D877" s="17">
        <v>4127722185</v>
      </c>
      <c r="E877" s="17"/>
      <c r="F877" s="17"/>
      <c r="G877" s="17">
        <v>5</v>
      </c>
      <c r="H877" s="17"/>
      <c r="I877" s="17"/>
      <c r="J877" s="17"/>
      <c r="K877" s="17"/>
      <c r="L877" s="17"/>
      <c r="M877" s="17"/>
      <c r="N877" s="17"/>
      <c r="O877" s="17"/>
      <c r="P877" s="17">
        <v>5</v>
      </c>
      <c r="Q877" s="17"/>
      <c r="R877" s="17"/>
      <c r="S877" s="17"/>
      <c r="T877" s="17"/>
      <c r="U877" s="17"/>
      <c r="V877" s="17"/>
      <c r="W877" s="17"/>
      <c r="X877" s="17"/>
      <c r="AA877" s="16"/>
    </row>
    <row r="878" spans="1:27" s="15" customFormat="1" ht="18.75" customHeight="1">
      <c r="A878" s="201"/>
      <c r="B878" s="188">
        <v>2126</v>
      </c>
      <c r="C878" s="18" t="s">
        <v>5321</v>
      </c>
      <c r="D878" s="17">
        <v>4127799660</v>
      </c>
      <c r="E878" s="17"/>
      <c r="F878" s="17"/>
      <c r="G878" s="17"/>
      <c r="H878" s="17">
        <v>5</v>
      </c>
      <c r="I878" s="17"/>
      <c r="J878" s="17">
        <v>3</v>
      </c>
      <c r="K878" s="17"/>
      <c r="L878" s="17"/>
      <c r="M878" s="17"/>
      <c r="N878" s="17"/>
      <c r="O878" s="17">
        <v>7</v>
      </c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>
      <c r="A879" s="201"/>
      <c r="B879" s="188">
        <v>2362</v>
      </c>
      <c r="C879" s="18" t="s">
        <v>5322</v>
      </c>
      <c r="D879" s="17">
        <v>4127782301</v>
      </c>
      <c r="E879" s="17"/>
      <c r="F879" s="17"/>
      <c r="G879" s="17">
        <v>6</v>
      </c>
      <c r="H879" s="17">
        <v>5</v>
      </c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AA879" s="16"/>
    </row>
    <row r="880" spans="1:27" s="15" customFormat="1" ht="18.75" customHeight="1">
      <c r="A880" s="201"/>
      <c r="B880" s="188">
        <v>4128</v>
      </c>
      <c r="C880" s="18" t="s">
        <v>5323</v>
      </c>
      <c r="D880" s="17">
        <v>4127745394</v>
      </c>
      <c r="E880" s="17"/>
      <c r="F880" s="17"/>
      <c r="G880" s="17">
        <v>5</v>
      </c>
      <c r="H880" s="17">
        <v>7</v>
      </c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>
      <c r="A881" s="201"/>
      <c r="B881" s="188">
        <v>1663</v>
      </c>
      <c r="C881" s="18" t="s">
        <v>4121</v>
      </c>
      <c r="D881" s="17">
        <v>4127751976</v>
      </c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>
        <v>5</v>
      </c>
      <c r="P881" s="17">
        <v>3</v>
      </c>
      <c r="Q881" s="17"/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>
      <c r="A882" s="201"/>
      <c r="B882" s="188">
        <v>1655</v>
      </c>
      <c r="C882" s="18" t="s">
        <v>5117</v>
      </c>
      <c r="D882" s="17">
        <v>4127793362</v>
      </c>
      <c r="E882" s="17"/>
      <c r="F882" s="17"/>
      <c r="G882" s="17">
        <v>10</v>
      </c>
      <c r="H882" s="17">
        <v>30</v>
      </c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>
      <c r="A883" s="201"/>
      <c r="B883" s="188">
        <v>2242</v>
      </c>
      <c r="C883" s="18" t="s">
        <v>3485</v>
      </c>
      <c r="D883" s="17">
        <v>4127777081</v>
      </c>
      <c r="E883" s="17"/>
      <c r="F883" s="17"/>
      <c r="G883" s="17"/>
      <c r="H883" s="17">
        <v>10</v>
      </c>
      <c r="I883" s="17"/>
      <c r="J883" s="17">
        <v>10</v>
      </c>
      <c r="K883" s="17"/>
      <c r="L883" s="17"/>
      <c r="M883" s="17"/>
      <c r="N883" s="17"/>
      <c r="O883" s="17"/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>
      <c r="A884" s="201"/>
      <c r="B884" s="188">
        <v>2032</v>
      </c>
      <c r="C884" s="18" t="s">
        <v>3064</v>
      </c>
      <c r="D884" s="17">
        <v>4127777598</v>
      </c>
      <c r="E884" s="17"/>
      <c r="F884" s="17"/>
      <c r="G884" s="17">
        <v>10</v>
      </c>
      <c r="H884" s="17">
        <v>10</v>
      </c>
      <c r="I884" s="17"/>
      <c r="J884" s="17">
        <v>10</v>
      </c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>
      <c r="A885" s="201"/>
      <c r="B885" s="188">
        <v>4041</v>
      </c>
      <c r="C885" s="18" t="s">
        <v>5324</v>
      </c>
      <c r="D885" s="17">
        <v>4127727518</v>
      </c>
      <c r="E885" s="17"/>
      <c r="F885" s="17"/>
      <c r="G885" s="17">
        <v>5</v>
      </c>
      <c r="H885" s="17">
        <v>5</v>
      </c>
      <c r="I885" s="17"/>
      <c r="J885" s="17"/>
      <c r="K885" s="17"/>
      <c r="L885" s="17"/>
      <c r="M885" s="17"/>
      <c r="N885" s="17"/>
      <c r="O885" s="17">
        <v>5</v>
      </c>
      <c r="P885" s="17">
        <v>5</v>
      </c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>
      <c r="A886" s="201"/>
      <c r="B886" s="188">
        <v>1585</v>
      </c>
      <c r="C886" s="18" t="s">
        <v>4113</v>
      </c>
      <c r="D886" s="17">
        <v>4127778007</v>
      </c>
      <c r="E886" s="17"/>
      <c r="F886" s="17"/>
      <c r="G886" s="17">
        <v>10</v>
      </c>
      <c r="H886" s="17">
        <v>5</v>
      </c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>
      <c r="A887" s="201"/>
      <c r="B887" s="188">
        <v>5327</v>
      </c>
      <c r="C887" s="18" t="s">
        <v>5325</v>
      </c>
      <c r="D887" s="17">
        <v>4127767119</v>
      </c>
      <c r="E887" s="17"/>
      <c r="F887" s="17"/>
      <c r="G887" s="17">
        <v>4</v>
      </c>
      <c r="H887" s="17">
        <v>6</v>
      </c>
      <c r="I887" s="17"/>
      <c r="J887" s="17"/>
      <c r="K887" s="17"/>
      <c r="L887" s="17"/>
      <c r="M887" s="17"/>
      <c r="N887" s="17"/>
      <c r="O887" s="17">
        <v>5</v>
      </c>
      <c r="P887" s="17"/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>
      <c r="A888" s="201"/>
      <c r="B888" s="188">
        <v>2116</v>
      </c>
      <c r="C888" s="18" t="s">
        <v>4495</v>
      </c>
      <c r="D888" s="17">
        <v>4127738574</v>
      </c>
      <c r="E888" s="17"/>
      <c r="F888" s="17"/>
      <c r="G888" s="17">
        <v>5</v>
      </c>
      <c r="H888" s="17"/>
      <c r="I888" s="17"/>
      <c r="J888" s="17"/>
      <c r="K888" s="17"/>
      <c r="L888" s="17"/>
      <c r="M888" s="17"/>
      <c r="N888" s="17"/>
      <c r="O888" s="17">
        <v>5</v>
      </c>
      <c r="P888" s="17"/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>
      <c r="A889" s="201"/>
      <c r="B889" s="188">
        <v>1653</v>
      </c>
      <c r="C889" s="18" t="s">
        <v>3067</v>
      </c>
      <c r="D889" s="17">
        <v>4127778840</v>
      </c>
      <c r="E889" s="17"/>
      <c r="F889" s="17"/>
      <c r="G889" s="17">
        <v>3</v>
      </c>
      <c r="H889" s="17">
        <v>10</v>
      </c>
      <c r="I889" s="17"/>
      <c r="J889" s="17"/>
      <c r="K889" s="17"/>
      <c r="L889" s="17"/>
      <c r="M889" s="17"/>
      <c r="N889" s="17"/>
      <c r="O889" s="17">
        <v>10</v>
      </c>
      <c r="P889" s="17"/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>
      <c r="A890" s="201"/>
      <c r="B890" s="188">
        <v>2094</v>
      </c>
      <c r="C890" s="18" t="s">
        <v>5326</v>
      </c>
      <c r="D890" s="17">
        <v>4127719655</v>
      </c>
      <c r="E890" s="17">
        <v>5</v>
      </c>
      <c r="F890" s="17"/>
      <c r="G890" s="17">
        <v>8</v>
      </c>
      <c r="H890" s="17">
        <v>20</v>
      </c>
      <c r="I890" s="17"/>
      <c r="J890" s="17">
        <v>10</v>
      </c>
      <c r="K890" s="17"/>
      <c r="L890" s="17"/>
      <c r="M890" s="17"/>
      <c r="N890" s="17"/>
      <c r="O890" s="17">
        <v>9</v>
      </c>
      <c r="P890" s="17">
        <v>10</v>
      </c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>
      <c r="A891" s="201"/>
      <c r="B891" s="188">
        <v>3434</v>
      </c>
      <c r="C891" s="18" t="s">
        <v>1820</v>
      </c>
      <c r="D891" s="17">
        <v>4127706899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>
      <c r="A892" s="201"/>
      <c r="B892" s="188">
        <v>2067</v>
      </c>
      <c r="C892" s="18" t="s">
        <v>4020</v>
      </c>
      <c r="D892" s="17">
        <v>4127705020</v>
      </c>
      <c r="E892" s="17"/>
      <c r="F892" s="17"/>
      <c r="G892" s="17">
        <v>6</v>
      </c>
      <c r="H892" s="17">
        <v>8</v>
      </c>
      <c r="I892" s="17"/>
      <c r="J892" s="17"/>
      <c r="K892" s="17"/>
      <c r="L892" s="17"/>
      <c r="M892" s="17"/>
      <c r="N892" s="17"/>
      <c r="O892" s="17">
        <v>2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>
      <c r="A893" s="201"/>
      <c r="B893" s="221" t="s">
        <v>5327</v>
      </c>
      <c r="C893" s="18" t="s">
        <v>5328</v>
      </c>
      <c r="D893" s="17">
        <v>2654</v>
      </c>
      <c r="E893" s="17"/>
      <c r="F893" s="17"/>
      <c r="G893" s="17">
        <v>3</v>
      </c>
      <c r="H893" s="17">
        <v>5</v>
      </c>
      <c r="I893" s="17"/>
      <c r="J893" s="17">
        <v>2</v>
      </c>
      <c r="K893" s="17"/>
      <c r="L893" s="17"/>
      <c r="M893" s="17"/>
      <c r="N893" s="17"/>
      <c r="O893" s="17">
        <v>5</v>
      </c>
      <c r="P893" s="17"/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>
      <c r="A894" s="201"/>
      <c r="B894" s="188">
        <v>2782</v>
      </c>
      <c r="C894" s="18" t="s">
        <v>5329</v>
      </c>
      <c r="D894" s="17">
        <v>4127731242</v>
      </c>
      <c r="E894" s="17"/>
      <c r="F894" s="17"/>
      <c r="G894" s="17">
        <v>2</v>
      </c>
      <c r="H894" s="17">
        <v>3</v>
      </c>
      <c r="I894" s="17"/>
      <c r="J894" s="17"/>
      <c r="K894" s="17"/>
      <c r="L894" s="17"/>
      <c r="M894" s="17"/>
      <c r="N894" s="17"/>
      <c r="O894" s="17"/>
      <c r="P894" s="17">
        <v>10</v>
      </c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>
      <c r="A895" s="201"/>
      <c r="B895" s="188"/>
      <c r="C895" s="179" t="s">
        <v>5295</v>
      </c>
      <c r="D895" s="82"/>
      <c r="E895" s="34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34"/>
      <c r="S895" s="34"/>
      <c r="T895" s="34"/>
      <c r="U895" s="34"/>
      <c r="V895" s="34"/>
      <c r="W895" s="34"/>
      <c r="X895" s="179" t="s">
        <v>5295</v>
      </c>
      <c r="AA895" s="16"/>
    </row>
    <row r="896" spans="1:27" s="15" customFormat="1" ht="18.75" customHeight="1">
      <c r="A896" s="201"/>
      <c r="B896" s="188">
        <v>3992</v>
      </c>
      <c r="C896" s="18" t="s">
        <v>4443</v>
      </c>
      <c r="D896" s="17">
        <v>4127775315</v>
      </c>
      <c r="E896" s="34"/>
      <c r="F896" s="34"/>
      <c r="G896" s="28">
        <v>12</v>
      </c>
      <c r="H896" s="28">
        <v>6</v>
      </c>
      <c r="I896" s="28"/>
      <c r="J896" s="28">
        <v>6</v>
      </c>
      <c r="K896" s="28"/>
      <c r="L896" s="28"/>
      <c r="M896" s="28"/>
      <c r="N896" s="28"/>
      <c r="O896" s="28">
        <v>12</v>
      </c>
      <c r="P896" s="28">
        <v>12</v>
      </c>
      <c r="Q896" s="28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>
      <c r="A897" s="201"/>
      <c r="B897" s="188">
        <v>5002</v>
      </c>
      <c r="C897" s="18" t="s">
        <v>1583</v>
      </c>
      <c r="D897" s="17">
        <v>4127773953</v>
      </c>
      <c r="E897" s="34"/>
      <c r="F897" s="34"/>
      <c r="G897" s="28">
        <v>10</v>
      </c>
      <c r="H897" s="28"/>
      <c r="I897" s="28"/>
      <c r="J897" s="28"/>
      <c r="K897" s="28"/>
      <c r="L897" s="28"/>
      <c r="M897" s="28"/>
      <c r="N897" s="28"/>
      <c r="O897" s="28">
        <v>15</v>
      </c>
      <c r="P897" s="71">
        <v>30</v>
      </c>
      <c r="Q897" s="17"/>
      <c r="R897" s="17"/>
      <c r="S897" s="17"/>
      <c r="T897" s="17"/>
      <c r="U897" s="17"/>
      <c r="V897" s="17"/>
      <c r="W897" s="17"/>
      <c r="X897" s="25" t="s">
        <v>5266</v>
      </c>
      <c r="AA897" s="16"/>
    </row>
    <row r="898" spans="1:27" s="15" customFormat="1" ht="18.75" customHeight="1">
      <c r="A898" s="201"/>
      <c r="B898" s="188">
        <v>4964</v>
      </c>
      <c r="C898" s="18" t="s">
        <v>5296</v>
      </c>
      <c r="D898" s="17">
        <v>4127789346</v>
      </c>
      <c r="E898" s="34"/>
      <c r="F898" s="34"/>
      <c r="G898" s="28">
        <v>5</v>
      </c>
      <c r="H898" s="28"/>
      <c r="I898" s="28"/>
      <c r="J898" s="28">
        <v>5</v>
      </c>
      <c r="K898" s="28"/>
      <c r="L898" s="28"/>
      <c r="M898" s="28"/>
      <c r="N898" s="28"/>
      <c r="O898" s="28">
        <v>5</v>
      </c>
      <c r="P898" s="28">
        <v>5</v>
      </c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>
      <c r="A899" s="201"/>
      <c r="B899" s="188">
        <v>1629</v>
      </c>
      <c r="C899" s="18" t="s">
        <v>322</v>
      </c>
      <c r="D899" s="17">
        <v>4127791700</v>
      </c>
      <c r="E899" s="34"/>
      <c r="F899" s="28">
        <v>10</v>
      </c>
      <c r="G899" s="28">
        <v>10</v>
      </c>
      <c r="H899" s="28">
        <v>30</v>
      </c>
      <c r="I899" s="28"/>
      <c r="J899" s="28"/>
      <c r="K899" s="28"/>
      <c r="L899" s="28"/>
      <c r="M899" s="28"/>
      <c r="N899" s="28"/>
      <c r="O899" s="28">
        <v>18</v>
      </c>
      <c r="P899" s="34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>
      <c r="A900" s="201"/>
      <c r="B900" s="188">
        <v>3955</v>
      </c>
      <c r="C900" s="18" t="s">
        <v>5297</v>
      </c>
      <c r="D900" s="17">
        <v>4127779888</v>
      </c>
      <c r="E900" s="34"/>
      <c r="F900" s="34"/>
      <c r="G900" s="28">
        <v>10</v>
      </c>
      <c r="H900" s="28">
        <v>15</v>
      </c>
      <c r="I900" s="28"/>
      <c r="J900" s="28">
        <v>5</v>
      </c>
      <c r="K900" s="28"/>
      <c r="L900" s="34"/>
      <c r="M900" s="34"/>
      <c r="N900" s="34"/>
      <c r="O900" s="34"/>
      <c r="P900" s="34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>
      <c r="A901" s="201"/>
      <c r="B901" s="188">
        <v>1618</v>
      </c>
      <c r="C901" s="18" t="s">
        <v>3045</v>
      </c>
      <c r="D901" s="17">
        <v>4127763197</v>
      </c>
      <c r="E901" s="34"/>
      <c r="F901" s="34"/>
      <c r="G901" s="28">
        <v>10</v>
      </c>
      <c r="H901" s="28">
        <v>10</v>
      </c>
      <c r="I901" s="28"/>
      <c r="J901" s="28"/>
      <c r="K901" s="28"/>
      <c r="L901" s="28"/>
      <c r="M901" s="28"/>
      <c r="N901" s="28"/>
      <c r="O901" s="28">
        <v>15</v>
      </c>
      <c r="P901" s="28">
        <v>5</v>
      </c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>
      <c r="A902" s="201"/>
      <c r="B902" s="188">
        <v>4954</v>
      </c>
      <c r="C902" s="18" t="s">
        <v>2517</v>
      </c>
      <c r="D902" s="17">
        <v>4127792008</v>
      </c>
      <c r="E902" s="34"/>
      <c r="F902" s="34"/>
      <c r="G902" s="28">
        <v>10</v>
      </c>
      <c r="H902" s="28">
        <v>10</v>
      </c>
      <c r="I902" s="28"/>
      <c r="J902" s="28"/>
      <c r="K902" s="28"/>
      <c r="L902" s="28"/>
      <c r="M902" s="28">
        <v>10</v>
      </c>
      <c r="N902" s="28"/>
      <c r="O902" s="28">
        <v>10</v>
      </c>
      <c r="P902" s="28">
        <v>20</v>
      </c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>
      <c r="A903" s="201"/>
      <c r="B903" s="188">
        <v>5265</v>
      </c>
      <c r="C903" s="18" t="s">
        <v>4686</v>
      </c>
      <c r="D903" s="17">
        <v>4127773751</v>
      </c>
      <c r="E903" s="34"/>
      <c r="F903" s="34"/>
      <c r="G903" s="28">
        <v>3</v>
      </c>
      <c r="H903" s="28">
        <v>10</v>
      </c>
      <c r="I903" s="34"/>
      <c r="J903" s="34"/>
      <c r="K903" s="34"/>
      <c r="L903" s="34"/>
      <c r="M903" s="34"/>
      <c r="N903" s="34"/>
      <c r="O903" s="34"/>
      <c r="P903" s="34"/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>
      <c r="A904" s="201"/>
      <c r="B904" s="188">
        <v>3632</v>
      </c>
      <c r="C904" s="18" t="s">
        <v>3457</v>
      </c>
      <c r="D904" s="17">
        <v>4127784319</v>
      </c>
      <c r="E904" s="34"/>
      <c r="F904" s="34"/>
      <c r="G904" s="28">
        <v>5</v>
      </c>
      <c r="H904" s="28">
        <v>10</v>
      </c>
      <c r="I904" s="28"/>
      <c r="J904" s="28"/>
      <c r="K904" s="28"/>
      <c r="L904" s="28"/>
      <c r="M904" s="28">
        <v>10</v>
      </c>
      <c r="N904" s="28"/>
      <c r="O904" s="28">
        <v>10</v>
      </c>
      <c r="P904" s="34"/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>
      <c r="A905" s="201"/>
      <c r="B905" s="188">
        <v>4738</v>
      </c>
      <c r="C905" s="18" t="s">
        <v>1197</v>
      </c>
      <c r="D905" s="17">
        <v>4127799109</v>
      </c>
      <c r="E905" s="34"/>
      <c r="F905" s="28">
        <v>7</v>
      </c>
      <c r="G905" s="28">
        <v>7</v>
      </c>
      <c r="H905" s="28">
        <v>7</v>
      </c>
      <c r="I905" s="28"/>
      <c r="J905" s="28"/>
      <c r="K905" s="28"/>
      <c r="L905" s="28"/>
      <c r="M905" s="28"/>
      <c r="N905" s="28"/>
      <c r="O905" s="28"/>
      <c r="P905" s="28">
        <v>2</v>
      </c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>
      <c r="A906" s="201"/>
      <c r="B906" s="188">
        <v>5067</v>
      </c>
      <c r="C906" s="18" t="s">
        <v>2513</v>
      </c>
      <c r="D906" s="17">
        <v>4127793315</v>
      </c>
      <c r="E906" s="28">
        <v>5</v>
      </c>
      <c r="F906" s="28"/>
      <c r="G906" s="28">
        <v>10</v>
      </c>
      <c r="H906" s="28">
        <v>10</v>
      </c>
      <c r="I906" s="28"/>
      <c r="J906" s="28"/>
      <c r="K906" s="28"/>
      <c r="L906" s="28"/>
      <c r="M906" s="28"/>
      <c r="N906" s="28"/>
      <c r="O906" s="28">
        <v>5</v>
      </c>
      <c r="P906" s="28">
        <v>5</v>
      </c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>
      <c r="A907" s="201"/>
      <c r="B907" s="188">
        <v>4737</v>
      </c>
      <c r="C907" s="18" t="s">
        <v>2511</v>
      </c>
      <c r="D907" s="17">
        <v>4127844496</v>
      </c>
      <c r="E907" s="34"/>
      <c r="F907" s="34"/>
      <c r="G907" s="28">
        <v>5</v>
      </c>
      <c r="H907" s="28">
        <v>10</v>
      </c>
      <c r="I907" s="28"/>
      <c r="J907" s="28">
        <v>10</v>
      </c>
      <c r="K907" s="28"/>
      <c r="L907" s="28"/>
      <c r="M907" s="28"/>
      <c r="N907" s="28"/>
      <c r="O907" s="28"/>
      <c r="P907" s="28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>
      <c r="A908" s="201"/>
      <c r="B908" s="188">
        <v>4737</v>
      </c>
      <c r="C908" s="18" t="s">
        <v>2511</v>
      </c>
      <c r="D908" s="17">
        <v>4127792097</v>
      </c>
      <c r="E908" s="34"/>
      <c r="F908" s="34"/>
      <c r="G908" s="28"/>
      <c r="H908" s="28">
        <v>10</v>
      </c>
      <c r="I908" s="28"/>
      <c r="J908" s="28"/>
      <c r="K908" s="28"/>
      <c r="L908" s="28"/>
      <c r="M908" s="28"/>
      <c r="N908" s="28"/>
      <c r="O908" s="28"/>
      <c r="P908" s="28">
        <v>10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>
      <c r="A909" s="201"/>
      <c r="B909" s="188">
        <v>3527</v>
      </c>
      <c r="C909" s="18" t="s">
        <v>1327</v>
      </c>
      <c r="D909" s="17">
        <v>4127796809</v>
      </c>
      <c r="E909" s="34"/>
      <c r="F909" s="34"/>
      <c r="G909" s="28">
        <v>10</v>
      </c>
      <c r="H909" s="28">
        <v>10</v>
      </c>
      <c r="I909" s="28"/>
      <c r="J909" s="28">
        <v>10</v>
      </c>
      <c r="K909" s="28"/>
      <c r="L909" s="28"/>
      <c r="M909" s="28">
        <v>5</v>
      </c>
      <c r="N909" s="28"/>
      <c r="O909" s="28">
        <v>10</v>
      </c>
      <c r="P909" s="28">
        <v>5</v>
      </c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>
      <c r="A910" s="201"/>
      <c r="B910" s="188">
        <v>5536</v>
      </c>
      <c r="C910" s="18" t="s">
        <v>2479</v>
      </c>
      <c r="D910" s="17">
        <v>4127777226</v>
      </c>
      <c r="E910" s="34"/>
      <c r="F910" s="34"/>
      <c r="G910" s="34"/>
      <c r="H910" s="28">
        <v>10</v>
      </c>
      <c r="I910" s="28"/>
      <c r="J910" s="28">
        <v>10</v>
      </c>
      <c r="K910" s="34"/>
      <c r="L910" s="34"/>
      <c r="M910" s="34"/>
      <c r="N910" s="34"/>
      <c r="O910" s="34"/>
      <c r="P910" s="34"/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>
      <c r="A911" s="201"/>
      <c r="B911" s="188">
        <v>5064</v>
      </c>
      <c r="C911" s="18" t="s">
        <v>2200</v>
      </c>
      <c r="D911" s="17">
        <v>4127659247</v>
      </c>
      <c r="E911" s="34"/>
      <c r="F911" s="34"/>
      <c r="G911" s="28">
        <v>15</v>
      </c>
      <c r="H911" s="28"/>
      <c r="I911" s="28"/>
      <c r="J911" s="28"/>
      <c r="K911" s="28"/>
      <c r="L911" s="28"/>
      <c r="M911" s="28"/>
      <c r="N911" s="28"/>
      <c r="O911" s="28">
        <v>5</v>
      </c>
      <c r="P911" s="28">
        <v>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>
      <c r="A912" s="201"/>
      <c r="B912" s="188">
        <v>5042</v>
      </c>
      <c r="C912" s="18" t="s">
        <v>5298</v>
      </c>
      <c r="D912" s="17">
        <v>4127797465</v>
      </c>
      <c r="E912" s="28">
        <v>5</v>
      </c>
      <c r="F912" s="28"/>
      <c r="G912" s="28">
        <v>15</v>
      </c>
      <c r="H912" s="28">
        <v>10</v>
      </c>
      <c r="I912" s="28"/>
      <c r="J912" s="28"/>
      <c r="K912" s="28"/>
      <c r="L912" s="28"/>
      <c r="M912" s="28"/>
      <c r="N912" s="28"/>
      <c r="O912" s="28">
        <v>10</v>
      </c>
      <c r="P912" s="28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>
      <c r="A913" s="201"/>
      <c r="B913" s="188">
        <v>4809</v>
      </c>
      <c r="C913" s="18" t="s">
        <v>1118</v>
      </c>
      <c r="D913" s="17">
        <v>4127773574</v>
      </c>
      <c r="E913" s="34"/>
      <c r="F913" s="34"/>
      <c r="G913" s="28">
        <v>15</v>
      </c>
      <c r="H913" s="28">
        <v>10</v>
      </c>
      <c r="I913" s="34"/>
      <c r="J913" s="34"/>
      <c r="K913" s="34"/>
      <c r="L913" s="34"/>
      <c r="M913" s="34"/>
      <c r="N913" s="34"/>
      <c r="O913" s="34"/>
      <c r="P913" s="34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>
      <c r="A914" s="201"/>
      <c r="B914" s="188">
        <v>4903</v>
      </c>
      <c r="C914" s="18" t="s">
        <v>182</v>
      </c>
      <c r="D914" s="17">
        <v>4127799372</v>
      </c>
      <c r="E914" s="34"/>
      <c r="F914" s="34"/>
      <c r="G914" s="28">
        <v>20</v>
      </c>
      <c r="H914" s="28"/>
      <c r="I914" s="28"/>
      <c r="J914" s="28"/>
      <c r="K914" s="28"/>
      <c r="L914" s="28"/>
      <c r="M914" s="28"/>
      <c r="N914" s="28"/>
      <c r="O914" s="28">
        <v>20</v>
      </c>
      <c r="P914" s="28">
        <v>20</v>
      </c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>
      <c r="A915" s="201"/>
      <c r="B915" s="188">
        <v>1609</v>
      </c>
      <c r="C915" s="18" t="s">
        <v>1038</v>
      </c>
      <c r="D915" s="17">
        <v>4127778768</v>
      </c>
      <c r="E915" s="34"/>
      <c r="F915" s="34"/>
      <c r="G915" s="28">
        <v>6</v>
      </c>
      <c r="H915" s="28">
        <v>6</v>
      </c>
      <c r="I915" s="28"/>
      <c r="J915" s="28"/>
      <c r="K915" s="28"/>
      <c r="L915" s="28"/>
      <c r="M915" s="28"/>
      <c r="N915" s="28"/>
      <c r="O915" s="28">
        <v>6</v>
      </c>
      <c r="P915" s="28">
        <v>6</v>
      </c>
      <c r="Q915" s="28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>
      <c r="A916" s="201"/>
      <c r="B916" s="188">
        <v>5188</v>
      </c>
      <c r="C916" s="18" t="s">
        <v>2984</v>
      </c>
      <c r="D916" s="17">
        <v>4127791882</v>
      </c>
      <c r="E916" s="34"/>
      <c r="F916" s="34"/>
      <c r="G916" s="28">
        <v>5</v>
      </c>
      <c r="H916" s="28"/>
      <c r="I916" s="28"/>
      <c r="J916" s="28">
        <v>5</v>
      </c>
      <c r="K916" s="28"/>
      <c r="L916" s="28"/>
      <c r="M916" s="28">
        <v>5</v>
      </c>
      <c r="N916" s="28"/>
      <c r="O916" s="28"/>
      <c r="P916" s="28">
        <v>10</v>
      </c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>
      <c r="A917" s="201"/>
      <c r="B917" s="188">
        <v>4711</v>
      </c>
      <c r="C917" s="18" t="s">
        <v>2513</v>
      </c>
      <c r="D917" s="17">
        <v>4127756922</v>
      </c>
      <c r="E917" s="28">
        <v>3</v>
      </c>
      <c r="F917" s="28">
        <v>4</v>
      </c>
      <c r="G917" s="28">
        <v>5</v>
      </c>
      <c r="H917" s="28"/>
      <c r="I917" s="28"/>
      <c r="J917" s="28"/>
      <c r="K917" s="28"/>
      <c r="L917" s="28"/>
      <c r="M917" s="28"/>
      <c r="N917" s="28"/>
      <c r="O917" s="28">
        <v>5</v>
      </c>
      <c r="P917" s="28">
        <v>5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>
      <c r="A918" s="201"/>
      <c r="B918" s="188">
        <v>4690</v>
      </c>
      <c r="C918" s="18" t="s">
        <v>2755</v>
      </c>
      <c r="D918" s="17">
        <v>4127783427</v>
      </c>
      <c r="E918" s="34"/>
      <c r="F918" s="34"/>
      <c r="G918" s="28">
        <v>10</v>
      </c>
      <c r="H918" s="28"/>
      <c r="I918" s="28"/>
      <c r="J918" s="28">
        <v>5</v>
      </c>
      <c r="K918" s="28"/>
      <c r="L918" s="28"/>
      <c r="M918" s="28">
        <v>10</v>
      </c>
      <c r="N918" s="34"/>
      <c r="O918" s="34"/>
      <c r="P918" s="34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>
      <c r="A919" s="201"/>
      <c r="B919" s="188">
        <v>1601</v>
      </c>
      <c r="C919" s="18" t="s">
        <v>765</v>
      </c>
      <c r="D919" s="17">
        <v>4127784993</v>
      </c>
      <c r="E919" s="28">
        <v>5</v>
      </c>
      <c r="F919" s="28"/>
      <c r="G919" s="28">
        <v>3</v>
      </c>
      <c r="H919" s="28">
        <v>5</v>
      </c>
      <c r="I919" s="28"/>
      <c r="J919" s="28"/>
      <c r="K919" s="28"/>
      <c r="L919" s="28"/>
      <c r="M919" s="28"/>
      <c r="N919" s="28"/>
      <c r="O919" s="28">
        <v>10</v>
      </c>
      <c r="P919" s="28">
        <v>5</v>
      </c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>
      <c r="A920" s="201"/>
      <c r="B920" s="188">
        <v>4483</v>
      </c>
      <c r="C920" s="18" t="s">
        <v>1111</v>
      </c>
      <c r="D920" s="17">
        <v>4127798734</v>
      </c>
      <c r="E920" s="28">
        <v>5</v>
      </c>
      <c r="F920" s="28">
        <v>3</v>
      </c>
      <c r="G920" s="28">
        <v>8</v>
      </c>
      <c r="H920" s="28">
        <v>15</v>
      </c>
      <c r="I920" s="28"/>
      <c r="J920" s="28"/>
      <c r="K920" s="28"/>
      <c r="L920" s="28"/>
      <c r="M920" s="28"/>
      <c r="N920" s="28"/>
      <c r="O920" s="28">
        <v>15</v>
      </c>
      <c r="P920" s="28">
        <v>20</v>
      </c>
      <c r="Q920" s="17"/>
      <c r="R920" s="17"/>
      <c r="S920" s="17"/>
      <c r="T920" s="17"/>
      <c r="U920" s="17"/>
      <c r="V920" s="17"/>
      <c r="W920" s="17"/>
      <c r="X920" s="17"/>
      <c r="AA920" s="16"/>
    </row>
    <row r="921" spans="1:27" s="15" customFormat="1" ht="18.75" customHeight="1">
      <c r="A921" s="201"/>
      <c r="B921" s="188">
        <v>3825</v>
      </c>
      <c r="C921" s="18" t="s">
        <v>4347</v>
      </c>
      <c r="D921" s="17">
        <v>4127799024</v>
      </c>
      <c r="E921" s="28">
        <v>5</v>
      </c>
      <c r="F921" s="28"/>
      <c r="G921" s="28">
        <v>5</v>
      </c>
      <c r="H921" s="28">
        <v>3</v>
      </c>
      <c r="I921" s="28"/>
      <c r="J921" s="28"/>
      <c r="K921" s="28"/>
      <c r="L921" s="28"/>
      <c r="M921" s="28"/>
      <c r="N921" s="28"/>
      <c r="O921" s="28">
        <v>6</v>
      </c>
      <c r="P921" s="28">
        <v>8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>
      <c r="A922" s="201"/>
      <c r="B922" s="188">
        <v>4452</v>
      </c>
      <c r="C922" s="18" t="s">
        <v>5299</v>
      </c>
      <c r="D922" s="17">
        <v>4127797793</v>
      </c>
      <c r="E922" s="28">
        <v>5</v>
      </c>
      <c r="F922" s="28"/>
      <c r="G922" s="28">
        <v>5</v>
      </c>
      <c r="H922" s="28">
        <v>5</v>
      </c>
      <c r="I922" s="28"/>
      <c r="J922" s="28"/>
      <c r="K922" s="28"/>
      <c r="L922" s="28"/>
      <c r="M922" s="28"/>
      <c r="N922" s="28"/>
      <c r="O922" s="28">
        <v>5</v>
      </c>
      <c r="P922" s="28">
        <v>10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>
      <c r="A923" s="201"/>
      <c r="B923" s="190">
        <v>4483</v>
      </c>
      <c r="C923" s="18" t="s">
        <v>1111</v>
      </c>
      <c r="D923" s="17">
        <v>4127799031</v>
      </c>
      <c r="E923" s="28">
        <v>2</v>
      </c>
      <c r="F923" s="28">
        <v>2</v>
      </c>
      <c r="G923" s="28">
        <v>9</v>
      </c>
      <c r="H923" s="28">
        <v>12</v>
      </c>
      <c r="I923" s="28"/>
      <c r="J923" s="28"/>
      <c r="K923" s="28"/>
      <c r="L923" s="28"/>
      <c r="M923" s="28"/>
      <c r="N923" s="28"/>
      <c r="O923" s="28">
        <v>5</v>
      </c>
      <c r="P923" s="28">
        <v>10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>
      <c r="A924" s="201"/>
      <c r="B924" s="188">
        <v>3952</v>
      </c>
      <c r="C924" s="18" t="s">
        <v>2418</v>
      </c>
      <c r="D924" s="17">
        <v>4127799027</v>
      </c>
      <c r="E924" s="28">
        <v>5</v>
      </c>
      <c r="F924" s="28"/>
      <c r="G924" s="28">
        <v>13</v>
      </c>
      <c r="H924" s="28">
        <v>8</v>
      </c>
      <c r="I924" s="28"/>
      <c r="J924" s="28"/>
      <c r="K924" s="28"/>
      <c r="L924" s="28"/>
      <c r="M924" s="28"/>
      <c r="N924" s="28"/>
      <c r="O924" s="28">
        <v>11</v>
      </c>
      <c r="P924" s="28">
        <v>23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>
      <c r="A925" s="201"/>
      <c r="B925" s="188">
        <v>3822</v>
      </c>
      <c r="C925" s="18" t="s">
        <v>808</v>
      </c>
      <c r="D925" s="17">
        <v>4127798879</v>
      </c>
      <c r="E925" s="28"/>
      <c r="F925" s="28">
        <v>3</v>
      </c>
      <c r="G925" s="28">
        <v>12</v>
      </c>
      <c r="H925" s="28">
        <v>9</v>
      </c>
      <c r="I925" s="28"/>
      <c r="J925" s="28"/>
      <c r="K925" s="28"/>
      <c r="L925" s="28"/>
      <c r="M925" s="28"/>
      <c r="N925" s="28"/>
      <c r="O925" s="28">
        <v>13</v>
      </c>
      <c r="P925" s="28">
        <v>30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>
      <c r="A926" s="201"/>
      <c r="B926" s="188">
        <v>5516</v>
      </c>
      <c r="C926" s="18" t="s">
        <v>5300</v>
      </c>
      <c r="D926" s="17">
        <v>4127777793</v>
      </c>
      <c r="E926" s="34"/>
      <c r="F926" s="34"/>
      <c r="G926" s="28">
        <v>5</v>
      </c>
      <c r="H926" s="28">
        <v>15</v>
      </c>
      <c r="I926" s="28"/>
      <c r="J926" s="28"/>
      <c r="K926" s="28"/>
      <c r="L926" s="28"/>
      <c r="M926" s="28">
        <v>5</v>
      </c>
      <c r="N926" s="28"/>
      <c r="O926" s="28"/>
      <c r="P926" s="28">
        <v>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>
      <c r="A927" s="201"/>
      <c r="B927" s="188">
        <v>4355</v>
      </c>
      <c r="C927" s="18" t="s">
        <v>5301</v>
      </c>
      <c r="D927" s="17">
        <v>4127793228</v>
      </c>
      <c r="E927" s="34"/>
      <c r="F927" s="34"/>
      <c r="G927" s="34"/>
      <c r="H927" s="28">
        <v>15</v>
      </c>
      <c r="I927" s="28"/>
      <c r="J927" s="28"/>
      <c r="K927" s="28"/>
      <c r="L927" s="28"/>
      <c r="M927" s="28"/>
      <c r="N927" s="28"/>
      <c r="O927" s="28">
        <v>10</v>
      </c>
      <c r="P927" s="34"/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>
      <c r="A928" s="201"/>
      <c r="B928" s="188">
        <v>4765</v>
      </c>
      <c r="C928" s="18" t="s">
        <v>1665</v>
      </c>
      <c r="D928" s="17">
        <v>4127798430</v>
      </c>
      <c r="E928" s="34"/>
      <c r="F928" s="34"/>
      <c r="G928" s="28">
        <v>12</v>
      </c>
      <c r="H928" s="28">
        <v>3</v>
      </c>
      <c r="I928" s="28"/>
      <c r="J928" s="28"/>
      <c r="K928" s="28"/>
      <c r="L928" s="28"/>
      <c r="M928" s="28"/>
      <c r="N928" s="28"/>
      <c r="O928" s="28">
        <v>10</v>
      </c>
      <c r="P928" s="28">
        <v>25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>
      <c r="A929" s="201"/>
      <c r="B929" s="188">
        <v>5175</v>
      </c>
      <c r="C929" s="18" t="s">
        <v>5063</v>
      </c>
      <c r="D929" s="17">
        <v>4127781460</v>
      </c>
      <c r="E929" s="34"/>
      <c r="F929" s="34"/>
      <c r="G929" s="34"/>
      <c r="H929" s="28">
        <v>9</v>
      </c>
      <c r="I929" s="28"/>
      <c r="J929" s="28"/>
      <c r="K929" s="28"/>
      <c r="L929" s="28"/>
      <c r="M929" s="28">
        <v>6</v>
      </c>
      <c r="N929" s="28"/>
      <c r="O929" s="28">
        <v>15</v>
      </c>
      <c r="P929" s="28">
        <v>10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>
      <c r="A930" s="201"/>
      <c r="B930" s="188">
        <v>4699</v>
      </c>
      <c r="C930" s="18" t="s">
        <v>2685</v>
      </c>
      <c r="D930" s="17">
        <v>4127795051</v>
      </c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28">
        <v>20</v>
      </c>
      <c r="P930" s="28">
        <v>10</v>
      </c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>
      <c r="A931" s="201"/>
      <c r="B931" s="188">
        <v>3462</v>
      </c>
      <c r="C931" s="18" t="s">
        <v>5302</v>
      </c>
      <c r="D931" s="17">
        <v>4127791615</v>
      </c>
      <c r="E931" s="34"/>
      <c r="F931" s="34"/>
      <c r="G931" s="28">
        <v>5</v>
      </c>
      <c r="H931" s="28">
        <v>10</v>
      </c>
      <c r="I931" s="28"/>
      <c r="J931" s="28"/>
      <c r="K931" s="28"/>
      <c r="L931" s="28"/>
      <c r="M931" s="28">
        <v>10</v>
      </c>
      <c r="N931" s="28"/>
      <c r="O931" s="28">
        <v>10</v>
      </c>
      <c r="P931" s="28">
        <v>20</v>
      </c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>
      <c r="A932" s="201"/>
      <c r="B932" s="188">
        <v>3262</v>
      </c>
      <c r="C932" s="18" t="s">
        <v>1533</v>
      </c>
      <c r="D932" s="17">
        <v>4127783430</v>
      </c>
      <c r="E932" s="28">
        <v>10</v>
      </c>
      <c r="F932" s="28"/>
      <c r="G932" s="28">
        <v>15</v>
      </c>
      <c r="H932" s="28"/>
      <c r="I932" s="28"/>
      <c r="J932" s="28"/>
      <c r="K932" s="28"/>
      <c r="L932" s="28"/>
      <c r="M932" s="28"/>
      <c r="N932" s="28"/>
      <c r="O932" s="28">
        <v>10</v>
      </c>
      <c r="P932" s="28">
        <v>5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>
      <c r="A933" s="201"/>
      <c r="B933" s="188">
        <v>3989</v>
      </c>
      <c r="C933" s="18" t="s">
        <v>5303</v>
      </c>
      <c r="D933" s="17">
        <v>4127774554</v>
      </c>
      <c r="E933" s="28">
        <v>20</v>
      </c>
      <c r="F933" s="28">
        <v>3</v>
      </c>
      <c r="G933" s="28">
        <v>10</v>
      </c>
      <c r="H933" s="28">
        <v>10</v>
      </c>
      <c r="I933" s="28"/>
      <c r="J933" s="28"/>
      <c r="K933" s="28"/>
      <c r="L933" s="28"/>
      <c r="M933" s="28">
        <v>10</v>
      </c>
      <c r="N933" s="28"/>
      <c r="O933" s="34"/>
      <c r="P933" s="34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>
      <c r="A934" s="201"/>
      <c r="B934" s="188">
        <v>1543</v>
      </c>
      <c r="C934" s="18" t="s">
        <v>724</v>
      </c>
      <c r="D934" s="17">
        <v>4127771172</v>
      </c>
      <c r="E934" s="28">
        <v>2</v>
      </c>
      <c r="F934" s="28">
        <v>2</v>
      </c>
      <c r="G934" s="28">
        <v>8</v>
      </c>
      <c r="H934" s="28">
        <v>20</v>
      </c>
      <c r="I934" s="28"/>
      <c r="J934" s="28"/>
      <c r="K934" s="28"/>
      <c r="L934" s="28"/>
      <c r="M934" s="28"/>
      <c r="N934" s="28"/>
      <c r="O934" s="28">
        <v>10</v>
      </c>
      <c r="P934" s="28">
        <v>5</v>
      </c>
      <c r="Q934" s="17"/>
      <c r="R934" s="17"/>
      <c r="S934" s="17"/>
      <c r="T934" s="17"/>
      <c r="U934" s="17"/>
      <c r="V934" s="17"/>
      <c r="W934" s="17"/>
      <c r="X934" s="17"/>
      <c r="AA934" s="16"/>
    </row>
    <row r="935" spans="1:27" s="15" customFormat="1" ht="18.75" customHeight="1">
      <c r="A935" s="201"/>
      <c r="B935" s="188">
        <v>5623</v>
      </c>
      <c r="C935" s="18" t="s">
        <v>1618</v>
      </c>
      <c r="D935" s="17">
        <v>4127794721</v>
      </c>
      <c r="E935" s="34"/>
      <c r="F935" s="34"/>
      <c r="G935" s="28">
        <v>15</v>
      </c>
      <c r="H935" s="28">
        <v>10</v>
      </c>
      <c r="I935" s="28"/>
      <c r="J935" s="28">
        <v>5</v>
      </c>
      <c r="K935" s="28"/>
      <c r="L935" s="28"/>
      <c r="M935" s="28">
        <v>10</v>
      </c>
      <c r="N935" s="28"/>
      <c r="O935" s="28">
        <v>10</v>
      </c>
      <c r="P935" s="34"/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>
      <c r="A936" s="201"/>
      <c r="B936" s="188">
        <v>5292</v>
      </c>
      <c r="C936" s="18" t="s">
        <v>2846</v>
      </c>
      <c r="D936" s="17">
        <v>4127789189</v>
      </c>
      <c r="E936" s="34"/>
      <c r="F936" s="34"/>
      <c r="G936" s="28">
        <v>8</v>
      </c>
      <c r="H936" s="28">
        <v>5</v>
      </c>
      <c r="I936" s="28"/>
      <c r="J936" s="28"/>
      <c r="K936" s="28"/>
      <c r="L936" s="28"/>
      <c r="M936" s="28"/>
      <c r="N936" s="28"/>
      <c r="O936" s="28">
        <v>10</v>
      </c>
      <c r="P936" s="28">
        <v>10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>
      <c r="A937" s="201"/>
      <c r="B937" s="188">
        <v>5540</v>
      </c>
      <c r="C937" s="18" t="s">
        <v>599</v>
      </c>
      <c r="D937" s="17">
        <v>4127789966</v>
      </c>
      <c r="E937" s="34"/>
      <c r="F937" s="34"/>
      <c r="G937" s="28">
        <v>4</v>
      </c>
      <c r="H937" s="28">
        <v>7</v>
      </c>
      <c r="I937" s="28"/>
      <c r="J937" s="28"/>
      <c r="K937" s="28"/>
      <c r="L937" s="28"/>
      <c r="M937" s="28"/>
      <c r="N937" s="28"/>
      <c r="O937" s="28">
        <v>8</v>
      </c>
      <c r="P937" s="28">
        <v>7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>
      <c r="A938" s="201"/>
      <c r="B938" s="190">
        <v>5292</v>
      </c>
      <c r="C938" s="18" t="s">
        <v>2846</v>
      </c>
      <c r="D938" s="17">
        <v>4127799220</v>
      </c>
      <c r="E938" s="28">
        <v>3</v>
      </c>
      <c r="F938" s="28">
        <v>3</v>
      </c>
      <c r="G938" s="28">
        <v>14</v>
      </c>
      <c r="H938" s="28">
        <v>16</v>
      </c>
      <c r="I938" s="28"/>
      <c r="J938" s="28"/>
      <c r="K938" s="28"/>
      <c r="L938" s="28"/>
      <c r="M938" s="28"/>
      <c r="N938" s="28"/>
      <c r="O938" s="28">
        <v>12</v>
      </c>
      <c r="P938" s="28">
        <v>14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>
      <c r="A939" s="201"/>
      <c r="B939" s="188">
        <v>4633</v>
      </c>
      <c r="C939" s="18" t="s">
        <v>2983</v>
      </c>
      <c r="D939" s="17">
        <v>4127798740</v>
      </c>
      <c r="E939" s="34"/>
      <c r="F939" s="34"/>
      <c r="G939" s="28">
        <v>7</v>
      </c>
      <c r="H939" s="28">
        <v>6</v>
      </c>
      <c r="I939" s="28"/>
      <c r="J939" s="28"/>
      <c r="K939" s="28"/>
      <c r="L939" s="28"/>
      <c r="M939" s="28"/>
      <c r="N939" s="28"/>
      <c r="O939" s="28">
        <v>10</v>
      </c>
      <c r="P939" s="28">
        <v>10</v>
      </c>
      <c r="Q939" s="28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>
      <c r="A940" s="201"/>
      <c r="B940" s="188">
        <v>5072</v>
      </c>
      <c r="C940" s="18" t="s">
        <v>2980</v>
      </c>
      <c r="D940" s="17">
        <v>4127799173</v>
      </c>
      <c r="E940" s="28">
        <v>5</v>
      </c>
      <c r="F940" s="28">
        <v>8</v>
      </c>
      <c r="G940" s="28">
        <v>4</v>
      </c>
      <c r="H940" s="28">
        <v>18</v>
      </c>
      <c r="I940" s="28"/>
      <c r="J940" s="28"/>
      <c r="K940" s="28"/>
      <c r="L940" s="28"/>
      <c r="M940" s="28"/>
      <c r="N940" s="28"/>
      <c r="O940" s="28">
        <v>16</v>
      </c>
      <c r="P940" s="28">
        <v>14</v>
      </c>
      <c r="Q940" s="28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>
      <c r="A941" s="201"/>
      <c r="B941" s="188">
        <v>4571</v>
      </c>
      <c r="C941" s="18" t="s">
        <v>880</v>
      </c>
      <c r="D941" s="17">
        <v>4127799066</v>
      </c>
      <c r="E941" s="28"/>
      <c r="F941" s="28"/>
      <c r="G941" s="28">
        <v>8</v>
      </c>
      <c r="H941" s="28">
        <v>14</v>
      </c>
      <c r="I941" s="28"/>
      <c r="J941" s="28"/>
      <c r="K941" s="28"/>
      <c r="L941" s="28"/>
      <c r="M941" s="28"/>
      <c r="N941" s="28"/>
      <c r="O941" s="28">
        <v>9</v>
      </c>
      <c r="P941" s="28">
        <v>21</v>
      </c>
      <c r="Q941" s="28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>
      <c r="A942" s="201"/>
      <c r="B942" s="188">
        <v>4627</v>
      </c>
      <c r="C942" s="18" t="s">
        <v>1576</v>
      </c>
      <c r="D942" s="17">
        <v>4127799104</v>
      </c>
      <c r="E942" s="28">
        <v>6</v>
      </c>
      <c r="F942" s="28">
        <v>5</v>
      </c>
      <c r="G942" s="28"/>
      <c r="H942" s="28">
        <v>10</v>
      </c>
      <c r="I942" s="28"/>
      <c r="J942" s="28"/>
      <c r="K942" s="28"/>
      <c r="L942" s="28"/>
      <c r="M942" s="28"/>
      <c r="N942" s="28"/>
      <c r="O942" s="28">
        <v>5</v>
      </c>
      <c r="P942" s="28">
        <v>6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>
      <c r="A943" s="201"/>
      <c r="B943" s="188">
        <v>4971</v>
      </c>
      <c r="C943" s="18" t="s">
        <v>1659</v>
      </c>
      <c r="D943" s="17">
        <v>4127798768</v>
      </c>
      <c r="E943" s="28">
        <v>5</v>
      </c>
      <c r="F943" s="28">
        <v>5</v>
      </c>
      <c r="G943" s="28">
        <v>10</v>
      </c>
      <c r="H943" s="28">
        <v>30</v>
      </c>
      <c r="I943" s="28"/>
      <c r="J943" s="28"/>
      <c r="K943" s="28"/>
      <c r="L943" s="28"/>
      <c r="M943" s="28"/>
      <c r="N943" s="28"/>
      <c r="O943" s="28"/>
      <c r="P943" s="28">
        <v>20</v>
      </c>
      <c r="Q943" s="28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>
      <c r="A944" s="201"/>
      <c r="B944" s="188">
        <v>4581</v>
      </c>
      <c r="C944" s="18" t="s">
        <v>1329</v>
      </c>
      <c r="D944" s="17">
        <v>4127799069</v>
      </c>
      <c r="E944" s="28">
        <v>6</v>
      </c>
      <c r="F944" s="28">
        <v>7</v>
      </c>
      <c r="G944" s="28">
        <v>10</v>
      </c>
      <c r="H944" s="28">
        <v>13</v>
      </c>
      <c r="I944" s="28"/>
      <c r="J944" s="28"/>
      <c r="K944" s="28"/>
      <c r="L944" s="28"/>
      <c r="M944" s="28"/>
      <c r="N944" s="28"/>
      <c r="O944" s="28">
        <v>6</v>
      </c>
      <c r="P944" s="28">
        <v>6</v>
      </c>
      <c r="Q944" s="28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>
      <c r="A945" s="201"/>
      <c r="B945" s="188">
        <v>5325</v>
      </c>
      <c r="C945" s="18" t="s">
        <v>2626</v>
      </c>
      <c r="D945" s="17">
        <v>4127798813</v>
      </c>
      <c r="E945" s="28"/>
      <c r="F945" s="28">
        <v>4</v>
      </c>
      <c r="G945" s="28">
        <v>3</v>
      </c>
      <c r="H945" s="28">
        <v>10</v>
      </c>
      <c r="I945" s="28"/>
      <c r="J945" s="28"/>
      <c r="K945" s="28"/>
      <c r="L945" s="28"/>
      <c r="M945" s="28"/>
      <c r="N945" s="28"/>
      <c r="O945" s="28">
        <v>6</v>
      </c>
      <c r="P945" s="28">
        <v>10</v>
      </c>
      <c r="Q945" s="28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>
      <c r="A946" s="201"/>
      <c r="B946" s="188">
        <v>5030</v>
      </c>
      <c r="C946" s="18" t="s">
        <v>2401</v>
      </c>
      <c r="D946" s="17">
        <v>4127798805</v>
      </c>
      <c r="E946" s="28">
        <v>15</v>
      </c>
      <c r="F946" s="28">
        <v>9</v>
      </c>
      <c r="G946" s="28">
        <v>10</v>
      </c>
      <c r="H946" s="28">
        <v>9</v>
      </c>
      <c r="I946" s="28"/>
      <c r="J946" s="28"/>
      <c r="K946" s="28"/>
      <c r="L946" s="28"/>
      <c r="M946" s="28"/>
      <c r="N946" s="28"/>
      <c r="O946" s="28">
        <v>10</v>
      </c>
      <c r="P946" s="28">
        <v>10</v>
      </c>
      <c r="Q946" s="28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>
      <c r="A947" s="201"/>
      <c r="B947" s="188">
        <v>5610</v>
      </c>
      <c r="C947" s="18" t="s">
        <v>3177</v>
      </c>
      <c r="D947" s="17">
        <v>4127798850</v>
      </c>
      <c r="E947" s="28">
        <v>2</v>
      </c>
      <c r="F947" s="28">
        <v>3</v>
      </c>
      <c r="G947" s="28">
        <v>6</v>
      </c>
      <c r="H947" s="28">
        <v>3</v>
      </c>
      <c r="I947" s="28"/>
      <c r="J947" s="28"/>
      <c r="K947" s="28"/>
      <c r="L947" s="28"/>
      <c r="M947" s="28"/>
      <c r="N947" s="28"/>
      <c r="O947" s="28">
        <v>5</v>
      </c>
      <c r="P947" s="28">
        <v>10</v>
      </c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>
      <c r="A948" s="201"/>
      <c r="B948" s="188">
        <v>5264</v>
      </c>
      <c r="C948" s="18" t="s">
        <v>3717</v>
      </c>
      <c r="D948" s="17">
        <v>4127799217</v>
      </c>
      <c r="E948" s="28">
        <v>3</v>
      </c>
      <c r="F948" s="71">
        <v>7</v>
      </c>
      <c r="G948" s="28">
        <v>8</v>
      </c>
      <c r="H948" s="28">
        <v>8</v>
      </c>
      <c r="I948" s="28"/>
      <c r="J948" s="28"/>
      <c r="K948" s="28"/>
      <c r="L948" s="28"/>
      <c r="M948" s="28"/>
      <c r="N948" s="28"/>
      <c r="O948" s="28">
        <v>12</v>
      </c>
      <c r="P948" s="28">
        <v>7</v>
      </c>
      <c r="Q948" s="17"/>
      <c r="R948" s="17"/>
      <c r="S948" s="17"/>
      <c r="T948" s="17"/>
      <c r="U948" s="17"/>
      <c r="V948" s="17"/>
      <c r="W948" s="17"/>
      <c r="X948" s="25" t="s">
        <v>5400</v>
      </c>
      <c r="AA948" s="16"/>
    </row>
    <row r="949" spans="1:27" s="15" customFormat="1" ht="18.75" customHeight="1">
      <c r="A949" s="201"/>
      <c r="B949" s="188">
        <v>4976</v>
      </c>
      <c r="C949" s="18" t="s">
        <v>1662</v>
      </c>
      <c r="D949" s="17">
        <v>4127798773</v>
      </c>
      <c r="E949" s="34"/>
      <c r="F949" s="34"/>
      <c r="G949" s="28">
        <v>10</v>
      </c>
      <c r="H949" s="28">
        <v>6</v>
      </c>
      <c r="I949" s="28"/>
      <c r="J949" s="28"/>
      <c r="K949" s="28"/>
      <c r="L949" s="28"/>
      <c r="M949" s="28"/>
      <c r="N949" s="28"/>
      <c r="O949" s="28"/>
      <c r="P949" s="28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>
      <c r="A950" s="201"/>
      <c r="B950" s="188">
        <v>5633</v>
      </c>
      <c r="C950" s="18" t="s">
        <v>4640</v>
      </c>
      <c r="D950" s="17">
        <v>4127782970</v>
      </c>
      <c r="E950" s="34"/>
      <c r="F950" s="34"/>
      <c r="G950" s="34"/>
      <c r="H950" s="28">
        <v>15</v>
      </c>
      <c r="I950" s="28"/>
      <c r="J950" s="28"/>
      <c r="K950" s="28"/>
      <c r="L950" s="28"/>
      <c r="M950" s="28"/>
      <c r="N950" s="28"/>
      <c r="O950" s="28">
        <v>5</v>
      </c>
      <c r="P950" s="28">
        <v>10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>
      <c r="A951" s="201"/>
      <c r="B951" s="188">
        <v>4975</v>
      </c>
      <c r="C951" s="18" t="s">
        <v>2560</v>
      </c>
      <c r="D951" s="17">
        <v>4127798770</v>
      </c>
      <c r="E951" s="28">
        <v>10</v>
      </c>
      <c r="F951" s="28"/>
      <c r="G951" s="28"/>
      <c r="H951" s="28">
        <v>10</v>
      </c>
      <c r="I951" s="28"/>
      <c r="J951" s="28"/>
      <c r="K951" s="28"/>
      <c r="L951" s="28"/>
      <c r="M951" s="28"/>
      <c r="N951" s="28"/>
      <c r="O951" s="28">
        <v>10</v>
      </c>
      <c r="P951" s="28">
        <v>10</v>
      </c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>
      <c r="A952" s="201"/>
      <c r="B952" s="188">
        <v>5069</v>
      </c>
      <c r="C952" s="18" t="s">
        <v>1235</v>
      </c>
      <c r="D952" s="17">
        <v>4127799168</v>
      </c>
      <c r="E952" s="28">
        <v>6</v>
      </c>
      <c r="F952" s="28">
        <v>9</v>
      </c>
      <c r="G952" s="28">
        <v>6</v>
      </c>
      <c r="H952" s="28">
        <v>16</v>
      </c>
      <c r="I952" s="28"/>
      <c r="J952" s="28"/>
      <c r="K952" s="28"/>
      <c r="L952" s="28"/>
      <c r="M952" s="28"/>
      <c r="N952" s="28"/>
      <c r="O952" s="28">
        <v>9</v>
      </c>
      <c r="P952" s="28">
        <v>11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>
      <c r="A953" s="201"/>
      <c r="B953" s="190">
        <v>5633</v>
      </c>
      <c r="C953" s="18" t="s">
        <v>4640</v>
      </c>
      <c r="D953" s="17">
        <v>4127798851</v>
      </c>
      <c r="E953" s="28"/>
      <c r="F953" s="28"/>
      <c r="G953" s="28">
        <v>8</v>
      </c>
      <c r="H953" s="28">
        <v>10</v>
      </c>
      <c r="I953" s="28"/>
      <c r="J953" s="28"/>
      <c r="K953" s="28"/>
      <c r="L953" s="28"/>
      <c r="M953" s="28"/>
      <c r="N953" s="28"/>
      <c r="O953" s="28">
        <v>5</v>
      </c>
      <c r="P953" s="28">
        <v>10</v>
      </c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>
      <c r="A954" s="201"/>
      <c r="B954" s="188">
        <v>5280</v>
      </c>
      <c r="C954" s="18" t="s">
        <v>5304</v>
      </c>
      <c r="D954" s="17">
        <v>4127798808</v>
      </c>
      <c r="E954" s="34"/>
      <c r="F954" s="28">
        <v>5</v>
      </c>
      <c r="G954" s="28"/>
      <c r="H954" s="28">
        <v>10</v>
      </c>
      <c r="I954" s="28"/>
      <c r="J954" s="28"/>
      <c r="K954" s="28"/>
      <c r="L954" s="28"/>
      <c r="M954" s="28"/>
      <c r="N954" s="28"/>
      <c r="O954" s="28">
        <v>10</v>
      </c>
      <c r="P954" s="28">
        <v>20</v>
      </c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>
      <c r="A955" s="202"/>
      <c r="B955" s="189"/>
      <c r="C955" s="51"/>
      <c r="D955" s="48"/>
      <c r="E955" s="175"/>
      <c r="F955" s="175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48"/>
      <c r="R955" s="48"/>
      <c r="S955" s="48"/>
      <c r="T955" s="48"/>
      <c r="U955" s="48"/>
      <c r="V955" s="48"/>
      <c r="W955" s="48"/>
      <c r="X955" s="164" t="s">
        <v>5330</v>
      </c>
      <c r="AA955" s="16"/>
    </row>
    <row r="956" spans="1:27" s="15" customFormat="1" ht="18.75" customHeight="1">
      <c r="A956" s="201"/>
      <c r="B956" s="188"/>
      <c r="C956" s="179" t="s">
        <v>5331</v>
      </c>
      <c r="D956" s="17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>
      <c r="A957" s="201"/>
      <c r="B957" s="188">
        <v>3948</v>
      </c>
      <c r="C957" s="18" t="s">
        <v>91</v>
      </c>
      <c r="D957" s="17">
        <v>4127660612</v>
      </c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>
        <v>10</v>
      </c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>
      <c r="A958" s="201"/>
      <c r="B958" s="188">
        <v>3948</v>
      </c>
      <c r="C958" s="18" t="s">
        <v>91</v>
      </c>
      <c r="D958" s="17">
        <v>4127660131</v>
      </c>
      <c r="E958" s="28"/>
      <c r="F958" s="28"/>
      <c r="G958" s="28">
        <v>10</v>
      </c>
      <c r="H958" s="28">
        <v>5</v>
      </c>
      <c r="I958" s="28"/>
      <c r="J958" s="28">
        <v>5</v>
      </c>
      <c r="K958" s="28"/>
      <c r="L958" s="28"/>
      <c r="M958" s="28"/>
      <c r="N958" s="28"/>
      <c r="O958" s="28"/>
      <c r="P958" s="28"/>
      <c r="Q958" s="28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>
      <c r="A959" s="206" t="s">
        <v>5352</v>
      </c>
      <c r="B959" s="188">
        <v>4243</v>
      </c>
      <c r="C959" s="18" t="s">
        <v>4341</v>
      </c>
      <c r="D959" s="17">
        <v>4127790939</v>
      </c>
      <c r="E959" s="28"/>
      <c r="F959" s="28"/>
      <c r="G959" s="28">
        <v>20</v>
      </c>
      <c r="H959" s="28">
        <v>10</v>
      </c>
      <c r="I959" s="28"/>
      <c r="J959" s="28">
        <v>5</v>
      </c>
      <c r="K959" s="28"/>
      <c r="L959" s="28"/>
      <c r="M959" s="28"/>
      <c r="N959" s="28"/>
      <c r="O959" s="28">
        <v>10</v>
      </c>
      <c r="P959" s="28">
        <v>10</v>
      </c>
      <c r="Q959" s="28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>
      <c r="A960" s="206" t="s">
        <v>5368</v>
      </c>
      <c r="B960" s="188" t="s">
        <v>5243</v>
      </c>
      <c r="C960" s="18" t="s">
        <v>5348</v>
      </c>
      <c r="D960" s="17" t="s">
        <v>5196</v>
      </c>
      <c r="E960" s="28"/>
      <c r="F960" s="28"/>
      <c r="G960" s="28">
        <v>5</v>
      </c>
      <c r="H960" s="28">
        <v>5</v>
      </c>
      <c r="I960" s="28"/>
      <c r="J960" s="28">
        <v>3</v>
      </c>
      <c r="K960" s="28"/>
      <c r="L960" s="28"/>
      <c r="M960" s="28"/>
      <c r="N960" s="28"/>
      <c r="O960" s="28">
        <v>5</v>
      </c>
      <c r="P960" s="28">
        <v>5</v>
      </c>
      <c r="Q960" s="28"/>
      <c r="R960" s="17"/>
      <c r="S960" s="17"/>
      <c r="T960" s="17"/>
      <c r="U960" s="17"/>
      <c r="V960" s="17"/>
      <c r="W960" s="17"/>
      <c r="X960" s="17"/>
      <c r="AA960" s="16"/>
    </row>
    <row r="961" spans="1:27" s="15" customFormat="1" ht="18.75" customHeight="1">
      <c r="A961" s="201"/>
      <c r="B961" s="188">
        <v>3123</v>
      </c>
      <c r="C961" s="18" t="s">
        <v>3145</v>
      </c>
      <c r="D961" s="17">
        <v>4127825383</v>
      </c>
      <c r="E961" s="28"/>
      <c r="F961" s="28"/>
      <c r="G961" s="28">
        <v>15</v>
      </c>
      <c r="H961" s="28">
        <v>15</v>
      </c>
      <c r="I961" s="28"/>
      <c r="J961" s="28">
        <v>10</v>
      </c>
      <c r="K961" s="28"/>
      <c r="L961" s="28"/>
      <c r="M961" s="28"/>
      <c r="N961" s="28"/>
      <c r="O961" s="28">
        <v>10</v>
      </c>
      <c r="P961" s="28"/>
      <c r="Q961" s="28"/>
      <c r="R961" s="17"/>
      <c r="S961" s="17"/>
      <c r="T961" s="17"/>
      <c r="U961" s="17"/>
      <c r="V961" s="17"/>
      <c r="W961" s="17"/>
      <c r="X961" s="17"/>
      <c r="AA961" s="16"/>
    </row>
    <row r="962" spans="1:27" s="15" customFormat="1" ht="18.75" customHeight="1">
      <c r="A962" s="201"/>
      <c r="B962" s="188">
        <v>4077</v>
      </c>
      <c r="C962" s="18" t="s">
        <v>4612</v>
      </c>
      <c r="D962" s="17">
        <v>4127799370</v>
      </c>
      <c r="E962" s="28"/>
      <c r="F962" s="28">
        <v>3</v>
      </c>
      <c r="G962" s="28">
        <v>6</v>
      </c>
      <c r="H962" s="28"/>
      <c r="I962" s="28"/>
      <c r="J962" s="28"/>
      <c r="K962" s="28"/>
      <c r="L962" s="28"/>
      <c r="M962" s="28"/>
      <c r="N962" s="28"/>
      <c r="O962" s="28">
        <v>3</v>
      </c>
      <c r="P962" s="28">
        <v>3</v>
      </c>
      <c r="Q962" s="28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>
      <c r="A963" s="201"/>
      <c r="B963" s="188">
        <v>3552</v>
      </c>
      <c r="C963" s="18" t="s">
        <v>5349</v>
      </c>
      <c r="D963" s="17">
        <v>4127797896</v>
      </c>
      <c r="E963" s="28"/>
      <c r="F963" s="28"/>
      <c r="G963" s="28">
        <v>12</v>
      </c>
      <c r="H963" s="28">
        <v>10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>
      <c r="A964" s="201"/>
      <c r="B964" s="188">
        <v>3337</v>
      </c>
      <c r="C964" s="18" t="s">
        <v>2439</v>
      </c>
      <c r="D964" s="17">
        <v>4127745809</v>
      </c>
      <c r="E964" s="28"/>
      <c r="F964" s="28"/>
      <c r="G964" s="28">
        <v>5</v>
      </c>
      <c r="H964" s="28">
        <v>5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17"/>
      <c r="S964" s="17"/>
      <c r="T964" s="17"/>
      <c r="U964" s="17"/>
      <c r="V964" s="17"/>
      <c r="W964" s="17"/>
      <c r="X964" s="17"/>
      <c r="AA964" s="16"/>
    </row>
    <row r="965" spans="1:27" s="15" customFormat="1" ht="18.75" customHeight="1">
      <c r="A965" s="201"/>
      <c r="B965" s="188">
        <v>3222</v>
      </c>
      <c r="C965" s="18" t="s">
        <v>5350</v>
      </c>
      <c r="D965" s="17">
        <v>4127828391</v>
      </c>
      <c r="E965" s="28"/>
      <c r="F965" s="28"/>
      <c r="G965" s="28">
        <v>5</v>
      </c>
      <c r="H965" s="28">
        <v>3</v>
      </c>
      <c r="I965" s="28"/>
      <c r="J965" s="28">
        <v>3</v>
      </c>
      <c r="K965" s="28"/>
      <c r="L965" s="28"/>
      <c r="M965" s="28"/>
      <c r="N965" s="28"/>
      <c r="O965" s="28">
        <v>5</v>
      </c>
      <c r="P965" s="28"/>
      <c r="Q965" s="28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>
      <c r="A966" s="201"/>
      <c r="B966" s="188">
        <v>1656</v>
      </c>
      <c r="C966" s="18" t="s">
        <v>5351</v>
      </c>
      <c r="D966" s="17">
        <v>4127753795</v>
      </c>
      <c r="E966" s="28"/>
      <c r="F966" s="28"/>
      <c r="G966" s="28"/>
      <c r="H966" s="28">
        <v>20</v>
      </c>
      <c r="I966" s="28"/>
      <c r="J966" s="28"/>
      <c r="K966" s="28"/>
      <c r="L966" s="28"/>
      <c r="M966" s="28"/>
      <c r="N966" s="28"/>
      <c r="O966" s="28">
        <v>10</v>
      </c>
      <c r="P966" s="28">
        <v>10</v>
      </c>
      <c r="Q966" s="28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>
      <c r="A967" s="201"/>
      <c r="B967" s="188">
        <v>3554</v>
      </c>
      <c r="C967" s="18" t="s">
        <v>3421</v>
      </c>
      <c r="D967" s="17">
        <v>4127751024</v>
      </c>
      <c r="E967" s="28"/>
      <c r="F967" s="28"/>
      <c r="G967" s="28">
        <v>6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3</v>
      </c>
      <c r="Q967" s="28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>
      <c r="A968" s="201"/>
      <c r="B968" s="188">
        <v>4199</v>
      </c>
      <c r="C968" s="18" t="s">
        <v>3423</v>
      </c>
      <c r="D968" s="17">
        <v>4127780838</v>
      </c>
      <c r="E968" s="28"/>
      <c r="F968" s="28"/>
      <c r="G968" s="28">
        <v>3</v>
      </c>
      <c r="H968" s="28">
        <v>5</v>
      </c>
      <c r="I968" s="28"/>
      <c r="J968" s="28">
        <v>5</v>
      </c>
      <c r="K968" s="28"/>
      <c r="L968" s="28"/>
      <c r="M968" s="28"/>
      <c r="N968" s="28"/>
      <c r="O968" s="28">
        <v>3</v>
      </c>
      <c r="P968" s="28">
        <v>3</v>
      </c>
      <c r="Q968" s="28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>
      <c r="A969" s="201"/>
      <c r="B969" s="188">
        <v>3979</v>
      </c>
      <c r="C969" s="18" t="s">
        <v>4402</v>
      </c>
      <c r="D969" s="17">
        <v>4127830483</v>
      </c>
      <c r="E969" s="28"/>
      <c r="F969" s="28"/>
      <c r="G969" s="28">
        <v>6</v>
      </c>
      <c r="H969" s="28">
        <v>6</v>
      </c>
      <c r="I969" s="28"/>
      <c r="J969" s="28"/>
      <c r="K969" s="28"/>
      <c r="L969" s="28"/>
      <c r="M969" s="28"/>
      <c r="N969" s="28"/>
      <c r="O969" s="28">
        <v>6</v>
      </c>
      <c r="P969" s="28">
        <v>5</v>
      </c>
      <c r="Q969" s="28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>
      <c r="A970" s="201"/>
      <c r="B970" s="188">
        <v>4671</v>
      </c>
      <c r="C970" s="18" t="s">
        <v>3422</v>
      </c>
      <c r="D970" s="17">
        <v>4127760045</v>
      </c>
      <c r="E970" s="28">
        <v>2</v>
      </c>
      <c r="F970" s="28">
        <v>5</v>
      </c>
      <c r="G970" s="28"/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>
      <c r="A971" s="201"/>
      <c r="B971" s="188">
        <v>5570</v>
      </c>
      <c r="C971" s="18" t="s">
        <v>2566</v>
      </c>
      <c r="D971" s="17">
        <v>4127295995</v>
      </c>
      <c r="E971" s="28">
        <v>5</v>
      </c>
      <c r="F971" s="28"/>
      <c r="G971" s="28"/>
      <c r="H971" s="28">
        <v>5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28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>
      <c r="A972" s="201"/>
      <c r="B972" s="188">
        <v>5295</v>
      </c>
      <c r="C972" s="18" t="s">
        <v>5353</v>
      </c>
      <c r="D972" s="17">
        <v>4127645515</v>
      </c>
      <c r="E972" s="28">
        <v>5</v>
      </c>
      <c r="F972" s="28"/>
      <c r="G972" s="28">
        <v>6</v>
      </c>
      <c r="H972" s="28"/>
      <c r="I972" s="28"/>
      <c r="J972" s="28"/>
      <c r="K972" s="28"/>
      <c r="L972" s="28"/>
      <c r="M972" s="28"/>
      <c r="N972" s="28"/>
      <c r="O972" s="28"/>
      <c r="P972" s="28">
        <v>5</v>
      </c>
      <c r="Q972" s="28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>
      <c r="A973" s="201"/>
      <c r="B973" s="188">
        <v>4639</v>
      </c>
      <c r="C973" s="18" t="s">
        <v>5354</v>
      </c>
      <c r="D973" s="17">
        <v>4127701772</v>
      </c>
      <c r="E973" s="28"/>
      <c r="F973" s="28"/>
      <c r="G973" s="28">
        <v>7</v>
      </c>
      <c r="H973" s="28">
        <v>15</v>
      </c>
      <c r="I973" s="28"/>
      <c r="J973" s="28"/>
      <c r="K973" s="28"/>
      <c r="L973" s="28"/>
      <c r="M973" s="28"/>
      <c r="N973" s="28"/>
      <c r="O973" s="28">
        <v>7</v>
      </c>
      <c r="P973" s="28"/>
      <c r="Q973" s="28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>
      <c r="A974" s="201"/>
      <c r="B974" s="188">
        <v>5484</v>
      </c>
      <c r="C974" s="18" t="s">
        <v>1992</v>
      </c>
      <c r="D974" s="17">
        <v>4127740050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>
      <c r="A975" s="201"/>
      <c r="B975" s="188">
        <v>5490</v>
      </c>
      <c r="C975" s="18" t="s">
        <v>2648</v>
      </c>
      <c r="D975" s="17">
        <v>4127817909</v>
      </c>
      <c r="E975" s="28"/>
      <c r="F975" s="28"/>
      <c r="G975" s="28">
        <v>15</v>
      </c>
      <c r="H975" s="28">
        <v>10</v>
      </c>
      <c r="I975" s="28"/>
      <c r="J975" s="28"/>
      <c r="K975" s="28"/>
      <c r="L975" s="28"/>
      <c r="M975" s="28"/>
      <c r="N975" s="28"/>
      <c r="O975" s="28">
        <v>10</v>
      </c>
      <c r="P975" s="28"/>
      <c r="Q975" s="28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>
      <c r="A976" s="201"/>
      <c r="B976" s="188">
        <v>3291</v>
      </c>
      <c r="C976" s="18" t="s">
        <v>4091</v>
      </c>
      <c r="D976" s="17">
        <v>4127772060</v>
      </c>
      <c r="E976" s="28"/>
      <c r="F976" s="28"/>
      <c r="G976" s="28">
        <v>10</v>
      </c>
      <c r="H976" s="28">
        <v>10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>
      <c r="A977" s="201"/>
      <c r="B977" s="188">
        <v>1542</v>
      </c>
      <c r="C977" s="18" t="s">
        <v>3279</v>
      </c>
      <c r="D977" s="17">
        <v>4127771987</v>
      </c>
      <c r="E977" s="28"/>
      <c r="F977" s="28">
        <v>5</v>
      </c>
      <c r="G977" s="28">
        <v>10</v>
      </c>
      <c r="H977" s="28">
        <v>10</v>
      </c>
      <c r="I977" s="28"/>
      <c r="J977" s="28"/>
      <c r="K977" s="28"/>
      <c r="L977" s="28"/>
      <c r="M977" s="28"/>
      <c r="N977" s="28"/>
      <c r="O977" s="28">
        <v>10</v>
      </c>
      <c r="P977" s="28">
        <v>10</v>
      </c>
      <c r="Q977" s="28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>
      <c r="A978" s="201"/>
      <c r="B978" s="188">
        <v>1530</v>
      </c>
      <c r="C978" s="18" t="s">
        <v>96</v>
      </c>
      <c r="D978" s="17">
        <v>4127860252</v>
      </c>
      <c r="E978" s="28"/>
      <c r="F978" s="28"/>
      <c r="G978" s="28">
        <v>5</v>
      </c>
      <c r="H978" s="28">
        <v>15</v>
      </c>
      <c r="I978" s="28"/>
      <c r="J978" s="28"/>
      <c r="K978" s="28"/>
      <c r="L978" s="28"/>
      <c r="M978" s="28"/>
      <c r="N978" s="28"/>
      <c r="O978" s="28"/>
      <c r="P978" s="28"/>
      <c r="Q978" s="28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>
      <c r="A979" s="201"/>
      <c r="B979" s="188">
        <v>2748</v>
      </c>
      <c r="C979" s="18" t="s">
        <v>5355</v>
      </c>
      <c r="D979" s="17">
        <v>4127733580</v>
      </c>
      <c r="E979" s="28">
        <v>3</v>
      </c>
      <c r="F979" s="28"/>
      <c r="G979" s="28">
        <v>5</v>
      </c>
      <c r="H979" s="28">
        <v>10</v>
      </c>
      <c r="I979" s="28"/>
      <c r="J979" s="28">
        <v>5</v>
      </c>
      <c r="K979" s="28"/>
      <c r="L979" s="28"/>
      <c r="M979" s="28"/>
      <c r="N979" s="28"/>
      <c r="O979" s="28">
        <v>5</v>
      </c>
      <c r="P979" s="28">
        <v>5</v>
      </c>
      <c r="Q979" s="28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>
      <c r="A980" s="201"/>
      <c r="B980" s="188" t="s">
        <v>5356</v>
      </c>
      <c r="C980" s="18" t="s">
        <v>5357</v>
      </c>
      <c r="D980" s="17">
        <v>2668</v>
      </c>
      <c r="E980" s="28"/>
      <c r="F980" s="28"/>
      <c r="G980" s="28">
        <v>10</v>
      </c>
      <c r="H980" s="28">
        <v>15</v>
      </c>
      <c r="I980" s="28">
        <v>5</v>
      </c>
      <c r="J980" s="28"/>
      <c r="K980" s="28"/>
      <c r="L980" s="28"/>
      <c r="M980" s="28"/>
      <c r="N980" s="28"/>
      <c r="O980" s="28">
        <v>5</v>
      </c>
      <c r="P980" s="28">
        <v>5</v>
      </c>
      <c r="Q980" s="28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>
      <c r="A981" s="201"/>
      <c r="B981" s="188" t="s">
        <v>5358</v>
      </c>
      <c r="C981" s="18" t="s">
        <v>5359</v>
      </c>
      <c r="D981" s="17">
        <v>2662</v>
      </c>
      <c r="E981" s="28"/>
      <c r="F981" s="28"/>
      <c r="G981" s="28"/>
      <c r="H981" s="28">
        <v>15</v>
      </c>
      <c r="I981" s="28">
        <v>5</v>
      </c>
      <c r="J981" s="28"/>
      <c r="K981" s="28"/>
      <c r="L981" s="28"/>
      <c r="M981" s="28"/>
      <c r="N981" s="28"/>
      <c r="O981" s="28"/>
      <c r="P981" s="28"/>
      <c r="Q981" s="28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>
      <c r="A982" s="201"/>
      <c r="B982" s="188" t="s">
        <v>5360</v>
      </c>
      <c r="C982" s="18" t="s">
        <v>5361</v>
      </c>
      <c r="D982" s="17">
        <v>2657</v>
      </c>
      <c r="E982" s="28"/>
      <c r="F982" s="28"/>
      <c r="G982" s="28">
        <v>1</v>
      </c>
      <c r="H982" s="28">
        <v>6</v>
      </c>
      <c r="I982" s="28">
        <v>3</v>
      </c>
      <c r="J982" s="28"/>
      <c r="K982" s="28"/>
      <c r="L982" s="28"/>
      <c r="M982" s="28"/>
      <c r="N982" s="28"/>
      <c r="O982" s="28">
        <v>3</v>
      </c>
      <c r="P982" s="28">
        <v>6</v>
      </c>
      <c r="Q982" s="28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>
      <c r="A983" s="201"/>
      <c r="B983" s="188" t="s">
        <v>5362</v>
      </c>
      <c r="C983" s="18" t="s">
        <v>5363</v>
      </c>
      <c r="D983" s="17">
        <v>2658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>
        <v>5</v>
      </c>
      <c r="M983" s="28"/>
      <c r="N983" s="28"/>
      <c r="O983" s="28">
        <v>10</v>
      </c>
      <c r="P983" s="28">
        <v>5</v>
      </c>
      <c r="Q983" s="28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>
      <c r="A984" s="201"/>
      <c r="B984" s="188" t="s">
        <v>5364</v>
      </c>
      <c r="C984" s="18" t="s">
        <v>3417</v>
      </c>
      <c r="D984" s="17">
        <v>2666</v>
      </c>
      <c r="E984" s="28"/>
      <c r="F984" s="28"/>
      <c r="G984" s="28">
        <v>6</v>
      </c>
      <c r="H984" s="28">
        <v>15</v>
      </c>
      <c r="I984" s="28"/>
      <c r="J984" s="28"/>
      <c r="K984" s="28"/>
      <c r="L984" s="28"/>
      <c r="M984" s="28"/>
      <c r="N984" s="28"/>
      <c r="O984" s="28"/>
      <c r="P984" s="28">
        <v>10</v>
      </c>
      <c r="Q984" s="28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>
      <c r="A985" s="201"/>
      <c r="B985" s="188" t="s">
        <v>5243</v>
      </c>
      <c r="C985" s="18" t="s">
        <v>5365</v>
      </c>
      <c r="D985" s="17" t="s">
        <v>5366</v>
      </c>
      <c r="E985" s="28"/>
      <c r="F985" s="28"/>
      <c r="G985" s="28"/>
      <c r="H985" s="28"/>
      <c r="I985" s="28"/>
      <c r="J985" s="28"/>
      <c r="K985" s="28"/>
      <c r="L985" s="28"/>
      <c r="M985" s="28">
        <v>3</v>
      </c>
      <c r="N985" s="28"/>
      <c r="O985" s="28">
        <v>3</v>
      </c>
      <c r="P985" s="28">
        <v>3</v>
      </c>
      <c r="Q985" s="28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>
      <c r="A986" s="201"/>
      <c r="B986" s="188">
        <v>4414</v>
      </c>
      <c r="C986" s="18" t="s">
        <v>4306</v>
      </c>
      <c r="D986" s="17">
        <v>4127769421</v>
      </c>
      <c r="E986" s="223"/>
      <c r="F986" s="28"/>
      <c r="G986" s="28">
        <v>5</v>
      </c>
      <c r="H986" s="28">
        <v>10</v>
      </c>
      <c r="I986" s="28"/>
      <c r="J986" s="28"/>
      <c r="K986" s="28"/>
      <c r="L986" s="28"/>
      <c r="M986" s="28"/>
      <c r="N986" s="28"/>
      <c r="O986" s="28"/>
      <c r="P986" s="28">
        <v>5</v>
      </c>
      <c r="Q986" s="28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>
      <c r="A987" s="216" t="s">
        <v>5367</v>
      </c>
      <c r="B987" s="188">
        <v>4170</v>
      </c>
      <c r="C987" s="18" t="s">
        <v>1429</v>
      </c>
      <c r="D987" s="17">
        <v>4127824219</v>
      </c>
      <c r="E987" s="28">
        <v>3</v>
      </c>
      <c r="F987" s="28">
        <v>3</v>
      </c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>
      <c r="A988" s="216" t="s">
        <v>5110</v>
      </c>
      <c r="B988" s="188">
        <v>4170</v>
      </c>
      <c r="C988" s="18" t="s">
        <v>5369</v>
      </c>
      <c r="D988" s="17">
        <v>4127823522</v>
      </c>
      <c r="E988" s="28"/>
      <c r="F988" s="28"/>
      <c r="G988" s="28">
        <v>7</v>
      </c>
      <c r="H988" s="28">
        <v>4</v>
      </c>
      <c r="I988" s="28"/>
      <c r="J988" s="28"/>
      <c r="K988" s="28"/>
      <c r="L988" s="28"/>
      <c r="M988" s="28"/>
      <c r="N988" s="28"/>
      <c r="O988" s="28"/>
      <c r="P988" s="28">
        <v>10</v>
      </c>
      <c r="Q988" s="28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>
      <c r="A989" s="201"/>
      <c r="B989" s="188">
        <v>2518</v>
      </c>
      <c r="C989" s="18" t="s">
        <v>5370</v>
      </c>
      <c r="D989" s="17">
        <v>4127785933</v>
      </c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>
        <v>5</v>
      </c>
      <c r="P989" s="28">
        <v>20</v>
      </c>
      <c r="Q989" s="28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>
      <c r="A990" s="201"/>
      <c r="B990" s="188">
        <v>2565</v>
      </c>
      <c r="C990" s="18" t="s">
        <v>4581</v>
      </c>
      <c r="D990" s="17">
        <v>4127775412</v>
      </c>
      <c r="E990" s="28"/>
      <c r="F990" s="28"/>
      <c r="G990" s="28">
        <v>5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>
      <c r="A991" s="201"/>
      <c r="B991" s="188">
        <v>3851</v>
      </c>
      <c r="C991" s="18" t="s">
        <v>3502</v>
      </c>
      <c r="D991" s="17">
        <v>4127833647</v>
      </c>
      <c r="E991" s="28"/>
      <c r="F991" s="28"/>
      <c r="G991" s="28">
        <v>5</v>
      </c>
      <c r="H991" s="28">
        <v>10</v>
      </c>
      <c r="I991" s="28"/>
      <c r="J991" s="28">
        <v>5</v>
      </c>
      <c r="K991" s="28"/>
      <c r="L991" s="28"/>
      <c r="M991" s="28"/>
      <c r="N991" s="28"/>
      <c r="O991" s="28"/>
      <c r="P991" s="28"/>
      <c r="Q991" s="28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>
      <c r="A992" s="201"/>
      <c r="B992" s="188">
        <v>4967</v>
      </c>
      <c r="C992" s="18" t="s">
        <v>4064</v>
      </c>
      <c r="D992" s="17">
        <v>4127753449</v>
      </c>
      <c r="E992" s="28"/>
      <c r="F992" s="28"/>
      <c r="G992" s="28">
        <v>3</v>
      </c>
      <c r="H992" s="28"/>
      <c r="I992" s="28"/>
      <c r="J992" s="28">
        <v>5</v>
      </c>
      <c r="K992" s="28"/>
      <c r="L992" s="28"/>
      <c r="M992" s="28"/>
      <c r="N992" s="28"/>
      <c r="O992" s="28"/>
      <c r="P992" s="28">
        <v>5</v>
      </c>
      <c r="Q992" s="28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>
      <c r="A993" s="201"/>
      <c r="B993" s="188">
        <v>2079</v>
      </c>
      <c r="C993" s="18" t="s">
        <v>5371</v>
      </c>
      <c r="D993" s="17">
        <v>4127795261</v>
      </c>
      <c r="E993" s="28"/>
      <c r="F993" s="28"/>
      <c r="G993" s="28">
        <v>5</v>
      </c>
      <c r="H993" s="28">
        <v>5</v>
      </c>
      <c r="I993" s="28"/>
      <c r="J993" s="28">
        <v>5</v>
      </c>
      <c r="K993" s="28"/>
      <c r="L993" s="28"/>
      <c r="M993" s="28"/>
      <c r="N993" s="28"/>
      <c r="O993" s="28"/>
      <c r="P993" s="28">
        <v>10</v>
      </c>
      <c r="Q993" s="28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>
      <c r="A994" s="201"/>
      <c r="B994" s="188">
        <v>2830</v>
      </c>
      <c r="C994" s="18" t="s">
        <v>3503</v>
      </c>
      <c r="D994" s="17">
        <v>4127739647</v>
      </c>
      <c r="E994" s="28"/>
      <c r="F994" s="28"/>
      <c r="G994" s="28">
        <v>5</v>
      </c>
      <c r="H994" s="28">
        <v>10</v>
      </c>
      <c r="I994" s="28"/>
      <c r="J994" s="28">
        <v>5</v>
      </c>
      <c r="K994" s="28"/>
      <c r="L994" s="28"/>
      <c r="M994" s="28"/>
      <c r="N994" s="28"/>
      <c r="O994" s="28"/>
      <c r="P994" s="28"/>
      <c r="Q994" s="28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>
      <c r="A995" s="201"/>
      <c r="B995" s="188">
        <v>2554</v>
      </c>
      <c r="C995" s="18" t="s">
        <v>3798</v>
      </c>
      <c r="D995" s="17">
        <v>4127819375</v>
      </c>
      <c r="E995" s="28"/>
      <c r="F995" s="28"/>
      <c r="G995" s="28">
        <v>6</v>
      </c>
      <c r="H995" s="28">
        <v>6</v>
      </c>
      <c r="I995" s="28"/>
      <c r="J995" s="28">
        <v>3</v>
      </c>
      <c r="K995" s="28"/>
      <c r="L995" s="28"/>
      <c r="M995" s="28"/>
      <c r="N995" s="28"/>
      <c r="O995" s="28"/>
      <c r="P995" s="28"/>
      <c r="Q995" s="28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>
      <c r="A996" s="201"/>
      <c r="B996" s="188" t="s">
        <v>5372</v>
      </c>
      <c r="C996" s="18" t="s">
        <v>5373</v>
      </c>
      <c r="D996" s="17">
        <v>2661</v>
      </c>
      <c r="E996" s="28"/>
      <c r="F996" s="28"/>
      <c r="G996" s="28"/>
      <c r="H996" s="28">
        <v>10</v>
      </c>
      <c r="I996" s="28"/>
      <c r="J996" s="28"/>
      <c r="K996" s="28"/>
      <c r="L996" s="28"/>
      <c r="M996" s="28"/>
      <c r="N996" s="28"/>
      <c r="O996" s="28">
        <v>5</v>
      </c>
      <c r="P996" s="28"/>
      <c r="Q996" s="28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>
      <c r="A997" s="201"/>
      <c r="B997" s="188">
        <v>1650</v>
      </c>
      <c r="C997" s="18" t="s">
        <v>4928</v>
      </c>
      <c r="D997" s="17">
        <v>4127780811</v>
      </c>
      <c r="E997" s="28"/>
      <c r="F997" s="28"/>
      <c r="G997" s="28">
        <v>6</v>
      </c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>
        <v>5</v>
      </c>
      <c r="Q997" s="28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>
      <c r="A998" s="201"/>
      <c r="B998" s="188">
        <v>1660</v>
      </c>
      <c r="C998" s="18" t="s">
        <v>3194</v>
      </c>
      <c r="D998" s="17">
        <v>4127794319</v>
      </c>
      <c r="E998" s="28"/>
      <c r="F998" s="28"/>
      <c r="G998" s="28"/>
      <c r="H998" s="28">
        <v>10</v>
      </c>
      <c r="I998" s="28"/>
      <c r="J998" s="28"/>
      <c r="K998" s="28"/>
      <c r="L998" s="28"/>
      <c r="M998" s="28"/>
      <c r="N998" s="28"/>
      <c r="O998" s="28">
        <v>30</v>
      </c>
      <c r="P998" s="28">
        <v>20</v>
      </c>
      <c r="Q998" s="28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>
      <c r="A999" s="201"/>
      <c r="B999" s="188">
        <v>3925</v>
      </c>
      <c r="C999" s="18" t="s">
        <v>2066</v>
      </c>
      <c r="D999" s="17">
        <v>4127769973</v>
      </c>
      <c r="E999" s="28"/>
      <c r="F999" s="28"/>
      <c r="G999" s="28">
        <v>5</v>
      </c>
      <c r="H999" s="28">
        <v>15</v>
      </c>
      <c r="I999" s="28"/>
      <c r="J999" s="28">
        <v>5</v>
      </c>
      <c r="K999" s="28"/>
      <c r="L999" s="28"/>
      <c r="M999" s="28"/>
      <c r="N999" s="28"/>
      <c r="O999" s="28"/>
      <c r="P999" s="28">
        <v>10</v>
      </c>
      <c r="Q999" s="28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>
      <c r="A1000" s="201"/>
      <c r="B1000" s="188" t="s">
        <v>5374</v>
      </c>
      <c r="C1000" s="18" t="s">
        <v>5375</v>
      </c>
      <c r="D1000" s="17">
        <v>2663</v>
      </c>
      <c r="E1000" s="28"/>
      <c r="F1000" s="28"/>
      <c r="G1000" s="28"/>
      <c r="H1000" s="28">
        <v>3</v>
      </c>
      <c r="I1000" s="28"/>
      <c r="J1000" s="28"/>
      <c r="K1000" s="28"/>
      <c r="L1000" s="28">
        <v>3</v>
      </c>
      <c r="M1000" s="28"/>
      <c r="N1000" s="28"/>
      <c r="O1000" s="28"/>
      <c r="P1000" s="28"/>
      <c r="Q1000" s="28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>
      <c r="A1001" s="201"/>
      <c r="B1001" s="188">
        <v>2380</v>
      </c>
      <c r="C1001" s="18" t="s">
        <v>1762</v>
      </c>
      <c r="D1001" s="17">
        <v>4127739885</v>
      </c>
      <c r="E1001" s="28"/>
      <c r="F1001" s="28"/>
      <c r="G1001" s="28">
        <v>4</v>
      </c>
      <c r="H1001" s="28">
        <v>5</v>
      </c>
      <c r="I1001" s="28"/>
      <c r="J1001" s="28">
        <v>5</v>
      </c>
      <c r="K1001" s="28"/>
      <c r="L1001" s="28"/>
      <c r="M1001" s="28"/>
      <c r="N1001" s="28"/>
      <c r="O1001" s="28"/>
      <c r="P1001" s="28"/>
      <c r="Q1001" s="28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>
      <c r="A1002" s="201"/>
      <c r="B1002" s="188">
        <v>1666</v>
      </c>
      <c r="C1002" s="18" t="s">
        <v>4708</v>
      </c>
      <c r="D1002" s="17">
        <v>4127741093</v>
      </c>
      <c r="E1002" s="28"/>
      <c r="F1002" s="28"/>
      <c r="G1002" s="28">
        <v>5</v>
      </c>
      <c r="H1002" s="28">
        <v>10</v>
      </c>
      <c r="I1002" s="28"/>
      <c r="J1002" s="28"/>
      <c r="K1002" s="28"/>
      <c r="L1002" s="28"/>
      <c r="M1002" s="28"/>
      <c r="N1002" s="28"/>
      <c r="O1002" s="28">
        <v>10</v>
      </c>
      <c r="P1002" s="28"/>
      <c r="Q1002" s="28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>
      <c r="A1003" s="201"/>
      <c r="B1003" s="188">
        <v>2348</v>
      </c>
      <c r="C1003" s="18" t="s">
        <v>3793</v>
      </c>
      <c r="D1003" s="17">
        <v>4127790527</v>
      </c>
      <c r="E1003" s="28"/>
      <c r="F1003" s="28"/>
      <c r="G1003" s="28"/>
      <c r="H1003" s="28">
        <v>5</v>
      </c>
      <c r="I1003" s="28"/>
      <c r="J1003" s="28">
        <v>5</v>
      </c>
      <c r="K1003" s="28"/>
      <c r="L1003" s="28"/>
      <c r="M1003" s="28"/>
      <c r="N1003" s="28"/>
      <c r="O1003" s="28"/>
      <c r="P1003" s="28"/>
      <c r="Q1003" s="28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>
      <c r="A1004" s="201"/>
      <c r="B1004" s="188">
        <v>5553</v>
      </c>
      <c r="C1004" s="18" t="s">
        <v>1967</v>
      </c>
      <c r="D1004" s="17">
        <v>4127784005</v>
      </c>
      <c r="E1004" s="28"/>
      <c r="F1004" s="28"/>
      <c r="G1004" s="28"/>
      <c r="H1004" s="28">
        <v>5</v>
      </c>
      <c r="I1004" s="28"/>
      <c r="J1004" s="28">
        <v>5</v>
      </c>
      <c r="K1004" s="28"/>
      <c r="L1004" s="28"/>
      <c r="M1004" s="28"/>
      <c r="N1004" s="28"/>
      <c r="O1004" s="28">
        <v>5</v>
      </c>
      <c r="P1004" s="28">
        <v>10</v>
      </c>
      <c r="Q1004" s="28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>
      <c r="A1005" s="201"/>
      <c r="B1005" s="188">
        <v>3169</v>
      </c>
      <c r="C1005" s="18" t="s">
        <v>4592</v>
      </c>
      <c r="D1005" s="17">
        <v>4127734261</v>
      </c>
      <c r="E1005" s="28"/>
      <c r="F1005" s="28"/>
      <c r="G1005" s="28"/>
      <c r="H1005" s="28">
        <v>5</v>
      </c>
      <c r="I1005" s="28"/>
      <c r="J1005" s="28">
        <v>10</v>
      </c>
      <c r="K1005" s="28"/>
      <c r="L1005" s="28"/>
      <c r="M1005" s="28"/>
      <c r="N1005" s="28"/>
      <c r="O1005" s="28">
        <v>5</v>
      </c>
      <c r="P1005" s="28"/>
      <c r="Q1005" s="28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>
      <c r="A1006" s="201"/>
      <c r="B1006" s="188">
        <v>2145</v>
      </c>
      <c r="C1006" s="18" t="s">
        <v>3513</v>
      </c>
      <c r="D1006" s="17">
        <v>4127731336</v>
      </c>
      <c r="E1006" s="28">
        <v>5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>
        <v>6</v>
      </c>
      <c r="P1006" s="28"/>
      <c r="Q1006" s="28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>
      <c r="A1007" s="201"/>
      <c r="B1007" s="188">
        <v>1589</v>
      </c>
      <c r="C1007" s="18" t="s">
        <v>4213</v>
      </c>
      <c r="D1007" s="17">
        <v>4127767831</v>
      </c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28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>
      <c r="A1008" s="201"/>
      <c r="B1008" s="188">
        <v>1664</v>
      </c>
      <c r="C1008" s="18" t="s">
        <v>4825</v>
      </c>
      <c r="D1008" s="17">
        <v>4127690330</v>
      </c>
      <c r="E1008" s="28">
        <v>3</v>
      </c>
      <c r="F1008" s="28"/>
      <c r="G1008" s="28">
        <v>2</v>
      </c>
      <c r="H1008" s="28">
        <v>3</v>
      </c>
      <c r="I1008" s="28"/>
      <c r="J1008" s="28">
        <v>3</v>
      </c>
      <c r="K1008" s="28"/>
      <c r="L1008" s="28"/>
      <c r="M1008" s="28"/>
      <c r="N1008" s="28"/>
      <c r="O1008" s="28">
        <v>3</v>
      </c>
      <c r="P1008" s="28">
        <v>5</v>
      </c>
      <c r="Q1008" s="28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>
      <c r="A1009" s="201"/>
      <c r="B1009" s="188">
        <v>1532</v>
      </c>
      <c r="C1009" s="18" t="s">
        <v>3197</v>
      </c>
      <c r="D1009" s="17">
        <v>4127760730</v>
      </c>
      <c r="E1009" s="28"/>
      <c r="F1009" s="28"/>
      <c r="G1009" s="28">
        <v>15</v>
      </c>
      <c r="H1009" s="28">
        <v>10</v>
      </c>
      <c r="I1009" s="28"/>
      <c r="J1009" s="28"/>
      <c r="K1009" s="28"/>
      <c r="L1009" s="28"/>
      <c r="M1009" s="28">
        <v>10</v>
      </c>
      <c r="N1009" s="28"/>
      <c r="O1009" s="28"/>
      <c r="P1009" s="28"/>
      <c r="Q1009" s="28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>
      <c r="A1010" s="201"/>
      <c r="B1010" s="188">
        <v>2016</v>
      </c>
      <c r="C1010" s="18" t="s">
        <v>3509</v>
      </c>
      <c r="D1010" s="17">
        <v>4127789610</v>
      </c>
      <c r="E1010" s="28"/>
      <c r="F1010" s="28"/>
      <c r="G1010" s="28">
        <v>10</v>
      </c>
      <c r="H1010" s="28"/>
      <c r="I1010" s="28"/>
      <c r="J1010" s="28"/>
      <c r="K1010" s="28"/>
      <c r="L1010" s="28"/>
      <c r="M1010" s="28">
        <v>5</v>
      </c>
      <c r="N1010" s="28"/>
      <c r="O1010" s="28"/>
      <c r="P1010" s="28"/>
      <c r="Q1010" s="28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>
      <c r="A1011" s="201"/>
      <c r="B1011" s="188">
        <v>2016</v>
      </c>
      <c r="C1011" s="18" t="s">
        <v>3509</v>
      </c>
      <c r="D1011" s="17">
        <v>4127867890</v>
      </c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>
        <v>10</v>
      </c>
      <c r="P1011" s="28">
        <v>10</v>
      </c>
      <c r="Q1011" s="28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>
      <c r="A1012" s="201"/>
      <c r="B1012" s="188">
        <v>2369</v>
      </c>
      <c r="C1012" s="18" t="s">
        <v>5376</v>
      </c>
      <c r="D1012" s="17">
        <v>4127781301</v>
      </c>
      <c r="E1012" s="28"/>
      <c r="F1012" s="28"/>
      <c r="G1012" s="28"/>
      <c r="H1012" s="28">
        <v>5</v>
      </c>
      <c r="I1012" s="28"/>
      <c r="J1012" s="28"/>
      <c r="K1012" s="28"/>
      <c r="L1012" s="28"/>
      <c r="M1012" s="28"/>
      <c r="N1012" s="28"/>
      <c r="O1012" s="28">
        <v>7</v>
      </c>
      <c r="P1012" s="28">
        <v>10</v>
      </c>
      <c r="Q1012" s="28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>
      <c r="A1013" s="201"/>
      <c r="B1013" s="188">
        <v>5247</v>
      </c>
      <c r="C1013" s="18" t="s">
        <v>3794</v>
      </c>
      <c r="D1013" s="17">
        <v>4127828506</v>
      </c>
      <c r="E1013" s="28"/>
      <c r="F1013" s="28"/>
      <c r="G1013" s="28">
        <v>3</v>
      </c>
      <c r="H1013" s="28">
        <v>3</v>
      </c>
      <c r="I1013" s="28"/>
      <c r="J1013" s="28">
        <v>5</v>
      </c>
      <c r="K1013" s="28"/>
      <c r="L1013" s="28"/>
      <c r="M1013" s="28"/>
      <c r="N1013" s="28"/>
      <c r="O1013" s="28"/>
      <c r="P1013" s="28"/>
      <c r="Q1013" s="28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>
      <c r="A1014" s="215" t="s">
        <v>5377</v>
      </c>
      <c r="B1014" s="188">
        <v>3960</v>
      </c>
      <c r="C1014" s="18" t="s">
        <v>1966</v>
      </c>
      <c r="D1014" s="17">
        <v>4127777657</v>
      </c>
      <c r="E1014" s="28"/>
      <c r="F1014" s="28"/>
      <c r="G1014" s="28">
        <v>5</v>
      </c>
      <c r="H1014" s="28">
        <v>5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17"/>
      <c r="S1014" s="17"/>
      <c r="T1014" s="17"/>
      <c r="U1014" s="17"/>
      <c r="V1014" s="17"/>
      <c r="W1014" s="17"/>
      <c r="X1014" s="17"/>
      <c r="AA1014" s="16"/>
    </row>
    <row r="1015" spans="1:27" s="15" customFormat="1" ht="18.75" customHeight="1">
      <c r="A1015" s="215" t="s">
        <v>5378</v>
      </c>
      <c r="B1015" s="188">
        <v>2322</v>
      </c>
      <c r="C1015" s="18" t="s">
        <v>4786</v>
      </c>
      <c r="D1015" s="17">
        <v>4127822589</v>
      </c>
      <c r="E1015" s="28"/>
      <c r="F1015" s="28">
        <v>4</v>
      </c>
      <c r="G1015" s="28"/>
      <c r="H1015" s="28"/>
      <c r="I1015" s="28"/>
      <c r="J1015" s="28">
        <v>5</v>
      </c>
      <c r="K1015" s="28"/>
      <c r="L1015" s="28"/>
      <c r="M1015" s="28"/>
      <c r="N1015" s="28"/>
      <c r="O1015" s="28">
        <v>10</v>
      </c>
      <c r="P1015" s="28"/>
      <c r="Q1015" s="28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>
      <c r="A1016" s="201"/>
      <c r="B1016" s="188">
        <v>4262</v>
      </c>
      <c r="C1016" s="18" t="s">
        <v>3095</v>
      </c>
      <c r="D1016" s="17">
        <v>4127793585</v>
      </c>
      <c r="E1016" s="28"/>
      <c r="F1016" s="28"/>
      <c r="G1016" s="28"/>
      <c r="H1016" s="28">
        <v>10</v>
      </c>
      <c r="I1016" s="28"/>
      <c r="J1016" s="28">
        <v>3</v>
      </c>
      <c r="K1016" s="28"/>
      <c r="L1016" s="28"/>
      <c r="M1016" s="28"/>
      <c r="N1016" s="28"/>
      <c r="O1016" s="28"/>
      <c r="P1016" s="28"/>
      <c r="Q1016" s="28"/>
      <c r="R1016" s="17"/>
      <c r="S1016" s="17"/>
      <c r="T1016" s="17"/>
      <c r="U1016" s="17"/>
      <c r="V1016" s="17"/>
      <c r="W1016" s="17"/>
      <c r="X1016" s="17"/>
      <c r="AA1016" s="16"/>
    </row>
    <row r="1017" spans="1:27" s="15" customFormat="1" ht="18.75" customHeight="1">
      <c r="A1017" s="201"/>
      <c r="B1017" s="188">
        <v>4192</v>
      </c>
      <c r="C1017" s="18" t="s">
        <v>5379</v>
      </c>
      <c r="D1017" s="17">
        <v>4127795202</v>
      </c>
      <c r="E1017" s="28"/>
      <c r="F1017" s="28"/>
      <c r="G1017" s="28">
        <v>5</v>
      </c>
      <c r="H1017" s="28">
        <v>5</v>
      </c>
      <c r="I1017" s="28"/>
      <c r="J1017" s="28">
        <v>5</v>
      </c>
      <c r="K1017" s="28"/>
      <c r="L1017" s="28"/>
      <c r="M1017" s="28"/>
      <c r="N1017" s="28"/>
      <c r="O1017" s="28">
        <v>5</v>
      </c>
      <c r="P1017" s="28">
        <v>10</v>
      </c>
      <c r="Q1017" s="28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>
      <c r="A1018" s="201"/>
      <c r="B1018" s="188">
        <v>3659</v>
      </c>
      <c r="C1018" s="18" t="s">
        <v>3545</v>
      </c>
      <c r="D1018" s="17">
        <v>4127796945</v>
      </c>
      <c r="E1018" s="28"/>
      <c r="F1018" s="28"/>
      <c r="G1018" s="28">
        <v>5</v>
      </c>
      <c r="H1018" s="28"/>
      <c r="I1018" s="28"/>
      <c r="J1018" s="28"/>
      <c r="K1018" s="28"/>
      <c r="L1018" s="28"/>
      <c r="M1018" s="28"/>
      <c r="N1018" s="28"/>
      <c r="O1018" s="28"/>
      <c r="P1018" s="28">
        <v>10</v>
      </c>
      <c r="Q1018" s="28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>
      <c r="A1019" s="201"/>
      <c r="B1019" s="188">
        <v>4357</v>
      </c>
      <c r="C1019" s="18" t="s">
        <v>3099</v>
      </c>
      <c r="D1019" s="17">
        <v>4127799621</v>
      </c>
      <c r="E1019" s="28"/>
      <c r="F1019" s="28"/>
      <c r="G1019" s="28">
        <v>5</v>
      </c>
      <c r="H1019" s="28">
        <v>3</v>
      </c>
      <c r="I1019" s="28"/>
      <c r="J1019" s="28"/>
      <c r="K1019" s="28"/>
      <c r="L1019" s="28"/>
      <c r="M1019" s="28"/>
      <c r="N1019" s="28"/>
      <c r="O1019" s="28">
        <v>3</v>
      </c>
      <c r="P1019" s="28">
        <v>2</v>
      </c>
      <c r="Q1019" s="28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>
      <c r="A1020" s="201"/>
      <c r="B1020" s="188">
        <v>5408</v>
      </c>
      <c r="C1020" s="18" t="s">
        <v>4132</v>
      </c>
      <c r="D1020" s="17">
        <v>4127818653</v>
      </c>
      <c r="E1020" s="28">
        <v>2</v>
      </c>
      <c r="F1020" s="28">
        <v>2</v>
      </c>
      <c r="G1020" s="28">
        <v>5</v>
      </c>
      <c r="H1020" s="28">
        <v>7</v>
      </c>
      <c r="I1020" s="28"/>
      <c r="J1020" s="28">
        <v>7</v>
      </c>
      <c r="K1020" s="28"/>
      <c r="L1020" s="28"/>
      <c r="M1020" s="28"/>
      <c r="N1020" s="28"/>
      <c r="O1020" s="28"/>
      <c r="P1020" s="28"/>
      <c r="Q1020" s="28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>
      <c r="A1021" s="201"/>
      <c r="B1021" s="188">
        <v>1541</v>
      </c>
      <c r="C1021" s="18" t="s">
        <v>5380</v>
      </c>
      <c r="D1021" s="17">
        <v>4127716510</v>
      </c>
      <c r="E1021" s="28"/>
      <c r="F1021" s="28"/>
      <c r="G1021" s="28">
        <v>15</v>
      </c>
      <c r="H1021" s="28">
        <v>20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>
      <c r="A1022" s="201"/>
      <c r="B1022" s="188">
        <v>2291</v>
      </c>
      <c r="C1022" s="18" t="s">
        <v>5381</v>
      </c>
      <c r="D1022" s="17">
        <v>4127789374</v>
      </c>
      <c r="E1022" s="28"/>
      <c r="F1022" s="28"/>
      <c r="G1022" s="28">
        <v>5</v>
      </c>
      <c r="H1022" s="28">
        <v>5</v>
      </c>
      <c r="I1022" s="28"/>
      <c r="J1022" s="28">
        <v>5</v>
      </c>
      <c r="K1022" s="28"/>
      <c r="L1022" s="28"/>
      <c r="M1022" s="28"/>
      <c r="N1022" s="28"/>
      <c r="O1022" s="28"/>
      <c r="P1022" s="28">
        <v>5</v>
      </c>
      <c r="Q1022" s="28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>
      <c r="A1023" s="201"/>
      <c r="B1023" s="188">
        <v>2795</v>
      </c>
      <c r="C1023" s="18" t="s">
        <v>5382</v>
      </c>
      <c r="D1023" s="17">
        <v>4127825133</v>
      </c>
      <c r="E1023" s="28">
        <v>5</v>
      </c>
      <c r="F1023" s="28"/>
      <c r="G1023" s="28">
        <v>5</v>
      </c>
      <c r="H1023" s="28">
        <v>10</v>
      </c>
      <c r="I1023" s="28"/>
      <c r="J1023" s="28">
        <v>10</v>
      </c>
      <c r="K1023" s="28"/>
      <c r="L1023" s="28"/>
      <c r="M1023" s="28"/>
      <c r="N1023" s="28"/>
      <c r="O1023" s="28">
        <v>5</v>
      </c>
      <c r="P1023" s="28"/>
      <c r="Q1023" s="28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>
      <c r="A1024" s="201"/>
      <c r="B1024" s="188" t="s">
        <v>5383</v>
      </c>
      <c r="C1024" s="18" t="s">
        <v>2820</v>
      </c>
      <c r="D1024" s="17">
        <v>2745</v>
      </c>
      <c r="E1024" s="28"/>
      <c r="F1024" s="28"/>
      <c r="G1024" s="28">
        <v>2</v>
      </c>
      <c r="H1024" s="28"/>
      <c r="I1024" s="28"/>
      <c r="J1024" s="28"/>
      <c r="K1024" s="28">
        <v>2</v>
      </c>
      <c r="L1024" s="28">
        <v>2</v>
      </c>
      <c r="M1024" s="28">
        <v>3</v>
      </c>
      <c r="N1024" s="28"/>
      <c r="O1024" s="28">
        <v>3</v>
      </c>
      <c r="P1024" s="28">
        <v>3</v>
      </c>
      <c r="Q1024" s="28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>
      <c r="A1025" s="201"/>
      <c r="B1025" s="188">
        <v>4424</v>
      </c>
      <c r="C1025" s="18" t="s">
        <v>3163</v>
      </c>
      <c r="D1025" s="17">
        <v>4127797982</v>
      </c>
      <c r="E1025" s="28">
        <v>5</v>
      </c>
      <c r="F1025" s="28">
        <v>5</v>
      </c>
      <c r="G1025" s="28"/>
      <c r="H1025" s="28">
        <v>10</v>
      </c>
      <c r="I1025" s="28"/>
      <c r="J1025" s="28"/>
      <c r="K1025" s="28"/>
      <c r="L1025" s="28"/>
      <c r="M1025" s="28"/>
      <c r="N1025" s="28"/>
      <c r="O1025" s="28">
        <v>10</v>
      </c>
      <c r="P1025" s="28"/>
      <c r="Q1025" s="28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>
      <c r="A1026" s="201"/>
      <c r="B1026" s="188">
        <v>2798</v>
      </c>
      <c r="C1026" s="18" t="s">
        <v>4142</v>
      </c>
      <c r="D1026" s="17">
        <v>4127825057</v>
      </c>
      <c r="E1026" s="28"/>
      <c r="F1026" s="28"/>
      <c r="G1026" s="28"/>
      <c r="H1026" s="28">
        <v>10</v>
      </c>
      <c r="I1026" s="28"/>
      <c r="J1026" s="28"/>
      <c r="K1026" s="28"/>
      <c r="L1026" s="28"/>
      <c r="M1026" s="28"/>
      <c r="N1026" s="28"/>
      <c r="O1026" s="28">
        <v>10</v>
      </c>
      <c r="P1026" s="28">
        <v>5</v>
      </c>
      <c r="Q1026" s="28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>
      <c r="A1027" s="201"/>
      <c r="B1027" s="188">
        <v>3883</v>
      </c>
      <c r="C1027" s="18" t="s">
        <v>3168</v>
      </c>
      <c r="D1027" s="17">
        <v>4127830511</v>
      </c>
      <c r="E1027" s="28"/>
      <c r="F1027" s="28"/>
      <c r="G1027" s="28">
        <v>5</v>
      </c>
      <c r="H1027" s="28">
        <v>10</v>
      </c>
      <c r="I1027" s="28"/>
      <c r="J1027" s="28"/>
      <c r="K1027" s="28"/>
      <c r="L1027" s="28"/>
      <c r="M1027" s="28"/>
      <c r="N1027" s="28"/>
      <c r="O1027" s="28">
        <v>10</v>
      </c>
      <c r="P1027" s="28">
        <v>10</v>
      </c>
      <c r="Q1027" s="28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>
      <c r="A1028" s="201"/>
      <c r="B1028" s="188">
        <v>2558</v>
      </c>
      <c r="C1028" s="18" t="s">
        <v>4275</v>
      </c>
      <c r="D1028" s="17">
        <v>4127730081</v>
      </c>
      <c r="E1028" s="28"/>
      <c r="F1028" s="28"/>
      <c r="G1028" s="28">
        <v>5</v>
      </c>
      <c r="H1028" s="28">
        <v>10</v>
      </c>
      <c r="I1028" s="28"/>
      <c r="J1028" s="28"/>
      <c r="K1028" s="28"/>
      <c r="L1028" s="28"/>
      <c r="M1028" s="28"/>
      <c r="N1028" s="28"/>
      <c r="O1028" s="28"/>
      <c r="P1028" s="28">
        <v>5</v>
      </c>
      <c r="Q1028" s="28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>
      <c r="A1029" s="201"/>
      <c r="B1029" s="188">
        <v>2244</v>
      </c>
      <c r="C1029" s="18" t="s">
        <v>3535</v>
      </c>
      <c r="D1029" s="17">
        <v>4127727562</v>
      </c>
      <c r="E1029" s="28"/>
      <c r="F1029" s="28"/>
      <c r="G1029" s="28">
        <v>5</v>
      </c>
      <c r="H1029" s="28">
        <v>15</v>
      </c>
      <c r="I1029" s="28"/>
      <c r="J1029" s="28"/>
      <c r="K1029" s="28"/>
      <c r="L1029" s="28"/>
      <c r="M1029" s="28"/>
      <c r="N1029" s="28"/>
      <c r="O1029" s="28"/>
      <c r="P1029" s="28"/>
      <c r="Q1029" s="28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>
      <c r="A1030" s="201"/>
      <c r="B1030" s="188">
        <v>2169</v>
      </c>
      <c r="C1030" s="18" t="s">
        <v>3530</v>
      </c>
      <c r="D1030" s="17">
        <v>4127741976</v>
      </c>
      <c r="E1030" s="28"/>
      <c r="F1030" s="28"/>
      <c r="G1030" s="28">
        <v>5</v>
      </c>
      <c r="H1030" s="28">
        <v>10</v>
      </c>
      <c r="I1030" s="28"/>
      <c r="J1030" s="28"/>
      <c r="K1030" s="28"/>
      <c r="L1030" s="28"/>
      <c r="M1030" s="28"/>
      <c r="N1030" s="28"/>
      <c r="O1030" s="28"/>
      <c r="P1030" s="28"/>
      <c r="Q1030" s="28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>
      <c r="A1031" s="201"/>
      <c r="B1031" s="188">
        <v>2377</v>
      </c>
      <c r="C1031" s="18" t="s">
        <v>4513</v>
      </c>
      <c r="D1031" s="17">
        <v>4127805166</v>
      </c>
      <c r="E1031" s="28"/>
      <c r="F1031" s="28">
        <v>3</v>
      </c>
      <c r="G1031" s="28"/>
      <c r="H1031" s="28"/>
      <c r="I1031" s="28"/>
      <c r="J1031" s="28"/>
      <c r="K1031" s="28"/>
      <c r="L1031" s="28"/>
      <c r="M1031" s="28"/>
      <c r="N1031" s="28"/>
      <c r="O1031" s="28">
        <v>10</v>
      </c>
      <c r="P1031" s="28">
        <v>5</v>
      </c>
      <c r="Q1031" s="28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>
      <c r="A1032" s="201"/>
      <c r="B1032" s="188">
        <v>3177</v>
      </c>
      <c r="C1032" s="18" t="s">
        <v>5384</v>
      </c>
      <c r="D1032" s="17">
        <v>4127827876</v>
      </c>
      <c r="E1032" s="28"/>
      <c r="F1032" s="28"/>
      <c r="G1032" s="28">
        <v>3</v>
      </c>
      <c r="H1032" s="28">
        <v>5</v>
      </c>
      <c r="I1032" s="28"/>
      <c r="J1032" s="28">
        <v>5</v>
      </c>
      <c r="K1032" s="28"/>
      <c r="L1032" s="28"/>
      <c r="M1032" s="28"/>
      <c r="N1032" s="28"/>
      <c r="O1032" s="28">
        <v>5</v>
      </c>
      <c r="P1032" s="28">
        <v>5</v>
      </c>
      <c r="Q1032" s="28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>
      <c r="A1033" s="201"/>
      <c r="B1033" s="188">
        <v>2426</v>
      </c>
      <c r="C1033" s="18" t="s">
        <v>4297</v>
      </c>
      <c r="D1033" s="17">
        <v>4127674001</v>
      </c>
      <c r="E1033" s="28"/>
      <c r="F1033" s="28"/>
      <c r="G1033" s="28">
        <v>3</v>
      </c>
      <c r="H1033" s="28">
        <v>10</v>
      </c>
      <c r="I1033" s="28"/>
      <c r="J1033" s="28">
        <v>3</v>
      </c>
      <c r="K1033" s="28"/>
      <c r="L1033" s="28"/>
      <c r="M1033" s="28"/>
      <c r="N1033" s="28"/>
      <c r="O1033" s="28">
        <v>3</v>
      </c>
      <c r="P1033" s="28">
        <v>5</v>
      </c>
      <c r="Q1033" s="28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>
      <c r="A1034" s="201"/>
      <c r="B1034" s="188">
        <v>3994</v>
      </c>
      <c r="C1034" s="18" t="s">
        <v>3092</v>
      </c>
      <c r="D1034" s="17">
        <v>4127779731</v>
      </c>
      <c r="E1034" s="28"/>
      <c r="F1034" s="28"/>
      <c r="G1034" s="28">
        <v>5</v>
      </c>
      <c r="H1034" s="28">
        <v>15</v>
      </c>
      <c r="I1034" s="28"/>
      <c r="J1034" s="28">
        <v>3</v>
      </c>
      <c r="K1034" s="28"/>
      <c r="L1034" s="28"/>
      <c r="M1034" s="28"/>
      <c r="N1034" s="28"/>
      <c r="O1034" s="28"/>
      <c r="P1034" s="28"/>
      <c r="Q1034" s="28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>
      <c r="A1035" s="201"/>
      <c r="B1035" s="188">
        <v>5635</v>
      </c>
      <c r="C1035" s="18" t="s">
        <v>5385</v>
      </c>
      <c r="D1035" s="17">
        <v>4127798112</v>
      </c>
      <c r="E1035" s="28"/>
      <c r="F1035" s="28"/>
      <c r="G1035" s="28">
        <v>4</v>
      </c>
      <c r="H1035" s="28">
        <v>5</v>
      </c>
      <c r="I1035" s="28"/>
      <c r="J1035" s="28"/>
      <c r="K1035" s="28"/>
      <c r="L1035" s="28"/>
      <c r="M1035" s="28"/>
      <c r="N1035" s="28"/>
      <c r="O1035" s="28"/>
      <c r="P1035" s="28">
        <v>5</v>
      </c>
      <c r="Q1035" s="28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>
      <c r="A1036" s="201"/>
      <c r="B1036" s="188">
        <v>5582</v>
      </c>
      <c r="C1036" s="18" t="s">
        <v>5386</v>
      </c>
      <c r="D1036" s="17">
        <v>4127795520</v>
      </c>
      <c r="E1036" s="28"/>
      <c r="F1036" s="28"/>
      <c r="G1036" s="28">
        <v>5</v>
      </c>
      <c r="H1036" s="28">
        <v>5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>
      <c r="A1037" s="201"/>
      <c r="B1037" s="188" t="s">
        <v>5387</v>
      </c>
      <c r="C1037" s="18" t="s">
        <v>5388</v>
      </c>
      <c r="D1037" s="17">
        <v>2665</v>
      </c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17"/>
      <c r="S1037" s="17"/>
      <c r="T1037" s="17">
        <v>3</v>
      </c>
      <c r="U1037" s="17"/>
      <c r="V1037" s="17"/>
      <c r="W1037" s="17"/>
      <c r="X1037" s="17"/>
      <c r="AA1037" s="16"/>
    </row>
    <row r="1038" spans="1:27" s="15" customFormat="1" ht="18.75" customHeight="1">
      <c r="A1038" s="201"/>
      <c r="B1038" s="188" t="s">
        <v>5390</v>
      </c>
      <c r="C1038" s="18" t="s">
        <v>5389</v>
      </c>
      <c r="D1038" s="17">
        <v>2664</v>
      </c>
      <c r="E1038" s="28"/>
      <c r="F1038" s="28"/>
      <c r="G1038" s="28">
        <v>5</v>
      </c>
      <c r="H1038" s="28"/>
      <c r="I1038" s="28"/>
      <c r="J1038" s="28"/>
      <c r="K1038" s="28"/>
      <c r="L1038" s="28"/>
      <c r="M1038" s="28"/>
      <c r="N1038" s="28"/>
      <c r="O1038" s="28"/>
      <c r="P1038" s="28">
        <v>5</v>
      </c>
      <c r="Q1038" s="28"/>
      <c r="R1038" s="17"/>
      <c r="S1038" s="17"/>
      <c r="T1038" s="17"/>
      <c r="U1038" s="17"/>
      <c r="V1038" s="17"/>
      <c r="W1038" s="17"/>
      <c r="X1038" s="17"/>
      <c r="AA1038" s="16"/>
    </row>
    <row r="1039" spans="1:27" s="15" customFormat="1" ht="18.75" customHeight="1">
      <c r="A1039" s="201"/>
      <c r="B1039" s="188" t="s">
        <v>5391</v>
      </c>
      <c r="C1039" s="18" t="s">
        <v>5392</v>
      </c>
      <c r="D1039" s="17">
        <v>2359</v>
      </c>
      <c r="E1039" s="28"/>
      <c r="F1039" s="28"/>
      <c r="G1039" s="28"/>
      <c r="H1039" s="28">
        <v>6</v>
      </c>
      <c r="I1039" s="28">
        <v>6</v>
      </c>
      <c r="J1039" s="28"/>
      <c r="K1039" s="28"/>
      <c r="L1039" s="28"/>
      <c r="M1039" s="28"/>
      <c r="N1039" s="28"/>
      <c r="O1039" s="28">
        <v>6</v>
      </c>
      <c r="P1039" s="28"/>
      <c r="Q1039" s="28"/>
      <c r="R1039" s="17"/>
      <c r="S1039" s="17"/>
      <c r="T1039" s="17"/>
      <c r="U1039" s="17"/>
      <c r="V1039" s="17"/>
      <c r="W1039" s="17"/>
      <c r="X1039" s="17"/>
      <c r="AA1039" s="16"/>
    </row>
    <row r="1040" spans="1:27" s="15" customFormat="1" ht="18.75" customHeight="1">
      <c r="A1040" s="201"/>
      <c r="B1040" s="188"/>
      <c r="C1040" s="179" t="s">
        <v>5332</v>
      </c>
      <c r="D1040" s="82"/>
      <c r="E1040" s="34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34"/>
      <c r="S1040" s="34"/>
      <c r="T1040" s="34"/>
      <c r="U1040" s="34"/>
      <c r="V1040" s="34"/>
      <c r="W1040" s="34"/>
      <c r="X1040" s="179" t="s">
        <v>5332</v>
      </c>
      <c r="AA1040" s="16"/>
    </row>
    <row r="1041" spans="1:27" s="15" customFormat="1" ht="18.75" customHeight="1">
      <c r="A1041" s="201"/>
      <c r="B1041" s="188">
        <v>5539</v>
      </c>
      <c r="C1041" s="161" t="s">
        <v>5345</v>
      </c>
      <c r="D1041" s="82">
        <v>4127833395</v>
      </c>
      <c r="E1041" s="34"/>
      <c r="F1041" s="28"/>
      <c r="G1041" s="28">
        <v>10</v>
      </c>
      <c r="H1041" s="28">
        <v>6</v>
      </c>
      <c r="I1041" s="28"/>
      <c r="J1041" s="28"/>
      <c r="K1041" s="28"/>
      <c r="L1041" s="28"/>
      <c r="M1041" s="28"/>
      <c r="N1041" s="28"/>
      <c r="O1041" s="28">
        <v>10</v>
      </c>
      <c r="P1041" s="28"/>
      <c r="Q1041" s="28"/>
      <c r="R1041" s="34"/>
      <c r="S1041" s="34"/>
      <c r="T1041" s="34"/>
      <c r="U1041" s="34"/>
      <c r="V1041" s="34"/>
      <c r="W1041" s="34"/>
      <c r="X1041" s="731" t="s">
        <v>5347</v>
      </c>
      <c r="AA1041" s="16"/>
    </row>
    <row r="1042" spans="1:27" s="15" customFormat="1" ht="18.75" customHeight="1">
      <c r="A1042" s="201"/>
      <c r="B1042" s="188">
        <v>5063</v>
      </c>
      <c r="C1042" s="161" t="s">
        <v>987</v>
      </c>
      <c r="D1042" s="82">
        <v>4127808299</v>
      </c>
      <c r="E1042" s="34"/>
      <c r="F1042" s="28">
        <v>3</v>
      </c>
      <c r="G1042" s="28">
        <v>6</v>
      </c>
      <c r="H1042" s="28">
        <v>5</v>
      </c>
      <c r="I1042" s="28"/>
      <c r="J1042" s="28">
        <v>5</v>
      </c>
      <c r="K1042" s="28"/>
      <c r="L1042" s="28"/>
      <c r="M1042" s="28"/>
      <c r="N1042" s="28"/>
      <c r="O1042" s="28">
        <v>3</v>
      </c>
      <c r="P1042" s="28"/>
      <c r="Q1042" s="28"/>
      <c r="R1042" s="34"/>
      <c r="S1042" s="34"/>
      <c r="T1042" s="34"/>
      <c r="U1042" s="34"/>
      <c r="V1042" s="34"/>
      <c r="W1042" s="34"/>
      <c r="X1042" s="732"/>
      <c r="AA1042" s="16"/>
    </row>
    <row r="1043" spans="1:27" s="15" customFormat="1" ht="18.75" customHeight="1">
      <c r="A1043" s="201"/>
      <c r="B1043" s="188">
        <v>5286</v>
      </c>
      <c r="C1043" s="161" t="s">
        <v>5346</v>
      </c>
      <c r="D1043" s="82">
        <v>4127838962</v>
      </c>
      <c r="E1043" s="34"/>
      <c r="F1043" s="28"/>
      <c r="G1043" s="28">
        <v>10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34"/>
      <c r="S1043" s="34"/>
      <c r="T1043" s="34"/>
      <c r="U1043" s="34"/>
      <c r="V1043" s="34"/>
      <c r="W1043" s="34"/>
      <c r="X1043" s="732"/>
      <c r="AA1043" s="16"/>
    </row>
    <row r="1044" spans="1:27" s="15" customFormat="1" ht="18.75" customHeight="1">
      <c r="A1044" s="201"/>
      <c r="B1044" s="188">
        <v>5286</v>
      </c>
      <c r="C1044" s="161" t="s">
        <v>5346</v>
      </c>
      <c r="D1044" s="82">
        <v>4127774559</v>
      </c>
      <c r="E1044" s="34"/>
      <c r="F1044" s="28"/>
      <c r="G1044" s="34"/>
      <c r="H1044" s="28">
        <v>10</v>
      </c>
      <c r="I1044" s="28"/>
      <c r="J1044" s="28"/>
      <c r="K1044" s="28"/>
      <c r="L1044" s="28"/>
      <c r="M1044" s="28"/>
      <c r="N1044" s="28"/>
      <c r="O1044" s="28">
        <v>6</v>
      </c>
      <c r="P1044" s="34"/>
      <c r="Q1044" s="28"/>
      <c r="R1044" s="34"/>
      <c r="S1044" s="34"/>
      <c r="T1044" s="34"/>
      <c r="U1044" s="34"/>
      <c r="V1044" s="34"/>
      <c r="W1044" s="34"/>
      <c r="X1044" s="733"/>
      <c r="AA1044" s="16"/>
    </row>
    <row r="1045" spans="1:27" s="15" customFormat="1" ht="18.75" customHeight="1">
      <c r="A1045" s="201"/>
      <c r="B1045" s="188" t="s">
        <v>2443</v>
      </c>
      <c r="C1045" s="18" t="s">
        <v>5333</v>
      </c>
      <c r="D1045" s="17" t="s">
        <v>5190</v>
      </c>
      <c r="E1045" s="34"/>
      <c r="F1045" s="34"/>
      <c r="G1045" s="28">
        <v>30</v>
      </c>
      <c r="H1045" s="28">
        <v>20</v>
      </c>
      <c r="I1045" s="28">
        <v>20</v>
      </c>
      <c r="J1045" s="28">
        <v>20</v>
      </c>
      <c r="K1045" s="34"/>
      <c r="L1045" s="34"/>
      <c r="M1045" s="34"/>
      <c r="N1045" s="34"/>
      <c r="O1045" s="34"/>
      <c r="P1045" s="34"/>
      <c r="Q1045" s="28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>
      <c r="A1046" s="201"/>
      <c r="B1046" s="188">
        <v>3536</v>
      </c>
      <c r="C1046" s="18" t="s">
        <v>5334</v>
      </c>
      <c r="D1046" s="17">
        <v>4127825575</v>
      </c>
      <c r="E1046" s="28">
        <v>3</v>
      </c>
      <c r="F1046" s="28"/>
      <c r="G1046" s="28">
        <v>4</v>
      </c>
      <c r="H1046" s="28">
        <v>3</v>
      </c>
      <c r="I1046" s="28"/>
      <c r="J1046" s="28"/>
      <c r="K1046" s="28"/>
      <c r="L1046" s="28"/>
      <c r="M1046" s="28"/>
      <c r="N1046" s="28"/>
      <c r="O1046" s="28">
        <v>9</v>
      </c>
      <c r="P1046" s="28">
        <v>9</v>
      </c>
      <c r="Q1046" s="28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>
      <c r="A1047" s="201"/>
      <c r="B1047" s="188">
        <v>3518</v>
      </c>
      <c r="C1047" s="18" t="s">
        <v>967</v>
      </c>
      <c r="D1047" s="17">
        <v>4127833632</v>
      </c>
      <c r="E1047" s="34"/>
      <c r="F1047" s="34"/>
      <c r="G1047" s="28">
        <v>10</v>
      </c>
      <c r="H1047" s="28"/>
      <c r="I1047" s="28"/>
      <c r="J1047" s="28"/>
      <c r="K1047" s="28"/>
      <c r="L1047" s="28"/>
      <c r="M1047" s="28"/>
      <c r="N1047" s="28"/>
      <c r="O1047" s="28">
        <v>5</v>
      </c>
      <c r="P1047" s="28">
        <v>5</v>
      </c>
      <c r="Q1047" s="28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>
      <c r="A1048" s="201"/>
      <c r="B1048" s="188">
        <v>3585</v>
      </c>
      <c r="C1048" s="18" t="s">
        <v>2939</v>
      </c>
      <c r="D1048" s="17">
        <v>4127833979</v>
      </c>
      <c r="E1048" s="34"/>
      <c r="F1048" s="34"/>
      <c r="G1048" s="28">
        <v>20</v>
      </c>
      <c r="H1048" s="28"/>
      <c r="I1048" s="28"/>
      <c r="J1048" s="28"/>
      <c r="K1048" s="28"/>
      <c r="L1048" s="28"/>
      <c r="M1048" s="28"/>
      <c r="N1048" s="28"/>
      <c r="O1048" s="28">
        <v>15</v>
      </c>
      <c r="P1048" s="28">
        <v>20</v>
      </c>
      <c r="Q1048" s="28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>
      <c r="A1049" s="201"/>
      <c r="B1049" s="188">
        <v>4992</v>
      </c>
      <c r="C1049" s="18" t="s">
        <v>1229</v>
      </c>
      <c r="D1049" s="17">
        <v>4127827336</v>
      </c>
      <c r="E1049" s="34"/>
      <c r="F1049" s="34"/>
      <c r="G1049" s="28">
        <v>10</v>
      </c>
      <c r="H1049" s="28"/>
      <c r="I1049" s="28"/>
      <c r="J1049" s="28"/>
      <c r="K1049" s="28"/>
      <c r="L1049" s="28"/>
      <c r="M1049" s="28"/>
      <c r="N1049" s="28"/>
      <c r="O1049" s="28">
        <v>10</v>
      </c>
      <c r="P1049" s="28">
        <v>10</v>
      </c>
      <c r="Q1049" s="28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>
      <c r="A1050" s="201"/>
      <c r="B1050" s="188">
        <v>1611</v>
      </c>
      <c r="C1050" s="18" t="s">
        <v>1104</v>
      </c>
      <c r="D1050" s="17">
        <v>4127829280</v>
      </c>
      <c r="E1050" s="34"/>
      <c r="F1050" s="34"/>
      <c r="G1050" s="28">
        <v>10</v>
      </c>
      <c r="H1050" s="28">
        <v>10</v>
      </c>
      <c r="I1050" s="28"/>
      <c r="J1050" s="28"/>
      <c r="K1050" s="28"/>
      <c r="L1050" s="28"/>
      <c r="M1050" s="28"/>
      <c r="N1050" s="28"/>
      <c r="O1050" s="28">
        <v>5</v>
      </c>
      <c r="P1050" s="28">
        <v>5</v>
      </c>
      <c r="Q1050" s="28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>
      <c r="A1051" s="201"/>
      <c r="B1051" s="188">
        <v>5248</v>
      </c>
      <c r="C1051" s="18" t="s">
        <v>5335</v>
      </c>
      <c r="D1051" s="17">
        <v>4127825823</v>
      </c>
      <c r="E1051" s="28">
        <v>2</v>
      </c>
      <c r="F1051" s="28">
        <v>2</v>
      </c>
      <c r="G1051" s="28">
        <v>10</v>
      </c>
      <c r="H1051" s="28">
        <v>3</v>
      </c>
      <c r="I1051" s="28"/>
      <c r="J1051" s="28"/>
      <c r="K1051" s="28"/>
      <c r="L1051" s="28"/>
      <c r="M1051" s="28"/>
      <c r="N1051" s="28"/>
      <c r="O1051" s="28">
        <v>3</v>
      </c>
      <c r="P1051" s="28">
        <v>5</v>
      </c>
      <c r="Q1051" s="28"/>
      <c r="R1051" s="17"/>
      <c r="S1051" s="17"/>
      <c r="T1051" s="17"/>
      <c r="U1051" s="17"/>
      <c r="V1051" s="17"/>
      <c r="W1051" s="17"/>
      <c r="X1051" s="17"/>
      <c r="AA1051" s="16"/>
    </row>
    <row r="1052" spans="1:27" s="15" customFormat="1" ht="18.75" customHeight="1">
      <c r="A1052" s="201"/>
      <c r="B1052" s="188">
        <v>4759</v>
      </c>
      <c r="C1052" s="18" t="s">
        <v>175</v>
      </c>
      <c r="D1052" s="17">
        <v>4127825738</v>
      </c>
      <c r="E1052" s="28">
        <v>2</v>
      </c>
      <c r="F1052" s="28">
        <v>2</v>
      </c>
      <c r="G1052" s="28">
        <v>10</v>
      </c>
      <c r="H1052" s="28">
        <v>4</v>
      </c>
      <c r="I1052" s="28"/>
      <c r="J1052" s="28"/>
      <c r="K1052" s="28"/>
      <c r="L1052" s="28"/>
      <c r="M1052" s="28">
        <v>4</v>
      </c>
      <c r="N1052" s="28"/>
      <c r="O1052" s="28">
        <v>3</v>
      </c>
      <c r="P1052" s="28">
        <v>3</v>
      </c>
      <c r="Q1052" s="28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>
      <c r="A1053" s="201"/>
      <c r="B1053" s="188">
        <v>4758</v>
      </c>
      <c r="C1053" s="18" t="s">
        <v>5336</v>
      </c>
      <c r="D1053" s="17">
        <v>4127825733</v>
      </c>
      <c r="E1053" s="28">
        <v>2</v>
      </c>
      <c r="F1053" s="28">
        <v>2</v>
      </c>
      <c r="G1053" s="28">
        <v>10</v>
      </c>
      <c r="H1053" s="28">
        <v>3</v>
      </c>
      <c r="I1053" s="28"/>
      <c r="J1053" s="28"/>
      <c r="K1053" s="28"/>
      <c r="L1053" s="28"/>
      <c r="M1053" s="28">
        <v>3</v>
      </c>
      <c r="N1053" s="28"/>
      <c r="O1053" s="28">
        <v>3</v>
      </c>
      <c r="P1053" s="28">
        <v>3</v>
      </c>
      <c r="Q1053" s="28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>
      <c r="A1054" s="201"/>
      <c r="B1054" s="188">
        <v>5095</v>
      </c>
      <c r="C1054" s="18" t="s">
        <v>965</v>
      </c>
      <c r="D1054" s="17">
        <v>4127825788</v>
      </c>
      <c r="E1054" s="34">
        <v>2</v>
      </c>
      <c r="F1054" s="34">
        <v>2</v>
      </c>
      <c r="G1054" s="34">
        <v>10</v>
      </c>
      <c r="H1054" s="34">
        <v>3</v>
      </c>
      <c r="I1054" s="34"/>
      <c r="J1054" s="34"/>
      <c r="K1054" s="34"/>
      <c r="L1054" s="34"/>
      <c r="M1054" s="34">
        <v>5</v>
      </c>
      <c r="N1054" s="34"/>
      <c r="O1054" s="34">
        <v>6</v>
      </c>
      <c r="P1054" s="34">
        <v>5</v>
      </c>
      <c r="Q1054" s="28"/>
      <c r="R1054" s="17"/>
      <c r="S1054" s="17"/>
      <c r="T1054" s="17"/>
      <c r="U1054" s="17"/>
      <c r="V1054" s="17"/>
      <c r="W1054" s="17"/>
      <c r="X1054" s="17"/>
      <c r="AA1054" s="16"/>
    </row>
    <row r="1055" spans="1:27" s="15" customFormat="1" ht="18.75" customHeight="1">
      <c r="A1055" s="201"/>
      <c r="B1055" s="188">
        <v>4978</v>
      </c>
      <c r="C1055" s="18" t="s">
        <v>5337</v>
      </c>
      <c r="D1055" s="17">
        <v>4127825771</v>
      </c>
      <c r="E1055" s="28">
        <v>2</v>
      </c>
      <c r="F1055" s="28">
        <v>2</v>
      </c>
      <c r="G1055" s="28">
        <v>10</v>
      </c>
      <c r="H1055" s="28">
        <v>3</v>
      </c>
      <c r="I1055" s="28"/>
      <c r="J1055" s="28"/>
      <c r="K1055" s="28"/>
      <c r="L1055" s="28"/>
      <c r="M1055" s="28">
        <v>3</v>
      </c>
      <c r="N1055" s="28"/>
      <c r="O1055" s="28">
        <v>3</v>
      </c>
      <c r="P1055" s="28">
        <v>10</v>
      </c>
      <c r="Q1055" s="28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>
      <c r="A1056" s="201"/>
      <c r="B1056" s="188">
        <v>5120</v>
      </c>
      <c r="C1056" s="18" t="s">
        <v>5338</v>
      </c>
      <c r="D1056" s="17">
        <v>4127825814</v>
      </c>
      <c r="E1056" s="28">
        <v>2</v>
      </c>
      <c r="F1056" s="28">
        <v>2</v>
      </c>
      <c r="G1056" s="28">
        <v>15</v>
      </c>
      <c r="H1056" s="28">
        <v>3</v>
      </c>
      <c r="I1056" s="28"/>
      <c r="J1056" s="28"/>
      <c r="K1056" s="28"/>
      <c r="L1056" s="28"/>
      <c r="M1056" s="28">
        <v>3</v>
      </c>
      <c r="N1056" s="28"/>
      <c r="O1056" s="28">
        <v>3</v>
      </c>
      <c r="P1056" s="28">
        <v>3</v>
      </c>
      <c r="Q1056" s="28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>
      <c r="A1057" s="201"/>
      <c r="B1057" s="188">
        <v>4725</v>
      </c>
      <c r="C1057" s="18" t="s">
        <v>4735</v>
      </c>
      <c r="D1057" s="17">
        <v>4127825725</v>
      </c>
      <c r="E1057" s="28">
        <v>2</v>
      </c>
      <c r="F1057" s="28"/>
      <c r="G1057" s="28">
        <v>10</v>
      </c>
      <c r="H1057" s="28">
        <v>3</v>
      </c>
      <c r="I1057" s="28"/>
      <c r="J1057" s="28"/>
      <c r="K1057" s="28"/>
      <c r="L1057" s="28"/>
      <c r="M1057" s="28"/>
      <c r="N1057" s="28"/>
      <c r="O1057" s="28">
        <v>4</v>
      </c>
      <c r="P1057" s="34"/>
      <c r="Q1057" s="28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>
      <c r="A1058" s="201"/>
      <c r="B1058" s="188">
        <v>4834</v>
      </c>
      <c r="C1058" s="18" t="s">
        <v>1330</v>
      </c>
      <c r="D1058" s="17">
        <v>4127825761</v>
      </c>
      <c r="E1058" s="34"/>
      <c r="F1058" s="34"/>
      <c r="G1058" s="28">
        <v>15</v>
      </c>
      <c r="H1058" s="28">
        <v>3</v>
      </c>
      <c r="I1058" s="28"/>
      <c r="J1058" s="28"/>
      <c r="K1058" s="28"/>
      <c r="L1058" s="28"/>
      <c r="M1058" s="28">
        <v>3</v>
      </c>
      <c r="N1058" s="34"/>
      <c r="O1058" s="34"/>
      <c r="P1058" s="34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>
      <c r="A1059" s="201"/>
      <c r="B1059" s="188">
        <v>4780</v>
      </c>
      <c r="C1059" s="18" t="s">
        <v>2931</v>
      </c>
      <c r="D1059" s="17">
        <v>4127825747</v>
      </c>
      <c r="E1059" s="28">
        <v>2</v>
      </c>
      <c r="F1059" s="28">
        <v>2</v>
      </c>
      <c r="G1059" s="28">
        <v>10</v>
      </c>
      <c r="H1059" s="28">
        <v>3</v>
      </c>
      <c r="I1059" s="28"/>
      <c r="J1059" s="28"/>
      <c r="K1059" s="28"/>
      <c r="L1059" s="28"/>
      <c r="M1059" s="28">
        <v>3</v>
      </c>
      <c r="N1059" s="28"/>
      <c r="O1059" s="28">
        <v>3</v>
      </c>
      <c r="P1059" s="28">
        <v>3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>
      <c r="A1060" s="201"/>
      <c r="B1060" s="188">
        <v>4914</v>
      </c>
      <c r="C1060" s="18" t="s">
        <v>5438</v>
      </c>
      <c r="D1060" s="17">
        <v>4127902173</v>
      </c>
      <c r="E1060" s="34"/>
      <c r="F1060" s="34"/>
      <c r="G1060" s="28">
        <v>5</v>
      </c>
      <c r="H1060" s="28">
        <v>15</v>
      </c>
      <c r="I1060" s="28"/>
      <c r="J1060" s="28"/>
      <c r="K1060" s="28"/>
      <c r="L1060" s="28"/>
      <c r="M1060" s="28"/>
      <c r="N1060" s="28"/>
      <c r="O1060" s="28">
        <v>5</v>
      </c>
      <c r="P1060" s="28">
        <v>10</v>
      </c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>
      <c r="A1061" s="201"/>
      <c r="B1061" s="188">
        <v>5526</v>
      </c>
      <c r="C1061" s="18" t="s">
        <v>4108</v>
      </c>
      <c r="D1061" s="17">
        <v>4127824388</v>
      </c>
      <c r="E1061" s="34">
        <v>5</v>
      </c>
      <c r="F1061" s="34"/>
      <c r="G1061" s="34"/>
      <c r="H1061" s="34">
        <v>10</v>
      </c>
      <c r="I1061" s="34"/>
      <c r="J1061" s="34"/>
      <c r="K1061" s="34"/>
      <c r="L1061" s="34"/>
      <c r="M1061" s="34"/>
      <c r="N1061" s="34"/>
      <c r="O1061" s="34">
        <v>10</v>
      </c>
      <c r="P1061" s="34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>
      <c r="A1062" s="201"/>
      <c r="B1062" s="188">
        <v>5638</v>
      </c>
      <c r="C1062" s="18" t="s">
        <v>5339</v>
      </c>
      <c r="D1062" s="17">
        <v>4127831898</v>
      </c>
      <c r="E1062" s="34"/>
      <c r="F1062" s="34"/>
      <c r="G1062" s="28">
        <v>10</v>
      </c>
      <c r="H1062" s="28">
        <v>5</v>
      </c>
      <c r="I1062" s="28"/>
      <c r="J1062" s="28"/>
      <c r="K1062" s="28"/>
      <c r="L1062" s="28"/>
      <c r="M1062" s="28"/>
      <c r="N1062" s="28"/>
      <c r="O1062" s="28">
        <v>10</v>
      </c>
      <c r="P1062" s="28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>
      <c r="A1063" s="201"/>
      <c r="B1063" s="188">
        <v>5592</v>
      </c>
      <c r="C1063" s="18" t="s">
        <v>5340</v>
      </c>
      <c r="D1063" s="17">
        <v>4127827311</v>
      </c>
      <c r="E1063" s="34"/>
      <c r="F1063" s="34"/>
      <c r="G1063" s="28">
        <v>6</v>
      </c>
      <c r="H1063" s="28">
        <v>5</v>
      </c>
      <c r="I1063" s="28"/>
      <c r="J1063" s="28">
        <v>5</v>
      </c>
      <c r="K1063" s="34"/>
      <c r="L1063" s="34"/>
      <c r="M1063" s="34"/>
      <c r="N1063" s="34"/>
      <c r="O1063" s="34"/>
      <c r="P1063" s="34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>
      <c r="A1064" s="201"/>
      <c r="B1064" s="188">
        <v>5538</v>
      </c>
      <c r="C1064" s="18" t="s">
        <v>2472</v>
      </c>
      <c r="D1064" s="17">
        <v>4127829476</v>
      </c>
      <c r="E1064" s="34"/>
      <c r="F1064" s="34"/>
      <c r="G1064" s="28">
        <v>5</v>
      </c>
      <c r="H1064" s="28">
        <v>10</v>
      </c>
      <c r="I1064" s="28"/>
      <c r="J1064" s="28">
        <v>5</v>
      </c>
      <c r="K1064" s="28"/>
      <c r="L1064" s="28"/>
      <c r="M1064" s="28">
        <v>5</v>
      </c>
      <c r="N1064" s="28"/>
      <c r="O1064" s="28">
        <v>6</v>
      </c>
      <c r="P1064" s="28">
        <v>10</v>
      </c>
      <c r="Q1064" s="28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>
      <c r="A1065" s="201"/>
      <c r="B1065" s="188">
        <v>3818</v>
      </c>
      <c r="C1065" s="18" t="s">
        <v>2815</v>
      </c>
      <c r="D1065" s="17">
        <v>4127826773</v>
      </c>
      <c r="E1065" s="34"/>
      <c r="F1065" s="34"/>
      <c r="G1065" s="28">
        <v>10</v>
      </c>
      <c r="H1065" s="28">
        <v>20</v>
      </c>
      <c r="I1065" s="28"/>
      <c r="J1065" s="28">
        <v>10</v>
      </c>
      <c r="K1065" s="28"/>
      <c r="L1065" s="28"/>
      <c r="M1065" s="28"/>
      <c r="N1065" s="28"/>
      <c r="O1065" s="28">
        <v>10</v>
      </c>
      <c r="P1065" s="28">
        <v>15</v>
      </c>
      <c r="Q1065" s="28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>
      <c r="A1066" s="201"/>
      <c r="B1066" s="188">
        <v>5392</v>
      </c>
      <c r="C1066" s="18" t="s">
        <v>5179</v>
      </c>
      <c r="D1066" s="17">
        <v>4127825845</v>
      </c>
      <c r="E1066" s="34"/>
      <c r="F1066" s="34"/>
      <c r="G1066" s="28">
        <v>5</v>
      </c>
      <c r="H1066" s="28"/>
      <c r="I1066" s="28"/>
      <c r="J1066" s="28">
        <v>5</v>
      </c>
      <c r="K1066" s="28"/>
      <c r="L1066" s="28"/>
      <c r="M1066" s="28">
        <v>5</v>
      </c>
      <c r="N1066" s="28"/>
      <c r="O1066" s="28">
        <v>5</v>
      </c>
      <c r="P1066" s="28">
        <v>5</v>
      </c>
      <c r="Q1066" s="17"/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>
      <c r="A1067" s="201"/>
      <c r="B1067" s="188">
        <v>5056</v>
      </c>
      <c r="C1067" s="18" t="s">
        <v>4555</v>
      </c>
      <c r="D1067" s="17">
        <v>4127833537</v>
      </c>
      <c r="E1067" s="34"/>
      <c r="F1067" s="34"/>
      <c r="G1067" s="34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10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>
      <c r="A1068" s="201"/>
      <c r="B1068" s="188">
        <v>4995</v>
      </c>
      <c r="C1068" s="18" t="s">
        <v>5341</v>
      </c>
      <c r="D1068" s="17">
        <v>4127833214</v>
      </c>
      <c r="E1068" s="28"/>
      <c r="F1068" s="28"/>
      <c r="G1068" s="28">
        <v>15</v>
      </c>
      <c r="H1068" s="28">
        <v>5</v>
      </c>
      <c r="I1068" s="28"/>
      <c r="J1068" s="28"/>
      <c r="K1068" s="28"/>
      <c r="L1068" s="28"/>
      <c r="M1068" s="28"/>
      <c r="N1068" s="28"/>
      <c r="O1068" s="28">
        <v>30</v>
      </c>
      <c r="P1068" s="28">
        <v>5</v>
      </c>
      <c r="Q1068" s="28"/>
      <c r="R1068" s="17"/>
      <c r="S1068" s="17"/>
      <c r="T1068" s="17"/>
      <c r="U1068" s="17"/>
      <c r="V1068" s="17"/>
      <c r="W1068" s="17"/>
      <c r="X1068" s="17"/>
      <c r="AA1068" s="16"/>
    </row>
    <row r="1069" spans="1:27" s="15" customFormat="1" ht="18.75" customHeight="1">
      <c r="A1069" s="201"/>
      <c r="B1069" s="188">
        <v>5159</v>
      </c>
      <c r="C1069" s="18" t="s">
        <v>5342</v>
      </c>
      <c r="D1069" s="17">
        <v>4127829845</v>
      </c>
      <c r="E1069" s="28">
        <v>5</v>
      </c>
      <c r="F1069" s="28"/>
      <c r="G1069" s="28"/>
      <c r="H1069" s="28">
        <v>20</v>
      </c>
      <c r="I1069" s="28"/>
      <c r="J1069" s="28"/>
      <c r="K1069" s="28"/>
      <c r="L1069" s="28"/>
      <c r="M1069" s="28"/>
      <c r="N1069" s="28"/>
      <c r="O1069" s="28">
        <v>10</v>
      </c>
      <c r="P1069" s="28">
        <v>25</v>
      </c>
      <c r="Q1069" s="28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>
      <c r="A1070" s="201"/>
      <c r="B1070" s="188">
        <v>5280</v>
      </c>
      <c r="C1070" s="18" t="s">
        <v>1531</v>
      </c>
      <c r="D1070" s="17">
        <v>4127827695</v>
      </c>
      <c r="E1070" s="34"/>
      <c r="F1070" s="28">
        <v>10</v>
      </c>
      <c r="G1070" s="28">
        <v>5</v>
      </c>
      <c r="H1070" s="28">
        <v>10</v>
      </c>
      <c r="I1070" s="28"/>
      <c r="J1070" s="28"/>
      <c r="K1070" s="28"/>
      <c r="L1070" s="28"/>
      <c r="M1070" s="28"/>
      <c r="N1070" s="28"/>
      <c r="O1070" s="28">
        <v>10</v>
      </c>
      <c r="P1070" s="28">
        <v>15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>
      <c r="A1071" s="201"/>
      <c r="B1071" s="188">
        <v>4632</v>
      </c>
      <c r="C1071" s="18" t="s">
        <v>5343</v>
      </c>
      <c r="D1071" s="17">
        <v>4127814929</v>
      </c>
      <c r="E1071" s="28">
        <v>5</v>
      </c>
      <c r="F1071" s="28">
        <v>5</v>
      </c>
      <c r="G1071" s="28"/>
      <c r="H1071" s="28"/>
      <c r="I1071" s="28"/>
      <c r="J1071" s="28"/>
      <c r="K1071" s="28"/>
      <c r="L1071" s="28"/>
      <c r="M1071" s="28"/>
      <c r="N1071" s="28"/>
      <c r="O1071" s="28"/>
      <c r="P1071" s="28">
        <v>10</v>
      </c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>
      <c r="A1072" s="201"/>
      <c r="B1072" s="188">
        <v>4976</v>
      </c>
      <c r="C1072" s="18" t="s">
        <v>1662</v>
      </c>
      <c r="D1072" s="17">
        <v>4127819472</v>
      </c>
      <c r="E1072" s="28"/>
      <c r="F1072" s="28"/>
      <c r="G1072" s="28">
        <v>15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>
      <c r="A1073" s="201"/>
      <c r="B1073" s="188">
        <v>4976</v>
      </c>
      <c r="C1073" s="18" t="s">
        <v>5344</v>
      </c>
      <c r="D1073" s="17">
        <v>4127913884</v>
      </c>
      <c r="E1073" s="28">
        <v>10</v>
      </c>
      <c r="F1073" s="28">
        <v>10</v>
      </c>
      <c r="G1073" s="28"/>
      <c r="H1073" s="28"/>
      <c r="I1073" s="28"/>
      <c r="J1073" s="28"/>
      <c r="K1073" s="28"/>
      <c r="L1073" s="28"/>
      <c r="M1073" s="28"/>
      <c r="N1073" s="28"/>
      <c r="O1073" s="28">
        <v>10</v>
      </c>
      <c r="P1073" s="28">
        <v>10</v>
      </c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>
      <c r="A1074" s="202"/>
      <c r="B1074" s="189"/>
      <c r="C1074" s="51"/>
      <c r="D1074" s="48"/>
      <c r="E1074" s="175"/>
      <c r="F1074" s="175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48"/>
      <c r="R1074" s="48"/>
      <c r="S1074" s="48"/>
      <c r="T1074" s="48"/>
      <c r="U1074" s="48"/>
      <c r="V1074" s="48"/>
      <c r="W1074" s="48"/>
      <c r="X1074" s="163" t="s">
        <v>5395</v>
      </c>
      <c r="AA1074" s="16"/>
    </row>
    <row r="1075" spans="1:27" s="15" customFormat="1" ht="18.75" customHeight="1">
      <c r="A1075" s="201"/>
      <c r="B1075" s="188"/>
      <c r="C1075" s="179" t="s">
        <v>5394</v>
      </c>
      <c r="D1075" s="17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>
      <c r="A1076" s="215" t="s">
        <v>5232</v>
      </c>
      <c r="B1076" s="188">
        <v>5054</v>
      </c>
      <c r="C1076" s="18" t="s">
        <v>5402</v>
      </c>
      <c r="D1076" s="17">
        <v>4127819591</v>
      </c>
      <c r="E1076" s="28"/>
      <c r="F1076" s="28"/>
      <c r="G1076" s="28">
        <v>6</v>
      </c>
      <c r="H1076" s="28"/>
      <c r="I1076" s="28"/>
      <c r="J1076" s="28">
        <v>7</v>
      </c>
      <c r="K1076" s="28"/>
      <c r="L1076" s="28"/>
      <c r="M1076" s="28"/>
      <c r="N1076" s="28"/>
      <c r="O1076" s="28"/>
      <c r="P1076" s="28"/>
      <c r="Q1076" s="28"/>
      <c r="R1076" s="28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>
      <c r="A1077" s="215" t="s">
        <v>5284</v>
      </c>
      <c r="B1077" s="188">
        <v>4059</v>
      </c>
      <c r="C1077" s="18" t="s">
        <v>3074</v>
      </c>
      <c r="D1077" s="17">
        <v>4127826901</v>
      </c>
      <c r="E1077" s="28">
        <v>3</v>
      </c>
      <c r="F1077" s="28"/>
      <c r="G1077" s="28"/>
      <c r="H1077" s="28">
        <v>11</v>
      </c>
      <c r="I1077" s="28"/>
      <c r="J1077" s="28"/>
      <c r="K1077" s="28"/>
      <c r="L1077" s="28"/>
      <c r="M1077" s="28"/>
      <c r="N1077" s="28"/>
      <c r="O1077" s="28">
        <v>5</v>
      </c>
      <c r="P1077" s="28">
        <v>6</v>
      </c>
      <c r="Q1077" s="28"/>
      <c r="R1077" s="28"/>
      <c r="S1077" s="17"/>
      <c r="T1077" s="17"/>
      <c r="U1077" s="17"/>
      <c r="V1077" s="17"/>
      <c r="W1077" s="17"/>
      <c r="X1077" s="17"/>
      <c r="AA1077" s="16"/>
    </row>
    <row r="1078" spans="1:27" s="15" customFormat="1" ht="18.75" customHeight="1">
      <c r="A1078" s="201"/>
      <c r="B1078" s="188">
        <v>3529</v>
      </c>
      <c r="C1078" s="18" t="s">
        <v>1796</v>
      </c>
      <c r="D1078" s="17">
        <v>4127834098</v>
      </c>
      <c r="E1078" s="28"/>
      <c r="F1078" s="28"/>
      <c r="G1078" s="28">
        <v>6</v>
      </c>
      <c r="H1078" s="28">
        <v>3</v>
      </c>
      <c r="I1078" s="28"/>
      <c r="J1078" s="28">
        <v>6</v>
      </c>
      <c r="K1078" s="28"/>
      <c r="L1078" s="28"/>
      <c r="M1078" s="28"/>
      <c r="N1078" s="28"/>
      <c r="O1078" s="28">
        <v>3</v>
      </c>
      <c r="P1078" s="28"/>
      <c r="Q1078" s="28"/>
      <c r="R1078" s="28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>
      <c r="A1079" s="201"/>
      <c r="B1079" s="188">
        <v>3323</v>
      </c>
      <c r="C1079" s="18" t="s">
        <v>3271</v>
      </c>
      <c r="D1079" s="17">
        <v>4127834327</v>
      </c>
      <c r="E1079" s="28"/>
      <c r="F1079" s="28"/>
      <c r="G1079" s="28"/>
      <c r="H1079" s="28"/>
      <c r="I1079" s="28"/>
      <c r="J1079" s="28">
        <v>5</v>
      </c>
      <c r="K1079" s="28"/>
      <c r="L1079" s="28"/>
      <c r="M1079" s="28"/>
      <c r="N1079" s="28"/>
      <c r="O1079" s="28">
        <v>5</v>
      </c>
      <c r="P1079" s="28">
        <v>5</v>
      </c>
      <c r="Q1079" s="28"/>
      <c r="R1079" s="28"/>
      <c r="S1079" s="17"/>
      <c r="T1079" s="17"/>
      <c r="U1079" s="17"/>
      <c r="V1079" s="17"/>
      <c r="W1079" s="17"/>
      <c r="X1079" s="17"/>
      <c r="AA1079" s="16"/>
    </row>
    <row r="1080" spans="1:27" s="15" customFormat="1" ht="18.75" customHeight="1">
      <c r="A1080" s="201"/>
      <c r="B1080" s="188">
        <v>2174</v>
      </c>
      <c r="C1080" s="18" t="s">
        <v>4167</v>
      </c>
      <c r="D1080" s="17">
        <v>4127833091</v>
      </c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>
        <v>20</v>
      </c>
      <c r="P1080" s="28"/>
      <c r="Q1080" s="28"/>
      <c r="R1080" s="28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>
      <c r="A1081" s="201"/>
      <c r="B1081" s="188">
        <v>2820</v>
      </c>
      <c r="C1081" s="18" t="s">
        <v>4410</v>
      </c>
      <c r="D1081" s="17">
        <v>4127837995</v>
      </c>
      <c r="E1081" s="28"/>
      <c r="F1081" s="28"/>
      <c r="G1081" s="28">
        <v>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>
        <v>3</v>
      </c>
      <c r="Q1081" s="28"/>
      <c r="R1081" s="28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>
      <c r="A1082" s="201"/>
      <c r="B1082" s="188">
        <v>2820</v>
      </c>
      <c r="C1082" s="18" t="s">
        <v>4410</v>
      </c>
      <c r="D1082" s="17">
        <v>4127840901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>
      <c r="A1083" s="201"/>
      <c r="B1083" s="188">
        <v>5640</v>
      </c>
      <c r="C1083" s="18" t="s">
        <v>5403</v>
      </c>
      <c r="D1083" s="17">
        <v>4127837254</v>
      </c>
      <c r="E1083" s="28"/>
      <c r="F1083" s="28"/>
      <c r="G1083" s="28"/>
      <c r="H1083" s="28">
        <v>7</v>
      </c>
      <c r="I1083" s="28"/>
      <c r="J1083" s="28">
        <v>5</v>
      </c>
      <c r="K1083" s="28"/>
      <c r="L1083" s="28"/>
      <c r="M1083" s="28"/>
      <c r="N1083" s="28"/>
      <c r="O1083" s="28"/>
      <c r="P1083" s="28"/>
      <c r="Q1083" s="28"/>
      <c r="R1083" s="28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>
      <c r="A1084" s="201"/>
      <c r="B1084" s="188">
        <v>5343</v>
      </c>
      <c r="C1084" s="18" t="s">
        <v>1915</v>
      </c>
      <c r="D1084" s="17">
        <v>4127832187</v>
      </c>
      <c r="E1084" s="28">
        <v>5</v>
      </c>
      <c r="F1084" s="28">
        <v>6</v>
      </c>
      <c r="G1084" s="28">
        <v>8</v>
      </c>
      <c r="H1084" s="28">
        <v>6</v>
      </c>
      <c r="I1084" s="28"/>
      <c r="J1084" s="28"/>
      <c r="K1084" s="28"/>
      <c r="L1084" s="28"/>
      <c r="M1084" s="28"/>
      <c r="N1084" s="28"/>
      <c r="O1084" s="28">
        <v>10</v>
      </c>
      <c r="P1084" s="28"/>
      <c r="Q1084" s="28"/>
      <c r="R1084" s="28"/>
      <c r="S1084" s="17"/>
      <c r="T1084" s="17"/>
      <c r="U1084" s="17"/>
      <c r="V1084" s="17"/>
      <c r="W1084" s="17"/>
      <c r="X1084" s="17"/>
      <c r="AA1084" s="16"/>
    </row>
    <row r="1085" spans="1:27" s="15" customFormat="1" ht="18.75" customHeight="1">
      <c r="A1085" s="201"/>
      <c r="B1085" s="188">
        <v>3304</v>
      </c>
      <c r="C1085" s="18" t="s">
        <v>5404</v>
      </c>
      <c r="D1085" s="17">
        <v>4127834616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>
      <c r="A1086" s="201"/>
      <c r="B1086" s="188">
        <v>4085</v>
      </c>
      <c r="C1086" s="18" t="s">
        <v>5405</v>
      </c>
      <c r="D1086" s="17">
        <v>4127842367</v>
      </c>
      <c r="E1086" s="28"/>
      <c r="F1086" s="28"/>
      <c r="G1086" s="28"/>
      <c r="H1086" s="28">
        <v>6</v>
      </c>
      <c r="I1086" s="28"/>
      <c r="J1086" s="28">
        <v>6</v>
      </c>
      <c r="K1086" s="28"/>
      <c r="L1086" s="28"/>
      <c r="M1086" s="28"/>
      <c r="N1086" s="28"/>
      <c r="O1086" s="28">
        <v>6</v>
      </c>
      <c r="P1086" s="28"/>
      <c r="Q1086" s="28"/>
      <c r="R1086" s="28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>
      <c r="A1087" s="201"/>
      <c r="B1087" s="188">
        <v>2138</v>
      </c>
      <c r="C1087" s="18" t="s">
        <v>4178</v>
      </c>
      <c r="D1087" s="17">
        <v>4127834247</v>
      </c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>
        <v>6</v>
      </c>
      <c r="Q1087" s="28"/>
      <c r="R1087" s="28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>
      <c r="A1088" s="201"/>
      <c r="B1088" s="188">
        <v>2138</v>
      </c>
      <c r="C1088" s="18" t="s">
        <v>4178</v>
      </c>
      <c r="D1088" s="17">
        <v>4127826256</v>
      </c>
      <c r="E1088" s="28"/>
      <c r="F1088" s="28"/>
      <c r="G1088" s="28">
        <v>5</v>
      </c>
      <c r="H1088" s="28">
        <v>8</v>
      </c>
      <c r="I1088" s="28"/>
      <c r="J1088" s="28">
        <v>10</v>
      </c>
      <c r="K1088" s="28"/>
      <c r="L1088" s="28"/>
      <c r="M1088" s="28"/>
      <c r="N1088" s="28"/>
      <c r="O1088" s="28">
        <v>10</v>
      </c>
      <c r="P1088" s="28"/>
      <c r="Q1088" s="28"/>
      <c r="R1088" s="28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>
      <c r="A1089" s="201"/>
      <c r="B1089" s="188">
        <v>2349</v>
      </c>
      <c r="C1089" s="18" t="s">
        <v>3261</v>
      </c>
      <c r="D1089" s="17">
        <v>4127822171</v>
      </c>
      <c r="E1089" s="28"/>
      <c r="F1089" s="28"/>
      <c r="G1089" s="28">
        <v>3</v>
      </c>
      <c r="H1089" s="28">
        <v>6</v>
      </c>
      <c r="I1089" s="28"/>
      <c r="J1089" s="28">
        <v>6</v>
      </c>
      <c r="K1089" s="28"/>
      <c r="L1089" s="28"/>
      <c r="M1089" s="28"/>
      <c r="N1089" s="28"/>
      <c r="O1089" s="28">
        <v>10</v>
      </c>
      <c r="P1089" s="28"/>
      <c r="Q1089" s="28"/>
      <c r="R1089" s="28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>
      <c r="A1090" s="201"/>
      <c r="B1090" s="188">
        <v>1590</v>
      </c>
      <c r="C1090" s="18" t="s">
        <v>344</v>
      </c>
      <c r="D1090" s="17">
        <v>4127840681</v>
      </c>
      <c r="E1090" s="28"/>
      <c r="F1090" s="28"/>
      <c r="G1090" s="28">
        <v>6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>
        <v>15</v>
      </c>
      <c r="P1090" s="28"/>
      <c r="Q1090" s="28"/>
      <c r="R1090" s="28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>
      <c r="A1091" s="201"/>
      <c r="B1091" s="188">
        <v>3237</v>
      </c>
      <c r="C1091" s="18" t="s">
        <v>4172</v>
      </c>
      <c r="D1091" s="17">
        <v>4127820814</v>
      </c>
      <c r="E1091" s="28"/>
      <c r="F1091" s="28"/>
      <c r="G1091" s="28">
        <v>11</v>
      </c>
      <c r="H1091" s="28">
        <v>12</v>
      </c>
      <c r="I1091" s="28"/>
      <c r="J1091" s="28"/>
      <c r="K1091" s="28"/>
      <c r="L1091" s="28"/>
      <c r="M1091" s="28"/>
      <c r="N1091" s="28"/>
      <c r="O1091" s="28">
        <v>5</v>
      </c>
      <c r="P1091" s="28">
        <v>5</v>
      </c>
      <c r="Q1091" s="28"/>
      <c r="R1091" s="28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>
      <c r="A1092" s="201"/>
      <c r="B1092" s="188">
        <v>2083</v>
      </c>
      <c r="C1092" s="18" t="s">
        <v>2749</v>
      </c>
      <c r="D1092" s="17">
        <v>4127822611</v>
      </c>
      <c r="E1092" s="28"/>
      <c r="F1092" s="28"/>
      <c r="G1092" s="28"/>
      <c r="H1092" s="28">
        <v>10</v>
      </c>
      <c r="I1092" s="28"/>
      <c r="J1092" s="28">
        <v>10</v>
      </c>
      <c r="K1092" s="28"/>
      <c r="L1092" s="28"/>
      <c r="M1092" s="28"/>
      <c r="N1092" s="28"/>
      <c r="O1092" s="28">
        <v>10</v>
      </c>
      <c r="P1092" s="28"/>
      <c r="Q1092" s="28"/>
      <c r="R1092" s="28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>
      <c r="A1093" s="201"/>
      <c r="B1093" s="188">
        <v>5340</v>
      </c>
      <c r="C1093" s="18" t="s">
        <v>5406</v>
      </c>
      <c r="D1093" s="17">
        <v>4127840716</v>
      </c>
      <c r="E1093" s="28"/>
      <c r="F1093" s="28"/>
      <c r="G1093" s="28">
        <v>3</v>
      </c>
      <c r="H1093" s="28">
        <v>5</v>
      </c>
      <c r="I1093" s="28"/>
      <c r="J1093" s="28">
        <v>3</v>
      </c>
      <c r="K1093" s="28"/>
      <c r="L1093" s="28"/>
      <c r="M1093" s="28"/>
      <c r="N1093" s="28"/>
      <c r="O1093" s="28">
        <v>5</v>
      </c>
      <c r="P1093" s="28"/>
      <c r="Q1093" s="28"/>
      <c r="R1093" s="28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>
      <c r="A1094" s="201"/>
      <c r="B1094" s="188">
        <v>4113</v>
      </c>
      <c r="C1094" s="18" t="s">
        <v>5407</v>
      </c>
      <c r="D1094" s="17">
        <v>4127842532</v>
      </c>
      <c r="E1094" s="28"/>
      <c r="F1094" s="28"/>
      <c r="G1094" s="28">
        <v>5</v>
      </c>
      <c r="H1094" s="28">
        <v>5</v>
      </c>
      <c r="I1094" s="28"/>
      <c r="J1094" s="28"/>
      <c r="K1094" s="28"/>
      <c r="L1094" s="28"/>
      <c r="M1094" s="28"/>
      <c r="N1094" s="28"/>
      <c r="O1094" s="28"/>
      <c r="P1094" s="28">
        <v>5</v>
      </c>
      <c r="Q1094" s="28"/>
      <c r="R1094" s="28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>
      <c r="A1095" s="201"/>
      <c r="B1095" s="188">
        <v>4455</v>
      </c>
      <c r="C1095" s="18" t="s">
        <v>5158</v>
      </c>
      <c r="D1095" s="17">
        <v>4127843219</v>
      </c>
      <c r="E1095" s="28"/>
      <c r="F1095" s="28"/>
      <c r="G1095" s="28">
        <v>5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17"/>
      <c r="T1095" s="17"/>
      <c r="U1095" s="17"/>
      <c r="V1095" s="17"/>
      <c r="W1095" s="17"/>
      <c r="X1095" s="17"/>
      <c r="AA1095" s="16"/>
    </row>
    <row r="1096" spans="1:27" s="15" customFormat="1" ht="18.75" customHeight="1">
      <c r="A1096" s="201"/>
      <c r="B1096" s="188">
        <v>4050</v>
      </c>
      <c r="C1096" s="18" t="s">
        <v>4154</v>
      </c>
      <c r="D1096" s="17">
        <v>4127827003</v>
      </c>
      <c r="E1096" s="28"/>
      <c r="F1096" s="28"/>
      <c r="G1096" s="28">
        <v>5</v>
      </c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>
        <v>5</v>
      </c>
      <c r="Q1096" s="28"/>
      <c r="R1096" s="28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>
      <c r="A1097" s="201"/>
      <c r="B1097" s="188">
        <v>3303</v>
      </c>
      <c r="C1097" s="18" t="s">
        <v>5408</v>
      </c>
      <c r="D1097" s="17">
        <v>4127837062</v>
      </c>
      <c r="E1097" s="28"/>
      <c r="F1097" s="28"/>
      <c r="G1097" s="28">
        <v>3</v>
      </c>
      <c r="H1097" s="28">
        <v>7</v>
      </c>
      <c r="I1097" s="28"/>
      <c r="J1097" s="28"/>
      <c r="K1097" s="28"/>
      <c r="L1097" s="28"/>
      <c r="M1097" s="28"/>
      <c r="N1097" s="28"/>
      <c r="O1097" s="28">
        <v>3</v>
      </c>
      <c r="P1097" s="28">
        <v>5</v>
      </c>
      <c r="Q1097" s="28"/>
      <c r="R1097" s="28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>
      <c r="A1098" s="201"/>
      <c r="B1098" s="188">
        <v>3179</v>
      </c>
      <c r="C1098" s="18" t="s">
        <v>3121</v>
      </c>
      <c r="D1098" s="17">
        <v>4127833538</v>
      </c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>
        <v>15</v>
      </c>
      <c r="Q1098" s="28"/>
      <c r="R1098" s="28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>
      <c r="A1099" s="201"/>
      <c r="B1099" s="188">
        <v>1646</v>
      </c>
      <c r="C1099" s="18" t="s">
        <v>5409</v>
      </c>
      <c r="D1099" s="17">
        <v>4127802646</v>
      </c>
      <c r="E1099" s="28"/>
      <c r="F1099" s="28"/>
      <c r="G1099" s="28"/>
      <c r="H1099" s="28">
        <v>5</v>
      </c>
      <c r="I1099" s="28"/>
      <c r="J1099" s="28"/>
      <c r="K1099" s="28"/>
      <c r="L1099" s="28"/>
      <c r="M1099" s="28"/>
      <c r="N1099" s="28"/>
      <c r="O1099" s="28">
        <v>10</v>
      </c>
      <c r="P1099" s="28"/>
      <c r="Q1099" s="28"/>
      <c r="R1099" s="28"/>
      <c r="S1099" s="17"/>
      <c r="T1099" s="17"/>
      <c r="U1099" s="17"/>
      <c r="V1099" s="17"/>
      <c r="W1099" s="17"/>
      <c r="X1099" s="17"/>
      <c r="AA1099" s="16"/>
    </row>
    <row r="1100" spans="1:27" s="15" customFormat="1" ht="18.75" customHeight="1">
      <c r="A1100" s="216" t="s">
        <v>4977</v>
      </c>
      <c r="B1100" s="188" t="s">
        <v>5414</v>
      </c>
      <c r="C1100" s="18" t="s">
        <v>5415</v>
      </c>
      <c r="D1100" s="17">
        <v>2655</v>
      </c>
      <c r="E1100" s="28"/>
      <c r="F1100" s="28"/>
      <c r="G1100" s="28">
        <v>15</v>
      </c>
      <c r="H1100" s="28">
        <v>10</v>
      </c>
      <c r="I1100" s="28">
        <v>5</v>
      </c>
      <c r="J1100" s="28">
        <v>6</v>
      </c>
      <c r="K1100" s="28">
        <v>6</v>
      </c>
      <c r="L1100" s="28"/>
      <c r="M1100" s="28">
        <v>10</v>
      </c>
      <c r="N1100" s="28"/>
      <c r="O1100" s="28"/>
      <c r="P1100" s="28"/>
      <c r="Q1100" s="28"/>
      <c r="R1100" s="28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>
      <c r="A1101" s="216">
        <v>31</v>
      </c>
      <c r="B1101" s="188">
        <v>1669</v>
      </c>
      <c r="C1101" s="18" t="s">
        <v>4051</v>
      </c>
      <c r="D1101" s="17">
        <v>4127775261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>
        <v>10</v>
      </c>
      <c r="P1101" s="28">
        <v>10</v>
      </c>
      <c r="Q1101" s="28"/>
      <c r="R1101" s="28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>
      <c r="A1102" s="201"/>
      <c r="B1102" s="188">
        <v>2428</v>
      </c>
      <c r="C1102" s="18" t="s">
        <v>3244</v>
      </c>
      <c r="D1102" s="17">
        <v>4127811994</v>
      </c>
      <c r="E1102" s="28">
        <v>2</v>
      </c>
      <c r="F1102" s="28"/>
      <c r="G1102" s="28">
        <v>3</v>
      </c>
      <c r="H1102" s="28">
        <v>5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>
      <c r="A1103" s="201"/>
      <c r="B1103" s="188">
        <v>3191</v>
      </c>
      <c r="C1103" s="18" t="s">
        <v>4779</v>
      </c>
      <c r="D1103" s="17">
        <v>4127824891</v>
      </c>
      <c r="E1103" s="28">
        <v>5</v>
      </c>
      <c r="F1103" s="28"/>
      <c r="G1103" s="28">
        <v>5</v>
      </c>
      <c r="H1103" s="28">
        <v>10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>
      <c r="A1104" s="201"/>
      <c r="B1104" s="188">
        <v>4033</v>
      </c>
      <c r="C1104" s="18" t="s">
        <v>4270</v>
      </c>
      <c r="D1104" s="17">
        <v>4127850664</v>
      </c>
      <c r="E1104" s="28"/>
      <c r="F1104" s="28"/>
      <c r="G1104" s="28">
        <v>7</v>
      </c>
      <c r="H1104" s="28">
        <v>5</v>
      </c>
      <c r="I1104" s="28"/>
      <c r="J1104" s="28">
        <v>5</v>
      </c>
      <c r="K1104" s="28"/>
      <c r="L1104" s="28"/>
      <c r="M1104" s="28"/>
      <c r="N1104" s="28"/>
      <c r="O1104" s="28">
        <v>5</v>
      </c>
      <c r="P1104" s="28">
        <v>5</v>
      </c>
      <c r="Q1104" s="28"/>
      <c r="R1104" s="28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>
      <c r="A1105" s="201"/>
      <c r="B1105" s="188">
        <v>3691</v>
      </c>
      <c r="C1105" s="18" t="s">
        <v>3396</v>
      </c>
      <c r="D1105" s="17">
        <v>4127825021</v>
      </c>
      <c r="E1105" s="28">
        <v>5</v>
      </c>
      <c r="F1105" s="28"/>
      <c r="G1105" s="28">
        <v>10</v>
      </c>
      <c r="H1105" s="28"/>
      <c r="I1105" s="28"/>
      <c r="J1105" s="28"/>
      <c r="K1105" s="28"/>
      <c r="L1105" s="28"/>
      <c r="M1105" s="28"/>
      <c r="N1105" s="28"/>
      <c r="O1105" s="28"/>
      <c r="P1105" s="28">
        <v>15</v>
      </c>
      <c r="Q1105" s="28"/>
      <c r="R1105" s="28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>
      <c r="A1106" s="201"/>
      <c r="B1106" s="188" t="s">
        <v>5416</v>
      </c>
      <c r="C1106" s="18" t="s">
        <v>5417</v>
      </c>
      <c r="D1106" s="17">
        <v>2677</v>
      </c>
      <c r="E1106" s="28"/>
      <c r="F1106" s="28"/>
      <c r="G1106" s="28">
        <v>2</v>
      </c>
      <c r="H1106" s="28">
        <v>10</v>
      </c>
      <c r="I1106" s="28">
        <v>2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>
      <c r="A1107" s="201"/>
      <c r="B1107" s="188">
        <v>4449</v>
      </c>
      <c r="C1107" s="18" t="s">
        <v>5418</v>
      </c>
      <c r="D1107" s="17">
        <v>4127791355</v>
      </c>
      <c r="E1107" s="28">
        <v>3</v>
      </c>
      <c r="F1107" s="28"/>
      <c r="G1107" s="28">
        <v>2</v>
      </c>
      <c r="H1107" s="28"/>
      <c r="I1107" s="28"/>
      <c r="J1107" s="28"/>
      <c r="K1107" s="28"/>
      <c r="L1107" s="28"/>
      <c r="M1107" s="28">
        <v>3</v>
      </c>
      <c r="N1107" s="28"/>
      <c r="O1107" s="28">
        <v>2</v>
      </c>
      <c r="P1107" s="28">
        <v>5</v>
      </c>
      <c r="Q1107" s="28"/>
      <c r="R1107" s="28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>
      <c r="A1108" s="201"/>
      <c r="B1108" s="188">
        <v>2747</v>
      </c>
      <c r="C1108" s="18" t="s">
        <v>4656</v>
      </c>
      <c r="D1108" s="17">
        <v>4127842413</v>
      </c>
      <c r="E1108" s="28"/>
      <c r="F1108" s="28"/>
      <c r="G1108" s="28">
        <v>5</v>
      </c>
      <c r="H1108" s="28">
        <v>5</v>
      </c>
      <c r="I1108" s="28"/>
      <c r="J1108" s="28">
        <v>3</v>
      </c>
      <c r="K1108" s="28"/>
      <c r="L1108" s="28"/>
      <c r="M1108" s="28"/>
      <c r="N1108" s="28"/>
      <c r="O1108" s="28">
        <v>3</v>
      </c>
      <c r="P1108" s="28">
        <v>5</v>
      </c>
      <c r="Q1108" s="28"/>
      <c r="R1108" s="28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>
      <c r="A1109" s="201"/>
      <c r="B1109" s="188">
        <v>2801</v>
      </c>
      <c r="C1109" s="18" t="s">
        <v>3308</v>
      </c>
      <c r="D1109" s="17">
        <v>4127851637</v>
      </c>
      <c r="E1109" s="28"/>
      <c r="F1109" s="28"/>
      <c r="G1109" s="28"/>
      <c r="H1109" s="28">
        <v>5</v>
      </c>
      <c r="I1109" s="28"/>
      <c r="J1109" s="28">
        <v>5</v>
      </c>
      <c r="K1109" s="28"/>
      <c r="L1109" s="28"/>
      <c r="M1109" s="28"/>
      <c r="N1109" s="28"/>
      <c r="O1109" s="28">
        <v>5</v>
      </c>
      <c r="P1109" s="28"/>
      <c r="Q1109" s="28"/>
      <c r="R1109" s="28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>
      <c r="A1110" s="201"/>
      <c r="B1110" s="188">
        <v>2418</v>
      </c>
      <c r="C1110" s="18" t="s">
        <v>3302</v>
      </c>
      <c r="D1110" s="17">
        <v>4127841068</v>
      </c>
      <c r="E1110" s="28"/>
      <c r="F1110" s="28"/>
      <c r="G1110" s="28">
        <v>5</v>
      </c>
      <c r="H1110" s="28">
        <v>5</v>
      </c>
      <c r="I1110" s="28"/>
      <c r="J1110" s="28"/>
      <c r="K1110" s="28"/>
      <c r="L1110" s="28"/>
      <c r="M1110" s="28"/>
      <c r="N1110" s="28"/>
      <c r="O1110" s="28"/>
      <c r="P1110" s="28">
        <v>5</v>
      </c>
      <c r="Q1110" s="28"/>
      <c r="R1110" s="28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>
      <c r="A1111" s="201"/>
      <c r="B1111" s="188">
        <v>1658</v>
      </c>
      <c r="C1111" s="18" t="s">
        <v>3203</v>
      </c>
      <c r="D1111" s="17">
        <v>4127758434</v>
      </c>
      <c r="E1111" s="28">
        <v>5</v>
      </c>
      <c r="F1111" s="28">
        <v>3</v>
      </c>
      <c r="G1111" s="28">
        <v>10</v>
      </c>
      <c r="H1111" s="28"/>
      <c r="I1111" s="28"/>
      <c r="J1111" s="28"/>
      <c r="K1111" s="28"/>
      <c r="L1111" s="28"/>
      <c r="M1111" s="28"/>
      <c r="N1111" s="28"/>
      <c r="O1111" s="28"/>
      <c r="P1111" s="28">
        <v>5</v>
      </c>
      <c r="Q1111" s="28"/>
      <c r="R1111" s="28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>
      <c r="A1112" s="201"/>
      <c r="B1112" s="188">
        <v>2125</v>
      </c>
      <c r="C1112" s="18" t="s">
        <v>4368</v>
      </c>
      <c r="D1112" s="17">
        <v>4127791724</v>
      </c>
      <c r="E1112" s="28"/>
      <c r="F1112" s="28"/>
      <c r="G1112" s="28">
        <v>6</v>
      </c>
      <c r="H1112" s="28">
        <v>10</v>
      </c>
      <c r="I1112" s="28"/>
      <c r="J1112" s="28">
        <v>5</v>
      </c>
      <c r="K1112" s="28"/>
      <c r="L1112" s="28"/>
      <c r="M1112" s="28"/>
      <c r="N1112" s="28"/>
      <c r="O1112" s="28">
        <v>6</v>
      </c>
      <c r="P1112" s="28"/>
      <c r="Q1112" s="28"/>
      <c r="R1112" s="28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>
      <c r="A1113" s="201"/>
      <c r="B1113" s="188">
        <v>1654</v>
      </c>
      <c r="C1113" s="18" t="s">
        <v>3207</v>
      </c>
      <c r="D1113" s="17">
        <v>4127829222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>
        <v>20</v>
      </c>
      <c r="P1113" s="28">
        <v>20</v>
      </c>
      <c r="Q1113" s="28"/>
      <c r="R1113" s="28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>
      <c r="A1114" s="201"/>
      <c r="B1114" s="188">
        <v>3227</v>
      </c>
      <c r="C1114" s="18" t="s">
        <v>2037</v>
      </c>
      <c r="D1114" s="17">
        <v>4127791911</v>
      </c>
      <c r="E1114" s="28"/>
      <c r="F1114" s="28"/>
      <c r="G1114" s="28"/>
      <c r="H1114" s="28">
        <v>10</v>
      </c>
      <c r="I1114" s="28"/>
      <c r="J1114" s="28"/>
      <c r="K1114" s="28"/>
      <c r="L1114" s="28"/>
      <c r="M1114" s="28"/>
      <c r="N1114" s="28"/>
      <c r="O1114" s="28">
        <v>5</v>
      </c>
      <c r="P1114" s="28"/>
      <c r="Q1114" s="28"/>
      <c r="R1114" s="28"/>
      <c r="S1114" s="17"/>
      <c r="T1114" s="17"/>
      <c r="U1114" s="17"/>
      <c r="V1114" s="17"/>
      <c r="W1114" s="17"/>
      <c r="X1114" s="17"/>
      <c r="AA1114" s="16"/>
    </row>
    <row r="1115" spans="1:27" s="15" customFormat="1" ht="18.75" customHeight="1">
      <c r="A1115" s="201"/>
      <c r="B1115" s="188">
        <v>1675</v>
      </c>
      <c r="C1115" s="18" t="s">
        <v>3209</v>
      </c>
      <c r="D1115" s="17">
        <v>4127788466</v>
      </c>
      <c r="E1115" s="28"/>
      <c r="F1115" s="28"/>
      <c r="G1115" s="28">
        <v>5</v>
      </c>
      <c r="H1115" s="28">
        <v>12</v>
      </c>
      <c r="I1115" s="28"/>
      <c r="J1115" s="28"/>
      <c r="K1115" s="28"/>
      <c r="L1115" s="28"/>
      <c r="M1115" s="28"/>
      <c r="N1115" s="28"/>
      <c r="O1115" s="28">
        <v>5</v>
      </c>
      <c r="P1115" s="28"/>
      <c r="Q1115" s="28"/>
      <c r="R1115" s="28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>
      <c r="A1116" s="201"/>
      <c r="B1116" s="188">
        <v>3840</v>
      </c>
      <c r="C1116" s="18" t="s">
        <v>4856</v>
      </c>
      <c r="D1116" s="17">
        <v>4127853761</v>
      </c>
      <c r="E1116" s="28"/>
      <c r="F1116" s="28"/>
      <c r="G1116" s="28">
        <v>2</v>
      </c>
      <c r="H1116" s="28">
        <v>5</v>
      </c>
      <c r="I1116" s="28"/>
      <c r="J1116" s="28">
        <v>3</v>
      </c>
      <c r="K1116" s="28"/>
      <c r="L1116" s="28"/>
      <c r="M1116" s="28"/>
      <c r="N1116" s="28"/>
      <c r="O1116" s="28"/>
      <c r="P1116" s="28">
        <v>2</v>
      </c>
      <c r="Q1116" s="28"/>
      <c r="R1116" s="28"/>
      <c r="S1116" s="17"/>
      <c r="T1116" s="17"/>
      <c r="U1116" s="17"/>
      <c r="V1116" s="17"/>
      <c r="W1116" s="17"/>
      <c r="X1116" s="17"/>
      <c r="AA1116" s="16"/>
    </row>
    <row r="1117" spans="1:27" s="15" customFormat="1" ht="18.75" customHeight="1">
      <c r="A1117" s="201"/>
      <c r="B1117" s="188">
        <v>4067</v>
      </c>
      <c r="C1117" s="18" t="s">
        <v>5419</v>
      </c>
      <c r="D1117" s="17">
        <v>4127795052</v>
      </c>
      <c r="E1117" s="28"/>
      <c r="F1117" s="28"/>
      <c r="G1117" s="28">
        <v>10</v>
      </c>
      <c r="H1117" s="28"/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>
      <c r="A1118" s="201"/>
      <c r="B1118" s="188">
        <v>1535</v>
      </c>
      <c r="C1118" s="18" t="s">
        <v>3132</v>
      </c>
      <c r="D1118" s="17">
        <v>4127830492</v>
      </c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>
        <v>30</v>
      </c>
      <c r="P1118" s="28">
        <v>30</v>
      </c>
      <c r="Q1118" s="28"/>
      <c r="R1118" s="28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>
      <c r="A1119" s="201"/>
      <c r="B1119" s="188">
        <v>1535</v>
      </c>
      <c r="C1119" s="18" t="s">
        <v>3132</v>
      </c>
      <c r="D1119" s="17">
        <v>4127778779</v>
      </c>
      <c r="E1119" s="28">
        <v>5</v>
      </c>
      <c r="F1119" s="28"/>
      <c r="G1119" s="28">
        <v>10</v>
      </c>
      <c r="H1119" s="28">
        <v>10</v>
      </c>
      <c r="I1119" s="28"/>
      <c r="J1119" s="28"/>
      <c r="K1119" s="28"/>
      <c r="L1119" s="28"/>
      <c r="M1119" s="28">
        <v>5</v>
      </c>
      <c r="N1119" s="28"/>
      <c r="O1119" s="28"/>
      <c r="P1119" s="28"/>
      <c r="Q1119" s="28"/>
      <c r="R1119" s="28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>
      <c r="A1120" s="201"/>
      <c r="B1120" s="188">
        <v>3014</v>
      </c>
      <c r="C1120" s="18" t="s">
        <v>5420</v>
      </c>
      <c r="D1120" s="17">
        <v>4127839100</v>
      </c>
      <c r="E1120" s="28"/>
      <c r="F1120" s="28"/>
      <c r="G1120" s="28">
        <v>10</v>
      </c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>
      <c r="A1121" s="201"/>
      <c r="B1121" s="188">
        <v>2018</v>
      </c>
      <c r="C1121" s="18" t="s">
        <v>5421</v>
      </c>
      <c r="D1121" s="17">
        <v>4127789353</v>
      </c>
      <c r="E1121" s="28"/>
      <c r="F1121" s="28"/>
      <c r="G1121" s="28">
        <v>10</v>
      </c>
      <c r="H1121" s="28">
        <v>10</v>
      </c>
      <c r="I1121" s="28"/>
      <c r="J1121" s="28">
        <v>10</v>
      </c>
      <c r="K1121" s="28"/>
      <c r="L1121" s="28"/>
      <c r="M1121" s="28"/>
      <c r="N1121" s="28"/>
      <c r="O1121" s="28"/>
      <c r="P1121" s="28">
        <v>10</v>
      </c>
      <c r="Q1121" s="28"/>
      <c r="R1121" s="28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>
      <c r="A1122" s="201"/>
      <c r="B1122" s="188">
        <v>2091</v>
      </c>
      <c r="C1122" s="18" t="s">
        <v>1781</v>
      </c>
      <c r="D1122" s="17">
        <v>4127823470</v>
      </c>
      <c r="E1122" s="28"/>
      <c r="F1122" s="28"/>
      <c r="G1122" s="28"/>
      <c r="H1122" s="28">
        <v>6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>
      <c r="A1123" s="201"/>
      <c r="B1123" s="188" t="s">
        <v>5422</v>
      </c>
      <c r="C1123" s="18" t="s">
        <v>3405</v>
      </c>
      <c r="D1123" s="17">
        <v>2667</v>
      </c>
      <c r="E1123" s="28"/>
      <c r="F1123" s="28"/>
      <c r="G1123" s="28">
        <v>5</v>
      </c>
      <c r="H1123" s="28">
        <v>10</v>
      </c>
      <c r="I1123" s="28"/>
      <c r="J1123" s="28"/>
      <c r="K1123" s="28"/>
      <c r="L1123" s="28"/>
      <c r="M1123" s="28"/>
      <c r="N1123" s="28"/>
      <c r="O1123" s="28"/>
      <c r="P1123" s="28">
        <v>5</v>
      </c>
      <c r="Q1123" s="28"/>
      <c r="R1123" s="28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>
      <c r="A1124" s="201"/>
      <c r="B1124" s="188">
        <v>3569</v>
      </c>
      <c r="C1124" s="18" t="s">
        <v>2700</v>
      </c>
      <c r="D1124" s="17">
        <v>4127835329</v>
      </c>
      <c r="E1124" s="28"/>
      <c r="F1124" s="28"/>
      <c r="G1124" s="28">
        <v>5</v>
      </c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>
      <c r="A1125" s="201"/>
      <c r="B1125" s="188">
        <v>4565</v>
      </c>
      <c r="C1125" s="18" t="s">
        <v>2701</v>
      </c>
      <c r="D1125" s="17">
        <v>4127844353</v>
      </c>
      <c r="E1125" s="28"/>
      <c r="F1125" s="28"/>
      <c r="G1125" s="28">
        <v>10</v>
      </c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>
      <c r="A1126" s="201"/>
      <c r="B1126" s="188">
        <v>5191</v>
      </c>
      <c r="C1126" s="18" t="s">
        <v>5423</v>
      </c>
      <c r="D1126" s="17">
        <v>4127794746</v>
      </c>
      <c r="E1126" s="28"/>
      <c r="F1126" s="28"/>
      <c r="G1126" s="28">
        <v>3</v>
      </c>
      <c r="H1126" s="28"/>
      <c r="I1126" s="28"/>
      <c r="J1126" s="28"/>
      <c r="K1126" s="28"/>
      <c r="L1126" s="28"/>
      <c r="M1126" s="28"/>
      <c r="N1126" s="28"/>
      <c r="O1126" s="28">
        <v>5</v>
      </c>
      <c r="P1126" s="28"/>
      <c r="Q1126" s="28"/>
      <c r="R1126" s="28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>
      <c r="A1127" s="201"/>
      <c r="B1127" s="188">
        <v>5191</v>
      </c>
      <c r="C1127" s="18" t="s">
        <v>5423</v>
      </c>
      <c r="D1127" s="17">
        <v>4127850123</v>
      </c>
      <c r="E1127" s="28"/>
      <c r="F1127" s="28"/>
      <c r="G1127" s="28"/>
      <c r="H1127" s="28">
        <v>10</v>
      </c>
      <c r="I1127" s="28"/>
      <c r="J1127" s="28"/>
      <c r="K1127" s="28"/>
      <c r="L1127" s="28"/>
      <c r="M1127" s="28"/>
      <c r="N1127" s="28"/>
      <c r="O1127" s="28"/>
      <c r="P1127" s="28">
        <v>10</v>
      </c>
      <c r="Q1127" s="28"/>
      <c r="R1127" s="28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>
      <c r="A1128" s="201"/>
      <c r="B1128" s="188">
        <v>3973</v>
      </c>
      <c r="C1128" s="18" t="s">
        <v>5424</v>
      </c>
      <c r="D1128" s="17">
        <v>4127768800</v>
      </c>
      <c r="E1128" s="28"/>
      <c r="F1128" s="28"/>
      <c r="G1128" s="28"/>
      <c r="H1128" s="28">
        <v>10</v>
      </c>
      <c r="I1128" s="28"/>
      <c r="J1128" s="28"/>
      <c r="K1128" s="28"/>
      <c r="L1128" s="28"/>
      <c r="M1128" s="28"/>
      <c r="N1128" s="28"/>
      <c r="O1128" s="28"/>
      <c r="P1128" s="28">
        <v>10</v>
      </c>
      <c r="Q1128" s="28"/>
      <c r="R1128" s="28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>
      <c r="A1129" s="201"/>
      <c r="B1129" s="188">
        <v>5225</v>
      </c>
      <c r="C1129" s="18" t="s">
        <v>5425</v>
      </c>
      <c r="D1129" s="17">
        <v>4127839337</v>
      </c>
      <c r="E1129" s="28"/>
      <c r="F1129" s="28"/>
      <c r="G1129" s="28"/>
      <c r="H1129" s="28">
        <v>5</v>
      </c>
      <c r="I1129" s="28"/>
      <c r="J1129" s="28"/>
      <c r="K1129" s="28"/>
      <c r="L1129" s="28"/>
      <c r="M1129" s="28"/>
      <c r="N1129" s="28"/>
      <c r="O1129" s="28"/>
      <c r="P1129" s="28">
        <v>5</v>
      </c>
      <c r="Q1129" s="28"/>
      <c r="R1129" s="28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>
      <c r="A1130" s="201"/>
      <c r="B1130" s="188">
        <v>3541</v>
      </c>
      <c r="C1130" s="18" t="s">
        <v>5426</v>
      </c>
      <c r="D1130" s="17">
        <v>4127840788</v>
      </c>
      <c r="E1130" s="28"/>
      <c r="F1130" s="28"/>
      <c r="G1130" s="28">
        <v>3</v>
      </c>
      <c r="H1130" s="28">
        <v>5</v>
      </c>
      <c r="I1130" s="28"/>
      <c r="J1130" s="28"/>
      <c r="K1130" s="28"/>
      <c r="L1130" s="28"/>
      <c r="M1130" s="28"/>
      <c r="N1130" s="28"/>
      <c r="O1130" s="28">
        <v>5</v>
      </c>
      <c r="P1130" s="28">
        <v>10</v>
      </c>
      <c r="Q1130" s="28"/>
      <c r="R1130" s="28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>
      <c r="A1131" s="201"/>
      <c r="B1131" s="188" t="s">
        <v>5439</v>
      </c>
      <c r="C1131" s="18" t="s">
        <v>5415</v>
      </c>
      <c r="D1131" s="17">
        <v>2927</v>
      </c>
      <c r="E1131" s="28"/>
      <c r="F1131" s="28"/>
      <c r="G1131" s="28">
        <v>15</v>
      </c>
      <c r="H1131" s="28">
        <v>10</v>
      </c>
      <c r="I1131" s="28">
        <v>5</v>
      </c>
      <c r="J1131" s="28">
        <v>6</v>
      </c>
      <c r="K1131" s="28">
        <v>6</v>
      </c>
      <c r="L1131" s="28"/>
      <c r="M1131" s="28">
        <v>10</v>
      </c>
      <c r="N1131" s="28"/>
      <c r="O1131" s="28"/>
      <c r="P1131" s="28"/>
      <c r="Q1131" s="28"/>
      <c r="R1131" s="28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>
      <c r="A1132" s="201"/>
      <c r="B1132" s="188" t="s">
        <v>5412</v>
      </c>
      <c r="C1132" s="18" t="s">
        <v>5413</v>
      </c>
      <c r="D1132" s="17">
        <v>2656</v>
      </c>
      <c r="E1132" s="28"/>
      <c r="F1132" s="28"/>
      <c r="G1132" s="28">
        <v>10</v>
      </c>
      <c r="H1132" s="28">
        <v>10</v>
      </c>
      <c r="I1132" s="28">
        <v>10</v>
      </c>
      <c r="J1132" s="28"/>
      <c r="K1132" s="28"/>
      <c r="L1132" s="28"/>
      <c r="M1132" s="28"/>
      <c r="N1132" s="28"/>
      <c r="O1132" s="28">
        <v>10</v>
      </c>
      <c r="P1132" s="28"/>
      <c r="Q1132" s="28"/>
      <c r="R1132" s="28"/>
      <c r="S1132" s="17"/>
      <c r="T1132" s="17"/>
      <c r="U1132" s="17">
        <v>10</v>
      </c>
      <c r="V1132" s="17"/>
      <c r="W1132" s="17"/>
      <c r="X1132" s="17"/>
      <c r="AA1132" s="16"/>
    </row>
    <row r="1133" spans="1:27" s="15" customFormat="1" ht="18.75" customHeight="1">
      <c r="A1133" s="201"/>
      <c r="B1133" s="188">
        <v>3142</v>
      </c>
      <c r="C1133" s="18" t="s">
        <v>5411</v>
      </c>
      <c r="D1133" s="17">
        <v>4127790591</v>
      </c>
      <c r="E1133" s="28"/>
      <c r="F1133" s="28"/>
      <c r="G1133" s="28">
        <v>2</v>
      </c>
      <c r="H1133" s="28">
        <v>5</v>
      </c>
      <c r="I1133" s="28"/>
      <c r="J1133" s="28">
        <v>3</v>
      </c>
      <c r="K1133" s="28"/>
      <c r="L1133" s="28"/>
      <c r="M1133" s="28"/>
      <c r="N1133" s="28"/>
      <c r="O1133" s="28">
        <v>5</v>
      </c>
      <c r="P1133" s="28">
        <v>10</v>
      </c>
      <c r="Q1133" s="28"/>
      <c r="R1133" s="28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>
      <c r="A1134" s="201"/>
      <c r="B1134" s="188">
        <v>2217</v>
      </c>
      <c r="C1134" s="18" t="s">
        <v>5410</v>
      </c>
      <c r="D1134" s="17">
        <v>4127832485</v>
      </c>
      <c r="E1134" s="28"/>
      <c r="F1134" s="28"/>
      <c r="G1134" s="28">
        <v>5</v>
      </c>
      <c r="H1134" s="28">
        <v>5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>
      <c r="A1135" s="201"/>
      <c r="B1135" s="188" t="s">
        <v>5190</v>
      </c>
      <c r="C1135" s="18" t="s">
        <v>5401</v>
      </c>
      <c r="D1135" s="17" t="s">
        <v>5139</v>
      </c>
      <c r="E1135" s="28"/>
      <c r="F1135" s="28"/>
      <c r="G1135" s="28">
        <v>6</v>
      </c>
      <c r="H1135" s="28">
        <v>20</v>
      </c>
      <c r="I1135" s="28"/>
      <c r="J1135" s="28">
        <v>5</v>
      </c>
      <c r="K1135" s="28"/>
      <c r="L1135" s="28"/>
      <c r="M1135" s="28">
        <v>5</v>
      </c>
      <c r="N1135" s="28"/>
      <c r="O1135" s="28">
        <v>5</v>
      </c>
      <c r="P1135" s="28"/>
      <c r="Q1135" s="28"/>
      <c r="R1135" s="28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>
      <c r="A1136" s="201"/>
      <c r="B1136" s="188"/>
      <c r="C1136" s="179" t="s">
        <v>5393</v>
      </c>
      <c r="D1136" s="82"/>
      <c r="E1136" s="34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34"/>
      <c r="S1136" s="34"/>
      <c r="T1136" s="34"/>
      <c r="U1136" s="34"/>
      <c r="V1136" s="34"/>
      <c r="W1136" s="34"/>
      <c r="X1136" s="179" t="s">
        <v>5393</v>
      </c>
      <c r="AA1136" s="16"/>
    </row>
    <row r="1137" spans="1:27" s="15" customFormat="1" ht="18.75" customHeight="1">
      <c r="A1137" s="201"/>
      <c r="B1137" s="188">
        <v>5590</v>
      </c>
      <c r="C1137" s="18" t="s">
        <v>314</v>
      </c>
      <c r="D1137" s="17">
        <v>4127851680</v>
      </c>
      <c r="E1137" s="28">
        <v>5</v>
      </c>
      <c r="F1137" s="28"/>
      <c r="G1137" s="28">
        <v>10</v>
      </c>
      <c r="H1137" s="28">
        <v>5</v>
      </c>
      <c r="I1137" s="28"/>
      <c r="J1137" s="28">
        <v>5</v>
      </c>
      <c r="K1137" s="28"/>
      <c r="L1137" s="28"/>
      <c r="M1137" s="28">
        <v>5</v>
      </c>
      <c r="N1137" s="28"/>
      <c r="O1137" s="34"/>
      <c r="P1137" s="34"/>
      <c r="Q1137" s="17"/>
      <c r="R1137" s="17"/>
      <c r="S1137" s="17"/>
      <c r="T1137" s="17"/>
      <c r="U1137" s="17"/>
      <c r="V1137" s="17"/>
      <c r="W1137" s="17"/>
      <c r="X1137" s="17"/>
      <c r="AA1137" s="16"/>
    </row>
    <row r="1138" spans="1:27" s="15" customFormat="1" ht="18.75" customHeight="1">
      <c r="A1138" s="201"/>
      <c r="B1138" s="188">
        <v>5397</v>
      </c>
      <c r="C1138" s="18" t="s">
        <v>2486</v>
      </c>
      <c r="D1138" s="17">
        <v>4127839383</v>
      </c>
      <c r="E1138" s="34"/>
      <c r="F1138" s="34"/>
      <c r="G1138" s="34"/>
      <c r="H1138" s="34"/>
      <c r="I1138" s="34"/>
      <c r="J1138" s="28">
        <v>10</v>
      </c>
      <c r="K1138" s="28"/>
      <c r="L1138" s="28"/>
      <c r="M1138" s="28"/>
      <c r="N1138" s="28"/>
      <c r="O1138" s="28"/>
      <c r="P1138" s="28">
        <v>10</v>
      </c>
      <c r="Q1138" s="17"/>
      <c r="R1138" s="17"/>
      <c r="S1138" s="17"/>
      <c r="T1138" s="17"/>
      <c r="U1138" s="17"/>
      <c r="V1138" s="17"/>
      <c r="W1138" s="17"/>
      <c r="X1138" s="17"/>
      <c r="AA1138" s="16"/>
    </row>
    <row r="1139" spans="1:27" s="15" customFormat="1" ht="18.75" customHeight="1">
      <c r="A1139" s="201"/>
      <c r="B1139" s="188">
        <v>3461</v>
      </c>
      <c r="C1139" s="18" t="s">
        <v>2482</v>
      </c>
      <c r="D1139" s="17">
        <v>4127656990</v>
      </c>
      <c r="E1139" s="34"/>
      <c r="F1139" s="34"/>
      <c r="G1139" s="28">
        <v>10</v>
      </c>
      <c r="H1139" s="28">
        <v>10</v>
      </c>
      <c r="I1139" s="28"/>
      <c r="J1139" s="28">
        <v>5</v>
      </c>
      <c r="K1139" s="28"/>
      <c r="L1139" s="28"/>
      <c r="M1139" s="28">
        <v>10</v>
      </c>
      <c r="N1139" s="28"/>
      <c r="O1139" s="28"/>
      <c r="P1139" s="28">
        <v>10</v>
      </c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>
      <c r="A1140" s="201"/>
      <c r="B1140" s="188">
        <v>3385</v>
      </c>
      <c r="C1140" s="18" t="s">
        <v>2484</v>
      </c>
      <c r="D1140" s="17">
        <v>4127837546</v>
      </c>
      <c r="E1140" s="34"/>
      <c r="F1140" s="34"/>
      <c r="G1140" s="28">
        <v>5</v>
      </c>
      <c r="H1140" s="28"/>
      <c r="I1140" s="28"/>
      <c r="J1140" s="28">
        <v>15</v>
      </c>
      <c r="K1140" s="28"/>
      <c r="L1140" s="28"/>
      <c r="M1140" s="28"/>
      <c r="N1140" s="28"/>
      <c r="O1140" s="28"/>
      <c r="P1140" s="28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>
      <c r="A1141" s="201"/>
      <c r="B1141" s="188">
        <v>4930</v>
      </c>
      <c r="C1141" s="18" t="s">
        <v>1663</v>
      </c>
      <c r="D1141" s="17">
        <v>4127851280</v>
      </c>
      <c r="E1141" s="34"/>
      <c r="F1141" s="34"/>
      <c r="G1141" s="34"/>
      <c r="H1141" s="28">
        <v>10</v>
      </c>
      <c r="I1141" s="28"/>
      <c r="J1141" s="28">
        <v>10</v>
      </c>
      <c r="K1141" s="34"/>
      <c r="L1141" s="34"/>
      <c r="M1141" s="34"/>
      <c r="N1141" s="34"/>
      <c r="O1141" s="34"/>
      <c r="P1141" s="34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>
      <c r="A1142" s="201"/>
      <c r="B1142" s="188">
        <v>4358</v>
      </c>
      <c r="C1142" s="18" t="s">
        <v>183</v>
      </c>
      <c r="D1142" s="17">
        <v>4127837110</v>
      </c>
      <c r="E1142" s="34"/>
      <c r="F1142" s="34"/>
      <c r="G1142" s="28">
        <v>20</v>
      </c>
      <c r="H1142" s="28">
        <v>15</v>
      </c>
      <c r="I1142" s="28"/>
      <c r="J1142" s="28"/>
      <c r="K1142" s="28"/>
      <c r="L1142" s="28"/>
      <c r="M1142" s="28"/>
      <c r="N1142" s="28"/>
      <c r="O1142" s="28">
        <v>15</v>
      </c>
      <c r="P1142" s="34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>
      <c r="A1143" s="201"/>
      <c r="B1143" s="188">
        <v>4828</v>
      </c>
      <c r="C1143" s="18" t="s">
        <v>2905</v>
      </c>
      <c r="D1143" s="17">
        <v>4127839871</v>
      </c>
      <c r="E1143" s="34"/>
      <c r="F1143" s="34"/>
      <c r="G1143" s="28">
        <v>6</v>
      </c>
      <c r="H1143" s="28"/>
      <c r="I1143" s="28"/>
      <c r="J1143" s="28"/>
      <c r="K1143" s="28"/>
      <c r="L1143" s="28"/>
      <c r="M1143" s="28">
        <v>6</v>
      </c>
      <c r="N1143" s="28"/>
      <c r="O1143" s="28">
        <v>6</v>
      </c>
      <c r="P1143" s="28">
        <v>10</v>
      </c>
      <c r="Q1143" s="17"/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>
      <c r="A1144" s="201"/>
      <c r="B1144" s="188">
        <v>4736</v>
      </c>
      <c r="C1144" s="18" t="s">
        <v>5398</v>
      </c>
      <c r="D1144" s="17">
        <v>4127853426</v>
      </c>
      <c r="E1144" s="34"/>
      <c r="F1144" s="34"/>
      <c r="G1144" s="28">
        <v>25</v>
      </c>
      <c r="H1144" s="28"/>
      <c r="I1144" s="28"/>
      <c r="J1144" s="28"/>
      <c r="K1144" s="28"/>
      <c r="L1144" s="28"/>
      <c r="M1144" s="28"/>
      <c r="N1144" s="28"/>
      <c r="O1144" s="28">
        <v>35</v>
      </c>
      <c r="P1144" s="34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>
      <c r="A1145" s="201"/>
      <c r="B1145" s="188">
        <v>4538</v>
      </c>
      <c r="C1145" s="18" t="s">
        <v>4885</v>
      </c>
      <c r="D1145" s="17">
        <v>4127843110</v>
      </c>
      <c r="E1145" s="34"/>
      <c r="F1145" s="34"/>
      <c r="G1145" s="34"/>
      <c r="H1145" s="28">
        <v>20</v>
      </c>
      <c r="I1145" s="28"/>
      <c r="J1145" s="28">
        <v>10</v>
      </c>
      <c r="K1145" s="28"/>
      <c r="L1145" s="28"/>
      <c r="M1145" s="28"/>
      <c r="N1145" s="28"/>
      <c r="O1145" s="28">
        <v>15</v>
      </c>
      <c r="P1145" s="28">
        <v>15</v>
      </c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>
      <c r="A1146" s="201"/>
      <c r="B1146" s="188">
        <v>5508</v>
      </c>
      <c r="C1146" s="18" t="s">
        <v>5399</v>
      </c>
      <c r="D1146" s="17">
        <v>4127840785</v>
      </c>
      <c r="E1146" s="28">
        <v>5</v>
      </c>
      <c r="F1146" s="28"/>
      <c r="G1146" s="28">
        <v>5</v>
      </c>
      <c r="H1146" s="28"/>
      <c r="I1146" s="28"/>
      <c r="J1146" s="28"/>
      <c r="K1146" s="28"/>
      <c r="L1146" s="28"/>
      <c r="M1146" s="28"/>
      <c r="N1146" s="28"/>
      <c r="O1146" s="28">
        <v>5</v>
      </c>
      <c r="P1146" s="28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>
      <c r="A1147" s="201"/>
      <c r="B1147" s="188">
        <v>1594</v>
      </c>
      <c r="C1147" s="18" t="s">
        <v>767</v>
      </c>
      <c r="D1147" s="17">
        <v>4127849372</v>
      </c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28">
        <v>15</v>
      </c>
      <c r="P1147" s="28">
        <v>15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>
      <c r="A1148" s="202"/>
      <c r="B1148" s="189"/>
      <c r="C1148" s="51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164" t="s">
        <v>5427</v>
      </c>
      <c r="AA1148" s="16"/>
    </row>
    <row r="1149" spans="1:27" s="15" customFormat="1" ht="18.75" customHeight="1">
      <c r="A1149" s="201"/>
      <c r="B1149" s="188"/>
      <c r="C1149" s="179" t="s">
        <v>5428</v>
      </c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>
      <c r="A1150" s="215" t="s">
        <v>5440</v>
      </c>
      <c r="B1150" s="188">
        <v>4109</v>
      </c>
      <c r="C1150" s="18" t="s">
        <v>4537</v>
      </c>
      <c r="D1150" s="17">
        <v>4127836668</v>
      </c>
      <c r="E1150" s="17"/>
      <c r="F1150" s="17"/>
      <c r="G1150" s="17">
        <v>6</v>
      </c>
      <c r="H1150" s="17">
        <v>10</v>
      </c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>
      <c r="A1151" s="215" t="s">
        <v>4978</v>
      </c>
      <c r="B1151" s="188">
        <v>4167</v>
      </c>
      <c r="C1151" s="18" t="s">
        <v>3354</v>
      </c>
      <c r="D1151" s="17">
        <v>4127838626</v>
      </c>
      <c r="E1151" s="17">
        <v>2</v>
      </c>
      <c r="F1151" s="17"/>
      <c r="G1151" s="17">
        <v>7</v>
      </c>
      <c r="H1151" s="17">
        <v>15</v>
      </c>
      <c r="I1151" s="17"/>
      <c r="J1151" s="17"/>
      <c r="K1151" s="17"/>
      <c r="L1151" s="17"/>
      <c r="M1151" s="17"/>
      <c r="N1151" s="17"/>
      <c r="O1151" s="17">
        <v>5</v>
      </c>
      <c r="P1151" s="17">
        <v>3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>
      <c r="A1152" s="201"/>
      <c r="B1152" s="188">
        <v>4138</v>
      </c>
      <c r="C1152" s="18" t="s">
        <v>4628</v>
      </c>
      <c r="D1152" s="17">
        <v>4127782510</v>
      </c>
      <c r="E1152" s="17"/>
      <c r="F1152" s="17"/>
      <c r="G1152" s="17">
        <v>6</v>
      </c>
      <c r="H1152" s="17">
        <v>3</v>
      </c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>
      <c r="A1153" s="201"/>
      <c r="B1153" s="188">
        <v>4589</v>
      </c>
      <c r="C1153" s="18" t="s">
        <v>4082</v>
      </c>
      <c r="D1153" s="17">
        <v>4127884872</v>
      </c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>
        <v>6</v>
      </c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>
      <c r="A1154" s="201"/>
      <c r="B1154" s="188">
        <v>4589</v>
      </c>
      <c r="C1154" s="18" t="s">
        <v>4082</v>
      </c>
      <c r="D1154" s="17">
        <v>4127885215</v>
      </c>
      <c r="E1154" s="17"/>
      <c r="F1154" s="17"/>
      <c r="G1154" s="17">
        <v>6</v>
      </c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>
      <c r="A1155" s="201"/>
      <c r="B1155" s="188">
        <v>5454</v>
      </c>
      <c r="C1155" s="18" t="s">
        <v>4538</v>
      </c>
      <c r="D1155" s="17">
        <v>4127616017</v>
      </c>
      <c r="E1155" s="17"/>
      <c r="F1155" s="17"/>
      <c r="G1155" s="17">
        <v>5</v>
      </c>
      <c r="H1155" s="17">
        <v>5</v>
      </c>
      <c r="I1155" s="17"/>
      <c r="J1155" s="17">
        <v>1</v>
      </c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>
      <c r="A1156" s="201"/>
      <c r="B1156" s="188">
        <v>4636</v>
      </c>
      <c r="C1156" s="18" t="s">
        <v>1887</v>
      </c>
      <c r="D1156" s="17">
        <v>4127840077</v>
      </c>
      <c r="E1156" s="17"/>
      <c r="F1156" s="17"/>
      <c r="G1156" s="17">
        <v>5</v>
      </c>
      <c r="H1156" s="17">
        <v>7</v>
      </c>
      <c r="I1156" s="17"/>
      <c r="J1156" s="17">
        <v>5</v>
      </c>
      <c r="K1156" s="17"/>
      <c r="L1156" s="17"/>
      <c r="M1156" s="17"/>
      <c r="N1156" s="17"/>
      <c r="O1156" s="17">
        <v>5</v>
      </c>
      <c r="P1156" s="17">
        <v>5</v>
      </c>
      <c r="Q1156" s="17"/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>
      <c r="A1157" s="201"/>
      <c r="B1157" s="188">
        <v>4556</v>
      </c>
      <c r="C1157" s="18" t="s">
        <v>4539</v>
      </c>
      <c r="D1157" s="17">
        <v>4127750710</v>
      </c>
      <c r="E1157" s="17"/>
      <c r="F1157" s="17">
        <v>2</v>
      </c>
      <c r="G1157" s="17"/>
      <c r="H1157" s="17"/>
      <c r="I1157" s="17"/>
      <c r="J1157" s="17">
        <v>3</v>
      </c>
      <c r="K1157" s="17"/>
      <c r="L1157" s="17"/>
      <c r="M1157" s="17"/>
      <c r="N1157" s="17"/>
      <c r="O1157" s="17">
        <v>5</v>
      </c>
      <c r="P1157" s="17"/>
      <c r="Q1157" s="17"/>
      <c r="R1157" s="17"/>
      <c r="S1157" s="17"/>
      <c r="T1157" s="17"/>
      <c r="U1157" s="17"/>
      <c r="V1157" s="17"/>
      <c r="W1157" s="17"/>
      <c r="X1157" s="17"/>
      <c r="AA1157" s="16"/>
    </row>
    <row r="1158" spans="1:27" s="15" customFormat="1" ht="18.75" customHeight="1">
      <c r="A1158" s="201"/>
      <c r="B1158" s="188">
        <v>4222</v>
      </c>
      <c r="C1158" s="18" t="s">
        <v>5441</v>
      </c>
      <c r="D1158" s="17">
        <v>4127837679</v>
      </c>
      <c r="E1158" s="17"/>
      <c r="F1158" s="17"/>
      <c r="G1158" s="17"/>
      <c r="H1158" s="17">
        <v>5</v>
      </c>
      <c r="I1158" s="17"/>
      <c r="J1158" s="17">
        <v>5</v>
      </c>
      <c r="K1158" s="17"/>
      <c r="L1158" s="17"/>
      <c r="M1158" s="17"/>
      <c r="N1158" s="17"/>
      <c r="O1158" s="17">
        <v>5</v>
      </c>
      <c r="P1158" s="17">
        <v>5</v>
      </c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>
      <c r="A1159" s="201"/>
      <c r="B1159" s="188">
        <v>4129</v>
      </c>
      <c r="C1159" s="18" t="s">
        <v>4867</v>
      </c>
      <c r="D1159" s="17">
        <v>4127872727</v>
      </c>
      <c r="E1159" s="17">
        <v>5</v>
      </c>
      <c r="F1159" s="17"/>
      <c r="G1159" s="17">
        <v>7</v>
      </c>
      <c r="H1159" s="17">
        <v>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>
      <c r="A1160" s="201"/>
      <c r="B1160" s="188">
        <v>4583</v>
      </c>
      <c r="C1160" s="18" t="s">
        <v>1863</v>
      </c>
      <c r="D1160" s="17">
        <v>4127836855</v>
      </c>
      <c r="E1160" s="17">
        <v>5</v>
      </c>
      <c r="F1160" s="17"/>
      <c r="G1160" s="17">
        <v>10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>
        <v>5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>
      <c r="A1161" s="201"/>
      <c r="B1161" s="188">
        <v>4436</v>
      </c>
      <c r="C1161" s="18" t="s">
        <v>1885</v>
      </c>
      <c r="D1161" s="17">
        <v>4127871625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>
      <c r="A1162" s="201"/>
      <c r="B1162" s="188">
        <v>4258</v>
      </c>
      <c r="C1162" s="18" t="s">
        <v>5442</v>
      </c>
      <c r="D1162" s="17">
        <v>4127821176</v>
      </c>
      <c r="E1162" s="17"/>
      <c r="F1162" s="17"/>
      <c r="G1162" s="17">
        <v>15</v>
      </c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>
      <c r="A1163" s="201"/>
      <c r="B1163" s="188">
        <v>5507</v>
      </c>
      <c r="C1163" s="18" t="s">
        <v>5443</v>
      </c>
      <c r="D1163" s="17">
        <v>4127894874</v>
      </c>
      <c r="E1163" s="17"/>
      <c r="F1163" s="17">
        <v>5</v>
      </c>
      <c r="G1163" s="17">
        <v>5</v>
      </c>
      <c r="H1163" s="17">
        <v>5</v>
      </c>
      <c r="I1163" s="17"/>
      <c r="J1163" s="17"/>
      <c r="K1163" s="17"/>
      <c r="L1163" s="17"/>
      <c r="M1163" s="17"/>
      <c r="N1163" s="17"/>
      <c r="O1163" s="17">
        <v>5</v>
      </c>
      <c r="P1163" s="17">
        <v>5</v>
      </c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>
      <c r="A1164" s="201"/>
      <c r="B1164" s="188">
        <v>4887</v>
      </c>
      <c r="C1164" s="18" t="s">
        <v>5444</v>
      </c>
      <c r="D1164" s="17">
        <v>4127844648</v>
      </c>
      <c r="E1164" s="17">
        <v>5</v>
      </c>
      <c r="F1164" s="17"/>
      <c r="G1164" s="17">
        <v>5</v>
      </c>
      <c r="H1164" s="17">
        <v>5</v>
      </c>
      <c r="I1164" s="17"/>
      <c r="J1164" s="17">
        <v>5</v>
      </c>
      <c r="K1164" s="17"/>
      <c r="L1164" s="17"/>
      <c r="M1164" s="17"/>
      <c r="N1164" s="17"/>
      <c r="O1164" s="17">
        <v>5</v>
      </c>
      <c r="P1164" s="17">
        <v>5</v>
      </c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>
      <c r="A1165" s="201"/>
      <c r="B1165" s="188">
        <v>1569</v>
      </c>
      <c r="C1165" s="18" t="s">
        <v>5445</v>
      </c>
      <c r="D1165" s="17">
        <v>4127829560</v>
      </c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>
        <v>10</v>
      </c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>
      <c r="A1166" s="201"/>
      <c r="B1166" s="188">
        <v>3639</v>
      </c>
      <c r="C1166" s="18" t="s">
        <v>5446</v>
      </c>
      <c r="D1166" s="17">
        <v>4127812662</v>
      </c>
      <c r="E1166" s="17"/>
      <c r="F1166" s="17"/>
      <c r="G1166" s="17">
        <v>6</v>
      </c>
      <c r="H1166" s="17">
        <v>6</v>
      </c>
      <c r="I1166" s="17"/>
      <c r="J1166" s="17">
        <v>6</v>
      </c>
      <c r="K1166" s="17"/>
      <c r="L1166" s="17"/>
      <c r="M1166" s="17"/>
      <c r="N1166" s="17"/>
      <c r="O1166" s="17">
        <v>6</v>
      </c>
      <c r="P1166" s="17">
        <v>6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>
      <c r="A1167" s="201"/>
      <c r="B1167" s="188">
        <v>1588</v>
      </c>
      <c r="C1167" s="18" t="s">
        <v>517</v>
      </c>
      <c r="D1167" s="17">
        <v>4127850386</v>
      </c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>
        <v>6</v>
      </c>
      <c r="P1167" s="17">
        <v>6</v>
      </c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>
      <c r="A1168" s="201"/>
      <c r="B1168" s="188">
        <v>5535</v>
      </c>
      <c r="C1168" s="18" t="s">
        <v>4870</v>
      </c>
      <c r="D1168" s="17">
        <v>4127757396</v>
      </c>
      <c r="E1168" s="17"/>
      <c r="F1168" s="17"/>
      <c r="G1168" s="17">
        <v>3</v>
      </c>
      <c r="H1168" s="17">
        <v>8</v>
      </c>
      <c r="I1168" s="17"/>
      <c r="J1168" s="17"/>
      <c r="K1168" s="17"/>
      <c r="L1168" s="17"/>
      <c r="M1168" s="17"/>
      <c r="N1168" s="17"/>
      <c r="O1168" s="17">
        <v>5</v>
      </c>
      <c r="P1168" s="17">
        <v>6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>
      <c r="A1169" s="201"/>
      <c r="B1169" s="188">
        <v>4603</v>
      </c>
      <c r="C1169" s="18" t="s">
        <v>1888</v>
      </c>
      <c r="D1169" s="17">
        <v>4127849635</v>
      </c>
      <c r="E1169" s="17">
        <v>3</v>
      </c>
      <c r="F1169" s="17">
        <v>3</v>
      </c>
      <c r="G1169" s="17">
        <v>5</v>
      </c>
      <c r="H1169" s="17">
        <v>5</v>
      </c>
      <c r="I1169" s="17"/>
      <c r="J1169" s="17"/>
      <c r="K1169" s="17"/>
      <c r="L1169" s="17"/>
      <c r="M1169" s="17"/>
      <c r="N1169" s="17"/>
      <c r="O1169" s="17">
        <v>10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>
      <c r="A1170" s="201"/>
      <c r="B1170" s="188">
        <v>4603</v>
      </c>
      <c r="C1170" s="18" t="s">
        <v>1888</v>
      </c>
      <c r="D1170" s="17">
        <v>4127849854</v>
      </c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>
        <v>1</v>
      </c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>
      <c r="A1171" s="216" t="s">
        <v>5454</v>
      </c>
      <c r="B1171" s="188">
        <v>2192</v>
      </c>
      <c r="C1171" s="18" t="s">
        <v>5455</v>
      </c>
      <c r="D1171" s="17">
        <v>4127850576</v>
      </c>
      <c r="E1171" s="17"/>
      <c r="F1171" s="17"/>
      <c r="G1171" s="17">
        <v>1</v>
      </c>
      <c r="H1171" s="17">
        <v>10</v>
      </c>
      <c r="I1171" s="17"/>
      <c r="J1171" s="17">
        <v>11</v>
      </c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>
      <c r="A1172" s="216" t="s">
        <v>5110</v>
      </c>
      <c r="B1172" s="188">
        <v>3608</v>
      </c>
      <c r="C1172" s="18" t="s">
        <v>5456</v>
      </c>
      <c r="D1172" s="17">
        <v>4127842702</v>
      </c>
      <c r="E1172" s="17"/>
      <c r="F1172" s="17"/>
      <c r="G1172" s="17"/>
      <c r="H1172" s="17">
        <v>10</v>
      </c>
      <c r="I1172" s="17"/>
      <c r="J1172" s="17"/>
      <c r="K1172" s="17"/>
      <c r="L1172" s="17"/>
      <c r="M1172" s="17">
        <v>5</v>
      </c>
      <c r="N1172" s="17"/>
      <c r="O1172" s="17">
        <v>10</v>
      </c>
      <c r="P1172" s="17"/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>
      <c r="A1173" s="201"/>
      <c r="B1173" s="188">
        <v>2171</v>
      </c>
      <c r="C1173" s="18" t="s">
        <v>4706</v>
      </c>
      <c r="D1173" s="17">
        <v>4127822655</v>
      </c>
      <c r="E1173" s="17"/>
      <c r="F1173" s="17"/>
      <c r="G1173" s="17">
        <v>10</v>
      </c>
      <c r="H1173" s="17">
        <v>5</v>
      </c>
      <c r="I1173" s="17"/>
      <c r="J1173" s="17"/>
      <c r="K1173" s="17"/>
      <c r="L1173" s="17"/>
      <c r="M1173" s="17"/>
      <c r="N1173" s="17"/>
      <c r="O1173" s="17">
        <v>5</v>
      </c>
      <c r="P1173" s="17">
        <v>5</v>
      </c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>
      <c r="A1174" s="201"/>
      <c r="B1174" s="188">
        <v>5505</v>
      </c>
      <c r="C1174" s="18" t="s">
        <v>3431</v>
      </c>
      <c r="D1174" s="17">
        <v>4127833698</v>
      </c>
      <c r="E1174" s="17"/>
      <c r="F1174" s="17"/>
      <c r="G1174" s="17">
        <v>5</v>
      </c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>
      <c r="A1175" s="201"/>
      <c r="B1175" s="188">
        <v>3183</v>
      </c>
      <c r="C1175" s="18" t="s">
        <v>1828</v>
      </c>
      <c r="D1175" s="17">
        <v>4127823467</v>
      </c>
      <c r="E1175" s="17">
        <v>5</v>
      </c>
      <c r="F1175" s="17"/>
      <c r="G1175" s="17">
        <v>5</v>
      </c>
      <c r="H1175" s="17">
        <v>10</v>
      </c>
      <c r="I1175" s="17"/>
      <c r="J1175" s="17">
        <v>5</v>
      </c>
      <c r="K1175" s="17"/>
      <c r="L1175" s="17"/>
      <c r="M1175" s="17"/>
      <c r="N1175" s="17"/>
      <c r="O1175" s="17">
        <v>5</v>
      </c>
      <c r="P1175" s="17">
        <v>10</v>
      </c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>
      <c r="A1176" s="201"/>
      <c r="B1176" s="188">
        <v>3027</v>
      </c>
      <c r="C1176" s="18" t="s">
        <v>5114</v>
      </c>
      <c r="D1176" s="17">
        <v>4127835119</v>
      </c>
      <c r="E1176" s="17"/>
      <c r="F1176" s="17"/>
      <c r="G1176" s="17"/>
      <c r="H1176" s="17"/>
      <c r="I1176" s="17"/>
      <c r="J1176" s="17">
        <v>6</v>
      </c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>
      <c r="A1177" s="201"/>
      <c r="B1177" s="188">
        <v>3465</v>
      </c>
      <c r="C1177" s="18" t="s">
        <v>2053</v>
      </c>
      <c r="D1177" s="17">
        <v>4127874146</v>
      </c>
      <c r="E1177" s="17"/>
      <c r="F1177" s="17"/>
      <c r="G1177" s="17">
        <v>9</v>
      </c>
      <c r="H1177" s="17">
        <v>10</v>
      </c>
      <c r="I1177" s="17"/>
      <c r="J1177" s="17">
        <v>10</v>
      </c>
      <c r="K1177" s="17"/>
      <c r="L1177" s="17"/>
      <c r="M1177" s="17"/>
      <c r="N1177" s="17"/>
      <c r="O1177" s="17">
        <v>15</v>
      </c>
      <c r="P1177" s="17"/>
      <c r="Q1177" s="17"/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>
      <c r="A1178" s="201"/>
      <c r="B1178" s="188">
        <v>1585</v>
      </c>
      <c r="C1178" s="18" t="s">
        <v>4113</v>
      </c>
      <c r="D1178" s="17">
        <v>4127867292</v>
      </c>
      <c r="E1178" s="17"/>
      <c r="F1178" s="17"/>
      <c r="G1178" s="17"/>
      <c r="H1178" s="17">
        <v>5</v>
      </c>
      <c r="I1178" s="17"/>
      <c r="J1178" s="17"/>
      <c r="K1178" s="17"/>
      <c r="L1178" s="17"/>
      <c r="M1178" s="17"/>
      <c r="N1178" s="17"/>
      <c r="O1178" s="17">
        <v>5</v>
      </c>
      <c r="P1178" s="17">
        <v>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>
      <c r="A1179" s="201"/>
      <c r="B1179" s="188">
        <v>2098</v>
      </c>
      <c r="C1179" s="18" t="s">
        <v>2569</v>
      </c>
      <c r="D1179" s="17">
        <v>4127839345</v>
      </c>
      <c r="E1179" s="17">
        <v>3</v>
      </c>
      <c r="F1179" s="17"/>
      <c r="G1179" s="17">
        <v>3</v>
      </c>
      <c r="H1179" s="17">
        <v>10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>
      <c r="A1180" s="201"/>
      <c r="B1180" s="188">
        <v>2032</v>
      </c>
      <c r="C1180" s="18" t="s">
        <v>3064</v>
      </c>
      <c r="D1180" s="17">
        <v>4127874393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>
        <v>10</v>
      </c>
      <c r="P1180" s="17">
        <v>20</v>
      </c>
      <c r="Q1180" s="17"/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>
      <c r="A1181" s="201"/>
      <c r="B1181" s="188">
        <v>2402</v>
      </c>
      <c r="C1181" s="18" t="s">
        <v>4119</v>
      </c>
      <c r="D1181" s="17">
        <v>4127857347</v>
      </c>
      <c r="E1181" s="17"/>
      <c r="F1181" s="17"/>
      <c r="G1181" s="17">
        <v>6</v>
      </c>
      <c r="H1181" s="17"/>
      <c r="I1181" s="17"/>
      <c r="J1181" s="17"/>
      <c r="K1181" s="17"/>
      <c r="L1181" s="17"/>
      <c r="M1181" s="17"/>
      <c r="N1181" s="17"/>
      <c r="O1181" s="17">
        <v>3</v>
      </c>
      <c r="P1181" s="17"/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>
      <c r="A1182" s="201"/>
      <c r="B1182" s="188">
        <v>2055</v>
      </c>
      <c r="C1182" s="18" t="s">
        <v>4379</v>
      </c>
      <c r="D1182" s="17">
        <v>4127857137</v>
      </c>
      <c r="E1182" s="17"/>
      <c r="F1182" s="17"/>
      <c r="G1182" s="17"/>
      <c r="H1182" s="17">
        <v>6</v>
      </c>
      <c r="I1182" s="17"/>
      <c r="J1182" s="17"/>
      <c r="K1182" s="17"/>
      <c r="L1182" s="17"/>
      <c r="M1182" s="17"/>
      <c r="N1182" s="17"/>
      <c r="O1182" s="17">
        <v>6</v>
      </c>
      <c r="P1182" s="17"/>
      <c r="Q1182" s="17"/>
      <c r="R1182" s="17"/>
      <c r="S1182" s="17"/>
      <c r="T1182" s="17"/>
      <c r="U1182" s="17"/>
      <c r="V1182" s="17"/>
      <c r="W1182" s="17"/>
      <c r="X1182" s="17"/>
      <c r="AA1182" s="16"/>
    </row>
    <row r="1183" spans="1:27" s="15" customFormat="1" ht="18.75" customHeight="1">
      <c r="A1183" s="201"/>
      <c r="B1183" s="188">
        <v>3138</v>
      </c>
      <c r="C1183" s="18" t="s">
        <v>4910</v>
      </c>
      <c r="D1183" s="17">
        <v>4127855068</v>
      </c>
      <c r="E1183" s="17"/>
      <c r="F1183" s="17"/>
      <c r="G1183" s="17">
        <v>3</v>
      </c>
      <c r="H1183" s="17">
        <v>5</v>
      </c>
      <c r="I1183" s="17"/>
      <c r="J1183" s="17">
        <v>5</v>
      </c>
      <c r="K1183" s="17"/>
      <c r="L1183" s="17"/>
      <c r="M1183" s="17"/>
      <c r="N1183" s="17"/>
      <c r="O1183" s="17"/>
      <c r="P1183" s="17">
        <v>3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>
      <c r="A1184" s="201"/>
      <c r="B1184" s="188">
        <v>3137</v>
      </c>
      <c r="C1184" s="18" t="s">
        <v>5457</v>
      </c>
      <c r="D1184" s="17">
        <v>4127856264</v>
      </c>
      <c r="E1184" s="17"/>
      <c r="F1184" s="17"/>
      <c r="G1184" s="17"/>
      <c r="H1184" s="17">
        <v>10</v>
      </c>
      <c r="I1184" s="17"/>
      <c r="J1184" s="17">
        <v>5</v>
      </c>
      <c r="K1184" s="17"/>
      <c r="L1184" s="17"/>
      <c r="M1184" s="17"/>
      <c r="N1184" s="17"/>
      <c r="O1184" s="17">
        <v>10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>
      <c r="A1185" s="201"/>
      <c r="B1185" s="188">
        <v>2802</v>
      </c>
      <c r="C1185" s="18" t="s">
        <v>4123</v>
      </c>
      <c r="D1185" s="17">
        <v>4127843750</v>
      </c>
      <c r="E1185" s="17"/>
      <c r="F1185" s="17"/>
      <c r="G1185" s="17"/>
      <c r="H1185" s="17">
        <v>15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>
      <c r="A1186" s="201"/>
      <c r="B1186" s="188">
        <v>2118</v>
      </c>
      <c r="C1186" s="18" t="s">
        <v>3439</v>
      </c>
      <c r="D1186" s="17">
        <v>4127821925</v>
      </c>
      <c r="E1186" s="17"/>
      <c r="F1186" s="17"/>
      <c r="G1186" s="17">
        <v>5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>
      <c r="A1187" s="201"/>
      <c r="B1187" s="188">
        <v>5439</v>
      </c>
      <c r="C1187" s="18" t="s">
        <v>4919</v>
      </c>
      <c r="D1187" s="17">
        <v>4127857349</v>
      </c>
      <c r="E1187" s="17"/>
      <c r="F1187" s="17"/>
      <c r="G1187" s="17">
        <v>3</v>
      </c>
      <c r="H1187" s="17">
        <v>10</v>
      </c>
      <c r="I1187" s="17"/>
      <c r="J1187" s="17"/>
      <c r="K1187" s="17"/>
      <c r="L1187" s="17"/>
      <c r="M1187" s="17"/>
      <c r="N1187" s="17"/>
      <c r="O1187" s="17">
        <v>5</v>
      </c>
      <c r="P1187" s="17"/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>
      <c r="A1188" s="201"/>
      <c r="B1188" s="188" t="s">
        <v>5458</v>
      </c>
      <c r="C1188" s="18" t="s">
        <v>2842</v>
      </c>
      <c r="D1188" s="17">
        <v>2749</v>
      </c>
      <c r="E1188" s="17"/>
      <c r="F1188" s="17"/>
      <c r="G1188" s="17">
        <v>5</v>
      </c>
      <c r="H1188" s="17">
        <v>5</v>
      </c>
      <c r="I1188" s="17">
        <v>5</v>
      </c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>
      <c r="A1189" s="201"/>
      <c r="B1189" s="188" t="s">
        <v>5459</v>
      </c>
      <c r="C1189" s="18" t="s">
        <v>2842</v>
      </c>
      <c r="D1189" s="17">
        <v>2741</v>
      </c>
      <c r="E1189" s="17"/>
      <c r="F1189" s="17"/>
      <c r="G1189" s="17">
        <v>3</v>
      </c>
      <c r="H1189" s="17">
        <v>2</v>
      </c>
      <c r="I1189" s="17"/>
      <c r="J1189" s="17"/>
      <c r="K1189" s="17"/>
      <c r="L1189" s="17"/>
      <c r="M1189" s="17">
        <v>2</v>
      </c>
      <c r="N1189" s="17"/>
      <c r="O1189" s="17"/>
      <c r="P1189" s="17">
        <v>2</v>
      </c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>
      <c r="A1190" s="201"/>
      <c r="B1190" s="188">
        <v>2070</v>
      </c>
      <c r="C1190" s="18" t="s">
        <v>4912</v>
      </c>
      <c r="D1190" s="17">
        <v>4127821331</v>
      </c>
      <c r="E1190" s="17">
        <v>5</v>
      </c>
      <c r="F1190" s="17"/>
      <c r="G1190" s="17">
        <v>5</v>
      </c>
      <c r="H1190" s="17"/>
      <c r="I1190" s="17"/>
      <c r="J1190" s="17"/>
      <c r="K1190" s="17"/>
      <c r="L1190" s="17"/>
      <c r="M1190" s="17"/>
      <c r="N1190" s="17"/>
      <c r="O1190" s="17">
        <v>5</v>
      </c>
      <c r="P1190" s="17">
        <v>5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>
      <c r="A1191" s="201"/>
      <c r="B1191" s="188">
        <v>2220</v>
      </c>
      <c r="C1191" s="18" t="s">
        <v>5460</v>
      </c>
      <c r="D1191" s="17">
        <v>4127841625</v>
      </c>
      <c r="E1191" s="17">
        <v>3</v>
      </c>
      <c r="F1191" s="17">
        <v>3</v>
      </c>
      <c r="G1191" s="17">
        <v>3</v>
      </c>
      <c r="H1191" s="17">
        <v>5</v>
      </c>
      <c r="I1191" s="17"/>
      <c r="J1191" s="17">
        <v>5</v>
      </c>
      <c r="K1191" s="17"/>
      <c r="L1191" s="17"/>
      <c r="M1191" s="17"/>
      <c r="N1191" s="17"/>
      <c r="O1191" s="17">
        <v>5</v>
      </c>
      <c r="P1191" s="17">
        <v>5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>
      <c r="A1192" s="201"/>
      <c r="B1192" s="188">
        <v>2537</v>
      </c>
      <c r="C1192" s="18" t="s">
        <v>5461</v>
      </c>
      <c r="D1192" s="17">
        <v>4127863539</v>
      </c>
      <c r="E1192" s="17"/>
      <c r="F1192" s="17"/>
      <c r="G1192" s="17"/>
      <c r="H1192" s="17">
        <v>6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>
      <c r="A1193" s="201"/>
      <c r="B1193" s="188">
        <v>2771</v>
      </c>
      <c r="C1193" s="18" t="s">
        <v>4927</v>
      </c>
      <c r="D1193" s="17">
        <v>4127885647</v>
      </c>
      <c r="E1193" s="17"/>
      <c r="F1193" s="17"/>
      <c r="G1193" s="17">
        <v>3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>
      <c r="A1194" s="201"/>
      <c r="B1194" s="188">
        <v>1606</v>
      </c>
      <c r="C1194" s="18" t="s">
        <v>5462</v>
      </c>
      <c r="D1194" s="17">
        <v>4127854365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>
      <c r="A1195" s="201"/>
      <c r="B1195" s="188">
        <v>2189</v>
      </c>
      <c r="C1195" s="18" t="s">
        <v>4494</v>
      </c>
      <c r="D1195" s="17">
        <v>4127824119</v>
      </c>
      <c r="E1195" s="17"/>
      <c r="F1195" s="17"/>
      <c r="G1195" s="17">
        <v>5</v>
      </c>
      <c r="H1195" s="17">
        <v>5</v>
      </c>
      <c r="I1195" s="17"/>
      <c r="J1195" s="17">
        <v>5</v>
      </c>
      <c r="K1195" s="17"/>
      <c r="L1195" s="17"/>
      <c r="M1195" s="17"/>
      <c r="N1195" s="17"/>
      <c r="O1195" s="17">
        <v>10</v>
      </c>
      <c r="P1195" s="17"/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>
      <c r="A1196" s="201"/>
      <c r="B1196" s="188">
        <v>2524</v>
      </c>
      <c r="C1196" s="18" t="s">
        <v>4497</v>
      </c>
      <c r="D1196" s="17">
        <v>4127854486</v>
      </c>
      <c r="E1196" s="17"/>
      <c r="F1196" s="17"/>
      <c r="G1196" s="17">
        <v>5</v>
      </c>
      <c r="H1196" s="17">
        <v>5</v>
      </c>
      <c r="I1196" s="17"/>
      <c r="J1196" s="17">
        <v>5</v>
      </c>
      <c r="K1196" s="17"/>
      <c r="L1196" s="17"/>
      <c r="M1196" s="17"/>
      <c r="N1196" s="17"/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>
      <c r="A1197" s="201"/>
      <c r="B1197" s="188">
        <v>2309</v>
      </c>
      <c r="C1197" s="18" t="s">
        <v>4498</v>
      </c>
      <c r="D1197" s="17">
        <v>4127850644</v>
      </c>
      <c r="E1197" s="17"/>
      <c r="F1197" s="17"/>
      <c r="G1197" s="17"/>
      <c r="H1197" s="17">
        <v>7</v>
      </c>
      <c r="I1197" s="17"/>
      <c r="J1197" s="17">
        <v>3</v>
      </c>
      <c r="K1197" s="17"/>
      <c r="L1197" s="17"/>
      <c r="M1197" s="17"/>
      <c r="N1197" s="17"/>
      <c r="O1197" s="17">
        <v>5</v>
      </c>
      <c r="P1197" s="17"/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>
      <c r="A1198" s="201"/>
      <c r="B1198" s="188">
        <v>1553</v>
      </c>
      <c r="C1198" s="18" t="s">
        <v>4378</v>
      </c>
      <c r="D1198" s="17">
        <v>4127768808</v>
      </c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>
        <v>10</v>
      </c>
      <c r="P1198" s="17">
        <v>10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>
      <c r="A1199" s="201"/>
      <c r="B1199" s="188"/>
      <c r="C1199" s="179" t="s">
        <v>5429</v>
      </c>
      <c r="D1199" s="82"/>
      <c r="E1199" s="34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34"/>
      <c r="S1199" s="34"/>
      <c r="T1199" s="34"/>
      <c r="U1199" s="34"/>
      <c r="V1199" s="34"/>
      <c r="W1199" s="34"/>
      <c r="X1199" s="179" t="s">
        <v>5429</v>
      </c>
      <c r="AA1199" s="16"/>
    </row>
    <row r="1200" spans="1:27" s="15" customFormat="1" ht="18.75" customHeight="1">
      <c r="A1200" s="201"/>
      <c r="B1200" s="188">
        <v>4769</v>
      </c>
      <c r="C1200" s="18" t="s">
        <v>5430</v>
      </c>
      <c r="D1200" s="17">
        <v>4127875130</v>
      </c>
      <c r="E1200" s="28">
        <v>13</v>
      </c>
      <c r="F1200" s="28">
        <v>13</v>
      </c>
      <c r="G1200" s="28">
        <v>8</v>
      </c>
      <c r="H1200" s="28">
        <v>10</v>
      </c>
      <c r="I1200" s="34"/>
      <c r="J1200" s="34"/>
      <c r="K1200" s="34"/>
      <c r="L1200" s="34"/>
      <c r="M1200" s="28">
        <v>15</v>
      </c>
      <c r="N1200" s="34"/>
      <c r="O1200" s="28">
        <v>13</v>
      </c>
      <c r="P1200" s="28">
        <v>13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>
      <c r="A1201" s="201"/>
      <c r="B1201" s="188">
        <v>5095</v>
      </c>
      <c r="C1201" s="18" t="s">
        <v>965</v>
      </c>
      <c r="D1201" s="17">
        <v>4127875194</v>
      </c>
      <c r="E1201" s="28">
        <v>10</v>
      </c>
      <c r="F1201" s="28"/>
      <c r="G1201" s="28">
        <v>6</v>
      </c>
      <c r="H1201" s="28">
        <v>9</v>
      </c>
      <c r="I1201" s="28"/>
      <c r="J1201" s="28"/>
      <c r="K1201" s="28"/>
      <c r="L1201" s="28"/>
      <c r="M1201" s="28"/>
      <c r="N1201" s="28"/>
      <c r="O1201" s="28"/>
      <c r="P1201" s="28">
        <v>6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>
      <c r="A1202" s="201"/>
      <c r="B1202" s="188">
        <v>5066</v>
      </c>
      <c r="C1202" s="18" t="s">
        <v>5431</v>
      </c>
      <c r="D1202" s="17">
        <v>4127875186</v>
      </c>
      <c r="E1202" s="28">
        <v>10</v>
      </c>
      <c r="F1202" s="28">
        <v>12</v>
      </c>
      <c r="G1202" s="28">
        <v>6</v>
      </c>
      <c r="H1202" s="28">
        <v>6</v>
      </c>
      <c r="I1202" s="34"/>
      <c r="J1202" s="34"/>
      <c r="K1202" s="34"/>
      <c r="L1202" s="34"/>
      <c r="M1202" s="28">
        <v>10</v>
      </c>
      <c r="N1202" s="34"/>
      <c r="O1202" s="28">
        <v>10</v>
      </c>
      <c r="P1202" s="28">
        <v>10</v>
      </c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>
      <c r="A1203" s="201"/>
      <c r="B1203" s="188">
        <v>4780</v>
      </c>
      <c r="C1203" s="18" t="s">
        <v>2931</v>
      </c>
      <c r="D1203" s="17">
        <v>4127875148</v>
      </c>
      <c r="E1203" s="34"/>
      <c r="F1203" s="34"/>
      <c r="G1203" s="28">
        <v>10</v>
      </c>
      <c r="H1203" s="28">
        <v>10</v>
      </c>
      <c r="I1203" s="34"/>
      <c r="J1203" s="34"/>
      <c r="K1203" s="34"/>
      <c r="L1203" s="34"/>
      <c r="M1203" s="34"/>
      <c r="N1203" s="34"/>
      <c r="O1203" s="34"/>
      <c r="P1203" s="34"/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>
      <c r="A1204" s="201"/>
      <c r="B1204" s="188">
        <v>3351</v>
      </c>
      <c r="C1204" s="18" t="s">
        <v>2481</v>
      </c>
      <c r="D1204" s="17">
        <v>4127879826</v>
      </c>
      <c r="E1204" s="34"/>
      <c r="F1204" s="34"/>
      <c r="G1204" s="28">
        <v>20</v>
      </c>
      <c r="H1204" s="28">
        <v>10</v>
      </c>
      <c r="I1204" s="28"/>
      <c r="J1204" s="28">
        <v>10</v>
      </c>
      <c r="K1204" s="28"/>
      <c r="L1204" s="28"/>
      <c r="M1204" s="28">
        <v>10</v>
      </c>
      <c r="N1204" s="28"/>
      <c r="O1204" s="28">
        <v>10</v>
      </c>
      <c r="P1204" s="28">
        <v>10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>
      <c r="A1205" s="201"/>
      <c r="B1205" s="188">
        <v>1592</v>
      </c>
      <c r="C1205" s="18" t="s">
        <v>1549</v>
      </c>
      <c r="D1205" s="17">
        <v>4127872114</v>
      </c>
      <c r="E1205" s="34"/>
      <c r="F1205" s="34"/>
      <c r="G1205" s="34"/>
      <c r="H1205" s="34"/>
      <c r="I1205" s="34"/>
      <c r="J1205" s="34"/>
      <c r="K1205" s="34"/>
      <c r="L1205" s="34"/>
      <c r="M1205" s="34">
        <v>7</v>
      </c>
      <c r="N1205" s="34"/>
      <c r="O1205" s="34">
        <v>7</v>
      </c>
      <c r="P1205" s="34">
        <v>7</v>
      </c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>
      <c r="A1206" s="201"/>
      <c r="B1206" s="188">
        <v>4712</v>
      </c>
      <c r="C1206" s="18" t="s">
        <v>4471</v>
      </c>
      <c r="D1206" s="17">
        <v>4127884852</v>
      </c>
      <c r="E1206" s="34"/>
      <c r="F1206" s="34"/>
      <c r="G1206" s="28">
        <v>5</v>
      </c>
      <c r="H1206" s="28">
        <v>10</v>
      </c>
      <c r="I1206" s="34"/>
      <c r="J1206" s="34"/>
      <c r="K1206" s="34"/>
      <c r="L1206" s="34"/>
      <c r="M1206" s="34"/>
      <c r="N1206" s="34"/>
      <c r="O1206" s="34"/>
      <c r="P1206" s="34"/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>
      <c r="A1207" s="201"/>
      <c r="B1207" s="188">
        <v>4039</v>
      </c>
      <c r="C1207" s="18" t="s">
        <v>5432</v>
      </c>
      <c r="D1207" s="17">
        <v>4127884041</v>
      </c>
      <c r="E1207" s="34"/>
      <c r="F1207" s="34"/>
      <c r="G1207" s="34"/>
      <c r="H1207" s="28">
        <v>10</v>
      </c>
      <c r="I1207" s="28"/>
      <c r="J1207" s="28"/>
      <c r="K1207" s="28"/>
      <c r="L1207" s="28"/>
      <c r="M1207" s="28">
        <v>5</v>
      </c>
      <c r="N1207" s="28"/>
      <c r="O1207" s="28">
        <v>5</v>
      </c>
      <c r="P1207" s="28">
        <v>5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>
      <c r="A1208" s="201"/>
      <c r="B1208" s="188">
        <v>5108</v>
      </c>
      <c r="C1208" s="18" t="s">
        <v>5433</v>
      </c>
      <c r="D1208" s="17">
        <v>4127869548</v>
      </c>
      <c r="E1208" s="28">
        <v>5</v>
      </c>
      <c r="F1208" s="28"/>
      <c r="G1208" s="28">
        <v>10</v>
      </c>
      <c r="H1208" s="28">
        <v>8</v>
      </c>
      <c r="I1208" s="28"/>
      <c r="J1208" s="28"/>
      <c r="K1208" s="28"/>
      <c r="L1208" s="28"/>
      <c r="M1208" s="28">
        <v>8</v>
      </c>
      <c r="N1208" s="28"/>
      <c r="O1208" s="28">
        <v>5</v>
      </c>
      <c r="P1208" s="28">
        <v>10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>
      <c r="A1209" s="201"/>
      <c r="B1209" s="188">
        <v>5374</v>
      </c>
      <c r="C1209" s="18" t="s">
        <v>5434</v>
      </c>
      <c r="D1209" s="17">
        <v>4127866672</v>
      </c>
      <c r="E1209" s="28">
        <v>4</v>
      </c>
      <c r="F1209" s="28"/>
      <c r="G1209" s="28">
        <v>6</v>
      </c>
      <c r="H1209" s="28">
        <v>10</v>
      </c>
      <c r="I1209" s="28"/>
      <c r="J1209" s="28"/>
      <c r="K1209" s="28"/>
      <c r="L1209" s="28"/>
      <c r="M1209" s="28"/>
      <c r="N1209" s="28"/>
      <c r="O1209" s="28"/>
      <c r="P1209" s="28">
        <v>10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>
      <c r="A1210" s="201"/>
      <c r="B1210" s="188">
        <v>3539</v>
      </c>
      <c r="C1210" s="18" t="s">
        <v>2940</v>
      </c>
      <c r="D1210" s="17">
        <v>4127871323</v>
      </c>
      <c r="E1210" s="34"/>
      <c r="F1210" s="34"/>
      <c r="G1210" s="28">
        <v>20</v>
      </c>
      <c r="H1210" s="28"/>
      <c r="I1210" s="28"/>
      <c r="J1210" s="28"/>
      <c r="K1210" s="28"/>
      <c r="L1210" s="28"/>
      <c r="M1210" s="28"/>
      <c r="N1210" s="28"/>
      <c r="O1210" s="28">
        <v>10</v>
      </c>
      <c r="P1210" s="28">
        <v>10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>
      <c r="A1211" s="201"/>
      <c r="B1211" s="188">
        <v>3656</v>
      </c>
      <c r="C1211" s="18" t="s">
        <v>5435</v>
      </c>
      <c r="D1211" s="17">
        <v>4127879024</v>
      </c>
      <c r="E1211" s="34"/>
      <c r="F1211" s="28">
        <v>10</v>
      </c>
      <c r="G1211" s="28">
        <v>20</v>
      </c>
      <c r="H1211" s="28"/>
      <c r="I1211" s="28"/>
      <c r="J1211" s="28"/>
      <c r="K1211" s="28"/>
      <c r="L1211" s="28"/>
      <c r="M1211" s="28"/>
      <c r="N1211" s="28"/>
      <c r="O1211" s="28"/>
      <c r="P1211" s="28">
        <v>10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>
      <c r="A1212" s="201"/>
      <c r="B1212" s="188">
        <v>4966</v>
      </c>
      <c r="C1212" s="18" t="s">
        <v>2954</v>
      </c>
      <c r="D1212" s="17">
        <v>4127861811</v>
      </c>
      <c r="E1212" s="34"/>
      <c r="F1212" s="28"/>
      <c r="G1212" s="28">
        <v>8</v>
      </c>
      <c r="H1212" s="28">
        <v>5</v>
      </c>
      <c r="I1212" s="28"/>
      <c r="J1212" s="28">
        <v>5</v>
      </c>
      <c r="K1212" s="28"/>
      <c r="L1212" s="28"/>
      <c r="M1212" s="28"/>
      <c r="N1212" s="28"/>
      <c r="O1212" s="28">
        <v>5</v>
      </c>
      <c r="P1212" s="28">
        <v>10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>
      <c r="A1213" s="201"/>
      <c r="B1213" s="188">
        <v>5133</v>
      </c>
      <c r="C1213" s="18" t="s">
        <v>1308</v>
      </c>
      <c r="D1213" s="17">
        <v>4127874509</v>
      </c>
      <c r="E1213" s="34"/>
      <c r="F1213" s="34"/>
      <c r="G1213" s="28">
        <v>15</v>
      </c>
      <c r="H1213" s="28"/>
      <c r="I1213" s="28"/>
      <c r="J1213" s="28"/>
      <c r="K1213" s="28"/>
      <c r="L1213" s="28"/>
      <c r="M1213" s="28"/>
      <c r="N1213" s="28"/>
      <c r="O1213" s="28">
        <v>15</v>
      </c>
      <c r="P1213" s="28">
        <v>20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>
      <c r="A1214" s="201"/>
      <c r="B1214" s="188">
        <v>1573</v>
      </c>
      <c r="C1214" s="18" t="s">
        <v>395</v>
      </c>
      <c r="D1214" s="17">
        <v>4127798216</v>
      </c>
      <c r="E1214" s="34"/>
      <c r="F1214" s="34"/>
      <c r="G1214" s="28">
        <v>10</v>
      </c>
      <c r="H1214" s="28">
        <v>15</v>
      </c>
      <c r="I1214" s="28"/>
      <c r="J1214" s="28"/>
      <c r="K1214" s="28"/>
      <c r="L1214" s="28"/>
      <c r="M1214" s="28"/>
      <c r="N1214" s="28"/>
      <c r="O1214" s="28"/>
      <c r="P1214" s="71">
        <v>5</v>
      </c>
      <c r="Q1214" s="17"/>
      <c r="R1214" s="17"/>
      <c r="S1214" s="17"/>
      <c r="T1214" s="17"/>
      <c r="U1214" s="17"/>
      <c r="V1214" s="17"/>
      <c r="W1214" s="17"/>
      <c r="X1214" s="25" t="s">
        <v>3287</v>
      </c>
      <c r="AA1214" s="16"/>
    </row>
    <row r="1215" spans="1:27" s="15" customFormat="1" ht="18.75" customHeight="1">
      <c r="A1215" s="201"/>
      <c r="B1215" s="188">
        <v>1573</v>
      </c>
      <c r="C1215" s="18" t="s">
        <v>395</v>
      </c>
      <c r="D1215" s="17">
        <v>4127880823</v>
      </c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28">
        <v>10</v>
      </c>
      <c r="P1215" s="34"/>
      <c r="Q1215" s="17"/>
      <c r="R1215" s="17"/>
      <c r="S1215" s="17"/>
      <c r="T1215" s="17"/>
      <c r="U1215" s="17"/>
      <c r="V1215" s="17"/>
      <c r="W1215" s="17"/>
      <c r="X1215" s="17"/>
      <c r="AA1215" s="16"/>
    </row>
    <row r="1216" spans="1:27" s="15" customFormat="1" ht="18.75" customHeight="1">
      <c r="A1216" s="201"/>
      <c r="B1216" s="188">
        <v>3501</v>
      </c>
      <c r="C1216" s="18" t="s">
        <v>1666</v>
      </c>
      <c r="D1216" s="17">
        <v>4127874861</v>
      </c>
      <c r="E1216" s="28">
        <v>10</v>
      </c>
      <c r="F1216" s="28">
        <v>3</v>
      </c>
      <c r="G1216" s="28">
        <v>6</v>
      </c>
      <c r="H1216" s="28">
        <v>21</v>
      </c>
      <c r="I1216" s="34"/>
      <c r="J1216" s="34"/>
      <c r="K1216" s="34"/>
      <c r="L1216" s="34"/>
      <c r="M1216" s="34"/>
      <c r="N1216" s="34"/>
      <c r="O1216" s="28">
        <v>5</v>
      </c>
      <c r="P1216" s="34"/>
      <c r="Q1216" s="17"/>
      <c r="R1216" s="17"/>
      <c r="S1216" s="17"/>
      <c r="T1216" s="17"/>
      <c r="U1216" s="17"/>
      <c r="V1216" s="17"/>
      <c r="W1216" s="17"/>
      <c r="X1216" s="17"/>
      <c r="AA1216" s="16"/>
    </row>
    <row r="1217" spans="1:27" s="15" customFormat="1" ht="18.75" customHeight="1">
      <c r="A1217" s="201"/>
      <c r="B1217" s="188">
        <v>3536</v>
      </c>
      <c r="C1217" s="18" t="s">
        <v>770</v>
      </c>
      <c r="D1217" s="17">
        <v>4127874954</v>
      </c>
      <c r="E1217" s="28">
        <v>4</v>
      </c>
      <c r="F1217" s="28">
        <v>2</v>
      </c>
      <c r="G1217" s="28">
        <v>8</v>
      </c>
      <c r="H1217" s="28">
        <v>12</v>
      </c>
      <c r="I1217" s="34"/>
      <c r="J1217" s="34"/>
      <c r="K1217" s="34"/>
      <c r="L1217" s="34"/>
      <c r="M1217" s="28">
        <v>4</v>
      </c>
      <c r="N1217" s="34"/>
      <c r="O1217" s="28">
        <v>10</v>
      </c>
      <c r="P1217" s="28">
        <v>4</v>
      </c>
      <c r="Q1217" s="17"/>
      <c r="R1217" s="17"/>
      <c r="S1217" s="17"/>
      <c r="T1217" s="17"/>
      <c r="U1217" s="17"/>
      <c r="V1217" s="17"/>
      <c r="W1217" s="17"/>
      <c r="X1217" s="17"/>
      <c r="AA1217" s="16"/>
    </row>
    <row r="1218" spans="1:27" s="15" customFormat="1" ht="18.75" customHeight="1">
      <c r="A1218" s="201"/>
      <c r="B1218" s="188">
        <v>4048</v>
      </c>
      <c r="C1218" s="18" t="s">
        <v>5436</v>
      </c>
      <c r="D1218" s="17">
        <v>4127875074</v>
      </c>
      <c r="E1218" s="28">
        <v>4</v>
      </c>
      <c r="F1218" s="34"/>
      <c r="G1218" s="28">
        <v>9</v>
      </c>
      <c r="H1218" s="28">
        <v>22</v>
      </c>
      <c r="I1218" s="34"/>
      <c r="J1218" s="34"/>
      <c r="K1218" s="34"/>
      <c r="L1218" s="34"/>
      <c r="M1218" s="34"/>
      <c r="N1218" s="34"/>
      <c r="O1218" s="28">
        <v>10</v>
      </c>
      <c r="P1218" s="28">
        <v>21</v>
      </c>
      <c r="Q1218" s="17"/>
      <c r="R1218" s="17"/>
      <c r="S1218" s="17"/>
      <c r="T1218" s="17"/>
      <c r="U1218" s="17"/>
      <c r="V1218" s="17"/>
      <c r="W1218" s="17"/>
      <c r="X1218" s="17"/>
      <c r="AA1218" s="16"/>
    </row>
    <row r="1219" spans="1:27" s="15" customFormat="1" ht="18.75" customHeight="1">
      <c r="A1219" s="201"/>
      <c r="B1219" s="188">
        <v>3438</v>
      </c>
      <c r="C1219" s="18" t="s">
        <v>866</v>
      </c>
      <c r="D1219" s="17">
        <v>4127729124</v>
      </c>
      <c r="E1219" s="28">
        <v>5</v>
      </c>
      <c r="F1219" s="28"/>
      <c r="G1219" s="28">
        <v>15</v>
      </c>
      <c r="H1219" s="28">
        <v>10</v>
      </c>
      <c r="I1219" s="28"/>
      <c r="J1219" s="28">
        <v>10</v>
      </c>
      <c r="K1219" s="28"/>
      <c r="L1219" s="28"/>
      <c r="M1219" s="28"/>
      <c r="N1219" s="28"/>
      <c r="O1219" s="28">
        <v>10</v>
      </c>
      <c r="P1219" s="28">
        <v>10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>
      <c r="A1220" s="201"/>
      <c r="B1220" s="188">
        <v>4088</v>
      </c>
      <c r="C1220" s="18" t="s">
        <v>2813</v>
      </c>
      <c r="D1220" s="17">
        <v>4127863370</v>
      </c>
      <c r="E1220" s="34"/>
      <c r="F1220" s="34"/>
      <c r="G1220" s="28">
        <v>15</v>
      </c>
      <c r="H1220" s="28"/>
      <c r="I1220" s="28"/>
      <c r="J1220" s="28"/>
      <c r="K1220" s="28"/>
      <c r="L1220" s="28"/>
      <c r="M1220" s="28"/>
      <c r="N1220" s="28"/>
      <c r="O1220" s="28"/>
      <c r="P1220" s="28">
        <v>20</v>
      </c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>
      <c r="A1221" s="202"/>
      <c r="B1221" s="189"/>
      <c r="C1221" s="51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 t="s">
        <v>5463</v>
      </c>
      <c r="AA1221" s="16"/>
    </row>
    <row r="1222" spans="1:27" s="15" customFormat="1" ht="18.75" customHeight="1">
      <c r="A1222" s="201"/>
      <c r="B1222" s="188"/>
      <c r="C1222" s="179" t="s">
        <v>5447</v>
      </c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>
      <c r="A1223" s="215" t="s">
        <v>4913</v>
      </c>
      <c r="B1223" s="188">
        <v>3949</v>
      </c>
      <c r="C1223" s="18" t="s">
        <v>5449</v>
      </c>
      <c r="D1223" s="17">
        <v>4127875623</v>
      </c>
      <c r="E1223" s="17"/>
      <c r="F1223" s="17">
        <v>5</v>
      </c>
      <c r="G1223" s="17">
        <v>5</v>
      </c>
      <c r="H1223" s="17">
        <v>5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>
      <c r="A1224" s="215" t="s">
        <v>5448</v>
      </c>
      <c r="B1224" s="188">
        <v>4534</v>
      </c>
      <c r="C1224" s="18" t="s">
        <v>5013</v>
      </c>
      <c r="D1224" s="17">
        <v>4127875804</v>
      </c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>
        <v>1</v>
      </c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>
      <c r="A1225" s="201"/>
      <c r="B1225" s="188">
        <v>4534</v>
      </c>
      <c r="C1225" s="18" t="s">
        <v>5450</v>
      </c>
      <c r="D1225" s="17">
        <v>4127875805</v>
      </c>
      <c r="E1225" s="17"/>
      <c r="F1225" s="17">
        <v>5</v>
      </c>
      <c r="G1225" s="17"/>
      <c r="H1225" s="17">
        <v>5</v>
      </c>
      <c r="I1225" s="17"/>
      <c r="J1225" s="17"/>
      <c r="K1225" s="17"/>
      <c r="L1225" s="17"/>
      <c r="M1225" s="17"/>
      <c r="N1225" s="17"/>
      <c r="O1225" s="17">
        <v>5</v>
      </c>
      <c r="P1225" s="17"/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>
      <c r="A1226" s="201"/>
      <c r="B1226" s="188">
        <v>4305</v>
      </c>
      <c r="C1226" s="18" t="s">
        <v>3166</v>
      </c>
      <c r="D1226" s="17">
        <v>4127875713</v>
      </c>
      <c r="E1226" s="17">
        <v>3</v>
      </c>
      <c r="F1226" s="17">
        <v>3</v>
      </c>
      <c r="G1226" s="17">
        <v>5</v>
      </c>
      <c r="H1226" s="17">
        <v>5</v>
      </c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AA1226" s="16"/>
    </row>
    <row r="1227" spans="1:27" s="15" customFormat="1" ht="18.75" customHeight="1">
      <c r="A1227" s="201"/>
      <c r="B1227" s="188">
        <v>4066</v>
      </c>
      <c r="C1227" s="18" t="s">
        <v>3531</v>
      </c>
      <c r="D1227" s="17">
        <v>4127875647</v>
      </c>
      <c r="E1227" s="17"/>
      <c r="F1227" s="17"/>
      <c r="G1227" s="17">
        <v>5</v>
      </c>
      <c r="H1227" s="17">
        <v>10</v>
      </c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>
      <c r="A1228" s="201"/>
      <c r="B1228" s="188">
        <v>3652</v>
      </c>
      <c r="C1228" s="18" t="s">
        <v>4127</v>
      </c>
      <c r="D1228" s="17">
        <v>4127875569</v>
      </c>
      <c r="E1228" s="17"/>
      <c r="F1228" s="17">
        <v>3</v>
      </c>
      <c r="G1228" s="17">
        <v>5</v>
      </c>
      <c r="H1228" s="17">
        <v>5</v>
      </c>
      <c r="I1228" s="17"/>
      <c r="J1228" s="17"/>
      <c r="K1228" s="17"/>
      <c r="L1228" s="17"/>
      <c r="M1228" s="17"/>
      <c r="N1228" s="17"/>
      <c r="O1228" s="17">
        <v>5</v>
      </c>
      <c r="P1228" s="17"/>
      <c r="Q1228" s="17"/>
      <c r="R1228" s="17"/>
      <c r="S1228" s="17"/>
      <c r="T1228" s="17"/>
      <c r="U1228" s="17"/>
      <c r="V1228" s="17"/>
      <c r="W1228" s="17"/>
      <c r="X1228" s="17"/>
      <c r="AA1228" s="16"/>
    </row>
    <row r="1229" spans="1:27" s="15" customFormat="1" ht="18.75" customHeight="1">
      <c r="A1229" s="201"/>
      <c r="B1229" s="188">
        <v>5430</v>
      </c>
      <c r="C1229" s="18" t="s">
        <v>5451</v>
      </c>
      <c r="D1229" s="17">
        <v>4127875929</v>
      </c>
      <c r="E1229" s="17"/>
      <c r="F1229" s="17"/>
      <c r="G1229" s="17">
        <v>5</v>
      </c>
      <c r="H1229" s="17">
        <v>2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AA1229" s="16"/>
    </row>
    <row r="1230" spans="1:27" s="15" customFormat="1" ht="18.75" customHeight="1">
      <c r="A1230" s="201"/>
      <c r="B1230" s="188">
        <v>5542</v>
      </c>
      <c r="C1230" s="18" t="s">
        <v>3529</v>
      </c>
      <c r="D1230" s="17">
        <v>4127866635</v>
      </c>
      <c r="E1230" s="17"/>
      <c r="F1230" s="17"/>
      <c r="G1230" s="17">
        <v>5</v>
      </c>
      <c r="H1230" s="17">
        <v>15</v>
      </c>
      <c r="I1230" s="17"/>
      <c r="J1230" s="17">
        <v>5</v>
      </c>
      <c r="K1230" s="17"/>
      <c r="L1230" s="17"/>
      <c r="M1230" s="17"/>
      <c r="N1230" s="17"/>
      <c r="O1230" s="17">
        <v>5</v>
      </c>
      <c r="P1230" s="17">
        <v>10</v>
      </c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>
      <c r="A1231" s="201"/>
      <c r="B1231" s="188">
        <v>1699</v>
      </c>
      <c r="C1231" s="18" t="s">
        <v>5452</v>
      </c>
      <c r="D1231" s="17">
        <v>4127838463</v>
      </c>
      <c r="E1231" s="17"/>
      <c r="F1231" s="17"/>
      <c r="G1231" s="17">
        <v>6</v>
      </c>
      <c r="H1231" s="17">
        <v>6</v>
      </c>
      <c r="I1231" s="17"/>
      <c r="J1231" s="17"/>
      <c r="K1231" s="17"/>
      <c r="L1231" s="17"/>
      <c r="M1231" s="17">
        <v>6</v>
      </c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>
      <c r="A1232" s="201"/>
      <c r="B1232" s="188">
        <v>4102</v>
      </c>
      <c r="C1232" s="18" t="s">
        <v>4875</v>
      </c>
      <c r="D1232" s="17">
        <v>4127881659</v>
      </c>
      <c r="E1232" s="17">
        <v>3</v>
      </c>
      <c r="F1232" s="17">
        <v>3</v>
      </c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>
      <c r="A1233" s="201"/>
      <c r="B1233" s="188">
        <v>3553</v>
      </c>
      <c r="C1233" s="18" t="s">
        <v>4750</v>
      </c>
      <c r="D1233" s="17">
        <v>4127875542</v>
      </c>
      <c r="E1233" s="17"/>
      <c r="F1233" s="17">
        <v>3</v>
      </c>
      <c r="G1233" s="17">
        <v>5</v>
      </c>
      <c r="H1233" s="17">
        <v>5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>
      <c r="A1234" s="201"/>
      <c r="B1234" s="188">
        <v>3651</v>
      </c>
      <c r="C1234" s="18" t="s">
        <v>4272</v>
      </c>
      <c r="D1234" s="17">
        <v>4127875557</v>
      </c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>
        <v>3</v>
      </c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>
      <c r="A1235" s="201"/>
      <c r="B1235" s="188">
        <v>3651</v>
      </c>
      <c r="C1235" s="18" t="s">
        <v>4272</v>
      </c>
      <c r="D1235" s="17">
        <v>4127875558</v>
      </c>
      <c r="E1235" s="17"/>
      <c r="F1235" s="17">
        <v>5</v>
      </c>
      <c r="G1235" s="17"/>
      <c r="H1235" s="17">
        <v>5</v>
      </c>
      <c r="I1235" s="17"/>
      <c r="J1235" s="17"/>
      <c r="K1235" s="17"/>
      <c r="L1235" s="17"/>
      <c r="M1235" s="17"/>
      <c r="N1235" s="17"/>
      <c r="O1235" s="17">
        <v>5</v>
      </c>
      <c r="P1235" s="17"/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>
      <c r="A1236" s="201"/>
      <c r="B1236" s="188">
        <v>1541</v>
      </c>
      <c r="C1236" s="18" t="s">
        <v>346</v>
      </c>
      <c r="D1236" s="17">
        <v>4127849607</v>
      </c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>
        <v>30</v>
      </c>
      <c r="P1236" s="17">
        <v>20</v>
      </c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>
      <c r="A1237" s="216" t="s">
        <v>5033</v>
      </c>
      <c r="B1237" s="188" t="s">
        <v>5465</v>
      </c>
      <c r="C1237" s="18" t="s">
        <v>4698</v>
      </c>
      <c r="D1237" s="17">
        <v>2659</v>
      </c>
      <c r="E1237" s="17"/>
      <c r="F1237" s="17"/>
      <c r="G1237" s="17"/>
      <c r="H1237" s="17">
        <v>4</v>
      </c>
      <c r="I1237" s="17"/>
      <c r="J1237" s="17"/>
      <c r="K1237" s="17"/>
      <c r="L1237" s="17">
        <v>2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>
      <c r="A1238" s="216" t="s">
        <v>5464</v>
      </c>
      <c r="B1238" s="188">
        <v>5415</v>
      </c>
      <c r="C1238" s="18" t="s">
        <v>3118</v>
      </c>
      <c r="D1238" s="17">
        <v>4127904764</v>
      </c>
      <c r="E1238" s="17"/>
      <c r="F1238" s="17"/>
      <c r="G1238" s="17">
        <v>4</v>
      </c>
      <c r="H1238" s="17">
        <v>10</v>
      </c>
      <c r="I1238" s="17"/>
      <c r="J1238" s="17"/>
      <c r="K1238" s="17"/>
      <c r="L1238" s="17"/>
      <c r="M1238" s="17"/>
      <c r="N1238" s="17"/>
      <c r="O1238" s="17">
        <v>10</v>
      </c>
      <c r="P1238" s="17"/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>
      <c r="A1239" s="201"/>
      <c r="B1239" s="188">
        <v>4425</v>
      </c>
      <c r="C1239" s="18" t="s">
        <v>3326</v>
      </c>
      <c r="D1239" s="17">
        <v>4127895876</v>
      </c>
      <c r="E1239" s="17"/>
      <c r="F1239" s="17"/>
      <c r="G1239" s="17">
        <v>5</v>
      </c>
      <c r="H1239" s="17">
        <v>5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>
      <c r="A1240" s="201"/>
      <c r="B1240" s="188">
        <v>2443</v>
      </c>
      <c r="C1240" s="18" t="s">
        <v>3321</v>
      </c>
      <c r="D1240" s="17">
        <v>4127893708</v>
      </c>
      <c r="E1240" s="17"/>
      <c r="F1240" s="17"/>
      <c r="G1240" s="17">
        <v>4</v>
      </c>
      <c r="H1240" s="17">
        <v>3</v>
      </c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>
      <c r="A1241" s="201"/>
      <c r="B1241" s="188">
        <v>2188</v>
      </c>
      <c r="C1241" s="18" t="s">
        <v>1462</v>
      </c>
      <c r="D1241" s="17">
        <v>4127902693</v>
      </c>
      <c r="E1241" s="17"/>
      <c r="F1241" s="17"/>
      <c r="G1241" s="17">
        <v>6</v>
      </c>
      <c r="H1241" s="17">
        <v>5</v>
      </c>
      <c r="I1241" s="17"/>
      <c r="J1241" s="17">
        <v>5</v>
      </c>
      <c r="K1241" s="17"/>
      <c r="L1241" s="17"/>
      <c r="M1241" s="17"/>
      <c r="N1241" s="17"/>
      <c r="O1241" s="17">
        <v>5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>
      <c r="A1242" s="201"/>
      <c r="B1242" s="188">
        <v>5615</v>
      </c>
      <c r="C1242" s="18" t="s">
        <v>4423</v>
      </c>
      <c r="D1242" s="17">
        <v>4127870303</v>
      </c>
      <c r="E1242" s="17"/>
      <c r="F1242" s="17"/>
      <c r="G1242" s="17">
        <v>3</v>
      </c>
      <c r="H1242" s="17">
        <v>5</v>
      </c>
      <c r="I1242" s="17"/>
      <c r="J1242" s="17">
        <v>3</v>
      </c>
      <c r="K1242" s="17"/>
      <c r="L1242" s="17"/>
      <c r="M1242" s="17"/>
      <c r="N1242" s="17"/>
      <c r="O1242" s="17">
        <v>10</v>
      </c>
      <c r="P1242" s="17"/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>
      <c r="A1243" s="201"/>
      <c r="B1243" s="188">
        <v>3081</v>
      </c>
      <c r="C1243" s="18" t="s">
        <v>4693</v>
      </c>
      <c r="D1243" s="17">
        <v>4127872983</v>
      </c>
      <c r="E1243" s="17"/>
      <c r="F1243" s="17"/>
      <c r="G1243" s="17">
        <v>5</v>
      </c>
      <c r="H1243" s="17">
        <v>10</v>
      </c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>
      <c r="A1244" s="201"/>
      <c r="B1244" s="188">
        <v>3301</v>
      </c>
      <c r="C1244" s="18" t="s">
        <v>5466</v>
      </c>
      <c r="D1244" s="17">
        <v>4127888048</v>
      </c>
      <c r="E1244" s="17"/>
      <c r="F1244" s="17"/>
      <c r="G1244" s="17">
        <v>3</v>
      </c>
      <c r="H1244" s="17">
        <v>6</v>
      </c>
      <c r="I1244" s="17"/>
      <c r="J1244" s="17">
        <v>6</v>
      </c>
      <c r="K1244" s="17"/>
      <c r="L1244" s="17"/>
      <c r="M1244" s="17"/>
      <c r="N1244" s="17"/>
      <c r="O1244" s="17"/>
      <c r="P1244" s="17">
        <v>10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>
      <c r="A1245" s="201"/>
      <c r="B1245" s="188">
        <v>3555</v>
      </c>
      <c r="C1245" s="18" t="s">
        <v>1774</v>
      </c>
      <c r="D1245" s="17">
        <v>4127901235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>
      <c r="A1246" s="201"/>
      <c r="B1246" s="188">
        <v>3446</v>
      </c>
      <c r="C1246" s="18" t="s">
        <v>4158</v>
      </c>
      <c r="D1246" s="17">
        <v>4127906342</v>
      </c>
      <c r="E1246" s="17"/>
      <c r="F1246" s="17"/>
      <c r="G1246" s="17">
        <v>2</v>
      </c>
      <c r="H1246" s="17"/>
      <c r="I1246" s="17"/>
      <c r="J1246" s="17"/>
      <c r="K1246" s="17"/>
      <c r="L1246" s="17"/>
      <c r="M1246" s="17"/>
      <c r="N1246" s="17"/>
      <c r="O1246" s="17">
        <v>5</v>
      </c>
      <c r="P1246" s="17">
        <v>5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>
      <c r="A1247" s="201"/>
      <c r="B1247" s="188">
        <v>3653</v>
      </c>
      <c r="C1247" s="18" t="s">
        <v>5037</v>
      </c>
      <c r="D1247" s="17">
        <v>4127901013</v>
      </c>
      <c r="E1247" s="17">
        <v>5</v>
      </c>
      <c r="F1247" s="17">
        <v>5</v>
      </c>
      <c r="G1247" s="17">
        <v>15</v>
      </c>
      <c r="H1247" s="17">
        <v>5</v>
      </c>
      <c r="I1247" s="17"/>
      <c r="J1247" s="17">
        <v>5</v>
      </c>
      <c r="K1247" s="17"/>
      <c r="L1247" s="17"/>
      <c r="M1247" s="17"/>
      <c r="N1247" s="17"/>
      <c r="O1247" s="17">
        <v>5</v>
      </c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>
      <c r="A1248" s="201"/>
      <c r="B1248" s="188">
        <v>4011</v>
      </c>
      <c r="C1248" s="18" t="s">
        <v>5467</v>
      </c>
      <c r="D1248" s="17">
        <v>4127902492</v>
      </c>
      <c r="E1248" s="17"/>
      <c r="F1248" s="17"/>
      <c r="G1248" s="17">
        <v>5</v>
      </c>
      <c r="H1248" s="17">
        <v>7</v>
      </c>
      <c r="I1248" s="17"/>
      <c r="J1248" s="17">
        <v>2</v>
      </c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>
      <c r="A1249" s="201"/>
      <c r="B1249" s="188">
        <v>2435</v>
      </c>
      <c r="C1249" s="18" t="s">
        <v>5468</v>
      </c>
      <c r="D1249" s="17">
        <v>4127867924</v>
      </c>
      <c r="E1249" s="17"/>
      <c r="F1249" s="17"/>
      <c r="G1249" s="17">
        <v>5</v>
      </c>
      <c r="H1249" s="17">
        <v>10</v>
      </c>
      <c r="I1249" s="17"/>
      <c r="J1249" s="17">
        <v>5</v>
      </c>
      <c r="K1249" s="17"/>
      <c r="L1249" s="17"/>
      <c r="M1249" s="17"/>
      <c r="N1249" s="17"/>
      <c r="O1249" s="17">
        <v>10</v>
      </c>
      <c r="P1249" s="17"/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>
      <c r="A1250" s="201"/>
      <c r="B1250" s="188">
        <v>2122</v>
      </c>
      <c r="C1250" s="18" t="s">
        <v>2073</v>
      </c>
      <c r="D1250" s="17">
        <v>4127901990</v>
      </c>
      <c r="E1250" s="17"/>
      <c r="F1250" s="17"/>
      <c r="G1250" s="17"/>
      <c r="H1250" s="17">
        <v>5</v>
      </c>
      <c r="I1250" s="17"/>
      <c r="J1250" s="17"/>
      <c r="K1250" s="17"/>
      <c r="L1250" s="17"/>
      <c r="M1250" s="17"/>
      <c r="N1250" s="17"/>
      <c r="O1250" s="17">
        <v>5</v>
      </c>
      <c r="P1250" s="17"/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>
      <c r="A1251" s="201"/>
      <c r="B1251" s="188">
        <v>3220</v>
      </c>
      <c r="C1251" s="18" t="s">
        <v>3260</v>
      </c>
      <c r="D1251" s="17">
        <v>4127871517</v>
      </c>
      <c r="E1251" s="17"/>
      <c r="F1251" s="17"/>
      <c r="G1251" s="17">
        <v>2</v>
      </c>
      <c r="H1251" s="17">
        <v>6</v>
      </c>
      <c r="I1251" s="17"/>
      <c r="J1251" s="17"/>
      <c r="K1251" s="17"/>
      <c r="L1251" s="17"/>
      <c r="M1251" s="17"/>
      <c r="N1251" s="17"/>
      <c r="O1251" s="17">
        <v>3</v>
      </c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>
      <c r="A1252" s="201"/>
      <c r="B1252" s="188">
        <v>5385</v>
      </c>
      <c r="C1252" s="18" t="s">
        <v>2056</v>
      </c>
      <c r="D1252" s="17">
        <v>4127866754</v>
      </c>
      <c r="E1252" s="17">
        <v>5</v>
      </c>
      <c r="F1252" s="17">
        <v>3</v>
      </c>
      <c r="G1252" s="17"/>
      <c r="H1252" s="17"/>
      <c r="I1252" s="17"/>
      <c r="J1252" s="17"/>
      <c r="K1252" s="17"/>
      <c r="L1252" s="17"/>
      <c r="M1252" s="17"/>
      <c r="N1252" s="17"/>
      <c r="O1252" s="17">
        <v>5</v>
      </c>
      <c r="P1252" s="17">
        <v>5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>
      <c r="A1253" s="201"/>
      <c r="B1253" s="188">
        <v>4256</v>
      </c>
      <c r="C1253" s="18" t="s">
        <v>5469</v>
      </c>
      <c r="D1253" s="17">
        <v>4127874752</v>
      </c>
      <c r="E1253" s="17"/>
      <c r="F1253" s="17"/>
      <c r="G1253" s="17"/>
      <c r="H1253" s="17">
        <v>3</v>
      </c>
      <c r="I1253" s="17"/>
      <c r="J1253" s="17">
        <v>5</v>
      </c>
      <c r="K1253" s="17"/>
      <c r="L1253" s="17"/>
      <c r="M1253" s="17"/>
      <c r="N1253" s="17"/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>
      <c r="A1254" s="201"/>
      <c r="B1254" s="188">
        <v>5511</v>
      </c>
      <c r="C1254" s="18" t="s">
        <v>5470</v>
      </c>
      <c r="D1254" s="17">
        <v>4127871294</v>
      </c>
      <c r="E1254" s="17"/>
      <c r="F1254" s="17"/>
      <c r="G1254" s="17">
        <v>3</v>
      </c>
      <c r="H1254" s="17"/>
      <c r="I1254" s="17"/>
      <c r="J1254" s="17">
        <v>5</v>
      </c>
      <c r="K1254" s="17"/>
      <c r="L1254" s="17"/>
      <c r="M1254" s="17"/>
      <c r="N1254" s="17"/>
      <c r="O1254" s="17">
        <v>5</v>
      </c>
      <c r="P1254" s="17">
        <v>10</v>
      </c>
      <c r="Q1254" s="17"/>
      <c r="R1254" s="17"/>
      <c r="S1254" s="17"/>
      <c r="T1254" s="17"/>
      <c r="U1254" s="17"/>
      <c r="V1254" s="17"/>
      <c r="W1254" s="17"/>
      <c r="X1254" s="17"/>
      <c r="AA1254" s="16"/>
    </row>
    <row r="1255" spans="1:27" s="15" customFormat="1" ht="18.75" customHeight="1">
      <c r="A1255" s="201"/>
      <c r="B1255" s="188">
        <v>3108</v>
      </c>
      <c r="C1255" s="18" t="s">
        <v>5471</v>
      </c>
      <c r="D1255" s="17">
        <v>4127867405</v>
      </c>
      <c r="E1255" s="17"/>
      <c r="F1255" s="17"/>
      <c r="G1255" s="17">
        <v>6</v>
      </c>
      <c r="H1255" s="17"/>
      <c r="I1255" s="17"/>
      <c r="J1255" s="17"/>
      <c r="K1255" s="17"/>
      <c r="L1255" s="17"/>
      <c r="M1255" s="17"/>
      <c r="N1255" s="17"/>
      <c r="O1255" s="17"/>
      <c r="P1255" s="17">
        <v>10</v>
      </c>
      <c r="Q1255" s="17"/>
      <c r="R1255" s="17"/>
      <c r="S1255" s="17"/>
      <c r="T1255" s="17"/>
      <c r="U1255" s="17"/>
      <c r="V1255" s="17"/>
      <c r="W1255" s="17"/>
      <c r="X1255" s="17"/>
      <c r="AA1255" s="16"/>
    </row>
    <row r="1256" spans="1:27" s="15" customFormat="1" ht="18.75" customHeight="1">
      <c r="A1256" s="201"/>
      <c r="B1256" s="188">
        <v>2918</v>
      </c>
      <c r="C1256" s="18" t="s">
        <v>4689</v>
      </c>
      <c r="D1256" s="17">
        <v>4127891520</v>
      </c>
      <c r="E1256" s="17"/>
      <c r="F1256" s="17"/>
      <c r="G1256" s="17">
        <v>10</v>
      </c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>
      <c r="A1257" s="201"/>
      <c r="B1257" s="188">
        <v>4211</v>
      </c>
      <c r="C1257" s="18" t="s">
        <v>5472</v>
      </c>
      <c r="D1257" s="17">
        <v>4127872530</v>
      </c>
      <c r="E1257" s="17"/>
      <c r="F1257" s="17"/>
      <c r="G1257" s="17">
        <v>3</v>
      </c>
      <c r="H1257" s="17">
        <v>6</v>
      </c>
      <c r="I1257" s="17"/>
      <c r="J1257" s="17"/>
      <c r="K1257" s="17"/>
      <c r="L1257" s="17"/>
      <c r="M1257" s="17"/>
      <c r="N1257" s="17"/>
      <c r="O1257" s="17"/>
      <c r="P1257" s="17">
        <v>5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>
      <c r="A1258" s="201"/>
      <c r="B1258" s="188">
        <v>2173</v>
      </c>
      <c r="C1258" s="18" t="s">
        <v>3882</v>
      </c>
      <c r="D1258" s="17">
        <v>4127873225</v>
      </c>
      <c r="E1258" s="17"/>
      <c r="F1258" s="17"/>
      <c r="G1258" s="17">
        <v>5</v>
      </c>
      <c r="H1258" s="17">
        <v>5</v>
      </c>
      <c r="I1258" s="17"/>
      <c r="J1258" s="17">
        <v>5</v>
      </c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>
      <c r="A1259" s="201"/>
      <c r="B1259" s="188">
        <v>3371</v>
      </c>
      <c r="C1259" s="18" t="s">
        <v>5473</v>
      </c>
      <c r="D1259" s="17">
        <v>4127872509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7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>
      <c r="A1260" s="201"/>
      <c r="B1260" s="188">
        <v>4108</v>
      </c>
      <c r="C1260" s="18" t="s">
        <v>1784</v>
      </c>
      <c r="D1260" s="17">
        <v>4127902999</v>
      </c>
      <c r="E1260" s="17"/>
      <c r="F1260" s="17"/>
      <c r="G1260" s="17"/>
      <c r="H1260" s="17">
        <v>10</v>
      </c>
      <c r="I1260" s="17"/>
      <c r="J1260" s="17">
        <v>5</v>
      </c>
      <c r="K1260" s="17"/>
      <c r="L1260" s="17"/>
      <c r="M1260" s="17"/>
      <c r="N1260" s="17"/>
      <c r="O1260" s="17">
        <v>10</v>
      </c>
      <c r="P1260" s="17">
        <v>5</v>
      </c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>
      <c r="A1261" s="201"/>
      <c r="B1261" s="188">
        <v>3013</v>
      </c>
      <c r="C1261" s="18" t="s">
        <v>4171</v>
      </c>
      <c r="D1261" s="17">
        <v>4127894846</v>
      </c>
      <c r="E1261" s="17"/>
      <c r="F1261" s="17"/>
      <c r="G1261" s="17">
        <v>5</v>
      </c>
      <c r="H1261" s="17"/>
      <c r="I1261" s="17"/>
      <c r="J1261" s="17">
        <v>5</v>
      </c>
      <c r="K1261" s="17"/>
      <c r="L1261" s="17"/>
      <c r="M1261" s="17"/>
      <c r="N1261" s="17"/>
      <c r="O1261" s="17">
        <v>10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>
      <c r="A1262" s="201"/>
      <c r="B1262" s="188">
        <v>2520</v>
      </c>
      <c r="C1262" s="18" t="s">
        <v>1776</v>
      </c>
      <c r="D1262" s="17">
        <v>4127873858</v>
      </c>
      <c r="E1262" s="17"/>
      <c r="F1262" s="17">
        <v>5</v>
      </c>
      <c r="G1262" s="17"/>
      <c r="H1262" s="17">
        <v>10</v>
      </c>
      <c r="I1262" s="17"/>
      <c r="J1262" s="17"/>
      <c r="K1262" s="17"/>
      <c r="L1262" s="17"/>
      <c r="M1262" s="17"/>
      <c r="N1262" s="17"/>
      <c r="O1262" s="17">
        <v>10</v>
      </c>
      <c r="P1262" s="17"/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>
      <c r="A1263" s="201"/>
      <c r="B1263" s="188">
        <v>5097</v>
      </c>
      <c r="C1263" s="18" t="s">
        <v>1836</v>
      </c>
      <c r="D1263" s="17">
        <v>4127903216</v>
      </c>
      <c r="E1263" s="17"/>
      <c r="F1263" s="17"/>
      <c r="G1263" s="17">
        <v>10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5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>
      <c r="A1264" s="201"/>
      <c r="B1264" s="188">
        <v>3168</v>
      </c>
      <c r="C1264" s="18" t="s">
        <v>5474</v>
      </c>
      <c r="D1264" s="17">
        <v>4127903693</v>
      </c>
      <c r="E1264" s="17"/>
      <c r="F1264" s="17"/>
      <c r="G1264" s="17"/>
      <c r="H1264" s="17">
        <v>15</v>
      </c>
      <c r="I1264" s="17"/>
      <c r="J1264" s="17">
        <v>15</v>
      </c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>
      <c r="A1265" s="201"/>
      <c r="B1265" s="188">
        <v>4450</v>
      </c>
      <c r="C1265" s="18" t="s">
        <v>2675</v>
      </c>
      <c r="D1265" s="17">
        <v>4127899627</v>
      </c>
      <c r="E1265" s="17"/>
      <c r="F1265" s="17"/>
      <c r="G1265" s="17">
        <v>6</v>
      </c>
      <c r="H1265" s="17">
        <v>6</v>
      </c>
      <c r="I1265" s="17"/>
      <c r="J1265" s="17">
        <v>5</v>
      </c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>
      <c r="A1266" s="202"/>
      <c r="B1266" s="189"/>
      <c r="C1266" s="51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 t="s">
        <v>5475</v>
      </c>
      <c r="AA1266" s="16"/>
    </row>
    <row r="1267" spans="1:27" s="15" customFormat="1" ht="18.75" customHeight="1">
      <c r="A1267" s="201"/>
      <c r="B1267" s="188"/>
      <c r="C1267" s="179" t="s">
        <v>5453</v>
      </c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>
      <c r="A1268" s="215" t="s">
        <v>5377</v>
      </c>
      <c r="B1268" s="188">
        <v>4424</v>
      </c>
      <c r="C1268" s="18" t="s">
        <v>631</v>
      </c>
      <c r="D1268" s="17">
        <v>4127875779</v>
      </c>
      <c r="E1268" s="17"/>
      <c r="F1268" s="17"/>
      <c r="G1268" s="17"/>
      <c r="H1268" s="17"/>
      <c r="I1268" s="17"/>
      <c r="J1268" s="17">
        <v>5</v>
      </c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>
      <c r="A1269" s="215" t="s">
        <v>5110</v>
      </c>
      <c r="B1269" s="188">
        <v>4424</v>
      </c>
      <c r="C1269" s="18" t="s">
        <v>631</v>
      </c>
      <c r="D1269" s="17">
        <v>4127875778</v>
      </c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>
        <v>3</v>
      </c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>
      <c r="A1270" s="201"/>
      <c r="B1270" s="188" t="s">
        <v>5488</v>
      </c>
      <c r="C1270" s="18" t="s">
        <v>2842</v>
      </c>
      <c r="D1270" s="17">
        <v>3038</v>
      </c>
      <c r="E1270" s="17"/>
      <c r="F1270" s="17"/>
      <c r="G1270" s="17">
        <v>2</v>
      </c>
      <c r="H1270" s="17"/>
      <c r="I1270" s="17">
        <v>3</v>
      </c>
      <c r="J1270" s="17">
        <v>2</v>
      </c>
      <c r="K1270" s="17"/>
      <c r="L1270" s="17"/>
      <c r="M1270" s="17"/>
      <c r="N1270" s="17">
        <v>2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AA1270" s="16"/>
    </row>
    <row r="1271" spans="1:27" s="15" customFormat="1" ht="18.75" customHeight="1">
      <c r="A1271" s="201"/>
      <c r="B1271" s="188">
        <v>3862</v>
      </c>
      <c r="C1271" s="18" t="s">
        <v>5489</v>
      </c>
      <c r="D1271" s="17">
        <v>4127875598</v>
      </c>
      <c r="E1271" s="17">
        <v>3</v>
      </c>
      <c r="F1271" s="17">
        <v>3</v>
      </c>
      <c r="G1271" s="17"/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>
      <c r="A1272" s="201"/>
      <c r="B1272" s="188">
        <v>4411</v>
      </c>
      <c r="C1272" s="18" t="s">
        <v>5490</v>
      </c>
      <c r="D1272" s="17">
        <v>4127875770</v>
      </c>
      <c r="E1272" s="17">
        <v>3</v>
      </c>
      <c r="F1272" s="17">
        <v>3</v>
      </c>
      <c r="G1272" s="17">
        <v>5</v>
      </c>
      <c r="H1272" s="17">
        <v>5</v>
      </c>
      <c r="I1272" s="17"/>
      <c r="J1272" s="17"/>
      <c r="K1272" s="17"/>
      <c r="L1272" s="17"/>
      <c r="M1272" s="17"/>
      <c r="N1272" s="17"/>
      <c r="O1272" s="17">
        <v>5</v>
      </c>
      <c r="P1272" s="17">
        <v>5</v>
      </c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>
      <c r="A1273" s="201"/>
      <c r="B1273" s="188">
        <v>3683</v>
      </c>
      <c r="C1273" s="18" t="s">
        <v>3161</v>
      </c>
      <c r="D1273" s="17">
        <v>4127875580</v>
      </c>
      <c r="E1273" s="17">
        <v>5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>
      <c r="A1274" s="201"/>
      <c r="B1274" s="188">
        <v>2364</v>
      </c>
      <c r="C1274" s="18" t="s">
        <v>4136</v>
      </c>
      <c r="D1274" s="17">
        <v>4127888325</v>
      </c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>
        <v>15</v>
      </c>
      <c r="P1274" s="17"/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>
      <c r="A1275" s="201"/>
      <c r="B1275" s="188">
        <v>4539</v>
      </c>
      <c r="C1275" s="18" t="s">
        <v>5491</v>
      </c>
      <c r="D1275" s="17">
        <v>4127875810</v>
      </c>
      <c r="E1275" s="17">
        <v>3</v>
      </c>
      <c r="F1275" s="17">
        <v>3</v>
      </c>
      <c r="G1275" s="17"/>
      <c r="H1275" s="17">
        <v>10</v>
      </c>
      <c r="I1275" s="17"/>
      <c r="J1275" s="17">
        <v>10</v>
      </c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>
      <c r="A1276" s="201"/>
      <c r="B1276" s="188">
        <v>2827</v>
      </c>
      <c r="C1276" s="18" t="s">
        <v>5492</v>
      </c>
      <c r="D1276" s="17">
        <v>4127892266</v>
      </c>
      <c r="E1276" s="17"/>
      <c r="F1276" s="17"/>
      <c r="G1276" s="17">
        <v>5</v>
      </c>
      <c r="H1276" s="17">
        <v>10</v>
      </c>
      <c r="I1276" s="17"/>
      <c r="J1276" s="17"/>
      <c r="K1276" s="17"/>
      <c r="L1276" s="17"/>
      <c r="M1276" s="17"/>
      <c r="N1276" s="17"/>
      <c r="O1276" s="17">
        <v>10</v>
      </c>
      <c r="P1276" s="17">
        <v>15</v>
      </c>
      <c r="Q1276" s="17"/>
      <c r="R1276" s="17"/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>
      <c r="A1277" s="201"/>
      <c r="B1277" s="188">
        <v>3883</v>
      </c>
      <c r="C1277" s="18" t="s">
        <v>4755</v>
      </c>
      <c r="D1277" s="17">
        <v>4127875603</v>
      </c>
      <c r="E1277" s="17"/>
      <c r="F1277" s="17"/>
      <c r="G1277" s="17">
        <v>5</v>
      </c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5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>
      <c r="A1278" s="201"/>
      <c r="B1278" s="188">
        <v>3528</v>
      </c>
      <c r="C1278" s="18" t="s">
        <v>3769</v>
      </c>
      <c r="D1278" s="17">
        <v>4127865545</v>
      </c>
      <c r="E1278" s="17"/>
      <c r="F1278" s="17"/>
      <c r="G1278" s="17"/>
      <c r="H1278" s="17">
        <v>10</v>
      </c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>
      <c r="A1279" s="201"/>
      <c r="B1279" s="188">
        <v>4276</v>
      </c>
      <c r="C1279" s="18" t="s">
        <v>3547</v>
      </c>
      <c r="D1279" s="17">
        <v>4127878844</v>
      </c>
      <c r="E1279" s="17">
        <v>1</v>
      </c>
      <c r="F1279" s="17"/>
      <c r="G1279" s="17"/>
      <c r="H1279" s="17">
        <v>2</v>
      </c>
      <c r="I1279" s="17"/>
      <c r="J1279" s="17"/>
      <c r="K1279" s="17"/>
      <c r="L1279" s="17"/>
      <c r="M1279" s="17"/>
      <c r="N1279" s="17"/>
      <c r="O1279" s="17">
        <v>2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>
      <c r="A1280" s="201"/>
      <c r="B1280" s="188">
        <v>4912</v>
      </c>
      <c r="C1280" s="18" t="s">
        <v>4523</v>
      </c>
      <c r="D1280" s="17">
        <v>4127904310</v>
      </c>
      <c r="E1280" s="17"/>
      <c r="F1280" s="17"/>
      <c r="G1280" s="17">
        <v>5</v>
      </c>
      <c r="H1280" s="17">
        <v>10</v>
      </c>
      <c r="I1280" s="17"/>
      <c r="J1280" s="17">
        <v>5</v>
      </c>
      <c r="K1280" s="17"/>
      <c r="L1280" s="17"/>
      <c r="M1280" s="17"/>
      <c r="N1280" s="17"/>
      <c r="O1280" s="17">
        <v>5</v>
      </c>
      <c r="P1280" s="17">
        <v>5</v>
      </c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>
      <c r="A1281" s="201"/>
      <c r="B1281" s="188">
        <v>4912</v>
      </c>
      <c r="C1281" s="18" t="s">
        <v>5493</v>
      </c>
      <c r="D1281" s="17">
        <v>4127875874</v>
      </c>
      <c r="E1281" s="17">
        <v>3</v>
      </c>
      <c r="F1281" s="17">
        <v>3</v>
      </c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>
      <c r="A1282" s="201"/>
      <c r="B1282" s="188">
        <v>3891</v>
      </c>
      <c r="C1282" s="18" t="s">
        <v>3820</v>
      </c>
      <c r="D1282" s="17">
        <v>4127875615</v>
      </c>
      <c r="E1282" s="17">
        <v>5</v>
      </c>
      <c r="F1282" s="17"/>
      <c r="G1282" s="17">
        <v>5</v>
      </c>
      <c r="H1282" s="17">
        <v>5</v>
      </c>
      <c r="I1282" s="17"/>
      <c r="J1282" s="17"/>
      <c r="K1282" s="17"/>
      <c r="L1282" s="17"/>
      <c r="M1282" s="17"/>
      <c r="N1282" s="17"/>
      <c r="O1282" s="17">
        <v>5</v>
      </c>
      <c r="P1282" s="17">
        <v>5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>
      <c r="A1283" s="201"/>
      <c r="B1283" s="188">
        <v>4571</v>
      </c>
      <c r="C1283" s="18" t="s">
        <v>3147</v>
      </c>
      <c r="D1283" s="17">
        <v>4127875801</v>
      </c>
      <c r="E1283" s="17"/>
      <c r="F1283" s="17"/>
      <c r="G1283" s="17"/>
      <c r="H1283" s="17">
        <v>10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>
      <c r="A1284" s="201"/>
      <c r="B1284" s="188">
        <v>2790</v>
      </c>
      <c r="C1284" s="18" t="s">
        <v>5494</v>
      </c>
      <c r="D1284" s="17">
        <v>4127906412</v>
      </c>
      <c r="E1284" s="17">
        <v>5</v>
      </c>
      <c r="F1284" s="17"/>
      <c r="G1284" s="17"/>
      <c r="H1284" s="17">
        <v>10</v>
      </c>
      <c r="I1284" s="17"/>
      <c r="J1284" s="17">
        <v>5</v>
      </c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>
      <c r="A1285" s="201"/>
      <c r="B1285" s="188">
        <v>4331</v>
      </c>
      <c r="C1285" s="18" t="s">
        <v>5495</v>
      </c>
      <c r="D1285" s="17">
        <v>4127836581</v>
      </c>
      <c r="E1285" s="17"/>
      <c r="F1285" s="17"/>
      <c r="G1285" s="17">
        <v>10</v>
      </c>
      <c r="H1285" s="17">
        <v>10</v>
      </c>
      <c r="I1285" s="17"/>
      <c r="J1285" s="17">
        <v>3</v>
      </c>
      <c r="K1285" s="17"/>
      <c r="L1285" s="17"/>
      <c r="M1285" s="17"/>
      <c r="N1285" s="17"/>
      <c r="O1285" s="17"/>
      <c r="P1285" s="17">
        <v>5</v>
      </c>
      <c r="Q1285" s="17"/>
      <c r="R1285" s="17"/>
      <c r="S1285" s="17"/>
      <c r="T1285" s="17"/>
      <c r="U1285" s="17"/>
      <c r="V1285" s="17"/>
      <c r="W1285" s="17"/>
      <c r="X1285" s="17"/>
      <c r="AA1285" s="16"/>
    </row>
    <row r="1286" spans="1:27" s="15" customFormat="1" ht="18.75" customHeight="1">
      <c r="A1286" s="201"/>
      <c r="B1286" s="188">
        <v>4331</v>
      </c>
      <c r="C1286" s="18" t="s">
        <v>5495</v>
      </c>
      <c r="D1286" s="17">
        <v>4127875761</v>
      </c>
      <c r="E1286" s="17">
        <v>3</v>
      </c>
      <c r="F1286" s="17"/>
      <c r="G1286" s="17"/>
      <c r="H1286" s="17"/>
      <c r="I1286" s="17"/>
      <c r="J1286" s="17"/>
      <c r="K1286" s="17"/>
      <c r="L1286" s="17"/>
      <c r="M1286" s="17"/>
      <c r="N1286" s="17"/>
      <c r="O1286" s="17">
        <v>5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>
      <c r="A1287" s="201"/>
      <c r="B1287" s="188">
        <v>1672</v>
      </c>
      <c r="C1287" s="18" t="s">
        <v>5496</v>
      </c>
      <c r="D1287" s="17">
        <v>4127906170</v>
      </c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>
        <v>20</v>
      </c>
      <c r="P1287" s="17">
        <v>20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>
      <c r="A1288" s="201"/>
      <c r="B1288" s="188">
        <v>3246</v>
      </c>
      <c r="C1288" s="18" t="s">
        <v>5016</v>
      </c>
      <c r="D1288" s="17">
        <v>4127896979</v>
      </c>
      <c r="E1288" s="17"/>
      <c r="F1288" s="17"/>
      <c r="G1288" s="17">
        <v>5</v>
      </c>
      <c r="H1288" s="17">
        <v>10</v>
      </c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>
      <c r="A1289" s="201"/>
      <c r="B1289" s="188">
        <v>4800</v>
      </c>
      <c r="C1289" s="18" t="s">
        <v>4915</v>
      </c>
      <c r="D1289" s="17">
        <v>4127875839</v>
      </c>
      <c r="E1289" s="17">
        <v>3</v>
      </c>
      <c r="F1289" s="17">
        <v>3</v>
      </c>
      <c r="G1289" s="17"/>
      <c r="H1289" s="17"/>
      <c r="I1289" s="17"/>
      <c r="J1289" s="17"/>
      <c r="K1289" s="17"/>
      <c r="L1289" s="17"/>
      <c r="M1289" s="17"/>
      <c r="N1289" s="17"/>
      <c r="O1289" s="17">
        <v>5</v>
      </c>
      <c r="P1289" s="17"/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>
      <c r="A1290" s="201"/>
      <c r="B1290" s="188">
        <v>2558</v>
      </c>
      <c r="C1290" s="18" t="s">
        <v>4275</v>
      </c>
      <c r="D1290" s="17">
        <v>4127905826</v>
      </c>
      <c r="E1290" s="17"/>
      <c r="F1290" s="17"/>
      <c r="G1290" s="17">
        <v>5</v>
      </c>
      <c r="H1290" s="17"/>
      <c r="I1290" s="17"/>
      <c r="J1290" s="17">
        <v>5</v>
      </c>
      <c r="K1290" s="17"/>
      <c r="L1290" s="17"/>
      <c r="M1290" s="17"/>
      <c r="N1290" s="17"/>
      <c r="O1290" s="17">
        <v>5</v>
      </c>
      <c r="P1290" s="17"/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>
      <c r="A1291" s="201"/>
      <c r="B1291" s="188">
        <v>3182</v>
      </c>
      <c r="C1291" s="18" t="s">
        <v>3149</v>
      </c>
      <c r="D1291" s="17">
        <v>4127833928</v>
      </c>
      <c r="E1291" s="17">
        <v>3</v>
      </c>
      <c r="F1291" s="17">
        <v>5</v>
      </c>
      <c r="G1291" s="17">
        <v>5</v>
      </c>
      <c r="H1291" s="17">
        <v>5</v>
      </c>
      <c r="I1291" s="17"/>
      <c r="J1291" s="17"/>
      <c r="K1291" s="17"/>
      <c r="L1291" s="17"/>
      <c r="M1291" s="17"/>
      <c r="N1291" s="17"/>
      <c r="O1291" s="17">
        <v>10</v>
      </c>
      <c r="P1291" s="17">
        <v>10</v>
      </c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>
      <c r="A1292" s="201"/>
      <c r="B1292" s="188">
        <v>3949</v>
      </c>
      <c r="C1292" s="18" t="s">
        <v>4133</v>
      </c>
      <c r="D1292" s="17">
        <v>4127839680</v>
      </c>
      <c r="E1292" s="17"/>
      <c r="F1292" s="17"/>
      <c r="G1292" s="17">
        <v>3</v>
      </c>
      <c r="H1292" s="17">
        <v>5</v>
      </c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>
      <c r="A1293" s="201"/>
      <c r="B1293" s="188">
        <v>5347</v>
      </c>
      <c r="C1293" s="18" t="s">
        <v>4520</v>
      </c>
      <c r="D1293" s="17">
        <v>4127875906</v>
      </c>
      <c r="E1293" s="17">
        <v>3</v>
      </c>
      <c r="F1293" s="17">
        <v>3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>
      <c r="A1294" s="201"/>
      <c r="B1294" s="188">
        <v>3659</v>
      </c>
      <c r="C1294" s="15" t="s">
        <v>3545</v>
      </c>
      <c r="D1294" s="17">
        <v>4127875576</v>
      </c>
      <c r="E1294" s="17">
        <v>3</v>
      </c>
      <c r="F1294" s="17"/>
      <c r="G1294" s="17"/>
      <c r="H1294" s="17">
        <v>10</v>
      </c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>
      <c r="A1295" s="215" t="s">
        <v>5497</v>
      </c>
      <c r="B1295" s="188">
        <v>3133</v>
      </c>
      <c r="C1295" s="18" t="s">
        <v>3858</v>
      </c>
      <c r="D1295" s="17">
        <v>4127941266</v>
      </c>
      <c r="E1295" s="17"/>
      <c r="F1295" s="17"/>
      <c r="G1295" s="17">
        <v>10</v>
      </c>
      <c r="H1295" s="17">
        <v>10</v>
      </c>
      <c r="I1295" s="17"/>
      <c r="J1295" s="17">
        <v>5</v>
      </c>
      <c r="K1295" s="17"/>
      <c r="L1295" s="17"/>
      <c r="M1295" s="17">
        <v>5</v>
      </c>
      <c r="N1295" s="17"/>
      <c r="O1295" s="17">
        <v>10</v>
      </c>
      <c r="P1295" s="17"/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>
      <c r="A1296" s="201"/>
      <c r="B1296" s="188">
        <v>4767</v>
      </c>
      <c r="C1296" s="18" t="s">
        <v>5498</v>
      </c>
      <c r="D1296" s="17">
        <v>4127790203</v>
      </c>
      <c r="E1296" s="17"/>
      <c r="F1296" s="17"/>
      <c r="G1296" s="17">
        <v>10</v>
      </c>
      <c r="H1296" s="17">
        <v>6</v>
      </c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>
      <c r="A1297" s="201"/>
      <c r="B1297" s="188">
        <v>4924</v>
      </c>
      <c r="C1297" s="18" t="s">
        <v>2633</v>
      </c>
      <c r="D1297" s="17">
        <v>4127921139</v>
      </c>
      <c r="E1297" s="17"/>
      <c r="F1297" s="17"/>
      <c r="G1297" s="17">
        <v>5</v>
      </c>
      <c r="H1297" s="17">
        <v>6</v>
      </c>
      <c r="I1297" s="17"/>
      <c r="J1297" s="17">
        <v>6</v>
      </c>
      <c r="K1297" s="17"/>
      <c r="L1297" s="17"/>
      <c r="M1297" s="17"/>
      <c r="N1297" s="17"/>
      <c r="O1297" s="17"/>
      <c r="P1297" s="17">
        <v>7</v>
      </c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>
      <c r="A1298" s="201"/>
      <c r="B1298" s="188">
        <v>3999</v>
      </c>
      <c r="C1298" s="18" t="s">
        <v>4623</v>
      </c>
      <c r="D1298" s="17">
        <v>4127911486</v>
      </c>
      <c r="E1298" s="17"/>
      <c r="F1298" s="17"/>
      <c r="G1298" s="17">
        <v>8</v>
      </c>
      <c r="H1298" s="17">
        <v>10</v>
      </c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>
      <c r="A1299" s="201"/>
      <c r="B1299" s="188">
        <v>3729</v>
      </c>
      <c r="C1299" s="18" t="s">
        <v>4078</v>
      </c>
      <c r="D1299" s="17">
        <v>4127838334</v>
      </c>
      <c r="E1299" s="17">
        <v>2</v>
      </c>
      <c r="F1299" s="17"/>
      <c r="G1299" s="17"/>
      <c r="H1299" s="17">
        <v>12</v>
      </c>
      <c r="I1299" s="17"/>
      <c r="J1299" s="17"/>
      <c r="K1299" s="17"/>
      <c r="L1299" s="17"/>
      <c r="M1299" s="17"/>
      <c r="N1299" s="17"/>
      <c r="O1299" s="17">
        <v>3</v>
      </c>
      <c r="P1299" s="17">
        <v>4</v>
      </c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>
      <c r="A1300" s="201"/>
      <c r="B1300" s="188">
        <v>5586</v>
      </c>
      <c r="C1300" s="18" t="s">
        <v>5499</v>
      </c>
      <c r="D1300" s="17">
        <v>4127733921</v>
      </c>
      <c r="E1300" s="17"/>
      <c r="F1300" s="17"/>
      <c r="G1300" s="17">
        <v>5</v>
      </c>
      <c r="H1300" s="17">
        <v>5</v>
      </c>
      <c r="I1300" s="17"/>
      <c r="J1300" s="17">
        <v>5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>
      <c r="A1301" s="201"/>
      <c r="B1301" s="188">
        <v>3239</v>
      </c>
      <c r="C1301" s="18" t="s">
        <v>4087</v>
      </c>
      <c r="D1301" s="17">
        <v>4127784318</v>
      </c>
      <c r="E1301" s="17"/>
      <c r="F1301" s="17"/>
      <c r="G1301" s="17"/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>
        <v>5</v>
      </c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>
      <c r="A1302" s="201"/>
      <c r="B1302" s="188">
        <v>3882</v>
      </c>
      <c r="C1302" s="18" t="s">
        <v>4084</v>
      </c>
      <c r="D1302" s="17">
        <v>4127938217</v>
      </c>
      <c r="E1302" s="17"/>
      <c r="F1302" s="17">
        <v>3</v>
      </c>
      <c r="G1302" s="17">
        <v>3</v>
      </c>
      <c r="H1302" s="17">
        <v>10</v>
      </c>
      <c r="I1302" s="17"/>
      <c r="J1302" s="17">
        <v>3</v>
      </c>
      <c r="K1302" s="17"/>
      <c r="L1302" s="17"/>
      <c r="M1302" s="17"/>
      <c r="N1302" s="17"/>
      <c r="O1302" s="17">
        <v>5</v>
      </c>
      <c r="P1302" s="17">
        <v>3</v>
      </c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>
      <c r="A1303" s="201"/>
      <c r="B1303" s="188">
        <v>3714</v>
      </c>
      <c r="C1303" s="18" t="s">
        <v>3360</v>
      </c>
      <c r="D1303" s="17">
        <v>4127819018</v>
      </c>
      <c r="E1303" s="17">
        <v>10</v>
      </c>
      <c r="F1303" s="17"/>
      <c r="G1303" s="17">
        <v>6</v>
      </c>
      <c r="H1303" s="17">
        <v>10</v>
      </c>
      <c r="I1303" s="17"/>
      <c r="J1303" s="17">
        <v>15</v>
      </c>
      <c r="K1303" s="17"/>
      <c r="L1303" s="17"/>
      <c r="M1303" s="17">
        <v>10</v>
      </c>
      <c r="N1303" s="17"/>
      <c r="O1303" s="17">
        <v>6</v>
      </c>
      <c r="P1303" s="17">
        <v>14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>
      <c r="A1304" s="201"/>
      <c r="B1304" s="188">
        <v>4364</v>
      </c>
      <c r="C1304" s="18" t="s">
        <v>4076</v>
      </c>
      <c r="D1304" s="17">
        <v>4127924420</v>
      </c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>
        <v>5</v>
      </c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>
      <c r="A1305" s="201"/>
      <c r="B1305" s="188">
        <v>4364</v>
      </c>
      <c r="C1305" s="18" t="s">
        <v>4076</v>
      </c>
      <c r="D1305" s="17">
        <v>4127924418</v>
      </c>
      <c r="E1305" s="17"/>
      <c r="F1305" s="17"/>
      <c r="G1305" s="17">
        <v>5</v>
      </c>
      <c r="H1305" s="17">
        <v>3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>
      <c r="A1306" s="201"/>
      <c r="B1306" s="188">
        <v>4364</v>
      </c>
      <c r="C1306" s="18" t="s">
        <v>4076</v>
      </c>
      <c r="D1306" s="17">
        <v>4127720849</v>
      </c>
      <c r="E1306" s="17"/>
      <c r="F1306" s="17"/>
      <c r="G1306" s="17">
        <v>5</v>
      </c>
      <c r="H1306" s="17">
        <v>3</v>
      </c>
      <c r="I1306" s="17"/>
      <c r="J1306" s="17">
        <v>3</v>
      </c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>
      <c r="A1307" s="201"/>
      <c r="B1307" s="188">
        <v>4000</v>
      </c>
      <c r="C1307" s="18" t="s">
        <v>5500</v>
      </c>
      <c r="D1307" s="17">
        <v>4127811208</v>
      </c>
      <c r="E1307" s="17"/>
      <c r="F1307" s="17"/>
      <c r="G1307" s="17">
        <v>10</v>
      </c>
      <c r="H1307" s="17">
        <v>3</v>
      </c>
      <c r="I1307" s="17"/>
      <c r="J1307" s="17"/>
      <c r="K1307" s="17"/>
      <c r="L1307" s="17"/>
      <c r="M1307" s="17"/>
      <c r="N1307" s="17"/>
      <c r="O1307" s="17">
        <v>3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>
      <c r="A1308" s="201"/>
      <c r="B1308" s="188">
        <v>4024</v>
      </c>
      <c r="C1308" s="18" t="s">
        <v>2187</v>
      </c>
      <c r="D1308" s="17">
        <v>4127917895</v>
      </c>
      <c r="E1308" s="17"/>
      <c r="F1308" s="17"/>
      <c r="G1308" s="17">
        <v>10</v>
      </c>
      <c r="H1308" s="17">
        <v>5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>
      <c r="A1309" s="201"/>
      <c r="B1309" s="188">
        <v>4024</v>
      </c>
      <c r="C1309" s="18" t="s">
        <v>2187</v>
      </c>
      <c r="D1309" s="17">
        <v>4127739703</v>
      </c>
      <c r="E1309" s="17"/>
      <c r="F1309" s="17"/>
      <c r="G1309" s="17">
        <v>10</v>
      </c>
      <c r="H1309" s="17">
        <v>5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>
      <c r="A1310" s="201"/>
      <c r="B1310" s="188">
        <v>4024</v>
      </c>
      <c r="C1310" s="18" t="s">
        <v>2187</v>
      </c>
      <c r="D1310" s="17">
        <v>4127917900</v>
      </c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>
        <v>5</v>
      </c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>
      <c r="A1311" s="201"/>
      <c r="B1311" s="188">
        <v>3722</v>
      </c>
      <c r="C1311" s="18" t="s">
        <v>5501</v>
      </c>
      <c r="D1311" s="17">
        <v>4127934219</v>
      </c>
      <c r="E1311" s="17"/>
      <c r="F1311" s="17"/>
      <c r="G1311" s="17">
        <v>5</v>
      </c>
      <c r="H1311" s="17">
        <v>8</v>
      </c>
      <c r="I1311" s="17"/>
      <c r="J1311" s="17">
        <v>5</v>
      </c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>
      <c r="A1312" s="201"/>
      <c r="B1312" s="188">
        <v>3455</v>
      </c>
      <c r="C1312" s="18" t="s">
        <v>2721</v>
      </c>
      <c r="D1312" s="17">
        <v>4127935983</v>
      </c>
      <c r="E1312" s="17"/>
      <c r="F1312" s="17"/>
      <c r="G1312" s="17">
        <v>9</v>
      </c>
      <c r="H1312" s="17">
        <v>20</v>
      </c>
      <c r="I1312" s="17"/>
      <c r="J1312" s="17">
        <v>7</v>
      </c>
      <c r="K1312" s="17"/>
      <c r="L1312" s="17"/>
      <c r="M1312" s="17"/>
      <c r="N1312" s="17"/>
      <c r="O1312" s="17">
        <v>10</v>
      </c>
      <c r="P1312" s="17">
        <v>6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>
      <c r="A1313" s="216" t="s">
        <v>5502</v>
      </c>
      <c r="B1313" s="188">
        <v>1533</v>
      </c>
      <c r="C1313" s="18" t="s">
        <v>3251</v>
      </c>
      <c r="D1313" s="17">
        <v>4127887030</v>
      </c>
      <c r="E1313" s="17"/>
      <c r="F1313" s="17"/>
      <c r="G1313" s="17">
        <v>10</v>
      </c>
      <c r="H1313" s="17">
        <v>10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>
      <c r="A1314" s="216" t="s">
        <v>5284</v>
      </c>
      <c r="B1314" s="188">
        <v>1533</v>
      </c>
      <c r="C1314" s="18" t="s">
        <v>3251</v>
      </c>
      <c r="D1314" s="17">
        <v>4127886962</v>
      </c>
      <c r="E1314" s="17"/>
      <c r="F1314" s="17"/>
      <c r="G1314" s="17"/>
      <c r="H1314" s="17"/>
      <c r="I1314" s="17"/>
      <c r="J1314" s="17"/>
      <c r="K1314" s="17"/>
      <c r="L1314" s="17"/>
      <c r="M1314" s="17">
        <v>10</v>
      </c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AA1314" s="16"/>
    </row>
    <row r="1315" spans="1:27" s="15" customFormat="1" ht="18.75" customHeight="1">
      <c r="A1315" s="201"/>
      <c r="B1315" s="188">
        <v>1608</v>
      </c>
      <c r="C1315" s="18" t="s">
        <v>3066</v>
      </c>
      <c r="D1315" s="17">
        <v>4127750847</v>
      </c>
      <c r="E1315" s="17"/>
      <c r="F1315" s="17"/>
      <c r="G1315" s="17">
        <v>10</v>
      </c>
      <c r="H1315" s="17">
        <v>10</v>
      </c>
      <c r="I1315" s="17"/>
      <c r="J1315" s="17"/>
      <c r="K1315" s="17"/>
      <c r="L1315" s="17"/>
      <c r="M1315" s="17"/>
      <c r="N1315" s="17"/>
      <c r="O1315" s="17">
        <v>10</v>
      </c>
      <c r="P1315" s="17">
        <v>5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>
      <c r="A1316" s="201"/>
      <c r="B1316" s="188">
        <v>1531</v>
      </c>
      <c r="C1316" s="18" t="s">
        <v>3188</v>
      </c>
      <c r="D1316" s="17">
        <v>4127857048</v>
      </c>
      <c r="E1316" s="17"/>
      <c r="F1316" s="17"/>
      <c r="G1316" s="17">
        <v>20</v>
      </c>
      <c r="H1316" s="17">
        <v>10</v>
      </c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>
      <c r="A1317" s="201"/>
      <c r="B1317" s="188">
        <v>1531</v>
      </c>
      <c r="C1317" s="18" t="s">
        <v>3188</v>
      </c>
      <c r="D1317" s="17">
        <v>4127857047</v>
      </c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>
        <v>10</v>
      </c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>
      <c r="A1318" s="201"/>
      <c r="B1318" s="188">
        <v>1645</v>
      </c>
      <c r="C1318" s="18" t="s">
        <v>3187</v>
      </c>
      <c r="D1318" s="17">
        <v>4127876718</v>
      </c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>
        <v>24</v>
      </c>
      <c r="P1318" s="17">
        <v>24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>
      <c r="A1319" s="201"/>
      <c r="B1319" s="188" t="s">
        <v>5503</v>
      </c>
      <c r="C1319" s="18" t="s">
        <v>5504</v>
      </c>
      <c r="D1319" s="17">
        <v>2922</v>
      </c>
      <c r="E1319" s="17"/>
      <c r="F1319" s="17"/>
      <c r="G1319" s="17">
        <v>3</v>
      </c>
      <c r="H1319" s="17">
        <v>2</v>
      </c>
      <c r="I1319" s="17">
        <v>2</v>
      </c>
      <c r="J1319" s="17"/>
      <c r="K1319" s="17"/>
      <c r="L1319" s="17"/>
      <c r="M1319" s="17"/>
      <c r="N1319" s="17"/>
      <c r="O1319" s="17">
        <v>2</v>
      </c>
      <c r="P1319" s="17"/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>
      <c r="A1320" s="201"/>
      <c r="B1320" s="188" t="s">
        <v>5505</v>
      </c>
      <c r="C1320" s="18" t="s">
        <v>5509</v>
      </c>
      <c r="D1320" s="17">
        <v>2923</v>
      </c>
      <c r="E1320" s="17"/>
      <c r="F1320" s="17"/>
      <c r="G1320" s="17">
        <v>5</v>
      </c>
      <c r="H1320" s="17">
        <v>8</v>
      </c>
      <c r="I1320" s="17">
        <v>5</v>
      </c>
      <c r="J1320" s="17"/>
      <c r="K1320" s="17"/>
      <c r="L1320" s="17">
        <v>3</v>
      </c>
      <c r="M1320" s="17"/>
      <c r="N1320" s="17"/>
      <c r="O1320" s="17">
        <v>8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>
      <c r="A1321" s="201"/>
      <c r="B1321" s="188" t="s">
        <v>5506</v>
      </c>
      <c r="C1321" s="18" t="s">
        <v>5508</v>
      </c>
      <c r="D1321" s="17">
        <v>2926</v>
      </c>
      <c r="E1321" s="17"/>
      <c r="F1321" s="17"/>
      <c r="G1321" s="17">
        <v>5</v>
      </c>
      <c r="H1321" s="17">
        <v>3</v>
      </c>
      <c r="I1321" s="17">
        <v>3</v>
      </c>
      <c r="J1321" s="17"/>
      <c r="K1321" s="17"/>
      <c r="L1321" s="17"/>
      <c r="M1321" s="17"/>
      <c r="N1321" s="17"/>
      <c r="O1321" s="17">
        <v>7</v>
      </c>
      <c r="P1321" s="17">
        <v>6</v>
      </c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>
      <c r="A1322" s="201"/>
      <c r="B1322" s="188" t="s">
        <v>5507</v>
      </c>
      <c r="C1322" s="18" t="s">
        <v>5510</v>
      </c>
      <c r="D1322" s="17">
        <v>2924</v>
      </c>
      <c r="E1322" s="17"/>
      <c r="F1322" s="17"/>
      <c r="G1322" s="17">
        <v>5</v>
      </c>
      <c r="H1322" s="17">
        <v>10</v>
      </c>
      <c r="I1322" s="17"/>
      <c r="J1322" s="17"/>
      <c r="K1322" s="17"/>
      <c r="L1322" s="17"/>
      <c r="M1322" s="17"/>
      <c r="N1322" s="17"/>
      <c r="O1322" s="17">
        <v>10</v>
      </c>
      <c r="P1322" s="17">
        <v>7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>
      <c r="A1323" s="201"/>
      <c r="B1323" s="188">
        <v>2017</v>
      </c>
      <c r="C1323" s="18" t="s">
        <v>5511</v>
      </c>
      <c r="D1323" s="17">
        <v>4127907163</v>
      </c>
      <c r="E1323" s="17"/>
      <c r="F1323" s="17"/>
      <c r="G1323" s="17"/>
      <c r="H1323" s="17">
        <v>5</v>
      </c>
      <c r="I1323" s="17"/>
      <c r="J1323" s="17"/>
      <c r="K1323" s="17"/>
      <c r="L1323" s="17"/>
      <c r="M1323" s="17">
        <v>15</v>
      </c>
      <c r="N1323" s="17"/>
      <c r="O1323" s="17">
        <v>10</v>
      </c>
      <c r="P1323" s="17"/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15" customFormat="1" ht="18.75" customHeight="1">
      <c r="A1324" s="201"/>
      <c r="B1324" s="188">
        <v>3713</v>
      </c>
      <c r="C1324" s="18" t="s">
        <v>1450</v>
      </c>
      <c r="D1324" s="17">
        <v>4127854382</v>
      </c>
      <c r="E1324" s="17"/>
      <c r="F1324" s="17"/>
      <c r="G1324" s="17"/>
      <c r="H1324" s="17">
        <v>10</v>
      </c>
      <c r="I1324" s="17"/>
      <c r="J1324" s="17">
        <v>5</v>
      </c>
      <c r="K1324" s="17"/>
      <c r="L1324" s="17"/>
      <c r="M1324" s="17"/>
      <c r="N1324" s="17"/>
      <c r="O1324" s="17"/>
      <c r="P1324" s="17">
        <v>10</v>
      </c>
      <c r="Q1324" s="17"/>
      <c r="R1324" s="17"/>
      <c r="S1324" s="17"/>
      <c r="T1324" s="17"/>
      <c r="U1324" s="17"/>
      <c r="V1324" s="17"/>
      <c r="W1324" s="17"/>
      <c r="X1324" s="17"/>
      <c r="AA1324" s="16"/>
    </row>
    <row r="1325" spans="1:27" s="15" customFormat="1" ht="18.75" customHeight="1">
      <c r="A1325" s="201"/>
      <c r="B1325" s="188">
        <v>4967</v>
      </c>
      <c r="C1325" s="18" t="s">
        <v>5512</v>
      </c>
      <c r="D1325" s="17">
        <v>4127907257</v>
      </c>
      <c r="E1325" s="17"/>
      <c r="F1325" s="17"/>
      <c r="G1325" s="17">
        <v>5</v>
      </c>
      <c r="H1325" s="17">
        <v>5</v>
      </c>
      <c r="I1325" s="17"/>
      <c r="J1325" s="17"/>
      <c r="K1325" s="17"/>
      <c r="L1325" s="17"/>
      <c r="M1325" s="17"/>
      <c r="N1325" s="17"/>
      <c r="O1325" s="17">
        <v>5</v>
      </c>
      <c r="P1325" s="17">
        <v>10</v>
      </c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5" customFormat="1" ht="18.75" customHeight="1">
      <c r="A1326" s="201"/>
      <c r="B1326" s="188">
        <v>5585</v>
      </c>
      <c r="C1326" s="18" t="s">
        <v>5513</v>
      </c>
      <c r="D1326" s="17">
        <v>4127887332</v>
      </c>
      <c r="E1326" s="17"/>
      <c r="F1326" s="17"/>
      <c r="G1326" s="17">
        <v>6</v>
      </c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AA1326" s="16"/>
    </row>
    <row r="1327" spans="1:27" s="15" customFormat="1" ht="18.75" customHeight="1">
      <c r="A1327" s="201"/>
      <c r="B1327" s="188">
        <v>5465</v>
      </c>
      <c r="C1327" s="18" t="s">
        <v>4393</v>
      </c>
      <c r="D1327" s="17">
        <v>4127891906</v>
      </c>
      <c r="E1327" s="17">
        <v>5</v>
      </c>
      <c r="F1327" s="17"/>
      <c r="G1327" s="17"/>
      <c r="H1327" s="17">
        <v>10</v>
      </c>
      <c r="I1327" s="17"/>
      <c r="J1327" s="17"/>
      <c r="K1327" s="17"/>
      <c r="L1327" s="17"/>
      <c r="M1327" s="17"/>
      <c r="N1327" s="17"/>
      <c r="O1327" s="17">
        <v>5</v>
      </c>
      <c r="P1327" s="17">
        <v>10</v>
      </c>
      <c r="Q1327" s="17"/>
      <c r="R1327" s="17"/>
      <c r="S1327" s="17"/>
      <c r="T1327" s="17"/>
      <c r="U1327" s="17"/>
      <c r="V1327" s="17"/>
      <c r="W1327" s="17"/>
      <c r="X1327" s="17"/>
      <c r="AA1327" s="16"/>
    </row>
    <row r="1328" spans="1:27" s="15" customFormat="1" ht="18.75" customHeight="1">
      <c r="A1328" s="201"/>
      <c r="B1328" s="188">
        <v>4169</v>
      </c>
      <c r="C1328" s="18" t="s">
        <v>4720</v>
      </c>
      <c r="D1328" s="17">
        <v>4127898640</v>
      </c>
      <c r="E1328" s="17"/>
      <c r="F1328" s="17"/>
      <c r="G1328" s="17"/>
      <c r="H1328" s="17">
        <v>15</v>
      </c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AA1328" s="16"/>
    </row>
    <row r="1329" spans="1:27" s="15" customFormat="1" ht="18.75" customHeight="1">
      <c r="A1329" s="201"/>
      <c r="B1329" s="188">
        <v>2750</v>
      </c>
      <c r="C1329" s="18" t="s">
        <v>3520</v>
      </c>
      <c r="D1329" s="17">
        <v>4127886114</v>
      </c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>
        <v>4</v>
      </c>
      <c r="P1329" s="17">
        <v>4</v>
      </c>
      <c r="Q1329" s="17"/>
      <c r="R1329" s="17"/>
      <c r="S1329" s="17"/>
      <c r="T1329" s="17"/>
      <c r="U1329" s="17"/>
      <c r="V1329" s="17"/>
      <c r="W1329" s="17"/>
      <c r="X1329" s="17"/>
      <c r="AA1329" s="16"/>
    </row>
    <row r="1330" spans="1:27" s="15" customFormat="1" ht="18.75" customHeight="1">
      <c r="A1330" s="201"/>
      <c r="B1330" s="188">
        <v>2750</v>
      </c>
      <c r="C1330" s="18" t="s">
        <v>3520</v>
      </c>
      <c r="D1330" s="17">
        <v>4127856118</v>
      </c>
      <c r="E1330" s="17">
        <v>2</v>
      </c>
      <c r="F1330" s="17"/>
      <c r="G1330" s="17"/>
      <c r="H1330" s="17">
        <v>5</v>
      </c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AA1330" s="16"/>
    </row>
    <row r="1331" spans="1:27" s="15" customFormat="1" ht="18.75" customHeight="1">
      <c r="A1331" s="201"/>
      <c r="B1331" s="188">
        <v>4515</v>
      </c>
      <c r="C1331" s="18" t="s">
        <v>5514</v>
      </c>
      <c r="D1331" s="17">
        <v>4127906542</v>
      </c>
      <c r="E1331" s="17">
        <v>2</v>
      </c>
      <c r="F1331" s="17">
        <v>2</v>
      </c>
      <c r="G1331" s="17">
        <v>5</v>
      </c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AA1331" s="16"/>
    </row>
    <row r="1332" spans="1:27" s="15" customFormat="1" ht="18.75" customHeight="1">
      <c r="A1332" s="201"/>
      <c r="B1332" s="188">
        <v>2066</v>
      </c>
      <c r="C1332" s="18" t="s">
        <v>5515</v>
      </c>
      <c r="D1332" s="17">
        <v>4127842726</v>
      </c>
      <c r="E1332" s="17"/>
      <c r="F1332" s="17"/>
      <c r="G1332" s="17">
        <v>5</v>
      </c>
      <c r="H1332" s="17"/>
      <c r="I1332" s="17"/>
      <c r="J1332" s="17"/>
      <c r="K1332" s="17"/>
      <c r="L1332" s="17"/>
      <c r="M1332" s="17"/>
      <c r="N1332" s="17"/>
      <c r="O1332" s="17">
        <v>10</v>
      </c>
      <c r="P1332" s="17">
        <v>10</v>
      </c>
      <c r="Q1332" s="17"/>
      <c r="R1332" s="17"/>
      <c r="S1332" s="17"/>
      <c r="T1332" s="17"/>
      <c r="U1332" s="17"/>
      <c r="V1332" s="17"/>
      <c r="W1332" s="17"/>
      <c r="X1332" s="17"/>
      <c r="AA1332" s="16"/>
    </row>
    <row r="1333" spans="1:27" s="15" customFormat="1" ht="18.75" customHeight="1">
      <c r="A1333" s="201"/>
      <c r="B1333" s="188">
        <v>5475</v>
      </c>
      <c r="C1333" s="18" t="s">
        <v>1763</v>
      </c>
      <c r="D1333" s="17">
        <v>4127837113</v>
      </c>
      <c r="E1333" s="17"/>
      <c r="F1333" s="17"/>
      <c r="G1333" s="17"/>
      <c r="H1333" s="17">
        <v>5</v>
      </c>
      <c r="I1333" s="17"/>
      <c r="J1333" s="17"/>
      <c r="K1333" s="17"/>
      <c r="L1333" s="17"/>
      <c r="M1333" s="17"/>
      <c r="N1333" s="17"/>
      <c r="O1333" s="17"/>
      <c r="P1333" s="17">
        <v>10</v>
      </c>
      <c r="Q1333" s="17"/>
      <c r="R1333" s="17"/>
      <c r="S1333" s="17"/>
      <c r="T1333" s="17"/>
      <c r="U1333" s="17"/>
      <c r="V1333" s="17"/>
      <c r="W1333" s="17"/>
      <c r="X1333" s="17"/>
      <c r="AA1333" s="16"/>
    </row>
    <row r="1334" spans="1:27" s="15" customFormat="1" ht="18.75" customHeight="1">
      <c r="A1334" s="201"/>
      <c r="B1334" s="188">
        <v>3530</v>
      </c>
      <c r="C1334" s="18" t="s">
        <v>4067</v>
      </c>
      <c r="D1334" s="17">
        <v>4127883659</v>
      </c>
      <c r="E1334" s="17">
        <v>5</v>
      </c>
      <c r="F1334" s="17"/>
      <c r="G1334" s="17">
        <v>10</v>
      </c>
      <c r="H1334" s="17"/>
      <c r="I1334" s="17"/>
      <c r="J1334" s="17"/>
      <c r="K1334" s="17"/>
      <c r="L1334" s="17"/>
      <c r="M1334" s="17"/>
      <c r="N1334" s="17"/>
      <c r="O1334" s="17">
        <v>15</v>
      </c>
      <c r="P1334" s="17"/>
      <c r="Q1334" s="17"/>
      <c r="R1334" s="17"/>
      <c r="S1334" s="17"/>
      <c r="T1334" s="17"/>
      <c r="U1334" s="17"/>
      <c r="V1334" s="17"/>
      <c r="W1334" s="17"/>
      <c r="X1334" s="17"/>
      <c r="AA1334" s="16"/>
    </row>
    <row r="1335" spans="1:27" s="15" customFormat="1" ht="18.75" customHeight="1">
      <c r="A1335" s="201"/>
      <c r="B1335" s="188">
        <v>5589</v>
      </c>
      <c r="C1335" s="18" t="s">
        <v>1730</v>
      </c>
      <c r="D1335" s="17">
        <v>4127872287</v>
      </c>
      <c r="E1335" s="17"/>
      <c r="F1335" s="17"/>
      <c r="G1335" s="17">
        <v>5</v>
      </c>
      <c r="H1335" s="17">
        <v>10</v>
      </c>
      <c r="I1335" s="17"/>
      <c r="J1335" s="17">
        <v>5</v>
      </c>
      <c r="K1335" s="17"/>
      <c r="L1335" s="17"/>
      <c r="M1335" s="17"/>
      <c r="N1335" s="17"/>
      <c r="O1335" s="17">
        <v>10</v>
      </c>
      <c r="P1335" s="17"/>
      <c r="Q1335" s="17"/>
      <c r="R1335" s="17"/>
      <c r="S1335" s="17"/>
      <c r="T1335" s="17"/>
      <c r="U1335" s="17"/>
      <c r="V1335" s="17"/>
      <c r="W1335" s="17"/>
      <c r="X1335" s="17"/>
      <c r="AA1335" s="16"/>
    </row>
    <row r="1336" spans="1:27" s="15" customFormat="1" ht="18.75" customHeight="1">
      <c r="A1336" s="201"/>
      <c r="B1336" s="188">
        <v>5589</v>
      </c>
      <c r="C1336" s="18" t="s">
        <v>4391</v>
      </c>
      <c r="D1336" s="17">
        <v>4127903340</v>
      </c>
      <c r="E1336" s="17"/>
      <c r="F1336" s="17"/>
      <c r="G1336" s="17">
        <v>2</v>
      </c>
      <c r="H1336" s="17">
        <v>5</v>
      </c>
      <c r="I1336" s="17"/>
      <c r="J1336" s="17">
        <v>2</v>
      </c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AA1336" s="16"/>
    </row>
    <row r="1337" spans="1:27" s="15" customFormat="1" ht="18.75" customHeight="1">
      <c r="A1337" s="201"/>
      <c r="B1337" s="188">
        <v>3342</v>
      </c>
      <c r="C1337" s="18" t="s">
        <v>3789</v>
      </c>
      <c r="D1337" s="17">
        <v>4127901630</v>
      </c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>
        <v>8</v>
      </c>
      <c r="R1337" s="17">
        <v>6</v>
      </c>
      <c r="S1337" s="17"/>
      <c r="T1337" s="17"/>
      <c r="U1337" s="17"/>
      <c r="V1337" s="17">
        <v>5</v>
      </c>
      <c r="W1337" s="17"/>
      <c r="X1337" s="17"/>
      <c r="AA1337" s="16"/>
    </row>
    <row r="1338" spans="1:27" s="15" customFormat="1" ht="18.75" customHeight="1">
      <c r="A1338" s="201"/>
      <c r="B1338" s="188">
        <v>3342</v>
      </c>
      <c r="C1338" s="18" t="s">
        <v>3789</v>
      </c>
      <c r="D1338" s="17">
        <v>4127901406</v>
      </c>
      <c r="E1338" s="17">
        <v>2</v>
      </c>
      <c r="F1338" s="17"/>
      <c r="G1338" s="17">
        <v>12</v>
      </c>
      <c r="H1338" s="17">
        <v>15</v>
      </c>
      <c r="I1338" s="17"/>
      <c r="J1338" s="17"/>
      <c r="K1338" s="17"/>
      <c r="L1338" s="17"/>
      <c r="M1338" s="17"/>
      <c r="N1338" s="17"/>
      <c r="O1338" s="17"/>
      <c r="P1338" s="17">
        <v>10</v>
      </c>
      <c r="Q1338" s="17"/>
      <c r="R1338" s="17"/>
      <c r="S1338" s="17"/>
      <c r="T1338" s="17"/>
      <c r="U1338" s="17"/>
      <c r="V1338" s="17"/>
      <c r="W1338" s="17"/>
      <c r="X1338" s="17"/>
      <c r="AA1338" s="16"/>
    </row>
    <row r="1339" spans="1:27" s="15" customFormat="1" ht="18.75" customHeight="1">
      <c r="A1339" s="201"/>
      <c r="B1339" s="188" t="s">
        <v>5516</v>
      </c>
      <c r="C1339" s="18" t="s">
        <v>2842</v>
      </c>
      <c r="D1339" s="17">
        <v>2929</v>
      </c>
      <c r="E1339" s="17"/>
      <c r="F1339" s="17"/>
      <c r="G1339" s="17"/>
      <c r="H1339" s="17">
        <v>6</v>
      </c>
      <c r="I1339" s="17">
        <v>6</v>
      </c>
      <c r="J1339" s="17">
        <v>6</v>
      </c>
      <c r="K1339" s="17">
        <v>6</v>
      </c>
      <c r="L1339" s="17">
        <v>6</v>
      </c>
      <c r="M1339" s="17">
        <v>6</v>
      </c>
      <c r="N1339" s="17"/>
      <c r="O1339" s="17">
        <v>6</v>
      </c>
      <c r="P1339" s="17">
        <v>6</v>
      </c>
      <c r="Q1339" s="17"/>
      <c r="R1339" s="17"/>
      <c r="S1339" s="17"/>
      <c r="T1339" s="17"/>
      <c r="U1339" s="17"/>
      <c r="V1339" s="17"/>
      <c r="W1339" s="17"/>
      <c r="X1339" s="17"/>
      <c r="AA1339" s="16"/>
    </row>
    <row r="1340" spans="1:27" s="15" customFormat="1" ht="18.75" customHeight="1">
      <c r="A1340" s="201"/>
      <c r="B1340" s="188">
        <v>1532</v>
      </c>
      <c r="C1340" s="18" t="s">
        <v>3197</v>
      </c>
      <c r="D1340" s="17">
        <v>4127728165</v>
      </c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>
        <v>20</v>
      </c>
      <c r="P1340" s="17">
        <v>15</v>
      </c>
      <c r="Q1340" s="17"/>
      <c r="R1340" s="17"/>
      <c r="S1340" s="17"/>
      <c r="T1340" s="17"/>
      <c r="U1340" s="17"/>
      <c r="V1340" s="17"/>
      <c r="W1340" s="17"/>
      <c r="X1340" s="17"/>
      <c r="AA1340" s="16"/>
    </row>
    <row r="1341" spans="1:27" s="15" customFormat="1" ht="18.75" customHeight="1">
      <c r="A1341" s="201"/>
      <c r="B1341" s="188"/>
      <c r="C1341" s="179" t="s">
        <v>5476</v>
      </c>
      <c r="D1341" s="82"/>
      <c r="E1341" s="34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34"/>
      <c r="S1341" s="34"/>
      <c r="T1341" s="34"/>
      <c r="U1341" s="34"/>
      <c r="V1341" s="34"/>
      <c r="W1341" s="34"/>
      <c r="X1341" s="179" t="s">
        <v>5476</v>
      </c>
      <c r="AA1341" s="16"/>
    </row>
    <row r="1342" spans="1:27" s="15" customFormat="1" ht="18.75" customHeight="1">
      <c r="A1342" s="201"/>
      <c r="B1342" s="188">
        <v>5454</v>
      </c>
      <c r="C1342" s="18" t="s">
        <v>5477</v>
      </c>
      <c r="D1342" s="17">
        <v>4127900140</v>
      </c>
      <c r="E1342" s="34"/>
      <c r="F1342" s="34"/>
      <c r="G1342" s="28">
        <v>10</v>
      </c>
      <c r="H1342" s="28">
        <v>5</v>
      </c>
      <c r="I1342" s="28"/>
      <c r="J1342" s="28">
        <v>5</v>
      </c>
      <c r="K1342" s="34"/>
      <c r="L1342" s="34"/>
      <c r="M1342" s="34"/>
      <c r="N1342" s="34"/>
      <c r="O1342" s="34"/>
      <c r="P1342" s="34"/>
      <c r="Q1342" s="17"/>
      <c r="R1342" s="17"/>
      <c r="S1342" s="17"/>
      <c r="T1342" s="17"/>
      <c r="U1342" s="17"/>
      <c r="V1342" s="17"/>
      <c r="W1342" s="17"/>
      <c r="X1342" s="17" t="s">
        <v>5478</v>
      </c>
      <c r="AA1342" s="16"/>
    </row>
    <row r="1343" spans="1:27" s="15" customFormat="1" ht="18.75" customHeight="1">
      <c r="A1343" s="201"/>
      <c r="B1343" s="188">
        <v>5454</v>
      </c>
      <c r="C1343" s="18" t="s">
        <v>5477</v>
      </c>
      <c r="D1343" s="17"/>
      <c r="E1343" s="28">
        <v>5</v>
      </c>
      <c r="F1343" s="28"/>
      <c r="G1343" s="28"/>
      <c r="H1343" s="28"/>
      <c r="I1343" s="28"/>
      <c r="J1343" s="28"/>
      <c r="K1343" s="28"/>
      <c r="L1343" s="28"/>
      <c r="M1343" s="28"/>
      <c r="N1343" s="28"/>
      <c r="O1343" s="28">
        <v>5</v>
      </c>
      <c r="P1343" s="28">
        <v>10</v>
      </c>
      <c r="Q1343" s="17"/>
      <c r="R1343" s="17"/>
      <c r="S1343" s="17"/>
      <c r="T1343" s="17"/>
      <c r="U1343" s="17"/>
      <c r="V1343" s="17"/>
      <c r="W1343" s="17"/>
      <c r="X1343" s="17"/>
      <c r="AA1343" s="16"/>
    </row>
    <row r="1344" spans="1:27" s="15" customFormat="1" ht="18.75" customHeight="1">
      <c r="A1344" s="201"/>
      <c r="B1344" s="188">
        <v>1619</v>
      </c>
      <c r="C1344" s="18" t="s">
        <v>5479</v>
      </c>
      <c r="D1344" s="17">
        <v>4127895340</v>
      </c>
      <c r="E1344" s="34"/>
      <c r="F1344" s="34"/>
      <c r="G1344" s="28">
        <v>5</v>
      </c>
      <c r="H1344" s="28">
        <v>7</v>
      </c>
      <c r="I1344" s="28"/>
      <c r="J1344" s="28"/>
      <c r="K1344" s="28"/>
      <c r="L1344" s="28"/>
      <c r="M1344" s="28">
        <v>8</v>
      </c>
      <c r="N1344" s="28"/>
      <c r="O1344" s="28">
        <v>12</v>
      </c>
      <c r="P1344" s="28">
        <v>12</v>
      </c>
      <c r="Q1344" s="17"/>
      <c r="R1344" s="17"/>
      <c r="S1344" s="17"/>
      <c r="T1344" s="17"/>
      <c r="U1344" s="17"/>
      <c r="V1344" s="17"/>
      <c r="W1344" s="17"/>
      <c r="X1344" s="17"/>
      <c r="AA1344" s="16"/>
    </row>
    <row r="1345" spans="1:27" s="15" customFormat="1" ht="18.75" customHeight="1">
      <c r="A1345" s="201"/>
      <c r="B1345" s="188" t="s">
        <v>5480</v>
      </c>
      <c r="C1345" s="18" t="s">
        <v>5481</v>
      </c>
      <c r="D1345" s="17" t="s">
        <v>5482</v>
      </c>
      <c r="E1345" s="34"/>
      <c r="F1345" s="34"/>
      <c r="G1345" s="28">
        <v>10</v>
      </c>
      <c r="H1345" s="28">
        <v>10</v>
      </c>
      <c r="I1345" s="28">
        <v>10</v>
      </c>
      <c r="J1345" s="28"/>
      <c r="K1345" s="28"/>
      <c r="L1345" s="28"/>
      <c r="M1345" s="28">
        <v>10</v>
      </c>
      <c r="N1345" s="28">
        <v>5</v>
      </c>
      <c r="O1345" s="28">
        <v>10</v>
      </c>
      <c r="P1345" s="34"/>
      <c r="Q1345" s="17"/>
      <c r="R1345" s="17"/>
      <c r="S1345" s="17"/>
      <c r="T1345" s="17"/>
      <c r="U1345" s="17"/>
      <c r="V1345" s="17"/>
      <c r="W1345" s="17"/>
      <c r="X1345" s="17"/>
      <c r="AA1345" s="16"/>
    </row>
    <row r="1346" spans="1:27" s="15" customFormat="1" ht="18.75" customHeight="1">
      <c r="A1346" s="201"/>
      <c r="B1346" s="188">
        <v>4817</v>
      </c>
      <c r="C1346" s="18" t="s">
        <v>5072</v>
      </c>
      <c r="D1346" s="17">
        <v>4127901271</v>
      </c>
      <c r="E1346" s="34"/>
      <c r="F1346" s="34"/>
      <c r="G1346" s="28">
        <v>7</v>
      </c>
      <c r="H1346" s="28">
        <v>18</v>
      </c>
      <c r="I1346" s="28"/>
      <c r="J1346" s="28"/>
      <c r="K1346" s="28"/>
      <c r="L1346" s="28"/>
      <c r="M1346" s="28">
        <v>3</v>
      </c>
      <c r="N1346" s="28"/>
      <c r="O1346" s="28">
        <v>3</v>
      </c>
      <c r="P1346" s="28">
        <v>8</v>
      </c>
      <c r="Q1346" s="17"/>
      <c r="R1346" s="17"/>
      <c r="S1346" s="17"/>
      <c r="T1346" s="17"/>
      <c r="U1346" s="17"/>
      <c r="V1346" s="17"/>
      <c r="W1346" s="17"/>
      <c r="X1346" s="17"/>
      <c r="AA1346" s="16"/>
    </row>
    <row r="1347" spans="1:27" s="15" customFormat="1" ht="18.75" customHeight="1">
      <c r="A1347" s="201"/>
      <c r="B1347" s="188">
        <v>4998</v>
      </c>
      <c r="C1347" s="18" t="s">
        <v>5483</v>
      </c>
      <c r="D1347" s="17">
        <v>4127901145</v>
      </c>
      <c r="E1347" s="34"/>
      <c r="F1347" s="34"/>
      <c r="G1347" s="28">
        <v>15</v>
      </c>
      <c r="H1347" s="28">
        <v>15</v>
      </c>
      <c r="I1347" s="28"/>
      <c r="J1347" s="28"/>
      <c r="K1347" s="28"/>
      <c r="L1347" s="28"/>
      <c r="M1347" s="28"/>
      <c r="N1347" s="28"/>
      <c r="O1347" s="28">
        <v>10</v>
      </c>
      <c r="P1347" s="28">
        <v>20</v>
      </c>
      <c r="Q1347" s="17"/>
      <c r="R1347" s="17"/>
      <c r="S1347" s="17"/>
      <c r="T1347" s="17"/>
      <c r="U1347" s="17"/>
      <c r="V1347" s="17"/>
      <c r="W1347" s="17"/>
      <c r="X1347" s="17"/>
      <c r="AA1347" s="16"/>
    </row>
    <row r="1348" spans="1:27" s="15" customFormat="1" ht="18.75" customHeight="1">
      <c r="A1348" s="201"/>
      <c r="B1348" s="188">
        <v>2979</v>
      </c>
      <c r="C1348" s="18" t="s">
        <v>4266</v>
      </c>
      <c r="D1348" s="17">
        <v>4127911687</v>
      </c>
      <c r="E1348" s="28">
        <v>5</v>
      </c>
      <c r="F1348" s="28"/>
      <c r="G1348" s="28">
        <v>16</v>
      </c>
      <c r="H1348" s="28">
        <v>26</v>
      </c>
      <c r="I1348" s="28"/>
      <c r="J1348" s="28"/>
      <c r="K1348" s="28"/>
      <c r="L1348" s="28"/>
      <c r="M1348" s="28">
        <v>5</v>
      </c>
      <c r="N1348" s="28"/>
      <c r="O1348" s="28">
        <v>45</v>
      </c>
      <c r="P1348" s="28">
        <v>65</v>
      </c>
      <c r="Q1348" s="28"/>
      <c r="R1348" s="17"/>
      <c r="S1348" s="17"/>
      <c r="T1348" s="17"/>
      <c r="U1348" s="17"/>
      <c r="V1348" s="17"/>
      <c r="W1348" s="17"/>
      <c r="X1348" s="25" t="s">
        <v>5519</v>
      </c>
      <c r="AA1348" s="16"/>
    </row>
    <row r="1349" spans="1:27" s="15" customFormat="1" ht="18.75" customHeight="1">
      <c r="A1349" s="201"/>
      <c r="B1349" s="188">
        <v>4973</v>
      </c>
      <c r="C1349" s="18" t="s">
        <v>3183</v>
      </c>
      <c r="D1349" s="17">
        <v>4127900346</v>
      </c>
      <c r="E1349" s="28">
        <v>4</v>
      </c>
      <c r="F1349" s="28"/>
      <c r="G1349" s="28"/>
      <c r="H1349" s="28">
        <v>5</v>
      </c>
      <c r="I1349" s="28"/>
      <c r="J1349" s="28">
        <v>5</v>
      </c>
      <c r="K1349" s="28"/>
      <c r="L1349" s="28"/>
      <c r="M1349" s="28"/>
      <c r="N1349" s="28"/>
      <c r="O1349" s="28"/>
      <c r="P1349" s="28">
        <v>5</v>
      </c>
      <c r="Q1349" s="28"/>
      <c r="R1349" s="17"/>
      <c r="S1349" s="17"/>
      <c r="T1349" s="17"/>
      <c r="U1349" s="17"/>
      <c r="V1349" s="17"/>
      <c r="W1349" s="17"/>
      <c r="X1349" s="17"/>
      <c r="AA1349" s="16"/>
    </row>
    <row r="1350" spans="1:27" s="15" customFormat="1" ht="18.75" customHeight="1">
      <c r="A1350" s="201"/>
      <c r="B1350" s="188">
        <v>5283</v>
      </c>
      <c r="C1350" s="18" t="s">
        <v>1447</v>
      </c>
      <c r="D1350" s="17">
        <v>4127893020</v>
      </c>
      <c r="E1350" s="28">
        <v>5</v>
      </c>
      <c r="F1350" s="28"/>
      <c r="G1350" s="28">
        <v>5</v>
      </c>
      <c r="H1350" s="28">
        <v>20</v>
      </c>
      <c r="I1350" s="28"/>
      <c r="J1350" s="28"/>
      <c r="K1350" s="28"/>
      <c r="L1350" s="28"/>
      <c r="M1350" s="28"/>
      <c r="N1350" s="28"/>
      <c r="O1350" s="28">
        <v>5</v>
      </c>
      <c r="P1350" s="28">
        <v>30</v>
      </c>
      <c r="Q1350" s="17"/>
      <c r="R1350" s="17"/>
      <c r="S1350" s="17"/>
      <c r="T1350" s="17"/>
      <c r="U1350" s="17"/>
      <c r="V1350" s="17"/>
      <c r="W1350" s="17"/>
      <c r="X1350" s="17"/>
      <c r="AA1350" s="16"/>
    </row>
    <row r="1351" spans="1:27" s="15" customFormat="1" ht="18.75" customHeight="1">
      <c r="A1351" s="201"/>
      <c r="B1351" s="188">
        <v>4654</v>
      </c>
      <c r="C1351" s="18" t="s">
        <v>4838</v>
      </c>
      <c r="D1351" s="17">
        <v>4127896585</v>
      </c>
      <c r="E1351" s="34"/>
      <c r="F1351" s="34"/>
      <c r="G1351" s="28">
        <v>5</v>
      </c>
      <c r="H1351" s="28">
        <v>10</v>
      </c>
      <c r="I1351" s="28"/>
      <c r="J1351" s="28"/>
      <c r="K1351" s="28"/>
      <c r="L1351" s="28"/>
      <c r="M1351" s="28"/>
      <c r="N1351" s="28"/>
      <c r="O1351" s="28">
        <v>10</v>
      </c>
      <c r="P1351" s="28">
        <v>10</v>
      </c>
      <c r="Q1351" s="17"/>
      <c r="R1351" s="17"/>
      <c r="S1351" s="17"/>
      <c r="T1351" s="17"/>
      <c r="U1351" s="17"/>
      <c r="V1351" s="17"/>
      <c r="W1351" s="17"/>
      <c r="X1351" s="17"/>
      <c r="AA1351" s="16"/>
    </row>
    <row r="1352" spans="1:27" s="15" customFormat="1" ht="18.75" customHeight="1">
      <c r="A1352" s="201"/>
      <c r="B1352" s="188">
        <v>4855</v>
      </c>
      <c r="C1352" s="18" t="s">
        <v>2507</v>
      </c>
      <c r="D1352" s="17">
        <v>4127883463</v>
      </c>
      <c r="E1352" s="28">
        <v>5</v>
      </c>
      <c r="F1352" s="28">
        <v>5</v>
      </c>
      <c r="G1352" s="28"/>
      <c r="H1352" s="28"/>
      <c r="I1352" s="28"/>
      <c r="J1352" s="28"/>
      <c r="K1352" s="28"/>
      <c r="L1352" s="28"/>
      <c r="M1352" s="28"/>
      <c r="N1352" s="28"/>
      <c r="O1352" s="28">
        <v>5</v>
      </c>
      <c r="P1352" s="28"/>
      <c r="Q1352" s="17"/>
      <c r="R1352" s="17"/>
      <c r="S1352" s="17"/>
      <c r="T1352" s="17"/>
      <c r="U1352" s="17"/>
      <c r="V1352" s="17"/>
      <c r="W1352" s="17"/>
      <c r="X1352" s="17"/>
      <c r="AA1352" s="16"/>
    </row>
    <row r="1353" spans="1:27" s="15" customFormat="1" ht="18.75" customHeight="1">
      <c r="A1353" s="201"/>
      <c r="B1353" s="188">
        <v>4880</v>
      </c>
      <c r="C1353" s="18" t="s">
        <v>5484</v>
      </c>
      <c r="D1353" s="17">
        <v>4127883572</v>
      </c>
      <c r="E1353" s="28">
        <v>5</v>
      </c>
      <c r="F1353" s="28">
        <v>5</v>
      </c>
      <c r="G1353" s="28">
        <v>5</v>
      </c>
      <c r="H1353" s="28"/>
      <c r="I1353" s="28"/>
      <c r="J1353" s="28"/>
      <c r="K1353" s="28"/>
      <c r="L1353" s="28"/>
      <c r="M1353" s="28"/>
      <c r="N1353" s="34"/>
      <c r="O1353" s="34"/>
      <c r="P1353" s="34"/>
      <c r="Q1353" s="17"/>
      <c r="R1353" s="17"/>
      <c r="S1353" s="17"/>
      <c r="T1353" s="17"/>
      <c r="U1353" s="17"/>
      <c r="V1353" s="17"/>
      <c r="W1353" s="17"/>
      <c r="X1353" s="17"/>
      <c r="AA1353" s="16"/>
    </row>
    <row r="1354" spans="1:27" s="15" customFormat="1" ht="18.75" customHeight="1">
      <c r="A1354" s="201"/>
      <c r="B1354" s="188">
        <v>5592</v>
      </c>
      <c r="C1354" s="18" t="s">
        <v>5485</v>
      </c>
      <c r="D1354" s="17">
        <v>4127884775</v>
      </c>
      <c r="E1354" s="34"/>
      <c r="F1354" s="28">
        <v>5</v>
      </c>
      <c r="G1354" s="28">
        <v>5</v>
      </c>
      <c r="H1354" s="28"/>
      <c r="I1354" s="28"/>
      <c r="J1354" s="28"/>
      <c r="K1354" s="28"/>
      <c r="L1354" s="28"/>
      <c r="M1354" s="28"/>
      <c r="N1354" s="28"/>
      <c r="O1354" s="28">
        <v>5</v>
      </c>
      <c r="P1354" s="34"/>
      <c r="Q1354" s="17"/>
      <c r="R1354" s="17"/>
      <c r="S1354" s="17"/>
      <c r="T1354" s="17"/>
      <c r="U1354" s="17"/>
      <c r="V1354" s="17"/>
      <c r="W1354" s="17"/>
      <c r="X1354" s="17"/>
      <c r="AA1354" s="16"/>
    </row>
    <row r="1355" spans="1:27" s="15" customFormat="1" ht="18.75" customHeight="1">
      <c r="A1355" s="201"/>
      <c r="B1355" s="188">
        <v>5119</v>
      </c>
      <c r="C1355" s="18" t="s">
        <v>2508</v>
      </c>
      <c r="D1355" s="17">
        <v>4127910934</v>
      </c>
      <c r="E1355" s="34"/>
      <c r="F1355" s="34"/>
      <c r="G1355" s="28">
        <v>10</v>
      </c>
      <c r="H1355" s="28">
        <v>10</v>
      </c>
      <c r="I1355" s="28"/>
      <c r="J1355" s="28">
        <v>8</v>
      </c>
      <c r="K1355" s="28"/>
      <c r="L1355" s="28"/>
      <c r="M1355" s="28"/>
      <c r="N1355" s="28"/>
      <c r="O1355" s="28"/>
      <c r="P1355" s="28">
        <v>10</v>
      </c>
      <c r="Q1355" s="17"/>
      <c r="R1355" s="17"/>
      <c r="S1355" s="17"/>
      <c r="T1355" s="17"/>
      <c r="U1355" s="17"/>
      <c r="V1355" s="17"/>
      <c r="W1355" s="17"/>
      <c r="X1355" s="17"/>
      <c r="AA1355" s="16"/>
    </row>
    <row r="1356" spans="1:27" s="15" customFormat="1" ht="18.75" customHeight="1">
      <c r="A1356" s="201"/>
      <c r="B1356" s="188">
        <v>4865</v>
      </c>
      <c r="C1356" s="18" t="s">
        <v>2510</v>
      </c>
      <c r="D1356" s="17">
        <v>4127911562</v>
      </c>
      <c r="E1356" s="34"/>
      <c r="F1356" s="34"/>
      <c r="G1356" s="28">
        <v>20</v>
      </c>
      <c r="H1356" s="28"/>
      <c r="I1356" s="28"/>
      <c r="J1356" s="28"/>
      <c r="K1356" s="28"/>
      <c r="L1356" s="28"/>
      <c r="M1356" s="28"/>
      <c r="N1356" s="28"/>
      <c r="O1356" s="28"/>
      <c r="P1356" s="28">
        <v>15</v>
      </c>
      <c r="Q1356" s="17"/>
      <c r="R1356" s="17"/>
      <c r="S1356" s="17"/>
      <c r="T1356" s="17"/>
      <c r="U1356" s="17"/>
      <c r="V1356" s="17"/>
      <c r="W1356" s="17"/>
      <c r="X1356" s="17"/>
      <c r="AA1356" s="16"/>
    </row>
    <row r="1357" spans="1:27" s="15" customFormat="1" ht="18.75" customHeight="1">
      <c r="A1357" s="201"/>
      <c r="B1357" s="188">
        <v>4864</v>
      </c>
      <c r="C1357" s="18" t="s">
        <v>3337</v>
      </c>
      <c r="D1357" s="17">
        <v>4127772135</v>
      </c>
      <c r="E1357" s="34"/>
      <c r="F1357" s="34"/>
      <c r="G1357" s="28">
        <v>8</v>
      </c>
      <c r="H1357" s="28">
        <v>10</v>
      </c>
      <c r="I1357" s="28"/>
      <c r="J1357" s="28"/>
      <c r="K1357" s="28"/>
      <c r="L1357" s="28"/>
      <c r="M1357" s="28"/>
      <c r="N1357" s="28"/>
      <c r="O1357" s="28"/>
      <c r="P1357" s="28"/>
      <c r="Q1357" s="17"/>
      <c r="R1357" s="17"/>
      <c r="S1357" s="17"/>
      <c r="T1357" s="17"/>
      <c r="U1357" s="17"/>
      <c r="V1357" s="17"/>
      <c r="W1357" s="17"/>
      <c r="X1357" s="17"/>
      <c r="AA1357" s="16"/>
    </row>
    <row r="1358" spans="1:27" s="15" customFormat="1" ht="18.75" customHeight="1">
      <c r="A1358" s="201"/>
      <c r="B1358" s="188">
        <v>4064</v>
      </c>
      <c r="C1358" s="18" t="s">
        <v>5486</v>
      </c>
      <c r="D1358" s="17">
        <v>4127881500</v>
      </c>
      <c r="E1358" s="28">
        <v>5</v>
      </c>
      <c r="F1358" s="28"/>
      <c r="G1358" s="28">
        <v>3</v>
      </c>
      <c r="H1358" s="28">
        <v>5</v>
      </c>
      <c r="I1358" s="28"/>
      <c r="J1358" s="28"/>
      <c r="K1358" s="28"/>
      <c r="L1358" s="28"/>
      <c r="M1358" s="28"/>
      <c r="N1358" s="28"/>
      <c r="O1358" s="28"/>
      <c r="P1358" s="28">
        <v>3</v>
      </c>
      <c r="Q1358" s="17"/>
      <c r="R1358" s="17"/>
      <c r="S1358" s="17"/>
      <c r="T1358" s="17"/>
      <c r="U1358" s="17"/>
      <c r="V1358" s="17"/>
      <c r="W1358" s="17"/>
      <c r="X1358" s="17"/>
      <c r="AA1358" s="16"/>
    </row>
    <row r="1359" spans="1:27" s="15" customFormat="1" ht="18.75" customHeight="1">
      <c r="A1359" s="201"/>
      <c r="B1359" s="188">
        <v>1648</v>
      </c>
      <c r="C1359" s="18" t="s">
        <v>394</v>
      </c>
      <c r="D1359" s="17">
        <v>4127898804</v>
      </c>
      <c r="E1359" s="34"/>
      <c r="F1359" s="34"/>
      <c r="G1359" s="28">
        <v>5</v>
      </c>
      <c r="H1359" s="28">
        <v>10</v>
      </c>
      <c r="I1359" s="28"/>
      <c r="J1359" s="28"/>
      <c r="K1359" s="28"/>
      <c r="L1359" s="28"/>
      <c r="M1359" s="28"/>
      <c r="N1359" s="28"/>
      <c r="O1359" s="28"/>
      <c r="P1359" s="28">
        <v>5</v>
      </c>
      <c r="Q1359" s="17"/>
      <c r="R1359" s="17"/>
      <c r="S1359" s="17"/>
      <c r="T1359" s="17"/>
      <c r="U1359" s="17"/>
      <c r="V1359" s="17"/>
      <c r="W1359" s="17"/>
      <c r="X1359" s="17"/>
      <c r="AA1359" s="16"/>
    </row>
    <row r="1360" spans="1:27" s="15" customFormat="1" ht="18.75" customHeight="1">
      <c r="A1360" s="201"/>
      <c r="B1360" s="188">
        <v>4491</v>
      </c>
      <c r="C1360" s="18" t="s">
        <v>5058</v>
      </c>
      <c r="D1360" s="17">
        <v>4127911060</v>
      </c>
      <c r="E1360" s="34"/>
      <c r="F1360" s="34"/>
      <c r="G1360" s="28">
        <v>10</v>
      </c>
      <c r="H1360" s="28">
        <v>10</v>
      </c>
      <c r="I1360" s="28"/>
      <c r="J1360" s="28"/>
      <c r="K1360" s="28"/>
      <c r="L1360" s="28"/>
      <c r="M1360" s="28">
        <v>10</v>
      </c>
      <c r="N1360" s="28"/>
      <c r="O1360" s="28">
        <v>10</v>
      </c>
      <c r="P1360" s="28">
        <v>5</v>
      </c>
      <c r="Q1360" s="17"/>
      <c r="R1360" s="17"/>
      <c r="S1360" s="17"/>
      <c r="T1360" s="17"/>
      <c r="U1360" s="17"/>
      <c r="V1360" s="17"/>
      <c r="W1360" s="17"/>
      <c r="X1360" s="17"/>
      <c r="AA1360" s="16"/>
    </row>
    <row r="1361" spans="1:27" s="15" customFormat="1" ht="18.75" customHeight="1">
      <c r="A1361" s="201"/>
      <c r="B1361" s="188">
        <v>4505</v>
      </c>
      <c r="C1361" s="18" t="s">
        <v>5487</v>
      </c>
      <c r="D1361" s="17">
        <v>4127897275</v>
      </c>
      <c r="E1361" s="34"/>
      <c r="F1361" s="34"/>
      <c r="G1361" s="28">
        <v>10</v>
      </c>
      <c r="H1361" s="28">
        <v>8</v>
      </c>
      <c r="I1361" s="28"/>
      <c r="J1361" s="28"/>
      <c r="K1361" s="28"/>
      <c r="L1361" s="28"/>
      <c r="M1361" s="28"/>
      <c r="N1361" s="28"/>
      <c r="O1361" s="28">
        <v>15</v>
      </c>
      <c r="P1361" s="28">
        <v>10</v>
      </c>
      <c r="Q1361" s="17"/>
      <c r="R1361" s="17"/>
      <c r="S1361" s="17"/>
      <c r="T1361" s="17"/>
      <c r="U1361" s="17"/>
      <c r="V1361" s="17"/>
      <c r="W1361" s="17"/>
      <c r="X1361" s="17"/>
      <c r="AA1361" s="16"/>
    </row>
    <row r="1362" spans="1:27" s="15" customFormat="1" ht="18.75" customHeight="1">
      <c r="A1362" s="201"/>
      <c r="B1362" s="188">
        <v>5597</v>
      </c>
      <c r="C1362" s="18" t="s">
        <v>3175</v>
      </c>
      <c r="D1362" s="17">
        <v>4127895637</v>
      </c>
      <c r="E1362" s="34"/>
      <c r="F1362" s="34"/>
      <c r="G1362" s="28">
        <v>10</v>
      </c>
      <c r="H1362" s="28"/>
      <c r="I1362" s="28"/>
      <c r="J1362" s="28"/>
      <c r="K1362" s="28"/>
      <c r="L1362" s="28"/>
      <c r="M1362" s="28"/>
      <c r="N1362" s="28"/>
      <c r="O1362" s="28">
        <v>5</v>
      </c>
      <c r="P1362" s="28">
        <v>5</v>
      </c>
      <c r="Q1362" s="17"/>
      <c r="R1362" s="17"/>
      <c r="S1362" s="17"/>
      <c r="T1362" s="17"/>
      <c r="U1362" s="17"/>
      <c r="V1362" s="17"/>
      <c r="W1362" s="17"/>
      <c r="X1362" s="17"/>
      <c r="AA1362" s="16"/>
    </row>
    <row r="1363" spans="1:27" s="15" customFormat="1" ht="18.75" customHeight="1">
      <c r="A1363" s="201"/>
      <c r="B1363" s="188">
        <v>4093</v>
      </c>
      <c r="C1363" s="18" t="s">
        <v>4104</v>
      </c>
      <c r="D1363" s="17">
        <v>4127912277</v>
      </c>
      <c r="E1363" s="34"/>
      <c r="F1363" s="34"/>
      <c r="G1363" s="28">
        <v>10</v>
      </c>
      <c r="H1363" s="28"/>
      <c r="I1363" s="28"/>
      <c r="J1363" s="28"/>
      <c r="K1363" s="28"/>
      <c r="L1363" s="28"/>
      <c r="M1363" s="28"/>
      <c r="N1363" s="28"/>
      <c r="O1363" s="28">
        <v>5</v>
      </c>
      <c r="P1363" s="28">
        <v>5</v>
      </c>
      <c r="Q1363" s="17"/>
      <c r="R1363" s="17"/>
      <c r="S1363" s="17"/>
      <c r="T1363" s="17"/>
      <c r="U1363" s="17"/>
      <c r="V1363" s="17"/>
      <c r="W1363" s="17"/>
      <c r="X1363" s="17"/>
      <c r="AA1363" s="16"/>
    </row>
    <row r="1364" spans="1:27" s="15" customFormat="1" ht="18.75" customHeight="1">
      <c r="A1364" s="201"/>
      <c r="B1364" s="188">
        <v>4923</v>
      </c>
      <c r="C1364" s="18" t="s">
        <v>5146</v>
      </c>
      <c r="D1364" s="17">
        <v>4127911177</v>
      </c>
      <c r="E1364" s="34"/>
      <c r="F1364" s="34"/>
      <c r="G1364" s="28">
        <v>5</v>
      </c>
      <c r="H1364" s="28">
        <v>10</v>
      </c>
      <c r="I1364" s="28"/>
      <c r="J1364" s="28"/>
      <c r="K1364" s="28"/>
      <c r="L1364" s="28"/>
      <c r="M1364" s="28"/>
      <c r="N1364" s="28"/>
      <c r="O1364" s="28">
        <v>4</v>
      </c>
      <c r="P1364" s="28">
        <v>5</v>
      </c>
      <c r="Q1364" s="28"/>
      <c r="R1364" s="17"/>
      <c r="S1364" s="17"/>
      <c r="T1364" s="17"/>
      <c r="U1364" s="17"/>
      <c r="V1364" s="17"/>
      <c r="W1364" s="17"/>
      <c r="X1364" s="17"/>
      <c r="AA1364" s="16"/>
    </row>
    <row r="1365" spans="1:27" s="15" customFormat="1" ht="18.75" customHeight="1">
      <c r="A1365" s="201"/>
      <c r="B1365" s="188">
        <v>5145</v>
      </c>
      <c r="C1365" s="18" t="s">
        <v>323</v>
      </c>
      <c r="D1365" s="17">
        <v>4127910466</v>
      </c>
      <c r="E1365" s="28">
        <v>5</v>
      </c>
      <c r="F1365" s="28"/>
      <c r="G1365" s="28">
        <v>15</v>
      </c>
      <c r="H1365" s="28"/>
      <c r="I1365" s="28"/>
      <c r="J1365" s="28"/>
      <c r="K1365" s="28"/>
      <c r="L1365" s="28"/>
      <c r="M1365" s="28">
        <v>5</v>
      </c>
      <c r="N1365" s="28"/>
      <c r="O1365" s="28">
        <v>5</v>
      </c>
      <c r="P1365" s="28">
        <v>5</v>
      </c>
      <c r="Q1365" s="17"/>
      <c r="R1365" s="17"/>
      <c r="S1365" s="17"/>
      <c r="T1365" s="17"/>
      <c r="U1365" s="17"/>
      <c r="V1365" s="17"/>
      <c r="W1365" s="17"/>
      <c r="X1365" s="17"/>
      <c r="AA1365" s="16"/>
    </row>
    <row r="1366" spans="1:27" s="15" customFormat="1" ht="18.75" customHeight="1">
      <c r="A1366" s="201"/>
      <c r="B1366" s="188">
        <v>4104</v>
      </c>
      <c r="C1366" s="18" t="s">
        <v>325</v>
      </c>
      <c r="D1366" s="17">
        <v>4128005823</v>
      </c>
      <c r="E1366" s="28"/>
      <c r="F1366" s="28"/>
      <c r="G1366" s="28"/>
      <c r="H1366" s="28">
        <v>30</v>
      </c>
      <c r="I1366" s="28"/>
      <c r="J1366" s="28"/>
      <c r="K1366" s="28"/>
      <c r="L1366" s="28"/>
      <c r="M1366" s="28"/>
      <c r="N1366" s="28"/>
      <c r="O1366" s="28"/>
      <c r="P1366" s="28"/>
      <c r="Q1366" s="17"/>
      <c r="R1366" s="17"/>
      <c r="S1366" s="17"/>
      <c r="T1366" s="17"/>
      <c r="U1366" s="17"/>
      <c r="V1366" s="17"/>
      <c r="W1366" s="17"/>
      <c r="X1366" s="17"/>
      <c r="AA1366" s="16"/>
    </row>
    <row r="1367" spans="1:27" s="15" customFormat="1" ht="18.75" customHeight="1">
      <c r="A1367" s="201"/>
      <c r="B1367" s="188">
        <v>4104</v>
      </c>
      <c r="C1367" s="18" t="s">
        <v>325</v>
      </c>
      <c r="D1367" s="17">
        <v>4127906179</v>
      </c>
      <c r="E1367" s="28">
        <v>5</v>
      </c>
      <c r="F1367" s="28"/>
      <c r="G1367" s="28">
        <v>55</v>
      </c>
      <c r="H1367" s="28"/>
      <c r="I1367" s="28"/>
      <c r="J1367" s="28"/>
      <c r="K1367" s="28"/>
      <c r="L1367" s="28"/>
      <c r="M1367" s="28"/>
      <c r="N1367" s="28"/>
      <c r="O1367" s="28">
        <v>30</v>
      </c>
      <c r="P1367" s="34"/>
      <c r="Q1367" s="17"/>
      <c r="R1367" s="17"/>
      <c r="S1367" s="17"/>
      <c r="T1367" s="17"/>
      <c r="U1367" s="17"/>
      <c r="V1367" s="17"/>
      <c r="W1367" s="17"/>
      <c r="X1367" s="17"/>
      <c r="AA1367" s="16"/>
    </row>
    <row r="1368" spans="1:27" s="15" customFormat="1" ht="18.75" customHeight="1">
      <c r="A1368" s="202"/>
      <c r="B1368" s="189"/>
      <c r="C1368" s="51"/>
      <c r="D1368" s="48"/>
      <c r="E1368" s="175"/>
      <c r="F1368" s="175"/>
      <c r="G1368" s="175"/>
      <c r="H1368" s="175"/>
      <c r="I1368" s="175"/>
      <c r="J1368" s="175"/>
      <c r="K1368" s="175"/>
      <c r="L1368" s="175"/>
      <c r="M1368" s="175"/>
      <c r="N1368" s="175"/>
      <c r="O1368" s="175"/>
      <c r="P1368" s="175"/>
      <c r="Q1368" s="48"/>
      <c r="R1368" s="48"/>
      <c r="S1368" s="48"/>
      <c r="T1368" s="48"/>
      <c r="U1368" s="48"/>
      <c r="V1368" s="48"/>
      <c r="W1368" s="48"/>
      <c r="X1368" s="164" t="s">
        <v>5550</v>
      </c>
      <c r="AA1368" s="16"/>
    </row>
    <row r="1369" spans="1:27" s="15" customFormat="1" ht="18.75" customHeight="1">
      <c r="A1369" s="201"/>
      <c r="B1369" s="188"/>
      <c r="C1369" s="179" t="s">
        <v>5517</v>
      </c>
      <c r="D1369" s="17"/>
      <c r="E1369" s="28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17"/>
      <c r="R1369" s="17"/>
      <c r="S1369" s="17"/>
      <c r="T1369" s="17"/>
      <c r="U1369" s="17"/>
      <c r="V1369" s="17"/>
      <c r="W1369" s="17"/>
      <c r="X1369" s="17"/>
      <c r="AA1369" s="16"/>
    </row>
    <row r="1370" spans="1:27" s="15" customFormat="1" ht="18.75" customHeight="1">
      <c r="A1370" s="206" t="s">
        <v>5530</v>
      </c>
      <c r="B1370" s="188">
        <v>1530</v>
      </c>
      <c r="C1370" s="18" t="s">
        <v>96</v>
      </c>
      <c r="D1370" s="17">
        <v>4127917864</v>
      </c>
      <c r="E1370" s="28"/>
      <c r="F1370" s="28"/>
      <c r="G1370" s="28">
        <v>5</v>
      </c>
      <c r="H1370" s="28">
        <v>10</v>
      </c>
      <c r="I1370" s="28"/>
      <c r="J1370" s="28"/>
      <c r="K1370" s="28"/>
      <c r="L1370" s="28"/>
      <c r="M1370" s="28"/>
      <c r="N1370" s="28"/>
      <c r="O1370" s="28">
        <v>10</v>
      </c>
      <c r="P1370" s="28">
        <v>10</v>
      </c>
      <c r="Q1370" s="28"/>
      <c r="R1370" s="28"/>
      <c r="S1370" s="28"/>
      <c r="T1370" s="17"/>
      <c r="U1370" s="17"/>
      <c r="V1370" s="17"/>
      <c r="W1370" s="17"/>
      <c r="X1370" s="17"/>
      <c r="AA1370" s="16"/>
    </row>
    <row r="1371" spans="1:27" s="15" customFormat="1" ht="18.75" customHeight="1">
      <c r="A1371" s="201"/>
      <c r="B1371" s="188">
        <v>1542</v>
      </c>
      <c r="C1371" s="18" t="s">
        <v>3279</v>
      </c>
      <c r="D1371" s="17">
        <v>4127897210</v>
      </c>
      <c r="E1371" s="28"/>
      <c r="F1371" s="28"/>
      <c r="G1371" s="28"/>
      <c r="H1371" s="28">
        <v>5</v>
      </c>
      <c r="I1371" s="28"/>
      <c r="J1371" s="28"/>
      <c r="K1371" s="28"/>
      <c r="L1371" s="28"/>
      <c r="M1371" s="28"/>
      <c r="N1371" s="28"/>
      <c r="O1371" s="28">
        <v>10</v>
      </c>
      <c r="P1371" s="28">
        <v>10</v>
      </c>
      <c r="Q1371" s="28"/>
      <c r="R1371" s="28"/>
      <c r="S1371" s="28"/>
      <c r="T1371" s="17"/>
      <c r="U1371" s="17"/>
      <c r="V1371" s="17"/>
      <c r="W1371" s="17"/>
      <c r="X1371" s="17"/>
      <c r="AA1371" s="16"/>
    </row>
    <row r="1372" spans="1:27" s="15" customFormat="1" ht="18.75" customHeight="1">
      <c r="A1372" s="201"/>
      <c r="B1372" s="188">
        <v>4135</v>
      </c>
      <c r="C1372" s="18" t="s">
        <v>1859</v>
      </c>
      <c r="D1372" s="17">
        <v>4127967133</v>
      </c>
      <c r="E1372" s="28"/>
      <c r="F1372" s="28"/>
      <c r="G1372" s="28">
        <v>7</v>
      </c>
      <c r="H1372" s="28"/>
      <c r="I1372" s="28"/>
      <c r="J1372" s="28"/>
      <c r="K1372" s="28"/>
      <c r="L1372" s="28"/>
      <c r="M1372" s="28"/>
      <c r="N1372" s="28"/>
      <c r="O1372" s="28"/>
      <c r="P1372" s="28">
        <v>20</v>
      </c>
      <c r="Q1372" s="28"/>
      <c r="R1372" s="28"/>
      <c r="S1372" s="28"/>
      <c r="T1372" s="17"/>
      <c r="U1372" s="17"/>
      <c r="V1372" s="17"/>
      <c r="W1372" s="17"/>
      <c r="X1372" s="17"/>
      <c r="AA1372" s="16"/>
    </row>
    <row r="1373" spans="1:27" s="15" customFormat="1" ht="18.75" customHeight="1">
      <c r="A1373" s="201"/>
      <c r="B1373" s="188">
        <v>3026</v>
      </c>
      <c r="C1373" s="18" t="s">
        <v>4597</v>
      </c>
      <c r="D1373" s="17">
        <v>4127891026</v>
      </c>
      <c r="E1373" s="28"/>
      <c r="F1373" s="28"/>
      <c r="G1373" s="28">
        <v>10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17"/>
      <c r="U1373" s="17"/>
      <c r="V1373" s="17"/>
      <c r="W1373" s="17"/>
      <c r="X1373" s="17"/>
      <c r="AA1373" s="16"/>
    </row>
    <row r="1374" spans="1:27" s="15" customFormat="1" ht="18.75" customHeight="1">
      <c r="A1374" s="201"/>
      <c r="B1374" s="188">
        <v>2143</v>
      </c>
      <c r="C1374" s="18" t="s">
        <v>5531</v>
      </c>
      <c r="D1374" s="17">
        <v>4127898895</v>
      </c>
      <c r="E1374" s="28">
        <v>3</v>
      </c>
      <c r="F1374" s="28">
        <v>3</v>
      </c>
      <c r="G1374" s="28">
        <v>10</v>
      </c>
      <c r="H1374" s="28"/>
      <c r="I1374" s="28"/>
      <c r="J1374" s="28"/>
      <c r="K1374" s="28"/>
      <c r="L1374" s="28"/>
      <c r="M1374" s="28"/>
      <c r="N1374" s="28"/>
      <c r="O1374" s="28">
        <v>10</v>
      </c>
      <c r="P1374" s="28"/>
      <c r="Q1374" s="28"/>
      <c r="R1374" s="28"/>
      <c r="S1374" s="28"/>
      <c r="T1374" s="17"/>
      <c r="U1374" s="17"/>
      <c r="V1374" s="17"/>
      <c r="W1374" s="17"/>
      <c r="X1374" s="17"/>
      <c r="AA1374" s="16"/>
    </row>
    <row r="1375" spans="1:27" s="15" customFormat="1" ht="18.75" customHeight="1">
      <c r="A1375" s="201"/>
      <c r="B1375" s="188">
        <v>3346</v>
      </c>
      <c r="C1375" s="18" t="s">
        <v>3139</v>
      </c>
      <c r="D1375" s="17">
        <v>4127917593</v>
      </c>
      <c r="E1375" s="28"/>
      <c r="F1375" s="28"/>
      <c r="G1375" s="28"/>
      <c r="H1375" s="28">
        <v>5</v>
      </c>
      <c r="I1375" s="28"/>
      <c r="J1375" s="28">
        <v>3</v>
      </c>
      <c r="K1375" s="28"/>
      <c r="L1375" s="28"/>
      <c r="M1375" s="28"/>
      <c r="N1375" s="28"/>
      <c r="O1375" s="28">
        <v>5</v>
      </c>
      <c r="P1375" s="28">
        <v>5</v>
      </c>
      <c r="Q1375" s="28"/>
      <c r="R1375" s="28"/>
      <c r="S1375" s="28"/>
      <c r="T1375" s="17"/>
      <c r="U1375" s="17"/>
      <c r="V1375" s="17"/>
      <c r="W1375" s="17"/>
      <c r="X1375" s="17"/>
      <c r="AA1375" s="16"/>
    </row>
    <row r="1376" spans="1:27" s="15" customFormat="1" ht="18.75" customHeight="1">
      <c r="A1376" s="201"/>
      <c r="B1376" s="188">
        <v>3601</v>
      </c>
      <c r="C1376" s="18" t="s">
        <v>4598</v>
      </c>
      <c r="D1376" s="17">
        <v>4127906036</v>
      </c>
      <c r="E1376" s="28"/>
      <c r="F1376" s="28"/>
      <c r="G1376" s="28"/>
      <c r="H1376" s="28">
        <v>8</v>
      </c>
      <c r="I1376" s="28"/>
      <c r="J1376" s="28">
        <v>8</v>
      </c>
      <c r="K1376" s="28"/>
      <c r="L1376" s="28"/>
      <c r="M1376" s="28"/>
      <c r="N1376" s="28"/>
      <c r="O1376" s="28">
        <v>5</v>
      </c>
      <c r="P1376" s="28"/>
      <c r="Q1376" s="28"/>
      <c r="R1376" s="28"/>
      <c r="S1376" s="28"/>
      <c r="T1376" s="17"/>
      <c r="U1376" s="17"/>
      <c r="V1376" s="17"/>
      <c r="W1376" s="17"/>
      <c r="X1376" s="17"/>
      <c r="AA1376" s="16"/>
    </row>
    <row r="1377" spans="1:27" s="15" customFormat="1" ht="18.75" customHeight="1">
      <c r="A1377" s="201"/>
      <c r="B1377" s="188">
        <v>4640</v>
      </c>
      <c r="C1377" s="18" t="s">
        <v>4757</v>
      </c>
      <c r="D1377" s="17">
        <v>4127921882</v>
      </c>
      <c r="E1377" s="28"/>
      <c r="F1377" s="28"/>
      <c r="G1377" s="28"/>
      <c r="H1377" s="28">
        <v>5</v>
      </c>
      <c r="I1377" s="28"/>
      <c r="J1377" s="28">
        <v>5</v>
      </c>
      <c r="K1377" s="28"/>
      <c r="L1377" s="28"/>
      <c r="M1377" s="28"/>
      <c r="N1377" s="28"/>
      <c r="O1377" s="28">
        <v>5</v>
      </c>
      <c r="P1377" s="28"/>
      <c r="Q1377" s="28"/>
      <c r="R1377" s="28"/>
      <c r="S1377" s="28"/>
      <c r="T1377" s="17"/>
      <c r="U1377" s="17"/>
      <c r="V1377" s="17"/>
      <c r="W1377" s="17"/>
      <c r="X1377" s="17"/>
      <c r="AA1377" s="16"/>
    </row>
    <row r="1378" spans="1:27" s="15" customFormat="1" ht="18.75" customHeight="1">
      <c r="A1378" s="201"/>
      <c r="B1378" s="188">
        <v>3238</v>
      </c>
      <c r="C1378" s="18" t="s">
        <v>3284</v>
      </c>
      <c r="D1378" s="17">
        <v>4127920806</v>
      </c>
      <c r="E1378" s="28"/>
      <c r="F1378" s="28"/>
      <c r="G1378" s="28">
        <v>5</v>
      </c>
      <c r="H1378" s="28">
        <v>10</v>
      </c>
      <c r="I1378" s="28"/>
      <c r="J1378" s="28"/>
      <c r="K1378" s="28"/>
      <c r="L1378" s="28"/>
      <c r="M1378" s="28"/>
      <c r="N1378" s="28"/>
      <c r="O1378" s="28">
        <v>10</v>
      </c>
      <c r="P1378" s="28"/>
      <c r="Q1378" s="28"/>
      <c r="R1378" s="28"/>
      <c r="S1378" s="28"/>
      <c r="T1378" s="17"/>
      <c r="U1378" s="17"/>
      <c r="V1378" s="17"/>
      <c r="W1378" s="17"/>
      <c r="X1378" s="17"/>
      <c r="AA1378" s="16"/>
    </row>
    <row r="1379" spans="1:27" s="15" customFormat="1" ht="18.75" customHeight="1">
      <c r="A1379" s="201"/>
      <c r="B1379" s="188">
        <v>3623</v>
      </c>
      <c r="C1379" s="18" t="s">
        <v>5532</v>
      </c>
      <c r="D1379" s="17">
        <v>4127902013</v>
      </c>
      <c r="E1379" s="28"/>
      <c r="F1379" s="28"/>
      <c r="G1379" s="28">
        <v>10</v>
      </c>
      <c r="H1379" s="28">
        <v>10</v>
      </c>
      <c r="I1379" s="28"/>
      <c r="J1379" s="28">
        <v>5</v>
      </c>
      <c r="K1379" s="28"/>
      <c r="L1379" s="28"/>
      <c r="M1379" s="28"/>
      <c r="N1379" s="28"/>
      <c r="O1379" s="28">
        <v>5</v>
      </c>
      <c r="P1379" s="28">
        <v>5</v>
      </c>
      <c r="Q1379" s="28"/>
      <c r="R1379" s="28"/>
      <c r="S1379" s="28"/>
      <c r="T1379" s="17"/>
      <c r="U1379" s="17"/>
      <c r="V1379" s="17"/>
      <c r="W1379" s="17"/>
      <c r="X1379" s="17"/>
      <c r="AA1379" s="16"/>
    </row>
    <row r="1380" spans="1:27" s="15" customFormat="1" ht="18.75" customHeight="1">
      <c r="A1380" s="201"/>
      <c r="B1380" s="188">
        <v>2748</v>
      </c>
      <c r="C1380" s="18" t="s">
        <v>3138</v>
      </c>
      <c r="D1380" s="17">
        <v>4127931606</v>
      </c>
      <c r="E1380" s="28">
        <v>4</v>
      </c>
      <c r="F1380" s="28"/>
      <c r="G1380" s="28">
        <v>5</v>
      </c>
      <c r="H1380" s="28">
        <v>5</v>
      </c>
      <c r="I1380" s="28"/>
      <c r="J1380" s="28"/>
      <c r="K1380" s="28"/>
      <c r="L1380" s="28"/>
      <c r="M1380" s="28"/>
      <c r="N1380" s="28"/>
      <c r="O1380" s="28">
        <v>5</v>
      </c>
      <c r="P1380" s="28">
        <v>5</v>
      </c>
      <c r="Q1380" s="28"/>
      <c r="R1380" s="28"/>
      <c r="S1380" s="28"/>
      <c r="T1380" s="17"/>
      <c r="U1380" s="17"/>
      <c r="V1380" s="17"/>
      <c r="W1380" s="17"/>
      <c r="X1380" s="17"/>
      <c r="AA1380" s="16"/>
    </row>
    <row r="1381" spans="1:27" s="15" customFormat="1" ht="18.75" customHeight="1">
      <c r="A1381" s="201"/>
      <c r="B1381" s="188">
        <v>3728</v>
      </c>
      <c r="C1381" s="18" t="s">
        <v>5533</v>
      </c>
      <c r="D1381" s="17">
        <v>4127923169</v>
      </c>
      <c r="E1381" s="28"/>
      <c r="F1381" s="28"/>
      <c r="G1381" s="28">
        <v>10</v>
      </c>
      <c r="H1381" s="28">
        <v>10</v>
      </c>
      <c r="I1381" s="28"/>
      <c r="J1381" s="28"/>
      <c r="K1381" s="28"/>
      <c r="L1381" s="28"/>
      <c r="M1381" s="28"/>
      <c r="N1381" s="28"/>
      <c r="O1381" s="28"/>
      <c r="P1381" s="28">
        <v>10</v>
      </c>
      <c r="Q1381" s="28"/>
      <c r="R1381" s="28"/>
      <c r="S1381" s="28"/>
      <c r="T1381" s="17"/>
      <c r="U1381" s="17"/>
      <c r="V1381" s="17"/>
      <c r="W1381" s="17"/>
      <c r="X1381" s="17"/>
      <c r="AA1381" s="16"/>
    </row>
    <row r="1382" spans="1:27" s="15" customFormat="1" ht="18.75" customHeight="1">
      <c r="A1382" s="201"/>
      <c r="B1382" s="188">
        <v>2241</v>
      </c>
      <c r="C1382" s="18" t="s">
        <v>5534</v>
      </c>
      <c r="D1382" s="17">
        <v>4127889714</v>
      </c>
      <c r="E1382" s="28"/>
      <c r="F1382" s="28"/>
      <c r="G1382" s="28"/>
      <c r="H1382" s="28">
        <v>5</v>
      </c>
      <c r="I1382" s="28"/>
      <c r="J1382" s="28">
        <v>3</v>
      </c>
      <c r="K1382" s="28"/>
      <c r="L1382" s="28"/>
      <c r="M1382" s="28"/>
      <c r="N1382" s="28"/>
      <c r="O1382" s="28"/>
      <c r="P1382" s="28"/>
      <c r="Q1382" s="28"/>
      <c r="R1382" s="28"/>
      <c r="S1382" s="28"/>
      <c r="T1382" s="17"/>
      <c r="U1382" s="17"/>
      <c r="V1382" s="17"/>
      <c r="W1382" s="17"/>
      <c r="X1382" s="17"/>
      <c r="AA1382" s="16"/>
    </row>
    <row r="1383" spans="1:27" s="15" customFormat="1" ht="18.75" customHeight="1">
      <c r="A1383" s="201"/>
      <c r="B1383" s="188">
        <v>5377</v>
      </c>
      <c r="C1383" s="18" t="s">
        <v>5535</v>
      </c>
      <c r="D1383" s="17">
        <v>4127912872</v>
      </c>
      <c r="E1383" s="28"/>
      <c r="F1383" s="28"/>
      <c r="G1383" s="28">
        <v>2</v>
      </c>
      <c r="H1383" s="28"/>
      <c r="I1383" s="28"/>
      <c r="J1383" s="28">
        <v>1</v>
      </c>
      <c r="K1383" s="28"/>
      <c r="L1383" s="28"/>
      <c r="M1383" s="28"/>
      <c r="N1383" s="28"/>
      <c r="O1383" s="28">
        <v>2</v>
      </c>
      <c r="P1383" s="28">
        <v>5</v>
      </c>
      <c r="Q1383" s="28"/>
      <c r="R1383" s="28"/>
      <c r="S1383" s="28"/>
      <c r="T1383" s="17"/>
      <c r="U1383" s="17"/>
      <c r="V1383" s="17"/>
      <c r="W1383" s="17"/>
      <c r="X1383" s="17"/>
      <c r="AA1383" s="16"/>
    </row>
    <row r="1384" spans="1:27" s="15" customFormat="1" ht="18.75" customHeight="1">
      <c r="A1384" s="201"/>
      <c r="B1384" s="188">
        <v>4144</v>
      </c>
      <c r="C1384" s="18" t="s">
        <v>5536</v>
      </c>
      <c r="D1384" s="17">
        <v>4127912873</v>
      </c>
      <c r="E1384" s="28"/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/>
      <c r="Q1384" s="28"/>
      <c r="R1384" s="28"/>
      <c r="S1384" s="28"/>
      <c r="T1384" s="17"/>
      <c r="U1384" s="17"/>
      <c r="V1384" s="17"/>
      <c r="W1384" s="17"/>
      <c r="X1384" s="17"/>
      <c r="AA1384" s="16"/>
    </row>
    <row r="1385" spans="1:27" s="15" customFormat="1" ht="18.75" customHeight="1">
      <c r="A1385" s="201"/>
      <c r="B1385" s="188">
        <v>4179</v>
      </c>
      <c r="C1385" s="18" t="s">
        <v>3283</v>
      </c>
      <c r="D1385" s="17">
        <v>4127920737</v>
      </c>
      <c r="E1385" s="28"/>
      <c r="F1385" s="28"/>
      <c r="G1385" s="28">
        <v>5</v>
      </c>
      <c r="H1385" s="28">
        <v>10</v>
      </c>
      <c r="I1385" s="28"/>
      <c r="J1385" s="28"/>
      <c r="K1385" s="28"/>
      <c r="L1385" s="28"/>
      <c r="M1385" s="28"/>
      <c r="N1385" s="28"/>
      <c r="O1385" s="28">
        <v>5</v>
      </c>
      <c r="P1385" s="28"/>
      <c r="Q1385" s="28"/>
      <c r="R1385" s="28"/>
      <c r="S1385" s="28"/>
      <c r="T1385" s="17"/>
      <c r="U1385" s="17"/>
      <c r="V1385" s="17"/>
      <c r="W1385" s="17"/>
      <c r="X1385" s="17"/>
      <c r="AA1385" s="16"/>
    </row>
    <row r="1386" spans="1:27" s="15" customFormat="1" ht="18.75" customHeight="1">
      <c r="A1386" s="201"/>
      <c r="B1386" s="188">
        <v>3142</v>
      </c>
      <c r="C1386" s="18" t="s">
        <v>4606</v>
      </c>
      <c r="D1386" s="17">
        <v>4127920312</v>
      </c>
      <c r="E1386" s="28"/>
      <c r="F1386" s="28">
        <v>3</v>
      </c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17"/>
      <c r="U1386" s="17"/>
      <c r="V1386" s="17"/>
      <c r="W1386" s="17"/>
      <c r="X1386" s="17"/>
      <c r="AA1386" s="16"/>
    </row>
    <row r="1387" spans="1:27" s="15" customFormat="1" ht="18.75" customHeight="1">
      <c r="A1387" s="201"/>
      <c r="B1387" s="188">
        <v>3142</v>
      </c>
      <c r="C1387" s="18" t="s">
        <v>4606</v>
      </c>
      <c r="D1387" s="17">
        <v>4127920242</v>
      </c>
      <c r="E1387" s="28"/>
      <c r="F1387" s="28"/>
      <c r="G1387" s="28">
        <v>5</v>
      </c>
      <c r="H1387" s="28"/>
      <c r="I1387" s="28"/>
      <c r="J1387" s="28">
        <v>3</v>
      </c>
      <c r="K1387" s="28"/>
      <c r="L1387" s="28"/>
      <c r="M1387" s="28"/>
      <c r="N1387" s="28"/>
      <c r="O1387" s="28">
        <v>4</v>
      </c>
      <c r="P1387" s="28">
        <v>5</v>
      </c>
      <c r="Q1387" s="28"/>
      <c r="R1387" s="28"/>
      <c r="S1387" s="28"/>
      <c r="T1387" s="17"/>
      <c r="U1387" s="17"/>
      <c r="V1387" s="17"/>
      <c r="W1387" s="17"/>
      <c r="X1387" s="17"/>
      <c r="AA1387" s="16"/>
    </row>
    <row r="1388" spans="1:27" s="15" customFormat="1" ht="18.75" customHeight="1">
      <c r="A1388" s="201"/>
      <c r="B1388" s="188">
        <v>3210</v>
      </c>
      <c r="C1388" s="18" t="s">
        <v>1898</v>
      </c>
      <c r="D1388" s="17">
        <v>4127947732</v>
      </c>
      <c r="E1388" s="28"/>
      <c r="F1388" s="28"/>
      <c r="G1388" s="28">
        <v>15</v>
      </c>
      <c r="H1388" s="28">
        <v>5</v>
      </c>
      <c r="I1388" s="28"/>
      <c r="J1388" s="28">
        <v>10</v>
      </c>
      <c r="K1388" s="28"/>
      <c r="L1388" s="28"/>
      <c r="M1388" s="28"/>
      <c r="N1388" s="28"/>
      <c r="O1388" s="28"/>
      <c r="P1388" s="28"/>
      <c r="Q1388" s="28"/>
      <c r="R1388" s="28"/>
      <c r="S1388" s="28"/>
      <c r="T1388" s="17"/>
      <c r="U1388" s="17"/>
      <c r="V1388" s="17"/>
      <c r="W1388" s="17"/>
      <c r="X1388" s="17"/>
      <c r="AA1388" s="16"/>
    </row>
    <row r="1389" spans="1:27" s="15" customFormat="1" ht="18.75" customHeight="1">
      <c r="A1389" s="201"/>
      <c r="B1389" s="188">
        <v>3890</v>
      </c>
      <c r="C1389" s="18" t="s">
        <v>4251</v>
      </c>
      <c r="D1389" s="17">
        <v>4127734368</v>
      </c>
      <c r="E1389" s="28"/>
      <c r="F1389" s="28"/>
      <c r="G1389" s="28"/>
      <c r="H1389" s="28">
        <v>7</v>
      </c>
      <c r="I1389" s="28"/>
      <c r="J1389" s="28">
        <v>5</v>
      </c>
      <c r="K1389" s="28"/>
      <c r="L1389" s="28"/>
      <c r="M1389" s="28"/>
      <c r="N1389" s="28"/>
      <c r="O1389" s="28"/>
      <c r="P1389" s="28">
        <v>5</v>
      </c>
      <c r="Q1389" s="28"/>
      <c r="R1389" s="28"/>
      <c r="S1389" s="28"/>
      <c r="T1389" s="17"/>
      <c r="U1389" s="17"/>
      <c r="V1389" s="17"/>
      <c r="W1389" s="17"/>
      <c r="X1389" s="17"/>
      <c r="AA1389" s="16"/>
    </row>
    <row r="1390" spans="1:27" s="15" customFormat="1" ht="18.75" customHeight="1">
      <c r="A1390" s="201"/>
      <c r="B1390" s="188">
        <v>3229</v>
      </c>
      <c r="C1390" s="18" t="s">
        <v>4601</v>
      </c>
      <c r="D1390" s="17">
        <v>4127877464</v>
      </c>
      <c r="E1390" s="28"/>
      <c r="F1390" s="28">
        <v>5</v>
      </c>
      <c r="G1390" s="28">
        <v>15</v>
      </c>
      <c r="H1390" s="28">
        <v>20</v>
      </c>
      <c r="I1390" s="28"/>
      <c r="J1390" s="28">
        <v>5</v>
      </c>
      <c r="K1390" s="28"/>
      <c r="L1390" s="28"/>
      <c r="M1390" s="28"/>
      <c r="N1390" s="28"/>
      <c r="O1390" s="28"/>
      <c r="P1390" s="28"/>
      <c r="Q1390" s="28"/>
      <c r="R1390" s="28"/>
      <c r="S1390" s="28"/>
      <c r="T1390" s="17"/>
      <c r="U1390" s="17"/>
      <c r="V1390" s="17"/>
      <c r="W1390" s="17"/>
      <c r="X1390" s="17"/>
      <c r="AA1390" s="16"/>
    </row>
    <row r="1391" spans="1:27" s="15" customFormat="1" ht="18.75" customHeight="1">
      <c r="A1391" s="201"/>
      <c r="B1391" s="188">
        <v>3777</v>
      </c>
      <c r="C1391" s="18" t="s">
        <v>4603</v>
      </c>
      <c r="D1391" s="17">
        <v>4127880369</v>
      </c>
      <c r="E1391" s="28"/>
      <c r="F1391" s="28"/>
      <c r="G1391" s="28">
        <v>10</v>
      </c>
      <c r="H1391" s="28">
        <v>10</v>
      </c>
      <c r="I1391" s="28"/>
      <c r="J1391" s="28"/>
      <c r="K1391" s="28"/>
      <c r="L1391" s="28"/>
      <c r="M1391" s="28"/>
      <c r="N1391" s="28"/>
      <c r="O1391" s="28"/>
      <c r="P1391" s="28">
        <v>10</v>
      </c>
      <c r="Q1391" s="28"/>
      <c r="R1391" s="28"/>
      <c r="S1391" s="28"/>
      <c r="T1391" s="17"/>
      <c r="U1391" s="17"/>
      <c r="V1391" s="17"/>
      <c r="W1391" s="17"/>
      <c r="X1391" s="17"/>
      <c r="AA1391" s="16"/>
    </row>
    <row r="1392" spans="1:27" s="15" customFormat="1" ht="18.75" customHeight="1">
      <c r="A1392" s="201"/>
      <c r="B1392" s="188">
        <v>3777</v>
      </c>
      <c r="C1392" s="18" t="s">
        <v>4603</v>
      </c>
      <c r="D1392" s="17">
        <v>4127880491</v>
      </c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>
        <v>5</v>
      </c>
      <c r="R1392" s="28"/>
      <c r="S1392" s="28"/>
      <c r="T1392" s="17"/>
      <c r="U1392" s="17"/>
      <c r="V1392" s="17"/>
      <c r="W1392" s="17"/>
      <c r="X1392" s="17"/>
      <c r="AA1392" s="16"/>
    </row>
    <row r="1393" spans="1:27" s="15" customFormat="1" ht="18.75" customHeight="1">
      <c r="A1393" s="201"/>
      <c r="B1393" s="188">
        <v>5089</v>
      </c>
      <c r="C1393" s="18" t="s">
        <v>5537</v>
      </c>
      <c r="D1393" s="17">
        <v>4127906151</v>
      </c>
      <c r="E1393" s="28"/>
      <c r="F1393" s="28"/>
      <c r="G1393" s="28">
        <v>3</v>
      </c>
      <c r="H1393" s="28">
        <v>5</v>
      </c>
      <c r="I1393" s="28"/>
      <c r="J1393" s="28">
        <v>3</v>
      </c>
      <c r="K1393" s="28"/>
      <c r="L1393" s="28"/>
      <c r="M1393" s="28"/>
      <c r="N1393" s="28"/>
      <c r="O1393" s="28"/>
      <c r="P1393" s="28">
        <v>5</v>
      </c>
      <c r="Q1393" s="28"/>
      <c r="R1393" s="28"/>
      <c r="S1393" s="28"/>
      <c r="T1393" s="17"/>
      <c r="U1393" s="17"/>
      <c r="V1393" s="17"/>
      <c r="W1393" s="17"/>
      <c r="X1393" s="17"/>
      <c r="AA1393" s="16"/>
    </row>
    <row r="1394" spans="1:27" s="15" customFormat="1" ht="18.75" customHeight="1">
      <c r="A1394" s="201"/>
      <c r="B1394" s="188">
        <v>4863</v>
      </c>
      <c r="C1394" s="18" t="s">
        <v>4609</v>
      </c>
      <c r="D1394" s="17">
        <v>4127925037</v>
      </c>
      <c r="E1394" s="28"/>
      <c r="F1394" s="28"/>
      <c r="G1394" s="28"/>
      <c r="H1394" s="28">
        <v>10</v>
      </c>
      <c r="I1394" s="28"/>
      <c r="J1394" s="28"/>
      <c r="K1394" s="28"/>
      <c r="L1394" s="28"/>
      <c r="M1394" s="28"/>
      <c r="N1394" s="28"/>
      <c r="O1394" s="28">
        <v>6</v>
      </c>
      <c r="P1394" s="28"/>
      <c r="Q1394" s="28"/>
      <c r="R1394" s="28"/>
      <c r="S1394" s="28"/>
      <c r="T1394" s="17"/>
      <c r="U1394" s="17"/>
      <c r="V1394" s="17"/>
      <c r="W1394" s="17"/>
      <c r="X1394" s="17"/>
      <c r="AA1394" s="16"/>
    </row>
    <row r="1395" spans="1:27" s="15" customFormat="1" ht="18.75" customHeight="1">
      <c r="A1395" s="201"/>
      <c r="B1395" s="188">
        <v>4174</v>
      </c>
      <c r="C1395" s="18" t="s">
        <v>3282</v>
      </c>
      <c r="D1395" s="17">
        <v>4127917188</v>
      </c>
      <c r="E1395" s="28"/>
      <c r="F1395" s="28"/>
      <c r="G1395" s="28">
        <v>5</v>
      </c>
      <c r="H1395" s="28">
        <v>5</v>
      </c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17"/>
      <c r="U1395" s="17"/>
      <c r="V1395" s="17"/>
      <c r="W1395" s="17"/>
      <c r="X1395" s="17"/>
      <c r="AA1395" s="16"/>
    </row>
    <row r="1396" spans="1:27" s="15" customFormat="1" ht="18.75" customHeight="1">
      <c r="A1396" s="201"/>
      <c r="B1396" s="188">
        <v>3038</v>
      </c>
      <c r="C1396" s="18" t="s">
        <v>2664</v>
      </c>
      <c r="D1396" s="17">
        <v>4127912758</v>
      </c>
      <c r="E1396" s="28"/>
      <c r="F1396" s="28"/>
      <c r="G1396" s="28">
        <v>5</v>
      </c>
      <c r="H1396" s="28">
        <v>10</v>
      </c>
      <c r="I1396" s="28"/>
      <c r="J1396" s="28"/>
      <c r="K1396" s="28"/>
      <c r="L1396" s="28"/>
      <c r="M1396" s="28"/>
      <c r="N1396" s="28"/>
      <c r="O1396" s="28">
        <v>5</v>
      </c>
      <c r="P1396" s="28"/>
      <c r="Q1396" s="28"/>
      <c r="R1396" s="28"/>
      <c r="S1396" s="28"/>
      <c r="T1396" s="17"/>
      <c r="U1396" s="17"/>
      <c r="V1396" s="17"/>
      <c r="W1396" s="17"/>
      <c r="X1396" s="17"/>
      <c r="AA1396" s="16"/>
    </row>
    <row r="1397" spans="1:27" s="15" customFormat="1" ht="18.75" customHeight="1">
      <c r="A1397" s="201"/>
      <c r="B1397" s="188">
        <v>2168</v>
      </c>
      <c r="C1397" s="18" t="s">
        <v>2088</v>
      </c>
      <c r="D1397" s="17">
        <v>4127943661</v>
      </c>
      <c r="E1397" s="28"/>
      <c r="F1397" s="28"/>
      <c r="G1397" s="28">
        <v>10</v>
      </c>
      <c r="H1397" s="28">
        <v>10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17"/>
      <c r="U1397" s="17"/>
      <c r="V1397" s="17"/>
      <c r="W1397" s="17"/>
      <c r="X1397" s="17"/>
      <c r="AA1397" s="16"/>
    </row>
    <row r="1398" spans="1:27" s="15" customFormat="1" ht="18.75" customHeight="1">
      <c r="A1398" s="215" t="s">
        <v>4977</v>
      </c>
      <c r="B1398" s="188" t="s">
        <v>5539</v>
      </c>
      <c r="C1398" s="18" t="s">
        <v>5540</v>
      </c>
      <c r="D1398" s="17">
        <v>2920</v>
      </c>
      <c r="E1398" s="28"/>
      <c r="F1398" s="28"/>
      <c r="G1398" s="28">
        <v>3</v>
      </c>
      <c r="H1398" s="28">
        <v>5</v>
      </c>
      <c r="I1398" s="28"/>
      <c r="J1398" s="28"/>
      <c r="K1398" s="28"/>
      <c r="L1398" s="28"/>
      <c r="M1398" s="28"/>
      <c r="N1398" s="28"/>
      <c r="O1398" s="28">
        <v>10</v>
      </c>
      <c r="P1398" s="28"/>
      <c r="Q1398" s="28"/>
      <c r="R1398" s="28"/>
      <c r="S1398" s="28"/>
      <c r="T1398" s="17"/>
      <c r="U1398" s="17"/>
      <c r="V1398" s="17"/>
      <c r="W1398" s="17"/>
      <c r="X1398" s="17"/>
      <c r="AA1398" s="16"/>
    </row>
    <row r="1399" spans="1:27" s="15" customFormat="1" ht="18.75" customHeight="1">
      <c r="A1399" s="215" t="s">
        <v>5538</v>
      </c>
      <c r="B1399" s="188">
        <v>2020</v>
      </c>
      <c r="C1399" s="18" t="s">
        <v>3832</v>
      </c>
      <c r="D1399" s="17">
        <v>4127923459</v>
      </c>
      <c r="E1399" s="28"/>
      <c r="F1399" s="28"/>
      <c r="G1399" s="28"/>
      <c r="H1399" s="28">
        <v>5</v>
      </c>
      <c r="I1399" s="28"/>
      <c r="J1399" s="28"/>
      <c r="K1399" s="28"/>
      <c r="L1399" s="28"/>
      <c r="M1399" s="28">
        <v>10</v>
      </c>
      <c r="N1399" s="28"/>
      <c r="O1399" s="28"/>
      <c r="P1399" s="28">
        <v>5</v>
      </c>
      <c r="Q1399" s="28"/>
      <c r="R1399" s="28"/>
      <c r="S1399" s="28"/>
      <c r="T1399" s="17"/>
      <c r="U1399" s="17"/>
      <c r="V1399" s="17"/>
      <c r="W1399" s="17"/>
      <c r="X1399" s="17"/>
      <c r="AA1399" s="16"/>
    </row>
    <row r="1400" spans="1:27" s="15" customFormat="1" ht="18.75" customHeight="1">
      <c r="A1400" s="201"/>
      <c r="B1400" s="188">
        <v>2428</v>
      </c>
      <c r="C1400" s="18" t="s">
        <v>3244</v>
      </c>
      <c r="D1400" s="17">
        <v>4127916115</v>
      </c>
      <c r="E1400" s="28"/>
      <c r="F1400" s="28"/>
      <c r="G1400" s="28">
        <v>5</v>
      </c>
      <c r="H1400" s="28">
        <v>5</v>
      </c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17"/>
      <c r="U1400" s="17"/>
      <c r="V1400" s="17"/>
      <c r="W1400" s="17"/>
      <c r="X1400" s="17"/>
      <c r="AA1400" s="16"/>
    </row>
    <row r="1401" spans="1:27" s="15" customFormat="1" ht="18.75" customHeight="1">
      <c r="A1401" s="201"/>
      <c r="B1401" s="188">
        <v>2419</v>
      </c>
      <c r="C1401" s="18" t="s">
        <v>4060</v>
      </c>
      <c r="D1401" s="17">
        <v>4127922371</v>
      </c>
      <c r="E1401" s="28"/>
      <c r="F1401" s="28"/>
      <c r="G1401" s="28">
        <v>3</v>
      </c>
      <c r="H1401" s="28"/>
      <c r="I1401" s="28"/>
      <c r="J1401" s="28"/>
      <c r="K1401" s="28"/>
      <c r="L1401" s="28"/>
      <c r="M1401" s="28"/>
      <c r="N1401" s="28"/>
      <c r="O1401" s="28">
        <v>6</v>
      </c>
      <c r="P1401" s="28">
        <v>6</v>
      </c>
      <c r="Q1401" s="28"/>
      <c r="R1401" s="28"/>
      <c r="S1401" s="28"/>
      <c r="T1401" s="17"/>
      <c r="U1401" s="17"/>
      <c r="V1401" s="17"/>
      <c r="W1401" s="17"/>
      <c r="X1401" s="17"/>
      <c r="AA1401" s="16"/>
    </row>
    <row r="1402" spans="1:27" s="15" customFormat="1" ht="18.75" customHeight="1">
      <c r="A1402" s="201"/>
      <c r="B1402" s="188">
        <v>3196</v>
      </c>
      <c r="C1402" s="18" t="s">
        <v>5541</v>
      </c>
      <c r="D1402" s="17">
        <v>4127916607</v>
      </c>
      <c r="E1402" s="28"/>
      <c r="F1402" s="28"/>
      <c r="G1402" s="28"/>
      <c r="H1402" s="28">
        <v>5</v>
      </c>
      <c r="I1402" s="28"/>
      <c r="J1402" s="28"/>
      <c r="K1402" s="28"/>
      <c r="L1402" s="28"/>
      <c r="M1402" s="28"/>
      <c r="N1402" s="28"/>
      <c r="O1402" s="28">
        <v>7</v>
      </c>
      <c r="P1402" s="28">
        <v>7</v>
      </c>
      <c r="Q1402" s="28"/>
      <c r="R1402" s="28"/>
      <c r="S1402" s="28"/>
      <c r="T1402" s="17"/>
      <c r="U1402" s="17"/>
      <c r="V1402" s="17"/>
      <c r="W1402" s="17"/>
      <c r="X1402" s="17"/>
      <c r="AA1402" s="16"/>
    </row>
    <row r="1403" spans="1:27" s="15" customFormat="1" ht="18.75" customHeight="1">
      <c r="A1403" s="201"/>
      <c r="B1403" s="188">
        <v>3730</v>
      </c>
      <c r="C1403" s="18" t="s">
        <v>1415</v>
      </c>
      <c r="D1403" s="17">
        <v>4127911785</v>
      </c>
      <c r="E1403" s="28"/>
      <c r="F1403" s="28"/>
      <c r="G1403" s="28">
        <v>5</v>
      </c>
      <c r="H1403" s="28">
        <v>15</v>
      </c>
      <c r="I1403" s="28"/>
      <c r="J1403" s="28">
        <v>15</v>
      </c>
      <c r="K1403" s="28"/>
      <c r="L1403" s="28"/>
      <c r="M1403" s="28"/>
      <c r="N1403" s="28"/>
      <c r="O1403" s="28">
        <v>5</v>
      </c>
      <c r="P1403" s="28"/>
      <c r="Q1403" s="28"/>
      <c r="R1403" s="28"/>
      <c r="S1403" s="28"/>
      <c r="T1403" s="17"/>
      <c r="U1403" s="17"/>
      <c r="V1403" s="17"/>
      <c r="W1403" s="17"/>
      <c r="X1403" s="17"/>
      <c r="AA1403" s="16"/>
    </row>
    <row r="1404" spans="1:27" s="15" customFormat="1" ht="18.75" customHeight="1">
      <c r="A1404" s="201"/>
      <c r="B1404" s="188">
        <v>2853</v>
      </c>
      <c r="C1404" s="18" t="s">
        <v>1906</v>
      </c>
      <c r="D1404" s="17">
        <v>4127945544</v>
      </c>
      <c r="E1404" s="28"/>
      <c r="F1404" s="28"/>
      <c r="G1404" s="28">
        <v>5</v>
      </c>
      <c r="H1404" s="28">
        <v>6</v>
      </c>
      <c r="I1404" s="28"/>
      <c r="J1404" s="28"/>
      <c r="K1404" s="28"/>
      <c r="L1404" s="28"/>
      <c r="M1404" s="28"/>
      <c r="N1404" s="28"/>
      <c r="O1404" s="28">
        <v>3</v>
      </c>
      <c r="P1404" s="28">
        <v>3</v>
      </c>
      <c r="Q1404" s="28"/>
      <c r="R1404" s="28"/>
      <c r="S1404" s="28"/>
      <c r="T1404" s="17"/>
      <c r="U1404" s="17"/>
      <c r="V1404" s="17"/>
      <c r="W1404" s="17"/>
      <c r="X1404" s="17"/>
      <c r="AA1404" s="16"/>
    </row>
    <row r="1405" spans="1:27" s="15" customFormat="1" ht="18.75" customHeight="1">
      <c r="A1405" s="201"/>
      <c r="B1405" s="188">
        <v>3973</v>
      </c>
      <c r="C1405" s="18" t="s">
        <v>5424</v>
      </c>
      <c r="D1405" s="17">
        <v>4127918476</v>
      </c>
      <c r="E1405" s="28"/>
      <c r="F1405" s="28"/>
      <c r="G1405" s="28"/>
      <c r="H1405" s="28">
        <v>15</v>
      </c>
      <c r="I1405" s="28"/>
      <c r="J1405" s="28"/>
      <c r="K1405" s="28"/>
      <c r="L1405" s="28"/>
      <c r="M1405" s="28"/>
      <c r="N1405" s="28"/>
      <c r="O1405" s="28">
        <v>10</v>
      </c>
      <c r="P1405" s="28"/>
      <c r="Q1405" s="28"/>
      <c r="R1405" s="28"/>
      <c r="S1405" s="28"/>
      <c r="T1405" s="17"/>
      <c r="U1405" s="17"/>
      <c r="V1405" s="17"/>
      <c r="W1405" s="17"/>
      <c r="X1405" s="17"/>
      <c r="AA1405" s="16"/>
    </row>
    <row r="1406" spans="1:27" s="15" customFormat="1" ht="18.75" customHeight="1">
      <c r="A1406" s="201"/>
      <c r="B1406" s="188">
        <v>1644</v>
      </c>
      <c r="C1406" s="18" t="s">
        <v>3402</v>
      </c>
      <c r="D1406" s="17">
        <v>4127795553</v>
      </c>
      <c r="E1406" s="28"/>
      <c r="F1406" s="28"/>
      <c r="G1406" s="28">
        <v>5</v>
      </c>
      <c r="H1406" s="28">
        <v>5</v>
      </c>
      <c r="I1406" s="28"/>
      <c r="J1406" s="28"/>
      <c r="K1406" s="28"/>
      <c r="L1406" s="28"/>
      <c r="M1406" s="28"/>
      <c r="N1406" s="28"/>
      <c r="O1406" s="28">
        <v>5</v>
      </c>
      <c r="P1406" s="28">
        <v>5</v>
      </c>
      <c r="Q1406" s="28"/>
      <c r="R1406" s="28"/>
      <c r="S1406" s="28"/>
      <c r="T1406" s="17"/>
      <c r="U1406" s="17"/>
      <c r="V1406" s="17"/>
      <c r="W1406" s="17"/>
      <c r="X1406" s="17"/>
      <c r="AA1406" s="16"/>
    </row>
    <row r="1407" spans="1:27" s="15" customFormat="1" ht="18.75" customHeight="1">
      <c r="A1407" s="201"/>
      <c r="B1407" s="188">
        <v>5584</v>
      </c>
      <c r="C1407" s="18" t="s">
        <v>3403</v>
      </c>
      <c r="D1407" s="17">
        <v>4127926153</v>
      </c>
      <c r="E1407" s="28"/>
      <c r="F1407" s="28"/>
      <c r="G1407" s="28">
        <v>5</v>
      </c>
      <c r="H1407" s="28">
        <v>7</v>
      </c>
      <c r="I1407" s="28"/>
      <c r="J1407" s="28">
        <v>5</v>
      </c>
      <c r="K1407" s="28"/>
      <c r="L1407" s="28"/>
      <c r="M1407" s="28"/>
      <c r="N1407" s="28"/>
      <c r="O1407" s="28">
        <v>5</v>
      </c>
      <c r="P1407" s="28"/>
      <c r="Q1407" s="28"/>
      <c r="R1407" s="28"/>
      <c r="S1407" s="28"/>
      <c r="T1407" s="17"/>
      <c r="U1407" s="17"/>
      <c r="V1407" s="17"/>
      <c r="W1407" s="17"/>
      <c r="X1407" s="17"/>
      <c r="AA1407" s="16"/>
    </row>
    <row r="1408" spans="1:27" s="15" customFormat="1" ht="18.75" customHeight="1">
      <c r="A1408" s="201"/>
      <c r="B1408" s="188">
        <v>3863</v>
      </c>
      <c r="C1408" s="18" t="s">
        <v>4661</v>
      </c>
      <c r="D1408" s="17">
        <v>4127887061</v>
      </c>
      <c r="E1408" s="28"/>
      <c r="F1408" s="28"/>
      <c r="G1408" s="28"/>
      <c r="H1408" s="28">
        <v>5</v>
      </c>
      <c r="I1408" s="28"/>
      <c r="J1408" s="28"/>
      <c r="K1408" s="28"/>
      <c r="L1408" s="28"/>
      <c r="M1408" s="28"/>
      <c r="N1408" s="28"/>
      <c r="O1408" s="28">
        <v>5</v>
      </c>
      <c r="P1408" s="28"/>
      <c r="Q1408" s="28"/>
      <c r="R1408" s="28"/>
      <c r="S1408" s="28"/>
      <c r="T1408" s="17"/>
      <c r="U1408" s="17"/>
      <c r="V1408" s="17"/>
      <c r="W1408" s="17"/>
      <c r="X1408" s="17"/>
      <c r="AA1408" s="16"/>
    </row>
    <row r="1409" spans="1:27" s="15" customFormat="1" ht="18.75" customHeight="1">
      <c r="A1409" s="201"/>
      <c r="B1409" s="188">
        <v>2357</v>
      </c>
      <c r="C1409" s="18" t="s">
        <v>3404</v>
      </c>
      <c r="D1409" s="17">
        <v>4127940798</v>
      </c>
      <c r="E1409" s="28"/>
      <c r="F1409" s="28"/>
      <c r="G1409" s="28"/>
      <c r="H1409" s="28">
        <v>5</v>
      </c>
      <c r="I1409" s="28"/>
      <c r="J1409" s="28">
        <v>3</v>
      </c>
      <c r="K1409" s="28"/>
      <c r="L1409" s="28"/>
      <c r="M1409" s="28"/>
      <c r="N1409" s="28"/>
      <c r="O1409" s="28">
        <v>5</v>
      </c>
      <c r="P1409" s="28">
        <v>3</v>
      </c>
      <c r="Q1409" s="28"/>
      <c r="R1409" s="28"/>
      <c r="S1409" s="28"/>
      <c r="T1409" s="17"/>
      <c r="U1409" s="17"/>
      <c r="V1409" s="17"/>
      <c r="W1409" s="17"/>
      <c r="X1409" s="17"/>
      <c r="AA1409" s="16"/>
    </row>
    <row r="1410" spans="1:27" s="15" customFormat="1" ht="18.75" customHeight="1">
      <c r="A1410" s="201"/>
      <c r="B1410" s="188">
        <v>2274</v>
      </c>
      <c r="C1410" s="18" t="s">
        <v>1823</v>
      </c>
      <c r="D1410" s="17">
        <v>4127916763</v>
      </c>
      <c r="E1410" s="28"/>
      <c r="F1410" s="28"/>
      <c r="G1410" s="28">
        <v>5</v>
      </c>
      <c r="H1410" s="28">
        <v>8</v>
      </c>
      <c r="I1410" s="28"/>
      <c r="J1410" s="28">
        <v>3</v>
      </c>
      <c r="K1410" s="28"/>
      <c r="L1410" s="28"/>
      <c r="M1410" s="28"/>
      <c r="N1410" s="28"/>
      <c r="O1410" s="28"/>
      <c r="P1410" s="28"/>
      <c r="Q1410" s="28"/>
      <c r="R1410" s="28"/>
      <c r="S1410" s="28"/>
      <c r="T1410" s="17"/>
      <c r="U1410" s="17"/>
      <c r="V1410" s="17"/>
      <c r="W1410" s="17"/>
      <c r="X1410" s="17"/>
      <c r="AA1410" s="16"/>
    </row>
    <row r="1411" spans="1:27" s="15" customFormat="1" ht="18.75" customHeight="1">
      <c r="A1411" s="201"/>
      <c r="B1411" s="188">
        <v>4140</v>
      </c>
      <c r="C1411" s="18" t="s">
        <v>3398</v>
      </c>
      <c r="D1411" s="17">
        <v>4127922642</v>
      </c>
      <c r="E1411" s="28"/>
      <c r="F1411" s="28"/>
      <c r="G1411" s="28">
        <v>7</v>
      </c>
      <c r="H1411" s="28">
        <v>5</v>
      </c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17"/>
      <c r="U1411" s="17"/>
      <c r="V1411" s="17"/>
      <c r="W1411" s="17"/>
      <c r="X1411" s="17"/>
      <c r="AA1411" s="16"/>
    </row>
    <row r="1412" spans="1:27" s="15" customFormat="1" ht="18.75" customHeight="1">
      <c r="A1412" s="201"/>
      <c r="B1412" s="188">
        <v>4116</v>
      </c>
      <c r="C1412" s="18" t="s">
        <v>1783</v>
      </c>
      <c r="D1412" s="17">
        <v>4127900116</v>
      </c>
      <c r="E1412" s="28"/>
      <c r="F1412" s="28"/>
      <c r="G1412" s="28">
        <v>5</v>
      </c>
      <c r="H1412" s="28">
        <v>15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17"/>
      <c r="U1412" s="17"/>
      <c r="V1412" s="17"/>
      <c r="W1412" s="17"/>
      <c r="X1412" s="17"/>
      <c r="AA1412" s="16"/>
    </row>
    <row r="1413" spans="1:27" s="15" customFormat="1" ht="18.75" customHeight="1">
      <c r="A1413" s="201"/>
      <c r="B1413" s="188">
        <v>3723</v>
      </c>
      <c r="C1413" s="18" t="s">
        <v>5542</v>
      </c>
      <c r="D1413" s="17">
        <v>4127908867</v>
      </c>
      <c r="E1413" s="28"/>
      <c r="F1413" s="28"/>
      <c r="G1413" s="28">
        <v>5</v>
      </c>
      <c r="H1413" s="28"/>
      <c r="I1413" s="28"/>
      <c r="J1413" s="28"/>
      <c r="K1413" s="28"/>
      <c r="L1413" s="28"/>
      <c r="M1413" s="28"/>
      <c r="N1413" s="28"/>
      <c r="O1413" s="28"/>
      <c r="P1413" s="28">
        <v>5</v>
      </c>
      <c r="Q1413" s="28"/>
      <c r="R1413" s="28"/>
      <c r="S1413" s="28"/>
      <c r="T1413" s="17"/>
      <c r="U1413" s="17"/>
      <c r="V1413" s="17"/>
      <c r="W1413" s="17"/>
      <c r="X1413" s="17"/>
      <c r="AA1413" s="16"/>
    </row>
    <row r="1414" spans="1:27" s="15" customFormat="1" ht="18.75" customHeight="1">
      <c r="A1414" s="201"/>
      <c r="B1414" s="188" t="s">
        <v>5543</v>
      </c>
      <c r="C1414" s="18" t="s">
        <v>5544</v>
      </c>
      <c r="D1414" s="17">
        <v>2826</v>
      </c>
      <c r="E1414" s="28"/>
      <c r="F1414" s="28"/>
      <c r="G1414" s="28">
        <v>5</v>
      </c>
      <c r="H1414" s="28"/>
      <c r="I1414" s="28"/>
      <c r="J1414" s="28">
        <v>3</v>
      </c>
      <c r="K1414" s="28"/>
      <c r="L1414" s="28"/>
      <c r="M1414" s="28"/>
      <c r="N1414" s="28"/>
      <c r="O1414" s="28">
        <v>3</v>
      </c>
      <c r="P1414" s="28"/>
      <c r="Q1414" s="28"/>
      <c r="R1414" s="28"/>
      <c r="S1414" s="28"/>
      <c r="T1414" s="17"/>
      <c r="U1414" s="17"/>
      <c r="V1414" s="17"/>
      <c r="W1414" s="17"/>
      <c r="X1414" s="17"/>
      <c r="AA1414" s="16"/>
    </row>
    <row r="1415" spans="1:27" s="15" customFormat="1" ht="18.75" customHeight="1">
      <c r="A1415" s="201"/>
      <c r="B1415" s="188">
        <v>3057</v>
      </c>
      <c r="C1415" s="18" t="s">
        <v>5545</v>
      </c>
      <c r="D1415" s="17">
        <v>4127922451</v>
      </c>
      <c r="E1415" s="28">
        <v>5</v>
      </c>
      <c r="F1415" s="28">
        <v>5</v>
      </c>
      <c r="G1415" s="28"/>
      <c r="H1415" s="28">
        <v>6</v>
      </c>
      <c r="I1415" s="28"/>
      <c r="J1415" s="28">
        <v>2</v>
      </c>
      <c r="K1415" s="28"/>
      <c r="L1415" s="28"/>
      <c r="M1415" s="28"/>
      <c r="N1415" s="28"/>
      <c r="O1415" s="28"/>
      <c r="P1415" s="28">
        <v>5</v>
      </c>
      <c r="Q1415" s="28"/>
      <c r="R1415" s="28"/>
      <c r="S1415" s="28"/>
      <c r="T1415" s="17"/>
      <c r="U1415" s="17"/>
      <c r="V1415" s="17"/>
      <c r="W1415" s="17"/>
      <c r="X1415" s="17"/>
      <c r="AA1415" s="16"/>
    </row>
    <row r="1416" spans="1:27" s="15" customFormat="1" ht="18.75" customHeight="1">
      <c r="A1416" s="201"/>
      <c r="B1416" s="188">
        <v>3225</v>
      </c>
      <c r="C1416" s="18" t="s">
        <v>5546</v>
      </c>
      <c r="D1416" s="17">
        <v>4127817014</v>
      </c>
      <c r="E1416" s="28"/>
      <c r="F1416" s="28"/>
      <c r="G1416" s="28">
        <v>5</v>
      </c>
      <c r="H1416" s="28"/>
      <c r="I1416" s="28"/>
      <c r="J1416" s="28"/>
      <c r="K1416" s="28"/>
      <c r="L1416" s="28"/>
      <c r="M1416" s="28"/>
      <c r="N1416" s="28"/>
      <c r="O1416" s="28">
        <v>5</v>
      </c>
      <c r="P1416" s="28">
        <v>5</v>
      </c>
      <c r="Q1416" s="28"/>
      <c r="R1416" s="28"/>
      <c r="S1416" s="28"/>
      <c r="T1416" s="17"/>
      <c r="U1416" s="17"/>
      <c r="V1416" s="17"/>
      <c r="W1416" s="17"/>
      <c r="X1416" s="17"/>
      <c r="AA1416" s="16"/>
    </row>
    <row r="1417" spans="1:27" s="15" customFormat="1" ht="18.75" customHeight="1">
      <c r="A1417" s="201"/>
      <c r="B1417" s="188">
        <v>2063</v>
      </c>
      <c r="C1417" s="18" t="s">
        <v>3310</v>
      </c>
      <c r="D1417" s="17">
        <v>4127906526</v>
      </c>
      <c r="E1417" s="28"/>
      <c r="F1417" s="28"/>
      <c r="G1417" s="28">
        <v>5</v>
      </c>
      <c r="H1417" s="28">
        <v>5</v>
      </c>
      <c r="I1417" s="28"/>
      <c r="J1417" s="28"/>
      <c r="K1417" s="28"/>
      <c r="L1417" s="28"/>
      <c r="M1417" s="28"/>
      <c r="N1417" s="28"/>
      <c r="O1417" s="28">
        <v>5</v>
      </c>
      <c r="P1417" s="28">
        <v>5</v>
      </c>
      <c r="Q1417" s="28"/>
      <c r="R1417" s="28"/>
      <c r="S1417" s="28"/>
      <c r="T1417" s="17"/>
      <c r="U1417" s="17"/>
      <c r="V1417" s="17"/>
      <c r="W1417" s="17"/>
      <c r="X1417" s="17"/>
      <c r="AA1417" s="16"/>
    </row>
    <row r="1418" spans="1:27" s="15" customFormat="1" ht="18.75" customHeight="1">
      <c r="A1418" s="201"/>
      <c r="B1418" s="188">
        <v>2321</v>
      </c>
      <c r="C1418" s="18" t="s">
        <v>3217</v>
      </c>
      <c r="D1418" s="17">
        <v>4127924551</v>
      </c>
      <c r="E1418" s="28">
        <v>3</v>
      </c>
      <c r="F1418" s="28"/>
      <c r="G1418" s="28">
        <v>5</v>
      </c>
      <c r="H1418" s="28">
        <v>10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28"/>
      <c r="T1418" s="17"/>
      <c r="U1418" s="17"/>
      <c r="V1418" s="17"/>
      <c r="W1418" s="17"/>
      <c r="X1418" s="17"/>
      <c r="AA1418" s="16"/>
    </row>
    <row r="1419" spans="1:27" s="15" customFormat="1" ht="18.75" customHeight="1">
      <c r="A1419" s="201"/>
      <c r="B1419" s="188">
        <v>2799</v>
      </c>
      <c r="C1419" s="18" t="s">
        <v>4056</v>
      </c>
      <c r="D1419" s="17">
        <v>4127873761</v>
      </c>
      <c r="E1419" s="28"/>
      <c r="F1419" s="28"/>
      <c r="G1419" s="28"/>
      <c r="H1419" s="28">
        <v>10</v>
      </c>
      <c r="I1419" s="28"/>
      <c r="J1419" s="28">
        <v>5</v>
      </c>
      <c r="K1419" s="28"/>
      <c r="L1419" s="28"/>
      <c r="M1419" s="28"/>
      <c r="N1419" s="28"/>
      <c r="O1419" s="28">
        <v>12</v>
      </c>
      <c r="P1419" s="28"/>
      <c r="Q1419" s="28"/>
      <c r="R1419" s="28"/>
      <c r="S1419" s="28"/>
      <c r="T1419" s="17"/>
      <c r="U1419" s="17"/>
      <c r="V1419" s="17"/>
      <c r="W1419" s="17"/>
      <c r="X1419" s="17"/>
      <c r="AA1419" s="16"/>
    </row>
    <row r="1420" spans="1:27" s="15" customFormat="1" ht="18.75" customHeight="1">
      <c r="A1420" s="201"/>
      <c r="B1420" s="188">
        <v>2747</v>
      </c>
      <c r="C1420" s="18" t="s">
        <v>4656</v>
      </c>
      <c r="D1420" s="17">
        <v>4127920515</v>
      </c>
      <c r="E1420" s="28"/>
      <c r="F1420" s="28"/>
      <c r="G1420" s="28">
        <v>2</v>
      </c>
      <c r="H1420" s="28">
        <v>5</v>
      </c>
      <c r="I1420" s="28"/>
      <c r="J1420" s="28">
        <v>2</v>
      </c>
      <c r="K1420" s="28"/>
      <c r="L1420" s="28"/>
      <c r="M1420" s="28"/>
      <c r="N1420" s="28"/>
      <c r="O1420" s="28"/>
      <c r="P1420" s="28"/>
      <c r="Q1420" s="28"/>
      <c r="R1420" s="28"/>
      <c r="S1420" s="28"/>
      <c r="T1420" s="17"/>
      <c r="U1420" s="17"/>
      <c r="V1420" s="17"/>
      <c r="W1420" s="17"/>
      <c r="X1420" s="17"/>
      <c r="AA1420" s="16"/>
    </row>
    <row r="1421" spans="1:27" s="15" customFormat="1" ht="18.75" customHeight="1">
      <c r="A1421" s="201"/>
      <c r="B1421" s="188" t="s">
        <v>5547</v>
      </c>
      <c r="C1421" s="18" t="s">
        <v>5548</v>
      </c>
      <c r="D1421" s="17">
        <v>2925</v>
      </c>
      <c r="E1421" s="28">
        <v>5</v>
      </c>
      <c r="F1421" s="28"/>
      <c r="G1421" s="28">
        <v>5</v>
      </c>
      <c r="H1421" s="28">
        <v>10</v>
      </c>
      <c r="I1421" s="28"/>
      <c r="J1421" s="28"/>
      <c r="K1421" s="28"/>
      <c r="L1421" s="28"/>
      <c r="M1421" s="28"/>
      <c r="N1421" s="28"/>
      <c r="O1421" s="28">
        <v>10</v>
      </c>
      <c r="P1421" s="28"/>
      <c r="Q1421" s="28"/>
      <c r="R1421" s="28"/>
      <c r="S1421" s="28"/>
      <c r="T1421" s="17"/>
      <c r="U1421" s="17"/>
      <c r="V1421" s="17"/>
      <c r="W1421" s="17"/>
      <c r="X1421" s="17"/>
      <c r="AA1421" s="16"/>
    </row>
    <row r="1422" spans="1:27" s="15" customFormat="1" ht="18.75" customHeight="1">
      <c r="A1422" s="201"/>
      <c r="B1422" s="188">
        <v>2823</v>
      </c>
      <c r="C1422" s="18" t="s">
        <v>4094</v>
      </c>
      <c r="D1422" s="17">
        <v>4127922582</v>
      </c>
      <c r="E1422" s="28"/>
      <c r="F1422" s="28"/>
      <c r="G1422" s="28">
        <v>2</v>
      </c>
      <c r="H1422" s="28">
        <v>4</v>
      </c>
      <c r="I1422" s="28"/>
      <c r="J1422" s="28"/>
      <c r="K1422" s="28"/>
      <c r="L1422" s="28"/>
      <c r="M1422" s="28"/>
      <c r="N1422" s="28"/>
      <c r="O1422" s="28">
        <v>6</v>
      </c>
      <c r="P1422" s="28"/>
      <c r="Q1422" s="28"/>
      <c r="R1422" s="28"/>
      <c r="S1422" s="28"/>
      <c r="T1422" s="17"/>
      <c r="U1422" s="17"/>
      <c r="V1422" s="17"/>
      <c r="W1422" s="17"/>
      <c r="X1422" s="17"/>
      <c r="AA1422" s="16"/>
    </row>
    <row r="1423" spans="1:27" s="15" customFormat="1" ht="18.75" customHeight="1">
      <c r="A1423" s="201"/>
      <c r="B1423" s="188">
        <v>4525</v>
      </c>
      <c r="C1423" s="18" t="s">
        <v>3240</v>
      </c>
      <c r="D1423" s="17">
        <v>4127878128</v>
      </c>
      <c r="E1423" s="28"/>
      <c r="F1423" s="28"/>
      <c r="G1423" s="28">
        <v>5</v>
      </c>
      <c r="H1423" s="28"/>
      <c r="I1423" s="28"/>
      <c r="J1423" s="28">
        <v>5</v>
      </c>
      <c r="K1423" s="28"/>
      <c r="L1423" s="28"/>
      <c r="M1423" s="28"/>
      <c r="N1423" s="28"/>
      <c r="O1423" s="28"/>
      <c r="P1423" s="28">
        <v>5</v>
      </c>
      <c r="Q1423" s="28"/>
      <c r="R1423" s="28"/>
      <c r="S1423" s="28"/>
      <c r="T1423" s="17"/>
      <c r="U1423" s="17"/>
      <c r="V1423" s="17"/>
      <c r="W1423" s="17"/>
      <c r="X1423" s="17"/>
      <c r="AA1423" s="16"/>
    </row>
    <row r="1424" spans="1:27" s="15" customFormat="1" ht="18.75" customHeight="1">
      <c r="A1424" s="201"/>
      <c r="B1424" s="188">
        <v>1651</v>
      </c>
      <c r="C1424" s="18" t="s">
        <v>3299</v>
      </c>
      <c r="D1424" s="17">
        <v>4127863858</v>
      </c>
      <c r="E1424" s="28">
        <v>5</v>
      </c>
      <c r="F1424" s="28">
        <v>3</v>
      </c>
      <c r="G1424" s="28">
        <v>5</v>
      </c>
      <c r="H1424" s="28">
        <v>6</v>
      </c>
      <c r="I1424" s="28"/>
      <c r="J1424" s="28"/>
      <c r="K1424" s="28"/>
      <c r="L1424" s="28"/>
      <c r="M1424" s="28"/>
      <c r="N1424" s="28"/>
      <c r="O1424" s="28">
        <v>10</v>
      </c>
      <c r="P1424" s="28">
        <v>6</v>
      </c>
      <c r="Q1424" s="28"/>
      <c r="R1424" s="28"/>
      <c r="S1424" s="28"/>
      <c r="T1424" s="17"/>
      <c r="U1424" s="17"/>
      <c r="V1424" s="17"/>
      <c r="W1424" s="17"/>
      <c r="X1424" s="17"/>
      <c r="AA1424" s="16"/>
    </row>
    <row r="1425" spans="1:27" s="15" customFormat="1" ht="18.75" customHeight="1">
      <c r="A1425" s="201"/>
      <c r="B1425" s="188">
        <v>3012</v>
      </c>
      <c r="C1425" s="18" t="s">
        <v>3306</v>
      </c>
      <c r="D1425" s="17">
        <v>4127912497</v>
      </c>
      <c r="E1425" s="28"/>
      <c r="F1425" s="28"/>
      <c r="G1425" s="28">
        <v>5</v>
      </c>
      <c r="H1425" s="28">
        <v>5</v>
      </c>
      <c r="I1425" s="28"/>
      <c r="J1425" s="28">
        <v>10</v>
      </c>
      <c r="K1425" s="28"/>
      <c r="L1425" s="28"/>
      <c r="M1425" s="28"/>
      <c r="N1425" s="28"/>
      <c r="O1425" s="28">
        <v>10</v>
      </c>
      <c r="P1425" s="28">
        <v>10</v>
      </c>
      <c r="Q1425" s="28"/>
      <c r="R1425" s="28"/>
      <c r="S1425" s="28"/>
      <c r="T1425" s="17"/>
      <c r="U1425" s="17"/>
      <c r="V1425" s="17"/>
      <c r="W1425" s="17"/>
      <c r="X1425" s="17"/>
      <c r="AA1425" s="16"/>
    </row>
    <row r="1426" spans="1:27" s="15" customFormat="1" ht="18.75" customHeight="1">
      <c r="A1426" s="201"/>
      <c r="B1426" s="188">
        <v>2995</v>
      </c>
      <c r="C1426" s="18" t="s">
        <v>30</v>
      </c>
      <c r="D1426" s="17">
        <v>4127922713</v>
      </c>
      <c r="E1426" s="28">
        <v>3</v>
      </c>
      <c r="F1426" s="28"/>
      <c r="G1426" s="28"/>
      <c r="H1426" s="28">
        <v>4</v>
      </c>
      <c r="I1426" s="28"/>
      <c r="J1426" s="28"/>
      <c r="K1426" s="28"/>
      <c r="L1426" s="28"/>
      <c r="M1426" s="28"/>
      <c r="N1426" s="28"/>
      <c r="O1426" s="28">
        <v>4</v>
      </c>
      <c r="P1426" s="28">
        <v>3</v>
      </c>
      <c r="Q1426" s="28"/>
      <c r="R1426" s="28"/>
      <c r="S1426" s="28"/>
      <c r="T1426" s="17"/>
      <c r="U1426" s="17"/>
      <c r="V1426" s="17"/>
      <c r="W1426" s="17"/>
      <c r="X1426" s="17"/>
      <c r="AA1426" s="16"/>
    </row>
    <row r="1427" spans="1:27" s="15" customFormat="1" ht="18.75" customHeight="1">
      <c r="A1427" s="201"/>
      <c r="B1427" s="188">
        <v>3477</v>
      </c>
      <c r="C1427" s="18" t="s">
        <v>2651</v>
      </c>
      <c r="D1427" s="17">
        <v>4127862249</v>
      </c>
      <c r="E1427" s="28"/>
      <c r="F1427" s="28"/>
      <c r="G1427" s="28">
        <v>5</v>
      </c>
      <c r="H1427" s="28">
        <v>5</v>
      </c>
      <c r="I1427" s="28"/>
      <c r="J1427" s="28"/>
      <c r="K1427" s="28"/>
      <c r="L1427" s="28"/>
      <c r="M1427" s="28"/>
      <c r="N1427" s="28"/>
      <c r="O1427" s="28"/>
      <c r="P1427" s="28">
        <v>5</v>
      </c>
      <c r="Q1427" s="28"/>
      <c r="R1427" s="28"/>
      <c r="S1427" s="28"/>
      <c r="T1427" s="17"/>
      <c r="U1427" s="17"/>
      <c r="V1427" s="17"/>
      <c r="W1427" s="17"/>
      <c r="X1427" s="17"/>
      <c r="AA1427" s="16"/>
    </row>
    <row r="1428" spans="1:27" s="15" customFormat="1" ht="18.75" customHeight="1">
      <c r="A1428" s="216" t="s">
        <v>5524</v>
      </c>
      <c r="B1428" s="188">
        <v>3324</v>
      </c>
      <c r="C1428" s="18" t="s">
        <v>5525</v>
      </c>
      <c r="D1428" s="17">
        <v>4127889723</v>
      </c>
      <c r="E1428" s="28"/>
      <c r="F1428" s="28"/>
      <c r="G1428" s="28">
        <v>5</v>
      </c>
      <c r="H1428" s="28">
        <v>10</v>
      </c>
      <c r="I1428" s="28"/>
      <c r="J1428" s="28"/>
      <c r="K1428" s="28"/>
      <c r="L1428" s="28"/>
      <c r="M1428" s="28"/>
      <c r="N1428" s="28"/>
      <c r="O1428" s="28">
        <v>5</v>
      </c>
      <c r="P1428" s="28"/>
      <c r="Q1428" s="28"/>
      <c r="R1428" s="28"/>
      <c r="S1428" s="28"/>
      <c r="T1428" s="17"/>
      <c r="U1428" s="17"/>
      <c r="V1428" s="17"/>
      <c r="W1428" s="17"/>
      <c r="X1428" s="17"/>
      <c r="AA1428" s="16"/>
    </row>
    <row r="1429" spans="1:27" s="15" customFormat="1" ht="18.75" customHeight="1">
      <c r="A1429" s="216" t="s">
        <v>5110</v>
      </c>
      <c r="B1429" s="188">
        <v>3324</v>
      </c>
      <c r="C1429" s="18" t="s">
        <v>5525</v>
      </c>
      <c r="D1429" s="17"/>
      <c r="E1429" s="28"/>
      <c r="F1429" s="28"/>
      <c r="G1429" s="28"/>
      <c r="H1429" s="71">
        <v>10</v>
      </c>
      <c r="I1429" s="71"/>
      <c r="J1429" s="71"/>
      <c r="K1429" s="71"/>
      <c r="L1429" s="71"/>
      <c r="M1429" s="71">
        <v>10</v>
      </c>
      <c r="N1429" s="28"/>
      <c r="O1429" s="28"/>
      <c r="P1429" s="28"/>
      <c r="Q1429" s="28"/>
      <c r="R1429" s="28"/>
      <c r="S1429" s="28"/>
      <c r="T1429" s="17"/>
      <c r="U1429" s="17"/>
      <c r="V1429" s="17"/>
      <c r="W1429" s="17"/>
      <c r="X1429" s="17"/>
      <c r="AA1429" s="16"/>
    </row>
    <row r="1430" spans="1:27" s="15" customFormat="1" ht="18.75" customHeight="1">
      <c r="A1430" s="201"/>
      <c r="B1430" s="188">
        <v>5313</v>
      </c>
      <c r="C1430" s="18" t="s">
        <v>4229</v>
      </c>
      <c r="D1430" s="17">
        <v>4127927807</v>
      </c>
      <c r="E1430" s="28"/>
      <c r="F1430" s="28"/>
      <c r="G1430" s="28">
        <v>10</v>
      </c>
      <c r="H1430" s="28">
        <v>20</v>
      </c>
      <c r="I1430" s="28"/>
      <c r="J1430" s="28"/>
      <c r="K1430" s="28"/>
      <c r="L1430" s="28"/>
      <c r="M1430" s="28"/>
      <c r="N1430" s="28"/>
      <c r="O1430" s="28"/>
      <c r="P1430" s="28">
        <v>5</v>
      </c>
      <c r="Q1430" s="28"/>
      <c r="R1430" s="28"/>
      <c r="S1430" s="28"/>
      <c r="T1430" s="17"/>
      <c r="U1430" s="17"/>
      <c r="V1430" s="17"/>
      <c r="W1430" s="17"/>
      <c r="X1430" s="17"/>
      <c r="AA1430" s="16"/>
    </row>
    <row r="1431" spans="1:27" s="15" customFormat="1" ht="18.75" customHeight="1">
      <c r="A1431" s="201"/>
      <c r="B1431" s="188">
        <v>4197</v>
      </c>
      <c r="C1431" s="18" t="s">
        <v>2084</v>
      </c>
      <c r="D1431" s="17">
        <v>4127935715</v>
      </c>
      <c r="E1431" s="28"/>
      <c r="F1431" s="28"/>
      <c r="G1431" s="28">
        <v>5</v>
      </c>
      <c r="H1431" s="28">
        <v>5</v>
      </c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28"/>
      <c r="T1431" s="17"/>
      <c r="U1431" s="17"/>
      <c r="V1431" s="17"/>
      <c r="W1431" s="17"/>
      <c r="X1431" s="17"/>
      <c r="AA1431" s="16"/>
    </row>
    <row r="1432" spans="1:27" s="15" customFormat="1" ht="18.75" customHeight="1">
      <c r="A1432" s="201"/>
      <c r="B1432" s="188">
        <v>4927</v>
      </c>
      <c r="C1432" s="18" t="s">
        <v>3811</v>
      </c>
      <c r="D1432" s="17">
        <v>4127831497</v>
      </c>
      <c r="E1432" s="28">
        <v>3</v>
      </c>
      <c r="F1432" s="28">
        <v>3</v>
      </c>
      <c r="G1432" s="28">
        <v>20</v>
      </c>
      <c r="H1432" s="28">
        <v>20</v>
      </c>
      <c r="I1432" s="28"/>
      <c r="J1432" s="28"/>
      <c r="K1432" s="28"/>
      <c r="L1432" s="28"/>
      <c r="M1432" s="28"/>
      <c r="N1432" s="28"/>
      <c r="O1432" s="28"/>
      <c r="P1432" s="28">
        <v>15</v>
      </c>
      <c r="Q1432" s="28"/>
      <c r="R1432" s="28"/>
      <c r="S1432" s="28"/>
      <c r="T1432" s="17"/>
      <c r="U1432" s="17"/>
      <c r="V1432" s="17"/>
      <c r="W1432" s="17"/>
      <c r="X1432" s="17"/>
      <c r="AA1432" s="16"/>
    </row>
    <row r="1433" spans="1:27" s="15" customFormat="1" ht="18.75" customHeight="1">
      <c r="A1433" s="201"/>
      <c r="B1433" s="188">
        <v>4986</v>
      </c>
      <c r="C1433" s="18" t="s">
        <v>3364</v>
      </c>
      <c r="D1433" s="17">
        <v>4127923087</v>
      </c>
      <c r="E1433" s="28"/>
      <c r="F1433" s="28"/>
      <c r="G1433" s="28">
        <v>10</v>
      </c>
      <c r="H1433" s="28">
        <v>5</v>
      </c>
      <c r="I1433" s="28"/>
      <c r="J1433" s="28">
        <v>3</v>
      </c>
      <c r="K1433" s="28"/>
      <c r="L1433" s="28"/>
      <c r="M1433" s="28"/>
      <c r="N1433" s="28"/>
      <c r="O1433" s="28">
        <v>3</v>
      </c>
      <c r="P1433" s="28">
        <v>3</v>
      </c>
      <c r="Q1433" s="28"/>
      <c r="R1433" s="28"/>
      <c r="S1433" s="28"/>
      <c r="T1433" s="17"/>
      <c r="U1433" s="17"/>
      <c r="V1433" s="17"/>
      <c r="W1433" s="17"/>
      <c r="X1433" s="17"/>
      <c r="AA1433" s="16"/>
    </row>
    <row r="1434" spans="1:27" s="15" customFormat="1" ht="18.75" customHeight="1">
      <c r="A1434" s="201"/>
      <c r="B1434" s="188">
        <v>4210</v>
      </c>
      <c r="C1434" s="18" t="s">
        <v>4764</v>
      </c>
      <c r="D1434" s="17">
        <v>4127980485</v>
      </c>
      <c r="E1434" s="28"/>
      <c r="F1434" s="28"/>
      <c r="G1434" s="28"/>
      <c r="H1434" s="28">
        <v>6</v>
      </c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17"/>
      <c r="U1434" s="17"/>
      <c r="V1434" s="17"/>
      <c r="W1434" s="17"/>
      <c r="X1434" s="17"/>
      <c r="AA1434" s="16"/>
    </row>
    <row r="1435" spans="1:27" s="15" customFormat="1" ht="18.75" customHeight="1">
      <c r="A1435" s="201"/>
      <c r="B1435" s="188">
        <v>4210</v>
      </c>
      <c r="C1435" s="18" t="s">
        <v>4764</v>
      </c>
      <c r="D1435" s="17">
        <v>4127828000</v>
      </c>
      <c r="E1435" s="28">
        <v>3</v>
      </c>
      <c r="F1435" s="28">
        <v>3</v>
      </c>
      <c r="G1435" s="28"/>
      <c r="H1435" s="28"/>
      <c r="I1435" s="28"/>
      <c r="J1435" s="28">
        <v>3</v>
      </c>
      <c r="K1435" s="28"/>
      <c r="L1435" s="28"/>
      <c r="M1435" s="28"/>
      <c r="N1435" s="28"/>
      <c r="O1435" s="28">
        <v>10</v>
      </c>
      <c r="P1435" s="28"/>
      <c r="Q1435" s="28"/>
      <c r="R1435" s="28"/>
      <c r="S1435" s="28"/>
      <c r="T1435" s="17"/>
      <c r="U1435" s="17"/>
      <c r="V1435" s="17"/>
      <c r="W1435" s="17"/>
      <c r="X1435" s="17"/>
      <c r="AA1435" s="16"/>
    </row>
    <row r="1436" spans="1:27" s="15" customFormat="1" ht="18.75" customHeight="1">
      <c r="A1436" s="201"/>
      <c r="B1436" s="188">
        <v>4831</v>
      </c>
      <c r="C1436" s="18" t="s">
        <v>5091</v>
      </c>
      <c r="D1436" s="17">
        <v>4127940837</v>
      </c>
      <c r="E1436" s="28"/>
      <c r="F1436" s="28"/>
      <c r="G1436" s="28">
        <v>10</v>
      </c>
      <c r="H1436" s="28">
        <v>7</v>
      </c>
      <c r="I1436" s="28"/>
      <c r="J1436" s="28">
        <v>3</v>
      </c>
      <c r="K1436" s="28"/>
      <c r="L1436" s="28"/>
      <c r="M1436" s="28"/>
      <c r="N1436" s="28"/>
      <c r="O1436" s="28">
        <v>5</v>
      </c>
      <c r="P1436" s="28">
        <v>5</v>
      </c>
      <c r="Q1436" s="28"/>
      <c r="R1436" s="28"/>
      <c r="S1436" s="28"/>
      <c r="T1436" s="17"/>
      <c r="U1436" s="17"/>
      <c r="V1436" s="17"/>
      <c r="W1436" s="17"/>
      <c r="X1436" s="17"/>
      <c r="AA1436" s="16"/>
    </row>
    <row r="1437" spans="1:27" s="15" customFormat="1" ht="18.75" customHeight="1">
      <c r="A1437" s="201"/>
      <c r="B1437" s="188">
        <v>4634</v>
      </c>
      <c r="C1437" s="18" t="s">
        <v>5526</v>
      </c>
      <c r="D1437" s="17">
        <v>4127793726</v>
      </c>
      <c r="E1437" s="28"/>
      <c r="F1437" s="28"/>
      <c r="G1437" s="28">
        <v>8</v>
      </c>
      <c r="H1437" s="28">
        <v>7</v>
      </c>
      <c r="I1437" s="28"/>
      <c r="J1437" s="28"/>
      <c r="K1437" s="28"/>
      <c r="L1437" s="28"/>
      <c r="M1437" s="28"/>
      <c r="N1437" s="28"/>
      <c r="O1437" s="28">
        <v>10</v>
      </c>
      <c r="P1437" s="28">
        <v>10</v>
      </c>
      <c r="Q1437" s="28"/>
      <c r="R1437" s="28"/>
      <c r="S1437" s="28"/>
      <c r="T1437" s="17"/>
      <c r="U1437" s="17"/>
      <c r="V1437" s="17"/>
      <c r="W1437" s="17"/>
      <c r="X1437" s="17"/>
      <c r="AA1437" s="16"/>
    </row>
    <row r="1438" spans="1:27" s="15" customFormat="1" ht="18.75" customHeight="1">
      <c r="A1438" s="201"/>
      <c r="B1438" s="188">
        <v>4444</v>
      </c>
      <c r="C1438" s="18" t="s">
        <v>5527</v>
      </c>
      <c r="D1438" s="17">
        <v>4127879406</v>
      </c>
      <c r="E1438" s="28"/>
      <c r="F1438" s="28"/>
      <c r="G1438" s="28">
        <v>5</v>
      </c>
      <c r="H1438" s="28">
        <v>5</v>
      </c>
      <c r="I1438" s="28"/>
      <c r="J1438" s="28"/>
      <c r="K1438" s="28"/>
      <c r="L1438" s="28"/>
      <c r="M1438" s="28"/>
      <c r="N1438" s="28"/>
      <c r="O1438" s="28">
        <v>5</v>
      </c>
      <c r="P1438" s="28">
        <v>5</v>
      </c>
      <c r="Q1438" s="28"/>
      <c r="R1438" s="28"/>
      <c r="S1438" s="28"/>
      <c r="T1438" s="17"/>
      <c r="U1438" s="17"/>
      <c r="V1438" s="17"/>
      <c r="W1438" s="17"/>
      <c r="X1438" s="17"/>
      <c r="AA1438" s="16"/>
    </row>
    <row r="1439" spans="1:27" s="15" customFormat="1" ht="18.75" customHeight="1">
      <c r="A1439" s="201"/>
      <c r="B1439" s="188">
        <v>4535</v>
      </c>
      <c r="C1439" s="18" t="s">
        <v>4530</v>
      </c>
      <c r="D1439" s="17">
        <v>4127845060</v>
      </c>
      <c r="E1439" s="34"/>
      <c r="F1439" s="28"/>
      <c r="G1439" s="28">
        <v>15</v>
      </c>
      <c r="H1439" s="28">
        <v>2</v>
      </c>
      <c r="I1439" s="28"/>
      <c r="J1439" s="28">
        <v>3</v>
      </c>
      <c r="K1439" s="28"/>
      <c r="L1439" s="28"/>
      <c r="M1439" s="28"/>
      <c r="N1439" s="28"/>
      <c r="O1439" s="28">
        <v>3</v>
      </c>
      <c r="P1439" s="28"/>
      <c r="Q1439" s="28"/>
      <c r="R1439" s="28"/>
      <c r="S1439" s="28"/>
      <c r="T1439" s="17"/>
      <c r="U1439" s="17"/>
      <c r="V1439" s="17"/>
      <c r="W1439" s="17"/>
      <c r="X1439" s="17"/>
      <c r="AA1439" s="16"/>
    </row>
    <row r="1440" spans="1:27" s="15" customFormat="1" ht="18.75" customHeight="1">
      <c r="A1440" s="201"/>
      <c r="B1440" s="188">
        <v>4236</v>
      </c>
      <c r="C1440" s="18" t="s">
        <v>4375</v>
      </c>
      <c r="D1440" s="17">
        <v>4127816537</v>
      </c>
      <c r="E1440" s="28">
        <v>3</v>
      </c>
      <c r="F1440" s="28"/>
      <c r="G1440" s="28">
        <v>10</v>
      </c>
      <c r="H1440" s="28">
        <v>10</v>
      </c>
      <c r="I1440" s="28"/>
      <c r="J1440" s="28">
        <v>5</v>
      </c>
      <c r="K1440" s="28"/>
      <c r="L1440" s="28"/>
      <c r="M1440" s="28"/>
      <c r="N1440" s="28"/>
      <c r="O1440" s="28"/>
      <c r="P1440" s="28"/>
      <c r="Q1440" s="28"/>
      <c r="R1440" s="28"/>
      <c r="S1440" s="28"/>
      <c r="T1440" s="17"/>
      <c r="U1440" s="17"/>
      <c r="V1440" s="17"/>
      <c r="W1440" s="17"/>
      <c r="X1440" s="17"/>
      <c r="AA1440" s="16"/>
    </row>
    <row r="1441" spans="1:27" s="15" customFormat="1" ht="18.75" customHeight="1">
      <c r="A1441" s="201"/>
      <c r="B1441" s="188">
        <v>5581</v>
      </c>
      <c r="C1441" s="18" t="s">
        <v>5528</v>
      </c>
      <c r="D1441" s="17">
        <v>4127943978</v>
      </c>
      <c r="E1441" s="28"/>
      <c r="F1441" s="28"/>
      <c r="G1441" s="28">
        <v>5</v>
      </c>
      <c r="H1441" s="28">
        <v>10</v>
      </c>
      <c r="I1441" s="28"/>
      <c r="J1441" s="28"/>
      <c r="K1441" s="28"/>
      <c r="L1441" s="28"/>
      <c r="M1441" s="28"/>
      <c r="N1441" s="28"/>
      <c r="O1441" s="28">
        <v>20</v>
      </c>
      <c r="P1441" s="28"/>
      <c r="Q1441" s="28"/>
      <c r="R1441" s="28"/>
      <c r="S1441" s="28"/>
      <c r="T1441" s="17"/>
      <c r="U1441" s="17"/>
      <c r="V1441" s="17"/>
      <c r="W1441" s="17"/>
      <c r="X1441" s="17"/>
      <c r="AA1441" s="16"/>
    </row>
    <row r="1442" spans="1:27" s="15" customFormat="1" ht="18.75" customHeight="1">
      <c r="A1442" s="201"/>
      <c r="B1442" s="188">
        <v>4484</v>
      </c>
      <c r="C1442" s="18" t="s">
        <v>5529</v>
      </c>
      <c r="D1442" s="17">
        <v>4127834252</v>
      </c>
      <c r="E1442" s="28"/>
      <c r="F1442" s="28"/>
      <c r="G1442" s="28">
        <v>6</v>
      </c>
      <c r="H1442" s="28">
        <v>7</v>
      </c>
      <c r="I1442" s="28"/>
      <c r="J1442" s="28">
        <v>5</v>
      </c>
      <c r="K1442" s="28"/>
      <c r="L1442" s="28"/>
      <c r="M1442" s="28"/>
      <c r="N1442" s="28"/>
      <c r="O1442" s="28">
        <v>10</v>
      </c>
      <c r="P1442" s="28">
        <v>5</v>
      </c>
      <c r="Q1442" s="28"/>
      <c r="R1442" s="28"/>
      <c r="S1442" s="28"/>
      <c r="T1442" s="17"/>
      <c r="U1442" s="17"/>
      <c r="V1442" s="17"/>
      <c r="W1442" s="17"/>
      <c r="X1442" s="17"/>
      <c r="AA1442" s="16"/>
    </row>
    <row r="1443" spans="1:27" s="15" customFormat="1" ht="18.75" customHeight="1">
      <c r="A1443" s="201"/>
      <c r="B1443" s="188">
        <v>3995</v>
      </c>
      <c r="C1443" s="18" t="s">
        <v>5094</v>
      </c>
      <c r="D1443" s="17">
        <v>4127919582</v>
      </c>
      <c r="E1443" s="28"/>
      <c r="F1443" s="28"/>
      <c r="G1443" s="28">
        <v>10</v>
      </c>
      <c r="H1443" s="28"/>
      <c r="I1443" s="28"/>
      <c r="J1443" s="28"/>
      <c r="K1443" s="28"/>
      <c r="L1443" s="28"/>
      <c r="M1443" s="28"/>
      <c r="N1443" s="28"/>
      <c r="O1443" s="28"/>
      <c r="P1443" s="28">
        <v>5</v>
      </c>
      <c r="Q1443" s="28"/>
      <c r="R1443" s="28"/>
      <c r="S1443" s="28"/>
      <c r="T1443" s="17"/>
      <c r="U1443" s="17"/>
      <c r="V1443" s="17"/>
      <c r="W1443" s="17"/>
      <c r="X1443" s="17"/>
      <c r="AA1443" s="16"/>
    </row>
    <row r="1444" spans="1:27" s="15" customFormat="1" ht="18.75" customHeight="1">
      <c r="A1444" s="201"/>
      <c r="B1444" s="188">
        <v>4122</v>
      </c>
      <c r="C1444" s="18" t="s">
        <v>1869</v>
      </c>
      <c r="D1444" s="17">
        <v>4127869606</v>
      </c>
      <c r="E1444" s="28">
        <v>2</v>
      </c>
      <c r="F1444" s="28"/>
      <c r="G1444" s="28">
        <v>5</v>
      </c>
      <c r="H1444" s="28">
        <v>5</v>
      </c>
      <c r="I1444" s="28"/>
      <c r="J1444" s="28">
        <v>5</v>
      </c>
      <c r="K1444" s="28"/>
      <c r="L1444" s="28"/>
      <c r="M1444" s="28"/>
      <c r="N1444" s="28"/>
      <c r="O1444" s="28">
        <v>2</v>
      </c>
      <c r="P1444" s="28"/>
      <c r="Q1444" s="28"/>
      <c r="R1444" s="28"/>
      <c r="S1444" s="28"/>
      <c r="T1444" s="17"/>
      <c r="U1444" s="17"/>
      <c r="V1444" s="17"/>
      <c r="W1444" s="17"/>
      <c r="X1444" s="17"/>
      <c r="AA1444" s="16"/>
    </row>
    <row r="1445" spans="1:27" s="15" customFormat="1" ht="18.75" customHeight="1">
      <c r="A1445" s="201"/>
      <c r="B1445" s="188">
        <v>5619</v>
      </c>
      <c r="C1445" s="18" t="s">
        <v>3373</v>
      </c>
      <c r="D1445" s="17">
        <v>4127876021</v>
      </c>
      <c r="E1445" s="28">
        <v>3</v>
      </c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>
        <v>5</v>
      </c>
      <c r="Q1445" s="28"/>
      <c r="R1445" s="28"/>
      <c r="S1445" s="28"/>
      <c r="T1445" s="17"/>
      <c r="U1445" s="17"/>
      <c r="V1445" s="17"/>
      <c r="W1445" s="17"/>
      <c r="X1445" s="17"/>
      <c r="AA1445" s="16"/>
    </row>
    <row r="1446" spans="1:27" s="15" customFormat="1" ht="18.75" customHeight="1">
      <c r="A1446" s="201"/>
      <c r="B1446" s="188">
        <v>3277</v>
      </c>
      <c r="C1446" s="18" t="s">
        <v>4373</v>
      </c>
      <c r="D1446" s="17">
        <v>4127862033</v>
      </c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>
        <v>5</v>
      </c>
      <c r="P1446" s="28">
        <v>4</v>
      </c>
      <c r="Q1446" s="28"/>
      <c r="R1446" s="28"/>
      <c r="S1446" s="28"/>
      <c r="T1446" s="17"/>
      <c r="U1446" s="17"/>
      <c r="V1446" s="17"/>
      <c r="W1446" s="17"/>
      <c r="X1446" s="17"/>
      <c r="AA1446" s="16"/>
    </row>
    <row r="1447" spans="1:27" s="15" customFormat="1" ht="18.75" customHeight="1">
      <c r="A1447" s="201"/>
      <c r="B1447" s="188">
        <v>3617</v>
      </c>
      <c r="C1447" s="18" t="s">
        <v>2061</v>
      </c>
      <c r="D1447" s="17">
        <v>4127944863</v>
      </c>
      <c r="E1447" s="28">
        <v>4</v>
      </c>
      <c r="F1447" s="28"/>
      <c r="G1447" s="28">
        <v>10</v>
      </c>
      <c r="H1447" s="28">
        <v>10</v>
      </c>
      <c r="I1447" s="28"/>
      <c r="J1447" s="28"/>
      <c r="K1447" s="28"/>
      <c r="L1447" s="28"/>
      <c r="M1447" s="28"/>
      <c r="N1447" s="28"/>
      <c r="O1447" s="28">
        <v>5</v>
      </c>
      <c r="P1447" s="28">
        <v>5</v>
      </c>
      <c r="Q1447" s="28"/>
      <c r="R1447" s="28"/>
      <c r="S1447" s="28"/>
      <c r="T1447" s="17"/>
      <c r="U1447" s="17"/>
      <c r="V1447" s="17"/>
      <c r="W1447" s="17"/>
      <c r="X1447" s="17"/>
      <c r="AA1447" s="16"/>
    </row>
    <row r="1448" spans="1:27" s="15" customFormat="1" ht="18.75" customHeight="1">
      <c r="A1448" s="201"/>
      <c r="B1448" s="188">
        <v>3876</v>
      </c>
      <c r="C1448" s="18" t="s">
        <v>4228</v>
      </c>
      <c r="D1448" s="17">
        <v>4127840525</v>
      </c>
      <c r="E1448" s="28"/>
      <c r="F1448" s="28"/>
      <c r="G1448" s="28">
        <v>5</v>
      </c>
      <c r="H1448" s="28"/>
      <c r="I1448" s="28"/>
      <c r="J1448" s="28">
        <v>5</v>
      </c>
      <c r="K1448" s="28"/>
      <c r="L1448" s="28"/>
      <c r="M1448" s="28"/>
      <c r="N1448" s="28"/>
      <c r="O1448" s="28"/>
      <c r="P1448" s="28"/>
      <c r="Q1448" s="28"/>
      <c r="R1448" s="28"/>
      <c r="S1448" s="28"/>
      <c r="T1448" s="17"/>
      <c r="U1448" s="17"/>
      <c r="V1448" s="17"/>
      <c r="W1448" s="17"/>
      <c r="X1448" s="17"/>
      <c r="AA1448" s="16"/>
    </row>
    <row r="1449" spans="1:27" s="15" customFormat="1" ht="18.75" customHeight="1">
      <c r="A1449" s="201"/>
      <c r="B1449" s="188">
        <v>3910</v>
      </c>
      <c r="C1449" s="18" t="s">
        <v>4370</v>
      </c>
      <c r="D1449" s="17">
        <v>4127910573</v>
      </c>
      <c r="E1449" s="28">
        <v>3</v>
      </c>
      <c r="F1449" s="28"/>
      <c r="G1449" s="28">
        <v>5</v>
      </c>
      <c r="H1449" s="28"/>
      <c r="I1449" s="28"/>
      <c r="J1449" s="28"/>
      <c r="K1449" s="28"/>
      <c r="L1449" s="28"/>
      <c r="M1449" s="28"/>
      <c r="N1449" s="28"/>
      <c r="O1449" s="28">
        <v>5</v>
      </c>
      <c r="P1449" s="28"/>
      <c r="Q1449" s="28"/>
      <c r="R1449" s="28"/>
      <c r="S1449" s="28"/>
      <c r="T1449" s="17"/>
      <c r="U1449" s="17"/>
      <c r="V1449" s="17"/>
      <c r="W1449" s="17"/>
      <c r="X1449" s="17"/>
      <c r="AA1449" s="16"/>
    </row>
    <row r="1450" spans="1:27" s="15" customFormat="1" ht="18.75" customHeight="1">
      <c r="A1450" s="201"/>
      <c r="B1450" s="188">
        <v>3094</v>
      </c>
      <c r="C1450" s="18" t="s">
        <v>4217</v>
      </c>
      <c r="D1450" s="17">
        <v>4127906573</v>
      </c>
      <c r="E1450" s="28"/>
      <c r="F1450" s="28"/>
      <c r="G1450" s="28">
        <v>3</v>
      </c>
      <c r="H1450" s="28">
        <v>5</v>
      </c>
      <c r="I1450" s="28"/>
      <c r="J1450" s="28">
        <v>5</v>
      </c>
      <c r="K1450" s="28"/>
      <c r="L1450" s="28"/>
      <c r="M1450" s="28"/>
      <c r="N1450" s="28"/>
      <c r="O1450" s="28">
        <v>8</v>
      </c>
      <c r="P1450" s="28">
        <v>5</v>
      </c>
      <c r="Q1450" s="28"/>
      <c r="R1450" s="28"/>
      <c r="S1450" s="28"/>
      <c r="T1450" s="17"/>
      <c r="U1450" s="17"/>
      <c r="V1450" s="17"/>
      <c r="W1450" s="17"/>
      <c r="X1450" s="17"/>
      <c r="AA1450" s="16"/>
    </row>
    <row r="1451" spans="1:27" s="15" customFormat="1" ht="18.75" customHeight="1">
      <c r="A1451" s="201"/>
      <c r="B1451" s="188">
        <v>5207</v>
      </c>
      <c r="C1451" s="18" t="s">
        <v>1484</v>
      </c>
      <c r="D1451" s="17">
        <v>4127912945</v>
      </c>
      <c r="E1451" s="28"/>
      <c r="F1451" s="28">
        <v>3</v>
      </c>
      <c r="G1451" s="28">
        <v>5</v>
      </c>
      <c r="H1451" s="28">
        <v>10</v>
      </c>
      <c r="I1451" s="28"/>
      <c r="J1451" s="28"/>
      <c r="K1451" s="28"/>
      <c r="L1451" s="28"/>
      <c r="M1451" s="28"/>
      <c r="N1451" s="28"/>
      <c r="O1451" s="28">
        <v>10</v>
      </c>
      <c r="P1451" s="28">
        <v>10</v>
      </c>
      <c r="Q1451" s="28"/>
      <c r="R1451" s="28"/>
      <c r="S1451" s="28"/>
      <c r="T1451" s="17"/>
      <c r="U1451" s="17"/>
      <c r="V1451" s="17"/>
      <c r="W1451" s="17"/>
      <c r="X1451" s="17"/>
      <c r="AA1451" s="16"/>
    </row>
    <row r="1452" spans="1:27" s="15" customFormat="1" ht="18.75" customHeight="1">
      <c r="A1452" s="201"/>
      <c r="B1452" s="188">
        <v>3776</v>
      </c>
      <c r="C1452" s="18" t="s">
        <v>4772</v>
      </c>
      <c r="D1452" s="17">
        <v>4127875590</v>
      </c>
      <c r="E1452" s="28"/>
      <c r="F1452" s="28">
        <v>3</v>
      </c>
      <c r="G1452" s="28"/>
      <c r="H1452" s="28"/>
      <c r="I1452" s="28"/>
      <c r="J1452" s="28"/>
      <c r="K1452" s="28"/>
      <c r="L1452" s="28"/>
      <c r="M1452" s="28"/>
      <c r="N1452" s="28"/>
      <c r="O1452" s="28"/>
      <c r="P1452" s="28">
        <v>5</v>
      </c>
      <c r="Q1452" s="28"/>
      <c r="R1452" s="28"/>
      <c r="S1452" s="28"/>
      <c r="T1452" s="17"/>
      <c r="U1452" s="17"/>
      <c r="V1452" s="17"/>
      <c r="W1452" s="17"/>
      <c r="X1452" s="17"/>
      <c r="AA1452" s="16"/>
    </row>
    <row r="1453" spans="1:27" s="15" customFormat="1" ht="18.75" customHeight="1">
      <c r="A1453" s="201"/>
      <c r="B1453" s="188">
        <v>5501</v>
      </c>
      <c r="C1453" s="18" t="s">
        <v>3374</v>
      </c>
      <c r="D1453" s="17">
        <v>4128009662</v>
      </c>
      <c r="E1453" s="28"/>
      <c r="F1453" s="28"/>
      <c r="G1453" s="28">
        <v>5</v>
      </c>
      <c r="H1453" s="28">
        <v>10</v>
      </c>
      <c r="I1453" s="28"/>
      <c r="J1453" s="28">
        <v>5</v>
      </c>
      <c r="K1453" s="28"/>
      <c r="L1453" s="28"/>
      <c r="M1453" s="28"/>
      <c r="N1453" s="28"/>
      <c r="O1453" s="28">
        <v>5</v>
      </c>
      <c r="P1453" s="28"/>
      <c r="Q1453" s="28"/>
      <c r="R1453" s="28"/>
      <c r="S1453" s="28"/>
      <c r="T1453" s="17"/>
      <c r="U1453" s="17"/>
      <c r="V1453" s="17"/>
      <c r="W1453" s="17"/>
      <c r="X1453" s="17"/>
      <c r="AA1453" s="16"/>
    </row>
    <row r="1454" spans="1:27" s="15" customFormat="1" ht="18.75" customHeight="1">
      <c r="A1454" s="201"/>
      <c r="B1454" s="188">
        <v>3131</v>
      </c>
      <c r="C1454" s="18" t="s">
        <v>5549</v>
      </c>
      <c r="D1454" s="17">
        <v>4127828923</v>
      </c>
      <c r="E1454" s="28"/>
      <c r="F1454" s="28"/>
      <c r="G1454" s="28">
        <v>10</v>
      </c>
      <c r="H1454" s="28">
        <v>10</v>
      </c>
      <c r="I1454" s="28"/>
      <c r="J1454" s="28">
        <v>10</v>
      </c>
      <c r="K1454" s="28"/>
      <c r="L1454" s="28"/>
      <c r="M1454" s="28"/>
      <c r="N1454" s="28"/>
      <c r="O1454" s="28"/>
      <c r="P1454" s="28"/>
      <c r="Q1454" s="28"/>
      <c r="R1454" s="28"/>
      <c r="S1454" s="28"/>
      <c r="T1454" s="17"/>
      <c r="U1454" s="17"/>
      <c r="V1454" s="17"/>
      <c r="W1454" s="17"/>
      <c r="X1454" s="17"/>
      <c r="AA1454" s="16"/>
    </row>
    <row r="1455" spans="1:27" s="15" customFormat="1" ht="18.75" customHeight="1">
      <c r="A1455" s="201"/>
      <c r="B1455" s="188">
        <v>5177</v>
      </c>
      <c r="C1455" s="18" t="s">
        <v>3366</v>
      </c>
      <c r="D1455" s="17">
        <v>4128003836</v>
      </c>
      <c r="E1455" s="28"/>
      <c r="F1455" s="28"/>
      <c r="G1455" s="28">
        <v>5</v>
      </c>
      <c r="H1455" s="28"/>
      <c r="I1455" s="28"/>
      <c r="J1455" s="28"/>
      <c r="K1455" s="28"/>
      <c r="L1455" s="28"/>
      <c r="M1455" s="28"/>
      <c r="N1455" s="28"/>
      <c r="O1455" s="28">
        <v>5</v>
      </c>
      <c r="P1455" s="28">
        <v>5</v>
      </c>
      <c r="Q1455" s="28"/>
      <c r="R1455" s="28"/>
      <c r="S1455" s="28"/>
      <c r="T1455" s="17"/>
      <c r="U1455" s="17"/>
      <c r="V1455" s="17"/>
      <c r="W1455" s="17"/>
      <c r="X1455" s="17"/>
      <c r="AA1455" s="16"/>
    </row>
    <row r="1456" spans="1:27" s="15" customFormat="1" ht="18.75" customHeight="1">
      <c r="A1456" s="201"/>
      <c r="B1456" s="188">
        <v>3132</v>
      </c>
      <c r="C1456" s="18" t="s">
        <v>4766</v>
      </c>
      <c r="D1456" s="17">
        <v>4128009432</v>
      </c>
      <c r="E1456" s="28">
        <v>3</v>
      </c>
      <c r="F1456" s="28"/>
      <c r="G1456" s="28">
        <v>5</v>
      </c>
      <c r="H1456" s="28">
        <v>5</v>
      </c>
      <c r="I1456" s="28"/>
      <c r="J1456" s="28">
        <v>5</v>
      </c>
      <c r="K1456" s="28"/>
      <c r="L1456" s="28"/>
      <c r="M1456" s="28"/>
      <c r="N1456" s="28"/>
      <c r="O1456" s="28">
        <v>10</v>
      </c>
      <c r="P1456" s="28">
        <v>10</v>
      </c>
      <c r="Q1456" s="28"/>
      <c r="R1456" s="28"/>
      <c r="S1456" s="28"/>
      <c r="T1456" s="17"/>
      <c r="U1456" s="17"/>
      <c r="V1456" s="17"/>
      <c r="W1456" s="17"/>
      <c r="X1456" s="17"/>
      <c r="AA1456" s="16"/>
    </row>
    <row r="1457" spans="1:27" s="15" customFormat="1" ht="18.75" customHeight="1">
      <c r="A1457" s="201"/>
      <c r="B1457" s="188">
        <v>3132</v>
      </c>
      <c r="C1457" s="18" t="s">
        <v>4766</v>
      </c>
      <c r="D1457" s="17"/>
      <c r="E1457" s="28"/>
      <c r="F1457" s="28"/>
      <c r="G1457" s="28"/>
      <c r="H1457" s="28"/>
      <c r="I1457" s="28"/>
      <c r="J1457" s="28"/>
      <c r="K1457" s="28"/>
      <c r="L1457" s="28"/>
      <c r="M1457" s="71">
        <v>10</v>
      </c>
      <c r="N1457" s="28"/>
      <c r="O1457" s="28"/>
      <c r="P1457" s="28"/>
      <c r="Q1457" s="28"/>
      <c r="R1457" s="28"/>
      <c r="S1457" s="28"/>
      <c r="T1457" s="17"/>
      <c r="U1457" s="17"/>
      <c r="V1457" s="17"/>
      <c r="W1457" s="17"/>
      <c r="X1457" s="17"/>
      <c r="AA1457" s="16"/>
    </row>
    <row r="1458" spans="1:27" s="15" customFormat="1" ht="18.75" customHeight="1">
      <c r="A1458" s="201"/>
      <c r="B1458" s="188"/>
      <c r="C1458" s="179" t="s">
        <v>5520</v>
      </c>
      <c r="D1458" s="82"/>
      <c r="E1458" s="34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34"/>
      <c r="S1458" s="34"/>
      <c r="T1458" s="34"/>
      <c r="U1458" s="34"/>
      <c r="V1458" s="34"/>
      <c r="W1458" s="34"/>
      <c r="X1458" s="179" t="s">
        <v>5520</v>
      </c>
      <c r="AA1458" s="16"/>
    </row>
    <row r="1459" spans="1:27" s="15" customFormat="1" ht="18.75" customHeight="1">
      <c r="A1459" s="201"/>
      <c r="B1459" s="188">
        <v>5063</v>
      </c>
      <c r="C1459" s="161" t="s">
        <v>987</v>
      </c>
      <c r="D1459" s="82">
        <v>4127913015</v>
      </c>
      <c r="E1459" s="28">
        <v>3</v>
      </c>
      <c r="F1459" s="28"/>
      <c r="G1459" s="28">
        <v>5</v>
      </c>
      <c r="H1459" s="28">
        <v>5</v>
      </c>
      <c r="I1459" s="28"/>
      <c r="J1459" s="28"/>
      <c r="K1459" s="28"/>
      <c r="L1459" s="28"/>
      <c r="M1459" s="28"/>
      <c r="N1459" s="28"/>
      <c r="O1459" s="28">
        <v>5</v>
      </c>
      <c r="P1459" s="28">
        <v>5</v>
      </c>
      <c r="Q1459" s="28"/>
      <c r="R1459" s="34"/>
      <c r="S1459" s="34"/>
      <c r="T1459" s="34"/>
      <c r="U1459" s="34"/>
      <c r="V1459" s="34"/>
      <c r="W1459" s="34"/>
      <c r="X1459" s="14" t="s">
        <v>5347</v>
      </c>
      <c r="AA1459" s="16"/>
    </row>
    <row r="1460" spans="1:27" s="15" customFormat="1" ht="18.75" customHeight="1">
      <c r="A1460" s="201"/>
      <c r="B1460" s="188">
        <v>5662</v>
      </c>
      <c r="C1460" s="161" t="s">
        <v>5521</v>
      </c>
      <c r="D1460" s="82">
        <v>4127709513</v>
      </c>
      <c r="E1460" s="28">
        <v>5</v>
      </c>
      <c r="F1460" s="28">
        <v>3</v>
      </c>
      <c r="G1460" s="28">
        <v>5</v>
      </c>
      <c r="H1460" s="28">
        <v>5</v>
      </c>
      <c r="I1460" s="28"/>
      <c r="J1460" s="28">
        <v>5</v>
      </c>
      <c r="K1460" s="28"/>
      <c r="L1460" s="28"/>
      <c r="M1460" s="28"/>
      <c r="N1460" s="28"/>
      <c r="O1460" s="28">
        <v>10</v>
      </c>
      <c r="P1460" s="28">
        <v>10</v>
      </c>
      <c r="Q1460" s="28"/>
      <c r="R1460" s="34"/>
      <c r="S1460" s="34"/>
      <c r="T1460" s="34"/>
      <c r="U1460" s="34"/>
      <c r="V1460" s="34"/>
      <c r="W1460" s="34"/>
      <c r="X1460" s="179"/>
      <c r="AA1460" s="16"/>
    </row>
    <row r="1461" spans="1:27" s="15" customFormat="1" ht="18.75" customHeight="1">
      <c r="A1461" s="201"/>
      <c r="B1461" s="188">
        <v>5660</v>
      </c>
      <c r="C1461" s="161" t="s">
        <v>5522</v>
      </c>
      <c r="D1461" s="82">
        <v>4127709065</v>
      </c>
      <c r="E1461" s="28">
        <v>3</v>
      </c>
      <c r="F1461" s="28">
        <v>5</v>
      </c>
      <c r="G1461" s="28">
        <v>5</v>
      </c>
      <c r="H1461" s="28">
        <v>10</v>
      </c>
      <c r="I1461" s="28"/>
      <c r="J1461" s="28">
        <v>10</v>
      </c>
      <c r="K1461" s="28"/>
      <c r="L1461" s="28"/>
      <c r="M1461" s="28"/>
      <c r="N1461" s="28"/>
      <c r="O1461" s="28">
        <v>5</v>
      </c>
      <c r="P1461" s="28">
        <v>5</v>
      </c>
      <c r="Q1461" s="28"/>
      <c r="R1461" s="34"/>
      <c r="S1461" s="34"/>
      <c r="T1461" s="34"/>
      <c r="U1461" s="34"/>
      <c r="V1461" s="34"/>
      <c r="W1461" s="34"/>
      <c r="X1461" s="179"/>
      <c r="AA1461" s="16"/>
    </row>
    <row r="1462" spans="1:27" s="15" customFormat="1" ht="18.75" customHeight="1">
      <c r="A1462" s="201"/>
      <c r="B1462" s="188">
        <v>3681</v>
      </c>
      <c r="C1462" s="161" t="s">
        <v>69</v>
      </c>
      <c r="D1462" s="82">
        <v>4127913306</v>
      </c>
      <c r="E1462" s="34"/>
      <c r="F1462" s="34"/>
      <c r="G1462" s="28">
        <v>10</v>
      </c>
      <c r="H1462" s="28">
        <v>10</v>
      </c>
      <c r="I1462" s="28"/>
      <c r="J1462" s="28"/>
      <c r="K1462" s="28"/>
      <c r="L1462" s="28"/>
      <c r="M1462" s="28"/>
      <c r="N1462" s="28"/>
      <c r="O1462" s="28">
        <v>10</v>
      </c>
      <c r="P1462" s="34"/>
      <c r="Q1462" s="28"/>
      <c r="R1462" s="34"/>
      <c r="S1462" s="34"/>
      <c r="T1462" s="34"/>
      <c r="U1462" s="34"/>
      <c r="V1462" s="34"/>
      <c r="W1462" s="34"/>
      <c r="X1462" s="179"/>
      <c r="AA1462" s="16"/>
    </row>
    <row r="1463" spans="1:27" s="15" customFormat="1" ht="18.75" customHeight="1">
      <c r="A1463" s="201"/>
      <c r="B1463" s="188">
        <v>4699</v>
      </c>
      <c r="C1463" s="161" t="s">
        <v>2685</v>
      </c>
      <c r="D1463" s="82">
        <v>4127947023</v>
      </c>
      <c r="E1463" s="34"/>
      <c r="F1463" s="28">
        <v>5</v>
      </c>
      <c r="G1463" s="28"/>
      <c r="H1463" s="28">
        <v>10</v>
      </c>
      <c r="I1463" s="28"/>
      <c r="J1463" s="28"/>
      <c r="K1463" s="28"/>
      <c r="L1463" s="28"/>
      <c r="M1463" s="28"/>
      <c r="N1463" s="28"/>
      <c r="O1463" s="28"/>
      <c r="P1463" s="28">
        <v>10</v>
      </c>
      <c r="Q1463" s="28"/>
      <c r="R1463" s="34"/>
      <c r="S1463" s="34"/>
      <c r="T1463" s="34"/>
      <c r="U1463" s="34"/>
      <c r="V1463" s="34"/>
      <c r="W1463" s="34"/>
      <c r="X1463" s="179"/>
      <c r="AA1463" s="16"/>
    </row>
    <row r="1464" spans="1:27" s="15" customFormat="1" ht="18.75" customHeight="1">
      <c r="A1464" s="201"/>
      <c r="B1464" s="188">
        <v>4793</v>
      </c>
      <c r="C1464" s="161" t="s">
        <v>5523</v>
      </c>
      <c r="D1464" s="82">
        <v>4127923309</v>
      </c>
      <c r="E1464" s="34"/>
      <c r="F1464" s="28"/>
      <c r="G1464" s="28">
        <v>5</v>
      </c>
      <c r="H1464" s="28">
        <v>5</v>
      </c>
      <c r="I1464" s="28"/>
      <c r="J1464" s="28"/>
      <c r="K1464" s="28"/>
      <c r="L1464" s="28"/>
      <c r="M1464" s="28">
        <v>5</v>
      </c>
      <c r="N1464" s="28"/>
      <c r="O1464" s="28"/>
      <c r="P1464" s="28">
        <v>10</v>
      </c>
      <c r="Q1464" s="28"/>
      <c r="R1464" s="34"/>
      <c r="S1464" s="34"/>
      <c r="T1464" s="34"/>
      <c r="U1464" s="34"/>
      <c r="V1464" s="34"/>
      <c r="W1464" s="34"/>
      <c r="X1464" s="179"/>
      <c r="AA1464" s="16"/>
    </row>
    <row r="1465" spans="1:27" s="15" customFormat="1" ht="18.75" customHeight="1">
      <c r="A1465" s="201"/>
      <c r="B1465" s="188">
        <v>5656</v>
      </c>
      <c r="C1465" s="161" t="s">
        <v>4564</v>
      </c>
      <c r="D1465" s="82">
        <v>4127918273</v>
      </c>
      <c r="E1465" s="34"/>
      <c r="F1465" s="28"/>
      <c r="G1465" s="28">
        <v>15</v>
      </c>
      <c r="H1465" s="28">
        <v>15</v>
      </c>
      <c r="I1465" s="28"/>
      <c r="J1465" s="28">
        <v>10</v>
      </c>
      <c r="K1465" s="28"/>
      <c r="L1465" s="28"/>
      <c r="M1465" s="28"/>
      <c r="N1465" s="28"/>
      <c r="O1465" s="28"/>
      <c r="P1465" s="28">
        <v>20</v>
      </c>
      <c r="Q1465" s="28"/>
      <c r="R1465" s="34"/>
      <c r="S1465" s="34"/>
      <c r="T1465" s="34"/>
      <c r="U1465" s="34"/>
      <c r="V1465" s="34"/>
      <c r="W1465" s="34"/>
      <c r="X1465" s="179"/>
      <c r="AA1465" s="16"/>
    </row>
    <row r="1466" spans="1:27" s="15" customFormat="1" ht="18.75" customHeight="1">
      <c r="A1466" s="201"/>
      <c r="B1466" s="188">
        <v>4989</v>
      </c>
      <c r="C1466" s="161" t="s">
        <v>2998</v>
      </c>
      <c r="D1466" s="89">
        <v>4127915193</v>
      </c>
      <c r="E1466" s="28"/>
      <c r="F1466" s="28"/>
      <c r="G1466" s="28">
        <v>10</v>
      </c>
      <c r="H1466" s="28">
        <v>5</v>
      </c>
      <c r="I1466" s="28"/>
      <c r="J1466" s="28"/>
      <c r="K1466" s="28"/>
      <c r="L1466" s="28"/>
      <c r="M1466" s="28">
        <v>5</v>
      </c>
      <c r="N1466" s="28"/>
      <c r="O1466" s="28"/>
      <c r="P1466" s="28">
        <v>5</v>
      </c>
      <c r="Q1466" s="28"/>
      <c r="R1466" s="34"/>
      <c r="S1466" s="34"/>
      <c r="T1466" s="34"/>
      <c r="U1466" s="34"/>
      <c r="V1466" s="34"/>
      <c r="W1466" s="34"/>
      <c r="X1466" s="179"/>
      <c r="AA1466" s="16"/>
    </row>
    <row r="1467" spans="1:27" s="15" customFormat="1" ht="18.75" customHeight="1">
      <c r="A1467" s="201"/>
      <c r="B1467" s="188">
        <v>3464</v>
      </c>
      <c r="C1467" s="161" t="s">
        <v>5551</v>
      </c>
      <c r="D1467" s="89">
        <v>4127940318</v>
      </c>
      <c r="E1467" s="28">
        <v>2</v>
      </c>
      <c r="F1467" s="28"/>
      <c r="G1467" s="28">
        <v>10</v>
      </c>
      <c r="H1467" s="28"/>
      <c r="I1467" s="28"/>
      <c r="J1467" s="28"/>
      <c r="K1467" s="28"/>
      <c r="L1467" s="28"/>
      <c r="M1467" s="28">
        <v>10</v>
      </c>
      <c r="N1467" s="28"/>
      <c r="O1467" s="28">
        <v>5</v>
      </c>
      <c r="P1467" s="28">
        <v>10</v>
      </c>
      <c r="Q1467" s="28"/>
      <c r="R1467" s="34"/>
      <c r="S1467" s="34"/>
      <c r="T1467" s="34"/>
      <c r="U1467" s="34"/>
      <c r="V1467" s="34"/>
      <c r="W1467" s="34"/>
      <c r="X1467" s="179"/>
      <c r="AA1467" s="16"/>
    </row>
    <row r="1468" spans="1:27" s="15" customFormat="1" ht="18.75" customHeight="1">
      <c r="A1468" s="201"/>
      <c r="B1468" s="188">
        <v>3923</v>
      </c>
      <c r="C1468" s="161" t="s">
        <v>4204</v>
      </c>
      <c r="D1468" s="89">
        <v>4127945206</v>
      </c>
      <c r="E1468" s="28">
        <v>5</v>
      </c>
      <c r="F1468" s="28">
        <v>5</v>
      </c>
      <c r="G1468" s="28">
        <v>20</v>
      </c>
      <c r="H1468" s="28">
        <v>5</v>
      </c>
      <c r="I1468" s="28"/>
      <c r="J1468" s="28"/>
      <c r="K1468" s="28"/>
      <c r="L1468" s="28"/>
      <c r="M1468" s="28"/>
      <c r="N1468" s="28"/>
      <c r="O1468" s="28">
        <v>10</v>
      </c>
      <c r="P1468" s="28">
        <v>10</v>
      </c>
      <c r="Q1468" s="28"/>
      <c r="R1468" s="34"/>
      <c r="S1468" s="34"/>
      <c r="T1468" s="34"/>
      <c r="U1468" s="34"/>
      <c r="V1468" s="34"/>
      <c r="W1468" s="34"/>
      <c r="X1468" s="179"/>
      <c r="AA1468" s="16"/>
    </row>
    <row r="1469" spans="1:27" s="15" customFormat="1" ht="18.75" customHeight="1">
      <c r="A1469" s="201"/>
      <c r="B1469" s="188">
        <v>4127</v>
      </c>
      <c r="C1469" s="161" t="s">
        <v>4971</v>
      </c>
      <c r="D1469" s="89">
        <v>4127941915</v>
      </c>
      <c r="E1469" s="28"/>
      <c r="F1469" s="28"/>
      <c r="G1469" s="28"/>
      <c r="H1469" s="28">
        <v>20</v>
      </c>
      <c r="I1469" s="28"/>
      <c r="J1469" s="28">
        <v>5</v>
      </c>
      <c r="K1469" s="28"/>
      <c r="L1469" s="28"/>
      <c r="M1469" s="28"/>
      <c r="N1469" s="28"/>
      <c r="O1469" s="28">
        <v>10</v>
      </c>
      <c r="P1469" s="28">
        <v>10</v>
      </c>
      <c r="Q1469" s="28"/>
      <c r="R1469" s="34"/>
      <c r="S1469" s="34"/>
      <c r="T1469" s="34"/>
      <c r="U1469" s="34"/>
      <c r="V1469" s="34"/>
      <c r="W1469" s="34"/>
      <c r="X1469" s="179"/>
      <c r="AA1469" s="16"/>
    </row>
    <row r="1470" spans="1:27" s="15" customFormat="1" ht="18.75" customHeight="1">
      <c r="A1470" s="201"/>
      <c r="B1470" s="188">
        <v>3381</v>
      </c>
      <c r="C1470" s="161" t="s">
        <v>42</v>
      </c>
      <c r="D1470" s="89">
        <v>4127925945</v>
      </c>
      <c r="E1470" s="28">
        <v>5</v>
      </c>
      <c r="F1470" s="28"/>
      <c r="G1470" s="71">
        <v>27</v>
      </c>
      <c r="H1470" s="28">
        <v>20</v>
      </c>
      <c r="I1470" s="28"/>
      <c r="J1470" s="28"/>
      <c r="K1470" s="28"/>
      <c r="L1470" s="28"/>
      <c r="M1470" s="28"/>
      <c r="N1470" s="28"/>
      <c r="O1470" s="28">
        <v>12</v>
      </c>
      <c r="P1470" s="28">
        <v>24</v>
      </c>
      <c r="Q1470" s="28"/>
      <c r="R1470" s="34"/>
      <c r="S1470" s="34"/>
      <c r="T1470" s="34"/>
      <c r="U1470" s="34"/>
      <c r="V1470" s="34"/>
      <c r="W1470" s="34"/>
      <c r="X1470" s="178" t="s">
        <v>5552</v>
      </c>
      <c r="AA1470" s="16"/>
    </row>
    <row r="1471" spans="1:27" s="15" customFormat="1" ht="18.75" customHeight="1">
      <c r="A1471" s="201"/>
      <c r="B1471" s="188">
        <v>3435</v>
      </c>
      <c r="C1471" s="161" t="s">
        <v>206</v>
      </c>
      <c r="D1471" s="89">
        <v>4127922053</v>
      </c>
      <c r="E1471" s="28"/>
      <c r="F1471" s="28"/>
      <c r="G1471" s="28">
        <v>10</v>
      </c>
      <c r="H1471" s="28"/>
      <c r="I1471" s="28"/>
      <c r="J1471" s="28"/>
      <c r="K1471" s="28"/>
      <c r="L1471" s="28"/>
      <c r="M1471" s="28"/>
      <c r="N1471" s="28"/>
      <c r="O1471" s="28">
        <v>20</v>
      </c>
      <c r="P1471" s="28">
        <v>15</v>
      </c>
      <c r="Q1471" s="28"/>
      <c r="R1471" s="34"/>
      <c r="S1471" s="34"/>
      <c r="T1471" s="34"/>
      <c r="U1471" s="34"/>
      <c r="V1471" s="34"/>
      <c r="W1471" s="34"/>
      <c r="X1471" s="179"/>
      <c r="AA1471" s="16"/>
    </row>
    <row r="1472" spans="1:27" s="15" customFormat="1" ht="18.75" customHeight="1">
      <c r="A1472" s="201"/>
      <c r="B1472" s="188">
        <v>4141</v>
      </c>
      <c r="C1472" s="161" t="s">
        <v>5553</v>
      </c>
      <c r="D1472" s="89">
        <v>4127937013</v>
      </c>
      <c r="E1472" s="28"/>
      <c r="F1472" s="28"/>
      <c r="G1472" s="28">
        <v>20</v>
      </c>
      <c r="H1472" s="28"/>
      <c r="I1472" s="28"/>
      <c r="J1472" s="28"/>
      <c r="K1472" s="28"/>
      <c r="L1472" s="28"/>
      <c r="M1472" s="28"/>
      <c r="N1472" s="28"/>
      <c r="O1472" s="28">
        <v>5</v>
      </c>
      <c r="P1472" s="28">
        <v>5</v>
      </c>
      <c r="Q1472" s="28"/>
      <c r="R1472" s="34"/>
      <c r="S1472" s="34"/>
      <c r="T1472" s="34"/>
      <c r="U1472" s="34"/>
      <c r="V1472" s="34"/>
      <c r="W1472" s="34"/>
      <c r="X1472" s="179"/>
      <c r="AA1472" s="16"/>
    </row>
    <row r="1473" spans="1:27" s="15" customFormat="1" ht="18.75" customHeight="1">
      <c r="A1473" s="201"/>
      <c r="B1473" s="188">
        <v>4853</v>
      </c>
      <c r="C1473" s="161" t="s">
        <v>4889</v>
      </c>
      <c r="D1473" s="89">
        <v>4127938169</v>
      </c>
      <c r="E1473" s="28"/>
      <c r="F1473" s="28"/>
      <c r="G1473" s="28">
        <v>10</v>
      </c>
      <c r="H1473" s="28">
        <v>20</v>
      </c>
      <c r="I1473" s="28"/>
      <c r="J1473" s="28">
        <v>5</v>
      </c>
      <c r="K1473" s="28"/>
      <c r="L1473" s="28"/>
      <c r="M1473" s="28"/>
      <c r="N1473" s="28"/>
      <c r="O1473" s="28">
        <v>5</v>
      </c>
      <c r="P1473" s="28">
        <v>5</v>
      </c>
      <c r="Q1473" s="28"/>
      <c r="R1473" s="34"/>
      <c r="S1473" s="34"/>
      <c r="T1473" s="34"/>
      <c r="U1473" s="34"/>
      <c r="V1473" s="34"/>
      <c r="W1473" s="34"/>
      <c r="X1473" s="179"/>
      <c r="AA1473" s="16"/>
    </row>
    <row r="1474" spans="1:27" s="15" customFormat="1" ht="18.75" customHeight="1">
      <c r="A1474" s="201"/>
      <c r="B1474" s="188">
        <v>4792</v>
      </c>
      <c r="C1474" s="161" t="s">
        <v>5554</v>
      </c>
      <c r="D1474" s="89">
        <v>4127944923</v>
      </c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>
        <v>10</v>
      </c>
      <c r="P1474" s="28"/>
      <c r="Q1474" s="28"/>
      <c r="R1474" s="34"/>
      <c r="S1474" s="34"/>
      <c r="T1474" s="34"/>
      <c r="U1474" s="34"/>
      <c r="V1474" s="34"/>
      <c r="W1474" s="34"/>
      <c r="X1474" s="179"/>
      <c r="AA1474" s="16"/>
    </row>
    <row r="1475" spans="1:27" s="15" customFormat="1" ht="18.75" customHeight="1">
      <c r="A1475" s="201"/>
      <c r="B1475" s="188">
        <v>4792</v>
      </c>
      <c r="C1475" s="161" t="s">
        <v>5555</v>
      </c>
      <c r="D1475" s="89">
        <v>4127704694</v>
      </c>
      <c r="E1475" s="28"/>
      <c r="F1475" s="28"/>
      <c r="G1475" s="28">
        <v>10</v>
      </c>
      <c r="H1475" s="28"/>
      <c r="I1475" s="28"/>
      <c r="J1475" s="28">
        <v>5</v>
      </c>
      <c r="K1475" s="28"/>
      <c r="L1475" s="28"/>
      <c r="M1475" s="28">
        <v>5</v>
      </c>
      <c r="N1475" s="28"/>
      <c r="O1475" s="28"/>
      <c r="P1475" s="28">
        <v>30</v>
      </c>
      <c r="Q1475" s="28"/>
      <c r="R1475" s="34"/>
      <c r="S1475" s="34"/>
      <c r="T1475" s="34"/>
      <c r="U1475" s="34"/>
      <c r="V1475" s="34"/>
      <c r="W1475" s="34"/>
      <c r="X1475" s="179"/>
      <c r="AA1475" s="16"/>
    </row>
    <row r="1476" spans="1:27" s="15" customFormat="1" ht="18.75" customHeight="1">
      <c r="A1476" s="201"/>
      <c r="B1476" s="188">
        <v>3606</v>
      </c>
      <c r="C1476" s="161" t="s">
        <v>117</v>
      </c>
      <c r="D1476" s="89">
        <v>4127921632</v>
      </c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>
        <v>40</v>
      </c>
      <c r="Q1476" s="28"/>
      <c r="R1476" s="34"/>
      <c r="S1476" s="34"/>
      <c r="T1476" s="34"/>
      <c r="U1476" s="34"/>
      <c r="V1476" s="34"/>
      <c r="W1476" s="34"/>
      <c r="X1476" s="179"/>
      <c r="AA1476" s="16"/>
    </row>
    <row r="1477" spans="1:27" s="15" customFormat="1" ht="18.75" customHeight="1">
      <c r="A1477" s="201"/>
      <c r="B1477" s="188">
        <v>5057</v>
      </c>
      <c r="C1477" s="161" t="s">
        <v>5556</v>
      </c>
      <c r="D1477" s="89">
        <v>4127942478</v>
      </c>
      <c r="E1477" s="28"/>
      <c r="F1477" s="28"/>
      <c r="G1477" s="28">
        <v>10</v>
      </c>
      <c r="H1477" s="28"/>
      <c r="I1477" s="28"/>
      <c r="J1477" s="28"/>
      <c r="K1477" s="28"/>
      <c r="L1477" s="28"/>
      <c r="M1477" s="28"/>
      <c r="N1477" s="28"/>
      <c r="O1477" s="28">
        <v>10</v>
      </c>
      <c r="P1477" s="28">
        <v>30</v>
      </c>
      <c r="Q1477" s="28"/>
      <c r="R1477" s="34"/>
      <c r="S1477" s="34"/>
      <c r="T1477" s="34"/>
      <c r="U1477" s="34"/>
      <c r="V1477" s="34"/>
      <c r="W1477" s="34"/>
      <c r="X1477" s="179"/>
      <c r="AA1477" s="16"/>
    </row>
    <row r="1478" spans="1:27" s="15" customFormat="1" ht="18.75" customHeight="1">
      <c r="A1478" s="201"/>
      <c r="B1478" s="188">
        <v>3313</v>
      </c>
      <c r="C1478" s="161" t="s">
        <v>5557</v>
      </c>
      <c r="D1478" s="89">
        <v>4127938265</v>
      </c>
      <c r="E1478" s="28"/>
      <c r="F1478" s="28"/>
      <c r="G1478" s="28">
        <v>10</v>
      </c>
      <c r="H1478" s="28"/>
      <c r="I1478" s="28"/>
      <c r="J1478" s="28"/>
      <c r="K1478" s="28"/>
      <c r="L1478" s="28"/>
      <c r="M1478" s="28"/>
      <c r="N1478" s="28"/>
      <c r="O1478" s="28">
        <v>5</v>
      </c>
      <c r="P1478" s="28">
        <v>5</v>
      </c>
      <c r="Q1478" s="28"/>
      <c r="R1478" s="34"/>
      <c r="S1478" s="34"/>
      <c r="T1478" s="34"/>
      <c r="U1478" s="34"/>
      <c r="V1478" s="34"/>
      <c r="W1478" s="34"/>
      <c r="X1478" s="179"/>
      <c r="AA1478" s="16"/>
    </row>
    <row r="1479" spans="1:27" s="15" customFormat="1" ht="18.75" customHeight="1">
      <c r="A1479" s="201"/>
      <c r="B1479" s="188">
        <v>3480</v>
      </c>
      <c r="C1479" s="161" t="s">
        <v>4262</v>
      </c>
      <c r="D1479" s="89">
        <v>4127943871</v>
      </c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>
        <v>30</v>
      </c>
      <c r="P1479" s="28">
        <v>30</v>
      </c>
      <c r="Q1479" s="28"/>
      <c r="R1479" s="34"/>
      <c r="S1479" s="34"/>
      <c r="T1479" s="34"/>
      <c r="U1479" s="34"/>
      <c r="V1479" s="34"/>
      <c r="W1479" s="34"/>
      <c r="X1479" s="179"/>
      <c r="AA1479" s="16"/>
    </row>
    <row r="1480" spans="1:27" s="15" customFormat="1" ht="18.75" customHeight="1">
      <c r="A1480" s="201"/>
      <c r="B1480" s="188">
        <v>3842</v>
      </c>
      <c r="C1480" s="18" t="s">
        <v>405</v>
      </c>
      <c r="D1480" s="17">
        <v>4127918053</v>
      </c>
      <c r="E1480" s="34"/>
      <c r="F1480" s="28"/>
      <c r="G1480" s="28">
        <v>7</v>
      </c>
      <c r="H1480" s="28"/>
      <c r="I1480" s="28"/>
      <c r="J1480" s="28">
        <v>5</v>
      </c>
      <c r="K1480" s="28"/>
      <c r="L1480" s="28"/>
      <c r="M1480" s="28">
        <v>5</v>
      </c>
      <c r="N1480" s="28"/>
      <c r="O1480" s="28"/>
      <c r="P1480" s="28"/>
      <c r="Q1480" s="28"/>
      <c r="R1480" s="28"/>
      <c r="S1480" s="28"/>
      <c r="T1480" s="17"/>
      <c r="U1480" s="17"/>
      <c r="V1480" s="17"/>
      <c r="W1480" s="17"/>
      <c r="X1480" s="17"/>
      <c r="AA1480" s="16"/>
    </row>
    <row r="1481" spans="1:27" s="15" customFormat="1" ht="18.75" customHeight="1">
      <c r="A1481" s="201"/>
      <c r="B1481" s="188">
        <v>5592</v>
      </c>
      <c r="C1481" s="18" t="s">
        <v>5558</v>
      </c>
      <c r="D1481" s="17">
        <v>4127944603</v>
      </c>
      <c r="E1481" s="34"/>
      <c r="F1481" s="28"/>
      <c r="G1481" s="28">
        <v>8</v>
      </c>
      <c r="H1481" s="28"/>
      <c r="I1481" s="28"/>
      <c r="J1481" s="28"/>
      <c r="K1481" s="28"/>
      <c r="L1481" s="28"/>
      <c r="M1481" s="28"/>
      <c r="N1481" s="28"/>
      <c r="O1481" s="28"/>
      <c r="P1481" s="28">
        <v>5</v>
      </c>
      <c r="Q1481" s="28"/>
      <c r="R1481" s="28"/>
      <c r="S1481" s="28"/>
      <c r="T1481" s="17"/>
      <c r="U1481" s="17"/>
      <c r="V1481" s="17"/>
      <c r="W1481" s="17"/>
      <c r="X1481" s="17"/>
      <c r="AA1481" s="16"/>
    </row>
    <row r="1482" spans="1:27" s="15" customFormat="1" ht="18.75" customHeight="1">
      <c r="A1482" s="201"/>
      <c r="B1482" s="188">
        <v>5092</v>
      </c>
      <c r="C1482" s="18" t="s">
        <v>5559</v>
      </c>
      <c r="D1482" s="17">
        <v>4127935388</v>
      </c>
      <c r="E1482" s="34"/>
      <c r="F1482" s="28"/>
      <c r="G1482" s="28"/>
      <c r="H1482" s="28"/>
      <c r="I1482" s="28"/>
      <c r="J1482" s="28"/>
      <c r="K1482" s="28"/>
      <c r="L1482" s="28"/>
      <c r="M1482" s="28">
        <v>10</v>
      </c>
      <c r="N1482" s="28"/>
      <c r="O1482" s="28">
        <v>10</v>
      </c>
      <c r="P1482" s="28">
        <v>10</v>
      </c>
      <c r="Q1482" s="28"/>
      <c r="R1482" s="28"/>
      <c r="S1482" s="28"/>
      <c r="T1482" s="17"/>
      <c r="U1482" s="17"/>
      <c r="V1482" s="17"/>
      <c r="W1482" s="17"/>
      <c r="X1482" s="17"/>
      <c r="AA1482" s="16"/>
    </row>
    <row r="1483" spans="1:27" s="15" customFormat="1" ht="18.75" customHeight="1">
      <c r="A1483" s="201"/>
      <c r="B1483" s="188">
        <v>4457</v>
      </c>
      <c r="C1483" s="18" t="s">
        <v>5178</v>
      </c>
      <c r="D1483" s="17">
        <v>4127944469</v>
      </c>
      <c r="E1483" s="34"/>
      <c r="F1483" s="28"/>
      <c r="G1483" s="28">
        <v>10</v>
      </c>
      <c r="H1483" s="28"/>
      <c r="I1483" s="28"/>
      <c r="J1483" s="28"/>
      <c r="K1483" s="28"/>
      <c r="L1483" s="28"/>
      <c r="M1483" s="28"/>
      <c r="N1483" s="28"/>
      <c r="O1483" s="28"/>
      <c r="P1483" s="28">
        <v>20</v>
      </c>
      <c r="Q1483" s="28"/>
      <c r="R1483" s="28"/>
      <c r="S1483" s="28"/>
      <c r="T1483" s="17"/>
      <c r="U1483" s="17"/>
      <c r="V1483" s="17"/>
      <c r="W1483" s="17"/>
      <c r="X1483" s="17"/>
      <c r="AA1483" s="16"/>
    </row>
    <row r="1484" spans="1:27" s="15" customFormat="1" ht="18.75" customHeight="1">
      <c r="A1484" s="201"/>
      <c r="B1484" s="188">
        <v>3818</v>
      </c>
      <c r="C1484" s="18" t="s">
        <v>2815</v>
      </c>
      <c r="D1484" s="17">
        <v>4127926365</v>
      </c>
      <c r="E1484" s="34"/>
      <c r="F1484" s="28"/>
      <c r="G1484" s="28">
        <v>15</v>
      </c>
      <c r="H1484" s="28">
        <v>15</v>
      </c>
      <c r="I1484" s="28"/>
      <c r="J1484" s="28"/>
      <c r="K1484" s="28"/>
      <c r="L1484" s="28"/>
      <c r="M1484" s="28"/>
      <c r="N1484" s="28"/>
      <c r="O1484" s="28">
        <v>10</v>
      </c>
      <c r="P1484" s="28">
        <v>10</v>
      </c>
      <c r="Q1484" s="28"/>
      <c r="R1484" s="28"/>
      <c r="S1484" s="28"/>
      <c r="T1484" s="17"/>
      <c r="U1484" s="17"/>
      <c r="V1484" s="17"/>
      <c r="W1484" s="17"/>
      <c r="X1484" s="17"/>
      <c r="AA1484" s="16"/>
    </row>
    <row r="1485" spans="1:27" s="15" customFormat="1" ht="18.75" customHeight="1">
      <c r="A1485" s="201"/>
      <c r="B1485" s="188">
        <v>3950</v>
      </c>
      <c r="C1485" s="18" t="s">
        <v>3464</v>
      </c>
      <c r="D1485" s="17">
        <v>4127942502</v>
      </c>
      <c r="E1485" s="34"/>
      <c r="F1485" s="28"/>
      <c r="G1485" s="28">
        <v>10</v>
      </c>
      <c r="H1485" s="28">
        <v>8</v>
      </c>
      <c r="I1485" s="28"/>
      <c r="J1485" s="28">
        <v>5</v>
      </c>
      <c r="K1485" s="28"/>
      <c r="L1485" s="28"/>
      <c r="M1485" s="28"/>
      <c r="N1485" s="28"/>
      <c r="O1485" s="28">
        <v>10</v>
      </c>
      <c r="P1485" s="28">
        <v>5</v>
      </c>
      <c r="Q1485" s="28"/>
      <c r="R1485" s="28"/>
      <c r="S1485" s="28"/>
      <c r="T1485" s="17"/>
      <c r="U1485" s="17"/>
      <c r="V1485" s="17"/>
      <c r="W1485" s="17"/>
      <c r="X1485" s="17"/>
      <c r="AA1485" s="16"/>
    </row>
    <row r="1486" spans="1:27" s="15" customFormat="1" ht="18.75" customHeight="1">
      <c r="A1486" s="201"/>
      <c r="B1486" s="188">
        <v>5603</v>
      </c>
      <c r="C1486" s="18" t="s">
        <v>1617</v>
      </c>
      <c r="D1486" s="17">
        <v>4127918869</v>
      </c>
      <c r="E1486" s="34"/>
      <c r="F1486" s="28"/>
      <c r="G1486" s="28"/>
      <c r="H1486" s="28">
        <v>5</v>
      </c>
      <c r="I1486" s="28"/>
      <c r="J1486" s="28"/>
      <c r="K1486" s="28"/>
      <c r="L1486" s="28"/>
      <c r="M1486" s="28"/>
      <c r="N1486" s="28"/>
      <c r="O1486" s="28">
        <v>15</v>
      </c>
      <c r="P1486" s="28">
        <v>5</v>
      </c>
      <c r="Q1486" s="28"/>
      <c r="R1486" s="28"/>
      <c r="S1486" s="28"/>
      <c r="T1486" s="17"/>
      <c r="U1486" s="17"/>
      <c r="V1486" s="17"/>
      <c r="W1486" s="17"/>
      <c r="X1486" s="17"/>
      <c r="AA1486" s="16"/>
    </row>
    <row r="1487" spans="1:27" s="15" customFormat="1" ht="18.75" customHeight="1">
      <c r="A1487" s="201"/>
      <c r="B1487" s="188">
        <v>5678</v>
      </c>
      <c r="C1487" s="18" t="s">
        <v>5252</v>
      </c>
      <c r="D1487" s="17">
        <v>4127932187</v>
      </c>
      <c r="E1487" s="34"/>
      <c r="F1487" s="28"/>
      <c r="G1487" s="28">
        <v>10</v>
      </c>
      <c r="H1487" s="28">
        <v>5</v>
      </c>
      <c r="I1487" s="28"/>
      <c r="J1487" s="28"/>
      <c r="K1487" s="28"/>
      <c r="L1487" s="28"/>
      <c r="M1487" s="28">
        <v>5</v>
      </c>
      <c r="N1487" s="28"/>
      <c r="O1487" s="28">
        <v>5</v>
      </c>
      <c r="P1487" s="28">
        <v>5</v>
      </c>
      <c r="Q1487" s="28"/>
      <c r="R1487" s="28"/>
      <c r="S1487" s="28"/>
      <c r="T1487" s="17"/>
      <c r="U1487" s="17"/>
      <c r="V1487" s="17"/>
      <c r="W1487" s="17"/>
      <c r="X1487" s="17"/>
      <c r="AA1487" s="16"/>
    </row>
    <row r="1488" spans="1:27" s="15" customFormat="1" ht="18.75" customHeight="1">
      <c r="A1488" s="201"/>
      <c r="B1488" s="188">
        <v>3992</v>
      </c>
      <c r="C1488" s="18" t="s">
        <v>2963</v>
      </c>
      <c r="D1488" s="17">
        <v>4127945265</v>
      </c>
      <c r="E1488" s="34"/>
      <c r="F1488" s="28"/>
      <c r="G1488" s="28">
        <v>12</v>
      </c>
      <c r="H1488" s="28"/>
      <c r="I1488" s="28"/>
      <c r="J1488" s="28">
        <v>6</v>
      </c>
      <c r="K1488" s="28"/>
      <c r="L1488" s="28"/>
      <c r="M1488" s="28"/>
      <c r="N1488" s="28"/>
      <c r="O1488" s="28"/>
      <c r="P1488" s="28">
        <v>12</v>
      </c>
      <c r="Q1488" s="28"/>
      <c r="R1488" s="28"/>
      <c r="S1488" s="28"/>
      <c r="T1488" s="17"/>
      <c r="U1488" s="17"/>
      <c r="V1488" s="17"/>
      <c r="W1488" s="17"/>
      <c r="X1488" s="17"/>
      <c r="AA1488" s="16"/>
    </row>
    <row r="1489" spans="1:29" s="15" customFormat="1" ht="18.75" customHeight="1">
      <c r="A1489" s="201"/>
      <c r="B1489" s="188">
        <v>3852</v>
      </c>
      <c r="C1489" s="18" t="s">
        <v>1001</v>
      </c>
      <c r="D1489" s="17">
        <v>4127938489</v>
      </c>
      <c r="E1489" s="34"/>
      <c r="F1489" s="28"/>
      <c r="G1489" s="28">
        <v>5</v>
      </c>
      <c r="H1489" s="28">
        <v>10</v>
      </c>
      <c r="I1489" s="28"/>
      <c r="J1489" s="28"/>
      <c r="K1489" s="28"/>
      <c r="L1489" s="28"/>
      <c r="M1489" s="28"/>
      <c r="N1489" s="28"/>
      <c r="O1489" s="28">
        <v>10</v>
      </c>
      <c r="P1489" s="28">
        <v>6</v>
      </c>
      <c r="Q1489" s="28"/>
      <c r="R1489" s="28"/>
      <c r="S1489" s="28"/>
      <c r="T1489" s="17"/>
      <c r="U1489" s="17"/>
      <c r="V1489" s="17"/>
      <c r="W1489" s="17"/>
      <c r="X1489" s="17"/>
      <c r="AA1489" s="16"/>
    </row>
    <row r="1490" spans="1:29" s="15" customFormat="1" ht="18.75" customHeight="1">
      <c r="A1490" s="201"/>
      <c r="B1490" s="188">
        <v>3556</v>
      </c>
      <c r="C1490" s="18" t="s">
        <v>2480</v>
      </c>
      <c r="D1490" s="17">
        <v>4127947479</v>
      </c>
      <c r="E1490" s="34"/>
      <c r="F1490" s="28"/>
      <c r="G1490" s="28">
        <v>10</v>
      </c>
      <c r="H1490" s="28">
        <v>10</v>
      </c>
      <c r="I1490" s="28"/>
      <c r="J1490" s="28">
        <v>5</v>
      </c>
      <c r="K1490" s="28"/>
      <c r="L1490" s="28"/>
      <c r="M1490" s="28"/>
      <c r="N1490" s="28"/>
      <c r="O1490" s="28">
        <v>5</v>
      </c>
      <c r="P1490" s="28">
        <v>20</v>
      </c>
      <c r="Q1490" s="28"/>
      <c r="R1490" s="28"/>
      <c r="S1490" s="28"/>
      <c r="T1490" s="17"/>
      <c r="U1490" s="17"/>
      <c r="V1490" s="17"/>
      <c r="W1490" s="17"/>
      <c r="X1490" s="17"/>
      <c r="AA1490" s="16"/>
    </row>
    <row r="1491" spans="1:29" s="15" customFormat="1" ht="18.75" customHeight="1">
      <c r="A1491" s="201"/>
      <c r="B1491" s="188">
        <v>3385</v>
      </c>
      <c r="C1491" s="18" t="s">
        <v>2484</v>
      </c>
      <c r="D1491" s="17">
        <v>4127941272</v>
      </c>
      <c r="E1491" s="34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>
        <v>10</v>
      </c>
      <c r="P1491" s="28">
        <v>20</v>
      </c>
      <c r="Q1491" s="28"/>
      <c r="R1491" s="28"/>
      <c r="S1491" s="28"/>
      <c r="T1491" s="17"/>
      <c r="U1491" s="17"/>
      <c r="V1491" s="17"/>
      <c r="W1491" s="17"/>
      <c r="X1491" s="17"/>
      <c r="AA1491" s="16"/>
    </row>
    <row r="1492" spans="1:29" s="15" customFormat="1" ht="18.75" customHeight="1">
      <c r="A1492" s="201"/>
      <c r="B1492" s="188">
        <v>4829</v>
      </c>
      <c r="C1492" s="18" t="s">
        <v>3231</v>
      </c>
      <c r="D1492" s="17">
        <v>4127935761</v>
      </c>
      <c r="E1492" s="34"/>
      <c r="F1492" s="28"/>
      <c r="G1492" s="28">
        <v>10</v>
      </c>
      <c r="H1492" s="28">
        <v>3</v>
      </c>
      <c r="I1492" s="28"/>
      <c r="J1492" s="28"/>
      <c r="K1492" s="28"/>
      <c r="L1492" s="28"/>
      <c r="M1492" s="28"/>
      <c r="N1492" s="28"/>
      <c r="O1492" s="28">
        <v>5</v>
      </c>
      <c r="P1492" s="28">
        <v>10</v>
      </c>
      <c r="Q1492" s="28"/>
      <c r="R1492" s="28"/>
      <c r="S1492" s="28"/>
      <c r="T1492" s="17"/>
      <c r="U1492" s="17"/>
      <c r="V1492" s="17"/>
      <c r="W1492" s="17"/>
      <c r="X1492" s="17"/>
      <c r="AA1492" s="16"/>
    </row>
    <row r="1493" spans="1:29" s="15" customFormat="1" ht="18.75" customHeight="1">
      <c r="A1493" s="201"/>
      <c r="B1493" s="188">
        <v>3824</v>
      </c>
      <c r="C1493" s="18" t="s">
        <v>4100</v>
      </c>
      <c r="D1493" s="17">
        <v>4127940849</v>
      </c>
      <c r="E1493" s="34"/>
      <c r="F1493" s="28"/>
      <c r="G1493" s="28">
        <v>8</v>
      </c>
      <c r="H1493" s="28"/>
      <c r="I1493" s="28"/>
      <c r="J1493" s="28"/>
      <c r="K1493" s="28"/>
      <c r="L1493" s="28"/>
      <c r="M1493" s="28"/>
      <c r="N1493" s="28"/>
      <c r="O1493" s="28">
        <v>5</v>
      </c>
      <c r="P1493" s="28">
        <v>8</v>
      </c>
      <c r="Q1493" s="28"/>
      <c r="R1493" s="28"/>
      <c r="S1493" s="28"/>
      <c r="T1493" s="17"/>
      <c r="U1493" s="17"/>
      <c r="V1493" s="17"/>
      <c r="W1493" s="17"/>
      <c r="X1493" s="17"/>
      <c r="AA1493" s="16"/>
    </row>
    <row r="1494" spans="1:29" s="15" customFormat="1" ht="18.75" customHeight="1">
      <c r="A1494" s="201"/>
      <c r="B1494" s="188">
        <v>5660</v>
      </c>
      <c r="C1494" s="18" t="s">
        <v>5522</v>
      </c>
      <c r="D1494" s="17">
        <v>4127709042</v>
      </c>
      <c r="E1494" s="34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>
        <v>6</v>
      </c>
      <c r="R1494" s="28"/>
      <c r="S1494" s="28"/>
      <c r="T1494" s="17"/>
      <c r="U1494" s="17"/>
      <c r="V1494" s="17"/>
      <c r="W1494" s="17"/>
      <c r="X1494" s="17"/>
      <c r="AA1494" s="16"/>
    </row>
    <row r="1495" spans="1:29" s="15" customFormat="1" ht="18.75" customHeight="1">
      <c r="A1495" s="201"/>
      <c r="B1495" s="188">
        <v>5660</v>
      </c>
      <c r="C1495" s="18" t="s">
        <v>5560</v>
      </c>
      <c r="D1495" s="17">
        <v>4127709065</v>
      </c>
      <c r="E1495" s="28">
        <v>5</v>
      </c>
      <c r="F1495" s="28">
        <v>3</v>
      </c>
      <c r="G1495" s="28">
        <v>5</v>
      </c>
      <c r="H1495" s="28">
        <v>10</v>
      </c>
      <c r="I1495" s="28"/>
      <c r="J1495" s="28">
        <v>10</v>
      </c>
      <c r="K1495" s="28"/>
      <c r="L1495" s="28"/>
      <c r="M1495" s="28"/>
      <c r="N1495" s="28"/>
      <c r="O1495" s="28">
        <v>5</v>
      </c>
      <c r="P1495" s="28">
        <v>5</v>
      </c>
      <c r="Q1495" s="28"/>
      <c r="R1495" s="28"/>
      <c r="S1495" s="28"/>
      <c r="T1495" s="17"/>
      <c r="U1495" s="17"/>
      <c r="V1495" s="17"/>
      <c r="W1495" s="17"/>
      <c r="X1495" s="17"/>
      <c r="AA1495" s="16"/>
    </row>
    <row r="1496" spans="1:29" s="15" customFormat="1" ht="18.75" customHeight="1">
      <c r="A1496" s="218"/>
      <c r="B1496" s="219"/>
      <c r="C1496" s="68"/>
      <c r="D1496" s="67"/>
      <c r="E1496" s="70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67"/>
      <c r="U1496" s="67"/>
      <c r="V1496" s="67"/>
      <c r="W1496" s="67"/>
      <c r="X1496" s="67" t="s">
        <v>5561</v>
      </c>
      <c r="AA1496" s="16"/>
    </row>
    <row r="1497" spans="1:29" s="15" customFormat="1" ht="18.75" customHeight="1">
      <c r="A1497" s="201"/>
      <c r="B1497" s="188"/>
      <c r="C1497" s="18"/>
      <c r="D1497" s="17"/>
      <c r="E1497" s="34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17"/>
      <c r="R1497" s="17"/>
      <c r="S1497" s="17"/>
      <c r="T1497" s="17"/>
      <c r="U1497" s="17"/>
      <c r="V1497" s="17"/>
      <c r="W1497" s="17"/>
      <c r="X1497" s="17"/>
      <c r="AA1497" s="16"/>
    </row>
    <row r="1498" spans="1:29" s="15" customFormat="1" ht="18.75" customHeight="1">
      <c r="A1498" s="201"/>
      <c r="B1498" s="188"/>
      <c r="C1498" s="18"/>
      <c r="D1498" s="17"/>
      <c r="E1498" s="17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17"/>
      <c r="R1498" s="17"/>
      <c r="S1498" s="17"/>
      <c r="T1498" s="17"/>
      <c r="U1498" s="17"/>
      <c r="V1498" s="17"/>
      <c r="W1498" s="17"/>
      <c r="X1498" s="17"/>
      <c r="AA1498" s="16"/>
    </row>
    <row r="1499" spans="1:29" s="15" customFormat="1" ht="18.75" customHeight="1">
      <c r="A1499" s="201"/>
      <c r="B1499" s="188"/>
      <c r="C1499" s="18"/>
      <c r="D1499" s="82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17"/>
      <c r="AC1499" s="16"/>
    </row>
    <row r="1500" spans="1:29" s="11" customFormat="1" ht="18.75" customHeight="1">
      <c r="A1500" s="203"/>
      <c r="B1500" s="721" t="s">
        <v>5078</v>
      </c>
      <c r="C1500" s="721"/>
      <c r="D1500" s="85"/>
      <c r="E1500" s="85">
        <f t="shared" ref="E1500:O1500" si="0">SUM(E4:E1499)</f>
        <v>1271</v>
      </c>
      <c r="F1500" s="85">
        <f t="shared" si="0"/>
        <v>726</v>
      </c>
      <c r="G1500" s="85">
        <f t="shared" si="0"/>
        <v>8462</v>
      </c>
      <c r="H1500" s="85">
        <f t="shared" si="0"/>
        <v>9603</v>
      </c>
      <c r="I1500" s="85">
        <f t="shared" si="0"/>
        <v>188</v>
      </c>
      <c r="J1500" s="85">
        <f t="shared" si="0"/>
        <v>2814</v>
      </c>
      <c r="K1500" s="85">
        <f t="shared" si="0"/>
        <v>41</v>
      </c>
      <c r="L1500" s="85">
        <f t="shared" si="0"/>
        <v>34</v>
      </c>
      <c r="M1500" s="85">
        <f t="shared" si="0"/>
        <v>1340</v>
      </c>
      <c r="N1500" s="85">
        <f t="shared" si="0"/>
        <v>55</v>
      </c>
      <c r="O1500" s="85">
        <f t="shared" si="0"/>
        <v>6631</v>
      </c>
      <c r="P1500" s="85">
        <f t="shared" ref="P1500:V1500" si="1">SUM(P116:P1499)</f>
        <v>7193</v>
      </c>
      <c r="Q1500" s="85">
        <f t="shared" si="1"/>
        <v>190</v>
      </c>
      <c r="R1500" s="85">
        <f t="shared" si="1"/>
        <v>36</v>
      </c>
      <c r="S1500" s="85">
        <f t="shared" si="1"/>
        <v>10</v>
      </c>
      <c r="T1500" s="85">
        <f t="shared" si="1"/>
        <v>11</v>
      </c>
      <c r="U1500" s="85">
        <f t="shared" si="1"/>
        <v>20</v>
      </c>
      <c r="V1500" s="85">
        <f t="shared" si="1"/>
        <v>19</v>
      </c>
      <c r="W1500" s="85">
        <f>SUM(W5:W1499)</f>
        <v>30</v>
      </c>
      <c r="X1500" s="85">
        <f>SUM(X4:X1499)</f>
        <v>0</v>
      </c>
    </row>
    <row r="1501" spans="1:29" ht="18.75" customHeight="1">
      <c r="B1501" s="722" t="s">
        <v>2848</v>
      </c>
      <c r="C1501" s="723"/>
      <c r="D1501" s="120"/>
      <c r="E1501" s="209">
        <v>101989</v>
      </c>
      <c r="F1501" s="224">
        <v>94013</v>
      </c>
      <c r="G1501" s="224">
        <v>111058</v>
      </c>
      <c r="H1501" s="224">
        <v>73431</v>
      </c>
      <c r="I1501" s="224">
        <v>119066</v>
      </c>
      <c r="J1501" s="224">
        <v>87787</v>
      </c>
      <c r="K1501" s="224">
        <v>130922</v>
      </c>
      <c r="L1501" s="224">
        <v>215677</v>
      </c>
      <c r="M1501" s="224">
        <v>55959</v>
      </c>
      <c r="N1501" s="224">
        <v>107205</v>
      </c>
      <c r="O1501" s="224">
        <v>50183</v>
      </c>
      <c r="P1501" s="224">
        <v>46000</v>
      </c>
      <c r="Q1501" s="209">
        <v>177188</v>
      </c>
      <c r="R1501" s="209">
        <v>174150</v>
      </c>
      <c r="S1501" s="209">
        <v>352350</v>
      </c>
      <c r="T1501" s="209">
        <v>198450</v>
      </c>
      <c r="U1501" s="209">
        <v>61250</v>
      </c>
      <c r="V1501" s="209">
        <v>61250</v>
      </c>
      <c r="W1501" s="209">
        <v>61250</v>
      </c>
      <c r="X1501" s="209"/>
    </row>
    <row r="1502" spans="1:29" ht="31.5" customHeight="1">
      <c r="B1502" s="724" t="s">
        <v>2849</v>
      </c>
      <c r="C1502" s="725"/>
      <c r="D1502" s="210"/>
      <c r="E1502" s="211">
        <f t="shared" ref="E1502:W1502" si="2">E1500*E1501</f>
        <v>129628019</v>
      </c>
      <c r="F1502" s="211">
        <f t="shared" si="2"/>
        <v>68253438</v>
      </c>
      <c r="G1502" s="211">
        <f t="shared" si="2"/>
        <v>939772796</v>
      </c>
      <c r="H1502" s="211">
        <f t="shared" si="2"/>
        <v>705157893</v>
      </c>
      <c r="I1502" s="211">
        <f t="shared" si="2"/>
        <v>22384408</v>
      </c>
      <c r="J1502" s="211">
        <f t="shared" si="2"/>
        <v>247032618</v>
      </c>
      <c r="K1502" s="211">
        <f t="shared" si="2"/>
        <v>5367802</v>
      </c>
      <c r="L1502" s="211">
        <f t="shared" si="2"/>
        <v>7333018</v>
      </c>
      <c r="M1502" s="211">
        <f t="shared" si="2"/>
        <v>74985060</v>
      </c>
      <c r="N1502" s="211">
        <f t="shared" si="2"/>
        <v>5896275</v>
      </c>
      <c r="O1502" s="211">
        <f t="shared" si="2"/>
        <v>332763473</v>
      </c>
      <c r="P1502" s="211">
        <f t="shared" si="2"/>
        <v>330878000</v>
      </c>
      <c r="Q1502" s="211">
        <f t="shared" si="2"/>
        <v>33665720</v>
      </c>
      <c r="R1502" s="211">
        <f t="shared" si="2"/>
        <v>6269400</v>
      </c>
      <c r="S1502" s="211">
        <f t="shared" si="2"/>
        <v>3523500</v>
      </c>
      <c r="T1502" s="211">
        <f t="shared" si="2"/>
        <v>2182950</v>
      </c>
      <c r="U1502" s="211">
        <f t="shared" si="2"/>
        <v>1225000</v>
      </c>
      <c r="V1502" s="211">
        <f t="shared" si="2"/>
        <v>1163750</v>
      </c>
      <c r="W1502" s="211">
        <f t="shared" si="2"/>
        <v>1837500</v>
      </c>
      <c r="X1502" s="212">
        <f>W1502+V1502+U1502+T1502+S1502+R1502+Q1502+P1502+O1502+N1502+M1502+L1502+K1502+J1502+I1502+H1502+G1502+F1502+E1502</f>
        <v>2919320620</v>
      </c>
    </row>
  </sheetData>
  <autoFilter ref="A1:A1502"/>
  <mergeCells count="7">
    <mergeCell ref="B1502:C1502"/>
    <mergeCell ref="B1:X1"/>
    <mergeCell ref="B2:X2"/>
    <mergeCell ref="X446:X448"/>
    <mergeCell ref="X1041:X1044"/>
    <mergeCell ref="B1500:C1500"/>
    <mergeCell ref="B1501:C1501"/>
  </mergeCells>
  <conditionalFormatting sqref="D3">
    <cfRule type="duplicateValues" dxfId="5231" priority="61"/>
    <cfRule type="duplicateValues" dxfId="5230" priority="62"/>
    <cfRule type="duplicateValues" dxfId="5229" priority="63"/>
    <cfRule type="duplicateValues" dxfId="5228" priority="64"/>
    <cfRule type="duplicateValues" dxfId="5227" priority="65"/>
    <cfRule type="duplicateValues" dxfId="5226" priority="66"/>
  </conditionalFormatting>
  <conditionalFormatting sqref="D3:D5 D7:D9">
    <cfRule type="duplicateValues" dxfId="5225" priority="71"/>
    <cfRule type="duplicateValues" dxfId="5224" priority="72"/>
    <cfRule type="duplicateValues" dxfId="5223" priority="73"/>
    <cfRule type="duplicateValues" dxfId="5222" priority="74"/>
  </conditionalFormatting>
  <conditionalFormatting sqref="D3:D5 D11:D22 D7:D9">
    <cfRule type="duplicateValues" dxfId="5221" priority="79"/>
  </conditionalFormatting>
  <conditionalFormatting sqref="D4:D5 D11:D22 D7:D9">
    <cfRule type="duplicateValues" dxfId="5220" priority="76"/>
    <cfRule type="duplicateValues" dxfId="5219" priority="77"/>
    <cfRule type="duplicateValues" dxfId="5218" priority="78"/>
  </conditionalFormatting>
  <conditionalFormatting sqref="D6">
    <cfRule type="duplicateValues" dxfId="5217" priority="43"/>
    <cfRule type="duplicateValues" dxfId="5216" priority="44"/>
    <cfRule type="duplicateValues" dxfId="5215" priority="45"/>
  </conditionalFormatting>
  <conditionalFormatting sqref="D10">
    <cfRule type="duplicateValues" dxfId="5214" priority="49"/>
    <cfRule type="duplicateValues" dxfId="5213" priority="50"/>
    <cfRule type="duplicateValues" dxfId="5212" priority="51"/>
    <cfRule type="duplicateValues" dxfId="5211" priority="52"/>
    <cfRule type="duplicateValues" dxfId="5210" priority="53"/>
    <cfRule type="duplicateValues" dxfId="5209" priority="54"/>
    <cfRule type="duplicateValues" dxfId="5208" priority="55"/>
    <cfRule type="duplicateValues" dxfId="5207" priority="56"/>
    <cfRule type="duplicateValues" dxfId="5206" priority="57"/>
  </conditionalFormatting>
  <conditionalFormatting sqref="D23:D89">
    <cfRule type="duplicateValues" dxfId="5205" priority="83"/>
  </conditionalFormatting>
  <conditionalFormatting sqref="D90:D115">
    <cfRule type="duplicateValues" dxfId="5204" priority="82"/>
  </conditionalFormatting>
  <conditionalFormatting sqref="D127">
    <cfRule type="duplicateValues" dxfId="5203" priority="46"/>
    <cfRule type="duplicateValues" dxfId="5202" priority="47"/>
    <cfRule type="duplicateValues" dxfId="5201" priority="48"/>
  </conditionalFormatting>
  <conditionalFormatting sqref="D128:D159 D3:D5 D11:D126 D7:D9">
    <cfRule type="duplicateValues" dxfId="5200" priority="81"/>
  </conditionalFormatting>
  <conditionalFormatting sqref="D128:D159 D116:D126">
    <cfRule type="duplicateValues" dxfId="5199" priority="80"/>
  </conditionalFormatting>
  <conditionalFormatting sqref="D229">
    <cfRule type="duplicateValues" dxfId="5198" priority="40"/>
    <cfRule type="duplicateValues" dxfId="5197" priority="41"/>
    <cfRule type="duplicateValues" dxfId="5196" priority="42"/>
  </conditionalFormatting>
  <conditionalFormatting sqref="D367">
    <cfRule type="duplicateValues" dxfId="5195" priority="37"/>
    <cfRule type="duplicateValues" dxfId="5194" priority="38"/>
    <cfRule type="duplicateValues" dxfId="5193" priority="39"/>
  </conditionalFormatting>
  <conditionalFormatting sqref="D445">
    <cfRule type="duplicateValues" dxfId="5192" priority="34"/>
    <cfRule type="duplicateValues" dxfId="5191" priority="35"/>
    <cfRule type="duplicateValues" dxfId="5190" priority="36"/>
  </conditionalFormatting>
  <conditionalFormatting sqref="D541">
    <cfRule type="duplicateValues" dxfId="5189" priority="31"/>
    <cfRule type="duplicateValues" dxfId="5188" priority="32"/>
    <cfRule type="duplicateValues" dxfId="5187" priority="33"/>
  </conditionalFormatting>
  <conditionalFormatting sqref="D667:D670">
    <cfRule type="duplicateValues" dxfId="5186" priority="27"/>
  </conditionalFormatting>
  <conditionalFormatting sqref="D696">
    <cfRule type="duplicateValues" dxfId="5185" priority="28"/>
    <cfRule type="duplicateValues" dxfId="5184" priority="29"/>
    <cfRule type="duplicateValues" dxfId="5183" priority="30"/>
  </conditionalFormatting>
  <conditionalFormatting sqref="D785:D786">
    <cfRule type="duplicateValues" dxfId="5182" priority="24"/>
    <cfRule type="duplicateValues" dxfId="5181" priority="25"/>
    <cfRule type="duplicateValues" dxfId="5180" priority="26"/>
  </conditionalFormatting>
  <conditionalFormatting sqref="D874:D875">
    <cfRule type="duplicateValues" dxfId="5179" priority="20"/>
  </conditionalFormatting>
  <conditionalFormatting sqref="D895">
    <cfRule type="duplicateValues" dxfId="5178" priority="21"/>
    <cfRule type="duplicateValues" dxfId="5177" priority="22"/>
    <cfRule type="duplicateValues" dxfId="5176" priority="23"/>
  </conditionalFormatting>
  <conditionalFormatting sqref="D1040:D1044">
    <cfRule type="duplicateValues" dxfId="5175" priority="84"/>
  </conditionalFormatting>
  <conditionalFormatting sqref="D1136">
    <cfRule type="duplicateValues" dxfId="5174" priority="17"/>
    <cfRule type="duplicateValues" dxfId="5173" priority="18"/>
    <cfRule type="duplicateValues" dxfId="5172" priority="19"/>
  </conditionalFormatting>
  <conditionalFormatting sqref="D1199">
    <cfRule type="duplicateValues" dxfId="5171" priority="14"/>
    <cfRule type="duplicateValues" dxfId="5170" priority="15"/>
    <cfRule type="duplicateValues" dxfId="5169" priority="16"/>
  </conditionalFormatting>
  <conditionalFormatting sqref="D1341">
    <cfRule type="duplicateValues" dxfId="5168" priority="9" stopIfTrue="1"/>
    <cfRule type="duplicateValues" dxfId="5167" priority="10"/>
    <cfRule type="duplicateValues" dxfId="5166" priority="11"/>
    <cfRule type="duplicateValues" dxfId="5165" priority="12"/>
  </conditionalFormatting>
  <conditionalFormatting sqref="D1458:D1479">
    <cfRule type="duplicateValues" dxfId="5164" priority="5" stopIfTrue="1"/>
    <cfRule type="duplicateValues" dxfId="5163" priority="6"/>
    <cfRule type="duplicateValues" dxfId="5162" priority="7"/>
    <cfRule type="duplicateValues" dxfId="5161" priority="8"/>
  </conditionalFormatting>
  <conditionalFormatting sqref="D1480:D65536 D1342:D1457 D1:D1340">
    <cfRule type="duplicateValues" dxfId="5160" priority="14034" stopIfTrue="1"/>
  </conditionalFormatting>
  <conditionalFormatting sqref="D1499">
    <cfRule type="duplicateValues" dxfId="5159" priority="75"/>
  </conditionalFormatting>
  <conditionalFormatting sqref="D1500">
    <cfRule type="duplicateValues" dxfId="5158" priority="58"/>
    <cfRule type="duplicateValues" dxfId="5157" priority="59"/>
    <cfRule type="duplicateValues" dxfId="5156" priority="60"/>
    <cfRule type="duplicateValues" dxfId="5155" priority="68"/>
    <cfRule type="duplicateValues" dxfId="5154" priority="69"/>
    <cfRule type="duplicateValues" dxfId="5153" priority="70"/>
  </conditionalFormatting>
  <conditionalFormatting sqref="D1501:D65536 D3:D5 D11:D126 D128:D159 D7:D9">
    <cfRule type="duplicateValues" dxfId="5152" priority="67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6"/>
  <sheetViews>
    <sheetView workbookViewId="0">
      <pane xSplit="3" ySplit="4" topLeftCell="D14" activePane="bottomRight" state="frozen"/>
      <selection activeCell="O333" sqref="O333"/>
      <selection pane="topRight" activeCell="O333" sqref="O333"/>
      <selection pane="bottomLeft" activeCell="O333" sqref="O333"/>
      <selection pane="bottomRight" activeCell="A29" sqref="A29"/>
    </sheetView>
  </sheetViews>
  <sheetFormatPr defaultRowHeight="1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>
      <c r="A142" s="28">
        <v>2773</v>
      </c>
      <c r="B142" s="76" t="s">
        <v>1825</v>
      </c>
      <c r="C142" s="89">
        <v>4124402110</v>
      </c>
      <c r="D142" s="28"/>
      <c r="E142" s="28"/>
      <c r="F142" s="28"/>
      <c r="G142" s="28"/>
      <c r="H142" s="28"/>
      <c r="I142" s="28"/>
      <c r="J142" s="28">
        <v>5</v>
      </c>
      <c r="K142" s="28"/>
      <c r="L142" s="28"/>
      <c r="M142" s="96">
        <v>37</v>
      </c>
      <c r="N142" s="16"/>
      <c r="O142" s="23"/>
    </row>
    <row r="143" spans="1:15" s="15" customFormat="1" ht="15.7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s="15" customFormat="1" ht="15.75">
      <c r="A144" s="28"/>
      <c r="B144" s="75" t="s">
        <v>1827</v>
      </c>
      <c r="C144" s="8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16"/>
      <c r="O144" s="23"/>
    </row>
    <row r="145" spans="1:15" s="15" customFormat="1" ht="15.75">
      <c r="A145" s="96">
        <v>3183</v>
      </c>
      <c r="B145" s="76" t="s">
        <v>1828</v>
      </c>
      <c r="C145" s="89">
        <v>4124388908</v>
      </c>
      <c r="D145" s="28"/>
      <c r="E145" s="28"/>
      <c r="F145" s="28"/>
      <c r="G145" s="28"/>
      <c r="H145" s="28"/>
      <c r="I145" s="28"/>
      <c r="J145" s="28">
        <v>10</v>
      </c>
      <c r="K145" s="28"/>
      <c r="L145" s="28"/>
      <c r="M145" s="28"/>
      <c r="N145" s="16"/>
      <c r="O145" s="23"/>
    </row>
    <row r="146" spans="1:15" s="15" customFormat="1" ht="15.75">
      <c r="A146" s="28">
        <v>2802</v>
      </c>
      <c r="B146" s="76" t="s">
        <v>1829</v>
      </c>
      <c r="C146" s="89">
        <v>4124378910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  <c r="O146" s="23"/>
    </row>
    <row r="147" spans="1:15" s="15" customFormat="1" ht="15.75">
      <c r="A147" s="28">
        <v>3276</v>
      </c>
      <c r="B147" s="76" t="s">
        <v>1830</v>
      </c>
      <c r="C147" s="89">
        <v>4124372579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5.75">
      <c r="A148" s="28">
        <v>3608</v>
      </c>
      <c r="B148" s="76" t="s">
        <v>1831</v>
      </c>
      <c r="C148" s="89">
        <v>4124366114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  <c r="O148" s="23"/>
    </row>
    <row r="149" spans="1:15" s="15" customFormat="1" ht="15.75">
      <c r="A149" s="28">
        <v>4128</v>
      </c>
      <c r="B149" s="76" t="s">
        <v>1832</v>
      </c>
      <c r="C149" s="89">
        <v>4124378614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  <c r="O149" s="23"/>
    </row>
    <row r="150" spans="1:15" s="15" customFormat="1" ht="15.75">
      <c r="A150" s="28">
        <v>2055</v>
      </c>
      <c r="B150" s="76" t="s">
        <v>1833</v>
      </c>
      <c r="C150" s="89">
        <v>4124380299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96">
        <v>35</v>
      </c>
      <c r="N150" s="16"/>
      <c r="O150" s="23"/>
    </row>
    <row r="151" spans="1:15" s="15" customFormat="1" ht="15.75">
      <c r="A151" s="88" t="s">
        <v>1834</v>
      </c>
      <c r="B151" s="76" t="s">
        <v>1835</v>
      </c>
      <c r="C151" s="89">
        <v>38560</v>
      </c>
      <c r="D151" s="28"/>
      <c r="E151" s="28"/>
      <c r="F151" s="28"/>
      <c r="G151" s="28"/>
      <c r="H151" s="28"/>
      <c r="I151" s="28"/>
      <c r="J151" s="28"/>
      <c r="K151" s="28"/>
      <c r="L151" s="28">
        <v>3</v>
      </c>
      <c r="M151" s="28"/>
      <c r="N151" s="16"/>
      <c r="O151" s="23"/>
    </row>
    <row r="152" spans="1:15" s="15" customFormat="1" ht="15.75">
      <c r="A152" s="28">
        <v>5097</v>
      </c>
      <c r="B152" s="76" t="s">
        <v>1836</v>
      </c>
      <c r="C152" s="89">
        <v>4124396117</v>
      </c>
      <c r="D152" s="28"/>
      <c r="E152" s="28"/>
      <c r="F152" s="28"/>
      <c r="G152" s="28"/>
      <c r="H152" s="28"/>
      <c r="I152" s="28"/>
      <c r="J152" s="28">
        <v>5</v>
      </c>
      <c r="K152" s="28"/>
      <c r="L152" s="28"/>
      <c r="M152" s="28"/>
      <c r="N152" s="16"/>
      <c r="O152" s="23"/>
    </row>
    <row r="153" spans="1:15" s="15" customFormat="1" ht="15.75">
      <c r="A153" s="28">
        <v>4306</v>
      </c>
      <c r="B153" s="76" t="s">
        <v>1837</v>
      </c>
      <c r="C153" s="89">
        <v>4124386111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  <c r="O153" s="23"/>
    </row>
    <row r="154" spans="1:15" s="15" customFormat="1" ht="15.75">
      <c r="A154" s="28">
        <v>3999</v>
      </c>
      <c r="B154" s="76" t="s">
        <v>1838</v>
      </c>
      <c r="C154" s="89">
        <v>4124379653</v>
      </c>
      <c r="D154" s="28"/>
      <c r="E154" s="28"/>
      <c r="F154" s="28"/>
      <c r="G154" s="28"/>
      <c r="H154" s="28"/>
      <c r="I154" s="28"/>
      <c r="J154" s="28">
        <v>2</v>
      </c>
      <c r="K154" s="28"/>
      <c r="L154" s="28"/>
      <c r="M154" s="28"/>
      <c r="N154" s="16"/>
      <c r="O154" s="23"/>
    </row>
    <row r="155" spans="1:15" s="15" customFormat="1" ht="14.25" customHeight="1">
      <c r="A155" s="28">
        <v>4241</v>
      </c>
      <c r="B155" s="76" t="s">
        <v>1839</v>
      </c>
      <c r="C155" s="89">
        <v>4124373827</v>
      </c>
      <c r="D155" s="28"/>
      <c r="E155" s="28"/>
      <c r="F155" s="28"/>
      <c r="G155" s="28"/>
      <c r="H155" s="28"/>
      <c r="I155" s="28"/>
      <c r="J155" s="28">
        <v>10</v>
      </c>
      <c r="K155" s="28"/>
      <c r="L155" s="28"/>
      <c r="M155" s="28"/>
      <c r="N155" s="16"/>
      <c r="O155" s="23"/>
    </row>
    <row r="156" spans="1:15" s="15" customFormat="1" ht="15.75">
      <c r="A156" s="28">
        <v>5341</v>
      </c>
      <c r="B156" s="76" t="s">
        <v>1840</v>
      </c>
      <c r="C156" s="89">
        <v>4124372032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  <c r="O156" s="23"/>
    </row>
    <row r="157" spans="1:15" s="15" customFormat="1" ht="15.75">
      <c r="A157" s="28">
        <v>4326</v>
      </c>
      <c r="B157" s="76" t="s">
        <v>1841</v>
      </c>
      <c r="C157" s="89">
        <v>4124366371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  <c r="O157" s="23"/>
    </row>
    <row r="158" spans="1:15" s="15" customFormat="1" ht="15.75">
      <c r="A158" s="28">
        <v>5546</v>
      </c>
      <c r="B158" s="18" t="s">
        <v>1842</v>
      </c>
      <c r="C158" s="19">
        <v>4124351036</v>
      </c>
      <c r="D158" s="17"/>
      <c r="E158" s="17"/>
      <c r="F158" s="17"/>
      <c r="G158" s="17"/>
      <c r="H158" s="17"/>
      <c r="I158" s="17"/>
      <c r="J158" s="17">
        <v>10</v>
      </c>
      <c r="K158" s="17"/>
      <c r="L158" s="17"/>
      <c r="M158" s="17"/>
      <c r="N158" s="16"/>
    </row>
    <row r="159" spans="1:15" s="15" customFormat="1" ht="15.75">
      <c r="A159" s="28">
        <v>3639</v>
      </c>
      <c r="B159" s="76" t="s">
        <v>1843</v>
      </c>
      <c r="C159" s="89">
        <v>4124413453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34"/>
      <c r="M159" s="39" t="s">
        <v>1844</v>
      </c>
      <c r="N159" s="16"/>
    </row>
    <row r="160" spans="1:15" s="15" customFormat="1" ht="15.75">
      <c r="A160" s="56">
        <v>3180</v>
      </c>
      <c r="B160" s="76" t="s">
        <v>24</v>
      </c>
      <c r="C160" s="89">
        <v>4124595453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17"/>
      <c r="N160" s="16"/>
    </row>
    <row r="161" spans="1:14" s="15" customFormat="1" ht="15.75">
      <c r="A161" s="28">
        <v>3180</v>
      </c>
      <c r="B161" s="76" t="s">
        <v>24</v>
      </c>
      <c r="C161" s="89">
        <v>4124437393</v>
      </c>
      <c r="D161" s="28"/>
      <c r="E161" s="28"/>
      <c r="F161" s="28"/>
      <c r="G161" s="28"/>
      <c r="H161" s="28"/>
      <c r="I161" s="28"/>
      <c r="J161" s="28">
        <v>10</v>
      </c>
      <c r="K161" s="28"/>
      <c r="L161" s="28"/>
      <c r="M161" s="17"/>
      <c r="N161" s="16"/>
    </row>
    <row r="162" spans="1:14" s="15" customFormat="1" ht="15.75">
      <c r="A162" s="28">
        <v>2018</v>
      </c>
      <c r="B162" s="76" t="s">
        <v>1845</v>
      </c>
      <c r="C162" s="89">
        <v>4124381818</v>
      </c>
      <c r="D162" s="28"/>
      <c r="E162" s="28"/>
      <c r="F162" s="28"/>
      <c r="G162" s="28"/>
      <c r="H162" s="28"/>
      <c r="I162" s="28"/>
      <c r="J162" s="28">
        <v>5</v>
      </c>
      <c r="K162" s="28"/>
      <c r="L162" s="28"/>
      <c r="M162" s="28"/>
      <c r="N162" s="16"/>
    </row>
    <row r="163" spans="1:14" s="15" customFormat="1" ht="15.75">
      <c r="A163" s="28">
        <v>2050</v>
      </c>
      <c r="B163" s="77" t="s">
        <v>1846</v>
      </c>
      <c r="C163" s="89">
        <v>4124381675</v>
      </c>
      <c r="D163" s="28"/>
      <c r="E163" s="28"/>
      <c r="F163" s="28"/>
      <c r="G163" s="28"/>
      <c r="H163" s="28"/>
      <c r="I163" s="28"/>
      <c r="J163" s="28">
        <v>5</v>
      </c>
      <c r="K163" s="28"/>
      <c r="L163" s="28"/>
      <c r="M163" s="28"/>
      <c r="N163" s="16"/>
    </row>
    <row r="164" spans="1:14" s="15" customFormat="1" ht="15.75">
      <c r="A164" s="28">
        <v>4515</v>
      </c>
      <c r="B164" s="76" t="s">
        <v>1847</v>
      </c>
      <c r="C164" s="89">
        <v>4124365521</v>
      </c>
      <c r="D164" s="28"/>
      <c r="E164" s="28"/>
      <c r="F164" s="28"/>
      <c r="G164" s="28"/>
      <c r="H164" s="28"/>
      <c r="I164" s="28"/>
      <c r="J164" s="28">
        <v>5</v>
      </c>
      <c r="K164" s="28"/>
      <c r="L164" s="28"/>
      <c r="M164" s="28"/>
      <c r="N164" s="16"/>
    </row>
    <row r="165" spans="1:14" s="15" customFormat="1" ht="15.75">
      <c r="A165" s="28">
        <v>5247</v>
      </c>
      <c r="B165" s="76" t="s">
        <v>1848</v>
      </c>
      <c r="C165" s="89">
        <v>4124368923</v>
      </c>
      <c r="D165" s="28"/>
      <c r="E165" s="28"/>
      <c r="F165" s="28"/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>
      <c r="A166" s="28">
        <v>4259</v>
      </c>
      <c r="B166" s="76" t="s">
        <v>1849</v>
      </c>
      <c r="C166" s="89">
        <v>4124372174</v>
      </c>
      <c r="D166" s="28"/>
      <c r="E166" s="28"/>
      <c r="F166" s="28"/>
      <c r="G166" s="28"/>
      <c r="H166" s="28"/>
      <c r="I166" s="28"/>
      <c r="J166" s="28">
        <v>5</v>
      </c>
      <c r="K166" s="28"/>
      <c r="L166" s="28"/>
      <c r="M166" s="56">
        <v>45</v>
      </c>
      <c r="N166" s="16"/>
    </row>
    <row r="167" spans="1:14" s="15" customFormat="1" ht="15.75">
      <c r="A167" s="97"/>
      <c r="B167" s="98"/>
      <c r="C167" s="99"/>
      <c r="D167" s="97"/>
      <c r="E167" s="97"/>
      <c r="F167" s="97"/>
      <c r="G167" s="97"/>
      <c r="H167" s="97"/>
      <c r="I167" s="97"/>
      <c r="J167" s="97"/>
      <c r="K167" s="97"/>
      <c r="L167" s="97"/>
      <c r="M167" s="97" t="s">
        <v>1850</v>
      </c>
      <c r="N167" s="16"/>
    </row>
    <row r="168" spans="1:14" s="15" customFormat="1" ht="18" customHeight="1">
      <c r="A168" s="28"/>
      <c r="B168" s="75" t="s">
        <v>1853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>
      <c r="A169" s="96">
        <v>1653</v>
      </c>
      <c r="B169" s="76" t="s">
        <v>203</v>
      </c>
      <c r="C169" s="89">
        <v>4124390764</v>
      </c>
      <c r="D169" s="28"/>
      <c r="E169" s="28"/>
      <c r="F169" s="28">
        <v>5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>
      <c r="A170" s="28">
        <v>1663</v>
      </c>
      <c r="B170" s="76" t="s">
        <v>1155</v>
      </c>
      <c r="C170" s="89">
        <v>4124353157</v>
      </c>
      <c r="D170" s="28">
        <v>10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>
      <c r="A171" s="28">
        <v>5465</v>
      </c>
      <c r="B171" s="76" t="s">
        <v>929</v>
      </c>
      <c r="C171" s="89">
        <v>4124356336</v>
      </c>
      <c r="D171" s="28"/>
      <c r="E171" s="28"/>
      <c r="F171" s="28"/>
      <c r="G171" s="28"/>
      <c r="H171" s="28"/>
      <c r="I171" s="28"/>
      <c r="J171" s="28">
        <v>10</v>
      </c>
      <c r="K171" s="28"/>
      <c r="L171" s="28"/>
      <c r="M171" s="28"/>
      <c r="N171" s="16"/>
    </row>
    <row r="172" spans="1:14" s="15" customFormat="1" ht="15.75">
      <c r="A172" s="28">
        <v>1654</v>
      </c>
      <c r="B172" s="76" t="s">
        <v>166</v>
      </c>
      <c r="C172" s="89">
        <v>4124378625</v>
      </c>
      <c r="D172" s="28"/>
      <c r="E172" s="28">
        <v>10</v>
      </c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5.75">
      <c r="A173" s="28">
        <v>1535</v>
      </c>
      <c r="B173" s="76" t="s">
        <v>1467</v>
      </c>
      <c r="C173" s="89">
        <v>4124397755</v>
      </c>
      <c r="D173" s="28">
        <v>5</v>
      </c>
      <c r="E173" s="28">
        <v>5</v>
      </c>
      <c r="F173" s="28"/>
      <c r="G173" s="28"/>
      <c r="H173" s="28"/>
      <c r="I173" s="28"/>
      <c r="J173" s="28"/>
      <c r="K173" s="28"/>
      <c r="L173" s="28"/>
      <c r="M173" s="28"/>
      <c r="N173" s="16"/>
    </row>
    <row r="174" spans="1:14" s="15" customFormat="1" ht="15.75">
      <c r="A174" s="28">
        <v>5055</v>
      </c>
      <c r="B174" s="76" t="s">
        <v>1854</v>
      </c>
      <c r="C174" s="89">
        <v>4124388448</v>
      </c>
      <c r="D174" s="28"/>
      <c r="E174" s="28"/>
      <c r="F174" s="28"/>
      <c r="G174" s="28"/>
      <c r="H174" s="28"/>
      <c r="I174" s="28"/>
      <c r="J174" s="28">
        <v>5</v>
      </c>
      <c r="K174" s="28"/>
      <c r="L174" s="28"/>
      <c r="M174" s="28"/>
      <c r="N174" s="16"/>
    </row>
    <row r="175" spans="1:14" s="15" customFormat="1" ht="15.75">
      <c r="A175" s="28">
        <v>3245</v>
      </c>
      <c r="B175" s="76" t="s">
        <v>1855</v>
      </c>
      <c r="C175" s="89">
        <v>4124417916</v>
      </c>
      <c r="D175" s="28"/>
      <c r="E175" s="28"/>
      <c r="F175" s="28"/>
      <c r="G175" s="28"/>
      <c r="H175" s="28"/>
      <c r="I175" s="28"/>
      <c r="J175" s="28">
        <v>4</v>
      </c>
      <c r="K175" s="28"/>
      <c r="L175" s="28"/>
      <c r="M175" s="96" t="s">
        <v>1856</v>
      </c>
      <c r="N175" s="16"/>
    </row>
    <row r="176" spans="1:14" s="15" customFormat="1" ht="15.75">
      <c r="A176" s="56">
        <v>2400</v>
      </c>
      <c r="B176" s="76" t="s">
        <v>1857</v>
      </c>
      <c r="C176" s="89">
        <v>4124405701</v>
      </c>
      <c r="D176" s="28"/>
      <c r="E176" s="28"/>
      <c r="F176" s="28"/>
      <c r="G176" s="28"/>
      <c r="H176" s="28"/>
      <c r="I176" s="28"/>
      <c r="J176" s="28">
        <v>5</v>
      </c>
      <c r="K176" s="28"/>
      <c r="L176" s="28"/>
      <c r="M176" s="28"/>
      <c r="N176" s="16"/>
    </row>
    <row r="177" spans="1:14" s="15" customFormat="1" ht="15.75">
      <c r="A177" s="28">
        <v>3225</v>
      </c>
      <c r="B177" s="76" t="s">
        <v>1858</v>
      </c>
      <c r="C177" s="89">
        <v>4124405061</v>
      </c>
      <c r="D177" s="28"/>
      <c r="E177" s="28"/>
      <c r="F177" s="28"/>
      <c r="G177" s="28"/>
      <c r="H177" s="28"/>
      <c r="I177" s="28"/>
      <c r="J177" s="28">
        <v>5</v>
      </c>
      <c r="K177" s="28"/>
      <c r="L177" s="28"/>
      <c r="M177" s="28"/>
      <c r="N177" s="16"/>
    </row>
    <row r="178" spans="1:14" s="15" customFormat="1" ht="15.75">
      <c r="A178" s="28">
        <v>2995</v>
      </c>
      <c r="B178" s="76" t="s">
        <v>30</v>
      </c>
      <c r="C178" s="89">
        <v>4124404379</v>
      </c>
      <c r="D178" s="28"/>
      <c r="E178" s="28"/>
      <c r="F178" s="28"/>
      <c r="G178" s="28"/>
      <c r="H178" s="28"/>
      <c r="I178" s="28"/>
      <c r="J178" s="28">
        <v>10</v>
      </c>
      <c r="K178" s="28"/>
      <c r="L178" s="28"/>
      <c r="M178" s="28"/>
      <c r="N178" s="16"/>
    </row>
    <row r="179" spans="1:14" s="15" customFormat="1" ht="15.75">
      <c r="A179" s="28">
        <v>4135</v>
      </c>
      <c r="B179" s="76" t="s">
        <v>1859</v>
      </c>
      <c r="C179" s="89">
        <v>4124406561</v>
      </c>
      <c r="D179" s="28"/>
      <c r="E179" s="28"/>
      <c r="F179" s="28"/>
      <c r="G179" s="28"/>
      <c r="H179" s="28"/>
      <c r="I179" s="28"/>
      <c r="J179" s="28">
        <v>10</v>
      </c>
      <c r="K179" s="28"/>
      <c r="L179" s="28"/>
      <c r="M179" s="28"/>
      <c r="N179" s="16"/>
    </row>
    <row r="180" spans="1:14" s="15" customFormat="1" ht="15.75">
      <c r="A180" s="28">
        <v>4799</v>
      </c>
      <c r="B180" s="76" t="s">
        <v>1860</v>
      </c>
      <c r="C180" s="89">
        <v>4124407650</v>
      </c>
      <c r="D180" s="28"/>
      <c r="E180" s="28"/>
      <c r="F180" s="28"/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5.75">
      <c r="A181" s="28">
        <v>4361</v>
      </c>
      <c r="B181" s="76" t="s">
        <v>1861</v>
      </c>
      <c r="C181" s="89">
        <v>4124414800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6">
        <v>40</v>
      </c>
      <c r="N181" s="16"/>
    </row>
    <row r="182" spans="1:14" s="15" customFormat="1" ht="15.75">
      <c r="A182" s="88">
        <v>4020</v>
      </c>
      <c r="B182" s="76" t="s">
        <v>1862</v>
      </c>
      <c r="C182" s="89">
        <v>4124416685</v>
      </c>
      <c r="D182" s="28"/>
      <c r="E182" s="28"/>
      <c r="F182" s="28"/>
      <c r="G182" s="28"/>
      <c r="H182" s="28"/>
      <c r="I182" s="28"/>
      <c r="J182" s="28">
        <v>10</v>
      </c>
      <c r="K182" s="28"/>
      <c r="L182" s="28"/>
      <c r="M182" s="28"/>
      <c r="N182" s="16"/>
    </row>
    <row r="183" spans="1:14" s="15" customFormat="1" ht="15.75">
      <c r="A183" s="28">
        <v>4583</v>
      </c>
      <c r="B183" s="76" t="s">
        <v>1863</v>
      </c>
      <c r="C183" s="89">
        <v>4124406893</v>
      </c>
      <c r="D183" s="28">
        <v>5</v>
      </c>
      <c r="E183" s="28">
        <v>3</v>
      </c>
      <c r="F183" s="28"/>
      <c r="G183" s="28"/>
      <c r="H183" s="28"/>
      <c r="I183" s="28"/>
      <c r="J183" s="28">
        <v>3</v>
      </c>
      <c r="K183" s="28"/>
      <c r="L183" s="28"/>
      <c r="M183" s="28"/>
      <c r="N183" s="16"/>
    </row>
    <row r="184" spans="1:14" s="15" customFormat="1" ht="15.75">
      <c r="A184" s="28">
        <v>4129</v>
      </c>
      <c r="B184" s="76" t="s">
        <v>1864</v>
      </c>
      <c r="C184" s="89">
        <v>4124360157</v>
      </c>
      <c r="D184" s="28">
        <v>5</v>
      </c>
      <c r="E184" s="28">
        <v>5</v>
      </c>
      <c r="F184" s="28">
        <v>5</v>
      </c>
      <c r="G184" s="28"/>
      <c r="H184" s="28"/>
      <c r="I184" s="28"/>
      <c r="J184" s="28">
        <v>5</v>
      </c>
      <c r="K184" s="28"/>
      <c r="L184" s="28"/>
      <c r="M184" s="28"/>
      <c r="N184" s="16"/>
    </row>
    <row r="185" spans="1:14" s="15" customFormat="1" ht="15.75">
      <c r="A185" s="28">
        <v>4887</v>
      </c>
      <c r="B185" s="76" t="s">
        <v>1865</v>
      </c>
      <c r="C185" s="89">
        <v>4124405290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5.75">
      <c r="A186" s="28">
        <v>5075</v>
      </c>
      <c r="B186" s="76" t="s">
        <v>1866</v>
      </c>
      <c r="C186" s="89">
        <v>4124403526</v>
      </c>
      <c r="D186" s="28"/>
      <c r="E186" s="28"/>
      <c r="F186" s="28"/>
      <c r="G186" s="28"/>
      <c r="H186" s="28"/>
      <c r="I186" s="28"/>
      <c r="J186" s="28">
        <v>10</v>
      </c>
      <c r="K186" s="28"/>
      <c r="L186" s="28"/>
      <c r="M186" s="28"/>
      <c r="N186" s="16"/>
    </row>
    <row r="187" spans="1:14" s="15" customFormat="1" ht="15.75">
      <c r="A187" s="28">
        <v>4610</v>
      </c>
      <c r="B187" s="76" t="s">
        <v>1867</v>
      </c>
      <c r="C187" s="89">
        <v>4124421072</v>
      </c>
      <c r="D187" s="28"/>
      <c r="E187" s="28"/>
      <c r="F187" s="28"/>
      <c r="G187" s="28"/>
      <c r="H187" s="28"/>
      <c r="I187" s="28"/>
      <c r="J187" s="28">
        <v>5</v>
      </c>
      <c r="K187" s="28"/>
      <c r="L187" s="28"/>
      <c r="M187" s="88" t="s">
        <v>1883</v>
      </c>
      <c r="N187" s="16"/>
    </row>
    <row r="188" spans="1:14" s="15" customFormat="1" ht="15.75">
      <c r="A188" s="97"/>
      <c r="B188" s="98"/>
      <c r="C188" s="99"/>
      <c r="D188" s="97"/>
      <c r="E188" s="97"/>
      <c r="F188" s="97"/>
      <c r="G188" s="97"/>
      <c r="H188" s="97"/>
      <c r="I188" s="97"/>
      <c r="J188" s="97"/>
      <c r="K188" s="97"/>
      <c r="L188" s="97"/>
      <c r="M188" s="97" t="s">
        <v>1882</v>
      </c>
      <c r="N188" s="16"/>
    </row>
    <row r="189" spans="1:14" s="15" customFormat="1" ht="15.75">
      <c r="A189" s="28"/>
      <c r="B189" s="75" t="s">
        <v>1868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5.75">
      <c r="A190" s="56">
        <v>4122</v>
      </c>
      <c r="B190" s="76" t="s">
        <v>1869</v>
      </c>
      <c r="C190" s="89">
        <v>4124440527</v>
      </c>
      <c r="D190" s="28"/>
      <c r="E190" s="28"/>
      <c r="F190" s="28"/>
      <c r="G190" s="28"/>
      <c r="H190" s="28"/>
      <c r="I190" s="28"/>
      <c r="J190" s="28">
        <v>15</v>
      </c>
      <c r="K190" s="28"/>
      <c r="L190" s="28"/>
      <c r="M190" s="28"/>
      <c r="N190" s="16"/>
    </row>
    <row r="191" spans="1:14" s="15" customFormat="1" ht="15.75">
      <c r="A191" s="28">
        <v>3290</v>
      </c>
      <c r="B191" s="76" t="s">
        <v>1870</v>
      </c>
      <c r="C191" s="89">
        <v>4124439880</v>
      </c>
      <c r="D191" s="28"/>
      <c r="E191" s="28"/>
      <c r="F191" s="28"/>
      <c r="G191" s="28"/>
      <c r="H191" s="28"/>
      <c r="I191" s="28"/>
      <c r="J191" s="28">
        <v>10</v>
      </c>
      <c r="K191" s="28"/>
      <c r="L191" s="28"/>
      <c r="M191" s="28"/>
      <c r="N191" s="16"/>
    </row>
    <row r="192" spans="1:14" s="15" customFormat="1" ht="15.75">
      <c r="A192" s="28">
        <v>4968</v>
      </c>
      <c r="B192" s="76" t="s">
        <v>1871</v>
      </c>
      <c r="C192" s="89">
        <v>4124304155</v>
      </c>
      <c r="D192" s="28"/>
      <c r="E192" s="28"/>
      <c r="F192" s="28"/>
      <c r="G192" s="28"/>
      <c r="H192" s="28"/>
      <c r="I192" s="28"/>
      <c r="J192" s="28">
        <v>3</v>
      </c>
      <c r="K192" s="28"/>
      <c r="L192" s="28"/>
      <c r="M192" s="28"/>
      <c r="N192" s="16"/>
    </row>
    <row r="193" spans="1:14" s="15" customFormat="1" ht="15.75">
      <c r="A193" s="28">
        <v>3995</v>
      </c>
      <c r="B193" s="76" t="s">
        <v>840</v>
      </c>
      <c r="C193" s="89">
        <v>4124302536</v>
      </c>
      <c r="D193" s="28"/>
      <c r="E193" s="28"/>
      <c r="F193" s="28"/>
      <c r="G193" s="28"/>
      <c r="H193" s="28"/>
      <c r="I193" s="28"/>
      <c r="J193" s="28">
        <v>6</v>
      </c>
      <c r="K193" s="28"/>
      <c r="L193" s="28"/>
      <c r="M193" s="28"/>
      <c r="N193" s="16"/>
    </row>
    <row r="194" spans="1:14" s="15" customFormat="1" ht="15.75">
      <c r="A194" s="28">
        <v>5572</v>
      </c>
      <c r="B194" s="76" t="s">
        <v>1872</v>
      </c>
      <c r="C194" s="89">
        <v>4124332190</v>
      </c>
      <c r="D194" s="28"/>
      <c r="E194" s="28"/>
      <c r="F194" s="28"/>
      <c r="G194" s="28"/>
      <c r="H194" s="28"/>
      <c r="I194" s="28"/>
      <c r="J194" s="28">
        <v>5</v>
      </c>
      <c r="K194" s="28"/>
      <c r="L194" s="28"/>
      <c r="M194" s="28"/>
      <c r="N194" s="16"/>
    </row>
    <row r="195" spans="1:14" s="15" customFormat="1" ht="15.75">
      <c r="A195" s="28">
        <v>3962</v>
      </c>
      <c r="B195" s="76" t="s">
        <v>1873</v>
      </c>
      <c r="C195" s="89">
        <v>4124464962</v>
      </c>
      <c r="D195" s="28"/>
      <c r="E195" s="28"/>
      <c r="F195" s="28"/>
      <c r="G195" s="28"/>
      <c r="H195" s="28"/>
      <c r="I195" s="28"/>
      <c r="J195" s="28">
        <v>8</v>
      </c>
      <c r="K195" s="28"/>
      <c r="L195" s="28"/>
      <c r="M195" s="28"/>
      <c r="N195" s="16"/>
    </row>
    <row r="196" spans="1:14" s="15" customFormat="1" ht="15.75">
      <c r="A196" s="28">
        <v>3290</v>
      </c>
      <c r="B196" s="76" t="s">
        <v>235</v>
      </c>
      <c r="C196" s="89">
        <v>4124439729</v>
      </c>
      <c r="D196" s="28">
        <v>5</v>
      </c>
      <c r="E196" s="28">
        <v>5</v>
      </c>
      <c r="F196" s="28"/>
      <c r="G196" s="28"/>
      <c r="H196" s="28"/>
      <c r="I196" s="28"/>
      <c r="J196" s="28"/>
      <c r="K196" s="28"/>
      <c r="L196" s="28"/>
      <c r="M196" s="28"/>
      <c r="N196" s="16"/>
    </row>
    <row r="197" spans="1:14" s="15" customFormat="1" ht="15.75">
      <c r="A197" s="28">
        <v>3290</v>
      </c>
      <c r="B197" s="76" t="s">
        <v>235</v>
      </c>
      <c r="C197" s="89">
        <v>4124392167</v>
      </c>
      <c r="D197" s="28"/>
      <c r="E197" s="28"/>
      <c r="F197" s="28"/>
      <c r="G197" s="28"/>
      <c r="H197" s="28"/>
      <c r="I197" s="28">
        <v>3</v>
      </c>
      <c r="J197" s="28"/>
      <c r="K197" s="28"/>
      <c r="L197" s="28"/>
      <c r="M197" s="56" t="s">
        <v>1874</v>
      </c>
      <c r="N197" s="16"/>
    </row>
    <row r="198" spans="1:14" s="15" customFormat="1" ht="15.75">
      <c r="A198" s="88">
        <v>5369</v>
      </c>
      <c r="B198" s="76" t="s">
        <v>1881</v>
      </c>
      <c r="C198" s="89">
        <v>4124460633</v>
      </c>
      <c r="D198" s="28"/>
      <c r="E198" s="28"/>
      <c r="F198" s="28"/>
      <c r="G198" s="28"/>
      <c r="H198" s="28"/>
      <c r="I198" s="28"/>
      <c r="J198" s="28">
        <v>10</v>
      </c>
      <c r="K198" s="28"/>
      <c r="L198" s="28"/>
      <c r="M198" s="28"/>
      <c r="N198" s="16"/>
    </row>
    <row r="199" spans="1:14" s="15" customFormat="1" ht="15.75">
      <c r="A199" s="28">
        <v>4114</v>
      </c>
      <c r="B199" s="76" t="s">
        <v>1875</v>
      </c>
      <c r="C199" s="89">
        <v>4124450652</v>
      </c>
      <c r="D199" s="28"/>
      <c r="E199" s="28"/>
      <c r="F199" s="28"/>
      <c r="G199" s="28"/>
      <c r="H199" s="28"/>
      <c r="I199" s="28"/>
      <c r="J199" s="28">
        <v>10</v>
      </c>
      <c r="K199" s="28"/>
      <c r="L199" s="28"/>
      <c r="M199" s="28"/>
      <c r="N199" s="16"/>
    </row>
    <row r="200" spans="1:14" s="15" customFormat="1" ht="15.75">
      <c r="A200" s="28">
        <v>4418</v>
      </c>
      <c r="B200" s="76" t="s">
        <v>1876</v>
      </c>
      <c r="C200" s="89">
        <v>4124395426</v>
      </c>
      <c r="D200" s="28"/>
      <c r="E200" s="28"/>
      <c r="F200" s="28"/>
      <c r="G200" s="28"/>
      <c r="H200" s="28"/>
      <c r="I200" s="28"/>
      <c r="J200" s="28">
        <v>3</v>
      </c>
      <c r="K200" s="28"/>
      <c r="L200" s="28"/>
      <c r="M200" s="28"/>
      <c r="N200" s="16"/>
    </row>
    <row r="201" spans="1:14" s="15" customFormat="1" ht="15.75">
      <c r="A201" s="28">
        <v>2018</v>
      </c>
      <c r="B201" s="76" t="s">
        <v>1877</v>
      </c>
      <c r="C201" s="89">
        <v>4124388310</v>
      </c>
      <c r="D201" s="28"/>
      <c r="E201" s="28"/>
      <c r="F201" s="28"/>
      <c r="G201" s="28"/>
      <c r="H201" s="28"/>
      <c r="I201" s="28"/>
      <c r="J201" s="28">
        <v>6</v>
      </c>
      <c r="K201" s="28"/>
      <c r="L201" s="28"/>
      <c r="M201" s="28"/>
      <c r="N201" s="16"/>
    </row>
    <row r="202" spans="1:14" s="15" customFormat="1" ht="15.75">
      <c r="A202" s="28">
        <v>4276</v>
      </c>
      <c r="B202" s="76" t="s">
        <v>34</v>
      </c>
      <c r="C202" s="89">
        <v>4124394790</v>
      </c>
      <c r="D202" s="28"/>
      <c r="E202" s="28"/>
      <c r="F202" s="28"/>
      <c r="G202" s="28"/>
      <c r="H202" s="28"/>
      <c r="I202" s="28"/>
      <c r="J202" s="28">
        <v>3</v>
      </c>
      <c r="K202" s="28"/>
      <c r="L202" s="28"/>
      <c r="M202" s="28"/>
      <c r="N202" s="16"/>
    </row>
    <row r="203" spans="1:14" s="15" customFormat="1" ht="15.75">
      <c r="A203" s="28">
        <v>4305</v>
      </c>
      <c r="B203" s="76" t="s">
        <v>38</v>
      </c>
      <c r="C203" s="89">
        <v>4124395062</v>
      </c>
      <c r="D203" s="28"/>
      <c r="E203" s="28"/>
      <c r="F203" s="28"/>
      <c r="G203" s="28"/>
      <c r="H203" s="28"/>
      <c r="I203" s="28"/>
      <c r="J203" s="28">
        <v>3</v>
      </c>
      <c r="K203" s="28"/>
      <c r="L203" s="28"/>
      <c r="M203" s="28"/>
      <c r="N203" s="16"/>
    </row>
    <row r="204" spans="1:14" s="15" customFormat="1" ht="15.75">
      <c r="A204" s="28">
        <v>2797</v>
      </c>
      <c r="B204" s="76" t="s">
        <v>1878</v>
      </c>
      <c r="C204" s="89">
        <v>4124390377</v>
      </c>
      <c r="D204" s="28"/>
      <c r="E204" s="28"/>
      <c r="F204" s="28"/>
      <c r="G204" s="28"/>
      <c r="H204" s="28"/>
      <c r="I204" s="28"/>
      <c r="J204" s="28">
        <v>5</v>
      </c>
      <c r="K204" s="28"/>
      <c r="L204" s="28"/>
      <c r="M204" s="28"/>
      <c r="N204" s="16"/>
    </row>
    <row r="205" spans="1:14" s="15" customFormat="1" ht="15.75">
      <c r="A205" s="28">
        <v>3901</v>
      </c>
      <c r="B205" s="76" t="s">
        <v>644</v>
      </c>
      <c r="C205" s="89">
        <v>4124393960</v>
      </c>
      <c r="D205" s="28"/>
      <c r="E205" s="28"/>
      <c r="F205" s="28"/>
      <c r="G205" s="28"/>
      <c r="H205" s="28"/>
      <c r="I205" s="28"/>
      <c r="J205" s="28">
        <v>6</v>
      </c>
      <c r="K205" s="28"/>
      <c r="L205" s="28"/>
      <c r="M205" s="28"/>
      <c r="N205" s="16"/>
    </row>
    <row r="206" spans="1:14" s="15" customFormat="1" ht="15.75">
      <c r="A206" s="28">
        <v>4276</v>
      </c>
      <c r="B206" s="18" t="s">
        <v>34</v>
      </c>
      <c r="C206" s="19">
        <v>4124441434</v>
      </c>
      <c r="D206" s="17"/>
      <c r="E206" s="17"/>
      <c r="F206" s="17"/>
      <c r="G206" s="17"/>
      <c r="H206" s="17"/>
      <c r="I206" s="17"/>
      <c r="J206" s="17">
        <v>5</v>
      </c>
      <c r="K206" s="17"/>
      <c r="L206" s="17"/>
      <c r="M206" s="39">
        <v>51</v>
      </c>
      <c r="N206" s="16"/>
    </row>
    <row r="207" spans="1:14" s="15" customFormat="1" ht="15.75">
      <c r="A207" s="96">
        <v>2055</v>
      </c>
      <c r="B207" s="76" t="s">
        <v>1401</v>
      </c>
      <c r="C207" s="89">
        <v>4124468892</v>
      </c>
      <c r="D207" s="28"/>
      <c r="E207" s="28"/>
      <c r="F207" s="28"/>
      <c r="G207" s="28"/>
      <c r="H207" s="28"/>
      <c r="I207" s="28"/>
      <c r="J207" s="28">
        <v>5</v>
      </c>
      <c r="K207" s="28"/>
      <c r="L207" s="28"/>
      <c r="M207" s="17"/>
      <c r="N207" s="16"/>
    </row>
    <row r="208" spans="1:14" s="15" customFormat="1" ht="15.75">
      <c r="A208" s="28">
        <v>5595</v>
      </c>
      <c r="B208" s="76" t="s">
        <v>1892</v>
      </c>
      <c r="C208" s="89">
        <v>4124448284</v>
      </c>
      <c r="D208" s="28"/>
      <c r="E208" s="28"/>
      <c r="F208" s="28"/>
      <c r="G208" s="28"/>
      <c r="H208" s="28"/>
      <c r="I208" s="28"/>
      <c r="J208" s="28">
        <v>5</v>
      </c>
      <c r="K208" s="28"/>
      <c r="L208" s="28"/>
      <c r="M208" s="17"/>
      <c r="N208" s="16"/>
    </row>
    <row r="209" spans="1:16" s="15" customFormat="1" ht="15.75">
      <c r="A209" s="28">
        <v>2150</v>
      </c>
      <c r="B209" s="76" t="s">
        <v>1879</v>
      </c>
      <c r="C209" s="89">
        <v>4124441620</v>
      </c>
      <c r="D209" s="28"/>
      <c r="E209" s="28"/>
      <c r="F209" s="28"/>
      <c r="G209" s="28"/>
      <c r="H209" s="28"/>
      <c r="I209" s="34"/>
      <c r="J209" s="28">
        <v>6</v>
      </c>
      <c r="K209" s="34"/>
      <c r="L209" s="34"/>
      <c r="M209" s="17"/>
      <c r="N209" s="16"/>
      <c r="P209" s="15">
        <v>5</v>
      </c>
    </row>
    <row r="210" spans="1:16" s="15" customFormat="1" ht="15.75">
      <c r="A210" s="28">
        <v>2150</v>
      </c>
      <c r="B210" s="76" t="s">
        <v>1879</v>
      </c>
      <c r="C210" s="89">
        <v>4124447507</v>
      </c>
      <c r="D210" s="28"/>
      <c r="E210" s="28"/>
      <c r="F210" s="28"/>
      <c r="G210" s="34"/>
      <c r="H210" s="34"/>
      <c r="I210" s="34"/>
      <c r="J210" s="28">
        <v>15</v>
      </c>
      <c r="K210" s="28"/>
      <c r="L210" s="28"/>
      <c r="M210" s="47">
        <v>31</v>
      </c>
      <c r="N210" s="16"/>
    </row>
    <row r="211" spans="1:16" s="15" customFormat="1" ht="15.75">
      <c r="A211" s="97"/>
      <c r="B211" s="98"/>
      <c r="C211" s="99"/>
      <c r="D211" s="97"/>
      <c r="E211" s="97"/>
      <c r="F211" s="97"/>
      <c r="G211" s="70"/>
      <c r="H211" s="70"/>
      <c r="I211" s="70"/>
      <c r="J211" s="70"/>
      <c r="K211" s="70"/>
      <c r="L211" s="97"/>
      <c r="M211" s="67" t="s">
        <v>1884</v>
      </c>
      <c r="N211" s="16"/>
    </row>
    <row r="212" spans="1:16" s="15" customFormat="1" ht="15.75">
      <c r="A212" s="28"/>
      <c r="B212" s="75" t="s">
        <v>1880</v>
      </c>
      <c r="C212" s="89"/>
      <c r="D212" s="28"/>
      <c r="E212" s="28"/>
      <c r="F212" s="28"/>
      <c r="G212" s="34"/>
      <c r="H212" s="34"/>
      <c r="I212" s="34"/>
      <c r="J212" s="34"/>
      <c r="K212" s="34"/>
      <c r="L212" s="28"/>
      <c r="M212" s="17" t="s">
        <v>723</v>
      </c>
      <c r="N212" s="16"/>
    </row>
    <row r="213" spans="1:16" s="15" customFormat="1" ht="15.75">
      <c r="A213" s="88">
        <v>4436</v>
      </c>
      <c r="B213" s="76" t="s">
        <v>1885</v>
      </c>
      <c r="C213" s="89">
        <v>4124464648</v>
      </c>
      <c r="D213" s="28"/>
      <c r="E213" s="28"/>
      <c r="F213" s="28"/>
      <c r="G213" s="34"/>
      <c r="H213" s="34"/>
      <c r="I213" s="34"/>
      <c r="J213" s="28">
        <v>5</v>
      </c>
      <c r="K213" s="28"/>
      <c r="L213" s="28"/>
      <c r="M213" s="17"/>
      <c r="N213" s="16"/>
    </row>
    <row r="214" spans="1:16" s="15" customFormat="1" ht="15.75">
      <c r="A214" s="28">
        <v>4766</v>
      </c>
      <c r="B214" s="76" t="s">
        <v>1886</v>
      </c>
      <c r="C214" s="89">
        <v>4124464337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6" s="15" customFormat="1" ht="15.75">
      <c r="A215" s="28">
        <v>4636</v>
      </c>
      <c r="B215" s="77" t="s">
        <v>1887</v>
      </c>
      <c r="C215" s="89">
        <v>4124463657</v>
      </c>
      <c r="D215" s="28"/>
      <c r="E215" s="28"/>
      <c r="F215" s="28"/>
      <c r="G215" s="28"/>
      <c r="H215" s="28"/>
      <c r="I215" s="28"/>
      <c r="J215" s="28">
        <v>5</v>
      </c>
      <c r="K215" s="28"/>
      <c r="L215" s="28"/>
      <c r="M215" s="28"/>
      <c r="N215" s="16"/>
    </row>
    <row r="216" spans="1:16" s="15" customFormat="1" ht="17.25" customHeight="1">
      <c r="A216" s="101">
        <v>4603</v>
      </c>
      <c r="B216" s="77" t="s">
        <v>1888</v>
      </c>
      <c r="C216" s="89">
        <v>4124461523</v>
      </c>
      <c r="D216" s="28"/>
      <c r="E216" s="28"/>
      <c r="F216" s="28"/>
      <c r="G216" s="28"/>
      <c r="H216" s="28"/>
      <c r="I216" s="28"/>
      <c r="J216" s="28">
        <v>5</v>
      </c>
      <c r="K216" s="28"/>
      <c r="L216" s="28"/>
      <c r="M216" s="28"/>
      <c r="N216" s="16"/>
    </row>
    <row r="217" spans="1:16" s="15" customFormat="1" ht="15.75">
      <c r="A217" s="28">
        <v>4258</v>
      </c>
      <c r="B217" s="76" t="s">
        <v>1889</v>
      </c>
      <c r="C217" s="89">
        <v>4124465514</v>
      </c>
      <c r="D217" s="28"/>
      <c r="E217" s="28"/>
      <c r="F217" s="28"/>
      <c r="G217" s="28"/>
      <c r="H217" s="28"/>
      <c r="I217" s="28"/>
      <c r="J217" s="28">
        <v>5</v>
      </c>
      <c r="K217" s="28"/>
      <c r="L217" s="28"/>
      <c r="M217" s="28"/>
      <c r="N217" s="16"/>
    </row>
    <row r="218" spans="1:16" s="15" customFormat="1" ht="15.75">
      <c r="A218" s="28">
        <v>5423</v>
      </c>
      <c r="B218" s="76" t="s">
        <v>1890</v>
      </c>
      <c r="C218" s="89">
        <v>4124466800</v>
      </c>
      <c r="D218" s="28"/>
      <c r="E218" s="28"/>
      <c r="F218" s="28"/>
      <c r="G218" s="28"/>
      <c r="H218" s="28"/>
      <c r="I218" s="28"/>
      <c r="J218" s="28">
        <v>5</v>
      </c>
      <c r="K218" s="28"/>
      <c r="L218" s="28"/>
      <c r="M218" s="28"/>
      <c r="N218" s="16"/>
    </row>
    <row r="219" spans="1:16" s="15" customFormat="1" ht="15.75">
      <c r="A219" s="28">
        <v>2909</v>
      </c>
      <c r="B219" s="76" t="s">
        <v>1891</v>
      </c>
      <c r="C219" s="89">
        <v>4124476517</v>
      </c>
      <c r="D219" s="28"/>
      <c r="E219" s="28"/>
      <c r="F219" s="28"/>
      <c r="G219" s="28"/>
      <c r="H219" s="28"/>
      <c r="I219" s="28"/>
      <c r="J219" s="28">
        <v>5</v>
      </c>
      <c r="K219" s="28"/>
      <c r="L219" s="28"/>
      <c r="M219" s="28"/>
      <c r="N219" s="16"/>
    </row>
    <row r="220" spans="1:16" s="15" customFormat="1" ht="15.75">
      <c r="A220" s="28">
        <v>2909</v>
      </c>
      <c r="B220" s="76" t="s">
        <v>1891</v>
      </c>
      <c r="C220" s="89">
        <v>4124476868</v>
      </c>
      <c r="D220" s="28"/>
      <c r="E220" s="28"/>
      <c r="F220" s="28"/>
      <c r="G220" s="28"/>
      <c r="H220" s="28"/>
      <c r="I220" s="28"/>
      <c r="J220" s="28">
        <v>5</v>
      </c>
      <c r="K220" s="28"/>
      <c r="L220" s="28"/>
      <c r="M220" s="28"/>
      <c r="N220" s="16"/>
    </row>
    <row r="221" spans="1:16" s="15" customFormat="1" ht="15.75">
      <c r="A221" s="96">
        <v>5595</v>
      </c>
      <c r="B221" s="79" t="s">
        <v>1893</v>
      </c>
      <c r="C221" s="89">
        <v>4124467370</v>
      </c>
      <c r="D221" s="28"/>
      <c r="E221" s="28"/>
      <c r="F221" s="28"/>
      <c r="G221" s="28"/>
      <c r="H221" s="28"/>
      <c r="I221" s="28"/>
      <c r="J221" s="28">
        <v>9</v>
      </c>
      <c r="K221" s="28"/>
      <c r="L221" s="28"/>
      <c r="M221" s="28"/>
      <c r="N221" s="16"/>
    </row>
    <row r="222" spans="1:16" s="15" customFormat="1" ht="15.75">
      <c r="A222" s="28">
        <v>2150</v>
      </c>
      <c r="B222" s="77" t="s">
        <v>1879</v>
      </c>
      <c r="C222" s="89">
        <v>4124466420</v>
      </c>
      <c r="D222" s="28"/>
      <c r="E222" s="28"/>
      <c r="F222" s="28"/>
      <c r="G222" s="28"/>
      <c r="H222" s="28"/>
      <c r="I222" s="28"/>
      <c r="J222" s="28">
        <v>20</v>
      </c>
      <c r="K222" s="28"/>
      <c r="L222" s="28"/>
      <c r="M222" s="28"/>
      <c r="N222" s="16"/>
    </row>
    <row r="223" spans="1:16" s="15" customFormat="1" ht="15.75">
      <c r="A223" s="28">
        <v>4515</v>
      </c>
      <c r="B223" s="77" t="s">
        <v>1894</v>
      </c>
      <c r="C223" s="89">
        <v>4124464236</v>
      </c>
      <c r="D223" s="28"/>
      <c r="E223" s="28"/>
      <c r="F223" s="28"/>
      <c r="G223" s="28"/>
      <c r="H223" s="28"/>
      <c r="I223" s="28"/>
      <c r="J223" s="28">
        <v>3</v>
      </c>
      <c r="K223" s="28"/>
      <c r="L223" s="28"/>
      <c r="M223" s="28"/>
      <c r="N223" s="16"/>
    </row>
    <row r="224" spans="1:16" s="15" customFormat="1" ht="15.75">
      <c r="A224" s="28" t="s">
        <v>1896</v>
      </c>
      <c r="B224" s="77" t="s">
        <v>1897</v>
      </c>
      <c r="C224" s="89">
        <v>38949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5.75">
      <c r="A225" s="97"/>
      <c r="B225" s="9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97" t="s">
        <v>1952</v>
      </c>
      <c r="N225" s="16"/>
    </row>
    <row r="226" spans="1:14" s="15" customFormat="1" ht="15.75">
      <c r="A226" s="28"/>
      <c r="B226" s="75" t="s">
        <v>1895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16"/>
    </row>
    <row r="227" spans="1:14" s="15" customFormat="1" ht="15.75">
      <c r="A227" s="96">
        <v>3210</v>
      </c>
      <c r="B227" s="76" t="s">
        <v>1898</v>
      </c>
      <c r="C227" s="89">
        <v>4124486892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28"/>
      <c r="N227" s="16"/>
    </row>
    <row r="228" spans="1:14" s="15" customFormat="1" ht="15.75">
      <c r="A228" s="28">
        <v>4243</v>
      </c>
      <c r="B228" s="76" t="s">
        <v>1899</v>
      </c>
      <c r="C228" s="89">
        <v>4124487059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28"/>
      <c r="N228" s="16"/>
    </row>
    <row r="229" spans="1:14" s="15" customFormat="1" ht="15.75">
      <c r="A229" s="28">
        <v>5351</v>
      </c>
      <c r="B229" s="76" t="s">
        <v>1900</v>
      </c>
      <c r="C229" s="89">
        <v>4124487456</v>
      </c>
      <c r="D229" s="28"/>
      <c r="E229" s="28"/>
      <c r="F229" s="28"/>
      <c r="G229" s="28"/>
      <c r="H229" s="28"/>
      <c r="I229" s="28"/>
      <c r="J229" s="28">
        <v>5</v>
      </c>
      <c r="K229" s="28"/>
      <c r="L229" s="28"/>
      <c r="M229" s="28"/>
      <c r="N229" s="16"/>
    </row>
    <row r="230" spans="1:14" s="15" customFormat="1" ht="15.75">
      <c r="A230" s="28">
        <v>3142</v>
      </c>
      <c r="B230" s="76" t="s">
        <v>1901</v>
      </c>
      <c r="C230" s="89">
        <v>4124488449</v>
      </c>
      <c r="D230" s="28"/>
      <c r="E230" s="28"/>
      <c r="F230" s="28"/>
      <c r="G230" s="28"/>
      <c r="H230" s="28"/>
      <c r="I230" s="28"/>
      <c r="J230" s="28">
        <v>5</v>
      </c>
      <c r="K230" s="28"/>
      <c r="L230" s="28"/>
      <c r="M230" s="28"/>
      <c r="N230" s="16"/>
    </row>
    <row r="231" spans="1:14" s="15" customFormat="1" ht="15.75">
      <c r="A231" s="28">
        <v>4260</v>
      </c>
      <c r="B231" s="76" t="s">
        <v>1902</v>
      </c>
      <c r="C231" s="89">
        <v>4124490227</v>
      </c>
      <c r="D231" s="28"/>
      <c r="E231" s="28"/>
      <c r="F231" s="28"/>
      <c r="G231" s="28"/>
      <c r="H231" s="28"/>
      <c r="I231" s="28"/>
      <c r="J231" s="28">
        <v>5</v>
      </c>
      <c r="K231" s="28"/>
      <c r="L231" s="28"/>
      <c r="M231" s="28"/>
      <c r="N231" s="16"/>
    </row>
    <row r="232" spans="1:14" s="15" customFormat="1" ht="15.75">
      <c r="A232" s="28">
        <v>4414</v>
      </c>
      <c r="B232" s="76" t="s">
        <v>1903</v>
      </c>
      <c r="C232" s="89">
        <v>4124489304</v>
      </c>
      <c r="D232" s="28"/>
      <c r="E232" s="28"/>
      <c r="F232" s="28"/>
      <c r="G232" s="28"/>
      <c r="H232" s="28"/>
      <c r="I232" s="28"/>
      <c r="J232" s="28">
        <v>5</v>
      </c>
      <c r="K232" s="28"/>
      <c r="L232" s="28"/>
      <c r="M232" s="28"/>
      <c r="N232" s="16"/>
    </row>
    <row r="233" spans="1:14" s="15" customFormat="1" ht="15.75">
      <c r="A233" s="28">
        <v>4479</v>
      </c>
      <c r="B233" s="76" t="s">
        <v>1904</v>
      </c>
      <c r="C233" s="89">
        <v>4124494952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>
      <c r="A234" s="88">
        <v>4667</v>
      </c>
      <c r="B234" s="76" t="s">
        <v>1905</v>
      </c>
      <c r="C234" s="89">
        <v>4124502962</v>
      </c>
      <c r="D234" s="28"/>
      <c r="E234" s="28"/>
      <c r="F234" s="28"/>
      <c r="G234" s="28"/>
      <c r="H234" s="28"/>
      <c r="I234" s="28"/>
      <c r="J234" s="28">
        <v>5</v>
      </c>
      <c r="K234" s="28"/>
      <c r="L234" s="28"/>
      <c r="M234" s="28"/>
      <c r="N234" s="16"/>
    </row>
    <row r="235" spans="1:14" s="15" customFormat="1" ht="15.75">
      <c r="A235" s="28">
        <v>2853</v>
      </c>
      <c r="B235" s="76" t="s">
        <v>1906</v>
      </c>
      <c r="C235" s="89">
        <v>4124493923</v>
      </c>
      <c r="D235" s="28"/>
      <c r="E235" s="28"/>
      <c r="F235" s="28"/>
      <c r="G235" s="28"/>
      <c r="H235" s="28"/>
      <c r="I235" s="28"/>
      <c r="J235" s="28">
        <v>10</v>
      </c>
      <c r="K235" s="28"/>
      <c r="L235" s="28"/>
      <c r="M235" s="28"/>
      <c r="N235" s="16"/>
    </row>
    <row r="236" spans="1:14" s="15" customFormat="1" ht="15.75">
      <c r="A236" s="28">
        <v>4040</v>
      </c>
      <c r="B236" s="76" t="s">
        <v>1907</v>
      </c>
      <c r="C236" s="89">
        <v>4124492053</v>
      </c>
      <c r="D236" s="28"/>
      <c r="E236" s="28"/>
      <c r="F236" s="28"/>
      <c r="G236" s="28"/>
      <c r="H236" s="28"/>
      <c r="I236" s="28"/>
      <c r="J236" s="28">
        <v>10</v>
      </c>
      <c r="K236" s="28"/>
      <c r="L236" s="28"/>
      <c r="M236" s="28"/>
      <c r="N236" s="16"/>
    </row>
    <row r="237" spans="1:14" s="15" customFormat="1" ht="15.75">
      <c r="A237" s="28">
        <v>2061</v>
      </c>
      <c r="B237" s="76" t="s">
        <v>1780</v>
      </c>
      <c r="C237" s="89">
        <v>4124488000</v>
      </c>
      <c r="D237" s="28"/>
      <c r="E237" s="28"/>
      <c r="F237" s="28"/>
      <c r="G237" s="28"/>
      <c r="H237" s="28"/>
      <c r="I237" s="28"/>
      <c r="J237" s="28">
        <v>5</v>
      </c>
      <c r="K237" s="28"/>
      <c r="L237" s="28"/>
      <c r="M237" s="28"/>
      <c r="N237" s="16"/>
    </row>
    <row r="238" spans="1:14" s="15" customFormat="1" ht="15.75">
      <c r="A238" s="28">
        <v>2292</v>
      </c>
      <c r="B238" s="76" t="s">
        <v>1908</v>
      </c>
      <c r="C238" s="89">
        <v>4124487114</v>
      </c>
      <c r="D238" s="28"/>
      <c r="E238" s="28"/>
      <c r="F238" s="28"/>
      <c r="G238" s="28"/>
      <c r="H238" s="28"/>
      <c r="I238" s="28"/>
      <c r="J238" s="28">
        <v>5</v>
      </c>
      <c r="K238" s="28"/>
      <c r="L238" s="28"/>
      <c r="M238" s="28"/>
      <c r="N238" s="16"/>
    </row>
    <row r="239" spans="1:14" s="15" customFormat="1" ht="15.75">
      <c r="A239" s="56">
        <v>4211</v>
      </c>
      <c r="B239" s="76" t="s">
        <v>1909</v>
      </c>
      <c r="C239" s="89">
        <v>4124473190</v>
      </c>
      <c r="D239" s="28"/>
      <c r="E239" s="28"/>
      <c r="F239" s="28"/>
      <c r="G239" s="28"/>
      <c r="H239" s="28"/>
      <c r="I239" s="28"/>
      <c r="J239" s="28">
        <v>2</v>
      </c>
      <c r="K239" s="28"/>
      <c r="L239" s="28"/>
      <c r="M239" s="28"/>
      <c r="N239" s="16"/>
    </row>
    <row r="240" spans="1:14" s="15" customFormat="1" ht="15.75">
      <c r="A240" s="28">
        <v>3029</v>
      </c>
      <c r="B240" s="76" t="s">
        <v>1910</v>
      </c>
      <c r="C240" s="89">
        <v>4124491343</v>
      </c>
      <c r="D240" s="28"/>
      <c r="E240" s="28"/>
      <c r="F240" s="28"/>
      <c r="G240" s="28"/>
      <c r="H240" s="28"/>
      <c r="I240" s="28"/>
      <c r="J240" s="28">
        <v>4</v>
      </c>
      <c r="K240" s="28"/>
      <c r="L240" s="28"/>
      <c r="M240" s="28"/>
      <c r="N240" s="16"/>
    </row>
    <row r="241" spans="1:14" s="15" customFormat="1" ht="15.75">
      <c r="A241" s="28">
        <v>4256</v>
      </c>
      <c r="B241" s="76" t="s">
        <v>1911</v>
      </c>
      <c r="C241" s="89">
        <v>4124492749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>
      <c r="A242" s="28">
        <v>3104</v>
      </c>
      <c r="B242" s="76" t="s">
        <v>1912</v>
      </c>
      <c r="C242" s="89">
        <v>4124492077</v>
      </c>
      <c r="D242" s="28"/>
      <c r="E242" s="28"/>
      <c r="F242" s="28"/>
      <c r="G242" s="28"/>
      <c r="H242" s="28"/>
      <c r="I242" s="28"/>
      <c r="J242" s="28">
        <v>5</v>
      </c>
      <c r="K242" s="28"/>
      <c r="L242" s="28"/>
      <c r="M242" s="28"/>
      <c r="N242" s="16"/>
    </row>
    <row r="243" spans="1:14" s="15" customFormat="1" ht="15.75">
      <c r="A243" s="28">
        <v>5473</v>
      </c>
      <c r="B243" s="76" t="s">
        <v>1913</v>
      </c>
      <c r="C243" s="89">
        <v>4124489484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  <c r="N243" s="16"/>
    </row>
    <row r="244" spans="1:14" s="15" customFormat="1" ht="15.75">
      <c r="A244" s="28">
        <v>4172</v>
      </c>
      <c r="B244" s="76" t="s">
        <v>1914</v>
      </c>
      <c r="C244" s="89">
        <v>4124488376</v>
      </c>
      <c r="D244" s="28"/>
      <c r="E244" s="28"/>
      <c r="F244" s="28"/>
      <c r="G244" s="28"/>
      <c r="H244" s="28"/>
      <c r="I244" s="28"/>
      <c r="J244" s="28">
        <v>5</v>
      </c>
      <c r="K244" s="28"/>
      <c r="L244" s="28"/>
      <c r="M244" s="28"/>
      <c r="N244" s="16"/>
    </row>
    <row r="245" spans="1:14" s="15" customFormat="1" ht="15.75">
      <c r="A245" s="28">
        <v>5343</v>
      </c>
      <c r="B245" s="76" t="s">
        <v>1915</v>
      </c>
      <c r="C245" s="89">
        <v>4124491134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5.75">
      <c r="A246" s="28">
        <v>2098</v>
      </c>
      <c r="B246" s="76" t="s">
        <v>1916</v>
      </c>
      <c r="C246" s="89">
        <v>4124490223</v>
      </c>
      <c r="D246" s="28"/>
      <c r="E246" s="28"/>
      <c r="F246" s="28"/>
      <c r="G246" s="28"/>
      <c r="H246" s="28"/>
      <c r="I246" s="28"/>
      <c r="J246" s="28">
        <v>5</v>
      </c>
      <c r="K246" s="28"/>
      <c r="L246" s="28"/>
      <c r="M246" s="28"/>
      <c r="N246" s="16"/>
    </row>
    <row r="247" spans="1:14" s="15" customFormat="1" ht="15.75">
      <c r="A247" s="97"/>
      <c r="B247" s="98"/>
      <c r="C247" s="99"/>
      <c r="D247" s="97"/>
      <c r="E247" s="97"/>
      <c r="F247" s="97"/>
      <c r="G247" s="97"/>
      <c r="H247" s="97"/>
      <c r="I247" s="97"/>
      <c r="J247" s="97"/>
      <c r="K247" s="97"/>
      <c r="L247" s="97"/>
      <c r="M247" s="97">
        <v>109</v>
      </c>
      <c r="N247" s="16"/>
    </row>
    <row r="248" spans="1:14" s="15" customFormat="1" ht="15.75">
      <c r="A248" s="28"/>
      <c r="B248" s="75" t="s">
        <v>1917</v>
      </c>
      <c r="C248" s="8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16"/>
    </row>
    <row r="249" spans="1:14" s="15" customFormat="1" ht="15.75">
      <c r="A249" s="28">
        <v>3728</v>
      </c>
      <c r="B249" s="76" t="s">
        <v>1922</v>
      </c>
      <c r="C249" s="89">
        <v>4124553068</v>
      </c>
      <c r="D249" s="28"/>
      <c r="E249" s="28"/>
      <c r="F249" s="28"/>
      <c r="G249" s="28"/>
      <c r="H249" s="28"/>
      <c r="I249" s="28"/>
      <c r="J249" s="28">
        <v>10</v>
      </c>
      <c r="K249" s="28"/>
      <c r="L249" s="28"/>
      <c r="M249" s="28" t="s">
        <v>1923</v>
      </c>
      <c r="N249" s="16"/>
    </row>
    <row r="250" spans="1:14" s="15" customFormat="1" ht="15.75">
      <c r="A250" s="28">
        <v>2017</v>
      </c>
      <c r="B250" s="76" t="s">
        <v>1918</v>
      </c>
      <c r="C250" s="89">
        <v>4124504453</v>
      </c>
      <c r="D250" s="28"/>
      <c r="E250" s="28"/>
      <c r="F250" s="28"/>
      <c r="G250" s="28"/>
      <c r="H250" s="28"/>
      <c r="I250" s="28"/>
      <c r="J250" s="28">
        <v>10</v>
      </c>
      <c r="K250" s="28"/>
      <c r="L250" s="28"/>
      <c r="M250" s="28"/>
      <c r="N250" s="16"/>
    </row>
    <row r="251" spans="1:14" s="15" customFormat="1" ht="15.75">
      <c r="A251" s="28">
        <v>2016</v>
      </c>
      <c r="B251" s="76" t="s">
        <v>1365</v>
      </c>
      <c r="C251" s="89">
        <v>4124504809</v>
      </c>
      <c r="D251" s="28"/>
      <c r="E251" s="28"/>
      <c r="F251" s="28"/>
      <c r="G251" s="28"/>
      <c r="H251" s="28"/>
      <c r="I251" s="28"/>
      <c r="J251" s="28">
        <v>10</v>
      </c>
      <c r="K251" s="28"/>
      <c r="L251" s="28"/>
      <c r="M251" s="28"/>
      <c r="N251" s="16"/>
    </row>
    <row r="252" spans="1:14" s="15" customFormat="1" ht="15.75">
      <c r="A252" s="28">
        <v>4166</v>
      </c>
      <c r="B252" s="76" t="s">
        <v>1590</v>
      </c>
      <c r="C252" s="89">
        <v>4124504984</v>
      </c>
      <c r="D252" s="28"/>
      <c r="E252" s="28"/>
      <c r="F252" s="28"/>
      <c r="G252" s="28"/>
      <c r="H252" s="28"/>
      <c r="I252" s="28"/>
      <c r="J252" s="28">
        <v>5</v>
      </c>
      <c r="K252" s="28"/>
      <c r="L252" s="28"/>
      <c r="M252" s="28"/>
      <c r="N252" s="16"/>
    </row>
    <row r="253" spans="1:14" s="15" customFormat="1" ht="15.75">
      <c r="A253" s="97"/>
      <c r="B253" s="98"/>
      <c r="C253" s="99"/>
      <c r="D253" s="97"/>
      <c r="E253" s="97"/>
      <c r="F253" s="97"/>
      <c r="G253" s="97"/>
      <c r="H253" s="97"/>
      <c r="I253" s="97"/>
      <c r="J253" s="97"/>
      <c r="K253" s="97"/>
      <c r="L253" s="97"/>
      <c r="M253" s="97">
        <v>45</v>
      </c>
      <c r="N253" s="16"/>
    </row>
    <row r="254" spans="1:14" s="15" customFormat="1" ht="15.75">
      <c r="A254" s="28"/>
      <c r="B254" s="75" t="s">
        <v>1919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>
      <c r="A255" s="96">
        <v>2213</v>
      </c>
      <c r="B255" s="76" t="s">
        <v>1924</v>
      </c>
      <c r="C255" s="89">
        <v>4124504675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5.75">
      <c r="A256" s="28">
        <v>2748</v>
      </c>
      <c r="B256" s="76" t="s">
        <v>1945</v>
      </c>
      <c r="C256" s="89">
        <v>4124519400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5.75">
      <c r="A257" s="28">
        <v>3500</v>
      </c>
      <c r="B257" s="76" t="s">
        <v>1491</v>
      </c>
      <c r="C257" s="89">
        <v>4124445003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5.75">
      <c r="A258" s="28">
        <v>5303</v>
      </c>
      <c r="B258" s="76" t="s">
        <v>1925</v>
      </c>
      <c r="C258" s="89">
        <v>4124507764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>
      <c r="A259" s="28">
        <v>2349</v>
      </c>
      <c r="B259" s="76" t="s">
        <v>331</v>
      </c>
      <c r="C259" s="89">
        <v>4124506258</v>
      </c>
      <c r="D259" s="28"/>
      <c r="E259" s="28"/>
      <c r="F259" s="28"/>
      <c r="G259" s="28"/>
      <c r="H259" s="28"/>
      <c r="I259" s="28"/>
      <c r="J259" s="28"/>
      <c r="K259" s="28">
        <v>3</v>
      </c>
      <c r="L259" s="28">
        <v>3</v>
      </c>
      <c r="M259" s="28"/>
      <c r="N259" s="16"/>
    </row>
    <row r="260" spans="1:14" s="15" customFormat="1" ht="15.75">
      <c r="A260" s="28">
        <v>2771</v>
      </c>
      <c r="B260" s="76" t="s">
        <v>1685</v>
      </c>
      <c r="C260" s="89">
        <v>4124506511</v>
      </c>
      <c r="D260" s="28"/>
      <c r="E260" s="28"/>
      <c r="F260" s="28"/>
      <c r="G260" s="28"/>
      <c r="H260" s="28"/>
      <c r="I260" s="28"/>
      <c r="J260" s="28"/>
      <c r="K260" s="28"/>
      <c r="L260" s="28">
        <v>2</v>
      </c>
      <c r="M260" s="28"/>
      <c r="N260" s="16"/>
    </row>
    <row r="261" spans="1:14" s="15" customFormat="1" ht="15.75">
      <c r="A261" s="28">
        <v>2219</v>
      </c>
      <c r="B261" s="76" t="s">
        <v>1684</v>
      </c>
      <c r="C261" s="89">
        <v>4124513886</v>
      </c>
      <c r="D261" s="28"/>
      <c r="E261" s="28"/>
      <c r="F261" s="28"/>
      <c r="G261" s="28"/>
      <c r="H261" s="28"/>
      <c r="I261" s="28"/>
      <c r="J261" s="28"/>
      <c r="K261" s="28">
        <v>3</v>
      </c>
      <c r="L261" s="28">
        <v>2</v>
      </c>
      <c r="M261" s="28"/>
      <c r="N261" s="16"/>
    </row>
    <row r="262" spans="1:14" s="15" customFormat="1" ht="15.75">
      <c r="A262" s="28">
        <v>5585</v>
      </c>
      <c r="B262" s="76" t="s">
        <v>1926</v>
      </c>
      <c r="C262" s="89">
        <v>4124514370</v>
      </c>
      <c r="D262" s="28"/>
      <c r="E262" s="28"/>
      <c r="F262" s="28"/>
      <c r="G262" s="28"/>
      <c r="H262" s="28"/>
      <c r="I262" s="28"/>
      <c r="J262" s="28"/>
      <c r="K262" s="28">
        <v>3</v>
      </c>
      <c r="L262" s="28">
        <v>3</v>
      </c>
      <c r="M262" s="28"/>
      <c r="N262" s="16"/>
    </row>
    <row r="263" spans="1:14" s="15" customFormat="1" ht="15.75">
      <c r="A263" s="28">
        <v>1533</v>
      </c>
      <c r="B263" s="76" t="s">
        <v>134</v>
      </c>
      <c r="C263" s="89">
        <v>4124502192</v>
      </c>
      <c r="D263" s="28">
        <v>10</v>
      </c>
      <c r="E263" s="28">
        <v>10</v>
      </c>
      <c r="F263" s="28">
        <v>7</v>
      </c>
      <c r="G263" s="28"/>
      <c r="H263" s="28"/>
      <c r="I263" s="28"/>
      <c r="J263" s="28">
        <v>10</v>
      </c>
      <c r="K263" s="28"/>
      <c r="L263" s="28"/>
      <c r="M263" s="28"/>
      <c r="N263" s="16"/>
    </row>
    <row r="264" spans="1:14" s="15" customFormat="1" ht="15.75">
      <c r="A264" s="28">
        <v>2017</v>
      </c>
      <c r="B264" s="76" t="s">
        <v>1918</v>
      </c>
      <c r="C264" s="89">
        <v>4124514540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5.75">
      <c r="A265" s="28">
        <v>3276</v>
      </c>
      <c r="B265" s="76" t="s">
        <v>1927</v>
      </c>
      <c r="C265" s="89">
        <v>4124493182</v>
      </c>
      <c r="D265" s="28"/>
      <c r="E265" s="28"/>
      <c r="F265" s="28"/>
      <c r="G265" s="28"/>
      <c r="H265" s="28"/>
      <c r="I265" s="28"/>
      <c r="J265" s="28"/>
      <c r="K265" s="28"/>
      <c r="L265" s="28">
        <v>2</v>
      </c>
      <c r="M265" s="28"/>
      <c r="N265" s="16"/>
    </row>
    <row r="266" spans="1:14" s="15" customFormat="1" ht="15.75">
      <c r="A266" s="28">
        <v>2802</v>
      </c>
      <c r="B266" s="76" t="s">
        <v>273</v>
      </c>
      <c r="C266" s="89">
        <v>4124510593</v>
      </c>
      <c r="D266" s="28"/>
      <c r="E266" s="28"/>
      <c r="F266" s="28"/>
      <c r="G266" s="28"/>
      <c r="H266" s="28"/>
      <c r="I266" s="28"/>
      <c r="J266" s="28"/>
      <c r="K266" s="28"/>
      <c r="L266" s="28">
        <v>15</v>
      </c>
      <c r="M266" s="28"/>
      <c r="N266" s="16"/>
    </row>
    <row r="267" spans="1:14" s="15" customFormat="1" ht="15.75">
      <c r="A267" s="56">
        <v>5190</v>
      </c>
      <c r="B267" s="76" t="s">
        <v>237</v>
      </c>
      <c r="C267" s="89">
        <v>4124490459</v>
      </c>
      <c r="D267" s="28"/>
      <c r="E267" s="28"/>
      <c r="F267" s="28"/>
      <c r="G267" s="28"/>
      <c r="H267" s="28"/>
      <c r="I267" s="28"/>
      <c r="J267" s="28">
        <v>3</v>
      </c>
      <c r="K267" s="28"/>
      <c r="L267" s="28"/>
      <c r="M267" s="28"/>
      <c r="N267" s="16"/>
    </row>
    <row r="268" spans="1:14" s="15" customFormat="1" ht="15.75">
      <c r="A268" s="28">
        <v>4122</v>
      </c>
      <c r="B268" s="77" t="s">
        <v>1931</v>
      </c>
      <c r="C268" s="89">
        <v>4124490428</v>
      </c>
      <c r="D268" s="28"/>
      <c r="E268" s="28"/>
      <c r="F268" s="28"/>
      <c r="G268" s="28"/>
      <c r="H268" s="28"/>
      <c r="I268" s="28"/>
      <c r="J268" s="28">
        <v>6</v>
      </c>
      <c r="K268" s="28"/>
      <c r="L268" s="28"/>
      <c r="M268" s="28"/>
      <c r="N268" s="16"/>
    </row>
    <row r="269" spans="1:14" s="15" customFormat="1" ht="15.75">
      <c r="A269" s="28">
        <v>4986</v>
      </c>
      <c r="B269" s="76" t="s">
        <v>1932</v>
      </c>
      <c r="C269" s="89">
        <v>4124490457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>
      <c r="A270" s="28">
        <v>3617</v>
      </c>
      <c r="B270" s="76" t="s">
        <v>1540</v>
      </c>
      <c r="C270" s="89">
        <v>4124131829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  <c r="N270" s="16"/>
    </row>
    <row r="271" spans="1:14" s="15" customFormat="1" ht="15.75">
      <c r="A271" s="28">
        <v>3088</v>
      </c>
      <c r="B271" s="76" t="s">
        <v>1928</v>
      </c>
      <c r="C271" s="89">
        <v>4124221726</v>
      </c>
      <c r="D271" s="28"/>
      <c r="E271" s="28"/>
      <c r="F271" s="28"/>
      <c r="G271" s="28"/>
      <c r="H271" s="28"/>
      <c r="I271" s="28"/>
      <c r="J271" s="28"/>
      <c r="K271" s="28"/>
      <c r="L271" s="28">
        <v>10</v>
      </c>
      <c r="M271" s="28"/>
      <c r="N271" s="16"/>
    </row>
    <row r="272" spans="1:14" s="15" customFormat="1" ht="15.75">
      <c r="A272" s="28">
        <v>3095</v>
      </c>
      <c r="B272" s="76" t="s">
        <v>1930</v>
      </c>
      <c r="C272" s="89">
        <v>4124221853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5.75">
      <c r="A273" s="28">
        <v>5090</v>
      </c>
      <c r="B273" s="76" t="s">
        <v>1929</v>
      </c>
      <c r="C273" s="89">
        <v>4124490458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  <c r="N273" s="16"/>
    </row>
    <row r="274" spans="1:14" s="15" customFormat="1" ht="15.75">
      <c r="A274" s="28">
        <v>5190</v>
      </c>
      <c r="B274" s="76" t="s">
        <v>237</v>
      </c>
      <c r="C274" s="89">
        <v>4124490460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  <c r="N274" s="16"/>
    </row>
    <row r="275" spans="1:14" s="15" customFormat="1" ht="15.75">
      <c r="A275" s="28">
        <v>3754</v>
      </c>
      <c r="B275" s="76" t="s">
        <v>1136</v>
      </c>
      <c r="C275" s="89">
        <v>4124490422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  <c r="N275" s="16"/>
    </row>
    <row r="276" spans="1:14" s="15" customFormat="1" ht="15.75">
      <c r="A276" s="88">
        <v>3073</v>
      </c>
      <c r="B276" s="76" t="s">
        <v>1933</v>
      </c>
      <c r="C276" s="89">
        <v>4124490371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/>
      <c r="M276" s="28"/>
      <c r="N276" s="16"/>
    </row>
    <row r="277" spans="1:14" s="15" customFormat="1" ht="15.75">
      <c r="A277" s="28">
        <v>4192</v>
      </c>
      <c r="B277" s="76" t="s">
        <v>1934</v>
      </c>
      <c r="C277" s="89">
        <v>4124224912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5.75">
      <c r="A278" s="28">
        <v>3571</v>
      </c>
      <c r="B278" s="76" t="s">
        <v>1935</v>
      </c>
      <c r="C278" s="89">
        <v>4124131823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  <c r="N278" s="16"/>
    </row>
    <row r="279" spans="1:14" s="15" customFormat="1" ht="15.75">
      <c r="A279" s="28">
        <v>3161</v>
      </c>
      <c r="B279" s="76" t="s">
        <v>1936</v>
      </c>
      <c r="C279" s="89">
        <v>4124490414</v>
      </c>
      <c r="D279" s="28"/>
      <c r="E279" s="28"/>
      <c r="F279" s="28"/>
      <c r="G279" s="28"/>
      <c r="H279" s="28"/>
      <c r="I279" s="28"/>
      <c r="J279" s="28"/>
      <c r="K279" s="28"/>
      <c r="L279" s="28">
        <v>10</v>
      </c>
      <c r="M279" s="28"/>
      <c r="N279" s="16"/>
    </row>
    <row r="280" spans="1:14" s="15" customFormat="1" ht="15.75">
      <c r="A280" s="28">
        <v>4066</v>
      </c>
      <c r="B280" s="76" t="s">
        <v>1937</v>
      </c>
      <c r="C280" s="89">
        <v>4124490425</v>
      </c>
      <c r="D280" s="28"/>
      <c r="E280" s="28"/>
      <c r="F280" s="28"/>
      <c r="G280" s="28"/>
      <c r="H280" s="28"/>
      <c r="I280" s="28"/>
      <c r="J280" s="28">
        <v>3</v>
      </c>
      <c r="K280" s="28"/>
      <c r="L280" s="28"/>
      <c r="M280" s="28"/>
      <c r="N280" s="16"/>
    </row>
    <row r="281" spans="1:14" s="15" customFormat="1" ht="15.75">
      <c r="A281" s="28">
        <v>4116</v>
      </c>
      <c r="B281" s="76" t="s">
        <v>1938</v>
      </c>
      <c r="C281" s="89">
        <v>4124187456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  <c r="N281" s="16"/>
    </row>
    <row r="282" spans="1:14" s="15" customFormat="1" ht="15.75">
      <c r="A282" s="28">
        <v>3683</v>
      </c>
      <c r="B282" s="76" t="s">
        <v>616</v>
      </c>
      <c r="C282" s="89">
        <v>4124490421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/>
      <c r="M282" s="28"/>
      <c r="N282" s="16"/>
    </row>
    <row r="283" spans="1:14" s="15" customFormat="1" ht="15.75">
      <c r="A283" s="28">
        <v>3177</v>
      </c>
      <c r="B283" s="76" t="s">
        <v>635</v>
      </c>
      <c r="C283" s="89">
        <v>4124490415</v>
      </c>
      <c r="D283" s="28"/>
      <c r="E283" s="28"/>
      <c r="F283" s="28"/>
      <c r="G283" s="28"/>
      <c r="H283" s="28"/>
      <c r="I283" s="28"/>
      <c r="J283" s="28"/>
      <c r="K283" s="28">
        <v>3</v>
      </c>
      <c r="L283" s="28">
        <v>3</v>
      </c>
      <c r="M283" s="28"/>
      <c r="N283" s="16"/>
    </row>
    <row r="284" spans="1:14" s="15" customFormat="1" ht="15.75">
      <c r="A284" s="28">
        <v>2011</v>
      </c>
      <c r="B284" s="76" t="s">
        <v>1939</v>
      </c>
      <c r="C284" s="89">
        <v>4124219536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>
      <c r="A285" s="28">
        <v>2011</v>
      </c>
      <c r="B285" s="77" t="s">
        <v>1939</v>
      </c>
      <c r="C285" s="89">
        <v>4124490354</v>
      </c>
      <c r="D285" s="28"/>
      <c r="E285" s="28"/>
      <c r="F285" s="28"/>
      <c r="G285" s="28"/>
      <c r="H285" s="28"/>
      <c r="I285" s="28"/>
      <c r="J285" s="28"/>
      <c r="K285" s="28">
        <v>5</v>
      </c>
      <c r="L285" s="28"/>
      <c r="M285" s="28"/>
      <c r="N285" s="16"/>
    </row>
    <row r="286" spans="1:14" s="15" customFormat="1" ht="15.75">
      <c r="A286" s="28">
        <v>4539</v>
      </c>
      <c r="B286" s="77" t="s">
        <v>825</v>
      </c>
      <c r="C286" s="89">
        <v>4124132522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5.75">
      <c r="A287" s="28">
        <v>3901</v>
      </c>
      <c r="B287" s="77" t="s">
        <v>644</v>
      </c>
      <c r="C287" s="89">
        <v>4124132113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28"/>
      <c r="N287" s="16"/>
    </row>
    <row r="288" spans="1:14" s="15" customFormat="1" ht="15.75">
      <c r="A288" s="28">
        <v>3883</v>
      </c>
      <c r="B288" s="77" t="s">
        <v>643</v>
      </c>
      <c r="C288" s="89">
        <v>4124132080</v>
      </c>
      <c r="D288" s="28"/>
      <c r="E288" s="28"/>
      <c r="F288" s="28"/>
      <c r="G288" s="28"/>
      <c r="H288" s="28"/>
      <c r="I288" s="28"/>
      <c r="J288" s="28"/>
      <c r="K288" s="28"/>
      <c r="L288" s="28">
        <v>5</v>
      </c>
      <c r="M288" s="28"/>
      <c r="N288" s="16"/>
    </row>
    <row r="289" spans="1:14" s="15" customFormat="1" ht="15.75">
      <c r="A289" s="28">
        <v>4067</v>
      </c>
      <c r="B289" s="77" t="s">
        <v>1940</v>
      </c>
      <c r="C289" s="89">
        <v>4124502236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5.75">
      <c r="A290" s="28">
        <v>4566</v>
      </c>
      <c r="B290" s="76" t="s">
        <v>1209</v>
      </c>
      <c r="C290" s="89">
        <v>4124132563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  <c r="N290" s="16"/>
    </row>
    <row r="291" spans="1:14" s="15" customFormat="1" ht="15.75">
      <c r="A291" s="28"/>
      <c r="B291" s="36" t="s">
        <v>590</v>
      </c>
      <c r="C291" s="89"/>
      <c r="D291" s="28"/>
      <c r="E291" s="28"/>
      <c r="F291" s="28"/>
      <c r="G291" s="28"/>
      <c r="H291" s="28"/>
      <c r="I291" s="28"/>
      <c r="J291" s="28"/>
      <c r="K291" s="28"/>
      <c r="L291" s="28"/>
      <c r="M291" s="53" t="s">
        <v>1920</v>
      </c>
      <c r="N291" s="16"/>
    </row>
    <row r="292" spans="1:14" s="15" customFormat="1" ht="15.75">
      <c r="A292" s="28">
        <v>4957</v>
      </c>
      <c r="B292" s="76" t="s">
        <v>1574</v>
      </c>
      <c r="C292" s="89">
        <v>4124508036</v>
      </c>
      <c r="D292" s="28"/>
      <c r="E292" s="28"/>
      <c r="F292" s="28"/>
      <c r="G292" s="28"/>
      <c r="H292" s="28"/>
      <c r="I292" s="28"/>
      <c r="J292" s="28"/>
      <c r="K292" s="28">
        <v>10</v>
      </c>
      <c r="L292" s="28">
        <v>15</v>
      </c>
      <c r="M292" s="28"/>
      <c r="N292" s="16"/>
    </row>
    <row r="293" spans="1:14" s="15" customFormat="1" ht="15.75">
      <c r="A293" s="28">
        <v>3584</v>
      </c>
      <c r="B293" s="76" t="s">
        <v>1331</v>
      </c>
      <c r="C293" s="89">
        <v>4124502234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10</v>
      </c>
      <c r="M293" s="28"/>
      <c r="N293" s="16"/>
    </row>
    <row r="294" spans="1:14" s="15" customFormat="1" ht="15.75">
      <c r="A294" s="28">
        <v>5350</v>
      </c>
      <c r="B294" s="76" t="s">
        <v>1921</v>
      </c>
      <c r="C294" s="89">
        <v>4124598797</v>
      </c>
      <c r="D294" s="28"/>
      <c r="E294" s="28"/>
      <c r="F294" s="28"/>
      <c r="G294" s="28"/>
      <c r="H294" s="28"/>
      <c r="I294" s="28"/>
      <c r="J294" s="28"/>
      <c r="K294" s="28">
        <v>18</v>
      </c>
      <c r="L294" s="28">
        <v>27</v>
      </c>
      <c r="M294" s="28" t="s">
        <v>1951</v>
      </c>
      <c r="N294" s="16"/>
    </row>
    <row r="295" spans="1:14" s="15" customFormat="1" ht="15.75">
      <c r="A295" s="97"/>
      <c r="B295" s="98"/>
      <c r="C295" s="99"/>
      <c r="D295" s="97"/>
      <c r="E295" s="97"/>
      <c r="F295" s="97"/>
      <c r="G295" s="97"/>
      <c r="H295" s="97"/>
      <c r="I295" s="97"/>
      <c r="J295" s="97"/>
      <c r="K295" s="97"/>
      <c r="L295" s="97"/>
      <c r="M295" s="97" t="s">
        <v>1953</v>
      </c>
      <c r="N295" s="16"/>
    </row>
    <row r="296" spans="1:14" s="15" customFormat="1" ht="15.75">
      <c r="A296" s="28"/>
      <c r="B296" s="75" t="s">
        <v>1941</v>
      </c>
      <c r="C296" s="8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16"/>
    </row>
    <row r="297" spans="1:14" s="15" customFormat="1" ht="15.75">
      <c r="A297" s="88">
        <v>5378</v>
      </c>
      <c r="B297" s="76" t="s">
        <v>1942</v>
      </c>
      <c r="C297" s="89">
        <v>4124560155</v>
      </c>
      <c r="D297" s="28"/>
      <c r="E297" s="28"/>
      <c r="F297" s="28"/>
      <c r="G297" s="28"/>
      <c r="H297" s="28"/>
      <c r="I297" s="28"/>
      <c r="J297" s="28">
        <v>5</v>
      </c>
      <c r="K297" s="28"/>
      <c r="L297" s="28"/>
      <c r="M297" s="28"/>
      <c r="N297" s="16"/>
    </row>
    <row r="298" spans="1:14" s="15" customFormat="1" ht="15.75">
      <c r="A298" s="28">
        <v>2020</v>
      </c>
      <c r="B298" s="76" t="s">
        <v>1943</v>
      </c>
      <c r="C298" s="89">
        <v>4124601593</v>
      </c>
      <c r="D298" s="28"/>
      <c r="E298" s="28"/>
      <c r="F298" s="28">
        <v>10</v>
      </c>
      <c r="G298" s="28"/>
      <c r="H298" s="28"/>
      <c r="I298" s="28"/>
      <c r="J298" s="28"/>
      <c r="K298" s="28"/>
      <c r="L298" s="28"/>
      <c r="M298" s="28"/>
      <c r="N298" s="16"/>
    </row>
    <row r="299" spans="1:14" s="15" customFormat="1" ht="15.75">
      <c r="A299" s="28">
        <v>3691</v>
      </c>
      <c r="B299" s="76" t="s">
        <v>1186</v>
      </c>
      <c r="C299" s="89">
        <v>4124546512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/>
      <c r="K299" s="28"/>
      <c r="L299" s="28"/>
      <c r="M299" s="28"/>
      <c r="N299" s="16"/>
    </row>
    <row r="300" spans="1:14" s="15" customFormat="1" ht="15.75">
      <c r="A300" s="56">
        <v>1590</v>
      </c>
      <c r="B300" s="76" t="s">
        <v>992</v>
      </c>
      <c r="C300" s="89">
        <v>4124548191</v>
      </c>
      <c r="D300" s="28"/>
      <c r="E300" s="28"/>
      <c r="F300" s="28"/>
      <c r="G300" s="28"/>
      <c r="H300" s="28"/>
      <c r="I300" s="28"/>
      <c r="J300" s="28">
        <v>2</v>
      </c>
      <c r="K300" s="28"/>
      <c r="L300" s="28"/>
      <c r="M300" s="28"/>
      <c r="N300" s="16"/>
    </row>
    <row r="301" spans="1:14" s="15" customFormat="1" ht="15.75">
      <c r="A301" s="28">
        <v>1661</v>
      </c>
      <c r="B301" s="76" t="s">
        <v>347</v>
      </c>
      <c r="C301" s="89">
        <v>4124552273</v>
      </c>
      <c r="D301" s="28">
        <v>10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16"/>
    </row>
    <row r="302" spans="1:14" s="15" customFormat="1" ht="15.75">
      <c r="A302" s="97"/>
      <c r="B302" s="98"/>
      <c r="C302" s="99"/>
      <c r="D302" s="97"/>
      <c r="E302" s="97"/>
      <c r="F302" s="97"/>
      <c r="G302" s="97"/>
      <c r="H302" s="97"/>
      <c r="I302" s="97"/>
      <c r="J302" s="97"/>
      <c r="K302" s="97"/>
      <c r="L302" s="97"/>
      <c r="M302" s="97" t="s">
        <v>1944</v>
      </c>
      <c r="N302" s="16"/>
    </row>
    <row r="303" spans="1:14" s="15" customFormat="1" ht="15.75">
      <c r="A303" s="28"/>
      <c r="B303" s="75" t="s">
        <v>1946</v>
      </c>
      <c r="C303" s="8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16"/>
    </row>
    <row r="304" spans="1:14" s="15" customFormat="1" ht="15.75">
      <c r="A304" s="28">
        <v>1606</v>
      </c>
      <c r="B304" s="76" t="s">
        <v>159</v>
      </c>
      <c r="C304" s="89">
        <v>4124568035</v>
      </c>
      <c r="D304" s="28"/>
      <c r="E304" s="28"/>
      <c r="F304" s="28">
        <v>15</v>
      </c>
      <c r="G304" s="28"/>
      <c r="H304" s="28"/>
      <c r="I304" s="28"/>
      <c r="J304" s="28">
        <v>10</v>
      </c>
      <c r="K304" s="28"/>
      <c r="L304" s="28"/>
      <c r="M304" s="28"/>
      <c r="N304" s="16"/>
    </row>
    <row r="305" spans="1:14" s="15" customFormat="1" ht="15.75">
      <c r="A305" s="28">
        <v>1644</v>
      </c>
      <c r="B305" s="76" t="s">
        <v>797</v>
      </c>
      <c r="C305" s="89">
        <v>4124566644</v>
      </c>
      <c r="D305" s="28">
        <v>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16"/>
    </row>
    <row r="306" spans="1:14" s="15" customFormat="1" ht="15.75">
      <c r="A306" s="28">
        <v>3583</v>
      </c>
      <c r="B306" s="76" t="s">
        <v>352</v>
      </c>
      <c r="C306" s="89">
        <v>4124392888</v>
      </c>
      <c r="D306" s="28"/>
      <c r="E306" s="28"/>
      <c r="F306" s="28"/>
      <c r="G306" s="28"/>
      <c r="H306" s="28"/>
      <c r="I306" s="28"/>
      <c r="J306" s="28">
        <v>3</v>
      </c>
      <c r="K306" s="28"/>
      <c r="L306" s="28"/>
      <c r="M306" s="28"/>
      <c r="N306" s="16"/>
    </row>
    <row r="307" spans="1:14" s="15" customFormat="1" ht="15.75">
      <c r="A307" s="28">
        <v>1353</v>
      </c>
      <c r="B307" s="76" t="s">
        <v>1467</v>
      </c>
      <c r="C307" s="89">
        <v>4124566969</v>
      </c>
      <c r="D307" s="28"/>
      <c r="E307" s="28"/>
      <c r="F307" s="28">
        <v>10</v>
      </c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5.75">
      <c r="A308" s="28">
        <v>1654</v>
      </c>
      <c r="B308" s="76" t="s">
        <v>1506</v>
      </c>
      <c r="C308" s="89">
        <v>4124541058</v>
      </c>
      <c r="D308" s="28"/>
      <c r="E308" s="28"/>
      <c r="F308" s="28">
        <v>10</v>
      </c>
      <c r="G308" s="28"/>
      <c r="H308" s="28"/>
      <c r="I308" s="28"/>
      <c r="J308" s="28"/>
      <c r="K308" s="28"/>
      <c r="L308" s="28"/>
      <c r="M308" s="28"/>
      <c r="N308" s="16"/>
    </row>
    <row r="309" spans="1:14" s="15" customFormat="1" ht="15.75">
      <c r="A309" s="28">
        <v>2254</v>
      </c>
      <c r="B309" s="76" t="s">
        <v>570</v>
      </c>
      <c r="C309" s="89">
        <v>4124490356</v>
      </c>
      <c r="D309" s="28"/>
      <c r="E309" s="28"/>
      <c r="F309" s="28"/>
      <c r="G309" s="28"/>
      <c r="H309" s="28"/>
      <c r="I309" s="28"/>
      <c r="J309" s="28">
        <v>3</v>
      </c>
      <c r="K309" s="28"/>
      <c r="L309" s="28"/>
      <c r="M309" s="28"/>
      <c r="N309" s="16"/>
    </row>
    <row r="310" spans="1:14" s="15" customFormat="1" ht="15.75">
      <c r="A310" s="28" t="s">
        <v>397</v>
      </c>
      <c r="B310" s="76" t="s">
        <v>1947</v>
      </c>
      <c r="C310" s="89" t="s">
        <v>1950</v>
      </c>
      <c r="D310" s="28">
        <v>50</v>
      </c>
      <c r="E310" s="28">
        <v>20</v>
      </c>
      <c r="F310" s="28"/>
      <c r="G310" s="28"/>
      <c r="H310" s="28"/>
      <c r="I310" s="28"/>
      <c r="J310" s="28"/>
      <c r="K310" s="28"/>
      <c r="L310" s="28"/>
      <c r="M310" s="28" t="s">
        <v>1948</v>
      </c>
      <c r="N310" s="16"/>
    </row>
    <row r="311" spans="1:14" s="15" customFormat="1" ht="15.75">
      <c r="A311" s="97"/>
      <c r="B311" s="116"/>
      <c r="C311" s="99"/>
      <c r="D311" s="97"/>
      <c r="E311" s="97"/>
      <c r="F311" s="97"/>
      <c r="G311" s="97"/>
      <c r="H311" s="97"/>
      <c r="I311" s="97"/>
      <c r="J311" s="97"/>
      <c r="K311" s="97"/>
      <c r="L311" s="97"/>
      <c r="M311" s="108" t="s">
        <v>1949</v>
      </c>
      <c r="N311" s="16"/>
    </row>
    <row r="312" spans="1:14" s="15" customFormat="1" ht="15.75">
      <c r="A312" s="28"/>
      <c r="B312" s="75" t="s">
        <v>1954</v>
      </c>
      <c r="C312" s="89"/>
      <c r="D312" s="28"/>
      <c r="E312" s="28"/>
      <c r="F312" s="28"/>
      <c r="G312" s="28"/>
      <c r="H312" s="28"/>
      <c r="I312" s="28"/>
      <c r="J312" s="28"/>
      <c r="K312" s="28"/>
      <c r="L312" s="34"/>
      <c r="M312" s="28"/>
      <c r="N312" s="16"/>
    </row>
    <row r="313" spans="1:14" s="15" customFormat="1" ht="15.75">
      <c r="A313" s="28">
        <v>3682</v>
      </c>
      <c r="B313" s="76" t="s">
        <v>1955</v>
      </c>
      <c r="C313" s="89">
        <v>4124634388</v>
      </c>
      <c r="D313" s="28"/>
      <c r="E313" s="28"/>
      <c r="F313" s="28"/>
      <c r="G313" s="28"/>
      <c r="H313" s="28"/>
      <c r="I313" s="28"/>
      <c r="J313" s="28">
        <v>10</v>
      </c>
      <c r="K313" s="34"/>
      <c r="L313" s="34"/>
      <c r="M313" s="115"/>
      <c r="N313" s="16"/>
    </row>
    <row r="314" spans="1:14" s="15" customFormat="1" ht="15.75">
      <c r="A314" s="28">
        <v>3980</v>
      </c>
      <c r="B314" s="76" t="s">
        <v>1956</v>
      </c>
      <c r="C314" s="89">
        <v>4124632607</v>
      </c>
      <c r="D314" s="28"/>
      <c r="E314" s="28"/>
      <c r="F314" s="28"/>
      <c r="G314" s="28"/>
      <c r="H314" s="28"/>
      <c r="I314" s="28"/>
      <c r="J314" s="28">
        <v>10</v>
      </c>
      <c r="K314" s="34"/>
      <c r="L314" s="34"/>
      <c r="M314" s="115"/>
      <c r="N314" s="16"/>
    </row>
    <row r="315" spans="1:14" s="15" customFormat="1" ht="15.75">
      <c r="A315" s="28">
        <v>4277</v>
      </c>
      <c r="B315" s="76" t="s">
        <v>1957</v>
      </c>
      <c r="C315" s="89">
        <v>4124555684</v>
      </c>
      <c r="D315" s="28"/>
      <c r="E315" s="28"/>
      <c r="F315" s="28"/>
      <c r="G315" s="28"/>
      <c r="H315" s="28"/>
      <c r="I315" s="28"/>
      <c r="J315" s="28">
        <v>20</v>
      </c>
      <c r="K315" s="34"/>
      <c r="L315" s="34"/>
      <c r="M315" s="28"/>
      <c r="N315" s="16"/>
    </row>
    <row r="316" spans="1:14" s="15" customFormat="1" ht="15.75">
      <c r="A316" s="28">
        <v>5313</v>
      </c>
      <c r="B316" s="76" t="s">
        <v>1958</v>
      </c>
      <c r="C316" s="89">
        <v>4124544527</v>
      </c>
      <c r="D316" s="28"/>
      <c r="E316" s="28"/>
      <c r="F316" s="28"/>
      <c r="G316" s="28"/>
      <c r="H316" s="28"/>
      <c r="I316" s="28"/>
      <c r="J316" s="28">
        <v>5</v>
      </c>
      <c r="K316" s="34"/>
      <c r="L316" s="28"/>
      <c r="M316" s="28"/>
      <c r="N316" s="16"/>
    </row>
    <row r="317" spans="1:14" s="15" customFormat="1" ht="15.75">
      <c r="A317" s="28">
        <v>4639</v>
      </c>
      <c r="B317" s="76" t="s">
        <v>1959</v>
      </c>
      <c r="C317" s="89">
        <v>4124635066</v>
      </c>
      <c r="D317" s="28"/>
      <c r="E317" s="28"/>
      <c r="F317" s="28"/>
      <c r="G317" s="28"/>
      <c r="H317" s="28"/>
      <c r="I317" s="28"/>
      <c r="J317" s="28">
        <v>5</v>
      </c>
      <c r="K317" s="34"/>
      <c r="L317" s="34"/>
      <c r="M317" s="28"/>
      <c r="N317" s="16"/>
    </row>
    <row r="318" spans="1:14" s="15" customFormat="1" ht="15.75">
      <c r="A318" s="28">
        <v>4217</v>
      </c>
      <c r="B318" s="76" t="s">
        <v>1960</v>
      </c>
      <c r="C318" s="89">
        <v>4124627485</v>
      </c>
      <c r="D318" s="28"/>
      <c r="E318" s="28"/>
      <c r="F318" s="28"/>
      <c r="G318" s="28"/>
      <c r="H318" s="28"/>
      <c r="I318" s="28"/>
      <c r="J318" s="28">
        <v>5</v>
      </c>
      <c r="K318" s="28"/>
      <c r="L318" s="28"/>
      <c r="M318" s="28"/>
      <c r="N318" s="16"/>
    </row>
    <row r="319" spans="1:14" s="15" customFormat="1" ht="15.75">
      <c r="A319" s="28">
        <v>5487</v>
      </c>
      <c r="B319" s="77" t="s">
        <v>1961</v>
      </c>
      <c r="C319" s="89">
        <v>4124611317</v>
      </c>
      <c r="D319" s="28"/>
      <c r="E319" s="28"/>
      <c r="F319" s="28"/>
      <c r="G319" s="28"/>
      <c r="H319" s="28"/>
      <c r="I319" s="28"/>
      <c r="J319" s="28">
        <v>6</v>
      </c>
      <c r="K319" s="28"/>
      <c r="L319" s="28"/>
      <c r="M319" s="28"/>
      <c r="N319" s="16"/>
    </row>
    <row r="320" spans="1:14" s="15" customFormat="1" ht="15.75">
      <c r="A320" s="28">
        <v>2770</v>
      </c>
      <c r="B320" s="76" t="s">
        <v>1962</v>
      </c>
      <c r="C320" s="89">
        <v>4124541281</v>
      </c>
      <c r="D320" s="28"/>
      <c r="E320" s="28"/>
      <c r="F320" s="28"/>
      <c r="G320" s="28"/>
      <c r="H320" s="28"/>
      <c r="I320" s="28"/>
      <c r="J320" s="28">
        <v>3</v>
      </c>
      <c r="K320" s="28"/>
      <c r="L320" s="28"/>
      <c r="M320" s="28"/>
      <c r="N320" s="16"/>
    </row>
    <row r="321" spans="1:14" s="15" customFormat="1" ht="15.75">
      <c r="A321" s="28">
        <v>5429</v>
      </c>
      <c r="B321" s="76" t="s">
        <v>1963</v>
      </c>
      <c r="C321" s="89">
        <v>4124632394</v>
      </c>
      <c r="D321" s="28"/>
      <c r="E321" s="28"/>
      <c r="F321" s="28"/>
      <c r="G321" s="28"/>
      <c r="H321" s="28"/>
      <c r="I321" s="28"/>
      <c r="J321" s="28">
        <v>10</v>
      </c>
      <c r="K321" s="28"/>
      <c r="L321" s="28"/>
      <c r="M321" s="28"/>
      <c r="N321" s="16"/>
    </row>
    <row r="322" spans="1:14" s="15" customFormat="1" ht="15.75">
      <c r="A322" s="28">
        <v>2116</v>
      </c>
      <c r="B322" s="76" t="s">
        <v>821</v>
      </c>
      <c r="C322" s="89">
        <v>4124630976</v>
      </c>
      <c r="D322" s="28"/>
      <c r="E322" s="28"/>
      <c r="F322" s="28"/>
      <c r="G322" s="28"/>
      <c r="H322" s="28"/>
      <c r="I322" s="28"/>
      <c r="J322" s="28">
        <v>5</v>
      </c>
      <c r="K322" s="28"/>
      <c r="L322" s="28"/>
      <c r="M322" s="28"/>
      <c r="N322" s="16"/>
    </row>
    <row r="323" spans="1:14" s="15" customFormat="1" ht="15.75">
      <c r="A323" s="28">
        <v>2145</v>
      </c>
      <c r="B323" s="76" t="s">
        <v>78</v>
      </c>
      <c r="C323" s="89">
        <v>4124627634</v>
      </c>
      <c r="D323" s="28"/>
      <c r="E323" s="28"/>
      <c r="F323" s="28"/>
      <c r="G323" s="28"/>
      <c r="H323" s="28"/>
      <c r="I323" s="28"/>
      <c r="J323" s="28">
        <v>10</v>
      </c>
      <c r="K323" s="28"/>
      <c r="L323" s="28"/>
      <c r="M323" s="28"/>
      <c r="N323" s="16"/>
    </row>
    <row r="324" spans="1:14" s="15" customFormat="1" ht="15.75">
      <c r="A324" s="28">
        <v>5511</v>
      </c>
      <c r="B324" s="76" t="s">
        <v>1964</v>
      </c>
      <c r="C324" s="89">
        <v>4124631854</v>
      </c>
      <c r="D324" s="28"/>
      <c r="E324" s="28"/>
      <c r="F324" s="28"/>
      <c r="G324" s="28"/>
      <c r="H324" s="28"/>
      <c r="I324" s="28"/>
      <c r="J324" s="28">
        <v>10</v>
      </c>
      <c r="K324" s="28"/>
      <c r="L324" s="28"/>
      <c r="M324" s="28"/>
      <c r="N324" s="16"/>
    </row>
    <row r="325" spans="1:14" s="15" customFormat="1" ht="15.75">
      <c r="A325" s="28">
        <v>3541</v>
      </c>
      <c r="B325" s="76" t="s">
        <v>1965</v>
      </c>
      <c r="C325" s="89">
        <v>4124223498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5.75">
      <c r="A326" s="28">
        <v>3960</v>
      </c>
      <c r="B326" s="76" t="s">
        <v>1966</v>
      </c>
      <c r="C326" s="89">
        <v>4124518270</v>
      </c>
      <c r="D326" s="28"/>
      <c r="E326" s="28"/>
      <c r="F326" s="28"/>
      <c r="G326" s="28"/>
      <c r="H326" s="28"/>
      <c r="I326" s="28"/>
      <c r="J326" s="28"/>
      <c r="K326" s="28">
        <v>5</v>
      </c>
      <c r="L326" s="28">
        <v>5</v>
      </c>
      <c r="M326" s="28"/>
      <c r="N326" s="16"/>
    </row>
    <row r="327" spans="1:14" s="15" customFormat="1" ht="15.75">
      <c r="A327" s="28">
        <v>5553</v>
      </c>
      <c r="B327" s="76" t="s">
        <v>1967</v>
      </c>
      <c r="C327" s="89">
        <v>4124567053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>
      <c r="A328" s="28">
        <v>3531</v>
      </c>
      <c r="B328" s="76" t="s">
        <v>1968</v>
      </c>
      <c r="C328" s="89">
        <v>4124519577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  <c r="N328" s="16"/>
    </row>
    <row r="329" spans="1:14" s="15" customFormat="1" ht="15.75">
      <c r="A329" s="28">
        <v>2428</v>
      </c>
      <c r="B329" s="76" t="s">
        <v>1969</v>
      </c>
      <c r="C329" s="89">
        <v>4124505244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5.75">
      <c r="A330" s="28">
        <v>5465</v>
      </c>
      <c r="B330" s="76" t="s">
        <v>1970</v>
      </c>
      <c r="C330" s="89">
        <v>4124517772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5.75">
      <c r="A331" s="28">
        <v>4553</v>
      </c>
      <c r="B331" s="76" t="s">
        <v>1971</v>
      </c>
      <c r="C331" s="89">
        <v>4124603403</v>
      </c>
      <c r="D331" s="28"/>
      <c r="E331" s="28"/>
      <c r="F331" s="28"/>
      <c r="G331" s="28"/>
      <c r="H331" s="28"/>
      <c r="I331" s="28"/>
      <c r="J331" s="28"/>
      <c r="K331" s="28"/>
      <c r="L331" s="28">
        <v>3</v>
      </c>
      <c r="M331" s="28"/>
      <c r="N331" s="16"/>
    </row>
    <row r="332" spans="1:14" s="15" customFormat="1" ht="15.75">
      <c r="A332" s="28">
        <v>2752</v>
      </c>
      <c r="B332" s="76" t="s">
        <v>1972</v>
      </c>
      <c r="C332" s="89">
        <v>4124578334</v>
      </c>
      <c r="D332" s="28"/>
      <c r="E332" s="28"/>
      <c r="F332" s="28"/>
      <c r="G332" s="28"/>
      <c r="H332" s="28"/>
      <c r="I332" s="28"/>
      <c r="J332" s="28"/>
      <c r="K332" s="28">
        <v>3</v>
      </c>
      <c r="L332" s="28">
        <v>3</v>
      </c>
      <c r="M332" s="28"/>
      <c r="N332" s="16"/>
    </row>
    <row r="333" spans="1:14" s="15" customFormat="1" ht="15.75">
      <c r="A333" s="28">
        <v>4512</v>
      </c>
      <c r="B333" s="76" t="s">
        <v>1973</v>
      </c>
      <c r="C333" s="89">
        <v>4124500069</v>
      </c>
      <c r="D333" s="28"/>
      <c r="E333" s="28"/>
      <c r="F333" s="28"/>
      <c r="G333" s="28"/>
      <c r="H333" s="28"/>
      <c r="I333" s="28"/>
      <c r="J333" s="28"/>
      <c r="K333" s="28">
        <v>5</v>
      </c>
      <c r="L333" s="28">
        <v>5</v>
      </c>
      <c r="M333" s="28"/>
      <c r="N333" s="16"/>
    </row>
    <row r="334" spans="1:14" s="15" customFormat="1" ht="15.75">
      <c r="A334" s="28">
        <v>2306</v>
      </c>
      <c r="B334" s="76" t="s">
        <v>1974</v>
      </c>
      <c r="C334" s="89">
        <v>4124589121</v>
      </c>
      <c r="D334" s="28"/>
      <c r="E334" s="28"/>
      <c r="F334" s="28"/>
      <c r="G334" s="28"/>
      <c r="H334" s="28"/>
      <c r="I334" s="28"/>
      <c r="J334" s="28"/>
      <c r="K334" s="28">
        <v>5</v>
      </c>
      <c r="L334" s="28"/>
      <c r="M334" s="28"/>
      <c r="N334" s="16"/>
    </row>
    <row r="335" spans="1:14" s="15" customFormat="1" ht="15.75">
      <c r="A335" s="28">
        <v>4302</v>
      </c>
      <c r="B335" s="76" t="s">
        <v>1975</v>
      </c>
      <c r="C335" s="89">
        <v>4124511578</v>
      </c>
      <c r="D335" s="28"/>
      <c r="E335" s="28"/>
      <c r="F335" s="28"/>
      <c r="G335" s="28"/>
      <c r="H335" s="28"/>
      <c r="I335" s="28"/>
      <c r="J335" s="28"/>
      <c r="K335" s="28">
        <v>2</v>
      </c>
      <c r="L335" s="28"/>
      <c r="M335" s="28"/>
      <c r="N335" s="16"/>
    </row>
    <row r="336" spans="1:14" s="15" customFormat="1" ht="15.75">
      <c r="A336" s="28">
        <v>4437</v>
      </c>
      <c r="B336" s="76" t="s">
        <v>1976</v>
      </c>
      <c r="C336" s="89">
        <v>4124514626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5.75">
      <c r="A337" s="28">
        <v>5343</v>
      </c>
      <c r="B337" s="18" t="s">
        <v>1915</v>
      </c>
      <c r="C337" s="89">
        <v>4124491238</v>
      </c>
      <c r="D337" s="28"/>
      <c r="E337" s="28"/>
      <c r="F337" s="28"/>
      <c r="G337" s="28"/>
      <c r="H337" s="28"/>
      <c r="I337" s="28"/>
      <c r="J337" s="28"/>
      <c r="K337" s="28">
        <v>6</v>
      </c>
      <c r="L337" s="28">
        <v>6</v>
      </c>
      <c r="M337" s="53"/>
      <c r="N337" s="16"/>
    </row>
    <row r="338" spans="1:14" s="15" customFormat="1" ht="15.75">
      <c r="A338" s="28">
        <v>3145</v>
      </c>
      <c r="B338" s="76" t="s">
        <v>1977</v>
      </c>
      <c r="C338" s="89">
        <v>4124490373</v>
      </c>
      <c r="D338" s="28"/>
      <c r="E338" s="34"/>
      <c r="F338" s="34"/>
      <c r="G338" s="34"/>
      <c r="H338" s="34"/>
      <c r="I338" s="34"/>
      <c r="J338" s="34"/>
      <c r="K338" s="28">
        <v>5</v>
      </c>
      <c r="L338" s="28"/>
      <c r="M338" s="28"/>
      <c r="N338" s="16"/>
    </row>
    <row r="339" spans="1:14" s="15" customFormat="1" ht="15.75">
      <c r="A339" s="28">
        <v>3347</v>
      </c>
      <c r="B339" s="76" t="s">
        <v>1978</v>
      </c>
      <c r="C339" s="89">
        <v>4124506476</v>
      </c>
      <c r="D339" s="28"/>
      <c r="E339" s="34"/>
      <c r="F339" s="34"/>
      <c r="G339" s="34"/>
      <c r="H339" s="34"/>
      <c r="I339" s="34"/>
      <c r="J339" s="34"/>
      <c r="K339" s="28">
        <v>3</v>
      </c>
      <c r="L339" s="28">
        <v>4</v>
      </c>
      <c r="M339" s="28"/>
      <c r="N339" s="16"/>
    </row>
    <row r="340" spans="1:14" s="15" customFormat="1" ht="15.75">
      <c r="A340" s="28">
        <v>3055</v>
      </c>
      <c r="B340" s="76" t="s">
        <v>1979</v>
      </c>
      <c r="C340" s="89">
        <v>4124581584</v>
      </c>
      <c r="D340" s="28"/>
      <c r="E340" s="34"/>
      <c r="F340" s="34"/>
      <c r="G340" s="34"/>
      <c r="H340" s="34"/>
      <c r="I340" s="34"/>
      <c r="J340" s="34"/>
      <c r="K340" s="28">
        <v>2</v>
      </c>
      <c r="L340" s="28">
        <v>2</v>
      </c>
      <c r="M340" s="28"/>
      <c r="N340" s="16"/>
    </row>
    <row r="341" spans="1:14" s="15" customFormat="1" ht="15.75">
      <c r="A341" s="28">
        <v>2275</v>
      </c>
      <c r="B341" s="76" t="s">
        <v>1980</v>
      </c>
      <c r="C341" s="89">
        <v>4124520111</v>
      </c>
      <c r="D341" s="28"/>
      <c r="E341" s="34"/>
      <c r="F341" s="34"/>
      <c r="G341" s="34"/>
      <c r="H341" s="34"/>
      <c r="I341" s="34"/>
      <c r="J341" s="34"/>
      <c r="K341" s="28"/>
      <c r="L341" s="28">
        <v>4</v>
      </c>
      <c r="M341" s="28"/>
      <c r="N341" s="16"/>
    </row>
    <row r="342" spans="1:14" s="15" customFormat="1" ht="15.75">
      <c r="A342" s="97"/>
      <c r="B342" s="98"/>
      <c r="C342" s="99"/>
      <c r="D342" s="97"/>
      <c r="E342" s="70"/>
      <c r="F342" s="70"/>
      <c r="G342" s="70"/>
      <c r="H342" s="70"/>
      <c r="I342" s="70"/>
      <c r="J342" s="70"/>
      <c r="K342" s="97"/>
      <c r="L342" s="97"/>
      <c r="M342" s="97" t="s">
        <v>1981</v>
      </c>
      <c r="N342" s="16"/>
    </row>
    <row r="343" spans="1:14" s="15" customFormat="1" ht="15.75">
      <c r="A343" s="28"/>
      <c r="B343" s="75" t="s">
        <v>1982</v>
      </c>
      <c r="C343" s="89"/>
      <c r="D343" s="28"/>
      <c r="E343" s="34"/>
      <c r="F343" s="34"/>
      <c r="G343" s="34"/>
      <c r="H343" s="34"/>
      <c r="I343" s="34"/>
      <c r="J343" s="34"/>
      <c r="K343" s="28"/>
      <c r="L343" s="34"/>
      <c r="M343" s="28"/>
      <c r="N343" s="16"/>
    </row>
    <row r="344" spans="1:14" s="15" customFormat="1" ht="15.75">
      <c r="A344" s="28">
        <v>3683</v>
      </c>
      <c r="B344" s="77" t="s">
        <v>616</v>
      </c>
      <c r="C344" s="89">
        <v>4124490421</v>
      </c>
      <c r="D344" s="28"/>
      <c r="E344" s="34"/>
      <c r="F344" s="34"/>
      <c r="G344" s="34"/>
      <c r="H344" s="34"/>
      <c r="I344" s="34"/>
      <c r="J344" s="34"/>
      <c r="K344" s="28">
        <v>5</v>
      </c>
      <c r="L344" s="28"/>
      <c r="M344" s="28"/>
      <c r="N344" s="16"/>
    </row>
    <row r="345" spans="1:14" s="15" customFormat="1" ht="15.75">
      <c r="A345" s="28">
        <v>3322</v>
      </c>
      <c r="B345" s="76" t="s">
        <v>917</v>
      </c>
      <c r="C345" s="89">
        <v>4124648164</v>
      </c>
      <c r="D345" s="28"/>
      <c r="E345" s="34"/>
      <c r="F345" s="34"/>
      <c r="G345" s="34"/>
      <c r="H345" s="34"/>
      <c r="I345" s="34"/>
      <c r="J345" s="28">
        <v>10</v>
      </c>
      <c r="K345" s="28"/>
      <c r="L345" s="28"/>
      <c r="M345" s="28"/>
      <c r="N345" s="16"/>
    </row>
    <row r="346" spans="1:14" s="15" customFormat="1" ht="15.75">
      <c r="A346" s="28">
        <v>3247</v>
      </c>
      <c r="B346" s="76" t="s">
        <v>988</v>
      </c>
      <c r="C346" s="89">
        <v>4124625050</v>
      </c>
      <c r="D346" s="28"/>
      <c r="E346" s="34"/>
      <c r="F346" s="34"/>
      <c r="G346" s="34"/>
      <c r="H346" s="34"/>
      <c r="I346" s="34"/>
      <c r="J346" s="28">
        <v>10</v>
      </c>
      <c r="K346" s="28"/>
      <c r="L346" s="28"/>
      <c r="M346" s="28"/>
      <c r="N346" s="16"/>
    </row>
    <row r="347" spans="1:14" s="15" customFormat="1" ht="15.75">
      <c r="A347" s="28">
        <v>4108</v>
      </c>
      <c r="B347" s="76" t="s">
        <v>443</v>
      </c>
      <c r="C347" s="89">
        <v>4124601502</v>
      </c>
      <c r="D347" s="28"/>
      <c r="E347" s="34"/>
      <c r="F347" s="34"/>
      <c r="G347" s="34"/>
      <c r="H347" s="34"/>
      <c r="I347" s="34"/>
      <c r="J347" s="28"/>
      <c r="K347" s="28"/>
      <c r="L347" s="28">
        <v>5</v>
      </c>
      <c r="M347" s="115"/>
      <c r="N347" s="16"/>
    </row>
    <row r="348" spans="1:14" s="15" customFormat="1" ht="15.75">
      <c r="A348" s="28">
        <v>2544</v>
      </c>
      <c r="B348" s="76" t="s">
        <v>1985</v>
      </c>
      <c r="C348" s="89">
        <v>4124610308</v>
      </c>
      <c r="D348" s="28"/>
      <c r="E348" s="34"/>
      <c r="F348" s="34"/>
      <c r="G348" s="34"/>
      <c r="H348" s="34"/>
      <c r="I348" s="34"/>
      <c r="J348" s="28"/>
      <c r="K348" s="28"/>
      <c r="L348" s="28">
        <v>5</v>
      </c>
      <c r="M348" s="115"/>
      <c r="N348" s="16"/>
    </row>
    <row r="349" spans="1:14" s="15" customFormat="1" ht="15.75">
      <c r="A349" s="96">
        <v>4174</v>
      </c>
      <c r="B349" s="76" t="s">
        <v>531</v>
      </c>
      <c r="C349" s="89">
        <v>4124617490</v>
      </c>
      <c r="D349" s="28"/>
      <c r="E349" s="34"/>
      <c r="F349" s="34"/>
      <c r="G349" s="34"/>
      <c r="H349" s="34"/>
      <c r="I349" s="34"/>
      <c r="J349" s="28"/>
      <c r="K349" s="28">
        <v>3</v>
      </c>
      <c r="L349" s="28"/>
      <c r="M349" s="117"/>
      <c r="N349" s="16"/>
    </row>
    <row r="350" spans="1:14" s="15" customFormat="1" ht="15.75">
      <c r="A350" s="28">
        <v>3009</v>
      </c>
      <c r="B350" s="76" t="s">
        <v>1986</v>
      </c>
      <c r="C350" s="89">
        <v>4124631872</v>
      </c>
      <c r="D350" s="28"/>
      <c r="E350" s="34"/>
      <c r="F350" s="34"/>
      <c r="G350" s="34"/>
      <c r="H350" s="34"/>
      <c r="I350" s="34"/>
      <c r="J350" s="28"/>
      <c r="K350" s="28">
        <v>3</v>
      </c>
      <c r="L350" s="28"/>
      <c r="M350" s="117"/>
      <c r="N350" s="16"/>
    </row>
    <row r="351" spans="1:14" s="15" customFormat="1" ht="15.75">
      <c r="A351" s="28">
        <v>2016</v>
      </c>
      <c r="B351" s="76" t="s">
        <v>1365</v>
      </c>
      <c r="C351" s="89">
        <v>4124613088</v>
      </c>
      <c r="D351" s="28"/>
      <c r="E351" s="34"/>
      <c r="F351" s="34"/>
      <c r="G351" s="34"/>
      <c r="H351" s="34"/>
      <c r="I351" s="34"/>
      <c r="J351" s="28"/>
      <c r="K351" s="28">
        <v>6</v>
      </c>
      <c r="L351" s="28"/>
      <c r="M351" s="117"/>
      <c r="N351" s="16"/>
    </row>
    <row r="352" spans="1:14" s="15" customFormat="1" ht="15.75">
      <c r="A352" s="28">
        <v>4166</v>
      </c>
      <c r="B352" s="76" t="s">
        <v>1590</v>
      </c>
      <c r="C352" s="89">
        <v>4124619038</v>
      </c>
      <c r="D352" s="28"/>
      <c r="E352" s="34"/>
      <c r="F352" s="34"/>
      <c r="G352" s="34"/>
      <c r="H352" s="34"/>
      <c r="I352" s="34"/>
      <c r="J352" s="28"/>
      <c r="K352" s="28">
        <v>4</v>
      </c>
      <c r="L352" s="28">
        <v>5</v>
      </c>
      <c r="M352" s="117"/>
      <c r="N352" s="16"/>
    </row>
    <row r="353" spans="1:14" s="15" customFormat="1" ht="15.75">
      <c r="A353" s="28">
        <v>4032</v>
      </c>
      <c r="B353" s="76" t="s">
        <v>1151</v>
      </c>
      <c r="C353" s="89">
        <v>4124620999</v>
      </c>
      <c r="D353" s="28"/>
      <c r="E353" s="34"/>
      <c r="F353" s="34"/>
      <c r="G353" s="34"/>
      <c r="H353" s="34"/>
      <c r="I353" s="34"/>
      <c r="J353" s="28"/>
      <c r="K353" s="28"/>
      <c r="L353" s="28">
        <v>10</v>
      </c>
      <c r="M353" s="117"/>
      <c r="N353" s="16"/>
    </row>
    <row r="354" spans="1:14" s="15" customFormat="1" ht="15.75">
      <c r="A354" s="28">
        <v>4584</v>
      </c>
      <c r="B354" s="76" t="s">
        <v>497</v>
      </c>
      <c r="C354" s="89">
        <v>4124647453</v>
      </c>
      <c r="D354" s="28"/>
      <c r="E354" s="34"/>
      <c r="F354" s="34"/>
      <c r="G354" s="34"/>
      <c r="H354" s="34"/>
      <c r="I354" s="34"/>
      <c r="J354" s="28"/>
      <c r="K354" s="28">
        <v>5</v>
      </c>
      <c r="L354" s="28">
        <v>5</v>
      </c>
      <c r="M354" s="117"/>
      <c r="N354" s="16"/>
    </row>
    <row r="355" spans="1:14" s="15" customFormat="1" ht="15.75">
      <c r="A355" s="28">
        <v>2145</v>
      </c>
      <c r="B355" s="76" t="s">
        <v>1987</v>
      </c>
      <c r="C355" s="89">
        <v>4124600767</v>
      </c>
      <c r="D355" s="28"/>
      <c r="E355" s="34"/>
      <c r="F355" s="34"/>
      <c r="G355" s="34"/>
      <c r="H355" s="34"/>
      <c r="I355" s="34"/>
      <c r="J355" s="28"/>
      <c r="K355" s="28">
        <v>3</v>
      </c>
      <c r="L355" s="28">
        <v>3</v>
      </c>
      <c r="M355" s="117"/>
      <c r="N355" s="16"/>
    </row>
    <row r="356" spans="1:14" s="15" customFormat="1" ht="15.75">
      <c r="A356" s="28">
        <v>2020</v>
      </c>
      <c r="B356" s="76" t="s">
        <v>82</v>
      </c>
      <c r="C356" s="89">
        <v>4124618003</v>
      </c>
      <c r="D356" s="28"/>
      <c r="E356" s="28"/>
      <c r="F356" s="28">
        <v>5</v>
      </c>
      <c r="G356" s="28"/>
      <c r="H356" s="28"/>
      <c r="I356" s="28">
        <v>3</v>
      </c>
      <c r="J356" s="28"/>
      <c r="K356" s="28"/>
      <c r="L356" s="28"/>
      <c r="M356" s="117"/>
      <c r="N356" s="16"/>
    </row>
    <row r="357" spans="1:14" s="15" customFormat="1" ht="15.75">
      <c r="A357" s="28">
        <v>2020</v>
      </c>
      <c r="B357" s="76" t="s">
        <v>82</v>
      </c>
      <c r="C357" s="89">
        <v>4124618002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117"/>
      <c r="N357" s="16"/>
    </row>
    <row r="358" spans="1:14" s="15" customFormat="1" ht="15.75">
      <c r="A358" s="28">
        <v>2292</v>
      </c>
      <c r="B358" s="76" t="s">
        <v>1988</v>
      </c>
      <c r="C358" s="89">
        <v>4124602138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>
        <v>10</v>
      </c>
      <c r="M358" s="117"/>
      <c r="N358" s="16"/>
    </row>
    <row r="359" spans="1:14" s="15" customFormat="1" ht="15.75">
      <c r="A359" s="28">
        <v>2117</v>
      </c>
      <c r="B359" s="76" t="s">
        <v>1989</v>
      </c>
      <c r="C359" s="89">
        <v>4124646771</v>
      </c>
      <c r="D359" s="28"/>
      <c r="E359" s="28"/>
      <c r="F359" s="28"/>
      <c r="G359" s="28"/>
      <c r="H359" s="28"/>
      <c r="I359" s="28"/>
      <c r="J359" s="28"/>
      <c r="K359" s="28"/>
      <c r="L359" s="28">
        <v>5</v>
      </c>
      <c r="M359" s="117"/>
      <c r="N359" s="16"/>
    </row>
    <row r="360" spans="1:14" s="15" customFormat="1" ht="15.75">
      <c r="A360" s="28">
        <v>2151</v>
      </c>
      <c r="B360" s="76" t="s">
        <v>160</v>
      </c>
      <c r="C360" s="89">
        <v>4124631266</v>
      </c>
      <c r="D360" s="28"/>
      <c r="E360" s="28"/>
      <c r="F360" s="28"/>
      <c r="G360" s="28"/>
      <c r="H360" s="28"/>
      <c r="I360" s="28"/>
      <c r="J360" s="28"/>
      <c r="K360" s="28">
        <v>3</v>
      </c>
      <c r="L360" s="28">
        <v>3</v>
      </c>
      <c r="M360" s="117"/>
      <c r="N360" s="16"/>
    </row>
    <row r="361" spans="1:14" s="15" customFormat="1" ht="15.75">
      <c r="A361" s="28">
        <v>4810</v>
      </c>
      <c r="B361" s="76" t="s">
        <v>364</v>
      </c>
      <c r="C361" s="89">
        <v>4124628206</v>
      </c>
      <c r="D361" s="28"/>
      <c r="E361" s="28"/>
      <c r="F361" s="28"/>
      <c r="G361" s="28"/>
      <c r="H361" s="28"/>
      <c r="I361" s="28"/>
      <c r="J361" s="28"/>
      <c r="K361" s="28">
        <v>3</v>
      </c>
      <c r="L361" s="28">
        <v>3</v>
      </c>
      <c r="M361" s="117"/>
      <c r="N361" s="16"/>
    </row>
    <row r="362" spans="1:14" s="15" customFormat="1" ht="15.75">
      <c r="A362" s="88">
        <v>4588</v>
      </c>
      <c r="B362" s="76" t="s">
        <v>1990</v>
      </c>
      <c r="C362" s="89">
        <v>4124630355</v>
      </c>
      <c r="D362" s="28"/>
      <c r="E362" s="28"/>
      <c r="F362" s="28"/>
      <c r="G362" s="28"/>
      <c r="H362" s="28"/>
      <c r="I362" s="28"/>
      <c r="J362" s="28">
        <v>6</v>
      </c>
      <c r="K362" s="28"/>
      <c r="L362" s="28"/>
      <c r="M362" s="117"/>
      <c r="N362" s="16"/>
    </row>
    <row r="363" spans="1:14" s="15" customFormat="1" ht="15.75">
      <c r="A363" s="28">
        <v>3863</v>
      </c>
      <c r="B363" s="76" t="s">
        <v>1993</v>
      </c>
      <c r="C363" s="89">
        <v>4124515861</v>
      </c>
      <c r="D363" s="28"/>
      <c r="E363" s="28"/>
      <c r="F363" s="28"/>
      <c r="G363" s="28"/>
      <c r="H363" s="28"/>
      <c r="I363" s="28"/>
      <c r="J363" s="28"/>
      <c r="K363" s="28"/>
      <c r="L363" s="28">
        <v>2</v>
      </c>
      <c r="M363" s="117"/>
      <c r="N363" s="16"/>
    </row>
    <row r="364" spans="1:14" s="15" customFormat="1" ht="15.75">
      <c r="A364" s="28">
        <v>5454</v>
      </c>
      <c r="B364" s="76" t="s">
        <v>977</v>
      </c>
      <c r="C364" s="89">
        <v>4124619463</v>
      </c>
      <c r="D364" s="28"/>
      <c r="E364" s="28"/>
      <c r="F364" s="28"/>
      <c r="G364" s="28"/>
      <c r="H364" s="28"/>
      <c r="I364" s="28"/>
      <c r="J364" s="28">
        <v>5</v>
      </c>
      <c r="K364" s="28"/>
      <c r="L364" s="28"/>
      <c r="M364" s="117"/>
      <c r="N364" s="16"/>
    </row>
    <row r="365" spans="1:14" s="15" customFormat="1" ht="15.75">
      <c r="A365" s="28">
        <v>5369</v>
      </c>
      <c r="B365" s="76" t="s">
        <v>1991</v>
      </c>
      <c r="C365" s="89">
        <v>4124651810</v>
      </c>
      <c r="D365" s="28"/>
      <c r="E365" s="28"/>
      <c r="F365" s="28"/>
      <c r="G365" s="28"/>
      <c r="H365" s="28"/>
      <c r="I365" s="28"/>
      <c r="J365" s="28">
        <v>10</v>
      </c>
      <c r="K365" s="28"/>
      <c r="L365" s="28"/>
      <c r="M365" s="117"/>
      <c r="N365" s="16"/>
    </row>
    <row r="366" spans="1:14" s="15" customFormat="1" ht="15.75">
      <c r="A366" s="28">
        <v>4603</v>
      </c>
      <c r="B366" s="76" t="s">
        <v>1264</v>
      </c>
      <c r="C366" s="89">
        <v>4124602412</v>
      </c>
      <c r="D366" s="28"/>
      <c r="E366" s="28"/>
      <c r="F366" s="28"/>
      <c r="G366" s="28"/>
      <c r="H366" s="28"/>
      <c r="I366" s="28"/>
      <c r="J366" s="28"/>
      <c r="K366" s="28"/>
      <c r="L366" s="28">
        <v>10</v>
      </c>
      <c r="M366" s="117"/>
      <c r="N366" s="16"/>
    </row>
    <row r="367" spans="1:14" s="15" customFormat="1" ht="15.75">
      <c r="A367" s="28">
        <v>4109</v>
      </c>
      <c r="B367" s="76" t="s">
        <v>743</v>
      </c>
      <c r="C367" s="89">
        <v>4124608925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117"/>
      <c r="N367" s="16"/>
    </row>
    <row r="368" spans="1:14" s="15" customFormat="1" ht="15.75">
      <c r="A368" s="28">
        <v>4588</v>
      </c>
      <c r="B368" s="76" t="s">
        <v>1990</v>
      </c>
      <c r="C368" s="89">
        <v>4124630137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3</v>
      </c>
      <c r="M368" s="117"/>
      <c r="N368" s="16"/>
    </row>
    <row r="369" spans="1:14" s="15" customFormat="1" ht="15.75">
      <c r="A369" s="28">
        <v>4167</v>
      </c>
      <c r="B369" s="76" t="s">
        <v>1342</v>
      </c>
      <c r="C369" s="89">
        <v>4124626954</v>
      </c>
      <c r="D369" s="28"/>
      <c r="E369" s="28"/>
      <c r="F369" s="28"/>
      <c r="G369" s="28"/>
      <c r="H369" s="28"/>
      <c r="I369" s="28"/>
      <c r="J369" s="28"/>
      <c r="K369" s="28"/>
      <c r="L369" s="28">
        <v>3</v>
      </c>
      <c r="M369" s="117"/>
      <c r="N369" s="16"/>
    </row>
    <row r="370" spans="1:14" s="15" customFormat="1" ht="15.75">
      <c r="A370" s="28"/>
      <c r="B370" s="36" t="s">
        <v>590</v>
      </c>
      <c r="C370" s="89"/>
      <c r="D370" s="28"/>
      <c r="E370" s="28"/>
      <c r="F370" s="28"/>
      <c r="G370" s="28"/>
      <c r="H370" s="28"/>
      <c r="I370" s="28"/>
      <c r="J370" s="28"/>
      <c r="K370" s="28"/>
      <c r="L370" s="28"/>
      <c r="M370" s="53" t="s">
        <v>1983</v>
      </c>
      <c r="N370" s="16"/>
    </row>
    <row r="371" spans="1:14" s="15" customFormat="1" ht="15.75">
      <c r="A371" s="28">
        <v>3343</v>
      </c>
      <c r="B371" s="76" t="s">
        <v>57</v>
      </c>
      <c r="C371" s="89">
        <v>4124624867</v>
      </c>
      <c r="D371" s="28"/>
      <c r="E371" s="34"/>
      <c r="F371" s="34"/>
      <c r="G371" s="34"/>
      <c r="H371" s="34"/>
      <c r="I371" s="34"/>
      <c r="J371" s="34"/>
      <c r="K371" s="28">
        <v>15</v>
      </c>
      <c r="L371" s="28">
        <v>15</v>
      </c>
      <c r="M371" s="28"/>
      <c r="N371" s="16"/>
    </row>
    <row r="372" spans="1:14" s="15" customFormat="1" ht="15.75">
      <c r="A372" s="28">
        <v>1592</v>
      </c>
      <c r="B372" s="77" t="s">
        <v>1984</v>
      </c>
      <c r="C372" s="89">
        <v>4124595633</v>
      </c>
      <c r="D372" s="28">
        <v>20</v>
      </c>
      <c r="E372" s="28">
        <v>10</v>
      </c>
      <c r="F372" s="28">
        <v>10</v>
      </c>
      <c r="G372" s="28"/>
      <c r="H372" s="28"/>
      <c r="I372" s="28"/>
      <c r="J372" s="28"/>
      <c r="K372" s="28"/>
      <c r="L372" s="28"/>
      <c r="M372" s="28"/>
      <c r="N372" s="16"/>
    </row>
    <row r="373" spans="1:14" s="15" customFormat="1" ht="15.75">
      <c r="A373" s="97"/>
      <c r="B373" s="98"/>
      <c r="C373" s="99"/>
      <c r="D373" s="97"/>
      <c r="E373" s="97"/>
      <c r="F373" s="97"/>
      <c r="G373" s="97"/>
      <c r="H373" s="97"/>
      <c r="I373" s="97"/>
      <c r="J373" s="97"/>
      <c r="K373" s="97"/>
      <c r="L373" s="97"/>
      <c r="M373" s="97" t="s">
        <v>1995</v>
      </c>
      <c r="N373" s="16"/>
    </row>
    <row r="374" spans="1:14" s="15" customFormat="1" ht="15.75">
      <c r="A374" s="28"/>
      <c r="B374" s="75" t="s">
        <v>1994</v>
      </c>
      <c r="C374" s="8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16"/>
    </row>
    <row r="375" spans="1:14" ht="15.75">
      <c r="A375" s="86">
        <v>3707</v>
      </c>
      <c r="B375" s="123" t="s">
        <v>1999</v>
      </c>
      <c r="C375" s="122">
        <v>4124504819</v>
      </c>
      <c r="D375" s="120"/>
      <c r="E375" s="120"/>
      <c r="F375" s="120"/>
      <c r="G375" s="120"/>
      <c r="H375" s="120"/>
      <c r="I375" s="120"/>
      <c r="J375" s="120"/>
      <c r="K375" s="120">
        <v>10</v>
      </c>
      <c r="L375" s="120"/>
    </row>
    <row r="376" spans="1:14" s="15" customFormat="1" ht="15.75">
      <c r="A376" s="28">
        <v>5484</v>
      </c>
      <c r="B376" s="76" t="s">
        <v>1992</v>
      </c>
      <c r="C376" s="89">
        <v>4124674583</v>
      </c>
      <c r="D376" s="28"/>
      <c r="E376" s="34"/>
      <c r="F376" s="34"/>
      <c r="G376" s="34"/>
      <c r="H376" s="34"/>
      <c r="I376" s="34"/>
      <c r="J376" s="28">
        <v>10</v>
      </c>
      <c r="K376" s="28"/>
      <c r="L376" s="28"/>
      <c r="M376" s="28"/>
      <c r="N376" s="16"/>
    </row>
    <row r="377" spans="1:14" s="15" customFormat="1" ht="15.75">
      <c r="A377" s="121">
        <v>4826</v>
      </c>
      <c r="B377" s="76" t="s">
        <v>229</v>
      </c>
      <c r="C377" s="119">
        <v>4124645421</v>
      </c>
      <c r="D377" s="28"/>
      <c r="E377" s="34"/>
      <c r="F377" s="34"/>
      <c r="G377" s="34"/>
      <c r="H377" s="34"/>
      <c r="I377" s="34"/>
      <c r="J377" s="28"/>
      <c r="K377" s="28">
        <v>5</v>
      </c>
      <c r="L377" s="28">
        <v>5</v>
      </c>
      <c r="M377" s="28"/>
      <c r="N377" s="16"/>
    </row>
    <row r="378" spans="1:14" s="15" customFormat="1" ht="15.75">
      <c r="A378" s="118">
        <v>4417</v>
      </c>
      <c r="B378" s="76" t="s">
        <v>2000</v>
      </c>
      <c r="C378" s="119">
        <v>4124516263</v>
      </c>
      <c r="D378" s="28"/>
      <c r="E378" s="34"/>
      <c r="F378" s="34"/>
      <c r="G378" s="34"/>
      <c r="H378" s="34"/>
      <c r="I378" s="34"/>
      <c r="J378" s="28"/>
      <c r="K378" s="28"/>
      <c r="L378" s="28">
        <v>10</v>
      </c>
      <c r="M378" s="28"/>
      <c r="N378" s="16"/>
    </row>
    <row r="379" spans="1:14" s="15" customFormat="1" ht="15.75">
      <c r="A379" s="118">
        <v>4927</v>
      </c>
      <c r="B379" s="76" t="s">
        <v>2001</v>
      </c>
      <c r="C379" s="119">
        <v>4124613552</v>
      </c>
      <c r="D379" s="28"/>
      <c r="E379" s="34"/>
      <c r="F379" s="34"/>
      <c r="G379" s="34"/>
      <c r="H379" s="34"/>
      <c r="I379" s="34"/>
      <c r="J379" s="28"/>
      <c r="K379" s="28">
        <v>5</v>
      </c>
      <c r="L379" s="28"/>
      <c r="M379" s="28"/>
      <c r="N379" s="16"/>
    </row>
    <row r="380" spans="1:14" s="15" customFormat="1" ht="15.75">
      <c r="A380" s="118">
        <v>4516</v>
      </c>
      <c r="B380" s="76" t="s">
        <v>2002</v>
      </c>
      <c r="C380" s="119">
        <v>4124590407</v>
      </c>
      <c r="D380" s="28"/>
      <c r="E380" s="34"/>
      <c r="F380" s="34"/>
      <c r="G380" s="34"/>
      <c r="H380" s="34"/>
      <c r="I380" s="34"/>
      <c r="J380" s="28"/>
      <c r="K380" s="28">
        <v>10</v>
      </c>
      <c r="L380" s="28"/>
      <c r="M380" s="28"/>
      <c r="N380" s="16"/>
    </row>
    <row r="381" spans="1:14" s="15" customFormat="1" ht="15.75">
      <c r="A381" s="118">
        <v>4236</v>
      </c>
      <c r="B381" s="76" t="s">
        <v>2003</v>
      </c>
      <c r="C381" s="119">
        <v>4124575199</v>
      </c>
      <c r="D381" s="28"/>
      <c r="E381" s="34"/>
      <c r="F381" s="34"/>
      <c r="G381" s="34"/>
      <c r="H381" s="34"/>
      <c r="I381" s="34"/>
      <c r="J381" s="28"/>
      <c r="K381" s="28"/>
      <c r="L381" s="28">
        <v>10</v>
      </c>
      <c r="M381" s="28"/>
      <c r="N381" s="16"/>
    </row>
    <row r="382" spans="1:14" s="15" customFormat="1" ht="15.75">
      <c r="A382" s="124">
        <v>2924</v>
      </c>
      <c r="B382" s="76" t="s">
        <v>2004</v>
      </c>
      <c r="C382" s="119">
        <v>4124640958</v>
      </c>
      <c r="D382" s="28"/>
      <c r="E382" s="34"/>
      <c r="F382" s="34"/>
      <c r="G382" s="34"/>
      <c r="H382" s="34"/>
      <c r="I382" s="34"/>
      <c r="J382" s="28">
        <v>3</v>
      </c>
      <c r="K382" s="28"/>
      <c r="L382" s="28"/>
      <c r="M382" s="28"/>
      <c r="N382" s="16"/>
    </row>
    <row r="383" spans="1:14" s="15" customFormat="1" ht="15.75">
      <c r="A383" s="118">
        <v>3261</v>
      </c>
      <c r="B383" s="102" t="s">
        <v>646</v>
      </c>
      <c r="C383" s="119">
        <v>4124542702</v>
      </c>
      <c r="D383" s="28"/>
      <c r="E383" s="28"/>
      <c r="F383" s="28"/>
      <c r="G383" s="28"/>
      <c r="H383" s="28"/>
      <c r="I383" s="28"/>
      <c r="J383" s="28">
        <v>3</v>
      </c>
      <c r="K383" s="28"/>
      <c r="L383" s="28"/>
      <c r="M383" s="28"/>
      <c r="N383" s="16"/>
    </row>
    <row r="384" spans="1:14" s="15" customFormat="1" ht="15.75">
      <c r="A384" s="118">
        <v>3883</v>
      </c>
      <c r="B384" s="102" t="s">
        <v>643</v>
      </c>
      <c r="C384" s="119">
        <v>4124643778</v>
      </c>
      <c r="D384" s="28"/>
      <c r="E384" s="28"/>
      <c r="F384" s="28"/>
      <c r="G384" s="28"/>
      <c r="H384" s="28"/>
      <c r="I384" s="28"/>
      <c r="J384" s="28">
        <v>3</v>
      </c>
      <c r="K384" s="28"/>
      <c r="L384" s="28"/>
      <c r="M384" s="28"/>
      <c r="N384" s="16"/>
    </row>
    <row r="385" spans="1:14" s="15" customFormat="1" ht="15.75">
      <c r="A385" s="118">
        <v>4959</v>
      </c>
      <c r="B385" s="102" t="s">
        <v>2005</v>
      </c>
      <c r="C385" s="119">
        <v>4124645303</v>
      </c>
      <c r="D385" s="28"/>
      <c r="E385" s="28"/>
      <c r="F385" s="28"/>
      <c r="G385" s="28"/>
      <c r="H385" s="28"/>
      <c r="I385" s="28"/>
      <c r="J385" s="28">
        <v>3</v>
      </c>
      <c r="K385" s="28"/>
      <c r="L385" s="28"/>
      <c r="M385" s="28"/>
      <c r="N385" s="16"/>
    </row>
    <row r="386" spans="1:14" s="15" customFormat="1" ht="15.75">
      <c r="A386" s="118">
        <v>3275</v>
      </c>
      <c r="B386" s="102" t="s">
        <v>1282</v>
      </c>
      <c r="C386" s="119">
        <v>4124642469</v>
      </c>
      <c r="D386" s="28"/>
      <c r="E386" s="28"/>
      <c r="F386" s="28"/>
      <c r="G386" s="28"/>
      <c r="H386" s="28"/>
      <c r="I386" s="28"/>
      <c r="J386" s="28">
        <v>3</v>
      </c>
      <c r="K386" s="28"/>
      <c r="L386" s="28"/>
      <c r="M386" s="28"/>
      <c r="N386" s="16"/>
    </row>
    <row r="387" spans="1:14" s="15" customFormat="1" ht="15.75">
      <c r="A387" s="28">
        <v>3232</v>
      </c>
      <c r="B387" s="102" t="s">
        <v>653</v>
      </c>
      <c r="C387" s="89">
        <v>4124642312</v>
      </c>
      <c r="D387" s="28">
        <v>3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5.75">
      <c r="A388" s="96">
        <v>1589</v>
      </c>
      <c r="B388" s="76" t="s">
        <v>339</v>
      </c>
      <c r="C388" s="89">
        <v>4124659055</v>
      </c>
      <c r="D388" s="28">
        <v>20</v>
      </c>
      <c r="E388" s="28"/>
      <c r="F388" s="28"/>
      <c r="G388" s="28"/>
      <c r="H388" s="28"/>
      <c r="I388" s="28"/>
      <c r="J388" s="28"/>
      <c r="K388" s="34"/>
      <c r="L388" s="34"/>
      <c r="M388" s="28"/>
      <c r="N388" s="16"/>
    </row>
    <row r="389" spans="1:14" s="15" customFormat="1" ht="15.75">
      <c r="A389" s="28">
        <v>1542</v>
      </c>
      <c r="B389" s="76" t="s">
        <v>2006</v>
      </c>
      <c r="C389" s="89">
        <v>4124662509</v>
      </c>
      <c r="D389" s="28">
        <v>5</v>
      </c>
      <c r="E389" s="34"/>
      <c r="F389" s="34"/>
      <c r="G389" s="34"/>
      <c r="H389" s="34"/>
      <c r="I389" s="34"/>
      <c r="J389" s="28">
        <v>5</v>
      </c>
      <c r="K389" s="28"/>
      <c r="L389" s="28"/>
      <c r="M389" s="28"/>
      <c r="N389" s="16"/>
    </row>
    <row r="390" spans="1:14" s="15" customFormat="1" ht="15.75">
      <c r="A390" s="28">
        <v>3130</v>
      </c>
      <c r="B390" s="76" t="s">
        <v>1295</v>
      </c>
      <c r="C390" s="89">
        <v>4124641506</v>
      </c>
      <c r="D390" s="28"/>
      <c r="E390" s="28"/>
      <c r="F390" s="28"/>
      <c r="G390" s="28"/>
      <c r="H390" s="28"/>
      <c r="I390" s="28"/>
      <c r="J390" s="28">
        <v>3</v>
      </c>
      <c r="K390" s="28"/>
      <c r="L390" s="28"/>
      <c r="M390" s="28"/>
      <c r="N390" s="16"/>
    </row>
    <row r="391" spans="1:14" s="15" customFormat="1" ht="15.75">
      <c r="A391" s="28">
        <v>1533</v>
      </c>
      <c r="B391" s="76" t="s">
        <v>134</v>
      </c>
      <c r="C391" s="89">
        <v>4124656194</v>
      </c>
      <c r="D391" s="28">
        <v>10</v>
      </c>
      <c r="E391" s="28"/>
      <c r="F391" s="28">
        <v>10</v>
      </c>
      <c r="G391" s="28">
        <v>2</v>
      </c>
      <c r="H391" s="28"/>
      <c r="I391" s="28">
        <v>10</v>
      </c>
      <c r="J391" s="28"/>
      <c r="K391" s="28"/>
      <c r="L391" s="28"/>
      <c r="M391" s="28"/>
      <c r="N391" s="16"/>
    </row>
    <row r="392" spans="1:14" s="15" customFormat="1" ht="15.75">
      <c r="A392" s="28">
        <v>3162</v>
      </c>
      <c r="B392" s="76" t="s">
        <v>1069</v>
      </c>
      <c r="C392" s="89">
        <v>4124648069</v>
      </c>
      <c r="D392" s="28"/>
      <c r="E392" s="28"/>
      <c r="F392" s="28"/>
      <c r="G392" s="28"/>
      <c r="H392" s="28"/>
      <c r="I392" s="28"/>
      <c r="J392" s="28">
        <v>10</v>
      </c>
      <c r="K392" s="28"/>
      <c r="L392" s="28"/>
      <c r="M392" s="28"/>
      <c r="N392" s="16"/>
    </row>
    <row r="393" spans="1:14" s="15" customFormat="1" ht="15.75">
      <c r="A393" s="28"/>
      <c r="B393" s="36" t="s">
        <v>590</v>
      </c>
      <c r="C393" s="89"/>
      <c r="D393" s="28"/>
      <c r="E393" s="28"/>
      <c r="F393" s="28"/>
      <c r="G393" s="28"/>
      <c r="H393" s="28"/>
      <c r="I393" s="28"/>
      <c r="J393" s="28"/>
      <c r="K393" s="28"/>
      <c r="L393" s="28"/>
      <c r="M393" s="53" t="s">
        <v>1996</v>
      </c>
      <c r="N393" s="16"/>
    </row>
    <row r="394" spans="1:14" s="15" customFormat="1" ht="15.75">
      <c r="A394" s="28">
        <v>4654</v>
      </c>
      <c r="B394" s="76" t="s">
        <v>1661</v>
      </c>
      <c r="C394" s="89">
        <v>4124588932</v>
      </c>
      <c r="D394" s="28"/>
      <c r="E394" s="28"/>
      <c r="F394" s="28"/>
      <c r="G394" s="28"/>
      <c r="H394" s="28"/>
      <c r="I394" s="28"/>
      <c r="J394" s="28"/>
      <c r="K394" s="28"/>
      <c r="L394" s="28">
        <v>13</v>
      </c>
      <c r="M394" s="28"/>
      <c r="N394" s="16"/>
    </row>
    <row r="395" spans="1:14" s="15" customFormat="1" ht="15.75">
      <c r="A395" s="28">
        <v>4605</v>
      </c>
      <c r="B395" s="76" t="s">
        <v>1997</v>
      </c>
      <c r="C395" s="89">
        <v>4124630065</v>
      </c>
      <c r="D395" s="28"/>
      <c r="E395" s="28"/>
      <c r="F395" s="28"/>
      <c r="G395" s="28"/>
      <c r="H395" s="28"/>
      <c r="I395" s="28"/>
      <c r="J395" s="28"/>
      <c r="K395" s="28">
        <v>5</v>
      </c>
      <c r="L395" s="28">
        <v>10</v>
      </c>
      <c r="M395" s="28"/>
      <c r="N395" s="16"/>
    </row>
    <row r="396" spans="1:14" s="15" customFormat="1" ht="15.75">
      <c r="A396" s="28">
        <v>5128</v>
      </c>
      <c r="B396" s="76" t="s">
        <v>1998</v>
      </c>
      <c r="C396" s="89">
        <v>4124646215</v>
      </c>
      <c r="D396" s="28"/>
      <c r="E396" s="28"/>
      <c r="F396" s="28"/>
      <c r="G396" s="28"/>
      <c r="H396" s="28"/>
      <c r="I396" s="28"/>
      <c r="J396" s="28"/>
      <c r="K396" s="28">
        <v>5</v>
      </c>
      <c r="L396" s="28">
        <v>5</v>
      </c>
      <c r="M396" s="28"/>
      <c r="N396" s="16"/>
    </row>
    <row r="397" spans="1:14" s="15" customFormat="1" ht="15.75">
      <c r="A397" s="97"/>
      <c r="B397" s="98"/>
      <c r="C397" s="99"/>
      <c r="D397" s="97"/>
      <c r="E397" s="97"/>
      <c r="F397" s="97"/>
      <c r="G397" s="97"/>
      <c r="H397" s="97"/>
      <c r="I397" s="97"/>
      <c r="J397" s="97"/>
      <c r="K397" s="97"/>
      <c r="L397" s="97"/>
      <c r="M397" s="97" t="s">
        <v>2007</v>
      </c>
      <c r="N397" s="16"/>
    </row>
    <row r="398" spans="1:14" s="15" customFormat="1" ht="15.75">
      <c r="A398" s="28"/>
      <c r="B398" s="75" t="s">
        <v>2008</v>
      </c>
      <c r="C398" s="8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16"/>
    </row>
    <row r="399" spans="1:14" s="15" customFormat="1" ht="15" customHeight="1">
      <c r="A399" s="28">
        <v>3030</v>
      </c>
      <c r="B399" s="76" t="s">
        <v>2009</v>
      </c>
      <c r="C399" s="89">
        <v>4124699616</v>
      </c>
      <c r="D399" s="28"/>
      <c r="E399" s="28"/>
      <c r="F399" s="28"/>
      <c r="G399" s="28"/>
      <c r="H399" s="28"/>
      <c r="I399" s="28"/>
      <c r="J399" s="28">
        <v>8</v>
      </c>
      <c r="K399" s="28"/>
      <c r="L399" s="28"/>
      <c r="M399" s="28"/>
      <c r="N399" s="16"/>
    </row>
    <row r="400" spans="1:14" s="15" customFormat="1" ht="15" customHeight="1">
      <c r="A400" s="28">
        <v>3925</v>
      </c>
      <c r="B400" s="76" t="s">
        <v>2010</v>
      </c>
      <c r="C400" s="89">
        <v>4124703971</v>
      </c>
      <c r="D400" s="28"/>
      <c r="E400" s="28"/>
      <c r="F400" s="28"/>
      <c r="G400" s="28"/>
      <c r="H400" s="28"/>
      <c r="I400" s="28"/>
      <c r="J400" s="28">
        <v>10</v>
      </c>
      <c r="K400" s="28"/>
      <c r="L400" s="28"/>
      <c r="M400" s="28"/>
      <c r="N400" s="16"/>
    </row>
    <row r="401" spans="1:14" s="15" customFormat="1" ht="15" customHeight="1">
      <c r="A401" s="28">
        <v>5475</v>
      </c>
      <c r="B401" s="76" t="s">
        <v>1763</v>
      </c>
      <c r="C401" s="89">
        <v>4124704668</v>
      </c>
      <c r="D401" s="28"/>
      <c r="E401" s="28"/>
      <c r="F401" s="28"/>
      <c r="G401" s="28"/>
      <c r="H401" s="28"/>
      <c r="I401" s="28"/>
      <c r="J401" s="28">
        <v>16</v>
      </c>
      <c r="K401" s="28"/>
      <c r="L401" s="28"/>
      <c r="M401" s="28"/>
      <c r="N401" s="16"/>
    </row>
    <row r="402" spans="1:14" s="15" customFormat="1" ht="15" customHeight="1">
      <c r="A402" s="28">
        <v>3500</v>
      </c>
      <c r="B402" s="76" t="s">
        <v>2011</v>
      </c>
      <c r="C402" s="89">
        <v>4124705976</v>
      </c>
      <c r="D402" s="28"/>
      <c r="E402" s="28"/>
      <c r="F402" s="28"/>
      <c r="G402" s="28"/>
      <c r="H402" s="28"/>
      <c r="I402" s="28"/>
      <c r="J402" s="28">
        <v>4</v>
      </c>
      <c r="K402" s="28"/>
      <c r="L402" s="28"/>
      <c r="M402" s="28"/>
      <c r="N402" s="16"/>
    </row>
    <row r="403" spans="1:14" s="15" customFormat="1" ht="15" customHeight="1">
      <c r="A403" s="28">
        <v>4136</v>
      </c>
      <c r="B403" s="76" t="s">
        <v>2012</v>
      </c>
      <c r="C403" s="89">
        <v>4124702809</v>
      </c>
      <c r="D403" s="28"/>
      <c r="E403" s="28"/>
      <c r="F403" s="28"/>
      <c r="G403" s="28"/>
      <c r="H403" s="28"/>
      <c r="I403" s="28"/>
      <c r="J403" s="28">
        <v>5</v>
      </c>
      <c r="K403" s="28"/>
      <c r="L403" s="28"/>
      <c r="M403" s="28"/>
      <c r="N403" s="16"/>
    </row>
    <row r="404" spans="1:14" s="15" customFormat="1" ht="15" customHeight="1">
      <c r="A404" s="28">
        <v>5162</v>
      </c>
      <c r="B404" s="76" t="s">
        <v>2013</v>
      </c>
      <c r="C404" s="89">
        <v>4124692484</v>
      </c>
      <c r="D404" s="28"/>
      <c r="E404" s="28"/>
      <c r="F404" s="28"/>
      <c r="G404" s="28"/>
      <c r="H404" s="28"/>
      <c r="I404" s="28"/>
      <c r="J404" s="28">
        <v>5</v>
      </c>
      <c r="K404" s="28"/>
      <c r="L404" s="28"/>
      <c r="M404" s="28"/>
      <c r="N404" s="16"/>
    </row>
    <row r="405" spans="1:14" s="15" customFormat="1" ht="15" customHeight="1">
      <c r="A405" s="28">
        <v>5287</v>
      </c>
      <c r="B405" s="76" t="s">
        <v>2014</v>
      </c>
      <c r="C405" s="89">
        <v>4124697145</v>
      </c>
      <c r="D405" s="28"/>
      <c r="E405" s="28"/>
      <c r="F405" s="28"/>
      <c r="G405" s="28"/>
      <c r="H405" s="28"/>
      <c r="I405" s="28"/>
      <c r="J405" s="28">
        <v>10</v>
      </c>
      <c r="K405" s="28"/>
      <c r="L405" s="28"/>
      <c r="M405" s="28"/>
      <c r="N405" s="16"/>
    </row>
    <row r="406" spans="1:14" s="15" customFormat="1" ht="15.75">
      <c r="A406" s="28">
        <v>5539</v>
      </c>
      <c r="B406" s="18" t="s">
        <v>2015</v>
      </c>
      <c r="C406" s="89">
        <v>4124699520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53"/>
      <c r="N406" s="16"/>
    </row>
    <row r="407" spans="1:14" s="15" customFormat="1" ht="15.75">
      <c r="A407" s="28">
        <v>5470</v>
      </c>
      <c r="B407" s="76" t="s">
        <v>2016</v>
      </c>
      <c r="C407" s="89">
        <v>4124701407</v>
      </c>
      <c r="D407" s="28"/>
      <c r="E407" s="28"/>
      <c r="F407" s="28"/>
      <c r="G407" s="28"/>
      <c r="H407" s="28"/>
      <c r="I407" s="28"/>
      <c r="J407" s="28">
        <v>10</v>
      </c>
      <c r="K407" s="28"/>
      <c r="L407" s="28"/>
      <c r="M407" s="28"/>
      <c r="N407" s="16"/>
    </row>
    <row r="408" spans="1:14" s="15" customFormat="1" ht="15.75">
      <c r="A408" s="28">
        <v>3530</v>
      </c>
      <c r="B408" s="76" t="s">
        <v>1449</v>
      </c>
      <c r="C408" s="89">
        <v>4124727346</v>
      </c>
      <c r="D408" s="28"/>
      <c r="E408" s="28"/>
      <c r="F408" s="28"/>
      <c r="G408" s="28"/>
      <c r="H408" s="28"/>
      <c r="I408" s="28"/>
      <c r="J408" s="28">
        <v>5</v>
      </c>
      <c r="K408" s="28"/>
      <c r="L408" s="28"/>
      <c r="M408" s="28"/>
      <c r="N408" s="16"/>
    </row>
    <row r="409" spans="1:14" s="15" customFormat="1" ht="15.75">
      <c r="A409" s="28">
        <v>2995</v>
      </c>
      <c r="B409" s="76" t="s">
        <v>30</v>
      </c>
      <c r="C409" s="89">
        <v>4124503135</v>
      </c>
      <c r="D409" s="28"/>
      <c r="E409" s="28"/>
      <c r="F409" s="28"/>
      <c r="G409" s="28"/>
      <c r="H409" s="28"/>
      <c r="I409" s="28"/>
      <c r="J409" s="28"/>
      <c r="K409" s="28">
        <v>3</v>
      </c>
      <c r="L409" s="28"/>
      <c r="M409" s="28"/>
      <c r="N409" s="16"/>
    </row>
    <row r="410" spans="1:14" s="15" customFormat="1" ht="15.75">
      <c r="A410" s="97"/>
      <c r="B410" s="98"/>
      <c r="C410" s="99"/>
      <c r="D410" s="97"/>
      <c r="E410" s="97"/>
      <c r="F410" s="97"/>
      <c r="G410" s="97"/>
      <c r="H410" s="97"/>
      <c r="I410" s="97"/>
      <c r="J410" s="97"/>
      <c r="K410" s="97"/>
      <c r="L410" s="97"/>
      <c r="M410" s="97" t="s">
        <v>2017</v>
      </c>
      <c r="N410" s="16"/>
    </row>
    <row r="411" spans="1:14" s="15" customFormat="1" ht="15.75">
      <c r="A411" s="28"/>
      <c r="B411" s="75" t="s">
        <v>2019</v>
      </c>
      <c r="C411" s="8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16"/>
    </row>
    <row r="412" spans="1:14" s="15" customFormat="1" ht="15.75">
      <c r="A412" s="28">
        <v>3369</v>
      </c>
      <c r="B412" s="76" t="s">
        <v>2020</v>
      </c>
      <c r="C412" s="89">
        <v>4124757626</v>
      </c>
      <c r="D412" s="28"/>
      <c r="E412" s="28"/>
      <c r="F412" s="28"/>
      <c r="G412" s="28"/>
      <c r="H412" s="28"/>
      <c r="I412" s="28"/>
      <c r="J412" s="28">
        <v>10</v>
      </c>
      <c r="K412" s="28"/>
      <c r="L412" s="28"/>
      <c r="M412" s="28"/>
      <c r="N412" s="16"/>
    </row>
    <row r="413" spans="1:14" s="15" customFormat="1" ht="15.75">
      <c r="A413" s="56">
        <v>3107</v>
      </c>
      <c r="B413" s="76" t="s">
        <v>2021</v>
      </c>
      <c r="C413" s="89">
        <v>4124736987</v>
      </c>
      <c r="D413" s="28"/>
      <c r="E413" s="28"/>
      <c r="F413" s="28"/>
      <c r="G413" s="28"/>
      <c r="H413" s="28"/>
      <c r="I413" s="28"/>
      <c r="J413" s="28">
        <v>10</v>
      </c>
      <c r="K413" s="28"/>
      <c r="L413" s="28"/>
      <c r="M413" s="28" t="s">
        <v>2018</v>
      </c>
      <c r="N413" s="16"/>
    </row>
    <row r="414" spans="1:14" s="15" customFormat="1" ht="15.75">
      <c r="A414" s="28">
        <v>3370</v>
      </c>
      <c r="B414" s="76" t="s">
        <v>2022</v>
      </c>
      <c r="C414" s="89">
        <v>4124721172</v>
      </c>
      <c r="D414" s="28"/>
      <c r="E414" s="28"/>
      <c r="F414" s="28"/>
      <c r="G414" s="28"/>
      <c r="H414" s="28"/>
      <c r="I414" s="28"/>
      <c r="J414" s="28">
        <v>5</v>
      </c>
      <c r="K414" s="28"/>
      <c r="L414" s="28"/>
      <c r="M414" s="28"/>
      <c r="N414" s="16"/>
    </row>
    <row r="415" spans="1:14" s="15" customFormat="1" ht="15.75">
      <c r="A415" s="28">
        <v>5573</v>
      </c>
      <c r="B415" s="76" t="s">
        <v>2023</v>
      </c>
      <c r="C415" s="89">
        <v>4124738154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>
      <c r="A416" s="88">
        <v>4680</v>
      </c>
      <c r="B416" s="76" t="s">
        <v>2024</v>
      </c>
      <c r="C416" s="89">
        <v>4124678031</v>
      </c>
      <c r="D416" s="28"/>
      <c r="E416" s="28"/>
      <c r="F416" s="28"/>
      <c r="G416" s="28"/>
      <c r="H416" s="28"/>
      <c r="I416" s="28"/>
      <c r="J416" s="28">
        <v>10</v>
      </c>
      <c r="K416" s="28"/>
      <c r="L416" s="28"/>
      <c r="M416" s="28"/>
      <c r="N416" s="16"/>
    </row>
    <row r="417" spans="1:14" s="15" customFormat="1" ht="15.75">
      <c r="A417" s="28">
        <v>5008</v>
      </c>
      <c r="B417" s="76" t="s">
        <v>2025</v>
      </c>
      <c r="C417" s="89">
        <v>4124736580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  <c r="N417" s="16"/>
    </row>
    <row r="418" spans="1:14" s="15" customFormat="1" ht="15.75">
      <c r="A418" s="28">
        <v>3229</v>
      </c>
      <c r="B418" s="76" t="s">
        <v>2026</v>
      </c>
      <c r="C418" s="89">
        <v>4124743818</v>
      </c>
      <c r="D418" s="28">
        <v>10</v>
      </c>
      <c r="E418" s="28">
        <v>10</v>
      </c>
      <c r="F418" s="28"/>
      <c r="G418" s="28"/>
      <c r="H418" s="28"/>
      <c r="I418" s="28"/>
      <c r="J418" s="28"/>
      <c r="K418" s="28"/>
      <c r="L418" s="28"/>
      <c r="M418" s="28"/>
      <c r="N418" s="16"/>
    </row>
    <row r="419" spans="1:14" s="15" customFormat="1" ht="15.75">
      <c r="A419" s="28">
        <v>1644</v>
      </c>
      <c r="B419" s="76" t="s">
        <v>797</v>
      </c>
      <c r="C419" s="89">
        <v>4124710997</v>
      </c>
      <c r="D419" s="28">
        <v>10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16"/>
    </row>
    <row r="420" spans="1:14" s="15" customFormat="1" ht="15.75">
      <c r="A420" s="96">
        <v>1553</v>
      </c>
      <c r="B420" s="76" t="s">
        <v>460</v>
      </c>
      <c r="C420" s="89">
        <v>4124701218</v>
      </c>
      <c r="D420" s="28">
        <v>15</v>
      </c>
      <c r="E420" s="28"/>
      <c r="F420" s="28"/>
      <c r="G420" s="28"/>
      <c r="H420" s="28"/>
      <c r="I420" s="28"/>
      <c r="J420" s="28"/>
      <c r="K420" s="71">
        <v>3</v>
      </c>
      <c r="L420" s="28"/>
      <c r="M420" s="28" t="s">
        <v>2027</v>
      </c>
      <c r="N420" s="16"/>
    </row>
    <row r="421" spans="1:14" s="15" customFormat="1" ht="15.75">
      <c r="A421" s="28">
        <v>1530</v>
      </c>
      <c r="B421" s="76" t="s">
        <v>699</v>
      </c>
      <c r="C421" s="89">
        <v>4124719922</v>
      </c>
      <c r="D421" s="28"/>
      <c r="E421" s="28"/>
      <c r="F421" s="28"/>
      <c r="G421" s="28"/>
      <c r="H421" s="28"/>
      <c r="I421" s="28"/>
      <c r="J421" s="28"/>
      <c r="K421" s="28"/>
      <c r="L421" s="28">
        <v>5</v>
      </c>
      <c r="M421" s="28"/>
      <c r="N421" s="16"/>
    </row>
    <row r="422" spans="1:14" s="15" customFormat="1" ht="15.75">
      <c r="A422" s="28">
        <v>3183</v>
      </c>
      <c r="B422" s="76" t="s">
        <v>1828</v>
      </c>
      <c r="C422" s="89">
        <v>4124733384</v>
      </c>
      <c r="D422" s="28"/>
      <c r="E422" s="28"/>
      <c r="F422" s="28"/>
      <c r="G422" s="28"/>
      <c r="H422" s="28"/>
      <c r="I422" s="28"/>
      <c r="J422" s="28">
        <v>8</v>
      </c>
      <c r="K422" s="28"/>
      <c r="L422" s="28"/>
      <c r="M422" s="28"/>
      <c r="N422" s="16"/>
    </row>
    <row r="423" spans="1:14" s="15" customFormat="1" ht="15.75">
      <c r="A423" s="28">
        <v>3478</v>
      </c>
      <c r="B423" s="76" t="s">
        <v>2028</v>
      </c>
      <c r="C423" s="89">
        <v>4124737918</v>
      </c>
      <c r="D423" s="28"/>
      <c r="E423" s="28"/>
      <c r="F423" s="28"/>
      <c r="G423" s="28"/>
      <c r="H423" s="28"/>
      <c r="I423" s="28"/>
      <c r="J423" s="28">
        <v>9</v>
      </c>
      <c r="K423" s="28"/>
      <c r="L423" s="28"/>
      <c r="M423" s="28"/>
      <c r="N423" s="16"/>
    </row>
    <row r="424" spans="1:14" s="15" customFormat="1" ht="15.75">
      <c r="A424" s="28">
        <v>2263</v>
      </c>
      <c r="B424" s="76" t="s">
        <v>2029</v>
      </c>
      <c r="C424" s="89">
        <v>4124736904</v>
      </c>
      <c r="D424" s="28"/>
      <c r="E424" s="28"/>
      <c r="F424" s="28"/>
      <c r="G424" s="28"/>
      <c r="H424" s="28"/>
      <c r="I424" s="28"/>
      <c r="J424" s="28">
        <v>8</v>
      </c>
      <c r="K424" s="28"/>
      <c r="L424" s="28"/>
      <c r="M424" s="28"/>
      <c r="N424" s="16"/>
    </row>
    <row r="425" spans="1:14" s="15" customFormat="1" ht="15.75">
      <c r="A425" s="97"/>
      <c r="B425" s="98"/>
      <c r="C425" s="99"/>
      <c r="D425" s="97"/>
      <c r="E425" s="97"/>
      <c r="F425" s="97"/>
      <c r="G425" s="97"/>
      <c r="H425" s="97"/>
      <c r="I425" s="97"/>
      <c r="J425" s="97"/>
      <c r="K425" s="97"/>
      <c r="L425" s="97"/>
      <c r="M425" s="97" t="s">
        <v>2030</v>
      </c>
      <c r="N425" s="16"/>
    </row>
    <row r="426" spans="1:14" s="15" customFormat="1" ht="15.75">
      <c r="A426" s="28"/>
      <c r="B426" s="75" t="s">
        <v>2034</v>
      </c>
      <c r="C426" s="8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16"/>
    </row>
    <row r="427" spans="1:14" s="15" customFormat="1" ht="15.75">
      <c r="A427" s="56">
        <v>4144</v>
      </c>
      <c r="B427" s="76" t="s">
        <v>2035</v>
      </c>
      <c r="C427" s="89">
        <v>4124771325</v>
      </c>
      <c r="D427" s="28"/>
      <c r="E427" s="28"/>
      <c r="F427" s="28"/>
      <c r="G427" s="28"/>
      <c r="H427" s="28"/>
      <c r="I427" s="28"/>
      <c r="J427" s="28">
        <v>10</v>
      </c>
      <c r="K427" s="34"/>
      <c r="L427" s="28"/>
      <c r="M427" s="28"/>
      <c r="N427" s="16"/>
    </row>
    <row r="428" spans="1:14" s="15" customFormat="1" ht="15.75">
      <c r="A428" s="28">
        <v>3183</v>
      </c>
      <c r="B428" s="76" t="s">
        <v>1828</v>
      </c>
      <c r="C428" s="89">
        <v>4124766802</v>
      </c>
      <c r="D428" s="28"/>
      <c r="E428" s="28"/>
      <c r="F428" s="28"/>
      <c r="G428" s="28"/>
      <c r="H428" s="28"/>
      <c r="I428" s="28"/>
      <c r="J428" s="28">
        <v>5</v>
      </c>
      <c r="K428" s="34"/>
      <c r="L428" s="28"/>
      <c r="M428" s="28"/>
      <c r="N428" s="16"/>
    </row>
    <row r="429" spans="1:14" s="15" customFormat="1" ht="15.75">
      <c r="A429" s="96">
        <v>4540</v>
      </c>
      <c r="B429" s="76" t="s">
        <v>922</v>
      </c>
      <c r="C429" s="89">
        <v>4124724613</v>
      </c>
      <c r="D429" s="28"/>
      <c r="E429" s="28"/>
      <c r="F429" s="28"/>
      <c r="G429" s="28"/>
      <c r="H429" s="28"/>
      <c r="I429" s="28"/>
      <c r="J429" s="28">
        <v>5</v>
      </c>
      <c r="K429" s="28"/>
      <c r="L429" s="28"/>
      <c r="M429" s="28"/>
      <c r="N429" s="16"/>
    </row>
    <row r="430" spans="1:14" s="15" customFormat="1" ht="15.75">
      <c r="A430" s="28">
        <v>3015</v>
      </c>
      <c r="B430" s="77" t="s">
        <v>2036</v>
      </c>
      <c r="C430" s="89">
        <v>4124762265</v>
      </c>
      <c r="D430" s="28"/>
      <c r="E430" s="28"/>
      <c r="F430" s="28"/>
      <c r="G430" s="28"/>
      <c r="H430" s="28"/>
      <c r="I430" s="28"/>
      <c r="J430" s="28">
        <v>25</v>
      </c>
      <c r="K430" s="28"/>
      <c r="L430" s="28"/>
      <c r="M430" s="28"/>
      <c r="N430" s="16"/>
    </row>
    <row r="431" spans="1:14" s="15" customFormat="1" ht="15.75">
      <c r="A431" s="28">
        <v>3227</v>
      </c>
      <c r="B431" s="76" t="s">
        <v>2037</v>
      </c>
      <c r="C431" s="89">
        <v>4124761522</v>
      </c>
      <c r="D431" s="28"/>
      <c r="E431" s="28"/>
      <c r="F431" s="28"/>
      <c r="G431" s="28"/>
      <c r="H431" s="28"/>
      <c r="I431" s="28"/>
      <c r="J431" s="28">
        <v>6</v>
      </c>
      <c r="K431" s="28"/>
      <c r="L431" s="28"/>
      <c r="M431" s="28"/>
      <c r="N431" s="16"/>
    </row>
    <row r="432" spans="1:14" s="15" customFormat="1" ht="15.75">
      <c r="A432" s="28">
        <v>1653</v>
      </c>
      <c r="B432" s="76" t="s">
        <v>203</v>
      </c>
      <c r="C432" s="89">
        <v>4124726696</v>
      </c>
      <c r="D432" s="28">
        <v>10</v>
      </c>
      <c r="E432" s="28"/>
      <c r="F432" s="28"/>
      <c r="G432" s="28"/>
      <c r="H432" s="28"/>
      <c r="I432" s="28"/>
      <c r="J432" s="28"/>
      <c r="K432" s="34"/>
      <c r="L432" s="34"/>
      <c r="M432" s="28"/>
      <c r="N432" s="16"/>
    </row>
    <row r="433" spans="1:14" s="15" customFormat="1" ht="15.75">
      <c r="A433" s="88">
        <v>3960</v>
      </c>
      <c r="B433" s="76" t="s">
        <v>29</v>
      </c>
      <c r="C433" s="89">
        <v>4124705573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>
      <c r="A434" s="28">
        <v>4124</v>
      </c>
      <c r="B434" s="76" t="s">
        <v>2038</v>
      </c>
      <c r="C434" s="89">
        <v>4124705769</v>
      </c>
      <c r="D434" s="28"/>
      <c r="E434" s="28"/>
      <c r="F434" s="28"/>
      <c r="G434" s="28"/>
      <c r="H434" s="28"/>
      <c r="I434" s="28"/>
      <c r="J434" s="28">
        <v>6</v>
      </c>
      <c r="K434" s="28"/>
      <c r="L434" s="28"/>
      <c r="M434" s="28"/>
      <c r="N434" s="16"/>
    </row>
    <row r="435" spans="1:14" s="15" customFormat="1" ht="15.75">
      <c r="A435" s="28">
        <v>3261</v>
      </c>
      <c r="B435" s="76" t="s">
        <v>646</v>
      </c>
      <c r="C435" s="89">
        <v>4124705017</v>
      </c>
      <c r="D435" s="28"/>
      <c r="E435" s="28"/>
      <c r="F435" s="28"/>
      <c r="G435" s="28"/>
      <c r="H435" s="28"/>
      <c r="I435" s="28"/>
      <c r="J435" s="28">
        <v>6</v>
      </c>
      <c r="K435" s="28"/>
      <c r="L435" s="28"/>
      <c r="M435" s="28"/>
      <c r="N435" s="16"/>
    </row>
    <row r="436" spans="1:14" s="15" customFormat="1" ht="15.75">
      <c r="A436" s="28">
        <v>3232</v>
      </c>
      <c r="B436" s="76" t="s">
        <v>653</v>
      </c>
      <c r="C436" s="89">
        <v>4124704946</v>
      </c>
      <c r="D436" s="28"/>
      <c r="E436" s="28"/>
      <c r="F436" s="28"/>
      <c r="G436" s="28"/>
      <c r="H436" s="28"/>
      <c r="I436" s="28">
        <v>3</v>
      </c>
      <c r="J436" s="28"/>
      <c r="K436" s="28"/>
      <c r="L436" s="28"/>
      <c r="M436" s="28"/>
      <c r="N436" s="16"/>
    </row>
    <row r="437" spans="1:14" s="15" customFormat="1" ht="15.75">
      <c r="A437" s="28">
        <v>2924</v>
      </c>
      <c r="B437" s="76" t="s">
        <v>652</v>
      </c>
      <c r="C437" s="89">
        <v>4124704703</v>
      </c>
      <c r="D437" s="28"/>
      <c r="E437" s="28"/>
      <c r="F437" s="28"/>
      <c r="G437" s="28"/>
      <c r="H437" s="28"/>
      <c r="I437" s="28"/>
      <c r="J437" s="28">
        <v>6</v>
      </c>
      <c r="K437" s="28"/>
      <c r="L437" s="28"/>
      <c r="M437" s="28"/>
      <c r="N437" s="16"/>
    </row>
    <row r="438" spans="1:14" s="15" customFormat="1" ht="15.75">
      <c r="A438" s="28">
        <v>3891</v>
      </c>
      <c r="B438" s="76" t="s">
        <v>636</v>
      </c>
      <c r="C438" s="89">
        <v>4124705530</v>
      </c>
      <c r="D438" s="28"/>
      <c r="E438" s="28"/>
      <c r="F438" s="28"/>
      <c r="G438" s="28"/>
      <c r="H438" s="28"/>
      <c r="I438" s="28"/>
      <c r="J438" s="28">
        <v>3</v>
      </c>
      <c r="K438" s="28"/>
      <c r="L438" s="28"/>
      <c r="M438" s="28"/>
      <c r="N438" s="16"/>
    </row>
    <row r="439" spans="1:14" s="15" customFormat="1" ht="15.75">
      <c r="A439" s="28">
        <v>4424</v>
      </c>
      <c r="B439" s="76" t="s">
        <v>631</v>
      </c>
      <c r="C439" s="89">
        <v>4124706080</v>
      </c>
      <c r="D439" s="28"/>
      <c r="E439" s="28"/>
      <c r="F439" s="28"/>
      <c r="G439" s="28"/>
      <c r="H439" s="28"/>
      <c r="I439" s="28"/>
      <c r="J439" s="28">
        <v>6</v>
      </c>
      <c r="K439" s="28"/>
      <c r="L439" s="28"/>
      <c r="M439" s="28"/>
      <c r="N439" s="16"/>
    </row>
    <row r="440" spans="1:14" s="15" customFormat="1" ht="15.75">
      <c r="A440" s="28">
        <v>4077</v>
      </c>
      <c r="B440" s="76" t="s">
        <v>2039</v>
      </c>
      <c r="C440" s="89">
        <v>4124774012</v>
      </c>
      <c r="D440" s="28"/>
      <c r="E440" s="28"/>
      <c r="F440" s="28"/>
      <c r="G440" s="28"/>
      <c r="H440" s="28"/>
      <c r="I440" s="28"/>
      <c r="J440" s="28">
        <v>3</v>
      </c>
      <c r="K440" s="28"/>
      <c r="L440" s="28"/>
      <c r="M440" s="28"/>
      <c r="N440" s="16"/>
    </row>
    <row r="441" spans="1:14" s="15" customFormat="1" ht="15.75">
      <c r="A441" s="28"/>
      <c r="B441" s="36" t="s">
        <v>590</v>
      </c>
      <c r="C441" s="89"/>
      <c r="D441" s="28"/>
      <c r="E441" s="28"/>
      <c r="F441" s="28"/>
      <c r="G441" s="28"/>
      <c r="H441" s="28"/>
      <c r="I441" s="28"/>
      <c r="J441" s="28"/>
      <c r="K441" s="28"/>
      <c r="L441" s="28"/>
      <c r="M441" s="53" t="s">
        <v>2040</v>
      </c>
      <c r="N441" s="16"/>
    </row>
    <row r="442" spans="1:14" s="15" customFormat="1" ht="15.75">
      <c r="A442" s="28">
        <v>1594</v>
      </c>
      <c r="B442" s="76" t="s">
        <v>2041</v>
      </c>
      <c r="C442" s="89">
        <v>4124734033</v>
      </c>
      <c r="D442" s="28">
        <v>10</v>
      </c>
      <c r="E442" s="28"/>
      <c r="F442" s="28"/>
      <c r="G442" s="28">
        <v>5</v>
      </c>
      <c r="H442" s="28">
        <v>5</v>
      </c>
      <c r="I442" s="28">
        <v>5</v>
      </c>
      <c r="J442" s="28">
        <v>5</v>
      </c>
      <c r="K442" s="28"/>
      <c r="L442" s="28"/>
      <c r="M442" s="28"/>
      <c r="N442" s="16"/>
    </row>
    <row r="443" spans="1:14" s="15" customFormat="1" ht="15.75">
      <c r="A443" s="97"/>
      <c r="B443" s="98"/>
      <c r="C443" s="99"/>
      <c r="D443" s="97"/>
      <c r="E443" s="97"/>
      <c r="F443" s="97"/>
      <c r="G443" s="97"/>
      <c r="H443" s="97"/>
      <c r="I443" s="97"/>
      <c r="J443" s="97"/>
      <c r="K443" s="97"/>
      <c r="L443" s="97"/>
      <c r="M443" s="97" t="s">
        <v>2042</v>
      </c>
      <c r="N443" s="16"/>
    </row>
    <row r="444" spans="1:14" s="15" customFormat="1" ht="15.75">
      <c r="A444" s="28"/>
      <c r="B444" s="75" t="s">
        <v>2043</v>
      </c>
      <c r="C444" s="89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16"/>
    </row>
    <row r="445" spans="1:14" s="15" customFormat="1" ht="15.75">
      <c r="A445" s="28">
        <v>3500</v>
      </c>
      <c r="B445" s="76" t="s">
        <v>2011</v>
      </c>
      <c r="C445" s="89">
        <v>4124782996</v>
      </c>
      <c r="D445" s="28">
        <v>5</v>
      </c>
      <c r="E445" s="28">
        <v>5</v>
      </c>
      <c r="F445" s="28">
        <v>5</v>
      </c>
      <c r="G445" s="28"/>
      <c r="H445" s="28"/>
      <c r="I445" s="28"/>
      <c r="J445" s="28"/>
      <c r="K445" s="28"/>
      <c r="L445" s="28"/>
      <c r="M445" s="28"/>
      <c r="N445" s="16"/>
    </row>
    <row r="446" spans="1:14" s="15" customFormat="1" ht="15.75">
      <c r="A446" s="28">
        <v>3104</v>
      </c>
      <c r="B446" s="80" t="s">
        <v>1912</v>
      </c>
      <c r="C446" s="89">
        <v>4124783813</v>
      </c>
      <c r="D446" s="28">
        <v>10</v>
      </c>
      <c r="E446" s="28">
        <v>10</v>
      </c>
      <c r="F446" s="28">
        <v>5</v>
      </c>
      <c r="G446" s="28"/>
      <c r="H446" s="28"/>
      <c r="I446" s="28"/>
      <c r="J446" s="28"/>
      <c r="K446" s="28"/>
      <c r="L446" s="28"/>
      <c r="M446" s="28"/>
      <c r="N446" s="16"/>
    </row>
    <row r="447" spans="1:14" s="15" customFormat="1" ht="15.75">
      <c r="A447" s="28">
        <v>1658</v>
      </c>
      <c r="B447" s="77" t="s">
        <v>349</v>
      </c>
      <c r="C447" s="105">
        <v>4124764107</v>
      </c>
      <c r="D447" s="28">
        <v>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16"/>
    </row>
    <row r="448" spans="1:14" s="15" customFormat="1" ht="15.75">
      <c r="A448" s="28">
        <v>2178</v>
      </c>
      <c r="B448" s="77" t="s">
        <v>2044</v>
      </c>
      <c r="C448" s="125">
        <v>4124785161</v>
      </c>
      <c r="D448" s="28"/>
      <c r="E448" s="28"/>
      <c r="F448" s="28"/>
      <c r="G448" s="28"/>
      <c r="H448" s="28"/>
      <c r="I448" s="28"/>
      <c r="J448" s="28">
        <v>10</v>
      </c>
      <c r="K448" s="34"/>
      <c r="L448" s="34"/>
      <c r="M448" s="28"/>
      <c r="N448" s="16"/>
    </row>
    <row r="449" spans="1:14" s="15" customFormat="1" ht="15.75">
      <c r="A449" s="28">
        <v>2031</v>
      </c>
      <c r="B449" s="80" t="s">
        <v>2045</v>
      </c>
      <c r="C449" s="89">
        <v>4124782461</v>
      </c>
      <c r="D449" s="28"/>
      <c r="E449" s="28"/>
      <c r="F449" s="28"/>
      <c r="G449" s="28"/>
      <c r="H449" s="28"/>
      <c r="I449" s="28"/>
      <c r="J449" s="28">
        <v>10</v>
      </c>
      <c r="K449" s="28"/>
      <c r="L449" s="28"/>
      <c r="M449" s="28"/>
      <c r="N449" s="16"/>
    </row>
    <row r="450" spans="1:14" s="15" customFormat="1" ht="15.75">
      <c r="A450" s="28">
        <v>2758</v>
      </c>
      <c r="B450" s="76" t="s">
        <v>2046</v>
      </c>
      <c r="C450" s="89">
        <v>4124781564</v>
      </c>
      <c r="D450" s="28"/>
      <c r="E450" s="28"/>
      <c r="F450" s="28"/>
      <c r="G450" s="28"/>
      <c r="H450" s="28"/>
      <c r="I450" s="28"/>
      <c r="J450" s="28">
        <v>5</v>
      </c>
      <c r="K450" s="28"/>
      <c r="L450" s="28"/>
      <c r="M450" s="28"/>
      <c r="N450" s="16"/>
    </row>
    <row r="451" spans="1:14" s="15" customFormat="1" ht="15.75">
      <c r="A451" s="28">
        <v>3229</v>
      </c>
      <c r="B451" s="76" t="s">
        <v>2049</v>
      </c>
      <c r="C451" s="89">
        <v>4124798222</v>
      </c>
      <c r="D451" s="28">
        <v>10</v>
      </c>
      <c r="E451" s="28">
        <v>10</v>
      </c>
      <c r="F451" s="28"/>
      <c r="G451" s="28"/>
      <c r="H451" s="28"/>
      <c r="I451" s="28"/>
      <c r="J451" s="28"/>
      <c r="K451" s="28"/>
      <c r="L451" s="28"/>
      <c r="M451" s="28"/>
      <c r="N451" s="16"/>
    </row>
    <row r="452" spans="1:14" s="15" customFormat="1" ht="15.75">
      <c r="A452" s="28" t="s">
        <v>2050</v>
      </c>
      <c r="B452" s="76" t="s">
        <v>2051</v>
      </c>
      <c r="C452" s="89">
        <v>41468</v>
      </c>
      <c r="D452" s="28"/>
      <c r="E452" s="28"/>
      <c r="F452" s="28"/>
      <c r="G452" s="28"/>
      <c r="H452" s="28"/>
      <c r="I452" s="28"/>
      <c r="J452" s="28"/>
      <c r="K452" s="28"/>
      <c r="L452" s="28">
        <v>5</v>
      </c>
      <c r="M452" s="28"/>
      <c r="N452" s="16"/>
    </row>
    <row r="453" spans="1:14" s="15" customFormat="1" ht="15.75">
      <c r="A453" s="28">
        <v>3465</v>
      </c>
      <c r="B453" s="76" t="s">
        <v>2053</v>
      </c>
      <c r="C453" s="89">
        <v>4124786464</v>
      </c>
      <c r="D453" s="28">
        <v>35</v>
      </c>
      <c r="E453" s="28">
        <v>35</v>
      </c>
      <c r="F453" s="28">
        <v>5</v>
      </c>
      <c r="G453" s="28"/>
      <c r="H453" s="28"/>
      <c r="I453" s="28"/>
      <c r="J453" s="28"/>
      <c r="K453" s="28"/>
      <c r="L453" s="28"/>
      <c r="M453" s="28"/>
      <c r="N453" s="16"/>
    </row>
    <row r="454" spans="1:14" s="15" customFormat="1" ht="15.75">
      <c r="A454" s="97"/>
      <c r="B454" s="98"/>
      <c r="C454" s="99"/>
      <c r="D454" s="97"/>
      <c r="E454" s="97"/>
      <c r="F454" s="97"/>
      <c r="G454" s="97"/>
      <c r="H454" s="97"/>
      <c r="I454" s="97"/>
      <c r="J454" s="97"/>
      <c r="K454" s="97"/>
      <c r="L454" s="97"/>
      <c r="M454" s="97" t="s">
        <v>2054</v>
      </c>
      <c r="N454" s="16"/>
    </row>
    <row r="455" spans="1:14" s="15" customFormat="1" ht="15.75">
      <c r="A455" s="28"/>
      <c r="B455" s="75" t="s">
        <v>2047</v>
      </c>
      <c r="C455" s="89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5.75">
      <c r="A456" s="28">
        <v>3311</v>
      </c>
      <c r="B456" s="76" t="s">
        <v>2055</v>
      </c>
      <c r="C456" s="89">
        <v>4124812853</v>
      </c>
      <c r="D456" s="28"/>
      <c r="E456" s="28"/>
      <c r="F456" s="28"/>
      <c r="G456" s="28"/>
      <c r="H456" s="28"/>
      <c r="I456" s="28"/>
      <c r="J456" s="28">
        <v>10</v>
      </c>
      <c r="K456" s="34"/>
      <c r="L456" s="28"/>
      <c r="M456" s="28"/>
      <c r="N456" s="16"/>
    </row>
    <row r="457" spans="1:14" s="15" customFormat="1" ht="15.75">
      <c r="A457" s="28">
        <v>2810</v>
      </c>
      <c r="B457" s="76" t="s">
        <v>1769</v>
      </c>
      <c r="C457" s="89">
        <v>4124855726</v>
      </c>
      <c r="D457" s="28"/>
      <c r="E457" s="28"/>
      <c r="F457" s="28"/>
      <c r="G457" s="28"/>
      <c r="H457" s="28"/>
      <c r="I457" s="28"/>
      <c r="J457" s="28"/>
      <c r="K457" s="28">
        <v>5</v>
      </c>
      <c r="L457" s="28">
        <v>5</v>
      </c>
      <c r="M457" s="28"/>
      <c r="N457" s="16"/>
    </row>
    <row r="458" spans="1:14" s="15" customFormat="1" ht="15.75">
      <c r="A458" s="28">
        <v>5385</v>
      </c>
      <c r="B458" s="76" t="s">
        <v>2056</v>
      </c>
      <c r="C458" s="89">
        <v>4124858800</v>
      </c>
      <c r="D458" s="28"/>
      <c r="E458" s="28"/>
      <c r="F458" s="28"/>
      <c r="G458" s="28"/>
      <c r="H458" s="28"/>
      <c r="I458" s="28"/>
      <c r="J458" s="28"/>
      <c r="K458" s="28">
        <v>5</v>
      </c>
      <c r="L458" s="28">
        <v>3</v>
      </c>
      <c r="M458" s="28"/>
      <c r="N458" s="16"/>
    </row>
    <row r="459" spans="1:14" s="15" customFormat="1" ht="15.75">
      <c r="A459" s="28">
        <v>2210</v>
      </c>
      <c r="B459" s="76" t="s">
        <v>2057</v>
      </c>
      <c r="C459" s="89">
        <v>4124860507</v>
      </c>
      <c r="D459" s="28"/>
      <c r="E459" s="28"/>
      <c r="F459" s="28"/>
      <c r="G459" s="28"/>
      <c r="H459" s="28"/>
      <c r="I459" s="28"/>
      <c r="J459" s="28"/>
      <c r="K459" s="28">
        <v>5</v>
      </c>
      <c r="L459" s="28">
        <v>5</v>
      </c>
      <c r="M459" s="28"/>
      <c r="N459" s="16"/>
    </row>
    <row r="460" spans="1:14" s="15" customFormat="1" ht="15.75">
      <c r="A460" s="28">
        <v>4306</v>
      </c>
      <c r="B460" s="76" t="s">
        <v>1837</v>
      </c>
      <c r="C460" s="89">
        <v>4124856159</v>
      </c>
      <c r="D460" s="28"/>
      <c r="E460" s="28"/>
      <c r="F460" s="28"/>
      <c r="G460" s="28"/>
      <c r="H460" s="28"/>
      <c r="I460" s="28"/>
      <c r="J460" s="28"/>
      <c r="K460" s="28">
        <v>5</v>
      </c>
      <c r="L460" s="28"/>
      <c r="M460" s="28"/>
      <c r="N460" s="16"/>
    </row>
    <row r="461" spans="1:14" s="15" customFormat="1" ht="15.75">
      <c r="A461" s="28">
        <v>5555</v>
      </c>
      <c r="B461" s="76" t="s">
        <v>2058</v>
      </c>
      <c r="C461" s="89">
        <v>4124854188</v>
      </c>
      <c r="D461" s="28"/>
      <c r="E461" s="28"/>
      <c r="F461" s="28"/>
      <c r="G461" s="28"/>
      <c r="H461" s="28"/>
      <c r="I461" s="28"/>
      <c r="J461" s="28"/>
      <c r="K461" s="28">
        <v>5</v>
      </c>
      <c r="L461" s="28">
        <v>5</v>
      </c>
      <c r="M461" s="28"/>
      <c r="N461" s="16"/>
    </row>
    <row r="462" spans="1:14" s="15" customFormat="1" ht="15.75">
      <c r="A462" s="28">
        <v>4050</v>
      </c>
      <c r="B462" s="76" t="s">
        <v>2059</v>
      </c>
      <c r="C462" s="89">
        <v>4124852748</v>
      </c>
      <c r="D462" s="28"/>
      <c r="E462" s="28"/>
      <c r="F462" s="28"/>
      <c r="G462" s="28"/>
      <c r="H462" s="28"/>
      <c r="I462" s="28"/>
      <c r="J462" s="28"/>
      <c r="K462" s="28">
        <v>5</v>
      </c>
      <c r="L462" s="28"/>
      <c r="M462" s="28"/>
      <c r="N462" s="16"/>
    </row>
    <row r="463" spans="1:14" s="15" customFormat="1" ht="15.75">
      <c r="A463" s="28">
        <v>3617</v>
      </c>
      <c r="B463" s="76" t="s">
        <v>2061</v>
      </c>
      <c r="C463" s="89">
        <v>4124863558</v>
      </c>
      <c r="D463" s="28"/>
      <c r="E463" s="28"/>
      <c r="F463" s="28"/>
      <c r="G463" s="28"/>
      <c r="H463" s="28"/>
      <c r="I463" s="28"/>
      <c r="J463" s="28"/>
      <c r="K463" s="28">
        <v>5</v>
      </c>
      <c r="L463" s="28"/>
      <c r="M463" s="28"/>
      <c r="N463" s="16"/>
    </row>
    <row r="464" spans="1:14" s="15" customFormat="1" ht="15.75">
      <c r="A464" s="28">
        <v>5090</v>
      </c>
      <c r="B464" s="76" t="s">
        <v>2062</v>
      </c>
      <c r="C464" s="89">
        <v>4124862831</v>
      </c>
      <c r="D464" s="28"/>
      <c r="E464" s="28"/>
      <c r="F464" s="28"/>
      <c r="G464" s="28"/>
      <c r="H464" s="28"/>
      <c r="I464" s="28"/>
      <c r="J464" s="28"/>
      <c r="K464" s="28">
        <v>5</v>
      </c>
      <c r="L464" s="28"/>
      <c r="M464" s="28"/>
      <c r="N464" s="16"/>
    </row>
    <row r="465" spans="1:14" s="15" customFormat="1" ht="15.75">
      <c r="A465" s="28">
        <v>3324</v>
      </c>
      <c r="B465" s="76" t="s">
        <v>1539</v>
      </c>
      <c r="C465" s="89">
        <v>4124603342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  <c r="N465" s="16"/>
    </row>
    <row r="466" spans="1:14" s="15" customFormat="1" ht="15.75">
      <c r="A466" s="28">
        <v>3682</v>
      </c>
      <c r="B466" s="76" t="s">
        <v>2063</v>
      </c>
      <c r="C466" s="89">
        <v>4124862458</v>
      </c>
      <c r="D466" s="28"/>
      <c r="E466" s="28"/>
      <c r="F466" s="28"/>
      <c r="G466" s="28"/>
      <c r="H466" s="28"/>
      <c r="I466" s="28"/>
      <c r="J466" s="28"/>
      <c r="K466" s="28">
        <v>5</v>
      </c>
      <c r="L466" s="28"/>
      <c r="M466" s="28"/>
      <c r="N466" s="16"/>
    </row>
    <row r="467" spans="1:14" s="15" customFormat="1" ht="15.75">
      <c r="A467" s="28"/>
      <c r="B467" s="36" t="s">
        <v>590</v>
      </c>
      <c r="C467" s="89"/>
      <c r="D467" s="28"/>
      <c r="E467" s="28"/>
      <c r="F467" s="28"/>
      <c r="G467" s="28"/>
      <c r="H467" s="28"/>
      <c r="I467" s="28"/>
      <c r="J467" s="28"/>
      <c r="K467" s="28"/>
      <c r="L467" s="28"/>
      <c r="M467" s="53" t="s">
        <v>2048</v>
      </c>
      <c r="N467" s="16"/>
    </row>
    <row r="468" spans="1:14" s="15" customFormat="1" ht="15.75">
      <c r="A468" s="28">
        <v>4991</v>
      </c>
      <c r="B468" s="76" t="s">
        <v>2052</v>
      </c>
      <c r="C468" s="89" t="s">
        <v>23</v>
      </c>
      <c r="D468" s="28"/>
      <c r="E468" s="28"/>
      <c r="F468" s="28"/>
      <c r="G468" s="28"/>
      <c r="H468" s="28"/>
      <c r="I468" s="28"/>
      <c r="J468" s="28"/>
      <c r="K468" s="28"/>
      <c r="L468" s="34">
        <v>20</v>
      </c>
      <c r="M468" s="28"/>
      <c r="N468" s="16"/>
    </row>
    <row r="469" spans="1:14" s="15" customFormat="1" ht="15.75">
      <c r="A469" s="28">
        <v>5042</v>
      </c>
      <c r="B469" s="76" t="s">
        <v>2060</v>
      </c>
      <c r="C469" s="89">
        <v>4124853401</v>
      </c>
      <c r="D469" s="28"/>
      <c r="E469" s="28"/>
      <c r="F469" s="28"/>
      <c r="G469" s="28"/>
      <c r="H469" s="28"/>
      <c r="I469" s="28"/>
      <c r="J469" s="28"/>
      <c r="K469" s="28"/>
      <c r="L469" s="28">
        <v>30</v>
      </c>
      <c r="M469" s="28"/>
      <c r="N469" s="16"/>
    </row>
    <row r="470" spans="1:14" s="15" customFormat="1" ht="15.75">
      <c r="A470" s="97"/>
      <c r="B470" s="98"/>
      <c r="C470" s="99"/>
      <c r="D470" s="97"/>
      <c r="E470" s="97"/>
      <c r="F470" s="97"/>
      <c r="G470" s="97"/>
      <c r="H470" s="97"/>
      <c r="I470" s="97"/>
      <c r="J470" s="97"/>
      <c r="K470" s="97"/>
      <c r="L470" s="97"/>
      <c r="M470" s="97" t="s">
        <v>2074</v>
      </c>
      <c r="N470" s="16"/>
    </row>
    <row r="471" spans="1:14" s="15" customFormat="1" ht="15.75">
      <c r="A471" s="28"/>
      <c r="B471" s="75" t="s">
        <v>2075</v>
      </c>
      <c r="C471" s="89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16"/>
    </row>
    <row r="472" spans="1:14" s="15" customFormat="1" ht="15.75">
      <c r="A472" s="28">
        <v>3231</v>
      </c>
      <c r="B472" s="76" t="s">
        <v>1090</v>
      </c>
      <c r="C472" s="89">
        <v>4124788862</v>
      </c>
      <c r="D472" s="28">
        <v>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16"/>
    </row>
    <row r="473" spans="1:14" s="15" customFormat="1" ht="15.75">
      <c r="A473" s="28">
        <v>3862</v>
      </c>
      <c r="B473" s="76" t="s">
        <v>2076</v>
      </c>
      <c r="C473" s="89">
        <v>4124790321</v>
      </c>
      <c r="D473" s="28"/>
      <c r="E473" s="28"/>
      <c r="F473" s="28"/>
      <c r="G473" s="28"/>
      <c r="H473" s="28"/>
      <c r="I473" s="28"/>
      <c r="J473" s="28">
        <v>3</v>
      </c>
      <c r="K473" s="28"/>
      <c r="L473" s="28"/>
      <c r="M473" s="28"/>
      <c r="N473" s="16"/>
    </row>
    <row r="474" spans="1:14" s="15" customFormat="1" ht="15.75">
      <c r="A474" s="28">
        <v>2262</v>
      </c>
      <c r="B474" s="76" t="s">
        <v>617</v>
      </c>
      <c r="C474" s="89">
        <v>4124787200</v>
      </c>
      <c r="D474" s="28"/>
      <c r="E474" s="28"/>
      <c r="F474" s="28"/>
      <c r="G474" s="28"/>
      <c r="H474" s="28"/>
      <c r="I474" s="28"/>
      <c r="J474" s="28">
        <v>5</v>
      </c>
      <c r="K474" s="28"/>
      <c r="L474" s="28"/>
      <c r="M474" s="28"/>
      <c r="N474" s="16"/>
    </row>
    <row r="475" spans="1:14" s="15" customFormat="1" ht="15.75">
      <c r="A475" s="28">
        <v>2558</v>
      </c>
      <c r="B475" s="76" t="s">
        <v>36</v>
      </c>
      <c r="C475" s="89">
        <v>4124787852</v>
      </c>
      <c r="D475" s="28"/>
      <c r="E475" s="28"/>
      <c r="F475" s="28"/>
      <c r="G475" s="28"/>
      <c r="H475" s="28"/>
      <c r="I475" s="28"/>
      <c r="J475" s="28">
        <v>3</v>
      </c>
      <c r="K475" s="28"/>
      <c r="L475" s="28"/>
      <c r="M475" s="28"/>
      <c r="N475" s="16"/>
    </row>
    <row r="476" spans="1:14" s="15" customFormat="1" ht="15.75">
      <c r="A476" s="28">
        <v>3573</v>
      </c>
      <c r="B476" s="76" t="s">
        <v>618</v>
      </c>
      <c r="C476" s="89">
        <v>4124789668</v>
      </c>
      <c r="D476" s="28"/>
      <c r="E476" s="28"/>
      <c r="F476" s="28"/>
      <c r="G476" s="28"/>
      <c r="H476" s="28"/>
      <c r="I476" s="28"/>
      <c r="J476" s="28">
        <v>5</v>
      </c>
      <c r="K476" s="28"/>
      <c r="L476" s="28"/>
      <c r="M476" s="28"/>
      <c r="N476" s="16"/>
    </row>
    <row r="477" spans="1:14" s="15" customFormat="1" ht="15.75">
      <c r="A477" s="28">
        <v>5621</v>
      </c>
      <c r="B477" s="76" t="s">
        <v>2077</v>
      </c>
      <c r="C477" s="89">
        <v>4124795019</v>
      </c>
      <c r="D477" s="28"/>
      <c r="E477" s="28"/>
      <c r="F477" s="28"/>
      <c r="G477" s="28"/>
      <c r="H477" s="28"/>
      <c r="I477" s="28"/>
      <c r="J477" s="28">
        <v>6</v>
      </c>
      <c r="K477" s="28"/>
      <c r="L477" s="28"/>
      <c r="M477" s="28"/>
      <c r="N477" s="16"/>
    </row>
    <row r="478" spans="1:14" s="15" customFormat="1" ht="15.75">
      <c r="A478" s="28">
        <v>2303</v>
      </c>
      <c r="B478" s="76" t="s">
        <v>2078</v>
      </c>
      <c r="C478" s="89">
        <v>4124787442</v>
      </c>
      <c r="D478" s="28"/>
      <c r="E478" s="28"/>
      <c r="F478" s="28"/>
      <c r="G478" s="28"/>
      <c r="H478" s="28"/>
      <c r="I478" s="28"/>
      <c r="J478" s="28">
        <v>3</v>
      </c>
      <c r="K478" s="28"/>
      <c r="L478" s="28"/>
      <c r="M478" s="28"/>
      <c r="N478" s="16"/>
    </row>
    <row r="479" spans="1:14" s="15" customFormat="1" ht="15.75">
      <c r="A479" s="97"/>
      <c r="B479" s="98"/>
      <c r="C479" s="99"/>
      <c r="D479" s="97"/>
      <c r="E479" s="97"/>
      <c r="F479" s="97"/>
      <c r="G479" s="97"/>
      <c r="H479" s="97"/>
      <c r="I479" s="97"/>
      <c r="J479" s="97"/>
      <c r="K479" s="97"/>
      <c r="L479" s="97"/>
      <c r="M479" s="97" t="s">
        <v>2079</v>
      </c>
      <c r="N479" s="16"/>
    </row>
    <row r="480" spans="1:14" s="15" customFormat="1" ht="15.75">
      <c r="A480" s="117"/>
      <c r="B480" s="75" t="s">
        <v>2031</v>
      </c>
      <c r="C480" s="126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6"/>
    </row>
    <row r="481" spans="1:14" s="15" customFormat="1" ht="15.75">
      <c r="A481" s="71"/>
      <c r="B481" s="103" t="s">
        <v>2032</v>
      </c>
      <c r="C481" s="104"/>
      <c r="D481" s="71">
        <v>130</v>
      </c>
      <c r="E481" s="71">
        <v>130</v>
      </c>
      <c r="F481" s="71">
        <v>130</v>
      </c>
      <c r="G481" s="71"/>
      <c r="H481" s="71"/>
      <c r="I481" s="71"/>
      <c r="J481" s="71"/>
      <c r="K481" s="57"/>
      <c r="L481" s="71"/>
      <c r="M481" s="71"/>
      <c r="N481" s="16"/>
    </row>
    <row r="482" spans="1:14" s="15" customFormat="1" ht="15.75">
      <c r="A482" s="71"/>
      <c r="B482" s="103" t="s">
        <v>2033</v>
      </c>
      <c r="C482" s="104"/>
      <c r="D482" s="71">
        <v>115</v>
      </c>
      <c r="E482" s="71">
        <v>115</v>
      </c>
      <c r="F482" s="71">
        <v>115</v>
      </c>
      <c r="G482" s="71"/>
      <c r="H482" s="71"/>
      <c r="I482" s="71"/>
      <c r="J482" s="71"/>
      <c r="K482" s="57"/>
      <c r="L482" s="71"/>
      <c r="M482" s="71"/>
      <c r="N482" s="16"/>
    </row>
    <row r="483" spans="1:14" s="15" customFormat="1" ht="15.75">
      <c r="A483" s="71"/>
      <c r="B483" s="128" t="s">
        <v>2080</v>
      </c>
      <c r="C483" s="104"/>
      <c r="D483" s="71">
        <v>20</v>
      </c>
      <c r="E483" s="71">
        <v>20</v>
      </c>
      <c r="F483" s="71">
        <v>20</v>
      </c>
      <c r="G483" s="71"/>
      <c r="H483" s="71"/>
      <c r="I483" s="71"/>
      <c r="J483" s="71"/>
      <c r="K483" s="71"/>
      <c r="L483" s="71"/>
      <c r="M483" s="71"/>
      <c r="N483" s="16"/>
    </row>
    <row r="484" spans="1:14" ht="15.75">
      <c r="A484" s="17"/>
      <c r="B484" s="81"/>
      <c r="C484" s="82"/>
      <c r="D484" s="17"/>
      <c r="E484" s="17"/>
      <c r="F484" s="17"/>
      <c r="G484" s="17"/>
      <c r="H484" s="17"/>
      <c r="I484" s="17"/>
      <c r="J484" s="17"/>
      <c r="K484" s="17"/>
      <c r="L484" s="17"/>
      <c r="M484" s="42" t="s">
        <v>409</v>
      </c>
    </row>
    <row r="485" spans="1:14" ht="15.75">
      <c r="A485" s="42"/>
      <c r="B485" s="83"/>
      <c r="C485" s="84"/>
      <c r="D485" s="42"/>
      <c r="E485" s="42"/>
      <c r="F485" s="42"/>
      <c r="G485" s="42"/>
      <c r="H485" s="42"/>
      <c r="I485" s="42"/>
      <c r="J485" s="42"/>
      <c r="K485" s="42"/>
      <c r="L485" s="42"/>
      <c r="M485" s="85"/>
    </row>
    <row r="486" spans="1:14" ht="15.75">
      <c r="A486" s="90"/>
      <c r="B486" s="12" t="s">
        <v>18</v>
      </c>
      <c r="C486" s="85"/>
      <c r="D486" s="85">
        <f t="shared" ref="D486:L486" si="0">SUM(D6:D485)</f>
        <v>616</v>
      </c>
      <c r="E486" s="85">
        <f t="shared" si="0"/>
        <v>431</v>
      </c>
      <c r="F486" s="85">
        <f t="shared" si="0"/>
        <v>435</v>
      </c>
      <c r="G486" s="85">
        <f t="shared" si="0"/>
        <v>19</v>
      </c>
      <c r="H486" s="85">
        <f t="shared" si="0"/>
        <v>18</v>
      </c>
      <c r="I486" s="85">
        <f t="shared" si="0"/>
        <v>62</v>
      </c>
      <c r="J486" s="85">
        <f t="shared" si="0"/>
        <v>1596</v>
      </c>
      <c r="K486" s="85">
        <f t="shared" si="0"/>
        <v>299</v>
      </c>
      <c r="L486" s="85">
        <f t="shared" si="0"/>
        <v>600</v>
      </c>
    </row>
  </sheetData>
  <mergeCells count="1">
    <mergeCell ref="A1:M1"/>
  </mergeCells>
  <conditionalFormatting sqref="C2:C3">
    <cfRule type="duplicateValues" dxfId="1308" priority="139"/>
    <cfRule type="duplicateValues" dxfId="1307" priority="140"/>
    <cfRule type="duplicateValues" dxfId="1306" priority="141"/>
  </conditionalFormatting>
  <conditionalFormatting sqref="C2:C8">
    <cfRule type="duplicateValues" dxfId="1305" priority="147"/>
    <cfRule type="duplicateValues" dxfId="1304" priority="164"/>
  </conditionalFormatting>
  <conditionalFormatting sqref="C3">
    <cfRule type="duplicateValues" dxfId="1303" priority="136"/>
    <cfRule type="duplicateValues" dxfId="1302" priority="137"/>
    <cfRule type="duplicateValues" dxfId="1301" priority="138"/>
  </conditionalFormatting>
  <conditionalFormatting sqref="C9">
    <cfRule type="duplicateValues" dxfId="1300" priority="117"/>
    <cfRule type="duplicateValues" dxfId="1299" priority="118"/>
    <cfRule type="duplicateValues" dxfId="1298" priority="119"/>
    <cfRule type="duplicateValues" dxfId="1297" priority="120"/>
    <cfRule type="duplicateValues" dxfId="1296" priority="121"/>
    <cfRule type="duplicateValues" dxfId="1295" priority="122"/>
    <cfRule type="duplicateValues" dxfId="1294" priority="123"/>
    <cfRule type="duplicateValues" dxfId="1293" priority="124"/>
    <cfRule type="duplicateValues" dxfId="1292" priority="125"/>
  </conditionalFormatting>
  <conditionalFormatting sqref="C16">
    <cfRule type="duplicateValues" dxfId="1291" priority="35"/>
    <cfRule type="duplicateValues" dxfId="1290" priority="36"/>
    <cfRule type="duplicateValues" dxfId="1289" priority="37"/>
  </conditionalFormatting>
  <conditionalFormatting sqref="C17:C21 C2:C8 C10:C15">
    <cfRule type="duplicateValues" dxfId="1288" priority="163"/>
  </conditionalFormatting>
  <conditionalFormatting sqref="C17:C21 C4:C8 C10:C15">
    <cfRule type="duplicateValues" dxfId="1287" priority="160"/>
    <cfRule type="duplicateValues" dxfId="1286" priority="161"/>
    <cfRule type="duplicateValues" dxfId="1285" priority="162"/>
  </conditionalFormatting>
  <conditionalFormatting sqref="C22:C43">
    <cfRule type="duplicateValues" dxfId="1284" priority="10996"/>
  </conditionalFormatting>
  <conditionalFormatting sqref="C63:C64">
    <cfRule type="duplicateValues" dxfId="1283" priority="97"/>
  </conditionalFormatting>
  <conditionalFormatting sqref="C65 C2:C8 C10:C15 C17:C62">
    <cfRule type="duplicateValues" dxfId="1282" priority="165"/>
  </conditionalFormatting>
  <conditionalFormatting sqref="C65 C44:C62">
    <cfRule type="duplicateValues" dxfId="1281" priority="154"/>
  </conditionalFormatting>
  <conditionalFormatting sqref="C72">
    <cfRule type="duplicateValues" dxfId="1280" priority="149"/>
  </conditionalFormatting>
  <conditionalFormatting sqref="C73:C99 C2:C8 C10:C15 C65:C71 C102:C121 C17:C62">
    <cfRule type="duplicateValues" dxfId="1279" priority="153"/>
  </conditionalFormatting>
  <conditionalFormatting sqref="C73:C99 C2:C8 C10:C15 C65:C71 C102:C133 C17:C62">
    <cfRule type="duplicateValues" dxfId="1278" priority="157"/>
  </conditionalFormatting>
  <conditionalFormatting sqref="C74">
    <cfRule type="duplicateValues" dxfId="1277" priority="135"/>
  </conditionalFormatting>
  <conditionalFormatting sqref="C75:C83">
    <cfRule type="duplicateValues" dxfId="1276" priority="142"/>
  </conditionalFormatting>
  <conditionalFormatting sqref="C84">
    <cfRule type="duplicateValues" dxfId="1275" priority="134"/>
  </conditionalFormatting>
  <conditionalFormatting sqref="C88:C89">
    <cfRule type="duplicateValues" dxfId="1274" priority="114"/>
    <cfRule type="duplicateValues" dxfId="1273" priority="115"/>
    <cfRule type="duplicateValues" dxfId="1272" priority="116"/>
  </conditionalFormatting>
  <conditionalFormatting sqref="C92:C99 C66:C71 C73 C102">
    <cfRule type="duplicateValues" dxfId="1271" priority="151"/>
  </conditionalFormatting>
  <conditionalFormatting sqref="C92:C99 C73:C83 C2:C8 C10:C15 C65:C71 C102 C17:C62">
    <cfRule type="duplicateValues" dxfId="1270" priority="152"/>
  </conditionalFormatting>
  <conditionalFormatting sqref="C100:C101">
    <cfRule type="duplicateValues" dxfId="1269" priority="91"/>
    <cfRule type="duplicateValues" dxfId="1268" priority="92"/>
    <cfRule type="duplicateValues" dxfId="1267" priority="93"/>
    <cfRule type="duplicateValues" dxfId="1266" priority="94"/>
    <cfRule type="duplicateValues" dxfId="1265" priority="95"/>
    <cfRule type="duplicateValues" dxfId="1264" priority="96"/>
  </conditionalFormatting>
  <conditionalFormatting sqref="C101">
    <cfRule type="duplicateValues" dxfId="1263" priority="88"/>
    <cfRule type="duplicateValues" dxfId="1262" priority="89"/>
    <cfRule type="duplicateValues" dxfId="1261" priority="90"/>
  </conditionalFormatting>
  <conditionalFormatting sqref="C103 C85:C91">
    <cfRule type="duplicateValues" dxfId="1260" priority="148"/>
  </conditionalFormatting>
  <conditionalFormatting sqref="C104">
    <cfRule type="duplicateValues" dxfId="1259" priority="133"/>
  </conditionalFormatting>
  <conditionalFormatting sqref="C105:C121">
    <cfRule type="duplicateValues" dxfId="1258" priority="143"/>
  </conditionalFormatting>
  <conditionalFormatting sqref="C122">
    <cfRule type="duplicateValues" dxfId="1257" priority="132"/>
  </conditionalFormatting>
  <conditionalFormatting sqref="C123:C133">
    <cfRule type="duplicateValues" dxfId="1256" priority="156"/>
  </conditionalFormatting>
  <conditionalFormatting sqref="C158">
    <cfRule type="duplicateValues" dxfId="1255" priority="87"/>
  </conditionalFormatting>
  <conditionalFormatting sqref="C159">
    <cfRule type="duplicateValues" dxfId="1254" priority="104"/>
    <cfRule type="duplicateValues" dxfId="1253" priority="105"/>
    <cfRule type="duplicateValues" dxfId="1252" priority="106"/>
    <cfRule type="duplicateValues" dxfId="1251" priority="107"/>
    <cfRule type="duplicateValues" dxfId="1250" priority="108"/>
  </conditionalFormatting>
  <conditionalFormatting sqref="C198">
    <cfRule type="duplicateValues" dxfId="1249" priority="34"/>
  </conditionalFormatting>
  <conditionalFormatting sqref="C206">
    <cfRule type="duplicateValues" dxfId="1248" priority="77"/>
  </conditionalFormatting>
  <conditionalFormatting sqref="C207:C208">
    <cfRule type="duplicateValues" dxfId="1247" priority="78"/>
    <cfRule type="duplicateValues" dxfId="1246" priority="79"/>
    <cfRule type="duplicateValues" dxfId="1245" priority="80"/>
    <cfRule type="duplicateValues" dxfId="1244" priority="81"/>
    <cfRule type="duplicateValues" dxfId="1243" priority="82"/>
  </conditionalFormatting>
  <conditionalFormatting sqref="C209:C210 C163:C197 C199:C205">
    <cfRule type="duplicateValues" dxfId="1242" priority="83"/>
  </conditionalFormatting>
  <conditionalFormatting sqref="C209:C210">
    <cfRule type="duplicateValues" dxfId="1241" priority="84"/>
    <cfRule type="duplicateValues" dxfId="1240" priority="85"/>
    <cfRule type="duplicateValues" dxfId="1239" priority="86"/>
  </conditionalFormatting>
  <conditionalFormatting sqref="C211 C160:C162 C134:C157">
    <cfRule type="duplicateValues" dxfId="1238" priority="155"/>
  </conditionalFormatting>
  <conditionalFormatting sqref="C212">
    <cfRule type="duplicateValues" dxfId="1237" priority="131"/>
  </conditionalFormatting>
  <conditionalFormatting sqref="C213">
    <cfRule type="duplicateValues" dxfId="1236" priority="109"/>
    <cfRule type="duplicateValues" dxfId="1235" priority="110"/>
    <cfRule type="duplicateValues" dxfId="1234" priority="111"/>
    <cfRule type="duplicateValues" dxfId="1233" priority="112"/>
    <cfRule type="duplicateValues" dxfId="1232" priority="113"/>
  </conditionalFormatting>
  <conditionalFormatting sqref="C214:C217 C73:C99 C2:C8 C10:C15 C160:C162 C211:C212 C65:C71 C102:C157 C17:C62">
    <cfRule type="duplicateValues" dxfId="1231" priority="150"/>
  </conditionalFormatting>
  <conditionalFormatting sqref="C214:C217">
    <cfRule type="duplicateValues" dxfId="1230" priority="130"/>
  </conditionalFormatting>
  <conditionalFormatting sqref="C214:C268 C73:C99 C2:C8 C10:C15 C160:C162 C211:C212 C65:C71 C102:C157 C338:C369 C449:C464 C17:C62 C292:C336 C285:C290 C371:C374 C390:C392 C394:C405 C383:C387 C407:C440 C442:C447 C468:C471 C466 C479:C483">
    <cfRule type="duplicateValues" dxfId="1229" priority="11304"/>
  </conditionalFormatting>
  <conditionalFormatting sqref="C218">
    <cfRule type="duplicateValues" dxfId="1228" priority="129"/>
  </conditionalFormatting>
  <conditionalFormatting sqref="C219:C268 C338:C369 C449:C464 C292:C336 C285:C290 C371:C374 C390:C392 C394:C405 C383:C387 C407:C440 C442:C447 C468:C471 C466 C479:C483">
    <cfRule type="duplicateValues" dxfId="1227" priority="11290"/>
  </conditionalFormatting>
  <conditionalFormatting sqref="C269:C284">
    <cfRule type="duplicateValues" dxfId="1226" priority="11157"/>
  </conditionalFormatting>
  <conditionalFormatting sqref="C291">
    <cfRule type="duplicateValues" dxfId="1225" priority="31"/>
    <cfRule type="duplicateValues" dxfId="1224" priority="32"/>
    <cfRule type="duplicateValues" dxfId="1223" priority="33"/>
  </conditionalFormatting>
  <conditionalFormatting sqref="C337">
    <cfRule type="duplicateValues" dxfId="1222" priority="74"/>
    <cfRule type="duplicateValues" dxfId="1221" priority="75"/>
    <cfRule type="duplicateValues" dxfId="1220" priority="76"/>
  </conditionalFormatting>
  <conditionalFormatting sqref="C370">
    <cfRule type="duplicateValues" dxfId="1219" priority="25"/>
    <cfRule type="duplicateValues" dxfId="1218" priority="26"/>
    <cfRule type="duplicateValues" dxfId="1217" priority="27"/>
  </conditionalFormatting>
  <conditionalFormatting sqref="C376:C382">
    <cfRule type="duplicateValues" dxfId="1216" priority="16"/>
    <cfRule type="duplicateValues" dxfId="1215" priority="17"/>
    <cfRule type="duplicateValues" dxfId="1214" priority="18"/>
  </conditionalFormatting>
  <conditionalFormatting sqref="C388:C389">
    <cfRule type="duplicateValues" dxfId="1213" priority="22"/>
    <cfRule type="duplicateValues" dxfId="1212" priority="23"/>
    <cfRule type="duplicateValues" dxfId="1211" priority="24"/>
  </conditionalFormatting>
  <conditionalFormatting sqref="C393">
    <cfRule type="duplicateValues" dxfId="1210" priority="19"/>
    <cfRule type="duplicateValues" dxfId="1209" priority="20"/>
    <cfRule type="duplicateValues" dxfId="1208" priority="21"/>
  </conditionalFormatting>
  <conditionalFormatting sqref="C406">
    <cfRule type="duplicateValues" dxfId="1207" priority="71"/>
    <cfRule type="duplicateValues" dxfId="1206" priority="72"/>
    <cfRule type="duplicateValues" dxfId="1205" priority="73"/>
  </conditionalFormatting>
  <conditionalFormatting sqref="C441">
    <cfRule type="duplicateValues" dxfId="1204" priority="10"/>
    <cfRule type="duplicateValues" dxfId="1203" priority="11"/>
    <cfRule type="duplicateValues" dxfId="1202" priority="12"/>
  </conditionalFormatting>
  <conditionalFormatting sqref="C465">
    <cfRule type="duplicateValues" dxfId="1201" priority="4"/>
    <cfRule type="duplicateValues" dxfId="1200" priority="5"/>
    <cfRule type="duplicateValues" dxfId="1199" priority="6"/>
  </conditionalFormatting>
  <conditionalFormatting sqref="C467">
    <cfRule type="duplicateValues" dxfId="1198" priority="7"/>
    <cfRule type="duplicateValues" dxfId="1197" priority="8"/>
    <cfRule type="duplicateValues" dxfId="1196" priority="9"/>
  </conditionalFormatting>
  <conditionalFormatting sqref="C472:C478">
    <cfRule type="duplicateValues" dxfId="1195" priority="1"/>
    <cfRule type="duplicateValues" dxfId="1194" priority="2"/>
    <cfRule type="duplicateValues" dxfId="1193" priority="3"/>
  </conditionalFormatting>
  <conditionalFormatting sqref="C484">
    <cfRule type="duplicateValues" dxfId="1192" priority="159"/>
  </conditionalFormatting>
  <conditionalFormatting sqref="C485">
    <cfRule type="duplicateValues" dxfId="1191" priority="158"/>
  </conditionalFormatting>
  <conditionalFormatting sqref="C486">
    <cfRule type="duplicateValues" dxfId="1190" priority="126"/>
    <cfRule type="duplicateValues" dxfId="1189" priority="127"/>
    <cfRule type="duplicateValues" dxfId="1188" priority="128"/>
    <cfRule type="duplicateValues" dxfId="1187" priority="144"/>
    <cfRule type="duplicateValues" dxfId="1186" priority="145"/>
    <cfRule type="duplicateValues" dxfId="1185" priority="146"/>
  </conditionalFormatting>
  <conditionalFormatting sqref="C487:C65536 C2:C8 C10:C15 C73:C99 C214:C268 C160:C162 C211:C212 C65:C71 C102:C157 C338:C369 C449:C464 C17:C62 C292:C336 C285:C290 C371:C374 C390:C392 C394:C405 C383:C387 C407:C440 C442:C447 C468:C471 C466 C479:C483">
    <cfRule type="duplicateValues" dxfId="1184" priority="167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3"/>
  <sheetViews>
    <sheetView workbookViewId="0">
      <pane xSplit="3" ySplit="4" topLeftCell="D409" activePane="bottomRight" state="frozen"/>
      <selection activeCell="G714" sqref="G714"/>
      <selection pane="topRight" activeCell="G714" sqref="G714"/>
      <selection pane="bottomLeft" activeCell="G714" sqref="G714"/>
      <selection pane="bottomRight" activeCell="A421" sqref="A421"/>
    </sheetView>
  </sheetViews>
  <sheetFormatPr defaultRowHeight="1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>
      <c r="A104" s="28">
        <v>4992</v>
      </c>
      <c r="B104" s="77" t="s">
        <v>2111</v>
      </c>
      <c r="C104" s="89">
        <v>4124956938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28">
        <v>10</v>
      </c>
      <c r="L110" s="28">
        <v>10</v>
      </c>
      <c r="M110" s="28"/>
      <c r="N110" s="16"/>
    </row>
    <row r="111" spans="1:14" s="15" customFormat="1" ht="17.25" customHeight="1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s="15" customFormat="1" ht="17.25" customHeight="1">
      <c r="A420" s="28"/>
      <c r="B420" s="75" t="s">
        <v>2298</v>
      </c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16"/>
    </row>
    <row r="421" spans="1:14" s="15" customFormat="1" ht="17.25" customHeight="1">
      <c r="A421" s="56">
        <v>2016</v>
      </c>
      <c r="B421" s="76" t="s">
        <v>1365</v>
      </c>
      <c r="C421" s="89">
        <v>4125114963</v>
      </c>
      <c r="D421" s="28"/>
      <c r="E421" s="28"/>
      <c r="F421" s="28"/>
      <c r="G421" s="28"/>
      <c r="H421" s="28"/>
      <c r="I421" s="28"/>
      <c r="J421" s="28"/>
      <c r="K421" s="28">
        <v>7</v>
      </c>
      <c r="L421" s="28"/>
      <c r="M421" s="28"/>
      <c r="N421" s="16"/>
    </row>
    <row r="422" spans="1:14" s="15" customFormat="1" ht="17.25" customHeight="1">
      <c r="A422" s="28">
        <v>1553</v>
      </c>
      <c r="B422" s="76" t="s">
        <v>460</v>
      </c>
      <c r="C422" s="89">
        <v>4125114059</v>
      </c>
      <c r="D422" s="28">
        <v>5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16"/>
    </row>
    <row r="423" spans="1:14" s="15" customFormat="1" ht="17.25" customHeight="1">
      <c r="A423" s="28">
        <v>2024</v>
      </c>
      <c r="B423" s="76" t="s">
        <v>2299</v>
      </c>
      <c r="C423" s="89">
        <v>4125145522</v>
      </c>
      <c r="D423" s="28">
        <v>3</v>
      </c>
      <c r="E423" s="28">
        <v>3</v>
      </c>
      <c r="F423" s="28"/>
      <c r="G423" s="28"/>
      <c r="H423" s="28"/>
      <c r="I423" s="28"/>
      <c r="J423" s="28"/>
      <c r="K423" s="28"/>
      <c r="L423" s="28"/>
      <c r="M423" s="28"/>
      <c r="N423" s="16"/>
    </row>
    <row r="424" spans="1:14" s="15" customFormat="1" ht="17.25" customHeight="1">
      <c r="A424" s="28">
        <v>2024</v>
      </c>
      <c r="B424" s="76" t="s">
        <v>2299</v>
      </c>
      <c r="C424" s="89">
        <v>4125145516</v>
      </c>
      <c r="D424" s="28"/>
      <c r="E424" s="28"/>
      <c r="F424" s="28"/>
      <c r="G424" s="28"/>
      <c r="H424" s="28"/>
      <c r="I424" s="28"/>
      <c r="J424" s="28"/>
      <c r="K424" s="28">
        <v>2</v>
      </c>
      <c r="L424" s="28">
        <v>3</v>
      </c>
      <c r="M424" s="28"/>
      <c r="N424" s="16"/>
    </row>
    <row r="425" spans="1:14" s="15" customFormat="1" ht="17.25" customHeight="1">
      <c r="A425" s="28">
        <v>2092</v>
      </c>
      <c r="B425" s="76" t="s">
        <v>54</v>
      </c>
      <c r="C425" s="89">
        <v>4125047825</v>
      </c>
      <c r="D425" s="28"/>
      <c r="E425" s="28"/>
      <c r="F425" s="28"/>
      <c r="G425" s="28"/>
      <c r="H425" s="28"/>
      <c r="I425" s="28"/>
      <c r="J425" s="28"/>
      <c r="K425" s="28">
        <v>3</v>
      </c>
      <c r="L425" s="28">
        <v>3</v>
      </c>
      <c r="M425" s="28"/>
      <c r="N425" s="16"/>
    </row>
    <row r="426" spans="1:14" s="15" customFormat="1" ht="17.25" customHeight="1">
      <c r="A426" s="28">
        <v>2534</v>
      </c>
      <c r="B426" s="76" t="s">
        <v>439</v>
      </c>
      <c r="C426" s="89">
        <v>4125112165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  <c r="N426" s="16"/>
    </row>
    <row r="427" spans="1:14" s="15" customFormat="1" ht="17.25" customHeight="1">
      <c r="A427" s="28">
        <v>4263</v>
      </c>
      <c r="B427" s="76" t="s">
        <v>440</v>
      </c>
      <c r="C427" s="89">
        <v>4125053787</v>
      </c>
      <c r="D427" s="28"/>
      <c r="E427" s="28"/>
      <c r="F427" s="28"/>
      <c r="G427" s="28"/>
      <c r="H427" s="28"/>
      <c r="I427" s="28"/>
      <c r="J427" s="28"/>
      <c r="K427" s="28"/>
      <c r="L427" s="28">
        <v>10</v>
      </c>
      <c r="M427" s="28"/>
      <c r="N427" s="16"/>
    </row>
    <row r="428" spans="1:14" s="15" customFormat="1" ht="17.25" customHeight="1">
      <c r="A428" s="28">
        <v>2812</v>
      </c>
      <c r="B428" s="76" t="s">
        <v>44</v>
      </c>
      <c r="C428" s="89">
        <v>4125064160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  <c r="N428" s="16"/>
    </row>
    <row r="429" spans="1:14" s="15" customFormat="1" ht="17.25" customHeight="1">
      <c r="A429" s="28">
        <v>4437</v>
      </c>
      <c r="B429" s="76" t="s">
        <v>1202</v>
      </c>
      <c r="C429" s="89">
        <v>4125125700</v>
      </c>
      <c r="D429" s="28"/>
      <c r="E429" s="28"/>
      <c r="F429" s="28"/>
      <c r="G429" s="28"/>
      <c r="H429" s="28"/>
      <c r="I429" s="28"/>
      <c r="J429" s="28"/>
      <c r="K429" s="28">
        <v>3</v>
      </c>
      <c r="L429" s="28">
        <v>5</v>
      </c>
      <c r="M429" s="28"/>
      <c r="N429" s="16"/>
    </row>
    <row r="430" spans="1:14" s="15" customFormat="1" ht="17.25" customHeight="1">
      <c r="A430" s="28">
        <v>4302</v>
      </c>
      <c r="B430" s="76" t="s">
        <v>1009</v>
      </c>
      <c r="C430" s="89">
        <v>4125091022</v>
      </c>
      <c r="D430" s="28"/>
      <c r="E430" s="28"/>
      <c r="F430" s="28"/>
      <c r="G430" s="28"/>
      <c r="H430" s="28"/>
      <c r="I430" s="28"/>
      <c r="J430" s="28"/>
      <c r="K430" s="28">
        <v>3</v>
      </c>
      <c r="L430" s="28"/>
      <c r="M430" s="28"/>
      <c r="N430" s="16"/>
    </row>
    <row r="431" spans="1:14" s="15" customFormat="1" ht="17.25" customHeight="1">
      <c r="A431" s="28">
        <v>3369</v>
      </c>
      <c r="B431" s="76" t="s">
        <v>2300</v>
      </c>
      <c r="C431" s="89">
        <v>4125102272</v>
      </c>
      <c r="D431" s="28"/>
      <c r="E431" s="28"/>
      <c r="F431" s="28"/>
      <c r="G431" s="28"/>
      <c r="H431" s="28"/>
      <c r="I431" s="28"/>
      <c r="J431" s="28"/>
      <c r="K431" s="28"/>
      <c r="L431" s="28">
        <v>5</v>
      </c>
      <c r="M431" s="28"/>
      <c r="N431" s="16"/>
    </row>
    <row r="432" spans="1:14" ht="15.75">
      <c r="A432" s="28">
        <v>3649</v>
      </c>
      <c r="B432" s="76" t="s">
        <v>75</v>
      </c>
      <c r="C432" s="89">
        <v>4125042247</v>
      </c>
      <c r="D432" s="28"/>
      <c r="E432" s="28"/>
      <c r="F432" s="28"/>
      <c r="G432" s="28"/>
      <c r="H432" s="28"/>
      <c r="I432" s="28"/>
      <c r="J432" s="28"/>
      <c r="K432" s="28">
        <v>3</v>
      </c>
      <c r="L432" s="28">
        <v>2</v>
      </c>
      <c r="M432" s="28"/>
    </row>
    <row r="433" spans="1:13" ht="15.75">
      <c r="A433" s="17">
        <v>4512</v>
      </c>
      <c r="B433" s="81" t="s">
        <v>2301</v>
      </c>
      <c r="C433" s="82">
        <v>4125052953</v>
      </c>
      <c r="D433" s="17"/>
      <c r="E433" s="17"/>
      <c r="F433" s="17"/>
      <c r="G433" s="17"/>
      <c r="H433" s="17"/>
      <c r="I433" s="17"/>
      <c r="J433" s="17"/>
      <c r="K433" s="17"/>
      <c r="L433" s="17">
        <v>3</v>
      </c>
      <c r="M433" s="17"/>
    </row>
    <row r="434" spans="1:13" ht="15.75">
      <c r="A434" s="17">
        <v>4053</v>
      </c>
      <c r="B434" s="81" t="s">
        <v>702</v>
      </c>
      <c r="C434" s="82">
        <v>4125078595</v>
      </c>
      <c r="D434" s="17"/>
      <c r="E434" s="17"/>
      <c r="F434" s="17"/>
      <c r="G434" s="17"/>
      <c r="H434" s="17"/>
      <c r="I434" s="17"/>
      <c r="J434" s="17"/>
      <c r="K434" s="17"/>
      <c r="L434" s="17">
        <v>5</v>
      </c>
      <c r="M434" s="17"/>
    </row>
    <row r="435" spans="1:13" ht="15.75">
      <c r="A435" s="17">
        <v>3312</v>
      </c>
      <c r="B435" s="81" t="s">
        <v>741</v>
      </c>
      <c r="C435" s="82">
        <v>4125133531</v>
      </c>
      <c r="D435" s="17"/>
      <c r="E435" s="17"/>
      <c r="F435" s="17"/>
      <c r="G435" s="17"/>
      <c r="H435" s="17"/>
      <c r="I435" s="17"/>
      <c r="J435" s="17"/>
      <c r="K435" s="17"/>
      <c r="L435" s="17">
        <v>6</v>
      </c>
      <c r="M435" s="17"/>
    </row>
    <row r="436" spans="1:13" ht="15.75">
      <c r="A436" s="17">
        <v>3237</v>
      </c>
      <c r="B436" s="81" t="s">
        <v>951</v>
      </c>
      <c r="C436" s="82">
        <v>4125044842</v>
      </c>
      <c r="D436" s="17"/>
      <c r="E436" s="17"/>
      <c r="F436" s="17"/>
      <c r="G436" s="17"/>
      <c r="H436" s="17"/>
      <c r="I436" s="17"/>
      <c r="J436" s="17"/>
      <c r="K436" s="17">
        <v>3</v>
      </c>
      <c r="L436" s="17"/>
      <c r="M436" s="17"/>
    </row>
    <row r="437" spans="1:13" ht="15.75">
      <c r="A437" s="17">
        <v>4776</v>
      </c>
      <c r="B437" s="81" t="s">
        <v>64</v>
      </c>
      <c r="C437" s="82">
        <v>4125145558</v>
      </c>
      <c r="D437" s="17"/>
      <c r="E437" s="17"/>
      <c r="F437" s="17"/>
      <c r="G437" s="17"/>
      <c r="H437" s="17"/>
      <c r="I437" s="17"/>
      <c r="J437" s="17"/>
      <c r="K437" s="17">
        <v>5</v>
      </c>
      <c r="L437" s="17"/>
      <c r="M437" s="17"/>
    </row>
    <row r="438" spans="1:13" ht="15.75">
      <c r="A438" s="17">
        <v>5573</v>
      </c>
      <c r="B438" s="81" t="s">
        <v>942</v>
      </c>
      <c r="C438" s="82">
        <v>4125053863</v>
      </c>
      <c r="D438" s="17"/>
      <c r="E438" s="17"/>
      <c r="F438" s="17"/>
      <c r="G438" s="17"/>
      <c r="H438" s="17"/>
      <c r="I438" s="17"/>
      <c r="J438" s="17"/>
      <c r="K438" s="17"/>
      <c r="L438" s="17">
        <v>3</v>
      </c>
      <c r="M438" s="37" t="s">
        <v>2302</v>
      </c>
    </row>
    <row r="439" spans="1:13" ht="15.75">
      <c r="A439" s="39">
        <v>3901</v>
      </c>
      <c r="B439" s="81" t="s">
        <v>644</v>
      </c>
      <c r="C439" s="82">
        <v>4125121467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>
      <c r="A440" s="17">
        <v>3891</v>
      </c>
      <c r="B440" s="81" t="s">
        <v>636</v>
      </c>
      <c r="C440" s="82">
        <v>4125121381</v>
      </c>
      <c r="D440" s="17"/>
      <c r="E440" s="17"/>
      <c r="F440" s="17"/>
      <c r="G440" s="17"/>
      <c r="H440" s="17"/>
      <c r="I440" s="17"/>
      <c r="J440" s="17"/>
      <c r="K440" s="17">
        <v>5</v>
      </c>
      <c r="L440" s="17">
        <v>5</v>
      </c>
      <c r="M440" s="17"/>
    </row>
    <row r="441" spans="1:13" ht="15.75">
      <c r="A441" s="17">
        <v>3433</v>
      </c>
      <c r="B441" s="81" t="s">
        <v>619</v>
      </c>
      <c r="C441" s="82">
        <v>4125119908</v>
      </c>
      <c r="D441" s="17"/>
      <c r="E441" s="17"/>
      <c r="F441" s="17"/>
      <c r="G441" s="17"/>
      <c r="H441" s="17"/>
      <c r="I441" s="17"/>
      <c r="J441" s="17"/>
      <c r="K441" s="17"/>
      <c r="L441" s="17">
        <v>5</v>
      </c>
      <c r="M441" s="17"/>
    </row>
    <row r="442" spans="1:13" ht="15.75">
      <c r="A442" s="17">
        <v>2798</v>
      </c>
      <c r="B442" s="81" t="s">
        <v>601</v>
      </c>
      <c r="C442" s="82">
        <v>4125116870</v>
      </c>
      <c r="D442" s="17"/>
      <c r="E442" s="17"/>
      <c r="F442" s="17"/>
      <c r="G442" s="17"/>
      <c r="H442" s="17"/>
      <c r="I442" s="17"/>
      <c r="J442" s="17"/>
      <c r="K442" s="17">
        <v>5</v>
      </c>
      <c r="L442" s="17">
        <v>5</v>
      </c>
      <c r="M442" s="17"/>
    </row>
    <row r="443" spans="1:13" ht="15.75">
      <c r="A443" s="17">
        <v>4504</v>
      </c>
      <c r="B443" s="81" t="s">
        <v>648</v>
      </c>
      <c r="C443" s="82">
        <v>4125123461</v>
      </c>
      <c r="D443" s="17"/>
      <c r="E443" s="17"/>
      <c r="F443" s="17"/>
      <c r="G443" s="17"/>
      <c r="H443" s="17"/>
      <c r="I443" s="17"/>
      <c r="J443" s="17"/>
      <c r="K443" s="17">
        <v>5</v>
      </c>
      <c r="L443" s="17">
        <v>5</v>
      </c>
      <c r="M443" s="17"/>
    </row>
    <row r="444" spans="1:13" ht="15.75">
      <c r="A444" s="17">
        <v>3231</v>
      </c>
      <c r="B444" s="81" t="s">
        <v>628</v>
      </c>
      <c r="C444" s="82">
        <v>4125119208</v>
      </c>
      <c r="D444" s="17">
        <v>3</v>
      </c>
      <c r="E444" s="17">
        <v>3</v>
      </c>
      <c r="F444" s="17"/>
      <c r="G444" s="17"/>
      <c r="H444" s="17"/>
      <c r="I444" s="17"/>
      <c r="J444" s="17"/>
      <c r="K444" s="17"/>
      <c r="L444" s="17"/>
      <c r="M444" s="17"/>
    </row>
    <row r="445" spans="1:13" ht="15.75">
      <c r="A445" s="17">
        <v>5408</v>
      </c>
      <c r="B445" s="81" t="s">
        <v>639</v>
      </c>
      <c r="C445" s="82">
        <v>4125125912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>
      <c r="A446" s="17">
        <v>4357</v>
      </c>
      <c r="B446" s="81" t="s">
        <v>659</v>
      </c>
      <c r="C446" s="82">
        <v>4125123059</v>
      </c>
      <c r="D446" s="17"/>
      <c r="E446" s="17"/>
      <c r="F446" s="17"/>
      <c r="G446" s="17"/>
      <c r="H446" s="17"/>
      <c r="I446" s="17"/>
      <c r="J446" s="17"/>
      <c r="K446" s="17"/>
      <c r="L446" s="17">
        <v>5</v>
      </c>
      <c r="M446" s="17"/>
    </row>
    <row r="447" spans="1:13" ht="15.75">
      <c r="A447" s="17">
        <v>3960</v>
      </c>
      <c r="B447" s="81" t="s">
        <v>29</v>
      </c>
      <c r="C447" s="82">
        <v>4125121747</v>
      </c>
      <c r="D447" s="17"/>
      <c r="E447" s="17"/>
      <c r="F447" s="17"/>
      <c r="G447" s="17"/>
      <c r="H447" s="17"/>
      <c r="I447" s="17"/>
      <c r="J447" s="17"/>
      <c r="K447" s="17"/>
      <c r="L447" s="17">
        <v>5</v>
      </c>
      <c r="M447" s="17"/>
    </row>
    <row r="448" spans="1:13" ht="15.75">
      <c r="A448" s="17">
        <v>3528</v>
      </c>
      <c r="B448" s="81" t="s">
        <v>983</v>
      </c>
      <c r="C448" s="82">
        <v>4125120074</v>
      </c>
      <c r="D448" s="17"/>
      <c r="E448" s="17"/>
      <c r="F448" s="17"/>
      <c r="G448" s="17"/>
      <c r="H448" s="17"/>
      <c r="I448" s="17"/>
      <c r="J448" s="17"/>
      <c r="K448" s="17"/>
      <c r="L448" s="17">
        <v>5</v>
      </c>
      <c r="M448" s="17"/>
    </row>
    <row r="449" spans="1:13" ht="15.75">
      <c r="A449" s="17">
        <v>2244</v>
      </c>
      <c r="B449" s="81" t="s">
        <v>623</v>
      </c>
      <c r="C449" s="82">
        <v>4125114985</v>
      </c>
      <c r="D449" s="17"/>
      <c r="E449" s="17"/>
      <c r="F449" s="17"/>
      <c r="G449" s="17"/>
      <c r="H449" s="17"/>
      <c r="I449" s="17"/>
      <c r="J449" s="17"/>
      <c r="K449" s="17"/>
      <c r="L449" s="17">
        <v>5</v>
      </c>
      <c r="M449" s="17"/>
    </row>
    <row r="450" spans="1:13" ht="15.75">
      <c r="A450" s="17">
        <v>2552</v>
      </c>
      <c r="B450" s="81" t="s">
        <v>33</v>
      </c>
      <c r="C450" s="82">
        <v>4125116156</v>
      </c>
      <c r="D450" s="17"/>
      <c r="E450" s="17"/>
      <c r="F450" s="17"/>
      <c r="G450" s="17"/>
      <c r="H450" s="17"/>
      <c r="I450" s="17"/>
      <c r="J450" s="17"/>
      <c r="K450" s="17"/>
      <c r="L450" s="17">
        <v>5</v>
      </c>
      <c r="M450" s="17"/>
    </row>
    <row r="451" spans="1:13" ht="15.75">
      <c r="A451" s="17">
        <v>2532</v>
      </c>
      <c r="B451" s="81" t="s">
        <v>624</v>
      </c>
      <c r="C451" s="82">
        <v>4125116081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</row>
    <row r="452" spans="1:13" ht="15.75">
      <c r="A452" s="17">
        <v>4411</v>
      </c>
      <c r="B452" s="81" t="s">
        <v>614</v>
      </c>
      <c r="C452" s="82">
        <v>4125123188</v>
      </c>
      <c r="D452" s="17"/>
      <c r="E452" s="17"/>
      <c r="F452" s="17"/>
      <c r="G452" s="17"/>
      <c r="H452" s="17"/>
      <c r="I452" s="17"/>
      <c r="J452" s="17"/>
      <c r="K452" s="17"/>
      <c r="L452" s="17">
        <v>5</v>
      </c>
      <c r="M452" s="17"/>
    </row>
    <row r="453" spans="1:13" ht="15.75">
      <c r="A453" s="17">
        <v>2169</v>
      </c>
      <c r="B453" s="81" t="s">
        <v>629</v>
      </c>
      <c r="C453" s="82">
        <v>4125114879</v>
      </c>
      <c r="D453" s="17"/>
      <c r="E453" s="17"/>
      <c r="F453" s="17"/>
      <c r="G453" s="17"/>
      <c r="H453" s="17"/>
      <c r="I453" s="17"/>
      <c r="J453" s="17"/>
      <c r="K453" s="17">
        <v>5</v>
      </c>
      <c r="L453" s="17">
        <v>5</v>
      </c>
      <c r="M453" s="17"/>
    </row>
    <row r="454" spans="1:13" ht="15.75">
      <c r="A454" s="17">
        <v>2011</v>
      </c>
      <c r="B454" s="81" t="s">
        <v>2303</v>
      </c>
      <c r="C454" s="82">
        <v>4125114142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>
        <v>5</v>
      </c>
      <c r="M454" s="39" t="s">
        <v>2304</v>
      </c>
    </row>
    <row r="455" spans="1:13" ht="15.75">
      <c r="A455" s="67"/>
      <c r="B455" s="129"/>
      <c r="C455" s="130"/>
      <c r="D455" s="67"/>
      <c r="E455" s="67"/>
      <c r="F455" s="67"/>
      <c r="G455" s="67"/>
      <c r="H455" s="67"/>
      <c r="I455" s="67"/>
      <c r="J455" s="67"/>
      <c r="K455" s="67"/>
      <c r="L455" s="67"/>
      <c r="M455" s="67" t="s">
        <v>2305</v>
      </c>
    </row>
    <row r="456" spans="1:13" ht="15.75">
      <c r="A456" s="17"/>
      <c r="B456" s="75" t="s">
        <v>2325</v>
      </c>
      <c r="C456" s="82"/>
      <c r="D456" s="17"/>
      <c r="E456" s="17"/>
      <c r="F456" s="17"/>
      <c r="G456" s="17"/>
      <c r="H456" s="17"/>
      <c r="I456" s="17"/>
      <c r="J456" s="17"/>
      <c r="K456" s="17"/>
      <c r="L456" s="17"/>
      <c r="M456" s="17"/>
    </row>
    <row r="457" spans="1:13" ht="15.75">
      <c r="A457" s="25">
        <v>1535</v>
      </c>
      <c r="B457" s="81" t="s">
        <v>1045</v>
      </c>
      <c r="C457" s="82">
        <v>4125226147</v>
      </c>
      <c r="D457" s="17"/>
      <c r="E457" s="17"/>
      <c r="F457" s="17"/>
      <c r="G457" s="17"/>
      <c r="H457" s="17"/>
      <c r="I457" s="17"/>
      <c r="J457" s="17"/>
      <c r="K457" s="17"/>
      <c r="L457" s="17">
        <v>10</v>
      </c>
      <c r="M457" s="17"/>
    </row>
    <row r="458" spans="1:13" ht="15.75">
      <c r="A458" s="17">
        <v>1535</v>
      </c>
      <c r="B458" s="81" t="s">
        <v>1045</v>
      </c>
      <c r="C458" s="82">
        <v>4125091931</v>
      </c>
      <c r="D458" s="17">
        <v>5</v>
      </c>
      <c r="E458" s="17"/>
      <c r="F458" s="17">
        <v>5</v>
      </c>
      <c r="G458" s="17">
        <v>5</v>
      </c>
      <c r="H458" s="17">
        <v>5</v>
      </c>
      <c r="I458" s="17"/>
      <c r="J458" s="17"/>
      <c r="K458" s="17"/>
      <c r="L458" s="17"/>
      <c r="M458" s="17"/>
    </row>
    <row r="459" spans="1:13" ht="15.75">
      <c r="A459" s="17">
        <v>3180</v>
      </c>
      <c r="B459" s="81" t="s">
        <v>1284</v>
      </c>
      <c r="C459" s="82">
        <v>4125175293</v>
      </c>
      <c r="D459" s="17"/>
      <c r="E459" s="17"/>
      <c r="F459" s="17"/>
      <c r="G459" s="17"/>
      <c r="H459" s="17"/>
      <c r="I459" s="17"/>
      <c r="J459" s="17"/>
      <c r="K459" s="17">
        <v>3</v>
      </c>
      <c r="L459" s="17"/>
      <c r="M459" s="17"/>
    </row>
    <row r="460" spans="1:13" ht="15.75">
      <c r="A460" s="17">
        <v>2059</v>
      </c>
      <c r="B460" s="81" t="s">
        <v>2315</v>
      </c>
      <c r="C460" s="82">
        <v>4125114512</v>
      </c>
      <c r="D460" s="17"/>
      <c r="E460" s="17"/>
      <c r="F460" s="17"/>
      <c r="G460" s="17"/>
      <c r="H460" s="17"/>
      <c r="I460" s="17"/>
      <c r="J460" s="17"/>
      <c r="K460" s="17">
        <v>2</v>
      </c>
      <c r="L460" s="17"/>
      <c r="M460" s="17"/>
    </row>
    <row r="461" spans="1:13" ht="15.75">
      <c r="A461" s="17">
        <v>4810</v>
      </c>
      <c r="B461" s="81" t="s">
        <v>364</v>
      </c>
      <c r="C461" s="82">
        <v>4125176979</v>
      </c>
      <c r="D461" s="17"/>
      <c r="E461" s="17"/>
      <c r="F461" s="17"/>
      <c r="G461" s="17"/>
      <c r="H461" s="17"/>
      <c r="I461" s="17"/>
      <c r="J461" s="17"/>
      <c r="K461" s="17">
        <v>3</v>
      </c>
      <c r="L461" s="17">
        <v>3</v>
      </c>
      <c r="M461" s="17"/>
    </row>
    <row r="462" spans="1:13" ht="15.75">
      <c r="A462" s="17">
        <v>1654</v>
      </c>
      <c r="B462" s="81" t="s">
        <v>166</v>
      </c>
      <c r="C462" s="82">
        <v>4125212450</v>
      </c>
      <c r="D462" s="17"/>
      <c r="E462" s="17"/>
      <c r="F462" s="17"/>
      <c r="G462" s="17"/>
      <c r="H462" s="17"/>
      <c r="I462" s="17"/>
      <c r="J462" s="17"/>
      <c r="K462" s="17">
        <v>10</v>
      </c>
      <c r="L462" s="17">
        <v>10</v>
      </c>
      <c r="M462" s="17"/>
    </row>
    <row r="463" spans="1:13" ht="15.75">
      <c r="A463" s="17">
        <v>2323</v>
      </c>
      <c r="B463" s="81" t="s">
        <v>863</v>
      </c>
      <c r="C463" s="82">
        <v>4125115568</v>
      </c>
      <c r="D463" s="17"/>
      <c r="E463" s="17"/>
      <c r="F463" s="17"/>
      <c r="G463" s="17"/>
      <c r="H463" s="17"/>
      <c r="I463" s="17"/>
      <c r="J463" s="17"/>
      <c r="K463" s="17"/>
      <c r="L463" s="17">
        <v>3</v>
      </c>
      <c r="M463" s="17"/>
    </row>
    <row r="464" spans="1:13" ht="15.75">
      <c r="A464" s="17">
        <v>2141</v>
      </c>
      <c r="B464" s="81" t="s">
        <v>2316</v>
      </c>
      <c r="C464" s="82">
        <v>4125114789</v>
      </c>
      <c r="D464" s="17"/>
      <c r="E464" s="17"/>
      <c r="F464" s="17"/>
      <c r="G464" s="17"/>
      <c r="H464" s="17"/>
      <c r="I464" s="17"/>
      <c r="J464" s="17"/>
      <c r="K464" s="17"/>
      <c r="L464" s="17">
        <v>3</v>
      </c>
      <c r="M464" s="17"/>
    </row>
    <row r="465" spans="1:13" ht="15.75">
      <c r="A465" s="17">
        <v>2085</v>
      </c>
      <c r="B465" s="81" t="s">
        <v>2317</v>
      </c>
      <c r="C465" s="82">
        <v>4125108980</v>
      </c>
      <c r="D465" s="17"/>
      <c r="E465" s="17"/>
      <c r="F465" s="17"/>
      <c r="G465" s="17"/>
      <c r="H465" s="17"/>
      <c r="I465" s="17"/>
      <c r="J465" s="17"/>
      <c r="K465" s="17"/>
      <c r="L465" s="17">
        <v>10</v>
      </c>
      <c r="M465" s="17"/>
    </row>
    <row r="466" spans="1:13" ht="15.75">
      <c r="A466" s="17">
        <v>2776</v>
      </c>
      <c r="B466" s="81" t="s">
        <v>559</v>
      </c>
      <c r="C466" s="82">
        <v>4125116445</v>
      </c>
      <c r="D466" s="17"/>
      <c r="E466" s="17"/>
      <c r="F466" s="17"/>
      <c r="G466" s="17"/>
      <c r="H466" s="17"/>
      <c r="I466" s="17"/>
      <c r="J466" s="17"/>
      <c r="K466" s="17"/>
      <c r="L466" s="17">
        <v>5</v>
      </c>
      <c r="M466" s="17"/>
    </row>
    <row r="467" spans="1:13" ht="15.75">
      <c r="A467" s="17">
        <v>2794</v>
      </c>
      <c r="B467" s="81" t="s">
        <v>558</v>
      </c>
      <c r="C467" s="82">
        <v>4125116592</v>
      </c>
      <c r="D467" s="17"/>
      <c r="E467" s="17"/>
      <c r="F467" s="17"/>
      <c r="G467" s="17"/>
      <c r="H467" s="17"/>
      <c r="I467" s="17"/>
      <c r="J467" s="17"/>
      <c r="K467" s="17"/>
      <c r="L467" s="17">
        <v>5</v>
      </c>
      <c r="M467" s="17"/>
    </row>
    <row r="468" spans="1:13" ht="15.75">
      <c r="A468" s="17">
        <v>2770</v>
      </c>
      <c r="B468" s="81" t="s">
        <v>2318</v>
      </c>
      <c r="C468" s="82">
        <v>4125053984</v>
      </c>
      <c r="D468" s="17"/>
      <c r="E468" s="17"/>
      <c r="F468" s="17"/>
      <c r="G468" s="17"/>
      <c r="H468" s="17"/>
      <c r="I468" s="17"/>
      <c r="J468" s="17"/>
      <c r="K468" s="17">
        <v>3</v>
      </c>
      <c r="L468" s="17"/>
      <c r="M468" s="39" t="s">
        <v>2319</v>
      </c>
    </row>
    <row r="469" spans="1:13" ht="15.75">
      <c r="A469" s="37">
        <v>2750</v>
      </c>
      <c r="B469" s="81" t="s">
        <v>1150</v>
      </c>
      <c r="C469" s="82">
        <v>4125106093</v>
      </c>
      <c r="D469" s="17"/>
      <c r="E469" s="17"/>
      <c r="F469" s="17"/>
      <c r="G469" s="17"/>
      <c r="H469" s="17"/>
      <c r="I469" s="17"/>
      <c r="J469" s="17"/>
      <c r="K469" s="17">
        <v>2</v>
      </c>
      <c r="L469" s="17">
        <v>2</v>
      </c>
      <c r="M469" s="17"/>
    </row>
    <row r="470" spans="1:13" ht="15.75">
      <c r="A470" s="17">
        <v>2850</v>
      </c>
      <c r="B470" s="81" t="s">
        <v>1419</v>
      </c>
      <c r="C470" s="82">
        <v>4125098726</v>
      </c>
      <c r="D470" s="17"/>
      <c r="E470" s="17"/>
      <c r="F470" s="17"/>
      <c r="G470" s="17"/>
      <c r="H470" s="17"/>
      <c r="I470" s="17"/>
      <c r="J470" s="17"/>
      <c r="K470" s="17"/>
      <c r="L470" s="17">
        <v>5</v>
      </c>
      <c r="M470" s="17"/>
    </row>
    <row r="471" spans="1:13" ht="15.75">
      <c r="A471" s="17">
        <v>2775</v>
      </c>
      <c r="B471" s="81" t="s">
        <v>276</v>
      </c>
      <c r="C471" s="82">
        <v>4125102514</v>
      </c>
      <c r="D471" s="17"/>
      <c r="E471" s="17"/>
      <c r="F471" s="17"/>
      <c r="G471" s="17"/>
      <c r="H471" s="17"/>
      <c r="I471" s="17"/>
      <c r="J471" s="17"/>
      <c r="K471" s="17">
        <v>5</v>
      </c>
      <c r="L471" s="17">
        <v>3</v>
      </c>
      <c r="M471" s="17"/>
    </row>
    <row r="472" spans="1:13" ht="15.75">
      <c r="A472" s="17">
        <v>5553</v>
      </c>
      <c r="B472" s="81" t="s">
        <v>998</v>
      </c>
      <c r="C472" s="82">
        <v>4125125429</v>
      </c>
      <c r="D472" s="17"/>
      <c r="E472" s="17"/>
      <c r="F472" s="17"/>
      <c r="G472" s="17"/>
      <c r="H472" s="17"/>
      <c r="I472" s="17"/>
      <c r="J472" s="17"/>
      <c r="K472" s="17"/>
      <c r="L472" s="17">
        <v>5</v>
      </c>
      <c r="M472" s="17"/>
    </row>
    <row r="473" spans="1:13" ht="15.75">
      <c r="A473" s="17">
        <v>1532</v>
      </c>
      <c r="B473" s="81" t="s">
        <v>544</v>
      </c>
      <c r="C473" s="82">
        <v>4125103909</v>
      </c>
      <c r="D473" s="17"/>
      <c r="E473" s="17"/>
      <c r="F473" s="17"/>
      <c r="G473" s="17"/>
      <c r="H473" s="17"/>
      <c r="I473" s="17"/>
      <c r="J473" s="17"/>
      <c r="K473" s="17">
        <v>10</v>
      </c>
      <c r="L473" s="17"/>
      <c r="M473" s="17"/>
    </row>
    <row r="474" spans="1:13" ht="15.75">
      <c r="A474" s="17">
        <v>2921</v>
      </c>
      <c r="B474" s="81" t="s">
        <v>2320</v>
      </c>
      <c r="C474" s="82">
        <v>4125175223</v>
      </c>
      <c r="D474" s="17"/>
      <c r="E474" s="17"/>
      <c r="F474" s="17"/>
      <c r="G474" s="17"/>
      <c r="H474" s="17"/>
      <c r="I474" s="17"/>
      <c r="J474" s="17"/>
      <c r="K474" s="17">
        <v>3</v>
      </c>
      <c r="L474" s="17"/>
      <c r="M474" s="17"/>
    </row>
    <row r="475" spans="1:13" ht="15.75">
      <c r="A475" s="17">
        <v>5377</v>
      </c>
      <c r="B475" s="81" t="s">
        <v>2321</v>
      </c>
      <c r="C475" s="82">
        <v>4125156725</v>
      </c>
      <c r="D475" s="17"/>
      <c r="E475" s="17"/>
      <c r="F475" s="17"/>
      <c r="G475" s="17"/>
      <c r="H475" s="17"/>
      <c r="I475" s="17"/>
      <c r="J475" s="17"/>
      <c r="K475" s="17"/>
      <c r="L475" s="17">
        <v>5</v>
      </c>
      <c r="M475" s="17"/>
    </row>
    <row r="476" spans="1:13" ht="15.75">
      <c r="A476" s="17">
        <v>2561</v>
      </c>
      <c r="B476" s="81" t="s">
        <v>495</v>
      </c>
      <c r="C476" s="82">
        <v>4125166117</v>
      </c>
      <c r="D476" s="17"/>
      <c r="E476" s="17"/>
      <c r="F476" s="17"/>
      <c r="G476" s="17"/>
      <c r="H476" s="17"/>
      <c r="I476" s="17"/>
      <c r="J476" s="17"/>
      <c r="K476" s="17">
        <v>3</v>
      </c>
      <c r="L476" s="17"/>
      <c r="M476" s="17"/>
    </row>
    <row r="477" spans="1:13" ht="15.75">
      <c r="A477" s="17">
        <v>4174</v>
      </c>
      <c r="B477" s="81" t="s">
        <v>1456</v>
      </c>
      <c r="C477" s="82">
        <v>4125175569</v>
      </c>
      <c r="D477" s="17"/>
      <c r="E477" s="17"/>
      <c r="F477" s="17"/>
      <c r="G477" s="17"/>
      <c r="H477" s="17"/>
      <c r="I477" s="17"/>
      <c r="J477" s="17"/>
      <c r="K477" s="17"/>
      <c r="L477" s="17">
        <v>5</v>
      </c>
      <c r="M477" s="17"/>
    </row>
    <row r="478" spans="1:13" ht="15.75">
      <c r="A478" s="17">
        <v>5055</v>
      </c>
      <c r="B478" s="81" t="s">
        <v>1854</v>
      </c>
      <c r="C478" s="82">
        <v>4125082891</v>
      </c>
      <c r="D478" s="17"/>
      <c r="E478" s="17"/>
      <c r="F478" s="17"/>
      <c r="G478" s="17"/>
      <c r="H478" s="17"/>
      <c r="I478" s="17"/>
      <c r="J478" s="17"/>
      <c r="K478" s="17">
        <v>2</v>
      </c>
      <c r="L478" s="17"/>
      <c r="M478" s="17"/>
    </row>
    <row r="479" spans="1:13" ht="15.75">
      <c r="A479" s="17">
        <v>4243</v>
      </c>
      <c r="B479" s="81" t="s">
        <v>280</v>
      </c>
      <c r="C479" s="82">
        <v>4125131324</v>
      </c>
      <c r="D479" s="17"/>
      <c r="E479" s="17"/>
      <c r="F479" s="17"/>
      <c r="G479" s="17"/>
      <c r="H479" s="17"/>
      <c r="I479" s="17"/>
      <c r="J479" s="17"/>
      <c r="K479" s="17"/>
      <c r="L479" s="17">
        <v>10</v>
      </c>
      <c r="M479" s="17"/>
    </row>
    <row r="480" spans="1:13" ht="15.75">
      <c r="A480" s="17">
        <v>2241</v>
      </c>
      <c r="B480" s="81" t="s">
        <v>2322</v>
      </c>
      <c r="C480" s="82">
        <v>4125054289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>
      <c r="A481" s="17" t="s">
        <v>2332</v>
      </c>
      <c r="B481" s="81" t="s">
        <v>2333</v>
      </c>
      <c r="C481" s="82">
        <v>43718</v>
      </c>
      <c r="D481" s="17"/>
      <c r="E481" s="17"/>
      <c r="F481" s="17"/>
      <c r="G481" s="17">
        <v>3</v>
      </c>
      <c r="H481" s="17"/>
      <c r="I481" s="17"/>
      <c r="J481" s="17"/>
      <c r="K481" s="17"/>
      <c r="L481" s="17"/>
      <c r="M481" s="17"/>
    </row>
    <row r="482" spans="1:13" ht="15.75">
      <c r="A482" s="17" t="s">
        <v>2334</v>
      </c>
      <c r="B482" s="81" t="s">
        <v>2333</v>
      </c>
      <c r="C482" s="82">
        <v>43719</v>
      </c>
      <c r="D482" s="17"/>
      <c r="E482" s="17"/>
      <c r="F482" s="17">
        <v>3</v>
      </c>
      <c r="G482" s="17"/>
      <c r="H482" s="17"/>
      <c r="I482" s="17"/>
      <c r="J482" s="17"/>
      <c r="K482" s="17"/>
      <c r="L482" s="17">
        <v>5</v>
      </c>
      <c r="M482" s="37" t="s">
        <v>2335</v>
      </c>
    </row>
    <row r="483" spans="1:13" ht="15.75">
      <c r="A483" s="17"/>
      <c r="B483" s="36" t="s">
        <v>590</v>
      </c>
      <c r="C483" s="89"/>
      <c r="D483" s="28"/>
      <c r="E483" s="28"/>
      <c r="F483" s="28"/>
      <c r="G483" s="28"/>
      <c r="H483" s="28"/>
      <c r="I483" s="28"/>
      <c r="J483" s="28"/>
      <c r="K483" s="28"/>
      <c r="L483" s="28"/>
      <c r="M483" s="53" t="s">
        <v>2306</v>
      </c>
    </row>
    <row r="484" spans="1:13" ht="15.75">
      <c r="A484" s="17">
        <v>5057</v>
      </c>
      <c r="B484" s="81" t="s">
        <v>2307</v>
      </c>
      <c r="C484" s="82">
        <v>4125151913</v>
      </c>
      <c r="D484" s="34"/>
      <c r="E484" s="34"/>
      <c r="F484" s="34"/>
      <c r="G484" s="34"/>
      <c r="H484" s="34"/>
      <c r="I484" s="34"/>
      <c r="J484" s="34"/>
      <c r="K484" s="28">
        <v>10</v>
      </c>
      <c r="L484" s="28">
        <v>10</v>
      </c>
      <c r="M484" s="17"/>
    </row>
    <row r="485" spans="1:13" ht="15.75">
      <c r="A485" s="17">
        <v>4903</v>
      </c>
      <c r="B485" s="81" t="s">
        <v>182</v>
      </c>
      <c r="C485" s="82">
        <v>4125066529</v>
      </c>
      <c r="D485" s="34"/>
      <c r="E485" s="34"/>
      <c r="F485" s="34"/>
      <c r="G485" s="34"/>
      <c r="H485" s="34"/>
      <c r="I485" s="34"/>
      <c r="J485" s="34"/>
      <c r="K485" s="28">
        <v>10</v>
      </c>
      <c r="L485" s="28">
        <v>10</v>
      </c>
      <c r="M485" s="17"/>
    </row>
    <row r="486" spans="1:13" ht="15.75">
      <c r="A486" s="17">
        <v>1594</v>
      </c>
      <c r="B486" s="81" t="s">
        <v>767</v>
      </c>
      <c r="C486" s="82">
        <v>4125104057</v>
      </c>
      <c r="D486" s="34"/>
      <c r="E486" s="34"/>
      <c r="F486" s="34"/>
      <c r="G486" s="34"/>
      <c r="H486" s="34"/>
      <c r="I486" s="34"/>
      <c r="J486" s="34"/>
      <c r="K486" s="28">
        <v>5</v>
      </c>
      <c r="L486" s="34"/>
      <c r="M486" s="17"/>
    </row>
    <row r="487" spans="1:13" ht="15.75">
      <c r="A487" s="17">
        <v>1594</v>
      </c>
      <c r="B487" s="81" t="s">
        <v>767</v>
      </c>
      <c r="C487" s="82">
        <v>4125104056</v>
      </c>
      <c r="D487" s="28">
        <v>10</v>
      </c>
      <c r="E487" s="28">
        <v>10</v>
      </c>
      <c r="F487" s="28"/>
      <c r="G487" s="28">
        <v>5</v>
      </c>
      <c r="H487" s="28">
        <v>5</v>
      </c>
      <c r="I487" s="28">
        <v>10</v>
      </c>
      <c r="J487" s="34"/>
      <c r="K487" s="28"/>
      <c r="L487" s="28"/>
      <c r="M487" s="17"/>
    </row>
    <row r="488" spans="1:13" ht="15.75">
      <c r="A488" s="17">
        <v>4666</v>
      </c>
      <c r="B488" s="81" t="s">
        <v>2308</v>
      </c>
      <c r="C488" s="82">
        <v>4125108149</v>
      </c>
      <c r="D488" s="34"/>
      <c r="E488" s="34"/>
      <c r="F488" s="34"/>
      <c r="G488" s="34"/>
      <c r="H488" s="34"/>
      <c r="I488" s="34"/>
      <c r="J488" s="34"/>
      <c r="K488" s="28">
        <v>8</v>
      </c>
      <c r="L488" s="28">
        <v>8</v>
      </c>
      <c r="M488" s="17"/>
    </row>
    <row r="489" spans="1:13" ht="15.75">
      <c r="A489" s="17">
        <v>4141</v>
      </c>
      <c r="B489" s="81" t="s">
        <v>2309</v>
      </c>
      <c r="C489" s="82">
        <v>4125172443</v>
      </c>
      <c r="D489" s="34"/>
      <c r="E489" s="34"/>
      <c r="F489" s="34"/>
      <c r="G489" s="34"/>
      <c r="H489" s="34"/>
      <c r="I489" s="34"/>
      <c r="J489" s="34"/>
      <c r="K489" s="71">
        <v>8</v>
      </c>
      <c r="L489" s="71">
        <v>6</v>
      </c>
      <c r="M489" s="25" t="s">
        <v>2330</v>
      </c>
    </row>
    <row r="490" spans="1:13" ht="15.75">
      <c r="A490" s="17">
        <v>1629</v>
      </c>
      <c r="B490" s="81" t="s">
        <v>322</v>
      </c>
      <c r="C490" s="82">
        <v>4125172784</v>
      </c>
      <c r="D490" s="34"/>
      <c r="E490" s="34"/>
      <c r="F490" s="34"/>
      <c r="G490" s="34"/>
      <c r="H490" s="34"/>
      <c r="I490" s="34"/>
      <c r="J490" s="34"/>
      <c r="K490" s="28">
        <v>10</v>
      </c>
      <c r="L490" s="28">
        <v>10</v>
      </c>
      <c r="M490" s="17"/>
    </row>
    <row r="491" spans="1:13" ht="15.75">
      <c r="A491" s="17">
        <v>5145</v>
      </c>
      <c r="B491" s="81" t="s">
        <v>323</v>
      </c>
      <c r="C491" s="82">
        <v>4125175863</v>
      </c>
      <c r="D491" s="28">
        <v>5</v>
      </c>
      <c r="E491" s="28">
        <v>5</v>
      </c>
      <c r="F491" s="28">
        <v>5</v>
      </c>
      <c r="G491" s="28">
        <v>5</v>
      </c>
      <c r="H491" s="28">
        <v>5</v>
      </c>
      <c r="I491" s="28">
        <v>5</v>
      </c>
      <c r="J491" s="34"/>
      <c r="K491" s="34"/>
      <c r="L491" s="34"/>
      <c r="M491" s="17"/>
    </row>
    <row r="492" spans="1:13" ht="15.75">
      <c r="A492" s="17">
        <v>4710</v>
      </c>
      <c r="B492" s="81" t="s">
        <v>2310</v>
      </c>
      <c r="C492" s="82">
        <v>4125040416</v>
      </c>
      <c r="D492" s="34"/>
      <c r="E492" s="34"/>
      <c r="F492" s="34"/>
      <c r="G492" s="34"/>
      <c r="H492" s="34"/>
      <c r="I492" s="34"/>
      <c r="J492" s="34"/>
      <c r="K492" s="71">
        <v>8</v>
      </c>
      <c r="L492" s="71">
        <v>10</v>
      </c>
      <c r="M492" s="25" t="s">
        <v>2330</v>
      </c>
    </row>
    <row r="493" spans="1:13" ht="15.75">
      <c r="A493" s="17">
        <v>4669</v>
      </c>
      <c r="B493" s="81" t="s">
        <v>2204</v>
      </c>
      <c r="C493" s="82">
        <v>4125047365</v>
      </c>
      <c r="D493" s="34"/>
      <c r="E493" s="34"/>
      <c r="F493" s="34"/>
      <c r="G493" s="34"/>
      <c r="H493" s="34"/>
      <c r="I493" s="34"/>
      <c r="J493" s="34"/>
      <c r="K493" s="34"/>
      <c r="L493" s="28">
        <v>20</v>
      </c>
      <c r="M493" s="17"/>
    </row>
    <row r="494" spans="1:13" ht="15.75">
      <c r="A494" s="17">
        <v>4771</v>
      </c>
      <c r="B494" s="81" t="s">
        <v>2311</v>
      </c>
      <c r="C494" s="82">
        <v>4125131571</v>
      </c>
      <c r="D494" s="34"/>
      <c r="E494" s="34"/>
      <c r="F494" s="34"/>
      <c r="G494" s="34"/>
      <c r="H494" s="34"/>
      <c r="I494" s="34"/>
      <c r="J494" s="34"/>
      <c r="K494" s="34"/>
      <c r="L494" s="28">
        <v>10</v>
      </c>
      <c r="M494" s="17"/>
    </row>
    <row r="495" spans="1:13" ht="15.75">
      <c r="A495" s="17">
        <v>3189</v>
      </c>
      <c r="B495" s="81" t="s">
        <v>2312</v>
      </c>
      <c r="C495" s="82">
        <v>4125072014</v>
      </c>
      <c r="D495" s="34"/>
      <c r="E495" s="34"/>
      <c r="F495" s="34"/>
      <c r="G495" s="34"/>
      <c r="H495" s="34"/>
      <c r="I495" s="34"/>
      <c r="J495" s="34"/>
      <c r="K495" s="34"/>
      <c r="L495" s="28">
        <v>10</v>
      </c>
      <c r="M495" s="17"/>
    </row>
    <row r="496" spans="1:13" ht="15.75">
      <c r="A496" s="17">
        <v>1550</v>
      </c>
      <c r="B496" s="81" t="s">
        <v>1109</v>
      </c>
      <c r="C496" s="82">
        <v>4125184981</v>
      </c>
      <c r="D496" s="34"/>
      <c r="E496" s="34"/>
      <c r="F496" s="34"/>
      <c r="G496" s="34"/>
      <c r="H496" s="34"/>
      <c r="I496" s="34"/>
      <c r="J496" s="34"/>
      <c r="K496" s="34"/>
      <c r="L496" s="28">
        <v>10</v>
      </c>
      <c r="M496" s="17"/>
    </row>
    <row r="497" spans="1:13" ht="15.75">
      <c r="A497" s="17">
        <v>2919</v>
      </c>
      <c r="B497" s="81" t="s">
        <v>299</v>
      </c>
      <c r="C497" s="82">
        <v>4125224861</v>
      </c>
      <c r="D497" s="34"/>
      <c r="E497" s="34"/>
      <c r="F497" s="34"/>
      <c r="G497" s="34"/>
      <c r="H497" s="34"/>
      <c r="I497" s="34"/>
      <c r="J497" s="34"/>
      <c r="K497" s="28">
        <v>20</v>
      </c>
      <c r="L497" s="28">
        <v>20</v>
      </c>
      <c r="M497" s="17"/>
    </row>
    <row r="498" spans="1:13" ht="15.75">
      <c r="A498" s="17">
        <v>3300</v>
      </c>
      <c r="B498" s="81" t="s">
        <v>302</v>
      </c>
      <c r="C498" s="82">
        <v>4125161831</v>
      </c>
      <c r="D498" s="28">
        <v>10</v>
      </c>
      <c r="E498" s="28"/>
      <c r="F498" s="28"/>
      <c r="G498" s="28"/>
      <c r="H498" s="28"/>
      <c r="I498" s="28">
        <v>5</v>
      </c>
      <c r="J498" s="34"/>
      <c r="K498" s="34"/>
      <c r="L498" s="34"/>
      <c r="M498" s="17"/>
    </row>
    <row r="499" spans="1:13" ht="15.75">
      <c r="A499" s="17">
        <v>1543</v>
      </c>
      <c r="B499" s="81" t="s">
        <v>2313</v>
      </c>
      <c r="C499" s="82">
        <v>4125046117</v>
      </c>
      <c r="D499" s="28">
        <v>10</v>
      </c>
      <c r="E499" s="28"/>
      <c r="F499" s="28"/>
      <c r="G499" s="28">
        <v>10</v>
      </c>
      <c r="H499" s="28">
        <v>5</v>
      </c>
      <c r="I499" s="34"/>
      <c r="J499" s="34"/>
      <c r="K499" s="34"/>
      <c r="L499" s="34"/>
      <c r="M499" s="17"/>
    </row>
    <row r="500" spans="1:13" ht="15.75">
      <c r="A500" s="17">
        <v>1543</v>
      </c>
      <c r="B500" s="81" t="s">
        <v>2313</v>
      </c>
      <c r="C500" s="82">
        <v>4125046118</v>
      </c>
      <c r="D500" s="34"/>
      <c r="E500" s="34"/>
      <c r="F500" s="34"/>
      <c r="G500" s="34"/>
      <c r="H500" s="34"/>
      <c r="I500" s="34"/>
      <c r="J500" s="34"/>
      <c r="K500" s="28">
        <v>5</v>
      </c>
      <c r="L500" s="28">
        <v>5</v>
      </c>
      <c r="M500" s="17"/>
    </row>
    <row r="501" spans="1:13" ht="15.75">
      <c r="A501" s="17">
        <v>3381</v>
      </c>
      <c r="B501" s="81" t="s">
        <v>42</v>
      </c>
      <c r="C501" s="82">
        <v>4125044347</v>
      </c>
      <c r="D501" s="34"/>
      <c r="E501" s="34"/>
      <c r="F501" s="34"/>
      <c r="G501" s="34"/>
      <c r="H501" s="34"/>
      <c r="I501" s="34"/>
      <c r="J501" s="34"/>
      <c r="K501" s="28">
        <v>18</v>
      </c>
      <c r="L501" s="28">
        <v>20</v>
      </c>
      <c r="M501" s="17"/>
    </row>
    <row r="502" spans="1:13" ht="15.75">
      <c r="A502" s="17">
        <v>4991</v>
      </c>
      <c r="B502" s="81" t="s">
        <v>2314</v>
      </c>
      <c r="C502" s="82">
        <v>4125243383</v>
      </c>
      <c r="D502" s="34"/>
      <c r="E502" s="34"/>
      <c r="F502" s="34"/>
      <c r="G502" s="34"/>
      <c r="H502" s="34"/>
      <c r="I502" s="34"/>
      <c r="J502" s="34"/>
      <c r="K502" s="34"/>
      <c r="L502" s="28">
        <v>15</v>
      </c>
      <c r="M502" s="17"/>
    </row>
    <row r="503" spans="1:13" ht="15.75">
      <c r="A503" s="17">
        <v>4654</v>
      </c>
      <c r="B503" s="81" t="s">
        <v>1661</v>
      </c>
      <c r="C503" s="82">
        <v>4125105150</v>
      </c>
      <c r="D503" s="34"/>
      <c r="E503" s="34"/>
      <c r="F503" s="34"/>
      <c r="G503" s="34"/>
      <c r="H503" s="34"/>
      <c r="I503" s="34"/>
      <c r="J503" s="34"/>
      <c r="K503" s="34"/>
      <c r="L503" s="28">
        <v>15</v>
      </c>
      <c r="M503" s="17"/>
    </row>
    <row r="504" spans="1:13" ht="15.75">
      <c r="A504" s="17">
        <v>4571</v>
      </c>
      <c r="B504" s="81" t="s">
        <v>880</v>
      </c>
      <c r="C504" s="82">
        <v>4125173670</v>
      </c>
      <c r="D504" s="34"/>
      <c r="E504" s="34"/>
      <c r="F504" s="34"/>
      <c r="G504" s="34"/>
      <c r="H504" s="34"/>
      <c r="I504" s="34"/>
      <c r="J504" s="34"/>
      <c r="K504" s="28">
        <v>15</v>
      </c>
      <c r="L504" s="34"/>
      <c r="M504" s="17"/>
    </row>
    <row r="505" spans="1:13" ht="15.75">
      <c r="A505" s="67"/>
      <c r="B505" s="129"/>
      <c r="C505" s="130"/>
      <c r="D505" s="70"/>
      <c r="E505" s="70"/>
      <c r="F505" s="70"/>
      <c r="G505" s="70"/>
      <c r="H505" s="70"/>
      <c r="I505" s="70"/>
      <c r="J505" s="70"/>
      <c r="K505" s="70"/>
      <c r="L505" s="70"/>
      <c r="M505" s="67" t="s">
        <v>2336</v>
      </c>
    </row>
    <row r="506" spans="1:13" ht="15.75">
      <c r="A506" s="17"/>
      <c r="B506" s="75" t="s">
        <v>2326</v>
      </c>
      <c r="C506" s="82"/>
      <c r="D506" s="34"/>
      <c r="E506" s="34"/>
      <c r="F506" s="34"/>
      <c r="G506" s="34"/>
      <c r="H506" s="34"/>
      <c r="I506" s="34"/>
      <c r="J506" s="34"/>
      <c r="K506" s="34"/>
      <c r="L506" s="34"/>
      <c r="M506" s="17"/>
    </row>
    <row r="507" spans="1:13" ht="15.75">
      <c r="A507" s="39">
        <v>4170</v>
      </c>
      <c r="B507" s="81" t="s">
        <v>894</v>
      </c>
      <c r="C507" s="82">
        <v>4125193027</v>
      </c>
      <c r="D507" s="34"/>
      <c r="E507" s="34"/>
      <c r="F507" s="34"/>
      <c r="G507" s="34"/>
      <c r="H507" s="34"/>
      <c r="I507" s="34"/>
      <c r="J507" s="34"/>
      <c r="K507" s="28">
        <v>3</v>
      </c>
      <c r="L507" s="28">
        <v>3</v>
      </c>
      <c r="M507" s="17"/>
    </row>
    <row r="508" spans="1:13" ht="15.75">
      <c r="A508" s="17">
        <v>5351</v>
      </c>
      <c r="B508" s="81" t="s">
        <v>2337</v>
      </c>
      <c r="C508" s="82">
        <v>4125046273</v>
      </c>
      <c r="D508" s="34"/>
      <c r="E508" s="34"/>
      <c r="F508" s="34"/>
      <c r="G508" s="34"/>
      <c r="H508" s="34"/>
      <c r="I508" s="34"/>
      <c r="J508" s="34"/>
      <c r="K508" s="28"/>
      <c r="L508" s="28">
        <v>3</v>
      </c>
      <c r="M508" s="17"/>
    </row>
    <row r="509" spans="1:13" ht="15.75">
      <c r="A509" s="17">
        <v>3229</v>
      </c>
      <c r="B509" s="81" t="s">
        <v>1428</v>
      </c>
      <c r="C509" s="82">
        <v>4125166115</v>
      </c>
      <c r="D509" s="34"/>
      <c r="E509" s="34"/>
      <c r="F509" s="34"/>
      <c r="G509" s="34"/>
      <c r="H509" s="34"/>
      <c r="I509" s="34"/>
      <c r="J509" s="34"/>
      <c r="K509" s="28"/>
      <c r="L509" s="28">
        <v>15</v>
      </c>
      <c r="M509" s="17"/>
    </row>
    <row r="510" spans="1:13" ht="15.75">
      <c r="A510" s="17">
        <v>2518</v>
      </c>
      <c r="B510" s="81" t="s">
        <v>1114</v>
      </c>
      <c r="C510" s="82">
        <v>4125047288</v>
      </c>
      <c r="D510" s="34"/>
      <c r="E510" s="34"/>
      <c r="F510" s="34"/>
      <c r="G510" s="34"/>
      <c r="H510" s="34"/>
      <c r="I510" s="34"/>
      <c r="J510" s="34"/>
      <c r="K510" s="28">
        <v>5</v>
      </c>
      <c r="L510" s="28">
        <v>5</v>
      </c>
      <c r="M510" s="17"/>
    </row>
    <row r="511" spans="1:13" ht="15.75">
      <c r="A511" s="17">
        <v>3123</v>
      </c>
      <c r="B511" s="81" t="s">
        <v>2338</v>
      </c>
      <c r="C511" s="82">
        <v>4125197404</v>
      </c>
      <c r="D511" s="34"/>
      <c r="E511" s="34"/>
      <c r="F511" s="34"/>
      <c r="G511" s="34"/>
      <c r="H511" s="34"/>
      <c r="I511" s="34"/>
      <c r="J511" s="34"/>
      <c r="K511" s="28"/>
      <c r="L511" s="28">
        <v>3</v>
      </c>
      <c r="M511" s="17"/>
    </row>
    <row r="512" spans="1:13" ht="15.75">
      <c r="A512" s="17">
        <v>3196</v>
      </c>
      <c r="B512" s="81" t="s">
        <v>2339</v>
      </c>
      <c r="C512" s="82">
        <v>4125104371</v>
      </c>
      <c r="D512" s="34"/>
      <c r="E512" s="34"/>
      <c r="F512" s="34"/>
      <c r="G512" s="34"/>
      <c r="H512" s="34"/>
      <c r="I512" s="34"/>
      <c r="J512" s="34"/>
      <c r="K512" s="28"/>
      <c r="L512" s="28">
        <v>5</v>
      </c>
      <c r="M512" s="17"/>
    </row>
    <row r="513" spans="1:13" ht="15.75">
      <c r="A513" s="17">
        <v>2969</v>
      </c>
      <c r="B513" s="81" t="s">
        <v>1621</v>
      </c>
      <c r="C513" s="82">
        <v>4125187672</v>
      </c>
      <c r="D513" s="34"/>
      <c r="E513" s="34"/>
      <c r="F513" s="34"/>
      <c r="G513" s="34"/>
      <c r="H513" s="34"/>
      <c r="I513" s="34"/>
      <c r="J513" s="34"/>
      <c r="K513" s="28">
        <v>2</v>
      </c>
      <c r="L513" s="28">
        <v>2</v>
      </c>
      <c r="M513" s="17"/>
    </row>
    <row r="514" spans="1:13" ht="15.75">
      <c r="A514" s="17">
        <v>2428</v>
      </c>
      <c r="B514" s="81" t="s">
        <v>81</v>
      </c>
      <c r="C514" s="82">
        <v>4125163371</v>
      </c>
      <c r="D514" s="34"/>
      <c r="E514" s="34"/>
      <c r="F514" s="34"/>
      <c r="G514" s="34"/>
      <c r="H514" s="34"/>
      <c r="I514" s="34"/>
      <c r="J514" s="34"/>
      <c r="K514" s="28">
        <v>4</v>
      </c>
      <c r="L514" s="28">
        <v>4</v>
      </c>
      <c r="M514" s="17"/>
    </row>
    <row r="515" spans="1:13" ht="15.75">
      <c r="A515" s="17">
        <v>2370</v>
      </c>
      <c r="B515" s="81" t="s">
        <v>861</v>
      </c>
      <c r="C515" s="82">
        <v>4125197626</v>
      </c>
      <c r="D515" s="34"/>
      <c r="E515" s="34"/>
      <c r="F515" s="34"/>
      <c r="G515" s="34"/>
      <c r="H515" s="34"/>
      <c r="I515" s="34"/>
      <c r="J515" s="34"/>
      <c r="K515" s="28">
        <v>4</v>
      </c>
      <c r="L515" s="28">
        <v>4</v>
      </c>
      <c r="M515" s="17"/>
    </row>
    <row r="516" spans="1:13" ht="15.75">
      <c r="A516" s="17">
        <v>2853</v>
      </c>
      <c r="B516" s="81" t="s">
        <v>1358</v>
      </c>
      <c r="C516" s="82">
        <v>4125117342</v>
      </c>
      <c r="D516" s="34"/>
      <c r="E516" s="34"/>
      <c r="F516" s="34"/>
      <c r="G516" s="34"/>
      <c r="H516" s="34"/>
      <c r="I516" s="34"/>
      <c r="J516" s="34"/>
      <c r="K516" s="28">
        <v>5</v>
      </c>
      <c r="L516" s="28"/>
      <c r="M516" s="17"/>
    </row>
    <row r="517" spans="1:13" ht="15.75">
      <c r="A517" s="17">
        <v>4116</v>
      </c>
      <c r="B517" s="81" t="s">
        <v>1938</v>
      </c>
      <c r="C517" s="82">
        <v>4125180152</v>
      </c>
      <c r="D517" s="34"/>
      <c r="E517" s="34"/>
      <c r="F517" s="34"/>
      <c r="G517" s="34"/>
      <c r="H517" s="34"/>
      <c r="I517" s="34"/>
      <c r="J517" s="34"/>
      <c r="K517" s="28"/>
      <c r="L517" s="28">
        <v>3</v>
      </c>
      <c r="M517" s="17"/>
    </row>
    <row r="518" spans="1:13" ht="15.75">
      <c r="A518" s="17">
        <v>1654</v>
      </c>
      <c r="B518" s="81" t="s">
        <v>166</v>
      </c>
      <c r="C518" s="82">
        <v>4125210069</v>
      </c>
      <c r="D518" s="28">
        <v>10</v>
      </c>
      <c r="E518" s="28"/>
      <c r="F518" s="28"/>
      <c r="G518" s="28"/>
      <c r="H518" s="28"/>
      <c r="I518" s="28">
        <v>10</v>
      </c>
      <c r="J518" s="28"/>
      <c r="K518" s="28"/>
      <c r="L518" s="28"/>
      <c r="M518" s="28"/>
    </row>
    <row r="519" spans="1:13" ht="15.75">
      <c r="A519" s="17">
        <v>3145</v>
      </c>
      <c r="B519" s="81" t="s">
        <v>1544</v>
      </c>
      <c r="C519" s="82">
        <v>4125118428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</row>
    <row r="520" spans="1:13" ht="15.75">
      <c r="A520" s="17">
        <v>2418</v>
      </c>
      <c r="B520" s="81" t="s">
        <v>354</v>
      </c>
      <c r="C520" s="82">
        <v>4125229551</v>
      </c>
      <c r="D520" s="28"/>
      <c r="E520" s="28"/>
      <c r="F520" s="28"/>
      <c r="G520" s="28"/>
      <c r="H520" s="28"/>
      <c r="I520" s="28"/>
      <c r="J520" s="28"/>
      <c r="K520" s="28"/>
      <c r="L520" s="28">
        <v>10</v>
      </c>
      <c r="M520" s="28"/>
    </row>
    <row r="521" spans="1:13" ht="15.75">
      <c r="A521" s="17">
        <v>2303</v>
      </c>
      <c r="B521" s="81" t="s">
        <v>2340</v>
      </c>
      <c r="C521" s="82">
        <v>4125115385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/>
      <c r="M521" s="28"/>
    </row>
    <row r="522" spans="1:13" ht="15.75">
      <c r="A522" s="17">
        <v>3130</v>
      </c>
      <c r="B522" s="81" t="s">
        <v>1295</v>
      </c>
      <c r="C522" s="82">
        <v>4125118169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</row>
    <row r="523" spans="1:13" ht="15.75">
      <c r="A523" s="17">
        <v>5224</v>
      </c>
      <c r="B523" s="81" t="s">
        <v>2341</v>
      </c>
      <c r="C523" s="82">
        <v>4125037402</v>
      </c>
      <c r="D523" s="28"/>
      <c r="E523" s="28"/>
      <c r="F523" s="28"/>
      <c r="G523" s="28"/>
      <c r="H523" s="28"/>
      <c r="I523" s="28"/>
      <c r="J523" s="28"/>
      <c r="K523" s="28"/>
      <c r="L523" s="28">
        <v>5</v>
      </c>
      <c r="M523" s="28"/>
    </row>
    <row r="524" spans="1:13" ht="15.75">
      <c r="A524" s="17">
        <v>5466</v>
      </c>
      <c r="B524" s="81" t="s">
        <v>2342</v>
      </c>
      <c r="C524" s="82">
        <v>4125060901</v>
      </c>
      <c r="D524" s="28"/>
      <c r="E524" s="28"/>
      <c r="F524" s="28"/>
      <c r="G524" s="28"/>
      <c r="H524" s="28"/>
      <c r="I524" s="28"/>
      <c r="J524" s="28"/>
      <c r="K524" s="28"/>
      <c r="L524" s="28">
        <v>3</v>
      </c>
      <c r="M524" s="28"/>
    </row>
    <row r="525" spans="1:13" ht="15.75">
      <c r="A525" s="17">
        <v>4525</v>
      </c>
      <c r="B525" s="81" t="s">
        <v>2343</v>
      </c>
      <c r="C525" s="82">
        <v>4125043931</v>
      </c>
      <c r="D525" s="28"/>
      <c r="E525" s="28"/>
      <c r="F525" s="28"/>
      <c r="G525" s="28"/>
      <c r="H525" s="28"/>
      <c r="I525" s="28"/>
      <c r="J525" s="28"/>
      <c r="K525" s="28"/>
      <c r="L525" s="28">
        <v>5</v>
      </c>
      <c r="M525" s="28"/>
    </row>
    <row r="526" spans="1:13" ht="15.75">
      <c r="A526" s="17">
        <v>4404</v>
      </c>
      <c r="B526" s="81" t="s">
        <v>571</v>
      </c>
      <c r="C526" s="82">
        <v>4125045502</v>
      </c>
      <c r="D526" s="28"/>
      <c r="E526" s="28"/>
      <c r="F526" s="28"/>
      <c r="G526" s="28"/>
      <c r="H526" s="28"/>
      <c r="I526" s="28"/>
      <c r="J526" s="28"/>
      <c r="K526" s="28">
        <v>5</v>
      </c>
      <c r="L526" s="28">
        <v>5</v>
      </c>
      <c r="M526" s="28"/>
    </row>
    <row r="527" spans="1:13" ht="15.75">
      <c r="A527" s="17">
        <v>3691</v>
      </c>
      <c r="B527" s="81" t="s">
        <v>2344</v>
      </c>
      <c r="C527" s="82">
        <v>4125195429</v>
      </c>
      <c r="D527" s="28"/>
      <c r="E527" s="28"/>
      <c r="F527" s="28"/>
      <c r="G527" s="28"/>
      <c r="H527" s="28"/>
      <c r="I527" s="28"/>
      <c r="J527" s="28"/>
      <c r="K527" s="28"/>
      <c r="L527" s="28">
        <v>10</v>
      </c>
      <c r="M527" s="88" t="s">
        <v>2345</v>
      </c>
    </row>
    <row r="528" spans="1:13" ht="15.75">
      <c r="A528" s="37">
        <v>1650</v>
      </c>
      <c r="B528" s="81" t="s">
        <v>336</v>
      </c>
      <c r="C528" s="82">
        <v>4125103630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28"/>
      <c r="M528" s="28"/>
    </row>
    <row r="529" spans="1:13" ht="15.75">
      <c r="A529" s="17">
        <v>4059</v>
      </c>
      <c r="B529" s="81" t="s">
        <v>2346</v>
      </c>
      <c r="C529" s="82">
        <v>4125176058</v>
      </c>
      <c r="D529" s="28"/>
      <c r="E529" s="28"/>
      <c r="F529" s="28"/>
      <c r="G529" s="28"/>
      <c r="H529" s="28"/>
      <c r="I529" s="28"/>
      <c r="J529" s="28"/>
      <c r="K529" s="28">
        <v>3</v>
      </c>
      <c r="L529" s="28"/>
      <c r="M529" s="28"/>
    </row>
    <row r="530" spans="1:13" ht="15.75">
      <c r="A530" s="17">
        <v>3857</v>
      </c>
      <c r="B530" s="81" t="s">
        <v>2347</v>
      </c>
      <c r="C530" s="82">
        <v>4125180531</v>
      </c>
      <c r="D530" s="28"/>
      <c r="E530" s="28"/>
      <c r="F530" s="28"/>
      <c r="G530" s="28"/>
      <c r="H530" s="28"/>
      <c r="I530" s="28"/>
      <c r="J530" s="28"/>
      <c r="K530" s="28"/>
      <c r="L530" s="28">
        <v>6</v>
      </c>
      <c r="M530" s="28"/>
    </row>
    <row r="531" spans="1:13" ht="15.75">
      <c r="A531" s="17">
        <v>4280</v>
      </c>
      <c r="B531" s="81" t="s">
        <v>2348</v>
      </c>
      <c r="C531" s="82">
        <v>4125161014</v>
      </c>
      <c r="D531" s="28"/>
      <c r="E531" s="28"/>
      <c r="F531" s="28"/>
      <c r="G531" s="28"/>
      <c r="H531" s="28"/>
      <c r="I531" s="28"/>
      <c r="J531" s="28"/>
      <c r="K531" s="28"/>
      <c r="L531" s="28">
        <v>3</v>
      </c>
      <c r="M531" s="28"/>
    </row>
    <row r="532" spans="1:13" ht="15.75">
      <c r="A532" s="17">
        <v>5574</v>
      </c>
      <c r="B532" s="81" t="s">
        <v>2349</v>
      </c>
      <c r="C532" s="82">
        <v>4125190763</v>
      </c>
      <c r="D532" s="28"/>
      <c r="E532" s="28"/>
      <c r="F532" s="28"/>
      <c r="G532" s="28"/>
      <c r="H532" s="28"/>
      <c r="I532" s="28"/>
      <c r="J532" s="28"/>
      <c r="K532" s="28">
        <v>2</v>
      </c>
      <c r="L532" s="28">
        <v>5</v>
      </c>
      <c r="M532" s="28"/>
    </row>
    <row r="533" spans="1:13" ht="15.75">
      <c r="A533" s="17">
        <v>4121</v>
      </c>
      <c r="B533" s="81" t="s">
        <v>60</v>
      </c>
      <c r="C533" s="82">
        <v>4125210665</v>
      </c>
      <c r="D533" s="28"/>
      <c r="E533" s="28"/>
      <c r="F533" s="28"/>
      <c r="G533" s="28"/>
      <c r="H533" s="28"/>
      <c r="I533" s="28"/>
      <c r="J533" s="28"/>
      <c r="K533" s="28">
        <v>6</v>
      </c>
      <c r="L533" s="28"/>
      <c r="M533" s="28"/>
    </row>
    <row r="534" spans="1:13" ht="15.75">
      <c r="A534" s="17">
        <v>3496</v>
      </c>
      <c r="B534" s="81" t="s">
        <v>2350</v>
      </c>
      <c r="C534" s="82">
        <v>4125219136</v>
      </c>
      <c r="D534" s="28"/>
      <c r="E534" s="28"/>
      <c r="F534" s="28"/>
      <c r="G534" s="28"/>
      <c r="H534" s="28"/>
      <c r="I534" s="28"/>
      <c r="J534" s="28"/>
      <c r="K534" s="28"/>
      <c r="L534" s="28">
        <v>6</v>
      </c>
      <c r="M534" s="28"/>
    </row>
    <row r="535" spans="1:13" ht="15.75">
      <c r="A535" s="17">
        <v>3500</v>
      </c>
      <c r="B535" s="81" t="s">
        <v>1491</v>
      </c>
      <c r="C535" s="82">
        <v>4125216496</v>
      </c>
      <c r="D535" s="28"/>
      <c r="E535" s="28"/>
      <c r="F535" s="28"/>
      <c r="G535" s="28"/>
      <c r="H535" s="28"/>
      <c r="I535" s="28"/>
      <c r="J535" s="28"/>
      <c r="K535" s="28"/>
      <c r="L535" s="28">
        <v>10</v>
      </c>
      <c r="M535" s="28"/>
    </row>
    <row r="536" spans="1:13" ht="15.75">
      <c r="A536" s="17">
        <v>1531</v>
      </c>
      <c r="B536" s="81" t="s">
        <v>71</v>
      </c>
      <c r="C536" s="82">
        <v>4125221606</v>
      </c>
      <c r="D536" s="28">
        <v>10</v>
      </c>
      <c r="E536" s="28">
        <v>10</v>
      </c>
      <c r="F536" s="28">
        <v>10</v>
      </c>
      <c r="G536" s="28"/>
      <c r="H536" s="28"/>
      <c r="I536" s="28"/>
      <c r="J536" s="28"/>
      <c r="K536" s="28"/>
      <c r="L536" s="28"/>
      <c r="M536" s="28"/>
    </row>
    <row r="537" spans="1:13" ht="15.75">
      <c r="A537" s="17">
        <v>1645</v>
      </c>
      <c r="B537" s="81" t="s">
        <v>1719</v>
      </c>
      <c r="C537" s="82">
        <v>4125203376</v>
      </c>
      <c r="D537" s="28"/>
      <c r="E537" s="28"/>
      <c r="F537" s="28"/>
      <c r="G537" s="28"/>
      <c r="H537" s="28"/>
      <c r="I537" s="28"/>
      <c r="J537" s="28"/>
      <c r="K537" s="28">
        <v>5</v>
      </c>
      <c r="L537" s="28"/>
      <c r="M537" s="28"/>
    </row>
    <row r="538" spans="1:13" ht="15.75">
      <c r="A538" s="17">
        <v>1645</v>
      </c>
      <c r="B538" s="81" t="s">
        <v>1719</v>
      </c>
      <c r="C538" s="82">
        <v>4125039855</v>
      </c>
      <c r="D538" s="28"/>
      <c r="E538" s="28"/>
      <c r="F538" s="28"/>
      <c r="G538" s="28"/>
      <c r="H538" s="28"/>
      <c r="I538" s="28"/>
      <c r="J538" s="28"/>
      <c r="K538" s="28">
        <v>5</v>
      </c>
      <c r="L538" s="28"/>
      <c r="M538" s="28"/>
    </row>
    <row r="539" spans="1:13" ht="15.75">
      <c r="A539" s="17">
        <v>1646</v>
      </c>
      <c r="B539" s="81" t="s">
        <v>129</v>
      </c>
      <c r="C539" s="82">
        <v>4125042932</v>
      </c>
      <c r="D539" s="28"/>
      <c r="E539" s="28"/>
      <c r="F539" s="28"/>
      <c r="G539" s="28"/>
      <c r="H539" s="28"/>
      <c r="I539" s="28"/>
      <c r="J539" s="28"/>
      <c r="K539" s="28">
        <v>5</v>
      </c>
      <c r="L539" s="28">
        <v>10</v>
      </c>
      <c r="M539" s="28"/>
    </row>
    <row r="540" spans="1:13" ht="15.75">
      <c r="A540" s="17">
        <v>5472</v>
      </c>
      <c r="B540" s="81" t="s">
        <v>65</v>
      </c>
      <c r="C540" s="82">
        <v>4125045606</v>
      </c>
      <c r="D540" s="28"/>
      <c r="E540" s="28"/>
      <c r="F540" s="28"/>
      <c r="G540" s="28"/>
      <c r="H540" s="28"/>
      <c r="I540" s="28"/>
      <c r="J540" s="28"/>
      <c r="K540" s="28"/>
      <c r="L540" s="28">
        <v>5</v>
      </c>
      <c r="M540" s="28"/>
    </row>
    <row r="541" spans="1:13" ht="15.75">
      <c r="A541" s="17">
        <v>3980</v>
      </c>
      <c r="B541" s="81" t="s">
        <v>464</v>
      </c>
      <c r="C541" s="82">
        <v>4125047221</v>
      </c>
      <c r="D541" s="28"/>
      <c r="E541" s="28"/>
      <c r="F541" s="28"/>
      <c r="G541" s="28"/>
      <c r="H541" s="28"/>
      <c r="I541" s="28"/>
      <c r="J541" s="28"/>
      <c r="K541" s="28">
        <v>3</v>
      </c>
      <c r="L541" s="28"/>
      <c r="M541" s="28"/>
    </row>
    <row r="542" spans="1:13" ht="15.75">
      <c r="A542" s="17">
        <v>1663</v>
      </c>
      <c r="B542" s="81" t="s">
        <v>1155</v>
      </c>
      <c r="C542" s="82">
        <v>4125196533</v>
      </c>
      <c r="D542" s="28"/>
      <c r="E542" s="28"/>
      <c r="F542" s="28"/>
      <c r="G542" s="28"/>
      <c r="H542" s="28"/>
      <c r="I542" s="28"/>
      <c r="J542" s="28"/>
      <c r="K542" s="28"/>
      <c r="L542" s="28">
        <v>3</v>
      </c>
      <c r="M542" s="28"/>
    </row>
    <row r="543" spans="1:13" ht="15.75">
      <c r="A543" s="17">
        <v>1663</v>
      </c>
      <c r="B543" s="81" t="s">
        <v>1155</v>
      </c>
      <c r="C543" s="82">
        <v>4125043209</v>
      </c>
      <c r="D543" s="28">
        <v>5</v>
      </c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3" ht="15.75">
      <c r="A544" s="17">
        <v>2309</v>
      </c>
      <c r="B544" s="81" t="s">
        <v>2351</v>
      </c>
      <c r="C544" s="82">
        <v>4125050748</v>
      </c>
      <c r="D544" s="28"/>
      <c r="E544" s="28"/>
      <c r="F544" s="28"/>
      <c r="G544" s="28"/>
      <c r="H544" s="28"/>
      <c r="I544" s="28"/>
      <c r="J544" s="28"/>
      <c r="K544" s="28">
        <v>1</v>
      </c>
      <c r="L544" s="28">
        <v>3</v>
      </c>
      <c r="M544" s="28"/>
    </row>
    <row r="545" spans="1:13" ht="15.75">
      <c r="A545" s="17">
        <v>3183</v>
      </c>
      <c r="B545" s="81" t="s">
        <v>262</v>
      </c>
      <c r="C545" s="82">
        <v>4125084993</v>
      </c>
      <c r="D545" s="28"/>
      <c r="E545" s="28"/>
      <c r="F545" s="28"/>
      <c r="G545" s="28"/>
      <c r="H545" s="28"/>
      <c r="I545" s="28"/>
      <c r="J545" s="28"/>
      <c r="K545" s="28"/>
      <c r="L545" s="28">
        <v>10</v>
      </c>
      <c r="M545" s="28"/>
    </row>
    <row r="546" spans="1:13" ht="15.75">
      <c r="A546" s="17">
        <v>2213</v>
      </c>
      <c r="B546" s="81" t="s">
        <v>1924</v>
      </c>
      <c r="C546" s="82">
        <v>4125176101</v>
      </c>
      <c r="D546" s="28"/>
      <c r="E546" s="28"/>
      <c r="F546" s="28"/>
      <c r="G546" s="28"/>
      <c r="H546" s="28"/>
      <c r="I546" s="28"/>
      <c r="J546" s="28"/>
      <c r="K546" s="28"/>
      <c r="L546" s="28">
        <v>5</v>
      </c>
      <c r="M546" s="28"/>
    </row>
    <row r="547" spans="1:13" ht="15.75">
      <c r="A547" s="17">
        <v>3916</v>
      </c>
      <c r="B547" s="81" t="s">
        <v>2352</v>
      </c>
      <c r="C547" s="82">
        <v>4125194728</v>
      </c>
      <c r="D547" s="28"/>
      <c r="E547" s="28"/>
      <c r="F547" s="28"/>
      <c r="G547" s="28"/>
      <c r="H547" s="28"/>
      <c r="I547" s="28"/>
      <c r="J547" s="28"/>
      <c r="K547" s="28">
        <v>5</v>
      </c>
      <c r="L547" s="28"/>
      <c r="M547" s="28"/>
    </row>
    <row r="548" spans="1:13" ht="15.75">
      <c r="A548" s="17">
        <v>4455</v>
      </c>
      <c r="B548" s="81" t="s">
        <v>2353</v>
      </c>
      <c r="C548" s="82">
        <v>4125032842</v>
      </c>
      <c r="D548" s="28"/>
      <c r="E548" s="28"/>
      <c r="F548" s="28"/>
      <c r="G548" s="28"/>
      <c r="H548" s="28"/>
      <c r="I548" s="28"/>
      <c r="J548" s="28"/>
      <c r="K548" s="28"/>
      <c r="L548" s="28">
        <v>5</v>
      </c>
      <c r="M548" s="28"/>
    </row>
    <row r="549" spans="1:13" ht="15.75">
      <c r="A549" s="17">
        <v>2275</v>
      </c>
      <c r="B549" s="81" t="s">
        <v>2354</v>
      </c>
      <c r="C549" s="82">
        <v>4125041025</v>
      </c>
      <c r="D549" s="28"/>
      <c r="E549" s="28"/>
      <c r="F549" s="28"/>
      <c r="G549" s="28"/>
      <c r="H549" s="28"/>
      <c r="I549" s="28"/>
      <c r="J549" s="28"/>
      <c r="K549" s="28">
        <v>3</v>
      </c>
      <c r="L549" s="28"/>
      <c r="M549" s="28"/>
    </row>
    <row r="550" spans="1:13" ht="15.75">
      <c r="A550" s="17">
        <v>4113</v>
      </c>
      <c r="B550" s="81" t="s">
        <v>2355</v>
      </c>
      <c r="C550" s="82">
        <v>4125244518</v>
      </c>
      <c r="D550" s="28"/>
      <c r="E550" s="28"/>
      <c r="F550" s="28"/>
      <c r="G550" s="28"/>
      <c r="H550" s="28"/>
      <c r="I550" s="28"/>
      <c r="J550" s="28"/>
      <c r="K550" s="28">
        <v>2</v>
      </c>
      <c r="L550" s="28"/>
      <c r="M550" s="28"/>
    </row>
    <row r="551" spans="1:13" ht="15.75">
      <c r="A551" s="17">
        <v>4419</v>
      </c>
      <c r="B551" s="81" t="s">
        <v>2262</v>
      </c>
      <c r="C551" s="82">
        <v>4125165551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</row>
    <row r="552" spans="1:13" ht="15.75">
      <c r="A552" s="17">
        <v>5385</v>
      </c>
      <c r="B552" s="81" t="s">
        <v>899</v>
      </c>
      <c r="C552" s="82">
        <v>4125036191</v>
      </c>
      <c r="D552" s="28"/>
      <c r="E552" s="28"/>
      <c r="F552" s="28"/>
      <c r="G552" s="28"/>
      <c r="H552" s="28"/>
      <c r="I552" s="28"/>
      <c r="J552" s="28"/>
      <c r="K552" s="28">
        <v>3</v>
      </c>
      <c r="L552" s="28">
        <v>3</v>
      </c>
      <c r="M552" s="28"/>
    </row>
    <row r="553" spans="1:13" ht="15.75">
      <c r="A553" s="17">
        <v>4172</v>
      </c>
      <c r="B553" s="81" t="s">
        <v>426</v>
      </c>
      <c r="C553" s="82">
        <v>4125041043</v>
      </c>
      <c r="D553" s="28"/>
      <c r="E553" s="28"/>
      <c r="F553" s="28"/>
      <c r="G553" s="28"/>
      <c r="H553" s="28"/>
      <c r="I553" s="28"/>
      <c r="J553" s="28"/>
      <c r="K553" s="28"/>
      <c r="L553" s="28">
        <v>5</v>
      </c>
      <c r="M553" s="28"/>
    </row>
    <row r="554" spans="1:13" ht="15.75">
      <c r="A554" s="17">
        <v>3649</v>
      </c>
      <c r="B554" s="81" t="s">
        <v>75</v>
      </c>
      <c r="C554" s="82">
        <v>4125191827</v>
      </c>
      <c r="D554" s="28"/>
      <c r="E554" s="28"/>
      <c r="F554" s="28"/>
      <c r="G554" s="28"/>
      <c r="H554" s="28"/>
      <c r="I554" s="28"/>
      <c r="J554" s="28"/>
      <c r="K554" s="28"/>
      <c r="L554" s="28">
        <v>2</v>
      </c>
      <c r="M554" s="28"/>
    </row>
    <row r="555" spans="1:13" ht="15.75">
      <c r="A555" s="17">
        <v>2263</v>
      </c>
      <c r="B555" s="81" t="s">
        <v>756</v>
      </c>
      <c r="C555" s="82">
        <v>4125221056</v>
      </c>
      <c r="D555" s="28"/>
      <c r="E555" s="28"/>
      <c r="F555" s="28"/>
      <c r="G555" s="28"/>
      <c r="H555" s="28"/>
      <c r="I555" s="28"/>
      <c r="J555" s="28"/>
      <c r="K555" s="28">
        <v>3</v>
      </c>
      <c r="L555" s="28">
        <v>3</v>
      </c>
      <c r="M555" s="28"/>
    </row>
    <row r="556" spans="1:13" ht="15.75">
      <c r="A556" s="17">
        <v>2263</v>
      </c>
      <c r="B556" s="81" t="s">
        <v>756</v>
      </c>
      <c r="C556" s="82">
        <v>4125037984</v>
      </c>
      <c r="D556" s="28"/>
      <c r="E556" s="28"/>
      <c r="F556" s="28"/>
      <c r="G556" s="28"/>
      <c r="H556" s="28"/>
      <c r="I556" s="28"/>
      <c r="J556" s="28"/>
      <c r="K556" s="28">
        <v>3</v>
      </c>
      <c r="L556" s="28">
        <v>3</v>
      </c>
      <c r="M556" s="56" t="s">
        <v>2356</v>
      </c>
    </row>
    <row r="557" spans="1:13" ht="15.75">
      <c r="A557" s="17"/>
      <c r="B557" s="36" t="s">
        <v>590</v>
      </c>
      <c r="C557" s="89"/>
      <c r="D557" s="28"/>
      <c r="E557" s="28"/>
      <c r="F557" s="28"/>
      <c r="G557" s="28"/>
      <c r="H557" s="28"/>
      <c r="I557" s="28"/>
      <c r="J557" s="28"/>
      <c r="K557" s="28"/>
      <c r="L557" s="28"/>
      <c r="M557" s="53" t="s">
        <v>2327</v>
      </c>
    </row>
    <row r="558" spans="1:13" ht="15.75">
      <c r="A558" s="17">
        <v>1601</v>
      </c>
      <c r="B558" s="81" t="s">
        <v>765</v>
      </c>
      <c r="C558" s="82">
        <v>4125219660</v>
      </c>
      <c r="D558" s="34"/>
      <c r="E558" s="34"/>
      <c r="F558" s="34"/>
      <c r="G558" s="28">
        <v>10</v>
      </c>
      <c r="H558" s="28">
        <v>10</v>
      </c>
      <c r="I558" s="28">
        <v>4</v>
      </c>
      <c r="J558" s="34"/>
      <c r="K558" s="34"/>
      <c r="L558" s="34"/>
      <c r="M558" s="25" t="s">
        <v>2331</v>
      </c>
    </row>
    <row r="559" spans="1:13" ht="15.75">
      <c r="A559" s="17" t="s">
        <v>2329</v>
      </c>
      <c r="B559" s="81" t="s">
        <v>2328</v>
      </c>
      <c r="C559" s="82" t="s">
        <v>397</v>
      </c>
      <c r="D559" s="34"/>
      <c r="E559" s="34">
        <v>20</v>
      </c>
      <c r="F559" s="34">
        <v>20</v>
      </c>
      <c r="G559" s="34">
        <v>20</v>
      </c>
      <c r="H559" s="34"/>
      <c r="I559" s="34"/>
      <c r="J559" s="34"/>
      <c r="K559" s="34"/>
      <c r="L559" s="34"/>
      <c r="M559" s="17"/>
    </row>
    <row r="560" spans="1:13" ht="15.75">
      <c r="A560" s="67"/>
      <c r="B560" s="129"/>
      <c r="C560" s="130"/>
      <c r="D560" s="70"/>
      <c r="E560" s="70"/>
      <c r="F560" s="70"/>
      <c r="G560" s="70"/>
      <c r="H560" s="70"/>
      <c r="I560" s="70"/>
      <c r="J560" s="70"/>
      <c r="K560" s="70"/>
      <c r="L560" s="70"/>
      <c r="M560" s="67" t="s">
        <v>2357</v>
      </c>
    </row>
    <row r="561" spans="1:13" ht="15.75">
      <c r="A561" s="17"/>
      <c r="B561" s="75" t="s">
        <v>2358</v>
      </c>
      <c r="C561" s="82"/>
      <c r="D561" s="34"/>
      <c r="E561" s="34"/>
      <c r="F561" s="34"/>
      <c r="G561" s="34"/>
      <c r="H561" s="34"/>
      <c r="I561" s="34"/>
      <c r="J561" s="34"/>
      <c r="K561" s="34"/>
      <c r="L561" s="34"/>
      <c r="M561" s="17"/>
    </row>
    <row r="562" spans="1:13" ht="15.75">
      <c r="A562" s="39">
        <v>1535</v>
      </c>
      <c r="B562" s="81" t="s">
        <v>1467</v>
      </c>
      <c r="C562" s="82">
        <v>4125176927</v>
      </c>
      <c r="D562" s="28">
        <v>5</v>
      </c>
      <c r="E562" s="28">
        <v>5</v>
      </c>
      <c r="F562" s="28">
        <v>20</v>
      </c>
      <c r="G562" s="28"/>
      <c r="H562" s="28"/>
      <c r="I562" s="28"/>
      <c r="J562" s="28"/>
      <c r="K562" s="28"/>
      <c r="L562" s="28"/>
      <c r="M562" s="28"/>
    </row>
    <row r="563" spans="1:13" ht="15.75">
      <c r="A563" s="17" t="s">
        <v>2365</v>
      </c>
      <c r="B563" s="81" t="s">
        <v>2366</v>
      </c>
      <c r="C563" s="82">
        <v>43839</v>
      </c>
      <c r="D563" s="28"/>
      <c r="E563" s="28"/>
      <c r="F563" s="28"/>
      <c r="G563" s="28"/>
      <c r="H563" s="28"/>
      <c r="I563" s="28"/>
      <c r="J563" s="28"/>
      <c r="K563" s="28"/>
      <c r="L563" s="28">
        <v>3</v>
      </c>
      <c r="M563" s="28"/>
    </row>
    <row r="564" spans="1:13" ht="15.75">
      <c r="A564" s="17">
        <v>4878</v>
      </c>
      <c r="B564" s="81" t="s">
        <v>2367</v>
      </c>
      <c r="C564" s="82">
        <v>4125056390</v>
      </c>
      <c r="D564" s="28"/>
      <c r="E564" s="28"/>
      <c r="F564" s="28"/>
      <c r="G564" s="28"/>
      <c r="H564" s="28"/>
      <c r="I564" s="28"/>
      <c r="J564" s="28"/>
      <c r="K564" s="28"/>
      <c r="L564" s="28">
        <v>5</v>
      </c>
      <c r="M564" s="28"/>
    </row>
    <row r="565" spans="1:13" ht="15.75">
      <c r="A565" s="17">
        <v>3222</v>
      </c>
      <c r="B565" s="81" t="s">
        <v>691</v>
      </c>
      <c r="C565" s="82">
        <v>4125211183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28"/>
    </row>
    <row r="566" spans="1:13" ht="15.75">
      <c r="A566" s="17">
        <v>4680</v>
      </c>
      <c r="B566" s="81" t="s">
        <v>2368</v>
      </c>
      <c r="C566" s="82">
        <v>4125042529</v>
      </c>
      <c r="D566" s="28"/>
      <c r="E566" s="28"/>
      <c r="F566" s="28"/>
      <c r="G566" s="28"/>
      <c r="H566" s="28"/>
      <c r="I566" s="28"/>
      <c r="J566" s="28"/>
      <c r="K566" s="28"/>
      <c r="L566" s="28">
        <v>5</v>
      </c>
      <c r="M566" s="28"/>
    </row>
    <row r="567" spans="1:13" ht="15.75">
      <c r="A567" s="17">
        <v>5008</v>
      </c>
      <c r="B567" s="81" t="s">
        <v>1289</v>
      </c>
      <c r="C567" s="82">
        <v>4125052625</v>
      </c>
      <c r="D567" s="28"/>
      <c r="E567" s="28"/>
      <c r="F567" s="28"/>
      <c r="G567" s="28"/>
      <c r="H567" s="28"/>
      <c r="I567" s="28"/>
      <c r="J567" s="28"/>
      <c r="K567" s="28"/>
      <c r="L567" s="28">
        <v>10</v>
      </c>
      <c r="M567" s="28"/>
    </row>
    <row r="568" spans="1:13" ht="15.75">
      <c r="A568" s="17">
        <v>5162</v>
      </c>
      <c r="B568" s="81" t="s">
        <v>2369</v>
      </c>
      <c r="C568" s="82">
        <v>4125045880</v>
      </c>
      <c r="D568" s="28"/>
      <c r="E568" s="28"/>
      <c r="F568" s="28"/>
      <c r="G568" s="28"/>
      <c r="H568" s="28"/>
      <c r="I568" s="28"/>
      <c r="J568" s="28"/>
      <c r="K568" s="28"/>
      <c r="L568" s="28">
        <v>5</v>
      </c>
      <c r="M568" s="28"/>
    </row>
    <row r="569" spans="1:13" ht="15.75">
      <c r="A569" s="17">
        <v>4307</v>
      </c>
      <c r="B569" s="81" t="s">
        <v>2370</v>
      </c>
      <c r="C569" s="82">
        <v>4125281674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</row>
    <row r="570" spans="1:13" ht="15.75">
      <c r="A570" s="17">
        <v>4601</v>
      </c>
      <c r="B570" s="81" t="s">
        <v>690</v>
      </c>
      <c r="C570" s="82">
        <v>4125149194</v>
      </c>
      <c r="D570" s="28"/>
      <c r="E570" s="28"/>
      <c r="F570" s="28"/>
      <c r="G570" s="28"/>
      <c r="H570" s="28"/>
      <c r="I570" s="28"/>
      <c r="J570" s="28"/>
      <c r="K570" s="28"/>
      <c r="L570" s="28">
        <v>2</v>
      </c>
      <c r="M570" s="28"/>
    </row>
    <row r="571" spans="1:13" ht="15.75">
      <c r="A571" s="17">
        <v>3102</v>
      </c>
      <c r="B571" s="81" t="s">
        <v>2371</v>
      </c>
      <c r="C571" s="82">
        <v>4125175472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</row>
    <row r="572" spans="1:13" ht="15.75">
      <c r="A572" s="17">
        <v>3281</v>
      </c>
      <c r="B572" s="81" t="s">
        <v>2372</v>
      </c>
      <c r="C572" s="82">
        <v>4125043584</v>
      </c>
      <c r="D572" s="28"/>
      <c r="E572" s="28"/>
      <c r="F572" s="28"/>
      <c r="G572" s="28"/>
      <c r="H572" s="28"/>
      <c r="I572" s="28"/>
      <c r="J572" s="28"/>
      <c r="K572" s="28"/>
      <c r="L572" s="28">
        <v>4</v>
      </c>
      <c r="M572" s="28"/>
    </row>
    <row r="573" spans="1:13" ht="15.75">
      <c r="A573" s="17">
        <v>4671</v>
      </c>
      <c r="B573" s="81" t="s">
        <v>908</v>
      </c>
      <c r="C573" s="82">
        <v>4125038599</v>
      </c>
      <c r="D573" s="28"/>
      <c r="E573" s="28"/>
      <c r="F573" s="28"/>
      <c r="G573" s="28"/>
      <c r="H573" s="28"/>
      <c r="I573" s="28"/>
      <c r="J573" s="28"/>
      <c r="K573" s="28"/>
      <c r="L573" s="28">
        <v>3</v>
      </c>
      <c r="M573" s="88" t="s">
        <v>2373</v>
      </c>
    </row>
    <row r="574" spans="1:13" ht="15.75">
      <c r="A574" s="37">
        <v>2825</v>
      </c>
      <c r="B574" s="81" t="s">
        <v>2374</v>
      </c>
      <c r="C574" s="82">
        <v>4125089496</v>
      </c>
      <c r="D574" s="28"/>
      <c r="E574" s="28"/>
      <c r="F574" s="28"/>
      <c r="G574" s="28"/>
      <c r="H574" s="28"/>
      <c r="I574" s="28"/>
      <c r="J574" s="28"/>
      <c r="K574" s="28"/>
      <c r="L574" s="28">
        <v>15</v>
      </c>
      <c r="M574" s="28"/>
    </row>
    <row r="575" spans="1:13" ht="15.75">
      <c r="A575" s="17">
        <v>4287</v>
      </c>
      <c r="B575" s="81" t="s">
        <v>2375</v>
      </c>
      <c r="C575" s="82">
        <v>4125122855</v>
      </c>
      <c r="D575" s="28"/>
      <c r="E575" s="28"/>
      <c r="F575" s="28"/>
      <c r="G575" s="28"/>
      <c r="H575" s="28"/>
      <c r="I575" s="28"/>
      <c r="J575" s="28"/>
      <c r="K575" s="28"/>
      <c r="L575" s="28">
        <v>5</v>
      </c>
      <c r="M575" s="28"/>
    </row>
    <row r="576" spans="1:13" ht="15.75">
      <c r="A576" s="17">
        <v>3617</v>
      </c>
      <c r="B576" s="81" t="s">
        <v>1540</v>
      </c>
      <c r="C576" s="82">
        <v>4125120494</v>
      </c>
      <c r="D576" s="28"/>
      <c r="E576" s="28"/>
      <c r="F576" s="28"/>
      <c r="G576" s="28"/>
      <c r="H576" s="28"/>
      <c r="I576" s="28"/>
      <c r="J576" s="28"/>
      <c r="K576" s="28">
        <v>10</v>
      </c>
      <c r="L576" s="28"/>
      <c r="M576" s="28"/>
    </row>
    <row r="577" spans="1:13" ht="15.75">
      <c r="A577" s="17">
        <v>3290</v>
      </c>
      <c r="B577" s="81" t="s">
        <v>235</v>
      </c>
      <c r="C577" s="82">
        <v>4125119826</v>
      </c>
      <c r="D577" s="28"/>
      <c r="E577" s="28">
        <v>3</v>
      </c>
      <c r="F577" s="28">
        <v>3</v>
      </c>
      <c r="G577" s="28"/>
      <c r="H577" s="28">
        <v>3</v>
      </c>
      <c r="I577" s="28">
        <v>2</v>
      </c>
      <c r="J577" s="28"/>
      <c r="K577" s="28"/>
      <c r="L577" s="28"/>
      <c r="M577" s="28"/>
    </row>
    <row r="578" spans="1:13" ht="15.75">
      <c r="A578" s="17">
        <v>3290</v>
      </c>
      <c r="B578" s="81" t="s">
        <v>235</v>
      </c>
      <c r="C578" s="82">
        <v>4125240329</v>
      </c>
      <c r="D578" s="28"/>
      <c r="E578" s="28"/>
      <c r="F578" s="28"/>
      <c r="G578" s="28"/>
      <c r="H578" s="28"/>
      <c r="I578" s="28"/>
      <c r="J578" s="28"/>
      <c r="K578" s="28"/>
      <c r="L578" s="28">
        <v>5</v>
      </c>
      <c r="M578" s="28"/>
    </row>
    <row r="579" spans="1:13" ht="15.75">
      <c r="A579" s="17">
        <v>3776</v>
      </c>
      <c r="B579" s="81" t="s">
        <v>1378</v>
      </c>
      <c r="C579" s="82">
        <v>4125120910</v>
      </c>
      <c r="D579" s="28"/>
      <c r="E579" s="28"/>
      <c r="F579" s="28"/>
      <c r="G579" s="28"/>
      <c r="H579" s="28"/>
      <c r="I579" s="28"/>
      <c r="J579" s="28"/>
      <c r="K579" s="28">
        <v>5</v>
      </c>
      <c r="L579" s="28">
        <v>5</v>
      </c>
      <c r="M579" s="28"/>
    </row>
    <row r="580" spans="1:13" ht="15.75">
      <c r="A580" s="17">
        <v>3088</v>
      </c>
      <c r="B580" s="81" t="s">
        <v>842</v>
      </c>
      <c r="C580" s="82">
        <v>4125240316</v>
      </c>
      <c r="D580" s="28"/>
      <c r="E580" s="28"/>
      <c r="F580" s="28"/>
      <c r="G580" s="28"/>
      <c r="H580" s="28"/>
      <c r="I580" s="28"/>
      <c r="J580" s="28"/>
      <c r="K580" s="28"/>
      <c r="L580" s="28">
        <v>5</v>
      </c>
      <c r="M580" s="28"/>
    </row>
    <row r="581" spans="1:13" ht="15.75">
      <c r="A581" s="17">
        <v>5619</v>
      </c>
      <c r="B581" s="81" t="s">
        <v>1375</v>
      </c>
      <c r="C581" s="82">
        <v>4125240350</v>
      </c>
      <c r="D581" s="28"/>
      <c r="E581" s="28"/>
      <c r="F581" s="28"/>
      <c r="G581" s="28"/>
      <c r="H581" s="28"/>
      <c r="I581" s="28"/>
      <c r="J581" s="28"/>
      <c r="K581" s="28"/>
      <c r="L581" s="28">
        <v>5</v>
      </c>
      <c r="M581" s="28"/>
    </row>
    <row r="582" spans="1:13" ht="15.75">
      <c r="A582" s="17">
        <v>3499</v>
      </c>
      <c r="B582" s="81" t="s">
        <v>223</v>
      </c>
      <c r="C582" s="82">
        <v>4125120019</v>
      </c>
      <c r="D582" s="28"/>
      <c r="E582" s="28"/>
      <c r="F582" s="28"/>
      <c r="G582" s="28"/>
      <c r="H582" s="28"/>
      <c r="I582" s="28"/>
      <c r="J582" s="28"/>
      <c r="K582" s="28">
        <v>10</v>
      </c>
      <c r="L582" s="28"/>
      <c r="M582" s="28"/>
    </row>
    <row r="583" spans="1:13" ht="15.75">
      <c r="A583" s="17">
        <v>3990</v>
      </c>
      <c r="B583" s="81" t="s">
        <v>1215</v>
      </c>
      <c r="C583" s="82">
        <v>4125240333</v>
      </c>
      <c r="D583" s="28"/>
      <c r="E583" s="28"/>
      <c r="F583" s="28"/>
      <c r="G583" s="28"/>
      <c r="H583" s="28"/>
      <c r="I583" s="28"/>
      <c r="J583" s="28"/>
      <c r="K583" s="28"/>
      <c r="L583" s="28">
        <v>5</v>
      </c>
      <c r="M583" s="28"/>
    </row>
    <row r="584" spans="1:13" ht="15.75">
      <c r="A584" s="17">
        <v>3089</v>
      </c>
      <c r="B584" s="81" t="s">
        <v>1488</v>
      </c>
      <c r="C584" s="82">
        <v>4125240317</v>
      </c>
      <c r="D584" s="28"/>
      <c r="E584" s="28"/>
      <c r="F584" s="28"/>
      <c r="G584" s="28"/>
      <c r="H584" s="28"/>
      <c r="I584" s="28"/>
      <c r="J584" s="28"/>
      <c r="K584" s="28">
        <v>5</v>
      </c>
      <c r="L584" s="28"/>
      <c r="M584" s="28"/>
    </row>
    <row r="585" spans="1:13" ht="15.75">
      <c r="A585" s="17">
        <v>3089</v>
      </c>
      <c r="B585" s="81" t="s">
        <v>1488</v>
      </c>
      <c r="C585" s="82">
        <v>4125118049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</row>
    <row r="586" spans="1:13" ht="15.75">
      <c r="A586" s="17">
        <v>3132</v>
      </c>
      <c r="B586" s="81" t="s">
        <v>1065</v>
      </c>
      <c r="C586" s="82">
        <v>4125240321</v>
      </c>
      <c r="D586" s="28"/>
      <c r="E586" s="28"/>
      <c r="F586" s="28"/>
      <c r="G586" s="28"/>
      <c r="H586" s="28"/>
      <c r="I586" s="28"/>
      <c r="J586" s="28"/>
      <c r="K586" s="28">
        <v>5</v>
      </c>
      <c r="L586" s="28"/>
      <c r="M586" s="28"/>
    </row>
    <row r="587" spans="1:13" ht="15.75">
      <c r="A587" s="17">
        <v>4277</v>
      </c>
      <c r="B587" s="81" t="s">
        <v>1061</v>
      </c>
      <c r="C587" s="82">
        <v>4125040210</v>
      </c>
      <c r="D587" s="28"/>
      <c r="E587" s="28"/>
      <c r="F587" s="28"/>
      <c r="G587" s="28"/>
      <c r="H587" s="28"/>
      <c r="I587" s="28"/>
      <c r="J587" s="28"/>
      <c r="K587" s="28"/>
      <c r="L587" s="28">
        <v>10</v>
      </c>
      <c r="M587" s="28"/>
    </row>
    <row r="588" spans="1:13" ht="15.75">
      <c r="A588" s="17">
        <v>4535</v>
      </c>
      <c r="B588" s="81" t="s">
        <v>856</v>
      </c>
      <c r="C588" s="82">
        <v>4125101952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</row>
    <row r="589" spans="1:13" ht="15.75">
      <c r="A589" s="17">
        <v>4360</v>
      </c>
      <c r="B589" s="81" t="s">
        <v>848</v>
      </c>
      <c r="C589" s="82">
        <v>4125056548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28"/>
    </row>
    <row r="590" spans="1:13" ht="15.75">
      <c r="A590" s="17">
        <v>4210</v>
      </c>
      <c r="B590" s="81" t="s">
        <v>1121</v>
      </c>
      <c r="C590" s="82">
        <v>4125188647</v>
      </c>
      <c r="D590" s="28"/>
      <c r="E590" s="28"/>
      <c r="F590" s="28"/>
      <c r="G590" s="28"/>
      <c r="H590" s="28"/>
      <c r="I590" s="28"/>
      <c r="J590" s="28"/>
      <c r="K590" s="28"/>
      <c r="L590" s="28">
        <v>3</v>
      </c>
      <c r="M590" s="28"/>
    </row>
    <row r="591" spans="1:13" ht="15.75">
      <c r="A591" s="17">
        <v>4832</v>
      </c>
      <c r="B591" s="81" t="s">
        <v>849</v>
      </c>
      <c r="C591" s="82">
        <v>4125122369</v>
      </c>
      <c r="D591" s="28"/>
      <c r="E591" s="28"/>
      <c r="F591" s="28"/>
      <c r="G591" s="28"/>
      <c r="H591" s="28"/>
      <c r="I591" s="28"/>
      <c r="J591" s="28"/>
      <c r="K591" s="28"/>
      <c r="L591" s="28">
        <v>3</v>
      </c>
      <c r="M591" s="28"/>
    </row>
    <row r="592" spans="1:13" ht="15.75">
      <c r="A592" s="17">
        <v>5266</v>
      </c>
      <c r="B592" s="81" t="s">
        <v>2376</v>
      </c>
      <c r="C592" s="82">
        <v>4125044066</v>
      </c>
      <c r="D592" s="28"/>
      <c r="E592" s="28"/>
      <c r="F592" s="28"/>
      <c r="G592" s="28"/>
      <c r="H592" s="28"/>
      <c r="I592" s="28"/>
      <c r="J592" s="28"/>
      <c r="K592" s="28"/>
      <c r="L592" s="28">
        <v>3</v>
      </c>
      <c r="M592" s="56" t="s">
        <v>2377</v>
      </c>
    </row>
    <row r="593" spans="1:13" ht="15.75">
      <c r="A593" s="17"/>
      <c r="B593" s="36" t="s">
        <v>590</v>
      </c>
      <c r="C593" s="89"/>
      <c r="D593" s="28"/>
      <c r="E593" s="28"/>
      <c r="F593" s="28"/>
      <c r="G593" s="28"/>
      <c r="H593" s="28"/>
      <c r="I593" s="28"/>
      <c r="J593" s="28"/>
      <c r="K593" s="28"/>
      <c r="L593" s="28"/>
      <c r="M593" s="53" t="s">
        <v>2359</v>
      </c>
    </row>
    <row r="594" spans="1:13" ht="15.75">
      <c r="A594" s="17">
        <v>4713</v>
      </c>
      <c r="B594" s="18" t="s">
        <v>1441</v>
      </c>
      <c r="C594" s="89">
        <v>4125139284</v>
      </c>
      <c r="D594" s="28"/>
      <c r="E594" s="28"/>
      <c r="F594" s="28"/>
      <c r="G594" s="28"/>
      <c r="H594" s="28"/>
      <c r="I594" s="28"/>
      <c r="J594" s="28"/>
      <c r="K594" s="34"/>
      <c r="L594" s="28">
        <v>10</v>
      </c>
      <c r="M594" s="53"/>
    </row>
    <row r="595" spans="1:13" ht="15.75">
      <c r="A595" s="17">
        <v>5526</v>
      </c>
      <c r="B595" s="18" t="s">
        <v>2360</v>
      </c>
      <c r="C595" s="89">
        <v>4125139567</v>
      </c>
      <c r="D595" s="28"/>
      <c r="E595" s="28"/>
      <c r="F595" s="28"/>
      <c r="G595" s="28"/>
      <c r="H595" s="28"/>
      <c r="I595" s="28"/>
      <c r="J595" s="28"/>
      <c r="K595" s="34"/>
      <c r="L595" s="28">
        <v>10</v>
      </c>
      <c r="M595" s="53"/>
    </row>
    <row r="596" spans="1:13" ht="15.75">
      <c r="A596" s="17">
        <v>4626</v>
      </c>
      <c r="B596" s="18" t="s">
        <v>393</v>
      </c>
      <c r="C596" s="89">
        <v>4125139250</v>
      </c>
      <c r="D596" s="28"/>
      <c r="E596" s="28"/>
      <c r="F596" s="28"/>
      <c r="G596" s="28"/>
      <c r="H596" s="28"/>
      <c r="I596" s="28"/>
      <c r="J596" s="28"/>
      <c r="K596" s="34"/>
      <c r="L596" s="28">
        <v>10</v>
      </c>
      <c r="M596" s="53"/>
    </row>
    <row r="597" spans="1:13" ht="15.75">
      <c r="A597" s="17">
        <v>4712</v>
      </c>
      <c r="B597" s="18" t="s">
        <v>2361</v>
      </c>
      <c r="C597" s="89">
        <v>4125139259</v>
      </c>
      <c r="D597" s="28"/>
      <c r="E597" s="28"/>
      <c r="F597" s="28"/>
      <c r="G597" s="28"/>
      <c r="H597" s="28"/>
      <c r="I597" s="28"/>
      <c r="J597" s="28"/>
      <c r="K597" s="34"/>
      <c r="L597" s="28">
        <v>10</v>
      </c>
      <c r="M597" s="53"/>
    </row>
    <row r="598" spans="1:13" ht="15.75">
      <c r="A598" s="17">
        <v>4483</v>
      </c>
      <c r="B598" s="18" t="s">
        <v>1111</v>
      </c>
      <c r="C598" s="89">
        <v>4125200107</v>
      </c>
      <c r="D598" s="28"/>
      <c r="E598" s="28"/>
      <c r="F598" s="28"/>
      <c r="G598" s="28"/>
      <c r="H598" s="28"/>
      <c r="I598" s="28"/>
      <c r="J598" s="28"/>
      <c r="K598" s="28">
        <v>6</v>
      </c>
      <c r="L598" s="28">
        <v>10</v>
      </c>
      <c r="M598" s="53"/>
    </row>
    <row r="599" spans="1:13" ht="15.75">
      <c r="A599" s="17">
        <v>5633</v>
      </c>
      <c r="B599" s="18" t="s">
        <v>2362</v>
      </c>
      <c r="C599" s="89">
        <v>4125046990</v>
      </c>
      <c r="D599" s="28"/>
      <c r="E599" s="28"/>
      <c r="F599" s="28"/>
      <c r="G599" s="28"/>
      <c r="H599" s="28"/>
      <c r="I599" s="28"/>
      <c r="J599" s="28"/>
      <c r="K599" s="28"/>
      <c r="L599" s="28">
        <v>10</v>
      </c>
      <c r="M599" s="53"/>
    </row>
    <row r="600" spans="1:13" ht="15.75">
      <c r="A600" s="17">
        <v>5633</v>
      </c>
      <c r="B600" s="18" t="s">
        <v>2362</v>
      </c>
      <c r="C600" s="89">
        <v>4125343896</v>
      </c>
      <c r="D600" s="28"/>
      <c r="E600" s="28"/>
      <c r="F600" s="28"/>
      <c r="G600" s="28"/>
      <c r="H600" s="28"/>
      <c r="I600" s="28"/>
      <c r="J600" s="28"/>
      <c r="K600" s="28">
        <v>5</v>
      </c>
      <c r="L600" s="28"/>
      <c r="M600" s="53"/>
    </row>
    <row r="601" spans="1:13" ht="15.75">
      <c r="A601" s="17">
        <v>3452</v>
      </c>
      <c r="B601" s="18" t="s">
        <v>1389</v>
      </c>
      <c r="C601" s="89">
        <v>4125261664</v>
      </c>
      <c r="D601" s="28"/>
      <c r="E601" s="28"/>
      <c r="F601" s="28"/>
      <c r="G601" s="28"/>
      <c r="H601" s="28"/>
      <c r="I601" s="28"/>
      <c r="J601" s="28"/>
      <c r="K601" s="34"/>
      <c r="L601" s="28">
        <v>15</v>
      </c>
      <c r="M601" s="53"/>
    </row>
    <row r="602" spans="1:13" ht="15.75">
      <c r="A602" s="17">
        <v>2919</v>
      </c>
      <c r="B602" s="18" t="s">
        <v>299</v>
      </c>
      <c r="C602" s="89">
        <v>4125296601</v>
      </c>
      <c r="D602" s="28"/>
      <c r="E602" s="28"/>
      <c r="F602" s="28"/>
      <c r="G602" s="28"/>
      <c r="H602" s="28"/>
      <c r="I602" s="28"/>
      <c r="J602" s="28"/>
      <c r="K602" s="28">
        <v>20</v>
      </c>
      <c r="L602" s="71">
        <v>19</v>
      </c>
      <c r="M602" s="131" t="s">
        <v>2378</v>
      </c>
    </row>
    <row r="603" spans="1:13" ht="15.75">
      <c r="A603" s="17">
        <v>3263</v>
      </c>
      <c r="B603" s="18" t="s">
        <v>2363</v>
      </c>
      <c r="C603" s="89">
        <v>4125189988</v>
      </c>
      <c r="D603" s="28"/>
      <c r="E603" s="28"/>
      <c r="F603" s="28"/>
      <c r="G603" s="28"/>
      <c r="H603" s="28"/>
      <c r="I603" s="28"/>
      <c r="J603" s="28"/>
      <c r="K603" s="28">
        <v>5</v>
      </c>
      <c r="L603" s="28">
        <v>10</v>
      </c>
      <c r="M603" s="53"/>
    </row>
    <row r="604" spans="1:13" ht="15.75">
      <c r="A604" s="17">
        <v>3262</v>
      </c>
      <c r="B604" s="81" t="s">
        <v>2364</v>
      </c>
      <c r="C604" s="82">
        <v>4125266428</v>
      </c>
      <c r="D604" s="34"/>
      <c r="E604" s="34"/>
      <c r="F604" s="34"/>
      <c r="G604" s="34"/>
      <c r="H604" s="34"/>
      <c r="I604" s="34"/>
      <c r="J604" s="34"/>
      <c r="K604" s="28">
        <v>10</v>
      </c>
      <c r="L604" s="28">
        <v>5</v>
      </c>
      <c r="M604" s="28"/>
    </row>
    <row r="605" spans="1:13" ht="15.75">
      <c r="A605" s="67"/>
      <c r="B605" s="129"/>
      <c r="C605" s="130"/>
      <c r="D605" s="70"/>
      <c r="E605" s="70"/>
      <c r="F605" s="70"/>
      <c r="G605" s="70"/>
      <c r="H605" s="70"/>
      <c r="I605" s="70"/>
      <c r="J605" s="70"/>
      <c r="K605" s="70"/>
      <c r="L605" s="70"/>
      <c r="M605" s="67" t="s">
        <v>2380</v>
      </c>
    </row>
    <row r="606" spans="1:13" ht="15.75">
      <c r="A606" s="17"/>
      <c r="B606" s="75" t="s">
        <v>2379</v>
      </c>
      <c r="C606" s="82"/>
      <c r="D606" s="34"/>
      <c r="E606" s="34"/>
      <c r="F606" s="34"/>
      <c r="G606" s="34"/>
      <c r="H606" s="34"/>
      <c r="I606" s="34"/>
      <c r="J606" s="34"/>
      <c r="K606" s="34"/>
      <c r="L606" s="34"/>
      <c r="M606" s="17"/>
    </row>
    <row r="607" spans="1:13" ht="15.75">
      <c r="A607" s="37">
        <v>5468</v>
      </c>
      <c r="B607" s="81" t="s">
        <v>248</v>
      </c>
      <c r="C607" s="82">
        <v>4125296915</v>
      </c>
      <c r="D607" s="28"/>
      <c r="E607" s="28"/>
      <c r="F607" s="28"/>
      <c r="G607" s="28"/>
      <c r="H607" s="28"/>
      <c r="I607" s="28"/>
      <c r="J607" s="28"/>
      <c r="K607" s="28"/>
      <c r="L607" s="28">
        <v>2</v>
      </c>
      <c r="M607" s="28"/>
    </row>
    <row r="608" spans="1:13" ht="15.75">
      <c r="A608" s="17">
        <v>1653</v>
      </c>
      <c r="B608" s="81" t="s">
        <v>203</v>
      </c>
      <c r="C608" s="82">
        <v>4125245680</v>
      </c>
      <c r="D608" s="28"/>
      <c r="E608" s="28"/>
      <c r="F608" s="28">
        <v>5</v>
      </c>
      <c r="G608" s="28"/>
      <c r="H608" s="28"/>
      <c r="I608" s="28"/>
      <c r="J608" s="28"/>
      <c r="K608" s="28"/>
      <c r="L608" s="28"/>
      <c r="M608" s="28"/>
    </row>
    <row r="609" spans="1:13" ht="15.75">
      <c r="A609" s="17">
        <v>3531</v>
      </c>
      <c r="B609" s="81" t="s">
        <v>284</v>
      </c>
      <c r="C609" s="82">
        <v>4125287073</v>
      </c>
      <c r="D609" s="28">
        <v>5</v>
      </c>
      <c r="E609" s="28"/>
      <c r="F609" s="28"/>
      <c r="G609" s="28">
        <v>5</v>
      </c>
      <c r="H609" s="28">
        <v>5</v>
      </c>
      <c r="I609" s="28"/>
      <c r="J609" s="28"/>
      <c r="K609" s="28"/>
      <c r="L609" s="28"/>
      <c r="M609" s="28"/>
    </row>
    <row r="610" spans="1:13" ht="15.75">
      <c r="A610" s="17">
        <v>3778</v>
      </c>
      <c r="B610" s="81" t="s">
        <v>2381</v>
      </c>
      <c r="C610" s="82">
        <v>4125269370</v>
      </c>
      <c r="D610" s="28"/>
      <c r="E610" s="28"/>
      <c r="F610" s="28"/>
      <c r="G610" s="28"/>
      <c r="H610" s="28"/>
      <c r="I610" s="28"/>
      <c r="J610" s="28"/>
      <c r="K610" s="28">
        <v>10</v>
      </c>
      <c r="L610" s="28"/>
      <c r="M610" s="28"/>
    </row>
    <row r="611" spans="1:13" ht="15.75">
      <c r="A611" s="17">
        <v>3700</v>
      </c>
      <c r="B611" s="81" t="s">
        <v>419</v>
      </c>
      <c r="C611" s="82">
        <v>4125231998</v>
      </c>
      <c r="D611" s="28"/>
      <c r="E611" s="28"/>
      <c r="F611" s="28"/>
      <c r="G611" s="28"/>
      <c r="H611" s="28"/>
      <c r="I611" s="28"/>
      <c r="J611" s="28"/>
      <c r="K611" s="28"/>
      <c r="L611" s="28">
        <v>6</v>
      </c>
      <c r="M611" s="28"/>
    </row>
    <row r="612" spans="1:13" ht="15.75">
      <c r="A612" s="17">
        <v>1585</v>
      </c>
      <c r="B612" s="81" t="s">
        <v>2382</v>
      </c>
      <c r="C612" s="82">
        <v>4125251466</v>
      </c>
      <c r="D612" s="28">
        <v>5</v>
      </c>
      <c r="E612" s="28">
        <v>5</v>
      </c>
      <c r="F612" s="28">
        <v>5</v>
      </c>
      <c r="G612" s="28"/>
      <c r="H612" s="28"/>
      <c r="I612" s="28"/>
      <c r="J612" s="28"/>
      <c r="K612" s="28"/>
      <c r="L612" s="28"/>
      <c r="M612" s="28"/>
    </row>
    <row r="613" spans="1:13" ht="15.75">
      <c r="A613" s="17">
        <v>5504</v>
      </c>
      <c r="B613" s="81" t="s">
        <v>956</v>
      </c>
      <c r="C613" s="82">
        <v>4125099659</v>
      </c>
      <c r="D613" s="28"/>
      <c r="E613" s="28"/>
      <c r="F613" s="28"/>
      <c r="G613" s="28"/>
      <c r="H613" s="28"/>
      <c r="I613" s="28"/>
      <c r="J613" s="28"/>
      <c r="K613" s="28">
        <v>2</v>
      </c>
      <c r="L613" s="28">
        <v>2</v>
      </c>
      <c r="M613" s="28"/>
    </row>
    <row r="614" spans="1:13" ht="15.75">
      <c r="A614" s="17">
        <v>2117</v>
      </c>
      <c r="B614" s="81" t="s">
        <v>375</v>
      </c>
      <c r="C614" s="82">
        <v>4125233963</v>
      </c>
      <c r="D614" s="28"/>
      <c r="E614" s="28"/>
      <c r="F614" s="28"/>
      <c r="G614" s="28"/>
      <c r="H614" s="28"/>
      <c r="I614" s="28"/>
      <c r="J614" s="28"/>
      <c r="K614" s="28">
        <v>5</v>
      </c>
      <c r="L614" s="28">
        <v>5</v>
      </c>
      <c r="M614" s="28"/>
    </row>
    <row r="615" spans="1:13" ht="15.75">
      <c r="A615" s="17">
        <v>3951</v>
      </c>
      <c r="B615" s="81" t="s">
        <v>32</v>
      </c>
      <c r="C615" s="82">
        <v>4125182333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3</v>
      </c>
      <c r="M615" s="28"/>
    </row>
    <row r="616" spans="1:13" ht="15.75">
      <c r="A616" s="17">
        <v>5303</v>
      </c>
      <c r="B616" s="81" t="s">
        <v>1925</v>
      </c>
      <c r="C616" s="82">
        <v>4125046301</v>
      </c>
      <c r="D616" s="28"/>
      <c r="E616" s="28"/>
      <c r="F616" s="28"/>
      <c r="G616" s="28"/>
      <c r="H616" s="28"/>
      <c r="I616" s="28"/>
      <c r="J616" s="28"/>
      <c r="K616" s="28"/>
      <c r="L616" s="28">
        <v>2</v>
      </c>
      <c r="M616" s="28"/>
    </row>
    <row r="617" spans="1:13" ht="15.75">
      <c r="A617" s="17">
        <v>2056</v>
      </c>
      <c r="B617" s="81" t="s">
        <v>2383</v>
      </c>
      <c r="C617" s="82">
        <v>4125286002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28"/>
    </row>
    <row r="618" spans="1:13" ht="15.75">
      <c r="A618" s="17">
        <v>3130</v>
      </c>
      <c r="B618" s="81" t="s">
        <v>1295</v>
      </c>
      <c r="C618" s="82">
        <v>4125240319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/>
      <c r="M618" s="28"/>
    </row>
    <row r="619" spans="1:13" ht="15.75">
      <c r="A619" s="17">
        <v>2441</v>
      </c>
      <c r="B619" s="81" t="s">
        <v>562</v>
      </c>
      <c r="C619" s="82">
        <v>4125270036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</row>
    <row r="620" spans="1:13" ht="15.75">
      <c r="A620" s="17">
        <v>4418</v>
      </c>
      <c r="B620" s="81" t="s">
        <v>1876</v>
      </c>
      <c r="C620" s="82">
        <v>4125240346</v>
      </c>
      <c r="D620" s="28"/>
      <c r="E620" s="28"/>
      <c r="F620" s="28"/>
      <c r="G620" s="28"/>
      <c r="H620" s="28"/>
      <c r="I620" s="28"/>
      <c r="J620" s="28"/>
      <c r="K620" s="28"/>
      <c r="L620" s="28">
        <v>5</v>
      </c>
      <c r="M620" s="28"/>
    </row>
    <row r="621" spans="1:13" ht="15.75">
      <c r="A621" s="17">
        <v>3723</v>
      </c>
      <c r="B621" s="81" t="s">
        <v>2384</v>
      </c>
      <c r="C621" s="82">
        <v>4125240331</v>
      </c>
      <c r="D621" s="28"/>
      <c r="E621" s="28"/>
      <c r="F621" s="28"/>
      <c r="G621" s="28"/>
      <c r="H621" s="28"/>
      <c r="I621" s="28"/>
      <c r="J621" s="28"/>
      <c r="K621" s="28"/>
      <c r="L621" s="28">
        <v>5</v>
      </c>
      <c r="M621" s="56" t="s">
        <v>2385</v>
      </c>
    </row>
    <row r="622" spans="1:13" ht="15.75">
      <c r="A622" s="39">
        <v>4656</v>
      </c>
      <c r="B622" s="81" t="s">
        <v>1261</v>
      </c>
      <c r="C622" s="82">
        <v>4125299855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/>
      <c r="M622" s="28"/>
    </row>
    <row r="623" spans="1:13" ht="15.75">
      <c r="A623" s="17">
        <v>4656</v>
      </c>
      <c r="B623" s="81" t="s">
        <v>1261</v>
      </c>
      <c r="C623" s="82">
        <v>4125037523</v>
      </c>
      <c r="D623" s="28"/>
      <c r="E623" s="28"/>
      <c r="F623" s="28"/>
      <c r="G623" s="28"/>
      <c r="H623" s="28"/>
      <c r="I623" s="28"/>
      <c r="J623" s="28"/>
      <c r="K623" s="28"/>
      <c r="L623" s="28">
        <v>3</v>
      </c>
      <c r="M623" s="28"/>
    </row>
    <row r="624" spans="1:13" ht="15.75">
      <c r="A624" s="17">
        <v>3882</v>
      </c>
      <c r="B624" s="81" t="s">
        <v>2386</v>
      </c>
      <c r="C624" s="82">
        <v>4125213221</v>
      </c>
      <c r="D624" s="28"/>
      <c r="E624" s="28"/>
      <c r="F624" s="28"/>
      <c r="G624" s="28"/>
      <c r="H624" s="28"/>
      <c r="I624" s="28"/>
      <c r="J624" s="28"/>
      <c r="K624" s="28">
        <v>5</v>
      </c>
      <c r="L624" s="28">
        <v>5</v>
      </c>
      <c r="M624" s="28"/>
    </row>
    <row r="625" spans="1:13" ht="15.75">
      <c r="A625" s="17">
        <v>3133</v>
      </c>
      <c r="B625" s="81" t="s">
        <v>520</v>
      </c>
      <c r="C625" s="82">
        <v>4125102969</v>
      </c>
      <c r="D625" s="28"/>
      <c r="E625" s="28"/>
      <c r="F625" s="28"/>
      <c r="G625" s="28"/>
      <c r="H625" s="28"/>
      <c r="I625" s="28"/>
      <c r="J625" s="28"/>
      <c r="K625" s="28"/>
      <c r="L625" s="28">
        <v>5</v>
      </c>
      <c r="M625" s="28"/>
    </row>
    <row r="626" spans="1:13" ht="15.75">
      <c r="A626" s="17">
        <v>4924</v>
      </c>
      <c r="B626" s="81" t="s">
        <v>1133</v>
      </c>
      <c r="C626" s="82">
        <v>4125049873</v>
      </c>
      <c r="D626" s="28"/>
      <c r="E626" s="28"/>
      <c r="F626" s="28"/>
      <c r="G626" s="28"/>
      <c r="H626" s="28"/>
      <c r="I626" s="28"/>
      <c r="J626" s="28"/>
      <c r="K626" s="28">
        <v>6</v>
      </c>
      <c r="L626" s="28">
        <v>6</v>
      </c>
      <c r="M626" s="28"/>
    </row>
    <row r="627" spans="1:13" ht="15.75">
      <c r="A627" s="17">
        <v>5422</v>
      </c>
      <c r="B627" s="81" t="s">
        <v>2387</v>
      </c>
      <c r="C627" s="82">
        <v>4125130917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</row>
    <row r="628" spans="1:13" ht="15.75">
      <c r="A628" s="17">
        <v>4167</v>
      </c>
      <c r="B628" s="81" t="s">
        <v>2388</v>
      </c>
      <c r="C628" s="82">
        <v>4125308926</v>
      </c>
      <c r="D628" s="28"/>
      <c r="E628" s="28"/>
      <c r="F628" s="28"/>
      <c r="G628" s="28"/>
      <c r="H628" s="28"/>
      <c r="I628" s="28"/>
      <c r="J628" s="28"/>
      <c r="K628" s="28">
        <v>3</v>
      </c>
      <c r="L628" s="28">
        <v>3</v>
      </c>
      <c r="M628" s="28"/>
    </row>
    <row r="629" spans="1:13" ht="15.75">
      <c r="A629" s="17">
        <v>5045</v>
      </c>
      <c r="B629" s="81" t="s">
        <v>2389</v>
      </c>
      <c r="C629" s="82">
        <v>4125066323</v>
      </c>
      <c r="D629" s="28"/>
      <c r="E629" s="28"/>
      <c r="F629" s="28"/>
      <c r="G629" s="28"/>
      <c r="H629" s="28"/>
      <c r="I629" s="28"/>
      <c r="J629" s="28"/>
      <c r="K629" s="28"/>
      <c r="L629" s="28">
        <v>3</v>
      </c>
      <c r="M629" s="28"/>
    </row>
    <row r="630" spans="1:13" ht="15.75">
      <c r="A630" s="17">
        <v>5474</v>
      </c>
      <c r="B630" s="81" t="s">
        <v>1007</v>
      </c>
      <c r="C630" s="82">
        <v>4125243172</v>
      </c>
      <c r="D630" s="28">
        <v>5</v>
      </c>
      <c r="E630" s="28">
        <v>5</v>
      </c>
      <c r="F630" s="28"/>
      <c r="G630" s="28"/>
      <c r="H630" s="28"/>
      <c r="I630" s="28"/>
      <c r="J630" s="28"/>
      <c r="K630" s="28"/>
      <c r="L630" s="28"/>
      <c r="M630" s="28"/>
    </row>
    <row r="631" spans="1:13" ht="15.75">
      <c r="A631" s="17">
        <v>5613</v>
      </c>
      <c r="B631" s="81" t="s">
        <v>1382</v>
      </c>
      <c r="C631" s="82">
        <v>4125239189</v>
      </c>
      <c r="D631" s="28"/>
      <c r="E631" s="28"/>
      <c r="F631" s="28"/>
      <c r="G631" s="28"/>
      <c r="H631" s="28"/>
      <c r="I631" s="28"/>
      <c r="J631" s="28"/>
      <c r="K631" s="28"/>
      <c r="L631" s="28">
        <v>3</v>
      </c>
      <c r="M631" s="28"/>
    </row>
    <row r="632" spans="1:13" ht="15.75">
      <c r="A632" s="17">
        <v>3228</v>
      </c>
      <c r="B632" s="81" t="s">
        <v>427</v>
      </c>
      <c r="C632" s="82">
        <v>4125236856</v>
      </c>
      <c r="D632" s="28"/>
      <c r="E632" s="28"/>
      <c r="F632" s="28"/>
      <c r="G632" s="28"/>
      <c r="H632" s="28"/>
      <c r="I632" s="28"/>
      <c r="J632" s="28"/>
      <c r="K632" s="28">
        <v>10</v>
      </c>
      <c r="L632" s="28">
        <v>12</v>
      </c>
      <c r="M632" s="28"/>
    </row>
    <row r="633" spans="1:13" ht="15.75">
      <c r="A633" s="17">
        <v>5535</v>
      </c>
      <c r="B633" s="81" t="s">
        <v>2390</v>
      </c>
      <c r="C633" s="82">
        <v>4125041146</v>
      </c>
      <c r="D633" s="28"/>
      <c r="E633" s="28"/>
      <c r="F633" s="28"/>
      <c r="G633" s="28"/>
      <c r="H633" s="28"/>
      <c r="I633" s="28"/>
      <c r="J633" s="28"/>
      <c r="K633" s="28"/>
      <c r="L633" s="28">
        <v>3</v>
      </c>
      <c r="M633" s="28"/>
    </row>
    <row r="634" spans="1:13" ht="15.75">
      <c r="A634" s="17">
        <v>5579</v>
      </c>
      <c r="B634" s="81" t="s">
        <v>2391</v>
      </c>
      <c r="C634" s="82">
        <v>4125093859</v>
      </c>
      <c r="D634" s="28"/>
      <c r="E634" s="28"/>
      <c r="F634" s="28"/>
      <c r="G634" s="28"/>
      <c r="H634" s="28"/>
      <c r="I634" s="28"/>
      <c r="J634" s="28"/>
      <c r="K634" s="28"/>
      <c r="L634" s="28">
        <v>5</v>
      </c>
      <c r="M634" s="28"/>
    </row>
    <row r="635" spans="1:13" ht="15.75">
      <c r="A635" s="17">
        <v>4887</v>
      </c>
      <c r="B635" s="81" t="s">
        <v>891</v>
      </c>
      <c r="C635" s="82">
        <v>4125035957</v>
      </c>
      <c r="D635" s="28"/>
      <c r="E635" s="28"/>
      <c r="F635" s="28"/>
      <c r="G635" s="28"/>
      <c r="H635" s="28"/>
      <c r="I635" s="28"/>
      <c r="J635" s="28"/>
      <c r="K635" s="28">
        <v>3</v>
      </c>
      <c r="L635" s="28">
        <v>3</v>
      </c>
      <c r="M635" s="28"/>
    </row>
    <row r="636" spans="1:13" ht="15.75">
      <c r="A636" s="17">
        <v>5369</v>
      </c>
      <c r="B636" s="81" t="s">
        <v>1991</v>
      </c>
      <c r="C636" s="82">
        <v>4125036387</v>
      </c>
      <c r="D636" s="28"/>
      <c r="E636" s="28"/>
      <c r="F636" s="28"/>
      <c r="G636" s="28"/>
      <c r="H636" s="28"/>
      <c r="I636" s="28"/>
      <c r="J636" s="28"/>
      <c r="K636" s="28"/>
      <c r="L636" s="28">
        <v>5</v>
      </c>
      <c r="M636" s="28"/>
    </row>
    <row r="637" spans="1:13" ht="15.75">
      <c r="A637" s="17">
        <v>5546</v>
      </c>
      <c r="B637" s="81" t="s">
        <v>2392</v>
      </c>
      <c r="C637" s="82">
        <v>4125052832</v>
      </c>
      <c r="D637" s="28"/>
      <c r="E637" s="28"/>
      <c r="F637" s="28"/>
      <c r="G637" s="28"/>
      <c r="H637" s="28"/>
      <c r="I637" s="28"/>
      <c r="J637" s="28"/>
      <c r="K637" s="28"/>
      <c r="L637" s="28">
        <v>3</v>
      </c>
      <c r="M637" s="28"/>
    </row>
    <row r="638" spans="1:13" ht="15.75">
      <c r="A638" s="17">
        <v>4767</v>
      </c>
      <c r="B638" s="81" t="s">
        <v>2393</v>
      </c>
      <c r="C638" s="82">
        <v>4125186961</v>
      </c>
      <c r="D638" s="28"/>
      <c r="E638" s="28"/>
      <c r="F638" s="28"/>
      <c r="G638" s="28"/>
      <c r="H638" s="28"/>
      <c r="I638" s="28"/>
      <c r="J638" s="28"/>
      <c r="K638" s="28"/>
      <c r="L638" s="28">
        <v>5</v>
      </c>
      <c r="M638" s="28"/>
    </row>
    <row r="639" spans="1:13" ht="15.75">
      <c r="A639" s="17">
        <v>4636</v>
      </c>
      <c r="B639" s="81" t="s">
        <v>978</v>
      </c>
      <c r="C639" s="82">
        <v>4125197711</v>
      </c>
      <c r="D639" s="28"/>
      <c r="E639" s="28"/>
      <c r="F639" s="28"/>
      <c r="G639" s="28"/>
      <c r="H639" s="28"/>
      <c r="I639" s="28"/>
      <c r="J639" s="28"/>
      <c r="K639" s="28">
        <v>3</v>
      </c>
      <c r="L639" s="28">
        <v>5</v>
      </c>
      <c r="M639" s="28"/>
    </row>
    <row r="640" spans="1:13" ht="15.75">
      <c r="A640" s="17"/>
      <c r="B640" s="81"/>
      <c r="C640" s="82"/>
      <c r="D640" s="28"/>
      <c r="E640" s="28"/>
      <c r="F640" s="28"/>
      <c r="G640" s="28"/>
      <c r="H640" s="28"/>
      <c r="I640" s="28"/>
      <c r="J640" s="28"/>
      <c r="K640" s="28"/>
      <c r="L640" s="28"/>
      <c r="M640" s="88" t="s">
        <v>2394</v>
      </c>
    </row>
    <row r="641" spans="1:13" ht="15.75">
      <c r="A641" s="132"/>
      <c r="B641" s="133"/>
      <c r="C641" s="134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 t="s">
        <v>2395</v>
      </c>
    </row>
    <row r="642" spans="1:13" ht="15.75">
      <c r="A642" s="17"/>
      <c r="B642" s="75" t="s">
        <v>2396</v>
      </c>
      <c r="C642" s="82"/>
      <c r="D642" s="28"/>
      <c r="E642" s="28"/>
      <c r="F642" s="28"/>
      <c r="G642" s="28"/>
      <c r="H642" s="28"/>
      <c r="I642" s="28"/>
      <c r="J642" s="28"/>
      <c r="K642" s="28"/>
      <c r="L642" s="28"/>
      <c r="M642" s="28"/>
    </row>
    <row r="643" spans="1:13" ht="15.75">
      <c r="A643" s="88" t="s">
        <v>2404</v>
      </c>
      <c r="B643" s="76" t="s">
        <v>2405</v>
      </c>
      <c r="C643" s="89">
        <v>43737</v>
      </c>
      <c r="D643" s="28"/>
      <c r="E643" s="28"/>
      <c r="F643" s="28"/>
      <c r="G643" s="28"/>
      <c r="H643" s="28"/>
      <c r="I643" s="28"/>
      <c r="J643" s="28"/>
      <c r="K643" s="28"/>
      <c r="L643" s="28">
        <v>3</v>
      </c>
      <c r="M643" s="28"/>
    </row>
    <row r="644" spans="1:13" ht="15.75">
      <c r="A644" s="28">
        <v>2924</v>
      </c>
      <c r="B644" s="76" t="s">
        <v>652</v>
      </c>
      <c r="C644" s="89">
        <v>4125240315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5.75">
      <c r="A645" s="28">
        <v>3232</v>
      </c>
      <c r="B645" s="76" t="s">
        <v>653</v>
      </c>
      <c r="C645" s="89">
        <v>4125240323</v>
      </c>
      <c r="D645" s="28"/>
      <c r="E645" s="28"/>
      <c r="F645" s="28"/>
      <c r="G645" s="28"/>
      <c r="H645" s="28"/>
      <c r="I645" s="28"/>
      <c r="J645" s="28"/>
      <c r="K645" s="28">
        <v>5</v>
      </c>
      <c r="L645" s="28"/>
      <c r="M645" s="28"/>
    </row>
    <row r="646" spans="1:13" ht="15.75">
      <c r="A646" s="28">
        <v>3275</v>
      </c>
      <c r="B646" s="76" t="s">
        <v>1282</v>
      </c>
      <c r="C646" s="89">
        <v>4125240328</v>
      </c>
      <c r="D646" s="28"/>
      <c r="E646" s="28"/>
      <c r="F646" s="28"/>
      <c r="G646" s="28"/>
      <c r="H646" s="28"/>
      <c r="I646" s="28"/>
      <c r="J646" s="28"/>
      <c r="K646" s="28"/>
      <c r="L646" s="28">
        <v>3</v>
      </c>
      <c r="M646" s="28"/>
    </row>
    <row r="647" spans="1:13" ht="15.75">
      <c r="A647" s="28">
        <v>4534</v>
      </c>
      <c r="B647" s="76" t="s">
        <v>2406</v>
      </c>
      <c r="C647" s="89">
        <v>4125240347</v>
      </c>
      <c r="D647" s="28"/>
      <c r="E647" s="28"/>
      <c r="F647" s="28"/>
      <c r="G647" s="28"/>
      <c r="H647" s="28"/>
      <c r="I647" s="28"/>
      <c r="J647" s="28"/>
      <c r="K647" s="28"/>
      <c r="L647" s="28">
        <v>5</v>
      </c>
      <c r="M647" s="28"/>
    </row>
    <row r="648" spans="1:13" ht="15.75">
      <c r="A648" s="28">
        <v>4539</v>
      </c>
      <c r="B648" s="76" t="s">
        <v>2247</v>
      </c>
      <c r="C648" s="89">
        <v>4125240348</v>
      </c>
      <c r="D648" s="28"/>
      <c r="E648" s="28"/>
      <c r="F648" s="28"/>
      <c r="G648" s="28"/>
      <c r="H648" s="28"/>
      <c r="I648" s="28"/>
      <c r="J648" s="28"/>
      <c r="K648" s="28">
        <v>5</v>
      </c>
      <c r="L648" s="28"/>
      <c r="M648" s="28"/>
    </row>
    <row r="649" spans="1:13" ht="15.75">
      <c r="A649" s="28">
        <v>2558</v>
      </c>
      <c r="B649" s="76" t="s">
        <v>36</v>
      </c>
      <c r="C649" s="89">
        <v>4125240213</v>
      </c>
      <c r="D649" s="28"/>
      <c r="E649" s="28"/>
      <c r="F649" s="28"/>
      <c r="G649" s="28"/>
      <c r="H649" s="28"/>
      <c r="I649" s="28"/>
      <c r="J649" s="28"/>
      <c r="K649" s="28">
        <v>5</v>
      </c>
      <c r="L649" s="28">
        <v>5</v>
      </c>
      <c r="M649" s="28"/>
    </row>
    <row r="650" spans="1:13" ht="15.75">
      <c r="A650" s="28">
        <v>3246</v>
      </c>
      <c r="B650" s="76" t="s">
        <v>625</v>
      </c>
      <c r="C650" s="89">
        <v>4125240324</v>
      </c>
      <c r="D650" s="28"/>
      <c r="E650" s="28"/>
      <c r="F650" s="28"/>
      <c r="G650" s="28"/>
      <c r="H650" s="28"/>
      <c r="I650" s="28"/>
      <c r="J650" s="28"/>
      <c r="K650" s="28"/>
      <c r="L650" s="28">
        <v>5</v>
      </c>
      <c r="M650" s="28"/>
    </row>
    <row r="651" spans="1:13" ht="15.75">
      <c r="A651" s="28">
        <v>4331</v>
      </c>
      <c r="B651" s="76" t="s">
        <v>621</v>
      </c>
      <c r="C651" s="89">
        <v>4125240344</v>
      </c>
      <c r="D651" s="28"/>
      <c r="E651" s="28"/>
      <c r="F651" s="28"/>
      <c r="G651" s="28"/>
      <c r="H651" s="28"/>
      <c r="I651" s="28"/>
      <c r="J651" s="28"/>
      <c r="K651" s="28">
        <v>2</v>
      </c>
      <c r="L651" s="28">
        <v>2</v>
      </c>
      <c r="M651" s="28"/>
    </row>
    <row r="652" spans="1:13" ht="15.75">
      <c r="A652" s="28">
        <v>2347</v>
      </c>
      <c r="B652" s="76" t="s">
        <v>2407</v>
      </c>
      <c r="C652" s="89">
        <v>4125240210</v>
      </c>
      <c r="D652" s="28"/>
      <c r="E652" s="28"/>
      <c r="F652" s="28"/>
      <c r="G652" s="28"/>
      <c r="H652" s="28"/>
      <c r="I652" s="28"/>
      <c r="J652" s="28"/>
      <c r="K652" s="28"/>
      <c r="L652" s="28">
        <v>5</v>
      </c>
      <c r="M652" s="28"/>
    </row>
    <row r="653" spans="1:13" ht="15.75">
      <c r="A653" s="28">
        <v>4912</v>
      </c>
      <c r="B653" s="76" t="s">
        <v>1281</v>
      </c>
      <c r="C653" s="89">
        <v>4125240349</v>
      </c>
      <c r="D653" s="28"/>
      <c r="E653" s="28"/>
      <c r="F653" s="28"/>
      <c r="G653" s="28"/>
      <c r="H653" s="28"/>
      <c r="I653" s="28"/>
      <c r="J653" s="28"/>
      <c r="K653" s="28">
        <v>5</v>
      </c>
      <c r="L653" s="28"/>
      <c r="M653" s="28"/>
    </row>
    <row r="654" spans="1:13" ht="15.75">
      <c r="A654" s="28">
        <v>3683</v>
      </c>
      <c r="B654" s="76" t="s">
        <v>616</v>
      </c>
      <c r="C654" s="89">
        <v>4125240330</v>
      </c>
      <c r="D654" s="28"/>
      <c r="E654" s="28"/>
      <c r="F654" s="28"/>
      <c r="G654" s="28"/>
      <c r="H654" s="28"/>
      <c r="I654" s="28"/>
      <c r="J654" s="28"/>
      <c r="K654" s="28">
        <v>10</v>
      </c>
      <c r="L654" s="28">
        <v>10</v>
      </c>
      <c r="M654" s="28"/>
    </row>
    <row r="655" spans="1:13" ht="15.75">
      <c r="A655" s="28">
        <v>2377</v>
      </c>
      <c r="B655" s="76" t="s">
        <v>632</v>
      </c>
      <c r="C655" s="89">
        <v>4125240211</v>
      </c>
      <c r="D655" s="28"/>
      <c r="E655" s="28"/>
      <c r="F655" s="28"/>
      <c r="G655" s="28"/>
      <c r="H655" s="28"/>
      <c r="I655" s="28"/>
      <c r="J655" s="28"/>
      <c r="K655" s="28"/>
      <c r="L655" s="28">
        <v>5</v>
      </c>
      <c r="M655" s="28"/>
    </row>
    <row r="656" spans="1:13" ht="15.75">
      <c r="A656" s="28">
        <v>3960</v>
      </c>
      <c r="B656" s="76" t="s">
        <v>29</v>
      </c>
      <c r="C656" s="89">
        <v>4125240332</v>
      </c>
      <c r="D656" s="28"/>
      <c r="E656" s="28"/>
      <c r="F656" s="28"/>
      <c r="G656" s="28"/>
      <c r="H656" s="28"/>
      <c r="I656" s="28"/>
      <c r="J656" s="28"/>
      <c r="K656" s="28">
        <v>5</v>
      </c>
      <c r="L656" s="28"/>
      <c r="M656" s="28"/>
    </row>
    <row r="657" spans="1:13" ht="15.75">
      <c r="A657" s="28">
        <v>4411</v>
      </c>
      <c r="B657" s="76" t="s">
        <v>2408</v>
      </c>
      <c r="C657" s="89">
        <v>4125240345</v>
      </c>
      <c r="D657" s="28"/>
      <c r="E657" s="28"/>
      <c r="F657" s="28"/>
      <c r="G657" s="28"/>
      <c r="H657" s="28"/>
      <c r="I657" s="28"/>
      <c r="J657" s="28"/>
      <c r="K657" s="28">
        <v>5</v>
      </c>
      <c r="L657" s="28"/>
      <c r="M657" s="28"/>
    </row>
    <row r="658" spans="1:13" ht="15.75">
      <c r="A658" s="28">
        <v>2797</v>
      </c>
      <c r="B658" s="76" t="s">
        <v>2409</v>
      </c>
      <c r="C658" s="89">
        <v>4125240314</v>
      </c>
      <c r="D658" s="28"/>
      <c r="E658" s="28"/>
      <c r="F658" s="28"/>
      <c r="G658" s="28"/>
      <c r="H658" s="28"/>
      <c r="I658" s="28"/>
      <c r="J658" s="28"/>
      <c r="K658" s="28">
        <v>5</v>
      </c>
      <c r="L658" s="28">
        <v>5</v>
      </c>
      <c r="M658" s="28"/>
    </row>
    <row r="659" spans="1:13" ht="15.75">
      <c r="A659" s="28">
        <v>3261</v>
      </c>
      <c r="B659" s="76" t="s">
        <v>646</v>
      </c>
      <c r="C659" s="89">
        <v>4125240326</v>
      </c>
      <c r="D659" s="28"/>
      <c r="E659" s="28"/>
      <c r="F659" s="28"/>
      <c r="G659" s="28"/>
      <c r="H659" s="28"/>
      <c r="I659" s="28"/>
      <c r="J659" s="28"/>
      <c r="K659" s="28">
        <v>5</v>
      </c>
      <c r="L659" s="28">
        <v>5</v>
      </c>
      <c r="M659" s="88" t="s">
        <v>2410</v>
      </c>
    </row>
    <row r="660" spans="1:13" ht="15.75">
      <c r="A660" s="56">
        <v>1651</v>
      </c>
      <c r="B660" s="76" t="s">
        <v>356</v>
      </c>
      <c r="C660" s="89">
        <v>4125313356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5.75">
      <c r="A661" s="28">
        <v>4032</v>
      </c>
      <c r="B661" s="76" t="s">
        <v>1151</v>
      </c>
      <c r="C661" s="89">
        <v>4125301856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5.75">
      <c r="A662" s="28">
        <v>2752</v>
      </c>
      <c r="B662" s="76" t="s">
        <v>1526</v>
      </c>
      <c r="C662" s="89">
        <v>4125290754</v>
      </c>
      <c r="D662" s="28"/>
      <c r="E662" s="28"/>
      <c r="F662" s="28"/>
      <c r="G662" s="28"/>
      <c r="H662" s="28"/>
      <c r="I662" s="28"/>
      <c r="J662" s="28"/>
      <c r="K662" s="28">
        <v>3</v>
      </c>
      <c r="L662" s="28">
        <v>3</v>
      </c>
      <c r="M662" s="28"/>
    </row>
    <row r="663" spans="1:13" ht="15.75">
      <c r="A663" s="28">
        <v>2055</v>
      </c>
      <c r="B663" s="76" t="s">
        <v>1401</v>
      </c>
      <c r="C663" s="89">
        <v>4125308907</v>
      </c>
      <c r="D663" s="28"/>
      <c r="E663" s="28"/>
      <c r="F663" s="28"/>
      <c r="G663" s="28"/>
      <c r="H663" s="28"/>
      <c r="I663" s="28"/>
      <c r="J663" s="28"/>
      <c r="K663" s="28"/>
      <c r="L663" s="28">
        <v>5</v>
      </c>
      <c r="M663" s="28"/>
    </row>
    <row r="664" spans="1:13" ht="15.75">
      <c r="A664" s="28">
        <v>5343</v>
      </c>
      <c r="B664" s="76" t="s">
        <v>2411</v>
      </c>
      <c r="C664" s="89">
        <v>4125296941</v>
      </c>
      <c r="D664" s="28"/>
      <c r="E664" s="28"/>
      <c r="F664" s="28"/>
      <c r="G664" s="28"/>
      <c r="H664" s="28"/>
      <c r="I664" s="28"/>
      <c r="J664" s="28"/>
      <c r="K664" s="28">
        <v>6</v>
      </c>
      <c r="L664" s="28"/>
      <c r="M664" s="28"/>
    </row>
    <row r="665" spans="1:13" ht="15.75">
      <c r="A665" s="28">
        <v>2985</v>
      </c>
      <c r="B665" s="76" t="s">
        <v>2412</v>
      </c>
      <c r="C665" s="89">
        <v>4125298062</v>
      </c>
      <c r="D665" s="28"/>
      <c r="E665" s="28"/>
      <c r="F665" s="28"/>
      <c r="G665" s="28"/>
      <c r="H665" s="28"/>
      <c r="I665" s="28"/>
      <c r="J665" s="28"/>
      <c r="K665" s="28">
        <v>6</v>
      </c>
      <c r="L665" s="28">
        <v>6</v>
      </c>
      <c r="M665" s="28"/>
    </row>
    <row r="666" spans="1:13" ht="15.75">
      <c r="A666" s="28">
        <v>4211</v>
      </c>
      <c r="B666" s="76" t="s">
        <v>757</v>
      </c>
      <c r="C666" s="89">
        <v>4125074247</v>
      </c>
      <c r="D666" s="28"/>
      <c r="E666" s="28"/>
      <c r="F666" s="28"/>
      <c r="G666" s="28"/>
      <c r="H666" s="28"/>
      <c r="I666" s="28"/>
      <c r="J666" s="28"/>
      <c r="K666" s="28">
        <v>2</v>
      </c>
      <c r="L666" s="28"/>
      <c r="M666" s="28"/>
    </row>
    <row r="667" spans="1:13" ht="15.75">
      <c r="A667" s="28">
        <v>2012</v>
      </c>
      <c r="B667" s="76" t="s">
        <v>698</v>
      </c>
      <c r="C667" s="89">
        <v>4125300172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3" ht="15.75">
      <c r="A668" s="28">
        <v>4243</v>
      </c>
      <c r="B668" s="76" t="s">
        <v>2413</v>
      </c>
      <c r="C668" s="89">
        <v>4125295750</v>
      </c>
      <c r="D668" s="28"/>
      <c r="E668" s="28"/>
      <c r="F668" s="28"/>
      <c r="G668" s="28"/>
      <c r="H668" s="28"/>
      <c r="I668" s="28"/>
      <c r="J668" s="28"/>
      <c r="K668" s="28">
        <v>10</v>
      </c>
      <c r="L668" s="28"/>
      <c r="M668" s="28"/>
    </row>
    <row r="669" spans="1:13" ht="15.75">
      <c r="A669" s="28">
        <v>4179</v>
      </c>
      <c r="B669" s="76" t="s">
        <v>333</v>
      </c>
      <c r="C669" s="89">
        <v>4125309546</v>
      </c>
      <c r="D669" s="28"/>
      <c r="E669" s="28"/>
      <c r="F669" s="28"/>
      <c r="G669" s="28"/>
      <c r="H669" s="28"/>
      <c r="I669" s="28"/>
      <c r="J669" s="28"/>
      <c r="K669" s="28"/>
      <c r="L669" s="28">
        <v>5</v>
      </c>
      <c r="M669" s="56" t="s">
        <v>2414</v>
      </c>
    </row>
    <row r="670" spans="1:13" ht="15.75">
      <c r="A670" s="28"/>
      <c r="B670" s="36" t="s">
        <v>590</v>
      </c>
      <c r="C670" s="89"/>
      <c r="D670" s="28"/>
      <c r="E670" s="28"/>
      <c r="F670" s="28"/>
      <c r="G670" s="28"/>
      <c r="H670" s="28"/>
      <c r="I670" s="28"/>
      <c r="J670" s="28"/>
      <c r="K670" s="28"/>
      <c r="L670" s="28"/>
      <c r="M670" s="53" t="s">
        <v>2397</v>
      </c>
    </row>
    <row r="671" spans="1:13" ht="15.75">
      <c r="A671" s="28">
        <v>1629</v>
      </c>
      <c r="B671" s="76" t="s">
        <v>322</v>
      </c>
      <c r="C671" s="89">
        <v>4125287765</v>
      </c>
      <c r="D671" s="28">
        <v>12</v>
      </c>
      <c r="E671" s="28">
        <v>12</v>
      </c>
      <c r="F671" s="28">
        <v>12</v>
      </c>
      <c r="G671" s="34"/>
      <c r="H671" s="34"/>
      <c r="I671" s="34"/>
      <c r="J671" s="34"/>
      <c r="K671" s="34"/>
      <c r="L671" s="34"/>
      <c r="M671" s="28"/>
    </row>
    <row r="672" spans="1:13" ht="15.75">
      <c r="A672" s="28">
        <v>4497</v>
      </c>
      <c r="B672" s="76" t="s">
        <v>2398</v>
      </c>
      <c r="C672" s="89">
        <v>4125300401</v>
      </c>
      <c r="D672" s="34"/>
      <c r="E672" s="34"/>
      <c r="F672" s="34"/>
      <c r="G672" s="34"/>
      <c r="H672" s="34"/>
      <c r="I672" s="34"/>
      <c r="J672" s="34"/>
      <c r="K672" s="28"/>
      <c r="L672" s="28">
        <v>15</v>
      </c>
      <c r="M672" s="28"/>
    </row>
    <row r="673" spans="1:13" ht="15.75">
      <c r="A673" s="28">
        <v>4481</v>
      </c>
      <c r="B673" s="76" t="s">
        <v>2399</v>
      </c>
      <c r="C673" s="89">
        <v>4125288259</v>
      </c>
      <c r="D673" s="34"/>
      <c r="E673" s="34"/>
      <c r="F673" s="34"/>
      <c r="G673" s="34"/>
      <c r="H673" s="34"/>
      <c r="I673" s="34"/>
      <c r="J673" s="34"/>
      <c r="K673" s="28">
        <v>5</v>
      </c>
      <c r="L673" s="28"/>
      <c r="M673" s="28"/>
    </row>
    <row r="674" spans="1:13" ht="15.75">
      <c r="A674" s="28">
        <v>4747</v>
      </c>
      <c r="B674" s="76" t="s">
        <v>1694</v>
      </c>
      <c r="C674" s="89">
        <v>4125037621</v>
      </c>
      <c r="D674" s="34"/>
      <c r="E674" s="34"/>
      <c r="F674" s="34"/>
      <c r="G674" s="34"/>
      <c r="H674" s="34"/>
      <c r="I674" s="34"/>
      <c r="J674" s="34"/>
      <c r="K674" s="28">
        <v>5</v>
      </c>
      <c r="L674" s="28">
        <v>6</v>
      </c>
      <c r="M674" s="28"/>
    </row>
    <row r="675" spans="1:13" ht="15.75">
      <c r="A675" s="28">
        <v>4905</v>
      </c>
      <c r="B675" s="76" t="s">
        <v>2400</v>
      </c>
      <c r="C675" s="89">
        <v>4125197026</v>
      </c>
      <c r="D675" s="34"/>
      <c r="E675" s="34"/>
      <c r="F675" s="34"/>
      <c r="G675" s="34"/>
      <c r="H675" s="34"/>
      <c r="I675" s="34"/>
      <c r="J675" s="34"/>
      <c r="K675" s="34"/>
      <c r="L675" s="28">
        <v>10</v>
      </c>
      <c r="M675" s="28"/>
    </row>
    <row r="676" spans="1:13" ht="15.75">
      <c r="A676" s="28">
        <v>5030</v>
      </c>
      <c r="B676" s="76" t="s">
        <v>2401</v>
      </c>
      <c r="C676" s="89">
        <v>4125304164</v>
      </c>
      <c r="D676" s="34"/>
      <c r="E676" s="34"/>
      <c r="F676" s="34"/>
      <c r="G676" s="34"/>
      <c r="H676" s="34"/>
      <c r="I676" s="34"/>
      <c r="J676" s="34"/>
      <c r="K676" s="28">
        <v>10</v>
      </c>
      <c r="L676" s="28">
        <v>10</v>
      </c>
      <c r="M676" s="28"/>
    </row>
    <row r="677" spans="1:13" ht="15.75">
      <c r="A677" s="28">
        <v>3967</v>
      </c>
      <c r="B677" s="76" t="s">
        <v>2402</v>
      </c>
      <c r="C677" s="89">
        <v>4125274249</v>
      </c>
      <c r="D677" s="34"/>
      <c r="E677" s="34"/>
      <c r="F677" s="34"/>
      <c r="G677" s="34"/>
      <c r="H677" s="34"/>
      <c r="I677" s="34"/>
      <c r="J677" s="34"/>
      <c r="K677" s="28">
        <v>5</v>
      </c>
      <c r="L677" s="28">
        <v>10</v>
      </c>
      <c r="M677" s="28"/>
    </row>
    <row r="678" spans="1:13" ht="15.75">
      <c r="A678" s="28">
        <v>3858</v>
      </c>
      <c r="B678" s="76" t="s">
        <v>2403</v>
      </c>
      <c r="C678" s="89">
        <v>4125274109</v>
      </c>
      <c r="D678" s="34"/>
      <c r="E678" s="34"/>
      <c r="F678" s="34"/>
      <c r="G678" s="34"/>
      <c r="H678" s="34"/>
      <c r="I678" s="34"/>
      <c r="J678" s="34"/>
      <c r="K678" s="28">
        <v>10</v>
      </c>
      <c r="L678" s="28">
        <v>5</v>
      </c>
      <c r="M678" s="28"/>
    </row>
    <row r="679" spans="1:13" ht="15.75">
      <c r="A679" s="97"/>
      <c r="B679" s="98"/>
      <c r="C679" s="99"/>
      <c r="D679" s="97"/>
      <c r="E679" s="97"/>
      <c r="F679" s="97"/>
      <c r="G679" s="97"/>
      <c r="H679" s="97"/>
      <c r="I679" s="97"/>
      <c r="J679" s="97"/>
      <c r="K679" s="97"/>
      <c r="L679" s="97"/>
      <c r="M679" s="97" t="s">
        <v>2415</v>
      </c>
    </row>
    <row r="680" spans="1:13" ht="15.75">
      <c r="A680" s="28"/>
      <c r="B680" s="75" t="s">
        <v>2416</v>
      </c>
      <c r="C680" s="89"/>
      <c r="D680" s="28"/>
      <c r="E680" s="28"/>
      <c r="F680" s="28"/>
      <c r="G680" s="28"/>
      <c r="H680" s="28"/>
      <c r="I680" s="28"/>
      <c r="J680" s="28"/>
      <c r="K680" s="28"/>
      <c r="L680" s="28"/>
      <c r="M680" s="28"/>
    </row>
    <row r="681" spans="1:13" ht="15.75">
      <c r="A681" s="56">
        <v>2021</v>
      </c>
      <c r="B681" s="76" t="s">
        <v>2419</v>
      </c>
      <c r="C681" s="89">
        <v>4125340543</v>
      </c>
      <c r="D681" s="28">
        <v>25</v>
      </c>
      <c r="E681" s="28">
        <v>10</v>
      </c>
      <c r="F681" s="28">
        <v>10</v>
      </c>
      <c r="G681" s="28"/>
      <c r="H681" s="28"/>
      <c r="I681" s="28"/>
      <c r="J681" s="28"/>
      <c r="K681" s="28"/>
      <c r="L681" s="28"/>
      <c r="M681" s="28"/>
    </row>
    <row r="682" spans="1:13" ht="15.75">
      <c r="A682" s="28">
        <v>2021</v>
      </c>
      <c r="B682" s="76" t="s">
        <v>2419</v>
      </c>
      <c r="C682" s="89">
        <v>4125340725</v>
      </c>
      <c r="D682" s="28"/>
      <c r="E682" s="28"/>
      <c r="F682" s="28">
        <v>15</v>
      </c>
      <c r="G682" s="28"/>
      <c r="H682" s="28"/>
      <c r="I682" s="28"/>
      <c r="J682" s="28"/>
      <c r="K682" s="28"/>
      <c r="L682" s="28"/>
      <c r="M682" s="28"/>
    </row>
    <row r="683" spans="1:13" ht="15.75">
      <c r="A683" s="28">
        <v>2355</v>
      </c>
      <c r="B683" s="76" t="s">
        <v>2420</v>
      </c>
      <c r="C683" s="89">
        <v>4125339642</v>
      </c>
      <c r="D683" s="28"/>
      <c r="E683" s="28"/>
      <c r="F683" s="28"/>
      <c r="G683" s="28"/>
      <c r="H683" s="28"/>
      <c r="I683" s="28"/>
      <c r="J683" s="28"/>
      <c r="K683" s="28"/>
      <c r="L683" s="28">
        <v>5</v>
      </c>
      <c r="M683" s="28"/>
    </row>
    <row r="684" spans="1:13" ht="15.75">
      <c r="A684" s="28">
        <v>3230</v>
      </c>
      <c r="B684" s="76" t="s">
        <v>2421</v>
      </c>
      <c r="C684" s="89">
        <v>4125338745</v>
      </c>
      <c r="D684" s="28"/>
      <c r="E684" s="28"/>
      <c r="F684" s="28"/>
      <c r="G684" s="28"/>
      <c r="H684" s="28"/>
      <c r="I684" s="28"/>
      <c r="J684" s="28"/>
      <c r="K684" s="28">
        <v>2</v>
      </c>
      <c r="L684" s="28">
        <v>5</v>
      </c>
      <c r="M684" s="28"/>
    </row>
    <row r="685" spans="1:13" ht="15.75">
      <c r="A685" s="28">
        <v>2143</v>
      </c>
      <c r="B685" s="76" t="s">
        <v>2422</v>
      </c>
      <c r="C685" s="89">
        <v>4125342970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5.75">
      <c r="A686" s="28">
        <v>3962</v>
      </c>
      <c r="B686" s="76" t="s">
        <v>2423</v>
      </c>
      <c r="C686" s="89">
        <v>4125342680</v>
      </c>
      <c r="D686" s="28"/>
      <c r="E686" s="28"/>
      <c r="F686" s="28"/>
      <c r="G686" s="28"/>
      <c r="H686" s="28"/>
      <c r="I686" s="28"/>
      <c r="J686" s="28"/>
      <c r="K686" s="28"/>
      <c r="L686" s="28">
        <v>10</v>
      </c>
      <c r="M686" s="56" t="s">
        <v>2424</v>
      </c>
    </row>
    <row r="687" spans="1:13" ht="15.75">
      <c r="A687" s="88">
        <v>3691</v>
      </c>
      <c r="B687" s="76" t="s">
        <v>2425</v>
      </c>
      <c r="C687" s="89">
        <v>4125316506</v>
      </c>
      <c r="D687" s="28">
        <v>5</v>
      </c>
      <c r="E687" s="28"/>
      <c r="F687" s="28"/>
      <c r="G687" s="28"/>
      <c r="H687" s="28"/>
      <c r="I687" s="28"/>
      <c r="J687" s="28"/>
      <c r="K687" s="28"/>
      <c r="L687" s="28"/>
      <c r="M687" s="28"/>
    </row>
    <row r="688" spans="1:13" ht="15.75">
      <c r="A688" s="28">
        <v>3691</v>
      </c>
      <c r="B688" s="76" t="s">
        <v>2425</v>
      </c>
      <c r="C688" s="89">
        <v>4125316507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>
      <c r="A689" s="28">
        <v>1658</v>
      </c>
      <c r="B689" s="76" t="s">
        <v>2426</v>
      </c>
      <c r="C689" s="89">
        <v>4125332353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5.75">
      <c r="A690" s="28">
        <v>2260</v>
      </c>
      <c r="B690" s="76" t="s">
        <v>2427</v>
      </c>
      <c r="C690" s="89">
        <v>4125317311</v>
      </c>
      <c r="D690" s="28"/>
      <c r="E690" s="28"/>
      <c r="F690" s="28"/>
      <c r="G690" s="28"/>
      <c r="H690" s="28"/>
      <c r="I690" s="28"/>
      <c r="J690" s="28"/>
      <c r="K690" s="28"/>
      <c r="L690" s="28">
        <v>5</v>
      </c>
      <c r="M690" s="28"/>
    </row>
    <row r="691" spans="1:13" ht="15.75">
      <c r="A691" s="28">
        <v>2807</v>
      </c>
      <c r="B691" s="76" t="s">
        <v>802</v>
      </c>
      <c r="C691" s="89">
        <v>4125316411</v>
      </c>
      <c r="D691" s="28"/>
      <c r="E691" s="28"/>
      <c r="F691" s="28"/>
      <c r="G691" s="28"/>
      <c r="H691" s="28"/>
      <c r="I691" s="28"/>
      <c r="J691" s="28"/>
      <c r="K691" s="28"/>
      <c r="L691" s="28">
        <v>5</v>
      </c>
      <c r="M691" s="28"/>
    </row>
    <row r="692" spans="1:13" ht="15.75">
      <c r="A692" s="28">
        <v>5288</v>
      </c>
      <c r="B692" s="76" t="s">
        <v>1414</v>
      </c>
      <c r="C692" s="89">
        <v>4125316512</v>
      </c>
      <c r="D692" s="28"/>
      <c r="E692" s="28"/>
      <c r="F692" s="28"/>
      <c r="G692" s="28"/>
      <c r="H692" s="28"/>
      <c r="I692" s="28"/>
      <c r="J692" s="28"/>
      <c r="K692" s="28"/>
      <c r="L692" s="28">
        <v>5</v>
      </c>
      <c r="M692" s="28"/>
    </row>
    <row r="693" spans="1:13" ht="15.75">
      <c r="A693" s="28">
        <v>4750</v>
      </c>
      <c r="B693" s="76" t="s">
        <v>911</v>
      </c>
      <c r="C693" s="89">
        <v>4125321820</v>
      </c>
      <c r="D693" s="28"/>
      <c r="E693" s="28"/>
      <c r="F693" s="28"/>
      <c r="G693" s="28"/>
      <c r="H693" s="28"/>
      <c r="I693" s="28"/>
      <c r="J693" s="28"/>
      <c r="K693" s="28"/>
      <c r="L693" s="28">
        <v>10</v>
      </c>
      <c r="M693" s="28" t="s">
        <v>2428</v>
      </c>
    </row>
    <row r="694" spans="1:13" ht="15.75">
      <c r="A694" s="28"/>
      <c r="B694" s="36" t="s">
        <v>590</v>
      </c>
      <c r="C694" s="89"/>
      <c r="D694" s="28"/>
      <c r="E694" s="28"/>
      <c r="F694" s="28"/>
      <c r="G694" s="28"/>
      <c r="H694" s="28"/>
      <c r="I694" s="28"/>
      <c r="J694" s="28"/>
      <c r="K694" s="28"/>
      <c r="L694" s="28"/>
      <c r="M694" s="53" t="s">
        <v>2417</v>
      </c>
    </row>
    <row r="695" spans="1:13" ht="15.75">
      <c r="A695" s="28">
        <v>4970</v>
      </c>
      <c r="B695" s="76" t="s">
        <v>1347</v>
      </c>
      <c r="C695" s="89">
        <v>4125325260</v>
      </c>
      <c r="D695" s="28"/>
      <c r="E695" s="28"/>
      <c r="F695" s="28"/>
      <c r="G695" s="28"/>
      <c r="H695" s="28"/>
      <c r="I695" s="28"/>
      <c r="J695" s="28"/>
      <c r="K695" s="28">
        <v>13</v>
      </c>
      <c r="L695" s="28">
        <v>21</v>
      </c>
      <c r="M695" s="28"/>
    </row>
    <row r="696" spans="1:13" ht="15.75">
      <c r="A696" s="28">
        <v>5069</v>
      </c>
      <c r="B696" s="76" t="s">
        <v>1235</v>
      </c>
      <c r="C696" s="89">
        <v>4125325294</v>
      </c>
      <c r="D696" s="28"/>
      <c r="E696" s="28"/>
      <c r="F696" s="28"/>
      <c r="G696" s="28"/>
      <c r="H696" s="28"/>
      <c r="I696" s="28"/>
      <c r="J696" s="28"/>
      <c r="K696" s="28">
        <v>14</v>
      </c>
      <c r="L696" s="28">
        <v>6</v>
      </c>
      <c r="M696" s="28"/>
    </row>
    <row r="697" spans="1:13" ht="15.75">
      <c r="A697" s="28">
        <v>3822</v>
      </c>
      <c r="B697" s="76" t="s">
        <v>808</v>
      </c>
      <c r="C697" s="89">
        <v>4125325229</v>
      </c>
      <c r="D697" s="28"/>
      <c r="E697" s="28"/>
      <c r="F697" s="28"/>
      <c r="G697" s="28"/>
      <c r="H697" s="28"/>
      <c r="I697" s="28"/>
      <c r="J697" s="28"/>
      <c r="K697" s="28">
        <v>19</v>
      </c>
      <c r="L697" s="28">
        <v>14</v>
      </c>
      <c r="M697" s="28"/>
    </row>
    <row r="698" spans="1:13" ht="15.75">
      <c r="A698" s="28">
        <v>3952</v>
      </c>
      <c r="B698" s="76" t="s">
        <v>2418</v>
      </c>
      <c r="C698" s="89">
        <v>4125325230</v>
      </c>
      <c r="D698" s="28"/>
      <c r="E698" s="28"/>
      <c r="F698" s="28"/>
      <c r="G698" s="28"/>
      <c r="H698" s="28"/>
      <c r="I698" s="28"/>
      <c r="J698" s="28"/>
      <c r="K698" s="28">
        <v>19</v>
      </c>
      <c r="L698" s="28">
        <v>14</v>
      </c>
      <c r="M698" s="28"/>
    </row>
    <row r="699" spans="1:13" ht="15.75">
      <c r="A699" s="28">
        <v>4483</v>
      </c>
      <c r="B699" s="76" t="s">
        <v>1111</v>
      </c>
      <c r="C699" s="89">
        <v>4125325232</v>
      </c>
      <c r="D699" s="28"/>
      <c r="E699" s="28"/>
      <c r="F699" s="28"/>
      <c r="G699" s="28"/>
      <c r="H699" s="28"/>
      <c r="I699" s="28"/>
      <c r="J699" s="28"/>
      <c r="K699" s="28">
        <v>9</v>
      </c>
      <c r="L699" s="28">
        <v>6</v>
      </c>
      <c r="M699" s="28"/>
    </row>
    <row r="700" spans="1:13" ht="15.75">
      <c r="A700" s="28">
        <v>4664</v>
      </c>
      <c r="B700" s="76" t="s">
        <v>875</v>
      </c>
      <c r="C700" s="89">
        <v>4125325258</v>
      </c>
      <c r="D700" s="28"/>
      <c r="E700" s="28"/>
      <c r="F700" s="28"/>
      <c r="G700" s="28"/>
      <c r="H700" s="28"/>
      <c r="I700" s="28"/>
      <c r="J700" s="28"/>
      <c r="K700" s="28">
        <v>17</v>
      </c>
      <c r="L700" s="28">
        <v>19</v>
      </c>
      <c r="M700" s="28"/>
    </row>
    <row r="701" spans="1:13" ht="15.75">
      <c r="A701" s="67"/>
      <c r="B701" s="129"/>
      <c r="C701" s="130"/>
      <c r="D701" s="67"/>
      <c r="E701" s="67"/>
      <c r="F701" s="67"/>
      <c r="G701" s="67"/>
      <c r="H701" s="67"/>
      <c r="I701" s="67"/>
      <c r="J701" s="67"/>
      <c r="K701" s="67"/>
      <c r="L701" s="67"/>
      <c r="M701" s="67" t="s">
        <v>2429</v>
      </c>
    </row>
    <row r="702" spans="1:13" ht="15.75">
      <c r="A702" s="42"/>
      <c r="B702" s="83"/>
      <c r="C702" s="84"/>
      <c r="D702" s="42"/>
      <c r="E702" s="42"/>
      <c r="F702" s="42"/>
      <c r="G702" s="42"/>
      <c r="H702" s="42"/>
      <c r="I702" s="42"/>
      <c r="J702" s="42"/>
      <c r="K702" s="42"/>
      <c r="L702" s="42"/>
      <c r="M702" s="85"/>
    </row>
    <row r="703" spans="1:13" ht="15.75">
      <c r="A703" s="90"/>
      <c r="B703" s="12" t="s">
        <v>18</v>
      </c>
      <c r="C703" s="85"/>
      <c r="D703" s="85">
        <f t="shared" ref="D703:L703" si="0">SUM(D5:D702)</f>
        <v>332</v>
      </c>
      <c r="E703" s="85">
        <f t="shared" si="0"/>
        <v>222</v>
      </c>
      <c r="F703" s="85">
        <f t="shared" si="0"/>
        <v>245</v>
      </c>
      <c r="G703" s="85">
        <f t="shared" si="0"/>
        <v>98</v>
      </c>
      <c r="H703" s="85">
        <f t="shared" si="0"/>
        <v>65</v>
      </c>
      <c r="I703" s="85">
        <f t="shared" si="0"/>
        <v>76</v>
      </c>
      <c r="J703" s="85">
        <f t="shared" si="0"/>
        <v>165</v>
      </c>
      <c r="K703" s="85">
        <f t="shared" si="0"/>
        <v>2368</v>
      </c>
      <c r="L703" s="85">
        <f t="shared" si="0"/>
        <v>3478</v>
      </c>
    </row>
  </sheetData>
  <mergeCells count="1">
    <mergeCell ref="A1:M1"/>
  </mergeCells>
  <conditionalFormatting sqref="C2:C3">
    <cfRule type="duplicateValues" dxfId="1183" priority="175"/>
    <cfRule type="duplicateValues" dxfId="1182" priority="176"/>
    <cfRule type="duplicateValues" dxfId="1181" priority="177"/>
  </conditionalFormatting>
  <conditionalFormatting sqref="C2:C18">
    <cfRule type="duplicateValues" dxfId="1180" priority="11293"/>
  </conditionalFormatting>
  <conditionalFormatting sqref="C3">
    <cfRule type="duplicateValues" dxfId="1179" priority="172"/>
    <cfRule type="duplicateValues" dxfId="1178" priority="173"/>
    <cfRule type="duplicateValues" dxfId="1177" priority="174"/>
  </conditionalFormatting>
  <conditionalFormatting sqref="C4:C18">
    <cfRule type="duplicateValues" dxfId="1176" priority="11298"/>
    <cfRule type="duplicateValues" dxfId="1175" priority="11299"/>
    <cfRule type="duplicateValues" dxfId="1174" priority="11300"/>
  </conditionalFormatting>
  <conditionalFormatting sqref="C46">
    <cfRule type="duplicateValues" dxfId="1173" priority="40"/>
    <cfRule type="duplicateValues" dxfId="1172" priority="41"/>
    <cfRule type="duplicateValues" dxfId="1171" priority="42"/>
  </conditionalFormatting>
  <conditionalFormatting sqref="C54">
    <cfRule type="duplicateValues" dxfId="1170" priority="43"/>
    <cfRule type="duplicateValues" dxfId="1169" priority="44"/>
    <cfRule type="duplicateValues" dxfId="1168" priority="45"/>
  </conditionalFormatting>
  <conditionalFormatting sqref="C60:C61">
    <cfRule type="duplicateValues" dxfId="1167" priority="137"/>
    <cfRule type="duplicateValues" dxfId="1166" priority="138"/>
    <cfRule type="duplicateValues" dxfId="1165" priority="139"/>
  </conditionalFormatting>
  <conditionalFormatting sqref="C62:C69 C240:C294 C179:C215 C226:C238 C296:C356 C2:C45 C55:C59 C47:C53 C71:C100 C103:C173 C176:C177 C217:C224 C358:C431">
    <cfRule type="duplicateValues" dxfId="1164" priority="11374"/>
  </conditionalFormatting>
  <conditionalFormatting sqref="C62:C69 C240:C294 C179:C215 C226:C238 C296:C356 C19:C45 C55:C59 C47:C53 C71:C100 C103:C173 C176:C177 C217:C224 C358:C431">
    <cfRule type="duplicateValues" dxfId="1163" priority="11361"/>
  </conditionalFormatting>
  <conditionalFormatting sqref="C70">
    <cfRule type="duplicateValues" dxfId="1162" priority="37"/>
    <cfRule type="duplicateValues" dxfId="1161" priority="38"/>
    <cfRule type="duplicateValues" dxfId="1160" priority="39"/>
  </conditionalFormatting>
  <conditionalFormatting sqref="C101">
    <cfRule type="duplicateValues" dxfId="1159" priority="34"/>
    <cfRule type="duplicateValues" dxfId="1158" priority="35"/>
    <cfRule type="duplicateValues" dxfId="1157" priority="36"/>
  </conditionalFormatting>
  <conditionalFormatting sqref="C102">
    <cfRule type="duplicateValues" dxfId="1156" priority="25"/>
    <cfRule type="duplicateValues" dxfId="1155" priority="26"/>
    <cfRule type="duplicateValues" dxfId="1154" priority="27"/>
  </conditionalFormatting>
  <conditionalFormatting sqref="C174">
    <cfRule type="duplicateValues" dxfId="1153" priority="31"/>
    <cfRule type="duplicateValues" dxfId="1152" priority="32"/>
    <cfRule type="duplicateValues" dxfId="1151" priority="33"/>
  </conditionalFormatting>
  <conditionalFormatting sqref="C175">
    <cfRule type="duplicateValues" dxfId="1150" priority="28"/>
    <cfRule type="duplicateValues" dxfId="1149" priority="29"/>
    <cfRule type="duplicateValues" dxfId="1148" priority="30"/>
  </conditionalFormatting>
  <conditionalFormatting sqref="C178">
    <cfRule type="duplicateValues" dxfId="1147" priority="104"/>
    <cfRule type="duplicateValues" dxfId="1146" priority="105"/>
    <cfRule type="duplicateValues" dxfId="1145" priority="106"/>
  </conditionalFormatting>
  <conditionalFormatting sqref="C216">
    <cfRule type="duplicateValues" dxfId="1144" priority="22"/>
    <cfRule type="duplicateValues" dxfId="1143" priority="23"/>
    <cfRule type="duplicateValues" dxfId="1142" priority="24"/>
  </conditionalFormatting>
  <conditionalFormatting sqref="C225">
    <cfRule type="duplicateValues" dxfId="1141" priority="19"/>
    <cfRule type="duplicateValues" dxfId="1140" priority="20"/>
    <cfRule type="duplicateValues" dxfId="1139" priority="21"/>
  </conditionalFormatting>
  <conditionalFormatting sqref="C239">
    <cfRule type="duplicateValues" dxfId="1138" priority="134"/>
    <cfRule type="duplicateValues" dxfId="1137" priority="135"/>
    <cfRule type="duplicateValues" dxfId="1136" priority="136"/>
  </conditionalFormatting>
  <conditionalFormatting sqref="C295">
    <cfRule type="duplicateValues" dxfId="1135" priority="98"/>
    <cfRule type="duplicateValues" dxfId="1134" priority="99"/>
    <cfRule type="duplicateValues" dxfId="1133" priority="100"/>
  </conditionalFormatting>
  <conditionalFormatting sqref="C357">
    <cfRule type="duplicateValues" dxfId="1132" priority="16"/>
    <cfRule type="duplicateValues" dxfId="1131" priority="17"/>
    <cfRule type="duplicateValues" dxfId="1130" priority="18"/>
  </conditionalFormatting>
  <conditionalFormatting sqref="C432">
    <cfRule type="duplicateValues" dxfId="1129" priority="203"/>
  </conditionalFormatting>
  <conditionalFormatting sqref="C483">
    <cfRule type="duplicateValues" dxfId="1128" priority="13"/>
    <cfRule type="duplicateValues" dxfId="1127" priority="14"/>
    <cfRule type="duplicateValues" dxfId="1126" priority="15"/>
  </conditionalFormatting>
  <conditionalFormatting sqref="C557">
    <cfRule type="duplicateValues" dxfId="1125" priority="10"/>
    <cfRule type="duplicateValues" dxfId="1124" priority="11"/>
    <cfRule type="duplicateValues" dxfId="1123" priority="12"/>
  </conditionalFormatting>
  <conditionalFormatting sqref="C593:C603">
    <cfRule type="duplicateValues" dxfId="1122" priority="7"/>
    <cfRule type="duplicateValues" dxfId="1121" priority="8"/>
    <cfRule type="duplicateValues" dxfId="1120" priority="9"/>
  </conditionalFormatting>
  <conditionalFormatting sqref="C670">
    <cfRule type="duplicateValues" dxfId="1119" priority="4"/>
    <cfRule type="duplicateValues" dxfId="1118" priority="5"/>
    <cfRule type="duplicateValues" dxfId="1117" priority="6"/>
  </conditionalFormatting>
  <conditionalFormatting sqref="C694">
    <cfRule type="duplicateValues" dxfId="1116" priority="1"/>
    <cfRule type="duplicateValues" dxfId="1115" priority="2"/>
    <cfRule type="duplicateValues" dxfId="1114" priority="3"/>
  </conditionalFormatting>
  <conditionalFormatting sqref="C695:C701 C671:C693 C604:C669 C558:C592 C484:C556 C433:C482">
    <cfRule type="duplicateValues" dxfId="1113" priority="11403"/>
  </conditionalFormatting>
  <conditionalFormatting sqref="C702">
    <cfRule type="duplicateValues" dxfId="1112" priority="194"/>
  </conditionalFormatting>
  <conditionalFormatting sqref="C703">
    <cfRule type="duplicateValues" dxfId="1111" priority="162"/>
    <cfRule type="duplicateValues" dxfId="1110" priority="163"/>
    <cfRule type="duplicateValues" dxfId="1109" priority="164"/>
    <cfRule type="duplicateValues" dxfId="1108" priority="180"/>
    <cfRule type="duplicateValues" dxfId="1107" priority="181"/>
    <cfRule type="duplicateValues" dxfId="1106" priority="182"/>
  </conditionalFormatting>
  <conditionalFormatting sqref="C704:C65536 C62:C69 C240:C294 C179:C215 C226:C238 C296:C356 C2:C45 C55:C59 C47:C53 C71:C100 C103:C173 C176:C177 C217:C224 C358:C431">
    <cfRule type="duplicateValues" dxfId="1105" priority="202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pane xSplit="3" ySplit="4" topLeftCell="D5" activePane="bottomRight" state="frozen"/>
      <selection activeCell="O333" sqref="O333"/>
      <selection pane="topRight" activeCell="O333" sqref="O333"/>
      <selection pane="bottomLeft" activeCell="O333" sqref="O333"/>
      <selection pane="bottomRight" activeCell="L24" sqref="L24"/>
    </sheetView>
  </sheetViews>
  <sheetFormatPr defaultRowHeight="1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>
      <c r="A5" s="71"/>
      <c r="B5" s="103" t="s">
        <v>2233</v>
      </c>
      <c r="C5" s="104"/>
      <c r="D5" s="71"/>
      <c r="E5" s="71"/>
      <c r="F5" s="71"/>
      <c r="G5" s="71"/>
      <c r="H5" s="71"/>
      <c r="I5" s="71"/>
      <c r="J5" s="71"/>
      <c r="K5" s="71"/>
      <c r="L5" s="71"/>
      <c r="M5" s="71"/>
      <c r="N5" s="16"/>
    </row>
    <row r="6" spans="1:14" s="15" customFormat="1" ht="17.25" customHeight="1">
      <c r="A6" s="71"/>
      <c r="B6" s="103" t="s">
        <v>2234</v>
      </c>
      <c r="C6" s="104"/>
      <c r="D6" s="71">
        <v>15</v>
      </c>
      <c r="E6" s="71">
        <v>15</v>
      </c>
      <c r="F6" s="71">
        <v>15</v>
      </c>
      <c r="G6" s="71">
        <v>15</v>
      </c>
      <c r="H6" s="71"/>
      <c r="I6" s="71"/>
      <c r="J6" s="71"/>
      <c r="K6" s="71"/>
      <c r="L6" s="71"/>
      <c r="M6" s="71"/>
      <c r="N6" s="16"/>
    </row>
    <row r="7" spans="1:14" s="15" customFormat="1" ht="17.25" customHeight="1">
      <c r="A7" s="71"/>
      <c r="B7" s="103" t="s">
        <v>2235</v>
      </c>
      <c r="C7" s="104"/>
      <c r="D7" s="71">
        <v>5</v>
      </c>
      <c r="E7" s="71">
        <v>5</v>
      </c>
      <c r="F7" s="71">
        <v>5</v>
      </c>
      <c r="G7" s="71"/>
      <c r="H7" s="71"/>
      <c r="I7" s="71"/>
      <c r="J7" s="71"/>
      <c r="K7" s="71"/>
      <c r="L7" s="71"/>
      <c r="M7" s="71"/>
      <c r="N7" s="16"/>
    </row>
    <row r="8" spans="1:14" s="15" customFormat="1" ht="17.25" customHeight="1">
      <c r="A8" s="71"/>
      <c r="B8" s="103" t="s">
        <v>2294</v>
      </c>
      <c r="C8" s="104"/>
      <c r="D8" s="71">
        <v>6</v>
      </c>
      <c r="E8" s="71">
        <v>6</v>
      </c>
      <c r="F8" s="71">
        <v>6</v>
      </c>
      <c r="G8" s="71"/>
      <c r="H8" s="71"/>
      <c r="I8" s="71"/>
      <c r="J8" s="71"/>
      <c r="K8" s="71"/>
      <c r="L8" s="71"/>
      <c r="M8" s="71"/>
      <c r="N8" s="16"/>
    </row>
    <row r="9" spans="1:14" s="15" customFormat="1" ht="17.25" customHeight="1">
      <c r="A9" s="71"/>
      <c r="B9" s="103" t="s">
        <v>2297</v>
      </c>
      <c r="C9" s="104"/>
      <c r="D9" s="71">
        <v>5</v>
      </c>
      <c r="E9" s="71">
        <v>5</v>
      </c>
      <c r="F9" s="71">
        <v>5</v>
      </c>
      <c r="G9" s="71">
        <v>3</v>
      </c>
      <c r="H9" s="71"/>
      <c r="I9" s="71"/>
      <c r="J9" s="71"/>
      <c r="K9" s="71"/>
      <c r="L9" s="71"/>
      <c r="M9" s="71"/>
      <c r="N9" s="16"/>
    </row>
    <row r="10" spans="1:14" ht="15.75">
      <c r="A10" s="42"/>
      <c r="B10" s="83"/>
      <c r="C10" s="84"/>
      <c r="D10" s="42"/>
      <c r="E10" s="42"/>
      <c r="F10" s="42"/>
      <c r="G10" s="42"/>
      <c r="H10" s="42"/>
      <c r="I10" s="42"/>
      <c r="J10" s="42"/>
      <c r="K10" s="42"/>
      <c r="L10" s="42"/>
      <c r="M10" s="85"/>
    </row>
    <row r="11" spans="1:14" ht="15.75">
      <c r="A11" s="90"/>
      <c r="B11" s="12" t="s">
        <v>18</v>
      </c>
      <c r="C11" s="85"/>
      <c r="D11" s="85">
        <f t="shared" ref="D11:L11" si="0">SUM(D5:D10)</f>
        <v>31</v>
      </c>
      <c r="E11" s="85">
        <f t="shared" si="0"/>
        <v>31</v>
      </c>
      <c r="F11" s="85">
        <f t="shared" si="0"/>
        <v>31</v>
      </c>
      <c r="G11" s="85">
        <f t="shared" si="0"/>
        <v>18</v>
      </c>
      <c r="H11" s="85">
        <f t="shared" si="0"/>
        <v>0</v>
      </c>
      <c r="I11" s="85">
        <f t="shared" si="0"/>
        <v>0</v>
      </c>
      <c r="J11" s="85">
        <f t="shared" si="0"/>
        <v>0</v>
      </c>
      <c r="K11" s="85">
        <f t="shared" si="0"/>
        <v>0</v>
      </c>
      <c r="L11" s="85">
        <f t="shared" si="0"/>
        <v>0</v>
      </c>
    </row>
  </sheetData>
  <mergeCells count="1">
    <mergeCell ref="A1:M1"/>
  </mergeCells>
  <conditionalFormatting sqref="C2:C3">
    <cfRule type="duplicateValues" dxfId="1104" priority="73"/>
    <cfRule type="duplicateValues" dxfId="1103" priority="74"/>
    <cfRule type="duplicateValues" dxfId="1102" priority="75"/>
  </conditionalFormatting>
  <conditionalFormatting sqref="C2:C4">
    <cfRule type="duplicateValues" dxfId="1101" priority="11329"/>
  </conditionalFormatting>
  <conditionalFormatting sqref="C2:C9">
    <cfRule type="duplicateValues" dxfId="1100" priority="11362"/>
  </conditionalFormatting>
  <conditionalFormatting sqref="C3">
    <cfRule type="duplicateValues" dxfId="1099" priority="70"/>
    <cfRule type="duplicateValues" dxfId="1098" priority="71"/>
    <cfRule type="duplicateValues" dxfId="1097" priority="72"/>
  </conditionalFormatting>
  <conditionalFormatting sqref="C4">
    <cfRule type="duplicateValues" dxfId="1096" priority="11330"/>
    <cfRule type="duplicateValues" dxfId="1095" priority="11331"/>
    <cfRule type="duplicateValues" dxfId="1094" priority="11332"/>
  </conditionalFormatting>
  <conditionalFormatting sqref="C5:C9">
    <cfRule type="duplicateValues" dxfId="1093" priority="11361"/>
  </conditionalFormatting>
  <conditionalFormatting sqref="C10">
    <cfRule type="duplicateValues" dxfId="1092" priority="79"/>
  </conditionalFormatting>
  <conditionalFormatting sqref="C11">
    <cfRule type="duplicateValues" dxfId="1091" priority="67"/>
    <cfRule type="duplicateValues" dxfId="1090" priority="68"/>
    <cfRule type="duplicateValues" dxfId="1089" priority="69"/>
    <cfRule type="duplicateValues" dxfId="1088" priority="76"/>
    <cfRule type="duplicateValues" dxfId="1087" priority="77"/>
    <cfRule type="duplicateValues" dxfId="1086" priority="78"/>
  </conditionalFormatting>
  <conditionalFormatting sqref="C12:C65536 C2:C9">
    <cfRule type="duplicateValues" dxfId="1085" priority="81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6"/>
  <sheetViews>
    <sheetView zoomScaleNormal="100" workbookViewId="0">
      <pane xSplit="3" ySplit="4" topLeftCell="D686" activePane="bottomRight" state="frozen"/>
      <selection activeCell="G714" sqref="G714"/>
      <selection pane="topRight" activeCell="G714" sqref="G714"/>
      <selection pane="bottomLeft" activeCell="G714" sqref="G714"/>
      <selection pane="bottomRight" activeCell="M702" sqref="M702"/>
    </sheetView>
  </sheetViews>
  <sheetFormatPr defaultRowHeight="18" customHeight="1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4"/>
    </row>
    <row r="2" spans="1:14" s="3" customFormat="1" ht="18" customHeight="1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8" customHeight="1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8" customHeight="1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8" customHeight="1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8" customHeight="1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8" customHeight="1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8" customHeight="1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8" customHeight="1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8" customHeight="1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8" customHeight="1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8" customHeight="1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8" customHeight="1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8" customHeight="1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8" customHeight="1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8" customHeight="1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8" customHeight="1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8" customHeight="1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8" customHeight="1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8" customHeight="1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8" customHeight="1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8" customHeight="1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95" t="s">
        <v>2448</v>
      </c>
      <c r="N24" s="4"/>
    </row>
    <row r="25" spans="1:14" s="3" customFormat="1" ht="18" customHeight="1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97"/>
      <c r="N25" s="4"/>
    </row>
    <row r="26" spans="1:14" s="15" customFormat="1" ht="18" customHeight="1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8" customHeight="1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8" customHeight="1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8" customHeight="1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8" customHeight="1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8" customHeight="1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8" customHeight="1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8" customHeight="1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8" customHeight="1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8" customHeight="1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8" customHeight="1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8" customHeight="1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8" customHeight="1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8" customHeight="1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8" customHeight="1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8" customHeight="1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8" customHeight="1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8" customHeight="1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8" customHeight="1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8" customHeight="1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8" customHeight="1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8" customHeight="1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8" customHeight="1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8" customHeight="1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8" customHeight="1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8" customHeight="1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8" customHeight="1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8" customHeight="1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8" customHeight="1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8" customHeight="1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8" customHeight="1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8" customHeight="1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8" customHeight="1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8" customHeight="1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8" customHeight="1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8" customHeight="1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8" customHeight="1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8" customHeight="1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8" customHeight="1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8" customHeight="1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8" customHeight="1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8" customHeight="1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8" customHeight="1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8" customHeight="1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8" customHeight="1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8" customHeight="1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8" customHeight="1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8" customHeight="1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8" customHeight="1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8" customHeight="1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8" customHeight="1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8" customHeight="1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8" customHeight="1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8" customHeight="1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8" customHeight="1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8" customHeight="1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8" customHeight="1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8" customHeight="1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8" customHeight="1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8" customHeight="1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8" customHeight="1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8" customHeight="1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8" customHeight="1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8" customHeight="1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8" customHeight="1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8" customHeight="1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8" customHeight="1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8" customHeight="1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8" customHeight="1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8" customHeight="1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8" customHeight="1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8" customHeight="1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8" customHeight="1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8" customHeight="1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8" customHeight="1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8" customHeight="1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8" customHeight="1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8" customHeight="1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8" customHeight="1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8" customHeight="1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8" customHeight="1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8" customHeight="1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8" customHeight="1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8" customHeight="1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8" customHeight="1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8" customHeight="1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8" customHeight="1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8" customHeight="1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8" customHeight="1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8" customHeight="1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8" customHeight="1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8" customHeight="1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8" customHeight="1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8" customHeight="1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8" customHeight="1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8" customHeight="1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8" customHeight="1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8" customHeight="1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8" customHeight="1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8" customHeight="1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8" customHeight="1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8" customHeight="1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8" customHeight="1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8" customHeight="1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8" customHeight="1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8" customHeight="1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8" customHeight="1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8" customHeight="1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8" customHeight="1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8" customHeight="1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8" customHeight="1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8" customHeight="1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8" customHeight="1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8" customHeight="1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8" customHeight="1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8" customHeight="1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8" customHeight="1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8" customHeight="1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8" customHeight="1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8" customHeight="1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8" customHeight="1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8" customHeight="1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8" customHeight="1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8" customHeight="1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8" customHeight="1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8" customHeight="1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8" customHeight="1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8" customHeight="1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8" customHeight="1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8" customHeight="1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8" customHeight="1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8" customHeight="1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8" customHeight="1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8" customHeight="1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8" customHeight="1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8" customHeight="1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8" customHeight="1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8" customHeight="1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8" customHeight="1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8" customHeight="1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8" customHeight="1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8" customHeight="1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8" customHeight="1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8" customHeight="1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8" customHeight="1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8" customHeight="1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8" customHeight="1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8" customHeight="1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8" customHeight="1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8" customHeight="1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8" customHeight="1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8" customHeight="1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8" customHeight="1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8" customHeight="1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8" customHeight="1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8" customHeight="1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8" customHeight="1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8" customHeight="1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8" customHeight="1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8" customHeight="1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8" customHeight="1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8" customHeight="1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8" customHeight="1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8" customHeight="1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8" customHeight="1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8" customHeight="1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8" customHeight="1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8" customHeight="1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8" customHeight="1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8" customHeight="1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8" customHeight="1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8" customHeight="1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8" customHeight="1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8" customHeight="1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8" customHeight="1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8" customHeight="1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8" customHeight="1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8" customHeight="1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8" customHeight="1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8" customHeight="1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8" customHeight="1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8" customHeight="1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8" customHeight="1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8" customHeight="1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8" customHeight="1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8" customHeight="1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8" customHeight="1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8" customHeight="1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8" customHeight="1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2670</v>
      </c>
      <c r="N214" s="16"/>
    </row>
    <row r="215" spans="1:14" s="15" customFormat="1" ht="18" customHeight="1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8" customHeight="1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8" customHeight="1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8" customHeight="1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8" customHeight="1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8" customHeight="1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8" customHeight="1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8" customHeight="1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8" customHeight="1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8" customHeight="1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8" customHeight="1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8" customHeight="1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8" customHeight="1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8" customHeight="1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8" customHeight="1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8" customHeight="1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8" customHeight="1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8" customHeight="1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8" customHeight="1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2636</v>
      </c>
      <c r="N233" s="16"/>
    </row>
    <row r="234" spans="1:14" s="15" customFormat="1" ht="18" customHeight="1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8" customHeight="1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8" customHeight="1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8" customHeight="1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8" customHeight="1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8" customHeight="1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8" customHeight="1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8" customHeight="1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8" customHeight="1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8" customHeight="1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8" customHeight="1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8" customHeight="1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8" customHeight="1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8" customHeight="1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8" customHeight="1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8" customHeight="1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8" customHeight="1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8" customHeight="1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8" customHeight="1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8" customHeight="1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8" customHeight="1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8" customHeight="1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8" customHeight="1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8" customHeight="1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8" customHeight="1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8" customHeight="1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8" customHeight="1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8" customHeight="1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8" customHeight="1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8" customHeight="1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8" customHeight="1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8" customHeight="1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8" customHeight="1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8" customHeight="1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8" customHeight="1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8" customHeight="1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8" customHeight="1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8" customHeight="1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8" customHeight="1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8" customHeight="1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8" customHeight="1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8" customHeight="1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8" customHeight="1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8" customHeight="1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8" customHeight="1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8" customHeight="1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8" customHeight="1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8" customHeight="1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8" customHeight="1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8" customHeight="1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8" customHeight="1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8" customHeight="1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8" customHeight="1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8" customHeight="1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8" customHeight="1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8" customHeight="1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8" customHeight="1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8" customHeight="1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8" customHeight="1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8" customHeight="1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8" customHeight="1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8" customHeight="1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8" customHeight="1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8" customHeight="1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8" customHeight="1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8" customHeight="1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8" customHeight="1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8" customHeight="1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8" customHeight="1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8" customHeight="1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8" customHeight="1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8" customHeight="1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8" customHeight="1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8" customHeight="1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8" customHeight="1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8" customHeight="1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8" customHeight="1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8" customHeight="1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8" customHeight="1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8" customHeight="1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8" customHeight="1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8" customHeight="1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8" customHeight="1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8" customHeight="1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8" customHeight="1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8" customHeight="1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8" customHeight="1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8" customHeight="1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8" customHeight="1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8" customHeight="1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8" customHeight="1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8" customHeight="1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8" customHeight="1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8" customHeight="1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8" customHeight="1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8" customHeight="1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8" customHeight="1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8" customHeight="1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8" customHeight="1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8" customHeight="1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8" customHeight="1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8" customHeight="1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8" customHeight="1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8" customHeight="1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8" customHeight="1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s="15" customFormat="1" ht="18" customHeight="1">
      <c r="A339" s="28"/>
      <c r="B339" s="75" t="s">
        <v>2612</v>
      </c>
      <c r="C339" s="8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16"/>
    </row>
    <row r="340" spans="1:14" ht="18" customHeight="1">
      <c r="A340" s="56">
        <v>3727</v>
      </c>
      <c r="B340" s="76" t="s">
        <v>2613</v>
      </c>
      <c r="C340" s="89">
        <v>4125610101</v>
      </c>
      <c r="D340" s="28"/>
      <c r="E340" s="28"/>
      <c r="F340" s="28"/>
      <c r="G340" s="28"/>
      <c r="H340" s="28"/>
      <c r="I340" s="28"/>
      <c r="J340" s="28">
        <v>10</v>
      </c>
      <c r="K340" s="28"/>
      <c r="L340" s="28"/>
      <c r="M340" s="28"/>
    </row>
    <row r="341" spans="1:14" ht="18" customHeight="1">
      <c r="A341" s="28">
        <v>3727</v>
      </c>
      <c r="B341" s="76" t="s">
        <v>2613</v>
      </c>
      <c r="C341" s="89">
        <v>4125610096</v>
      </c>
      <c r="D341" s="28"/>
      <c r="E341" s="28"/>
      <c r="F341" s="28"/>
      <c r="G341" s="28"/>
      <c r="H341" s="28"/>
      <c r="I341" s="28"/>
      <c r="J341" s="28"/>
      <c r="K341" s="28">
        <v>5</v>
      </c>
      <c r="L341" s="28">
        <v>5</v>
      </c>
      <c r="M341" s="28"/>
    </row>
    <row r="342" spans="1:14" ht="18" customHeight="1">
      <c r="A342" s="28">
        <v>4053</v>
      </c>
      <c r="B342" s="76" t="s">
        <v>702</v>
      </c>
      <c r="C342" s="89">
        <v>4125607123</v>
      </c>
      <c r="D342" s="28"/>
      <c r="E342" s="28"/>
      <c r="F342" s="28"/>
      <c r="G342" s="28"/>
      <c r="H342" s="28"/>
      <c r="I342" s="28"/>
      <c r="J342" s="28"/>
      <c r="K342" s="28">
        <v>5</v>
      </c>
      <c r="L342" s="28"/>
      <c r="M342" s="28"/>
    </row>
    <row r="343" spans="1:14" ht="18" customHeight="1">
      <c r="A343" s="28">
        <v>1650</v>
      </c>
      <c r="B343" s="76" t="s">
        <v>336</v>
      </c>
      <c r="C343" s="89">
        <v>4125605078</v>
      </c>
      <c r="D343" s="28">
        <v>5</v>
      </c>
      <c r="E343" s="28"/>
      <c r="F343" s="28">
        <v>5</v>
      </c>
      <c r="G343" s="28"/>
      <c r="H343" s="28"/>
      <c r="I343" s="28"/>
      <c r="J343" s="28">
        <v>5</v>
      </c>
      <c r="K343" s="28"/>
      <c r="L343" s="28"/>
      <c r="M343" s="28"/>
    </row>
    <row r="344" spans="1:14" ht="18" customHeight="1">
      <c r="A344" s="28">
        <v>1654</v>
      </c>
      <c r="B344" s="76" t="s">
        <v>166</v>
      </c>
      <c r="C344" s="89">
        <v>4125599794</v>
      </c>
      <c r="D344" s="28"/>
      <c r="E344" s="28"/>
      <c r="F344" s="28"/>
      <c r="G344" s="28"/>
      <c r="H344" s="28"/>
      <c r="I344" s="28">
        <v>5</v>
      </c>
      <c r="J344" s="28">
        <v>5</v>
      </c>
      <c r="K344" s="28"/>
      <c r="L344" s="28"/>
      <c r="M344" s="28"/>
    </row>
    <row r="345" spans="1:14" ht="18" customHeight="1">
      <c r="A345" s="28">
        <v>1539</v>
      </c>
      <c r="B345" s="76" t="s">
        <v>553</v>
      </c>
      <c r="C345" s="89">
        <v>4125609102</v>
      </c>
      <c r="D345" s="28"/>
      <c r="E345" s="28"/>
      <c r="F345" s="28"/>
      <c r="G345" s="28"/>
      <c r="H345" s="28"/>
      <c r="I345" s="28"/>
      <c r="J345" s="28"/>
      <c r="K345" s="28">
        <v>2</v>
      </c>
      <c r="L345" s="28"/>
      <c r="M345" s="28"/>
    </row>
    <row r="346" spans="1:14" ht="18" customHeight="1">
      <c r="A346" s="28">
        <v>1535</v>
      </c>
      <c r="B346" s="76" t="s">
        <v>1467</v>
      </c>
      <c r="C346" s="89">
        <v>4125570756</v>
      </c>
      <c r="D346" s="28">
        <v>5</v>
      </c>
      <c r="E346" s="28"/>
      <c r="F346" s="28"/>
      <c r="G346" s="28">
        <v>5</v>
      </c>
      <c r="H346" s="28"/>
      <c r="I346" s="28"/>
      <c r="J346" s="28"/>
      <c r="K346" s="28"/>
      <c r="L346" s="28"/>
      <c r="M346" s="28"/>
    </row>
    <row r="347" spans="1:14" ht="18" customHeight="1">
      <c r="A347" s="28">
        <v>2015</v>
      </c>
      <c r="B347" s="76" t="s">
        <v>1200</v>
      </c>
      <c r="C347" s="89">
        <v>4125600386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</row>
    <row r="348" spans="1:14" ht="18" customHeight="1">
      <c r="A348" s="28">
        <v>2850</v>
      </c>
      <c r="B348" s="76" t="s">
        <v>1419</v>
      </c>
      <c r="C348" s="89">
        <v>4125607916</v>
      </c>
      <c r="D348" s="28"/>
      <c r="E348" s="28"/>
      <c r="F348" s="28"/>
      <c r="G348" s="28"/>
      <c r="H348" s="28"/>
      <c r="I348" s="28"/>
      <c r="J348" s="28"/>
      <c r="K348" s="28"/>
      <c r="L348" s="28">
        <v>3</v>
      </c>
      <c r="M348" s="28"/>
    </row>
    <row r="349" spans="1:14" ht="18" customHeight="1">
      <c r="A349" s="88">
        <v>4199</v>
      </c>
      <c r="B349" s="76" t="s">
        <v>1564</v>
      </c>
      <c r="C349" s="89">
        <v>4125633613</v>
      </c>
      <c r="D349" s="28"/>
      <c r="E349" s="28"/>
      <c r="F349" s="28"/>
      <c r="G349" s="28"/>
      <c r="H349" s="28"/>
      <c r="I349" s="28"/>
      <c r="J349" s="28">
        <v>5</v>
      </c>
      <c r="K349" s="28"/>
      <c r="L349" s="28"/>
      <c r="M349" s="28"/>
    </row>
    <row r="350" spans="1:14" ht="18" customHeight="1">
      <c r="A350" s="28">
        <v>4199</v>
      </c>
      <c r="B350" s="76" t="s">
        <v>1564</v>
      </c>
      <c r="C350" s="89">
        <v>4125633707</v>
      </c>
      <c r="D350" s="28"/>
      <c r="E350" s="28"/>
      <c r="F350" s="28"/>
      <c r="G350" s="28"/>
      <c r="H350" s="28"/>
      <c r="I350" s="28"/>
      <c r="J350" s="28"/>
      <c r="K350" s="28">
        <v>3</v>
      </c>
      <c r="L350" s="28">
        <v>3</v>
      </c>
      <c r="M350" s="28"/>
    </row>
    <row r="351" spans="1:14" ht="18" customHeight="1">
      <c r="A351" s="28">
        <v>3057</v>
      </c>
      <c r="B351" s="76" t="s">
        <v>2209</v>
      </c>
      <c r="C351" s="89">
        <v>4125557649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</row>
    <row r="352" spans="1:14" ht="18" customHeight="1">
      <c r="A352" s="28" t="s">
        <v>2614</v>
      </c>
      <c r="B352" s="76" t="s">
        <v>2573</v>
      </c>
      <c r="C352" s="89">
        <v>46027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2</v>
      </c>
      <c r="M352" s="28"/>
    </row>
    <row r="353" spans="1:13" ht="18" customHeight="1">
      <c r="A353" s="28">
        <v>4305</v>
      </c>
      <c r="B353" s="76" t="s">
        <v>38</v>
      </c>
      <c r="C353" s="89">
        <v>4125467433</v>
      </c>
      <c r="D353" s="28"/>
      <c r="E353" s="28"/>
      <c r="F353" s="28"/>
      <c r="G353" s="28"/>
      <c r="H353" s="28"/>
      <c r="I353" s="28"/>
      <c r="J353" s="28"/>
      <c r="K353" s="28">
        <v>10</v>
      </c>
      <c r="L353" s="28"/>
      <c r="M353" s="28"/>
    </row>
    <row r="354" spans="1:13" ht="18" customHeight="1">
      <c r="A354" s="28">
        <v>4305</v>
      </c>
      <c r="B354" s="76" t="s">
        <v>38</v>
      </c>
      <c r="C354" s="89">
        <v>4125557652</v>
      </c>
      <c r="D354" s="28"/>
      <c r="E354" s="28"/>
      <c r="F354" s="28"/>
      <c r="G354" s="28"/>
      <c r="H354" s="28"/>
      <c r="I354" s="28"/>
      <c r="J354" s="28"/>
      <c r="K354" s="28"/>
      <c r="L354" s="28">
        <v>5</v>
      </c>
      <c r="M354" s="28"/>
    </row>
    <row r="355" spans="1:13" ht="18" customHeight="1">
      <c r="A355" s="28">
        <v>5153</v>
      </c>
      <c r="B355" s="76" t="s">
        <v>2615</v>
      </c>
      <c r="C355" s="89">
        <v>4125562897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</row>
    <row r="356" spans="1:13" ht="18" customHeight="1">
      <c r="A356" s="28">
        <v>4737</v>
      </c>
      <c r="B356" s="76" t="s">
        <v>2511</v>
      </c>
      <c r="C356" s="89">
        <v>4125562782</v>
      </c>
      <c r="D356" s="28"/>
      <c r="E356" s="28"/>
      <c r="F356" s="28"/>
      <c r="G356" s="28"/>
      <c r="H356" s="28"/>
      <c r="I356" s="28"/>
      <c r="J356" s="28"/>
      <c r="K356" s="28">
        <v>6</v>
      </c>
      <c r="L356" s="28">
        <v>6</v>
      </c>
      <c r="M356" s="28"/>
    </row>
    <row r="357" spans="1:13" ht="18" customHeight="1">
      <c r="A357" s="28">
        <v>4566</v>
      </c>
      <c r="B357" s="76" t="s">
        <v>1209</v>
      </c>
      <c r="C357" s="89">
        <v>4125468437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28"/>
    </row>
    <row r="358" spans="1:13" ht="18" customHeight="1">
      <c r="A358" s="28">
        <v>2924</v>
      </c>
      <c r="B358" s="76" t="s">
        <v>2004</v>
      </c>
      <c r="C358" s="89">
        <v>4125557648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/>
      <c r="M358" s="28"/>
    </row>
    <row r="359" spans="1:13" ht="18" customHeight="1">
      <c r="A359" s="28">
        <v>3232</v>
      </c>
      <c r="B359" s="76" t="s">
        <v>2616</v>
      </c>
      <c r="C359" s="89">
        <v>4125240322</v>
      </c>
      <c r="D359" s="28"/>
      <c r="E359" s="28"/>
      <c r="F359" s="28"/>
      <c r="G359" s="28"/>
      <c r="H359" s="28"/>
      <c r="I359" s="28">
        <v>2</v>
      </c>
      <c r="J359" s="28"/>
      <c r="K359" s="28"/>
      <c r="L359" s="28"/>
      <c r="M359" s="28"/>
    </row>
    <row r="360" spans="1:13" ht="18" customHeight="1">
      <c r="A360" s="28">
        <v>4566</v>
      </c>
      <c r="B360" s="76" t="s">
        <v>1209</v>
      </c>
      <c r="C360" s="89">
        <v>4125468436</v>
      </c>
      <c r="D360" s="28"/>
      <c r="E360" s="28"/>
      <c r="F360" s="28"/>
      <c r="G360" s="28"/>
      <c r="H360" s="28"/>
      <c r="I360" s="28"/>
      <c r="J360" s="28">
        <v>3</v>
      </c>
      <c r="K360" s="28"/>
      <c r="L360" s="28"/>
      <c r="M360" s="28"/>
    </row>
    <row r="361" spans="1:13" ht="18" customHeight="1">
      <c r="A361" s="28">
        <v>3433</v>
      </c>
      <c r="B361" s="76" t="s">
        <v>619</v>
      </c>
      <c r="C361" s="89">
        <v>4125557650</v>
      </c>
      <c r="D361" s="28"/>
      <c r="E361" s="28"/>
      <c r="F361" s="28"/>
      <c r="G361" s="28"/>
      <c r="H361" s="28"/>
      <c r="I361" s="28"/>
      <c r="J361" s="28"/>
      <c r="K361" s="28">
        <v>5</v>
      </c>
      <c r="L361" s="28"/>
      <c r="M361" s="28"/>
    </row>
    <row r="362" spans="1:13" ht="18" customHeight="1">
      <c r="A362" s="28">
        <v>4276</v>
      </c>
      <c r="B362" s="76" t="s">
        <v>602</v>
      </c>
      <c r="C362" s="89">
        <v>4125467329</v>
      </c>
      <c r="D362" s="28"/>
      <c r="E362" s="28"/>
      <c r="F362" s="28"/>
      <c r="G362" s="28"/>
      <c r="H362" s="28"/>
      <c r="I362" s="28"/>
      <c r="J362" s="28"/>
      <c r="K362" s="28"/>
      <c r="L362" s="28">
        <v>5</v>
      </c>
      <c r="M362" s="28"/>
    </row>
    <row r="363" spans="1:13" ht="18" customHeight="1">
      <c r="A363" s="28">
        <v>2291</v>
      </c>
      <c r="B363" s="76" t="s">
        <v>2617</v>
      </c>
      <c r="C363" s="89">
        <v>4125462717</v>
      </c>
      <c r="D363" s="28"/>
      <c r="E363" s="28"/>
      <c r="F363" s="28"/>
      <c r="G363" s="28"/>
      <c r="H363" s="28"/>
      <c r="I363" s="28"/>
      <c r="J363" s="28"/>
      <c r="K363" s="28"/>
      <c r="L363" s="28">
        <v>5</v>
      </c>
      <c r="M363" s="28"/>
    </row>
    <row r="364" spans="1:13" ht="18" customHeight="1">
      <c r="A364" s="28">
        <v>2770</v>
      </c>
      <c r="B364" s="76" t="s">
        <v>2618</v>
      </c>
      <c r="C364" s="89">
        <v>4125557647</v>
      </c>
      <c r="D364" s="28"/>
      <c r="E364" s="28"/>
      <c r="F364" s="28"/>
      <c r="G364" s="28"/>
      <c r="H364" s="28"/>
      <c r="I364" s="28"/>
      <c r="J364" s="28">
        <v>3</v>
      </c>
      <c r="K364" s="28"/>
      <c r="L364" s="28"/>
      <c r="M364" s="28"/>
    </row>
    <row r="365" spans="1:13" ht="18" customHeight="1">
      <c r="A365" s="28">
        <v>3030</v>
      </c>
      <c r="B365" s="76" t="s">
        <v>2619</v>
      </c>
      <c r="C365" s="89">
        <v>4125638628</v>
      </c>
      <c r="D365" s="28"/>
      <c r="E365" s="28"/>
      <c r="F365" s="28"/>
      <c r="G365" s="28"/>
      <c r="H365" s="28"/>
      <c r="I365" s="28"/>
      <c r="J365" s="28">
        <v>4</v>
      </c>
      <c r="K365" s="28"/>
      <c r="L365" s="28"/>
      <c r="M365" s="28"/>
    </row>
    <row r="366" spans="1:13" ht="18" customHeight="1">
      <c r="A366" s="28">
        <v>3433</v>
      </c>
      <c r="B366" s="76" t="s">
        <v>619</v>
      </c>
      <c r="C366" s="89">
        <v>4125627202</v>
      </c>
      <c r="D366" s="28"/>
      <c r="E366" s="28"/>
      <c r="F366" s="28"/>
      <c r="G366" s="28"/>
      <c r="H366" s="28"/>
      <c r="I366" s="28"/>
      <c r="J366" s="28">
        <v>3</v>
      </c>
      <c r="K366" s="28"/>
      <c r="L366" s="28"/>
      <c r="M366" s="28"/>
    </row>
    <row r="367" spans="1:13" ht="18" customHeight="1">
      <c r="A367" s="28">
        <v>2082</v>
      </c>
      <c r="B367" s="76" t="s">
        <v>2620</v>
      </c>
      <c r="C367" s="89">
        <v>4125725984</v>
      </c>
      <c r="D367" s="28"/>
      <c r="E367" s="28"/>
      <c r="F367" s="28"/>
      <c r="G367" s="28"/>
      <c r="H367" s="28"/>
      <c r="I367" s="28"/>
      <c r="J367" s="34"/>
      <c r="K367" s="28">
        <v>3</v>
      </c>
      <c r="L367" s="28">
        <v>3</v>
      </c>
      <c r="M367" s="28"/>
    </row>
    <row r="368" spans="1:13" ht="18" customHeight="1">
      <c r="A368" s="28">
        <v>4274</v>
      </c>
      <c r="B368" s="76" t="s">
        <v>2621</v>
      </c>
      <c r="C368" s="89">
        <v>4125646988</v>
      </c>
      <c r="D368" s="28"/>
      <c r="E368" s="28"/>
      <c r="F368" s="28"/>
      <c r="G368" s="28"/>
      <c r="H368" s="28"/>
      <c r="I368" s="28"/>
      <c r="J368" s="28"/>
      <c r="K368" s="28">
        <v>5</v>
      </c>
      <c r="L368" s="28">
        <v>5</v>
      </c>
      <c r="M368" s="28"/>
    </row>
    <row r="369" spans="1:13" ht="18" customHeight="1">
      <c r="A369" s="28">
        <v>3342</v>
      </c>
      <c r="B369" s="76" t="s">
        <v>2092</v>
      </c>
      <c r="C369" s="89">
        <v>4125646725</v>
      </c>
      <c r="D369" s="28"/>
      <c r="E369" s="28"/>
      <c r="F369" s="28"/>
      <c r="G369" s="28"/>
      <c r="H369" s="28"/>
      <c r="I369" s="28"/>
      <c r="J369" s="28"/>
      <c r="K369" s="28">
        <v>3</v>
      </c>
      <c r="L369" s="28"/>
      <c r="M369" s="28"/>
    </row>
    <row r="370" spans="1:13" ht="18" customHeight="1">
      <c r="A370" s="97"/>
      <c r="B370" s="98"/>
      <c r="C370" s="99"/>
      <c r="D370" s="97"/>
      <c r="E370" s="97"/>
      <c r="F370" s="97"/>
      <c r="G370" s="97"/>
      <c r="H370" s="97"/>
      <c r="I370" s="97"/>
      <c r="J370" s="97"/>
      <c r="K370" s="97"/>
      <c r="L370" s="97"/>
      <c r="M370" s="141" t="s">
        <v>2669</v>
      </c>
    </row>
    <row r="371" spans="1:13" ht="18" customHeight="1">
      <c r="A371" s="28"/>
      <c r="B371" s="75" t="s">
        <v>2624</v>
      </c>
      <c r="C371" s="89"/>
      <c r="D371" s="28"/>
      <c r="E371" s="28"/>
      <c r="F371" s="28"/>
      <c r="G371" s="28"/>
      <c r="H371" s="28"/>
      <c r="I371" s="28"/>
      <c r="J371" s="28"/>
      <c r="K371" s="28"/>
      <c r="L371" s="28"/>
      <c r="M371" s="28"/>
    </row>
    <row r="372" spans="1:13" ht="18" customHeight="1">
      <c r="A372" s="88">
        <v>5055</v>
      </c>
      <c r="B372" s="76" t="s">
        <v>2629</v>
      </c>
      <c r="C372" s="89">
        <v>4125654819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</row>
    <row r="373" spans="1:13" ht="18" customHeight="1">
      <c r="A373" s="28">
        <v>3690</v>
      </c>
      <c r="B373" s="76" t="s">
        <v>2630</v>
      </c>
      <c r="C373" s="89">
        <v>4125654336</v>
      </c>
      <c r="D373" s="28"/>
      <c r="E373" s="28"/>
      <c r="F373" s="28"/>
      <c r="G373" s="28"/>
      <c r="H373" s="28"/>
      <c r="I373" s="28"/>
      <c r="J373" s="28">
        <v>5</v>
      </c>
      <c r="K373" s="28"/>
      <c r="L373" s="28"/>
      <c r="M373" s="28"/>
    </row>
    <row r="374" spans="1:13" ht="18" customHeight="1">
      <c r="A374" s="28">
        <v>3690</v>
      </c>
      <c r="B374" s="76" t="s">
        <v>2630</v>
      </c>
      <c r="C374" s="89">
        <v>4125654232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</row>
    <row r="375" spans="1:13" ht="18" customHeight="1">
      <c r="A375" s="28">
        <v>4588</v>
      </c>
      <c r="B375" s="76" t="s">
        <v>2631</v>
      </c>
      <c r="C375" s="89">
        <v>4125564554</v>
      </c>
      <c r="D375" s="28"/>
      <c r="E375" s="28"/>
      <c r="F375" s="28"/>
      <c r="G375" s="28"/>
      <c r="H375" s="28"/>
      <c r="I375" s="28"/>
      <c r="J375" s="28"/>
      <c r="K375" s="28"/>
      <c r="L375" s="28">
        <v>3</v>
      </c>
      <c r="M375" s="28"/>
    </row>
    <row r="376" spans="1:13" ht="18" customHeight="1">
      <c r="A376" s="28">
        <v>4776</v>
      </c>
      <c r="B376" s="76" t="s">
        <v>64</v>
      </c>
      <c r="C376" s="89">
        <v>4125612826</v>
      </c>
      <c r="D376" s="28"/>
      <c r="E376" s="28"/>
      <c r="F376" s="28"/>
      <c r="G376" s="28"/>
      <c r="H376" s="28"/>
      <c r="I376" s="28"/>
      <c r="J376" s="28"/>
      <c r="K376" s="28">
        <v>3</v>
      </c>
      <c r="L376" s="28"/>
      <c r="M376" s="28"/>
    </row>
    <row r="377" spans="1:13" ht="18" customHeight="1">
      <c r="A377" s="28">
        <v>4776</v>
      </c>
      <c r="B377" s="76" t="s">
        <v>64</v>
      </c>
      <c r="C377" s="89">
        <v>4125643561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</row>
    <row r="378" spans="1:13" ht="18" customHeight="1">
      <c r="A378" s="28">
        <v>5385</v>
      </c>
      <c r="B378" s="76" t="s">
        <v>899</v>
      </c>
      <c r="C378" s="89">
        <v>4125637831</v>
      </c>
      <c r="D378" s="28"/>
      <c r="E378" s="28"/>
      <c r="F378" s="28"/>
      <c r="G378" s="28"/>
      <c r="H378" s="28"/>
      <c r="I378" s="28"/>
      <c r="J378" s="28"/>
      <c r="K378" s="28"/>
      <c r="L378" s="28">
        <v>5</v>
      </c>
      <c r="M378" s="28"/>
    </row>
    <row r="379" spans="1:13" ht="18" customHeight="1">
      <c r="A379" s="28">
        <v>5555</v>
      </c>
      <c r="B379" s="76" t="s">
        <v>2632</v>
      </c>
      <c r="C379" s="89">
        <v>4125642909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5</v>
      </c>
      <c r="M379" s="28"/>
    </row>
    <row r="380" spans="1:13" ht="18" customHeight="1">
      <c r="A380" s="28">
        <v>3700</v>
      </c>
      <c r="B380" s="76" t="s">
        <v>419</v>
      </c>
      <c r="C380" s="89">
        <v>4125638171</v>
      </c>
      <c r="D380" s="28"/>
      <c r="E380" s="28"/>
      <c r="F380" s="28"/>
      <c r="G380" s="28"/>
      <c r="H380" s="28"/>
      <c r="I380" s="28"/>
      <c r="J380" s="28"/>
      <c r="K380" s="28"/>
      <c r="L380" s="28">
        <v>5</v>
      </c>
      <c r="M380" s="28"/>
    </row>
    <row r="381" spans="1:13" ht="18" customHeight="1">
      <c r="A381" s="28">
        <v>4924</v>
      </c>
      <c r="B381" s="76" t="s">
        <v>2633</v>
      </c>
      <c r="C381" s="89">
        <v>4125644264</v>
      </c>
      <c r="D381" s="28"/>
      <c r="E381" s="28"/>
      <c r="F381" s="28"/>
      <c r="G381" s="28"/>
      <c r="H381" s="28"/>
      <c r="I381" s="28"/>
      <c r="J381" s="28">
        <v>5</v>
      </c>
      <c r="K381" s="28"/>
      <c r="L381" s="28"/>
      <c r="M381" s="28"/>
    </row>
    <row r="382" spans="1:13" ht="18" customHeight="1">
      <c r="A382" s="28">
        <v>3722</v>
      </c>
      <c r="B382" s="76" t="s">
        <v>536</v>
      </c>
      <c r="C382" s="89">
        <v>4125473066</v>
      </c>
      <c r="D382" s="28"/>
      <c r="E382" s="28"/>
      <c r="F382" s="28"/>
      <c r="G382" s="28"/>
      <c r="H382" s="28"/>
      <c r="I382" s="28"/>
      <c r="J382" s="28"/>
      <c r="K382" s="28"/>
      <c r="L382" s="28">
        <v>3</v>
      </c>
      <c r="M382" s="28"/>
    </row>
    <row r="383" spans="1:13" ht="18" customHeight="1">
      <c r="A383" s="28">
        <v>4603</v>
      </c>
      <c r="B383" s="76" t="s">
        <v>1264</v>
      </c>
      <c r="C383" s="89">
        <v>4125571418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</row>
    <row r="384" spans="1:13" ht="18" customHeight="1">
      <c r="A384" s="28">
        <v>4603</v>
      </c>
      <c r="B384" s="76" t="s">
        <v>1264</v>
      </c>
      <c r="C384" s="89">
        <v>4125655353</v>
      </c>
      <c r="D384" s="28"/>
      <c r="E384" s="28"/>
      <c r="F384" s="28"/>
      <c r="G384" s="28"/>
      <c r="H384" s="28"/>
      <c r="I384" s="28"/>
      <c r="J384" s="28"/>
      <c r="K384" s="28">
        <v>4</v>
      </c>
      <c r="L384" s="28"/>
      <c r="M384" s="28"/>
    </row>
    <row r="385" spans="1:13" ht="18" customHeight="1">
      <c r="A385" s="28">
        <v>3729</v>
      </c>
      <c r="B385" s="76" t="s">
        <v>2634</v>
      </c>
      <c r="C385" s="89">
        <v>4125646833</v>
      </c>
      <c r="D385" s="28"/>
      <c r="E385" s="28"/>
      <c r="F385" s="28"/>
      <c r="G385" s="28"/>
      <c r="H385" s="28"/>
      <c r="I385" s="28"/>
      <c r="J385" s="28"/>
      <c r="K385" s="28">
        <v>3</v>
      </c>
      <c r="L385" s="28">
        <v>3</v>
      </c>
      <c r="M385" s="28"/>
    </row>
    <row r="386" spans="1:13" ht="18" customHeight="1">
      <c r="A386" s="56">
        <v>5589</v>
      </c>
      <c r="B386" s="76" t="s">
        <v>1730</v>
      </c>
      <c r="C386" s="89">
        <v>4125647881</v>
      </c>
      <c r="D386" s="28"/>
      <c r="E386" s="28"/>
      <c r="F386" s="28"/>
      <c r="G386" s="28"/>
      <c r="H386" s="28"/>
      <c r="I386" s="28"/>
      <c r="J386" s="28">
        <v>10</v>
      </c>
      <c r="K386" s="28"/>
      <c r="L386" s="28"/>
      <c r="M386" s="28"/>
    </row>
    <row r="387" spans="1:13" ht="18" customHeight="1">
      <c r="A387" s="28">
        <v>3104</v>
      </c>
      <c r="B387" s="76" t="s">
        <v>2639</v>
      </c>
      <c r="C387" s="89">
        <v>4125665769</v>
      </c>
      <c r="D387" s="28">
        <v>45</v>
      </c>
      <c r="E387" s="28">
        <v>35</v>
      </c>
      <c r="F387" s="28">
        <v>25</v>
      </c>
      <c r="G387" s="28">
        <v>10</v>
      </c>
      <c r="H387" s="28"/>
      <c r="I387" s="34"/>
      <c r="J387" s="34"/>
      <c r="K387" s="28"/>
      <c r="L387" s="28"/>
      <c r="M387" s="71" t="s">
        <v>2640</v>
      </c>
    </row>
    <row r="388" spans="1:13" ht="18" customHeight="1">
      <c r="A388" s="28">
        <v>3145</v>
      </c>
      <c r="B388" s="76" t="s">
        <v>1544</v>
      </c>
      <c r="C388" s="89">
        <v>4125752898</v>
      </c>
      <c r="D388" s="28"/>
      <c r="E388" s="28"/>
      <c r="F388" s="28"/>
      <c r="G388" s="28"/>
      <c r="H388" s="28"/>
      <c r="I388" s="28"/>
      <c r="J388" s="28">
        <v>5</v>
      </c>
      <c r="K388" s="28"/>
      <c r="L388" s="28"/>
      <c r="M388" s="28"/>
    </row>
    <row r="389" spans="1:13" ht="18" customHeight="1">
      <c r="A389" s="28"/>
      <c r="B389" s="36" t="s">
        <v>590</v>
      </c>
      <c r="C389" s="89"/>
      <c r="D389" s="28"/>
      <c r="E389" s="28"/>
      <c r="F389" s="28"/>
      <c r="G389" s="28"/>
      <c r="H389" s="28"/>
      <c r="I389" s="28"/>
      <c r="J389" s="28"/>
      <c r="K389" s="28"/>
      <c r="L389" s="28"/>
      <c r="M389" s="53" t="s">
        <v>2625</v>
      </c>
    </row>
    <row r="390" spans="1:13" ht="18" customHeight="1">
      <c r="A390" s="28">
        <v>4571</v>
      </c>
      <c r="B390" s="76" t="s">
        <v>880</v>
      </c>
      <c r="C390" s="89">
        <v>4125533795</v>
      </c>
      <c r="D390" s="28"/>
      <c r="E390" s="28"/>
      <c r="F390" s="28"/>
      <c r="G390" s="28"/>
      <c r="H390" s="28"/>
      <c r="I390" s="28"/>
      <c r="J390" s="28"/>
      <c r="K390" s="28">
        <v>5</v>
      </c>
      <c r="L390" s="34"/>
      <c r="M390" s="53"/>
    </row>
    <row r="391" spans="1:13" ht="18" customHeight="1">
      <c r="A391" s="28">
        <v>5325</v>
      </c>
      <c r="B391" s="76" t="s">
        <v>2626</v>
      </c>
      <c r="C391" s="89">
        <v>4125613072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53"/>
    </row>
    <row r="392" spans="1:13" ht="18" customHeight="1">
      <c r="A392" s="28">
        <v>4971</v>
      </c>
      <c r="B392" s="76" t="s">
        <v>2627</v>
      </c>
      <c r="C392" s="89">
        <v>4125513920</v>
      </c>
      <c r="D392" s="28"/>
      <c r="E392" s="28"/>
      <c r="F392" s="28"/>
      <c r="G392" s="28"/>
      <c r="H392" s="28"/>
      <c r="I392" s="28"/>
      <c r="J392" s="28"/>
      <c r="K392" s="34"/>
      <c r="L392" s="28">
        <v>10</v>
      </c>
      <c r="M392" s="53"/>
    </row>
    <row r="393" spans="1:13" ht="18" customHeight="1">
      <c r="A393" s="28">
        <v>3406</v>
      </c>
      <c r="B393" s="76" t="s">
        <v>2628</v>
      </c>
      <c r="C393" s="89">
        <v>4125635575</v>
      </c>
      <c r="D393" s="28"/>
      <c r="E393" s="28"/>
      <c r="F393" s="28"/>
      <c r="G393" s="28"/>
      <c r="H393" s="28"/>
      <c r="I393" s="28"/>
      <c r="J393" s="28"/>
      <c r="K393" s="34"/>
      <c r="L393" s="28">
        <v>10</v>
      </c>
      <c r="M393" s="53"/>
    </row>
    <row r="394" spans="1:13" ht="18" customHeight="1">
      <c r="A394" s="28">
        <v>4738</v>
      </c>
      <c r="B394" s="76" t="s">
        <v>1197</v>
      </c>
      <c r="C394" s="89">
        <v>4125495496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53"/>
    </row>
    <row r="395" spans="1:13" ht="18" customHeight="1">
      <c r="A395" s="28">
        <v>1537</v>
      </c>
      <c r="B395" s="76" t="s">
        <v>392</v>
      </c>
      <c r="C395" s="89">
        <v>4125527506</v>
      </c>
      <c r="D395" s="28"/>
      <c r="E395" s="28"/>
      <c r="F395" s="28"/>
      <c r="G395" s="28"/>
      <c r="H395" s="28"/>
      <c r="I395" s="28"/>
      <c r="J395" s="28"/>
      <c r="K395" s="34"/>
      <c r="L395" s="28">
        <v>10</v>
      </c>
      <c r="M395" s="28"/>
    </row>
    <row r="396" spans="1:13" ht="18" customHeight="1">
      <c r="A396" s="28">
        <v>4664</v>
      </c>
      <c r="B396" s="18" t="s">
        <v>875</v>
      </c>
      <c r="C396" s="89">
        <v>4125495495</v>
      </c>
      <c r="D396" s="28"/>
      <c r="E396" s="28"/>
      <c r="F396" s="28"/>
      <c r="G396" s="28"/>
      <c r="H396" s="28"/>
      <c r="I396" s="28"/>
      <c r="J396" s="34"/>
      <c r="K396" s="28">
        <v>3</v>
      </c>
      <c r="L396" s="28">
        <v>5</v>
      </c>
      <c r="M396" s="71" t="s">
        <v>2641</v>
      </c>
    </row>
    <row r="397" spans="1:13" ht="18" customHeight="1">
      <c r="A397" s="97"/>
      <c r="B397" s="142"/>
      <c r="C397" s="99"/>
      <c r="D397" s="97"/>
      <c r="E397" s="97"/>
      <c r="F397" s="97"/>
      <c r="G397" s="97"/>
      <c r="H397" s="97"/>
      <c r="I397" s="97"/>
      <c r="J397" s="70"/>
      <c r="K397" s="70"/>
      <c r="L397" s="70"/>
      <c r="M397" s="97" t="s">
        <v>2642</v>
      </c>
    </row>
    <row r="398" spans="1:13" ht="18" customHeight="1">
      <c r="A398" s="28"/>
      <c r="B398" s="100" t="s">
        <v>2637</v>
      </c>
      <c r="C398" s="89"/>
      <c r="D398" s="28"/>
      <c r="E398" s="28"/>
      <c r="F398" s="28"/>
      <c r="G398" s="28"/>
      <c r="H398" s="28"/>
      <c r="I398" s="28"/>
      <c r="J398" s="34"/>
      <c r="K398" s="34"/>
      <c r="L398" s="34"/>
      <c r="M398" s="28"/>
    </row>
    <row r="399" spans="1:13" ht="18" customHeight="1">
      <c r="A399" s="56">
        <v>4832</v>
      </c>
      <c r="B399" s="18" t="s">
        <v>849</v>
      </c>
      <c r="C399" s="89">
        <v>4125122369</v>
      </c>
      <c r="D399" s="28"/>
      <c r="E399" s="28"/>
      <c r="F399" s="28"/>
      <c r="G399" s="28"/>
      <c r="H399" s="28"/>
      <c r="I399" s="28"/>
      <c r="J399" s="34"/>
      <c r="K399" s="34"/>
      <c r="L399" s="28">
        <v>3</v>
      </c>
      <c r="M399" s="28"/>
    </row>
    <row r="400" spans="1:13" ht="18" customHeight="1">
      <c r="A400" s="28">
        <v>4968</v>
      </c>
      <c r="B400" s="18" t="s">
        <v>1216</v>
      </c>
      <c r="C400" s="89">
        <v>4125658230</v>
      </c>
      <c r="D400" s="28"/>
      <c r="E400" s="28"/>
      <c r="F400" s="28"/>
      <c r="G400" s="28"/>
      <c r="H400" s="28"/>
      <c r="I400" s="28"/>
      <c r="J400" s="28">
        <v>20</v>
      </c>
      <c r="K400" s="28"/>
      <c r="L400" s="28"/>
      <c r="M400" s="71" t="s">
        <v>2643</v>
      </c>
    </row>
    <row r="401" spans="1:13" ht="18" customHeight="1">
      <c r="A401" s="28">
        <v>4968</v>
      </c>
      <c r="B401" s="18" t="s">
        <v>1216</v>
      </c>
      <c r="C401" s="89">
        <v>4125642400</v>
      </c>
      <c r="D401" s="28"/>
      <c r="E401" s="28"/>
      <c r="F401" s="28"/>
      <c r="G401" s="28"/>
      <c r="H401" s="28"/>
      <c r="I401" s="28"/>
      <c r="J401" s="28">
        <v>3</v>
      </c>
      <c r="K401" s="28"/>
      <c r="L401" s="28"/>
      <c r="M401" s="28"/>
    </row>
    <row r="402" spans="1:13" ht="18" customHeight="1">
      <c r="A402" s="28">
        <v>3754</v>
      </c>
      <c r="B402" s="18" t="s">
        <v>1136</v>
      </c>
      <c r="C402" s="89">
        <v>4125642397</v>
      </c>
      <c r="D402" s="28"/>
      <c r="E402" s="28"/>
      <c r="F402" s="28"/>
      <c r="G402" s="28"/>
      <c r="H402" s="28"/>
      <c r="I402" s="28"/>
      <c r="J402" s="28">
        <v>3</v>
      </c>
      <c r="K402" s="28"/>
      <c r="L402" s="28"/>
      <c r="M402" s="28"/>
    </row>
    <row r="403" spans="1:13" ht="18" customHeight="1">
      <c r="A403" s="28">
        <v>5284</v>
      </c>
      <c r="B403" s="18" t="s">
        <v>1137</v>
      </c>
      <c r="C403" s="89">
        <v>4125642402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</row>
    <row r="404" spans="1:13" ht="18" customHeight="1">
      <c r="A404" s="28">
        <v>3094</v>
      </c>
      <c r="B404" s="18" t="s">
        <v>243</v>
      </c>
      <c r="C404" s="89">
        <v>4125464273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</row>
    <row r="405" spans="1:13" ht="18" customHeight="1">
      <c r="A405" s="28">
        <v>5190</v>
      </c>
      <c r="B405" s="18" t="s">
        <v>2644</v>
      </c>
      <c r="C405" s="89">
        <v>4125642401</v>
      </c>
      <c r="D405" s="28"/>
      <c r="E405" s="28"/>
      <c r="F405" s="28"/>
      <c r="G405" s="28"/>
      <c r="H405" s="28"/>
      <c r="I405" s="28"/>
      <c r="J405" s="28"/>
      <c r="K405" s="28">
        <v>10</v>
      </c>
      <c r="L405" s="28">
        <v>5</v>
      </c>
      <c r="M405" s="28"/>
    </row>
    <row r="406" spans="1:13" ht="18" customHeight="1">
      <c r="A406" s="28">
        <v>3499</v>
      </c>
      <c r="B406" s="18" t="s">
        <v>223</v>
      </c>
      <c r="C406" s="89">
        <v>4125557651</v>
      </c>
      <c r="D406" s="28"/>
      <c r="E406" s="28"/>
      <c r="F406" s="28"/>
      <c r="G406" s="28"/>
      <c r="H406" s="28"/>
      <c r="I406" s="28"/>
      <c r="J406" s="28"/>
      <c r="K406" s="28"/>
      <c r="L406" s="28">
        <v>5</v>
      </c>
      <c r="M406" s="28"/>
    </row>
    <row r="407" spans="1:13" ht="18" customHeight="1">
      <c r="A407" s="28">
        <v>3290</v>
      </c>
      <c r="B407" s="18" t="s">
        <v>235</v>
      </c>
      <c r="C407" s="89">
        <v>4125465475</v>
      </c>
      <c r="D407" s="28"/>
      <c r="E407" s="28"/>
      <c r="F407" s="28"/>
      <c r="G407" s="28"/>
      <c r="H407" s="28"/>
      <c r="I407" s="28"/>
      <c r="J407" s="28"/>
      <c r="K407" s="28">
        <v>3</v>
      </c>
      <c r="L407" s="28"/>
      <c r="M407" s="28"/>
    </row>
    <row r="408" spans="1:13" ht="18" customHeight="1">
      <c r="A408" s="28">
        <v>3290</v>
      </c>
      <c r="B408" s="18" t="s">
        <v>235</v>
      </c>
      <c r="C408" s="89">
        <v>4125465474</v>
      </c>
      <c r="D408" s="28">
        <v>8</v>
      </c>
      <c r="E408" s="28">
        <v>8</v>
      </c>
      <c r="F408" s="28">
        <v>5</v>
      </c>
      <c r="G408" s="28">
        <v>3</v>
      </c>
      <c r="H408" s="28"/>
      <c r="I408" s="28">
        <v>5</v>
      </c>
      <c r="J408" s="28"/>
      <c r="K408" s="28"/>
      <c r="L408" s="28"/>
      <c r="M408" s="28"/>
    </row>
    <row r="409" spans="1:13" ht="18" customHeight="1">
      <c r="A409" s="28">
        <v>3095</v>
      </c>
      <c r="B409" s="18" t="s">
        <v>838</v>
      </c>
      <c r="C409" s="89">
        <v>4125464325</v>
      </c>
      <c r="D409" s="28"/>
      <c r="E409" s="28"/>
      <c r="F409" s="28"/>
      <c r="G409" s="28"/>
      <c r="H409" s="28"/>
      <c r="I409" s="28"/>
      <c r="J409" s="28"/>
      <c r="K409" s="28"/>
      <c r="L409" s="28">
        <v>5</v>
      </c>
      <c r="M409" s="28"/>
    </row>
    <row r="410" spans="1:13" ht="18" customHeight="1">
      <c r="A410" s="28">
        <v>5394</v>
      </c>
      <c r="B410" s="18" t="s">
        <v>2645</v>
      </c>
      <c r="C410" s="89">
        <v>4125557653</v>
      </c>
      <c r="D410" s="28"/>
      <c r="E410" s="28"/>
      <c r="F410" s="28"/>
      <c r="G410" s="28"/>
      <c r="H410" s="28"/>
      <c r="I410" s="28"/>
      <c r="J410" s="28">
        <v>5</v>
      </c>
      <c r="K410" s="28"/>
      <c r="L410" s="28"/>
      <c r="M410" s="28"/>
    </row>
    <row r="411" spans="1:13" ht="18" customHeight="1">
      <c r="A411" s="28">
        <v>5267</v>
      </c>
      <c r="B411" s="18" t="s">
        <v>2646</v>
      </c>
      <c r="C411" s="89">
        <v>4125660516</v>
      </c>
      <c r="D411" s="28"/>
      <c r="E411" s="28"/>
      <c r="F411" s="28"/>
      <c r="G411" s="28"/>
      <c r="H411" s="28"/>
      <c r="I411" s="28"/>
      <c r="J411" s="28">
        <v>5</v>
      </c>
      <c r="K411" s="28"/>
      <c r="L411" s="28"/>
      <c r="M411" s="28"/>
    </row>
    <row r="412" spans="1:13" ht="18" customHeight="1">
      <c r="A412" s="28">
        <v>4927</v>
      </c>
      <c r="B412" s="18" t="s">
        <v>846</v>
      </c>
      <c r="C412" s="89">
        <v>4125485513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</row>
    <row r="413" spans="1:13" ht="18" customHeight="1">
      <c r="A413" s="28">
        <v>5255</v>
      </c>
      <c r="B413" s="18" t="s">
        <v>2647</v>
      </c>
      <c r="C413" s="89">
        <v>4125509206</v>
      </c>
      <c r="D413" s="28"/>
      <c r="E413" s="28"/>
      <c r="F413" s="28"/>
      <c r="G413" s="28"/>
      <c r="H413" s="28"/>
      <c r="I413" s="28"/>
      <c r="J413" s="28"/>
      <c r="K413" s="28">
        <v>4</v>
      </c>
      <c r="L413" s="28">
        <v>5</v>
      </c>
      <c r="M413" s="28"/>
    </row>
    <row r="414" spans="1:13" ht="18" customHeight="1">
      <c r="A414" s="88">
        <v>5490</v>
      </c>
      <c r="B414" s="18" t="s">
        <v>2648</v>
      </c>
      <c r="C414" s="89">
        <v>4125675977</v>
      </c>
      <c r="D414" s="28"/>
      <c r="E414" s="28"/>
      <c r="F414" s="28"/>
      <c r="G414" s="28"/>
      <c r="H414" s="28"/>
      <c r="I414" s="28"/>
      <c r="J414" s="28"/>
      <c r="K414" s="28">
        <v>5</v>
      </c>
      <c r="L414" s="28"/>
      <c r="M414" s="28"/>
    </row>
    <row r="415" spans="1:13" ht="18" customHeight="1">
      <c r="A415" s="28">
        <v>3531</v>
      </c>
      <c r="B415" s="18" t="s">
        <v>1968</v>
      </c>
      <c r="C415" s="89">
        <v>4125656913</v>
      </c>
      <c r="D415" s="28">
        <v>5</v>
      </c>
      <c r="E415" s="28">
        <v>5</v>
      </c>
      <c r="F415" s="28">
        <v>5</v>
      </c>
      <c r="G415" s="28"/>
      <c r="H415" s="28"/>
      <c r="I415" s="28"/>
      <c r="J415" s="28"/>
      <c r="K415" s="28"/>
      <c r="L415" s="28"/>
      <c r="M415" s="28"/>
    </row>
    <row r="416" spans="1:13" ht="18" customHeight="1">
      <c r="A416" s="28">
        <v>5429</v>
      </c>
      <c r="B416" s="18" t="s">
        <v>2649</v>
      </c>
      <c r="C416" s="89">
        <v>4125660435</v>
      </c>
      <c r="D416" s="28"/>
      <c r="E416" s="28"/>
      <c r="F416" s="28"/>
      <c r="G416" s="28"/>
      <c r="H416" s="28"/>
      <c r="I416" s="28"/>
      <c r="J416" s="28">
        <v>7</v>
      </c>
      <c r="K416" s="28"/>
      <c r="L416" s="28"/>
      <c r="M416" s="28"/>
    </row>
    <row r="417" spans="1:13" ht="18" customHeight="1">
      <c r="A417" s="28">
        <v>4639</v>
      </c>
      <c r="B417" s="18" t="s">
        <v>2650</v>
      </c>
      <c r="C417" s="89">
        <v>4125660157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</row>
    <row r="418" spans="1:13" ht="18" customHeight="1">
      <c r="A418" s="28">
        <v>3477</v>
      </c>
      <c r="B418" s="18" t="s">
        <v>2651</v>
      </c>
      <c r="C418" s="89">
        <v>4125658374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/>
      <c r="M418" s="28"/>
    </row>
    <row r="419" spans="1:13" ht="18" customHeight="1">
      <c r="A419" s="28">
        <v>3477</v>
      </c>
      <c r="B419" s="18" t="s">
        <v>2652</v>
      </c>
      <c r="C419" s="89">
        <v>4125642396</v>
      </c>
      <c r="D419" s="28"/>
      <c r="E419" s="28"/>
      <c r="F419" s="28"/>
      <c r="G419" s="28"/>
      <c r="H419" s="28"/>
      <c r="I419" s="28"/>
      <c r="J419" s="28"/>
      <c r="K419" s="28"/>
      <c r="L419" s="28">
        <v>5</v>
      </c>
      <c r="M419" s="28"/>
    </row>
    <row r="420" spans="1:13" ht="18" customHeight="1">
      <c r="A420" s="28">
        <v>2770</v>
      </c>
      <c r="B420" s="18" t="s">
        <v>2318</v>
      </c>
      <c r="C420" s="89">
        <v>4125642263</v>
      </c>
      <c r="D420" s="28"/>
      <c r="E420" s="28"/>
      <c r="F420" s="28"/>
      <c r="G420" s="28"/>
      <c r="H420" s="28"/>
      <c r="I420" s="28"/>
      <c r="J420" s="28"/>
      <c r="K420" s="28"/>
      <c r="L420" s="28">
        <v>5</v>
      </c>
      <c r="M420" s="28"/>
    </row>
    <row r="421" spans="1:13" ht="18" customHeight="1">
      <c r="A421" s="28">
        <v>3541</v>
      </c>
      <c r="B421" s="18" t="s">
        <v>1965</v>
      </c>
      <c r="C421" s="89">
        <v>4125657495</v>
      </c>
      <c r="D421" s="28"/>
      <c r="E421" s="28"/>
      <c r="F421" s="28"/>
      <c r="G421" s="28"/>
      <c r="H421" s="28"/>
      <c r="I421" s="28"/>
      <c r="J421" s="28"/>
      <c r="K421" s="28">
        <v>5</v>
      </c>
      <c r="L421" s="28"/>
      <c r="M421" s="28"/>
    </row>
    <row r="422" spans="1:13" ht="18" customHeight="1">
      <c r="A422" s="28">
        <v>3531</v>
      </c>
      <c r="B422" s="18" t="s">
        <v>1968</v>
      </c>
      <c r="C422" s="89">
        <v>4125647429</v>
      </c>
      <c r="D422" s="28"/>
      <c r="E422" s="28"/>
      <c r="F422" s="28"/>
      <c r="G422" s="28"/>
      <c r="H422" s="28"/>
      <c r="I422" s="28"/>
      <c r="J422" s="28"/>
      <c r="K422" s="28">
        <v>5</v>
      </c>
      <c r="L422" s="28"/>
      <c r="M422" s="28"/>
    </row>
    <row r="423" spans="1:13" ht="18" customHeight="1">
      <c r="A423" s="28">
        <v>5573</v>
      </c>
      <c r="B423" s="18" t="s">
        <v>942</v>
      </c>
      <c r="C423" s="89">
        <v>4125653575</v>
      </c>
      <c r="D423" s="28"/>
      <c r="E423" s="28"/>
      <c r="F423" s="28"/>
      <c r="G423" s="28"/>
      <c r="H423" s="28"/>
      <c r="I423" s="28"/>
      <c r="J423" s="28"/>
      <c r="K423" s="28"/>
      <c r="L423" s="28">
        <v>3</v>
      </c>
      <c r="M423" s="28"/>
    </row>
    <row r="424" spans="1:13" ht="18" customHeight="1">
      <c r="A424" s="28">
        <v>5573</v>
      </c>
      <c r="B424" s="18" t="s">
        <v>942</v>
      </c>
      <c r="C424" s="89">
        <v>4125661668</v>
      </c>
      <c r="D424" s="28"/>
      <c r="E424" s="28"/>
      <c r="F424" s="28"/>
      <c r="G424" s="28"/>
      <c r="H424" s="28"/>
      <c r="I424" s="28"/>
      <c r="J424" s="28">
        <v>5</v>
      </c>
      <c r="K424" s="28"/>
      <c r="L424" s="28"/>
      <c r="M424" s="28"/>
    </row>
    <row r="425" spans="1:13" ht="18" customHeight="1">
      <c r="A425" s="28">
        <v>4068</v>
      </c>
      <c r="B425" s="18" t="s">
        <v>2653</v>
      </c>
      <c r="C425" s="89">
        <v>4125643478</v>
      </c>
      <c r="D425" s="28"/>
      <c r="E425" s="28"/>
      <c r="F425" s="28"/>
      <c r="G425" s="28"/>
      <c r="H425" s="28"/>
      <c r="I425" s="28"/>
      <c r="J425" s="28"/>
      <c r="K425" s="28"/>
      <c r="L425" s="28">
        <v>5</v>
      </c>
      <c r="M425" s="28"/>
    </row>
    <row r="426" spans="1:13" ht="18" customHeight="1">
      <c r="A426" s="28">
        <v>5008</v>
      </c>
      <c r="B426" s="76" t="s">
        <v>1289</v>
      </c>
      <c r="C426" s="89">
        <v>4125623218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</row>
    <row r="427" spans="1:13" ht="18" customHeight="1">
      <c r="A427" s="28">
        <v>5287</v>
      </c>
      <c r="B427" s="76" t="s">
        <v>787</v>
      </c>
      <c r="C427" s="89">
        <v>4125049426</v>
      </c>
      <c r="D427" s="28"/>
      <c r="E427" s="28"/>
      <c r="F427" s="28"/>
      <c r="G427" s="28"/>
      <c r="H427" s="28"/>
      <c r="I427" s="28"/>
      <c r="J427" s="28"/>
      <c r="K427" s="28"/>
      <c r="L427" s="28">
        <v>5</v>
      </c>
      <c r="M427" s="28"/>
    </row>
    <row r="428" spans="1:13" ht="18" customHeight="1">
      <c r="A428" s="28">
        <v>5490</v>
      </c>
      <c r="B428" s="76" t="s">
        <v>2654</v>
      </c>
      <c r="C428" s="89">
        <v>4125523457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</row>
    <row r="429" spans="1:13" ht="18" customHeight="1">
      <c r="A429" s="28">
        <v>5490</v>
      </c>
      <c r="B429" s="76" t="s">
        <v>2654</v>
      </c>
      <c r="C429" s="89">
        <v>4125675977</v>
      </c>
      <c r="D429" s="28"/>
      <c r="E429" s="28"/>
      <c r="F429" s="28"/>
      <c r="G429" s="28"/>
      <c r="H429" s="28"/>
      <c r="I429" s="28"/>
      <c r="J429" s="28"/>
      <c r="K429" s="28">
        <v>5</v>
      </c>
      <c r="L429" s="28"/>
      <c r="M429" s="28"/>
    </row>
    <row r="430" spans="1:13" ht="18" customHeight="1">
      <c r="A430" s="28">
        <v>2142</v>
      </c>
      <c r="B430" s="76" t="s">
        <v>2655</v>
      </c>
      <c r="C430" s="89">
        <v>4125668032</v>
      </c>
      <c r="D430" s="28"/>
      <c r="E430" s="28"/>
      <c r="F430" s="28"/>
      <c r="G430" s="28"/>
      <c r="H430" s="28"/>
      <c r="I430" s="28"/>
      <c r="J430" s="28">
        <v>5</v>
      </c>
      <c r="K430" s="28"/>
      <c r="L430" s="28"/>
      <c r="M430" s="28"/>
    </row>
    <row r="431" spans="1:13" ht="18" customHeight="1">
      <c r="A431" s="28">
        <v>2142</v>
      </c>
      <c r="B431" s="76" t="s">
        <v>2655</v>
      </c>
      <c r="C431" s="89">
        <v>4125668030</v>
      </c>
      <c r="D431" s="28"/>
      <c r="E431" s="28"/>
      <c r="F431" s="28"/>
      <c r="G431" s="28"/>
      <c r="H431" s="28"/>
      <c r="I431" s="28"/>
      <c r="J431" s="28"/>
      <c r="K431" s="28">
        <v>3</v>
      </c>
      <c r="L431" s="28">
        <v>3</v>
      </c>
      <c r="M431" s="28"/>
    </row>
    <row r="432" spans="1:13" ht="18" customHeight="1">
      <c r="A432" s="97"/>
      <c r="B432" s="98"/>
      <c r="C432" s="99"/>
      <c r="D432" s="70"/>
      <c r="E432" s="70"/>
      <c r="F432" s="70"/>
      <c r="G432" s="97"/>
      <c r="H432" s="97"/>
      <c r="I432" s="97"/>
      <c r="J432" s="97"/>
      <c r="K432" s="97"/>
      <c r="L432" s="97"/>
      <c r="M432" s="97" t="s">
        <v>2659</v>
      </c>
    </row>
    <row r="433" spans="1:13" ht="18" customHeight="1">
      <c r="A433" s="28"/>
      <c r="B433" s="100" t="s">
        <v>2656</v>
      </c>
      <c r="C433" s="89"/>
      <c r="D433" s="34"/>
      <c r="E433" s="34"/>
      <c r="F433" s="34"/>
      <c r="G433" s="28"/>
      <c r="H433" s="28"/>
      <c r="I433" s="28"/>
      <c r="J433" s="28"/>
      <c r="K433" s="28"/>
      <c r="L433" s="28"/>
      <c r="M433" s="28"/>
    </row>
    <row r="434" spans="1:13" ht="18" customHeight="1">
      <c r="A434" s="88">
        <v>4414</v>
      </c>
      <c r="B434" s="76" t="s">
        <v>2661</v>
      </c>
      <c r="C434" s="89">
        <v>4125711320</v>
      </c>
      <c r="D434" s="34"/>
      <c r="E434" s="34"/>
      <c r="F434" s="34"/>
      <c r="G434" s="28"/>
      <c r="H434" s="28"/>
      <c r="I434" s="28"/>
      <c r="J434" s="28"/>
      <c r="K434" s="28"/>
      <c r="L434" s="28">
        <v>3</v>
      </c>
      <c r="M434" s="28"/>
    </row>
    <row r="435" spans="1:13" ht="18" customHeight="1">
      <c r="A435" s="28">
        <v>3890</v>
      </c>
      <c r="B435" s="76" t="s">
        <v>289</v>
      </c>
      <c r="C435" s="89">
        <v>4125663500</v>
      </c>
      <c r="D435" s="34"/>
      <c r="E435" s="34"/>
      <c r="F435" s="34"/>
      <c r="G435" s="28"/>
      <c r="H435" s="28"/>
      <c r="I435" s="28"/>
      <c r="J435" s="28">
        <v>6</v>
      </c>
      <c r="K435" s="28"/>
      <c r="L435" s="28"/>
      <c r="M435" s="28"/>
    </row>
    <row r="436" spans="1:13" ht="18" customHeight="1">
      <c r="A436" s="28">
        <v>4681</v>
      </c>
      <c r="B436" s="76" t="s">
        <v>2662</v>
      </c>
      <c r="C436" s="89">
        <v>4125707499</v>
      </c>
      <c r="D436" s="34"/>
      <c r="E436" s="34"/>
      <c r="F436" s="34"/>
      <c r="G436" s="28"/>
      <c r="H436" s="28"/>
      <c r="I436" s="28"/>
      <c r="J436" s="28">
        <v>3</v>
      </c>
      <c r="K436" s="28"/>
      <c r="L436" s="28"/>
      <c r="M436" s="28"/>
    </row>
    <row r="437" spans="1:13" ht="18" customHeight="1">
      <c r="A437" s="28">
        <v>4681</v>
      </c>
      <c r="B437" s="76" t="s">
        <v>2663</v>
      </c>
      <c r="C437" s="89">
        <v>4125666035</v>
      </c>
      <c r="D437" s="34"/>
      <c r="E437" s="34"/>
      <c r="F437" s="34"/>
      <c r="G437" s="28"/>
      <c r="H437" s="28"/>
      <c r="I437" s="28"/>
      <c r="J437" s="28"/>
      <c r="K437" s="28"/>
      <c r="L437" s="28">
        <v>3</v>
      </c>
      <c r="M437" s="28"/>
    </row>
    <row r="438" spans="1:13" ht="18" customHeight="1">
      <c r="A438" s="28">
        <v>2811</v>
      </c>
      <c r="B438" s="76" t="s">
        <v>83</v>
      </c>
      <c r="C438" s="89">
        <v>4125663708</v>
      </c>
      <c r="D438" s="34"/>
      <c r="E438" s="34"/>
      <c r="F438" s="34"/>
      <c r="G438" s="28"/>
      <c r="H438" s="28"/>
      <c r="I438" s="28"/>
      <c r="J438" s="28"/>
      <c r="K438" s="28"/>
      <c r="L438" s="28">
        <v>5</v>
      </c>
      <c r="M438" s="28"/>
    </row>
    <row r="439" spans="1:13" ht="18" customHeight="1">
      <c r="A439" s="28">
        <v>3038</v>
      </c>
      <c r="B439" s="76" t="s">
        <v>2664</v>
      </c>
      <c r="C439" s="89">
        <v>4125695904</v>
      </c>
      <c r="D439" s="34"/>
      <c r="E439" s="34"/>
      <c r="F439" s="34"/>
      <c r="G439" s="28"/>
      <c r="H439" s="28"/>
      <c r="I439" s="28"/>
      <c r="J439" s="28"/>
      <c r="K439" s="28"/>
      <c r="L439" s="28">
        <v>4</v>
      </c>
      <c r="M439" s="28"/>
    </row>
    <row r="440" spans="1:13" ht="18" customHeight="1">
      <c r="A440" s="28">
        <v>3476</v>
      </c>
      <c r="B440" s="76" t="s">
        <v>2665</v>
      </c>
      <c r="C440" s="89">
        <v>4125695378</v>
      </c>
      <c r="D440" s="34"/>
      <c r="E440" s="34"/>
      <c r="F440" s="34"/>
      <c r="G440" s="28"/>
      <c r="H440" s="28"/>
      <c r="I440" s="28"/>
      <c r="J440" s="28"/>
      <c r="K440" s="28">
        <v>4</v>
      </c>
      <c r="L440" s="28">
        <v>5</v>
      </c>
      <c r="M440" s="28"/>
    </row>
    <row r="441" spans="1:13" ht="18" customHeight="1">
      <c r="A441" s="28">
        <v>4513</v>
      </c>
      <c r="B441" s="76" t="s">
        <v>2072</v>
      </c>
      <c r="C441" s="89">
        <v>4125695111</v>
      </c>
      <c r="D441" s="34"/>
      <c r="E441" s="34"/>
      <c r="F441" s="34"/>
      <c r="G441" s="28"/>
      <c r="H441" s="28"/>
      <c r="I441" s="28"/>
      <c r="J441" s="28"/>
      <c r="K441" s="28">
        <v>5</v>
      </c>
      <c r="L441" s="28">
        <v>5</v>
      </c>
      <c r="M441" s="28"/>
    </row>
    <row r="442" spans="1:13" ht="18" customHeight="1">
      <c r="A442" s="28">
        <v>1657</v>
      </c>
      <c r="B442" s="76" t="s">
        <v>1070</v>
      </c>
      <c r="C442" s="89">
        <v>4125659581</v>
      </c>
      <c r="D442" s="34"/>
      <c r="E442" s="34"/>
      <c r="F442" s="34"/>
      <c r="G442" s="28"/>
      <c r="H442" s="28"/>
      <c r="I442" s="28">
        <v>6</v>
      </c>
      <c r="J442" s="28"/>
      <c r="K442" s="28"/>
      <c r="L442" s="28"/>
      <c r="M442" s="28"/>
    </row>
    <row r="443" spans="1:13" ht="18" customHeight="1">
      <c r="A443" s="28">
        <v>5634</v>
      </c>
      <c r="B443" s="76" t="s">
        <v>2666</v>
      </c>
      <c r="C443" s="89">
        <v>4125481867</v>
      </c>
      <c r="D443" s="34"/>
      <c r="E443" s="34"/>
      <c r="F443" s="34"/>
      <c r="G443" s="28"/>
      <c r="H443" s="28"/>
      <c r="I443" s="28"/>
      <c r="J443" s="28">
        <v>3</v>
      </c>
      <c r="K443" s="28"/>
      <c r="L443" s="28"/>
      <c r="M443" s="28"/>
    </row>
    <row r="444" spans="1:13" ht="18" customHeight="1">
      <c r="A444" s="28">
        <v>5634</v>
      </c>
      <c r="B444" s="76" t="s">
        <v>2666</v>
      </c>
      <c r="C444" s="89">
        <v>4125484868</v>
      </c>
      <c r="D444" s="34"/>
      <c r="E444" s="34"/>
      <c r="F444" s="34"/>
      <c r="G444" s="28"/>
      <c r="H444" s="28"/>
      <c r="I444" s="28"/>
      <c r="J444" s="28"/>
      <c r="K444" s="28">
        <v>3</v>
      </c>
      <c r="L444" s="28">
        <v>3</v>
      </c>
      <c r="M444" s="28"/>
    </row>
    <row r="445" spans="1:13" ht="18" customHeight="1">
      <c r="A445" s="28">
        <v>1533</v>
      </c>
      <c r="B445" s="76" t="s">
        <v>134</v>
      </c>
      <c r="C445" s="89">
        <v>4125648822</v>
      </c>
      <c r="D445" s="34"/>
      <c r="E445" s="34"/>
      <c r="F445" s="34"/>
      <c r="G445" s="28"/>
      <c r="H445" s="28"/>
      <c r="I445" s="28"/>
      <c r="J445" s="28">
        <v>10</v>
      </c>
      <c r="K445" s="28"/>
      <c r="L445" s="28"/>
      <c r="M445" s="28"/>
    </row>
    <row r="446" spans="1:13" ht="18" customHeight="1">
      <c r="A446" s="28">
        <v>5351</v>
      </c>
      <c r="B446" s="76" t="s">
        <v>2667</v>
      </c>
      <c r="C446" s="89">
        <v>4125711047</v>
      </c>
      <c r="D446" s="34"/>
      <c r="E446" s="34"/>
      <c r="F446" s="34"/>
      <c r="G446" s="28"/>
      <c r="H446" s="28"/>
      <c r="I446" s="28"/>
      <c r="J446" s="28">
        <v>3</v>
      </c>
      <c r="K446" s="28"/>
      <c r="L446" s="28"/>
      <c r="M446" s="28"/>
    </row>
    <row r="447" spans="1:13" ht="18" customHeight="1">
      <c r="A447" s="28">
        <v>2761</v>
      </c>
      <c r="B447" s="76" t="s">
        <v>431</v>
      </c>
      <c r="C447" s="89">
        <v>4125749425</v>
      </c>
      <c r="D447" s="34"/>
      <c r="E447" s="34"/>
      <c r="F447" s="34"/>
      <c r="G447" s="28"/>
      <c r="H447" s="28"/>
      <c r="I447" s="28"/>
      <c r="J447" s="28">
        <v>5</v>
      </c>
      <c r="K447" s="28"/>
      <c r="L447" s="28"/>
      <c r="M447" s="28"/>
    </row>
    <row r="448" spans="1:13" ht="18" customHeight="1">
      <c r="A448" s="28">
        <v>2761</v>
      </c>
      <c r="B448" s="76" t="s">
        <v>431</v>
      </c>
      <c r="C448" s="89">
        <v>4125749360</v>
      </c>
      <c r="D448" s="34"/>
      <c r="E448" s="34"/>
      <c r="F448" s="34"/>
      <c r="G448" s="28"/>
      <c r="H448" s="28"/>
      <c r="I448" s="28"/>
      <c r="J448" s="28"/>
      <c r="K448" s="28">
        <v>5</v>
      </c>
      <c r="L448" s="28">
        <v>3</v>
      </c>
      <c r="M448" s="28"/>
    </row>
    <row r="449" spans="1:13" ht="18" customHeight="1">
      <c r="A449" s="56">
        <v>3025</v>
      </c>
      <c r="B449" s="76" t="s">
        <v>2660</v>
      </c>
      <c r="C449" s="89">
        <v>4125707200</v>
      </c>
      <c r="D449" s="34"/>
      <c r="E449" s="34"/>
      <c r="F449" s="34"/>
      <c r="G449" s="28"/>
      <c r="H449" s="28"/>
      <c r="I449" s="28"/>
      <c r="J449" s="28">
        <v>5</v>
      </c>
      <c r="K449" s="28"/>
      <c r="L449" s="28"/>
      <c r="M449" s="28"/>
    </row>
    <row r="450" spans="1:13" ht="18" customHeight="1">
      <c r="A450" s="28">
        <v>3104</v>
      </c>
      <c r="B450" s="76" t="s">
        <v>2639</v>
      </c>
      <c r="C450" s="89">
        <v>4125753404</v>
      </c>
      <c r="D450" s="28">
        <v>25</v>
      </c>
      <c r="E450" s="28">
        <v>25</v>
      </c>
      <c r="F450" s="28">
        <v>20</v>
      </c>
      <c r="G450" s="28"/>
      <c r="H450" s="28"/>
      <c r="I450" s="28"/>
      <c r="J450" s="28"/>
      <c r="K450" s="28"/>
      <c r="L450" s="28"/>
      <c r="M450" s="71" t="s">
        <v>2686</v>
      </c>
    </row>
    <row r="451" spans="1:13" ht="18" customHeight="1">
      <c r="A451" s="28"/>
      <c r="B451" s="36" t="s">
        <v>590</v>
      </c>
      <c r="C451" s="89"/>
      <c r="D451" s="28"/>
      <c r="E451" s="28"/>
      <c r="F451" s="28"/>
      <c r="G451" s="28"/>
      <c r="H451" s="28"/>
      <c r="I451" s="28"/>
      <c r="J451" s="28"/>
      <c r="K451" s="28"/>
      <c r="L451" s="28"/>
      <c r="M451" s="53" t="s">
        <v>2657</v>
      </c>
    </row>
    <row r="452" spans="1:13" ht="18" customHeight="1">
      <c r="A452" s="28">
        <v>5311</v>
      </c>
      <c r="B452" s="76" t="s">
        <v>2658</v>
      </c>
      <c r="C452" s="89">
        <v>4125664537</v>
      </c>
      <c r="D452" s="28"/>
      <c r="E452" s="28"/>
      <c r="F452" s="28"/>
      <c r="G452" s="28"/>
      <c r="H452" s="28"/>
      <c r="I452" s="28"/>
      <c r="J452" s="28"/>
      <c r="K452" s="28">
        <v>7</v>
      </c>
      <c r="L452" s="28">
        <v>7</v>
      </c>
      <c r="M452" s="28"/>
    </row>
    <row r="453" spans="1:13" ht="18" customHeight="1">
      <c r="A453" s="28">
        <v>3475</v>
      </c>
      <c r="B453" s="76" t="s">
        <v>1482</v>
      </c>
      <c r="C453" s="89">
        <v>4125598683</v>
      </c>
      <c r="D453" s="28"/>
      <c r="E453" s="28"/>
      <c r="F453" s="28"/>
      <c r="G453" s="28"/>
      <c r="H453" s="28"/>
      <c r="I453" s="28"/>
      <c r="J453" s="28"/>
      <c r="K453" s="28"/>
      <c r="L453" s="28">
        <v>10</v>
      </c>
      <c r="M453" s="28"/>
    </row>
    <row r="454" spans="1:13" ht="18" customHeight="1">
      <c r="A454" s="28">
        <v>4970</v>
      </c>
      <c r="B454" s="76" t="s">
        <v>1347</v>
      </c>
      <c r="C454" s="89">
        <v>4125650573</v>
      </c>
      <c r="D454" s="28"/>
      <c r="E454" s="28"/>
      <c r="F454" s="28"/>
      <c r="G454" s="28"/>
      <c r="H454" s="28"/>
      <c r="I454" s="28"/>
      <c r="J454" s="28"/>
      <c r="K454" s="28">
        <v>5</v>
      </c>
      <c r="L454" s="28">
        <v>8</v>
      </c>
      <c r="M454" s="28"/>
    </row>
    <row r="455" spans="1:13" ht="18" customHeight="1">
      <c r="A455" s="28">
        <v>4984</v>
      </c>
      <c r="B455" s="76" t="s">
        <v>2432</v>
      </c>
      <c r="C455" s="89">
        <v>4125650646</v>
      </c>
      <c r="D455" s="28"/>
      <c r="E455" s="28"/>
      <c r="F455" s="28"/>
      <c r="G455" s="28"/>
      <c r="H455" s="28"/>
      <c r="I455" s="28"/>
      <c r="J455" s="28"/>
      <c r="K455" s="28">
        <v>3</v>
      </c>
      <c r="L455" s="28">
        <v>8</v>
      </c>
      <c r="M455" s="28"/>
    </row>
    <row r="456" spans="1:13" ht="18" customHeight="1">
      <c r="A456" s="28">
        <v>4483</v>
      </c>
      <c r="B456" s="76" t="s">
        <v>1111</v>
      </c>
      <c r="C456" s="89">
        <v>4125650566</v>
      </c>
      <c r="D456" s="28"/>
      <c r="E456" s="28"/>
      <c r="F456" s="28"/>
      <c r="G456" s="28"/>
      <c r="H456" s="28"/>
      <c r="I456" s="28"/>
      <c r="J456" s="28"/>
      <c r="K456" s="28">
        <v>12</v>
      </c>
      <c r="L456" s="28">
        <v>10</v>
      </c>
      <c r="M456" s="28"/>
    </row>
    <row r="457" spans="1:13" ht="18" customHeight="1">
      <c r="A457" s="97"/>
      <c r="B457" s="98"/>
      <c r="C457" s="99"/>
      <c r="D457" s="97"/>
      <c r="E457" s="97"/>
      <c r="F457" s="97"/>
      <c r="G457" s="97"/>
      <c r="H457" s="97"/>
      <c r="I457" s="97"/>
      <c r="J457" s="97"/>
      <c r="K457" s="70"/>
      <c r="L457" s="70"/>
      <c r="M457" s="97" t="s">
        <v>2687</v>
      </c>
    </row>
    <row r="458" spans="1:13" ht="18" customHeight="1">
      <c r="A458" s="28"/>
      <c r="B458" s="100" t="s">
        <v>2680</v>
      </c>
      <c r="C458" s="89"/>
      <c r="D458" s="28"/>
      <c r="E458" s="28"/>
      <c r="F458" s="28"/>
      <c r="G458" s="28"/>
      <c r="H458" s="28"/>
      <c r="I458" s="28"/>
      <c r="J458" s="28"/>
      <c r="K458" s="34"/>
      <c r="L458" s="34"/>
      <c r="M458" s="28" t="s">
        <v>2668</v>
      </c>
    </row>
    <row r="459" spans="1:13" ht="18" customHeight="1">
      <c r="A459" s="88">
        <v>4211</v>
      </c>
      <c r="B459" s="76" t="s">
        <v>2673</v>
      </c>
      <c r="C459" s="89">
        <v>4125727238</v>
      </c>
      <c r="D459" s="28"/>
      <c r="E459" s="28"/>
      <c r="F459" s="28"/>
      <c r="G459" s="28"/>
      <c r="H459" s="28"/>
      <c r="I459" s="28"/>
      <c r="J459" s="28"/>
      <c r="K459" s="28">
        <v>1</v>
      </c>
      <c r="L459" s="28">
        <v>4</v>
      </c>
      <c r="M459" s="28"/>
    </row>
    <row r="460" spans="1:13" ht="18" customHeight="1">
      <c r="A460" s="28">
        <v>4059</v>
      </c>
      <c r="B460" s="76" t="s">
        <v>2346</v>
      </c>
      <c r="C460" s="89">
        <v>4125675716</v>
      </c>
      <c r="D460" s="28"/>
      <c r="E460" s="28"/>
      <c r="F460" s="28"/>
      <c r="G460" s="28"/>
      <c r="H460" s="28"/>
      <c r="I460" s="28"/>
      <c r="J460" s="28"/>
      <c r="K460" s="28"/>
      <c r="L460" s="28">
        <v>5</v>
      </c>
      <c r="M460" s="28"/>
    </row>
    <row r="461" spans="1:13" ht="18" customHeight="1">
      <c r="A461" s="28">
        <v>3210</v>
      </c>
      <c r="B461" s="76" t="s">
        <v>2674</v>
      </c>
      <c r="C461" s="89">
        <v>4125722236</v>
      </c>
      <c r="D461" s="28"/>
      <c r="E461" s="28"/>
      <c r="F461" s="28"/>
      <c r="G461" s="28"/>
      <c r="H461" s="28"/>
      <c r="I461" s="28"/>
      <c r="J461" s="28"/>
      <c r="K461" s="28">
        <v>3</v>
      </c>
      <c r="L461" s="28">
        <v>3</v>
      </c>
      <c r="M461" s="28"/>
    </row>
    <row r="462" spans="1:13" ht="18" customHeight="1">
      <c r="A462" s="28">
        <v>4450</v>
      </c>
      <c r="B462" s="76" t="s">
        <v>2675</v>
      </c>
      <c r="C462" s="89">
        <v>4125723113</v>
      </c>
      <c r="D462" s="28"/>
      <c r="E462" s="28"/>
      <c r="F462" s="28"/>
      <c r="G462" s="28"/>
      <c r="H462" s="28"/>
      <c r="I462" s="28"/>
      <c r="J462" s="28"/>
      <c r="K462" s="28">
        <v>3</v>
      </c>
      <c r="L462" s="28">
        <v>3</v>
      </c>
      <c r="M462" s="28"/>
    </row>
    <row r="463" spans="1:13" ht="18" customHeight="1">
      <c r="A463" s="28">
        <v>2024</v>
      </c>
      <c r="B463" s="76" t="s">
        <v>502</v>
      </c>
      <c r="C463" s="89">
        <v>4125703562</v>
      </c>
      <c r="D463" s="28"/>
      <c r="E463" s="28"/>
      <c r="F463" s="28"/>
      <c r="G463" s="28"/>
      <c r="H463" s="28">
        <v>2</v>
      </c>
      <c r="I463" s="28">
        <v>2</v>
      </c>
      <c r="J463" s="28">
        <v>3</v>
      </c>
      <c r="K463" s="28"/>
      <c r="L463" s="28"/>
      <c r="M463" s="28"/>
    </row>
    <row r="464" spans="1:13" ht="18" customHeight="1">
      <c r="A464" s="28">
        <v>2024</v>
      </c>
      <c r="B464" s="76" t="s">
        <v>502</v>
      </c>
      <c r="C464" s="89">
        <v>4125703557</v>
      </c>
      <c r="D464" s="28"/>
      <c r="E464" s="28"/>
      <c r="F464" s="28"/>
      <c r="G464" s="28"/>
      <c r="H464" s="28"/>
      <c r="I464" s="28"/>
      <c r="J464" s="28"/>
      <c r="K464" s="28"/>
      <c r="L464" s="28">
        <v>5</v>
      </c>
      <c r="M464" s="28"/>
    </row>
    <row r="465" spans="1:13" ht="18" customHeight="1">
      <c r="A465" s="28">
        <v>4108</v>
      </c>
      <c r="B465" s="76" t="s">
        <v>1784</v>
      </c>
      <c r="C465" s="89">
        <v>4125726015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</row>
    <row r="466" spans="1:13" ht="18" customHeight="1">
      <c r="A466" s="28">
        <v>4172</v>
      </c>
      <c r="B466" s="76" t="s">
        <v>426</v>
      </c>
      <c r="C466" s="89">
        <v>4125693244</v>
      </c>
      <c r="D466" s="28"/>
      <c r="E466" s="28"/>
      <c r="F466" s="28"/>
      <c r="G466" s="28"/>
      <c r="H466" s="28"/>
      <c r="I466" s="28"/>
      <c r="J466" s="28"/>
      <c r="K466" s="28">
        <v>3</v>
      </c>
      <c r="L466" s="28"/>
      <c r="M466" s="28"/>
    </row>
    <row r="467" spans="1:13" ht="18" customHeight="1">
      <c r="A467" s="28">
        <v>2171</v>
      </c>
      <c r="B467" s="76" t="s">
        <v>1178</v>
      </c>
      <c r="C467" s="89">
        <v>4125667193</v>
      </c>
      <c r="D467" s="28"/>
      <c r="E467" s="28"/>
      <c r="F467" s="28"/>
      <c r="G467" s="28"/>
      <c r="H467" s="28"/>
      <c r="I467" s="28"/>
      <c r="J467" s="28"/>
      <c r="K467" s="28"/>
      <c r="L467" s="28">
        <v>5</v>
      </c>
      <c r="M467" s="28"/>
    </row>
    <row r="468" spans="1:13" ht="18" customHeight="1">
      <c r="A468" s="28">
        <v>5465</v>
      </c>
      <c r="B468" s="76" t="s">
        <v>929</v>
      </c>
      <c r="C468" s="89">
        <v>4125690511</v>
      </c>
      <c r="D468" s="28"/>
      <c r="E468" s="28"/>
      <c r="F468" s="28"/>
      <c r="G468" s="28"/>
      <c r="H468" s="28"/>
      <c r="I468" s="28"/>
      <c r="J468" s="28"/>
      <c r="K468" s="28"/>
      <c r="L468" s="28">
        <v>5</v>
      </c>
      <c r="M468" s="28"/>
    </row>
    <row r="469" spans="1:13" ht="18" customHeight="1">
      <c r="A469" s="28">
        <v>3622</v>
      </c>
      <c r="B469" s="76" t="s">
        <v>2676</v>
      </c>
      <c r="C469" s="89">
        <v>4125732800</v>
      </c>
      <c r="D469" s="28"/>
      <c r="E469" s="28"/>
      <c r="F469" s="28"/>
      <c r="G469" s="28"/>
      <c r="H469" s="28"/>
      <c r="I469" s="28"/>
      <c r="J469" s="28"/>
      <c r="K469" s="28"/>
      <c r="L469" s="28">
        <v>3</v>
      </c>
      <c r="M469" s="28"/>
    </row>
    <row r="470" spans="1:13" ht="18" customHeight="1">
      <c r="A470" s="28">
        <v>5097</v>
      </c>
      <c r="B470" s="76" t="s">
        <v>1836</v>
      </c>
      <c r="C470" s="89">
        <v>4125735365</v>
      </c>
      <c r="D470" s="28"/>
      <c r="E470" s="28"/>
      <c r="F470" s="28"/>
      <c r="G470" s="28"/>
      <c r="H470" s="28"/>
      <c r="I470" s="28"/>
      <c r="J470" s="28"/>
      <c r="K470" s="28"/>
      <c r="L470" s="28">
        <v>2</v>
      </c>
      <c r="M470" s="28"/>
    </row>
    <row r="471" spans="1:13" ht="18" customHeight="1">
      <c r="A471" s="28">
        <v>1660</v>
      </c>
      <c r="B471" s="76" t="s">
        <v>456</v>
      </c>
      <c r="C471" s="89">
        <v>4125706375</v>
      </c>
      <c r="D471" s="28"/>
      <c r="E471" s="28"/>
      <c r="F471" s="28"/>
      <c r="G471" s="28"/>
      <c r="H471" s="28"/>
      <c r="I471" s="28"/>
      <c r="J471" s="28">
        <v>5</v>
      </c>
      <c r="K471" s="28"/>
      <c r="L471" s="28"/>
      <c r="M471" s="28"/>
    </row>
    <row r="472" spans="1:13" ht="18" customHeight="1">
      <c r="A472" s="28">
        <v>5290</v>
      </c>
      <c r="B472" s="76" t="s">
        <v>1795</v>
      </c>
      <c r="C472" s="89">
        <v>4125737018</v>
      </c>
      <c r="D472" s="28"/>
      <c r="E472" s="28"/>
      <c r="F472" s="28"/>
      <c r="G472" s="28"/>
      <c r="H472" s="28"/>
      <c r="I472" s="28"/>
      <c r="J472" s="28">
        <v>5</v>
      </c>
      <c r="K472" s="28"/>
      <c r="L472" s="28"/>
      <c r="M472" s="28"/>
    </row>
    <row r="473" spans="1:13" ht="18" customHeight="1">
      <c r="A473" s="28">
        <v>3346</v>
      </c>
      <c r="B473" s="76" t="s">
        <v>19</v>
      </c>
      <c r="C473" s="89">
        <v>4125764851</v>
      </c>
      <c r="D473" s="28"/>
      <c r="E473" s="28"/>
      <c r="F473" s="28"/>
      <c r="G473" s="28"/>
      <c r="H473" s="28"/>
      <c r="I473" s="28"/>
      <c r="J473" s="28"/>
      <c r="K473" s="28"/>
      <c r="L473" s="28">
        <v>3</v>
      </c>
      <c r="M473" s="28"/>
    </row>
    <row r="474" spans="1:13" ht="18" customHeight="1">
      <c r="A474" s="28" t="s">
        <v>2677</v>
      </c>
      <c r="B474" s="76" t="s">
        <v>2333</v>
      </c>
      <c r="C474" s="89">
        <v>46674</v>
      </c>
      <c r="D474" s="28"/>
      <c r="E474" s="28"/>
      <c r="F474" s="28"/>
      <c r="G474" s="28"/>
      <c r="H474" s="28"/>
      <c r="I474" s="28"/>
      <c r="J474" s="28"/>
      <c r="K474" s="28"/>
      <c r="L474" s="28">
        <v>5</v>
      </c>
      <c r="M474" s="28"/>
    </row>
    <row r="475" spans="1:13" ht="18" customHeight="1">
      <c r="A475" s="28"/>
      <c r="B475" s="103" t="s">
        <v>2678</v>
      </c>
      <c r="C475" s="104" t="s">
        <v>1352</v>
      </c>
      <c r="D475" s="71"/>
      <c r="E475" s="71"/>
      <c r="F475" s="71"/>
      <c r="G475" s="71"/>
      <c r="H475" s="71"/>
      <c r="I475" s="71"/>
      <c r="J475" s="71"/>
      <c r="K475" s="71"/>
      <c r="L475" s="71">
        <v>2</v>
      </c>
      <c r="M475" s="71" t="s">
        <v>2688</v>
      </c>
    </row>
    <row r="476" spans="1:13" ht="18" customHeight="1">
      <c r="A476" s="97"/>
      <c r="B476" s="98"/>
      <c r="C476" s="99"/>
      <c r="D476" s="97"/>
      <c r="E476" s="97"/>
      <c r="F476" s="97"/>
      <c r="G476" s="97"/>
      <c r="H476" s="97"/>
      <c r="I476" s="97"/>
      <c r="J476" s="97"/>
      <c r="K476" s="97"/>
      <c r="L476" s="97"/>
      <c r="M476" s="97" t="s">
        <v>2679</v>
      </c>
    </row>
    <row r="477" spans="1:13" ht="18" customHeight="1">
      <c r="A477" s="28"/>
      <c r="B477" s="100" t="s">
        <v>2681</v>
      </c>
      <c r="C477" s="89"/>
      <c r="D477" s="28"/>
      <c r="E477" s="28"/>
      <c r="F477" s="28"/>
      <c r="G477" s="28"/>
      <c r="H477" s="28"/>
      <c r="I477" s="28"/>
      <c r="J477" s="28"/>
      <c r="K477" s="28"/>
      <c r="L477" s="28"/>
      <c r="M477" s="28"/>
    </row>
    <row r="478" spans="1:13" ht="18" customHeight="1">
      <c r="A478" s="56">
        <v>3105</v>
      </c>
      <c r="B478" s="102" t="s">
        <v>2689</v>
      </c>
      <c r="C478" s="89">
        <v>4125755527</v>
      </c>
      <c r="D478" s="28"/>
      <c r="E478" s="28"/>
      <c r="F478" s="28"/>
      <c r="G478" s="28"/>
      <c r="H478" s="28"/>
      <c r="I478" s="28"/>
      <c r="J478" s="28">
        <v>5</v>
      </c>
      <c r="K478" s="28"/>
      <c r="L478" s="28"/>
      <c r="M478" s="28"/>
    </row>
    <row r="479" spans="1:13" ht="18" customHeight="1">
      <c r="A479" s="28">
        <v>3130</v>
      </c>
      <c r="B479" s="102" t="s">
        <v>2690</v>
      </c>
      <c r="C479" s="89">
        <v>4125754117</v>
      </c>
      <c r="D479" s="28"/>
      <c r="E479" s="28"/>
      <c r="F479" s="28"/>
      <c r="G479" s="28"/>
      <c r="H479" s="28"/>
      <c r="I479" s="28"/>
      <c r="J479" s="28">
        <v>5</v>
      </c>
      <c r="K479" s="28"/>
      <c r="L479" s="28"/>
      <c r="M479" s="28"/>
    </row>
    <row r="480" spans="1:13" ht="18" customHeight="1">
      <c r="A480" s="28">
        <v>3641</v>
      </c>
      <c r="B480" s="102" t="s">
        <v>2691</v>
      </c>
      <c r="C480" s="89">
        <v>4125753324</v>
      </c>
      <c r="D480" s="28"/>
      <c r="E480" s="28"/>
      <c r="F480" s="28"/>
      <c r="G480" s="28"/>
      <c r="H480" s="28"/>
      <c r="I480" s="28"/>
      <c r="J480" s="28">
        <v>10</v>
      </c>
      <c r="K480" s="28"/>
      <c r="L480" s="28"/>
      <c r="M480" s="28"/>
    </row>
    <row r="481" spans="1:13" ht="18" customHeight="1">
      <c r="A481" s="28">
        <v>2143</v>
      </c>
      <c r="B481" s="102" t="s">
        <v>2692</v>
      </c>
      <c r="C481" s="89">
        <v>4125767259</v>
      </c>
      <c r="D481" s="28"/>
      <c r="E481" s="28"/>
      <c r="F481" s="28"/>
      <c r="G481" s="28"/>
      <c r="H481" s="28"/>
      <c r="I481" s="28"/>
      <c r="J481" s="28">
        <v>8</v>
      </c>
      <c r="K481" s="28"/>
      <c r="L481" s="28"/>
      <c r="M481" s="28"/>
    </row>
    <row r="482" spans="1:13" ht="18" customHeight="1">
      <c r="A482" s="28">
        <v>3057</v>
      </c>
      <c r="B482" s="102" t="s">
        <v>2693</v>
      </c>
      <c r="C482" s="89">
        <v>4125769909</v>
      </c>
      <c r="D482" s="28"/>
      <c r="E482" s="28"/>
      <c r="F482" s="28"/>
      <c r="G482" s="28"/>
      <c r="H482" s="28"/>
      <c r="I482" s="28"/>
      <c r="J482" s="28">
        <v>17</v>
      </c>
      <c r="K482" s="28"/>
      <c r="L482" s="28"/>
      <c r="M482" s="71" t="s">
        <v>2694</v>
      </c>
    </row>
    <row r="483" spans="1:13" ht="18" customHeight="1">
      <c r="A483" s="88">
        <v>3951</v>
      </c>
      <c r="B483" s="102" t="s">
        <v>32</v>
      </c>
      <c r="C483" s="89">
        <v>4125721392</v>
      </c>
      <c r="D483" s="28"/>
      <c r="E483" s="28"/>
      <c r="F483" s="28"/>
      <c r="G483" s="28"/>
      <c r="H483" s="28"/>
      <c r="I483" s="28"/>
      <c r="J483" s="28"/>
      <c r="K483" s="28">
        <v>5</v>
      </c>
      <c r="L483" s="28">
        <v>5</v>
      </c>
      <c r="M483" s="28"/>
    </row>
    <row r="484" spans="1:13" ht="18" customHeight="1">
      <c r="A484" s="28">
        <v>2124</v>
      </c>
      <c r="B484" s="102" t="s">
        <v>1176</v>
      </c>
      <c r="C484" s="89">
        <v>4125711933</v>
      </c>
      <c r="D484" s="28"/>
      <c r="E484" s="28"/>
      <c r="F484" s="28"/>
      <c r="G484" s="28"/>
      <c r="H484" s="28"/>
      <c r="I484" s="28"/>
      <c r="J484" s="28"/>
      <c r="K484" s="28">
        <v>2</v>
      </c>
      <c r="L484" s="28"/>
      <c r="M484" s="28"/>
    </row>
    <row r="485" spans="1:13" ht="18" customHeight="1">
      <c r="A485" s="28">
        <v>1653</v>
      </c>
      <c r="B485" s="102" t="s">
        <v>203</v>
      </c>
      <c r="C485" s="89">
        <v>4125695403</v>
      </c>
      <c r="D485" s="28"/>
      <c r="E485" s="28"/>
      <c r="F485" s="28">
        <v>3</v>
      </c>
      <c r="G485" s="28"/>
      <c r="H485" s="28"/>
      <c r="I485" s="28"/>
      <c r="J485" s="28">
        <v>3</v>
      </c>
      <c r="K485" s="28"/>
      <c r="L485" s="28"/>
      <c r="M485" s="28"/>
    </row>
    <row r="486" spans="1:13" ht="18" customHeight="1">
      <c r="A486" s="28">
        <v>1608</v>
      </c>
      <c r="B486" s="102" t="s">
        <v>123</v>
      </c>
      <c r="C486" s="89">
        <v>4125719620</v>
      </c>
      <c r="D486" s="28"/>
      <c r="E486" s="28"/>
      <c r="F486" s="28"/>
      <c r="G486" s="28"/>
      <c r="H486" s="28"/>
      <c r="I486" s="28"/>
      <c r="J486" s="28">
        <v>3</v>
      </c>
      <c r="K486" s="28"/>
      <c r="L486" s="28"/>
      <c r="M486" s="28"/>
    </row>
    <row r="487" spans="1:13" ht="18" customHeight="1">
      <c r="A487" s="28">
        <v>1531</v>
      </c>
      <c r="B487" s="102" t="s">
        <v>71</v>
      </c>
      <c r="C487" s="89">
        <v>4125710426</v>
      </c>
      <c r="D487" s="28"/>
      <c r="E487" s="28"/>
      <c r="F487" s="28"/>
      <c r="G487" s="28"/>
      <c r="H487" s="28"/>
      <c r="I487" s="28"/>
      <c r="J487" s="28">
        <v>10</v>
      </c>
      <c r="K487" s="28"/>
      <c r="L487" s="28"/>
      <c r="M487" s="28"/>
    </row>
    <row r="488" spans="1:13" ht="18" customHeight="1">
      <c r="A488" s="28">
        <v>1590</v>
      </c>
      <c r="B488" s="102" t="s">
        <v>992</v>
      </c>
      <c r="C488" s="89">
        <v>4125709903</v>
      </c>
      <c r="D488" s="28"/>
      <c r="E488" s="28"/>
      <c r="F488" s="28"/>
      <c r="G488" s="28"/>
      <c r="H488" s="28"/>
      <c r="I488" s="28"/>
      <c r="J488" s="28"/>
      <c r="K488" s="28"/>
      <c r="L488" s="28">
        <v>5</v>
      </c>
      <c r="M488" s="28"/>
    </row>
    <row r="489" spans="1:13" ht="18" customHeight="1">
      <c r="A489" s="28">
        <v>1663</v>
      </c>
      <c r="B489" s="102" t="s">
        <v>1155</v>
      </c>
      <c r="C489" s="89">
        <v>4125693902</v>
      </c>
      <c r="D489" s="28"/>
      <c r="E489" s="28">
        <v>5</v>
      </c>
      <c r="F489" s="28"/>
      <c r="G489" s="28"/>
      <c r="H489" s="28"/>
      <c r="I489" s="28"/>
      <c r="J489" s="28"/>
      <c r="K489" s="28"/>
      <c r="L489" s="28"/>
      <c r="M489" s="28"/>
    </row>
    <row r="490" spans="1:13" ht="18" customHeight="1">
      <c r="A490" s="28">
        <v>1650</v>
      </c>
      <c r="B490" s="102" t="s">
        <v>336</v>
      </c>
      <c r="C490" s="89">
        <v>4125760505</v>
      </c>
      <c r="D490" s="28"/>
      <c r="E490" s="28"/>
      <c r="F490" s="28"/>
      <c r="G490" s="28"/>
      <c r="H490" s="28"/>
      <c r="I490" s="28"/>
      <c r="J490" s="28"/>
      <c r="K490" s="28">
        <v>5</v>
      </c>
      <c r="L490" s="28"/>
      <c r="M490" s="28"/>
    </row>
    <row r="491" spans="1:13" ht="18" customHeight="1">
      <c r="A491" s="28">
        <v>4031</v>
      </c>
      <c r="B491" s="102" t="s">
        <v>692</v>
      </c>
      <c r="C491" s="89">
        <v>4125720979</v>
      </c>
      <c r="D491" s="28"/>
      <c r="E491" s="28"/>
      <c r="F491" s="28"/>
      <c r="G491" s="28"/>
      <c r="H491" s="28"/>
      <c r="I491" s="28"/>
      <c r="J491" s="28"/>
      <c r="K491" s="28"/>
      <c r="L491" s="28">
        <v>5</v>
      </c>
      <c r="M491" s="28"/>
    </row>
    <row r="492" spans="1:13" ht="18" customHeight="1">
      <c r="A492" s="28">
        <v>5378</v>
      </c>
      <c r="B492" s="76" t="s">
        <v>2695</v>
      </c>
      <c r="C492" s="89">
        <v>4125764786</v>
      </c>
      <c r="D492" s="28"/>
      <c r="E492" s="28"/>
      <c r="F492" s="28"/>
      <c r="G492" s="28"/>
      <c r="H492" s="28"/>
      <c r="I492" s="28"/>
      <c r="J492" s="28"/>
      <c r="K492" s="28">
        <v>5</v>
      </c>
      <c r="L492" s="28"/>
      <c r="M492" s="28"/>
    </row>
    <row r="493" spans="1:13" ht="18" customHeight="1">
      <c r="A493" s="28">
        <v>4641</v>
      </c>
      <c r="B493" s="76" t="s">
        <v>1565</v>
      </c>
      <c r="C493" s="89">
        <v>4125765522</v>
      </c>
      <c r="D493" s="28"/>
      <c r="E493" s="28"/>
      <c r="F493" s="28"/>
      <c r="G493" s="28"/>
      <c r="H493" s="28"/>
      <c r="I493" s="28"/>
      <c r="J493" s="28">
        <v>7</v>
      </c>
      <c r="K493" s="28"/>
      <c r="L493" s="28"/>
      <c r="M493" s="28"/>
    </row>
    <row r="494" spans="1:13" ht="18" customHeight="1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2682</v>
      </c>
    </row>
    <row r="495" spans="1:13" ht="18" customHeight="1">
      <c r="A495" s="28">
        <v>4456</v>
      </c>
      <c r="B495" s="18" t="s">
        <v>41</v>
      </c>
      <c r="C495" s="89">
        <v>4125712901</v>
      </c>
      <c r="D495" s="28"/>
      <c r="E495" s="28"/>
      <c r="F495" s="28"/>
      <c r="G495" s="28"/>
      <c r="H495" s="28"/>
      <c r="I495" s="28"/>
      <c r="J495" s="28"/>
      <c r="K495" s="28">
        <v>15</v>
      </c>
      <c r="L495" s="28">
        <v>15</v>
      </c>
      <c r="M495" s="53"/>
    </row>
    <row r="496" spans="1:13" ht="18" customHeight="1">
      <c r="A496" s="28">
        <v>3967</v>
      </c>
      <c r="B496" s="18" t="s">
        <v>2402</v>
      </c>
      <c r="C496" s="89">
        <v>4125712851</v>
      </c>
      <c r="D496" s="28"/>
      <c r="E496" s="28"/>
      <c r="F496" s="28"/>
      <c r="G496" s="28"/>
      <c r="H496" s="28"/>
      <c r="I496" s="28"/>
      <c r="J496" s="28"/>
      <c r="K496" s="28">
        <v>5</v>
      </c>
      <c r="L496" s="28">
        <v>15</v>
      </c>
      <c r="M496" s="53"/>
    </row>
    <row r="497" spans="1:13" ht="18" customHeight="1">
      <c r="A497" s="28">
        <v>5160</v>
      </c>
      <c r="B497" s="18" t="s">
        <v>2683</v>
      </c>
      <c r="C497" s="89">
        <v>4125713075</v>
      </c>
      <c r="D497" s="28"/>
      <c r="E497" s="28"/>
      <c r="F497" s="28"/>
      <c r="G497" s="28"/>
      <c r="H497" s="28"/>
      <c r="I497" s="28"/>
      <c r="J497" s="28"/>
      <c r="K497" s="28">
        <v>10</v>
      </c>
      <c r="L497" s="28">
        <v>10</v>
      </c>
      <c r="M497" s="53"/>
    </row>
    <row r="498" spans="1:13" ht="18" customHeight="1">
      <c r="A498" s="28">
        <v>3943</v>
      </c>
      <c r="B498" s="18" t="s">
        <v>2684</v>
      </c>
      <c r="C498" s="89">
        <v>4125712835</v>
      </c>
      <c r="D498" s="28"/>
      <c r="E498" s="28"/>
      <c r="F498" s="28"/>
      <c r="G498" s="28"/>
      <c r="H498" s="28"/>
      <c r="I498" s="28"/>
      <c r="J498" s="28"/>
      <c r="K498" s="28">
        <v>10</v>
      </c>
      <c r="L498" s="28">
        <v>5</v>
      </c>
      <c r="M498" s="53"/>
    </row>
    <row r="499" spans="1:13" ht="18" customHeight="1">
      <c r="A499" s="28">
        <v>4699</v>
      </c>
      <c r="B499" s="18" t="s">
        <v>2685</v>
      </c>
      <c r="C499" s="89">
        <v>4125712951</v>
      </c>
      <c r="D499" s="28"/>
      <c r="E499" s="28"/>
      <c r="F499" s="28"/>
      <c r="G499" s="28"/>
      <c r="H499" s="28"/>
      <c r="I499" s="28"/>
      <c r="J499" s="28"/>
      <c r="K499" s="28">
        <v>5</v>
      </c>
      <c r="L499" s="28">
        <v>10</v>
      </c>
      <c r="M499" s="53"/>
    </row>
    <row r="500" spans="1:13" ht="18" customHeight="1">
      <c r="A500" s="97"/>
      <c r="B500" s="68"/>
      <c r="C500" s="99"/>
      <c r="D500" s="97"/>
      <c r="E500" s="97"/>
      <c r="F500" s="97"/>
      <c r="G500" s="97"/>
      <c r="H500" s="97"/>
      <c r="I500" s="97"/>
      <c r="J500" s="97"/>
      <c r="K500" s="97"/>
      <c r="L500" s="97"/>
      <c r="M500" s="108" t="s">
        <v>2723</v>
      </c>
    </row>
    <row r="501" spans="1:13" ht="18" customHeight="1">
      <c r="A501" s="28"/>
      <c r="B501" s="100" t="s">
        <v>2696</v>
      </c>
      <c r="C501" s="89"/>
      <c r="D501" s="28"/>
      <c r="E501" s="28"/>
      <c r="F501" s="28"/>
      <c r="G501" s="28"/>
      <c r="H501" s="28"/>
      <c r="I501" s="28"/>
      <c r="J501" s="28"/>
      <c r="K501" s="28"/>
      <c r="L501" s="28"/>
      <c r="M501" s="53"/>
    </row>
    <row r="502" spans="1:13" ht="18" customHeight="1">
      <c r="A502" s="56">
        <v>3569</v>
      </c>
      <c r="B502" s="18" t="s">
        <v>2700</v>
      </c>
      <c r="C502" s="89">
        <v>4125797607</v>
      </c>
      <c r="D502" s="28"/>
      <c r="E502" s="28"/>
      <c r="F502" s="28"/>
      <c r="G502" s="28"/>
      <c r="H502" s="28"/>
      <c r="I502" s="28"/>
      <c r="J502" s="28">
        <v>10</v>
      </c>
      <c r="K502" s="28"/>
      <c r="L502" s="28"/>
      <c r="M502" s="53"/>
    </row>
    <row r="503" spans="1:13" ht="18" customHeight="1">
      <c r="A503" s="28">
        <v>4565</v>
      </c>
      <c r="B503" s="18" t="s">
        <v>2701</v>
      </c>
      <c r="C503" s="89">
        <v>4125781224</v>
      </c>
      <c r="D503" s="28"/>
      <c r="E503" s="28"/>
      <c r="F503" s="28"/>
      <c r="G503" s="28"/>
      <c r="H503" s="28"/>
      <c r="I503" s="28"/>
      <c r="J503" s="28">
        <v>10</v>
      </c>
      <c r="K503" s="28"/>
      <c r="L503" s="28"/>
      <c r="M503" s="53"/>
    </row>
    <row r="504" spans="1:13" ht="18" customHeight="1">
      <c r="A504" s="28">
        <v>4418</v>
      </c>
      <c r="B504" s="18" t="s">
        <v>2702</v>
      </c>
      <c r="C504" s="89">
        <v>4125778541</v>
      </c>
      <c r="D504" s="28"/>
      <c r="E504" s="28"/>
      <c r="F504" s="28"/>
      <c r="G504" s="28"/>
      <c r="H504" s="28"/>
      <c r="I504" s="28"/>
      <c r="J504" s="28">
        <v>5</v>
      </c>
      <c r="K504" s="28"/>
      <c r="L504" s="28"/>
      <c r="M504" s="53"/>
    </row>
    <row r="505" spans="1:13" ht="18" customHeight="1">
      <c r="A505" s="88">
        <v>4020</v>
      </c>
      <c r="B505" s="18" t="s">
        <v>2703</v>
      </c>
      <c r="C505" s="89">
        <v>4125794448</v>
      </c>
      <c r="D505" s="28"/>
      <c r="E505" s="28"/>
      <c r="F505" s="28"/>
      <c r="G505" s="28"/>
      <c r="H505" s="28"/>
      <c r="I505" s="28"/>
      <c r="J505" s="28" t="s">
        <v>2711</v>
      </c>
      <c r="K505" s="28"/>
      <c r="L505" s="28">
        <v>5</v>
      </c>
      <c r="M505" s="53"/>
    </row>
    <row r="506" spans="1:13" ht="18" customHeight="1">
      <c r="A506" s="28">
        <v>2760</v>
      </c>
      <c r="B506" s="18" t="s">
        <v>2704</v>
      </c>
      <c r="C506" s="89">
        <v>4125793648</v>
      </c>
      <c r="D506" s="28"/>
      <c r="E506" s="28"/>
      <c r="F506" s="28"/>
      <c r="G506" s="28"/>
      <c r="H506" s="28"/>
      <c r="I506" s="28"/>
      <c r="J506" s="28"/>
      <c r="K506" s="28"/>
      <c r="L506" s="28">
        <v>3</v>
      </c>
      <c r="M506" s="53"/>
    </row>
    <row r="507" spans="1:13" ht="18" customHeight="1">
      <c r="A507" s="28">
        <v>3529</v>
      </c>
      <c r="B507" s="18" t="s">
        <v>1796</v>
      </c>
      <c r="C507" s="89">
        <v>4125790501</v>
      </c>
      <c r="D507" s="28"/>
      <c r="E507" s="28"/>
      <c r="F507" s="28"/>
      <c r="G507" s="28"/>
      <c r="H507" s="28"/>
      <c r="I507" s="28"/>
      <c r="J507" s="28"/>
      <c r="K507" s="28"/>
      <c r="L507" s="28">
        <v>3</v>
      </c>
      <c r="M507" s="53"/>
    </row>
    <row r="508" spans="1:13" ht="18" customHeight="1">
      <c r="A508" s="28">
        <v>4767</v>
      </c>
      <c r="B508" s="18" t="s">
        <v>2705</v>
      </c>
      <c r="C508" s="89">
        <v>4125666848</v>
      </c>
      <c r="D508" s="28"/>
      <c r="E508" s="28"/>
      <c r="F508" s="28"/>
      <c r="G508" s="28"/>
      <c r="H508" s="28"/>
      <c r="I508" s="28"/>
      <c r="J508" s="28">
        <v>6</v>
      </c>
      <c r="K508" s="28"/>
      <c r="L508" s="28"/>
      <c r="M508" s="53"/>
    </row>
    <row r="509" spans="1:13" ht="18" customHeight="1">
      <c r="A509" s="28">
        <v>4636</v>
      </c>
      <c r="B509" s="18" t="s">
        <v>978</v>
      </c>
      <c r="C509" s="89">
        <v>4125768932</v>
      </c>
      <c r="D509" s="28"/>
      <c r="E509" s="28"/>
      <c r="F509" s="28"/>
      <c r="G509" s="28"/>
      <c r="H509" s="28"/>
      <c r="I509" s="28"/>
      <c r="J509" s="28"/>
      <c r="K509" s="28">
        <v>3</v>
      </c>
      <c r="L509" s="28">
        <v>5</v>
      </c>
      <c r="M509" s="53"/>
    </row>
    <row r="510" spans="1:13" ht="18" customHeight="1">
      <c r="A510" s="28">
        <v>3882</v>
      </c>
      <c r="B510" s="18" t="s">
        <v>2386</v>
      </c>
      <c r="C510" s="89">
        <v>4125709175</v>
      </c>
      <c r="D510" s="28"/>
      <c r="E510" s="28"/>
      <c r="F510" s="28"/>
      <c r="G510" s="28"/>
      <c r="H510" s="28"/>
      <c r="I510" s="28"/>
      <c r="J510" s="28"/>
      <c r="K510" s="28"/>
      <c r="L510" s="28">
        <v>3</v>
      </c>
      <c r="M510" s="53"/>
    </row>
    <row r="511" spans="1:13" ht="18" customHeight="1">
      <c r="A511" s="28">
        <v>3714</v>
      </c>
      <c r="B511" s="18" t="s">
        <v>2706</v>
      </c>
      <c r="C511" s="89">
        <v>4125772288</v>
      </c>
      <c r="D511" s="28"/>
      <c r="E511" s="28"/>
      <c r="F511" s="28"/>
      <c r="G511" s="28"/>
      <c r="H511" s="28"/>
      <c r="I511" s="28"/>
      <c r="J511" s="28"/>
      <c r="K511" s="28">
        <v>9</v>
      </c>
      <c r="L511" s="28">
        <v>10</v>
      </c>
      <c r="M511" s="53"/>
    </row>
    <row r="512" spans="1:13" ht="39" customHeight="1">
      <c r="A512" s="71">
        <v>3714</v>
      </c>
      <c r="B512" s="143" t="s">
        <v>2706</v>
      </c>
      <c r="C512" s="104">
        <v>4125864665</v>
      </c>
      <c r="D512" s="71">
        <v>10</v>
      </c>
      <c r="E512" s="71">
        <v>10</v>
      </c>
      <c r="F512" s="71">
        <v>10</v>
      </c>
      <c r="G512" s="71"/>
      <c r="H512" s="71"/>
      <c r="I512" s="71"/>
      <c r="J512" s="71">
        <v>10</v>
      </c>
      <c r="K512" s="71"/>
      <c r="L512" s="71"/>
      <c r="M512" s="71" t="s">
        <v>2727</v>
      </c>
    </row>
    <row r="513" spans="1:13" ht="18" customHeight="1">
      <c r="A513" s="28">
        <v>5341</v>
      </c>
      <c r="B513" s="18" t="s">
        <v>2707</v>
      </c>
      <c r="C513" s="89">
        <v>4125736408</v>
      </c>
      <c r="D513" s="28"/>
      <c r="E513" s="28"/>
      <c r="F513" s="28"/>
      <c r="G513" s="28"/>
      <c r="H513" s="28"/>
      <c r="I513" s="28"/>
      <c r="J513" s="28"/>
      <c r="K513" s="28"/>
      <c r="L513" s="28">
        <v>5</v>
      </c>
      <c r="M513" s="53"/>
    </row>
    <row r="514" spans="1:13" ht="18" customHeight="1">
      <c r="A514" s="28">
        <v>5507</v>
      </c>
      <c r="B514" s="18" t="s">
        <v>2708</v>
      </c>
      <c r="C514" s="89">
        <v>4125754136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53"/>
    </row>
    <row r="515" spans="1:13" ht="18" customHeight="1">
      <c r="A515" s="28">
        <v>5507</v>
      </c>
      <c r="B515" s="18" t="s">
        <v>2708</v>
      </c>
      <c r="C515" s="89">
        <v>4125779000</v>
      </c>
      <c r="D515" s="28"/>
      <c r="E515" s="28"/>
      <c r="F515" s="28"/>
      <c r="G515" s="28"/>
      <c r="H515" s="28"/>
      <c r="I515" s="28"/>
      <c r="J515" s="28">
        <v>5</v>
      </c>
      <c r="K515" s="28"/>
      <c r="L515" s="28"/>
      <c r="M515" s="53"/>
    </row>
    <row r="516" spans="1:13" ht="18" customHeight="1">
      <c r="A516" s="28">
        <v>4138</v>
      </c>
      <c r="B516" s="18" t="s">
        <v>2709</v>
      </c>
      <c r="C516" s="89">
        <v>4125815687</v>
      </c>
      <c r="D516" s="28"/>
      <c r="E516" s="28"/>
      <c r="F516" s="28"/>
      <c r="G516" s="28"/>
      <c r="H516" s="28"/>
      <c r="I516" s="28"/>
      <c r="J516" s="28">
        <v>3</v>
      </c>
      <c r="K516" s="28"/>
      <c r="L516" s="28"/>
      <c r="M516" s="53"/>
    </row>
    <row r="517" spans="1:13" ht="18" customHeight="1">
      <c r="A517" s="28">
        <v>4138</v>
      </c>
      <c r="B517" s="18" t="s">
        <v>2709</v>
      </c>
      <c r="C517" s="89">
        <v>4125754888</v>
      </c>
      <c r="D517" s="28"/>
      <c r="E517" s="28"/>
      <c r="F517" s="28"/>
      <c r="G517" s="28"/>
      <c r="H517" s="28"/>
      <c r="I517" s="28"/>
      <c r="J517" s="28"/>
      <c r="K517" s="28">
        <v>3</v>
      </c>
      <c r="L517" s="28"/>
      <c r="M517" s="53"/>
    </row>
    <row r="518" spans="1:13" ht="18" customHeight="1">
      <c r="A518" s="28">
        <v>5613</v>
      </c>
      <c r="B518" s="18" t="s">
        <v>2710</v>
      </c>
      <c r="C518" s="89">
        <v>4125788542</v>
      </c>
      <c r="D518" s="28"/>
      <c r="E518" s="28"/>
      <c r="F518" s="28"/>
      <c r="G518" s="28"/>
      <c r="H518" s="28"/>
      <c r="I518" s="28"/>
      <c r="J518" s="28">
        <v>5</v>
      </c>
      <c r="K518" s="28"/>
      <c r="L518" s="28"/>
      <c r="M518" s="53"/>
    </row>
    <row r="519" spans="1:13" ht="18" customHeight="1">
      <c r="A519" s="28"/>
      <c r="B519" s="36" t="s">
        <v>590</v>
      </c>
      <c r="C519" s="89"/>
      <c r="D519" s="28"/>
      <c r="E519" s="28"/>
      <c r="F519" s="28"/>
      <c r="G519" s="28"/>
      <c r="H519" s="28"/>
      <c r="I519" s="28"/>
      <c r="J519" s="28"/>
      <c r="K519" s="28"/>
      <c r="L519" s="28"/>
      <c r="M519" s="53" t="s">
        <v>2697</v>
      </c>
    </row>
    <row r="520" spans="1:13" ht="18" customHeight="1">
      <c r="A520" s="28">
        <v>4990</v>
      </c>
      <c r="B520" s="18" t="s">
        <v>2698</v>
      </c>
      <c r="C520" s="89">
        <v>4125724846</v>
      </c>
      <c r="D520" s="28"/>
      <c r="E520" s="28"/>
      <c r="F520" s="28"/>
      <c r="G520" s="28"/>
      <c r="H520" s="28"/>
      <c r="I520" s="28"/>
      <c r="J520" s="28"/>
      <c r="K520" s="28">
        <v>5</v>
      </c>
      <c r="L520" s="28">
        <v>10</v>
      </c>
      <c r="M520" s="53"/>
    </row>
    <row r="521" spans="1:13" ht="18" customHeight="1">
      <c r="A521" s="28">
        <v>4645</v>
      </c>
      <c r="B521" s="18" t="s">
        <v>1440</v>
      </c>
      <c r="C521" s="89">
        <v>4125726320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>
        <v>5</v>
      </c>
      <c r="M521" s="53"/>
    </row>
    <row r="522" spans="1:13" ht="18" customHeight="1">
      <c r="A522" s="28">
        <v>5514</v>
      </c>
      <c r="B522" s="76" t="s">
        <v>2699</v>
      </c>
      <c r="C522" s="89">
        <v>4125713126</v>
      </c>
      <c r="D522" s="28"/>
      <c r="E522" s="28"/>
      <c r="F522" s="28"/>
      <c r="G522" s="28"/>
      <c r="H522" s="28"/>
      <c r="I522" s="28"/>
      <c r="J522" s="28"/>
      <c r="K522" s="28"/>
      <c r="L522" s="28">
        <v>10</v>
      </c>
      <c r="M522" s="28"/>
    </row>
    <row r="523" spans="1:13" ht="18" customHeight="1">
      <c r="A523" s="28">
        <v>4538</v>
      </c>
      <c r="B523" s="76" t="s">
        <v>2713</v>
      </c>
      <c r="C523" s="89">
        <v>4125770264</v>
      </c>
      <c r="D523" s="28"/>
      <c r="E523" s="28"/>
      <c r="F523" s="28"/>
      <c r="G523" s="28"/>
      <c r="H523" s="28"/>
      <c r="I523" s="28"/>
      <c r="J523" s="28"/>
      <c r="K523" s="34"/>
      <c r="L523" s="28">
        <v>15</v>
      </c>
      <c r="M523" s="28" t="s">
        <v>2769</v>
      </c>
    </row>
    <row r="524" spans="1:13" ht="18" customHeight="1">
      <c r="A524" s="97"/>
      <c r="B524" s="98"/>
      <c r="C524" s="99"/>
      <c r="D524" s="97"/>
      <c r="E524" s="97"/>
      <c r="F524" s="97"/>
      <c r="G524" s="97"/>
      <c r="H524" s="97"/>
      <c r="I524" s="97"/>
      <c r="J524" s="97"/>
      <c r="K524" s="70"/>
      <c r="L524" s="70"/>
      <c r="M524" s="97" t="s">
        <v>2726</v>
      </c>
    </row>
    <row r="525" spans="1:13" ht="18" customHeight="1">
      <c r="A525" s="28"/>
      <c r="B525" s="100" t="s">
        <v>2712</v>
      </c>
      <c r="C525" s="89"/>
      <c r="D525" s="28"/>
      <c r="E525" s="28"/>
      <c r="F525" s="28"/>
      <c r="G525" s="28"/>
      <c r="H525" s="28"/>
      <c r="I525" s="28"/>
      <c r="J525" s="28"/>
      <c r="K525" s="34"/>
      <c r="L525" s="34"/>
      <c r="M525" s="28"/>
    </row>
    <row r="526" spans="1:13" ht="18" customHeight="1">
      <c r="A526" s="88">
        <v>3863</v>
      </c>
      <c r="B526" s="102" t="s">
        <v>2716</v>
      </c>
      <c r="C526" s="89">
        <v>4339577357</v>
      </c>
      <c r="D526" s="28"/>
      <c r="E526" s="28"/>
      <c r="F526" s="28"/>
      <c r="G526" s="28"/>
      <c r="H526" s="28"/>
      <c r="I526" s="28"/>
      <c r="J526" s="28">
        <v>5</v>
      </c>
      <c r="K526" s="34"/>
      <c r="L526" s="34"/>
      <c r="M526" s="28"/>
    </row>
    <row r="527" spans="1:13" ht="18" customHeight="1">
      <c r="A527" s="28">
        <v>2792</v>
      </c>
      <c r="B527" s="102" t="s">
        <v>2714</v>
      </c>
      <c r="C527" s="89">
        <v>4125809900</v>
      </c>
      <c r="D527" s="28"/>
      <c r="E527" s="28"/>
      <c r="F527" s="28"/>
      <c r="G527" s="28"/>
      <c r="H527" s="28"/>
      <c r="I527" s="28"/>
      <c r="J527" s="28">
        <v>10</v>
      </c>
      <c r="K527" s="34"/>
      <c r="L527" s="34"/>
      <c r="M527" s="28"/>
    </row>
    <row r="528" spans="1:13" ht="18" customHeight="1">
      <c r="A528" s="28">
        <v>5554</v>
      </c>
      <c r="B528" s="102" t="s">
        <v>2715</v>
      </c>
      <c r="C528" s="89">
        <v>4125811176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34"/>
      <c r="M528" s="28"/>
    </row>
    <row r="529" spans="1:13" ht="18" customHeight="1">
      <c r="A529" s="28">
        <v>3863</v>
      </c>
      <c r="B529" s="102" t="s">
        <v>2716</v>
      </c>
      <c r="C529" s="89">
        <v>4125803924</v>
      </c>
      <c r="D529" s="28"/>
      <c r="E529" s="28"/>
      <c r="F529" s="28"/>
      <c r="G529" s="28"/>
      <c r="H529" s="28"/>
      <c r="I529" s="28"/>
      <c r="J529" s="28"/>
      <c r="K529" s="28">
        <v>5</v>
      </c>
      <c r="L529" s="28">
        <v>5</v>
      </c>
      <c r="M529" s="28"/>
    </row>
    <row r="530" spans="1:13" ht="18" customHeight="1">
      <c r="A530" s="28">
        <v>2241</v>
      </c>
      <c r="B530" s="102" t="s">
        <v>1043</v>
      </c>
      <c r="C530" s="89">
        <v>4125810744</v>
      </c>
      <c r="D530" s="28"/>
      <c r="E530" s="28"/>
      <c r="F530" s="28"/>
      <c r="G530" s="28"/>
      <c r="H530" s="28"/>
      <c r="I530" s="28"/>
      <c r="J530" s="28">
        <v>3</v>
      </c>
      <c r="K530" s="28"/>
      <c r="L530" s="28"/>
      <c r="M530" s="28"/>
    </row>
    <row r="531" spans="1:13" ht="18" customHeight="1">
      <c r="A531" s="28">
        <v>1535</v>
      </c>
      <c r="B531" s="102" t="s">
        <v>1467</v>
      </c>
      <c r="C531" s="89">
        <v>4125724611</v>
      </c>
      <c r="D531" s="28">
        <v>5</v>
      </c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3" ht="18" customHeight="1">
      <c r="A532" s="28">
        <v>5612</v>
      </c>
      <c r="B532" s="76" t="s">
        <v>2717</v>
      </c>
      <c r="C532" s="89">
        <v>4125801499</v>
      </c>
      <c r="D532" s="28"/>
      <c r="E532" s="28"/>
      <c r="F532" s="28"/>
      <c r="G532" s="28"/>
      <c r="H532" s="28"/>
      <c r="I532" s="28"/>
      <c r="J532" s="28"/>
      <c r="K532" s="28">
        <v>3</v>
      </c>
      <c r="L532" s="28">
        <v>3</v>
      </c>
      <c r="M532" s="28"/>
    </row>
    <row r="533" spans="1:13" ht="18" customHeight="1">
      <c r="A533" s="28">
        <v>2018</v>
      </c>
      <c r="B533" s="76" t="s">
        <v>2718</v>
      </c>
      <c r="C533" s="89">
        <v>4125800699</v>
      </c>
      <c r="D533" s="28"/>
      <c r="E533" s="28"/>
      <c r="F533" s="28"/>
      <c r="G533" s="28"/>
      <c r="H533" s="28"/>
      <c r="I533" s="28"/>
      <c r="J533" s="28"/>
      <c r="K533" s="28">
        <v>5</v>
      </c>
      <c r="L533" s="28"/>
      <c r="M533" s="28"/>
    </row>
    <row r="534" spans="1:13" ht="18" customHeight="1">
      <c r="A534" s="28">
        <v>2061</v>
      </c>
      <c r="B534" s="76" t="s">
        <v>165</v>
      </c>
      <c r="C534" s="89">
        <v>4125769455</v>
      </c>
      <c r="D534" s="28"/>
      <c r="E534" s="28"/>
      <c r="F534" s="28"/>
      <c r="G534" s="28"/>
      <c r="H534" s="28"/>
      <c r="I534" s="28"/>
      <c r="J534" s="28"/>
      <c r="K534" s="28">
        <v>3</v>
      </c>
      <c r="L534" s="28"/>
      <c r="M534" s="28"/>
    </row>
    <row r="535" spans="1:13" ht="18" customHeight="1">
      <c r="A535" s="28">
        <v>1553</v>
      </c>
      <c r="B535" s="76" t="s">
        <v>460</v>
      </c>
      <c r="C535" s="89">
        <v>4125782537</v>
      </c>
      <c r="D535" s="28">
        <v>5</v>
      </c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3" ht="18" customHeight="1">
      <c r="A536" s="28">
        <v>4155</v>
      </c>
      <c r="B536" s="76" t="s">
        <v>2719</v>
      </c>
      <c r="C536" s="89">
        <v>4125768205</v>
      </c>
      <c r="D536" s="28"/>
      <c r="E536" s="28"/>
      <c r="F536" s="28"/>
      <c r="G536" s="28"/>
      <c r="H536" s="28"/>
      <c r="I536" s="28"/>
      <c r="J536" s="28"/>
      <c r="K536" s="28"/>
      <c r="L536" s="28">
        <v>5</v>
      </c>
      <c r="M536" s="28"/>
    </row>
    <row r="537" spans="1:13" ht="18" customHeight="1">
      <c r="A537" s="28">
        <v>2031</v>
      </c>
      <c r="B537" s="76" t="s">
        <v>2045</v>
      </c>
      <c r="C537" s="89">
        <v>4125823651</v>
      </c>
      <c r="D537" s="28"/>
      <c r="E537" s="28"/>
      <c r="F537" s="28"/>
      <c r="G537" s="28"/>
      <c r="H537" s="28"/>
      <c r="I537" s="28"/>
      <c r="J537" s="28"/>
      <c r="K537" s="28">
        <v>4</v>
      </c>
      <c r="L537" s="28">
        <v>4</v>
      </c>
      <c r="M537" s="28"/>
    </row>
    <row r="538" spans="1:13" ht="18" customHeight="1">
      <c r="A538" s="97"/>
      <c r="B538" s="98"/>
      <c r="C538" s="99"/>
      <c r="D538" s="97"/>
      <c r="E538" s="97"/>
      <c r="F538" s="97"/>
      <c r="G538" s="97"/>
      <c r="H538" s="97"/>
      <c r="I538" s="97"/>
      <c r="J538" s="97"/>
      <c r="K538" s="97"/>
      <c r="L538" s="97"/>
      <c r="M538" s="97" t="s">
        <v>2724</v>
      </c>
    </row>
    <row r="539" spans="1:13" ht="18" customHeight="1">
      <c r="A539" s="28"/>
      <c r="B539" s="100" t="s">
        <v>2720</v>
      </c>
      <c r="C539" s="89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1:13" ht="18" customHeight="1">
      <c r="A540" s="88">
        <v>3455</v>
      </c>
      <c r="B540" s="76" t="s">
        <v>2721</v>
      </c>
      <c r="C540" s="89">
        <v>4125821734</v>
      </c>
      <c r="D540" s="28"/>
      <c r="E540" s="28"/>
      <c r="F540" s="28"/>
      <c r="G540" s="28"/>
      <c r="H540" s="28"/>
      <c r="I540" s="28"/>
      <c r="J540" s="28">
        <v>10</v>
      </c>
      <c r="K540" s="28"/>
      <c r="L540" s="28"/>
      <c r="M540" s="28"/>
    </row>
    <row r="541" spans="1:13" ht="18" customHeight="1">
      <c r="A541" s="28">
        <v>3714</v>
      </c>
      <c r="B541" s="76" t="s">
        <v>2706</v>
      </c>
      <c r="C541" s="89">
        <v>4125826846</v>
      </c>
      <c r="D541" s="28">
        <v>10</v>
      </c>
      <c r="E541" s="28">
        <v>10</v>
      </c>
      <c r="F541" s="28">
        <v>10</v>
      </c>
      <c r="G541" s="34"/>
      <c r="H541" s="34"/>
      <c r="I541" s="34"/>
      <c r="J541" s="34"/>
      <c r="K541" s="28"/>
      <c r="L541" s="28"/>
      <c r="M541" s="28"/>
    </row>
    <row r="542" spans="1:13" ht="18" customHeight="1">
      <c r="A542" s="97"/>
      <c r="B542" s="98"/>
      <c r="C542" s="99"/>
      <c r="D542" s="97"/>
      <c r="E542" s="97"/>
      <c r="F542" s="97"/>
      <c r="G542" s="70"/>
      <c r="H542" s="70"/>
      <c r="I542" s="70"/>
      <c r="J542" s="70"/>
      <c r="K542" s="97"/>
      <c r="L542" s="97"/>
      <c r="M542" s="97" t="s">
        <v>2725</v>
      </c>
    </row>
    <row r="543" spans="1:13" ht="18" customHeight="1">
      <c r="A543" s="28"/>
      <c r="B543" s="100" t="s">
        <v>2728</v>
      </c>
      <c r="C543" s="89"/>
      <c r="D543" s="28"/>
      <c r="E543" s="28"/>
      <c r="F543" s="28"/>
      <c r="G543" s="28"/>
      <c r="H543" s="28"/>
      <c r="I543" s="28"/>
      <c r="J543" s="34"/>
      <c r="K543" s="34"/>
      <c r="L543" s="34"/>
      <c r="M543" s="28"/>
    </row>
    <row r="544" spans="1:13" ht="18" customHeight="1">
      <c r="A544" s="88">
        <v>2303</v>
      </c>
      <c r="B544" s="76" t="s">
        <v>2078</v>
      </c>
      <c r="C544" s="89">
        <v>4125718608</v>
      </c>
      <c r="D544" s="34"/>
      <c r="E544" s="34"/>
      <c r="F544" s="34"/>
      <c r="G544" s="28"/>
      <c r="H544" s="28"/>
      <c r="I544" s="28"/>
      <c r="J544" s="28"/>
      <c r="K544" s="28"/>
      <c r="L544" s="28">
        <v>5</v>
      </c>
      <c r="M544" s="28"/>
    </row>
    <row r="545" spans="1:13" ht="18" customHeight="1">
      <c r="A545" s="28">
        <v>5542</v>
      </c>
      <c r="B545" s="76" t="s">
        <v>1679</v>
      </c>
      <c r="C545" s="89">
        <v>4125642404</v>
      </c>
      <c r="D545" s="34"/>
      <c r="E545" s="34"/>
      <c r="F545" s="34"/>
      <c r="G545" s="28"/>
      <c r="H545" s="28"/>
      <c r="I545" s="28"/>
      <c r="J545" s="28"/>
      <c r="K545" s="28"/>
      <c r="L545" s="28">
        <v>5</v>
      </c>
      <c r="M545" s="28"/>
    </row>
    <row r="546" spans="1:13" ht="18" customHeight="1">
      <c r="A546" s="28">
        <v>4331</v>
      </c>
      <c r="B546" s="76" t="s">
        <v>621</v>
      </c>
      <c r="C546" s="89">
        <v>4125801675</v>
      </c>
      <c r="D546" s="34"/>
      <c r="E546" s="34"/>
      <c r="F546" s="34"/>
      <c r="G546" s="28"/>
      <c r="H546" s="28"/>
      <c r="I546" s="28"/>
      <c r="J546" s="28"/>
      <c r="K546" s="28">
        <v>5</v>
      </c>
      <c r="L546" s="28">
        <v>5</v>
      </c>
      <c r="M546" s="28"/>
    </row>
    <row r="547" spans="1:13" ht="18" customHeight="1">
      <c r="A547" s="28">
        <v>3528</v>
      </c>
      <c r="B547" s="76" t="s">
        <v>983</v>
      </c>
      <c r="C547" s="89">
        <v>4125801543</v>
      </c>
      <c r="D547" s="34"/>
      <c r="E547" s="34"/>
      <c r="F547" s="34"/>
      <c r="G547" s="28"/>
      <c r="H547" s="28"/>
      <c r="I547" s="28"/>
      <c r="J547" s="28"/>
      <c r="K547" s="28"/>
      <c r="L547" s="28">
        <v>5</v>
      </c>
      <c r="M547" s="28"/>
    </row>
    <row r="548" spans="1:13" ht="18" customHeight="1">
      <c r="A548" s="28">
        <v>2552</v>
      </c>
      <c r="B548" s="76" t="s">
        <v>33</v>
      </c>
      <c r="C548" s="89">
        <v>4125642261</v>
      </c>
      <c r="D548" s="34"/>
      <c r="E548" s="34"/>
      <c r="F548" s="34"/>
      <c r="G548" s="28"/>
      <c r="H548" s="28"/>
      <c r="I548" s="28"/>
      <c r="J548" s="28"/>
      <c r="K548" s="28"/>
      <c r="L548" s="28">
        <v>3</v>
      </c>
      <c r="M548" s="28"/>
    </row>
    <row r="549" spans="1:13" ht="18" customHeight="1">
      <c r="A549" s="28">
        <v>4276</v>
      </c>
      <c r="B549" s="76" t="s">
        <v>2730</v>
      </c>
      <c r="C549" s="89">
        <v>4125801674</v>
      </c>
      <c r="D549" s="34"/>
      <c r="E549" s="34"/>
      <c r="F549" s="34"/>
      <c r="G549" s="28"/>
      <c r="H549" s="28"/>
      <c r="I549" s="28"/>
      <c r="J549" s="28"/>
      <c r="K549" s="28"/>
      <c r="L549" s="28">
        <v>5</v>
      </c>
      <c r="M549" s="28"/>
    </row>
    <row r="550" spans="1:13" ht="18" customHeight="1">
      <c r="A550" s="28">
        <v>2011</v>
      </c>
      <c r="B550" s="76" t="s">
        <v>827</v>
      </c>
      <c r="C550" s="89">
        <v>4125801540</v>
      </c>
      <c r="D550" s="34"/>
      <c r="E550" s="34"/>
      <c r="F550" s="34"/>
      <c r="G550" s="28"/>
      <c r="H550" s="28"/>
      <c r="I550" s="28"/>
      <c r="J550" s="28"/>
      <c r="K550" s="28">
        <v>5</v>
      </c>
      <c r="L550" s="28">
        <v>5</v>
      </c>
      <c r="M550" s="28"/>
    </row>
    <row r="551" spans="1:13" ht="18" customHeight="1">
      <c r="A551" s="28">
        <v>4411</v>
      </c>
      <c r="B551" s="76" t="s">
        <v>2731</v>
      </c>
      <c r="C551" s="89">
        <v>4125718873</v>
      </c>
      <c r="D551" s="34"/>
      <c r="E551" s="34"/>
      <c r="F551" s="34"/>
      <c r="G551" s="28"/>
      <c r="H551" s="28"/>
      <c r="I551" s="28"/>
      <c r="J551" s="28"/>
      <c r="K551" s="28">
        <v>5</v>
      </c>
      <c r="L551" s="28"/>
      <c r="M551" s="28"/>
    </row>
    <row r="552" spans="1:13" ht="18" customHeight="1">
      <c r="A552" s="28">
        <v>3231</v>
      </c>
      <c r="B552" s="76" t="s">
        <v>1090</v>
      </c>
      <c r="C552" s="89">
        <v>4125642395</v>
      </c>
      <c r="D552" s="28">
        <v>3</v>
      </c>
      <c r="E552" s="34"/>
      <c r="F552" s="34"/>
      <c r="G552" s="28"/>
      <c r="H552" s="28"/>
      <c r="I552" s="28"/>
      <c r="J552" s="28"/>
      <c r="K552" s="28"/>
      <c r="L552" s="28"/>
      <c r="M552" s="28"/>
    </row>
    <row r="553" spans="1:13" ht="18" customHeight="1">
      <c r="A553" s="28">
        <v>5431</v>
      </c>
      <c r="B553" s="76" t="s">
        <v>2732</v>
      </c>
      <c r="C553" s="89">
        <v>4125718929</v>
      </c>
      <c r="D553" s="34"/>
      <c r="E553" s="34"/>
      <c r="F553" s="34"/>
      <c r="G553" s="28"/>
      <c r="H553" s="28"/>
      <c r="I553" s="28"/>
      <c r="J553" s="28">
        <v>3</v>
      </c>
      <c r="K553" s="28"/>
      <c r="L553" s="28"/>
      <c r="M553" s="28"/>
    </row>
    <row r="554" spans="1:13" ht="18" customHeight="1">
      <c r="A554" s="28">
        <v>5431</v>
      </c>
      <c r="B554" s="76" t="s">
        <v>2732</v>
      </c>
      <c r="C554" s="89">
        <v>4125801678</v>
      </c>
      <c r="D554" s="34"/>
      <c r="E554" s="34"/>
      <c r="F554" s="34"/>
      <c r="G554" s="28"/>
      <c r="H554" s="28"/>
      <c r="I554" s="28"/>
      <c r="J554" s="28"/>
      <c r="K554" s="28"/>
      <c r="L554" s="28">
        <v>5</v>
      </c>
      <c r="M554" s="28"/>
    </row>
    <row r="555" spans="1:13" ht="18" customHeight="1">
      <c r="A555" s="28">
        <v>5582</v>
      </c>
      <c r="B555" s="76" t="s">
        <v>2733</v>
      </c>
      <c r="C555" s="89">
        <v>4125801679</v>
      </c>
      <c r="D555" s="34"/>
      <c r="E555" s="34"/>
      <c r="F555" s="34"/>
      <c r="G555" s="28"/>
      <c r="H555" s="28"/>
      <c r="I555" s="28"/>
      <c r="J555" s="28">
        <v>5</v>
      </c>
      <c r="K555" s="28"/>
      <c r="L555" s="28"/>
      <c r="M555" s="28"/>
    </row>
    <row r="556" spans="1:13" ht="18" customHeight="1">
      <c r="A556" s="28">
        <v>5582</v>
      </c>
      <c r="B556" s="76" t="s">
        <v>2733</v>
      </c>
      <c r="C556" s="89">
        <v>4125642405</v>
      </c>
      <c r="D556" s="34"/>
      <c r="E556" s="34"/>
      <c r="F556" s="34"/>
      <c r="G556" s="28"/>
      <c r="H556" s="28"/>
      <c r="I556" s="28"/>
      <c r="J556" s="28"/>
      <c r="K556" s="28">
        <v>5</v>
      </c>
      <c r="L556" s="28"/>
      <c r="M556" s="28"/>
    </row>
    <row r="557" spans="1:13" ht="18" customHeight="1">
      <c r="A557" s="28">
        <v>2984</v>
      </c>
      <c r="B557" s="76" t="s">
        <v>2734</v>
      </c>
      <c r="C557" s="89">
        <v>4125718682</v>
      </c>
      <c r="D557" s="34"/>
      <c r="E557" s="34"/>
      <c r="F557" s="34"/>
      <c r="G557" s="28"/>
      <c r="H557" s="28"/>
      <c r="I557" s="28"/>
      <c r="J557" s="28"/>
      <c r="K557" s="28">
        <v>5</v>
      </c>
      <c r="L557" s="28">
        <v>5</v>
      </c>
      <c r="M557" s="28"/>
    </row>
    <row r="558" spans="1:13" ht="18" customHeight="1">
      <c r="A558" s="28">
        <v>2795</v>
      </c>
      <c r="B558" s="76" t="s">
        <v>37</v>
      </c>
      <c r="C558" s="89">
        <v>4125718680</v>
      </c>
      <c r="D558" s="34"/>
      <c r="E558" s="34"/>
      <c r="F558" s="34"/>
      <c r="G558" s="28"/>
      <c r="H558" s="28"/>
      <c r="I558" s="28"/>
      <c r="J558" s="28"/>
      <c r="K558" s="28"/>
      <c r="L558" s="28">
        <v>5</v>
      </c>
      <c r="M558" s="28"/>
    </row>
    <row r="559" spans="1:13" ht="18" customHeight="1">
      <c r="A559" s="28">
        <v>2826</v>
      </c>
      <c r="B559" s="76" t="s">
        <v>826</v>
      </c>
      <c r="C559" s="89">
        <v>4125801541</v>
      </c>
      <c r="D559" s="34"/>
      <c r="E559" s="34"/>
      <c r="F559" s="34"/>
      <c r="G559" s="28"/>
      <c r="H559" s="28"/>
      <c r="I559" s="28"/>
      <c r="J559" s="28">
        <v>3</v>
      </c>
      <c r="K559" s="28"/>
      <c r="L559" s="28"/>
      <c r="M559" s="28"/>
    </row>
    <row r="560" spans="1:13" ht="18" customHeight="1">
      <c r="A560" s="28">
        <v>3862</v>
      </c>
      <c r="B560" s="76" t="s">
        <v>611</v>
      </c>
      <c r="C560" s="89">
        <v>4125642399</v>
      </c>
      <c r="D560" s="34"/>
      <c r="E560" s="34"/>
      <c r="F560" s="34"/>
      <c r="G560" s="28"/>
      <c r="H560" s="28"/>
      <c r="I560" s="28"/>
      <c r="J560" s="28"/>
      <c r="K560" s="28"/>
      <c r="L560" s="28">
        <v>10</v>
      </c>
      <c r="M560" s="28"/>
    </row>
    <row r="561" spans="1:13" ht="18" customHeight="1">
      <c r="A561" s="28">
        <v>3862</v>
      </c>
      <c r="B561" s="76" t="s">
        <v>611</v>
      </c>
      <c r="C561" s="89">
        <v>4125642398</v>
      </c>
      <c r="D561" s="34"/>
      <c r="E561" s="34"/>
      <c r="F561" s="34"/>
      <c r="G561" s="28"/>
      <c r="H561" s="28"/>
      <c r="I561" s="28"/>
      <c r="J561" s="28">
        <v>6</v>
      </c>
      <c r="K561" s="28"/>
      <c r="L561" s="28"/>
      <c r="M561" s="28"/>
    </row>
    <row r="562" spans="1:13" ht="18" customHeight="1">
      <c r="A562" s="28">
        <v>2262</v>
      </c>
      <c r="B562" s="76" t="s">
        <v>617</v>
      </c>
      <c r="C562" s="89">
        <v>4125718605</v>
      </c>
      <c r="D562" s="34"/>
      <c r="E562" s="34"/>
      <c r="F562" s="34"/>
      <c r="G562" s="28"/>
      <c r="H562" s="28"/>
      <c r="I562" s="28"/>
      <c r="J562" s="28"/>
      <c r="K562" s="28"/>
      <c r="L562" s="28">
        <v>2</v>
      </c>
      <c r="M562" s="28"/>
    </row>
    <row r="563" spans="1:13" ht="18" customHeight="1">
      <c r="A563" s="28">
        <v>2803</v>
      </c>
      <c r="B563" s="76" t="s">
        <v>35</v>
      </c>
      <c r="C563" s="89">
        <v>4125642394</v>
      </c>
      <c r="D563" s="34"/>
      <c r="E563" s="34"/>
      <c r="F563" s="34"/>
      <c r="G563" s="28"/>
      <c r="H563" s="28"/>
      <c r="I563" s="28"/>
      <c r="J563" s="28"/>
      <c r="K563" s="28"/>
      <c r="L563" s="28">
        <v>5</v>
      </c>
      <c r="M563" s="28"/>
    </row>
    <row r="564" spans="1:13" ht="18" customHeight="1">
      <c r="A564" s="28">
        <v>2558</v>
      </c>
      <c r="B564" s="76" t="s">
        <v>36</v>
      </c>
      <c r="C564" s="89">
        <v>4125642262</v>
      </c>
      <c r="D564" s="34"/>
      <c r="E564" s="34"/>
      <c r="F564" s="34"/>
      <c r="G564" s="28"/>
      <c r="H564" s="28"/>
      <c r="I564" s="28"/>
      <c r="J564" s="28"/>
      <c r="K564" s="28"/>
      <c r="L564" s="28">
        <v>5</v>
      </c>
      <c r="M564" s="28" t="s">
        <v>2735</v>
      </c>
    </row>
    <row r="565" spans="1:13" ht="18" customHeight="1">
      <c r="A565" s="28">
        <v>2759</v>
      </c>
      <c r="B565" s="76" t="s">
        <v>2743</v>
      </c>
      <c r="C565" s="89">
        <v>4125855759</v>
      </c>
      <c r="D565" s="34"/>
      <c r="E565" s="34"/>
      <c r="F565" s="34"/>
      <c r="G565" s="28"/>
      <c r="H565" s="28"/>
      <c r="I565" s="28"/>
      <c r="J565" s="28"/>
      <c r="K565" s="28">
        <v>5</v>
      </c>
      <c r="L565" s="28">
        <v>5</v>
      </c>
      <c r="M565" s="28"/>
    </row>
    <row r="566" spans="1:13" ht="18" customHeight="1">
      <c r="A566" s="56" t="s">
        <v>2736</v>
      </c>
      <c r="B566" s="76" t="s">
        <v>2737</v>
      </c>
      <c r="C566" s="89">
        <v>47386</v>
      </c>
      <c r="D566" s="34"/>
      <c r="E566" s="34"/>
      <c r="F566" s="34"/>
      <c r="G566" s="28"/>
      <c r="H566" s="28"/>
      <c r="I566" s="28"/>
      <c r="J566" s="28"/>
      <c r="K566" s="28"/>
      <c r="L566" s="28">
        <v>3</v>
      </c>
      <c r="M566" s="28"/>
    </row>
    <row r="567" spans="1:13" ht="18" customHeight="1">
      <c r="A567" s="71"/>
      <c r="B567" s="103" t="s">
        <v>2737</v>
      </c>
      <c r="C567" s="104" t="s">
        <v>2742</v>
      </c>
      <c r="D567" s="57"/>
      <c r="E567" s="57"/>
      <c r="F567" s="57"/>
      <c r="G567" s="71"/>
      <c r="H567" s="71"/>
      <c r="I567" s="71"/>
      <c r="J567" s="71"/>
      <c r="K567" s="71"/>
      <c r="L567" s="71">
        <v>1</v>
      </c>
      <c r="M567" s="104" t="s">
        <v>2742</v>
      </c>
    </row>
    <row r="568" spans="1:13" ht="18" customHeight="1">
      <c r="A568" s="28">
        <v>2394</v>
      </c>
      <c r="B568" s="76" t="s">
        <v>2738</v>
      </c>
      <c r="C568" s="89">
        <v>4125816270</v>
      </c>
      <c r="D568" s="34"/>
      <c r="E568" s="34"/>
      <c r="F568" s="34"/>
      <c r="G568" s="28"/>
      <c r="H568" s="28"/>
      <c r="I568" s="28"/>
      <c r="J568" s="28"/>
      <c r="K568" s="28">
        <v>5</v>
      </c>
      <c r="L568" s="28">
        <v>5</v>
      </c>
      <c r="M568" s="28"/>
    </row>
    <row r="569" spans="1:13" ht="18" customHeight="1">
      <c r="A569" s="28">
        <v>2016</v>
      </c>
      <c r="B569" s="76" t="s">
        <v>2739</v>
      </c>
      <c r="C569" s="89">
        <v>4125812254</v>
      </c>
      <c r="D569" s="34"/>
      <c r="E569" s="34"/>
      <c r="F569" s="34"/>
      <c r="G569" s="28"/>
      <c r="H569" s="28"/>
      <c r="I569" s="28"/>
      <c r="J569" s="28"/>
      <c r="K569" s="28">
        <v>5</v>
      </c>
      <c r="L569" s="28">
        <v>10</v>
      </c>
      <c r="M569" s="28"/>
    </row>
    <row r="570" spans="1:13" ht="18" customHeight="1">
      <c r="A570" s="28">
        <v>2544</v>
      </c>
      <c r="B570" s="76" t="s">
        <v>1337</v>
      </c>
      <c r="C570" s="89">
        <v>4125821142</v>
      </c>
      <c r="D570" s="34"/>
      <c r="E570" s="34"/>
      <c r="F570" s="34"/>
      <c r="G570" s="28"/>
      <c r="H570" s="28"/>
      <c r="I570" s="28"/>
      <c r="J570" s="28"/>
      <c r="K570" s="28"/>
      <c r="L570" s="28">
        <v>3</v>
      </c>
      <c r="M570" s="28"/>
    </row>
    <row r="571" spans="1:13" ht="18" customHeight="1">
      <c r="A571" s="28">
        <v>3682</v>
      </c>
      <c r="B571" s="76" t="s">
        <v>2740</v>
      </c>
      <c r="C571" s="89">
        <v>4125821098</v>
      </c>
      <c r="D571" s="34"/>
      <c r="E571" s="34"/>
      <c r="F571" s="34"/>
      <c r="G571" s="28"/>
      <c r="H571" s="28"/>
      <c r="I571" s="28"/>
      <c r="J571" s="28"/>
      <c r="K571" s="28">
        <v>3</v>
      </c>
      <c r="L571" s="28">
        <v>5</v>
      </c>
      <c r="M571" s="28"/>
    </row>
    <row r="572" spans="1:13" ht="18" customHeight="1">
      <c r="A572" s="28">
        <v>2817</v>
      </c>
      <c r="B572" s="76" t="s">
        <v>2741</v>
      </c>
      <c r="C572" s="89">
        <v>4125803911</v>
      </c>
      <c r="D572" s="34"/>
      <c r="E572" s="34"/>
      <c r="F572" s="34"/>
      <c r="G572" s="28"/>
      <c r="H572" s="28"/>
      <c r="I572" s="28"/>
      <c r="J572" s="28"/>
      <c r="K572" s="28">
        <v>2</v>
      </c>
      <c r="L572" s="28">
        <v>2</v>
      </c>
      <c r="M572" s="28"/>
    </row>
    <row r="573" spans="1:13" ht="18" customHeight="1">
      <c r="A573" s="28">
        <v>3599</v>
      </c>
      <c r="B573" s="76" t="s">
        <v>1236</v>
      </c>
      <c r="C573" s="89">
        <v>4125797590</v>
      </c>
      <c r="D573" s="34"/>
      <c r="E573" s="34"/>
      <c r="F573" s="34"/>
      <c r="G573" s="28"/>
      <c r="H573" s="28"/>
      <c r="I573" s="28"/>
      <c r="J573" s="28"/>
      <c r="K573" s="28">
        <v>3</v>
      </c>
      <c r="L573" s="28">
        <v>3</v>
      </c>
      <c r="M573" s="28"/>
    </row>
    <row r="574" spans="1:13" ht="18" customHeight="1">
      <c r="A574" s="28">
        <v>2083</v>
      </c>
      <c r="B574" s="76" t="s">
        <v>2749</v>
      </c>
      <c r="C574" s="89">
        <v>4125877106</v>
      </c>
      <c r="D574" s="34"/>
      <c r="E574" s="34"/>
      <c r="F574" s="34"/>
      <c r="G574" s="28"/>
      <c r="H574" s="28"/>
      <c r="I574" s="28"/>
      <c r="J574" s="28">
        <v>10</v>
      </c>
      <c r="K574" s="28"/>
      <c r="L574" s="28"/>
      <c r="M574" s="28"/>
    </row>
    <row r="575" spans="1:13" ht="18" customHeight="1">
      <c r="A575" s="28">
        <v>3104</v>
      </c>
      <c r="B575" s="76" t="s">
        <v>1912</v>
      </c>
      <c r="C575" s="89">
        <v>4125916994</v>
      </c>
      <c r="D575" s="28">
        <v>55</v>
      </c>
      <c r="E575" s="28">
        <v>35</v>
      </c>
      <c r="F575" s="28">
        <v>35</v>
      </c>
      <c r="G575" s="28"/>
      <c r="H575" s="28"/>
      <c r="I575" s="28"/>
      <c r="J575" s="28"/>
      <c r="K575" s="28"/>
      <c r="L575" s="28"/>
      <c r="M575" s="144" t="s">
        <v>2756</v>
      </c>
    </row>
    <row r="576" spans="1:13" ht="18" customHeight="1">
      <c r="A576" s="97"/>
      <c r="B576" s="98"/>
      <c r="C576" s="99"/>
      <c r="D576" s="70"/>
      <c r="E576" s="70"/>
      <c r="F576" s="70"/>
      <c r="G576" s="97"/>
      <c r="H576" s="97"/>
      <c r="I576" s="97"/>
      <c r="J576" s="97"/>
      <c r="K576" s="97"/>
      <c r="L576" s="97"/>
      <c r="M576" s="97" t="s">
        <v>2759</v>
      </c>
    </row>
    <row r="577" spans="1:13" ht="18" customHeight="1">
      <c r="A577" s="28"/>
      <c r="B577" s="100" t="s">
        <v>2729</v>
      </c>
      <c r="C577" s="89"/>
      <c r="D577" s="28"/>
      <c r="E577" s="28"/>
      <c r="F577" s="28"/>
      <c r="G577" s="28"/>
      <c r="H577" s="28"/>
      <c r="I577" s="28"/>
      <c r="J577" s="34"/>
      <c r="K577" s="34"/>
      <c r="L577" s="34"/>
      <c r="M577" s="28"/>
    </row>
    <row r="578" spans="1:13" ht="18" customHeight="1">
      <c r="A578" s="88">
        <v>4031</v>
      </c>
      <c r="B578" s="76" t="s">
        <v>692</v>
      </c>
      <c r="C578" s="89">
        <v>4125875536</v>
      </c>
      <c r="D578" s="28"/>
      <c r="E578" s="28"/>
      <c r="F578" s="28"/>
      <c r="G578" s="28"/>
      <c r="H578" s="28"/>
      <c r="I578" s="28"/>
      <c r="J578" s="28">
        <v>5</v>
      </c>
      <c r="K578" s="34"/>
      <c r="L578" s="28"/>
      <c r="M578" s="28"/>
    </row>
    <row r="579" spans="1:13" ht="18" customHeight="1">
      <c r="A579" s="28">
        <v>3337</v>
      </c>
      <c r="B579" s="76" t="s">
        <v>2439</v>
      </c>
      <c r="C579" s="89">
        <v>4125897870</v>
      </c>
      <c r="D579" s="28"/>
      <c r="E579" s="28"/>
      <c r="F579" s="28"/>
      <c r="G579" s="28"/>
      <c r="H579" s="28"/>
      <c r="I579" s="28"/>
      <c r="J579" s="34"/>
      <c r="K579" s="28">
        <v>5</v>
      </c>
      <c r="L579" s="28"/>
      <c r="M579" s="71" t="s">
        <v>2744</v>
      </c>
    </row>
    <row r="580" spans="1:13" ht="18" customHeight="1">
      <c r="A580" s="28">
        <v>4302</v>
      </c>
      <c r="B580" s="76" t="s">
        <v>1009</v>
      </c>
      <c r="C580" s="89">
        <v>4125822433</v>
      </c>
      <c r="D580" s="28"/>
      <c r="E580" s="28"/>
      <c r="F580" s="28"/>
      <c r="G580" s="28"/>
      <c r="H580" s="28"/>
      <c r="I580" s="28"/>
      <c r="J580" s="34"/>
      <c r="K580" s="28">
        <v>1</v>
      </c>
      <c r="L580" s="28">
        <v>1</v>
      </c>
      <c r="M580" s="28"/>
    </row>
    <row r="581" spans="1:13" ht="18" customHeight="1">
      <c r="A581" s="28">
        <v>5474</v>
      </c>
      <c r="B581" s="76" t="s">
        <v>1007</v>
      </c>
      <c r="C581" s="89">
        <v>4125852883</v>
      </c>
      <c r="D581" s="28"/>
      <c r="E581" s="28"/>
      <c r="F581" s="28"/>
      <c r="G581" s="28"/>
      <c r="H581" s="28"/>
      <c r="I581" s="28"/>
      <c r="J581" s="34"/>
      <c r="K581" s="28"/>
      <c r="L581" s="28">
        <v>5</v>
      </c>
      <c r="M581" s="28"/>
    </row>
    <row r="582" spans="1:13" ht="18" customHeight="1">
      <c r="A582" s="28">
        <v>3009</v>
      </c>
      <c r="B582" s="76" t="s">
        <v>2745</v>
      </c>
      <c r="C582" s="89">
        <v>4125870735</v>
      </c>
      <c r="D582" s="28"/>
      <c r="E582" s="28"/>
      <c r="F582" s="28"/>
      <c r="G582" s="28"/>
      <c r="H582" s="28"/>
      <c r="I582" s="28"/>
      <c r="J582" s="34"/>
      <c r="K582" s="28">
        <v>3</v>
      </c>
      <c r="L582" s="28"/>
      <c r="M582" s="28"/>
    </row>
    <row r="583" spans="1:13" ht="18" customHeight="1">
      <c r="A583" s="28">
        <v>3727</v>
      </c>
      <c r="B583" s="76" t="s">
        <v>2746</v>
      </c>
      <c r="C583" s="89">
        <v>4125828506</v>
      </c>
      <c r="D583" s="28"/>
      <c r="E583" s="28"/>
      <c r="F583" s="28"/>
      <c r="G583" s="28"/>
      <c r="H583" s="28"/>
      <c r="I583" s="28"/>
      <c r="J583" s="34"/>
      <c r="K583" s="28">
        <v>2</v>
      </c>
      <c r="L583" s="28">
        <v>3</v>
      </c>
      <c r="M583" s="28"/>
    </row>
    <row r="584" spans="1:13" ht="18" customHeight="1">
      <c r="A584" s="28">
        <v>2763</v>
      </c>
      <c r="B584" s="76" t="s">
        <v>2747</v>
      </c>
      <c r="C584" s="89">
        <v>4125827809</v>
      </c>
      <c r="D584" s="28"/>
      <c r="E584" s="28"/>
      <c r="F584" s="28"/>
      <c r="G584" s="28"/>
      <c r="H584" s="28"/>
      <c r="I584" s="28"/>
      <c r="J584" s="34"/>
      <c r="K584" s="28"/>
      <c r="L584" s="28">
        <v>3</v>
      </c>
      <c r="M584" s="28"/>
    </row>
    <row r="585" spans="1:13" ht="18" customHeight="1">
      <c r="A585" s="28">
        <v>4032</v>
      </c>
      <c r="B585" s="76" t="s">
        <v>957</v>
      </c>
      <c r="C585" s="89">
        <v>4125830281</v>
      </c>
      <c r="D585" s="28"/>
      <c r="E585" s="28"/>
      <c r="F585" s="28"/>
      <c r="G585" s="28"/>
      <c r="H585" s="28"/>
      <c r="I585" s="28"/>
      <c r="J585" s="34"/>
      <c r="K585" s="28">
        <v>10</v>
      </c>
      <c r="L585" s="28"/>
      <c r="M585" s="28"/>
    </row>
    <row r="586" spans="1:13" ht="18" customHeight="1">
      <c r="A586" s="28">
        <v>4032</v>
      </c>
      <c r="B586" s="76" t="s">
        <v>957</v>
      </c>
      <c r="C586" s="89">
        <v>4125830277</v>
      </c>
      <c r="D586" s="28"/>
      <c r="E586" s="28"/>
      <c r="F586" s="28"/>
      <c r="G586" s="28"/>
      <c r="H586" s="28"/>
      <c r="I586" s="28"/>
      <c r="J586" s="34"/>
      <c r="K586" s="28"/>
      <c r="L586" s="28">
        <v>10</v>
      </c>
      <c r="M586" s="28"/>
    </row>
    <row r="587" spans="1:13" ht="18" customHeight="1">
      <c r="A587" s="28">
        <v>4032</v>
      </c>
      <c r="B587" s="76" t="s">
        <v>957</v>
      </c>
      <c r="C587" s="89">
        <v>4125877817</v>
      </c>
      <c r="D587" s="28"/>
      <c r="E587" s="28"/>
      <c r="F587" s="28"/>
      <c r="G587" s="28"/>
      <c r="H587" s="28"/>
      <c r="I587" s="28"/>
      <c r="J587" s="28">
        <v>5</v>
      </c>
      <c r="K587" s="28"/>
      <c r="L587" s="28"/>
      <c r="M587" s="28"/>
    </row>
    <row r="588" spans="1:13" ht="18" customHeight="1">
      <c r="A588" s="28">
        <v>2275</v>
      </c>
      <c r="B588" s="76" t="s">
        <v>2585</v>
      </c>
      <c r="C588" s="89">
        <v>4125825459</v>
      </c>
      <c r="D588" s="28"/>
      <c r="E588" s="28"/>
      <c r="F588" s="28"/>
      <c r="G588" s="28"/>
      <c r="H588" s="28"/>
      <c r="I588" s="28"/>
      <c r="J588" s="34"/>
      <c r="K588" s="28">
        <v>3</v>
      </c>
      <c r="L588" s="28">
        <v>3</v>
      </c>
      <c r="M588" s="28"/>
    </row>
    <row r="589" spans="1:13" ht="18" customHeight="1">
      <c r="A589" s="28">
        <v>2058</v>
      </c>
      <c r="B589" s="76" t="s">
        <v>447</v>
      </c>
      <c r="C589" s="89">
        <v>4125865279</v>
      </c>
      <c r="D589" s="28"/>
      <c r="E589" s="28"/>
      <c r="F589" s="28"/>
      <c r="G589" s="28"/>
      <c r="H589" s="28"/>
      <c r="I589" s="28"/>
      <c r="J589" s="34"/>
      <c r="K589" s="28"/>
      <c r="L589" s="28">
        <v>5</v>
      </c>
      <c r="M589" s="28"/>
    </row>
    <row r="590" spans="1:13" ht="18" customHeight="1">
      <c r="A590" s="28">
        <v>2418</v>
      </c>
      <c r="B590" s="76" t="s">
        <v>354</v>
      </c>
      <c r="C590" s="89">
        <v>4125830560</v>
      </c>
      <c r="D590" s="28"/>
      <c r="E590" s="28"/>
      <c r="F590" s="28"/>
      <c r="G590" s="28"/>
      <c r="H590" s="28"/>
      <c r="I590" s="28"/>
      <c r="J590" s="34"/>
      <c r="K590" s="28">
        <v>3</v>
      </c>
      <c r="L590" s="28">
        <v>1</v>
      </c>
      <c r="M590" s="28"/>
    </row>
    <row r="591" spans="1:13" ht="18" customHeight="1">
      <c r="A591" s="28">
        <v>4078</v>
      </c>
      <c r="B591" s="76" t="s">
        <v>2748</v>
      </c>
      <c r="C591" s="89">
        <v>4125883665</v>
      </c>
      <c r="D591" s="28"/>
      <c r="E591" s="28"/>
      <c r="F591" s="28"/>
      <c r="G591" s="28"/>
      <c r="H591" s="28"/>
      <c r="I591" s="28"/>
      <c r="J591" s="28">
        <v>5</v>
      </c>
      <c r="K591" s="28"/>
      <c r="L591" s="28"/>
      <c r="M591" s="28"/>
    </row>
    <row r="592" spans="1:13" ht="18" customHeight="1">
      <c r="A592" s="28">
        <v>1669</v>
      </c>
      <c r="B592" s="76" t="s">
        <v>384</v>
      </c>
      <c r="C592" s="89">
        <v>4125885635</v>
      </c>
      <c r="D592" s="28"/>
      <c r="E592" s="28"/>
      <c r="F592" s="28"/>
      <c r="G592" s="28"/>
      <c r="H592" s="28"/>
      <c r="I592" s="28"/>
      <c r="J592" s="28"/>
      <c r="K592" s="28"/>
      <c r="L592" s="28">
        <v>6</v>
      </c>
      <c r="M592" s="28"/>
    </row>
    <row r="593" spans="1:13" ht="18" customHeight="1">
      <c r="A593" s="28">
        <v>4671</v>
      </c>
      <c r="B593" s="76" t="s">
        <v>1561</v>
      </c>
      <c r="C593" s="89">
        <v>4125884155</v>
      </c>
      <c r="D593" s="28"/>
      <c r="E593" s="28"/>
      <c r="F593" s="28"/>
      <c r="G593" s="28"/>
      <c r="H593" s="28"/>
      <c r="I593" s="28"/>
      <c r="J593" s="28">
        <v>10</v>
      </c>
      <c r="K593" s="28"/>
      <c r="L593" s="28"/>
      <c r="M593" s="28"/>
    </row>
    <row r="594" spans="1:13" ht="18" customHeight="1">
      <c r="A594" s="28">
        <v>2012</v>
      </c>
      <c r="B594" s="76" t="s">
        <v>2571</v>
      </c>
      <c r="C594" s="89">
        <v>4125832545</v>
      </c>
      <c r="D594" s="28"/>
      <c r="E594" s="28"/>
      <c r="F594" s="28"/>
      <c r="G594" s="28"/>
      <c r="H594" s="28"/>
      <c r="I594" s="28"/>
      <c r="J594" s="28"/>
      <c r="K594" s="28"/>
      <c r="L594" s="28">
        <v>5</v>
      </c>
      <c r="M594" s="28"/>
    </row>
    <row r="595" spans="1:13" ht="18" customHeight="1">
      <c r="A595" s="56">
        <v>3962</v>
      </c>
      <c r="B595" s="76" t="s">
        <v>2423</v>
      </c>
      <c r="C595" s="89">
        <v>4125885271</v>
      </c>
      <c r="D595" s="28">
        <v>50</v>
      </c>
      <c r="E595" s="28">
        <v>40</v>
      </c>
      <c r="F595" s="28">
        <v>35</v>
      </c>
      <c r="G595" s="28"/>
      <c r="H595" s="28"/>
      <c r="I595" s="28"/>
      <c r="J595" s="28"/>
      <c r="K595" s="28"/>
      <c r="L595" s="28"/>
      <c r="M595" s="71" t="s">
        <v>2758</v>
      </c>
    </row>
    <row r="596" spans="1:13" ht="18" customHeight="1">
      <c r="A596" s="28"/>
      <c r="B596" s="36" t="s">
        <v>590</v>
      </c>
      <c r="C596" s="89"/>
      <c r="D596" s="28"/>
      <c r="E596" s="28"/>
      <c r="F596" s="28"/>
      <c r="G596" s="28"/>
      <c r="H596" s="28"/>
      <c r="I596" s="28"/>
      <c r="J596" s="28"/>
      <c r="K596" s="28"/>
      <c r="L596" s="28"/>
      <c r="M596" s="53" t="s">
        <v>2750</v>
      </c>
    </row>
    <row r="597" spans="1:13" ht="18" customHeight="1">
      <c r="A597" s="28">
        <v>4483</v>
      </c>
      <c r="B597" s="76" t="s">
        <v>1111</v>
      </c>
      <c r="C597" s="89">
        <v>4125805787</v>
      </c>
      <c r="D597" s="34"/>
      <c r="E597" s="34"/>
      <c r="F597" s="34"/>
      <c r="G597" s="28"/>
      <c r="H597" s="28"/>
      <c r="I597" s="28"/>
      <c r="J597" s="28"/>
      <c r="K597" s="28">
        <v>12</v>
      </c>
      <c r="L597" s="28">
        <v>5</v>
      </c>
      <c r="M597" s="28"/>
    </row>
    <row r="598" spans="1:13" ht="18" customHeight="1">
      <c r="A598" s="28">
        <v>5292</v>
      </c>
      <c r="B598" s="76" t="s">
        <v>2751</v>
      </c>
      <c r="C598" s="89">
        <v>4125806686</v>
      </c>
      <c r="D598" s="34"/>
      <c r="E598" s="34"/>
      <c r="F598" s="34"/>
      <c r="G598" s="28"/>
      <c r="H598" s="28"/>
      <c r="I598" s="28"/>
      <c r="J598" s="28"/>
      <c r="K598" s="28">
        <v>15</v>
      </c>
      <c r="L598" s="34"/>
      <c r="M598" s="28"/>
    </row>
    <row r="599" spans="1:13" ht="18" customHeight="1">
      <c r="A599" s="97"/>
      <c r="B599" s="98"/>
      <c r="C599" s="99"/>
      <c r="D599" s="70"/>
      <c r="E599" s="70"/>
      <c r="F599" s="70"/>
      <c r="G599" s="97"/>
      <c r="H599" s="97"/>
      <c r="I599" s="97"/>
      <c r="J599" s="97"/>
      <c r="K599" s="70"/>
      <c r="L599" s="70"/>
      <c r="M599" s="97" t="s">
        <v>2760</v>
      </c>
    </row>
    <row r="600" spans="1:13" ht="18" customHeight="1">
      <c r="A600" s="28"/>
      <c r="B600" s="100" t="s">
        <v>2752</v>
      </c>
      <c r="C600" s="89"/>
      <c r="D600" s="34"/>
      <c r="E600" s="34"/>
      <c r="F600" s="34"/>
      <c r="G600" s="28"/>
      <c r="H600" s="28"/>
      <c r="I600" s="28"/>
      <c r="J600" s="28"/>
      <c r="K600" s="34"/>
      <c r="L600" s="34"/>
      <c r="M600" s="28"/>
    </row>
    <row r="601" spans="1:13" ht="18" customHeight="1">
      <c r="A601" s="88">
        <v>5618</v>
      </c>
      <c r="B601" s="76" t="s">
        <v>2761</v>
      </c>
      <c r="C601" s="89">
        <v>4125871718</v>
      </c>
      <c r="D601" s="34"/>
      <c r="E601" s="34"/>
      <c r="F601" s="34"/>
      <c r="G601" s="28"/>
      <c r="H601" s="28"/>
      <c r="I601" s="28"/>
      <c r="J601" s="28"/>
      <c r="K601" s="28">
        <v>10</v>
      </c>
      <c r="L601" s="28"/>
      <c r="M601" s="28"/>
    </row>
    <row r="602" spans="1:13" s="26" customFormat="1" ht="18" customHeight="1">
      <c r="A602" s="28">
        <v>3496</v>
      </c>
      <c r="B602" s="76" t="s">
        <v>2762</v>
      </c>
      <c r="C602" s="89">
        <v>4125871538</v>
      </c>
      <c r="D602" s="34"/>
      <c r="E602" s="34"/>
      <c r="F602" s="34"/>
      <c r="G602" s="28"/>
      <c r="H602" s="28"/>
      <c r="I602" s="28"/>
      <c r="J602" s="28"/>
      <c r="K602" s="28"/>
      <c r="L602" s="28">
        <v>5</v>
      </c>
      <c r="M602" s="28"/>
    </row>
    <row r="603" spans="1:13" s="26" customFormat="1" ht="18" customHeight="1">
      <c r="A603" s="28">
        <v>1531</v>
      </c>
      <c r="B603" s="76" t="s">
        <v>71</v>
      </c>
      <c r="C603" s="89">
        <v>4125861218</v>
      </c>
      <c r="D603" s="28">
        <v>10</v>
      </c>
      <c r="E603" s="34"/>
      <c r="F603" s="34"/>
      <c r="G603" s="28"/>
      <c r="H603" s="28"/>
      <c r="I603" s="28"/>
      <c r="J603" s="28"/>
      <c r="K603" s="28"/>
      <c r="L603" s="28"/>
      <c r="M603" s="28"/>
    </row>
    <row r="604" spans="1:13" s="26" customFormat="1" ht="18" customHeight="1">
      <c r="A604" s="28">
        <v>4108</v>
      </c>
      <c r="B604" s="76" t="s">
        <v>443</v>
      </c>
      <c r="C604" s="89">
        <v>4125885647</v>
      </c>
      <c r="D604" s="34"/>
      <c r="E604" s="34"/>
      <c r="F604" s="34"/>
      <c r="G604" s="28"/>
      <c r="H604" s="28"/>
      <c r="I604" s="28"/>
      <c r="J604" s="28"/>
      <c r="K604" s="28"/>
      <c r="L604" s="28">
        <v>5</v>
      </c>
      <c r="M604" s="28"/>
    </row>
    <row r="605" spans="1:13" s="26" customFormat="1" ht="18" customHeight="1">
      <c r="A605" s="28">
        <v>3011</v>
      </c>
      <c r="B605" s="76" t="s">
        <v>897</v>
      </c>
      <c r="C605" s="89">
        <v>4125873258</v>
      </c>
      <c r="D605" s="34"/>
      <c r="E605" s="34"/>
      <c r="F605" s="34"/>
      <c r="G605" s="28"/>
      <c r="H605" s="28"/>
      <c r="I605" s="28"/>
      <c r="J605" s="28">
        <v>4</v>
      </c>
      <c r="K605" s="28"/>
      <c r="L605" s="28"/>
      <c r="M605" s="28"/>
    </row>
    <row r="606" spans="1:13" s="26" customFormat="1" ht="18" customHeight="1">
      <c r="A606" s="28">
        <v>3653</v>
      </c>
      <c r="B606" s="76" t="s">
        <v>2584</v>
      </c>
      <c r="C606" s="89">
        <v>4125901953</v>
      </c>
      <c r="D606" s="34"/>
      <c r="E606" s="34"/>
      <c r="F606" s="34"/>
      <c r="G606" s="28"/>
      <c r="H606" s="28"/>
      <c r="I606" s="28"/>
      <c r="J606" s="28"/>
      <c r="K606" s="28">
        <v>2</v>
      </c>
      <c r="L606" s="28"/>
      <c r="M606" s="28"/>
    </row>
    <row r="607" spans="1:13" s="26" customFormat="1" ht="18" customHeight="1">
      <c r="A607" s="28">
        <v>3653</v>
      </c>
      <c r="B607" s="76" t="s">
        <v>2584</v>
      </c>
      <c r="C607" s="89">
        <v>4125911301</v>
      </c>
      <c r="D607" s="34"/>
      <c r="E607" s="34"/>
      <c r="F607" s="34"/>
      <c r="G607" s="28"/>
      <c r="H607" s="28"/>
      <c r="I607" s="28"/>
      <c r="J607" s="28">
        <v>5</v>
      </c>
      <c r="K607" s="28"/>
      <c r="L607" s="28"/>
      <c r="M607" s="28"/>
    </row>
    <row r="608" spans="1:13" s="26" customFormat="1" ht="18" customHeight="1">
      <c r="A608" s="28">
        <v>2016</v>
      </c>
      <c r="B608" s="76" t="s">
        <v>2763</v>
      </c>
      <c r="C608" s="89">
        <v>4125902255</v>
      </c>
      <c r="D608" s="28">
        <v>3</v>
      </c>
      <c r="E608" s="28"/>
      <c r="F608" s="28"/>
      <c r="G608" s="28"/>
      <c r="H608" s="28"/>
      <c r="I608" s="28"/>
      <c r="J608" s="28">
        <v>5</v>
      </c>
      <c r="K608" s="28"/>
      <c r="L608" s="28"/>
      <c r="M608" s="28"/>
    </row>
    <row r="609" spans="1:13" s="26" customFormat="1" ht="18" customHeight="1">
      <c r="A609" s="28">
        <v>3280</v>
      </c>
      <c r="B609" s="76" t="s">
        <v>2764</v>
      </c>
      <c r="C609" s="89">
        <v>4125911021</v>
      </c>
      <c r="D609" s="28"/>
      <c r="E609" s="28"/>
      <c r="F609" s="28"/>
      <c r="G609" s="28"/>
      <c r="H609" s="28"/>
      <c r="I609" s="28"/>
      <c r="J609" s="28">
        <v>5</v>
      </c>
      <c r="K609" s="28"/>
      <c r="L609" s="28"/>
      <c r="M609" s="28"/>
    </row>
    <row r="610" spans="1:13" s="26" customFormat="1" ht="18" customHeight="1">
      <c r="A610" s="28">
        <v>3280</v>
      </c>
      <c r="B610" s="76" t="s">
        <v>2764</v>
      </c>
      <c r="C610" s="89">
        <v>4125873212</v>
      </c>
      <c r="D610" s="28"/>
      <c r="E610" s="28"/>
      <c r="F610" s="28"/>
      <c r="G610" s="28"/>
      <c r="H610" s="28"/>
      <c r="I610" s="28"/>
      <c r="J610" s="28"/>
      <c r="K610" s="28"/>
      <c r="L610" s="28">
        <v>8</v>
      </c>
      <c r="M610" s="28"/>
    </row>
    <row r="611" spans="1:13" s="26" customFormat="1" ht="18" customHeight="1">
      <c r="A611" s="28">
        <v>3265</v>
      </c>
      <c r="B611" s="76" t="s">
        <v>2765</v>
      </c>
      <c r="C611" s="89">
        <v>4125888850</v>
      </c>
      <c r="D611" s="28"/>
      <c r="E611" s="28"/>
      <c r="F611" s="28"/>
      <c r="G611" s="28"/>
      <c r="H611" s="28"/>
      <c r="I611" s="28"/>
      <c r="J611" s="28">
        <v>5</v>
      </c>
      <c r="K611" s="28"/>
      <c r="L611" s="28"/>
      <c r="M611" s="28"/>
    </row>
    <row r="612" spans="1:13" s="26" customFormat="1" ht="18" customHeight="1">
      <c r="A612" s="28">
        <v>2853</v>
      </c>
      <c r="B612" s="76" t="s">
        <v>1358</v>
      </c>
      <c r="C612" s="89">
        <v>4125872318</v>
      </c>
      <c r="D612" s="28"/>
      <c r="E612" s="28"/>
      <c r="F612" s="28"/>
      <c r="G612" s="28"/>
      <c r="H612" s="28"/>
      <c r="I612" s="28"/>
      <c r="J612" s="28">
        <v>5</v>
      </c>
      <c r="K612" s="28"/>
      <c r="L612" s="28"/>
      <c r="M612" s="28"/>
    </row>
    <row r="613" spans="1:13" s="26" customFormat="1" ht="18" customHeight="1">
      <c r="A613" s="56">
        <v>3229</v>
      </c>
      <c r="B613" s="76" t="s">
        <v>2768</v>
      </c>
      <c r="C613" s="89">
        <v>4125935340</v>
      </c>
      <c r="D613" s="28">
        <v>30</v>
      </c>
      <c r="E613" s="28">
        <v>15</v>
      </c>
      <c r="F613" s="28">
        <v>13</v>
      </c>
      <c r="G613" s="28"/>
      <c r="H613" s="28"/>
      <c r="I613" s="28"/>
      <c r="J613" s="28"/>
      <c r="K613" s="28"/>
      <c r="L613" s="28"/>
      <c r="M613" s="71" t="s">
        <v>2767</v>
      </c>
    </row>
    <row r="614" spans="1:13" ht="18" customHeight="1">
      <c r="A614" s="28"/>
      <c r="B614" s="36" t="s">
        <v>590</v>
      </c>
      <c r="C614" s="89"/>
      <c r="D614" s="28"/>
      <c r="E614" s="28"/>
      <c r="F614" s="28"/>
      <c r="G614" s="28"/>
      <c r="H614" s="28"/>
      <c r="I614" s="28"/>
      <c r="J614" s="28"/>
      <c r="K614" s="28"/>
      <c r="L614" s="28"/>
      <c r="M614" s="53" t="s">
        <v>2753</v>
      </c>
    </row>
    <row r="615" spans="1:13" ht="18" customHeight="1">
      <c r="A615" s="28">
        <v>4798</v>
      </c>
      <c r="B615" s="18" t="s">
        <v>2754</v>
      </c>
      <c r="C615" s="89">
        <v>4125887441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10</v>
      </c>
      <c r="M615" s="53"/>
    </row>
    <row r="616" spans="1:13" ht="18" customHeight="1">
      <c r="A616" s="28">
        <v>4690</v>
      </c>
      <c r="B616" s="18" t="s">
        <v>2755</v>
      </c>
      <c r="C616" s="89">
        <v>4125875497</v>
      </c>
      <c r="D616" s="28"/>
      <c r="E616" s="28"/>
      <c r="F616" s="28"/>
      <c r="G616" s="28"/>
      <c r="H616" s="28"/>
      <c r="I616" s="28"/>
      <c r="J616" s="28"/>
      <c r="K616" s="28">
        <v>5</v>
      </c>
      <c r="L616" s="34"/>
      <c r="M616" s="53"/>
    </row>
    <row r="617" spans="1:13" ht="18" customHeight="1">
      <c r="A617" s="28">
        <v>3480</v>
      </c>
      <c r="B617" s="18" t="s">
        <v>2487</v>
      </c>
      <c r="C617" s="89">
        <v>4125869679</v>
      </c>
      <c r="D617" s="28"/>
      <c r="E617" s="28"/>
      <c r="F617" s="28"/>
      <c r="G617" s="28"/>
      <c r="H617" s="28"/>
      <c r="I617" s="28"/>
      <c r="J617" s="28"/>
      <c r="K617" s="28">
        <v>5</v>
      </c>
      <c r="L617" s="28">
        <v>10</v>
      </c>
      <c r="M617" s="53"/>
    </row>
    <row r="618" spans="1:13" ht="18" customHeight="1">
      <c r="A618" s="28">
        <v>3681</v>
      </c>
      <c r="B618" s="18" t="s">
        <v>69</v>
      </c>
      <c r="C618" s="89">
        <v>4125877704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>
        <v>10</v>
      </c>
      <c r="M618" s="53"/>
    </row>
    <row r="619" spans="1:13" ht="18" customHeight="1">
      <c r="A619" s="28">
        <v>4670</v>
      </c>
      <c r="B619" s="76" t="s">
        <v>595</v>
      </c>
      <c r="C619" s="89">
        <v>4125870946</v>
      </c>
      <c r="D619" s="28"/>
      <c r="E619" s="28"/>
      <c r="F619" s="28"/>
      <c r="G619" s="28"/>
      <c r="H619" s="28"/>
      <c r="I619" s="28"/>
      <c r="J619" s="28"/>
      <c r="K619" s="28">
        <v>5</v>
      </c>
      <c r="L619" s="28">
        <v>10</v>
      </c>
      <c r="M619" s="28"/>
    </row>
    <row r="620" spans="1:13" ht="18" customHeight="1">
      <c r="A620" s="28">
        <v>4456</v>
      </c>
      <c r="B620" s="76" t="s">
        <v>41</v>
      </c>
      <c r="C620" s="89">
        <v>4125870838</v>
      </c>
      <c r="D620" s="28"/>
      <c r="E620" s="28"/>
      <c r="F620" s="28"/>
      <c r="G620" s="28"/>
      <c r="H620" s="28"/>
      <c r="I620" s="28"/>
      <c r="J620" s="28"/>
      <c r="K620" s="34"/>
      <c r="L620" s="28">
        <v>5</v>
      </c>
      <c r="M620" s="28"/>
    </row>
    <row r="621" spans="1:13" ht="18" customHeight="1">
      <c r="A621" s="28">
        <v>5160</v>
      </c>
      <c r="B621" s="76" t="s">
        <v>2683</v>
      </c>
      <c r="C621" s="89">
        <v>4125871816</v>
      </c>
      <c r="D621" s="28"/>
      <c r="E621" s="28"/>
      <c r="F621" s="28"/>
      <c r="G621" s="28"/>
      <c r="H621" s="28"/>
      <c r="I621" s="28"/>
      <c r="J621" s="28"/>
      <c r="K621" s="28">
        <v>10</v>
      </c>
      <c r="L621" s="28">
        <v>5</v>
      </c>
      <c r="M621" s="28"/>
    </row>
    <row r="622" spans="1:13" ht="18" customHeight="1">
      <c r="A622" s="28">
        <v>3967</v>
      </c>
      <c r="B622" s="76" t="s">
        <v>2402</v>
      </c>
      <c r="C622" s="89">
        <v>4125870629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>
        <v>15</v>
      </c>
      <c r="M622" s="28"/>
    </row>
    <row r="623" spans="1:13" ht="18" customHeight="1">
      <c r="A623" s="97"/>
      <c r="B623" s="98"/>
      <c r="C623" s="99"/>
      <c r="D623" s="97"/>
      <c r="E623" s="97"/>
      <c r="F623" s="97"/>
      <c r="G623" s="97"/>
      <c r="H623" s="97"/>
      <c r="I623" s="97"/>
      <c r="J623" s="97"/>
      <c r="K623" s="70"/>
      <c r="L623" s="70"/>
      <c r="M623" s="97" t="s">
        <v>2781</v>
      </c>
    </row>
    <row r="624" spans="1:13" ht="18" customHeight="1">
      <c r="A624" s="28"/>
      <c r="B624" s="100" t="s">
        <v>2766</v>
      </c>
      <c r="C624" s="89"/>
      <c r="D624" s="28"/>
      <c r="E624" s="28"/>
      <c r="F624" s="28"/>
      <c r="G624" s="28"/>
      <c r="H624" s="28"/>
      <c r="I624" s="28"/>
      <c r="J624" s="28"/>
      <c r="K624" s="34"/>
      <c r="L624" s="34"/>
      <c r="M624" s="28"/>
    </row>
    <row r="625" spans="1:13" ht="18" customHeight="1">
      <c r="A625" s="88">
        <v>5535</v>
      </c>
      <c r="B625" s="76" t="s">
        <v>2390</v>
      </c>
      <c r="C625" s="89">
        <v>4125824543</v>
      </c>
      <c r="D625" s="28"/>
      <c r="E625" s="28"/>
      <c r="F625" s="28"/>
      <c r="G625" s="28"/>
      <c r="H625" s="28"/>
      <c r="I625" s="28"/>
      <c r="J625" s="28"/>
      <c r="K625" s="28"/>
      <c r="L625" s="28">
        <v>3</v>
      </c>
      <c r="M625" s="28"/>
    </row>
    <row r="626" spans="1:13" ht="18" customHeight="1">
      <c r="A626" s="28">
        <v>5535</v>
      </c>
      <c r="B626" s="76" t="s">
        <v>2390</v>
      </c>
      <c r="C626" s="89">
        <v>4125950397</v>
      </c>
      <c r="D626" s="28"/>
      <c r="E626" s="28"/>
      <c r="F626" s="28"/>
      <c r="G626" s="28"/>
      <c r="H626" s="28"/>
      <c r="I626" s="28"/>
      <c r="J626" s="28"/>
      <c r="K626" s="28">
        <v>5</v>
      </c>
      <c r="L626" s="28"/>
      <c r="M626" s="28"/>
    </row>
    <row r="627" spans="1:13" ht="18" customHeight="1">
      <c r="A627" s="28">
        <v>5341</v>
      </c>
      <c r="B627" s="76" t="s">
        <v>2773</v>
      </c>
      <c r="C627" s="89">
        <v>4125929161</v>
      </c>
      <c r="D627" s="28"/>
      <c r="E627" s="28"/>
      <c r="F627" s="28"/>
      <c r="G627" s="28"/>
      <c r="H627" s="28"/>
      <c r="I627" s="28"/>
      <c r="J627" s="28">
        <v>5</v>
      </c>
      <c r="K627" s="28"/>
      <c r="L627" s="28"/>
      <c r="M627" s="28"/>
    </row>
    <row r="628" spans="1:13" ht="18" customHeight="1">
      <c r="A628" s="28">
        <v>5369</v>
      </c>
      <c r="B628" s="76" t="s">
        <v>1881</v>
      </c>
      <c r="C628" s="89">
        <v>4125931835</v>
      </c>
      <c r="D628" s="28"/>
      <c r="E628" s="28"/>
      <c r="F628" s="28"/>
      <c r="G628" s="28"/>
      <c r="H628" s="28"/>
      <c r="I628" s="28"/>
      <c r="J628" s="28"/>
      <c r="K628" s="28">
        <v>5</v>
      </c>
      <c r="L628" s="28">
        <v>4</v>
      </c>
      <c r="M628" s="28"/>
    </row>
    <row r="629" spans="1:13" ht="18" customHeight="1">
      <c r="A629" s="28">
        <v>5075</v>
      </c>
      <c r="B629" s="76" t="s">
        <v>2774</v>
      </c>
      <c r="C629" s="89">
        <v>4125787701</v>
      </c>
      <c r="D629" s="28"/>
      <c r="E629" s="28"/>
      <c r="F629" s="28"/>
      <c r="G629" s="28"/>
      <c r="H629" s="28"/>
      <c r="I629" s="28"/>
      <c r="J629" s="28">
        <v>10</v>
      </c>
      <c r="K629" s="28"/>
      <c r="L629" s="28"/>
      <c r="M629" s="89"/>
    </row>
    <row r="630" spans="1:13" ht="18" customHeight="1">
      <c r="A630" s="28">
        <v>4589</v>
      </c>
      <c r="B630" s="76" t="s">
        <v>2775</v>
      </c>
      <c r="C630" s="89">
        <v>4125907240</v>
      </c>
      <c r="D630" s="28"/>
      <c r="E630" s="28"/>
      <c r="F630" s="28"/>
      <c r="G630" s="28"/>
      <c r="H630" s="28"/>
      <c r="I630" s="28"/>
      <c r="J630" s="28">
        <v>6</v>
      </c>
      <c r="K630" s="28"/>
      <c r="L630" s="28"/>
      <c r="M630" s="89"/>
    </row>
    <row r="631" spans="1:13" ht="18" customHeight="1">
      <c r="A631" s="28">
        <v>4887</v>
      </c>
      <c r="B631" s="76" t="s">
        <v>2776</v>
      </c>
      <c r="C631" s="89">
        <v>4125862282</v>
      </c>
      <c r="D631" s="28"/>
      <c r="E631" s="28"/>
      <c r="F631" s="28"/>
      <c r="G631" s="28"/>
      <c r="H631" s="28"/>
      <c r="I631" s="28"/>
      <c r="J631" s="28"/>
      <c r="K631" s="28">
        <v>3</v>
      </c>
      <c r="L631" s="28">
        <v>3</v>
      </c>
      <c r="M631" s="28"/>
    </row>
    <row r="632" spans="1:13" ht="18" customHeight="1">
      <c r="A632" s="28">
        <v>5579</v>
      </c>
      <c r="B632" s="76" t="s">
        <v>2777</v>
      </c>
      <c r="C632" s="89">
        <v>4125945553</v>
      </c>
      <c r="D632" s="28"/>
      <c r="E632" s="28"/>
      <c r="F632" s="28"/>
      <c r="G632" s="28"/>
      <c r="H632" s="28"/>
      <c r="I632" s="28"/>
      <c r="J632" s="28">
        <v>10</v>
      </c>
      <c r="K632" s="28"/>
      <c r="L632" s="28"/>
      <c r="M632" s="28"/>
    </row>
    <row r="633" spans="1:13" ht="18" customHeight="1">
      <c r="A633" s="28">
        <v>5579</v>
      </c>
      <c r="B633" s="76" t="s">
        <v>2777</v>
      </c>
      <c r="C633" s="89">
        <v>4125945784</v>
      </c>
      <c r="D633" s="28"/>
      <c r="E633" s="28"/>
      <c r="F633" s="28"/>
      <c r="G633" s="28"/>
      <c r="H633" s="28"/>
      <c r="I633" s="28"/>
      <c r="J633" s="28"/>
      <c r="K633" s="28">
        <v>5</v>
      </c>
      <c r="L633" s="28"/>
      <c r="M633" s="28"/>
    </row>
    <row r="634" spans="1:13" ht="18" customHeight="1">
      <c r="A634" s="28">
        <v>5101</v>
      </c>
      <c r="B634" s="76" t="s">
        <v>1755</v>
      </c>
      <c r="C634" s="89">
        <v>4125956798</v>
      </c>
      <c r="D634" s="34"/>
      <c r="E634" s="34"/>
      <c r="F634" s="34"/>
      <c r="G634" s="34"/>
      <c r="H634" s="34"/>
      <c r="I634" s="34"/>
      <c r="J634" s="28">
        <v>5</v>
      </c>
      <c r="K634" s="28"/>
      <c r="L634" s="28"/>
      <c r="M634" s="28"/>
    </row>
    <row r="635" spans="1:13" ht="18" customHeight="1">
      <c r="A635" s="56">
        <v>1535</v>
      </c>
      <c r="B635" s="76" t="s">
        <v>1467</v>
      </c>
      <c r="C635" s="89">
        <v>4125763990</v>
      </c>
      <c r="D635" s="28"/>
      <c r="E635" s="28"/>
      <c r="F635" s="28"/>
      <c r="G635" s="28">
        <v>5</v>
      </c>
      <c r="H635" s="28"/>
      <c r="I635" s="28"/>
      <c r="J635" s="28">
        <v>5</v>
      </c>
      <c r="K635" s="28"/>
      <c r="L635" s="28"/>
      <c r="M635" s="28"/>
    </row>
    <row r="636" spans="1:13" ht="18" customHeight="1">
      <c r="A636" s="28">
        <v>1535</v>
      </c>
      <c r="B636" s="76" t="s">
        <v>1467</v>
      </c>
      <c r="C636" s="89">
        <v>4125877168</v>
      </c>
      <c r="D636" s="28">
        <v>5</v>
      </c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3" ht="18" customHeight="1">
      <c r="A637" s="28">
        <v>3123</v>
      </c>
      <c r="B637" s="76" t="s">
        <v>2338</v>
      </c>
      <c r="C637" s="89">
        <v>4125873308</v>
      </c>
      <c r="D637" s="28"/>
      <c r="E637" s="28"/>
      <c r="F637" s="28"/>
      <c r="G637" s="28"/>
      <c r="H637" s="28"/>
      <c r="I637" s="28"/>
      <c r="J637" s="28"/>
      <c r="K637" s="28"/>
      <c r="L637" s="28">
        <v>5</v>
      </c>
      <c r="M637" s="28"/>
    </row>
    <row r="638" spans="1:13" ht="18" customHeight="1">
      <c r="A638" s="28">
        <v>3162</v>
      </c>
      <c r="B638" s="76" t="s">
        <v>1069</v>
      </c>
      <c r="C638" s="89">
        <v>4125903634</v>
      </c>
      <c r="D638" s="28"/>
      <c r="E638" s="28"/>
      <c r="F638" s="28"/>
      <c r="G638" s="28"/>
      <c r="H638" s="28"/>
      <c r="I638" s="28"/>
      <c r="J638" s="28"/>
      <c r="K638" s="28">
        <v>5</v>
      </c>
      <c r="L638" s="28">
        <v>5</v>
      </c>
      <c r="M638" s="28"/>
    </row>
    <row r="639" spans="1:13" ht="18" customHeight="1">
      <c r="A639" s="28">
        <v>3347</v>
      </c>
      <c r="B639" s="76" t="s">
        <v>2779</v>
      </c>
      <c r="C639" s="89">
        <v>4125908079</v>
      </c>
      <c r="D639" s="28"/>
      <c r="E639" s="28"/>
      <c r="F639" s="28"/>
      <c r="G639" s="28"/>
      <c r="H639" s="28"/>
      <c r="I639" s="28"/>
      <c r="J639" s="28">
        <v>5</v>
      </c>
      <c r="K639" s="28"/>
      <c r="L639" s="28"/>
      <c r="M639" s="28"/>
    </row>
    <row r="640" spans="1:13" ht="18" customHeight="1">
      <c r="A640" s="28">
        <v>4967</v>
      </c>
      <c r="B640" s="76" t="s">
        <v>547</v>
      </c>
      <c r="C640" s="89">
        <v>4125909474</v>
      </c>
      <c r="D640" s="28"/>
      <c r="E640" s="28"/>
      <c r="F640" s="28"/>
      <c r="G640" s="28"/>
      <c r="H640" s="28"/>
      <c r="I640" s="28"/>
      <c r="J640" s="28"/>
      <c r="K640" s="28"/>
      <c r="L640" s="28">
        <v>4</v>
      </c>
      <c r="M640" s="28"/>
    </row>
    <row r="641" spans="1:13" ht="18" customHeight="1">
      <c r="A641" s="28">
        <v>2016</v>
      </c>
      <c r="B641" s="76" t="s">
        <v>1365</v>
      </c>
      <c r="C641" s="89">
        <v>4125902147</v>
      </c>
      <c r="D641" s="28"/>
      <c r="E641" s="28"/>
      <c r="F641" s="28"/>
      <c r="G641" s="28"/>
      <c r="H641" s="28"/>
      <c r="I641" s="28"/>
      <c r="J641" s="28"/>
      <c r="K641" s="28"/>
      <c r="L641" s="28">
        <v>5</v>
      </c>
      <c r="M641" s="28"/>
    </row>
    <row r="642" spans="1:13" ht="18" customHeight="1">
      <c r="A642" s="28">
        <v>2537</v>
      </c>
      <c r="B642" s="76" t="s">
        <v>1268</v>
      </c>
      <c r="C642" s="89">
        <v>4125914501</v>
      </c>
      <c r="D642" s="28"/>
      <c r="E642" s="28"/>
      <c r="F642" s="28"/>
      <c r="G642" s="28"/>
      <c r="H642" s="28"/>
      <c r="I642" s="28"/>
      <c r="J642" s="28"/>
      <c r="K642" s="28"/>
      <c r="L642" s="28">
        <v>5</v>
      </c>
      <c r="M642" s="28"/>
    </row>
    <row r="643" spans="1:13" ht="18" customHeight="1">
      <c r="A643" s="28">
        <v>1653</v>
      </c>
      <c r="B643" s="76" t="s">
        <v>203</v>
      </c>
      <c r="C643" s="89">
        <v>4125854066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</row>
    <row r="644" spans="1:13" ht="18" customHeight="1">
      <c r="A644" s="28">
        <v>1653</v>
      </c>
      <c r="B644" s="76" t="s">
        <v>203</v>
      </c>
      <c r="C644" s="89">
        <v>4125854067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8" customHeight="1">
      <c r="A645" s="28">
        <v>3015</v>
      </c>
      <c r="B645" s="76" t="s">
        <v>2436</v>
      </c>
      <c r="C645" s="89">
        <v>4125916980</v>
      </c>
      <c r="D645" s="28"/>
      <c r="E645" s="28"/>
      <c r="F645" s="28"/>
      <c r="G645" s="28"/>
      <c r="H645" s="28"/>
      <c r="I645" s="28"/>
      <c r="J645" s="28"/>
      <c r="K645" s="34"/>
      <c r="L645" s="28">
        <v>6</v>
      </c>
      <c r="M645" s="28"/>
    </row>
    <row r="646" spans="1:13" ht="18" customHeight="1">
      <c r="A646" s="28">
        <v>2061</v>
      </c>
      <c r="B646" s="76" t="s">
        <v>165</v>
      </c>
      <c r="C646" s="89">
        <v>4125871797</v>
      </c>
      <c r="D646" s="28"/>
      <c r="E646" s="28"/>
      <c r="F646" s="28"/>
      <c r="G646" s="28"/>
      <c r="H646" s="28"/>
      <c r="I646" s="28"/>
      <c r="J646" s="28"/>
      <c r="K646" s="34"/>
      <c r="L646" s="28">
        <v>5</v>
      </c>
      <c r="M646" s="28"/>
    </row>
    <row r="647" spans="1:13" ht="18" customHeight="1">
      <c r="A647" s="28">
        <v>1675</v>
      </c>
      <c r="B647" s="76" t="s">
        <v>672</v>
      </c>
      <c r="C647" s="89">
        <v>4125862081</v>
      </c>
      <c r="D647" s="28">
        <v>5</v>
      </c>
      <c r="E647" s="28">
        <v>5</v>
      </c>
      <c r="F647" s="28">
        <v>5</v>
      </c>
      <c r="G647" s="28"/>
      <c r="H647" s="28"/>
      <c r="I647" s="28"/>
      <c r="J647" s="28"/>
      <c r="K647" s="34"/>
      <c r="L647" s="28"/>
      <c r="M647" s="28"/>
    </row>
    <row r="648" spans="1:13" ht="17.25" customHeight="1">
      <c r="A648" s="97"/>
      <c r="B648" s="98"/>
      <c r="C648" s="99"/>
      <c r="D648" s="97"/>
      <c r="E648" s="97"/>
      <c r="F648" s="97"/>
      <c r="G648" s="97"/>
      <c r="H648" s="97"/>
      <c r="I648" s="97"/>
      <c r="J648" s="97"/>
      <c r="K648" s="70"/>
      <c r="L648" s="97"/>
      <c r="M648" s="97" t="s">
        <v>2780</v>
      </c>
    </row>
    <row r="649" spans="1:13" ht="18" customHeight="1">
      <c r="A649" s="28"/>
      <c r="B649" s="100" t="s">
        <v>2772</v>
      </c>
      <c r="C649" s="89"/>
      <c r="D649" s="34"/>
      <c r="E649" s="34"/>
      <c r="F649" s="34"/>
      <c r="G649" s="34"/>
      <c r="H649" s="34"/>
      <c r="I649" s="34"/>
      <c r="J649" s="34"/>
      <c r="K649" s="28"/>
      <c r="L649" s="28"/>
      <c r="M649" s="28" t="s">
        <v>2771</v>
      </c>
    </row>
    <row r="650" spans="1:13" ht="18" customHeight="1">
      <c r="A650" s="56">
        <v>3229</v>
      </c>
      <c r="B650" s="76" t="s">
        <v>2026</v>
      </c>
      <c r="C650" s="89">
        <v>4125967963</v>
      </c>
      <c r="D650" s="28">
        <v>30</v>
      </c>
      <c r="E650" s="28">
        <v>25</v>
      </c>
      <c r="F650" s="28">
        <v>20</v>
      </c>
      <c r="G650" s="28"/>
      <c r="H650" s="28"/>
      <c r="I650" s="28"/>
      <c r="J650" s="28">
        <v>5</v>
      </c>
      <c r="K650" s="28"/>
      <c r="L650" s="28"/>
      <c r="M650" s="71" t="s">
        <v>2786</v>
      </c>
    </row>
    <row r="651" spans="1:13" ht="18" customHeight="1">
      <c r="A651" s="28">
        <v>3104</v>
      </c>
      <c r="B651" s="76" t="s">
        <v>2787</v>
      </c>
      <c r="C651" s="89">
        <v>4125967403</v>
      </c>
      <c r="D651" s="28">
        <v>5</v>
      </c>
      <c r="E651" s="28">
        <v>7</v>
      </c>
      <c r="F651" s="28">
        <v>2</v>
      </c>
      <c r="G651" s="34"/>
      <c r="H651" s="34"/>
      <c r="I651" s="34"/>
      <c r="J651" s="34"/>
      <c r="K651" s="28"/>
      <c r="L651" s="28"/>
      <c r="M651" s="71" t="s">
        <v>2788</v>
      </c>
    </row>
    <row r="652" spans="1:13" ht="18" customHeight="1">
      <c r="A652" s="28">
        <v>3890</v>
      </c>
      <c r="B652" s="76" t="s">
        <v>289</v>
      </c>
      <c r="C652" s="89">
        <v>4125919174</v>
      </c>
      <c r="D652" s="34"/>
      <c r="E652" s="34"/>
      <c r="F652" s="34"/>
      <c r="G652" s="34"/>
      <c r="H652" s="34"/>
      <c r="I652" s="34"/>
      <c r="J652" s="34"/>
      <c r="K652" s="28">
        <v>3</v>
      </c>
      <c r="L652" s="28">
        <v>2</v>
      </c>
      <c r="M652" s="28"/>
    </row>
    <row r="653" spans="1:13" ht="18" customHeight="1">
      <c r="A653" s="28">
        <v>3030</v>
      </c>
      <c r="B653" s="76" t="s">
        <v>2619</v>
      </c>
      <c r="C653" s="89">
        <v>4125959236</v>
      </c>
      <c r="D653" s="34"/>
      <c r="E653" s="34"/>
      <c r="F653" s="34"/>
      <c r="G653" s="34"/>
      <c r="H653" s="34"/>
      <c r="I653" s="34"/>
      <c r="J653" s="34"/>
      <c r="K653" s="28">
        <v>3</v>
      </c>
      <c r="L653" s="28"/>
      <c r="M653" s="28"/>
    </row>
    <row r="654" spans="1:13" ht="18" customHeight="1">
      <c r="A654" s="28">
        <v>2522</v>
      </c>
      <c r="B654" s="76" t="s">
        <v>1190</v>
      </c>
      <c r="C654" s="89">
        <v>4125919068</v>
      </c>
      <c r="D654" s="34"/>
      <c r="E654" s="34"/>
      <c r="F654" s="34"/>
      <c r="G654" s="34"/>
      <c r="H654" s="34"/>
      <c r="I654" s="34"/>
      <c r="J654" s="34"/>
      <c r="K654" s="28">
        <v>2</v>
      </c>
      <c r="L654" s="28"/>
      <c r="M654" s="28"/>
    </row>
    <row r="655" spans="1:13" ht="18" customHeight="1">
      <c r="A655" s="28">
        <v>2017</v>
      </c>
      <c r="B655" s="76" t="s">
        <v>1918</v>
      </c>
      <c r="C655" s="89">
        <v>4125951973</v>
      </c>
      <c r="D655" s="34"/>
      <c r="E655" s="34"/>
      <c r="F655" s="34"/>
      <c r="G655" s="34"/>
      <c r="H655" s="34"/>
      <c r="I655" s="34"/>
      <c r="J655" s="34"/>
      <c r="K655" s="28"/>
      <c r="L655" s="28">
        <v>5</v>
      </c>
      <c r="M655" s="28"/>
    </row>
    <row r="656" spans="1:13" ht="18" customHeight="1">
      <c r="A656" s="28" t="s">
        <v>2789</v>
      </c>
      <c r="B656" s="76" t="s">
        <v>2790</v>
      </c>
      <c r="C656" s="89">
        <v>48020</v>
      </c>
      <c r="D656" s="34"/>
      <c r="E656" s="34"/>
      <c r="F656" s="34"/>
      <c r="G656" s="34"/>
      <c r="H656" s="34"/>
      <c r="I656" s="34"/>
      <c r="J656" s="34"/>
      <c r="K656" s="28"/>
      <c r="L656" s="28">
        <v>2</v>
      </c>
      <c r="M656" s="28"/>
    </row>
    <row r="657" spans="1:13" ht="18" customHeight="1">
      <c r="A657" s="71"/>
      <c r="B657" s="103" t="s">
        <v>2790</v>
      </c>
      <c r="C657" s="104"/>
      <c r="D657" s="57"/>
      <c r="E657" s="57"/>
      <c r="F657" s="57"/>
      <c r="G657" s="57"/>
      <c r="H657" s="57"/>
      <c r="I657" s="57"/>
      <c r="J657" s="57"/>
      <c r="K657" s="71"/>
      <c r="L657" s="71">
        <v>1</v>
      </c>
      <c r="M657" s="71" t="s">
        <v>2791</v>
      </c>
    </row>
    <row r="658" spans="1:13" ht="18" customHeight="1">
      <c r="A658" s="28"/>
      <c r="B658" s="36" t="s">
        <v>590</v>
      </c>
      <c r="C658" s="89"/>
      <c r="D658" s="28"/>
      <c r="E658" s="28"/>
      <c r="F658" s="28"/>
      <c r="G658" s="28"/>
      <c r="H658" s="28"/>
      <c r="I658" s="28"/>
      <c r="J658" s="28"/>
      <c r="K658" s="28"/>
      <c r="L658" s="28"/>
      <c r="M658" s="53" t="s">
        <v>2782</v>
      </c>
    </row>
    <row r="659" spans="1:13" ht="18" customHeight="1">
      <c r="A659" s="28">
        <v>1629</v>
      </c>
      <c r="B659" s="76" t="s">
        <v>322</v>
      </c>
      <c r="C659" s="89">
        <v>4125881572</v>
      </c>
      <c r="D659" s="34"/>
      <c r="E659" s="34"/>
      <c r="F659" s="34"/>
      <c r="G659" s="34"/>
      <c r="H659" s="34"/>
      <c r="I659" s="34"/>
      <c r="J659" s="34"/>
      <c r="K659" s="28">
        <v>10</v>
      </c>
      <c r="L659" s="28">
        <v>5</v>
      </c>
      <c r="M659" s="28"/>
    </row>
    <row r="660" spans="1:13" ht="18" customHeight="1">
      <c r="A660" s="28">
        <v>4233</v>
      </c>
      <c r="B660" s="76" t="s">
        <v>2783</v>
      </c>
      <c r="C660" s="89">
        <v>4125934124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8" customHeight="1">
      <c r="A661" s="28">
        <v>4714</v>
      </c>
      <c r="B661" s="76" t="s">
        <v>1446</v>
      </c>
      <c r="C661" s="89">
        <v>4125908256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8" customHeight="1">
      <c r="A662" s="28">
        <v>4518</v>
      </c>
      <c r="B662" s="76" t="s">
        <v>2784</v>
      </c>
      <c r="C662" s="89">
        <v>4125904286</v>
      </c>
      <c r="D662" s="28"/>
      <c r="E662" s="28"/>
      <c r="F662" s="28"/>
      <c r="G662" s="28"/>
      <c r="H662" s="28"/>
      <c r="I662" s="28"/>
      <c r="J662" s="28"/>
      <c r="K662" s="28"/>
      <c r="L662" s="28">
        <v>10</v>
      </c>
      <c r="M662" s="28"/>
    </row>
    <row r="663" spans="1:13" ht="18" customHeight="1">
      <c r="A663" s="28">
        <v>1537</v>
      </c>
      <c r="B663" s="76" t="s">
        <v>392</v>
      </c>
      <c r="C663" s="89">
        <v>4125844666</v>
      </c>
      <c r="D663" s="28"/>
      <c r="E663" s="28"/>
      <c r="F663" s="28"/>
      <c r="G663" s="28"/>
      <c r="H663" s="28"/>
      <c r="I663" s="28"/>
      <c r="J663" s="28"/>
      <c r="K663" s="28"/>
      <c r="L663" s="28">
        <v>10</v>
      </c>
      <c r="M663" s="28"/>
    </row>
    <row r="664" spans="1:13" ht="18" customHeight="1">
      <c r="A664" s="28">
        <v>3300</v>
      </c>
      <c r="B664" s="76" t="s">
        <v>2785</v>
      </c>
      <c r="C664" s="89">
        <v>4125930820</v>
      </c>
      <c r="D664" s="28">
        <v>10</v>
      </c>
      <c r="E664" s="28"/>
      <c r="F664" s="28"/>
      <c r="G664" s="28"/>
      <c r="H664" s="28"/>
      <c r="I664" s="28">
        <v>5</v>
      </c>
      <c r="J664" s="28">
        <v>7</v>
      </c>
      <c r="K664" s="28"/>
      <c r="L664" s="28"/>
      <c r="M664" s="28"/>
    </row>
    <row r="665" spans="1:13" ht="18" customHeight="1">
      <c r="A665" s="97"/>
      <c r="B665" s="98"/>
      <c r="C665" s="99"/>
      <c r="D665" s="97"/>
      <c r="E665" s="97"/>
      <c r="F665" s="97"/>
      <c r="G665" s="97"/>
      <c r="H665" s="97"/>
      <c r="I665" s="97"/>
      <c r="J665" s="97"/>
      <c r="K665" s="97"/>
      <c r="L665" s="97"/>
      <c r="M665" s="97" t="s">
        <v>2793</v>
      </c>
    </row>
    <row r="666" spans="1:13" ht="18" customHeight="1">
      <c r="A666" s="28"/>
      <c r="B666" s="100" t="s">
        <v>2792</v>
      </c>
      <c r="C666" s="89"/>
      <c r="D666" s="28"/>
      <c r="E666" s="28"/>
      <c r="F666" s="28"/>
      <c r="G666" s="28"/>
      <c r="H666" s="28"/>
      <c r="I666" s="28"/>
      <c r="J666" s="28"/>
      <c r="K666" s="28"/>
      <c r="L666" s="28"/>
      <c r="M666" s="28" t="s">
        <v>2771</v>
      </c>
    </row>
    <row r="667" spans="1:13" ht="18" customHeight="1">
      <c r="A667" s="88">
        <v>5055</v>
      </c>
      <c r="B667" s="76" t="s">
        <v>2778</v>
      </c>
      <c r="C667" s="89">
        <v>4125971233</v>
      </c>
      <c r="D667" s="28"/>
      <c r="E667" s="28"/>
      <c r="F667" s="28"/>
      <c r="G667" s="28"/>
      <c r="H667" s="28"/>
      <c r="I667" s="28"/>
      <c r="J667" s="28">
        <v>5</v>
      </c>
      <c r="K667" s="28"/>
      <c r="L667" s="28"/>
      <c r="M667" s="28"/>
    </row>
    <row r="668" spans="1:13" ht="18" customHeight="1">
      <c r="A668" s="56">
        <v>4484</v>
      </c>
      <c r="B668" s="76" t="s">
        <v>1537</v>
      </c>
      <c r="C668" s="89">
        <v>4125973757</v>
      </c>
      <c r="D668" s="28"/>
      <c r="E668" s="28"/>
      <c r="F668" s="28"/>
      <c r="G668" s="28"/>
      <c r="H668" s="28"/>
      <c r="I668" s="28"/>
      <c r="J668" s="28">
        <v>4</v>
      </c>
      <c r="K668" s="28"/>
      <c r="L668" s="28"/>
      <c r="M668" s="28"/>
    </row>
    <row r="669" spans="1:13" ht="18" customHeight="1">
      <c r="A669" s="28">
        <v>3990</v>
      </c>
      <c r="B669" s="76" t="s">
        <v>2794</v>
      </c>
      <c r="C669" s="89">
        <v>4125973429</v>
      </c>
      <c r="D669" s="28"/>
      <c r="E669" s="28"/>
      <c r="F669" s="28"/>
      <c r="G669" s="28"/>
      <c r="H669" s="28"/>
      <c r="I669" s="28"/>
      <c r="J669" s="28">
        <v>10</v>
      </c>
      <c r="K669" s="28"/>
      <c r="L669" s="28"/>
      <c r="M669" s="28"/>
    </row>
    <row r="670" spans="1:13" ht="18" customHeight="1">
      <c r="A670" s="28">
        <v>3088</v>
      </c>
      <c r="B670" s="76" t="s">
        <v>842</v>
      </c>
      <c r="C670" s="89">
        <v>4125801542</v>
      </c>
      <c r="D670" s="28"/>
      <c r="E670" s="28"/>
      <c r="F670" s="28"/>
      <c r="G670" s="28"/>
      <c r="H670" s="28"/>
      <c r="I670" s="28"/>
      <c r="J670" s="28">
        <v>6</v>
      </c>
      <c r="K670" s="28"/>
      <c r="L670" s="28"/>
      <c r="M670" s="28"/>
    </row>
    <row r="671" spans="1:13" ht="18" customHeight="1">
      <c r="A671" s="28">
        <v>4110</v>
      </c>
      <c r="B671" s="76" t="s">
        <v>1064</v>
      </c>
      <c r="C671" s="89">
        <v>4125934411</v>
      </c>
      <c r="D671" s="28"/>
      <c r="E671" s="28"/>
      <c r="F671" s="28"/>
      <c r="G671" s="28"/>
      <c r="H671" s="28"/>
      <c r="I671" s="28"/>
      <c r="J671" s="28">
        <v>3</v>
      </c>
      <c r="K671" s="28"/>
      <c r="L671" s="28"/>
      <c r="M671" s="28"/>
    </row>
    <row r="672" spans="1:13" ht="18" customHeight="1">
      <c r="A672" s="28">
        <v>5380</v>
      </c>
      <c r="B672" s="76" t="s">
        <v>1211</v>
      </c>
      <c r="C672" s="89">
        <v>4125664823</v>
      </c>
      <c r="D672" s="28"/>
      <c r="E672" s="28"/>
      <c r="F672" s="28"/>
      <c r="G672" s="28"/>
      <c r="H672" s="28"/>
      <c r="I672" s="28"/>
      <c r="J672" s="28"/>
      <c r="K672" s="28">
        <v>3</v>
      </c>
      <c r="L672" s="28">
        <v>3</v>
      </c>
      <c r="M672" s="28"/>
    </row>
    <row r="673" spans="1:13" ht="18" customHeight="1">
      <c r="A673" s="28">
        <v>4417</v>
      </c>
      <c r="B673" s="76" t="s">
        <v>2795</v>
      </c>
      <c r="C673" s="89">
        <v>4125725943</v>
      </c>
      <c r="D673" s="28"/>
      <c r="E673" s="28"/>
      <c r="F673" s="28"/>
      <c r="G673" s="28"/>
      <c r="H673" s="28"/>
      <c r="I673" s="28"/>
      <c r="J673" s="28"/>
      <c r="K673" s="28"/>
      <c r="L673" s="28">
        <v>5</v>
      </c>
      <c r="M673" s="28"/>
    </row>
    <row r="674" spans="1:13" ht="18" customHeight="1">
      <c r="A674" s="28">
        <v>4832</v>
      </c>
      <c r="B674" s="76" t="s">
        <v>849</v>
      </c>
      <c r="C674" s="89">
        <v>4125835891</v>
      </c>
      <c r="D674" s="28"/>
      <c r="E674" s="28"/>
      <c r="F674" s="28"/>
      <c r="G674" s="28"/>
      <c r="H674" s="28"/>
      <c r="I674" s="28"/>
      <c r="J674" s="28"/>
      <c r="K674" s="28"/>
      <c r="L674" s="28">
        <v>5</v>
      </c>
      <c r="M674" s="28"/>
    </row>
    <row r="675" spans="1:13" ht="18" customHeight="1">
      <c r="A675" s="28">
        <v>4832</v>
      </c>
      <c r="B675" s="76" t="s">
        <v>849</v>
      </c>
      <c r="C675" s="89">
        <v>4125976430</v>
      </c>
      <c r="D675" s="28"/>
      <c r="E675" s="28"/>
      <c r="F675" s="28"/>
      <c r="G675" s="28"/>
      <c r="H675" s="28"/>
      <c r="I675" s="28"/>
      <c r="J675" s="28"/>
      <c r="K675" s="28">
        <v>5</v>
      </c>
      <c r="L675" s="28"/>
      <c r="M675" s="28"/>
    </row>
    <row r="676" spans="1:13" ht="18" customHeight="1">
      <c r="A676" s="28">
        <v>4210</v>
      </c>
      <c r="B676" s="76" t="s">
        <v>2796</v>
      </c>
      <c r="C676" s="89">
        <v>4125975434</v>
      </c>
      <c r="D676" s="28"/>
      <c r="E676" s="28"/>
      <c r="F676" s="28"/>
      <c r="G676" s="28"/>
      <c r="H676" s="28"/>
      <c r="I676" s="28"/>
      <c r="J676" s="28"/>
      <c r="K676" s="28">
        <v>5</v>
      </c>
      <c r="L676" s="28"/>
      <c r="M676" s="28"/>
    </row>
    <row r="677" spans="1:13" ht="18" customHeight="1">
      <c r="A677" s="28">
        <v>4210</v>
      </c>
      <c r="B677" s="76" t="s">
        <v>2796</v>
      </c>
      <c r="C677" s="89">
        <v>4125775883</v>
      </c>
      <c r="D677" s="28"/>
      <c r="E677" s="28"/>
      <c r="F677" s="28"/>
      <c r="G677" s="28"/>
      <c r="H677" s="28"/>
      <c r="I677" s="28"/>
      <c r="J677" s="28"/>
      <c r="K677" s="28"/>
      <c r="L677" s="28">
        <v>3</v>
      </c>
      <c r="M677" s="28"/>
    </row>
    <row r="678" spans="1:13" ht="18" customHeight="1">
      <c r="A678" s="28">
        <v>4356</v>
      </c>
      <c r="B678" s="76" t="s">
        <v>231</v>
      </c>
      <c r="C678" s="89">
        <v>4125676226</v>
      </c>
      <c r="D678" s="28"/>
      <c r="E678" s="28"/>
      <c r="F678" s="28"/>
      <c r="G678" s="28"/>
      <c r="H678" s="28"/>
      <c r="I678" s="28"/>
      <c r="J678" s="28"/>
      <c r="K678" s="28"/>
      <c r="L678" s="28">
        <v>5</v>
      </c>
      <c r="M678" s="28"/>
    </row>
    <row r="679" spans="1:13" ht="18" customHeight="1">
      <c r="A679" s="28">
        <v>4535</v>
      </c>
      <c r="B679" s="76" t="s">
        <v>856</v>
      </c>
      <c r="C679" s="89">
        <v>4125830052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8" customHeight="1">
      <c r="A680" s="28">
        <v>4826</v>
      </c>
      <c r="B680" s="76" t="s">
        <v>229</v>
      </c>
      <c r="C680" s="89">
        <v>4125974422</v>
      </c>
      <c r="D680" s="28"/>
      <c r="E680" s="28"/>
      <c r="F680" s="28"/>
      <c r="G680" s="28"/>
      <c r="H680" s="28"/>
      <c r="I680" s="28"/>
      <c r="J680" s="28"/>
      <c r="K680" s="28">
        <v>6</v>
      </c>
      <c r="L680" s="28"/>
      <c r="M680" s="28"/>
    </row>
    <row r="681" spans="1:13" ht="18" customHeight="1">
      <c r="A681" s="28">
        <v>4444</v>
      </c>
      <c r="B681" s="76" t="s">
        <v>2797</v>
      </c>
      <c r="C681" s="89">
        <v>4125974001</v>
      </c>
      <c r="D681" s="28"/>
      <c r="E681" s="28"/>
      <c r="F681" s="28"/>
      <c r="G681" s="28"/>
      <c r="H681" s="28"/>
      <c r="I681" s="28"/>
      <c r="J681" s="28"/>
      <c r="K681" s="28">
        <v>5</v>
      </c>
      <c r="L681" s="28"/>
      <c r="M681" s="28"/>
    </row>
    <row r="682" spans="1:13" ht="18" customHeight="1">
      <c r="A682" s="28">
        <v>4484</v>
      </c>
      <c r="B682" s="76" t="s">
        <v>1537</v>
      </c>
      <c r="C682" s="89">
        <v>4125801676</v>
      </c>
      <c r="D682" s="28"/>
      <c r="E682" s="28"/>
      <c r="F682" s="28"/>
      <c r="G682" s="28"/>
      <c r="H682" s="28"/>
      <c r="I682" s="28"/>
      <c r="J682" s="28"/>
      <c r="K682" s="28"/>
      <c r="L682" s="28">
        <v>5</v>
      </c>
      <c r="M682" s="28"/>
    </row>
    <row r="683" spans="1:13" ht="18" customHeight="1">
      <c r="A683" s="28">
        <v>4484</v>
      </c>
      <c r="B683" s="76" t="s">
        <v>1537</v>
      </c>
      <c r="C683" s="89">
        <v>4125973642</v>
      </c>
      <c r="D683" s="28"/>
      <c r="E683" s="28"/>
      <c r="F683" s="28"/>
      <c r="G683" s="28"/>
      <c r="H683" s="28"/>
      <c r="I683" s="28"/>
      <c r="J683" s="28"/>
      <c r="K683" s="28">
        <v>3</v>
      </c>
      <c r="L683" s="28"/>
      <c r="M683" s="28"/>
    </row>
    <row r="684" spans="1:13" ht="18" customHeight="1">
      <c r="A684" s="28">
        <v>3990</v>
      </c>
      <c r="B684" s="76" t="s">
        <v>2794</v>
      </c>
      <c r="C684" s="89">
        <v>4125973476</v>
      </c>
      <c r="D684" s="28"/>
      <c r="E684" s="28"/>
      <c r="F684" s="28"/>
      <c r="G684" s="28"/>
      <c r="H684" s="28"/>
      <c r="I684" s="28"/>
      <c r="J684" s="28"/>
      <c r="K684" s="28">
        <v>5</v>
      </c>
      <c r="L684" s="28"/>
      <c r="M684" s="28"/>
    </row>
    <row r="685" spans="1:13" ht="18" customHeight="1">
      <c r="A685" s="28">
        <v>5177</v>
      </c>
      <c r="B685" s="76" t="s">
        <v>221</v>
      </c>
      <c r="C685" s="89">
        <v>4125718927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8" customHeight="1">
      <c r="A686" s="28">
        <v>3290</v>
      </c>
      <c r="B686" s="76" t="s">
        <v>2798</v>
      </c>
      <c r="C686" s="89">
        <v>4125972590</v>
      </c>
      <c r="D686" s="28"/>
      <c r="E686" s="28"/>
      <c r="F686" s="28"/>
      <c r="G686" s="28"/>
      <c r="H686" s="28"/>
      <c r="I686" s="28"/>
      <c r="J686" s="28"/>
      <c r="K686" s="28">
        <v>5</v>
      </c>
      <c r="L686" s="28">
        <v>5</v>
      </c>
      <c r="M686" s="28"/>
    </row>
    <row r="687" spans="1:13" ht="18" customHeight="1">
      <c r="A687" s="28">
        <v>3088</v>
      </c>
      <c r="B687" s="76" t="s">
        <v>842</v>
      </c>
      <c r="C687" s="89">
        <v>4125972272</v>
      </c>
      <c r="D687" s="28"/>
      <c r="E687" s="28"/>
      <c r="F687" s="28"/>
      <c r="G687" s="28"/>
      <c r="H687" s="28"/>
      <c r="I687" s="28"/>
      <c r="J687" s="28"/>
      <c r="K687" s="28">
        <v>5</v>
      </c>
      <c r="L687" s="28"/>
      <c r="M687" s="28"/>
    </row>
    <row r="688" spans="1:13" ht="18" customHeight="1">
      <c r="A688" s="28">
        <v>5090</v>
      </c>
      <c r="B688" s="76" t="s">
        <v>2799</v>
      </c>
      <c r="C688" s="89">
        <v>4125872959</v>
      </c>
      <c r="D688" s="28"/>
      <c r="E688" s="28"/>
      <c r="F688" s="28"/>
      <c r="G688" s="28"/>
      <c r="H688" s="28"/>
      <c r="I688" s="28"/>
      <c r="J688" s="28"/>
      <c r="K688" s="28"/>
      <c r="L688" s="28">
        <v>5</v>
      </c>
      <c r="M688" s="28"/>
    </row>
    <row r="689" spans="1:13" ht="18" customHeight="1">
      <c r="A689" s="28">
        <v>5207</v>
      </c>
      <c r="B689" s="76" t="s">
        <v>1484</v>
      </c>
      <c r="C689" s="89">
        <v>4125977857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8" customHeight="1">
      <c r="A690" s="28">
        <v>4927</v>
      </c>
      <c r="B690" s="76" t="s">
        <v>846</v>
      </c>
      <c r="C690" s="89">
        <v>4125984167</v>
      </c>
      <c r="D690" s="28"/>
      <c r="E690" s="28"/>
      <c r="F690" s="28"/>
      <c r="G690" s="28"/>
      <c r="H690" s="28"/>
      <c r="I690" s="28"/>
      <c r="J690" s="28"/>
      <c r="K690" s="28">
        <v>5</v>
      </c>
      <c r="L690" s="28">
        <v>5</v>
      </c>
      <c r="M690" s="28"/>
    </row>
    <row r="691" spans="1:13" ht="18" customHeight="1">
      <c r="A691" s="97"/>
      <c r="B691" s="98"/>
      <c r="C691" s="99"/>
      <c r="D691" s="97"/>
      <c r="E691" s="97"/>
      <c r="F691" s="97"/>
      <c r="G691" s="97"/>
      <c r="H691" s="97"/>
      <c r="I691" s="97"/>
      <c r="J691" s="97"/>
      <c r="K691" s="70"/>
      <c r="L691" s="70"/>
      <c r="M691" s="97" t="s">
        <v>2800</v>
      </c>
    </row>
    <row r="692" spans="1:13" ht="18" customHeight="1">
      <c r="A692" s="28"/>
      <c r="B692" s="100" t="s">
        <v>2801</v>
      </c>
      <c r="C692" s="89"/>
      <c r="D692" s="28"/>
      <c r="E692" s="28"/>
      <c r="F692" s="28"/>
      <c r="G692" s="28"/>
      <c r="H692" s="28"/>
      <c r="I692" s="28"/>
      <c r="J692" s="28"/>
      <c r="K692" s="34"/>
      <c r="L692" s="34"/>
      <c r="M692" s="28"/>
    </row>
    <row r="693" spans="1:13" ht="18" customHeight="1">
      <c r="A693" s="28"/>
      <c r="B693" s="76"/>
      <c r="C693" s="89"/>
      <c r="D693" s="28"/>
      <c r="E693" s="28"/>
      <c r="F693" s="28"/>
      <c r="G693" s="28"/>
      <c r="H693" s="28"/>
      <c r="I693" s="28"/>
      <c r="J693" s="28"/>
      <c r="K693" s="34"/>
      <c r="L693" s="34"/>
      <c r="M693" s="28"/>
    </row>
    <row r="694" spans="1:13" ht="18" customHeight="1">
      <c r="A694" s="56">
        <v>3104</v>
      </c>
      <c r="B694" s="76"/>
      <c r="C694" s="89">
        <v>3176</v>
      </c>
      <c r="D694" s="34">
        <v>10</v>
      </c>
      <c r="E694" s="34">
        <v>5</v>
      </c>
      <c r="F694" s="34">
        <v>5</v>
      </c>
      <c r="G694" s="34"/>
      <c r="H694" s="28"/>
      <c r="I694" s="28"/>
      <c r="J694" s="28"/>
      <c r="K694" s="28"/>
      <c r="L694" s="28"/>
      <c r="M694" s="71" t="s">
        <v>2722</v>
      </c>
    </row>
    <row r="695" spans="1:13" ht="18" customHeight="1">
      <c r="A695" s="28"/>
      <c r="B695" s="76"/>
      <c r="C695" s="89">
        <v>4565</v>
      </c>
      <c r="D695" s="34">
        <v>15</v>
      </c>
      <c r="E695" s="34">
        <v>15</v>
      </c>
      <c r="F695" s="34">
        <v>15</v>
      </c>
      <c r="G695" s="34"/>
      <c r="H695" s="28"/>
      <c r="I695" s="28"/>
      <c r="J695" s="28"/>
      <c r="K695" s="28"/>
      <c r="L695" s="28"/>
      <c r="M695" s="71" t="s">
        <v>2757</v>
      </c>
    </row>
    <row r="696" spans="1:13" ht="18" customHeight="1">
      <c r="A696" s="28"/>
      <c r="B696" s="76"/>
      <c r="C696" s="89">
        <v>3569</v>
      </c>
      <c r="D696" s="34">
        <v>10</v>
      </c>
      <c r="E696" s="34">
        <v>5</v>
      </c>
      <c r="F696" s="34">
        <v>5</v>
      </c>
      <c r="G696" s="34"/>
      <c r="H696" s="28"/>
      <c r="I696" s="28"/>
      <c r="J696" s="28"/>
      <c r="K696" s="28"/>
      <c r="L696" s="28"/>
      <c r="M696" s="28"/>
    </row>
    <row r="697" spans="1:13" ht="18" customHeight="1">
      <c r="A697" s="28"/>
      <c r="B697" s="76"/>
      <c r="C697" s="89">
        <v>2361</v>
      </c>
      <c r="D697" s="34">
        <v>5</v>
      </c>
      <c r="E697" s="34">
        <v>5</v>
      </c>
      <c r="F697" s="34">
        <v>5</v>
      </c>
      <c r="G697" s="34"/>
      <c r="H697" s="28"/>
      <c r="I697" s="28"/>
      <c r="J697" s="28"/>
      <c r="K697" s="28"/>
      <c r="L697" s="28"/>
      <c r="M697" s="28"/>
    </row>
    <row r="698" spans="1:13" ht="18" customHeight="1">
      <c r="A698" s="28"/>
      <c r="B698" s="76"/>
      <c r="C698" s="89">
        <v>2274</v>
      </c>
      <c r="D698" s="34">
        <v>10</v>
      </c>
      <c r="E698" s="34">
        <v>5</v>
      </c>
      <c r="F698" s="34">
        <v>10</v>
      </c>
      <c r="G698" s="34"/>
      <c r="H698" s="28"/>
      <c r="I698" s="28"/>
      <c r="J698" s="28"/>
      <c r="K698" s="28"/>
      <c r="L698" s="28"/>
      <c r="M698" s="28"/>
    </row>
    <row r="699" spans="1:13" ht="18" customHeight="1">
      <c r="A699" s="28"/>
      <c r="B699" s="76"/>
      <c r="C699" s="89">
        <v>5191</v>
      </c>
      <c r="D699" s="34">
        <v>10</v>
      </c>
      <c r="E699" s="34">
        <v>3</v>
      </c>
      <c r="F699" s="34">
        <v>3</v>
      </c>
      <c r="G699" s="28"/>
      <c r="H699" s="28"/>
      <c r="I699" s="28"/>
      <c r="J699" s="28"/>
      <c r="K699" s="28"/>
      <c r="L699" s="28"/>
      <c r="M699" s="28"/>
    </row>
    <row r="700" spans="1:13" ht="18" customHeight="1">
      <c r="A700" s="28"/>
      <c r="B700" s="76"/>
      <c r="C700" s="89"/>
      <c r="D700" s="28"/>
      <c r="E700" s="28"/>
      <c r="F700" s="28"/>
      <c r="G700" s="28"/>
      <c r="H700" s="28"/>
      <c r="I700" s="28"/>
      <c r="J700" s="28"/>
      <c r="K700" s="28"/>
      <c r="L700" s="28"/>
      <c r="M700" s="28"/>
    </row>
    <row r="701" spans="1:13" ht="18" customHeight="1">
      <c r="A701" s="28"/>
      <c r="B701" s="76"/>
      <c r="C701" s="89"/>
      <c r="D701" s="28"/>
      <c r="E701" s="28"/>
      <c r="F701" s="28"/>
      <c r="G701" s="28"/>
      <c r="H701" s="28"/>
      <c r="I701" s="28"/>
      <c r="J701" s="28"/>
      <c r="K701" s="28"/>
      <c r="L701" s="28"/>
      <c r="M701" s="28"/>
    </row>
    <row r="702" spans="1:13" ht="18" customHeight="1">
      <c r="A702" s="28"/>
      <c r="B702" s="76"/>
      <c r="C702" s="89"/>
      <c r="D702" s="34"/>
      <c r="E702" s="34"/>
      <c r="F702" s="34"/>
      <c r="G702" s="34"/>
      <c r="H702" s="34"/>
      <c r="I702" s="34"/>
      <c r="J702" s="34"/>
      <c r="K702" s="28"/>
      <c r="L702" s="28"/>
      <c r="M702" s="28"/>
    </row>
    <row r="703" spans="1:13" ht="18" customHeight="1">
      <c r="A703" s="28"/>
      <c r="B703" s="76"/>
      <c r="C703" s="89"/>
      <c r="D703" s="28"/>
      <c r="E703" s="28"/>
      <c r="F703" s="28"/>
      <c r="G703" s="28"/>
      <c r="H703" s="28"/>
      <c r="I703" s="28"/>
      <c r="J703" s="28"/>
      <c r="K703" s="28"/>
      <c r="L703" s="28"/>
      <c r="M703" s="28"/>
    </row>
    <row r="704" spans="1:13" ht="18" customHeight="1">
      <c r="A704" s="28"/>
      <c r="B704" s="76"/>
      <c r="C704" s="89"/>
      <c r="D704" s="28"/>
      <c r="E704" s="28"/>
      <c r="F704" s="28"/>
      <c r="G704" s="28"/>
      <c r="H704" s="28"/>
      <c r="I704" s="28"/>
      <c r="J704" s="28"/>
      <c r="K704" s="28"/>
      <c r="L704" s="28"/>
      <c r="M704" s="28"/>
    </row>
    <row r="705" spans="1:13" ht="18" customHeight="1">
      <c r="A705" s="42"/>
      <c r="B705" s="83"/>
      <c r="C705" s="84"/>
      <c r="D705" s="42"/>
      <c r="E705" s="42"/>
      <c r="F705" s="42"/>
      <c r="G705" s="42"/>
      <c r="H705" s="42"/>
      <c r="I705" s="42"/>
      <c r="J705" s="42"/>
      <c r="K705" s="42"/>
      <c r="L705" s="42"/>
      <c r="M705" s="85"/>
    </row>
    <row r="706" spans="1:13" ht="18" customHeight="1">
      <c r="A706" s="90"/>
      <c r="B706" s="12" t="s">
        <v>18</v>
      </c>
      <c r="C706" s="85"/>
      <c r="D706" s="85">
        <f t="shared" ref="D706:L706" si="0">SUM(D5:D705)</f>
        <v>545</v>
      </c>
      <c r="E706" s="85">
        <f t="shared" si="0"/>
        <v>378</v>
      </c>
      <c r="F706" s="85">
        <f t="shared" si="0"/>
        <v>350</v>
      </c>
      <c r="G706" s="85">
        <f t="shared" si="0"/>
        <v>40</v>
      </c>
      <c r="H706" s="85">
        <f t="shared" si="0"/>
        <v>27</v>
      </c>
      <c r="I706" s="85">
        <f t="shared" si="0"/>
        <v>62</v>
      </c>
      <c r="J706" s="85">
        <f t="shared" si="0"/>
        <v>924</v>
      </c>
      <c r="K706" s="85">
        <f t="shared" si="0"/>
        <v>1468</v>
      </c>
      <c r="L706" s="85">
        <f t="shared" si="0"/>
        <v>1995</v>
      </c>
    </row>
  </sheetData>
  <mergeCells count="2">
    <mergeCell ref="A1:M1"/>
    <mergeCell ref="M24:M25"/>
  </mergeCells>
  <conditionalFormatting sqref="C2:C3">
    <cfRule type="duplicateValues" dxfId="1084" priority="158"/>
    <cfRule type="duplicateValues" dxfId="1083" priority="159"/>
    <cfRule type="duplicateValues" dxfId="1082" priority="160"/>
  </conditionalFormatting>
  <conditionalFormatting sqref="C3">
    <cfRule type="duplicateValues" dxfId="1081" priority="155"/>
    <cfRule type="duplicateValues" dxfId="1080" priority="156"/>
    <cfRule type="duplicateValues" dxfId="1079" priority="157"/>
  </conditionalFormatting>
  <conditionalFormatting sqref="C22">
    <cfRule type="duplicateValues" dxfId="1078" priority="92"/>
    <cfRule type="duplicateValues" dxfId="1077" priority="93"/>
    <cfRule type="duplicateValues" dxfId="1076" priority="94"/>
  </conditionalFormatting>
  <conditionalFormatting sqref="C23:C25 C2:C21">
    <cfRule type="duplicateValues" dxfId="1075" priority="167"/>
  </conditionalFormatting>
  <conditionalFormatting sqref="C23:C25 C4:C21">
    <cfRule type="duplicateValues" dxfId="1074" priority="168"/>
    <cfRule type="duplicateValues" dxfId="1073" priority="169"/>
    <cfRule type="duplicateValues" dxfId="1072" priority="170"/>
  </conditionalFormatting>
  <conditionalFormatting sqref="C65">
    <cfRule type="duplicateValues" dxfId="1071" priority="89"/>
    <cfRule type="duplicateValues" dxfId="1070" priority="90"/>
    <cfRule type="duplicateValues" dxfId="1069" priority="91"/>
  </conditionalFormatting>
  <conditionalFormatting sqref="C74">
    <cfRule type="duplicateValues" dxfId="1068" priority="134"/>
    <cfRule type="duplicateValues" dxfId="1067" priority="135"/>
    <cfRule type="duplicateValues" dxfId="1066" priority="136"/>
  </conditionalFormatting>
  <conditionalFormatting sqref="C81">
    <cfRule type="duplicateValues" dxfId="1065" priority="137"/>
    <cfRule type="duplicateValues" dxfId="1064" priority="138"/>
    <cfRule type="duplicateValues" dxfId="1063" priority="139"/>
  </conditionalFormatting>
  <conditionalFormatting sqref="C87:C88">
    <cfRule type="duplicateValues" dxfId="1062" priority="149"/>
    <cfRule type="duplicateValues" dxfId="1061" priority="150"/>
    <cfRule type="duplicateValues" dxfId="1060" priority="151"/>
  </conditionalFormatting>
  <conditionalFormatting sqref="C97">
    <cfRule type="duplicateValues" dxfId="1059" priority="131"/>
    <cfRule type="duplicateValues" dxfId="1058" priority="132"/>
    <cfRule type="duplicateValues" dxfId="1057" priority="133"/>
  </conditionalFormatting>
  <conditionalFormatting sqref="C137">
    <cfRule type="duplicateValues" dxfId="1056" priority="83"/>
    <cfRule type="duplicateValues" dxfId="1055" priority="84"/>
    <cfRule type="duplicateValues" dxfId="1054" priority="85"/>
  </conditionalFormatting>
  <conditionalFormatting sqref="C138">
    <cfRule type="duplicateValues" dxfId="1053" priority="77"/>
    <cfRule type="duplicateValues" dxfId="1052" priority="78"/>
    <cfRule type="duplicateValues" dxfId="1051" priority="79"/>
    <cfRule type="duplicateValues" dxfId="1050" priority="80"/>
    <cfRule type="duplicateValues" dxfId="1049" priority="81"/>
    <cfRule type="duplicateValues" dxfId="1048" priority="82"/>
  </conditionalFormatting>
  <conditionalFormatting sqref="C197">
    <cfRule type="duplicateValues" dxfId="1047" priority="74"/>
    <cfRule type="duplicateValues" dxfId="1046" priority="75"/>
    <cfRule type="duplicateValues" dxfId="1045" priority="76"/>
  </conditionalFormatting>
  <conditionalFormatting sqref="C221">
    <cfRule type="duplicateValues" dxfId="1044" priority="125"/>
    <cfRule type="duplicateValues" dxfId="1043" priority="126"/>
    <cfRule type="duplicateValues" dxfId="1042" priority="127"/>
  </conditionalFormatting>
  <conditionalFormatting sqref="C222">
    <cfRule type="duplicateValues" dxfId="1041" priority="122"/>
    <cfRule type="duplicateValues" dxfId="1040" priority="123"/>
    <cfRule type="duplicateValues" dxfId="1039" priority="124"/>
  </conditionalFormatting>
  <conditionalFormatting sqref="C225">
    <cfRule type="duplicateValues" dxfId="1038" priority="143"/>
    <cfRule type="duplicateValues" dxfId="1037" priority="144"/>
    <cfRule type="duplicateValues" dxfId="1036" priority="145"/>
  </conditionalFormatting>
  <conditionalFormatting sqref="C247">
    <cfRule type="duplicateValues" dxfId="1035" priority="71"/>
    <cfRule type="duplicateValues" dxfId="1034" priority="72"/>
    <cfRule type="duplicateValues" dxfId="1033" priority="73"/>
  </conditionalFormatting>
  <conditionalFormatting sqref="C280">
    <cfRule type="duplicateValues" dxfId="1032" priority="68"/>
    <cfRule type="duplicateValues" dxfId="1031" priority="69"/>
    <cfRule type="duplicateValues" dxfId="1030" priority="70"/>
  </conditionalFormatting>
  <conditionalFormatting sqref="C287">
    <cfRule type="duplicateValues" dxfId="1029" priority="116"/>
    <cfRule type="duplicateValues" dxfId="1028" priority="117"/>
    <cfRule type="duplicateValues" dxfId="1027" priority="118"/>
  </conditionalFormatting>
  <conditionalFormatting sqref="C296">
    <cfRule type="duplicateValues" dxfId="1026" priority="113"/>
    <cfRule type="duplicateValues" dxfId="1025" priority="114"/>
    <cfRule type="duplicateValues" dxfId="1024" priority="115"/>
  </conditionalFormatting>
  <conditionalFormatting sqref="C309">
    <cfRule type="duplicateValues" dxfId="1023" priority="65"/>
    <cfRule type="duplicateValues" dxfId="1022" priority="66"/>
    <cfRule type="duplicateValues" dxfId="1021" priority="67"/>
  </conditionalFormatting>
  <conditionalFormatting sqref="C318">
    <cfRule type="duplicateValues" dxfId="1020" priority="146"/>
    <cfRule type="duplicateValues" dxfId="1019" priority="147"/>
    <cfRule type="duplicateValues" dxfId="1018" priority="148"/>
  </conditionalFormatting>
  <conditionalFormatting sqref="C319:C326 C89:C96 C226:C246 C297:C308 C2:C21 C82:C86 C75:C80 C98:C136 C139:C196 C223:C224 C288:C295 C23:C64 C66:C73 C198:C220 C248:C279 C281:C286 C310:C317 C328:C339">
    <cfRule type="duplicateValues" dxfId="1017" priority="11726"/>
  </conditionalFormatting>
  <conditionalFormatting sqref="C319:C326 C89:C96 C226:C246 C297:C308 C26:C64 C82:C86 C75:C80 C98:C136 C139:C196 C223:C224 C288:C295 C66:C73 C198:C220 C248:C279 C281:C286 C310:C317 C328:C339">
    <cfRule type="duplicateValues" dxfId="1016" priority="11709"/>
  </conditionalFormatting>
  <conditionalFormatting sqref="C327">
    <cfRule type="duplicateValues" dxfId="1015" priority="62"/>
    <cfRule type="duplicateValues" dxfId="1014" priority="63"/>
    <cfRule type="duplicateValues" dxfId="1013" priority="64"/>
  </conditionalFormatting>
  <conditionalFormatting sqref="C389">
    <cfRule type="duplicateValues" dxfId="1012" priority="11746"/>
  </conditionalFormatting>
  <conditionalFormatting sqref="C390:C395">
    <cfRule type="duplicateValues" dxfId="1011" priority="34"/>
  </conditionalFormatting>
  <conditionalFormatting sqref="C396:C425">
    <cfRule type="duplicateValues" dxfId="1010" priority="31"/>
    <cfRule type="duplicateValues" dxfId="1009" priority="32"/>
    <cfRule type="duplicateValues" dxfId="1008" priority="33"/>
  </conditionalFormatting>
  <conditionalFormatting sqref="C451">
    <cfRule type="duplicateValues" dxfId="1007" priority="27"/>
  </conditionalFormatting>
  <conditionalFormatting sqref="C512">
    <cfRule type="duplicateValues" dxfId="1006" priority="15"/>
  </conditionalFormatting>
  <conditionalFormatting sqref="C519">
    <cfRule type="duplicateValues" dxfId="1005" priority="21"/>
  </conditionalFormatting>
  <conditionalFormatting sqref="C520:C521 C494:C511 C513:C518">
    <cfRule type="duplicateValues" dxfId="1004" priority="22"/>
  </conditionalFormatting>
  <conditionalFormatting sqref="C543">
    <cfRule type="duplicateValues" dxfId="1003" priority="11847"/>
  </conditionalFormatting>
  <conditionalFormatting sqref="C565">
    <cfRule type="duplicateValues" dxfId="1002" priority="12"/>
  </conditionalFormatting>
  <conditionalFormatting sqref="C567">
    <cfRule type="duplicateValues" dxfId="1001" priority="14"/>
  </conditionalFormatting>
  <conditionalFormatting sqref="C568:C576 C544:C564 C566">
    <cfRule type="duplicateValues" dxfId="1000" priority="11895"/>
  </conditionalFormatting>
  <conditionalFormatting sqref="C577">
    <cfRule type="duplicateValues" dxfId="999" priority="11871"/>
  </conditionalFormatting>
  <conditionalFormatting sqref="C596">
    <cfRule type="duplicateValues" dxfId="998" priority="11"/>
  </conditionalFormatting>
  <conditionalFormatting sqref="C597:C613 C578:C595">
    <cfRule type="duplicateValues" dxfId="997" priority="11919"/>
  </conditionalFormatting>
  <conditionalFormatting sqref="C614:C618">
    <cfRule type="duplicateValues" dxfId="996" priority="10"/>
  </conditionalFormatting>
  <conditionalFormatting sqref="C634">
    <cfRule type="duplicateValues" dxfId="995" priority="4"/>
  </conditionalFormatting>
  <conditionalFormatting sqref="C658">
    <cfRule type="duplicateValues" dxfId="994" priority="3"/>
  </conditionalFormatting>
  <conditionalFormatting sqref="C659:C666 C649:C657 C668:C693 C700:C702">
    <cfRule type="duplicateValues" dxfId="993" priority="12018"/>
  </conditionalFormatting>
  <conditionalFormatting sqref="C667">
    <cfRule type="duplicateValues" dxfId="992" priority="5"/>
  </conditionalFormatting>
  <conditionalFormatting sqref="C694:C698">
    <cfRule type="duplicateValues" dxfId="991" priority="1"/>
  </conditionalFormatting>
  <conditionalFormatting sqref="C699">
    <cfRule type="duplicateValues" dxfId="990" priority="2"/>
  </conditionalFormatting>
  <conditionalFormatting sqref="C703:C704 C619:C633 C522:C542 C452:C493 C340:C388 C426:C450 C635:C648">
    <cfRule type="duplicateValues" dxfId="989" priority="11708"/>
  </conditionalFormatting>
  <conditionalFormatting sqref="C705">
    <cfRule type="duplicateValues" dxfId="988" priority="164"/>
  </conditionalFormatting>
  <conditionalFormatting sqref="C706">
    <cfRule type="duplicateValues" dxfId="987" priority="152"/>
    <cfRule type="duplicateValues" dxfId="986" priority="153"/>
    <cfRule type="duplicateValues" dxfId="985" priority="154"/>
    <cfRule type="duplicateValues" dxfId="984" priority="161"/>
    <cfRule type="duplicateValues" dxfId="983" priority="162"/>
    <cfRule type="duplicateValues" dxfId="982" priority="163"/>
  </conditionalFormatting>
  <conditionalFormatting sqref="C707:C65536 C89:C96 C319:C326 C226:C246 C297:C308 C2:C21 C82:C86 C75:C80 C98:C136 C139:C196 C223:C224 C288:C295 C23:C64 C66:C73 C198:C220 C248:C279 C281:C286 C310:C317 C328:C339">
    <cfRule type="duplicateValues" dxfId="981" priority="165"/>
  </conditionalFormatting>
  <conditionalFormatting sqref="M140">
    <cfRule type="duplicateValues" dxfId="980" priority="41"/>
    <cfRule type="duplicateValues" dxfId="979" priority="42"/>
    <cfRule type="duplicateValues" dxfId="978" priority="43"/>
  </conditionalFormatting>
  <conditionalFormatting sqref="M149">
    <cfRule type="duplicateValues" dxfId="977" priority="44"/>
    <cfRule type="duplicateValues" dxfId="976" priority="45"/>
    <cfRule type="duplicateValues" dxfId="975" priority="46"/>
  </conditionalFormatting>
  <conditionalFormatting sqref="M153">
    <cfRule type="duplicateValues" dxfId="974" priority="56"/>
    <cfRule type="duplicateValues" dxfId="973" priority="57"/>
    <cfRule type="duplicateValues" dxfId="972" priority="58"/>
  </conditionalFormatting>
  <conditionalFormatting sqref="M156">
    <cfRule type="duplicateValues" dxfId="971" priority="53"/>
    <cfRule type="duplicateValues" dxfId="970" priority="54"/>
    <cfRule type="duplicateValues" dxfId="969" priority="55"/>
  </conditionalFormatting>
  <conditionalFormatting sqref="M159">
    <cfRule type="duplicateValues" dxfId="968" priority="59"/>
    <cfRule type="duplicateValues" dxfId="967" priority="60"/>
    <cfRule type="duplicateValues" dxfId="966" priority="61"/>
  </conditionalFormatting>
  <conditionalFormatting sqref="M208">
    <cfRule type="duplicateValues" dxfId="965" priority="50"/>
    <cfRule type="duplicateValues" dxfId="964" priority="51"/>
    <cfRule type="duplicateValues" dxfId="963" priority="52"/>
  </conditionalFormatting>
  <conditionalFormatting sqref="M210">
    <cfRule type="duplicateValues" dxfId="962" priority="38"/>
    <cfRule type="duplicateValues" dxfId="961" priority="39"/>
    <cfRule type="duplicateValues" dxfId="960" priority="40"/>
  </conditionalFormatting>
  <conditionalFormatting sqref="M251">
    <cfRule type="duplicateValues" dxfId="959" priority="23"/>
    <cfRule type="duplicateValues" dxfId="958" priority="24"/>
    <cfRule type="duplicateValues" dxfId="957" priority="25"/>
  </conditionalFormatting>
  <conditionalFormatting sqref="M260">
    <cfRule type="duplicateValues" dxfId="956" priority="47"/>
    <cfRule type="duplicateValues" dxfId="955" priority="48"/>
    <cfRule type="duplicateValues" dxfId="954" priority="49"/>
  </conditionalFormatting>
  <conditionalFormatting sqref="M262">
    <cfRule type="duplicateValues" dxfId="953" priority="28"/>
    <cfRule type="duplicateValues" dxfId="952" priority="29"/>
    <cfRule type="duplicateValues" dxfId="951" priority="30"/>
  </conditionalFormatting>
  <conditionalFormatting sqref="M567">
    <cfRule type="duplicateValues" dxfId="950" priority="13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35" sqref="Q35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"/>
  <sheetViews>
    <sheetView zoomScale="106" zoomScaleNormal="106" workbookViewId="0">
      <pane xSplit="3" ySplit="4" topLeftCell="D197" activePane="bottomRight" state="frozen"/>
      <selection activeCell="G714" sqref="G714"/>
      <selection pane="topRight" activeCell="G714" sqref="G714"/>
      <selection pane="bottomLeft" activeCell="G714" sqref="G714"/>
      <selection pane="bottomRight" activeCell="J166" sqref="J166"/>
    </sheetView>
  </sheetViews>
  <sheetFormatPr defaultRowHeight="18" customHeight="1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4"/>
    </row>
    <row r="2" spans="1:14" s="3" customFormat="1" ht="18" customHeight="1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8" customHeight="1">
      <c r="A5" s="28"/>
      <c r="B5" s="75" t="s">
        <v>2612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ht="18" customHeight="1">
      <c r="A6" s="56">
        <v>3727</v>
      </c>
      <c r="B6" s="76" t="s">
        <v>2613</v>
      </c>
      <c r="C6" s="89">
        <v>4125610101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</row>
    <row r="7" spans="1:14" ht="18" customHeight="1">
      <c r="A7" s="28">
        <v>3727</v>
      </c>
      <c r="B7" s="76" t="s">
        <v>2613</v>
      </c>
      <c r="C7" s="89">
        <v>4125610096</v>
      </c>
      <c r="D7" s="28"/>
      <c r="E7" s="28"/>
      <c r="F7" s="28"/>
      <c r="G7" s="28"/>
      <c r="H7" s="28"/>
      <c r="I7" s="28"/>
      <c r="J7" s="28"/>
      <c r="K7" s="28">
        <v>5</v>
      </c>
      <c r="L7" s="28">
        <v>5</v>
      </c>
      <c r="M7" s="28"/>
    </row>
    <row r="8" spans="1:14" ht="18" customHeight="1">
      <c r="A8" s="28">
        <v>4053</v>
      </c>
      <c r="B8" s="76" t="s">
        <v>702</v>
      </c>
      <c r="C8" s="89">
        <v>4125607123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</row>
    <row r="9" spans="1:14" ht="18" customHeight="1">
      <c r="A9" s="28">
        <v>1650</v>
      </c>
      <c r="B9" s="76" t="s">
        <v>336</v>
      </c>
      <c r="C9" s="89">
        <v>4125605078</v>
      </c>
      <c r="D9" s="28">
        <v>5</v>
      </c>
      <c r="E9" s="28"/>
      <c r="F9" s="28">
        <v>5</v>
      </c>
      <c r="G9" s="28"/>
      <c r="H9" s="28"/>
      <c r="I9" s="28"/>
      <c r="J9" s="28">
        <v>5</v>
      </c>
      <c r="K9" s="28"/>
      <c r="L9" s="28"/>
      <c r="M9" s="28"/>
    </row>
    <row r="10" spans="1:14" ht="18" customHeight="1">
      <c r="A10" s="28">
        <v>1654</v>
      </c>
      <c r="B10" s="76" t="s">
        <v>166</v>
      </c>
      <c r="C10" s="89">
        <v>4125599794</v>
      </c>
      <c r="D10" s="28"/>
      <c r="E10" s="28"/>
      <c r="F10" s="28"/>
      <c r="G10" s="28"/>
      <c r="H10" s="28"/>
      <c r="I10" s="28">
        <v>5</v>
      </c>
      <c r="J10" s="28">
        <v>5</v>
      </c>
      <c r="K10" s="28"/>
      <c r="L10" s="28"/>
      <c r="M10" s="28"/>
    </row>
    <row r="11" spans="1:14" ht="18" customHeight="1">
      <c r="A11" s="28">
        <v>1539</v>
      </c>
      <c r="B11" s="76" t="s">
        <v>553</v>
      </c>
      <c r="C11" s="89">
        <v>4125609102</v>
      </c>
      <c r="D11" s="28"/>
      <c r="E11" s="28"/>
      <c r="F11" s="28"/>
      <c r="G11" s="28"/>
      <c r="H11" s="28"/>
      <c r="I11" s="28"/>
      <c r="J11" s="28"/>
      <c r="K11" s="28">
        <v>2</v>
      </c>
      <c r="L11" s="28"/>
      <c r="M11" s="28"/>
    </row>
    <row r="12" spans="1:14" ht="18" customHeight="1">
      <c r="A12" s="28">
        <v>1535</v>
      </c>
      <c r="B12" s="76" t="s">
        <v>1467</v>
      </c>
      <c r="C12" s="89">
        <v>4125570756</v>
      </c>
      <c r="D12" s="28">
        <v>5</v>
      </c>
      <c r="E12" s="28"/>
      <c r="F12" s="28"/>
      <c r="G12" s="28">
        <v>5</v>
      </c>
      <c r="H12" s="28"/>
      <c r="I12" s="28"/>
      <c r="J12" s="28"/>
      <c r="K12" s="28"/>
      <c r="L12" s="28"/>
      <c r="M12" s="28"/>
    </row>
    <row r="13" spans="1:14" ht="18" customHeight="1">
      <c r="A13" s="28">
        <v>2015</v>
      </c>
      <c r="B13" s="76" t="s">
        <v>1200</v>
      </c>
      <c r="C13" s="89">
        <v>4125600386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</row>
    <row r="14" spans="1:14" ht="18" customHeight="1">
      <c r="A14" s="28">
        <v>2850</v>
      </c>
      <c r="B14" s="76" t="s">
        <v>1419</v>
      </c>
      <c r="C14" s="89">
        <v>4125607916</v>
      </c>
      <c r="D14" s="28"/>
      <c r="E14" s="28"/>
      <c r="F14" s="28"/>
      <c r="G14" s="28"/>
      <c r="H14" s="28"/>
      <c r="I14" s="28"/>
      <c r="J14" s="28"/>
      <c r="K14" s="28"/>
      <c r="L14" s="28">
        <v>3</v>
      </c>
      <c r="M14" s="28"/>
    </row>
    <row r="15" spans="1:14" ht="18" customHeight="1">
      <c r="A15" s="88">
        <v>4199</v>
      </c>
      <c r="B15" s="76" t="s">
        <v>1564</v>
      </c>
      <c r="C15" s="89">
        <v>4125633613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</row>
    <row r="16" spans="1:14" ht="18" customHeight="1">
      <c r="A16" s="28">
        <v>4199</v>
      </c>
      <c r="B16" s="76" t="s">
        <v>1564</v>
      </c>
      <c r="C16" s="89">
        <v>4125633707</v>
      </c>
      <c r="D16" s="28"/>
      <c r="E16" s="28"/>
      <c r="F16" s="28"/>
      <c r="G16" s="28"/>
      <c r="H16" s="28"/>
      <c r="I16" s="28"/>
      <c r="J16" s="28"/>
      <c r="K16" s="28">
        <v>3</v>
      </c>
      <c r="L16" s="28">
        <v>3</v>
      </c>
      <c r="M16" s="28"/>
    </row>
    <row r="17" spans="1:13" ht="18" customHeight="1">
      <c r="A17" s="28">
        <v>3057</v>
      </c>
      <c r="B17" s="76" t="s">
        <v>2209</v>
      </c>
      <c r="C17" s="89">
        <v>4125557649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</row>
    <row r="18" spans="1:13" ht="18" customHeight="1">
      <c r="A18" s="28" t="s">
        <v>2614</v>
      </c>
      <c r="B18" s="76" t="s">
        <v>2573</v>
      </c>
      <c r="C18" s="89">
        <v>46027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2</v>
      </c>
      <c r="M18" s="28"/>
    </row>
    <row r="19" spans="1:13" ht="18" customHeight="1">
      <c r="A19" s="28">
        <v>4305</v>
      </c>
      <c r="B19" s="76" t="s">
        <v>38</v>
      </c>
      <c r="C19" s="89">
        <v>4125467433</v>
      </c>
      <c r="D19" s="28"/>
      <c r="E19" s="28"/>
      <c r="F19" s="28"/>
      <c r="G19" s="28"/>
      <c r="H19" s="28"/>
      <c r="I19" s="28"/>
      <c r="J19" s="28"/>
      <c r="K19" s="28">
        <v>10</v>
      </c>
      <c r="L19" s="28"/>
      <c r="M19" s="28"/>
    </row>
    <row r="20" spans="1:13" ht="18" customHeight="1">
      <c r="A20" s="28">
        <v>4305</v>
      </c>
      <c r="B20" s="76" t="s">
        <v>38</v>
      </c>
      <c r="C20" s="89">
        <v>4125557652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</row>
    <row r="21" spans="1:13" ht="18" customHeight="1">
      <c r="A21" s="28">
        <v>5153</v>
      </c>
      <c r="B21" s="76" t="s">
        <v>2615</v>
      </c>
      <c r="C21" s="89">
        <v>4125562897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</row>
    <row r="22" spans="1:13" ht="18" customHeight="1">
      <c r="A22" s="28">
        <v>4737</v>
      </c>
      <c r="B22" s="76" t="s">
        <v>2511</v>
      </c>
      <c r="C22" s="89">
        <v>4125562782</v>
      </c>
      <c r="D22" s="28"/>
      <c r="E22" s="28"/>
      <c r="F22" s="28"/>
      <c r="G22" s="28"/>
      <c r="H22" s="28"/>
      <c r="I22" s="28"/>
      <c r="J22" s="28"/>
      <c r="K22" s="28">
        <v>6</v>
      </c>
      <c r="L22" s="28">
        <v>6</v>
      </c>
      <c r="M22" s="28"/>
    </row>
    <row r="23" spans="1:13" ht="18" customHeight="1">
      <c r="A23" s="28">
        <v>4566</v>
      </c>
      <c r="B23" s="76" t="s">
        <v>1209</v>
      </c>
      <c r="C23" s="89">
        <v>4125468437</v>
      </c>
      <c r="D23" s="28"/>
      <c r="E23" s="28"/>
      <c r="F23" s="28"/>
      <c r="G23" s="28"/>
      <c r="H23" s="28"/>
      <c r="I23" s="28"/>
      <c r="J23" s="28"/>
      <c r="K23" s="28">
        <v>5</v>
      </c>
      <c r="L23" s="28">
        <v>5</v>
      </c>
      <c r="M23" s="28"/>
    </row>
    <row r="24" spans="1:13" ht="18" customHeight="1">
      <c r="A24" s="28">
        <v>2924</v>
      </c>
      <c r="B24" s="76" t="s">
        <v>2004</v>
      </c>
      <c r="C24" s="89">
        <v>4125557648</v>
      </c>
      <c r="D24" s="28"/>
      <c r="E24" s="28"/>
      <c r="F24" s="28"/>
      <c r="G24" s="28"/>
      <c r="H24" s="28"/>
      <c r="I24" s="28"/>
      <c r="J24" s="28"/>
      <c r="K24" s="28">
        <v>5</v>
      </c>
      <c r="L24" s="28"/>
      <c r="M24" s="28"/>
    </row>
    <row r="25" spans="1:13" ht="18" customHeight="1">
      <c r="A25" s="28">
        <v>3232</v>
      </c>
      <c r="B25" s="76" t="s">
        <v>2616</v>
      </c>
      <c r="C25" s="89">
        <v>4125240322</v>
      </c>
      <c r="D25" s="28"/>
      <c r="E25" s="28"/>
      <c r="F25" s="28"/>
      <c r="G25" s="28"/>
      <c r="H25" s="28"/>
      <c r="I25" s="28">
        <v>2</v>
      </c>
      <c r="J25" s="28"/>
      <c r="K25" s="28"/>
      <c r="L25" s="28"/>
      <c r="M25" s="28"/>
    </row>
    <row r="26" spans="1:13" ht="18" customHeight="1">
      <c r="A26" s="28">
        <v>4566</v>
      </c>
      <c r="B26" s="76" t="s">
        <v>1209</v>
      </c>
      <c r="C26" s="89">
        <v>4125468436</v>
      </c>
      <c r="D26" s="28"/>
      <c r="E26" s="28"/>
      <c r="F26" s="28"/>
      <c r="G26" s="28"/>
      <c r="H26" s="28"/>
      <c r="I26" s="28"/>
      <c r="J26" s="28">
        <v>3</v>
      </c>
      <c r="K26" s="28"/>
      <c r="L26" s="28"/>
      <c r="M26" s="28"/>
    </row>
    <row r="27" spans="1:13" ht="18" customHeight="1">
      <c r="A27" s="28">
        <v>3433</v>
      </c>
      <c r="B27" s="76" t="s">
        <v>619</v>
      </c>
      <c r="C27" s="89">
        <v>4125557650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</row>
    <row r="28" spans="1:13" ht="18" customHeight="1">
      <c r="A28" s="28">
        <v>4276</v>
      </c>
      <c r="B28" s="76" t="s">
        <v>602</v>
      </c>
      <c r="C28" s="89">
        <v>4125467329</v>
      </c>
      <c r="D28" s="28"/>
      <c r="E28" s="28"/>
      <c r="F28" s="28"/>
      <c r="G28" s="28"/>
      <c r="H28" s="28"/>
      <c r="I28" s="28"/>
      <c r="J28" s="28"/>
      <c r="K28" s="28"/>
      <c r="L28" s="28">
        <v>5</v>
      </c>
      <c r="M28" s="28"/>
    </row>
    <row r="29" spans="1:13" ht="18" customHeight="1">
      <c r="A29" s="28">
        <v>2291</v>
      </c>
      <c r="B29" s="76" t="s">
        <v>2617</v>
      </c>
      <c r="C29" s="89">
        <v>4125462717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</row>
    <row r="30" spans="1:13" ht="18" customHeight="1">
      <c r="A30" s="28">
        <v>2770</v>
      </c>
      <c r="B30" s="76" t="s">
        <v>2618</v>
      </c>
      <c r="C30" s="89">
        <v>4125557647</v>
      </c>
      <c r="D30" s="28"/>
      <c r="E30" s="28"/>
      <c r="F30" s="28"/>
      <c r="G30" s="28"/>
      <c r="H30" s="28"/>
      <c r="I30" s="28"/>
      <c r="J30" s="28">
        <v>3</v>
      </c>
      <c r="K30" s="28"/>
      <c r="L30" s="28"/>
      <c r="M30" s="28"/>
    </row>
    <row r="31" spans="1:13" ht="18" customHeight="1">
      <c r="A31" s="28">
        <v>3030</v>
      </c>
      <c r="B31" s="76" t="s">
        <v>2619</v>
      </c>
      <c r="C31" s="89">
        <v>4125638628</v>
      </c>
      <c r="D31" s="28"/>
      <c r="E31" s="28"/>
      <c r="F31" s="28"/>
      <c r="G31" s="28"/>
      <c r="H31" s="28"/>
      <c r="I31" s="28"/>
      <c r="J31" s="28">
        <v>4</v>
      </c>
      <c r="K31" s="28"/>
      <c r="L31" s="28"/>
      <c r="M31" s="28"/>
    </row>
    <row r="32" spans="1:13" ht="18" customHeight="1">
      <c r="A32" s="28">
        <v>3433</v>
      </c>
      <c r="B32" s="76" t="s">
        <v>619</v>
      </c>
      <c r="C32" s="89">
        <v>4125627202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</row>
    <row r="33" spans="1:13" ht="18" customHeight="1">
      <c r="A33" s="28">
        <v>2082</v>
      </c>
      <c r="B33" s="76" t="s">
        <v>2620</v>
      </c>
      <c r="C33" s="89">
        <v>4125725984</v>
      </c>
      <c r="D33" s="28"/>
      <c r="E33" s="28"/>
      <c r="F33" s="28"/>
      <c r="G33" s="28"/>
      <c r="H33" s="28"/>
      <c r="I33" s="28"/>
      <c r="J33" s="34"/>
      <c r="K33" s="28">
        <v>3</v>
      </c>
      <c r="L33" s="28">
        <v>3</v>
      </c>
      <c r="M33" s="28"/>
    </row>
    <row r="34" spans="1:13" ht="18" customHeight="1">
      <c r="A34" s="28">
        <v>4274</v>
      </c>
      <c r="B34" s="76" t="s">
        <v>2621</v>
      </c>
      <c r="C34" s="89">
        <v>4125646988</v>
      </c>
      <c r="D34" s="28"/>
      <c r="E34" s="28"/>
      <c r="F34" s="28"/>
      <c r="G34" s="28"/>
      <c r="H34" s="28"/>
      <c r="I34" s="28"/>
      <c r="J34" s="28"/>
      <c r="K34" s="28">
        <v>5</v>
      </c>
      <c r="L34" s="28">
        <v>5</v>
      </c>
      <c r="M34" s="28"/>
    </row>
    <row r="35" spans="1:13" ht="18" customHeight="1">
      <c r="A35" s="28">
        <v>3342</v>
      </c>
      <c r="B35" s="76" t="s">
        <v>2092</v>
      </c>
      <c r="C35" s="89">
        <v>4125646725</v>
      </c>
      <c r="D35" s="28"/>
      <c r="E35" s="28"/>
      <c r="F35" s="28"/>
      <c r="G35" s="28"/>
      <c r="H35" s="28"/>
      <c r="I35" s="28"/>
      <c r="J35" s="28"/>
      <c r="K35" s="28">
        <v>3</v>
      </c>
      <c r="L35" s="28"/>
      <c r="M35" s="28"/>
    </row>
    <row r="36" spans="1:13" ht="18" customHeight="1">
      <c r="A36" s="97"/>
      <c r="B36" s="98"/>
      <c r="C36" s="99"/>
      <c r="D36" s="97"/>
      <c r="E36" s="97"/>
      <c r="F36" s="97"/>
      <c r="G36" s="97"/>
      <c r="H36" s="97"/>
      <c r="I36" s="97"/>
      <c r="J36" s="97"/>
      <c r="K36" s="97"/>
      <c r="L36" s="97"/>
      <c r="M36" s="141" t="s">
        <v>2669</v>
      </c>
    </row>
    <row r="37" spans="1:13" ht="18" customHeight="1">
      <c r="A37" s="28"/>
      <c r="B37" s="75" t="s">
        <v>2624</v>
      </c>
      <c r="C37" s="89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ht="18" customHeight="1">
      <c r="A38" s="88">
        <v>5055</v>
      </c>
      <c r="B38" s="76" t="s">
        <v>2629</v>
      </c>
      <c r="C38" s="89">
        <v>4125654819</v>
      </c>
      <c r="D38" s="28"/>
      <c r="E38" s="28"/>
      <c r="F38" s="28"/>
      <c r="G38" s="28"/>
      <c r="H38" s="28"/>
      <c r="I38" s="28"/>
      <c r="J38" s="28"/>
      <c r="K38" s="28"/>
      <c r="L38" s="28">
        <v>5</v>
      </c>
      <c r="M38" s="28"/>
    </row>
    <row r="39" spans="1:13" ht="18" customHeight="1">
      <c r="A39" s="28">
        <v>3690</v>
      </c>
      <c r="B39" s="76" t="s">
        <v>2630</v>
      </c>
      <c r="C39" s="89">
        <v>4125654336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</row>
    <row r="40" spans="1:13" ht="18" customHeight="1">
      <c r="A40" s="28">
        <v>3690</v>
      </c>
      <c r="B40" s="76" t="s">
        <v>2630</v>
      </c>
      <c r="C40" s="89">
        <v>4125654232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28"/>
    </row>
    <row r="41" spans="1:13" ht="18" customHeight="1">
      <c r="A41" s="28">
        <v>4588</v>
      </c>
      <c r="B41" s="76" t="s">
        <v>2631</v>
      </c>
      <c r="C41" s="89">
        <v>4125564554</v>
      </c>
      <c r="D41" s="28"/>
      <c r="E41" s="28"/>
      <c r="F41" s="28"/>
      <c r="G41" s="28"/>
      <c r="H41" s="28"/>
      <c r="I41" s="28"/>
      <c r="J41" s="28"/>
      <c r="K41" s="28"/>
      <c r="L41" s="28">
        <v>3</v>
      </c>
      <c r="M41" s="28"/>
    </row>
    <row r="42" spans="1:13" ht="18" customHeight="1">
      <c r="A42" s="28">
        <v>4776</v>
      </c>
      <c r="B42" s="76" t="s">
        <v>64</v>
      </c>
      <c r="C42" s="89">
        <v>4125612826</v>
      </c>
      <c r="D42" s="28"/>
      <c r="E42" s="28"/>
      <c r="F42" s="28"/>
      <c r="G42" s="28"/>
      <c r="H42" s="28"/>
      <c r="I42" s="28"/>
      <c r="J42" s="28"/>
      <c r="K42" s="28">
        <v>3</v>
      </c>
      <c r="L42" s="28"/>
      <c r="M42" s="28"/>
    </row>
    <row r="43" spans="1:13" ht="18" customHeight="1">
      <c r="A43" s="28">
        <v>4776</v>
      </c>
      <c r="B43" s="76" t="s">
        <v>64</v>
      </c>
      <c r="C43" s="89">
        <v>4125643561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</row>
    <row r="44" spans="1:13" ht="18" customHeight="1">
      <c r="A44" s="28">
        <v>5385</v>
      </c>
      <c r="B44" s="76" t="s">
        <v>899</v>
      </c>
      <c r="C44" s="89">
        <v>4125637831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</row>
    <row r="45" spans="1:13" ht="18" customHeight="1">
      <c r="A45" s="28">
        <v>5555</v>
      </c>
      <c r="B45" s="76" t="s">
        <v>2632</v>
      </c>
      <c r="C45" s="89">
        <v>4125642909</v>
      </c>
      <c r="D45" s="28"/>
      <c r="E45" s="28"/>
      <c r="F45" s="28"/>
      <c r="G45" s="28"/>
      <c r="H45" s="28"/>
      <c r="I45" s="28"/>
      <c r="J45" s="28"/>
      <c r="K45" s="28">
        <v>5</v>
      </c>
      <c r="L45" s="28">
        <v>5</v>
      </c>
      <c r="M45" s="28"/>
    </row>
    <row r="46" spans="1:13" ht="18" customHeight="1">
      <c r="A46" s="28">
        <v>3700</v>
      </c>
      <c r="B46" s="76" t="s">
        <v>419</v>
      </c>
      <c r="C46" s="89">
        <v>4125638171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</row>
    <row r="47" spans="1:13" ht="18" customHeight="1">
      <c r="A47" s="28">
        <v>4924</v>
      </c>
      <c r="B47" s="76" t="s">
        <v>2633</v>
      </c>
      <c r="C47" s="89">
        <v>4125644264</v>
      </c>
      <c r="D47" s="28"/>
      <c r="E47" s="28"/>
      <c r="F47" s="28"/>
      <c r="G47" s="28"/>
      <c r="H47" s="28"/>
      <c r="I47" s="28"/>
      <c r="J47" s="28">
        <v>5</v>
      </c>
      <c r="K47" s="28"/>
      <c r="L47" s="28"/>
      <c r="M47" s="28"/>
    </row>
    <row r="48" spans="1:13" ht="18" customHeight="1">
      <c r="A48" s="28">
        <v>3722</v>
      </c>
      <c r="B48" s="76" t="s">
        <v>536</v>
      </c>
      <c r="C48" s="89">
        <v>4125473066</v>
      </c>
      <c r="D48" s="28"/>
      <c r="E48" s="28"/>
      <c r="F48" s="28"/>
      <c r="G48" s="28"/>
      <c r="H48" s="28"/>
      <c r="I48" s="28"/>
      <c r="J48" s="28"/>
      <c r="K48" s="28"/>
      <c r="L48" s="28">
        <v>3</v>
      </c>
      <c r="M48" s="28"/>
    </row>
    <row r="49" spans="1:13" ht="18" customHeight="1">
      <c r="A49" s="28">
        <v>4603</v>
      </c>
      <c r="B49" s="76" t="s">
        <v>1264</v>
      </c>
      <c r="C49" s="89">
        <v>4125571418</v>
      </c>
      <c r="D49" s="28"/>
      <c r="E49" s="28"/>
      <c r="F49" s="28"/>
      <c r="G49" s="28"/>
      <c r="H49" s="28"/>
      <c r="I49" s="28"/>
      <c r="J49" s="28"/>
      <c r="K49" s="28"/>
      <c r="L49" s="28">
        <v>5</v>
      </c>
      <c r="M49" s="28"/>
    </row>
    <row r="50" spans="1:13" ht="18" customHeight="1">
      <c r="A50" s="28">
        <v>4603</v>
      </c>
      <c r="B50" s="76" t="s">
        <v>1264</v>
      </c>
      <c r="C50" s="89">
        <v>4125655353</v>
      </c>
      <c r="D50" s="28"/>
      <c r="E50" s="28"/>
      <c r="F50" s="28"/>
      <c r="G50" s="28"/>
      <c r="H50" s="28"/>
      <c r="I50" s="28"/>
      <c r="J50" s="28"/>
      <c r="K50" s="28">
        <v>4</v>
      </c>
      <c r="L50" s="28"/>
      <c r="M50" s="28"/>
    </row>
    <row r="51" spans="1:13" ht="18" customHeight="1">
      <c r="A51" s="28">
        <v>3729</v>
      </c>
      <c r="B51" s="76" t="s">
        <v>2634</v>
      </c>
      <c r="C51" s="89">
        <v>4125646833</v>
      </c>
      <c r="D51" s="28"/>
      <c r="E51" s="28"/>
      <c r="F51" s="28"/>
      <c r="G51" s="28"/>
      <c r="H51" s="28"/>
      <c r="I51" s="28"/>
      <c r="J51" s="28"/>
      <c r="K51" s="28">
        <v>3</v>
      </c>
      <c r="L51" s="28">
        <v>3</v>
      </c>
      <c r="M51" s="28"/>
    </row>
    <row r="52" spans="1:13" ht="18" customHeight="1">
      <c r="A52" s="56">
        <v>5589</v>
      </c>
      <c r="B52" s="76" t="s">
        <v>1730</v>
      </c>
      <c r="C52" s="89">
        <v>4125647881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</row>
    <row r="53" spans="1:13" ht="18" customHeight="1">
      <c r="A53" s="28">
        <v>3104</v>
      </c>
      <c r="B53" s="76" t="s">
        <v>2639</v>
      </c>
      <c r="C53" s="89">
        <v>4125665769</v>
      </c>
      <c r="D53" s="28">
        <v>45</v>
      </c>
      <c r="E53" s="28">
        <v>35</v>
      </c>
      <c r="F53" s="28">
        <v>25</v>
      </c>
      <c r="G53" s="28">
        <v>10</v>
      </c>
      <c r="H53" s="28"/>
      <c r="I53" s="34"/>
      <c r="J53" s="34"/>
      <c r="K53" s="28"/>
      <c r="L53" s="28"/>
      <c r="M53" s="71" t="s">
        <v>2640</v>
      </c>
    </row>
    <row r="54" spans="1:13" ht="18" customHeight="1">
      <c r="A54" s="28">
        <v>3145</v>
      </c>
      <c r="B54" s="76" t="s">
        <v>1544</v>
      </c>
      <c r="C54" s="89">
        <v>4125752898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</row>
    <row r="55" spans="1:13" ht="18" customHeight="1">
      <c r="A55" s="28"/>
      <c r="B55" s="36" t="s">
        <v>590</v>
      </c>
      <c r="C55" s="89"/>
      <c r="D55" s="28"/>
      <c r="E55" s="28"/>
      <c r="F55" s="28"/>
      <c r="G55" s="28"/>
      <c r="H55" s="28"/>
      <c r="I55" s="28"/>
      <c r="J55" s="28"/>
      <c r="K55" s="28"/>
      <c r="L55" s="28"/>
      <c r="M55" s="53" t="s">
        <v>2625</v>
      </c>
    </row>
    <row r="56" spans="1:13" ht="18" customHeight="1">
      <c r="A56" s="28">
        <v>4571</v>
      </c>
      <c r="B56" s="76" t="s">
        <v>880</v>
      </c>
      <c r="C56" s="89">
        <v>4125533795</v>
      </c>
      <c r="D56" s="28"/>
      <c r="E56" s="28"/>
      <c r="F56" s="28"/>
      <c r="G56" s="28"/>
      <c r="H56" s="28"/>
      <c r="I56" s="28"/>
      <c r="J56" s="28"/>
      <c r="K56" s="28">
        <v>5</v>
      </c>
      <c r="L56" s="34"/>
      <c r="M56" s="53"/>
    </row>
    <row r="57" spans="1:13" ht="18" customHeight="1">
      <c r="A57" s="28">
        <v>5325</v>
      </c>
      <c r="B57" s="76" t="s">
        <v>2626</v>
      </c>
      <c r="C57" s="89">
        <v>4125613072</v>
      </c>
      <c r="D57" s="28"/>
      <c r="E57" s="28"/>
      <c r="F57" s="28"/>
      <c r="G57" s="28"/>
      <c r="H57" s="28"/>
      <c r="I57" s="28"/>
      <c r="J57" s="28"/>
      <c r="K57" s="34"/>
      <c r="L57" s="28">
        <v>10</v>
      </c>
      <c r="M57" s="53"/>
    </row>
    <row r="58" spans="1:13" ht="18" customHeight="1">
      <c r="A58" s="28">
        <v>4971</v>
      </c>
      <c r="B58" s="76" t="s">
        <v>2627</v>
      </c>
      <c r="C58" s="89">
        <v>4125513920</v>
      </c>
      <c r="D58" s="28"/>
      <c r="E58" s="28"/>
      <c r="F58" s="28"/>
      <c r="G58" s="28"/>
      <c r="H58" s="28"/>
      <c r="I58" s="28"/>
      <c r="J58" s="28"/>
      <c r="K58" s="34"/>
      <c r="L58" s="28">
        <v>10</v>
      </c>
      <c r="M58" s="53"/>
    </row>
    <row r="59" spans="1:13" ht="18" customHeight="1">
      <c r="A59" s="28">
        <v>3406</v>
      </c>
      <c r="B59" s="76" t="s">
        <v>2628</v>
      </c>
      <c r="C59" s="89">
        <v>4125635575</v>
      </c>
      <c r="D59" s="28"/>
      <c r="E59" s="28"/>
      <c r="F59" s="28"/>
      <c r="G59" s="28"/>
      <c r="H59" s="28"/>
      <c r="I59" s="28"/>
      <c r="J59" s="28"/>
      <c r="K59" s="34"/>
      <c r="L59" s="28">
        <v>10</v>
      </c>
      <c r="M59" s="53"/>
    </row>
    <row r="60" spans="1:13" ht="18" customHeight="1">
      <c r="A60" s="28">
        <v>4738</v>
      </c>
      <c r="B60" s="76" t="s">
        <v>1197</v>
      </c>
      <c r="C60" s="89">
        <v>4125495496</v>
      </c>
      <c r="D60" s="28"/>
      <c r="E60" s="28"/>
      <c r="F60" s="28"/>
      <c r="G60" s="28"/>
      <c r="H60" s="28"/>
      <c r="I60" s="28"/>
      <c r="J60" s="28"/>
      <c r="K60" s="34"/>
      <c r="L60" s="28">
        <v>10</v>
      </c>
      <c r="M60" s="53"/>
    </row>
    <row r="61" spans="1:13" ht="18" customHeight="1">
      <c r="A61" s="28">
        <v>1537</v>
      </c>
      <c r="B61" s="76" t="s">
        <v>392</v>
      </c>
      <c r="C61" s="89">
        <v>4125527506</v>
      </c>
      <c r="D61" s="28"/>
      <c r="E61" s="28"/>
      <c r="F61" s="28"/>
      <c r="G61" s="28"/>
      <c r="H61" s="28"/>
      <c r="I61" s="28"/>
      <c r="J61" s="28"/>
      <c r="K61" s="34"/>
      <c r="L61" s="28">
        <v>10</v>
      </c>
      <c r="M61" s="28"/>
    </row>
    <row r="62" spans="1:13" ht="18" customHeight="1">
      <c r="A62" s="28">
        <v>4664</v>
      </c>
      <c r="B62" s="18" t="s">
        <v>875</v>
      </c>
      <c r="C62" s="89">
        <v>4125495495</v>
      </c>
      <c r="D62" s="28"/>
      <c r="E62" s="28"/>
      <c r="F62" s="28"/>
      <c r="G62" s="28"/>
      <c r="H62" s="28"/>
      <c r="I62" s="28"/>
      <c r="J62" s="34"/>
      <c r="K62" s="28">
        <v>3</v>
      </c>
      <c r="L62" s="28">
        <v>5</v>
      </c>
      <c r="M62" s="71" t="s">
        <v>2641</v>
      </c>
    </row>
    <row r="63" spans="1:13" ht="18" customHeight="1">
      <c r="A63" s="97"/>
      <c r="B63" s="142"/>
      <c r="C63" s="99"/>
      <c r="D63" s="97"/>
      <c r="E63" s="97"/>
      <c r="F63" s="97"/>
      <c r="G63" s="97"/>
      <c r="H63" s="97"/>
      <c r="I63" s="97"/>
      <c r="J63" s="70"/>
      <c r="K63" s="70"/>
      <c r="L63" s="70"/>
      <c r="M63" s="97" t="s">
        <v>2642</v>
      </c>
    </row>
    <row r="64" spans="1:13" ht="18" customHeight="1">
      <c r="A64" s="28"/>
      <c r="B64" s="100" t="s">
        <v>2637</v>
      </c>
      <c r="C64" s="89"/>
      <c r="D64" s="28"/>
      <c r="E64" s="28"/>
      <c r="F64" s="28"/>
      <c r="G64" s="28"/>
      <c r="H64" s="28"/>
      <c r="I64" s="28"/>
      <c r="J64" s="34"/>
      <c r="K64" s="34"/>
      <c r="L64" s="34"/>
      <c r="M64" s="28"/>
    </row>
    <row r="65" spans="1:13" ht="18" customHeight="1">
      <c r="A65" s="56">
        <v>4832</v>
      </c>
      <c r="B65" s="18" t="s">
        <v>849</v>
      </c>
      <c r="C65" s="89">
        <v>4125122369</v>
      </c>
      <c r="D65" s="28"/>
      <c r="E65" s="28"/>
      <c r="F65" s="28"/>
      <c r="G65" s="28"/>
      <c r="H65" s="28"/>
      <c r="I65" s="28"/>
      <c r="J65" s="34"/>
      <c r="K65" s="34"/>
      <c r="L65" s="28">
        <v>3</v>
      </c>
      <c r="M65" s="28"/>
    </row>
    <row r="66" spans="1:13" ht="18" customHeight="1">
      <c r="A66" s="28">
        <v>4968</v>
      </c>
      <c r="B66" s="18" t="s">
        <v>1216</v>
      </c>
      <c r="C66" s="89">
        <v>4125658230</v>
      </c>
      <c r="D66" s="28"/>
      <c r="E66" s="28"/>
      <c r="F66" s="28"/>
      <c r="G66" s="28"/>
      <c r="H66" s="28"/>
      <c r="I66" s="28"/>
      <c r="J66" s="28">
        <v>20</v>
      </c>
      <c r="K66" s="28"/>
      <c r="L66" s="28"/>
      <c r="M66" s="71" t="s">
        <v>2643</v>
      </c>
    </row>
    <row r="67" spans="1:13" ht="18" customHeight="1">
      <c r="A67" s="28">
        <v>4968</v>
      </c>
      <c r="B67" s="18" t="s">
        <v>1216</v>
      </c>
      <c r="C67" s="89">
        <v>4125642400</v>
      </c>
      <c r="D67" s="28"/>
      <c r="E67" s="28"/>
      <c r="F67" s="28"/>
      <c r="G67" s="28"/>
      <c r="H67" s="28"/>
      <c r="I67" s="28"/>
      <c r="J67" s="28">
        <v>3</v>
      </c>
      <c r="K67" s="28"/>
      <c r="L67" s="28"/>
      <c r="M67" s="28"/>
    </row>
    <row r="68" spans="1:13" ht="18" customHeight="1">
      <c r="A68" s="28">
        <v>3754</v>
      </c>
      <c r="B68" s="18" t="s">
        <v>1136</v>
      </c>
      <c r="C68" s="89">
        <v>4125642397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</row>
    <row r="69" spans="1:13" ht="18" customHeight="1">
      <c r="A69" s="28">
        <v>5284</v>
      </c>
      <c r="B69" s="18" t="s">
        <v>1137</v>
      </c>
      <c r="C69" s="89">
        <v>4125642402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</row>
    <row r="70" spans="1:13" ht="18" customHeight="1">
      <c r="A70" s="28">
        <v>3094</v>
      </c>
      <c r="B70" s="18" t="s">
        <v>243</v>
      </c>
      <c r="C70" s="89">
        <v>4125464273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</row>
    <row r="71" spans="1:13" ht="18" customHeight="1">
      <c r="A71" s="28">
        <v>5190</v>
      </c>
      <c r="B71" s="18" t="s">
        <v>2644</v>
      </c>
      <c r="C71" s="89">
        <v>4125642401</v>
      </c>
      <c r="D71" s="28"/>
      <c r="E71" s="28"/>
      <c r="F71" s="28"/>
      <c r="G71" s="28"/>
      <c r="H71" s="28"/>
      <c r="I71" s="28"/>
      <c r="J71" s="28"/>
      <c r="K71" s="28">
        <v>10</v>
      </c>
      <c r="L71" s="28">
        <v>5</v>
      </c>
      <c r="M71" s="28"/>
    </row>
    <row r="72" spans="1:13" ht="18" customHeight="1">
      <c r="A72" s="28">
        <v>3499</v>
      </c>
      <c r="B72" s="18" t="s">
        <v>223</v>
      </c>
      <c r="C72" s="89">
        <v>4125557651</v>
      </c>
      <c r="D72" s="28"/>
      <c r="E72" s="28"/>
      <c r="F72" s="28"/>
      <c r="G72" s="28"/>
      <c r="H72" s="28"/>
      <c r="I72" s="28"/>
      <c r="J72" s="28"/>
      <c r="K72" s="28"/>
      <c r="L72" s="28">
        <v>5</v>
      </c>
      <c r="M72" s="28"/>
    </row>
    <row r="73" spans="1:13" ht="18" customHeight="1">
      <c r="A73" s="28">
        <v>3290</v>
      </c>
      <c r="B73" s="18" t="s">
        <v>235</v>
      </c>
      <c r="C73" s="89">
        <v>4125465475</v>
      </c>
      <c r="D73" s="28"/>
      <c r="E73" s="28"/>
      <c r="F73" s="28"/>
      <c r="G73" s="28"/>
      <c r="H73" s="28"/>
      <c r="I73" s="28"/>
      <c r="J73" s="28"/>
      <c r="K73" s="28">
        <v>3</v>
      </c>
      <c r="L73" s="28"/>
      <c r="M73" s="28"/>
    </row>
    <row r="74" spans="1:13" ht="18" customHeight="1">
      <c r="A74" s="28">
        <v>3290</v>
      </c>
      <c r="B74" s="18" t="s">
        <v>235</v>
      </c>
      <c r="C74" s="89">
        <v>4125465474</v>
      </c>
      <c r="D74" s="28">
        <v>8</v>
      </c>
      <c r="E74" s="28">
        <v>8</v>
      </c>
      <c r="F74" s="28">
        <v>5</v>
      </c>
      <c r="G74" s="28">
        <v>3</v>
      </c>
      <c r="H74" s="28"/>
      <c r="I74" s="28">
        <v>5</v>
      </c>
      <c r="J74" s="28"/>
      <c r="K74" s="28"/>
      <c r="L74" s="28"/>
      <c r="M74" s="28"/>
    </row>
    <row r="75" spans="1:13" ht="18" customHeight="1">
      <c r="A75" s="28">
        <v>3095</v>
      </c>
      <c r="B75" s="18" t="s">
        <v>838</v>
      </c>
      <c r="C75" s="89">
        <v>4125464325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</row>
    <row r="76" spans="1:13" ht="18" customHeight="1">
      <c r="A76" s="28">
        <v>5394</v>
      </c>
      <c r="B76" s="18" t="s">
        <v>2645</v>
      </c>
      <c r="C76" s="89">
        <v>4125557653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</row>
    <row r="77" spans="1:13" ht="18" customHeight="1">
      <c r="A77" s="28">
        <v>5267</v>
      </c>
      <c r="B77" s="18" t="s">
        <v>2646</v>
      </c>
      <c r="C77" s="89">
        <v>4125660516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</row>
    <row r="78" spans="1:13" ht="18" customHeight="1">
      <c r="A78" s="28">
        <v>4927</v>
      </c>
      <c r="B78" s="18" t="s">
        <v>846</v>
      </c>
      <c r="C78" s="89">
        <v>4125485513</v>
      </c>
      <c r="D78" s="28"/>
      <c r="E78" s="28"/>
      <c r="F78" s="28"/>
      <c r="G78" s="28"/>
      <c r="H78" s="28"/>
      <c r="I78" s="28"/>
      <c r="J78" s="28"/>
      <c r="K78" s="28"/>
      <c r="L78" s="28">
        <v>5</v>
      </c>
      <c r="M78" s="28"/>
    </row>
    <row r="79" spans="1:13" ht="18" customHeight="1">
      <c r="A79" s="28">
        <v>5255</v>
      </c>
      <c r="B79" s="18" t="s">
        <v>2647</v>
      </c>
      <c r="C79" s="89">
        <v>4125509206</v>
      </c>
      <c r="D79" s="28"/>
      <c r="E79" s="28"/>
      <c r="F79" s="28"/>
      <c r="G79" s="28"/>
      <c r="H79" s="28"/>
      <c r="I79" s="28"/>
      <c r="J79" s="28"/>
      <c r="K79" s="28">
        <v>4</v>
      </c>
      <c r="L79" s="28">
        <v>5</v>
      </c>
      <c r="M79" s="28"/>
    </row>
    <row r="80" spans="1:13" ht="18" customHeight="1">
      <c r="A80" s="88">
        <v>5490</v>
      </c>
      <c r="B80" s="18" t="s">
        <v>2648</v>
      </c>
      <c r="C80" s="89">
        <v>4125675977</v>
      </c>
      <c r="D80" s="28"/>
      <c r="E80" s="28"/>
      <c r="F80" s="28"/>
      <c r="G80" s="28"/>
      <c r="H80" s="28"/>
      <c r="I80" s="28"/>
      <c r="J80" s="28"/>
      <c r="K80" s="28">
        <v>5</v>
      </c>
      <c r="L80" s="28"/>
      <c r="M80" s="28"/>
    </row>
    <row r="81" spans="1:13" ht="18" customHeight="1">
      <c r="A81" s="28">
        <v>3531</v>
      </c>
      <c r="B81" s="18" t="s">
        <v>1968</v>
      </c>
      <c r="C81" s="89">
        <v>4125656913</v>
      </c>
      <c r="D81" s="28">
        <v>5</v>
      </c>
      <c r="E81" s="28">
        <v>5</v>
      </c>
      <c r="F81" s="28">
        <v>5</v>
      </c>
      <c r="G81" s="28"/>
      <c r="H81" s="28"/>
      <c r="I81" s="28"/>
      <c r="J81" s="28"/>
      <c r="K81" s="28"/>
      <c r="L81" s="28"/>
      <c r="M81" s="28"/>
    </row>
    <row r="82" spans="1:13" ht="18" customHeight="1">
      <c r="A82" s="28">
        <v>5429</v>
      </c>
      <c r="B82" s="18" t="s">
        <v>2649</v>
      </c>
      <c r="C82" s="89">
        <v>4125660435</v>
      </c>
      <c r="D82" s="28"/>
      <c r="E82" s="28"/>
      <c r="F82" s="28"/>
      <c r="G82" s="28"/>
      <c r="H82" s="28"/>
      <c r="I82" s="28"/>
      <c r="J82" s="28">
        <v>7</v>
      </c>
      <c r="K82" s="28"/>
      <c r="L82" s="28"/>
      <c r="M82" s="28"/>
    </row>
    <row r="83" spans="1:13" ht="18" customHeight="1">
      <c r="A83" s="28">
        <v>4639</v>
      </c>
      <c r="B83" s="18" t="s">
        <v>2650</v>
      </c>
      <c r="C83" s="89">
        <v>4125660157</v>
      </c>
      <c r="D83" s="28"/>
      <c r="E83" s="28"/>
      <c r="F83" s="28"/>
      <c r="G83" s="28"/>
      <c r="H83" s="28"/>
      <c r="I83" s="28"/>
      <c r="J83" s="28">
        <v>5</v>
      </c>
      <c r="K83" s="28"/>
      <c r="L83" s="28"/>
      <c r="M83" s="28"/>
    </row>
    <row r="84" spans="1:13" ht="18" customHeight="1">
      <c r="A84" s="28">
        <v>3477</v>
      </c>
      <c r="B84" s="18" t="s">
        <v>2651</v>
      </c>
      <c r="C84" s="89">
        <v>4125658374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</row>
    <row r="85" spans="1:13" ht="18" customHeight="1">
      <c r="A85" s="28">
        <v>3477</v>
      </c>
      <c r="B85" s="18" t="s">
        <v>2652</v>
      </c>
      <c r="C85" s="89">
        <v>4125642396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</row>
    <row r="86" spans="1:13" ht="18" customHeight="1">
      <c r="A86" s="28">
        <v>2770</v>
      </c>
      <c r="B86" s="18" t="s">
        <v>2318</v>
      </c>
      <c r="C86" s="89">
        <v>4125642263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</row>
    <row r="87" spans="1:13" ht="18" customHeight="1">
      <c r="A87" s="28">
        <v>3541</v>
      </c>
      <c r="B87" s="18" t="s">
        <v>1965</v>
      </c>
      <c r="C87" s="89">
        <v>4125657495</v>
      </c>
      <c r="D87" s="28"/>
      <c r="E87" s="28"/>
      <c r="F87" s="28"/>
      <c r="G87" s="28"/>
      <c r="H87" s="28"/>
      <c r="I87" s="28"/>
      <c r="J87" s="28"/>
      <c r="K87" s="28">
        <v>5</v>
      </c>
      <c r="L87" s="28"/>
      <c r="M87" s="28"/>
    </row>
    <row r="88" spans="1:13" ht="18" customHeight="1">
      <c r="A88" s="28">
        <v>3531</v>
      </c>
      <c r="B88" s="18" t="s">
        <v>1968</v>
      </c>
      <c r="C88" s="89">
        <v>4125647429</v>
      </c>
      <c r="D88" s="28"/>
      <c r="E88" s="28"/>
      <c r="F88" s="28"/>
      <c r="G88" s="28"/>
      <c r="H88" s="28"/>
      <c r="I88" s="28"/>
      <c r="J88" s="28"/>
      <c r="K88" s="28">
        <v>5</v>
      </c>
      <c r="L88" s="28"/>
      <c r="M88" s="28"/>
    </row>
    <row r="89" spans="1:13" ht="18" customHeight="1">
      <c r="A89" s="28">
        <v>5573</v>
      </c>
      <c r="B89" s="18" t="s">
        <v>942</v>
      </c>
      <c r="C89" s="89">
        <v>4125653575</v>
      </c>
      <c r="D89" s="28"/>
      <c r="E89" s="28"/>
      <c r="F89" s="28"/>
      <c r="G89" s="28"/>
      <c r="H89" s="28"/>
      <c r="I89" s="28"/>
      <c r="J89" s="28"/>
      <c r="K89" s="28"/>
      <c r="L89" s="28">
        <v>3</v>
      </c>
      <c r="M89" s="28"/>
    </row>
    <row r="90" spans="1:13" ht="18" customHeight="1">
      <c r="A90" s="28">
        <v>5573</v>
      </c>
      <c r="B90" s="18" t="s">
        <v>942</v>
      </c>
      <c r="C90" s="89">
        <v>4125661668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</row>
    <row r="91" spans="1:13" ht="18" customHeight="1">
      <c r="A91" s="28">
        <v>4068</v>
      </c>
      <c r="B91" s="18" t="s">
        <v>2653</v>
      </c>
      <c r="C91" s="89">
        <v>4125643478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</row>
    <row r="92" spans="1:13" ht="18" customHeight="1">
      <c r="A92" s="28">
        <v>5008</v>
      </c>
      <c r="B92" s="76" t="s">
        <v>1289</v>
      </c>
      <c r="C92" s="89">
        <v>4125623218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</row>
    <row r="93" spans="1:13" ht="18" customHeight="1">
      <c r="A93" s="28">
        <v>5287</v>
      </c>
      <c r="B93" s="76" t="s">
        <v>787</v>
      </c>
      <c r="C93" s="89">
        <v>4125049426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</row>
    <row r="94" spans="1:13" ht="18" customHeight="1">
      <c r="A94" s="28">
        <v>5490</v>
      </c>
      <c r="B94" s="76" t="s">
        <v>2654</v>
      </c>
      <c r="C94" s="89">
        <v>4125523457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</row>
    <row r="95" spans="1:13" ht="18" customHeight="1">
      <c r="A95" s="28">
        <v>5490</v>
      </c>
      <c r="B95" s="76" t="s">
        <v>2654</v>
      </c>
      <c r="C95" s="89">
        <v>4125675977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28"/>
    </row>
    <row r="96" spans="1:13" ht="18" customHeight="1">
      <c r="A96" s="28">
        <v>2142</v>
      </c>
      <c r="B96" s="76" t="s">
        <v>2655</v>
      </c>
      <c r="C96" s="89">
        <v>4125668032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</row>
    <row r="97" spans="1:13" ht="18" customHeight="1">
      <c r="A97" s="28">
        <v>2142</v>
      </c>
      <c r="B97" s="76" t="s">
        <v>2655</v>
      </c>
      <c r="C97" s="89">
        <v>4125668030</v>
      </c>
      <c r="D97" s="28"/>
      <c r="E97" s="28"/>
      <c r="F97" s="28"/>
      <c r="G97" s="28"/>
      <c r="H97" s="28"/>
      <c r="I97" s="28"/>
      <c r="J97" s="28"/>
      <c r="K97" s="28">
        <v>3</v>
      </c>
      <c r="L97" s="28">
        <v>3</v>
      </c>
      <c r="M97" s="28"/>
    </row>
    <row r="98" spans="1:13" ht="18" customHeight="1">
      <c r="A98" s="97"/>
      <c r="B98" s="98"/>
      <c r="C98" s="99"/>
      <c r="D98" s="70"/>
      <c r="E98" s="70"/>
      <c r="F98" s="70"/>
      <c r="G98" s="97"/>
      <c r="H98" s="97"/>
      <c r="I98" s="97"/>
      <c r="J98" s="97"/>
      <c r="K98" s="97"/>
      <c r="L98" s="97"/>
      <c r="M98" s="97" t="s">
        <v>2659</v>
      </c>
    </row>
    <row r="99" spans="1:13" ht="18" customHeight="1">
      <c r="A99" s="28"/>
      <c r="B99" s="100" t="s">
        <v>2656</v>
      </c>
      <c r="C99" s="89"/>
      <c r="D99" s="34"/>
      <c r="E99" s="34"/>
      <c r="F99" s="34"/>
      <c r="G99" s="28"/>
      <c r="H99" s="28"/>
      <c r="I99" s="28"/>
      <c r="J99" s="28"/>
      <c r="K99" s="28"/>
      <c r="L99" s="28"/>
      <c r="M99" s="28"/>
    </row>
    <row r="100" spans="1:13" ht="18" customHeight="1">
      <c r="A100" s="88">
        <v>4414</v>
      </c>
      <c r="B100" s="76" t="s">
        <v>2661</v>
      </c>
      <c r="C100" s="89">
        <v>4125711320</v>
      </c>
      <c r="D100" s="34"/>
      <c r="E100" s="34"/>
      <c r="F100" s="34"/>
      <c r="G100" s="28"/>
      <c r="H100" s="28"/>
      <c r="I100" s="28"/>
      <c r="J100" s="28"/>
      <c r="K100" s="28"/>
      <c r="L100" s="28">
        <v>3</v>
      </c>
      <c r="M100" s="28"/>
    </row>
    <row r="101" spans="1:13" ht="18" customHeight="1">
      <c r="A101" s="28">
        <v>3890</v>
      </c>
      <c r="B101" s="76" t="s">
        <v>289</v>
      </c>
      <c r="C101" s="89">
        <v>4125663500</v>
      </c>
      <c r="D101" s="34"/>
      <c r="E101" s="34"/>
      <c r="F101" s="34"/>
      <c r="G101" s="28"/>
      <c r="H101" s="28"/>
      <c r="I101" s="28"/>
      <c r="J101" s="28">
        <v>6</v>
      </c>
      <c r="K101" s="28"/>
      <c r="L101" s="28"/>
      <c r="M101" s="28"/>
    </row>
    <row r="102" spans="1:13" ht="18" customHeight="1">
      <c r="A102" s="28">
        <v>4681</v>
      </c>
      <c r="B102" s="76" t="s">
        <v>2662</v>
      </c>
      <c r="C102" s="89">
        <v>4125707499</v>
      </c>
      <c r="D102" s="34"/>
      <c r="E102" s="34"/>
      <c r="F102" s="34"/>
      <c r="G102" s="28"/>
      <c r="H102" s="28"/>
      <c r="I102" s="28"/>
      <c r="J102" s="28">
        <v>3</v>
      </c>
      <c r="K102" s="28"/>
      <c r="L102" s="28"/>
      <c r="M102" s="28"/>
    </row>
    <row r="103" spans="1:13" ht="18" customHeight="1">
      <c r="A103" s="28">
        <v>4681</v>
      </c>
      <c r="B103" s="76" t="s">
        <v>2663</v>
      </c>
      <c r="C103" s="89">
        <v>4125666035</v>
      </c>
      <c r="D103" s="34"/>
      <c r="E103" s="34"/>
      <c r="F103" s="34"/>
      <c r="G103" s="28"/>
      <c r="H103" s="28"/>
      <c r="I103" s="28"/>
      <c r="J103" s="28"/>
      <c r="K103" s="28"/>
      <c r="L103" s="28">
        <v>3</v>
      </c>
      <c r="M103" s="28"/>
    </row>
    <row r="104" spans="1:13" ht="18" customHeight="1">
      <c r="A104" s="28">
        <v>2811</v>
      </c>
      <c r="B104" s="76" t="s">
        <v>83</v>
      </c>
      <c r="C104" s="89">
        <v>4125663708</v>
      </c>
      <c r="D104" s="34"/>
      <c r="E104" s="34"/>
      <c r="F104" s="34"/>
      <c r="G104" s="28"/>
      <c r="H104" s="28"/>
      <c r="I104" s="28"/>
      <c r="J104" s="28"/>
      <c r="K104" s="28"/>
      <c r="L104" s="28">
        <v>5</v>
      </c>
      <c r="M104" s="28"/>
    </row>
    <row r="105" spans="1:13" ht="18" customHeight="1">
      <c r="A105" s="28">
        <v>3038</v>
      </c>
      <c r="B105" s="76" t="s">
        <v>2664</v>
      </c>
      <c r="C105" s="89">
        <v>4125695904</v>
      </c>
      <c r="D105" s="34"/>
      <c r="E105" s="34"/>
      <c r="F105" s="34"/>
      <c r="G105" s="28"/>
      <c r="H105" s="28"/>
      <c r="I105" s="28"/>
      <c r="J105" s="28"/>
      <c r="K105" s="28"/>
      <c r="L105" s="28">
        <v>4</v>
      </c>
      <c r="M105" s="28"/>
    </row>
    <row r="106" spans="1:13" ht="18" customHeight="1">
      <c r="A106" s="28">
        <v>3476</v>
      </c>
      <c r="B106" s="76" t="s">
        <v>2665</v>
      </c>
      <c r="C106" s="89">
        <v>4125695378</v>
      </c>
      <c r="D106" s="34"/>
      <c r="E106" s="34"/>
      <c r="F106" s="34"/>
      <c r="G106" s="28"/>
      <c r="H106" s="28"/>
      <c r="I106" s="28"/>
      <c r="J106" s="28"/>
      <c r="K106" s="28">
        <v>4</v>
      </c>
      <c r="L106" s="28">
        <v>5</v>
      </c>
      <c r="M106" s="28"/>
    </row>
    <row r="107" spans="1:13" ht="18" customHeight="1">
      <c r="A107" s="28">
        <v>4513</v>
      </c>
      <c r="B107" s="76" t="s">
        <v>2072</v>
      </c>
      <c r="C107" s="89">
        <v>4125695111</v>
      </c>
      <c r="D107" s="34"/>
      <c r="E107" s="34"/>
      <c r="F107" s="34"/>
      <c r="G107" s="28"/>
      <c r="H107" s="28"/>
      <c r="I107" s="28"/>
      <c r="J107" s="28"/>
      <c r="K107" s="28">
        <v>5</v>
      </c>
      <c r="L107" s="28">
        <v>5</v>
      </c>
      <c r="M107" s="28"/>
    </row>
    <row r="108" spans="1:13" ht="18" customHeight="1">
      <c r="A108" s="28">
        <v>1657</v>
      </c>
      <c r="B108" s="76" t="s">
        <v>1070</v>
      </c>
      <c r="C108" s="89">
        <v>4125659581</v>
      </c>
      <c r="D108" s="34"/>
      <c r="E108" s="34"/>
      <c r="F108" s="34"/>
      <c r="G108" s="28"/>
      <c r="H108" s="28"/>
      <c r="I108" s="28">
        <v>6</v>
      </c>
      <c r="J108" s="28"/>
      <c r="K108" s="28"/>
      <c r="L108" s="28"/>
      <c r="M108" s="28"/>
    </row>
    <row r="109" spans="1:13" ht="18" customHeight="1">
      <c r="A109" s="28">
        <v>5634</v>
      </c>
      <c r="B109" s="76" t="s">
        <v>2666</v>
      </c>
      <c r="C109" s="89">
        <v>4125481867</v>
      </c>
      <c r="D109" s="34"/>
      <c r="E109" s="34"/>
      <c r="F109" s="34"/>
      <c r="G109" s="28"/>
      <c r="H109" s="28"/>
      <c r="I109" s="28"/>
      <c r="J109" s="28">
        <v>3</v>
      </c>
      <c r="K109" s="28"/>
      <c r="L109" s="28"/>
      <c r="M109" s="28"/>
    </row>
    <row r="110" spans="1:13" ht="18" customHeight="1">
      <c r="A110" s="28">
        <v>5634</v>
      </c>
      <c r="B110" s="76" t="s">
        <v>2666</v>
      </c>
      <c r="C110" s="89">
        <v>4125484868</v>
      </c>
      <c r="D110" s="34"/>
      <c r="E110" s="34"/>
      <c r="F110" s="34"/>
      <c r="G110" s="28"/>
      <c r="H110" s="28"/>
      <c r="I110" s="28"/>
      <c r="J110" s="28"/>
      <c r="K110" s="28">
        <v>3</v>
      </c>
      <c r="L110" s="28">
        <v>3</v>
      </c>
      <c r="M110" s="28"/>
    </row>
    <row r="111" spans="1:13" ht="18" customHeight="1">
      <c r="A111" s="28">
        <v>1533</v>
      </c>
      <c r="B111" s="76" t="s">
        <v>134</v>
      </c>
      <c r="C111" s="89">
        <v>4125648822</v>
      </c>
      <c r="D111" s="34"/>
      <c r="E111" s="34"/>
      <c r="F111" s="34"/>
      <c r="G111" s="28"/>
      <c r="H111" s="28"/>
      <c r="I111" s="28"/>
      <c r="J111" s="28">
        <v>10</v>
      </c>
      <c r="K111" s="28"/>
      <c r="L111" s="28"/>
      <c r="M111" s="28"/>
    </row>
    <row r="112" spans="1:13" ht="18" customHeight="1">
      <c r="A112" s="28">
        <v>5351</v>
      </c>
      <c r="B112" s="76" t="s">
        <v>2667</v>
      </c>
      <c r="C112" s="89">
        <v>4125711047</v>
      </c>
      <c r="D112" s="34"/>
      <c r="E112" s="34"/>
      <c r="F112" s="34"/>
      <c r="G112" s="28"/>
      <c r="H112" s="28"/>
      <c r="I112" s="28"/>
      <c r="J112" s="28">
        <v>3</v>
      </c>
      <c r="K112" s="28"/>
      <c r="L112" s="28"/>
      <c r="M112" s="28"/>
    </row>
    <row r="113" spans="1:13" ht="18" customHeight="1">
      <c r="A113" s="28">
        <v>2761</v>
      </c>
      <c r="B113" s="76" t="s">
        <v>431</v>
      </c>
      <c r="C113" s="89">
        <v>4125749425</v>
      </c>
      <c r="D113" s="34"/>
      <c r="E113" s="34"/>
      <c r="F113" s="34"/>
      <c r="G113" s="28"/>
      <c r="H113" s="28"/>
      <c r="I113" s="28"/>
      <c r="J113" s="28">
        <v>5</v>
      </c>
      <c r="K113" s="28"/>
      <c r="L113" s="28"/>
      <c r="M113" s="28"/>
    </row>
    <row r="114" spans="1:13" ht="18" customHeight="1">
      <c r="A114" s="28">
        <v>2761</v>
      </c>
      <c r="B114" s="76" t="s">
        <v>431</v>
      </c>
      <c r="C114" s="89">
        <v>4125749360</v>
      </c>
      <c r="D114" s="34"/>
      <c r="E114" s="34"/>
      <c r="F114" s="34"/>
      <c r="G114" s="28"/>
      <c r="H114" s="28"/>
      <c r="I114" s="28"/>
      <c r="J114" s="28"/>
      <c r="K114" s="28">
        <v>5</v>
      </c>
      <c r="L114" s="28">
        <v>3</v>
      </c>
      <c r="M114" s="28"/>
    </row>
    <row r="115" spans="1:13" ht="18" customHeight="1">
      <c r="A115" s="56">
        <v>3025</v>
      </c>
      <c r="B115" s="76" t="s">
        <v>2660</v>
      </c>
      <c r="C115" s="89">
        <v>4125707200</v>
      </c>
      <c r="D115" s="34"/>
      <c r="E115" s="34"/>
      <c r="F115" s="34"/>
      <c r="G115" s="28"/>
      <c r="H115" s="28"/>
      <c r="I115" s="28"/>
      <c r="J115" s="28">
        <v>5</v>
      </c>
      <c r="K115" s="28"/>
      <c r="L115" s="28"/>
      <c r="M115" s="28"/>
    </row>
    <row r="116" spans="1:13" ht="18" customHeight="1">
      <c r="A116" s="28">
        <v>3104</v>
      </c>
      <c r="B116" s="76" t="s">
        <v>2639</v>
      </c>
      <c r="C116" s="89">
        <v>4125753404</v>
      </c>
      <c r="D116" s="28">
        <v>25</v>
      </c>
      <c r="E116" s="28">
        <v>25</v>
      </c>
      <c r="F116" s="28">
        <v>20</v>
      </c>
      <c r="G116" s="28"/>
      <c r="H116" s="28"/>
      <c r="I116" s="28"/>
      <c r="J116" s="28"/>
      <c r="K116" s="28"/>
      <c r="L116" s="28"/>
      <c r="M116" s="71" t="s">
        <v>2686</v>
      </c>
    </row>
    <row r="117" spans="1:13" ht="18" customHeight="1">
      <c r="A117" s="28"/>
      <c r="B117" s="36" t="s">
        <v>590</v>
      </c>
      <c r="C117" s="89"/>
      <c r="D117" s="28"/>
      <c r="E117" s="28"/>
      <c r="F117" s="28"/>
      <c r="G117" s="28"/>
      <c r="H117" s="28"/>
      <c r="I117" s="28"/>
      <c r="J117" s="28"/>
      <c r="K117" s="28"/>
      <c r="L117" s="28"/>
      <c r="M117" s="53" t="s">
        <v>2657</v>
      </c>
    </row>
    <row r="118" spans="1:13" ht="18" customHeight="1">
      <c r="A118" s="28">
        <v>5311</v>
      </c>
      <c r="B118" s="76" t="s">
        <v>2658</v>
      </c>
      <c r="C118" s="89">
        <v>4125664537</v>
      </c>
      <c r="D118" s="28"/>
      <c r="E118" s="28"/>
      <c r="F118" s="28"/>
      <c r="G118" s="28"/>
      <c r="H118" s="28"/>
      <c r="I118" s="28"/>
      <c r="J118" s="28"/>
      <c r="K118" s="28">
        <v>7</v>
      </c>
      <c r="L118" s="28">
        <v>7</v>
      </c>
      <c r="M118" s="28"/>
    </row>
    <row r="119" spans="1:13" ht="18" customHeight="1">
      <c r="A119" s="28">
        <v>3475</v>
      </c>
      <c r="B119" s="76" t="s">
        <v>1482</v>
      </c>
      <c r="C119" s="89">
        <v>4125598683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</row>
    <row r="120" spans="1:13" ht="18" customHeight="1">
      <c r="A120" s="28">
        <v>4970</v>
      </c>
      <c r="B120" s="76" t="s">
        <v>1347</v>
      </c>
      <c r="C120" s="89">
        <v>4125650573</v>
      </c>
      <c r="D120" s="28"/>
      <c r="E120" s="28"/>
      <c r="F120" s="28"/>
      <c r="G120" s="28"/>
      <c r="H120" s="28"/>
      <c r="I120" s="28"/>
      <c r="J120" s="28"/>
      <c r="K120" s="28">
        <v>5</v>
      </c>
      <c r="L120" s="28">
        <v>8</v>
      </c>
      <c r="M120" s="28"/>
    </row>
    <row r="121" spans="1:13" ht="18" customHeight="1">
      <c r="A121" s="28">
        <v>4984</v>
      </c>
      <c r="B121" s="76" t="s">
        <v>2432</v>
      </c>
      <c r="C121" s="89">
        <v>4125650646</v>
      </c>
      <c r="D121" s="28"/>
      <c r="E121" s="28"/>
      <c r="F121" s="28"/>
      <c r="G121" s="28"/>
      <c r="H121" s="28"/>
      <c r="I121" s="28"/>
      <c r="J121" s="28"/>
      <c r="K121" s="28">
        <v>3</v>
      </c>
      <c r="L121" s="28">
        <v>8</v>
      </c>
      <c r="M121" s="28"/>
    </row>
    <row r="122" spans="1:13" ht="18" customHeight="1">
      <c r="A122" s="28">
        <v>4483</v>
      </c>
      <c r="B122" s="76" t="s">
        <v>1111</v>
      </c>
      <c r="C122" s="89">
        <v>4125650566</v>
      </c>
      <c r="D122" s="28"/>
      <c r="E122" s="28"/>
      <c r="F122" s="28"/>
      <c r="G122" s="28"/>
      <c r="H122" s="28"/>
      <c r="I122" s="28"/>
      <c r="J122" s="28"/>
      <c r="K122" s="28">
        <v>12</v>
      </c>
      <c r="L122" s="28">
        <v>10</v>
      </c>
      <c r="M122" s="28"/>
    </row>
    <row r="123" spans="1:13" ht="18" customHeight="1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70"/>
      <c r="L123" s="70"/>
      <c r="M123" s="97" t="s">
        <v>2687</v>
      </c>
    </row>
    <row r="124" spans="1:13" ht="18" customHeight="1">
      <c r="A124" s="28"/>
      <c r="B124" s="100" t="s">
        <v>2680</v>
      </c>
      <c r="C124" s="89"/>
      <c r="D124" s="28"/>
      <c r="E124" s="28"/>
      <c r="F124" s="28"/>
      <c r="G124" s="28"/>
      <c r="H124" s="28"/>
      <c r="I124" s="28"/>
      <c r="J124" s="28"/>
      <c r="K124" s="34"/>
      <c r="L124" s="34"/>
      <c r="M124" s="28" t="s">
        <v>2668</v>
      </c>
    </row>
    <row r="125" spans="1:13" ht="18" customHeight="1">
      <c r="A125" s="88">
        <v>4211</v>
      </c>
      <c r="B125" s="76" t="s">
        <v>2673</v>
      </c>
      <c r="C125" s="89">
        <v>4125727238</v>
      </c>
      <c r="D125" s="28"/>
      <c r="E125" s="28"/>
      <c r="F125" s="28"/>
      <c r="G125" s="28"/>
      <c r="H125" s="28"/>
      <c r="I125" s="28"/>
      <c r="J125" s="28"/>
      <c r="K125" s="28">
        <v>1</v>
      </c>
      <c r="L125" s="28">
        <v>4</v>
      </c>
      <c r="M125" s="28"/>
    </row>
    <row r="126" spans="1:13" ht="18" customHeight="1">
      <c r="A126" s="28">
        <v>4059</v>
      </c>
      <c r="B126" s="76" t="s">
        <v>2346</v>
      </c>
      <c r="C126" s="89">
        <v>4125675716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</row>
    <row r="127" spans="1:13" ht="18" customHeight="1">
      <c r="A127" s="28">
        <v>3210</v>
      </c>
      <c r="B127" s="76" t="s">
        <v>2674</v>
      </c>
      <c r="C127" s="89">
        <v>4125722236</v>
      </c>
      <c r="D127" s="28"/>
      <c r="E127" s="28"/>
      <c r="F127" s="28"/>
      <c r="G127" s="28"/>
      <c r="H127" s="28"/>
      <c r="I127" s="28"/>
      <c r="J127" s="28"/>
      <c r="K127" s="28">
        <v>3</v>
      </c>
      <c r="L127" s="28">
        <v>3</v>
      </c>
      <c r="M127" s="28"/>
    </row>
    <row r="128" spans="1:13" ht="18" customHeight="1">
      <c r="A128" s="28">
        <v>4450</v>
      </c>
      <c r="B128" s="76" t="s">
        <v>2675</v>
      </c>
      <c r="C128" s="89">
        <v>4125723113</v>
      </c>
      <c r="D128" s="28"/>
      <c r="E128" s="28"/>
      <c r="F128" s="28"/>
      <c r="G128" s="28"/>
      <c r="H128" s="28"/>
      <c r="I128" s="28"/>
      <c r="J128" s="28"/>
      <c r="K128" s="28">
        <v>3</v>
      </c>
      <c r="L128" s="28">
        <v>3</v>
      </c>
      <c r="M128" s="28"/>
    </row>
    <row r="129" spans="1:13" ht="18" customHeight="1">
      <c r="A129" s="28">
        <v>2024</v>
      </c>
      <c r="B129" s="76" t="s">
        <v>502</v>
      </c>
      <c r="C129" s="89">
        <v>4125703562</v>
      </c>
      <c r="D129" s="28"/>
      <c r="E129" s="28"/>
      <c r="F129" s="28"/>
      <c r="G129" s="28"/>
      <c r="H129" s="28">
        <v>2</v>
      </c>
      <c r="I129" s="28">
        <v>2</v>
      </c>
      <c r="J129" s="28">
        <v>3</v>
      </c>
      <c r="K129" s="28"/>
      <c r="L129" s="28"/>
      <c r="M129" s="28"/>
    </row>
    <row r="130" spans="1:13" ht="18" customHeight="1">
      <c r="A130" s="28">
        <v>2024</v>
      </c>
      <c r="B130" s="76" t="s">
        <v>502</v>
      </c>
      <c r="C130" s="89">
        <v>4125703557</v>
      </c>
      <c r="D130" s="28"/>
      <c r="E130" s="28"/>
      <c r="F130" s="28"/>
      <c r="G130" s="28"/>
      <c r="H130" s="28"/>
      <c r="I130" s="28"/>
      <c r="J130" s="28"/>
      <c r="K130" s="28"/>
      <c r="L130" s="28">
        <v>5</v>
      </c>
      <c r="M130" s="28"/>
    </row>
    <row r="131" spans="1:13" ht="18" customHeight="1">
      <c r="A131" s="28">
        <v>4108</v>
      </c>
      <c r="B131" s="76" t="s">
        <v>1784</v>
      </c>
      <c r="C131" s="89">
        <v>4125726015</v>
      </c>
      <c r="D131" s="28"/>
      <c r="E131" s="28"/>
      <c r="F131" s="28"/>
      <c r="G131" s="28"/>
      <c r="H131" s="28"/>
      <c r="I131" s="28"/>
      <c r="J131" s="28"/>
      <c r="K131" s="28">
        <v>5</v>
      </c>
      <c r="L131" s="28">
        <v>5</v>
      </c>
      <c r="M131" s="28"/>
    </row>
    <row r="132" spans="1:13" ht="18" customHeight="1">
      <c r="A132" s="28">
        <v>4172</v>
      </c>
      <c r="B132" s="76" t="s">
        <v>426</v>
      </c>
      <c r="C132" s="89">
        <v>4125693244</v>
      </c>
      <c r="D132" s="28"/>
      <c r="E132" s="28"/>
      <c r="F132" s="28"/>
      <c r="G132" s="28"/>
      <c r="H132" s="28"/>
      <c r="I132" s="28"/>
      <c r="J132" s="28"/>
      <c r="K132" s="28">
        <v>3</v>
      </c>
      <c r="L132" s="28"/>
      <c r="M132" s="28"/>
    </row>
    <row r="133" spans="1:13" ht="18" customHeight="1">
      <c r="A133" s="28">
        <v>2171</v>
      </c>
      <c r="B133" s="76" t="s">
        <v>1178</v>
      </c>
      <c r="C133" s="89">
        <v>4125667193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8" customHeight="1">
      <c r="A134" s="28">
        <v>5465</v>
      </c>
      <c r="B134" s="76" t="s">
        <v>929</v>
      </c>
      <c r="C134" s="89">
        <v>4125690511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</row>
    <row r="135" spans="1:13" ht="18" customHeight="1">
      <c r="A135" s="28">
        <v>3622</v>
      </c>
      <c r="B135" s="76" t="s">
        <v>2676</v>
      </c>
      <c r="C135" s="89">
        <v>4125732800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28"/>
    </row>
    <row r="136" spans="1:13" ht="18" customHeight="1">
      <c r="A136" s="28">
        <v>5097</v>
      </c>
      <c r="B136" s="76" t="s">
        <v>1836</v>
      </c>
      <c r="C136" s="89">
        <v>4125735365</v>
      </c>
      <c r="D136" s="28"/>
      <c r="E136" s="28"/>
      <c r="F136" s="28"/>
      <c r="G136" s="28"/>
      <c r="H136" s="28"/>
      <c r="I136" s="28"/>
      <c r="J136" s="28"/>
      <c r="K136" s="28"/>
      <c r="L136" s="28">
        <v>2</v>
      </c>
      <c r="M136" s="28"/>
    </row>
    <row r="137" spans="1:13" ht="18" customHeight="1">
      <c r="A137" s="28">
        <v>1660</v>
      </c>
      <c r="B137" s="76" t="s">
        <v>456</v>
      </c>
      <c r="C137" s="89">
        <v>4125706375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</row>
    <row r="138" spans="1:13" ht="18" customHeight="1">
      <c r="A138" s="28">
        <v>5290</v>
      </c>
      <c r="B138" s="76" t="s">
        <v>1795</v>
      </c>
      <c r="C138" s="89">
        <v>4125737018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</row>
    <row r="139" spans="1:13" ht="18" customHeight="1">
      <c r="A139" s="28">
        <v>3346</v>
      </c>
      <c r="B139" s="76" t="s">
        <v>19</v>
      </c>
      <c r="C139" s="89">
        <v>4125764851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28"/>
    </row>
    <row r="140" spans="1:13" ht="18" customHeight="1">
      <c r="A140" s="28" t="s">
        <v>2677</v>
      </c>
      <c r="B140" s="76" t="s">
        <v>2333</v>
      </c>
      <c r="C140" s="89">
        <v>46674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</row>
    <row r="141" spans="1:13" ht="18" customHeight="1">
      <c r="A141" s="28"/>
      <c r="B141" s="103" t="s">
        <v>2678</v>
      </c>
      <c r="C141" s="104" t="s">
        <v>1352</v>
      </c>
      <c r="D141" s="71"/>
      <c r="E141" s="71"/>
      <c r="F141" s="71"/>
      <c r="G141" s="71"/>
      <c r="H141" s="71"/>
      <c r="I141" s="71"/>
      <c r="J141" s="71"/>
      <c r="K141" s="71"/>
      <c r="L141" s="71">
        <v>2</v>
      </c>
      <c r="M141" s="71" t="s">
        <v>2688</v>
      </c>
    </row>
    <row r="142" spans="1:13" ht="18" customHeight="1">
      <c r="A142" s="97"/>
      <c r="B142" s="98"/>
      <c r="C142" s="99"/>
      <c r="D142" s="97"/>
      <c r="E142" s="97"/>
      <c r="F142" s="97"/>
      <c r="G142" s="97"/>
      <c r="H142" s="97"/>
      <c r="I142" s="97"/>
      <c r="J142" s="97"/>
      <c r="K142" s="97"/>
      <c r="L142" s="97"/>
      <c r="M142" s="97" t="s">
        <v>2679</v>
      </c>
    </row>
    <row r="143" spans="1:13" ht="18" customHeight="1">
      <c r="A143" s="28"/>
      <c r="B143" s="100" t="s">
        <v>2681</v>
      </c>
      <c r="C143" s="89"/>
      <c r="D143" s="28"/>
      <c r="E143" s="28"/>
      <c r="F143" s="28"/>
      <c r="G143" s="28"/>
      <c r="H143" s="28"/>
      <c r="I143" s="28"/>
      <c r="J143" s="28"/>
      <c r="K143" s="28"/>
      <c r="L143" s="28"/>
      <c r="M143" s="28"/>
    </row>
    <row r="144" spans="1:13" ht="18" customHeight="1">
      <c r="A144" s="56">
        <v>3105</v>
      </c>
      <c r="B144" s="102" t="s">
        <v>2689</v>
      </c>
      <c r="C144" s="89">
        <v>4125755527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</row>
    <row r="145" spans="1:13" ht="18" customHeight="1">
      <c r="A145" s="28">
        <v>3130</v>
      </c>
      <c r="B145" s="102" t="s">
        <v>2690</v>
      </c>
      <c r="C145" s="89">
        <v>4125754117</v>
      </c>
      <c r="D145" s="28"/>
      <c r="E145" s="28"/>
      <c r="F145" s="28"/>
      <c r="G145" s="28"/>
      <c r="H145" s="28"/>
      <c r="I145" s="28"/>
      <c r="J145" s="28">
        <v>5</v>
      </c>
      <c r="K145" s="28"/>
      <c r="L145" s="28"/>
      <c r="M145" s="28"/>
    </row>
    <row r="146" spans="1:13" ht="18" customHeight="1">
      <c r="A146" s="28">
        <v>3641</v>
      </c>
      <c r="B146" s="102" t="s">
        <v>2691</v>
      </c>
      <c r="C146" s="89">
        <v>4125753324</v>
      </c>
      <c r="D146" s="28"/>
      <c r="E146" s="28"/>
      <c r="F146" s="28"/>
      <c r="G146" s="28"/>
      <c r="H146" s="28"/>
      <c r="I146" s="28"/>
      <c r="J146" s="28">
        <v>10</v>
      </c>
      <c r="K146" s="28"/>
      <c r="L146" s="28"/>
      <c r="M146" s="28"/>
    </row>
    <row r="147" spans="1:13" ht="18" customHeight="1">
      <c r="A147" s="28">
        <v>2143</v>
      </c>
      <c r="B147" s="102" t="s">
        <v>2692</v>
      </c>
      <c r="C147" s="89">
        <v>4125767259</v>
      </c>
      <c r="D147" s="28"/>
      <c r="E147" s="28"/>
      <c r="F147" s="28"/>
      <c r="G147" s="28"/>
      <c r="H147" s="28"/>
      <c r="I147" s="28"/>
      <c r="J147" s="28">
        <v>8</v>
      </c>
      <c r="K147" s="28"/>
      <c r="L147" s="28"/>
      <c r="M147" s="28"/>
    </row>
    <row r="148" spans="1:13" ht="18" customHeight="1">
      <c r="A148" s="28">
        <v>3057</v>
      </c>
      <c r="B148" s="102" t="s">
        <v>2693</v>
      </c>
      <c r="C148" s="89">
        <v>4125769909</v>
      </c>
      <c r="D148" s="28"/>
      <c r="E148" s="28"/>
      <c r="F148" s="28"/>
      <c r="G148" s="28"/>
      <c r="H148" s="28"/>
      <c r="I148" s="28"/>
      <c r="J148" s="28">
        <v>17</v>
      </c>
      <c r="K148" s="28"/>
      <c r="L148" s="28"/>
      <c r="M148" s="71" t="s">
        <v>2694</v>
      </c>
    </row>
    <row r="149" spans="1:13" ht="18" customHeight="1">
      <c r="A149" s="88">
        <v>3951</v>
      </c>
      <c r="B149" s="102" t="s">
        <v>32</v>
      </c>
      <c r="C149" s="89">
        <v>4125721392</v>
      </c>
      <c r="D149" s="28"/>
      <c r="E149" s="28"/>
      <c r="F149" s="28"/>
      <c r="G149" s="28"/>
      <c r="H149" s="28"/>
      <c r="I149" s="28"/>
      <c r="J149" s="28"/>
      <c r="K149" s="28">
        <v>5</v>
      </c>
      <c r="L149" s="28">
        <v>5</v>
      </c>
      <c r="M149" s="28"/>
    </row>
    <row r="150" spans="1:13" ht="18" customHeight="1">
      <c r="A150" s="28">
        <v>2124</v>
      </c>
      <c r="B150" s="102" t="s">
        <v>1176</v>
      </c>
      <c r="C150" s="89">
        <v>4125711933</v>
      </c>
      <c r="D150" s="28"/>
      <c r="E150" s="28"/>
      <c r="F150" s="28"/>
      <c r="G150" s="28"/>
      <c r="H150" s="28"/>
      <c r="I150" s="28"/>
      <c r="J150" s="28"/>
      <c r="K150" s="28">
        <v>2</v>
      </c>
      <c r="L150" s="28"/>
      <c r="M150" s="28"/>
    </row>
    <row r="151" spans="1:13" ht="18" customHeight="1">
      <c r="A151" s="28">
        <v>1653</v>
      </c>
      <c r="B151" s="102" t="s">
        <v>203</v>
      </c>
      <c r="C151" s="89">
        <v>4125695403</v>
      </c>
      <c r="D151" s="28"/>
      <c r="E151" s="28"/>
      <c r="F151" s="28">
        <v>3</v>
      </c>
      <c r="G151" s="28"/>
      <c r="H151" s="28"/>
      <c r="I151" s="28"/>
      <c r="J151" s="28">
        <v>3</v>
      </c>
      <c r="K151" s="28"/>
      <c r="L151" s="28"/>
      <c r="M151" s="28"/>
    </row>
    <row r="152" spans="1:13" ht="18" customHeight="1">
      <c r="A152" s="28">
        <v>1608</v>
      </c>
      <c r="B152" s="102" t="s">
        <v>123</v>
      </c>
      <c r="C152" s="89">
        <v>4125719620</v>
      </c>
      <c r="D152" s="28"/>
      <c r="E152" s="28"/>
      <c r="F152" s="28"/>
      <c r="G152" s="28"/>
      <c r="H152" s="28"/>
      <c r="I152" s="28"/>
      <c r="J152" s="28">
        <v>3</v>
      </c>
      <c r="K152" s="28"/>
      <c r="L152" s="28"/>
      <c r="M152" s="28"/>
    </row>
    <row r="153" spans="1:13" ht="18" customHeight="1">
      <c r="A153" s="28">
        <v>1531</v>
      </c>
      <c r="B153" s="102" t="s">
        <v>71</v>
      </c>
      <c r="C153" s="89">
        <v>4125710426</v>
      </c>
      <c r="D153" s="28"/>
      <c r="E153" s="28"/>
      <c r="F153" s="28"/>
      <c r="G153" s="28"/>
      <c r="H153" s="28"/>
      <c r="I153" s="28"/>
      <c r="J153" s="28">
        <v>10</v>
      </c>
      <c r="K153" s="28"/>
      <c r="L153" s="28"/>
      <c r="M153" s="28"/>
    </row>
    <row r="154" spans="1:13" ht="18" customHeight="1">
      <c r="A154" s="28">
        <v>1590</v>
      </c>
      <c r="B154" s="102" t="s">
        <v>992</v>
      </c>
      <c r="C154" s="89">
        <v>4125709903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8" customHeight="1">
      <c r="A155" s="28">
        <v>1663</v>
      </c>
      <c r="B155" s="102" t="s">
        <v>1155</v>
      </c>
      <c r="C155" s="89">
        <v>4125693902</v>
      </c>
      <c r="D155" s="28"/>
      <c r="E155" s="28">
        <v>5</v>
      </c>
      <c r="F155" s="28"/>
      <c r="G155" s="28"/>
      <c r="H155" s="28"/>
      <c r="I155" s="28"/>
      <c r="J155" s="28"/>
      <c r="K155" s="28"/>
      <c r="L155" s="28"/>
      <c r="M155" s="28"/>
    </row>
    <row r="156" spans="1:13" ht="18" customHeight="1">
      <c r="A156" s="28">
        <v>1650</v>
      </c>
      <c r="B156" s="102" t="s">
        <v>336</v>
      </c>
      <c r="C156" s="89">
        <v>4125760505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</row>
    <row r="157" spans="1:13" ht="18" customHeight="1">
      <c r="A157" s="28">
        <v>4031</v>
      </c>
      <c r="B157" s="102" t="s">
        <v>692</v>
      </c>
      <c r="C157" s="89">
        <v>4125720979</v>
      </c>
      <c r="D157" s="28"/>
      <c r="E157" s="28"/>
      <c r="F157" s="28"/>
      <c r="G157" s="28"/>
      <c r="H157" s="28"/>
      <c r="I157" s="28"/>
      <c r="J157" s="28"/>
      <c r="K157" s="28"/>
      <c r="L157" s="28">
        <v>5</v>
      </c>
      <c r="M157" s="28"/>
    </row>
    <row r="158" spans="1:13" ht="18" customHeight="1">
      <c r="A158" s="28">
        <v>5378</v>
      </c>
      <c r="B158" s="76" t="s">
        <v>2695</v>
      </c>
      <c r="C158" s="89">
        <v>4125764786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</row>
    <row r="159" spans="1:13" ht="18" customHeight="1">
      <c r="A159" s="28">
        <v>4641</v>
      </c>
      <c r="B159" s="76" t="s">
        <v>1565</v>
      </c>
      <c r="C159" s="89">
        <v>4125765522</v>
      </c>
      <c r="D159" s="28"/>
      <c r="E159" s="28"/>
      <c r="F159" s="28"/>
      <c r="G159" s="28"/>
      <c r="H159" s="28"/>
      <c r="I159" s="28"/>
      <c r="J159" s="28">
        <v>7</v>
      </c>
      <c r="K159" s="28"/>
      <c r="L159" s="28"/>
      <c r="M159" s="28"/>
    </row>
    <row r="160" spans="1:13" ht="18" customHeight="1">
      <c r="A160" s="28"/>
      <c r="B160" s="36" t="s">
        <v>590</v>
      </c>
      <c r="C160" s="89"/>
      <c r="D160" s="28"/>
      <c r="E160" s="28"/>
      <c r="F160" s="28"/>
      <c r="G160" s="28"/>
      <c r="H160" s="28"/>
      <c r="I160" s="28"/>
      <c r="J160" s="28"/>
      <c r="K160" s="28"/>
      <c r="L160" s="28"/>
      <c r="M160" s="53" t="s">
        <v>2682</v>
      </c>
    </row>
    <row r="161" spans="1:13" ht="18" customHeight="1">
      <c r="A161" s="28">
        <v>4456</v>
      </c>
      <c r="B161" s="18" t="s">
        <v>41</v>
      </c>
      <c r="C161" s="89">
        <v>4125712901</v>
      </c>
      <c r="D161" s="28"/>
      <c r="E161" s="28"/>
      <c r="F161" s="28"/>
      <c r="G161" s="28"/>
      <c r="H161" s="28"/>
      <c r="I161" s="28"/>
      <c r="J161" s="28"/>
      <c r="K161" s="28">
        <v>15</v>
      </c>
      <c r="L161" s="28">
        <v>15</v>
      </c>
      <c r="M161" s="53"/>
    </row>
    <row r="162" spans="1:13" ht="18" customHeight="1">
      <c r="A162" s="28">
        <v>3967</v>
      </c>
      <c r="B162" s="18" t="s">
        <v>2402</v>
      </c>
      <c r="C162" s="89">
        <v>4125712851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>
        <v>15</v>
      </c>
      <c r="M162" s="53"/>
    </row>
    <row r="163" spans="1:13" ht="18" customHeight="1">
      <c r="A163" s="28">
        <v>5160</v>
      </c>
      <c r="B163" s="18" t="s">
        <v>2683</v>
      </c>
      <c r="C163" s="89">
        <v>4125713075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28">
        <v>10</v>
      </c>
      <c r="M163" s="53"/>
    </row>
    <row r="164" spans="1:13" ht="18" customHeight="1">
      <c r="A164" s="28">
        <v>3943</v>
      </c>
      <c r="B164" s="18" t="s">
        <v>2684</v>
      </c>
      <c r="C164" s="89">
        <v>4125712835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53"/>
    </row>
    <row r="165" spans="1:13" ht="18" customHeight="1">
      <c r="A165" s="28">
        <v>4699</v>
      </c>
      <c r="B165" s="18" t="s">
        <v>2685</v>
      </c>
      <c r="C165" s="89">
        <v>4125712951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10</v>
      </c>
      <c r="M165" s="53"/>
    </row>
    <row r="166" spans="1:13" ht="18" customHeight="1">
      <c r="A166" s="97"/>
      <c r="B166" s="68"/>
      <c r="C166" s="99"/>
      <c r="D166" s="97"/>
      <c r="E166" s="97"/>
      <c r="F166" s="97"/>
      <c r="G166" s="97"/>
      <c r="H166" s="97"/>
      <c r="I166" s="97"/>
      <c r="J166" s="97"/>
      <c r="K166" s="97"/>
      <c r="L166" s="97"/>
      <c r="M166" s="108" t="s">
        <v>2723</v>
      </c>
    </row>
    <row r="167" spans="1:13" ht="18" customHeight="1">
      <c r="A167" s="28"/>
      <c r="B167" s="100" t="s">
        <v>2696</v>
      </c>
      <c r="C167" s="89"/>
      <c r="D167" s="28"/>
      <c r="E167" s="28"/>
      <c r="F167" s="28"/>
      <c r="G167" s="28"/>
      <c r="H167" s="28"/>
      <c r="I167" s="28"/>
      <c r="J167" s="28"/>
      <c r="K167" s="28"/>
      <c r="L167" s="28"/>
      <c r="M167" s="53"/>
    </row>
    <row r="168" spans="1:13" ht="18" customHeight="1">
      <c r="A168" s="56">
        <v>3569</v>
      </c>
      <c r="B168" s="18" t="s">
        <v>2700</v>
      </c>
      <c r="C168" s="89">
        <v>4125797607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53"/>
    </row>
    <row r="169" spans="1:13" ht="18" customHeight="1">
      <c r="A169" s="28">
        <v>4565</v>
      </c>
      <c r="B169" s="18" t="s">
        <v>2701</v>
      </c>
      <c r="C169" s="89">
        <v>4125781224</v>
      </c>
      <c r="D169" s="28"/>
      <c r="E169" s="28"/>
      <c r="F169" s="28"/>
      <c r="G169" s="28"/>
      <c r="H169" s="28"/>
      <c r="I169" s="28"/>
      <c r="J169" s="28">
        <v>10</v>
      </c>
      <c r="K169" s="28"/>
      <c r="L169" s="28"/>
      <c r="M169" s="53"/>
    </row>
    <row r="170" spans="1:13" ht="18" customHeight="1">
      <c r="A170" s="28">
        <v>4418</v>
      </c>
      <c r="B170" s="18" t="s">
        <v>2702</v>
      </c>
      <c r="C170" s="89">
        <v>4125778541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53"/>
    </row>
    <row r="171" spans="1:13" ht="18" customHeight="1">
      <c r="A171" s="88">
        <v>4020</v>
      </c>
      <c r="B171" s="18" t="s">
        <v>2703</v>
      </c>
      <c r="C171" s="89">
        <v>4125794448</v>
      </c>
      <c r="D171" s="28"/>
      <c r="E171" s="28"/>
      <c r="F171" s="28"/>
      <c r="G171" s="28"/>
      <c r="H171" s="28"/>
      <c r="I171" s="28"/>
      <c r="J171" s="28" t="s">
        <v>2711</v>
      </c>
      <c r="K171" s="28"/>
      <c r="L171" s="28">
        <v>5</v>
      </c>
      <c r="M171" s="53"/>
    </row>
    <row r="172" spans="1:13" ht="18" customHeight="1">
      <c r="A172" s="28">
        <v>2760</v>
      </c>
      <c r="B172" s="18" t="s">
        <v>2704</v>
      </c>
      <c r="C172" s="89">
        <v>4125793648</v>
      </c>
      <c r="D172" s="28"/>
      <c r="E172" s="28"/>
      <c r="F172" s="28"/>
      <c r="G172" s="28"/>
      <c r="H172" s="28"/>
      <c r="I172" s="28"/>
      <c r="J172" s="28"/>
      <c r="K172" s="28"/>
      <c r="L172" s="28">
        <v>3</v>
      </c>
      <c r="M172" s="53"/>
    </row>
    <row r="173" spans="1:13" ht="18" customHeight="1">
      <c r="A173" s="28">
        <v>3529</v>
      </c>
      <c r="B173" s="18" t="s">
        <v>1796</v>
      </c>
      <c r="C173" s="89">
        <v>4125790501</v>
      </c>
      <c r="D173" s="28"/>
      <c r="E173" s="28"/>
      <c r="F173" s="28"/>
      <c r="G173" s="28"/>
      <c r="H173" s="28"/>
      <c r="I173" s="28"/>
      <c r="J173" s="28"/>
      <c r="K173" s="28"/>
      <c r="L173" s="28">
        <v>3</v>
      </c>
      <c r="M173" s="53"/>
    </row>
    <row r="174" spans="1:13" ht="18" customHeight="1">
      <c r="A174" s="28">
        <v>4767</v>
      </c>
      <c r="B174" s="18" t="s">
        <v>2705</v>
      </c>
      <c r="C174" s="89">
        <v>4125666848</v>
      </c>
      <c r="D174" s="28"/>
      <c r="E174" s="28"/>
      <c r="F174" s="28"/>
      <c r="G174" s="28"/>
      <c r="H174" s="28"/>
      <c r="I174" s="28"/>
      <c r="J174" s="28">
        <v>6</v>
      </c>
      <c r="K174" s="28"/>
      <c r="L174" s="28"/>
      <c r="M174" s="53"/>
    </row>
    <row r="175" spans="1:13" ht="18" customHeight="1">
      <c r="A175" s="28">
        <v>4636</v>
      </c>
      <c r="B175" s="18" t="s">
        <v>978</v>
      </c>
      <c r="C175" s="89">
        <v>4125768932</v>
      </c>
      <c r="D175" s="28"/>
      <c r="E175" s="28"/>
      <c r="F175" s="28"/>
      <c r="G175" s="28"/>
      <c r="H175" s="28"/>
      <c r="I175" s="28"/>
      <c r="J175" s="28"/>
      <c r="K175" s="28">
        <v>3</v>
      </c>
      <c r="L175" s="28">
        <v>5</v>
      </c>
      <c r="M175" s="53"/>
    </row>
    <row r="176" spans="1:13" ht="18" customHeight="1">
      <c r="A176" s="28">
        <v>3882</v>
      </c>
      <c r="B176" s="18" t="s">
        <v>2386</v>
      </c>
      <c r="C176" s="89">
        <v>4125709175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53"/>
    </row>
    <row r="177" spans="1:13" ht="18" customHeight="1">
      <c r="A177" s="28">
        <v>3714</v>
      </c>
      <c r="B177" s="18" t="s">
        <v>2706</v>
      </c>
      <c r="C177" s="89">
        <v>4125772288</v>
      </c>
      <c r="D177" s="28"/>
      <c r="E177" s="28"/>
      <c r="F177" s="28"/>
      <c r="G177" s="28"/>
      <c r="H177" s="28"/>
      <c r="I177" s="28"/>
      <c r="J177" s="28"/>
      <c r="K177" s="28">
        <v>9</v>
      </c>
      <c r="L177" s="28">
        <v>10</v>
      </c>
      <c r="M177" s="53"/>
    </row>
    <row r="178" spans="1:13" ht="36" customHeight="1">
      <c r="A178" s="71">
        <v>3714</v>
      </c>
      <c r="B178" s="65" t="s">
        <v>2706</v>
      </c>
      <c r="C178" s="104">
        <v>4125864665</v>
      </c>
      <c r="D178" s="57">
        <v>10</v>
      </c>
      <c r="E178" s="57">
        <v>10</v>
      </c>
      <c r="F178" s="57">
        <v>10</v>
      </c>
      <c r="G178" s="71"/>
      <c r="H178" s="71"/>
      <c r="I178" s="71"/>
      <c r="J178" s="57">
        <v>10</v>
      </c>
      <c r="K178" s="71"/>
      <c r="L178" s="71"/>
      <c r="M178" s="71" t="s">
        <v>2727</v>
      </c>
    </row>
    <row r="179" spans="1:13" ht="18" customHeight="1">
      <c r="A179" s="28">
        <v>5341</v>
      </c>
      <c r="B179" s="18" t="s">
        <v>2707</v>
      </c>
      <c r="C179" s="89">
        <v>4125736408</v>
      </c>
      <c r="D179" s="28"/>
      <c r="E179" s="28"/>
      <c r="F179" s="28"/>
      <c r="G179" s="28"/>
      <c r="H179" s="28"/>
      <c r="I179" s="28"/>
      <c r="J179" s="28"/>
      <c r="K179" s="28"/>
      <c r="L179" s="28">
        <v>5</v>
      </c>
      <c r="M179" s="53"/>
    </row>
    <row r="180" spans="1:13" ht="18" customHeight="1">
      <c r="A180" s="28">
        <v>5507</v>
      </c>
      <c r="B180" s="18" t="s">
        <v>2708</v>
      </c>
      <c r="C180" s="89">
        <v>4125754136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53"/>
    </row>
    <row r="181" spans="1:13" ht="18" customHeight="1">
      <c r="A181" s="28">
        <v>5507</v>
      </c>
      <c r="B181" s="18" t="s">
        <v>2708</v>
      </c>
      <c r="C181" s="89">
        <v>4125779000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3"/>
    </row>
    <row r="182" spans="1:13" ht="18" customHeight="1">
      <c r="A182" s="28">
        <v>4138</v>
      </c>
      <c r="B182" s="18" t="s">
        <v>2709</v>
      </c>
      <c r="C182" s="89">
        <v>4125815687</v>
      </c>
      <c r="D182" s="28"/>
      <c r="E182" s="28"/>
      <c r="F182" s="28"/>
      <c r="G182" s="28"/>
      <c r="H182" s="28"/>
      <c r="I182" s="28"/>
      <c r="J182" s="28">
        <v>3</v>
      </c>
      <c r="K182" s="28"/>
      <c r="L182" s="28"/>
      <c r="M182" s="53"/>
    </row>
    <row r="183" spans="1:13" ht="18" customHeight="1">
      <c r="A183" s="28">
        <v>4138</v>
      </c>
      <c r="B183" s="18" t="s">
        <v>2709</v>
      </c>
      <c r="C183" s="89">
        <v>4125754888</v>
      </c>
      <c r="D183" s="28"/>
      <c r="E183" s="28"/>
      <c r="F183" s="28"/>
      <c r="G183" s="28"/>
      <c r="H183" s="28"/>
      <c r="I183" s="28"/>
      <c r="J183" s="28"/>
      <c r="K183" s="28">
        <v>3</v>
      </c>
      <c r="L183" s="28"/>
      <c r="M183" s="53"/>
    </row>
    <row r="184" spans="1:13" ht="18" customHeight="1">
      <c r="A184" s="28">
        <v>5613</v>
      </c>
      <c r="B184" s="18" t="s">
        <v>2710</v>
      </c>
      <c r="C184" s="89">
        <v>4125788542</v>
      </c>
      <c r="D184" s="28"/>
      <c r="E184" s="28"/>
      <c r="F184" s="28"/>
      <c r="G184" s="28"/>
      <c r="H184" s="28"/>
      <c r="I184" s="28"/>
      <c r="J184" s="28">
        <v>5</v>
      </c>
      <c r="K184" s="28"/>
      <c r="L184" s="28"/>
      <c r="M184" s="53"/>
    </row>
    <row r="185" spans="1:13" ht="18" customHeight="1">
      <c r="A185" s="28"/>
      <c r="B185" s="36" t="s">
        <v>590</v>
      </c>
      <c r="C185" s="89"/>
      <c r="D185" s="28"/>
      <c r="E185" s="28"/>
      <c r="F185" s="28"/>
      <c r="G185" s="28"/>
      <c r="H185" s="28"/>
      <c r="I185" s="28"/>
      <c r="J185" s="28"/>
      <c r="K185" s="28"/>
      <c r="L185" s="28"/>
      <c r="M185" s="53" t="s">
        <v>2697</v>
      </c>
    </row>
    <row r="186" spans="1:13" ht="18" customHeight="1">
      <c r="A186" s="28">
        <v>4990</v>
      </c>
      <c r="B186" s="18" t="s">
        <v>2698</v>
      </c>
      <c r="C186" s="89">
        <v>4125724846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>
        <v>10</v>
      </c>
      <c r="M186" s="53"/>
    </row>
    <row r="187" spans="1:13" ht="18" customHeight="1">
      <c r="A187" s="28">
        <v>4645</v>
      </c>
      <c r="B187" s="18" t="s">
        <v>1440</v>
      </c>
      <c r="C187" s="89">
        <v>4125726320</v>
      </c>
      <c r="D187" s="28"/>
      <c r="E187" s="28"/>
      <c r="F187" s="28"/>
      <c r="G187" s="28"/>
      <c r="H187" s="28"/>
      <c r="I187" s="28"/>
      <c r="J187" s="28"/>
      <c r="K187" s="28">
        <v>5</v>
      </c>
      <c r="L187" s="28">
        <v>5</v>
      </c>
      <c r="M187" s="53"/>
    </row>
    <row r="188" spans="1:13" ht="18" customHeight="1">
      <c r="A188" s="28">
        <v>5514</v>
      </c>
      <c r="B188" s="76" t="s">
        <v>2699</v>
      </c>
      <c r="C188" s="89">
        <v>4125713126</v>
      </c>
      <c r="D188" s="28"/>
      <c r="E188" s="28"/>
      <c r="F188" s="28"/>
      <c r="G188" s="28"/>
      <c r="H188" s="28"/>
      <c r="I188" s="28"/>
      <c r="J188" s="28"/>
      <c r="K188" s="28"/>
      <c r="L188" s="28">
        <v>10</v>
      </c>
      <c r="M188" s="28"/>
    </row>
    <row r="189" spans="1:13" ht="18" customHeight="1">
      <c r="A189" s="28">
        <v>4538</v>
      </c>
      <c r="B189" s="76" t="s">
        <v>2713</v>
      </c>
      <c r="C189" s="89">
        <v>4125770264</v>
      </c>
      <c r="D189" s="28"/>
      <c r="E189" s="28"/>
      <c r="F189" s="28"/>
      <c r="G189" s="28"/>
      <c r="H189" s="28"/>
      <c r="I189" s="28"/>
      <c r="J189" s="28"/>
      <c r="K189" s="34"/>
      <c r="L189" s="34">
        <v>15</v>
      </c>
      <c r="M189" s="28" t="s">
        <v>2770</v>
      </c>
    </row>
    <row r="190" spans="1:13" ht="18" customHeight="1">
      <c r="A190" s="97"/>
      <c r="B190" s="98"/>
      <c r="C190" s="99"/>
      <c r="D190" s="97"/>
      <c r="E190" s="97"/>
      <c r="F190" s="97"/>
      <c r="G190" s="97"/>
      <c r="H190" s="97"/>
      <c r="I190" s="97"/>
      <c r="J190" s="97"/>
      <c r="K190" s="70"/>
      <c r="L190" s="70"/>
      <c r="M190" s="97" t="s">
        <v>2726</v>
      </c>
    </row>
    <row r="191" spans="1:13" ht="18" customHeight="1">
      <c r="A191" s="28"/>
      <c r="B191" s="100" t="s">
        <v>2712</v>
      </c>
      <c r="C191" s="89"/>
      <c r="D191" s="28"/>
      <c r="E191" s="28"/>
      <c r="F191" s="28"/>
      <c r="G191" s="28"/>
      <c r="H191" s="28"/>
      <c r="I191" s="28"/>
      <c r="J191" s="28"/>
      <c r="K191" s="34"/>
      <c r="L191" s="34"/>
      <c r="M191" s="28"/>
    </row>
    <row r="192" spans="1:13" ht="18" customHeight="1">
      <c r="A192" s="28">
        <v>3863</v>
      </c>
      <c r="B192" s="102" t="s">
        <v>2716</v>
      </c>
      <c r="C192" s="89">
        <v>4339577357</v>
      </c>
      <c r="D192" s="28"/>
      <c r="E192" s="28"/>
      <c r="F192" s="28"/>
      <c r="G192" s="28"/>
      <c r="H192" s="28"/>
      <c r="I192" s="28"/>
      <c r="J192" s="28">
        <v>5</v>
      </c>
      <c r="K192" s="34"/>
      <c r="L192" s="34"/>
      <c r="M192" s="28"/>
    </row>
    <row r="193" spans="1:13" ht="18" customHeight="1">
      <c r="A193" s="28">
        <v>2792</v>
      </c>
      <c r="B193" s="102" t="s">
        <v>2714</v>
      </c>
      <c r="C193" s="89">
        <v>4125809900</v>
      </c>
      <c r="D193" s="28"/>
      <c r="E193" s="28"/>
      <c r="F193" s="28"/>
      <c r="G193" s="28"/>
      <c r="H193" s="28"/>
      <c r="I193" s="28"/>
      <c r="J193" s="28">
        <v>10</v>
      </c>
      <c r="K193" s="34"/>
      <c r="L193" s="34"/>
      <c r="M193" s="28"/>
    </row>
    <row r="194" spans="1:13" ht="18" customHeight="1">
      <c r="A194" s="28">
        <v>5554</v>
      </c>
      <c r="B194" s="102" t="s">
        <v>2715</v>
      </c>
      <c r="C194" s="89">
        <v>4125811176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34"/>
      <c r="M194" s="28"/>
    </row>
    <row r="195" spans="1:13" ht="18" customHeight="1">
      <c r="A195" s="28">
        <v>3863</v>
      </c>
      <c r="B195" s="102" t="s">
        <v>2716</v>
      </c>
      <c r="C195" s="89">
        <v>4125803924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</row>
    <row r="196" spans="1:13" ht="18" customHeight="1">
      <c r="A196" s="28">
        <v>2241</v>
      </c>
      <c r="B196" s="102" t="s">
        <v>1043</v>
      </c>
      <c r="C196" s="89">
        <v>4125810744</v>
      </c>
      <c r="D196" s="28"/>
      <c r="E196" s="28"/>
      <c r="F196" s="28"/>
      <c r="G196" s="28"/>
      <c r="H196" s="28"/>
      <c r="I196" s="28"/>
      <c r="J196" s="28">
        <v>3</v>
      </c>
      <c r="K196" s="28"/>
      <c r="L196" s="28"/>
      <c r="M196" s="28"/>
    </row>
    <row r="197" spans="1:13" ht="18" customHeight="1">
      <c r="A197" s="28">
        <v>1535</v>
      </c>
      <c r="B197" s="102" t="s">
        <v>1467</v>
      </c>
      <c r="C197" s="89">
        <v>4125724611</v>
      </c>
      <c r="D197" s="28">
        <v>5</v>
      </c>
      <c r="E197" s="28"/>
      <c r="F197" s="28"/>
      <c r="G197" s="28"/>
      <c r="H197" s="28"/>
      <c r="I197" s="28"/>
      <c r="J197" s="28"/>
      <c r="K197" s="28"/>
      <c r="L197" s="28"/>
      <c r="M197" s="28"/>
    </row>
    <row r="198" spans="1:13" ht="18" customHeight="1">
      <c r="A198" s="28">
        <v>5612</v>
      </c>
      <c r="B198" s="76" t="s">
        <v>2717</v>
      </c>
      <c r="C198" s="89">
        <v>4125801499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>
        <v>3</v>
      </c>
      <c r="M198" s="28"/>
    </row>
    <row r="199" spans="1:13" ht="18" customHeight="1">
      <c r="A199" s="28">
        <v>2018</v>
      </c>
      <c r="B199" s="76" t="s">
        <v>2718</v>
      </c>
      <c r="C199" s="89">
        <v>4125800699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</row>
    <row r="200" spans="1:13" ht="18" customHeight="1">
      <c r="A200" s="28">
        <v>2061</v>
      </c>
      <c r="B200" s="76" t="s">
        <v>165</v>
      </c>
      <c r="C200" s="89">
        <v>4125769455</v>
      </c>
      <c r="D200" s="28"/>
      <c r="E200" s="28"/>
      <c r="F200" s="28"/>
      <c r="G200" s="28"/>
      <c r="H200" s="28"/>
      <c r="I200" s="28"/>
      <c r="J200" s="28"/>
      <c r="K200" s="28">
        <v>3</v>
      </c>
      <c r="L200" s="28"/>
      <c r="M200" s="28"/>
    </row>
    <row r="201" spans="1:13" ht="18" customHeight="1">
      <c r="A201" s="28">
        <v>1553</v>
      </c>
      <c r="B201" s="76" t="s">
        <v>460</v>
      </c>
      <c r="C201" s="89">
        <v>4125782537</v>
      </c>
      <c r="D201" s="28">
        <v>5</v>
      </c>
      <c r="E201" s="28"/>
      <c r="F201" s="28"/>
      <c r="G201" s="28"/>
      <c r="H201" s="28"/>
      <c r="I201" s="28"/>
      <c r="J201" s="28"/>
      <c r="K201" s="28"/>
      <c r="L201" s="28"/>
      <c r="M201" s="28"/>
    </row>
    <row r="202" spans="1:13" ht="18" customHeight="1">
      <c r="A202" s="28">
        <v>4155</v>
      </c>
      <c r="B202" s="76" t="s">
        <v>2719</v>
      </c>
      <c r="C202" s="89">
        <v>4125768205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8" customHeight="1">
      <c r="A203" s="28">
        <v>2031</v>
      </c>
      <c r="B203" s="76" t="s">
        <v>2045</v>
      </c>
      <c r="C203" s="89">
        <v>4125823651</v>
      </c>
      <c r="D203" s="28"/>
      <c r="E203" s="28"/>
      <c r="F203" s="28"/>
      <c r="G203" s="28"/>
      <c r="H203" s="28"/>
      <c r="I203" s="28"/>
      <c r="J203" s="28"/>
      <c r="K203" s="28">
        <v>4</v>
      </c>
      <c r="L203" s="28">
        <v>4</v>
      </c>
      <c r="M203" s="28"/>
    </row>
    <row r="204" spans="1:13" ht="18" customHeight="1">
      <c r="A204" s="28"/>
      <c r="B204" s="100" t="s">
        <v>2720</v>
      </c>
      <c r="C204" s="89"/>
      <c r="D204" s="28"/>
      <c r="E204" s="28"/>
      <c r="F204" s="28"/>
      <c r="G204" s="28"/>
      <c r="H204" s="28"/>
      <c r="I204" s="28"/>
      <c r="J204" s="28"/>
      <c r="K204" s="28"/>
      <c r="L204" s="28"/>
      <c r="M204" s="28"/>
    </row>
    <row r="205" spans="1:13" ht="18" customHeight="1">
      <c r="A205" s="28">
        <v>3455</v>
      </c>
      <c r="B205" s="76" t="s">
        <v>2721</v>
      </c>
      <c r="C205" s="89">
        <v>4125821734</v>
      </c>
      <c r="D205" s="28"/>
      <c r="E205" s="28"/>
      <c r="F205" s="28"/>
      <c r="G205" s="28"/>
      <c r="H205" s="28"/>
      <c r="I205" s="28"/>
      <c r="J205" s="28">
        <v>10</v>
      </c>
      <c r="K205" s="28"/>
      <c r="L205" s="28"/>
      <c r="M205" s="28"/>
    </row>
    <row r="206" spans="1:13" ht="18" customHeight="1">
      <c r="A206" s="28">
        <v>3714</v>
      </c>
      <c r="B206" s="76" t="s">
        <v>2706</v>
      </c>
      <c r="C206" s="89">
        <v>4125826846</v>
      </c>
      <c r="D206" s="28">
        <v>10</v>
      </c>
      <c r="E206" s="28">
        <v>10</v>
      </c>
      <c r="F206" s="28">
        <v>10</v>
      </c>
      <c r="G206" s="34"/>
      <c r="H206" s="34"/>
      <c r="I206" s="34"/>
      <c r="J206" s="34"/>
      <c r="K206" s="28"/>
      <c r="L206" s="28"/>
      <c r="M206" s="28"/>
    </row>
    <row r="207" spans="1:13" ht="18" customHeight="1">
      <c r="A207" s="28"/>
      <c r="B207" s="76"/>
      <c r="C207" s="89"/>
      <c r="D207" s="28"/>
      <c r="E207" s="28"/>
      <c r="F207" s="28"/>
      <c r="G207" s="28"/>
      <c r="H207" s="28"/>
      <c r="I207" s="28"/>
      <c r="J207" s="28"/>
      <c r="K207" s="28"/>
      <c r="L207" s="28"/>
      <c r="M207" s="28"/>
    </row>
    <row r="208" spans="1:13" ht="18" customHeight="1">
      <c r="A208" s="42"/>
      <c r="B208" s="83"/>
      <c r="C208" s="84"/>
      <c r="D208" s="42"/>
      <c r="E208" s="42"/>
      <c r="F208" s="42"/>
      <c r="G208" s="42"/>
      <c r="H208" s="42"/>
      <c r="I208" s="42"/>
      <c r="J208" s="42"/>
      <c r="K208" s="42"/>
      <c r="L208" s="42"/>
      <c r="M208" s="85"/>
    </row>
    <row r="209" spans="1:12" ht="18" customHeight="1">
      <c r="A209" s="90"/>
      <c r="B209" s="12" t="s">
        <v>18</v>
      </c>
      <c r="C209" s="85"/>
      <c r="D209" s="85">
        <f t="shared" ref="D209:L209" si="0">SUM(D5:D208)</f>
        <v>123</v>
      </c>
      <c r="E209" s="85">
        <f t="shared" si="0"/>
        <v>98</v>
      </c>
      <c r="F209" s="85">
        <f t="shared" si="0"/>
        <v>83</v>
      </c>
      <c r="G209" s="85">
        <f t="shared" si="0"/>
        <v>18</v>
      </c>
      <c r="H209" s="85">
        <f t="shared" si="0"/>
        <v>2</v>
      </c>
      <c r="I209" s="85">
        <f t="shared" si="0"/>
        <v>20</v>
      </c>
      <c r="J209" s="85">
        <f t="shared" si="0"/>
        <v>319</v>
      </c>
      <c r="K209" s="85">
        <f t="shared" si="0"/>
        <v>301</v>
      </c>
      <c r="L209" s="85">
        <f t="shared" si="0"/>
        <v>525</v>
      </c>
    </row>
  </sheetData>
  <mergeCells count="1">
    <mergeCell ref="A1:M1"/>
  </mergeCells>
  <conditionalFormatting sqref="C2:C3">
    <cfRule type="duplicateValues" dxfId="949" priority="105"/>
    <cfRule type="duplicateValues" dxfId="948" priority="106"/>
    <cfRule type="duplicateValues" dxfId="947" priority="107"/>
  </conditionalFormatting>
  <conditionalFormatting sqref="C2:C4">
    <cfRule type="duplicateValues" dxfId="946" priority="11802"/>
  </conditionalFormatting>
  <conditionalFormatting sqref="C2:C5">
    <cfRule type="duplicateValues" dxfId="945" priority="11807"/>
  </conditionalFormatting>
  <conditionalFormatting sqref="C3">
    <cfRule type="duplicateValues" dxfId="944" priority="102"/>
    <cfRule type="duplicateValues" dxfId="943" priority="103"/>
    <cfRule type="duplicateValues" dxfId="942" priority="104"/>
  </conditionalFormatting>
  <conditionalFormatting sqref="C4">
    <cfRule type="duplicateValues" dxfId="941" priority="11803"/>
    <cfRule type="duplicateValues" dxfId="940" priority="11804"/>
    <cfRule type="duplicateValues" dxfId="939" priority="11805"/>
  </conditionalFormatting>
  <conditionalFormatting sqref="C5">
    <cfRule type="duplicateValues" dxfId="938" priority="11806"/>
  </conditionalFormatting>
  <conditionalFormatting sqref="C55">
    <cfRule type="duplicateValues" dxfId="937" priority="120"/>
  </conditionalFormatting>
  <conditionalFormatting sqref="C56:C61">
    <cfRule type="duplicateValues" dxfId="936" priority="14"/>
  </conditionalFormatting>
  <conditionalFormatting sqref="C62:C91">
    <cfRule type="duplicateValues" dxfId="935" priority="11"/>
    <cfRule type="duplicateValues" dxfId="934" priority="12"/>
    <cfRule type="duplicateValues" dxfId="933" priority="13"/>
  </conditionalFormatting>
  <conditionalFormatting sqref="C117">
    <cfRule type="duplicateValues" dxfId="932" priority="7"/>
  </conditionalFormatting>
  <conditionalFormatting sqref="C185">
    <cfRule type="duplicateValues" dxfId="931" priority="2"/>
  </conditionalFormatting>
  <conditionalFormatting sqref="C186:C187 C160:C184">
    <cfRule type="duplicateValues" dxfId="930" priority="3"/>
  </conditionalFormatting>
  <conditionalFormatting sqref="C188:C207 C118:C159 C6:C54 C92:C116">
    <cfRule type="duplicateValues" dxfId="929" priority="11799"/>
  </conditionalFormatting>
  <conditionalFormatting sqref="C208">
    <cfRule type="duplicateValues" dxfId="928" priority="111"/>
  </conditionalFormatting>
  <conditionalFormatting sqref="C209">
    <cfRule type="duplicateValues" dxfId="927" priority="99"/>
    <cfRule type="duplicateValues" dxfId="926" priority="100"/>
    <cfRule type="duplicateValues" dxfId="925" priority="101"/>
    <cfRule type="duplicateValues" dxfId="924" priority="108"/>
    <cfRule type="duplicateValues" dxfId="923" priority="109"/>
    <cfRule type="duplicateValues" dxfId="922" priority="110"/>
  </conditionalFormatting>
  <conditionalFormatting sqref="C210:C65536 C2:C5">
    <cfRule type="duplicateValues" dxfId="921" priority="112"/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pane xSplit="3" ySplit="4" topLeftCell="D48" activePane="bottomRight" state="frozen"/>
      <selection activeCell="G714" sqref="G714"/>
      <selection pane="topRight" activeCell="G714" sqref="G714"/>
      <selection pane="bottomLeft" activeCell="G714" sqref="G714"/>
      <selection pane="bottomRight" activeCell="C37" sqref="C37"/>
    </sheetView>
  </sheetViews>
  <sheetFormatPr defaultRowHeight="1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5.7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5.7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5.7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5.7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5.7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5.7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5.7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5.7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5.7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5.7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5.7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5.7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5.7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5.7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5.7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5.7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95" t="s">
        <v>2448</v>
      </c>
      <c r="N24" s="4"/>
    </row>
    <row r="25" spans="1:14" s="3" customFormat="1" ht="15.7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97"/>
      <c r="N25" s="4"/>
    </row>
    <row r="26" spans="1:14" s="15" customFormat="1" ht="15.7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5.7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5.7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5.7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5.7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5.7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5.7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5.7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5.7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5.7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5.7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5.7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5.7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5.7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5.7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5.7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5.7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5.7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5.7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5.7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5.7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5.7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5.7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5.7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5.7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5.7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5.7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5.7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5.7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5.7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5.7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5.7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5.7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5.7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5.7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5.7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5.7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5.7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5.7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5.7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5.7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5.7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5.7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5.7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5.7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5.7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5.7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7.25" customHeight="1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7.25" customHeight="1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5.7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5.7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5.7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5.7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5.7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5.7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5.7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5.7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5.7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5.7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5.7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5.7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5.7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5.7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5.7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5.7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5.7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5.7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5.7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5.7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5.7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5.7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5.7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5.7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5.7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5.7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5.7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5.7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5.7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5.7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5.7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5.7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5.7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5.7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5.7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5.7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5.7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5.7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5.7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5.7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5.7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5.7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5.7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5.7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5.7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5.7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5.7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7.25" customHeight="1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7.25" customHeight="1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7.25" customHeight="1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7.25" customHeight="1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7.25" customHeight="1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7.25" customHeight="1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7.25" customHeight="1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7.25" customHeight="1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7.25" customHeight="1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7.25" customHeight="1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7.25" customHeight="1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7.25" customHeight="1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7.25" customHeight="1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7.25" customHeight="1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7.25" customHeight="1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7.25" customHeight="1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7.25" customHeight="1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7.25" customHeight="1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7.25" customHeight="1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7.25" customHeight="1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7.25" customHeight="1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7.25" customHeight="1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7.25" customHeight="1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7.25" customHeight="1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7.25" customHeight="1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7.25" customHeight="1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7.25" customHeight="1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7.25" customHeight="1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7.25" customHeight="1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7.25" customHeight="1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7.25" customHeight="1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7.25" customHeight="1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7.25" customHeight="1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7.25" customHeight="1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7.25" customHeight="1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7.25" customHeight="1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7.25" customHeight="1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7.25" customHeight="1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7.25" customHeight="1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7.25" customHeight="1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7.25" customHeight="1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7.25" customHeight="1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7.25" customHeight="1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7.25" customHeight="1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7.25" customHeight="1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7.25" customHeight="1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7.25" customHeight="1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7.25" customHeight="1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7.25" customHeight="1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7.25" customHeight="1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7.25" customHeight="1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7.25" customHeight="1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7.25" customHeight="1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7.25" customHeight="1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7.25" customHeight="1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7.25" customHeight="1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7.25" customHeight="1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7.25" customHeight="1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7.25" customHeight="1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7.25" customHeight="1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7.25" customHeight="1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7.25" customHeight="1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7.25" customHeight="1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7.25" customHeight="1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7.25" customHeight="1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7.25" customHeight="1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7.25" customHeight="1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7.25" customHeight="1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7.25" customHeight="1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7.25" customHeight="1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7.25" customHeight="1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7.25" customHeight="1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7.25" customHeight="1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2672</v>
      </c>
      <c r="N214" s="16"/>
    </row>
    <row r="215" spans="1:14" s="15" customFormat="1" ht="17.25" customHeight="1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7.25" customHeight="1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7.25" customHeight="1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7.25" customHeight="1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7.25" customHeight="1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7.25" customHeight="1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7.25" customHeight="1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7.25" customHeight="1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7.25" customHeight="1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7.25" customHeight="1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7.25" customHeight="1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7.25" customHeight="1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7.25" customHeight="1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7.25" customHeight="1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7.25" customHeight="1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7.25" customHeight="1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7.25" customHeight="1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7.25" customHeight="1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7.25" customHeight="1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2562</v>
      </c>
      <c r="N233" s="16"/>
    </row>
    <row r="234" spans="1:14" s="15" customFormat="1" ht="17.25" customHeight="1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7.25" customHeight="1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7.25" customHeight="1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7.25" customHeight="1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7.25" customHeight="1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7.25" customHeight="1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7.25" customHeight="1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7.25" customHeight="1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7.25" customHeight="1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7.25" customHeight="1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7.25" customHeight="1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7.25" customHeight="1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7.25" customHeight="1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7.25" customHeight="1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7.25" customHeight="1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7.25" customHeight="1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7.25" customHeight="1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7.25" customHeight="1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7.25" customHeight="1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7.25" customHeight="1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7.25" customHeight="1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7.25" customHeight="1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7.25" customHeight="1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7.25" customHeight="1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7.25" customHeight="1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7.25" customHeight="1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7.25" customHeight="1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7.25" customHeight="1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7.25" customHeight="1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7.25" customHeight="1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7.25" customHeight="1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7.25" customHeight="1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7.25" customHeight="1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7.25" customHeight="1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7.25" customHeight="1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7.25" customHeight="1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7.25" customHeight="1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7.25" customHeight="1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7.25" customHeight="1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7.25" customHeight="1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7.25" customHeight="1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7.25" customHeight="1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7.25" customHeight="1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7.25" customHeight="1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7.25" customHeight="1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7.25" customHeight="1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7.25" customHeight="1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7.25" customHeight="1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7.25" customHeight="1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7.25" customHeight="1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7.25" customHeight="1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7.25" customHeight="1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7.25" customHeight="1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7.25" customHeight="1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7.25" customHeight="1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7.25" customHeight="1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7.25" customHeight="1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7.25" customHeight="1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7.25" customHeight="1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7.25" customHeight="1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7.25" customHeight="1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7.25" customHeight="1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7.25" customHeight="1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7.25" customHeight="1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7.25" customHeight="1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7.25" customHeight="1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7.25" customHeight="1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7.25" customHeight="1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7.25" customHeight="1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7.25" customHeight="1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7.25" customHeight="1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7.25" customHeight="1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7.25" customHeight="1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7.25" customHeight="1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7.25" customHeight="1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7.25" customHeight="1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7.25" customHeight="1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7.25" customHeight="1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7.25" customHeight="1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7.25" customHeight="1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7.25" customHeight="1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7.25" customHeight="1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7.25" customHeight="1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7.25" customHeight="1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7.25" customHeight="1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7.25" customHeight="1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7.25" customHeight="1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7.25" customHeight="1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7.25" customHeight="1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7.25" customHeight="1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7.25" customHeight="1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7.25" customHeight="1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7.25" customHeight="1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7.25" customHeight="1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7.25" customHeight="1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7.25" customHeight="1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7.25" customHeight="1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7.25" customHeight="1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7.25" customHeight="1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7.25" customHeight="1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7.25" customHeight="1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7.25" customHeight="1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7.25" customHeight="1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ht="15.75">
      <c r="A339" s="42"/>
      <c r="B339" s="83"/>
      <c r="C339" s="84"/>
      <c r="D339" s="42"/>
      <c r="E339" s="42"/>
      <c r="F339" s="42"/>
      <c r="G339" s="42"/>
      <c r="H339" s="42"/>
      <c r="I339" s="42"/>
      <c r="J339" s="42"/>
      <c r="K339" s="42"/>
      <c r="L339" s="42"/>
      <c r="M339" s="85"/>
    </row>
    <row r="340" spans="1:14" ht="15.75">
      <c r="A340" s="90"/>
      <c r="B340" s="12" t="s">
        <v>18</v>
      </c>
      <c r="C340" s="85"/>
      <c r="D340" s="85">
        <f t="shared" ref="D340:L340" si="0">SUM(D5:D339)</f>
        <v>156</v>
      </c>
      <c r="E340" s="85">
        <f t="shared" si="0"/>
        <v>115</v>
      </c>
      <c r="F340" s="85">
        <f t="shared" si="0"/>
        <v>114</v>
      </c>
      <c r="G340" s="85">
        <f t="shared" si="0"/>
        <v>17</v>
      </c>
      <c r="H340" s="85">
        <f t="shared" si="0"/>
        <v>25</v>
      </c>
      <c r="I340" s="85">
        <f t="shared" si="0"/>
        <v>37</v>
      </c>
      <c r="J340" s="85">
        <f t="shared" si="0"/>
        <v>435</v>
      </c>
      <c r="K340" s="85">
        <f t="shared" si="0"/>
        <v>915</v>
      </c>
      <c r="L340" s="85">
        <f t="shared" si="0"/>
        <v>1077</v>
      </c>
    </row>
  </sheetData>
  <mergeCells count="2">
    <mergeCell ref="A1:M1"/>
    <mergeCell ref="M24:M25"/>
  </mergeCells>
  <conditionalFormatting sqref="C2:C3">
    <cfRule type="duplicateValues" dxfId="920" priority="104"/>
    <cfRule type="duplicateValues" dxfId="919" priority="105"/>
    <cfRule type="duplicateValues" dxfId="918" priority="106"/>
  </conditionalFormatting>
  <conditionalFormatting sqref="C3">
    <cfRule type="duplicateValues" dxfId="917" priority="101"/>
    <cfRule type="duplicateValues" dxfId="916" priority="102"/>
    <cfRule type="duplicateValues" dxfId="915" priority="103"/>
  </conditionalFormatting>
  <conditionalFormatting sqref="C22">
    <cfRule type="duplicateValues" dxfId="914" priority="65"/>
    <cfRule type="duplicateValues" dxfId="913" priority="66"/>
    <cfRule type="duplicateValues" dxfId="912" priority="67"/>
  </conditionalFormatting>
  <conditionalFormatting sqref="C23:C25 C2:C21">
    <cfRule type="duplicateValues" dxfId="911" priority="112"/>
  </conditionalFormatting>
  <conditionalFormatting sqref="C23:C25 C4:C21">
    <cfRule type="duplicateValues" dxfId="910" priority="113"/>
    <cfRule type="duplicateValues" dxfId="909" priority="114"/>
    <cfRule type="duplicateValues" dxfId="908" priority="115"/>
  </conditionalFormatting>
  <conditionalFormatting sqref="C65">
    <cfRule type="duplicateValues" dxfId="907" priority="62"/>
    <cfRule type="duplicateValues" dxfId="906" priority="63"/>
    <cfRule type="duplicateValues" dxfId="905" priority="64"/>
  </conditionalFormatting>
  <conditionalFormatting sqref="C74">
    <cfRule type="duplicateValues" dxfId="904" priority="83"/>
    <cfRule type="duplicateValues" dxfId="903" priority="84"/>
    <cfRule type="duplicateValues" dxfId="902" priority="85"/>
  </conditionalFormatting>
  <conditionalFormatting sqref="C81">
    <cfRule type="duplicateValues" dxfId="901" priority="86"/>
    <cfRule type="duplicateValues" dxfId="900" priority="87"/>
    <cfRule type="duplicateValues" dxfId="899" priority="88"/>
  </conditionalFormatting>
  <conditionalFormatting sqref="C87:C88">
    <cfRule type="duplicateValues" dxfId="898" priority="95"/>
    <cfRule type="duplicateValues" dxfId="897" priority="96"/>
    <cfRule type="duplicateValues" dxfId="896" priority="97"/>
  </conditionalFormatting>
  <conditionalFormatting sqref="C97">
    <cfRule type="duplicateValues" dxfId="895" priority="80"/>
    <cfRule type="duplicateValues" dxfId="894" priority="81"/>
    <cfRule type="duplicateValues" dxfId="893" priority="82"/>
  </conditionalFormatting>
  <conditionalFormatting sqref="C137">
    <cfRule type="duplicateValues" dxfId="892" priority="59"/>
    <cfRule type="duplicateValues" dxfId="891" priority="60"/>
    <cfRule type="duplicateValues" dxfId="890" priority="61"/>
  </conditionalFormatting>
  <conditionalFormatting sqref="C138">
    <cfRule type="duplicateValues" dxfId="889" priority="53"/>
    <cfRule type="duplicateValues" dxfId="888" priority="54"/>
    <cfRule type="duplicateValues" dxfId="887" priority="55"/>
    <cfRule type="duplicateValues" dxfId="886" priority="56"/>
    <cfRule type="duplicateValues" dxfId="885" priority="57"/>
    <cfRule type="duplicateValues" dxfId="884" priority="58"/>
  </conditionalFormatting>
  <conditionalFormatting sqref="C197">
    <cfRule type="duplicateValues" dxfId="883" priority="50"/>
    <cfRule type="duplicateValues" dxfId="882" priority="51"/>
    <cfRule type="duplicateValues" dxfId="881" priority="52"/>
  </conditionalFormatting>
  <conditionalFormatting sqref="C221">
    <cfRule type="duplicateValues" dxfId="880" priority="77"/>
    <cfRule type="duplicateValues" dxfId="879" priority="78"/>
    <cfRule type="duplicateValues" dxfId="878" priority="79"/>
  </conditionalFormatting>
  <conditionalFormatting sqref="C222">
    <cfRule type="duplicateValues" dxfId="877" priority="74"/>
    <cfRule type="duplicateValues" dxfId="876" priority="75"/>
    <cfRule type="duplicateValues" dxfId="875" priority="76"/>
  </conditionalFormatting>
  <conditionalFormatting sqref="C225">
    <cfRule type="duplicateValues" dxfId="874" priority="89"/>
    <cfRule type="duplicateValues" dxfId="873" priority="90"/>
    <cfRule type="duplicateValues" dxfId="872" priority="91"/>
  </conditionalFormatting>
  <conditionalFormatting sqref="C247">
    <cfRule type="duplicateValues" dxfId="871" priority="47"/>
    <cfRule type="duplicateValues" dxfId="870" priority="48"/>
    <cfRule type="duplicateValues" dxfId="869" priority="49"/>
  </conditionalFormatting>
  <conditionalFormatting sqref="C251">
    <cfRule type="duplicateValues" dxfId="868" priority="4"/>
    <cfRule type="duplicateValues" dxfId="867" priority="5"/>
    <cfRule type="duplicateValues" dxfId="866" priority="6"/>
  </conditionalFormatting>
  <conditionalFormatting sqref="C280">
    <cfRule type="duplicateValues" dxfId="865" priority="44"/>
    <cfRule type="duplicateValues" dxfId="864" priority="45"/>
    <cfRule type="duplicateValues" dxfId="863" priority="46"/>
  </conditionalFormatting>
  <conditionalFormatting sqref="C287">
    <cfRule type="duplicateValues" dxfId="862" priority="71"/>
    <cfRule type="duplicateValues" dxfId="861" priority="72"/>
    <cfRule type="duplicateValues" dxfId="860" priority="73"/>
  </conditionalFormatting>
  <conditionalFormatting sqref="C296">
    <cfRule type="duplicateValues" dxfId="859" priority="68"/>
    <cfRule type="duplicateValues" dxfId="858" priority="69"/>
    <cfRule type="duplicateValues" dxfId="857" priority="70"/>
  </conditionalFormatting>
  <conditionalFormatting sqref="C309">
    <cfRule type="duplicateValues" dxfId="856" priority="41"/>
    <cfRule type="duplicateValues" dxfId="855" priority="42"/>
    <cfRule type="duplicateValues" dxfId="854" priority="43"/>
  </conditionalFormatting>
  <conditionalFormatting sqref="C318">
    <cfRule type="duplicateValues" dxfId="853" priority="92"/>
    <cfRule type="duplicateValues" dxfId="852" priority="93"/>
    <cfRule type="duplicateValues" dxfId="851" priority="94"/>
  </conditionalFormatting>
  <conditionalFormatting sqref="C319:C326 C89:C96 C226:C246 C297:C308 C2:C21 C82:C86 C75:C80 C98:C136 C139:C196 C223:C224 C288:C295 C23:C64 C66:C73 C198:C220 C248:C250 C281:C286 C310:C317 C328:C338 C252:C279">
    <cfRule type="duplicateValues" dxfId="850" priority="11761"/>
  </conditionalFormatting>
  <conditionalFormatting sqref="C319:C326 C89:C96 C226:C246 C297:C308 C26:C64 C82:C86 C75:C80 C98:C136 C139:C196 C223:C224 C288:C295 C66:C73 C198:C220 C248:C250 C281:C286 C310:C317 C328:C338 C252:C279">
    <cfRule type="duplicateValues" dxfId="849" priority="11744"/>
  </conditionalFormatting>
  <conditionalFormatting sqref="C327">
    <cfRule type="duplicateValues" dxfId="848" priority="38"/>
    <cfRule type="duplicateValues" dxfId="847" priority="39"/>
    <cfRule type="duplicateValues" dxfId="846" priority="40"/>
  </conditionalFormatting>
  <conditionalFormatting sqref="C339">
    <cfRule type="duplicateValues" dxfId="845" priority="110"/>
  </conditionalFormatting>
  <conditionalFormatting sqref="C340">
    <cfRule type="duplicateValues" dxfId="844" priority="98"/>
    <cfRule type="duplicateValues" dxfId="843" priority="99"/>
    <cfRule type="duplicateValues" dxfId="842" priority="100"/>
    <cfRule type="duplicateValues" dxfId="841" priority="107"/>
    <cfRule type="duplicateValues" dxfId="840" priority="108"/>
    <cfRule type="duplicateValues" dxfId="839" priority="109"/>
  </conditionalFormatting>
  <conditionalFormatting sqref="C341:C65536 C89:C96 C319:C326 C226:C246 C297:C308 C2:C21 C82:C86 C75:C80 C98:C136 C139:C196 C223:C224 C288:C295 C23:C64 C66:C73 C198:C220 C248:C250 C281:C286 C310:C317 C328:C338 C252:C279">
    <cfRule type="duplicateValues" dxfId="838" priority="111"/>
  </conditionalFormatting>
  <conditionalFormatting sqref="M140">
    <cfRule type="duplicateValues" dxfId="837" priority="17"/>
    <cfRule type="duplicateValues" dxfId="836" priority="18"/>
    <cfRule type="duplicateValues" dxfId="835" priority="19"/>
  </conditionalFormatting>
  <conditionalFormatting sqref="M149">
    <cfRule type="duplicateValues" dxfId="834" priority="20"/>
    <cfRule type="duplicateValues" dxfId="833" priority="21"/>
    <cfRule type="duplicateValues" dxfId="832" priority="22"/>
  </conditionalFormatting>
  <conditionalFormatting sqref="M153">
    <cfRule type="duplicateValues" dxfId="831" priority="32"/>
    <cfRule type="duplicateValues" dxfId="830" priority="33"/>
    <cfRule type="duplicateValues" dxfId="829" priority="34"/>
  </conditionalFormatting>
  <conditionalFormatting sqref="M156">
    <cfRule type="duplicateValues" dxfId="828" priority="29"/>
    <cfRule type="duplicateValues" dxfId="827" priority="30"/>
    <cfRule type="duplicateValues" dxfId="826" priority="31"/>
  </conditionalFormatting>
  <conditionalFormatting sqref="M159">
    <cfRule type="duplicateValues" dxfId="825" priority="35"/>
    <cfRule type="duplicateValues" dxfId="824" priority="36"/>
    <cfRule type="duplicateValues" dxfId="823" priority="37"/>
  </conditionalFormatting>
  <conditionalFormatting sqref="M208">
    <cfRule type="duplicateValues" dxfId="822" priority="26"/>
    <cfRule type="duplicateValues" dxfId="821" priority="27"/>
    <cfRule type="duplicateValues" dxfId="820" priority="28"/>
  </conditionalFormatting>
  <conditionalFormatting sqref="M210">
    <cfRule type="duplicateValues" dxfId="819" priority="14"/>
    <cfRule type="duplicateValues" dxfId="818" priority="15"/>
    <cfRule type="duplicateValues" dxfId="817" priority="16"/>
  </conditionalFormatting>
  <conditionalFormatting sqref="M251">
    <cfRule type="duplicateValues" dxfId="816" priority="1"/>
    <cfRule type="duplicateValues" dxfId="815" priority="2"/>
    <cfRule type="duplicateValues" dxfId="814" priority="3"/>
  </conditionalFormatting>
  <conditionalFormatting sqref="M260">
    <cfRule type="duplicateValues" dxfId="813" priority="23"/>
    <cfRule type="duplicateValues" dxfId="812" priority="24"/>
    <cfRule type="duplicateValues" dxfId="811" priority="25"/>
  </conditionalFormatting>
  <conditionalFormatting sqref="M262">
    <cfRule type="duplicateValues" dxfId="810" priority="7"/>
    <cfRule type="duplicateValues" dxfId="809" priority="8"/>
    <cfRule type="duplicateValues" dxfId="808" priority="9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"/>
  <sheetViews>
    <sheetView workbookViewId="0">
      <pane xSplit="3" ySplit="4" topLeftCell="D262" activePane="bottomRight" state="frozen"/>
      <selection activeCell="G710" sqref="G710"/>
      <selection pane="topRight" activeCell="G710" sqref="G710"/>
      <selection pane="bottomLeft" activeCell="G710" sqref="G710"/>
      <selection pane="bottomRight" activeCell="L287" sqref="L287"/>
    </sheetView>
  </sheetViews>
  <sheetFormatPr defaultRowHeight="1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>
      <c r="A5" s="28"/>
      <c r="B5" s="75" t="s">
        <v>2298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>
      <c r="A6" s="56">
        <v>2016</v>
      </c>
      <c r="B6" s="76" t="s">
        <v>1365</v>
      </c>
      <c r="C6" s="89">
        <v>4125114963</v>
      </c>
      <c r="D6" s="28"/>
      <c r="E6" s="28"/>
      <c r="F6" s="28"/>
      <c r="G6" s="28"/>
      <c r="H6" s="28"/>
      <c r="I6" s="28"/>
      <c r="J6" s="28"/>
      <c r="K6" s="28">
        <v>7</v>
      </c>
      <c r="L6" s="28"/>
      <c r="M6" s="28"/>
      <c r="N6" s="16"/>
    </row>
    <row r="7" spans="1:14" s="15" customFormat="1" ht="17.25" customHeight="1">
      <c r="A7" s="28">
        <v>1553</v>
      </c>
      <c r="B7" s="76" t="s">
        <v>460</v>
      </c>
      <c r="C7" s="89">
        <v>4125114059</v>
      </c>
      <c r="D7" s="28">
        <v>5</v>
      </c>
      <c r="E7" s="28"/>
      <c r="F7" s="28"/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>
      <c r="A8" s="28">
        <v>2024</v>
      </c>
      <c r="B8" s="76" t="s">
        <v>2299</v>
      </c>
      <c r="C8" s="89">
        <v>4125145522</v>
      </c>
      <c r="D8" s="28">
        <v>3</v>
      </c>
      <c r="E8" s="28">
        <v>3</v>
      </c>
      <c r="F8" s="28"/>
      <c r="G8" s="28"/>
      <c r="H8" s="28"/>
      <c r="I8" s="28"/>
      <c r="J8" s="28"/>
      <c r="K8" s="28"/>
      <c r="L8" s="28"/>
      <c r="M8" s="28"/>
      <c r="N8" s="16"/>
    </row>
    <row r="9" spans="1:14" s="15" customFormat="1" ht="17.25" customHeight="1">
      <c r="A9" s="28">
        <v>2024</v>
      </c>
      <c r="B9" s="76" t="s">
        <v>2299</v>
      </c>
      <c r="C9" s="89">
        <v>4125145516</v>
      </c>
      <c r="D9" s="28"/>
      <c r="E9" s="28"/>
      <c r="F9" s="28"/>
      <c r="G9" s="28"/>
      <c r="H9" s="28"/>
      <c r="I9" s="28"/>
      <c r="J9" s="28"/>
      <c r="K9" s="28">
        <v>2</v>
      </c>
      <c r="L9" s="28">
        <v>3</v>
      </c>
      <c r="M9" s="28"/>
      <c r="N9" s="16"/>
    </row>
    <row r="10" spans="1:14" s="15" customFormat="1" ht="17.25" customHeight="1">
      <c r="A10" s="28">
        <v>2092</v>
      </c>
      <c r="B10" s="76" t="s">
        <v>54</v>
      </c>
      <c r="C10" s="89">
        <v>4125047825</v>
      </c>
      <c r="D10" s="28"/>
      <c r="E10" s="28"/>
      <c r="F10" s="28"/>
      <c r="G10" s="28"/>
      <c r="H10" s="28"/>
      <c r="I10" s="28"/>
      <c r="J10" s="28"/>
      <c r="K10" s="28">
        <v>3</v>
      </c>
      <c r="L10" s="28">
        <v>3</v>
      </c>
      <c r="M10" s="28"/>
      <c r="N10" s="16"/>
    </row>
    <row r="11" spans="1:14" s="15" customFormat="1" ht="17.25" customHeight="1">
      <c r="A11" s="28">
        <v>2534</v>
      </c>
      <c r="B11" s="76" t="s">
        <v>439</v>
      </c>
      <c r="C11" s="89">
        <v>4125112165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7.25" customHeight="1">
      <c r="A12" s="28">
        <v>4263</v>
      </c>
      <c r="B12" s="76" t="s">
        <v>440</v>
      </c>
      <c r="C12" s="89">
        <v>4125053787</v>
      </c>
      <c r="D12" s="28"/>
      <c r="E12" s="28"/>
      <c r="F12" s="28"/>
      <c r="G12" s="28"/>
      <c r="H12" s="28"/>
      <c r="I12" s="28"/>
      <c r="J12" s="28"/>
      <c r="K12" s="28"/>
      <c r="L12" s="28">
        <v>10</v>
      </c>
      <c r="M12" s="28"/>
      <c r="N12" s="16"/>
    </row>
    <row r="13" spans="1:14" s="15" customFormat="1" ht="17.25" customHeight="1">
      <c r="A13" s="28">
        <v>2812</v>
      </c>
      <c r="B13" s="76" t="s">
        <v>44</v>
      </c>
      <c r="C13" s="89">
        <v>4125064160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7.25" customHeight="1">
      <c r="A14" s="28">
        <v>4437</v>
      </c>
      <c r="B14" s="76" t="s">
        <v>1202</v>
      </c>
      <c r="C14" s="89">
        <v>4125125700</v>
      </c>
      <c r="D14" s="28"/>
      <c r="E14" s="28"/>
      <c r="F14" s="28"/>
      <c r="G14" s="28"/>
      <c r="H14" s="28"/>
      <c r="I14" s="28"/>
      <c r="J14" s="28"/>
      <c r="K14" s="28">
        <v>3</v>
      </c>
      <c r="L14" s="28">
        <v>5</v>
      </c>
      <c r="M14" s="28"/>
      <c r="N14" s="16"/>
    </row>
    <row r="15" spans="1:14" s="15" customFormat="1" ht="17.25" customHeight="1">
      <c r="A15" s="28">
        <v>4302</v>
      </c>
      <c r="B15" s="76" t="s">
        <v>1009</v>
      </c>
      <c r="C15" s="89">
        <v>4125091022</v>
      </c>
      <c r="D15" s="28"/>
      <c r="E15" s="28"/>
      <c r="F15" s="28"/>
      <c r="G15" s="28"/>
      <c r="H15" s="28"/>
      <c r="I15" s="28"/>
      <c r="J15" s="28"/>
      <c r="K15" s="28">
        <v>3</v>
      </c>
      <c r="L15" s="28"/>
      <c r="M15" s="28"/>
      <c r="N15" s="16"/>
    </row>
    <row r="16" spans="1:14" s="15" customFormat="1" ht="17.25" customHeight="1">
      <c r="A16" s="28">
        <v>3369</v>
      </c>
      <c r="B16" s="76" t="s">
        <v>2300</v>
      </c>
      <c r="C16" s="89">
        <v>4125102272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3" ht="15.75">
      <c r="A17" s="28">
        <v>3649</v>
      </c>
      <c r="B17" s="76" t="s">
        <v>75</v>
      </c>
      <c r="C17" s="89">
        <v>4125042247</v>
      </c>
      <c r="D17" s="28"/>
      <c r="E17" s="28"/>
      <c r="F17" s="28"/>
      <c r="G17" s="28"/>
      <c r="H17" s="28"/>
      <c r="I17" s="28"/>
      <c r="J17" s="28"/>
      <c r="K17" s="28">
        <v>3</v>
      </c>
      <c r="L17" s="28">
        <v>2</v>
      </c>
      <c r="M17" s="28"/>
    </row>
    <row r="18" spans="1:13" ht="15.75">
      <c r="A18" s="17">
        <v>4512</v>
      </c>
      <c r="B18" s="81" t="s">
        <v>2301</v>
      </c>
      <c r="C18" s="82">
        <v>4125052953</v>
      </c>
      <c r="D18" s="17"/>
      <c r="E18" s="17"/>
      <c r="F18" s="17"/>
      <c r="G18" s="17"/>
      <c r="H18" s="17"/>
      <c r="I18" s="17"/>
      <c r="J18" s="17"/>
      <c r="K18" s="17"/>
      <c r="L18" s="17">
        <v>3</v>
      </c>
      <c r="M18" s="17"/>
    </row>
    <row r="19" spans="1:13" ht="15.75">
      <c r="A19" s="17">
        <v>4053</v>
      </c>
      <c r="B19" s="81" t="s">
        <v>702</v>
      </c>
      <c r="C19" s="82">
        <v>4125078595</v>
      </c>
      <c r="D19" s="17"/>
      <c r="E19" s="17"/>
      <c r="F19" s="17"/>
      <c r="G19" s="17"/>
      <c r="H19" s="17"/>
      <c r="I19" s="17"/>
      <c r="J19" s="17"/>
      <c r="K19" s="17"/>
      <c r="L19" s="17">
        <v>5</v>
      </c>
      <c r="M19" s="17"/>
    </row>
    <row r="20" spans="1:13" ht="15.75">
      <c r="A20" s="17">
        <v>3312</v>
      </c>
      <c r="B20" s="81" t="s">
        <v>741</v>
      </c>
      <c r="C20" s="82">
        <v>4125133531</v>
      </c>
      <c r="D20" s="17"/>
      <c r="E20" s="17"/>
      <c r="F20" s="17"/>
      <c r="G20" s="17"/>
      <c r="H20" s="17"/>
      <c r="I20" s="17"/>
      <c r="J20" s="17"/>
      <c r="K20" s="17"/>
      <c r="L20" s="17">
        <v>6</v>
      </c>
      <c r="M20" s="17"/>
    </row>
    <row r="21" spans="1:13" ht="15.75">
      <c r="A21" s="17">
        <v>3237</v>
      </c>
      <c r="B21" s="81" t="s">
        <v>951</v>
      </c>
      <c r="C21" s="82">
        <v>4125044842</v>
      </c>
      <c r="D21" s="17"/>
      <c r="E21" s="17"/>
      <c r="F21" s="17"/>
      <c r="G21" s="17"/>
      <c r="H21" s="17"/>
      <c r="I21" s="17"/>
      <c r="J21" s="17"/>
      <c r="K21" s="17">
        <v>3</v>
      </c>
      <c r="L21" s="17"/>
      <c r="M21" s="17"/>
    </row>
    <row r="22" spans="1:13" ht="15.75">
      <c r="A22" s="17">
        <v>4776</v>
      </c>
      <c r="B22" s="81" t="s">
        <v>64</v>
      </c>
      <c r="C22" s="82">
        <v>4125145558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>
      <c r="A23" s="17">
        <v>5573</v>
      </c>
      <c r="B23" s="81" t="s">
        <v>942</v>
      </c>
      <c r="C23" s="82">
        <v>4125053863</v>
      </c>
      <c r="D23" s="17"/>
      <c r="E23" s="17"/>
      <c r="F23" s="17"/>
      <c r="G23" s="17"/>
      <c r="H23" s="17"/>
      <c r="I23" s="17"/>
      <c r="J23" s="17"/>
      <c r="K23" s="17"/>
      <c r="L23" s="17">
        <v>3</v>
      </c>
      <c r="M23" s="37" t="s">
        <v>2302</v>
      </c>
    </row>
    <row r="24" spans="1:13" ht="15.75">
      <c r="A24" s="39">
        <v>3901</v>
      </c>
      <c r="B24" s="81" t="s">
        <v>644</v>
      </c>
      <c r="C24" s="82">
        <v>4125121467</v>
      </c>
      <c r="D24" s="17"/>
      <c r="E24" s="17"/>
      <c r="F24" s="17"/>
      <c r="G24" s="17"/>
      <c r="H24" s="17"/>
      <c r="I24" s="17"/>
      <c r="J24" s="17"/>
      <c r="K24" s="17"/>
      <c r="L24" s="17">
        <v>5</v>
      </c>
      <c r="M24" s="17"/>
    </row>
    <row r="25" spans="1:13" ht="15.75">
      <c r="A25" s="17">
        <v>3891</v>
      </c>
      <c r="B25" s="81" t="s">
        <v>636</v>
      </c>
      <c r="C25" s="82">
        <v>4125121381</v>
      </c>
      <c r="D25" s="17"/>
      <c r="E25" s="17"/>
      <c r="F25" s="17"/>
      <c r="G25" s="17"/>
      <c r="H25" s="17"/>
      <c r="I25" s="17"/>
      <c r="J25" s="17"/>
      <c r="K25" s="17">
        <v>5</v>
      </c>
      <c r="L25" s="17">
        <v>5</v>
      </c>
      <c r="M25" s="17"/>
    </row>
    <row r="26" spans="1:13" ht="15.75">
      <c r="A26" s="17">
        <v>3433</v>
      </c>
      <c r="B26" s="81" t="s">
        <v>619</v>
      </c>
      <c r="C26" s="82">
        <v>4125119908</v>
      </c>
      <c r="D26" s="17"/>
      <c r="E26" s="17"/>
      <c r="F26" s="17"/>
      <c r="G26" s="17"/>
      <c r="H26" s="17"/>
      <c r="I26" s="17"/>
      <c r="J26" s="17"/>
      <c r="K26" s="17"/>
      <c r="L26" s="17">
        <v>5</v>
      </c>
      <c r="M26" s="17"/>
    </row>
    <row r="27" spans="1:13" ht="15.75">
      <c r="A27" s="17">
        <v>2798</v>
      </c>
      <c r="B27" s="81" t="s">
        <v>601</v>
      </c>
      <c r="C27" s="82">
        <v>4125116870</v>
      </c>
      <c r="D27" s="17"/>
      <c r="E27" s="17"/>
      <c r="F27" s="17"/>
      <c r="G27" s="17"/>
      <c r="H27" s="17"/>
      <c r="I27" s="17"/>
      <c r="J27" s="17"/>
      <c r="K27" s="17">
        <v>5</v>
      </c>
      <c r="L27" s="17">
        <v>5</v>
      </c>
      <c r="M27" s="17"/>
    </row>
    <row r="28" spans="1:13" ht="15.75">
      <c r="A28" s="17">
        <v>4504</v>
      </c>
      <c r="B28" s="81" t="s">
        <v>648</v>
      </c>
      <c r="C28" s="82">
        <v>4125123461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>
      <c r="A29" s="17">
        <v>3231</v>
      </c>
      <c r="B29" s="81" t="s">
        <v>628</v>
      </c>
      <c r="C29" s="82">
        <v>4125119208</v>
      </c>
      <c r="D29" s="17">
        <v>3</v>
      </c>
      <c r="E29" s="17">
        <v>3</v>
      </c>
      <c r="F29" s="17"/>
      <c r="G29" s="17"/>
      <c r="H29" s="17"/>
      <c r="I29" s="17"/>
      <c r="J29" s="17"/>
      <c r="K29" s="17"/>
      <c r="L29" s="17"/>
      <c r="M29" s="17"/>
    </row>
    <row r="30" spans="1:13" ht="15.75">
      <c r="A30" s="17">
        <v>5408</v>
      </c>
      <c r="B30" s="81" t="s">
        <v>639</v>
      </c>
      <c r="C30" s="82">
        <v>4125125912</v>
      </c>
      <c r="D30" s="17"/>
      <c r="E30" s="17"/>
      <c r="F30" s="17"/>
      <c r="G30" s="17"/>
      <c r="H30" s="17"/>
      <c r="I30" s="17"/>
      <c r="J30" s="17"/>
      <c r="K30" s="17"/>
      <c r="L30" s="17">
        <v>5</v>
      </c>
      <c r="M30" s="17"/>
    </row>
    <row r="31" spans="1:13" ht="15.75">
      <c r="A31" s="17">
        <v>4357</v>
      </c>
      <c r="B31" s="81" t="s">
        <v>659</v>
      </c>
      <c r="C31" s="82">
        <v>4125123059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</row>
    <row r="32" spans="1:13" ht="15.75">
      <c r="A32" s="17">
        <v>3960</v>
      </c>
      <c r="B32" s="81" t="s">
        <v>29</v>
      </c>
      <c r="C32" s="82">
        <v>4125121747</v>
      </c>
      <c r="D32" s="17"/>
      <c r="E32" s="17"/>
      <c r="F32" s="17"/>
      <c r="G32" s="17"/>
      <c r="H32" s="17"/>
      <c r="I32" s="17"/>
      <c r="J32" s="17"/>
      <c r="K32" s="17"/>
      <c r="L32" s="17">
        <v>5</v>
      </c>
      <c r="M32" s="17"/>
    </row>
    <row r="33" spans="1:13" ht="15.75">
      <c r="A33" s="17">
        <v>3528</v>
      </c>
      <c r="B33" s="81" t="s">
        <v>983</v>
      </c>
      <c r="C33" s="82">
        <v>4125120074</v>
      </c>
      <c r="D33" s="17"/>
      <c r="E33" s="17"/>
      <c r="F33" s="17"/>
      <c r="G33" s="17"/>
      <c r="H33" s="17"/>
      <c r="I33" s="17"/>
      <c r="J33" s="17"/>
      <c r="K33" s="17"/>
      <c r="L33" s="17">
        <v>5</v>
      </c>
      <c r="M33" s="17"/>
    </row>
    <row r="34" spans="1:13" ht="15.75">
      <c r="A34" s="17">
        <v>2244</v>
      </c>
      <c r="B34" s="81" t="s">
        <v>623</v>
      </c>
      <c r="C34" s="82">
        <v>4125114985</v>
      </c>
      <c r="D34" s="17"/>
      <c r="E34" s="17"/>
      <c r="F34" s="17"/>
      <c r="G34" s="17"/>
      <c r="H34" s="17"/>
      <c r="I34" s="17"/>
      <c r="J34" s="17"/>
      <c r="K34" s="17"/>
      <c r="L34" s="17">
        <v>5</v>
      </c>
      <c r="M34" s="17"/>
    </row>
    <row r="35" spans="1:13" ht="15.75">
      <c r="A35" s="17">
        <v>2552</v>
      </c>
      <c r="B35" s="81" t="s">
        <v>33</v>
      </c>
      <c r="C35" s="82">
        <v>4125116156</v>
      </c>
      <c r="D35" s="17"/>
      <c r="E35" s="17"/>
      <c r="F35" s="17"/>
      <c r="G35" s="17"/>
      <c r="H35" s="17"/>
      <c r="I35" s="17"/>
      <c r="J35" s="17"/>
      <c r="K35" s="17"/>
      <c r="L35" s="17">
        <v>5</v>
      </c>
      <c r="M35" s="17"/>
    </row>
    <row r="36" spans="1:13" ht="15.75">
      <c r="A36" s="17">
        <v>2532</v>
      </c>
      <c r="B36" s="81" t="s">
        <v>624</v>
      </c>
      <c r="C36" s="82">
        <v>4125116081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</row>
    <row r="37" spans="1:13" ht="15.75">
      <c r="A37" s="17">
        <v>4411</v>
      </c>
      <c r="B37" s="81" t="s">
        <v>614</v>
      </c>
      <c r="C37" s="82">
        <v>4125123188</v>
      </c>
      <c r="D37" s="17"/>
      <c r="E37" s="17"/>
      <c r="F37" s="17"/>
      <c r="G37" s="17"/>
      <c r="H37" s="17"/>
      <c r="I37" s="17"/>
      <c r="J37" s="17"/>
      <c r="K37" s="17"/>
      <c r="L37" s="17">
        <v>5</v>
      </c>
      <c r="M37" s="17"/>
    </row>
    <row r="38" spans="1:13" ht="15.75">
      <c r="A38" s="17">
        <v>2169</v>
      </c>
      <c r="B38" s="81" t="s">
        <v>629</v>
      </c>
      <c r="C38" s="82">
        <v>4125114879</v>
      </c>
      <c r="D38" s="17"/>
      <c r="E38" s="17"/>
      <c r="F38" s="17"/>
      <c r="G38" s="17"/>
      <c r="H38" s="17"/>
      <c r="I38" s="17"/>
      <c r="J38" s="17"/>
      <c r="K38" s="17">
        <v>5</v>
      </c>
      <c r="L38" s="17">
        <v>5</v>
      </c>
      <c r="M38" s="17"/>
    </row>
    <row r="39" spans="1:13" ht="15.75">
      <c r="A39" s="17">
        <v>2011</v>
      </c>
      <c r="B39" s="81" t="s">
        <v>2303</v>
      </c>
      <c r="C39" s="82">
        <v>4125114142</v>
      </c>
      <c r="D39" s="17"/>
      <c r="E39" s="17"/>
      <c r="F39" s="17"/>
      <c r="G39" s="17"/>
      <c r="H39" s="17"/>
      <c r="I39" s="17"/>
      <c r="J39" s="17"/>
      <c r="K39" s="17">
        <v>5</v>
      </c>
      <c r="L39" s="17">
        <v>5</v>
      </c>
      <c r="M39" s="39" t="s">
        <v>2304</v>
      </c>
    </row>
    <row r="40" spans="1:13" ht="15.75">
      <c r="A40" s="67"/>
      <c r="B40" s="129"/>
      <c r="C40" s="130"/>
      <c r="D40" s="67"/>
      <c r="E40" s="67"/>
      <c r="F40" s="67"/>
      <c r="G40" s="67"/>
      <c r="H40" s="67"/>
      <c r="I40" s="67"/>
      <c r="J40" s="67"/>
      <c r="K40" s="67"/>
      <c r="L40" s="67"/>
      <c r="M40" s="67" t="s">
        <v>2305</v>
      </c>
    </row>
    <row r="41" spans="1:13" ht="15.75">
      <c r="A41" s="17"/>
      <c r="B41" s="75" t="s">
        <v>2325</v>
      </c>
      <c r="C41" s="82"/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3" ht="15.75">
      <c r="A42" s="25">
        <v>1535</v>
      </c>
      <c r="B42" s="81" t="s">
        <v>1045</v>
      </c>
      <c r="C42" s="82">
        <v>4125226147</v>
      </c>
      <c r="D42" s="17"/>
      <c r="E42" s="17"/>
      <c r="F42" s="17"/>
      <c r="G42" s="17"/>
      <c r="H42" s="17"/>
      <c r="I42" s="17"/>
      <c r="J42" s="17"/>
      <c r="K42" s="17"/>
      <c r="L42" s="17">
        <v>10</v>
      </c>
      <c r="M42" s="17"/>
    </row>
    <row r="43" spans="1:13" ht="15.75">
      <c r="A43" s="17">
        <v>1535</v>
      </c>
      <c r="B43" s="81" t="s">
        <v>1045</v>
      </c>
      <c r="C43" s="82">
        <v>4125091931</v>
      </c>
      <c r="D43" s="17">
        <v>5</v>
      </c>
      <c r="E43" s="17"/>
      <c r="F43" s="17">
        <v>5</v>
      </c>
      <c r="G43" s="17">
        <v>5</v>
      </c>
      <c r="H43" s="17">
        <v>5</v>
      </c>
      <c r="I43" s="17"/>
      <c r="J43" s="17"/>
      <c r="K43" s="17"/>
      <c r="L43" s="17"/>
      <c r="M43" s="17"/>
    </row>
    <row r="44" spans="1:13" ht="15.75">
      <c r="A44" s="17">
        <v>3180</v>
      </c>
      <c r="B44" s="81" t="s">
        <v>1284</v>
      </c>
      <c r="C44" s="82">
        <v>4125175293</v>
      </c>
      <c r="D44" s="17"/>
      <c r="E44" s="17"/>
      <c r="F44" s="17"/>
      <c r="G44" s="17"/>
      <c r="H44" s="17"/>
      <c r="I44" s="17"/>
      <c r="J44" s="17"/>
      <c r="K44" s="17">
        <v>3</v>
      </c>
      <c r="L44" s="17"/>
      <c r="M44" s="17"/>
    </row>
    <row r="45" spans="1:13" ht="15.75">
      <c r="A45" s="17">
        <v>2059</v>
      </c>
      <c r="B45" s="81" t="s">
        <v>2315</v>
      </c>
      <c r="C45" s="82">
        <v>4125114512</v>
      </c>
      <c r="D45" s="17"/>
      <c r="E45" s="17"/>
      <c r="F45" s="17"/>
      <c r="G45" s="17"/>
      <c r="H45" s="17"/>
      <c r="I45" s="17"/>
      <c r="J45" s="17"/>
      <c r="K45" s="17">
        <v>2</v>
      </c>
      <c r="L45" s="17"/>
      <c r="M45" s="17"/>
    </row>
    <row r="46" spans="1:13" ht="15.75">
      <c r="A46" s="17">
        <v>4810</v>
      </c>
      <c r="B46" s="81" t="s">
        <v>364</v>
      </c>
      <c r="C46" s="82">
        <v>4125176979</v>
      </c>
      <c r="D46" s="17"/>
      <c r="E46" s="17"/>
      <c r="F46" s="17"/>
      <c r="G46" s="17"/>
      <c r="H46" s="17"/>
      <c r="I46" s="17"/>
      <c r="J46" s="17"/>
      <c r="K46" s="17">
        <v>3</v>
      </c>
      <c r="L46" s="17">
        <v>3</v>
      </c>
      <c r="M46" s="17"/>
    </row>
    <row r="47" spans="1:13" ht="15.75">
      <c r="A47" s="17">
        <v>1654</v>
      </c>
      <c r="B47" s="81" t="s">
        <v>166</v>
      </c>
      <c r="C47" s="82">
        <v>4125212450</v>
      </c>
      <c r="D47" s="17"/>
      <c r="E47" s="17"/>
      <c r="F47" s="17"/>
      <c r="G47" s="17"/>
      <c r="H47" s="17"/>
      <c r="I47" s="17"/>
      <c r="J47" s="17"/>
      <c r="K47" s="17">
        <v>10</v>
      </c>
      <c r="L47" s="17">
        <v>10</v>
      </c>
      <c r="M47" s="17"/>
    </row>
    <row r="48" spans="1:13" ht="15.75">
      <c r="A48" s="17">
        <v>2323</v>
      </c>
      <c r="B48" s="81" t="s">
        <v>863</v>
      </c>
      <c r="C48" s="82">
        <v>4125115568</v>
      </c>
      <c r="D48" s="17"/>
      <c r="E48" s="17"/>
      <c r="F48" s="17"/>
      <c r="G48" s="17"/>
      <c r="H48" s="17"/>
      <c r="I48" s="17"/>
      <c r="J48" s="17"/>
      <c r="K48" s="17"/>
      <c r="L48" s="17">
        <v>3</v>
      </c>
      <c r="M48" s="17"/>
    </row>
    <row r="49" spans="1:13" ht="15.75">
      <c r="A49" s="17">
        <v>2141</v>
      </c>
      <c r="B49" s="81" t="s">
        <v>2316</v>
      </c>
      <c r="C49" s="82">
        <v>4125114789</v>
      </c>
      <c r="D49" s="17"/>
      <c r="E49" s="17"/>
      <c r="F49" s="17"/>
      <c r="G49" s="17"/>
      <c r="H49" s="17"/>
      <c r="I49" s="17"/>
      <c r="J49" s="17"/>
      <c r="K49" s="17"/>
      <c r="L49" s="17">
        <v>3</v>
      </c>
      <c r="M49" s="17"/>
    </row>
    <row r="50" spans="1:13" ht="15.75">
      <c r="A50" s="17">
        <v>2085</v>
      </c>
      <c r="B50" s="81" t="s">
        <v>2317</v>
      </c>
      <c r="C50" s="82">
        <v>4125108980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</row>
    <row r="51" spans="1:13" ht="15.75">
      <c r="A51" s="17">
        <v>2776</v>
      </c>
      <c r="B51" s="81" t="s">
        <v>559</v>
      </c>
      <c r="C51" s="82">
        <v>4125116445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</row>
    <row r="52" spans="1:13" ht="15.75">
      <c r="A52" s="17">
        <v>2794</v>
      </c>
      <c r="B52" s="81" t="s">
        <v>558</v>
      </c>
      <c r="C52" s="82">
        <v>4125116592</v>
      </c>
      <c r="D52" s="17"/>
      <c r="E52" s="17"/>
      <c r="F52" s="17"/>
      <c r="G52" s="17"/>
      <c r="H52" s="17"/>
      <c r="I52" s="17"/>
      <c r="J52" s="17"/>
      <c r="K52" s="17"/>
      <c r="L52" s="17">
        <v>5</v>
      </c>
      <c r="M52" s="17"/>
    </row>
    <row r="53" spans="1:13" ht="15.75">
      <c r="A53" s="17">
        <v>2770</v>
      </c>
      <c r="B53" s="81" t="s">
        <v>2318</v>
      </c>
      <c r="C53" s="82">
        <v>4125053984</v>
      </c>
      <c r="D53" s="17"/>
      <c r="E53" s="17"/>
      <c r="F53" s="17"/>
      <c r="G53" s="17"/>
      <c r="H53" s="17"/>
      <c r="I53" s="17"/>
      <c r="J53" s="17"/>
      <c r="K53" s="17">
        <v>3</v>
      </c>
      <c r="L53" s="17"/>
      <c r="M53" s="39" t="s">
        <v>2319</v>
      </c>
    </row>
    <row r="54" spans="1:13" ht="15.75">
      <c r="A54" s="37">
        <v>2750</v>
      </c>
      <c r="B54" s="81" t="s">
        <v>1150</v>
      </c>
      <c r="C54" s="82">
        <v>4125106093</v>
      </c>
      <c r="D54" s="17"/>
      <c r="E54" s="17"/>
      <c r="F54" s="17"/>
      <c r="G54" s="17"/>
      <c r="H54" s="17"/>
      <c r="I54" s="17"/>
      <c r="J54" s="17"/>
      <c r="K54" s="17">
        <v>2</v>
      </c>
      <c r="L54" s="17">
        <v>2</v>
      </c>
      <c r="M54" s="17"/>
    </row>
    <row r="55" spans="1:13" ht="15.75">
      <c r="A55" s="17">
        <v>2850</v>
      </c>
      <c r="B55" s="81" t="s">
        <v>1419</v>
      </c>
      <c r="C55" s="82">
        <v>4125098726</v>
      </c>
      <c r="D55" s="17"/>
      <c r="E55" s="17"/>
      <c r="F55" s="17"/>
      <c r="G55" s="17"/>
      <c r="H55" s="17"/>
      <c r="I55" s="17"/>
      <c r="J55" s="17"/>
      <c r="K55" s="17"/>
      <c r="L55" s="17">
        <v>5</v>
      </c>
      <c r="M55" s="17"/>
    </row>
    <row r="56" spans="1:13" ht="15.75">
      <c r="A56" s="17">
        <v>2775</v>
      </c>
      <c r="B56" s="81" t="s">
        <v>276</v>
      </c>
      <c r="C56" s="82">
        <v>4125102514</v>
      </c>
      <c r="D56" s="17"/>
      <c r="E56" s="17"/>
      <c r="F56" s="17"/>
      <c r="G56" s="17"/>
      <c r="H56" s="17"/>
      <c r="I56" s="17"/>
      <c r="J56" s="17"/>
      <c r="K56" s="17">
        <v>5</v>
      </c>
      <c r="L56" s="17">
        <v>3</v>
      </c>
      <c r="M56" s="17"/>
    </row>
    <row r="57" spans="1:13" ht="15.75">
      <c r="A57" s="17">
        <v>5553</v>
      </c>
      <c r="B57" s="81" t="s">
        <v>998</v>
      </c>
      <c r="C57" s="82">
        <v>4125125429</v>
      </c>
      <c r="D57" s="17"/>
      <c r="E57" s="17"/>
      <c r="F57" s="17"/>
      <c r="G57" s="17"/>
      <c r="H57" s="17"/>
      <c r="I57" s="17"/>
      <c r="J57" s="17"/>
      <c r="K57" s="17"/>
      <c r="L57" s="17">
        <v>5</v>
      </c>
      <c r="M57" s="17"/>
    </row>
    <row r="58" spans="1:13" ht="15.75">
      <c r="A58" s="17">
        <v>1532</v>
      </c>
      <c r="B58" s="81" t="s">
        <v>544</v>
      </c>
      <c r="C58" s="82">
        <v>4125103909</v>
      </c>
      <c r="D58" s="17"/>
      <c r="E58" s="17"/>
      <c r="F58" s="17"/>
      <c r="G58" s="17"/>
      <c r="H58" s="17"/>
      <c r="I58" s="17"/>
      <c r="J58" s="17"/>
      <c r="K58" s="17">
        <v>10</v>
      </c>
      <c r="L58" s="17"/>
      <c r="M58" s="17"/>
    </row>
    <row r="59" spans="1:13" ht="15.75">
      <c r="A59" s="17">
        <v>2921</v>
      </c>
      <c r="B59" s="81" t="s">
        <v>2320</v>
      </c>
      <c r="C59" s="82">
        <v>4125175223</v>
      </c>
      <c r="D59" s="17"/>
      <c r="E59" s="17"/>
      <c r="F59" s="17"/>
      <c r="G59" s="17"/>
      <c r="H59" s="17"/>
      <c r="I59" s="17"/>
      <c r="J59" s="17"/>
      <c r="K59" s="17">
        <v>3</v>
      </c>
      <c r="L59" s="17"/>
      <c r="M59" s="17"/>
    </row>
    <row r="60" spans="1:13" ht="15.75">
      <c r="A60" s="17">
        <v>5377</v>
      </c>
      <c r="B60" s="81" t="s">
        <v>2321</v>
      </c>
      <c r="C60" s="82">
        <v>4125156725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</row>
    <row r="61" spans="1:13" ht="15.75">
      <c r="A61" s="17">
        <v>2561</v>
      </c>
      <c r="B61" s="81" t="s">
        <v>495</v>
      </c>
      <c r="C61" s="82">
        <v>4125166117</v>
      </c>
      <c r="D61" s="17"/>
      <c r="E61" s="17"/>
      <c r="F61" s="17"/>
      <c r="G61" s="17"/>
      <c r="H61" s="17"/>
      <c r="I61" s="17"/>
      <c r="J61" s="17"/>
      <c r="K61" s="17">
        <v>3</v>
      </c>
      <c r="L61" s="17"/>
      <c r="M61" s="17"/>
    </row>
    <row r="62" spans="1:13" ht="15.75">
      <c r="A62" s="17">
        <v>4174</v>
      </c>
      <c r="B62" s="81" t="s">
        <v>1456</v>
      </c>
      <c r="C62" s="82">
        <v>4125175569</v>
      </c>
      <c r="D62" s="17"/>
      <c r="E62" s="17"/>
      <c r="F62" s="17"/>
      <c r="G62" s="17"/>
      <c r="H62" s="17"/>
      <c r="I62" s="17"/>
      <c r="J62" s="17"/>
      <c r="K62" s="17"/>
      <c r="L62" s="17">
        <v>5</v>
      </c>
      <c r="M62" s="17"/>
    </row>
    <row r="63" spans="1:13" ht="15.75">
      <c r="A63" s="17">
        <v>5055</v>
      </c>
      <c r="B63" s="81" t="s">
        <v>1854</v>
      </c>
      <c r="C63" s="82">
        <v>4125082891</v>
      </c>
      <c r="D63" s="17"/>
      <c r="E63" s="17"/>
      <c r="F63" s="17"/>
      <c r="G63" s="17"/>
      <c r="H63" s="17"/>
      <c r="I63" s="17"/>
      <c r="J63" s="17"/>
      <c r="K63" s="17">
        <v>2</v>
      </c>
      <c r="L63" s="17"/>
      <c r="M63" s="17"/>
    </row>
    <row r="64" spans="1:13" ht="15.75">
      <c r="A64" s="17">
        <v>4243</v>
      </c>
      <c r="B64" s="81" t="s">
        <v>280</v>
      </c>
      <c r="C64" s="82">
        <v>4125131324</v>
      </c>
      <c r="D64" s="17"/>
      <c r="E64" s="17"/>
      <c r="F64" s="17"/>
      <c r="G64" s="17"/>
      <c r="H64" s="17"/>
      <c r="I64" s="17"/>
      <c r="J64" s="17"/>
      <c r="K64" s="17"/>
      <c r="L64" s="17">
        <v>10</v>
      </c>
      <c r="M64" s="17"/>
    </row>
    <row r="65" spans="1:13" ht="15.75">
      <c r="A65" s="17">
        <v>2241</v>
      </c>
      <c r="B65" s="81" t="s">
        <v>2322</v>
      </c>
      <c r="C65" s="82">
        <v>4125054289</v>
      </c>
      <c r="D65" s="17"/>
      <c r="E65" s="17"/>
      <c r="F65" s="17"/>
      <c r="G65" s="17"/>
      <c r="H65" s="17"/>
      <c r="I65" s="17"/>
      <c r="J65" s="17"/>
      <c r="K65" s="17"/>
      <c r="L65" s="17">
        <v>5</v>
      </c>
      <c r="M65" s="17"/>
    </row>
    <row r="66" spans="1:13" ht="15.75">
      <c r="A66" s="17" t="s">
        <v>2332</v>
      </c>
      <c r="B66" s="81" t="s">
        <v>2333</v>
      </c>
      <c r="C66" s="82">
        <v>43718</v>
      </c>
      <c r="D66" s="17"/>
      <c r="E66" s="17"/>
      <c r="F66" s="17"/>
      <c r="G66" s="17">
        <v>3</v>
      </c>
      <c r="H66" s="17"/>
      <c r="I66" s="17"/>
      <c r="J66" s="17"/>
      <c r="K66" s="17"/>
      <c r="L66" s="17"/>
      <c r="M66" s="17"/>
    </row>
    <row r="67" spans="1:13" ht="15.75">
      <c r="A67" s="17" t="s">
        <v>2334</v>
      </c>
      <c r="B67" s="81" t="s">
        <v>2333</v>
      </c>
      <c r="C67" s="82">
        <v>43719</v>
      </c>
      <c r="D67" s="17"/>
      <c r="E67" s="17"/>
      <c r="F67" s="17">
        <v>3</v>
      </c>
      <c r="G67" s="17"/>
      <c r="H67" s="17"/>
      <c r="I67" s="17"/>
      <c r="J67" s="17"/>
      <c r="K67" s="17"/>
      <c r="L67" s="17">
        <v>5</v>
      </c>
      <c r="M67" s="37" t="s">
        <v>2335</v>
      </c>
    </row>
    <row r="68" spans="1:13" ht="15.75">
      <c r="A68" s="17"/>
      <c r="B68" s="36" t="s">
        <v>590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53" t="s">
        <v>2306</v>
      </c>
    </row>
    <row r="69" spans="1:13" ht="15.75">
      <c r="A69" s="17">
        <v>5057</v>
      </c>
      <c r="B69" s="81" t="s">
        <v>2307</v>
      </c>
      <c r="C69" s="82">
        <v>4125151913</v>
      </c>
      <c r="D69" s="34"/>
      <c r="E69" s="34"/>
      <c r="F69" s="34"/>
      <c r="G69" s="34"/>
      <c r="H69" s="34"/>
      <c r="I69" s="34"/>
      <c r="J69" s="34"/>
      <c r="K69" s="28">
        <v>10</v>
      </c>
      <c r="L69" s="28">
        <v>10</v>
      </c>
      <c r="M69" s="17"/>
    </row>
    <row r="70" spans="1:13" ht="15.75">
      <c r="A70" s="17">
        <v>4903</v>
      </c>
      <c r="B70" s="81" t="s">
        <v>182</v>
      </c>
      <c r="C70" s="82">
        <v>4125066529</v>
      </c>
      <c r="D70" s="34"/>
      <c r="E70" s="34"/>
      <c r="F70" s="34"/>
      <c r="G70" s="34"/>
      <c r="H70" s="34"/>
      <c r="I70" s="34"/>
      <c r="J70" s="34"/>
      <c r="K70" s="28">
        <v>10</v>
      </c>
      <c r="L70" s="28">
        <v>10</v>
      </c>
      <c r="M70" s="17"/>
    </row>
    <row r="71" spans="1:13" ht="15.75">
      <c r="A71" s="17">
        <v>1594</v>
      </c>
      <c r="B71" s="81" t="s">
        <v>767</v>
      </c>
      <c r="C71" s="82">
        <v>4125104057</v>
      </c>
      <c r="D71" s="34"/>
      <c r="E71" s="34"/>
      <c r="F71" s="34"/>
      <c r="G71" s="34"/>
      <c r="H71" s="34"/>
      <c r="I71" s="34"/>
      <c r="J71" s="34"/>
      <c r="K71" s="28">
        <v>5</v>
      </c>
      <c r="L71" s="34"/>
      <c r="M71" s="17"/>
    </row>
    <row r="72" spans="1:13" ht="15.75">
      <c r="A72" s="17">
        <v>1594</v>
      </c>
      <c r="B72" s="81" t="s">
        <v>767</v>
      </c>
      <c r="C72" s="82">
        <v>4125104056</v>
      </c>
      <c r="D72" s="28">
        <v>10</v>
      </c>
      <c r="E72" s="28">
        <v>10</v>
      </c>
      <c r="F72" s="28"/>
      <c r="G72" s="28">
        <v>5</v>
      </c>
      <c r="H72" s="28">
        <v>5</v>
      </c>
      <c r="I72" s="28">
        <v>10</v>
      </c>
      <c r="J72" s="34"/>
      <c r="K72" s="28"/>
      <c r="L72" s="28"/>
      <c r="M72" s="17"/>
    </row>
    <row r="73" spans="1:13" ht="15.75">
      <c r="A73" s="17">
        <v>4666</v>
      </c>
      <c r="B73" s="81" t="s">
        <v>2308</v>
      </c>
      <c r="C73" s="82">
        <v>4125108149</v>
      </c>
      <c r="D73" s="34"/>
      <c r="E73" s="34"/>
      <c r="F73" s="34"/>
      <c r="G73" s="34"/>
      <c r="H73" s="34"/>
      <c r="I73" s="34"/>
      <c r="J73" s="34"/>
      <c r="K73" s="28">
        <v>8</v>
      </c>
      <c r="L73" s="28">
        <v>8</v>
      </c>
      <c r="M73" s="17"/>
    </row>
    <row r="74" spans="1:13" ht="15.75">
      <c r="A74" s="17">
        <v>4141</v>
      </c>
      <c r="B74" s="81" t="s">
        <v>2309</v>
      </c>
      <c r="C74" s="82">
        <v>4125172443</v>
      </c>
      <c r="D74" s="34"/>
      <c r="E74" s="34"/>
      <c r="F74" s="34"/>
      <c r="G74" s="34"/>
      <c r="H74" s="34"/>
      <c r="I74" s="34"/>
      <c r="J74" s="34"/>
      <c r="K74" s="71">
        <v>8</v>
      </c>
      <c r="L74" s="71">
        <v>6</v>
      </c>
      <c r="M74" s="25" t="s">
        <v>2330</v>
      </c>
    </row>
    <row r="75" spans="1:13" ht="15.75">
      <c r="A75" s="17">
        <v>1629</v>
      </c>
      <c r="B75" s="81" t="s">
        <v>322</v>
      </c>
      <c r="C75" s="82">
        <v>4125172784</v>
      </c>
      <c r="D75" s="34"/>
      <c r="E75" s="34"/>
      <c r="F75" s="34"/>
      <c r="G75" s="34"/>
      <c r="H75" s="34"/>
      <c r="I75" s="34"/>
      <c r="J75" s="34"/>
      <c r="K75" s="28">
        <v>10</v>
      </c>
      <c r="L75" s="28">
        <v>10</v>
      </c>
      <c r="M75" s="17"/>
    </row>
    <row r="76" spans="1:13" ht="15.75">
      <c r="A76" s="17">
        <v>5145</v>
      </c>
      <c r="B76" s="81" t="s">
        <v>323</v>
      </c>
      <c r="C76" s="82">
        <v>4125175863</v>
      </c>
      <c r="D76" s="28">
        <v>5</v>
      </c>
      <c r="E76" s="28">
        <v>5</v>
      </c>
      <c r="F76" s="28">
        <v>5</v>
      </c>
      <c r="G76" s="28">
        <v>5</v>
      </c>
      <c r="H76" s="28">
        <v>5</v>
      </c>
      <c r="I76" s="28">
        <v>5</v>
      </c>
      <c r="J76" s="34"/>
      <c r="K76" s="34"/>
      <c r="L76" s="34"/>
      <c r="M76" s="17"/>
    </row>
    <row r="77" spans="1:13" ht="15.75">
      <c r="A77" s="17">
        <v>4710</v>
      </c>
      <c r="B77" s="81" t="s">
        <v>2310</v>
      </c>
      <c r="C77" s="82">
        <v>4125040416</v>
      </c>
      <c r="D77" s="34"/>
      <c r="E77" s="34"/>
      <c r="F77" s="34"/>
      <c r="G77" s="34"/>
      <c r="H77" s="34"/>
      <c r="I77" s="34"/>
      <c r="J77" s="34"/>
      <c r="K77" s="71">
        <v>8</v>
      </c>
      <c r="L77" s="71">
        <v>10</v>
      </c>
      <c r="M77" s="25" t="s">
        <v>2330</v>
      </c>
    </row>
    <row r="78" spans="1:13" ht="15.75">
      <c r="A78" s="17">
        <v>4669</v>
      </c>
      <c r="B78" s="81" t="s">
        <v>2204</v>
      </c>
      <c r="C78" s="82">
        <v>4125047365</v>
      </c>
      <c r="D78" s="34"/>
      <c r="E78" s="34"/>
      <c r="F78" s="34"/>
      <c r="G78" s="34"/>
      <c r="H78" s="34"/>
      <c r="I78" s="34"/>
      <c r="J78" s="34"/>
      <c r="K78" s="34"/>
      <c r="L78" s="28">
        <v>20</v>
      </c>
      <c r="M78" s="17"/>
    </row>
    <row r="79" spans="1:13" ht="15.75">
      <c r="A79" s="17">
        <v>4771</v>
      </c>
      <c r="B79" s="81" t="s">
        <v>2311</v>
      </c>
      <c r="C79" s="82">
        <v>4125131571</v>
      </c>
      <c r="D79" s="34"/>
      <c r="E79" s="34"/>
      <c r="F79" s="34"/>
      <c r="G79" s="34"/>
      <c r="H79" s="34"/>
      <c r="I79" s="34"/>
      <c r="J79" s="34"/>
      <c r="K79" s="34"/>
      <c r="L79" s="28">
        <v>10</v>
      </c>
      <c r="M79" s="17"/>
    </row>
    <row r="80" spans="1:13" ht="15.75">
      <c r="A80" s="17">
        <v>3189</v>
      </c>
      <c r="B80" s="81" t="s">
        <v>2312</v>
      </c>
      <c r="C80" s="82">
        <v>4125072014</v>
      </c>
      <c r="D80" s="34"/>
      <c r="E80" s="34"/>
      <c r="F80" s="34"/>
      <c r="G80" s="34"/>
      <c r="H80" s="34"/>
      <c r="I80" s="34"/>
      <c r="J80" s="34"/>
      <c r="K80" s="34"/>
      <c r="L80" s="28">
        <v>10</v>
      </c>
      <c r="M80" s="17"/>
    </row>
    <row r="81" spans="1:13" ht="15.75">
      <c r="A81" s="17">
        <v>1550</v>
      </c>
      <c r="B81" s="81" t="s">
        <v>1109</v>
      </c>
      <c r="C81" s="82">
        <v>4125184981</v>
      </c>
      <c r="D81" s="34"/>
      <c r="E81" s="34"/>
      <c r="F81" s="34"/>
      <c r="G81" s="34"/>
      <c r="H81" s="34"/>
      <c r="I81" s="34"/>
      <c r="J81" s="34"/>
      <c r="K81" s="34"/>
      <c r="L81" s="28">
        <v>10</v>
      </c>
      <c r="M81" s="17"/>
    </row>
    <row r="82" spans="1:13" ht="15.75">
      <c r="A82" s="17">
        <v>2919</v>
      </c>
      <c r="B82" s="81" t="s">
        <v>299</v>
      </c>
      <c r="C82" s="82">
        <v>4125224861</v>
      </c>
      <c r="D82" s="34"/>
      <c r="E82" s="34"/>
      <c r="F82" s="34"/>
      <c r="G82" s="34"/>
      <c r="H82" s="34"/>
      <c r="I82" s="34"/>
      <c r="J82" s="34"/>
      <c r="K82" s="28">
        <v>20</v>
      </c>
      <c r="L82" s="28">
        <v>20</v>
      </c>
      <c r="M82" s="17"/>
    </row>
    <row r="83" spans="1:13" ht="15.75">
      <c r="A83" s="17">
        <v>3300</v>
      </c>
      <c r="B83" s="81" t="s">
        <v>302</v>
      </c>
      <c r="C83" s="82">
        <v>4125161831</v>
      </c>
      <c r="D83" s="28">
        <v>10</v>
      </c>
      <c r="E83" s="28"/>
      <c r="F83" s="28"/>
      <c r="G83" s="28"/>
      <c r="H83" s="28"/>
      <c r="I83" s="28">
        <v>5</v>
      </c>
      <c r="J83" s="34"/>
      <c r="K83" s="34"/>
      <c r="L83" s="34"/>
      <c r="M83" s="17"/>
    </row>
    <row r="84" spans="1:13" ht="15.75">
      <c r="A84" s="17">
        <v>1543</v>
      </c>
      <c r="B84" s="81" t="s">
        <v>2313</v>
      </c>
      <c r="C84" s="82">
        <v>4125046117</v>
      </c>
      <c r="D84" s="28">
        <v>10</v>
      </c>
      <c r="E84" s="28"/>
      <c r="F84" s="28"/>
      <c r="G84" s="28">
        <v>10</v>
      </c>
      <c r="H84" s="28">
        <v>5</v>
      </c>
      <c r="I84" s="34"/>
      <c r="J84" s="34"/>
      <c r="K84" s="34"/>
      <c r="L84" s="34"/>
      <c r="M84" s="17"/>
    </row>
    <row r="85" spans="1:13" ht="15.75">
      <c r="A85" s="17">
        <v>1543</v>
      </c>
      <c r="B85" s="81" t="s">
        <v>2313</v>
      </c>
      <c r="C85" s="82">
        <v>4125046118</v>
      </c>
      <c r="D85" s="34"/>
      <c r="E85" s="34"/>
      <c r="F85" s="34"/>
      <c r="G85" s="34"/>
      <c r="H85" s="34"/>
      <c r="I85" s="34"/>
      <c r="J85" s="34"/>
      <c r="K85" s="28">
        <v>5</v>
      </c>
      <c r="L85" s="28">
        <v>5</v>
      </c>
      <c r="M85" s="17"/>
    </row>
    <row r="86" spans="1:13" ht="15.75">
      <c r="A86" s="17">
        <v>3381</v>
      </c>
      <c r="B86" s="81" t="s">
        <v>42</v>
      </c>
      <c r="C86" s="82">
        <v>4125044347</v>
      </c>
      <c r="D86" s="34"/>
      <c r="E86" s="34"/>
      <c r="F86" s="34"/>
      <c r="G86" s="34"/>
      <c r="H86" s="34"/>
      <c r="I86" s="34"/>
      <c r="J86" s="34"/>
      <c r="K86" s="28">
        <v>18</v>
      </c>
      <c r="L86" s="28">
        <v>20</v>
      </c>
      <c r="M86" s="17"/>
    </row>
    <row r="87" spans="1:13" ht="15.75">
      <c r="A87" s="17">
        <v>4991</v>
      </c>
      <c r="B87" s="81" t="s">
        <v>2314</v>
      </c>
      <c r="C87" s="82">
        <v>4125243383</v>
      </c>
      <c r="D87" s="34"/>
      <c r="E87" s="34"/>
      <c r="F87" s="34"/>
      <c r="G87" s="34"/>
      <c r="H87" s="34"/>
      <c r="I87" s="34"/>
      <c r="J87" s="34"/>
      <c r="K87" s="34"/>
      <c r="L87" s="28">
        <v>15</v>
      </c>
      <c r="M87" s="17"/>
    </row>
    <row r="88" spans="1:13" ht="15.75">
      <c r="A88" s="17">
        <v>4654</v>
      </c>
      <c r="B88" s="81" t="s">
        <v>1661</v>
      </c>
      <c r="C88" s="82">
        <v>4125105150</v>
      </c>
      <c r="D88" s="34"/>
      <c r="E88" s="34"/>
      <c r="F88" s="34"/>
      <c r="G88" s="34"/>
      <c r="H88" s="34"/>
      <c r="I88" s="34"/>
      <c r="J88" s="34"/>
      <c r="K88" s="34"/>
      <c r="L88" s="28">
        <v>15</v>
      </c>
      <c r="M88" s="17"/>
    </row>
    <row r="89" spans="1:13" ht="15.75">
      <c r="A89" s="17">
        <v>4571</v>
      </c>
      <c r="B89" s="81" t="s">
        <v>880</v>
      </c>
      <c r="C89" s="82">
        <v>4125173670</v>
      </c>
      <c r="D89" s="34"/>
      <c r="E89" s="34"/>
      <c r="F89" s="34"/>
      <c r="G89" s="34"/>
      <c r="H89" s="34"/>
      <c r="I89" s="34"/>
      <c r="J89" s="34"/>
      <c r="K89" s="28">
        <v>15</v>
      </c>
      <c r="L89" s="34"/>
      <c r="M89" s="17"/>
    </row>
    <row r="90" spans="1:13" ht="15.75">
      <c r="A90" s="67"/>
      <c r="B90" s="129"/>
      <c r="C90" s="130"/>
      <c r="D90" s="70"/>
      <c r="E90" s="70"/>
      <c r="F90" s="70"/>
      <c r="G90" s="70"/>
      <c r="H90" s="70"/>
      <c r="I90" s="70"/>
      <c r="J90" s="70"/>
      <c r="K90" s="70"/>
      <c r="L90" s="70"/>
      <c r="M90" s="67" t="s">
        <v>2336</v>
      </c>
    </row>
    <row r="91" spans="1:13" ht="15.75">
      <c r="A91" s="17"/>
      <c r="B91" s="75" t="s">
        <v>2326</v>
      </c>
      <c r="C91" s="82"/>
      <c r="D91" s="34"/>
      <c r="E91" s="34"/>
      <c r="F91" s="34"/>
      <c r="G91" s="34"/>
      <c r="H91" s="34"/>
      <c r="I91" s="34"/>
      <c r="J91" s="34"/>
      <c r="K91" s="34"/>
      <c r="L91" s="34"/>
      <c r="M91" s="17"/>
    </row>
    <row r="92" spans="1:13" ht="15.75">
      <c r="A92" s="39">
        <v>4170</v>
      </c>
      <c r="B92" s="81" t="s">
        <v>894</v>
      </c>
      <c r="C92" s="82">
        <v>4125193027</v>
      </c>
      <c r="D92" s="34"/>
      <c r="E92" s="34"/>
      <c r="F92" s="34"/>
      <c r="G92" s="34"/>
      <c r="H92" s="34"/>
      <c r="I92" s="34"/>
      <c r="J92" s="34"/>
      <c r="K92" s="28">
        <v>3</v>
      </c>
      <c r="L92" s="28">
        <v>3</v>
      </c>
      <c r="M92" s="17"/>
    </row>
    <row r="93" spans="1:13" ht="15.75">
      <c r="A93" s="17">
        <v>5351</v>
      </c>
      <c r="B93" s="81" t="s">
        <v>2337</v>
      </c>
      <c r="C93" s="82">
        <v>4125046273</v>
      </c>
      <c r="D93" s="34"/>
      <c r="E93" s="34"/>
      <c r="F93" s="34"/>
      <c r="G93" s="34"/>
      <c r="H93" s="34"/>
      <c r="I93" s="34"/>
      <c r="J93" s="34"/>
      <c r="K93" s="28"/>
      <c r="L93" s="28">
        <v>3</v>
      </c>
      <c r="M93" s="17"/>
    </row>
    <row r="94" spans="1:13" ht="15.75">
      <c r="A94" s="17">
        <v>3229</v>
      </c>
      <c r="B94" s="81" t="s">
        <v>1428</v>
      </c>
      <c r="C94" s="82">
        <v>4125166115</v>
      </c>
      <c r="D94" s="34"/>
      <c r="E94" s="34"/>
      <c r="F94" s="34"/>
      <c r="G94" s="34"/>
      <c r="H94" s="34"/>
      <c r="I94" s="34"/>
      <c r="J94" s="34"/>
      <c r="K94" s="28"/>
      <c r="L94" s="28">
        <v>15</v>
      </c>
      <c r="M94" s="17"/>
    </row>
    <row r="95" spans="1:13" ht="15.75">
      <c r="A95" s="17">
        <v>2518</v>
      </c>
      <c r="B95" s="81" t="s">
        <v>1114</v>
      </c>
      <c r="C95" s="82">
        <v>4125047288</v>
      </c>
      <c r="D95" s="34"/>
      <c r="E95" s="34"/>
      <c r="F95" s="34"/>
      <c r="G95" s="34"/>
      <c r="H95" s="34"/>
      <c r="I95" s="34"/>
      <c r="J95" s="34"/>
      <c r="K95" s="28">
        <v>5</v>
      </c>
      <c r="L95" s="28">
        <v>5</v>
      </c>
      <c r="M95" s="17"/>
    </row>
    <row r="96" spans="1:13" ht="15.75">
      <c r="A96" s="17">
        <v>3123</v>
      </c>
      <c r="B96" s="81" t="s">
        <v>2338</v>
      </c>
      <c r="C96" s="82">
        <v>4125197404</v>
      </c>
      <c r="D96" s="34"/>
      <c r="E96" s="34"/>
      <c r="F96" s="34"/>
      <c r="G96" s="34"/>
      <c r="H96" s="34"/>
      <c r="I96" s="34"/>
      <c r="J96" s="34"/>
      <c r="K96" s="28"/>
      <c r="L96" s="28">
        <v>3</v>
      </c>
      <c r="M96" s="17"/>
    </row>
    <row r="97" spans="1:13" ht="15.75">
      <c r="A97" s="17">
        <v>3196</v>
      </c>
      <c r="B97" s="81" t="s">
        <v>2339</v>
      </c>
      <c r="C97" s="82">
        <v>4125104371</v>
      </c>
      <c r="D97" s="34"/>
      <c r="E97" s="34"/>
      <c r="F97" s="34"/>
      <c r="G97" s="34"/>
      <c r="H97" s="34"/>
      <c r="I97" s="34"/>
      <c r="J97" s="34"/>
      <c r="K97" s="28"/>
      <c r="L97" s="28">
        <v>5</v>
      </c>
      <c r="M97" s="17"/>
    </row>
    <row r="98" spans="1:13" ht="15.75">
      <c r="A98" s="17">
        <v>2969</v>
      </c>
      <c r="B98" s="81" t="s">
        <v>1621</v>
      </c>
      <c r="C98" s="82">
        <v>4125187672</v>
      </c>
      <c r="D98" s="34"/>
      <c r="E98" s="34"/>
      <c r="F98" s="34"/>
      <c r="G98" s="34"/>
      <c r="H98" s="34"/>
      <c r="I98" s="34"/>
      <c r="J98" s="34"/>
      <c r="K98" s="28">
        <v>2</v>
      </c>
      <c r="L98" s="28">
        <v>2</v>
      </c>
      <c r="M98" s="17"/>
    </row>
    <row r="99" spans="1:13" ht="15.75">
      <c r="A99" s="17">
        <v>2428</v>
      </c>
      <c r="B99" s="81" t="s">
        <v>81</v>
      </c>
      <c r="C99" s="82">
        <v>4125163371</v>
      </c>
      <c r="D99" s="34"/>
      <c r="E99" s="34"/>
      <c r="F99" s="34"/>
      <c r="G99" s="34"/>
      <c r="H99" s="34"/>
      <c r="I99" s="34"/>
      <c r="J99" s="34"/>
      <c r="K99" s="28">
        <v>4</v>
      </c>
      <c r="L99" s="28">
        <v>4</v>
      </c>
      <c r="M99" s="17"/>
    </row>
    <row r="100" spans="1:13" ht="15.75">
      <c r="A100" s="17">
        <v>2370</v>
      </c>
      <c r="B100" s="81" t="s">
        <v>861</v>
      </c>
      <c r="C100" s="82">
        <v>4125197626</v>
      </c>
      <c r="D100" s="34"/>
      <c r="E100" s="34"/>
      <c r="F100" s="34"/>
      <c r="G100" s="34"/>
      <c r="H100" s="34"/>
      <c r="I100" s="34"/>
      <c r="J100" s="34"/>
      <c r="K100" s="28">
        <v>4</v>
      </c>
      <c r="L100" s="28">
        <v>4</v>
      </c>
      <c r="M100" s="17"/>
    </row>
    <row r="101" spans="1:13" ht="15.75">
      <c r="A101" s="17">
        <v>2853</v>
      </c>
      <c r="B101" s="81" t="s">
        <v>1358</v>
      </c>
      <c r="C101" s="82">
        <v>4125117342</v>
      </c>
      <c r="D101" s="34"/>
      <c r="E101" s="34"/>
      <c r="F101" s="34"/>
      <c r="G101" s="34"/>
      <c r="H101" s="34"/>
      <c r="I101" s="34"/>
      <c r="J101" s="34"/>
      <c r="K101" s="28">
        <v>5</v>
      </c>
      <c r="L101" s="28"/>
      <c r="M101" s="17"/>
    </row>
    <row r="102" spans="1:13" ht="15.75">
      <c r="A102" s="17">
        <v>4116</v>
      </c>
      <c r="B102" s="81" t="s">
        <v>1938</v>
      </c>
      <c r="C102" s="82">
        <v>4125180152</v>
      </c>
      <c r="D102" s="34"/>
      <c r="E102" s="34"/>
      <c r="F102" s="34"/>
      <c r="G102" s="34"/>
      <c r="H102" s="34"/>
      <c r="I102" s="34"/>
      <c r="J102" s="34"/>
      <c r="K102" s="28"/>
      <c r="L102" s="28">
        <v>3</v>
      </c>
      <c r="M102" s="17"/>
    </row>
    <row r="103" spans="1:13" ht="15.75">
      <c r="A103" s="17">
        <v>1654</v>
      </c>
      <c r="B103" s="81" t="s">
        <v>166</v>
      </c>
      <c r="C103" s="82">
        <v>4125210069</v>
      </c>
      <c r="D103" s="28">
        <v>10</v>
      </c>
      <c r="E103" s="28"/>
      <c r="F103" s="28"/>
      <c r="G103" s="28"/>
      <c r="H103" s="28"/>
      <c r="I103" s="28">
        <v>10</v>
      </c>
      <c r="J103" s="28"/>
      <c r="K103" s="28"/>
      <c r="L103" s="28"/>
      <c r="M103" s="28"/>
    </row>
    <row r="104" spans="1:13" ht="15.75">
      <c r="A104" s="17">
        <v>3145</v>
      </c>
      <c r="B104" s="81" t="s">
        <v>1544</v>
      </c>
      <c r="C104" s="82">
        <v>4125118428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</row>
    <row r="105" spans="1:13" ht="15.75">
      <c r="A105" s="17">
        <v>2418</v>
      </c>
      <c r="B105" s="81" t="s">
        <v>354</v>
      </c>
      <c r="C105" s="82">
        <v>4125229551</v>
      </c>
      <c r="D105" s="28"/>
      <c r="E105" s="28"/>
      <c r="F105" s="28"/>
      <c r="G105" s="28"/>
      <c r="H105" s="28"/>
      <c r="I105" s="28"/>
      <c r="J105" s="28"/>
      <c r="K105" s="28"/>
      <c r="L105" s="28">
        <v>10</v>
      </c>
      <c r="M105" s="28"/>
    </row>
    <row r="106" spans="1:13" ht="15.75">
      <c r="A106" s="17">
        <v>2303</v>
      </c>
      <c r="B106" s="81" t="s">
        <v>2340</v>
      </c>
      <c r="C106" s="82">
        <v>4125115385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/>
      <c r="M106" s="28"/>
    </row>
    <row r="107" spans="1:13" ht="15.75">
      <c r="A107" s="17">
        <v>3130</v>
      </c>
      <c r="B107" s="81" t="s">
        <v>1295</v>
      </c>
      <c r="C107" s="82">
        <v>4125118169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28"/>
    </row>
    <row r="108" spans="1:13" ht="15.75">
      <c r="A108" s="17">
        <v>5224</v>
      </c>
      <c r="B108" s="81" t="s">
        <v>2341</v>
      </c>
      <c r="C108" s="82">
        <v>4125037402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</row>
    <row r="109" spans="1:13" ht="15.75">
      <c r="A109" s="17">
        <v>5466</v>
      </c>
      <c r="B109" s="81" t="s">
        <v>2342</v>
      </c>
      <c r="C109" s="82">
        <v>4125060901</v>
      </c>
      <c r="D109" s="28"/>
      <c r="E109" s="28"/>
      <c r="F109" s="28"/>
      <c r="G109" s="28"/>
      <c r="H109" s="28"/>
      <c r="I109" s="28"/>
      <c r="J109" s="28"/>
      <c r="K109" s="28"/>
      <c r="L109" s="28">
        <v>3</v>
      </c>
      <c r="M109" s="28"/>
    </row>
    <row r="110" spans="1:13" ht="15.75">
      <c r="A110" s="17">
        <v>4525</v>
      </c>
      <c r="B110" s="81" t="s">
        <v>2343</v>
      </c>
      <c r="C110" s="82">
        <v>4125043931</v>
      </c>
      <c r="D110" s="28"/>
      <c r="E110" s="28"/>
      <c r="F110" s="28"/>
      <c r="G110" s="28"/>
      <c r="H110" s="28"/>
      <c r="I110" s="28"/>
      <c r="J110" s="28"/>
      <c r="K110" s="28"/>
      <c r="L110" s="28">
        <v>5</v>
      </c>
      <c r="M110" s="28"/>
    </row>
    <row r="111" spans="1:13" ht="15.75">
      <c r="A111" s="17">
        <v>4404</v>
      </c>
      <c r="B111" s="81" t="s">
        <v>571</v>
      </c>
      <c r="C111" s="82">
        <v>4125045502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>
        <v>5</v>
      </c>
      <c r="M111" s="28"/>
    </row>
    <row r="112" spans="1:13" ht="15.75">
      <c r="A112" s="17">
        <v>3691</v>
      </c>
      <c r="B112" s="81" t="s">
        <v>2344</v>
      </c>
      <c r="C112" s="82">
        <v>4125195429</v>
      </c>
      <c r="D112" s="28"/>
      <c r="E112" s="28"/>
      <c r="F112" s="28"/>
      <c r="G112" s="28"/>
      <c r="H112" s="28"/>
      <c r="I112" s="28"/>
      <c r="J112" s="28"/>
      <c r="K112" s="28"/>
      <c r="L112" s="28">
        <v>10</v>
      </c>
      <c r="M112" s="88" t="s">
        <v>2345</v>
      </c>
    </row>
    <row r="113" spans="1:13" ht="15.75">
      <c r="A113" s="37">
        <v>1650</v>
      </c>
      <c r="B113" s="81" t="s">
        <v>336</v>
      </c>
      <c r="C113" s="82">
        <v>4125103630</v>
      </c>
      <c r="D113" s="28"/>
      <c r="E113" s="28"/>
      <c r="F113" s="28"/>
      <c r="G113" s="28"/>
      <c r="H113" s="28"/>
      <c r="I113" s="28"/>
      <c r="J113" s="28"/>
      <c r="K113" s="28">
        <v>5</v>
      </c>
      <c r="L113" s="28"/>
      <c r="M113" s="28"/>
    </row>
    <row r="114" spans="1:13" ht="15.75">
      <c r="A114" s="17">
        <v>4059</v>
      </c>
      <c r="B114" s="81" t="s">
        <v>2346</v>
      </c>
      <c r="C114" s="82">
        <v>4125176058</v>
      </c>
      <c r="D114" s="28"/>
      <c r="E114" s="28"/>
      <c r="F114" s="28"/>
      <c r="G114" s="28"/>
      <c r="H114" s="28"/>
      <c r="I114" s="28"/>
      <c r="J114" s="28"/>
      <c r="K114" s="28">
        <v>3</v>
      </c>
      <c r="L114" s="28"/>
      <c r="M114" s="28"/>
    </row>
    <row r="115" spans="1:13" ht="15.75">
      <c r="A115" s="17">
        <v>3857</v>
      </c>
      <c r="B115" s="81" t="s">
        <v>2347</v>
      </c>
      <c r="C115" s="82">
        <v>4125180531</v>
      </c>
      <c r="D115" s="28"/>
      <c r="E115" s="28"/>
      <c r="F115" s="28"/>
      <c r="G115" s="28"/>
      <c r="H115" s="28"/>
      <c r="I115" s="28"/>
      <c r="J115" s="28"/>
      <c r="K115" s="28"/>
      <c r="L115" s="28">
        <v>6</v>
      </c>
      <c r="M115" s="28"/>
    </row>
    <row r="116" spans="1:13" ht="15.75">
      <c r="A116" s="17">
        <v>4280</v>
      </c>
      <c r="B116" s="81" t="s">
        <v>2348</v>
      </c>
      <c r="C116" s="82">
        <v>4125161014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</row>
    <row r="117" spans="1:13" ht="15.75">
      <c r="A117" s="17">
        <v>5574</v>
      </c>
      <c r="B117" s="81" t="s">
        <v>2349</v>
      </c>
      <c r="C117" s="82">
        <v>4125190763</v>
      </c>
      <c r="D117" s="28"/>
      <c r="E117" s="28"/>
      <c r="F117" s="28"/>
      <c r="G117" s="28"/>
      <c r="H117" s="28"/>
      <c r="I117" s="28"/>
      <c r="J117" s="28"/>
      <c r="K117" s="28">
        <v>2</v>
      </c>
      <c r="L117" s="28">
        <v>5</v>
      </c>
      <c r="M117" s="28"/>
    </row>
    <row r="118" spans="1:13" ht="15.75">
      <c r="A118" s="17">
        <v>4121</v>
      </c>
      <c r="B118" s="81" t="s">
        <v>60</v>
      </c>
      <c r="C118" s="82">
        <v>4125210665</v>
      </c>
      <c r="D118" s="28"/>
      <c r="E118" s="28"/>
      <c r="F118" s="28"/>
      <c r="G118" s="28"/>
      <c r="H118" s="28"/>
      <c r="I118" s="28"/>
      <c r="J118" s="28"/>
      <c r="K118" s="28">
        <v>6</v>
      </c>
      <c r="L118" s="28"/>
      <c r="M118" s="28"/>
    </row>
    <row r="119" spans="1:13" ht="15.75">
      <c r="A119" s="17">
        <v>3496</v>
      </c>
      <c r="B119" s="81" t="s">
        <v>2350</v>
      </c>
      <c r="C119" s="82">
        <v>4125219136</v>
      </c>
      <c r="D119" s="28"/>
      <c r="E119" s="28"/>
      <c r="F119" s="28"/>
      <c r="G119" s="28"/>
      <c r="H119" s="28"/>
      <c r="I119" s="28"/>
      <c r="J119" s="28"/>
      <c r="K119" s="28"/>
      <c r="L119" s="28">
        <v>6</v>
      </c>
      <c r="M119" s="28"/>
    </row>
    <row r="120" spans="1:13" ht="15.75">
      <c r="A120" s="17">
        <v>3500</v>
      </c>
      <c r="B120" s="81" t="s">
        <v>1491</v>
      </c>
      <c r="C120" s="82">
        <v>4125216496</v>
      </c>
      <c r="D120" s="28"/>
      <c r="E120" s="28"/>
      <c r="F120" s="28"/>
      <c r="G120" s="28"/>
      <c r="H120" s="28"/>
      <c r="I120" s="28"/>
      <c r="J120" s="28"/>
      <c r="K120" s="28"/>
      <c r="L120" s="28">
        <v>10</v>
      </c>
      <c r="M120" s="28"/>
    </row>
    <row r="121" spans="1:13" ht="15.75">
      <c r="A121" s="17">
        <v>1531</v>
      </c>
      <c r="B121" s="81" t="s">
        <v>71</v>
      </c>
      <c r="C121" s="82">
        <v>4125221606</v>
      </c>
      <c r="D121" s="28">
        <v>10</v>
      </c>
      <c r="E121" s="28">
        <v>10</v>
      </c>
      <c r="F121" s="28">
        <v>10</v>
      </c>
      <c r="G121" s="28"/>
      <c r="H121" s="28"/>
      <c r="I121" s="28"/>
      <c r="J121" s="28"/>
      <c r="K121" s="28"/>
      <c r="L121" s="28"/>
      <c r="M121" s="28"/>
    </row>
    <row r="122" spans="1:13" ht="15.75">
      <c r="A122" s="17">
        <v>1645</v>
      </c>
      <c r="B122" s="81" t="s">
        <v>1719</v>
      </c>
      <c r="C122" s="82">
        <v>4125203376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</row>
    <row r="123" spans="1:13" ht="15.75">
      <c r="A123" s="17">
        <v>1645</v>
      </c>
      <c r="B123" s="81" t="s">
        <v>1719</v>
      </c>
      <c r="C123" s="82">
        <v>4125039855</v>
      </c>
      <c r="D123" s="28"/>
      <c r="E123" s="28"/>
      <c r="F123" s="28"/>
      <c r="G123" s="28"/>
      <c r="H123" s="28"/>
      <c r="I123" s="28"/>
      <c r="J123" s="28"/>
      <c r="K123" s="28">
        <v>5</v>
      </c>
      <c r="L123" s="28"/>
      <c r="M123" s="28"/>
    </row>
    <row r="124" spans="1:13" ht="15.75">
      <c r="A124" s="17">
        <v>1646</v>
      </c>
      <c r="B124" s="81" t="s">
        <v>129</v>
      </c>
      <c r="C124" s="82">
        <v>4125042932</v>
      </c>
      <c r="D124" s="28"/>
      <c r="E124" s="28"/>
      <c r="F124" s="28"/>
      <c r="G124" s="28"/>
      <c r="H124" s="28"/>
      <c r="I124" s="28"/>
      <c r="J124" s="28"/>
      <c r="K124" s="28">
        <v>5</v>
      </c>
      <c r="L124" s="28">
        <v>10</v>
      </c>
      <c r="M124" s="28"/>
    </row>
    <row r="125" spans="1:13" ht="15.75">
      <c r="A125" s="17">
        <v>5472</v>
      </c>
      <c r="B125" s="81" t="s">
        <v>65</v>
      </c>
      <c r="C125" s="82">
        <v>4125045606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</row>
    <row r="126" spans="1:13" ht="15.75">
      <c r="A126" s="17">
        <v>3980</v>
      </c>
      <c r="B126" s="81" t="s">
        <v>464</v>
      </c>
      <c r="C126" s="82">
        <v>4125047221</v>
      </c>
      <c r="D126" s="28"/>
      <c r="E126" s="28"/>
      <c r="F126" s="28"/>
      <c r="G126" s="28"/>
      <c r="H126" s="28"/>
      <c r="I126" s="28"/>
      <c r="J126" s="28"/>
      <c r="K126" s="28">
        <v>3</v>
      </c>
      <c r="L126" s="28"/>
      <c r="M126" s="28"/>
    </row>
    <row r="127" spans="1:13" ht="15.75">
      <c r="A127" s="17">
        <v>1663</v>
      </c>
      <c r="B127" s="81" t="s">
        <v>1155</v>
      </c>
      <c r="C127" s="82">
        <v>4125196533</v>
      </c>
      <c r="D127" s="28"/>
      <c r="E127" s="28"/>
      <c r="F127" s="28"/>
      <c r="G127" s="28"/>
      <c r="H127" s="28"/>
      <c r="I127" s="28"/>
      <c r="J127" s="28"/>
      <c r="K127" s="28"/>
      <c r="L127" s="28">
        <v>3</v>
      </c>
      <c r="M127" s="28"/>
    </row>
    <row r="128" spans="1:13" ht="15.75">
      <c r="A128" s="17">
        <v>1663</v>
      </c>
      <c r="B128" s="81" t="s">
        <v>1155</v>
      </c>
      <c r="C128" s="82">
        <v>4125043209</v>
      </c>
      <c r="D128" s="28">
        <v>5</v>
      </c>
      <c r="E128" s="28"/>
      <c r="F128" s="28"/>
      <c r="G128" s="28"/>
      <c r="H128" s="28"/>
      <c r="I128" s="28"/>
      <c r="J128" s="28"/>
      <c r="K128" s="28"/>
      <c r="L128" s="28"/>
      <c r="M128" s="28"/>
    </row>
    <row r="129" spans="1:13" ht="15.75">
      <c r="A129" s="17">
        <v>2309</v>
      </c>
      <c r="B129" s="81" t="s">
        <v>2351</v>
      </c>
      <c r="C129" s="82">
        <v>4125050748</v>
      </c>
      <c r="D129" s="28"/>
      <c r="E129" s="28"/>
      <c r="F129" s="28"/>
      <c r="G129" s="28"/>
      <c r="H129" s="28"/>
      <c r="I129" s="28"/>
      <c r="J129" s="28"/>
      <c r="K129" s="28">
        <v>1</v>
      </c>
      <c r="L129" s="28">
        <v>3</v>
      </c>
      <c r="M129" s="28"/>
    </row>
    <row r="130" spans="1:13" ht="15.75">
      <c r="A130" s="17">
        <v>3183</v>
      </c>
      <c r="B130" s="81" t="s">
        <v>262</v>
      </c>
      <c r="C130" s="82">
        <v>4125084993</v>
      </c>
      <c r="D130" s="28"/>
      <c r="E130" s="28"/>
      <c r="F130" s="28"/>
      <c r="G130" s="28"/>
      <c r="H130" s="28"/>
      <c r="I130" s="28"/>
      <c r="J130" s="28"/>
      <c r="K130" s="28"/>
      <c r="L130" s="28">
        <v>10</v>
      </c>
      <c r="M130" s="28"/>
    </row>
    <row r="131" spans="1:13" ht="15.75">
      <c r="A131" s="17">
        <v>2213</v>
      </c>
      <c r="B131" s="81" t="s">
        <v>1924</v>
      </c>
      <c r="C131" s="82">
        <v>4125176101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</row>
    <row r="132" spans="1:13" ht="15.75">
      <c r="A132" s="17">
        <v>3916</v>
      </c>
      <c r="B132" s="81" t="s">
        <v>2352</v>
      </c>
      <c r="C132" s="82">
        <v>4125194728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/>
      <c r="M132" s="28"/>
    </row>
    <row r="133" spans="1:13" ht="15.75">
      <c r="A133" s="17">
        <v>4455</v>
      </c>
      <c r="B133" s="81" t="s">
        <v>2353</v>
      </c>
      <c r="C133" s="82">
        <v>4125032842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5.75">
      <c r="A134" s="17">
        <v>2275</v>
      </c>
      <c r="B134" s="81" t="s">
        <v>2354</v>
      </c>
      <c r="C134" s="82">
        <v>4125041025</v>
      </c>
      <c r="D134" s="28"/>
      <c r="E134" s="28"/>
      <c r="F134" s="28"/>
      <c r="G134" s="28"/>
      <c r="H134" s="28"/>
      <c r="I134" s="28"/>
      <c r="J134" s="28"/>
      <c r="K134" s="28">
        <v>3</v>
      </c>
      <c r="L134" s="28"/>
      <c r="M134" s="28"/>
    </row>
    <row r="135" spans="1:13" ht="15.75">
      <c r="A135" s="17">
        <v>4113</v>
      </c>
      <c r="B135" s="81" t="s">
        <v>2355</v>
      </c>
      <c r="C135" s="82">
        <v>4125244518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/>
      <c r="M135" s="28"/>
    </row>
    <row r="136" spans="1:13" ht="15.75">
      <c r="A136" s="17">
        <v>4419</v>
      </c>
      <c r="B136" s="81" t="s">
        <v>2262</v>
      </c>
      <c r="C136" s="82">
        <v>4125165551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</row>
    <row r="137" spans="1:13" ht="15.75">
      <c r="A137" s="17">
        <v>5385</v>
      </c>
      <c r="B137" s="81" t="s">
        <v>899</v>
      </c>
      <c r="C137" s="82">
        <v>4125036191</v>
      </c>
      <c r="D137" s="28"/>
      <c r="E137" s="28"/>
      <c r="F137" s="28"/>
      <c r="G137" s="28"/>
      <c r="H137" s="28"/>
      <c r="I137" s="28"/>
      <c r="J137" s="28"/>
      <c r="K137" s="28">
        <v>3</v>
      </c>
      <c r="L137" s="28">
        <v>3</v>
      </c>
      <c r="M137" s="28"/>
    </row>
    <row r="138" spans="1:13" ht="15.75">
      <c r="A138" s="17">
        <v>4172</v>
      </c>
      <c r="B138" s="81" t="s">
        <v>426</v>
      </c>
      <c r="C138" s="82">
        <v>4125041043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</row>
    <row r="139" spans="1:13" ht="15.75">
      <c r="A139" s="17">
        <v>3649</v>
      </c>
      <c r="B139" s="81" t="s">
        <v>75</v>
      </c>
      <c r="C139" s="82">
        <v>4125191827</v>
      </c>
      <c r="D139" s="28"/>
      <c r="E139" s="28"/>
      <c r="F139" s="28"/>
      <c r="G139" s="28"/>
      <c r="H139" s="28"/>
      <c r="I139" s="28"/>
      <c r="J139" s="28"/>
      <c r="K139" s="28"/>
      <c r="L139" s="28">
        <v>2</v>
      </c>
      <c r="M139" s="28"/>
    </row>
    <row r="140" spans="1:13" ht="15.75">
      <c r="A140" s="17">
        <v>2263</v>
      </c>
      <c r="B140" s="81" t="s">
        <v>756</v>
      </c>
      <c r="C140" s="82">
        <v>4125221056</v>
      </c>
      <c r="D140" s="28"/>
      <c r="E140" s="28"/>
      <c r="F140" s="28"/>
      <c r="G140" s="28"/>
      <c r="H140" s="28"/>
      <c r="I140" s="28"/>
      <c r="J140" s="28"/>
      <c r="K140" s="28">
        <v>3</v>
      </c>
      <c r="L140" s="28">
        <v>3</v>
      </c>
      <c r="M140" s="28"/>
    </row>
    <row r="141" spans="1:13" ht="15.75">
      <c r="A141" s="17">
        <v>2263</v>
      </c>
      <c r="B141" s="81" t="s">
        <v>756</v>
      </c>
      <c r="C141" s="82">
        <v>4125037984</v>
      </c>
      <c r="D141" s="28"/>
      <c r="E141" s="28"/>
      <c r="F141" s="28"/>
      <c r="G141" s="28"/>
      <c r="H141" s="28"/>
      <c r="I141" s="28"/>
      <c r="J141" s="28"/>
      <c r="K141" s="28">
        <v>3</v>
      </c>
      <c r="L141" s="28">
        <v>3</v>
      </c>
      <c r="M141" s="56" t="s">
        <v>2356</v>
      </c>
    </row>
    <row r="142" spans="1:13" ht="15.75">
      <c r="A142" s="17"/>
      <c r="B142" s="36" t="s">
        <v>590</v>
      </c>
      <c r="C142" s="89"/>
      <c r="D142" s="28"/>
      <c r="E142" s="28"/>
      <c r="F142" s="28"/>
      <c r="G142" s="28"/>
      <c r="H142" s="28"/>
      <c r="I142" s="28"/>
      <c r="J142" s="28"/>
      <c r="K142" s="28"/>
      <c r="L142" s="28"/>
      <c r="M142" s="53" t="s">
        <v>2327</v>
      </c>
    </row>
    <row r="143" spans="1:13" ht="15.75">
      <c r="A143" s="17">
        <v>1601</v>
      </c>
      <c r="B143" s="81" t="s">
        <v>765</v>
      </c>
      <c r="C143" s="82">
        <v>4125219660</v>
      </c>
      <c r="D143" s="34"/>
      <c r="E143" s="34"/>
      <c r="F143" s="34"/>
      <c r="G143" s="28">
        <v>10</v>
      </c>
      <c r="H143" s="28">
        <v>10</v>
      </c>
      <c r="I143" s="28">
        <v>4</v>
      </c>
      <c r="J143" s="34"/>
      <c r="K143" s="34"/>
      <c r="L143" s="34"/>
      <c r="M143" s="25" t="s">
        <v>2331</v>
      </c>
    </row>
    <row r="144" spans="1:13" ht="15.75">
      <c r="A144" s="17" t="s">
        <v>2329</v>
      </c>
      <c r="B144" s="81" t="s">
        <v>2328</v>
      </c>
      <c r="C144" s="82" t="s">
        <v>397</v>
      </c>
      <c r="D144" s="34"/>
      <c r="E144" s="34">
        <v>20</v>
      </c>
      <c r="F144" s="34">
        <v>20</v>
      </c>
      <c r="G144" s="34">
        <v>20</v>
      </c>
      <c r="H144" s="34"/>
      <c r="I144" s="34"/>
      <c r="J144" s="34"/>
      <c r="K144" s="34"/>
      <c r="L144" s="34"/>
      <c r="M144" s="17"/>
    </row>
    <row r="145" spans="1:13" ht="15.75">
      <c r="A145" s="67"/>
      <c r="B145" s="129"/>
      <c r="C145" s="130"/>
      <c r="D145" s="70"/>
      <c r="E145" s="70"/>
      <c r="F145" s="70"/>
      <c r="G145" s="70"/>
      <c r="H145" s="70"/>
      <c r="I145" s="70"/>
      <c r="J145" s="70"/>
      <c r="K145" s="70"/>
      <c r="L145" s="70"/>
      <c r="M145" s="67" t="s">
        <v>2357</v>
      </c>
    </row>
    <row r="146" spans="1:13" ht="15.75">
      <c r="A146" s="17"/>
      <c r="B146" s="75" t="s">
        <v>2358</v>
      </c>
      <c r="C146" s="82"/>
      <c r="D146" s="34"/>
      <c r="E146" s="34"/>
      <c r="F146" s="34"/>
      <c r="G146" s="34"/>
      <c r="H146" s="34"/>
      <c r="I146" s="34"/>
      <c r="J146" s="34"/>
      <c r="K146" s="34"/>
      <c r="L146" s="34"/>
      <c r="M146" s="17"/>
    </row>
    <row r="147" spans="1:13" ht="15.75">
      <c r="A147" s="39">
        <v>1535</v>
      </c>
      <c r="B147" s="81" t="s">
        <v>1467</v>
      </c>
      <c r="C147" s="82">
        <v>4125176927</v>
      </c>
      <c r="D147" s="28">
        <v>5</v>
      </c>
      <c r="E147" s="28">
        <v>5</v>
      </c>
      <c r="F147" s="28">
        <v>20</v>
      </c>
      <c r="G147" s="28"/>
      <c r="H147" s="28"/>
      <c r="I147" s="28"/>
      <c r="J147" s="28"/>
      <c r="K147" s="28"/>
      <c r="L147" s="28"/>
      <c r="M147" s="28"/>
    </row>
    <row r="148" spans="1:13" ht="15.75">
      <c r="A148" s="17" t="s">
        <v>2365</v>
      </c>
      <c r="B148" s="81" t="s">
        <v>2366</v>
      </c>
      <c r="C148" s="82">
        <v>43839</v>
      </c>
      <c r="D148" s="28"/>
      <c r="E148" s="28"/>
      <c r="F148" s="28"/>
      <c r="G148" s="28"/>
      <c r="H148" s="28"/>
      <c r="I148" s="28"/>
      <c r="J148" s="28"/>
      <c r="K148" s="28"/>
      <c r="L148" s="28">
        <v>3</v>
      </c>
      <c r="M148" s="28"/>
    </row>
    <row r="149" spans="1:13" ht="15.75">
      <c r="A149" s="17">
        <v>4878</v>
      </c>
      <c r="B149" s="81" t="s">
        <v>2367</v>
      </c>
      <c r="C149" s="82">
        <v>4125056390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</row>
    <row r="150" spans="1:13" ht="15.75">
      <c r="A150" s="17">
        <v>3222</v>
      </c>
      <c r="B150" s="81" t="s">
        <v>691</v>
      </c>
      <c r="C150" s="82">
        <v>4125211183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</row>
    <row r="151" spans="1:13" ht="15.75">
      <c r="A151" s="17">
        <v>4680</v>
      </c>
      <c r="B151" s="81" t="s">
        <v>2368</v>
      </c>
      <c r="C151" s="82">
        <v>4125042529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</row>
    <row r="152" spans="1:13" ht="15.75">
      <c r="A152" s="17">
        <v>5008</v>
      </c>
      <c r="B152" s="81" t="s">
        <v>1289</v>
      </c>
      <c r="C152" s="82">
        <v>4125052625</v>
      </c>
      <c r="D152" s="28"/>
      <c r="E152" s="28"/>
      <c r="F152" s="28"/>
      <c r="G152" s="28"/>
      <c r="H152" s="28"/>
      <c r="I152" s="28"/>
      <c r="J152" s="28"/>
      <c r="K152" s="28"/>
      <c r="L152" s="28">
        <v>10</v>
      </c>
      <c r="M152" s="28"/>
    </row>
    <row r="153" spans="1:13" ht="15.75">
      <c r="A153" s="17">
        <v>5162</v>
      </c>
      <c r="B153" s="81" t="s">
        <v>2369</v>
      </c>
      <c r="C153" s="82">
        <v>4125045880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</row>
    <row r="154" spans="1:13" ht="15.75">
      <c r="A154" s="17">
        <v>4307</v>
      </c>
      <c r="B154" s="81" t="s">
        <v>2370</v>
      </c>
      <c r="C154" s="82">
        <v>4125281674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5.75">
      <c r="A155" s="17">
        <v>4601</v>
      </c>
      <c r="B155" s="81" t="s">
        <v>690</v>
      </c>
      <c r="C155" s="82">
        <v>4125149194</v>
      </c>
      <c r="D155" s="28"/>
      <c r="E155" s="28"/>
      <c r="F155" s="28"/>
      <c r="G155" s="28"/>
      <c r="H155" s="28"/>
      <c r="I155" s="28"/>
      <c r="J155" s="28"/>
      <c r="K155" s="28"/>
      <c r="L155" s="28">
        <v>2</v>
      </c>
      <c r="M155" s="28"/>
    </row>
    <row r="156" spans="1:13" ht="15.75">
      <c r="A156" s="17">
        <v>3102</v>
      </c>
      <c r="B156" s="81" t="s">
        <v>2371</v>
      </c>
      <c r="C156" s="82">
        <v>4125175472</v>
      </c>
      <c r="D156" s="28"/>
      <c r="E156" s="28"/>
      <c r="F156" s="28"/>
      <c r="G156" s="28"/>
      <c r="H156" s="28"/>
      <c r="I156" s="28"/>
      <c r="J156" s="28"/>
      <c r="K156" s="28"/>
      <c r="L156" s="28">
        <v>3</v>
      </c>
      <c r="M156" s="28"/>
    </row>
    <row r="157" spans="1:13" ht="15.75">
      <c r="A157" s="17">
        <v>3281</v>
      </c>
      <c r="B157" s="81" t="s">
        <v>2372</v>
      </c>
      <c r="C157" s="82">
        <v>4125043584</v>
      </c>
      <c r="D157" s="28"/>
      <c r="E157" s="28"/>
      <c r="F157" s="28"/>
      <c r="G157" s="28"/>
      <c r="H157" s="28"/>
      <c r="I157" s="28"/>
      <c r="J157" s="28"/>
      <c r="K157" s="28"/>
      <c r="L157" s="28">
        <v>4</v>
      </c>
      <c r="M157" s="28"/>
    </row>
    <row r="158" spans="1:13" ht="15.75">
      <c r="A158" s="17">
        <v>4671</v>
      </c>
      <c r="B158" s="81" t="s">
        <v>908</v>
      </c>
      <c r="C158" s="82">
        <v>4125038599</v>
      </c>
      <c r="D158" s="28"/>
      <c r="E158" s="28"/>
      <c r="F158" s="28"/>
      <c r="G158" s="28"/>
      <c r="H158" s="28"/>
      <c r="I158" s="28"/>
      <c r="J158" s="28"/>
      <c r="K158" s="28"/>
      <c r="L158" s="28">
        <v>3</v>
      </c>
      <c r="M158" s="88" t="s">
        <v>2373</v>
      </c>
    </row>
    <row r="159" spans="1:13" ht="15.75">
      <c r="A159" s="37">
        <v>2825</v>
      </c>
      <c r="B159" s="81" t="s">
        <v>2374</v>
      </c>
      <c r="C159" s="82">
        <v>4125089496</v>
      </c>
      <c r="D159" s="28"/>
      <c r="E159" s="28"/>
      <c r="F159" s="28"/>
      <c r="G159" s="28"/>
      <c r="H159" s="28"/>
      <c r="I159" s="28"/>
      <c r="J159" s="28"/>
      <c r="K159" s="28"/>
      <c r="L159" s="28">
        <v>15</v>
      </c>
      <c r="M159" s="28"/>
    </row>
    <row r="160" spans="1:13" ht="15.75">
      <c r="A160" s="17">
        <v>4287</v>
      </c>
      <c r="B160" s="81" t="s">
        <v>2375</v>
      </c>
      <c r="C160" s="82">
        <v>4125122855</v>
      </c>
      <c r="D160" s="28"/>
      <c r="E160" s="28"/>
      <c r="F160" s="28"/>
      <c r="G160" s="28"/>
      <c r="H160" s="28"/>
      <c r="I160" s="28"/>
      <c r="J160" s="28"/>
      <c r="K160" s="28"/>
      <c r="L160" s="28">
        <v>5</v>
      </c>
      <c r="M160" s="28"/>
    </row>
    <row r="161" spans="1:13" ht="15.75">
      <c r="A161" s="17">
        <v>3617</v>
      </c>
      <c r="B161" s="81" t="s">
        <v>1540</v>
      </c>
      <c r="C161" s="82">
        <v>4125120494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/>
      <c r="M161" s="28"/>
    </row>
    <row r="162" spans="1:13" ht="15.75">
      <c r="A162" s="17">
        <v>3290</v>
      </c>
      <c r="B162" s="81" t="s">
        <v>235</v>
      </c>
      <c r="C162" s="82">
        <v>4125119826</v>
      </c>
      <c r="D162" s="28"/>
      <c r="E162" s="28">
        <v>3</v>
      </c>
      <c r="F162" s="28">
        <v>3</v>
      </c>
      <c r="G162" s="28"/>
      <c r="H162" s="28">
        <v>3</v>
      </c>
      <c r="I162" s="28">
        <v>2</v>
      </c>
      <c r="J162" s="28"/>
      <c r="K162" s="28"/>
      <c r="L162" s="28"/>
      <c r="M162" s="28"/>
    </row>
    <row r="163" spans="1:13" ht="15.75">
      <c r="A163" s="17">
        <v>3290</v>
      </c>
      <c r="B163" s="81" t="s">
        <v>235</v>
      </c>
      <c r="C163" s="82">
        <v>4125240329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3" ht="15.75">
      <c r="A164" s="17">
        <v>3776</v>
      </c>
      <c r="B164" s="81" t="s">
        <v>1378</v>
      </c>
      <c r="C164" s="82">
        <v>4125120910</v>
      </c>
      <c r="D164" s="28"/>
      <c r="E164" s="28"/>
      <c r="F164" s="28"/>
      <c r="G164" s="28"/>
      <c r="H164" s="28"/>
      <c r="I164" s="28"/>
      <c r="J164" s="28"/>
      <c r="K164" s="28">
        <v>5</v>
      </c>
      <c r="L164" s="28">
        <v>5</v>
      </c>
      <c r="M164" s="28"/>
    </row>
    <row r="165" spans="1:13" ht="15.75">
      <c r="A165" s="17">
        <v>3088</v>
      </c>
      <c r="B165" s="81" t="s">
        <v>842</v>
      </c>
      <c r="C165" s="82">
        <v>4125240316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3" ht="15.75">
      <c r="A166" s="17">
        <v>5619</v>
      </c>
      <c r="B166" s="81" t="s">
        <v>1375</v>
      </c>
      <c r="C166" s="82">
        <v>4125240350</v>
      </c>
      <c r="D166" s="28"/>
      <c r="E166" s="28"/>
      <c r="F166" s="28"/>
      <c r="G166" s="28"/>
      <c r="H166" s="28"/>
      <c r="I166" s="28"/>
      <c r="J166" s="28"/>
      <c r="K166" s="28"/>
      <c r="L166" s="28">
        <v>5</v>
      </c>
      <c r="M166" s="28"/>
    </row>
    <row r="167" spans="1:13" ht="15.75">
      <c r="A167" s="17">
        <v>3499</v>
      </c>
      <c r="B167" s="81" t="s">
        <v>223</v>
      </c>
      <c r="C167" s="82">
        <v>4125120019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/>
      <c r="M167" s="28"/>
    </row>
    <row r="168" spans="1:13" ht="15.75">
      <c r="A168" s="17">
        <v>3990</v>
      </c>
      <c r="B168" s="81" t="s">
        <v>1215</v>
      </c>
      <c r="C168" s="82">
        <v>4125240333</v>
      </c>
      <c r="D168" s="28"/>
      <c r="E168" s="28"/>
      <c r="F168" s="28"/>
      <c r="G168" s="28"/>
      <c r="H168" s="28"/>
      <c r="I168" s="28"/>
      <c r="J168" s="28"/>
      <c r="K168" s="28"/>
      <c r="L168" s="28">
        <v>5</v>
      </c>
      <c r="M168" s="28"/>
    </row>
    <row r="169" spans="1:13" ht="15.75">
      <c r="A169" s="17">
        <v>3089</v>
      </c>
      <c r="B169" s="81" t="s">
        <v>1488</v>
      </c>
      <c r="C169" s="82">
        <v>4125240317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</row>
    <row r="170" spans="1:13" ht="15.75">
      <c r="A170" s="17">
        <v>3089</v>
      </c>
      <c r="B170" s="81" t="s">
        <v>1488</v>
      </c>
      <c r="C170" s="82">
        <v>4125118049</v>
      </c>
      <c r="D170" s="28"/>
      <c r="E170" s="28"/>
      <c r="F170" s="28"/>
      <c r="G170" s="28"/>
      <c r="H170" s="28"/>
      <c r="I170" s="28"/>
      <c r="J170" s="28"/>
      <c r="K170" s="28"/>
      <c r="L170" s="28">
        <v>5</v>
      </c>
      <c r="M170" s="28"/>
    </row>
    <row r="171" spans="1:13" ht="15.75">
      <c r="A171" s="17">
        <v>3132</v>
      </c>
      <c r="B171" s="81" t="s">
        <v>1065</v>
      </c>
      <c r="C171" s="82">
        <v>4125240321</v>
      </c>
      <c r="D171" s="28"/>
      <c r="E171" s="28"/>
      <c r="F171" s="28"/>
      <c r="G171" s="28"/>
      <c r="H171" s="28"/>
      <c r="I171" s="28"/>
      <c r="J171" s="28"/>
      <c r="K171" s="28">
        <v>5</v>
      </c>
      <c r="L171" s="28"/>
      <c r="M171" s="28"/>
    </row>
    <row r="172" spans="1:13" ht="15.75">
      <c r="A172" s="17">
        <v>4277</v>
      </c>
      <c r="B172" s="81" t="s">
        <v>1061</v>
      </c>
      <c r="C172" s="82">
        <v>4125040210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/>
    </row>
    <row r="173" spans="1:13" ht="15.75">
      <c r="A173" s="17">
        <v>4535</v>
      </c>
      <c r="B173" s="81" t="s">
        <v>856</v>
      </c>
      <c r="C173" s="82">
        <v>4125101952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3" ht="15.75">
      <c r="A174" s="17">
        <v>4360</v>
      </c>
      <c r="B174" s="81" t="s">
        <v>848</v>
      </c>
      <c r="C174" s="82">
        <v>4125056548</v>
      </c>
      <c r="D174" s="28"/>
      <c r="E174" s="28"/>
      <c r="F174" s="28"/>
      <c r="G174" s="28"/>
      <c r="H174" s="28"/>
      <c r="I174" s="28"/>
      <c r="J174" s="28"/>
      <c r="K174" s="28"/>
      <c r="L174" s="28">
        <v>5</v>
      </c>
      <c r="M174" s="28"/>
    </row>
    <row r="175" spans="1:13" ht="15.75">
      <c r="A175" s="17">
        <v>4210</v>
      </c>
      <c r="B175" s="81" t="s">
        <v>1121</v>
      </c>
      <c r="C175" s="82">
        <v>4125188647</v>
      </c>
      <c r="D175" s="28"/>
      <c r="E175" s="28"/>
      <c r="F175" s="28"/>
      <c r="G175" s="28"/>
      <c r="H175" s="28"/>
      <c r="I175" s="28"/>
      <c r="J175" s="28"/>
      <c r="K175" s="28"/>
      <c r="L175" s="28">
        <v>3</v>
      </c>
      <c r="M175" s="28"/>
    </row>
    <row r="176" spans="1:13" ht="15.75">
      <c r="A176" s="17">
        <v>4832</v>
      </c>
      <c r="B176" s="81" t="s">
        <v>849</v>
      </c>
      <c r="C176" s="82">
        <v>4125122369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28"/>
    </row>
    <row r="177" spans="1:13" ht="15.75">
      <c r="A177" s="17">
        <v>5266</v>
      </c>
      <c r="B177" s="81" t="s">
        <v>2376</v>
      </c>
      <c r="C177" s="82">
        <v>4125044066</v>
      </c>
      <c r="D177" s="28"/>
      <c r="E177" s="28"/>
      <c r="F177" s="28"/>
      <c r="G177" s="28"/>
      <c r="H177" s="28"/>
      <c r="I177" s="28"/>
      <c r="J177" s="28"/>
      <c r="K177" s="28"/>
      <c r="L177" s="28">
        <v>3</v>
      </c>
      <c r="M177" s="56" t="s">
        <v>2377</v>
      </c>
    </row>
    <row r="178" spans="1:13" ht="15.75">
      <c r="A178" s="17"/>
      <c r="B178" s="36" t="s">
        <v>590</v>
      </c>
      <c r="C178" s="89"/>
      <c r="D178" s="28"/>
      <c r="E178" s="28"/>
      <c r="F178" s="28"/>
      <c r="G178" s="28"/>
      <c r="H178" s="28"/>
      <c r="I178" s="28"/>
      <c r="J178" s="28"/>
      <c r="K178" s="28"/>
      <c r="L178" s="28"/>
      <c r="M178" s="53" t="s">
        <v>2359</v>
      </c>
    </row>
    <row r="179" spans="1:13" ht="15.75">
      <c r="A179" s="17">
        <v>4713</v>
      </c>
      <c r="B179" s="18" t="s">
        <v>1441</v>
      </c>
      <c r="C179" s="89">
        <v>4125139284</v>
      </c>
      <c r="D179" s="28"/>
      <c r="E179" s="28"/>
      <c r="F179" s="28"/>
      <c r="G179" s="28"/>
      <c r="H179" s="28"/>
      <c r="I179" s="28"/>
      <c r="J179" s="28"/>
      <c r="K179" s="34"/>
      <c r="L179" s="28">
        <v>10</v>
      </c>
      <c r="M179" s="53"/>
    </row>
    <row r="180" spans="1:13" ht="15.75">
      <c r="A180" s="17">
        <v>5526</v>
      </c>
      <c r="B180" s="18" t="s">
        <v>2360</v>
      </c>
      <c r="C180" s="89">
        <v>4125139567</v>
      </c>
      <c r="D180" s="28"/>
      <c r="E180" s="28"/>
      <c r="F180" s="28"/>
      <c r="G180" s="28"/>
      <c r="H180" s="28"/>
      <c r="I180" s="28"/>
      <c r="J180" s="28"/>
      <c r="K180" s="34"/>
      <c r="L180" s="28">
        <v>10</v>
      </c>
      <c r="M180" s="53"/>
    </row>
    <row r="181" spans="1:13" ht="15.75">
      <c r="A181" s="17">
        <v>4626</v>
      </c>
      <c r="B181" s="18" t="s">
        <v>393</v>
      </c>
      <c r="C181" s="89">
        <v>4125139250</v>
      </c>
      <c r="D181" s="28"/>
      <c r="E181" s="28"/>
      <c r="F181" s="28"/>
      <c r="G181" s="28"/>
      <c r="H181" s="28"/>
      <c r="I181" s="28"/>
      <c r="J181" s="28"/>
      <c r="K181" s="34"/>
      <c r="L181" s="28">
        <v>10</v>
      </c>
      <c r="M181" s="53"/>
    </row>
    <row r="182" spans="1:13" ht="15.75">
      <c r="A182" s="17">
        <v>4712</v>
      </c>
      <c r="B182" s="18" t="s">
        <v>2361</v>
      </c>
      <c r="C182" s="89">
        <v>4125139259</v>
      </c>
      <c r="D182" s="28"/>
      <c r="E182" s="28"/>
      <c r="F182" s="28"/>
      <c r="G182" s="28"/>
      <c r="H182" s="28"/>
      <c r="I182" s="28"/>
      <c r="J182" s="28"/>
      <c r="K182" s="34"/>
      <c r="L182" s="28">
        <v>10</v>
      </c>
      <c r="M182" s="53"/>
    </row>
    <row r="183" spans="1:13" ht="15.75">
      <c r="A183" s="17">
        <v>4483</v>
      </c>
      <c r="B183" s="18" t="s">
        <v>1111</v>
      </c>
      <c r="C183" s="89">
        <v>4125200107</v>
      </c>
      <c r="D183" s="28"/>
      <c r="E183" s="28"/>
      <c r="F183" s="28"/>
      <c r="G183" s="28"/>
      <c r="H183" s="28"/>
      <c r="I183" s="28"/>
      <c r="J183" s="28"/>
      <c r="K183" s="28">
        <v>6</v>
      </c>
      <c r="L183" s="28">
        <v>10</v>
      </c>
      <c r="M183" s="53"/>
    </row>
    <row r="184" spans="1:13" ht="15.75">
      <c r="A184" s="17">
        <v>5633</v>
      </c>
      <c r="B184" s="18" t="s">
        <v>2362</v>
      </c>
      <c r="C184" s="89">
        <v>4125046990</v>
      </c>
      <c r="D184" s="28"/>
      <c r="E184" s="28"/>
      <c r="F184" s="28"/>
      <c r="G184" s="28"/>
      <c r="H184" s="28"/>
      <c r="I184" s="28"/>
      <c r="J184" s="28"/>
      <c r="K184" s="28"/>
      <c r="L184" s="28">
        <v>10</v>
      </c>
      <c r="M184" s="53"/>
    </row>
    <row r="185" spans="1:13" ht="15.75">
      <c r="A185" s="17">
        <v>5633</v>
      </c>
      <c r="B185" s="18" t="s">
        <v>2362</v>
      </c>
      <c r="C185" s="89">
        <v>4125343896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53"/>
    </row>
    <row r="186" spans="1:13" ht="15.75">
      <c r="A186" s="17">
        <v>3452</v>
      </c>
      <c r="B186" s="18" t="s">
        <v>1389</v>
      </c>
      <c r="C186" s="89">
        <v>4125261664</v>
      </c>
      <c r="D186" s="28"/>
      <c r="E186" s="28"/>
      <c r="F186" s="28"/>
      <c r="G186" s="28"/>
      <c r="H186" s="28"/>
      <c r="I186" s="28"/>
      <c r="J186" s="28"/>
      <c r="K186" s="34"/>
      <c r="L186" s="28">
        <v>15</v>
      </c>
      <c r="M186" s="53"/>
    </row>
    <row r="187" spans="1:13" ht="15.75">
      <c r="A187" s="17">
        <v>2919</v>
      </c>
      <c r="B187" s="18" t="s">
        <v>299</v>
      </c>
      <c r="C187" s="89">
        <v>4125296601</v>
      </c>
      <c r="D187" s="28"/>
      <c r="E187" s="28"/>
      <c r="F187" s="28"/>
      <c r="G187" s="28"/>
      <c r="H187" s="28"/>
      <c r="I187" s="28"/>
      <c r="J187" s="28"/>
      <c r="K187" s="28">
        <v>20</v>
      </c>
      <c r="L187" s="71">
        <v>19</v>
      </c>
      <c r="M187" s="131" t="s">
        <v>2378</v>
      </c>
    </row>
    <row r="188" spans="1:13" ht="15.75">
      <c r="A188" s="17">
        <v>3263</v>
      </c>
      <c r="B188" s="18" t="s">
        <v>2363</v>
      </c>
      <c r="C188" s="89">
        <v>4125189988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10</v>
      </c>
      <c r="M188" s="53"/>
    </row>
    <row r="189" spans="1:13" ht="15.75">
      <c r="A189" s="17">
        <v>3262</v>
      </c>
      <c r="B189" s="81" t="s">
        <v>2364</v>
      </c>
      <c r="C189" s="82">
        <v>4125266428</v>
      </c>
      <c r="D189" s="34"/>
      <c r="E189" s="34"/>
      <c r="F189" s="34"/>
      <c r="G189" s="34"/>
      <c r="H189" s="34"/>
      <c r="I189" s="34"/>
      <c r="J189" s="34"/>
      <c r="K189" s="28">
        <v>10</v>
      </c>
      <c r="L189" s="28">
        <v>5</v>
      </c>
      <c r="M189" s="28"/>
    </row>
    <row r="190" spans="1:13" ht="15.75">
      <c r="A190" s="67"/>
      <c r="B190" s="129"/>
      <c r="C190" s="130"/>
      <c r="D190" s="70"/>
      <c r="E190" s="70"/>
      <c r="F190" s="70"/>
      <c r="G190" s="70"/>
      <c r="H190" s="70"/>
      <c r="I190" s="70"/>
      <c r="J190" s="70"/>
      <c r="K190" s="70"/>
      <c r="L190" s="70"/>
      <c r="M190" s="67" t="s">
        <v>2380</v>
      </c>
    </row>
    <row r="191" spans="1:13" ht="15.75">
      <c r="A191" s="17"/>
      <c r="B191" s="75" t="s">
        <v>2379</v>
      </c>
      <c r="C191" s="82"/>
      <c r="D191" s="34"/>
      <c r="E191" s="34"/>
      <c r="F191" s="34"/>
      <c r="G191" s="34"/>
      <c r="H191" s="34"/>
      <c r="I191" s="34"/>
      <c r="J191" s="34"/>
      <c r="K191" s="34"/>
      <c r="L191" s="34"/>
      <c r="M191" s="17"/>
    </row>
    <row r="192" spans="1:13" ht="15.75">
      <c r="A192" s="37">
        <v>5468</v>
      </c>
      <c r="B192" s="81" t="s">
        <v>248</v>
      </c>
      <c r="C192" s="82">
        <v>4125296915</v>
      </c>
      <c r="D192" s="28"/>
      <c r="E192" s="28"/>
      <c r="F192" s="28"/>
      <c r="G192" s="28"/>
      <c r="H192" s="28"/>
      <c r="I192" s="28"/>
      <c r="J192" s="28"/>
      <c r="K192" s="28"/>
      <c r="L192" s="28">
        <v>2</v>
      </c>
      <c r="M192" s="28"/>
    </row>
    <row r="193" spans="1:13" ht="15.75">
      <c r="A193" s="17">
        <v>1653</v>
      </c>
      <c r="B193" s="81" t="s">
        <v>203</v>
      </c>
      <c r="C193" s="82">
        <v>4125245680</v>
      </c>
      <c r="D193" s="28"/>
      <c r="E193" s="28"/>
      <c r="F193" s="28">
        <v>5</v>
      </c>
      <c r="G193" s="28"/>
      <c r="H193" s="28"/>
      <c r="I193" s="28"/>
      <c r="J193" s="28"/>
      <c r="K193" s="28"/>
      <c r="L193" s="28"/>
      <c r="M193" s="28"/>
    </row>
    <row r="194" spans="1:13" ht="15.75">
      <c r="A194" s="17">
        <v>3531</v>
      </c>
      <c r="B194" s="81" t="s">
        <v>284</v>
      </c>
      <c r="C194" s="82">
        <v>4125287073</v>
      </c>
      <c r="D194" s="28">
        <v>5</v>
      </c>
      <c r="E194" s="28"/>
      <c r="F194" s="28"/>
      <c r="G194" s="28">
        <v>5</v>
      </c>
      <c r="H194" s="28">
        <v>5</v>
      </c>
      <c r="I194" s="28"/>
      <c r="J194" s="28"/>
      <c r="K194" s="28"/>
      <c r="L194" s="28"/>
      <c r="M194" s="28"/>
    </row>
    <row r="195" spans="1:13" ht="15.75">
      <c r="A195" s="17">
        <v>3778</v>
      </c>
      <c r="B195" s="81" t="s">
        <v>2381</v>
      </c>
      <c r="C195" s="82">
        <v>4125269370</v>
      </c>
      <c r="D195" s="28"/>
      <c r="E195" s="28"/>
      <c r="F195" s="28"/>
      <c r="G195" s="28"/>
      <c r="H195" s="28"/>
      <c r="I195" s="28"/>
      <c r="J195" s="28"/>
      <c r="K195" s="28">
        <v>10</v>
      </c>
      <c r="L195" s="28"/>
      <c r="M195" s="28"/>
    </row>
    <row r="196" spans="1:13" ht="15.75">
      <c r="A196" s="17">
        <v>3700</v>
      </c>
      <c r="B196" s="81" t="s">
        <v>419</v>
      </c>
      <c r="C196" s="82">
        <v>4125231998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</row>
    <row r="197" spans="1:13" ht="15.75">
      <c r="A197" s="17">
        <v>1585</v>
      </c>
      <c r="B197" s="81" t="s">
        <v>2382</v>
      </c>
      <c r="C197" s="82">
        <v>4125251466</v>
      </c>
      <c r="D197" s="28">
        <v>5</v>
      </c>
      <c r="E197" s="28">
        <v>5</v>
      </c>
      <c r="F197" s="28">
        <v>5</v>
      </c>
      <c r="G197" s="28"/>
      <c r="H197" s="28"/>
      <c r="I197" s="28"/>
      <c r="J197" s="28"/>
      <c r="K197" s="28"/>
      <c r="L197" s="28"/>
      <c r="M197" s="28"/>
    </row>
    <row r="198" spans="1:13" ht="15.75">
      <c r="A198" s="17">
        <v>5504</v>
      </c>
      <c r="B198" s="81" t="s">
        <v>956</v>
      </c>
      <c r="C198" s="82">
        <v>4125099659</v>
      </c>
      <c r="D198" s="28"/>
      <c r="E198" s="28"/>
      <c r="F198" s="28"/>
      <c r="G198" s="28"/>
      <c r="H198" s="28"/>
      <c r="I198" s="28"/>
      <c r="J198" s="28"/>
      <c r="K198" s="28">
        <v>2</v>
      </c>
      <c r="L198" s="28">
        <v>2</v>
      </c>
      <c r="M198" s="28"/>
    </row>
    <row r="199" spans="1:13" ht="15.75">
      <c r="A199" s="17">
        <v>2117</v>
      </c>
      <c r="B199" s="81" t="s">
        <v>375</v>
      </c>
      <c r="C199" s="82">
        <v>4125233963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>
        <v>5</v>
      </c>
      <c r="M199" s="28"/>
    </row>
    <row r="200" spans="1:13" ht="15.75">
      <c r="A200" s="17">
        <v>3951</v>
      </c>
      <c r="B200" s="81" t="s">
        <v>32</v>
      </c>
      <c r="C200" s="82">
        <v>4125182333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</row>
    <row r="201" spans="1:13" ht="15.75">
      <c r="A201" s="17">
        <v>5303</v>
      </c>
      <c r="B201" s="81" t="s">
        <v>1925</v>
      </c>
      <c r="C201" s="82">
        <v>4125046301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>
      <c r="A202" s="17">
        <v>2056</v>
      </c>
      <c r="B202" s="81" t="s">
        <v>2383</v>
      </c>
      <c r="C202" s="82">
        <v>4125286002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5.75">
      <c r="A203" s="17">
        <v>3130</v>
      </c>
      <c r="B203" s="81" t="s">
        <v>1295</v>
      </c>
      <c r="C203" s="82">
        <v>4125240319</v>
      </c>
      <c r="D203" s="28"/>
      <c r="E203" s="28"/>
      <c r="F203" s="28"/>
      <c r="G203" s="28"/>
      <c r="H203" s="28"/>
      <c r="I203" s="28"/>
      <c r="J203" s="28"/>
      <c r="K203" s="28">
        <v>5</v>
      </c>
      <c r="L203" s="28"/>
      <c r="M203" s="28"/>
    </row>
    <row r="204" spans="1:13" ht="15.75">
      <c r="A204" s="17">
        <v>2441</v>
      </c>
      <c r="B204" s="81" t="s">
        <v>562</v>
      </c>
      <c r="C204" s="82">
        <v>4125270036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>
      <c r="A205" s="17">
        <v>4418</v>
      </c>
      <c r="B205" s="81" t="s">
        <v>1876</v>
      </c>
      <c r="C205" s="82">
        <v>4125240346</v>
      </c>
      <c r="D205" s="28"/>
      <c r="E205" s="28"/>
      <c r="F205" s="28"/>
      <c r="G205" s="28"/>
      <c r="H205" s="28"/>
      <c r="I205" s="28"/>
      <c r="J205" s="28"/>
      <c r="K205" s="28"/>
      <c r="L205" s="28">
        <v>5</v>
      </c>
      <c r="M205" s="28"/>
    </row>
    <row r="206" spans="1:13" ht="15.75">
      <c r="A206" s="17">
        <v>3723</v>
      </c>
      <c r="B206" s="81" t="s">
        <v>2384</v>
      </c>
      <c r="C206" s="82">
        <v>4125240331</v>
      </c>
      <c r="D206" s="28"/>
      <c r="E206" s="28"/>
      <c r="F206" s="28"/>
      <c r="G206" s="28"/>
      <c r="H206" s="28"/>
      <c r="I206" s="28"/>
      <c r="J206" s="28"/>
      <c r="K206" s="28"/>
      <c r="L206" s="28">
        <v>5</v>
      </c>
      <c r="M206" s="56" t="s">
        <v>2385</v>
      </c>
    </row>
    <row r="207" spans="1:13" ht="15.75">
      <c r="A207" s="39">
        <v>4656</v>
      </c>
      <c r="B207" s="81" t="s">
        <v>1261</v>
      </c>
      <c r="C207" s="82">
        <v>4125299855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</row>
    <row r="208" spans="1:13" ht="15.75">
      <c r="A208" s="17">
        <v>4656</v>
      </c>
      <c r="B208" s="81" t="s">
        <v>1261</v>
      </c>
      <c r="C208" s="82">
        <v>4125037523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>
      <c r="A209" s="17">
        <v>3882</v>
      </c>
      <c r="B209" s="81" t="s">
        <v>2386</v>
      </c>
      <c r="C209" s="82">
        <v>4125213221</v>
      </c>
      <c r="D209" s="28"/>
      <c r="E209" s="28"/>
      <c r="F209" s="28"/>
      <c r="G209" s="28"/>
      <c r="H209" s="28"/>
      <c r="I209" s="28"/>
      <c r="J209" s="28"/>
      <c r="K209" s="28">
        <v>5</v>
      </c>
      <c r="L209" s="28">
        <v>5</v>
      </c>
      <c r="M209" s="28"/>
    </row>
    <row r="210" spans="1:13" ht="15.75">
      <c r="A210" s="17">
        <v>3133</v>
      </c>
      <c r="B210" s="81" t="s">
        <v>520</v>
      </c>
      <c r="C210" s="82">
        <v>4125102969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28"/>
    </row>
    <row r="211" spans="1:13" ht="15.75">
      <c r="A211" s="17">
        <v>4924</v>
      </c>
      <c r="B211" s="81" t="s">
        <v>1133</v>
      </c>
      <c r="C211" s="82">
        <v>4125049873</v>
      </c>
      <c r="D211" s="28"/>
      <c r="E211" s="28"/>
      <c r="F211" s="28"/>
      <c r="G211" s="28"/>
      <c r="H211" s="28"/>
      <c r="I211" s="28"/>
      <c r="J211" s="28"/>
      <c r="K211" s="28">
        <v>6</v>
      </c>
      <c r="L211" s="28">
        <v>6</v>
      </c>
      <c r="M211" s="28"/>
    </row>
    <row r="212" spans="1:13" ht="15.75">
      <c r="A212" s="17">
        <v>5422</v>
      </c>
      <c r="B212" s="81" t="s">
        <v>2387</v>
      </c>
      <c r="C212" s="82">
        <v>4125130917</v>
      </c>
      <c r="D212" s="28"/>
      <c r="E212" s="28"/>
      <c r="F212" s="28"/>
      <c r="G212" s="28"/>
      <c r="H212" s="28"/>
      <c r="I212" s="28"/>
      <c r="J212" s="28"/>
      <c r="K212" s="28"/>
      <c r="L212" s="28">
        <v>5</v>
      </c>
      <c r="M212" s="28"/>
    </row>
    <row r="213" spans="1:13" ht="15.75">
      <c r="A213" s="17">
        <v>4167</v>
      </c>
      <c r="B213" s="81" t="s">
        <v>2388</v>
      </c>
      <c r="C213" s="82">
        <v>4125308926</v>
      </c>
      <c r="D213" s="28"/>
      <c r="E213" s="28"/>
      <c r="F213" s="28"/>
      <c r="G213" s="28"/>
      <c r="H213" s="28"/>
      <c r="I213" s="28"/>
      <c r="J213" s="28"/>
      <c r="K213" s="28">
        <v>3</v>
      </c>
      <c r="L213" s="28">
        <v>3</v>
      </c>
      <c r="M213" s="28"/>
    </row>
    <row r="214" spans="1:13" ht="15.75">
      <c r="A214" s="17">
        <v>5045</v>
      </c>
      <c r="B214" s="81" t="s">
        <v>2389</v>
      </c>
      <c r="C214" s="82">
        <v>4125066323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</row>
    <row r="215" spans="1:13" ht="15.75">
      <c r="A215" s="17">
        <v>5474</v>
      </c>
      <c r="B215" s="81" t="s">
        <v>1007</v>
      </c>
      <c r="C215" s="82">
        <v>4125243172</v>
      </c>
      <c r="D215" s="28">
        <v>5</v>
      </c>
      <c r="E215" s="28">
        <v>5</v>
      </c>
      <c r="F215" s="28"/>
      <c r="G215" s="28"/>
      <c r="H215" s="28"/>
      <c r="I215" s="28"/>
      <c r="J215" s="28"/>
      <c r="K215" s="28"/>
      <c r="L215" s="28"/>
      <c r="M215" s="28"/>
    </row>
    <row r="216" spans="1:13" ht="15.75">
      <c r="A216" s="17">
        <v>5613</v>
      </c>
      <c r="B216" s="81" t="s">
        <v>1382</v>
      </c>
      <c r="C216" s="82">
        <v>4125239189</v>
      </c>
      <c r="D216" s="28"/>
      <c r="E216" s="28"/>
      <c r="F216" s="28"/>
      <c r="G216" s="28"/>
      <c r="H216" s="28"/>
      <c r="I216" s="28"/>
      <c r="J216" s="28"/>
      <c r="K216" s="28"/>
      <c r="L216" s="28">
        <v>3</v>
      </c>
      <c r="M216" s="28"/>
    </row>
    <row r="217" spans="1:13" ht="15.75">
      <c r="A217" s="17">
        <v>3228</v>
      </c>
      <c r="B217" s="81" t="s">
        <v>427</v>
      </c>
      <c r="C217" s="82">
        <v>4125236856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12</v>
      </c>
      <c r="M217" s="28"/>
    </row>
    <row r="218" spans="1:13" ht="15.75">
      <c r="A218" s="17">
        <v>5535</v>
      </c>
      <c r="B218" s="81" t="s">
        <v>2390</v>
      </c>
      <c r="C218" s="82">
        <v>4125041146</v>
      </c>
      <c r="D218" s="28"/>
      <c r="E218" s="28"/>
      <c r="F218" s="28"/>
      <c r="G218" s="28"/>
      <c r="H218" s="28"/>
      <c r="I218" s="28"/>
      <c r="J218" s="28"/>
      <c r="K218" s="28"/>
      <c r="L218" s="28">
        <v>3</v>
      </c>
      <c r="M218" s="28"/>
    </row>
    <row r="219" spans="1:13" ht="15.75">
      <c r="A219" s="17">
        <v>5579</v>
      </c>
      <c r="B219" s="81" t="s">
        <v>2391</v>
      </c>
      <c r="C219" s="82">
        <v>4125093859</v>
      </c>
      <c r="D219" s="28"/>
      <c r="E219" s="28"/>
      <c r="F219" s="28"/>
      <c r="G219" s="28"/>
      <c r="H219" s="28"/>
      <c r="I219" s="28"/>
      <c r="J219" s="28"/>
      <c r="K219" s="28"/>
      <c r="L219" s="28">
        <v>5</v>
      </c>
      <c r="M219" s="28"/>
    </row>
    <row r="220" spans="1:13" ht="15.75">
      <c r="A220" s="17">
        <v>4887</v>
      </c>
      <c r="B220" s="81" t="s">
        <v>891</v>
      </c>
      <c r="C220" s="82">
        <v>4125035957</v>
      </c>
      <c r="D220" s="28"/>
      <c r="E220" s="28"/>
      <c r="F220" s="28"/>
      <c r="G220" s="28"/>
      <c r="H220" s="28"/>
      <c r="I220" s="28"/>
      <c r="J220" s="28"/>
      <c r="K220" s="28">
        <v>3</v>
      </c>
      <c r="L220" s="28">
        <v>3</v>
      </c>
      <c r="M220" s="28"/>
    </row>
    <row r="221" spans="1:13" ht="15.75">
      <c r="A221" s="17">
        <v>5369</v>
      </c>
      <c r="B221" s="81" t="s">
        <v>1991</v>
      </c>
      <c r="C221" s="82">
        <v>4125036387</v>
      </c>
      <c r="D221" s="28"/>
      <c r="E221" s="28"/>
      <c r="F221" s="28"/>
      <c r="G221" s="28"/>
      <c r="H221" s="28"/>
      <c r="I221" s="28"/>
      <c r="J221" s="28"/>
      <c r="K221" s="28"/>
      <c r="L221" s="28">
        <v>5</v>
      </c>
      <c r="M221" s="28"/>
    </row>
    <row r="222" spans="1:13" ht="15.75">
      <c r="A222" s="17">
        <v>5546</v>
      </c>
      <c r="B222" s="81" t="s">
        <v>2392</v>
      </c>
      <c r="C222" s="82">
        <v>4125052832</v>
      </c>
      <c r="D222" s="28"/>
      <c r="E222" s="28"/>
      <c r="F222" s="28"/>
      <c r="G222" s="28"/>
      <c r="H222" s="28"/>
      <c r="I222" s="28"/>
      <c r="J222" s="28"/>
      <c r="K222" s="28"/>
      <c r="L222" s="28">
        <v>3</v>
      </c>
      <c r="M222" s="28"/>
    </row>
    <row r="223" spans="1:13" ht="15.75">
      <c r="A223" s="17">
        <v>4767</v>
      </c>
      <c r="B223" s="81" t="s">
        <v>2393</v>
      </c>
      <c r="C223" s="82">
        <v>4125186961</v>
      </c>
      <c r="D223" s="28"/>
      <c r="E223" s="28"/>
      <c r="F223" s="28"/>
      <c r="G223" s="28"/>
      <c r="H223" s="28"/>
      <c r="I223" s="28"/>
      <c r="J223" s="28"/>
      <c r="K223" s="28"/>
      <c r="L223" s="28">
        <v>5</v>
      </c>
      <c r="M223" s="28"/>
    </row>
    <row r="224" spans="1:13" ht="15.75">
      <c r="A224" s="17">
        <v>4636</v>
      </c>
      <c r="B224" s="81" t="s">
        <v>978</v>
      </c>
      <c r="C224" s="82">
        <v>4125197711</v>
      </c>
      <c r="D224" s="28"/>
      <c r="E224" s="28"/>
      <c r="F224" s="28"/>
      <c r="G224" s="28"/>
      <c r="H224" s="28"/>
      <c r="I224" s="28"/>
      <c r="J224" s="28"/>
      <c r="K224" s="28">
        <v>3</v>
      </c>
      <c r="L224" s="28">
        <v>5</v>
      </c>
      <c r="M224" s="28" t="s">
        <v>2394</v>
      </c>
    </row>
    <row r="225" spans="1:13" ht="15.75">
      <c r="A225" s="132"/>
      <c r="B225" s="133"/>
      <c r="C225" s="134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 t="s">
        <v>2395</v>
      </c>
    </row>
    <row r="226" spans="1:13" ht="15.75">
      <c r="A226" s="17"/>
      <c r="B226" s="75" t="s">
        <v>2396</v>
      </c>
      <c r="C226" s="82"/>
      <c r="D226" s="28"/>
      <c r="E226" s="28"/>
      <c r="F226" s="28"/>
      <c r="G226" s="28"/>
      <c r="H226" s="28"/>
      <c r="I226" s="28"/>
      <c r="J226" s="28"/>
      <c r="K226" s="28"/>
      <c r="L226" s="28"/>
      <c r="M226" s="28"/>
    </row>
    <row r="227" spans="1:13" ht="15.75">
      <c r="A227" s="88" t="s">
        <v>2404</v>
      </c>
      <c r="B227" s="76" t="s">
        <v>2405</v>
      </c>
      <c r="C227" s="89">
        <v>43737</v>
      </c>
      <c r="D227" s="28"/>
      <c r="E227" s="28"/>
      <c r="F227" s="28"/>
      <c r="G227" s="28"/>
      <c r="H227" s="28"/>
      <c r="I227" s="28"/>
      <c r="J227" s="28"/>
      <c r="K227" s="28"/>
      <c r="L227" s="28">
        <v>3</v>
      </c>
      <c r="M227" s="28"/>
    </row>
    <row r="228" spans="1:13" ht="15.75">
      <c r="A228" s="28">
        <v>2924</v>
      </c>
      <c r="B228" s="76" t="s">
        <v>652</v>
      </c>
      <c r="C228" s="89">
        <v>4125240315</v>
      </c>
      <c r="D228" s="28"/>
      <c r="E228" s="28"/>
      <c r="F228" s="28"/>
      <c r="G228" s="28"/>
      <c r="H228" s="28"/>
      <c r="I228" s="28"/>
      <c r="J228" s="28"/>
      <c r="K228" s="28"/>
      <c r="L228" s="28">
        <v>5</v>
      </c>
      <c r="M228" s="28"/>
    </row>
    <row r="229" spans="1:13" ht="15.75">
      <c r="A229" s="28">
        <v>3232</v>
      </c>
      <c r="B229" s="76" t="s">
        <v>653</v>
      </c>
      <c r="C229" s="89">
        <v>4125240323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</row>
    <row r="230" spans="1:13" ht="15.75">
      <c r="A230" s="28">
        <v>3275</v>
      </c>
      <c r="B230" s="76" t="s">
        <v>1282</v>
      </c>
      <c r="C230" s="89">
        <v>4125240328</v>
      </c>
      <c r="D230" s="28"/>
      <c r="E230" s="28"/>
      <c r="F230" s="28"/>
      <c r="G230" s="28"/>
      <c r="H230" s="28"/>
      <c r="I230" s="28"/>
      <c r="J230" s="28"/>
      <c r="K230" s="28"/>
      <c r="L230" s="28">
        <v>3</v>
      </c>
      <c r="M230" s="28"/>
    </row>
    <row r="231" spans="1:13" ht="15.75">
      <c r="A231" s="28">
        <v>4534</v>
      </c>
      <c r="B231" s="76" t="s">
        <v>2406</v>
      </c>
      <c r="C231" s="89">
        <v>4125240347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</row>
    <row r="232" spans="1:13" ht="15.75">
      <c r="A232" s="28">
        <v>4539</v>
      </c>
      <c r="B232" s="76" t="s">
        <v>2247</v>
      </c>
      <c r="C232" s="89">
        <v>4125240348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/>
      <c r="M232" s="28"/>
    </row>
    <row r="233" spans="1:13" ht="15.75">
      <c r="A233" s="28">
        <v>2558</v>
      </c>
      <c r="B233" s="76" t="s">
        <v>36</v>
      </c>
      <c r="C233" s="89">
        <v>4125240213</v>
      </c>
      <c r="D233" s="28"/>
      <c r="E233" s="28"/>
      <c r="F233" s="28"/>
      <c r="G233" s="28"/>
      <c r="H233" s="28"/>
      <c r="I233" s="28"/>
      <c r="J233" s="28"/>
      <c r="K233" s="28">
        <v>5</v>
      </c>
      <c r="L233" s="28">
        <v>5</v>
      </c>
      <c r="M233" s="28"/>
    </row>
    <row r="234" spans="1:13" ht="15.75">
      <c r="A234" s="28">
        <v>3246</v>
      </c>
      <c r="B234" s="76" t="s">
        <v>625</v>
      </c>
      <c r="C234" s="89">
        <v>4125240324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28"/>
    </row>
    <row r="235" spans="1:13" ht="15.75">
      <c r="A235" s="28">
        <v>4331</v>
      </c>
      <c r="B235" s="76" t="s">
        <v>621</v>
      </c>
      <c r="C235" s="89">
        <v>4125240344</v>
      </c>
      <c r="D235" s="28"/>
      <c r="E235" s="28"/>
      <c r="F235" s="28"/>
      <c r="G235" s="28"/>
      <c r="H235" s="28"/>
      <c r="I235" s="28"/>
      <c r="J235" s="28"/>
      <c r="K235" s="28">
        <v>2</v>
      </c>
      <c r="L235" s="28">
        <v>2</v>
      </c>
      <c r="M235" s="28"/>
    </row>
    <row r="236" spans="1:13" ht="15.75">
      <c r="A236" s="28">
        <v>2347</v>
      </c>
      <c r="B236" s="76" t="s">
        <v>2407</v>
      </c>
      <c r="C236" s="89">
        <v>4125240210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</row>
    <row r="237" spans="1:13" ht="15.75">
      <c r="A237" s="28">
        <v>4912</v>
      </c>
      <c r="B237" s="76" t="s">
        <v>1281</v>
      </c>
      <c r="C237" s="89">
        <v>4125240349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/>
      <c r="M237" s="28"/>
    </row>
    <row r="238" spans="1:13" ht="15.75">
      <c r="A238" s="28">
        <v>3683</v>
      </c>
      <c r="B238" s="76" t="s">
        <v>616</v>
      </c>
      <c r="C238" s="89">
        <v>4125240330</v>
      </c>
      <c r="D238" s="28"/>
      <c r="E238" s="28"/>
      <c r="F238" s="28"/>
      <c r="G238" s="28"/>
      <c r="H238" s="28"/>
      <c r="I238" s="28"/>
      <c r="J238" s="28"/>
      <c r="K238" s="28">
        <v>10</v>
      </c>
      <c r="L238" s="28">
        <v>10</v>
      </c>
      <c r="M238" s="28"/>
    </row>
    <row r="239" spans="1:13" ht="15.75">
      <c r="A239" s="28">
        <v>2377</v>
      </c>
      <c r="B239" s="76" t="s">
        <v>632</v>
      </c>
      <c r="C239" s="89">
        <v>4125240211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</row>
    <row r="240" spans="1:13" ht="15.75">
      <c r="A240" s="28">
        <v>3960</v>
      </c>
      <c r="B240" s="76" t="s">
        <v>29</v>
      </c>
      <c r="C240" s="89">
        <v>4125240332</v>
      </c>
      <c r="D240" s="28"/>
      <c r="E240" s="28"/>
      <c r="F240" s="28"/>
      <c r="G240" s="28"/>
      <c r="H240" s="28"/>
      <c r="I240" s="28"/>
      <c r="J240" s="28"/>
      <c r="K240" s="28">
        <v>5</v>
      </c>
      <c r="L240" s="28"/>
      <c r="M240" s="28"/>
    </row>
    <row r="241" spans="1:13" ht="15.75">
      <c r="A241" s="28">
        <v>4411</v>
      </c>
      <c r="B241" s="76" t="s">
        <v>2408</v>
      </c>
      <c r="C241" s="89">
        <v>4125240345</v>
      </c>
      <c r="D241" s="28"/>
      <c r="E241" s="28"/>
      <c r="F241" s="28"/>
      <c r="G241" s="28"/>
      <c r="H241" s="28"/>
      <c r="I241" s="28"/>
      <c r="J241" s="28"/>
      <c r="K241" s="28">
        <v>5</v>
      </c>
      <c r="L241" s="28"/>
      <c r="M241" s="28"/>
    </row>
    <row r="242" spans="1:13" ht="15.75">
      <c r="A242" s="28">
        <v>2797</v>
      </c>
      <c r="B242" s="76" t="s">
        <v>2409</v>
      </c>
      <c r="C242" s="89">
        <v>4125240314</v>
      </c>
      <c r="D242" s="28"/>
      <c r="E242" s="28"/>
      <c r="F242" s="28"/>
      <c r="G242" s="28"/>
      <c r="H242" s="28"/>
      <c r="I242" s="28"/>
      <c r="J242" s="28"/>
      <c r="K242" s="28">
        <v>5</v>
      </c>
      <c r="L242" s="28">
        <v>5</v>
      </c>
      <c r="M242" s="28"/>
    </row>
    <row r="243" spans="1:13" ht="15.75">
      <c r="A243" s="28">
        <v>3261</v>
      </c>
      <c r="B243" s="76" t="s">
        <v>646</v>
      </c>
      <c r="C243" s="89">
        <v>4125240326</v>
      </c>
      <c r="D243" s="28"/>
      <c r="E243" s="28"/>
      <c r="F243" s="28"/>
      <c r="G243" s="28"/>
      <c r="H243" s="28"/>
      <c r="I243" s="28"/>
      <c r="J243" s="28"/>
      <c r="K243" s="28">
        <v>5</v>
      </c>
      <c r="L243" s="28">
        <v>5</v>
      </c>
      <c r="M243" s="88" t="s">
        <v>2410</v>
      </c>
    </row>
    <row r="244" spans="1:13" ht="15.75">
      <c r="A244" s="56">
        <v>1651</v>
      </c>
      <c r="B244" s="76" t="s">
        <v>356</v>
      </c>
      <c r="C244" s="89">
        <v>4125313356</v>
      </c>
      <c r="D244" s="28"/>
      <c r="E244" s="28"/>
      <c r="F244" s="28"/>
      <c r="G244" s="28"/>
      <c r="H244" s="28"/>
      <c r="I244" s="28"/>
      <c r="J244" s="28"/>
      <c r="K244" s="28">
        <v>5</v>
      </c>
      <c r="L244" s="28">
        <v>5</v>
      </c>
      <c r="M244" s="28"/>
    </row>
    <row r="245" spans="1:13" ht="15.75">
      <c r="A245" s="28">
        <v>4032</v>
      </c>
      <c r="B245" s="76" t="s">
        <v>1151</v>
      </c>
      <c r="C245" s="89">
        <v>4125301856</v>
      </c>
      <c r="D245" s="28"/>
      <c r="E245" s="28"/>
      <c r="F245" s="28"/>
      <c r="G245" s="28"/>
      <c r="H245" s="28"/>
      <c r="I245" s="28"/>
      <c r="J245" s="28"/>
      <c r="K245" s="28"/>
      <c r="L245" s="28">
        <v>10</v>
      </c>
      <c r="M245" s="28"/>
    </row>
    <row r="246" spans="1:13" ht="15.75">
      <c r="A246" s="28">
        <v>2752</v>
      </c>
      <c r="B246" s="76" t="s">
        <v>1526</v>
      </c>
      <c r="C246" s="89">
        <v>4125290754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28"/>
    </row>
    <row r="247" spans="1:13" ht="15.75">
      <c r="A247" s="28">
        <v>2055</v>
      </c>
      <c r="B247" s="76" t="s">
        <v>1401</v>
      </c>
      <c r="C247" s="89">
        <v>4125308907</v>
      </c>
      <c r="D247" s="28"/>
      <c r="E247" s="28"/>
      <c r="F247" s="28"/>
      <c r="G247" s="28"/>
      <c r="H247" s="28"/>
      <c r="I247" s="28"/>
      <c r="J247" s="28"/>
      <c r="K247" s="28"/>
      <c r="L247" s="28">
        <v>5</v>
      </c>
      <c r="M247" s="28"/>
    </row>
    <row r="248" spans="1:13" ht="15.75">
      <c r="A248" s="28">
        <v>5343</v>
      </c>
      <c r="B248" s="76" t="s">
        <v>2411</v>
      </c>
      <c r="C248" s="89">
        <v>4125296941</v>
      </c>
      <c r="D248" s="28"/>
      <c r="E248" s="28"/>
      <c r="F248" s="28"/>
      <c r="G248" s="28"/>
      <c r="H248" s="28"/>
      <c r="I248" s="28"/>
      <c r="J248" s="28"/>
      <c r="K248" s="28">
        <v>6</v>
      </c>
      <c r="L248" s="28"/>
      <c r="M248" s="28"/>
    </row>
    <row r="249" spans="1:13" ht="15.75">
      <c r="A249" s="28">
        <v>2985</v>
      </c>
      <c r="B249" s="76" t="s">
        <v>2412</v>
      </c>
      <c r="C249" s="89">
        <v>4125298062</v>
      </c>
      <c r="D249" s="28"/>
      <c r="E249" s="28"/>
      <c r="F249" s="28"/>
      <c r="G249" s="28"/>
      <c r="H249" s="28"/>
      <c r="I249" s="28"/>
      <c r="J249" s="28"/>
      <c r="K249" s="28">
        <v>6</v>
      </c>
      <c r="L249" s="28">
        <v>6</v>
      </c>
      <c r="M249" s="28"/>
    </row>
    <row r="250" spans="1:13" ht="15.75">
      <c r="A250" s="28">
        <v>4211</v>
      </c>
      <c r="B250" s="76" t="s">
        <v>757</v>
      </c>
      <c r="C250" s="89">
        <v>4125074247</v>
      </c>
      <c r="D250" s="28"/>
      <c r="E250" s="28"/>
      <c r="F250" s="28"/>
      <c r="G250" s="28"/>
      <c r="H250" s="28"/>
      <c r="I250" s="28"/>
      <c r="J250" s="28"/>
      <c r="K250" s="28">
        <v>2</v>
      </c>
      <c r="L250" s="28"/>
      <c r="M250" s="28"/>
    </row>
    <row r="251" spans="1:13" ht="15.75">
      <c r="A251" s="28">
        <v>2012</v>
      </c>
      <c r="B251" s="76" t="s">
        <v>698</v>
      </c>
      <c r="C251" s="89">
        <v>4125300172</v>
      </c>
      <c r="D251" s="28"/>
      <c r="E251" s="28"/>
      <c r="F251" s="28"/>
      <c r="G251" s="28"/>
      <c r="H251" s="28"/>
      <c r="I251" s="28"/>
      <c r="J251" s="28"/>
      <c r="K251" s="28"/>
      <c r="L251" s="28">
        <v>5</v>
      </c>
      <c r="M251" s="28"/>
    </row>
    <row r="252" spans="1:13" ht="15.75">
      <c r="A252" s="28">
        <v>4243</v>
      </c>
      <c r="B252" s="76" t="s">
        <v>2413</v>
      </c>
      <c r="C252" s="89">
        <v>4125295750</v>
      </c>
      <c r="D252" s="28"/>
      <c r="E252" s="28"/>
      <c r="F252" s="28"/>
      <c r="G252" s="28"/>
      <c r="H252" s="28"/>
      <c r="I252" s="28"/>
      <c r="J252" s="28"/>
      <c r="K252" s="28">
        <v>10</v>
      </c>
      <c r="L252" s="28"/>
      <c r="M252" s="28"/>
    </row>
    <row r="253" spans="1:13" ht="15.75">
      <c r="A253" s="28">
        <v>4179</v>
      </c>
      <c r="B253" s="76" t="s">
        <v>333</v>
      </c>
      <c r="C253" s="89">
        <v>4125309546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56" t="s">
        <v>2414</v>
      </c>
    </row>
    <row r="254" spans="1:13" ht="15.75">
      <c r="A254" s="28"/>
      <c r="B254" s="36" t="s">
        <v>590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53" t="s">
        <v>2397</v>
      </c>
    </row>
    <row r="255" spans="1:13" ht="15.75">
      <c r="A255" s="28">
        <v>1629</v>
      </c>
      <c r="B255" s="76" t="s">
        <v>322</v>
      </c>
      <c r="C255" s="89">
        <v>4125287765</v>
      </c>
      <c r="D255" s="28">
        <v>12</v>
      </c>
      <c r="E255" s="28">
        <v>12</v>
      </c>
      <c r="F255" s="28">
        <v>12</v>
      </c>
      <c r="G255" s="34"/>
      <c r="H255" s="34"/>
      <c r="I255" s="34"/>
      <c r="J255" s="34"/>
      <c r="K255" s="34"/>
      <c r="L255" s="34"/>
      <c r="M255" s="28"/>
    </row>
    <row r="256" spans="1:13" ht="15.75">
      <c r="A256" s="28">
        <v>4497</v>
      </c>
      <c r="B256" s="76" t="s">
        <v>2398</v>
      </c>
      <c r="C256" s="89">
        <v>4125300401</v>
      </c>
      <c r="D256" s="34"/>
      <c r="E256" s="34"/>
      <c r="F256" s="34"/>
      <c r="G256" s="34"/>
      <c r="H256" s="34"/>
      <c r="I256" s="34"/>
      <c r="J256" s="34"/>
      <c r="K256" s="28"/>
      <c r="L256" s="28">
        <v>15</v>
      </c>
      <c r="M256" s="28"/>
    </row>
    <row r="257" spans="1:13" ht="15.75">
      <c r="A257" s="28">
        <v>4481</v>
      </c>
      <c r="B257" s="76" t="s">
        <v>2399</v>
      </c>
      <c r="C257" s="89">
        <v>4125288259</v>
      </c>
      <c r="D257" s="34"/>
      <c r="E257" s="34"/>
      <c r="F257" s="34"/>
      <c r="G257" s="34"/>
      <c r="H257" s="34"/>
      <c r="I257" s="34"/>
      <c r="J257" s="34"/>
      <c r="K257" s="28">
        <v>5</v>
      </c>
      <c r="L257" s="28"/>
      <c r="M257" s="28"/>
    </row>
    <row r="258" spans="1:13" ht="15.75">
      <c r="A258" s="28">
        <v>4747</v>
      </c>
      <c r="B258" s="76" t="s">
        <v>1694</v>
      </c>
      <c r="C258" s="89">
        <v>4125037621</v>
      </c>
      <c r="D258" s="34"/>
      <c r="E258" s="34"/>
      <c r="F258" s="34"/>
      <c r="G258" s="34"/>
      <c r="H258" s="34"/>
      <c r="I258" s="34"/>
      <c r="J258" s="34"/>
      <c r="K258" s="28">
        <v>5</v>
      </c>
      <c r="L258" s="28">
        <v>6</v>
      </c>
      <c r="M258" s="28"/>
    </row>
    <row r="259" spans="1:13" ht="15.75">
      <c r="A259" s="28">
        <v>4905</v>
      </c>
      <c r="B259" s="76" t="s">
        <v>2400</v>
      </c>
      <c r="C259" s="89">
        <v>4125197026</v>
      </c>
      <c r="D259" s="34"/>
      <c r="E259" s="34"/>
      <c r="F259" s="34"/>
      <c r="G259" s="34"/>
      <c r="H259" s="34"/>
      <c r="I259" s="34"/>
      <c r="J259" s="34"/>
      <c r="K259" s="34"/>
      <c r="L259" s="28">
        <v>10</v>
      </c>
      <c r="M259" s="28"/>
    </row>
    <row r="260" spans="1:13" ht="15.75">
      <c r="A260" s="28">
        <v>5030</v>
      </c>
      <c r="B260" s="76" t="s">
        <v>2401</v>
      </c>
      <c r="C260" s="89">
        <v>4125304164</v>
      </c>
      <c r="D260" s="34"/>
      <c r="E260" s="34"/>
      <c r="F260" s="34"/>
      <c r="G260" s="34"/>
      <c r="H260" s="34"/>
      <c r="I260" s="34"/>
      <c r="J260" s="34"/>
      <c r="K260" s="28">
        <v>10</v>
      </c>
      <c r="L260" s="28">
        <v>10</v>
      </c>
      <c r="M260" s="28"/>
    </row>
    <row r="261" spans="1:13" ht="15.75">
      <c r="A261" s="28">
        <v>3967</v>
      </c>
      <c r="B261" s="76" t="s">
        <v>2402</v>
      </c>
      <c r="C261" s="89">
        <v>4125274249</v>
      </c>
      <c r="D261" s="34"/>
      <c r="E261" s="34"/>
      <c r="F261" s="34"/>
      <c r="G261" s="34"/>
      <c r="H261" s="34"/>
      <c r="I261" s="34"/>
      <c r="J261" s="34"/>
      <c r="K261" s="28">
        <v>5</v>
      </c>
      <c r="L261" s="28">
        <v>10</v>
      </c>
      <c r="M261" s="28"/>
    </row>
    <row r="262" spans="1:13" ht="15.75">
      <c r="A262" s="28">
        <v>3858</v>
      </c>
      <c r="B262" s="76" t="s">
        <v>2403</v>
      </c>
      <c r="C262" s="89">
        <v>4125274109</v>
      </c>
      <c r="D262" s="34"/>
      <c r="E262" s="34"/>
      <c r="F262" s="34"/>
      <c r="G262" s="34"/>
      <c r="H262" s="34"/>
      <c r="I262" s="34"/>
      <c r="J262" s="34"/>
      <c r="K262" s="28">
        <v>10</v>
      </c>
      <c r="L262" s="28">
        <v>5</v>
      </c>
      <c r="M262" s="28"/>
    </row>
    <row r="263" spans="1:13" ht="15.75">
      <c r="A263" s="97"/>
      <c r="B263" s="98"/>
      <c r="C263" s="99"/>
      <c r="D263" s="97"/>
      <c r="E263" s="97"/>
      <c r="F263" s="97"/>
      <c r="G263" s="97"/>
      <c r="H263" s="97"/>
      <c r="I263" s="97"/>
      <c r="J263" s="97"/>
      <c r="K263" s="97"/>
      <c r="L263" s="97"/>
      <c r="M263" s="97" t="s">
        <v>2415</v>
      </c>
    </row>
    <row r="264" spans="1:13" ht="15.75">
      <c r="A264" s="28"/>
      <c r="B264" s="75" t="s">
        <v>2416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</row>
    <row r="265" spans="1:13" ht="15.75">
      <c r="A265" s="56">
        <v>2021</v>
      </c>
      <c r="B265" s="76" t="s">
        <v>2419</v>
      </c>
      <c r="C265" s="89">
        <v>4125340543</v>
      </c>
      <c r="D265" s="28">
        <v>25</v>
      </c>
      <c r="E265" s="28">
        <v>10</v>
      </c>
      <c r="F265" s="28">
        <v>10</v>
      </c>
      <c r="G265" s="28"/>
      <c r="H265" s="28"/>
      <c r="I265" s="28"/>
      <c r="J265" s="28"/>
      <c r="K265" s="28"/>
      <c r="L265" s="28"/>
      <c r="M265" s="28"/>
    </row>
    <row r="266" spans="1:13" ht="15.75">
      <c r="A266" s="28">
        <v>2021</v>
      </c>
      <c r="B266" s="76" t="s">
        <v>2419</v>
      </c>
      <c r="C266" s="89">
        <v>4125340725</v>
      </c>
      <c r="D266" s="28"/>
      <c r="E266" s="28"/>
      <c r="F266" s="28">
        <v>15</v>
      </c>
      <c r="G266" s="28"/>
      <c r="H266" s="28"/>
      <c r="I266" s="28"/>
      <c r="J266" s="28"/>
      <c r="K266" s="28"/>
      <c r="L266" s="28"/>
      <c r="M266" s="28"/>
    </row>
    <row r="267" spans="1:13" ht="15.75">
      <c r="A267" s="28">
        <v>2355</v>
      </c>
      <c r="B267" s="76" t="s">
        <v>2420</v>
      </c>
      <c r="C267" s="89">
        <v>4125339642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</row>
    <row r="268" spans="1:13" ht="15.75">
      <c r="A268" s="28">
        <v>3230</v>
      </c>
      <c r="B268" s="76" t="s">
        <v>2421</v>
      </c>
      <c r="C268" s="89">
        <v>4125338745</v>
      </c>
      <c r="D268" s="28"/>
      <c r="E268" s="28"/>
      <c r="F268" s="28"/>
      <c r="G268" s="28"/>
      <c r="H268" s="28"/>
      <c r="I268" s="28"/>
      <c r="J268" s="28"/>
      <c r="K268" s="28">
        <v>2</v>
      </c>
      <c r="L268" s="28">
        <v>5</v>
      </c>
      <c r="M268" s="28"/>
    </row>
    <row r="269" spans="1:13" ht="15.75">
      <c r="A269" s="28">
        <v>2143</v>
      </c>
      <c r="B269" s="76" t="s">
        <v>2422</v>
      </c>
      <c r="C269" s="89">
        <v>4125342970</v>
      </c>
      <c r="D269" s="28"/>
      <c r="E269" s="28"/>
      <c r="F269" s="28"/>
      <c r="G269" s="28"/>
      <c r="H269" s="28"/>
      <c r="I269" s="28"/>
      <c r="J269" s="28"/>
      <c r="K269" s="28"/>
      <c r="L269" s="28">
        <v>5</v>
      </c>
      <c r="M269" s="28"/>
    </row>
    <row r="270" spans="1:13" ht="15.75">
      <c r="A270" s="28">
        <v>3962</v>
      </c>
      <c r="B270" s="76" t="s">
        <v>2423</v>
      </c>
      <c r="C270" s="89">
        <v>4125342680</v>
      </c>
      <c r="D270" s="28"/>
      <c r="E270" s="28"/>
      <c r="F270" s="28"/>
      <c r="G270" s="28"/>
      <c r="H270" s="28"/>
      <c r="I270" s="28"/>
      <c r="J270" s="28"/>
      <c r="K270" s="28"/>
      <c r="L270" s="28">
        <v>10</v>
      </c>
      <c r="M270" s="56" t="s">
        <v>2424</v>
      </c>
    </row>
    <row r="271" spans="1:13" ht="15.75">
      <c r="A271" s="88">
        <v>3691</v>
      </c>
      <c r="B271" s="76" t="s">
        <v>2425</v>
      </c>
      <c r="C271" s="89">
        <v>4125316506</v>
      </c>
      <c r="D271" s="28">
        <v>5</v>
      </c>
      <c r="E271" s="28"/>
      <c r="F271" s="28"/>
      <c r="G271" s="28"/>
      <c r="H271" s="28"/>
      <c r="I271" s="28"/>
      <c r="J271" s="28"/>
      <c r="K271" s="28"/>
      <c r="L271" s="28"/>
      <c r="M271" s="28"/>
    </row>
    <row r="272" spans="1:13" ht="15.75">
      <c r="A272" s="28">
        <v>3691</v>
      </c>
      <c r="B272" s="76" t="s">
        <v>2425</v>
      </c>
      <c r="C272" s="89">
        <v>4125316507</v>
      </c>
      <c r="D272" s="28"/>
      <c r="E272" s="28"/>
      <c r="F272" s="28"/>
      <c r="G272" s="28"/>
      <c r="H272" s="28"/>
      <c r="I272" s="28"/>
      <c r="J272" s="28"/>
      <c r="K272" s="28"/>
      <c r="L272" s="28">
        <v>10</v>
      </c>
      <c r="M272" s="28"/>
    </row>
    <row r="273" spans="1:13" ht="15.75">
      <c r="A273" s="28">
        <v>1658</v>
      </c>
      <c r="B273" s="76" t="s">
        <v>2426</v>
      </c>
      <c r="C273" s="89">
        <v>4125332353</v>
      </c>
      <c r="D273" s="28"/>
      <c r="E273" s="28"/>
      <c r="F273" s="28"/>
      <c r="G273" s="28"/>
      <c r="H273" s="28"/>
      <c r="I273" s="28"/>
      <c r="J273" s="28"/>
      <c r="K273" s="28">
        <v>5</v>
      </c>
      <c r="L273" s="28">
        <v>5</v>
      </c>
      <c r="M273" s="28"/>
    </row>
    <row r="274" spans="1:13" ht="15.75">
      <c r="A274" s="28">
        <v>2260</v>
      </c>
      <c r="B274" s="76" t="s">
        <v>2427</v>
      </c>
      <c r="C274" s="89">
        <v>4125317311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>
      <c r="A275" s="28">
        <v>2807</v>
      </c>
      <c r="B275" s="76" t="s">
        <v>802</v>
      </c>
      <c r="C275" s="89">
        <v>4125316411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>
      <c r="A276" s="28">
        <v>5288</v>
      </c>
      <c r="B276" s="76" t="s">
        <v>1414</v>
      </c>
      <c r="C276" s="89">
        <v>4125316512</v>
      </c>
      <c r="D276" s="28"/>
      <c r="E276" s="28"/>
      <c r="F276" s="28"/>
      <c r="G276" s="28"/>
      <c r="H276" s="28"/>
      <c r="I276" s="28"/>
      <c r="J276" s="28"/>
      <c r="K276" s="28"/>
      <c r="L276" s="28">
        <v>5</v>
      </c>
      <c r="M276" s="28"/>
    </row>
    <row r="277" spans="1:13" ht="15.75">
      <c r="A277" s="28">
        <v>4750</v>
      </c>
      <c r="B277" s="76" t="s">
        <v>911</v>
      </c>
      <c r="C277" s="89">
        <v>4125321820</v>
      </c>
      <c r="D277" s="28"/>
      <c r="E277" s="28"/>
      <c r="F277" s="28"/>
      <c r="G277" s="28"/>
      <c r="H277" s="28"/>
      <c r="I277" s="28"/>
      <c r="J277" s="28"/>
      <c r="K277" s="28"/>
      <c r="L277" s="28">
        <v>10</v>
      </c>
      <c r="M277" s="28" t="s">
        <v>2428</v>
      </c>
    </row>
    <row r="278" spans="1:13" ht="15.75">
      <c r="A278" s="28"/>
      <c r="B278" s="36" t="s">
        <v>590</v>
      </c>
      <c r="C278" s="89"/>
      <c r="D278" s="28"/>
      <c r="E278" s="28"/>
      <c r="F278" s="28"/>
      <c r="G278" s="28"/>
      <c r="H278" s="28"/>
      <c r="I278" s="28"/>
      <c r="J278" s="28"/>
      <c r="K278" s="28"/>
      <c r="L278" s="28"/>
      <c r="M278" s="53" t="s">
        <v>2417</v>
      </c>
    </row>
    <row r="279" spans="1:13" ht="15.75">
      <c r="A279" s="28">
        <v>4970</v>
      </c>
      <c r="B279" s="76" t="s">
        <v>1347</v>
      </c>
      <c r="C279" s="89">
        <v>4125325260</v>
      </c>
      <c r="D279" s="28"/>
      <c r="E279" s="28"/>
      <c r="F279" s="28"/>
      <c r="G279" s="28"/>
      <c r="H279" s="28"/>
      <c r="I279" s="28"/>
      <c r="J279" s="28"/>
      <c r="K279" s="28">
        <v>13</v>
      </c>
      <c r="L279" s="28">
        <v>21</v>
      </c>
      <c r="M279" s="28"/>
    </row>
    <row r="280" spans="1:13" ht="15.75">
      <c r="A280" s="28">
        <v>5069</v>
      </c>
      <c r="B280" s="76" t="s">
        <v>1235</v>
      </c>
      <c r="C280" s="89">
        <v>4125325294</v>
      </c>
      <c r="D280" s="28"/>
      <c r="E280" s="28"/>
      <c r="F280" s="28"/>
      <c r="G280" s="28"/>
      <c r="H280" s="28"/>
      <c r="I280" s="28"/>
      <c r="J280" s="28"/>
      <c r="K280" s="28">
        <v>14</v>
      </c>
      <c r="L280" s="28">
        <v>6</v>
      </c>
      <c r="M280" s="28"/>
    </row>
    <row r="281" spans="1:13" ht="15.75">
      <c r="A281" s="28">
        <v>3822</v>
      </c>
      <c r="B281" s="76" t="s">
        <v>808</v>
      </c>
      <c r="C281" s="89">
        <v>4125325229</v>
      </c>
      <c r="D281" s="28"/>
      <c r="E281" s="28"/>
      <c r="F281" s="28"/>
      <c r="G281" s="28"/>
      <c r="H281" s="28"/>
      <c r="I281" s="28"/>
      <c r="J281" s="28"/>
      <c r="K281" s="28">
        <v>19</v>
      </c>
      <c r="L281" s="28">
        <v>14</v>
      </c>
      <c r="M281" s="28"/>
    </row>
    <row r="282" spans="1:13" ht="15.75">
      <c r="A282" s="28">
        <v>3952</v>
      </c>
      <c r="B282" s="76" t="s">
        <v>2418</v>
      </c>
      <c r="C282" s="89">
        <v>4125325230</v>
      </c>
      <c r="D282" s="28"/>
      <c r="E282" s="28"/>
      <c r="F282" s="28"/>
      <c r="G282" s="28"/>
      <c r="H282" s="28"/>
      <c r="I282" s="28"/>
      <c r="J282" s="28"/>
      <c r="K282" s="28">
        <v>19</v>
      </c>
      <c r="L282" s="28">
        <v>14</v>
      </c>
      <c r="M282" s="28"/>
    </row>
    <row r="283" spans="1:13" ht="15.75">
      <c r="A283" s="28">
        <v>4483</v>
      </c>
      <c r="B283" s="76" t="s">
        <v>1111</v>
      </c>
      <c r="C283" s="89">
        <v>4125325232</v>
      </c>
      <c r="D283" s="28"/>
      <c r="E283" s="28"/>
      <c r="F283" s="28"/>
      <c r="G283" s="28"/>
      <c r="H283" s="28"/>
      <c r="I283" s="28"/>
      <c r="J283" s="28"/>
      <c r="K283" s="28">
        <v>9</v>
      </c>
      <c r="L283" s="28">
        <v>6</v>
      </c>
      <c r="M283" s="28"/>
    </row>
    <row r="284" spans="1:13" ht="15.75">
      <c r="A284" s="28">
        <v>4664</v>
      </c>
      <c r="B284" s="76" t="s">
        <v>875</v>
      </c>
      <c r="C284" s="89">
        <v>4125325258</v>
      </c>
      <c r="D284" s="28"/>
      <c r="E284" s="28"/>
      <c r="F284" s="28"/>
      <c r="G284" s="28"/>
      <c r="H284" s="28"/>
      <c r="I284" s="28"/>
      <c r="J284" s="28"/>
      <c r="K284" s="28">
        <v>17</v>
      </c>
      <c r="L284" s="28">
        <v>19</v>
      </c>
      <c r="M284" s="28"/>
    </row>
    <row r="285" spans="1:13" ht="15.75">
      <c r="A285" s="67"/>
      <c r="B285" s="129"/>
      <c r="C285" s="130"/>
      <c r="D285" s="67"/>
      <c r="E285" s="67"/>
      <c r="F285" s="67"/>
      <c r="G285" s="67"/>
      <c r="H285" s="67"/>
      <c r="I285" s="67"/>
      <c r="J285" s="67"/>
      <c r="K285" s="67"/>
      <c r="L285" s="67"/>
      <c r="M285" s="67" t="s">
        <v>2429</v>
      </c>
    </row>
    <row r="286" spans="1:13" ht="15.75">
      <c r="A286" s="42"/>
      <c r="B286" s="83"/>
      <c r="C286" s="84"/>
      <c r="D286" s="42"/>
      <c r="E286" s="42"/>
      <c r="F286" s="42"/>
      <c r="G286" s="42"/>
      <c r="H286" s="42"/>
      <c r="I286" s="42"/>
      <c r="J286" s="42"/>
      <c r="K286" s="42"/>
      <c r="L286" s="42"/>
      <c r="M286" s="85"/>
    </row>
    <row r="287" spans="1:13" ht="15.75">
      <c r="A287" s="90"/>
      <c r="B287" s="12" t="s">
        <v>18</v>
      </c>
      <c r="C287" s="85"/>
      <c r="D287" s="85">
        <f t="shared" ref="D287:L287" si="0">SUM(D5:D286)</f>
        <v>138</v>
      </c>
      <c r="E287" s="85">
        <f t="shared" si="0"/>
        <v>91</v>
      </c>
      <c r="F287" s="85">
        <f t="shared" si="0"/>
        <v>113</v>
      </c>
      <c r="G287" s="85">
        <f t="shared" si="0"/>
        <v>63</v>
      </c>
      <c r="H287" s="85">
        <f t="shared" si="0"/>
        <v>38</v>
      </c>
      <c r="I287" s="85">
        <f t="shared" si="0"/>
        <v>36</v>
      </c>
      <c r="J287" s="85">
        <f t="shared" si="0"/>
        <v>0</v>
      </c>
      <c r="K287" s="85">
        <f t="shared" si="0"/>
        <v>664</v>
      </c>
      <c r="L287" s="85">
        <f t="shared" si="0"/>
        <v>1238</v>
      </c>
    </row>
  </sheetData>
  <mergeCells count="1">
    <mergeCell ref="A1:M1"/>
  </mergeCells>
  <conditionalFormatting sqref="C2:C3">
    <cfRule type="duplicateValues" dxfId="807" priority="64"/>
    <cfRule type="duplicateValues" dxfId="806" priority="65"/>
    <cfRule type="duplicateValues" dxfId="805" priority="66"/>
  </conditionalFormatting>
  <conditionalFormatting sqref="C2:C4">
    <cfRule type="duplicateValues" dxfId="804" priority="11406"/>
  </conditionalFormatting>
  <conditionalFormatting sqref="C2:C16">
    <cfRule type="duplicateValues" dxfId="803" priority="11411"/>
  </conditionalFormatting>
  <conditionalFormatting sqref="C3">
    <cfRule type="duplicateValues" dxfId="802" priority="61"/>
    <cfRule type="duplicateValues" dxfId="801" priority="62"/>
    <cfRule type="duplicateValues" dxfId="800" priority="63"/>
  </conditionalFormatting>
  <conditionalFormatting sqref="C4">
    <cfRule type="duplicateValues" dxfId="799" priority="11407"/>
    <cfRule type="duplicateValues" dxfId="798" priority="11408"/>
    <cfRule type="duplicateValues" dxfId="797" priority="11409"/>
  </conditionalFormatting>
  <conditionalFormatting sqref="C5:C16">
    <cfRule type="duplicateValues" dxfId="796" priority="11410"/>
  </conditionalFormatting>
  <conditionalFormatting sqref="C17">
    <cfRule type="duplicateValues" dxfId="795" priority="72"/>
  </conditionalFormatting>
  <conditionalFormatting sqref="C68">
    <cfRule type="duplicateValues" dxfId="794" priority="13"/>
    <cfRule type="duplicateValues" dxfId="793" priority="14"/>
    <cfRule type="duplicateValues" dxfId="792" priority="15"/>
  </conditionalFormatting>
  <conditionalFormatting sqref="C142">
    <cfRule type="duplicateValues" dxfId="791" priority="10"/>
    <cfRule type="duplicateValues" dxfId="790" priority="11"/>
    <cfRule type="duplicateValues" dxfId="789" priority="12"/>
  </conditionalFormatting>
  <conditionalFormatting sqref="C178:C188">
    <cfRule type="duplicateValues" dxfId="788" priority="7"/>
    <cfRule type="duplicateValues" dxfId="787" priority="8"/>
    <cfRule type="duplicateValues" dxfId="786" priority="9"/>
  </conditionalFormatting>
  <conditionalFormatting sqref="C254">
    <cfRule type="duplicateValues" dxfId="785" priority="4"/>
    <cfRule type="duplicateValues" dxfId="784" priority="5"/>
    <cfRule type="duplicateValues" dxfId="783" priority="6"/>
  </conditionalFormatting>
  <conditionalFormatting sqref="C278">
    <cfRule type="duplicateValues" dxfId="782" priority="1"/>
    <cfRule type="duplicateValues" dxfId="781" priority="2"/>
    <cfRule type="duplicateValues" dxfId="780" priority="3"/>
  </conditionalFormatting>
  <conditionalFormatting sqref="C279:C285 C255:C277 C189:C253 C143:C177 C69:C141 C18:C67">
    <cfRule type="duplicateValues" dxfId="779" priority="79"/>
  </conditionalFormatting>
  <conditionalFormatting sqref="C286">
    <cfRule type="duplicateValues" dxfId="778" priority="70"/>
  </conditionalFormatting>
  <conditionalFormatting sqref="C287">
    <cfRule type="duplicateValues" dxfId="777" priority="58"/>
    <cfRule type="duplicateValues" dxfId="776" priority="59"/>
    <cfRule type="duplicateValues" dxfId="775" priority="60"/>
    <cfRule type="duplicateValues" dxfId="774" priority="67"/>
    <cfRule type="duplicateValues" dxfId="773" priority="68"/>
    <cfRule type="duplicateValues" dxfId="772" priority="69"/>
  </conditionalFormatting>
  <conditionalFormatting sqref="C288:C65536 C2:C16">
    <cfRule type="duplicateValues" dxfId="771" priority="71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workbookViewId="0">
      <pane xSplit="3" ySplit="4" topLeftCell="D397" activePane="bottomRight" state="frozen"/>
      <selection activeCell="O333" sqref="O333"/>
      <selection pane="topRight" activeCell="O333" sqref="O333"/>
      <selection pane="bottomLeft" activeCell="O333" sqref="O333"/>
      <selection pane="bottomRight" activeCell="J26" sqref="J26"/>
    </sheetView>
  </sheetViews>
  <sheetFormatPr defaultRowHeight="1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>
      <c r="A104" s="28">
        <v>4992</v>
      </c>
      <c r="B104" s="77" t="s">
        <v>2111</v>
      </c>
      <c r="C104" s="89">
        <v>4124858871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57">
        <v>10</v>
      </c>
      <c r="L110" s="57">
        <v>10</v>
      </c>
      <c r="M110" s="71"/>
      <c r="N110" s="16"/>
    </row>
    <row r="111" spans="1:14" s="15" customFormat="1" ht="17.25" customHeight="1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ht="15.75">
      <c r="A420" s="28"/>
      <c r="B420" s="76"/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</row>
    <row r="421" spans="1:14" ht="15.75">
      <c r="A421" s="17"/>
      <c r="B421" s="81"/>
      <c r="C421" s="82"/>
      <c r="D421" s="17"/>
      <c r="E421" s="17"/>
      <c r="F421" s="17"/>
      <c r="G421" s="17"/>
      <c r="H421" s="17"/>
      <c r="I421" s="17"/>
      <c r="J421" s="17"/>
      <c r="K421" s="17"/>
      <c r="L421" s="17"/>
      <c r="M421" s="42" t="s">
        <v>409</v>
      </c>
    </row>
    <row r="422" spans="1:14" ht="15.75">
      <c r="A422" s="42"/>
      <c r="B422" s="83"/>
      <c r="C422" s="84"/>
      <c r="D422" s="42"/>
      <c r="E422" s="42"/>
      <c r="F422" s="42"/>
      <c r="G422" s="42"/>
      <c r="H422" s="42"/>
      <c r="I422" s="42"/>
      <c r="J422" s="42"/>
      <c r="K422" s="42"/>
      <c r="L422" s="42"/>
      <c r="M422" s="85"/>
    </row>
    <row r="423" spans="1:14" ht="15.75">
      <c r="A423" s="90"/>
      <c r="B423" s="12" t="s">
        <v>18</v>
      </c>
      <c r="C423" s="85"/>
      <c r="D423" s="85">
        <f t="shared" ref="D423:L423" si="0">SUM(D19:D422)</f>
        <v>189</v>
      </c>
      <c r="E423" s="85">
        <f t="shared" si="0"/>
        <v>126</v>
      </c>
      <c r="F423" s="85">
        <f t="shared" si="0"/>
        <v>127</v>
      </c>
      <c r="G423" s="85">
        <f t="shared" si="0"/>
        <v>35</v>
      </c>
      <c r="H423" s="85">
        <f t="shared" si="0"/>
        <v>27</v>
      </c>
      <c r="I423" s="85">
        <f t="shared" si="0"/>
        <v>40</v>
      </c>
      <c r="J423" s="85">
        <f t="shared" si="0"/>
        <v>165</v>
      </c>
      <c r="K423" s="85">
        <f t="shared" si="0"/>
        <v>1644</v>
      </c>
      <c r="L423" s="85">
        <f t="shared" si="0"/>
        <v>2210</v>
      </c>
    </row>
  </sheetData>
  <mergeCells count="1">
    <mergeCell ref="A1:M1"/>
  </mergeCells>
  <conditionalFormatting sqref="C2:C3">
    <cfRule type="duplicateValues" dxfId="770" priority="49"/>
    <cfRule type="duplicateValues" dxfId="769" priority="50"/>
    <cfRule type="duplicateValues" dxfId="768" priority="51"/>
  </conditionalFormatting>
  <conditionalFormatting sqref="C2:C18">
    <cfRule type="duplicateValues" dxfId="767" priority="59"/>
  </conditionalFormatting>
  <conditionalFormatting sqref="C3">
    <cfRule type="duplicateValues" dxfId="766" priority="46"/>
    <cfRule type="duplicateValues" dxfId="765" priority="47"/>
    <cfRule type="duplicateValues" dxfId="764" priority="48"/>
  </conditionalFormatting>
  <conditionalFormatting sqref="C4:C18">
    <cfRule type="duplicateValues" dxfId="763" priority="60"/>
    <cfRule type="duplicateValues" dxfId="762" priority="61"/>
    <cfRule type="duplicateValues" dxfId="761" priority="62"/>
  </conditionalFormatting>
  <conditionalFormatting sqref="C46">
    <cfRule type="duplicateValues" dxfId="760" priority="25"/>
    <cfRule type="duplicateValues" dxfId="759" priority="26"/>
    <cfRule type="duplicateValues" dxfId="758" priority="27"/>
  </conditionalFormatting>
  <conditionalFormatting sqref="C54">
    <cfRule type="duplicateValues" dxfId="757" priority="28"/>
    <cfRule type="duplicateValues" dxfId="756" priority="29"/>
    <cfRule type="duplicateValues" dxfId="755" priority="30"/>
  </conditionalFormatting>
  <conditionalFormatting sqref="C60:C61">
    <cfRule type="duplicateValues" dxfId="754" priority="40"/>
    <cfRule type="duplicateValues" dxfId="753" priority="41"/>
    <cfRule type="duplicateValues" dxfId="752" priority="42"/>
  </conditionalFormatting>
  <conditionalFormatting sqref="C62:C69 C240:C294 C179:C215 C226:C238 C296:C356 C2:C45 C55:C59 C47:C53 C71:C100 C103:C173 C176:C177 C217:C224 C358:C419">
    <cfRule type="duplicateValues" dxfId="751" priority="64"/>
  </conditionalFormatting>
  <conditionalFormatting sqref="C62:C69 C240:C294 C179:C215 C226:C238 C296:C356 C19:C45 C55:C59 C47:C53 C71:C100 C103:C173 C176:C177 C217:C224 C358:C419">
    <cfRule type="duplicateValues" dxfId="750" priority="63"/>
  </conditionalFormatting>
  <conditionalFormatting sqref="C70">
    <cfRule type="duplicateValues" dxfId="749" priority="22"/>
    <cfRule type="duplicateValues" dxfId="748" priority="23"/>
    <cfRule type="duplicateValues" dxfId="747" priority="24"/>
  </conditionalFormatting>
  <conditionalFormatting sqref="C101">
    <cfRule type="duplicateValues" dxfId="746" priority="19"/>
    <cfRule type="duplicateValues" dxfId="745" priority="20"/>
    <cfRule type="duplicateValues" dxfId="744" priority="21"/>
  </conditionalFormatting>
  <conditionalFormatting sqref="C102">
    <cfRule type="duplicateValues" dxfId="743" priority="10"/>
    <cfRule type="duplicateValues" dxfId="742" priority="11"/>
    <cfRule type="duplicateValues" dxfId="741" priority="12"/>
  </conditionalFormatting>
  <conditionalFormatting sqref="C174">
    <cfRule type="duplicateValues" dxfId="740" priority="16"/>
    <cfRule type="duplicateValues" dxfId="739" priority="17"/>
    <cfRule type="duplicateValues" dxfId="738" priority="18"/>
  </conditionalFormatting>
  <conditionalFormatting sqref="C175">
    <cfRule type="duplicateValues" dxfId="737" priority="13"/>
    <cfRule type="duplicateValues" dxfId="736" priority="14"/>
    <cfRule type="duplicateValues" dxfId="735" priority="15"/>
  </conditionalFormatting>
  <conditionalFormatting sqref="C178">
    <cfRule type="duplicateValues" dxfId="734" priority="34"/>
    <cfRule type="duplicateValues" dxfId="733" priority="35"/>
    <cfRule type="duplicateValues" dxfId="732" priority="36"/>
  </conditionalFormatting>
  <conditionalFormatting sqref="C216">
    <cfRule type="duplicateValues" dxfId="731" priority="7"/>
    <cfRule type="duplicateValues" dxfId="730" priority="8"/>
    <cfRule type="duplicateValues" dxfId="729" priority="9"/>
  </conditionalFormatting>
  <conditionalFormatting sqref="C225">
    <cfRule type="duplicateValues" dxfId="728" priority="4"/>
    <cfRule type="duplicateValues" dxfId="727" priority="5"/>
    <cfRule type="duplicateValues" dxfId="726" priority="6"/>
  </conditionalFormatting>
  <conditionalFormatting sqref="C239">
    <cfRule type="duplicateValues" dxfId="725" priority="37"/>
    <cfRule type="duplicateValues" dxfId="724" priority="38"/>
    <cfRule type="duplicateValues" dxfId="723" priority="39"/>
  </conditionalFormatting>
  <conditionalFormatting sqref="C295">
    <cfRule type="duplicateValues" dxfId="722" priority="31"/>
    <cfRule type="duplicateValues" dxfId="721" priority="32"/>
    <cfRule type="duplicateValues" dxfId="720" priority="33"/>
  </conditionalFormatting>
  <conditionalFormatting sqref="C357">
    <cfRule type="duplicateValues" dxfId="719" priority="1"/>
    <cfRule type="duplicateValues" dxfId="718" priority="2"/>
    <cfRule type="duplicateValues" dxfId="717" priority="3"/>
  </conditionalFormatting>
  <conditionalFormatting sqref="C420">
    <cfRule type="duplicateValues" dxfId="716" priority="58"/>
  </conditionalFormatting>
  <conditionalFormatting sqref="C421">
    <cfRule type="duplicateValues" dxfId="715" priority="56"/>
  </conditionalFormatting>
  <conditionalFormatting sqref="C422">
    <cfRule type="duplicateValues" dxfId="714" priority="55"/>
  </conditionalFormatting>
  <conditionalFormatting sqref="C423">
    <cfRule type="duplicateValues" dxfId="713" priority="43"/>
    <cfRule type="duplicateValues" dxfId="712" priority="44"/>
    <cfRule type="duplicateValues" dxfId="711" priority="45"/>
    <cfRule type="duplicateValues" dxfId="710" priority="52"/>
    <cfRule type="duplicateValues" dxfId="709" priority="53"/>
    <cfRule type="duplicateValues" dxfId="708" priority="54"/>
  </conditionalFormatting>
  <conditionalFormatting sqref="C424:C65536 C62:C69 C240:C294 C179:C215 C226:C238 C296:C356 C2:C45 C55:C59 C47:C53 C71:C100 C103:C173 C176:C177 C217:C224 C358:C419">
    <cfRule type="duplicateValues" dxfId="707" priority="57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5"/>
  <sheetViews>
    <sheetView workbookViewId="0">
      <pane xSplit="4" ySplit="4" topLeftCell="E1136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X1144" sqref="X1144"/>
    </sheetView>
  </sheetViews>
  <sheetFormatPr defaultRowHeight="18.75" customHeight="1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>
      <c r="A1" s="199"/>
      <c r="B1" s="719" t="s">
        <v>2803</v>
      </c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AA1" s="4"/>
    </row>
    <row r="2" spans="1:27" s="3" customFormat="1" ht="25.5" customHeight="1">
      <c r="A2" s="199"/>
      <c r="B2" s="720" t="s">
        <v>5564</v>
      </c>
      <c r="C2" s="720"/>
      <c r="D2" s="720"/>
      <c r="E2" s="720"/>
      <c r="F2" s="720"/>
      <c r="G2" s="720"/>
      <c r="H2" s="720"/>
      <c r="I2" s="720"/>
      <c r="J2" s="720"/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/>
      <c r="W2" s="720"/>
      <c r="X2" s="720"/>
      <c r="AA2" s="4"/>
    </row>
    <row r="3" spans="1:27" s="3" customFormat="1" ht="18.75" customHeight="1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6025</v>
      </c>
      <c r="AA4" s="4"/>
    </row>
    <row r="5" spans="1:27" s="15" customFormat="1" ht="18.75" customHeight="1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28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28"/>
      <c r="T6" s="28"/>
      <c r="U6" s="28"/>
      <c r="V6" s="28"/>
      <c r="W6" s="28"/>
      <c r="X6" s="17"/>
      <c r="AA6" s="16"/>
    </row>
    <row r="7" spans="1:27" s="15" customFormat="1" ht="18.75" customHeight="1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28"/>
      <c r="T7" s="28"/>
      <c r="U7" s="28"/>
      <c r="V7" s="28"/>
      <c r="W7" s="28"/>
      <c r="X7" s="17"/>
      <c r="AA7" s="16"/>
    </row>
    <row r="8" spans="1:27" s="15" customFormat="1" ht="18.75" customHeight="1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28"/>
      <c r="T8" s="28"/>
      <c r="U8" s="28"/>
      <c r="V8" s="28"/>
      <c r="W8" s="28"/>
      <c r="X8" s="17"/>
      <c r="AA8" s="16"/>
    </row>
    <row r="9" spans="1:27" s="15" customFormat="1" ht="18.75" customHeight="1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28"/>
      <c r="T9" s="28"/>
      <c r="U9" s="28"/>
      <c r="V9" s="28"/>
      <c r="W9" s="28"/>
      <c r="X9" s="17"/>
      <c r="AA9" s="16"/>
    </row>
    <row r="10" spans="1:27" s="15" customFormat="1" ht="18.75" customHeight="1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28"/>
      <c r="T10" s="28"/>
      <c r="U10" s="28"/>
      <c r="V10" s="28"/>
      <c r="W10" s="28"/>
      <c r="X10" s="17"/>
      <c r="AA10" s="16"/>
    </row>
    <row r="11" spans="1:27" s="15" customFormat="1" ht="18.75" customHeight="1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17"/>
      <c r="AA11" s="16"/>
    </row>
    <row r="12" spans="1:27" s="15" customFormat="1" ht="18.75" customHeight="1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28"/>
      <c r="T12" s="28"/>
      <c r="U12" s="28"/>
      <c r="V12" s="28"/>
      <c r="W12" s="28"/>
      <c r="X12" s="17"/>
      <c r="AA12" s="16"/>
    </row>
    <row r="13" spans="1:27" s="15" customFormat="1" ht="18.75" customHeight="1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28"/>
      <c r="T13" s="28"/>
      <c r="U13" s="28"/>
      <c r="V13" s="28"/>
      <c r="W13" s="28"/>
      <c r="X13" s="17"/>
      <c r="AA13" s="16"/>
    </row>
    <row r="14" spans="1:27" s="15" customFormat="1" ht="18.75" customHeight="1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28"/>
      <c r="T14" s="28"/>
      <c r="U14" s="28"/>
      <c r="V14" s="28"/>
      <c r="W14" s="28"/>
      <c r="X14" s="17"/>
      <c r="AA14" s="16"/>
    </row>
    <row r="15" spans="1:27" s="15" customFormat="1" ht="18.75" customHeight="1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17"/>
      <c r="AA15" s="16"/>
    </row>
    <row r="16" spans="1:27" s="15" customFormat="1" ht="18.75" customHeight="1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34"/>
      <c r="T16" s="34"/>
      <c r="U16" s="34"/>
      <c r="V16" s="34"/>
      <c r="W16" s="34"/>
      <c r="X16" s="179"/>
      <c r="AA16" s="16"/>
    </row>
    <row r="17" spans="1:27" s="15" customFormat="1" ht="18.75" customHeight="1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34"/>
      <c r="T17" s="34"/>
      <c r="U17" s="34"/>
      <c r="V17" s="34"/>
      <c r="W17" s="34"/>
      <c r="X17" s="179"/>
      <c r="AA17" s="16"/>
    </row>
    <row r="18" spans="1:27" s="15" customFormat="1" ht="18.75" customHeight="1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34"/>
      <c r="T18" s="34"/>
      <c r="U18" s="34"/>
      <c r="V18" s="34"/>
      <c r="W18" s="34"/>
      <c r="X18" s="179"/>
      <c r="AA18" s="16"/>
    </row>
    <row r="19" spans="1:27" s="15" customFormat="1" ht="18.75" customHeight="1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34"/>
      <c r="T19" s="34"/>
      <c r="U19" s="34"/>
      <c r="V19" s="34"/>
      <c r="W19" s="34"/>
      <c r="X19" s="179"/>
      <c r="AA19" s="16"/>
    </row>
    <row r="20" spans="1:27" s="15" customFormat="1" ht="18.75" customHeight="1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34"/>
      <c r="T20" s="34"/>
      <c r="U20" s="34"/>
      <c r="V20" s="34"/>
      <c r="W20" s="34"/>
      <c r="X20" s="179"/>
      <c r="AA20" s="16"/>
    </row>
    <row r="21" spans="1:27" s="15" customFormat="1" ht="18.75" customHeight="1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34"/>
      <c r="T21" s="34"/>
      <c r="U21" s="34"/>
      <c r="V21" s="34"/>
      <c r="W21" s="34"/>
      <c r="X21" s="179"/>
      <c r="AA21" s="16"/>
    </row>
    <row r="22" spans="1:27" s="15" customFormat="1" ht="18.75" customHeight="1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34"/>
      <c r="T22" s="34"/>
      <c r="U22" s="34"/>
      <c r="V22" s="34"/>
      <c r="W22" s="34"/>
      <c r="X22" s="179"/>
      <c r="AA22" s="16"/>
    </row>
    <row r="23" spans="1:27" s="15" customFormat="1" ht="18.75" customHeight="1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34"/>
      <c r="T23" s="34"/>
      <c r="U23" s="34"/>
      <c r="V23" s="34"/>
      <c r="W23" s="34"/>
      <c r="X23" s="179"/>
      <c r="AA23" s="16"/>
    </row>
    <row r="24" spans="1:27" s="15" customFormat="1" ht="18.75" customHeight="1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34"/>
      <c r="T24" s="34"/>
      <c r="U24" s="34"/>
      <c r="V24" s="34"/>
      <c r="W24" s="34"/>
      <c r="X24" s="179"/>
      <c r="AA24" s="16"/>
    </row>
    <row r="25" spans="1:27" s="15" customFormat="1" ht="18.75" customHeight="1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34"/>
      <c r="T25" s="34"/>
      <c r="U25" s="34"/>
      <c r="V25" s="34"/>
      <c r="W25" s="34"/>
      <c r="X25" s="179"/>
      <c r="AA25" s="16"/>
    </row>
    <row r="26" spans="1:27" s="15" customFormat="1" ht="18.75" customHeight="1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28"/>
      <c r="T26" s="28"/>
      <c r="U26" s="28"/>
      <c r="V26" s="28"/>
      <c r="W26" s="28"/>
      <c r="X26" s="17"/>
      <c r="AA26" s="16"/>
    </row>
    <row r="27" spans="1:27" s="15" customFormat="1" ht="18.75" customHeight="1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28"/>
      <c r="T27" s="28"/>
      <c r="U27" s="28"/>
      <c r="V27" s="28"/>
      <c r="W27" s="28"/>
      <c r="X27" s="17"/>
      <c r="AA27" s="16"/>
    </row>
    <row r="28" spans="1:27" s="15" customFormat="1" ht="18.75" customHeight="1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28"/>
      <c r="T28" s="28"/>
      <c r="U28" s="28"/>
      <c r="V28" s="28"/>
      <c r="W28" s="28"/>
      <c r="X28" s="17"/>
      <c r="AA28" s="16"/>
    </row>
    <row r="29" spans="1:27" s="15" customFormat="1" ht="18.75" customHeight="1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28"/>
      <c r="T29" s="28"/>
      <c r="U29" s="28"/>
      <c r="V29" s="28"/>
      <c r="W29" s="28"/>
      <c r="X29" s="17"/>
      <c r="AA29" s="16"/>
    </row>
    <row r="30" spans="1:27" s="15" customFormat="1" ht="18.75" customHeight="1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28"/>
      <c r="T30" s="28"/>
      <c r="U30" s="28"/>
      <c r="V30" s="28"/>
      <c r="W30" s="28"/>
      <c r="X30" s="17"/>
      <c r="AA30" s="16"/>
    </row>
    <row r="31" spans="1:27" s="15" customFormat="1" ht="18.75" customHeight="1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28"/>
      <c r="T31" s="28"/>
      <c r="U31" s="28"/>
      <c r="V31" s="28"/>
      <c r="W31" s="28"/>
      <c r="X31" s="17"/>
      <c r="AA31" s="16"/>
    </row>
    <row r="32" spans="1:27" s="15" customFormat="1" ht="18.75" customHeight="1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28"/>
      <c r="T32" s="28"/>
      <c r="U32" s="28"/>
      <c r="V32" s="28"/>
      <c r="W32" s="28"/>
      <c r="X32" s="17"/>
      <c r="AA32" s="16"/>
    </row>
    <row r="33" spans="1:27" s="15" customFormat="1" ht="18.75" customHeight="1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28"/>
      <c r="T33" s="28"/>
      <c r="U33" s="28"/>
      <c r="V33" s="28"/>
      <c r="W33" s="28"/>
      <c r="X33" s="17"/>
      <c r="AA33" s="16"/>
    </row>
    <row r="34" spans="1:27" s="15" customFormat="1" ht="18.75" customHeight="1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28"/>
      <c r="T34" s="28"/>
      <c r="U34" s="28"/>
      <c r="V34" s="28"/>
      <c r="W34" s="28"/>
      <c r="X34" s="17"/>
      <c r="AA34" s="16"/>
    </row>
    <row r="35" spans="1:27" s="15" customFormat="1" ht="18.75" customHeight="1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28"/>
      <c r="T35" s="28"/>
      <c r="U35" s="28"/>
      <c r="V35" s="28"/>
      <c r="W35" s="28"/>
      <c r="X35" s="17"/>
      <c r="AA35" s="16"/>
    </row>
    <row r="36" spans="1:27" s="15" customFormat="1" ht="18.75" customHeight="1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28"/>
      <c r="T36" s="28"/>
      <c r="U36" s="28"/>
      <c r="V36" s="28"/>
      <c r="W36" s="28"/>
      <c r="X36" s="17"/>
      <c r="AA36" s="16"/>
    </row>
    <row r="37" spans="1:27" s="15" customFormat="1" ht="18.75" customHeight="1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28"/>
      <c r="T37" s="28"/>
      <c r="U37" s="28"/>
      <c r="V37" s="28"/>
      <c r="W37" s="28"/>
      <c r="X37" s="17"/>
      <c r="AA37" s="16"/>
    </row>
    <row r="38" spans="1:27" s="15" customFormat="1" ht="18.75" customHeight="1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28"/>
      <c r="T38" s="28"/>
      <c r="U38" s="28"/>
      <c r="V38" s="28"/>
      <c r="W38" s="28"/>
      <c r="X38" s="17"/>
      <c r="AA38" s="16"/>
    </row>
    <row r="39" spans="1:27" s="15" customFormat="1" ht="18.75" customHeight="1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28"/>
      <c r="T39" s="28"/>
      <c r="U39" s="28"/>
      <c r="V39" s="28"/>
      <c r="W39" s="28"/>
      <c r="X39" s="17"/>
      <c r="AA39" s="16"/>
    </row>
    <row r="40" spans="1:27" s="15" customFormat="1" ht="18.75" customHeight="1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28"/>
      <c r="T40" s="28"/>
      <c r="U40" s="28"/>
      <c r="V40" s="28"/>
      <c r="W40" s="28"/>
      <c r="X40" s="17"/>
      <c r="AA40" s="16"/>
    </row>
    <row r="41" spans="1:27" s="15" customFormat="1" ht="18.75" customHeight="1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28"/>
      <c r="T41" s="28"/>
      <c r="U41" s="28"/>
      <c r="V41" s="28"/>
      <c r="W41" s="28"/>
      <c r="X41" s="17"/>
      <c r="AA41" s="16"/>
    </row>
    <row r="42" spans="1:27" s="15" customFormat="1" ht="18.75" customHeight="1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97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28"/>
      <c r="T43" s="28"/>
      <c r="U43" s="28"/>
      <c r="V43" s="28"/>
      <c r="W43" s="28"/>
      <c r="X43" s="17"/>
      <c r="AA43" s="16"/>
    </row>
    <row r="44" spans="1:27" s="15" customFormat="1" ht="18.75" customHeight="1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28"/>
      <c r="T44" s="28"/>
      <c r="U44" s="28"/>
      <c r="V44" s="28"/>
      <c r="W44" s="28"/>
      <c r="X44" s="17"/>
      <c r="AA44" s="16"/>
    </row>
    <row r="45" spans="1:27" s="15" customFormat="1" ht="18.75" customHeight="1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28"/>
      <c r="T45" s="28"/>
      <c r="U45" s="28"/>
      <c r="V45" s="28"/>
      <c r="W45" s="28"/>
      <c r="X45" s="17"/>
      <c r="AA45" s="16"/>
    </row>
    <row r="46" spans="1:27" s="15" customFormat="1" ht="18.75" customHeight="1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17"/>
      <c r="AA46" s="16"/>
    </row>
    <row r="47" spans="1:27" s="15" customFormat="1" ht="18.75" customHeight="1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28"/>
      <c r="T47" s="28"/>
      <c r="U47" s="28"/>
      <c r="V47" s="28"/>
      <c r="W47" s="28"/>
      <c r="X47" s="17"/>
      <c r="AA47" s="16"/>
    </row>
    <row r="48" spans="1:27" s="15" customFormat="1" ht="18.75" customHeight="1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28"/>
      <c r="T48" s="28"/>
      <c r="U48" s="28"/>
      <c r="V48" s="28"/>
      <c r="W48" s="28"/>
      <c r="X48" s="17"/>
      <c r="AA48" s="16"/>
    </row>
    <row r="49" spans="1:27" s="15" customFormat="1" ht="18.75" customHeight="1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28"/>
      <c r="T49" s="28"/>
      <c r="U49" s="28"/>
      <c r="V49" s="28"/>
      <c r="W49" s="28"/>
      <c r="X49" s="17"/>
      <c r="AA49" s="16"/>
    </row>
    <row r="50" spans="1:27" s="15" customFormat="1" ht="18.75" customHeight="1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28"/>
      <c r="T50" s="28"/>
      <c r="U50" s="28"/>
      <c r="V50" s="28"/>
      <c r="W50" s="28"/>
      <c r="X50" s="17"/>
      <c r="AA50" s="16"/>
    </row>
    <row r="51" spans="1:27" s="15" customFormat="1" ht="18.75" customHeight="1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28"/>
      <c r="T51" s="28"/>
      <c r="U51" s="28"/>
      <c r="V51" s="28"/>
      <c r="W51" s="28"/>
      <c r="X51" s="17"/>
      <c r="AA51" s="16"/>
    </row>
    <row r="52" spans="1:27" s="15" customFormat="1" ht="18.75" customHeight="1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28"/>
      <c r="T52" s="28"/>
      <c r="U52" s="28"/>
      <c r="V52" s="28"/>
      <c r="W52" s="28"/>
      <c r="X52" s="17"/>
      <c r="AA52" s="16"/>
    </row>
    <row r="53" spans="1:27" s="15" customFormat="1" ht="18.75" customHeight="1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28"/>
      <c r="T53" s="28"/>
      <c r="U53" s="28"/>
      <c r="V53" s="28"/>
      <c r="W53" s="28"/>
      <c r="X53" s="17"/>
      <c r="AA53" s="16"/>
    </row>
    <row r="54" spans="1:27" s="15" customFormat="1" ht="18.75" customHeight="1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28"/>
      <c r="T54" s="28"/>
      <c r="U54" s="28"/>
      <c r="V54" s="28"/>
      <c r="W54" s="28"/>
      <c r="X54" s="17"/>
      <c r="AA54" s="16"/>
    </row>
    <row r="55" spans="1:27" s="15" customFormat="1" ht="18.75" customHeight="1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28"/>
      <c r="T55" s="28"/>
      <c r="U55" s="28"/>
      <c r="V55" s="28"/>
      <c r="W55" s="28"/>
      <c r="X55" s="17"/>
      <c r="AA55" s="16"/>
    </row>
    <row r="56" spans="1:27" s="15" customFormat="1" ht="18.75" customHeight="1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28"/>
      <c r="T56" s="28"/>
      <c r="U56" s="28"/>
      <c r="V56" s="28"/>
      <c r="W56" s="28"/>
      <c r="X56" s="17"/>
      <c r="AA56" s="16"/>
    </row>
    <row r="57" spans="1:27" s="15" customFormat="1" ht="18.75" customHeight="1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28"/>
      <c r="T57" s="28"/>
      <c r="U57" s="28"/>
      <c r="V57" s="28"/>
      <c r="W57" s="28"/>
      <c r="X57" s="17"/>
      <c r="AA57" s="16"/>
    </row>
    <row r="58" spans="1:27" s="15" customFormat="1" ht="18.75" customHeight="1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28"/>
      <c r="T58" s="28"/>
      <c r="U58" s="28"/>
      <c r="V58" s="28"/>
      <c r="W58" s="28"/>
      <c r="X58" s="17"/>
      <c r="AA58" s="16"/>
    </row>
    <row r="59" spans="1:27" s="15" customFormat="1" ht="18.75" customHeight="1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28"/>
      <c r="T59" s="28"/>
      <c r="U59" s="28"/>
      <c r="V59" s="28"/>
      <c r="W59" s="28"/>
      <c r="X59" s="17"/>
      <c r="AA59" s="16"/>
    </row>
    <row r="60" spans="1:27" s="15" customFormat="1" ht="18.75" customHeight="1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28"/>
      <c r="T60" s="28"/>
      <c r="U60" s="28"/>
      <c r="V60" s="28"/>
      <c r="W60" s="28"/>
      <c r="X60" s="17"/>
      <c r="AA60" s="16"/>
    </row>
    <row r="61" spans="1:27" s="15" customFormat="1" ht="18.75" customHeight="1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28"/>
      <c r="T61" s="28"/>
      <c r="U61" s="28"/>
      <c r="V61" s="28"/>
      <c r="W61" s="28"/>
      <c r="X61" s="17"/>
      <c r="AA61" s="16"/>
    </row>
    <row r="62" spans="1:27" s="15" customFormat="1" ht="18.75" customHeight="1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17"/>
      <c r="AA62" s="16"/>
    </row>
    <row r="63" spans="1:27" s="15" customFormat="1" ht="18.75" customHeight="1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28"/>
      <c r="T63" s="28"/>
      <c r="U63" s="28"/>
      <c r="V63" s="28"/>
      <c r="W63" s="28"/>
      <c r="X63" s="17"/>
      <c r="AA63" s="16"/>
    </row>
    <row r="64" spans="1:27" s="15" customFormat="1" ht="18.75" customHeight="1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17"/>
      <c r="AA64" s="16"/>
    </row>
    <row r="65" spans="1:27" s="15" customFormat="1" ht="18.75" customHeight="1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28"/>
      <c r="T65" s="28"/>
      <c r="U65" s="28"/>
      <c r="V65" s="28"/>
      <c r="W65" s="28"/>
      <c r="X65" s="17"/>
      <c r="AA65" s="16"/>
    </row>
    <row r="66" spans="1:27" s="15" customFormat="1" ht="18.75" customHeight="1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28"/>
      <c r="T66" s="28"/>
      <c r="U66" s="28"/>
      <c r="V66" s="28"/>
      <c r="W66" s="28"/>
      <c r="X66" s="17"/>
      <c r="AA66" s="16"/>
    </row>
    <row r="67" spans="1:27" s="15" customFormat="1" ht="18.75" customHeight="1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28"/>
      <c r="T67" s="28"/>
      <c r="U67" s="28"/>
      <c r="V67" s="28"/>
      <c r="W67" s="28"/>
      <c r="X67" s="17"/>
      <c r="AA67" s="16"/>
    </row>
    <row r="68" spans="1:27" s="15" customFormat="1" ht="18.75" customHeight="1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17"/>
      <c r="AA68" s="16"/>
    </row>
    <row r="69" spans="1:27" s="15" customFormat="1" ht="18.75" customHeight="1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28"/>
      <c r="T69" s="28"/>
      <c r="U69" s="28"/>
      <c r="V69" s="28"/>
      <c r="W69" s="28"/>
      <c r="X69" s="17"/>
      <c r="AA69" s="16"/>
    </row>
    <row r="70" spans="1:27" s="15" customFormat="1" ht="18.75" customHeight="1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28"/>
      <c r="T70" s="28"/>
      <c r="U70" s="28"/>
      <c r="V70" s="28"/>
      <c r="W70" s="28"/>
      <c r="X70" s="17"/>
      <c r="AA70" s="16"/>
    </row>
    <row r="71" spans="1:27" s="15" customFormat="1" ht="18.75" customHeight="1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28"/>
      <c r="T71" s="28"/>
      <c r="U71" s="28"/>
      <c r="V71" s="28"/>
      <c r="W71" s="28"/>
      <c r="X71" s="17"/>
      <c r="AA71" s="16"/>
    </row>
    <row r="72" spans="1:27" s="15" customFormat="1" ht="18.75" customHeight="1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28"/>
      <c r="T72" s="28"/>
      <c r="U72" s="28"/>
      <c r="V72" s="28"/>
      <c r="W72" s="28"/>
      <c r="X72" s="17"/>
      <c r="AA72" s="16"/>
    </row>
    <row r="73" spans="1:27" s="15" customFormat="1" ht="18.75" customHeight="1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28"/>
      <c r="T73" s="28"/>
      <c r="U73" s="28"/>
      <c r="V73" s="28"/>
      <c r="W73" s="28"/>
      <c r="X73" s="17"/>
      <c r="AA73" s="16"/>
    </row>
    <row r="74" spans="1:27" s="15" customFormat="1" ht="18.75" customHeight="1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28"/>
      <c r="T74" s="28"/>
      <c r="U74" s="28"/>
      <c r="V74" s="28"/>
      <c r="W74" s="28"/>
      <c r="X74" s="17"/>
      <c r="AA74" s="16"/>
    </row>
    <row r="75" spans="1:27" s="15" customFormat="1" ht="18.75" customHeight="1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17"/>
      <c r="AA75" s="16"/>
    </row>
    <row r="76" spans="1:27" s="15" customFormat="1" ht="18.75" customHeight="1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28"/>
      <c r="T76" s="28"/>
      <c r="U76" s="28"/>
      <c r="V76" s="28"/>
      <c r="W76" s="28"/>
      <c r="X76" s="17"/>
      <c r="AA76" s="16"/>
    </row>
    <row r="77" spans="1:27" s="15" customFormat="1" ht="18.75" customHeight="1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28"/>
      <c r="T77" s="28"/>
      <c r="U77" s="28"/>
      <c r="V77" s="28"/>
      <c r="W77" s="28"/>
      <c r="X77" s="17"/>
      <c r="AA77" s="16"/>
    </row>
    <row r="78" spans="1:27" s="15" customFormat="1" ht="18.75" customHeight="1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17"/>
      <c r="AA78" s="16"/>
    </row>
    <row r="79" spans="1:27" s="15" customFormat="1" ht="18.75" customHeight="1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28"/>
      <c r="T79" s="28"/>
      <c r="U79" s="28"/>
      <c r="V79" s="28"/>
      <c r="W79" s="28"/>
      <c r="X79" s="17"/>
      <c r="AA79" s="16"/>
    </row>
    <row r="80" spans="1:27" s="15" customFormat="1" ht="18.75" customHeight="1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28"/>
      <c r="T80" s="28"/>
      <c r="U80" s="28"/>
      <c r="V80" s="28"/>
      <c r="W80" s="28"/>
      <c r="X80" s="17"/>
      <c r="AA80" s="16"/>
    </row>
    <row r="81" spans="1:27" s="15" customFormat="1" ht="18.75" customHeight="1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28"/>
      <c r="T81" s="28"/>
      <c r="U81" s="28"/>
      <c r="V81" s="28"/>
      <c r="W81" s="28"/>
      <c r="X81" s="17"/>
      <c r="AA81" s="16"/>
    </row>
    <row r="82" spans="1:27" s="15" customFormat="1" ht="18.75" customHeight="1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28"/>
      <c r="T82" s="28"/>
      <c r="U82" s="28"/>
      <c r="V82" s="28"/>
      <c r="W82" s="28"/>
      <c r="X82" s="17"/>
      <c r="AA82" s="16"/>
    </row>
    <row r="83" spans="1:27" s="15" customFormat="1" ht="18.75" customHeight="1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17"/>
      <c r="AA83" s="16"/>
    </row>
    <row r="84" spans="1:27" s="15" customFormat="1" ht="18.75" customHeight="1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28"/>
      <c r="T84" s="28"/>
      <c r="U84" s="28"/>
      <c r="V84" s="28"/>
      <c r="W84" s="28"/>
      <c r="X84" s="17"/>
      <c r="AA84" s="16"/>
    </row>
    <row r="85" spans="1:27" s="15" customFormat="1" ht="18.75" customHeight="1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17"/>
      <c r="AA85" s="16"/>
    </row>
    <row r="86" spans="1:27" s="15" customFormat="1" ht="18.75" customHeight="1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28"/>
      <c r="T86" s="28"/>
      <c r="U86" s="28"/>
      <c r="V86" s="28"/>
      <c r="W86" s="28"/>
      <c r="X86" s="17"/>
      <c r="AA86" s="16"/>
    </row>
    <row r="87" spans="1:27" s="15" customFormat="1" ht="18.75" customHeight="1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28"/>
      <c r="T87" s="28"/>
      <c r="U87" s="28"/>
      <c r="V87" s="28"/>
      <c r="W87" s="28"/>
      <c r="X87" s="17"/>
      <c r="AA87" s="16"/>
    </row>
    <row r="88" spans="1:27" s="15" customFormat="1" ht="18.75" customHeight="1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28"/>
      <c r="T88" s="28"/>
      <c r="U88" s="28"/>
      <c r="V88" s="28"/>
      <c r="W88" s="28"/>
      <c r="X88" s="17"/>
      <c r="AA88" s="16"/>
    </row>
    <row r="89" spans="1:27" s="15" customFormat="1" ht="18.75" customHeight="1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28"/>
      <c r="T89" s="28"/>
      <c r="U89" s="28"/>
      <c r="V89" s="28"/>
      <c r="W89" s="28"/>
      <c r="X89" s="17"/>
      <c r="AA89" s="16"/>
    </row>
    <row r="90" spans="1:27" s="15" customFormat="1" ht="18.75" customHeight="1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28"/>
      <c r="T90" s="28"/>
      <c r="U90" s="28"/>
      <c r="V90" s="28"/>
      <c r="W90" s="28"/>
      <c r="X90" s="17"/>
      <c r="AA90" s="16"/>
    </row>
    <row r="91" spans="1:27" s="15" customFormat="1" ht="18.75" customHeight="1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17"/>
      <c r="AA91" s="16"/>
    </row>
    <row r="92" spans="1:27" s="15" customFormat="1" ht="18.75" customHeight="1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28"/>
      <c r="T92" s="28"/>
      <c r="U92" s="28"/>
      <c r="V92" s="28"/>
      <c r="W92" s="28"/>
      <c r="X92" s="17"/>
      <c r="AA92" s="16"/>
    </row>
    <row r="93" spans="1:27" s="15" customFormat="1" ht="18.75" customHeight="1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28"/>
      <c r="T93" s="28"/>
      <c r="U93" s="28"/>
      <c r="V93" s="28"/>
      <c r="W93" s="28"/>
      <c r="X93" s="17"/>
      <c r="AA93" s="16"/>
    </row>
    <row r="94" spans="1:27" s="15" customFormat="1" ht="18.75" customHeight="1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28"/>
      <c r="T94" s="28"/>
      <c r="U94" s="28"/>
      <c r="V94" s="28"/>
      <c r="W94" s="28"/>
      <c r="X94" s="17"/>
      <c r="AA94" s="16"/>
    </row>
    <row r="95" spans="1:27" s="15" customFormat="1" ht="18.75" customHeight="1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28"/>
      <c r="T95" s="28"/>
      <c r="U95" s="28"/>
      <c r="V95" s="28"/>
      <c r="W95" s="28"/>
      <c r="X95" s="17"/>
      <c r="AA95" s="16"/>
    </row>
    <row r="96" spans="1:27" s="15" customFormat="1" ht="18.75" customHeight="1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28"/>
      <c r="T96" s="28"/>
      <c r="U96" s="28"/>
      <c r="V96" s="28"/>
      <c r="W96" s="28"/>
      <c r="X96" s="17"/>
      <c r="AA96" s="16"/>
    </row>
    <row r="97" spans="1:27" s="15" customFormat="1" ht="18.75" customHeight="1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17"/>
      <c r="AA97" s="16"/>
    </row>
    <row r="98" spans="1:27" s="15" customFormat="1" ht="18.75" customHeight="1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28"/>
      <c r="T98" s="28"/>
      <c r="U98" s="28"/>
      <c r="V98" s="28"/>
      <c r="W98" s="28"/>
      <c r="X98" s="17"/>
      <c r="AA98" s="16"/>
    </row>
    <row r="99" spans="1:27" s="15" customFormat="1" ht="18.75" customHeight="1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28"/>
      <c r="T99" s="28"/>
      <c r="U99" s="28"/>
      <c r="V99" s="28"/>
      <c r="W99" s="28"/>
      <c r="X99" s="17"/>
      <c r="AA99" s="16"/>
    </row>
    <row r="100" spans="1:27" s="15" customFormat="1" ht="18.75" customHeight="1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28"/>
      <c r="T100" s="28"/>
      <c r="U100" s="28"/>
      <c r="V100" s="28"/>
      <c r="W100" s="28"/>
      <c r="X100" s="17"/>
      <c r="AA100" s="16"/>
    </row>
    <row r="101" spans="1:27" s="15" customFormat="1" ht="18.75" customHeight="1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28"/>
      <c r="T101" s="28"/>
      <c r="U101" s="28"/>
      <c r="V101" s="28"/>
      <c r="W101" s="28"/>
      <c r="X101" s="17"/>
      <c r="AA101" s="16"/>
    </row>
    <row r="102" spans="1:27" s="15" customFormat="1" ht="18.75" customHeight="1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28"/>
      <c r="T102" s="28"/>
      <c r="U102" s="28"/>
      <c r="V102" s="28"/>
      <c r="W102" s="28"/>
      <c r="X102" s="17"/>
      <c r="AA102" s="16"/>
    </row>
    <row r="103" spans="1:27" s="15" customFormat="1" ht="18.75" customHeight="1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28"/>
      <c r="T103" s="28"/>
      <c r="U103" s="28"/>
      <c r="V103" s="28"/>
      <c r="W103" s="28"/>
      <c r="X103" s="17"/>
      <c r="AA103" s="16"/>
    </row>
    <row r="104" spans="1:27" s="15" customFormat="1" ht="18.75" customHeight="1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28"/>
      <c r="T104" s="28"/>
      <c r="U104" s="28"/>
      <c r="V104" s="28"/>
      <c r="W104" s="28"/>
      <c r="X104" s="17"/>
      <c r="AA104" s="16"/>
    </row>
    <row r="105" spans="1:27" s="15" customFormat="1" ht="18.75" customHeight="1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17"/>
      <c r="AA105" s="16"/>
    </row>
    <row r="106" spans="1:27" s="15" customFormat="1" ht="18.75" customHeight="1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17"/>
      <c r="AA106" s="16"/>
    </row>
    <row r="107" spans="1:27" s="15" customFormat="1" ht="18.75" customHeight="1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28"/>
      <c r="T107" s="28"/>
      <c r="U107" s="28"/>
      <c r="V107" s="28"/>
      <c r="W107" s="28"/>
      <c r="X107" s="17"/>
      <c r="AA107" s="16"/>
    </row>
    <row r="108" spans="1:27" s="15" customFormat="1" ht="18.75" customHeight="1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28"/>
      <c r="T109" s="28"/>
      <c r="U109" s="28"/>
      <c r="V109" s="28"/>
      <c r="W109" s="28"/>
      <c r="X109" s="17"/>
      <c r="AA109" s="16"/>
    </row>
    <row r="110" spans="1:27" s="15" customFormat="1" ht="18.75" customHeight="1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28"/>
      <c r="T110" s="28"/>
      <c r="U110" s="28"/>
      <c r="V110" s="28"/>
      <c r="W110" s="28"/>
      <c r="X110" s="17"/>
      <c r="AA110" s="16"/>
    </row>
    <row r="111" spans="1:27" s="15" customFormat="1" ht="18.75" customHeight="1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17"/>
      <c r="AA111" s="16"/>
    </row>
    <row r="112" spans="1:27" s="15" customFormat="1" ht="18.75" customHeight="1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28"/>
      <c r="T112" s="28"/>
      <c r="U112" s="28"/>
      <c r="V112" s="28"/>
      <c r="W112" s="28"/>
      <c r="X112" s="17"/>
      <c r="AA112" s="16"/>
    </row>
    <row r="113" spans="1:27" s="15" customFormat="1" ht="18.75" customHeight="1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28"/>
      <c r="T113" s="28"/>
      <c r="U113" s="28"/>
      <c r="V113" s="28"/>
      <c r="W113" s="28"/>
      <c r="X113" s="17"/>
      <c r="AA113" s="16"/>
    </row>
    <row r="114" spans="1:27" s="15" customFormat="1" ht="18.75" customHeight="1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28"/>
      <c r="T114" s="28"/>
      <c r="U114" s="28"/>
      <c r="V114" s="28"/>
      <c r="W114" s="28"/>
      <c r="X114" s="17"/>
      <c r="AA114" s="16"/>
    </row>
    <row r="115" spans="1:27" s="15" customFormat="1" ht="18.75" customHeight="1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17"/>
      <c r="AA115" s="16"/>
    </row>
    <row r="116" spans="1:27" s="15" customFormat="1" ht="18.75" customHeight="1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17"/>
      <c r="AA116" s="16"/>
    </row>
    <row r="117" spans="1:27" s="15" customFormat="1" ht="18.75" customHeight="1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17"/>
      <c r="AA117" s="16"/>
    </row>
    <row r="118" spans="1:27" s="15" customFormat="1" ht="18.75" customHeight="1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17"/>
      <c r="AA118" s="16"/>
    </row>
    <row r="119" spans="1:27" s="15" customFormat="1" ht="18.75" customHeight="1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17"/>
      <c r="AA119" s="16"/>
    </row>
    <row r="120" spans="1:27" s="15" customFormat="1" ht="18.75" customHeight="1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28"/>
      <c r="T120" s="28"/>
      <c r="U120" s="28"/>
      <c r="V120" s="28"/>
      <c r="W120" s="28"/>
      <c r="X120" s="17"/>
      <c r="AA120" s="16"/>
    </row>
    <row r="121" spans="1:27" s="15" customFormat="1" ht="18.75" customHeight="1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28"/>
      <c r="T121" s="28"/>
      <c r="U121" s="28"/>
      <c r="V121" s="28"/>
      <c r="W121" s="28"/>
      <c r="X121" s="17"/>
      <c r="AA121" s="16"/>
    </row>
    <row r="122" spans="1:27" s="15" customFormat="1" ht="18.75" customHeight="1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17"/>
      <c r="AA122" s="16"/>
    </row>
    <row r="123" spans="1:27" s="15" customFormat="1" ht="18.75" customHeight="1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AA123" s="16"/>
    </row>
    <row r="124" spans="1:27" s="15" customFormat="1" ht="18.75" customHeight="1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28"/>
      <c r="T124" s="28"/>
      <c r="U124" s="28"/>
      <c r="V124" s="28"/>
      <c r="W124" s="28"/>
      <c r="X124" s="17"/>
      <c r="AA124" s="16"/>
    </row>
    <row r="125" spans="1:27" s="15" customFormat="1" ht="18.75" customHeight="1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28"/>
      <c r="T125" s="28"/>
      <c r="U125" s="28"/>
      <c r="V125" s="28"/>
      <c r="W125" s="28"/>
      <c r="X125" s="17"/>
      <c r="AA125" s="16"/>
    </row>
    <row r="126" spans="1:27" s="15" customFormat="1" ht="18.75" customHeight="1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226" t="s">
        <v>5610</v>
      </c>
      <c r="AA126" s="16"/>
    </row>
    <row r="127" spans="1:27" ht="18.75" customHeight="1">
      <c r="C127" s="227" t="s">
        <v>5611</v>
      </c>
    </row>
    <row r="128" spans="1:27" s="233" customFormat="1" ht="18.75" customHeight="1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s="233" customFormat="1" ht="18.75" customHeight="1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120"/>
      <c r="T129" s="120"/>
      <c r="U129" s="120"/>
      <c r="V129" s="120"/>
      <c r="W129" s="120"/>
      <c r="X129" s="120" t="s">
        <v>5625</v>
      </c>
    </row>
    <row r="130" spans="1:24" s="233" customFormat="1" ht="18.75" customHeight="1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120"/>
      <c r="T130" s="120"/>
      <c r="U130" s="120"/>
      <c r="V130" s="120"/>
      <c r="W130" s="120"/>
      <c r="X130" s="120"/>
    </row>
    <row r="131" spans="1:24" s="233" customFormat="1" ht="18.75" customHeight="1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120"/>
      <c r="T131" s="120"/>
      <c r="U131" s="120"/>
      <c r="V131" s="120"/>
      <c r="W131" s="120"/>
      <c r="X131" s="120"/>
    </row>
    <row r="132" spans="1:24" s="233" customFormat="1" ht="18.75" customHeight="1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120"/>
      <c r="T132" s="120"/>
      <c r="U132" s="120"/>
      <c r="V132" s="120"/>
      <c r="W132" s="120"/>
      <c r="X132" s="120"/>
    </row>
    <row r="133" spans="1:24" s="233" customFormat="1" ht="18.75" customHeight="1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120"/>
      <c r="T133" s="120"/>
      <c r="U133" s="120"/>
      <c r="V133" s="120"/>
      <c r="W133" s="120"/>
      <c r="X133" s="120"/>
    </row>
    <row r="134" spans="1:24" ht="18.75" customHeight="1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</row>
    <row r="135" spans="1:24" ht="18.75" customHeight="1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38"/>
      <c r="T135" s="238"/>
      <c r="U135" s="238"/>
      <c r="V135" s="238"/>
      <c r="W135" s="238"/>
      <c r="X135" s="238"/>
    </row>
    <row r="136" spans="1:24" ht="18.75" customHeight="1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</row>
    <row r="137" spans="1:24" ht="18.75" customHeight="1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38"/>
      <c r="T137" s="238"/>
      <c r="U137" s="238"/>
      <c r="V137" s="238"/>
      <c r="W137" s="238"/>
      <c r="X137" s="238"/>
    </row>
    <row r="138" spans="1:24" ht="18.75" customHeight="1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38"/>
      <c r="T138" s="238"/>
      <c r="U138" s="238"/>
      <c r="V138" s="238"/>
      <c r="W138" s="238"/>
      <c r="X138" s="238"/>
    </row>
    <row r="139" spans="1:24" ht="18.75" customHeight="1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38"/>
      <c r="T139" s="238"/>
      <c r="U139" s="238"/>
      <c r="V139" s="238"/>
      <c r="W139" s="238"/>
      <c r="X139" s="238"/>
    </row>
    <row r="140" spans="1:24" ht="18.75" customHeight="1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</row>
    <row r="141" spans="1:24" ht="18.75" customHeight="1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</row>
    <row r="142" spans="1:24" ht="18.75" customHeight="1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38"/>
      <c r="T142" s="238"/>
      <c r="U142" s="238"/>
      <c r="V142" s="238"/>
      <c r="W142" s="238"/>
      <c r="X142" s="238"/>
    </row>
    <row r="143" spans="1:24" ht="18.75" customHeight="1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38"/>
      <c r="T143" s="238"/>
      <c r="U143" s="238"/>
      <c r="V143" s="238"/>
      <c r="W143" s="238"/>
      <c r="X143" s="238"/>
    </row>
    <row r="144" spans="1:24" ht="18.75" customHeight="1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38"/>
      <c r="T144" s="238"/>
      <c r="U144" s="238"/>
      <c r="V144" s="238"/>
      <c r="W144" s="238"/>
      <c r="X144" s="238"/>
    </row>
    <row r="145" spans="1:27" ht="18.75" customHeight="1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38"/>
      <c r="T145" s="238"/>
      <c r="U145" s="238"/>
      <c r="V145" s="238"/>
      <c r="W145" s="238"/>
      <c r="X145" s="238"/>
    </row>
    <row r="146" spans="1:27" s="15" customFormat="1" ht="18.75" customHeight="1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231"/>
      <c r="AA146" s="16"/>
    </row>
    <row r="147" spans="1:27" s="15" customFormat="1" ht="18.75" customHeight="1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117"/>
      <c r="T147" s="117"/>
      <c r="U147" s="117"/>
      <c r="V147" s="117"/>
      <c r="W147" s="117"/>
      <c r="X147" s="231"/>
      <c r="AA147" s="16"/>
    </row>
    <row r="148" spans="1:27" s="15" customFormat="1" ht="18.75" customHeight="1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117"/>
      <c r="T148" s="117"/>
      <c r="U148" s="117"/>
      <c r="V148" s="117"/>
      <c r="W148" s="117"/>
      <c r="X148" s="231"/>
      <c r="AA148" s="16"/>
    </row>
    <row r="149" spans="1:27" s="15" customFormat="1" ht="18.75" customHeight="1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117"/>
      <c r="T149" s="117"/>
      <c r="U149" s="117"/>
      <c r="V149" s="117"/>
      <c r="W149" s="117"/>
      <c r="X149" s="231"/>
      <c r="AA149" s="16"/>
    </row>
    <row r="150" spans="1:27" s="15" customFormat="1" ht="18.75" customHeight="1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117"/>
      <c r="T150" s="117"/>
      <c r="U150" s="117"/>
      <c r="V150" s="117"/>
      <c r="W150" s="117"/>
      <c r="X150" s="231"/>
      <c r="AA150" s="16"/>
    </row>
    <row r="151" spans="1:27" s="15" customFormat="1" ht="18.75" customHeight="1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28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28"/>
      <c r="T152" s="28"/>
      <c r="U152" s="28"/>
      <c r="V152" s="28"/>
      <c r="W152" s="28"/>
      <c r="X152" s="179"/>
      <c r="AA152" s="16"/>
    </row>
    <row r="153" spans="1:27" s="15" customFormat="1" ht="18.75" customHeight="1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17"/>
      <c r="AA153" s="16"/>
    </row>
    <row r="154" spans="1:27" s="15" customFormat="1" ht="18.75" customHeight="1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28"/>
      <c r="T154" s="28"/>
      <c r="U154" s="28"/>
      <c r="V154" s="28"/>
      <c r="W154" s="28"/>
      <c r="X154" s="17"/>
      <c r="AA154" s="16"/>
    </row>
    <row r="155" spans="1:27" s="15" customFormat="1" ht="18.75" customHeight="1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28"/>
      <c r="T155" s="28"/>
      <c r="U155" s="28"/>
      <c r="V155" s="28"/>
      <c r="W155" s="28"/>
      <c r="X155" s="17"/>
      <c r="AA155" s="16"/>
    </row>
    <row r="156" spans="1:27" s="15" customFormat="1" ht="18.75" customHeight="1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28"/>
      <c r="T156" s="28"/>
      <c r="U156" s="28"/>
      <c r="V156" s="28"/>
      <c r="W156" s="28"/>
      <c r="X156" s="17"/>
      <c r="AA156" s="16"/>
    </row>
    <row r="157" spans="1:27" s="15" customFormat="1" ht="18.75" customHeight="1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28"/>
      <c r="T157" s="28"/>
      <c r="U157" s="28"/>
      <c r="V157" s="28"/>
      <c r="W157" s="28"/>
      <c r="X157" s="17"/>
      <c r="AA157" s="16"/>
    </row>
    <row r="158" spans="1:27" s="15" customFormat="1" ht="18.75" customHeight="1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28"/>
      <c r="T158" s="28"/>
      <c r="U158" s="28"/>
      <c r="V158" s="28"/>
      <c r="W158" s="28"/>
      <c r="X158" s="17"/>
      <c r="AA158" s="16"/>
    </row>
    <row r="159" spans="1:27" s="15" customFormat="1" ht="18.75" customHeight="1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28"/>
      <c r="T159" s="28"/>
      <c r="U159" s="28"/>
      <c r="V159" s="28"/>
      <c r="W159" s="28"/>
      <c r="X159" s="17"/>
      <c r="AA159" s="16"/>
    </row>
    <row r="160" spans="1:27" s="15" customFormat="1" ht="18.75" customHeight="1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28"/>
      <c r="T160" s="28"/>
      <c r="U160" s="28"/>
      <c r="V160" s="28"/>
      <c r="W160" s="28"/>
      <c r="X160" s="17"/>
      <c r="AA160" s="16"/>
    </row>
    <row r="161" spans="1:27" s="15" customFormat="1" ht="18.75" customHeight="1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28"/>
      <c r="T161" s="28"/>
      <c r="U161" s="28"/>
      <c r="V161" s="28"/>
      <c r="W161" s="28"/>
      <c r="X161" s="17"/>
      <c r="AA161" s="16"/>
    </row>
    <row r="162" spans="1:27" s="15" customFormat="1" ht="18.75" customHeight="1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28"/>
      <c r="T162" s="28"/>
      <c r="U162" s="28"/>
      <c r="V162" s="28"/>
      <c r="W162" s="28"/>
      <c r="X162" s="17"/>
      <c r="AA162" s="16"/>
    </row>
    <row r="163" spans="1:27" s="15" customFormat="1" ht="18.75" customHeight="1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28"/>
      <c r="T163" s="28"/>
      <c r="U163" s="28"/>
      <c r="V163" s="28"/>
      <c r="W163" s="28"/>
      <c r="X163" s="17"/>
      <c r="AA163" s="16"/>
    </row>
    <row r="164" spans="1:27" s="15" customFormat="1" ht="18.75" customHeight="1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28"/>
      <c r="T164" s="28"/>
      <c r="U164" s="28"/>
      <c r="V164" s="28"/>
      <c r="W164" s="28"/>
      <c r="X164" s="17"/>
      <c r="AA164" s="16"/>
    </row>
    <row r="165" spans="1:27" s="15" customFormat="1" ht="18.75" customHeight="1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28"/>
      <c r="T165" s="28"/>
      <c r="U165" s="28"/>
      <c r="V165" s="28"/>
      <c r="W165" s="28"/>
      <c r="X165" s="17"/>
      <c r="AA165" s="16"/>
    </row>
    <row r="166" spans="1:27" s="15" customFormat="1" ht="18.75" customHeight="1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17"/>
      <c r="AA166" s="16"/>
    </row>
    <row r="167" spans="1:27" s="15" customFormat="1" ht="18.75" customHeight="1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28"/>
      <c r="T167" s="28"/>
      <c r="U167" s="28"/>
      <c r="V167" s="28"/>
      <c r="W167" s="28"/>
      <c r="X167" s="17"/>
      <c r="AA167" s="16"/>
    </row>
    <row r="168" spans="1:27" s="15" customFormat="1" ht="18.75" customHeight="1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28"/>
      <c r="T168" s="28"/>
      <c r="U168" s="28"/>
      <c r="V168" s="28"/>
      <c r="W168" s="28"/>
      <c r="X168" s="17"/>
      <c r="AA168" s="16"/>
    </row>
    <row r="169" spans="1:27" s="15" customFormat="1" ht="18.75" customHeight="1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28"/>
      <c r="T169" s="28"/>
      <c r="U169" s="28"/>
      <c r="V169" s="28"/>
      <c r="W169" s="28"/>
      <c r="X169" s="17"/>
      <c r="AA169" s="16"/>
    </row>
    <row r="170" spans="1:27" s="15" customFormat="1" ht="18.75" customHeight="1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28"/>
      <c r="T170" s="28"/>
      <c r="U170" s="28"/>
      <c r="V170" s="28"/>
      <c r="W170" s="28"/>
      <c r="X170" s="17"/>
      <c r="AA170" s="16"/>
    </row>
    <row r="171" spans="1:27" s="15" customFormat="1" ht="18.75" customHeight="1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28"/>
      <c r="T171" s="28"/>
      <c r="U171" s="28"/>
      <c r="V171" s="28"/>
      <c r="W171" s="28"/>
      <c r="X171" s="17"/>
      <c r="AA171" s="16"/>
    </row>
    <row r="172" spans="1:27" s="15" customFormat="1" ht="18.75" customHeight="1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28"/>
      <c r="T172" s="28"/>
      <c r="U172" s="28"/>
      <c r="V172" s="28"/>
      <c r="W172" s="28"/>
      <c r="X172" s="17"/>
      <c r="AA172" s="16"/>
    </row>
    <row r="173" spans="1:27" s="15" customFormat="1" ht="18.75" customHeight="1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28"/>
      <c r="T173" s="28"/>
      <c r="U173" s="28"/>
      <c r="V173" s="28"/>
      <c r="W173" s="28"/>
      <c r="X173" s="17"/>
      <c r="AA173" s="16"/>
    </row>
    <row r="174" spans="1:27" s="15" customFormat="1" ht="18.75" customHeight="1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28"/>
      <c r="T174" s="28"/>
      <c r="U174" s="28"/>
      <c r="V174" s="28"/>
      <c r="W174" s="28"/>
      <c r="X174" s="17"/>
      <c r="AA174" s="16"/>
    </row>
    <row r="175" spans="1:27" s="15" customFormat="1" ht="18.75" customHeight="1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28"/>
      <c r="T175" s="28"/>
      <c r="U175" s="28"/>
      <c r="V175" s="28"/>
      <c r="W175" s="28"/>
      <c r="X175" s="17"/>
      <c r="AA175" s="16"/>
    </row>
    <row r="176" spans="1:27" s="15" customFormat="1" ht="18.75" customHeight="1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28"/>
      <c r="T176" s="28"/>
      <c r="U176" s="28"/>
      <c r="V176" s="28"/>
      <c r="W176" s="28"/>
      <c r="X176" s="17"/>
      <c r="AA176" s="16"/>
    </row>
    <row r="177" spans="1:27" s="15" customFormat="1" ht="18.75" customHeight="1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28"/>
      <c r="T177" s="28"/>
      <c r="U177" s="28"/>
      <c r="V177" s="28"/>
      <c r="W177" s="28"/>
      <c r="X177" s="17"/>
      <c r="AA177" s="16"/>
    </row>
    <row r="178" spans="1:27" s="15" customFormat="1" ht="18.75" customHeight="1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28"/>
      <c r="T178" s="28"/>
      <c r="U178" s="28"/>
      <c r="V178" s="28"/>
      <c r="W178" s="28"/>
      <c r="X178" s="17"/>
      <c r="AA178" s="16"/>
    </row>
    <row r="179" spans="1:27" s="15" customFormat="1" ht="18.75" customHeight="1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28"/>
      <c r="T179" s="28"/>
      <c r="U179" s="28"/>
      <c r="V179" s="28"/>
      <c r="W179" s="28"/>
      <c r="X179" s="17"/>
      <c r="AA179" s="16"/>
    </row>
    <row r="180" spans="1:27" s="15" customFormat="1" ht="18.75" customHeight="1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28"/>
      <c r="T180" s="28"/>
      <c r="U180" s="28"/>
      <c r="V180" s="28"/>
      <c r="W180" s="28"/>
      <c r="X180" s="17"/>
      <c r="AA180" s="16"/>
    </row>
    <row r="181" spans="1:27" s="15" customFormat="1" ht="18.75" customHeight="1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28"/>
      <c r="T181" s="28"/>
      <c r="U181" s="28"/>
      <c r="V181" s="28"/>
      <c r="W181" s="28"/>
      <c r="X181" s="17"/>
      <c r="AA181" s="16"/>
    </row>
    <row r="182" spans="1:27" s="15" customFormat="1" ht="18.75" customHeight="1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28"/>
      <c r="T182" s="28"/>
      <c r="U182" s="28"/>
      <c r="V182" s="28"/>
      <c r="W182" s="28"/>
      <c r="X182" s="17"/>
      <c r="AA182" s="16"/>
    </row>
    <row r="183" spans="1:27" s="15" customFormat="1" ht="18.75" customHeight="1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97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28"/>
      <c r="T184" s="28"/>
      <c r="U184" s="28"/>
      <c r="V184" s="28"/>
      <c r="W184" s="28"/>
      <c r="X184" s="17"/>
      <c r="AA184" s="16"/>
    </row>
    <row r="185" spans="1:27" s="15" customFormat="1" ht="18.75" customHeight="1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28"/>
      <c r="T185" s="28"/>
      <c r="U185" s="28"/>
      <c r="V185" s="28"/>
      <c r="W185" s="28"/>
      <c r="X185" s="17"/>
      <c r="AA185" s="16"/>
    </row>
    <row r="186" spans="1:27" s="15" customFormat="1" ht="18.75" customHeight="1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28"/>
      <c r="T186" s="28"/>
      <c r="U186" s="28"/>
      <c r="V186" s="28"/>
      <c r="W186" s="28"/>
      <c r="X186" s="17"/>
      <c r="AA186" s="16"/>
    </row>
    <row r="187" spans="1:27" s="15" customFormat="1" ht="18.75" customHeight="1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17"/>
      <c r="AA187" s="16"/>
    </row>
    <row r="188" spans="1:27" s="15" customFormat="1" ht="18.75" customHeight="1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28"/>
      <c r="T188" s="28"/>
      <c r="U188" s="28"/>
      <c r="V188" s="28"/>
      <c r="W188" s="28"/>
      <c r="X188" s="17"/>
      <c r="AA188" s="16"/>
    </row>
    <row r="189" spans="1:27" s="15" customFormat="1" ht="18.75" customHeight="1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28"/>
      <c r="T189" s="28"/>
      <c r="U189" s="28"/>
      <c r="V189" s="28"/>
      <c r="W189" s="28"/>
      <c r="X189" s="17"/>
      <c r="AA189" s="16"/>
    </row>
    <row r="190" spans="1:27" s="15" customFormat="1" ht="18.75" customHeight="1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28"/>
      <c r="T190" s="28"/>
      <c r="U190" s="28"/>
      <c r="V190" s="28"/>
      <c r="W190" s="28"/>
      <c r="X190" s="17"/>
      <c r="AA190" s="16"/>
    </row>
    <row r="191" spans="1:27" s="15" customFormat="1" ht="18.75" customHeight="1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28"/>
      <c r="T191" s="28"/>
      <c r="U191" s="28"/>
      <c r="V191" s="28"/>
      <c r="W191" s="28"/>
      <c r="X191" s="17"/>
      <c r="AA191" s="16"/>
    </row>
    <row r="192" spans="1:27" s="15" customFormat="1" ht="18.75" customHeight="1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28"/>
      <c r="T192" s="28"/>
      <c r="U192" s="28"/>
      <c r="V192" s="28"/>
      <c r="W192" s="28"/>
      <c r="X192" s="17"/>
      <c r="AA192" s="16"/>
    </row>
    <row r="193" spans="1:27" s="15" customFormat="1" ht="18.75" customHeight="1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28"/>
      <c r="T193" s="28"/>
      <c r="U193" s="28"/>
      <c r="V193" s="28"/>
      <c r="W193" s="28"/>
      <c r="X193" s="17"/>
      <c r="AA193" s="16"/>
    </row>
    <row r="194" spans="1:27" s="15" customFormat="1" ht="18.75" customHeight="1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28"/>
      <c r="T194" s="28"/>
      <c r="U194" s="28"/>
      <c r="V194" s="28"/>
      <c r="W194" s="28"/>
      <c r="X194" s="17"/>
      <c r="AA194" s="16"/>
    </row>
    <row r="195" spans="1:27" s="15" customFormat="1" ht="18.75" customHeight="1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17"/>
      <c r="AA195" s="16"/>
    </row>
    <row r="196" spans="1:27" s="15" customFormat="1" ht="18.75" customHeight="1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17"/>
      <c r="AA196" s="16"/>
    </row>
    <row r="197" spans="1:27" s="15" customFormat="1" ht="18.75" customHeight="1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28"/>
      <c r="T197" s="28"/>
      <c r="U197" s="28"/>
      <c r="V197" s="28"/>
      <c r="W197" s="28"/>
      <c r="X197" s="17"/>
      <c r="AA197" s="16"/>
    </row>
    <row r="198" spans="1:27" s="15" customFormat="1" ht="18.75" customHeight="1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28"/>
      <c r="T198" s="28"/>
      <c r="U198" s="28"/>
      <c r="V198" s="28"/>
      <c r="W198" s="28"/>
      <c r="X198" s="17"/>
      <c r="AA198" s="16"/>
    </row>
    <row r="199" spans="1:27" s="15" customFormat="1" ht="18.75" customHeight="1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17"/>
      <c r="AA199" s="16"/>
    </row>
    <row r="200" spans="1:27" s="15" customFormat="1" ht="18.75" customHeight="1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28"/>
      <c r="T200" s="28"/>
      <c r="U200" s="28"/>
      <c r="V200" s="28"/>
      <c r="W200" s="28"/>
      <c r="X200" s="17"/>
      <c r="AA200" s="16"/>
    </row>
    <row r="201" spans="1:27" s="15" customFormat="1" ht="18.75" customHeight="1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28"/>
      <c r="T201" s="28"/>
      <c r="U201" s="28"/>
      <c r="V201" s="28"/>
      <c r="W201" s="28"/>
      <c r="X201" s="17"/>
      <c r="AA201" s="16"/>
    </row>
    <row r="202" spans="1:27" s="15" customFormat="1" ht="18.75" customHeight="1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17"/>
      <c r="AA202" s="16"/>
    </row>
    <row r="203" spans="1:27" s="15" customFormat="1" ht="18.75" customHeight="1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5" t="s">
        <v>6045</v>
      </c>
      <c r="AA203" s="16"/>
    </row>
    <row r="204" spans="1:27" s="15" customFormat="1" ht="18.75" customHeight="1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X204" s="17"/>
      <c r="AA204" s="16"/>
    </row>
    <row r="205" spans="1:27" s="15" customFormat="1" ht="18.75" customHeight="1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17"/>
      <c r="AA205" s="16"/>
    </row>
    <row r="206" spans="1:27" s="15" customFormat="1" ht="18.75" customHeight="1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28"/>
      <c r="T206" s="28"/>
      <c r="U206" s="28"/>
      <c r="V206" s="28"/>
      <c r="W206" s="28"/>
      <c r="X206" s="17"/>
      <c r="AA206" s="16"/>
    </row>
    <row r="207" spans="1:27" s="15" customFormat="1" ht="18.75" customHeight="1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28"/>
      <c r="T207" s="28"/>
      <c r="U207" s="28"/>
      <c r="V207" s="28"/>
      <c r="W207" s="28"/>
      <c r="X207" s="17"/>
      <c r="AA207" s="16"/>
    </row>
    <row r="208" spans="1:27" s="15" customFormat="1" ht="18.75" customHeight="1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X208" s="17"/>
      <c r="AA208" s="16"/>
    </row>
    <row r="209" spans="1:27" s="15" customFormat="1" ht="18.75" customHeight="1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28"/>
      <c r="T209" s="28"/>
      <c r="U209" s="28"/>
      <c r="V209" s="28"/>
      <c r="W209" s="28"/>
      <c r="X209" s="17"/>
      <c r="AA209" s="16"/>
    </row>
    <row r="210" spans="1:27" s="15" customFormat="1" ht="18.75" customHeight="1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28"/>
      <c r="T210" s="28"/>
      <c r="U210" s="28"/>
      <c r="V210" s="28"/>
      <c r="W210" s="28"/>
      <c r="X210" s="17"/>
      <c r="AA210" s="16"/>
    </row>
    <row r="211" spans="1:27" s="15" customFormat="1" ht="18.75" customHeight="1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28"/>
      <c r="T211" s="28"/>
      <c r="U211" s="28"/>
      <c r="V211" s="28"/>
      <c r="W211" s="28"/>
      <c r="X211" s="17"/>
      <c r="AA211" s="16"/>
    </row>
    <row r="212" spans="1:27" s="15" customFormat="1" ht="18.75" customHeight="1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28"/>
      <c r="T212" s="28"/>
      <c r="U212" s="28"/>
      <c r="V212" s="28"/>
      <c r="W212" s="28"/>
      <c r="X212" s="17"/>
      <c r="AA212" s="16"/>
    </row>
    <row r="213" spans="1:27" s="15" customFormat="1" ht="18.75" customHeight="1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28"/>
      <c r="T213" s="28"/>
      <c r="U213" s="28"/>
      <c r="V213" s="28"/>
      <c r="W213" s="28"/>
      <c r="X213" s="17"/>
      <c r="AA213" s="16"/>
    </row>
    <row r="214" spans="1:27" s="15" customFormat="1" ht="18.75" customHeight="1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28"/>
      <c r="T214" s="28"/>
      <c r="U214" s="28"/>
      <c r="V214" s="28"/>
      <c r="W214" s="28"/>
      <c r="X214" s="17"/>
      <c r="AA214" s="16"/>
    </row>
    <row r="215" spans="1:27" s="15" customFormat="1" ht="18.75" customHeight="1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28"/>
      <c r="T215" s="28"/>
      <c r="U215" s="28"/>
      <c r="V215" s="28"/>
      <c r="W215" s="28"/>
      <c r="X215" s="17"/>
      <c r="AA215" s="16"/>
    </row>
    <row r="216" spans="1:27" s="15" customFormat="1" ht="18.75" customHeight="1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28"/>
      <c r="T216" s="28"/>
      <c r="U216" s="28"/>
      <c r="V216" s="28"/>
      <c r="W216" s="28"/>
      <c r="X216" s="17"/>
      <c r="AA216" s="16"/>
    </row>
    <row r="217" spans="1:27" s="15" customFormat="1" ht="18.75" customHeight="1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28"/>
      <c r="T217" s="28"/>
      <c r="U217" s="28"/>
      <c r="V217" s="28"/>
      <c r="W217" s="28"/>
      <c r="X217" s="17"/>
      <c r="AA217" s="16"/>
    </row>
    <row r="218" spans="1:27" s="15" customFormat="1" ht="18.75" customHeight="1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28"/>
      <c r="T218" s="28"/>
      <c r="U218" s="28"/>
      <c r="V218" s="28"/>
      <c r="W218" s="28"/>
      <c r="X218" s="17"/>
      <c r="AA218" s="16"/>
    </row>
    <row r="219" spans="1:27" s="15" customFormat="1" ht="18.75" customHeight="1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17"/>
      <c r="AA219" s="16"/>
    </row>
    <row r="220" spans="1:27" s="15" customFormat="1" ht="18.75" customHeight="1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17"/>
      <c r="AA220" s="16"/>
    </row>
    <row r="221" spans="1:27" s="15" customFormat="1" ht="18.75" customHeight="1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17"/>
      <c r="AA221" s="16"/>
    </row>
    <row r="222" spans="1:27" s="15" customFormat="1" ht="18.75" customHeight="1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28"/>
      <c r="T222" s="28"/>
      <c r="U222" s="28"/>
      <c r="V222" s="28"/>
      <c r="W222" s="28"/>
      <c r="X222" s="17"/>
      <c r="AA222" s="16"/>
    </row>
    <row r="223" spans="1:27" s="15" customFormat="1" ht="18.75" customHeight="1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28"/>
      <c r="T223" s="28"/>
      <c r="U223" s="28"/>
      <c r="V223" s="28"/>
      <c r="W223" s="28"/>
      <c r="X223" s="17"/>
      <c r="AA223" s="16"/>
    </row>
    <row r="224" spans="1:27" s="15" customFormat="1" ht="18.75" customHeight="1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17"/>
      <c r="AA224" s="16"/>
    </row>
    <row r="225" spans="1:27" s="15" customFormat="1" ht="18.75" customHeight="1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28"/>
      <c r="T225" s="28"/>
      <c r="U225" s="28"/>
      <c r="V225" s="28"/>
      <c r="W225" s="28"/>
      <c r="X225" s="17"/>
      <c r="AA225" s="16"/>
    </row>
    <row r="226" spans="1:27" s="15" customFormat="1" ht="18.75" customHeight="1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28"/>
      <c r="T226" s="28"/>
      <c r="U226" s="28"/>
      <c r="V226" s="28"/>
      <c r="W226" s="28"/>
      <c r="X226" s="17"/>
      <c r="AA226" s="16"/>
    </row>
    <row r="227" spans="1:27" s="15" customFormat="1" ht="18.75" customHeight="1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28"/>
      <c r="T227" s="28"/>
      <c r="U227" s="28"/>
      <c r="V227" s="28"/>
      <c r="W227" s="28"/>
      <c r="X227" s="17"/>
      <c r="AA227" s="16"/>
    </row>
    <row r="228" spans="1:27" s="15" customFormat="1" ht="18.75" customHeight="1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28"/>
      <c r="T228" s="28"/>
      <c r="U228" s="28"/>
      <c r="V228" s="28"/>
      <c r="W228" s="28"/>
      <c r="X228" s="17"/>
      <c r="AA228" s="16"/>
    </row>
    <row r="229" spans="1:27" s="15" customFormat="1" ht="18.75" customHeight="1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28"/>
      <c r="T229" s="28"/>
      <c r="U229" s="28"/>
      <c r="V229" s="28"/>
      <c r="W229" s="28"/>
      <c r="X229" s="17"/>
      <c r="AA229" s="16"/>
    </row>
    <row r="230" spans="1:27" s="15" customFormat="1" ht="18.75" customHeight="1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28"/>
      <c r="T230" s="28"/>
      <c r="U230" s="28"/>
      <c r="V230" s="28"/>
      <c r="W230" s="28"/>
      <c r="X230" s="17"/>
      <c r="AA230" s="16"/>
    </row>
    <row r="231" spans="1:27" s="15" customFormat="1" ht="18.75" customHeight="1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17"/>
      <c r="AA231" s="16"/>
    </row>
    <row r="232" spans="1:27" s="15" customFormat="1" ht="18.75" customHeight="1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17"/>
      <c r="AA232" s="16"/>
    </row>
    <row r="233" spans="1:27" s="15" customFormat="1" ht="18.75" customHeight="1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28"/>
      <c r="T233" s="28"/>
      <c r="U233" s="28"/>
      <c r="V233" s="28"/>
      <c r="W233" s="28"/>
      <c r="X233" s="17"/>
      <c r="AA233" s="16"/>
    </row>
    <row r="234" spans="1:27" s="15" customFormat="1" ht="18.75" customHeight="1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28"/>
      <c r="T234" s="28"/>
      <c r="U234" s="28"/>
      <c r="V234" s="28"/>
      <c r="W234" s="28"/>
      <c r="X234" s="17"/>
      <c r="AA234" s="16"/>
    </row>
    <row r="235" spans="1:27" s="15" customFormat="1" ht="18.75" customHeight="1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28"/>
      <c r="T235" s="28"/>
      <c r="U235" s="28"/>
      <c r="V235" s="28"/>
      <c r="W235" s="28"/>
      <c r="X235" s="17"/>
      <c r="AA235" s="16"/>
    </row>
    <row r="236" spans="1:27" s="15" customFormat="1" ht="18.75" customHeight="1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28"/>
      <c r="T236" s="28"/>
      <c r="U236" s="28"/>
      <c r="V236" s="28"/>
      <c r="W236" s="28"/>
      <c r="X236" s="17"/>
      <c r="AA236" s="16"/>
    </row>
    <row r="237" spans="1:27" s="15" customFormat="1" ht="18.75" customHeight="1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17"/>
      <c r="AA237" s="16"/>
    </row>
    <row r="238" spans="1:27" s="15" customFormat="1" ht="18.75" customHeight="1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28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34"/>
      <c r="T239" s="34"/>
      <c r="U239" s="34"/>
      <c r="V239" s="34"/>
      <c r="W239" s="34"/>
      <c r="X239" s="17"/>
      <c r="AA239" s="16"/>
    </row>
    <row r="240" spans="1:27" s="15" customFormat="1" ht="18.75" customHeight="1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28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34"/>
      <c r="T241" s="34"/>
      <c r="U241" s="34"/>
      <c r="V241" s="34"/>
      <c r="W241" s="34"/>
      <c r="X241" s="17"/>
      <c r="AA241" s="16"/>
    </row>
    <row r="242" spans="1:27" s="15" customFormat="1" ht="18.75" customHeight="1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34"/>
      <c r="T242" s="34"/>
      <c r="U242" s="34"/>
      <c r="V242" s="34"/>
      <c r="W242" s="34"/>
      <c r="X242" s="17"/>
      <c r="AA242" s="16"/>
    </row>
    <row r="243" spans="1:27" s="15" customFormat="1" ht="18.75" customHeight="1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28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34"/>
      <c r="T244" s="34"/>
      <c r="U244" s="34"/>
      <c r="V244" s="34"/>
      <c r="W244" s="34"/>
      <c r="X244" s="234"/>
      <c r="AA244" s="16"/>
    </row>
    <row r="245" spans="1:27" s="15" customFormat="1" ht="18.75" customHeight="1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28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34"/>
      <c r="T246" s="34"/>
      <c r="U246" s="34"/>
      <c r="V246" s="34"/>
      <c r="W246" s="34"/>
      <c r="X246" s="34"/>
      <c r="AA246" s="16"/>
    </row>
    <row r="247" spans="1:27" s="15" customFormat="1" ht="18.75" customHeight="1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34"/>
      <c r="T247" s="34"/>
      <c r="U247" s="34"/>
      <c r="V247" s="34"/>
      <c r="W247" s="34"/>
      <c r="X247" s="34"/>
      <c r="AA247" s="16"/>
    </row>
    <row r="248" spans="1:27" s="15" customFormat="1" ht="18.75" customHeight="1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34"/>
      <c r="T248" s="34"/>
      <c r="U248" s="34"/>
      <c r="V248" s="34"/>
      <c r="W248" s="34"/>
      <c r="X248" s="34"/>
      <c r="AA248" s="16"/>
    </row>
    <row r="249" spans="1:27" s="15" customFormat="1" ht="18.75" customHeight="1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AA249" s="16"/>
    </row>
    <row r="250" spans="1:27" s="15" customFormat="1" ht="18.75" customHeight="1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34"/>
      <c r="X250" s="34"/>
      <c r="AA250" s="16"/>
    </row>
    <row r="251" spans="1:27" s="15" customFormat="1" ht="18.75" customHeight="1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28"/>
      <c r="T251" s="28"/>
      <c r="U251" s="28"/>
      <c r="V251" s="28"/>
      <c r="W251" s="34"/>
      <c r="X251" s="34"/>
      <c r="AA251" s="16"/>
    </row>
    <row r="252" spans="1:27" s="15" customFormat="1" ht="18.75" customHeight="1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28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34"/>
      <c r="T253" s="34"/>
      <c r="U253" s="34"/>
      <c r="V253" s="34"/>
      <c r="W253" s="34"/>
      <c r="X253" s="34"/>
      <c r="AA253" s="16"/>
    </row>
    <row r="254" spans="1:27" s="15" customFormat="1" ht="18.75" customHeight="1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28"/>
      <c r="T254" s="28"/>
      <c r="U254" s="28"/>
      <c r="V254" s="28"/>
      <c r="W254" s="28"/>
      <c r="X254" s="17"/>
      <c r="AA254" s="16"/>
    </row>
    <row r="255" spans="1:27" s="15" customFormat="1" ht="18.75" customHeight="1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28"/>
      <c r="T255" s="28"/>
      <c r="U255" s="28"/>
      <c r="V255" s="28"/>
      <c r="W255" s="28"/>
      <c r="X255" s="17"/>
      <c r="AA255" s="16"/>
    </row>
    <row r="256" spans="1:27" s="15" customFormat="1" ht="18.75" customHeight="1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28"/>
      <c r="T256" s="28"/>
      <c r="U256" s="28"/>
      <c r="V256" s="28"/>
      <c r="W256" s="28"/>
      <c r="X256" s="17"/>
      <c r="AA256" s="16"/>
    </row>
    <row r="257" spans="1:27" s="15" customFormat="1" ht="18.75" customHeight="1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28"/>
      <c r="T257" s="28"/>
      <c r="U257" s="28"/>
      <c r="V257" s="28"/>
      <c r="W257" s="28"/>
      <c r="X257" s="17"/>
      <c r="AA257" s="16"/>
    </row>
    <row r="258" spans="1:27" s="15" customFormat="1" ht="18.75" customHeight="1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28"/>
      <c r="T258" s="28"/>
      <c r="U258" s="28"/>
      <c r="V258" s="28"/>
      <c r="W258" s="28"/>
      <c r="X258" s="17"/>
      <c r="AA258" s="16"/>
    </row>
    <row r="259" spans="1:27" s="15" customFormat="1" ht="18.75" customHeight="1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28"/>
      <c r="T259" s="28"/>
      <c r="U259" s="28"/>
      <c r="V259" s="28"/>
      <c r="W259" s="28"/>
      <c r="X259" s="17"/>
      <c r="AA259" s="16"/>
    </row>
    <row r="260" spans="1:27" s="15" customFormat="1" ht="18.75" customHeight="1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28"/>
      <c r="T260" s="28"/>
      <c r="U260" s="28"/>
      <c r="V260" s="28"/>
      <c r="W260" s="28"/>
      <c r="X260" s="17"/>
      <c r="AA260" s="16"/>
    </row>
    <row r="261" spans="1:27" s="15" customFormat="1" ht="18.75" customHeight="1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28"/>
      <c r="T261" s="28"/>
      <c r="U261" s="28"/>
      <c r="V261" s="28"/>
      <c r="W261" s="28"/>
      <c r="X261" s="17"/>
      <c r="AA261" s="16"/>
    </row>
    <row r="262" spans="1:27" s="15" customFormat="1" ht="18.75" customHeight="1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28"/>
      <c r="T262" s="28"/>
      <c r="U262" s="28"/>
      <c r="V262" s="28"/>
      <c r="W262" s="28"/>
      <c r="X262" s="17"/>
      <c r="AA262" s="16"/>
    </row>
    <row r="263" spans="1:27" s="15" customFormat="1" ht="18.75" customHeight="1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28"/>
      <c r="T263" s="28"/>
      <c r="U263" s="28"/>
      <c r="V263" s="28"/>
      <c r="W263" s="28"/>
      <c r="X263" s="17"/>
      <c r="AA263" s="16"/>
    </row>
    <row r="264" spans="1:27" s="15" customFormat="1" ht="18.75" customHeight="1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17"/>
      <c r="AA264" s="16"/>
    </row>
    <row r="265" spans="1:27" s="15" customFormat="1" ht="18.75" customHeight="1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28"/>
      <c r="T265" s="28"/>
      <c r="U265" s="28"/>
      <c r="V265" s="28"/>
      <c r="W265" s="28"/>
      <c r="X265" s="17"/>
      <c r="AA265" s="16"/>
    </row>
    <row r="266" spans="1:27" s="15" customFormat="1" ht="18.75" customHeight="1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28"/>
      <c r="T266" s="28"/>
      <c r="U266" s="28"/>
      <c r="V266" s="28"/>
      <c r="W266" s="28"/>
      <c r="X266" s="17"/>
      <c r="AA266" s="16"/>
    </row>
    <row r="267" spans="1:27" s="15" customFormat="1" ht="18.75" customHeight="1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28"/>
      <c r="T267" s="28"/>
      <c r="U267" s="28"/>
      <c r="V267" s="28"/>
      <c r="W267" s="28"/>
      <c r="X267" s="17"/>
      <c r="AA267" s="16"/>
    </row>
    <row r="268" spans="1:27" s="15" customFormat="1" ht="18.75" customHeight="1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28"/>
      <c r="T268" s="28"/>
      <c r="U268" s="28"/>
      <c r="V268" s="28"/>
      <c r="W268" s="28"/>
      <c r="X268" s="17"/>
      <c r="AA268" s="16"/>
    </row>
    <row r="269" spans="1:27" s="15" customFormat="1" ht="18.75" customHeight="1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28"/>
      <c r="T269" s="28"/>
      <c r="U269" s="28"/>
      <c r="V269" s="28"/>
      <c r="W269" s="28"/>
      <c r="X269" s="17"/>
      <c r="AA269" s="16"/>
    </row>
    <row r="270" spans="1:27" s="15" customFormat="1" ht="18.75" customHeight="1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28"/>
      <c r="T270" s="28"/>
      <c r="U270" s="28"/>
      <c r="V270" s="28"/>
      <c r="W270" s="28"/>
      <c r="X270" s="17"/>
      <c r="AA270" s="16"/>
    </row>
    <row r="271" spans="1:27" s="15" customFormat="1" ht="18.75" customHeight="1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28"/>
      <c r="T271" s="28"/>
      <c r="U271" s="28"/>
      <c r="V271" s="28"/>
      <c r="W271" s="28"/>
      <c r="X271" s="17"/>
      <c r="AA271" s="16"/>
    </row>
    <row r="272" spans="1:27" s="15" customFormat="1" ht="18.75" customHeight="1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28"/>
      <c r="T272" s="28"/>
      <c r="U272" s="28"/>
      <c r="V272" s="28"/>
      <c r="W272" s="28"/>
      <c r="X272" s="17"/>
      <c r="AA272" s="16"/>
    </row>
    <row r="273" spans="1:27" s="15" customFormat="1" ht="18.75" customHeight="1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28"/>
      <c r="T273" s="28"/>
      <c r="U273" s="28"/>
      <c r="V273" s="28"/>
      <c r="W273" s="28"/>
      <c r="X273" s="17"/>
      <c r="AA273" s="16"/>
    </row>
    <row r="274" spans="1:27" s="15" customFormat="1" ht="18.75" customHeight="1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28"/>
      <c r="T274" s="28"/>
      <c r="U274" s="28"/>
      <c r="V274" s="28"/>
      <c r="W274" s="28"/>
      <c r="X274" s="17"/>
      <c r="AA274" s="16"/>
    </row>
    <row r="275" spans="1:27" s="15" customFormat="1" ht="18.75" customHeight="1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97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28"/>
      <c r="T276" s="28"/>
      <c r="U276" s="28"/>
      <c r="V276" s="28"/>
      <c r="W276" s="28"/>
      <c r="X276" s="17"/>
      <c r="AA276" s="16"/>
    </row>
    <row r="277" spans="1:27" s="15" customFormat="1" ht="18.75" customHeight="1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.75" customHeight="1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.75" customHeight="1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1" customFormat="1" ht="18.75" customHeight="1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179" t="s">
        <v>5667</v>
      </c>
    </row>
    <row r="281" spans="1:27" ht="18.75" customHeight="1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28"/>
      <c r="T281" s="28"/>
      <c r="U281" s="28"/>
      <c r="V281" s="28"/>
      <c r="W281" s="28"/>
      <c r="X281" s="17"/>
    </row>
    <row r="282" spans="1:27" ht="18" customHeight="1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28"/>
      <c r="T282" s="28"/>
      <c r="U282" s="28"/>
      <c r="V282" s="28"/>
      <c r="W282" s="28"/>
      <c r="X282" s="17"/>
    </row>
    <row r="283" spans="1:27" ht="18.75" customHeight="1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28"/>
      <c r="T283" s="28"/>
      <c r="U283" s="28"/>
      <c r="V283" s="28"/>
      <c r="W283" s="28"/>
      <c r="X283" s="17"/>
    </row>
    <row r="284" spans="1:27" ht="18.75" customHeight="1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28"/>
      <c r="T284" s="28"/>
      <c r="U284" s="28"/>
      <c r="V284" s="28"/>
      <c r="W284" s="28"/>
      <c r="X284" s="17"/>
    </row>
    <row r="285" spans="1:27" ht="18.75" customHeight="1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17"/>
    </row>
    <row r="286" spans="1:27" ht="18.75" customHeight="1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28"/>
      <c r="T286" s="28"/>
      <c r="U286" s="28"/>
      <c r="V286" s="28"/>
      <c r="W286" s="28"/>
      <c r="X286" s="17"/>
    </row>
    <row r="287" spans="1:27" ht="18.75" customHeight="1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28"/>
      <c r="T287" s="28"/>
      <c r="U287" s="28"/>
      <c r="V287" s="28"/>
      <c r="W287" s="28"/>
      <c r="X287" s="17"/>
    </row>
    <row r="288" spans="1:27" ht="18.75" customHeight="1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28"/>
      <c r="T288" s="28"/>
      <c r="U288" s="28"/>
      <c r="V288" s="28"/>
      <c r="W288" s="28"/>
      <c r="X288" s="17"/>
    </row>
    <row r="289" spans="1:24" ht="18.75" customHeight="1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28"/>
      <c r="T289" s="28"/>
      <c r="U289" s="28"/>
      <c r="V289" s="28"/>
      <c r="W289" s="28"/>
      <c r="X289" s="17"/>
    </row>
    <row r="290" spans="1:24" ht="18.75" customHeight="1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28"/>
      <c r="T290" s="28"/>
      <c r="U290" s="28"/>
      <c r="V290" s="28"/>
      <c r="W290" s="28"/>
      <c r="X290" s="17"/>
    </row>
    <row r="291" spans="1:24" ht="18.75" customHeight="1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28"/>
      <c r="T291" s="28"/>
      <c r="U291" s="28"/>
      <c r="V291" s="28"/>
      <c r="W291" s="28"/>
      <c r="X291" s="17"/>
    </row>
    <row r="292" spans="1:24" ht="18.75" customHeight="1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28"/>
      <c r="T292" s="28"/>
      <c r="U292" s="28"/>
      <c r="V292" s="28"/>
      <c r="W292" s="28"/>
      <c r="X292" s="17"/>
    </row>
    <row r="293" spans="1:24" ht="18.75" customHeight="1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28"/>
      <c r="T293" s="28"/>
      <c r="U293" s="28"/>
      <c r="V293" s="28"/>
      <c r="W293" s="28"/>
      <c r="X293" s="17"/>
    </row>
    <row r="294" spans="1:24" ht="18.75" customHeight="1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X294" s="17"/>
    </row>
    <row r="295" spans="1:24" ht="18.75" customHeight="1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28"/>
      <c r="T295" s="28"/>
      <c r="U295" s="28"/>
      <c r="V295" s="28"/>
      <c r="W295" s="28"/>
      <c r="X295" s="28"/>
    </row>
    <row r="296" spans="1:24" ht="18.75" customHeight="1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28"/>
      <c r="T296" s="28"/>
      <c r="U296" s="28"/>
      <c r="V296" s="28"/>
      <c r="W296" s="28"/>
      <c r="X296" s="28"/>
    </row>
    <row r="297" spans="1:24" ht="18.75" customHeight="1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28"/>
      <c r="T297" s="28"/>
      <c r="U297" s="28"/>
      <c r="V297" s="28"/>
      <c r="W297" s="28"/>
      <c r="X297" s="28"/>
    </row>
    <row r="298" spans="1:24" ht="18.75" customHeight="1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28"/>
      <c r="T298" s="28"/>
      <c r="U298" s="28"/>
      <c r="V298" s="28"/>
      <c r="W298" s="28"/>
      <c r="X298" s="28"/>
    </row>
    <row r="299" spans="1:24" ht="18.75" customHeight="1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28"/>
      <c r="T299" s="28"/>
      <c r="U299" s="28"/>
      <c r="V299" s="28"/>
      <c r="W299" s="28"/>
      <c r="X299" s="28"/>
    </row>
    <row r="300" spans="1:24" ht="18.75" customHeight="1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28"/>
      <c r="T300" s="28"/>
      <c r="U300" s="28"/>
      <c r="V300" s="28"/>
      <c r="W300" s="28"/>
      <c r="X300" s="28"/>
    </row>
    <row r="301" spans="1:24" ht="18.75" customHeight="1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28"/>
      <c r="T301" s="28"/>
      <c r="U301" s="28"/>
      <c r="V301" s="28"/>
      <c r="W301" s="28"/>
      <c r="X301" s="28"/>
    </row>
    <row r="302" spans="1:24" ht="18.75" customHeight="1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28"/>
      <c r="T302" s="28"/>
      <c r="U302" s="28"/>
      <c r="V302" s="28"/>
      <c r="W302" s="28"/>
      <c r="X302" s="28"/>
    </row>
    <row r="303" spans="1:24" ht="18.75" customHeight="1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 t="s">
        <v>5685</v>
      </c>
    </row>
    <row r="304" spans="1:24" ht="18.75" customHeight="1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</row>
    <row r="305" spans="1:24" ht="18.75" customHeight="1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</row>
    <row r="306" spans="1:24" ht="18.75" customHeight="1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</row>
    <row r="307" spans="1:24" ht="18.75" customHeight="1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</row>
    <row r="308" spans="1:24" ht="18.75" customHeight="1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</row>
    <row r="309" spans="1:24" ht="18.75" customHeight="1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</row>
    <row r="310" spans="1:24" ht="18.75" customHeight="1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</row>
    <row r="311" spans="1:24" ht="18.75" customHeight="1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28"/>
      <c r="T311" s="28"/>
      <c r="U311" s="28"/>
      <c r="V311" s="28"/>
      <c r="W311" s="28"/>
      <c r="X311" s="28"/>
    </row>
    <row r="312" spans="1:24" ht="18.75" customHeight="1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</row>
    <row r="313" spans="1:24" ht="18.75" customHeight="1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</row>
    <row r="314" spans="1:24" ht="18.75" customHeight="1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</row>
    <row r="315" spans="1:24" ht="18.75" customHeight="1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</row>
    <row r="316" spans="1:24" ht="18.75" customHeight="1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</row>
    <row r="317" spans="1:24" ht="18.75" customHeight="1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</row>
    <row r="318" spans="1:24" ht="18.75" customHeight="1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X318" s="28"/>
    </row>
    <row r="319" spans="1:24" ht="18.75" customHeight="1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28"/>
      <c r="T319" s="28"/>
      <c r="U319" s="28"/>
      <c r="V319" s="28"/>
      <c r="W319" s="28"/>
      <c r="X319" s="28"/>
    </row>
    <row r="320" spans="1:24" ht="18.75" customHeight="1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28"/>
      <c r="T320" s="28"/>
      <c r="U320" s="28"/>
      <c r="V320" s="28"/>
      <c r="W320" s="28"/>
      <c r="X320" s="28"/>
    </row>
    <row r="321" spans="1:24" ht="18.75" customHeight="1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</row>
    <row r="322" spans="1:24" ht="18.75" customHeight="1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</row>
    <row r="323" spans="1:24" ht="18.75" customHeight="1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</row>
    <row r="324" spans="1:24" ht="18.75" customHeight="1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28"/>
      <c r="T324" s="28"/>
      <c r="U324" s="28"/>
      <c r="V324" s="28"/>
      <c r="W324" s="28"/>
      <c r="X324" s="28"/>
    </row>
    <row r="325" spans="1:24" ht="18.75" customHeight="1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28"/>
      <c r="T325" s="28"/>
      <c r="U325" s="28"/>
      <c r="V325" s="28"/>
      <c r="W325" s="28"/>
      <c r="X325" s="28"/>
    </row>
    <row r="326" spans="1:24" ht="18.75" customHeight="1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28"/>
      <c r="T326" s="28"/>
      <c r="U326" s="28"/>
      <c r="V326" s="28"/>
      <c r="W326" s="28"/>
      <c r="X326" s="28"/>
    </row>
    <row r="327" spans="1:24" ht="18.75" customHeight="1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28"/>
      <c r="T327" s="28"/>
      <c r="U327" s="28"/>
      <c r="V327" s="28"/>
      <c r="W327" s="28"/>
      <c r="X327" s="28"/>
    </row>
    <row r="328" spans="1:24" ht="18.75" customHeight="1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</row>
    <row r="329" spans="1:24" ht="18.75" customHeight="1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</row>
    <row r="330" spans="1:24" ht="18.75" customHeight="1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28"/>
      <c r="T330" s="28"/>
      <c r="U330" s="28"/>
      <c r="V330" s="28"/>
      <c r="W330" s="28"/>
      <c r="X330" s="28"/>
    </row>
    <row r="331" spans="1:24" ht="18.75" customHeight="1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28"/>
    </row>
    <row r="332" spans="1:24" ht="18.75" customHeight="1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28"/>
      <c r="T332" s="28"/>
      <c r="U332" s="28"/>
      <c r="V332" s="28"/>
      <c r="W332" s="28"/>
      <c r="X332" s="28"/>
    </row>
    <row r="333" spans="1:24" ht="18.75" customHeight="1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</row>
    <row r="334" spans="1:24" ht="18.75" customHeight="1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28"/>
      <c r="T334" s="28"/>
      <c r="U334" s="28"/>
      <c r="V334" s="28"/>
      <c r="W334" s="28"/>
      <c r="X334" s="28"/>
    </row>
    <row r="335" spans="1:24" ht="18.75" customHeight="1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28"/>
      <c r="T335" s="28"/>
      <c r="U335" s="28"/>
      <c r="V335" s="28"/>
      <c r="W335" s="28"/>
      <c r="X335" s="28"/>
    </row>
    <row r="336" spans="1:24" ht="18.75" customHeight="1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</row>
    <row r="337" spans="1:24" ht="18.75" customHeight="1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</row>
    <row r="338" spans="1:24" ht="18.75" customHeight="1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28"/>
      <c r="T338" s="28"/>
      <c r="U338" s="28"/>
      <c r="V338" s="28"/>
      <c r="W338" s="28"/>
      <c r="X338" s="28"/>
    </row>
    <row r="339" spans="1:24" ht="18.75" customHeight="1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28"/>
      <c r="T339" s="28"/>
      <c r="U339" s="28"/>
      <c r="V339" s="28"/>
      <c r="W339" s="28"/>
      <c r="X339" s="28"/>
    </row>
    <row r="340" spans="1:24" ht="18.75" customHeight="1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</row>
    <row r="341" spans="1:24" ht="18.75" customHeight="1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28"/>
      <c r="T341" s="28"/>
      <c r="U341" s="28"/>
      <c r="V341" s="28"/>
      <c r="W341" s="28"/>
      <c r="X341" s="28"/>
    </row>
    <row r="342" spans="1:24" ht="18.75" customHeight="1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</row>
    <row r="343" spans="1:24" ht="18.75" customHeight="1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28"/>
      <c r="T343" s="28"/>
      <c r="U343" s="28"/>
      <c r="V343" s="28"/>
      <c r="W343" s="28"/>
      <c r="X343" s="28"/>
    </row>
    <row r="344" spans="1:24" ht="18.75" customHeight="1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28"/>
      <c r="T344" s="28"/>
      <c r="U344" s="28"/>
      <c r="V344" s="28"/>
      <c r="W344" s="28">
        <v>3</v>
      </c>
      <c r="X344" s="178" t="s">
        <v>5935</v>
      </c>
    </row>
    <row r="345" spans="1:24" ht="18.75" customHeight="1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28"/>
      <c r="T345" s="28"/>
      <c r="U345" s="28"/>
      <c r="V345" s="28"/>
      <c r="W345" s="28"/>
      <c r="X345" s="28"/>
    </row>
    <row r="346" spans="1:24" ht="18.75" customHeight="1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28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28"/>
    </row>
    <row r="348" spans="1:24" ht="18.75" customHeight="1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</row>
    <row r="350" spans="1:24" ht="18.75" customHeight="1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</row>
    <row r="351" spans="1:24" ht="18.75" customHeight="1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28"/>
      <c r="T352" s="28"/>
      <c r="U352" s="28"/>
      <c r="V352" s="28"/>
      <c r="W352" s="28"/>
      <c r="X352" s="28"/>
    </row>
    <row r="353" spans="1:24" ht="18.75" customHeight="1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</row>
    <row r="355" spans="1:24" ht="18.75" customHeight="1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28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28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34"/>
      <c r="T357" s="34"/>
      <c r="U357" s="34"/>
      <c r="V357" s="34"/>
      <c r="W357" s="34"/>
      <c r="X357" s="28"/>
    </row>
    <row r="358" spans="1:24" ht="18.75" customHeight="1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28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>
        <v>2</v>
      </c>
      <c r="X359" s="178" t="s">
        <v>5916</v>
      </c>
    </row>
    <row r="360" spans="1:24" ht="18.75" customHeight="1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28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28"/>
      <c r="T361" s="28"/>
      <c r="U361" s="28"/>
      <c r="V361" s="28"/>
      <c r="W361" s="28"/>
      <c r="X361" s="28"/>
    </row>
    <row r="362" spans="1:24" ht="18.75" customHeight="1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</row>
    <row r="363" spans="1:24" ht="18.75" customHeight="1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</row>
    <row r="365" spans="1:24" ht="18.75" customHeight="1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</row>
    <row r="366" spans="1:24" ht="18.75" customHeight="1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28"/>
      <c r="T366" s="28"/>
      <c r="U366" s="28"/>
      <c r="V366" s="28"/>
      <c r="W366" s="28"/>
      <c r="X366" s="28"/>
    </row>
    <row r="367" spans="1:24" ht="18.75" customHeight="1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</row>
    <row r="368" spans="1:24" ht="18.75" customHeight="1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28"/>
      <c r="T368" s="28"/>
      <c r="U368" s="28"/>
      <c r="V368" s="28"/>
      <c r="W368" s="28"/>
      <c r="X368" s="28"/>
    </row>
    <row r="369" spans="1:24" ht="18.75" customHeight="1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28"/>
      <c r="T369" s="28"/>
      <c r="U369" s="28"/>
      <c r="V369" s="28"/>
      <c r="W369" s="28"/>
      <c r="X369" s="28"/>
    </row>
    <row r="370" spans="1:24" ht="18.75" customHeight="1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28"/>
      <c r="T370" s="28"/>
      <c r="U370" s="28"/>
      <c r="V370" s="28"/>
      <c r="W370" s="28"/>
      <c r="X370" s="28"/>
    </row>
    <row r="371" spans="1:24" ht="18.75" customHeight="1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</row>
    <row r="372" spans="1:24" ht="18.75" customHeight="1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</row>
    <row r="373" spans="1:24" ht="18.75" customHeight="1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28"/>
      <c r="T373" s="28"/>
      <c r="U373" s="28"/>
      <c r="V373" s="28"/>
      <c r="W373" s="28"/>
      <c r="X373" s="28"/>
    </row>
    <row r="374" spans="1:24" ht="18.75" customHeight="1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</row>
    <row r="375" spans="1:24" ht="18.75" customHeight="1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</row>
    <row r="376" spans="1:24" ht="18.75" customHeight="1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>
        <v>3</v>
      </c>
      <c r="V376" s="28"/>
      <c r="W376" s="28">
        <v>3</v>
      </c>
      <c r="X376" s="28"/>
    </row>
    <row r="377" spans="1:24" ht="18.75" customHeight="1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X377" s="28"/>
    </row>
    <row r="378" spans="1:24" ht="18.75" customHeight="1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179" t="s">
        <v>5692</v>
      </c>
    </row>
    <row r="379" spans="1:24" ht="18.75" customHeight="1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>
        <v>15</v>
      </c>
      <c r="X379" s="28"/>
    </row>
    <row r="380" spans="1:24" ht="18.75" customHeight="1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</row>
    <row r="381" spans="1:24" ht="18.75" customHeight="1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28"/>
      <c r="T381" s="28"/>
      <c r="U381" s="28"/>
      <c r="V381" s="28"/>
      <c r="W381" s="28"/>
      <c r="X381" s="28"/>
    </row>
    <row r="382" spans="1:24" ht="18.75" customHeight="1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28"/>
      <c r="T382" s="28"/>
      <c r="U382" s="28"/>
      <c r="V382" s="28"/>
      <c r="W382" s="28"/>
      <c r="X382" s="28"/>
    </row>
    <row r="383" spans="1:24" ht="18.75" customHeight="1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</row>
    <row r="384" spans="1:24" ht="18.75" customHeight="1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</row>
    <row r="385" spans="1:24" ht="18.75" customHeight="1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</row>
    <row r="386" spans="1:24" ht="18.75" customHeight="1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</row>
    <row r="387" spans="1:24" ht="18.75" customHeight="1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</row>
    <row r="388" spans="1:24" ht="18.75" customHeight="1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X388" s="28"/>
    </row>
    <row r="389" spans="1:24" ht="18.75" customHeight="1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</row>
    <row r="390" spans="1:24" ht="18.75" customHeight="1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 t="s">
        <v>5804</v>
      </c>
    </row>
    <row r="391" spans="1:24" ht="18.75" customHeight="1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243" t="s">
        <v>5714</v>
      </c>
    </row>
    <row r="392" spans="1:24" ht="18.75" customHeight="1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</row>
    <row r="393" spans="1:24" ht="18.75" customHeight="1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</row>
    <row r="394" spans="1:24" ht="18.75" customHeight="1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28"/>
      <c r="T394" s="28"/>
      <c r="U394" s="28"/>
      <c r="V394" s="28"/>
      <c r="W394" s="28"/>
      <c r="X394" s="28"/>
    </row>
    <row r="395" spans="1:24" ht="18.75" customHeight="1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28"/>
      <c r="T395" s="28"/>
      <c r="U395" s="28"/>
      <c r="V395" s="28"/>
      <c r="W395" s="28"/>
      <c r="X395" s="28"/>
    </row>
    <row r="396" spans="1:24" ht="18.75" customHeight="1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28"/>
      <c r="T396" s="28"/>
      <c r="U396" s="28"/>
      <c r="V396" s="28"/>
      <c r="W396" s="28"/>
      <c r="X396" s="28"/>
    </row>
    <row r="397" spans="1:24" ht="18.75" customHeight="1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</row>
    <row r="398" spans="1:24" ht="18.75" customHeight="1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28"/>
      <c r="T398" s="28"/>
      <c r="U398" s="28"/>
      <c r="V398" s="28"/>
      <c r="W398" s="28"/>
      <c r="X398" s="28"/>
    </row>
    <row r="399" spans="1:24" ht="18.75" customHeight="1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</row>
    <row r="400" spans="1:24" ht="18.75" customHeight="1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28"/>
      <c r="T400" s="28"/>
      <c r="U400" s="28"/>
      <c r="V400" s="28"/>
      <c r="W400" s="28"/>
      <c r="X400" s="28"/>
    </row>
    <row r="401" spans="1:24" ht="18.75" customHeight="1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</row>
    <row r="402" spans="1:24" ht="18.75" customHeight="1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28"/>
      <c r="T402" s="28"/>
      <c r="U402" s="28"/>
      <c r="V402" s="28"/>
      <c r="W402" s="28"/>
      <c r="X402" s="28"/>
    </row>
    <row r="403" spans="1:24" ht="18.75" customHeight="1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28"/>
      <c r="T403" s="28"/>
      <c r="U403" s="28"/>
      <c r="V403" s="28"/>
      <c r="W403" s="28"/>
      <c r="X403" s="28"/>
    </row>
    <row r="404" spans="1:24" ht="18.75" customHeight="1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28"/>
      <c r="T404" s="28"/>
      <c r="U404" s="28"/>
      <c r="V404" s="28"/>
      <c r="W404" s="28"/>
      <c r="X404" s="28"/>
    </row>
    <row r="405" spans="1:24" ht="18.75" customHeight="1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28"/>
      <c r="T405" s="28"/>
      <c r="U405" s="28"/>
      <c r="V405" s="28"/>
      <c r="W405" s="28"/>
      <c r="X405" s="28"/>
    </row>
    <row r="406" spans="1:24" ht="18.75" customHeight="1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28"/>
      <c r="T406" s="28"/>
      <c r="U406" s="28"/>
      <c r="V406" s="28"/>
      <c r="W406" s="28"/>
      <c r="X406" s="28"/>
    </row>
    <row r="407" spans="1:24" ht="18.75" customHeight="1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28"/>
      <c r="T407" s="28"/>
      <c r="U407" s="28"/>
      <c r="V407" s="28"/>
      <c r="W407" s="28"/>
      <c r="X407" s="28"/>
    </row>
    <row r="408" spans="1:24" ht="18.75" customHeight="1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28"/>
      <c r="T408" s="28"/>
      <c r="U408" s="28"/>
      <c r="V408" s="28"/>
      <c r="W408" s="28"/>
      <c r="X408" s="28"/>
    </row>
    <row r="409" spans="1:24" ht="18.75" customHeight="1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28"/>
      <c r="T409" s="28"/>
      <c r="U409" s="28"/>
      <c r="V409" s="28"/>
      <c r="W409" s="28"/>
      <c r="X409" s="28"/>
    </row>
    <row r="410" spans="1:24" ht="18.75" customHeight="1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28"/>
      <c r="T410" s="28"/>
      <c r="U410" s="28"/>
      <c r="V410" s="28"/>
      <c r="W410" s="28"/>
      <c r="X410" s="28"/>
    </row>
    <row r="411" spans="1:24" ht="18.75" customHeight="1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28"/>
      <c r="T411" s="28"/>
      <c r="U411" s="28"/>
      <c r="V411" s="28"/>
      <c r="W411" s="28"/>
      <c r="X411" s="28"/>
    </row>
    <row r="412" spans="1:24" ht="18.75" customHeight="1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28"/>
      <c r="T412" s="28"/>
      <c r="U412" s="28"/>
      <c r="V412" s="28"/>
      <c r="W412" s="28"/>
      <c r="X412" s="28"/>
    </row>
    <row r="413" spans="1:24" ht="18.75" customHeight="1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28"/>
      <c r="T413" s="28"/>
      <c r="U413" s="28"/>
      <c r="V413" s="28"/>
      <c r="W413" s="28"/>
      <c r="X413" s="28"/>
    </row>
    <row r="414" spans="1:24" ht="18.75" customHeight="1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28"/>
      <c r="T414" s="28"/>
      <c r="U414" s="28"/>
      <c r="V414" s="28"/>
      <c r="W414" s="28"/>
      <c r="X414" s="28"/>
    </row>
    <row r="415" spans="1:24" ht="18.75" customHeight="1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28"/>
      <c r="T415" s="28"/>
      <c r="U415" s="28"/>
      <c r="V415" s="28"/>
      <c r="W415" s="28"/>
      <c r="X415" s="28"/>
    </row>
    <row r="416" spans="1:24" ht="18.75" customHeight="1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28"/>
      <c r="T416" s="28"/>
      <c r="U416" s="28"/>
      <c r="V416" s="28"/>
      <c r="W416" s="28"/>
      <c r="X416" s="28"/>
    </row>
    <row r="417" spans="1:24" ht="18.75" customHeight="1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X417" s="28"/>
    </row>
    <row r="418" spans="1:24" ht="18.75" customHeight="1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</row>
    <row r="419" spans="1:24" ht="18.75" customHeight="1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</row>
    <row r="420" spans="1:24" ht="18.75" customHeight="1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28"/>
      <c r="T420" s="28"/>
      <c r="U420" s="28"/>
      <c r="V420" s="28"/>
      <c r="W420" s="28"/>
      <c r="X420" s="28"/>
    </row>
    <row r="421" spans="1:24" ht="18.75" customHeight="1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</row>
    <row r="422" spans="1:24" ht="18.75" customHeight="1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</row>
    <row r="423" spans="1:24" ht="18.75" customHeight="1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28"/>
      <c r="T423" s="28"/>
      <c r="U423" s="28"/>
      <c r="V423" s="28"/>
      <c r="W423" s="28"/>
      <c r="X423" s="28"/>
    </row>
    <row r="424" spans="1:24" ht="18.75" customHeight="1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28"/>
      <c r="T424" s="28"/>
      <c r="U424" s="28"/>
      <c r="V424" s="28"/>
      <c r="W424" s="28"/>
      <c r="X424" s="28"/>
    </row>
    <row r="425" spans="1:24" ht="18.75" customHeight="1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>
        <v>5</v>
      </c>
      <c r="X425" s="178" t="s">
        <v>5935</v>
      </c>
    </row>
    <row r="426" spans="1:24" ht="18.75" customHeight="1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34"/>
      <c r="X426" s="28"/>
    </row>
    <row r="427" spans="1:24" ht="18.75" customHeight="1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>
        <v>5</v>
      </c>
      <c r="X427" s="178" t="s">
        <v>5938</v>
      </c>
    </row>
    <row r="428" spans="1:24" ht="18.75" customHeight="1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34"/>
      <c r="T428" s="34"/>
      <c r="U428" s="34"/>
      <c r="V428" s="34"/>
      <c r="W428" s="34"/>
      <c r="X428" s="28"/>
    </row>
    <row r="429" spans="1:24" ht="18.75" customHeight="1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28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34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>
      <c r="A431" s="201"/>
      <c r="B431" s="187">
        <v>3177</v>
      </c>
      <c r="C431" s="38" t="s">
        <v>5384</v>
      </c>
      <c r="D431" s="28">
        <v>4128463813</v>
      </c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>
        <v>5</v>
      </c>
      <c r="P431" s="28"/>
      <c r="Q431" s="34"/>
      <c r="R431" s="34"/>
      <c r="S431" s="34"/>
      <c r="T431" s="34"/>
      <c r="U431" s="34"/>
      <c r="V431" s="34"/>
      <c r="W431" s="34"/>
      <c r="X431" s="28"/>
    </row>
    <row r="432" spans="1:24" ht="18.75" customHeight="1">
      <c r="A432" s="201"/>
      <c r="B432" s="187">
        <v>3229</v>
      </c>
      <c r="C432" s="38" t="s">
        <v>5951</v>
      </c>
      <c r="D432" s="28">
        <v>4128899593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34"/>
      <c r="R432" s="28">
        <v>4</v>
      </c>
      <c r="S432" s="28"/>
      <c r="T432" s="28"/>
      <c r="U432" s="28"/>
      <c r="V432" s="28"/>
      <c r="W432" s="28">
        <v>5</v>
      </c>
      <c r="X432" s="178" t="s">
        <v>5950</v>
      </c>
    </row>
    <row r="433" spans="1:24" ht="18.75" customHeight="1">
      <c r="A433" s="201"/>
      <c r="B433" s="187">
        <v>2437</v>
      </c>
      <c r="C433" s="38" t="s">
        <v>3812</v>
      </c>
      <c r="D433" s="28">
        <v>4128462728</v>
      </c>
      <c r="E433" s="28"/>
      <c r="F433" s="28"/>
      <c r="G433" s="28">
        <v>5</v>
      </c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34"/>
      <c r="S433" s="34"/>
      <c r="T433" s="34"/>
      <c r="U433" s="34"/>
      <c r="V433" s="34"/>
      <c r="W433" s="34"/>
      <c r="X433" s="28"/>
    </row>
    <row r="434" spans="1:24" ht="18.75" customHeight="1">
      <c r="A434" s="201"/>
      <c r="B434" s="187">
        <v>2437</v>
      </c>
      <c r="C434" s="38" t="s">
        <v>5727</v>
      </c>
      <c r="D434" s="28">
        <v>4128629637</v>
      </c>
      <c r="E434" s="28"/>
      <c r="F434" s="28"/>
      <c r="G434" s="28"/>
      <c r="H434" s="28">
        <v>10</v>
      </c>
      <c r="I434" s="28"/>
      <c r="J434" s="28">
        <v>5</v>
      </c>
      <c r="K434" s="28"/>
      <c r="L434" s="28"/>
      <c r="M434" s="28"/>
      <c r="N434" s="28"/>
      <c r="O434" s="28"/>
      <c r="P434" s="28">
        <v>10</v>
      </c>
      <c r="Q434" s="34"/>
      <c r="R434" s="34"/>
      <c r="S434" s="34"/>
      <c r="T434" s="34"/>
      <c r="U434" s="34"/>
      <c r="V434" s="34"/>
      <c r="W434" s="34"/>
      <c r="X434" s="28"/>
    </row>
    <row r="435" spans="1:24" ht="18.75" customHeight="1">
      <c r="A435" s="201"/>
      <c r="B435" s="187">
        <v>2020</v>
      </c>
      <c r="C435" s="38" t="s">
        <v>3832</v>
      </c>
      <c r="D435" s="28">
        <v>4128898960</v>
      </c>
      <c r="E435" s="28"/>
      <c r="F435" s="28"/>
      <c r="G435" s="28"/>
      <c r="H435" s="34"/>
      <c r="I435" s="34"/>
      <c r="J435" s="34"/>
      <c r="K435" s="34"/>
      <c r="L435" s="34"/>
      <c r="M435" s="34"/>
      <c r="N435" s="34"/>
      <c r="O435" s="34"/>
      <c r="P435" s="28"/>
      <c r="Q435" s="34"/>
      <c r="R435" s="28">
        <v>3</v>
      </c>
      <c r="S435" s="28"/>
      <c r="T435" s="28"/>
      <c r="U435" s="28"/>
      <c r="V435" s="28"/>
      <c r="W435" s="28">
        <v>5</v>
      </c>
      <c r="X435" s="178" t="s">
        <v>5945</v>
      </c>
    </row>
    <row r="436" spans="1:24" ht="18.75" customHeight="1">
      <c r="A436" s="201"/>
      <c r="B436" s="187">
        <v>5488</v>
      </c>
      <c r="C436" s="38" t="s">
        <v>3823</v>
      </c>
      <c r="D436" s="28">
        <v>4128629715</v>
      </c>
      <c r="E436" s="28"/>
      <c r="F436" s="28"/>
      <c r="G436" s="28"/>
      <c r="H436" s="28">
        <v>10</v>
      </c>
      <c r="I436" s="34"/>
      <c r="J436" s="34"/>
      <c r="K436" s="34"/>
      <c r="L436" s="34"/>
      <c r="M436" s="34"/>
      <c r="N436" s="34"/>
      <c r="O436" s="34"/>
      <c r="P436" s="28"/>
      <c r="Q436" s="34"/>
      <c r="R436" s="34"/>
      <c r="S436" s="34"/>
      <c r="T436" s="34"/>
      <c r="U436" s="34"/>
      <c r="V436" s="34"/>
      <c r="W436" s="34"/>
      <c r="X436" s="28"/>
    </row>
    <row r="437" spans="1:24" ht="18.75" customHeight="1">
      <c r="A437" s="201"/>
      <c r="B437" s="187">
        <v>5488</v>
      </c>
      <c r="C437" s="38" t="s">
        <v>3823</v>
      </c>
      <c r="D437" s="28">
        <v>4128778018</v>
      </c>
      <c r="E437" s="28"/>
      <c r="F437" s="28"/>
      <c r="G437" s="28"/>
      <c r="H437" s="34"/>
      <c r="I437" s="34"/>
      <c r="J437" s="34"/>
      <c r="K437" s="34"/>
      <c r="L437" s="34"/>
      <c r="M437" s="34"/>
      <c r="N437" s="34"/>
      <c r="O437" s="28">
        <v>10</v>
      </c>
      <c r="P437" s="28"/>
      <c r="Q437" s="34"/>
      <c r="R437" s="34"/>
      <c r="S437" s="34"/>
      <c r="T437" s="34"/>
      <c r="U437" s="34"/>
      <c r="V437" s="34"/>
      <c r="W437" s="34"/>
      <c r="X437" s="28"/>
    </row>
    <row r="438" spans="1:24" ht="18.75" customHeight="1">
      <c r="A438" s="201"/>
      <c r="B438" s="187">
        <v>5665</v>
      </c>
      <c r="C438" s="38" t="s">
        <v>3939</v>
      </c>
      <c r="D438" s="28">
        <v>4128467212</v>
      </c>
      <c r="E438" s="28"/>
      <c r="F438" s="28"/>
      <c r="G438" s="28">
        <v>5</v>
      </c>
      <c r="H438" s="28"/>
      <c r="I438" s="28"/>
      <c r="J438" s="28"/>
      <c r="K438" s="28"/>
      <c r="L438" s="28"/>
      <c r="M438" s="28"/>
      <c r="N438" s="28"/>
      <c r="O438" s="28">
        <v>5</v>
      </c>
      <c r="P438" s="28"/>
      <c r="Q438" s="34"/>
      <c r="R438" s="34"/>
      <c r="S438" s="34"/>
      <c r="T438" s="34"/>
      <c r="U438" s="34"/>
      <c r="V438" s="34"/>
      <c r="W438" s="34"/>
      <c r="X438" s="28"/>
    </row>
    <row r="439" spans="1:24" ht="18.75" customHeight="1">
      <c r="A439" s="201"/>
      <c r="B439" s="187">
        <v>2020</v>
      </c>
      <c r="C439" s="38" t="s">
        <v>3832</v>
      </c>
      <c r="D439" s="28">
        <v>4128899781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34"/>
      <c r="R439" s="28">
        <v>3</v>
      </c>
      <c r="S439" s="28"/>
      <c r="T439" s="28"/>
      <c r="U439" s="28"/>
      <c r="V439" s="28"/>
      <c r="W439" s="28">
        <v>3</v>
      </c>
      <c r="X439" s="178" t="s">
        <v>5948</v>
      </c>
    </row>
    <row r="440" spans="1:24" ht="18.75" customHeight="1">
      <c r="A440" s="201"/>
      <c r="B440" s="187">
        <v>5580</v>
      </c>
      <c r="C440" s="38" t="s">
        <v>5209</v>
      </c>
      <c r="D440" s="28">
        <v>4128465256</v>
      </c>
      <c r="E440" s="28">
        <v>3</v>
      </c>
      <c r="F440" s="28">
        <v>3</v>
      </c>
      <c r="G440" s="28">
        <v>5</v>
      </c>
      <c r="H440" s="28"/>
      <c r="I440" s="28"/>
      <c r="J440" s="28"/>
      <c r="K440" s="28"/>
      <c r="L440" s="28"/>
      <c r="M440" s="28"/>
      <c r="N440" s="28"/>
      <c r="O440" s="28">
        <v>5</v>
      </c>
      <c r="P440" s="28"/>
      <c r="Q440" s="34"/>
      <c r="R440" s="34"/>
      <c r="S440" s="34"/>
      <c r="T440" s="34"/>
      <c r="U440" s="34"/>
      <c r="V440" s="34"/>
      <c r="W440" s="34"/>
      <c r="X440" s="28"/>
    </row>
    <row r="441" spans="1:24" ht="18.75" customHeight="1">
      <c r="A441" s="201"/>
      <c r="B441" s="187">
        <v>5580</v>
      </c>
      <c r="C441" s="38" t="s">
        <v>5209</v>
      </c>
      <c r="D441" s="28">
        <v>4128807463</v>
      </c>
      <c r="E441" s="28"/>
      <c r="F441" s="28"/>
      <c r="G441" s="28"/>
      <c r="H441" s="28">
        <v>5</v>
      </c>
      <c r="I441" s="28"/>
      <c r="J441" s="28"/>
      <c r="K441" s="28"/>
      <c r="L441" s="28"/>
      <c r="M441" s="28"/>
      <c r="N441" s="28"/>
      <c r="O441" s="28"/>
      <c r="P441" s="28"/>
      <c r="Q441" s="34"/>
      <c r="R441" s="34"/>
      <c r="S441" s="34"/>
      <c r="T441" s="34"/>
      <c r="U441" s="34"/>
      <c r="V441" s="34"/>
      <c r="W441" s="34"/>
      <c r="X441" s="28"/>
    </row>
    <row r="442" spans="1:24" ht="18.75" customHeight="1">
      <c r="A442" s="201"/>
      <c r="B442" s="187">
        <v>3169</v>
      </c>
      <c r="C442" s="38" t="s">
        <v>4592</v>
      </c>
      <c r="D442" s="28">
        <v>4128883102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34"/>
      <c r="R442" s="28">
        <v>5</v>
      </c>
      <c r="S442" s="28">
        <v>5</v>
      </c>
      <c r="T442" s="28">
        <v>5</v>
      </c>
      <c r="U442" s="28">
        <v>5</v>
      </c>
      <c r="V442" s="28">
        <v>5</v>
      </c>
      <c r="W442" s="28">
        <v>5</v>
      </c>
      <c r="X442" s="178" t="s">
        <v>5937</v>
      </c>
    </row>
    <row r="443" spans="1:24" ht="18.75" customHeight="1">
      <c r="A443" s="201"/>
      <c r="B443" s="187">
        <v>5636</v>
      </c>
      <c r="C443" s="38" t="s">
        <v>5207</v>
      </c>
      <c r="D443" s="28">
        <v>4128467130</v>
      </c>
      <c r="E443" s="28">
        <v>3</v>
      </c>
      <c r="F443" s="28">
        <v>3</v>
      </c>
      <c r="G443" s="28">
        <v>10</v>
      </c>
      <c r="H443" s="28">
        <v>10</v>
      </c>
      <c r="I443" s="28"/>
      <c r="J443" s="28"/>
      <c r="K443" s="28"/>
      <c r="L443" s="28"/>
      <c r="M443" s="28"/>
      <c r="N443" s="28"/>
      <c r="O443" s="28">
        <v>10</v>
      </c>
      <c r="P443" s="28"/>
      <c r="Q443" s="34"/>
      <c r="R443" s="34"/>
      <c r="S443" s="34"/>
      <c r="T443" s="34"/>
      <c r="U443" s="34"/>
      <c r="V443" s="34"/>
      <c r="W443" s="34"/>
      <c r="X443" s="28"/>
    </row>
    <row r="444" spans="1:24" ht="18.75" customHeight="1">
      <c r="A444" s="201"/>
      <c r="B444" s="187">
        <v>2020</v>
      </c>
      <c r="C444" s="38" t="s">
        <v>3832</v>
      </c>
      <c r="D444" s="28">
        <v>4128899781</v>
      </c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34"/>
      <c r="R444" s="28">
        <v>5</v>
      </c>
      <c r="S444" s="28"/>
      <c r="T444" s="28"/>
      <c r="U444" s="28">
        <v>5</v>
      </c>
      <c r="V444" s="28">
        <v>5</v>
      </c>
      <c r="W444" s="28">
        <v>5</v>
      </c>
      <c r="X444" s="178" t="s">
        <v>5948</v>
      </c>
    </row>
    <row r="445" spans="1:24" ht="18.75" customHeight="1">
      <c r="A445" s="201"/>
      <c r="B445" s="187">
        <v>5582</v>
      </c>
      <c r="C445" s="38" t="s">
        <v>3091</v>
      </c>
      <c r="D445" s="28">
        <v>4128465264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>
        <v>5</v>
      </c>
      <c r="P445" s="28"/>
      <c r="Q445" s="34"/>
      <c r="R445" s="34"/>
      <c r="S445" s="34"/>
      <c r="T445" s="34"/>
      <c r="U445" s="34"/>
      <c r="V445" s="34"/>
      <c r="W445" s="34"/>
      <c r="X445" s="28"/>
    </row>
    <row r="446" spans="1:24" ht="18.75" customHeight="1">
      <c r="A446" s="201"/>
      <c r="B446" s="187">
        <v>3231</v>
      </c>
      <c r="C446" s="38" t="s">
        <v>3158</v>
      </c>
      <c r="D446" s="28">
        <v>4128625963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34"/>
      <c r="R446" s="28">
        <v>5</v>
      </c>
      <c r="S446" s="246"/>
      <c r="T446" s="246"/>
      <c r="U446" s="28">
        <v>5</v>
      </c>
      <c r="V446" s="28">
        <v>5</v>
      </c>
      <c r="W446" s="28">
        <v>5</v>
      </c>
      <c r="X446" s="178" t="s">
        <v>5913</v>
      </c>
    </row>
    <row r="447" spans="1:24" ht="18.75" customHeight="1">
      <c r="A447" s="201"/>
      <c r="B447" s="187">
        <v>3169</v>
      </c>
      <c r="C447" s="38" t="s">
        <v>4592</v>
      </c>
      <c r="D447" s="28">
        <v>4128807435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34"/>
      <c r="S447" s="28">
        <v>5</v>
      </c>
      <c r="T447" s="28">
        <v>5</v>
      </c>
      <c r="U447" s="34"/>
      <c r="V447" s="34"/>
      <c r="W447" s="34"/>
      <c r="X447" s="178" t="s">
        <v>5912</v>
      </c>
    </row>
    <row r="448" spans="1:24" ht="18.75" customHeight="1">
      <c r="A448" s="216" t="s">
        <v>5728</v>
      </c>
      <c r="B448" s="187" t="s">
        <v>5729</v>
      </c>
      <c r="C448" s="38" t="s">
        <v>5730</v>
      </c>
      <c r="D448" s="28">
        <v>4232</v>
      </c>
      <c r="E448" s="28"/>
      <c r="F448" s="28"/>
      <c r="G448" s="28">
        <v>5</v>
      </c>
      <c r="H448" s="28">
        <v>10</v>
      </c>
      <c r="I448" s="28">
        <v>4</v>
      </c>
      <c r="J448" s="28"/>
      <c r="K448" s="28"/>
      <c r="L448" s="28"/>
      <c r="M448" s="28"/>
      <c r="N448" s="28"/>
      <c r="O448" s="28">
        <v>7</v>
      </c>
      <c r="P448" s="28">
        <v>10</v>
      </c>
      <c r="Q448" s="34"/>
      <c r="R448" s="34"/>
      <c r="S448" s="34"/>
      <c r="T448" s="34"/>
      <c r="U448" s="34"/>
      <c r="V448" s="34"/>
      <c r="W448" s="34"/>
      <c r="X448" s="28"/>
    </row>
    <row r="449" spans="1:24" ht="18.75" customHeight="1">
      <c r="A449" s="216" t="s">
        <v>5284</v>
      </c>
      <c r="B449" s="187">
        <v>5207</v>
      </c>
      <c r="C449" s="38" t="s">
        <v>1484</v>
      </c>
      <c r="D449" s="28">
        <v>4128569916</v>
      </c>
      <c r="E449" s="28"/>
      <c r="F449" s="28"/>
      <c r="G449" s="28">
        <v>10</v>
      </c>
      <c r="H449" s="28">
        <v>10</v>
      </c>
      <c r="I449" s="28"/>
      <c r="J449" s="28"/>
      <c r="K449" s="28"/>
      <c r="L449" s="28"/>
      <c r="M449" s="28"/>
      <c r="N449" s="28"/>
      <c r="O449" s="28"/>
      <c r="P449" s="28"/>
      <c r="Q449" s="34"/>
      <c r="R449" s="34"/>
      <c r="S449" s="34"/>
      <c r="T449" s="34"/>
      <c r="U449" s="34"/>
      <c r="V449" s="34"/>
      <c r="W449" s="34"/>
      <c r="X449" s="28"/>
    </row>
    <row r="450" spans="1:24" ht="18.75" customHeight="1">
      <c r="A450" s="201"/>
      <c r="B450" s="187">
        <v>3910</v>
      </c>
      <c r="C450" s="38" t="s">
        <v>4370</v>
      </c>
      <c r="D450" s="28">
        <v>4128443932</v>
      </c>
      <c r="E450" s="28"/>
      <c r="F450" s="28"/>
      <c r="G450" s="28">
        <v>5</v>
      </c>
      <c r="H450" s="28">
        <v>10</v>
      </c>
      <c r="I450" s="28"/>
      <c r="J450" s="28">
        <v>10</v>
      </c>
      <c r="K450" s="28"/>
      <c r="L450" s="28"/>
      <c r="M450" s="28"/>
      <c r="N450" s="28"/>
      <c r="O450" s="28">
        <v>10</v>
      </c>
      <c r="P450" s="28"/>
      <c r="Q450" s="34"/>
      <c r="R450" s="34"/>
      <c r="S450" s="34"/>
      <c r="T450" s="34"/>
      <c r="U450" s="34"/>
      <c r="V450" s="34"/>
      <c r="W450" s="34"/>
      <c r="X450" s="28"/>
    </row>
    <row r="451" spans="1:24" ht="18.75" customHeight="1">
      <c r="A451" s="201"/>
      <c r="B451" s="187">
        <v>5190</v>
      </c>
      <c r="C451" s="38" t="s">
        <v>3804</v>
      </c>
      <c r="D451" s="28">
        <v>4128556418</v>
      </c>
      <c r="E451" s="28"/>
      <c r="F451" s="28"/>
      <c r="G451" s="28">
        <v>5</v>
      </c>
      <c r="H451" s="28">
        <v>15</v>
      </c>
      <c r="I451" s="28"/>
      <c r="J451" s="28"/>
      <c r="K451" s="28"/>
      <c r="L451" s="28"/>
      <c r="M451" s="28"/>
      <c r="N451" s="28"/>
      <c r="O451" s="28">
        <v>6</v>
      </c>
      <c r="P451" s="28"/>
      <c r="Q451" s="34"/>
      <c r="R451" s="34"/>
      <c r="S451" s="34"/>
      <c r="T451" s="34"/>
      <c r="U451" s="34"/>
      <c r="V451" s="34"/>
      <c r="W451" s="34"/>
      <c r="X451" s="28"/>
    </row>
    <row r="452" spans="1:24" ht="18.75" customHeight="1">
      <c r="A452" s="201"/>
      <c r="B452" s="187">
        <v>3290</v>
      </c>
      <c r="C452" s="38" t="s">
        <v>1870</v>
      </c>
      <c r="D452" s="28">
        <v>4128580047</v>
      </c>
      <c r="E452" s="28"/>
      <c r="F452" s="28"/>
      <c r="G452" s="28">
        <v>5</v>
      </c>
      <c r="H452" s="28">
        <v>10</v>
      </c>
      <c r="I452" s="28"/>
      <c r="J452" s="28"/>
      <c r="K452" s="28"/>
      <c r="L452" s="28"/>
      <c r="M452" s="28"/>
      <c r="N452" s="28"/>
      <c r="O452" s="28">
        <v>3</v>
      </c>
      <c r="P452" s="28">
        <v>5</v>
      </c>
      <c r="Q452" s="34"/>
      <c r="R452" s="34"/>
      <c r="S452" s="34"/>
      <c r="T452" s="34"/>
      <c r="U452" s="34"/>
      <c r="V452" s="34"/>
      <c r="W452" s="34"/>
      <c r="X452" s="28"/>
    </row>
    <row r="453" spans="1:24" ht="18.75" customHeight="1">
      <c r="A453" s="201"/>
      <c r="B453" s="187">
        <v>3088</v>
      </c>
      <c r="C453" s="38" t="s">
        <v>1485</v>
      </c>
      <c r="D453" s="28">
        <v>4128539532</v>
      </c>
      <c r="E453" s="28"/>
      <c r="F453" s="28"/>
      <c r="G453" s="28">
        <v>5</v>
      </c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5</v>
      </c>
      <c r="P453" s="28"/>
      <c r="Q453" s="34"/>
      <c r="R453" s="34"/>
      <c r="S453" s="34"/>
      <c r="T453" s="34"/>
      <c r="U453" s="34"/>
      <c r="V453" s="34"/>
      <c r="W453" s="34"/>
      <c r="X453" s="28"/>
    </row>
    <row r="454" spans="1:24" ht="18.75" customHeight="1">
      <c r="A454" s="201"/>
      <c r="B454" s="187">
        <v>3131</v>
      </c>
      <c r="C454" s="38" t="s">
        <v>5731</v>
      </c>
      <c r="D454" s="28">
        <v>4128546310</v>
      </c>
      <c r="E454" s="28"/>
      <c r="F454" s="28"/>
      <c r="G454" s="28">
        <v>5</v>
      </c>
      <c r="H454" s="28">
        <v>5</v>
      </c>
      <c r="I454" s="28"/>
      <c r="J454" s="28"/>
      <c r="K454" s="28"/>
      <c r="L454" s="28"/>
      <c r="M454" s="28"/>
      <c r="N454" s="28"/>
      <c r="O454" s="28">
        <v>5</v>
      </c>
      <c r="P454" s="28"/>
      <c r="Q454" s="34"/>
      <c r="R454" s="34"/>
      <c r="S454" s="34"/>
      <c r="T454" s="34"/>
      <c r="U454" s="34"/>
      <c r="V454" s="34"/>
      <c r="W454" s="34"/>
      <c r="X454" s="28"/>
    </row>
    <row r="455" spans="1:24" ht="18.75" customHeight="1">
      <c r="A455" s="201"/>
      <c r="B455" s="187">
        <v>3089</v>
      </c>
      <c r="C455" s="38" t="s">
        <v>3375</v>
      </c>
      <c r="D455" s="28">
        <v>4128626715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/>
      <c r="P455" s="28">
        <v>5</v>
      </c>
      <c r="Q455" s="34"/>
      <c r="R455" s="34"/>
      <c r="S455" s="34"/>
      <c r="T455" s="34"/>
      <c r="U455" s="34"/>
      <c r="V455" s="34"/>
      <c r="W455" s="34"/>
      <c r="X455" s="28"/>
    </row>
    <row r="456" spans="1:24" ht="18.75" customHeight="1">
      <c r="A456" s="201"/>
      <c r="B456" s="187">
        <v>3132</v>
      </c>
      <c r="C456" s="38" t="s">
        <v>4766</v>
      </c>
      <c r="D456" s="28">
        <v>4128402781</v>
      </c>
      <c r="E456" s="28"/>
      <c r="F456" s="28"/>
      <c r="G456" s="28">
        <v>5</v>
      </c>
      <c r="H456" s="28"/>
      <c r="I456" s="28"/>
      <c r="J456" s="28">
        <v>10</v>
      </c>
      <c r="K456" s="28"/>
      <c r="L456" s="28"/>
      <c r="M456" s="28"/>
      <c r="N456" s="28"/>
      <c r="O456" s="28"/>
      <c r="P456" s="28">
        <v>5</v>
      </c>
      <c r="Q456" s="34"/>
      <c r="R456" s="34"/>
      <c r="S456" s="34"/>
      <c r="T456" s="34"/>
      <c r="U456" s="34"/>
      <c r="V456" s="34"/>
      <c r="W456" s="34"/>
      <c r="X456" s="28"/>
    </row>
    <row r="457" spans="1:24" ht="18.75" customHeight="1">
      <c r="A457" s="201"/>
      <c r="B457" s="187">
        <v>5669</v>
      </c>
      <c r="C457" s="38" t="s">
        <v>5732</v>
      </c>
      <c r="D457" s="28">
        <v>4128320790</v>
      </c>
      <c r="E457" s="28"/>
      <c r="F457" s="28"/>
      <c r="G457" s="28"/>
      <c r="H457" s="28">
        <v>10</v>
      </c>
      <c r="I457" s="28"/>
      <c r="J457" s="28"/>
      <c r="K457" s="28"/>
      <c r="L457" s="28"/>
      <c r="M457" s="28"/>
      <c r="N457" s="28"/>
      <c r="O457" s="28">
        <v>10</v>
      </c>
      <c r="P457" s="28"/>
      <c r="Q457" s="34"/>
      <c r="R457" s="34"/>
      <c r="S457" s="34"/>
      <c r="T457" s="34"/>
      <c r="U457" s="34"/>
      <c r="V457" s="34"/>
      <c r="W457" s="34"/>
      <c r="X457" s="28"/>
    </row>
    <row r="458" spans="1:24" ht="18.75" customHeight="1">
      <c r="A458" s="201"/>
      <c r="B458" s="187">
        <v>5569</v>
      </c>
      <c r="C458" s="38" t="s">
        <v>4224</v>
      </c>
      <c r="D458" s="28">
        <v>4128405754</v>
      </c>
      <c r="E458" s="28"/>
      <c r="F458" s="28"/>
      <c r="G458" s="28">
        <v>5</v>
      </c>
      <c r="H458" s="28">
        <v>5</v>
      </c>
      <c r="I458" s="28"/>
      <c r="J458" s="28">
        <v>5</v>
      </c>
      <c r="K458" s="28"/>
      <c r="L458" s="28"/>
      <c r="M458" s="28"/>
      <c r="N458" s="28"/>
      <c r="O458" s="28">
        <v>20</v>
      </c>
      <c r="P458" s="28">
        <v>5</v>
      </c>
      <c r="Q458" s="34"/>
      <c r="R458" s="34"/>
      <c r="S458" s="34"/>
      <c r="T458" s="34"/>
      <c r="U458" s="34"/>
      <c r="V458" s="34"/>
      <c r="W458" s="34"/>
      <c r="X458" s="28"/>
    </row>
    <row r="459" spans="1:24" ht="18.75" customHeight="1">
      <c r="A459" s="201"/>
      <c r="B459" s="187">
        <v>4191</v>
      </c>
      <c r="C459" s="38" t="s">
        <v>3380</v>
      </c>
      <c r="D459" s="28">
        <v>4128500515</v>
      </c>
      <c r="E459" s="28"/>
      <c r="F459" s="28"/>
      <c r="G459" s="28">
        <v>10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34"/>
      <c r="R459" s="34"/>
      <c r="S459" s="34"/>
      <c r="T459" s="34"/>
      <c r="U459" s="34"/>
      <c r="V459" s="34"/>
      <c r="W459" s="34"/>
      <c r="X459" s="28"/>
    </row>
    <row r="460" spans="1:24" ht="18.75" customHeight="1">
      <c r="A460" s="201"/>
      <c r="B460" s="187">
        <v>4236</v>
      </c>
      <c r="C460" s="38" t="s">
        <v>4375</v>
      </c>
      <c r="D460" s="28">
        <v>4128400328</v>
      </c>
      <c r="E460" s="28"/>
      <c r="F460" s="28"/>
      <c r="G460" s="28">
        <v>5</v>
      </c>
      <c r="H460" s="28">
        <v>10</v>
      </c>
      <c r="I460" s="28"/>
      <c r="J460" s="28"/>
      <c r="K460" s="28"/>
      <c r="L460" s="28"/>
      <c r="M460" s="28"/>
      <c r="N460" s="28"/>
      <c r="O460" s="28">
        <v>10</v>
      </c>
      <c r="P460" s="28">
        <v>5</v>
      </c>
      <c r="Q460" s="34"/>
      <c r="R460" s="34"/>
      <c r="S460" s="34"/>
      <c r="T460" s="34"/>
      <c r="U460" s="34"/>
      <c r="V460" s="34"/>
      <c r="W460" s="34"/>
      <c r="X460" s="28"/>
    </row>
    <row r="461" spans="1:24" ht="18.75" customHeight="1">
      <c r="A461" s="201"/>
      <c r="B461" s="187">
        <v>4356</v>
      </c>
      <c r="C461" s="38" t="s">
        <v>4225</v>
      </c>
      <c r="D461" s="28">
        <v>4128500583</v>
      </c>
      <c r="E461" s="28"/>
      <c r="F461" s="28"/>
      <c r="G461" s="28">
        <v>5</v>
      </c>
      <c r="H461" s="28">
        <v>5</v>
      </c>
      <c r="I461" s="28"/>
      <c r="J461" s="28"/>
      <c r="K461" s="28"/>
      <c r="L461" s="28"/>
      <c r="M461" s="28"/>
      <c r="N461" s="28"/>
      <c r="O461" s="28"/>
      <c r="P461" s="28">
        <v>5</v>
      </c>
      <c r="Q461" s="34"/>
      <c r="R461" s="34"/>
      <c r="S461" s="34"/>
      <c r="T461" s="34"/>
      <c r="U461" s="34"/>
      <c r="V461" s="34"/>
      <c r="W461" s="34"/>
      <c r="X461" s="28"/>
    </row>
    <row r="462" spans="1:24" ht="18.75" customHeight="1">
      <c r="A462" s="201"/>
      <c r="B462" s="187">
        <v>4360</v>
      </c>
      <c r="C462" s="38" t="s">
        <v>5274</v>
      </c>
      <c r="D462" s="28">
        <v>4128408067</v>
      </c>
      <c r="E462" s="28"/>
      <c r="F462" s="28"/>
      <c r="G462" s="28">
        <v>10</v>
      </c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5</v>
      </c>
      <c r="Q462" s="34"/>
      <c r="R462" s="34"/>
      <c r="S462" s="34"/>
      <c r="T462" s="34"/>
      <c r="U462" s="34"/>
      <c r="V462" s="34"/>
      <c r="W462" s="34"/>
      <c r="X462" s="28"/>
    </row>
    <row r="463" spans="1:24" ht="18.75" customHeight="1">
      <c r="A463" s="201"/>
      <c r="B463" s="187">
        <v>4197</v>
      </c>
      <c r="C463" s="38" t="s">
        <v>2084</v>
      </c>
      <c r="D463" s="28">
        <v>4128542380</v>
      </c>
      <c r="E463" s="28"/>
      <c r="F463" s="28"/>
      <c r="G463" s="28">
        <v>5</v>
      </c>
      <c r="H463" s="28">
        <v>5</v>
      </c>
      <c r="I463" s="28"/>
      <c r="J463" s="28"/>
      <c r="K463" s="28"/>
      <c r="L463" s="28"/>
      <c r="M463" s="28"/>
      <c r="N463" s="28"/>
      <c r="O463" s="28">
        <v>8</v>
      </c>
      <c r="P463" s="28"/>
      <c r="Q463" s="34"/>
      <c r="R463" s="34"/>
      <c r="S463" s="34"/>
      <c r="T463" s="34"/>
      <c r="U463" s="34"/>
      <c r="V463" s="34"/>
      <c r="W463" s="34"/>
      <c r="X463" s="28"/>
    </row>
    <row r="464" spans="1:24" ht="18.75" customHeight="1">
      <c r="A464" s="201"/>
      <c r="B464" s="187">
        <v>5380</v>
      </c>
      <c r="C464" s="38" t="s">
        <v>5092</v>
      </c>
      <c r="D464" s="28">
        <v>4128505405</v>
      </c>
      <c r="E464" s="28"/>
      <c r="F464" s="28"/>
      <c r="G464" s="28"/>
      <c r="H464" s="28">
        <v>7</v>
      </c>
      <c r="I464" s="28"/>
      <c r="J464" s="28"/>
      <c r="K464" s="28"/>
      <c r="L464" s="28"/>
      <c r="M464" s="28"/>
      <c r="N464" s="28"/>
      <c r="O464" s="28">
        <v>3</v>
      </c>
      <c r="P464" s="28"/>
      <c r="Q464" s="34"/>
      <c r="R464" s="34"/>
      <c r="S464" s="34"/>
      <c r="T464" s="34"/>
      <c r="U464" s="34"/>
      <c r="V464" s="34"/>
      <c r="W464" s="34"/>
      <c r="X464" s="28"/>
    </row>
    <row r="465" spans="1:24" ht="18.75" customHeight="1">
      <c r="A465" s="201"/>
      <c r="B465" s="187">
        <v>4832</v>
      </c>
      <c r="C465" s="38" t="s">
        <v>4762</v>
      </c>
      <c r="D465" s="28">
        <v>4128552108</v>
      </c>
      <c r="E465" s="28"/>
      <c r="F465" s="28"/>
      <c r="G465" s="28">
        <v>20</v>
      </c>
      <c r="H465" s="28">
        <v>5</v>
      </c>
      <c r="I465" s="28"/>
      <c r="J465" s="28">
        <v>5</v>
      </c>
      <c r="K465" s="28"/>
      <c r="L465" s="28"/>
      <c r="M465" s="28"/>
      <c r="N465" s="28"/>
      <c r="O465" s="28">
        <v>4</v>
      </c>
      <c r="P465" s="28"/>
      <c r="Q465" s="34"/>
      <c r="R465" s="34"/>
      <c r="S465" s="34"/>
      <c r="T465" s="34"/>
      <c r="U465" s="34"/>
      <c r="V465" s="34"/>
      <c r="W465" s="34"/>
      <c r="X465" s="28"/>
    </row>
    <row r="466" spans="1:24" ht="18.75" customHeight="1">
      <c r="A466" s="201"/>
      <c r="B466" s="187">
        <v>3169</v>
      </c>
      <c r="C466" s="38" t="s">
        <v>4592</v>
      </c>
      <c r="D466" s="28">
        <v>4128823636</v>
      </c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34"/>
      <c r="R466" s="28">
        <v>5</v>
      </c>
      <c r="S466" s="28">
        <v>5</v>
      </c>
      <c r="T466" s="28">
        <v>5</v>
      </c>
      <c r="U466" s="28">
        <v>5</v>
      </c>
      <c r="V466" s="28">
        <v>5</v>
      </c>
      <c r="W466" s="28">
        <v>5</v>
      </c>
      <c r="X466" s="178" t="s">
        <v>5910</v>
      </c>
    </row>
    <row r="467" spans="1:24" ht="18.75" customHeight="1">
      <c r="A467" s="201"/>
      <c r="B467" s="187">
        <v>5368</v>
      </c>
      <c r="C467" s="38" t="s">
        <v>5275</v>
      </c>
      <c r="D467" s="28">
        <v>4128371213</v>
      </c>
      <c r="E467" s="28"/>
      <c r="F467" s="28"/>
      <c r="G467" s="28">
        <v>10</v>
      </c>
      <c r="H467" s="28">
        <v>5</v>
      </c>
      <c r="I467" s="28"/>
      <c r="J467" s="28"/>
      <c r="K467" s="28"/>
      <c r="L467" s="28"/>
      <c r="M467" s="28"/>
      <c r="N467" s="28"/>
      <c r="O467" s="28">
        <v>5</v>
      </c>
      <c r="P467" s="28">
        <v>5</v>
      </c>
      <c r="Q467" s="34"/>
      <c r="R467" s="34"/>
      <c r="S467" s="34"/>
      <c r="T467" s="34"/>
      <c r="U467" s="34"/>
      <c r="V467" s="34"/>
      <c r="W467" s="34"/>
      <c r="X467" s="28"/>
    </row>
    <row r="468" spans="1:24" ht="18.75" customHeight="1">
      <c r="A468" s="201"/>
      <c r="B468" s="187">
        <v>3169</v>
      </c>
      <c r="C468" s="38" t="s">
        <v>4592</v>
      </c>
      <c r="D468" s="28">
        <v>4128804469</v>
      </c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34"/>
      <c r="R468" s="28">
        <v>3</v>
      </c>
      <c r="S468" s="28">
        <v>3</v>
      </c>
      <c r="T468" s="28">
        <v>3</v>
      </c>
      <c r="U468" s="28">
        <v>3</v>
      </c>
      <c r="V468" s="28">
        <v>3</v>
      </c>
      <c r="W468" s="28">
        <v>3</v>
      </c>
      <c r="X468" s="178" t="s">
        <v>5878</v>
      </c>
    </row>
    <row r="469" spans="1:24" ht="18.75" customHeight="1">
      <c r="A469" s="201"/>
      <c r="B469" s="187">
        <v>2020</v>
      </c>
      <c r="C469" s="38" t="s">
        <v>3832</v>
      </c>
      <c r="D469" s="28">
        <v>4128859649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28"/>
      <c r="T469" s="28"/>
      <c r="U469" s="28">
        <v>3</v>
      </c>
      <c r="V469" s="28">
        <v>3</v>
      </c>
      <c r="W469" s="28">
        <v>3</v>
      </c>
      <c r="X469" s="178" t="s">
        <v>5918</v>
      </c>
    </row>
    <row r="470" spans="1:24" ht="18.75" customHeight="1">
      <c r="A470" s="201"/>
      <c r="B470" s="187">
        <v>3229</v>
      </c>
      <c r="C470" s="38" t="s">
        <v>2026</v>
      </c>
      <c r="D470" s="28">
        <v>4128642296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28"/>
      <c r="T470" s="28"/>
      <c r="U470" s="28">
        <v>3</v>
      </c>
      <c r="V470" s="28">
        <v>3</v>
      </c>
      <c r="W470" s="28">
        <v>3</v>
      </c>
      <c r="X470" s="178" t="s">
        <v>5919</v>
      </c>
    </row>
    <row r="471" spans="1:24" ht="18.75" customHeight="1">
      <c r="A471" s="201"/>
      <c r="B471" s="187">
        <v>3229</v>
      </c>
      <c r="C471" s="38" t="s">
        <v>2026</v>
      </c>
      <c r="D471" s="28">
        <v>4128694030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5</v>
      </c>
      <c r="S471" s="28"/>
      <c r="T471" s="28"/>
      <c r="U471" s="28">
        <v>5</v>
      </c>
      <c r="V471" s="28">
        <v>5</v>
      </c>
      <c r="W471" s="28">
        <v>5</v>
      </c>
      <c r="X471" s="178" t="s">
        <v>5920</v>
      </c>
    </row>
    <row r="472" spans="1:24" ht="18.75" customHeight="1">
      <c r="A472" s="201"/>
      <c r="B472" s="187">
        <v>3169</v>
      </c>
      <c r="C472" s="38" t="s">
        <v>4592</v>
      </c>
      <c r="D472" s="28">
        <v>4128824336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34"/>
      <c r="S472" s="34"/>
      <c r="T472" s="34"/>
      <c r="U472" s="34"/>
      <c r="V472" s="34"/>
      <c r="W472" s="28">
        <v>5</v>
      </c>
      <c r="X472" s="178" t="s">
        <v>5878</v>
      </c>
    </row>
    <row r="473" spans="1:24" ht="18.75" customHeight="1">
      <c r="A473" s="201"/>
      <c r="B473" s="187" t="s">
        <v>5733</v>
      </c>
      <c r="C473" s="38" t="s">
        <v>5023</v>
      </c>
      <c r="D473" s="28">
        <v>4609</v>
      </c>
      <c r="E473" s="28"/>
      <c r="F473" s="28"/>
      <c r="G473" s="28">
        <v>3</v>
      </c>
      <c r="H473" s="28"/>
      <c r="I473" s="28"/>
      <c r="J473" s="28">
        <v>5</v>
      </c>
      <c r="K473" s="28"/>
      <c r="L473" s="28"/>
      <c r="M473" s="28">
        <v>5</v>
      </c>
      <c r="N473" s="28"/>
      <c r="O473" s="28"/>
      <c r="P473" s="28"/>
      <c r="Q473" s="34"/>
      <c r="R473" s="34"/>
      <c r="S473" s="34"/>
      <c r="T473" s="34"/>
      <c r="U473" s="34"/>
      <c r="V473" s="34"/>
      <c r="W473" s="34"/>
      <c r="X473" s="28"/>
    </row>
    <row r="474" spans="1:24" ht="18.75" customHeight="1">
      <c r="A474" s="201"/>
      <c r="B474" s="187" t="s">
        <v>5734</v>
      </c>
      <c r="C474" s="38" t="s">
        <v>2854</v>
      </c>
      <c r="D474" s="28">
        <v>4614</v>
      </c>
      <c r="E474" s="28"/>
      <c r="F474" s="28"/>
      <c r="G474" s="28">
        <v>3</v>
      </c>
      <c r="H474" s="28">
        <v>10</v>
      </c>
      <c r="I474" s="28"/>
      <c r="J474" s="28"/>
      <c r="K474" s="28"/>
      <c r="L474" s="28"/>
      <c r="M474" s="28">
        <v>5</v>
      </c>
      <c r="N474" s="28"/>
      <c r="O474" s="28"/>
      <c r="P474" s="28"/>
      <c r="Q474" s="34"/>
      <c r="R474" s="34"/>
      <c r="S474" s="34"/>
      <c r="T474" s="34"/>
      <c r="U474" s="34"/>
      <c r="V474" s="34"/>
      <c r="W474" s="34"/>
      <c r="X474" s="28"/>
    </row>
    <row r="475" spans="1:24" ht="18.75" customHeight="1">
      <c r="A475" s="201"/>
      <c r="B475" s="187"/>
      <c r="C475" s="179" t="s">
        <v>5715</v>
      </c>
      <c r="D475" s="1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179" t="s">
        <v>5715</v>
      </c>
    </row>
    <row r="476" spans="1:24" ht="18.75" customHeight="1">
      <c r="A476" s="201"/>
      <c r="B476" s="187">
        <v>5382</v>
      </c>
      <c r="C476" s="38" t="s">
        <v>3720</v>
      </c>
      <c r="D476" s="28">
        <v>4128498918</v>
      </c>
      <c r="E476" s="28"/>
      <c r="F476" s="28"/>
      <c r="G476" s="28">
        <v>30</v>
      </c>
      <c r="H476" s="28"/>
      <c r="I476" s="28"/>
      <c r="J476" s="28"/>
      <c r="K476" s="28"/>
      <c r="L476" s="28"/>
      <c r="M476" s="28"/>
      <c r="N476" s="28"/>
      <c r="O476" s="28">
        <v>10</v>
      </c>
      <c r="P476" s="28">
        <v>15</v>
      </c>
      <c r="Q476" s="28"/>
      <c r="R476" s="28"/>
      <c r="S476" s="28"/>
      <c r="T476" s="28"/>
      <c r="U476" s="28"/>
      <c r="V476" s="28"/>
      <c r="W476" s="28"/>
      <c r="X476" s="28"/>
    </row>
    <row r="477" spans="1:24" ht="18.75" customHeight="1">
      <c r="A477" s="201"/>
      <c r="B477" s="187">
        <v>4982</v>
      </c>
      <c r="C477" s="38" t="s">
        <v>2514</v>
      </c>
      <c r="D477" s="28">
        <v>4128403477</v>
      </c>
      <c r="E477" s="28"/>
      <c r="F477" s="28"/>
      <c r="G477" s="28">
        <v>10</v>
      </c>
      <c r="H477" s="28">
        <v>5</v>
      </c>
      <c r="I477" s="28"/>
      <c r="J477" s="28"/>
      <c r="K477" s="28"/>
      <c r="L477" s="28"/>
      <c r="M477" s="28"/>
      <c r="N477" s="28"/>
      <c r="O477" s="28"/>
      <c r="P477" s="28">
        <v>10</v>
      </c>
      <c r="Q477" s="28"/>
      <c r="R477" s="28"/>
      <c r="S477" s="28"/>
      <c r="T477" s="28"/>
      <c r="U477" s="28"/>
      <c r="V477" s="28"/>
      <c r="W477" s="28"/>
      <c r="X477" s="28"/>
    </row>
    <row r="478" spans="1:24" ht="18.75" customHeight="1">
      <c r="A478" s="201"/>
      <c r="B478" s="187">
        <v>4954</v>
      </c>
      <c r="C478" s="38" t="s">
        <v>2517</v>
      </c>
      <c r="D478" s="28">
        <v>4128403381</v>
      </c>
      <c r="E478" s="28"/>
      <c r="F478" s="28"/>
      <c r="G478" s="28">
        <v>15</v>
      </c>
      <c r="H478" s="28">
        <v>10</v>
      </c>
      <c r="I478" s="28"/>
      <c r="J478" s="28"/>
      <c r="K478" s="28"/>
      <c r="L478" s="28"/>
      <c r="M478" s="28"/>
      <c r="N478" s="28"/>
      <c r="O478" s="28"/>
      <c r="P478" s="28">
        <v>20</v>
      </c>
      <c r="Q478" s="28"/>
      <c r="R478" s="28"/>
      <c r="S478" s="28"/>
      <c r="T478" s="28"/>
      <c r="U478" s="28"/>
      <c r="V478" s="28"/>
      <c r="W478" s="28"/>
      <c r="X478" s="28"/>
    </row>
    <row r="479" spans="1:24" ht="18.75" customHeight="1">
      <c r="A479" s="201"/>
      <c r="B479" s="187">
        <v>5457</v>
      </c>
      <c r="C479" s="38" t="s">
        <v>2515</v>
      </c>
      <c r="D479" s="28">
        <v>418404659</v>
      </c>
      <c r="E479" s="28"/>
      <c r="F479" s="28"/>
      <c r="G479" s="28">
        <v>15</v>
      </c>
      <c r="H479" s="28"/>
      <c r="I479" s="28"/>
      <c r="J479" s="28"/>
      <c r="K479" s="28"/>
      <c r="L479" s="28"/>
      <c r="M479" s="28"/>
      <c r="N479" s="28"/>
      <c r="O479" s="28"/>
      <c r="P479" s="28">
        <v>10</v>
      </c>
      <c r="Q479" s="28"/>
      <c r="R479" s="28"/>
      <c r="S479" s="28"/>
      <c r="T479" s="28"/>
      <c r="U479" s="28"/>
      <c r="V479" s="28"/>
      <c r="W479" s="28"/>
      <c r="X479" s="28"/>
    </row>
    <row r="480" spans="1:24" ht="18.75" customHeight="1">
      <c r="A480" s="201"/>
      <c r="B480" s="187">
        <v>5134</v>
      </c>
      <c r="C480" s="38" t="s">
        <v>5735</v>
      </c>
      <c r="D480" s="28">
        <v>4128530143</v>
      </c>
      <c r="E480" s="28"/>
      <c r="F480" s="28"/>
      <c r="G480" s="28">
        <v>10</v>
      </c>
      <c r="H480" s="28"/>
      <c r="I480" s="28"/>
      <c r="J480" s="28"/>
      <c r="K480" s="28"/>
      <c r="L480" s="28"/>
      <c r="M480" s="28"/>
      <c r="N480" s="28"/>
      <c r="O480" s="28"/>
      <c r="P480" s="28">
        <v>8</v>
      </c>
      <c r="Q480" s="28"/>
      <c r="R480" s="28"/>
      <c r="S480" s="28"/>
      <c r="T480" s="28"/>
      <c r="U480" s="28"/>
      <c r="V480" s="28"/>
      <c r="W480" s="28"/>
      <c r="X480" s="28"/>
    </row>
    <row r="481" spans="1:24" ht="18.75" customHeight="1">
      <c r="A481" s="201"/>
      <c r="B481" s="187">
        <v>4524</v>
      </c>
      <c r="C481" s="38" t="s">
        <v>2811</v>
      </c>
      <c r="D481" s="28">
        <v>4128514723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10</v>
      </c>
      <c r="Q481" s="28"/>
      <c r="R481" s="28"/>
      <c r="S481" s="28"/>
      <c r="T481" s="28"/>
      <c r="U481" s="28"/>
      <c r="V481" s="28"/>
      <c r="W481" s="28"/>
      <c r="X481" s="28"/>
    </row>
    <row r="482" spans="1:24" ht="18.75" customHeight="1">
      <c r="A482" s="201"/>
      <c r="B482" s="187">
        <v>4780</v>
      </c>
      <c r="C482" s="38" t="s">
        <v>2931</v>
      </c>
      <c r="D482" s="28">
        <v>4128462258</v>
      </c>
      <c r="E482" s="28">
        <v>15</v>
      </c>
      <c r="F482" s="28">
        <v>10</v>
      </c>
      <c r="G482" s="28">
        <v>10</v>
      </c>
      <c r="H482" s="28">
        <v>10</v>
      </c>
      <c r="I482" s="28"/>
      <c r="J482" s="28"/>
      <c r="K482" s="28"/>
      <c r="L482" s="28"/>
      <c r="M482" s="28">
        <v>10</v>
      </c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</row>
    <row r="483" spans="1:24" ht="18.75" customHeight="1">
      <c r="A483" s="201"/>
      <c r="B483" s="187">
        <v>5095</v>
      </c>
      <c r="C483" s="38" t="s">
        <v>965</v>
      </c>
      <c r="D483" s="28">
        <v>4128462618</v>
      </c>
      <c r="E483" s="28">
        <v>5</v>
      </c>
      <c r="F483" s="28">
        <v>5</v>
      </c>
      <c r="G483" s="28">
        <v>20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>
        <v>10</v>
      </c>
      <c r="Q483" s="28"/>
      <c r="R483" s="28"/>
      <c r="S483" s="28"/>
      <c r="T483" s="28"/>
      <c r="U483" s="28"/>
      <c r="V483" s="28"/>
      <c r="W483" s="28"/>
      <c r="X483" s="28"/>
    </row>
    <row r="484" spans="1:24" ht="18.75" customHeight="1">
      <c r="A484" s="201"/>
      <c r="B484" s="187">
        <v>4697</v>
      </c>
      <c r="C484" s="38" t="s">
        <v>2202</v>
      </c>
      <c r="D484" s="28">
        <v>4128402785</v>
      </c>
      <c r="E484" s="28"/>
      <c r="F484" s="28"/>
      <c r="G484" s="28">
        <v>30</v>
      </c>
      <c r="H484" s="28"/>
      <c r="I484" s="28"/>
      <c r="J484" s="28"/>
      <c r="K484" s="28"/>
      <c r="L484" s="28"/>
      <c r="M484" s="28"/>
      <c r="N484" s="28"/>
      <c r="O484" s="28"/>
      <c r="P484" s="28">
        <v>23</v>
      </c>
      <c r="Q484" s="28"/>
      <c r="R484" s="28"/>
      <c r="S484" s="28"/>
      <c r="T484" s="28"/>
      <c r="U484" s="28"/>
      <c r="V484" s="28"/>
      <c r="W484" s="28"/>
      <c r="X484" s="28"/>
    </row>
    <row r="485" spans="1:24" ht="18.75" customHeight="1">
      <c r="A485" s="201"/>
      <c r="B485" s="187">
        <v>4711</v>
      </c>
      <c r="C485" s="38" t="s">
        <v>2903</v>
      </c>
      <c r="D485" s="28">
        <v>4128516214</v>
      </c>
      <c r="E485" s="28"/>
      <c r="F485" s="28"/>
      <c r="G485" s="28">
        <v>7</v>
      </c>
      <c r="H485" s="28"/>
      <c r="I485" s="28"/>
      <c r="J485" s="28"/>
      <c r="K485" s="28"/>
      <c r="L485" s="28"/>
      <c r="M485" s="28"/>
      <c r="N485" s="28"/>
      <c r="O485" s="28">
        <v>10</v>
      </c>
      <c r="P485" s="28">
        <v>10</v>
      </c>
      <c r="Q485" s="28"/>
      <c r="R485" s="28"/>
      <c r="S485" s="28"/>
      <c r="T485" s="28"/>
      <c r="U485" s="28"/>
      <c r="V485" s="28"/>
      <c r="W485" s="28"/>
      <c r="X485" s="28"/>
    </row>
    <row r="486" spans="1:24" ht="18.75" customHeight="1">
      <c r="A486" s="201"/>
      <c r="B486" s="187">
        <v>5067</v>
      </c>
      <c r="C486" s="38" t="s">
        <v>2513</v>
      </c>
      <c r="D486" s="28">
        <v>4128455838</v>
      </c>
      <c r="E486" s="28">
        <v>10</v>
      </c>
      <c r="F486" s="28"/>
      <c r="G486" s="28">
        <v>10</v>
      </c>
      <c r="H486" s="28">
        <v>10</v>
      </c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28"/>
      <c r="T486" s="28"/>
      <c r="U486" s="28"/>
      <c r="V486" s="28"/>
      <c r="W486" s="28"/>
      <c r="X486" s="28"/>
    </row>
    <row r="487" spans="1:24" ht="18.75" customHeight="1">
      <c r="A487" s="201"/>
      <c r="B487" s="187">
        <v>4713</v>
      </c>
      <c r="C487" s="38" t="s">
        <v>1441</v>
      </c>
      <c r="D487" s="28">
        <v>4128470967</v>
      </c>
      <c r="E487" s="28"/>
      <c r="F487" s="28">
        <v>5</v>
      </c>
      <c r="G487" s="28"/>
      <c r="H487" s="28">
        <v>10</v>
      </c>
      <c r="I487" s="28"/>
      <c r="J487" s="28">
        <v>5</v>
      </c>
      <c r="K487" s="28"/>
      <c r="L487" s="28"/>
      <c r="M487" s="28"/>
      <c r="N487" s="28"/>
      <c r="O487" s="28">
        <v>10</v>
      </c>
      <c r="P487" s="28">
        <v>15</v>
      </c>
      <c r="Q487" s="28"/>
      <c r="R487" s="28"/>
      <c r="S487" s="28"/>
      <c r="T487" s="28"/>
      <c r="U487" s="28"/>
      <c r="V487" s="28"/>
      <c r="W487" s="28"/>
      <c r="X487" s="28"/>
    </row>
    <row r="488" spans="1:24" ht="18.75" customHeight="1">
      <c r="A488" s="201"/>
      <c r="B488" s="187" t="s">
        <v>5736</v>
      </c>
      <c r="C488" s="38" t="s">
        <v>5737</v>
      </c>
      <c r="D488" s="28">
        <v>4478</v>
      </c>
      <c r="E488" s="28"/>
      <c r="F488" s="28"/>
      <c r="G488" s="28">
        <v>10</v>
      </c>
      <c r="H488" s="28">
        <v>10</v>
      </c>
      <c r="I488" s="28">
        <v>10</v>
      </c>
      <c r="J488" s="28"/>
      <c r="K488" s="28"/>
      <c r="L488" s="28"/>
      <c r="M488" s="28"/>
      <c r="N488" s="28">
        <v>10</v>
      </c>
      <c r="O488" s="28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28"/>
    </row>
    <row r="489" spans="1:24" ht="18.75" customHeight="1">
      <c r="A489" s="201"/>
      <c r="B489" s="187">
        <v>5376</v>
      </c>
      <c r="C489" s="38" t="s">
        <v>5738</v>
      </c>
      <c r="D489" s="28">
        <v>4128579573</v>
      </c>
      <c r="E489" s="28">
        <v>3</v>
      </c>
      <c r="F489" s="28">
        <v>4</v>
      </c>
      <c r="G489" s="28">
        <v>1</v>
      </c>
      <c r="H489" s="28">
        <v>3</v>
      </c>
      <c r="I489" s="28"/>
      <c r="J489" s="28">
        <v>4</v>
      </c>
      <c r="K489" s="28"/>
      <c r="L489" s="28"/>
      <c r="M489" s="28"/>
      <c r="N489" s="28"/>
      <c r="O489" s="28">
        <v>5</v>
      </c>
      <c r="P489" s="28">
        <v>7</v>
      </c>
      <c r="Q489" s="28"/>
      <c r="R489" s="28"/>
      <c r="S489" s="28"/>
      <c r="T489" s="28"/>
      <c r="U489" s="28"/>
      <c r="V489" s="28"/>
      <c r="W489" s="28"/>
      <c r="X489" s="28"/>
    </row>
    <row r="490" spans="1:24" ht="18.75" customHeight="1">
      <c r="A490" s="201"/>
      <c r="B490" s="187">
        <v>3070</v>
      </c>
      <c r="C490" s="38" t="s">
        <v>5739</v>
      </c>
      <c r="D490" s="28">
        <v>4128398145</v>
      </c>
      <c r="E490" s="28"/>
      <c r="F490" s="28"/>
      <c r="G490" s="28">
        <v>10</v>
      </c>
      <c r="H490" s="28">
        <v>5</v>
      </c>
      <c r="I490" s="28"/>
      <c r="J490" s="28"/>
      <c r="K490" s="28"/>
      <c r="L490" s="28"/>
      <c r="M490" s="28"/>
      <c r="N490" s="28"/>
      <c r="O490" s="28"/>
      <c r="P490" s="28">
        <v>5</v>
      </c>
      <c r="Q490" s="28"/>
      <c r="R490" s="28"/>
      <c r="S490" s="28"/>
      <c r="T490" s="28"/>
      <c r="U490" s="28"/>
      <c r="V490" s="28"/>
      <c r="W490" s="28"/>
      <c r="X490" s="28"/>
    </row>
    <row r="491" spans="1:24" ht="18.75" customHeight="1">
      <c r="A491" s="201"/>
      <c r="B491" s="187">
        <v>5543</v>
      </c>
      <c r="C491" s="38" t="s">
        <v>2547</v>
      </c>
      <c r="D491" s="28">
        <v>4128521777</v>
      </c>
      <c r="E491" s="28"/>
      <c r="F491" s="28"/>
      <c r="G491" s="28">
        <v>10</v>
      </c>
      <c r="H491" s="28">
        <v>20</v>
      </c>
      <c r="I491" s="28"/>
      <c r="J491" s="28"/>
      <c r="K491" s="28"/>
      <c r="L491" s="28"/>
      <c r="M491" s="28"/>
      <c r="N491" s="28"/>
      <c r="O491" s="28">
        <v>10</v>
      </c>
      <c r="P491" s="28">
        <v>15</v>
      </c>
      <c r="Q491" s="28"/>
      <c r="R491" s="28"/>
      <c r="S491" s="28"/>
      <c r="T491" s="28"/>
      <c r="U491" s="28"/>
      <c r="V491" s="28"/>
      <c r="W491" s="28"/>
      <c r="X491" s="28"/>
    </row>
    <row r="492" spans="1:24" ht="18.75" customHeight="1">
      <c r="A492" s="201"/>
      <c r="B492" s="187">
        <v>5543</v>
      </c>
      <c r="C492" s="38" t="s">
        <v>2547</v>
      </c>
      <c r="D492" s="28">
        <v>4128404785</v>
      </c>
      <c r="E492" s="28"/>
      <c r="F492" s="28"/>
      <c r="G492" s="28">
        <v>10</v>
      </c>
      <c r="H492" s="28"/>
      <c r="I492" s="28"/>
      <c r="J492" s="28"/>
      <c r="K492" s="28"/>
      <c r="L492" s="28"/>
      <c r="M492" s="28"/>
      <c r="N492" s="28"/>
      <c r="O492" s="28"/>
      <c r="P492" s="28">
        <v>10</v>
      </c>
      <c r="Q492" s="28"/>
      <c r="R492" s="28"/>
      <c r="S492" s="28"/>
      <c r="T492" s="28"/>
      <c r="U492" s="28"/>
      <c r="V492" s="28"/>
      <c r="W492" s="28"/>
      <c r="X492" s="28"/>
    </row>
    <row r="493" spans="1:24" ht="18.75" customHeight="1">
      <c r="A493" s="201"/>
      <c r="B493" s="187">
        <v>5514</v>
      </c>
      <c r="C493" s="38" t="s">
        <v>3111</v>
      </c>
      <c r="D493" s="28">
        <v>4128404724</v>
      </c>
      <c r="E493" s="28"/>
      <c r="F493" s="28"/>
      <c r="G493" s="28">
        <v>20</v>
      </c>
      <c r="H493" s="28">
        <v>15</v>
      </c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28"/>
      <c r="T493" s="28"/>
      <c r="U493" s="28"/>
      <c r="V493" s="28"/>
      <c r="W493" s="28"/>
      <c r="X493" s="28"/>
    </row>
    <row r="494" spans="1:24" ht="18.75" customHeight="1">
      <c r="A494" s="201"/>
      <c r="B494" s="187">
        <v>5309</v>
      </c>
      <c r="C494" s="38" t="s">
        <v>5740</v>
      </c>
      <c r="D494" s="28">
        <v>4128404021</v>
      </c>
      <c r="E494" s="28"/>
      <c r="F494" s="28"/>
      <c r="G494" s="28">
        <v>10</v>
      </c>
      <c r="H494" s="28">
        <v>5</v>
      </c>
      <c r="I494" s="28"/>
      <c r="J494" s="28"/>
      <c r="K494" s="28"/>
      <c r="L494" s="28"/>
      <c r="M494" s="28"/>
      <c r="N494" s="28"/>
      <c r="O494" s="28"/>
      <c r="P494" s="28">
        <v>5</v>
      </c>
      <c r="Q494" s="28"/>
      <c r="R494" s="28"/>
      <c r="S494" s="28"/>
      <c r="T494" s="28"/>
      <c r="U494" s="28"/>
      <c r="V494" s="28"/>
      <c r="W494" s="28"/>
      <c r="X494" s="28"/>
    </row>
    <row r="495" spans="1:24" ht="18.75" customHeight="1">
      <c r="A495" s="201"/>
      <c r="B495" s="187">
        <v>4333</v>
      </c>
      <c r="C495" s="38" t="s">
        <v>5741</v>
      </c>
      <c r="D495" s="28">
        <v>4128402143</v>
      </c>
      <c r="E495" s="28"/>
      <c r="F495" s="28"/>
      <c r="G495" s="28">
        <v>5</v>
      </c>
      <c r="H495" s="28">
        <v>15</v>
      </c>
      <c r="I495" s="28"/>
      <c r="J495" s="28"/>
      <c r="K495" s="28"/>
      <c r="L495" s="28"/>
      <c r="M495" s="28"/>
      <c r="N495" s="28"/>
      <c r="O495" s="28"/>
      <c r="P495" s="28">
        <v>10</v>
      </c>
      <c r="Q495" s="28"/>
      <c r="R495" s="28"/>
      <c r="S495" s="28"/>
      <c r="T495" s="28"/>
      <c r="U495" s="28"/>
      <c r="V495" s="28"/>
      <c r="W495" s="28"/>
      <c r="X495" s="28"/>
    </row>
    <row r="496" spans="1:24" ht="18.75" customHeight="1">
      <c r="A496" s="201"/>
      <c r="B496" s="187">
        <v>3839</v>
      </c>
      <c r="C496" s="38" t="s">
        <v>5742</v>
      </c>
      <c r="D496" s="28">
        <v>4128401037</v>
      </c>
      <c r="E496" s="28"/>
      <c r="F496" s="28"/>
      <c r="G496" s="28">
        <v>5</v>
      </c>
      <c r="H496" s="28">
        <v>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28"/>
      <c r="T496" s="28"/>
      <c r="U496" s="28"/>
      <c r="V496" s="28"/>
      <c r="W496" s="28"/>
      <c r="X496" s="28"/>
    </row>
    <row r="497" spans="1:24" ht="18.75" customHeight="1">
      <c r="A497" s="201"/>
      <c r="B497" s="187">
        <v>3967</v>
      </c>
      <c r="C497" s="38" t="s">
        <v>2402</v>
      </c>
      <c r="D497" s="28">
        <v>4128523067</v>
      </c>
      <c r="E497" s="28">
        <v>12</v>
      </c>
      <c r="F497" s="28"/>
      <c r="G497" s="28">
        <v>28</v>
      </c>
      <c r="H497" s="28">
        <v>45</v>
      </c>
      <c r="I497" s="28"/>
      <c r="J497" s="28"/>
      <c r="K497" s="28"/>
      <c r="L497" s="28"/>
      <c r="M497" s="28">
        <v>19</v>
      </c>
      <c r="N497" s="28"/>
      <c r="O497" s="28">
        <v>32</v>
      </c>
      <c r="P497" s="28">
        <v>40</v>
      </c>
      <c r="Q497" s="28"/>
      <c r="R497" s="28"/>
      <c r="S497" s="28"/>
      <c r="T497" s="28"/>
      <c r="U497" s="28"/>
      <c r="V497" s="28"/>
      <c r="W497" s="28"/>
      <c r="X497" s="28"/>
    </row>
    <row r="498" spans="1:24" ht="18.75" customHeight="1">
      <c r="A498" s="201"/>
      <c r="B498" s="187">
        <v>3858</v>
      </c>
      <c r="C498" s="38" t="s">
        <v>2403</v>
      </c>
      <c r="D498" s="28">
        <v>4128401200</v>
      </c>
      <c r="E498" s="28"/>
      <c r="F498" s="28"/>
      <c r="G498" s="28">
        <v>10</v>
      </c>
      <c r="H498" s="28">
        <v>15</v>
      </c>
      <c r="I498" s="28"/>
      <c r="J498" s="28"/>
      <c r="K498" s="28"/>
      <c r="L498" s="28"/>
      <c r="M498" s="28"/>
      <c r="N498" s="28"/>
      <c r="O498" s="28"/>
      <c r="P498" s="28">
        <v>10</v>
      </c>
      <c r="Q498" s="28"/>
      <c r="R498" s="28"/>
      <c r="S498" s="28"/>
      <c r="T498" s="28"/>
      <c r="U498" s="28"/>
      <c r="V498" s="28"/>
      <c r="W498" s="28"/>
      <c r="X498" s="28"/>
    </row>
    <row r="499" spans="1:24" ht="18.75" customHeight="1">
      <c r="A499" s="201"/>
      <c r="B499" s="187">
        <v>4118</v>
      </c>
      <c r="C499" s="38" t="s">
        <v>5743</v>
      </c>
      <c r="D499" s="28">
        <v>4128502126</v>
      </c>
      <c r="E499" s="28"/>
      <c r="F499" s="28"/>
      <c r="G499" s="28">
        <v>8</v>
      </c>
      <c r="H499" s="28">
        <v>10</v>
      </c>
      <c r="I499" s="28"/>
      <c r="J499" s="28"/>
      <c r="K499" s="28"/>
      <c r="L499" s="28"/>
      <c r="M499" s="28"/>
      <c r="N499" s="28"/>
      <c r="O499" s="28"/>
      <c r="P499" s="28">
        <v>20</v>
      </c>
      <c r="Q499" s="28"/>
      <c r="R499" s="28"/>
      <c r="S499" s="28"/>
      <c r="T499" s="28"/>
      <c r="U499" s="28"/>
      <c r="V499" s="28"/>
      <c r="W499" s="28"/>
      <c r="X499" s="28"/>
    </row>
    <row r="500" spans="1:24" ht="18.75" customHeight="1">
      <c r="A500" s="201"/>
      <c r="B500" s="187">
        <v>5210</v>
      </c>
      <c r="C500" s="38" t="s">
        <v>3295</v>
      </c>
      <c r="D500" s="28">
        <v>4127905029</v>
      </c>
      <c r="E500" s="28"/>
      <c r="F500" s="28"/>
      <c r="G500" s="28">
        <v>15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28"/>
      <c r="T500" s="28"/>
      <c r="U500" s="28"/>
      <c r="V500" s="28"/>
      <c r="W500" s="28"/>
      <c r="X500" s="28"/>
    </row>
    <row r="501" spans="1:24" ht="18.75" customHeight="1">
      <c r="A501" s="201"/>
      <c r="B501" s="187">
        <v>5374</v>
      </c>
      <c r="C501" s="38" t="s">
        <v>5434</v>
      </c>
      <c r="D501" s="28">
        <v>4128283839</v>
      </c>
      <c r="E501" s="28"/>
      <c r="F501" s="28"/>
      <c r="G501" s="28">
        <v>10</v>
      </c>
      <c r="H501" s="28">
        <v>6</v>
      </c>
      <c r="I501" s="28"/>
      <c r="J501" s="28"/>
      <c r="K501" s="28"/>
      <c r="L501" s="28"/>
      <c r="M501" s="28"/>
      <c r="N501" s="28"/>
      <c r="O501" s="28">
        <v>10</v>
      </c>
      <c r="P501" s="28">
        <v>15</v>
      </c>
      <c r="Q501" s="28"/>
      <c r="R501" s="28"/>
      <c r="S501" s="28"/>
      <c r="T501" s="28"/>
      <c r="U501" s="28"/>
      <c r="V501" s="28"/>
      <c r="W501" s="28"/>
      <c r="X501" s="28"/>
    </row>
    <row r="502" spans="1:24" ht="18.75" customHeight="1">
      <c r="A502" s="201"/>
      <c r="B502" s="187">
        <v>5310</v>
      </c>
      <c r="C502" s="38" t="s">
        <v>4881</v>
      </c>
      <c r="D502" s="28">
        <v>4128293585</v>
      </c>
      <c r="E502" s="28"/>
      <c r="F502" s="28">
        <v>5</v>
      </c>
      <c r="G502" s="28"/>
      <c r="H502" s="28">
        <v>10</v>
      </c>
      <c r="I502" s="28"/>
      <c r="J502" s="28">
        <v>5</v>
      </c>
      <c r="K502" s="28"/>
      <c r="L502" s="28"/>
      <c r="M502" s="28"/>
      <c r="N502" s="28"/>
      <c r="O502" s="28">
        <v>5</v>
      </c>
      <c r="P502" s="28">
        <v>10</v>
      </c>
      <c r="Q502" s="28"/>
      <c r="R502" s="28"/>
      <c r="S502" s="28"/>
      <c r="T502" s="28"/>
      <c r="U502" s="28"/>
      <c r="V502" s="28"/>
      <c r="W502" s="28"/>
      <c r="X502" s="28"/>
    </row>
    <row r="503" spans="1:24" ht="18.75" customHeight="1">
      <c r="A503" s="201"/>
      <c r="B503" s="187">
        <v>4670</v>
      </c>
      <c r="C503" s="38" t="s">
        <v>595</v>
      </c>
      <c r="D503" s="28">
        <v>4128402710</v>
      </c>
      <c r="E503" s="28"/>
      <c r="F503" s="28"/>
      <c r="G503" s="28">
        <v>10</v>
      </c>
      <c r="H503" s="28">
        <v>20</v>
      </c>
      <c r="I503" s="28"/>
      <c r="J503" s="28"/>
      <c r="K503" s="28"/>
      <c r="L503" s="28"/>
      <c r="M503" s="28"/>
      <c r="N503" s="28"/>
      <c r="O503" s="28"/>
      <c r="P503" s="28">
        <v>10</v>
      </c>
      <c r="Q503" s="28"/>
      <c r="R503" s="28"/>
      <c r="S503" s="28"/>
      <c r="T503" s="28"/>
      <c r="U503" s="28"/>
      <c r="V503" s="28"/>
      <c r="W503" s="28"/>
      <c r="X503" s="28"/>
    </row>
    <row r="504" spans="1:24" ht="18.75" customHeight="1">
      <c r="A504" s="201"/>
      <c r="B504" s="187">
        <v>3842</v>
      </c>
      <c r="C504" s="38" t="s">
        <v>405</v>
      </c>
      <c r="D504" s="28">
        <v>4128532176</v>
      </c>
      <c r="E504" s="28"/>
      <c r="F504" s="28"/>
      <c r="G504" s="28"/>
      <c r="H504" s="28">
        <v>10</v>
      </c>
      <c r="I504" s="28"/>
      <c r="J504" s="28">
        <v>5</v>
      </c>
      <c r="K504" s="28"/>
      <c r="L504" s="28"/>
      <c r="M504" s="28"/>
      <c r="N504" s="28"/>
      <c r="O504" s="28">
        <v>3</v>
      </c>
      <c r="P504" s="28">
        <v>6</v>
      </c>
      <c r="Q504" s="28"/>
      <c r="R504" s="28"/>
      <c r="S504" s="28"/>
      <c r="T504" s="28"/>
      <c r="U504" s="28"/>
      <c r="V504" s="28"/>
      <c r="W504" s="28"/>
      <c r="X504" s="28"/>
    </row>
    <row r="505" spans="1:24" ht="18.75" customHeight="1">
      <c r="A505" s="201"/>
      <c r="B505" s="187">
        <v>3314</v>
      </c>
      <c r="C505" s="38" t="s">
        <v>2936</v>
      </c>
      <c r="D505" s="28">
        <v>4128519006</v>
      </c>
      <c r="E505" s="28"/>
      <c r="F505" s="28"/>
      <c r="G505" s="28">
        <v>5</v>
      </c>
      <c r="H505" s="28">
        <v>3</v>
      </c>
      <c r="I505" s="28"/>
      <c r="J505" s="28">
        <v>3</v>
      </c>
      <c r="K505" s="28"/>
      <c r="L505" s="28"/>
      <c r="M505" s="28"/>
      <c r="N505" s="28"/>
      <c r="O505" s="28"/>
      <c r="P505" s="28">
        <v>5</v>
      </c>
      <c r="Q505" s="28"/>
      <c r="R505" s="28"/>
      <c r="S505" s="28"/>
      <c r="T505" s="28"/>
      <c r="U505" s="28"/>
      <c r="V505" s="28"/>
      <c r="W505" s="28"/>
      <c r="X505" s="28"/>
    </row>
    <row r="506" spans="1:24" ht="18.75" customHeight="1">
      <c r="A506" s="201"/>
      <c r="B506" s="187">
        <v>3367</v>
      </c>
      <c r="C506" s="38" t="s">
        <v>5744</v>
      </c>
      <c r="D506" s="28">
        <v>4128399134</v>
      </c>
      <c r="E506" s="28"/>
      <c r="F506" s="28"/>
      <c r="G506" s="28">
        <v>10</v>
      </c>
      <c r="H506" s="28">
        <v>10</v>
      </c>
      <c r="I506" s="28"/>
      <c r="J506" s="28"/>
      <c r="K506" s="28"/>
      <c r="L506" s="28"/>
      <c r="M506" s="28"/>
      <c r="N506" s="28"/>
      <c r="O506" s="28"/>
      <c r="P506" s="28">
        <v>10</v>
      </c>
      <c r="Q506" s="28"/>
      <c r="R506" s="28"/>
      <c r="S506" s="28"/>
      <c r="T506" s="28"/>
      <c r="U506" s="28"/>
      <c r="V506" s="28"/>
      <c r="W506" s="28"/>
      <c r="X506" s="28"/>
    </row>
    <row r="507" spans="1:24" ht="18.75" customHeight="1">
      <c r="A507" s="201"/>
      <c r="B507" s="187">
        <v>3453</v>
      </c>
      <c r="C507" s="38" t="s">
        <v>5745</v>
      </c>
      <c r="D507" s="28">
        <v>4128399860</v>
      </c>
      <c r="E507" s="28"/>
      <c r="F507" s="28"/>
      <c r="G507" s="28">
        <v>5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20</v>
      </c>
      <c r="Q507" s="28"/>
      <c r="R507" s="28"/>
      <c r="S507" s="28"/>
      <c r="T507" s="28"/>
      <c r="U507" s="28"/>
      <c r="V507" s="28"/>
      <c r="W507" s="28"/>
      <c r="X507" s="28"/>
    </row>
    <row r="508" spans="1:24" ht="18.75" customHeight="1">
      <c r="A508" s="201"/>
      <c r="B508" s="187">
        <v>3380</v>
      </c>
      <c r="C508" s="38" t="s">
        <v>3296</v>
      </c>
      <c r="D508" s="28">
        <v>4128399207</v>
      </c>
      <c r="E508" s="28"/>
      <c r="F508" s="28"/>
      <c r="G508" s="28">
        <v>15</v>
      </c>
      <c r="H508" s="28">
        <v>15</v>
      </c>
      <c r="I508" s="28"/>
      <c r="J508" s="28"/>
      <c r="K508" s="28"/>
      <c r="L508" s="28"/>
      <c r="M508" s="28"/>
      <c r="N508" s="28"/>
      <c r="O508" s="28"/>
      <c r="P508" s="28">
        <v>10</v>
      </c>
      <c r="Q508" s="28"/>
      <c r="R508" s="28"/>
      <c r="S508" s="28"/>
      <c r="T508" s="28"/>
      <c r="U508" s="28"/>
      <c r="V508" s="28"/>
      <c r="W508" s="28"/>
      <c r="X508" s="28"/>
    </row>
    <row r="509" spans="1:24" ht="18.75" customHeight="1">
      <c r="A509" s="201"/>
      <c r="B509" s="187">
        <v>3336</v>
      </c>
      <c r="C509" s="38" t="s">
        <v>5746</v>
      </c>
      <c r="D509" s="28">
        <v>4128398930</v>
      </c>
      <c r="E509" s="28"/>
      <c r="F509" s="28"/>
      <c r="G509" s="28">
        <v>5</v>
      </c>
      <c r="H509" s="28">
        <v>10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28"/>
      <c r="T509" s="28"/>
      <c r="U509" s="28"/>
      <c r="V509" s="28"/>
      <c r="W509" s="28"/>
      <c r="X509" s="28"/>
    </row>
    <row r="510" spans="1:24" ht="18.75" customHeight="1">
      <c r="A510" s="201"/>
      <c r="B510" s="187">
        <v>3251</v>
      </c>
      <c r="C510" s="38" t="s">
        <v>2551</v>
      </c>
      <c r="D510" s="28">
        <v>4128398482</v>
      </c>
      <c r="E510" s="28"/>
      <c r="F510" s="28"/>
      <c r="G510" s="28">
        <v>10</v>
      </c>
      <c r="H510" s="28">
        <v>15</v>
      </c>
      <c r="I510" s="28"/>
      <c r="J510" s="28"/>
      <c r="K510" s="28"/>
      <c r="L510" s="28"/>
      <c r="M510" s="28"/>
      <c r="N510" s="28"/>
      <c r="O510" s="28"/>
      <c r="P510" s="28">
        <v>15</v>
      </c>
      <c r="Q510" s="28"/>
      <c r="R510" s="28"/>
      <c r="S510" s="28"/>
      <c r="T510" s="28"/>
      <c r="U510" s="28"/>
      <c r="V510" s="28"/>
      <c r="W510" s="28"/>
      <c r="X510" s="28"/>
    </row>
    <row r="511" spans="1:24" ht="18.75" customHeight="1">
      <c r="A511" s="201"/>
      <c r="B511" s="187">
        <v>4115</v>
      </c>
      <c r="C511" s="38" t="s">
        <v>5747</v>
      </c>
      <c r="D511" s="28">
        <v>4128401990</v>
      </c>
      <c r="E511" s="28"/>
      <c r="F511" s="28"/>
      <c r="G511" s="28">
        <v>5</v>
      </c>
      <c r="H511" s="28">
        <v>10</v>
      </c>
      <c r="I511" s="28"/>
      <c r="J511" s="28"/>
      <c r="K511" s="28"/>
      <c r="L511" s="28"/>
      <c r="M511" s="28"/>
      <c r="N511" s="28"/>
      <c r="O511" s="28"/>
      <c r="P511" s="28">
        <v>10</v>
      </c>
      <c r="Q511" s="28"/>
      <c r="R511" s="28"/>
      <c r="S511" s="28"/>
      <c r="T511" s="28"/>
      <c r="U511" s="28"/>
      <c r="V511" s="28"/>
      <c r="W511" s="28"/>
      <c r="X511" s="28"/>
    </row>
    <row r="512" spans="1:24" ht="18.75" customHeight="1">
      <c r="A512" s="201"/>
      <c r="B512" s="187">
        <v>3381</v>
      </c>
      <c r="C512" s="38" t="s">
        <v>42</v>
      </c>
      <c r="D512" s="28">
        <v>4128399520</v>
      </c>
      <c r="E512" s="28"/>
      <c r="F512" s="28"/>
      <c r="G512" s="28">
        <v>40</v>
      </c>
      <c r="H512" s="28">
        <v>40</v>
      </c>
      <c r="I512" s="28"/>
      <c r="J512" s="28"/>
      <c r="K512" s="28"/>
      <c r="L512" s="28"/>
      <c r="M512" s="28"/>
      <c r="N512" s="28"/>
      <c r="O512" s="28"/>
      <c r="P512" s="28">
        <v>40</v>
      </c>
      <c r="Q512" s="28"/>
      <c r="R512" s="28"/>
      <c r="S512" s="28"/>
      <c r="T512" s="28"/>
      <c r="U512" s="28"/>
      <c r="V512" s="28"/>
      <c r="W512" s="28"/>
      <c r="X512" s="28"/>
    </row>
    <row r="513" spans="1:24" ht="18.75" customHeight="1">
      <c r="A513" s="201"/>
      <c r="B513" s="187">
        <v>5010</v>
      </c>
      <c r="C513" s="38" t="s">
        <v>5748</v>
      </c>
      <c r="D513" s="28">
        <v>4128403663</v>
      </c>
      <c r="E513" s="28"/>
      <c r="F513" s="28"/>
      <c r="G513" s="28">
        <v>15</v>
      </c>
      <c r="H513" s="28">
        <v>25</v>
      </c>
      <c r="I513" s="28"/>
      <c r="J513" s="28"/>
      <c r="K513" s="28"/>
      <c r="L513" s="28"/>
      <c r="M513" s="28"/>
      <c r="N513" s="28"/>
      <c r="O513" s="28"/>
      <c r="P513" s="28">
        <v>25</v>
      </c>
      <c r="Q513" s="28"/>
      <c r="R513" s="28"/>
      <c r="S513" s="28"/>
      <c r="T513" s="28"/>
      <c r="U513" s="28"/>
      <c r="V513" s="28"/>
      <c r="W513" s="28"/>
      <c r="X513" s="28"/>
    </row>
    <row r="514" spans="1:24" ht="18.75" customHeight="1">
      <c r="A514" s="201"/>
      <c r="B514" s="187">
        <v>4930</v>
      </c>
      <c r="C514" s="38" t="s">
        <v>1663</v>
      </c>
      <c r="D514" s="28">
        <v>4128403283</v>
      </c>
      <c r="E514" s="28"/>
      <c r="F514" s="28"/>
      <c r="G514" s="28">
        <v>10</v>
      </c>
      <c r="H514" s="28">
        <v>10</v>
      </c>
      <c r="I514" s="28"/>
      <c r="J514" s="28"/>
      <c r="K514" s="28"/>
      <c r="L514" s="28"/>
      <c r="M514" s="28"/>
      <c r="N514" s="28"/>
      <c r="O514" s="28"/>
      <c r="P514" s="28">
        <v>10</v>
      </c>
      <c r="Q514" s="28"/>
      <c r="R514" s="28"/>
      <c r="S514" s="28"/>
      <c r="T514" s="28"/>
      <c r="U514" s="28"/>
      <c r="V514" s="28"/>
      <c r="W514" s="28"/>
      <c r="X514" s="28"/>
    </row>
    <row r="515" spans="1:24" ht="18.75" customHeight="1">
      <c r="A515" s="201"/>
      <c r="B515" s="187">
        <v>3071</v>
      </c>
      <c r="C515" s="38" t="s">
        <v>2550</v>
      </c>
      <c r="D515" s="28">
        <v>4128398290</v>
      </c>
      <c r="E515" s="28"/>
      <c r="F515" s="28"/>
      <c r="G515" s="28">
        <v>15</v>
      </c>
      <c r="H515" s="28">
        <v>20</v>
      </c>
      <c r="I515" s="28"/>
      <c r="J515" s="28"/>
      <c r="K515" s="28"/>
      <c r="L515" s="28"/>
      <c r="M515" s="28"/>
      <c r="N515" s="28"/>
      <c r="O515" s="28"/>
      <c r="P515" s="28">
        <v>30</v>
      </c>
      <c r="Q515" s="28"/>
      <c r="R515" s="28"/>
      <c r="S515" s="28"/>
      <c r="T515" s="28"/>
      <c r="U515" s="28"/>
      <c r="V515" s="28"/>
      <c r="W515" s="28"/>
      <c r="X515" s="28"/>
    </row>
    <row r="516" spans="1:24" ht="18.75" customHeight="1">
      <c r="A516" s="201"/>
      <c r="B516" s="187">
        <v>4991</v>
      </c>
      <c r="C516" s="38" t="s">
        <v>3784</v>
      </c>
      <c r="D516" s="28">
        <v>4128403532</v>
      </c>
      <c r="E516" s="28"/>
      <c r="F516" s="28"/>
      <c r="G516" s="28">
        <v>10</v>
      </c>
      <c r="H516" s="28">
        <v>15</v>
      </c>
      <c r="I516" s="28"/>
      <c r="J516" s="28"/>
      <c r="K516" s="28"/>
      <c r="L516" s="28"/>
      <c r="M516" s="28"/>
      <c r="N516" s="28"/>
      <c r="O516" s="28"/>
      <c r="P516" s="28">
        <v>15</v>
      </c>
      <c r="Q516" s="28"/>
      <c r="R516" s="28"/>
      <c r="S516" s="28"/>
      <c r="T516" s="28"/>
      <c r="U516" s="28"/>
      <c r="V516" s="28"/>
      <c r="W516" s="28"/>
      <c r="X516" s="28"/>
    </row>
    <row r="517" spans="1:24" ht="18.75" customHeight="1">
      <c r="A517" s="201"/>
      <c r="B517" s="187">
        <v>5009</v>
      </c>
      <c r="C517" s="38" t="s">
        <v>5749</v>
      </c>
      <c r="D517" s="28">
        <v>4128403657</v>
      </c>
      <c r="E517" s="28"/>
      <c r="F517" s="28"/>
      <c r="G517" s="28">
        <v>10</v>
      </c>
      <c r="H517" s="28">
        <v>10</v>
      </c>
      <c r="I517" s="28"/>
      <c r="J517" s="28"/>
      <c r="K517" s="28"/>
      <c r="L517" s="28"/>
      <c r="M517" s="28"/>
      <c r="N517" s="28"/>
      <c r="O517" s="28"/>
      <c r="P517" s="28">
        <v>5</v>
      </c>
      <c r="Q517" s="28"/>
      <c r="R517" s="28"/>
      <c r="S517" s="28"/>
      <c r="T517" s="28"/>
      <c r="U517" s="28"/>
      <c r="V517" s="28"/>
      <c r="W517" s="28"/>
      <c r="X517" s="28"/>
    </row>
    <row r="518" spans="1:24" ht="18.75" customHeight="1">
      <c r="A518" s="201"/>
      <c r="B518" s="187">
        <v>5157</v>
      </c>
      <c r="C518" s="38" t="s">
        <v>5750</v>
      </c>
      <c r="D518" s="28">
        <v>4128403915</v>
      </c>
      <c r="E518" s="28"/>
      <c r="F518" s="28"/>
      <c r="G518" s="28">
        <v>5</v>
      </c>
      <c r="H518" s="28">
        <v>5</v>
      </c>
      <c r="I518" s="28"/>
      <c r="J518" s="28"/>
      <c r="K518" s="28"/>
      <c r="L518" s="28"/>
      <c r="M518" s="28"/>
      <c r="N518" s="28"/>
      <c r="O518" s="28"/>
      <c r="P518" s="28">
        <v>10</v>
      </c>
      <c r="Q518" s="28"/>
      <c r="R518" s="28"/>
      <c r="S518" s="28"/>
      <c r="T518" s="28"/>
      <c r="U518" s="28"/>
      <c r="V518" s="28"/>
      <c r="W518" s="28"/>
      <c r="X518" s="28"/>
    </row>
    <row r="519" spans="1:24" ht="18.75" customHeight="1">
      <c r="A519" s="201"/>
      <c r="B519" s="187">
        <v>3865</v>
      </c>
      <c r="C519" s="38" t="s">
        <v>4883</v>
      </c>
      <c r="D519" s="28">
        <v>4128580657</v>
      </c>
      <c r="E519" s="28"/>
      <c r="F519" s="28"/>
      <c r="G519" s="28"/>
      <c r="H519" s="28">
        <v>8</v>
      </c>
      <c r="I519" s="28"/>
      <c r="J519" s="28"/>
      <c r="K519" s="28"/>
      <c r="L519" s="28"/>
      <c r="M519" s="28">
        <v>3</v>
      </c>
      <c r="N519" s="28"/>
      <c r="O519" s="28">
        <v>5</v>
      </c>
      <c r="P519" s="28"/>
      <c r="Q519" s="28"/>
      <c r="R519" s="28"/>
      <c r="S519" s="28"/>
      <c r="T519" s="28"/>
      <c r="U519" s="28"/>
      <c r="V519" s="28"/>
      <c r="W519" s="28"/>
      <c r="X519" s="28"/>
    </row>
    <row r="520" spans="1:24" ht="18.75" customHeight="1">
      <c r="A520" s="201"/>
      <c r="B520" s="187">
        <v>1543</v>
      </c>
      <c r="C520" s="38" t="s">
        <v>724</v>
      </c>
      <c r="D520" s="28">
        <v>4128551122</v>
      </c>
      <c r="E520" s="28">
        <v>3</v>
      </c>
      <c r="F520" s="28"/>
      <c r="G520" s="28">
        <v>3</v>
      </c>
      <c r="H520" s="28">
        <v>10</v>
      </c>
      <c r="I520" s="28"/>
      <c r="J520" s="28"/>
      <c r="K520" s="28"/>
      <c r="L520" s="28"/>
      <c r="M520" s="28"/>
      <c r="N520" s="28"/>
      <c r="O520" s="28">
        <v>5</v>
      </c>
      <c r="P520" s="28"/>
      <c r="Q520" s="28"/>
      <c r="R520" s="28"/>
      <c r="S520" s="28"/>
      <c r="T520" s="28"/>
      <c r="U520" s="28"/>
      <c r="V520" s="28"/>
      <c r="W520" s="28"/>
      <c r="X520" s="28"/>
    </row>
    <row r="521" spans="1:24" ht="18.75" customHeight="1">
      <c r="A521" s="201"/>
      <c r="B521" s="187">
        <v>5653</v>
      </c>
      <c r="C521" s="38" t="s">
        <v>5142</v>
      </c>
      <c r="D521" s="28">
        <v>4128404972</v>
      </c>
      <c r="E521" s="28"/>
      <c r="F521" s="28"/>
      <c r="G521" s="28"/>
      <c r="H521" s="28">
        <v>15</v>
      </c>
      <c r="I521" s="28"/>
      <c r="J521" s="28"/>
      <c r="K521" s="28"/>
      <c r="L521" s="28"/>
      <c r="M521" s="28"/>
      <c r="N521" s="28"/>
      <c r="O521" s="28"/>
      <c r="P521" s="28">
        <v>20</v>
      </c>
      <c r="Q521" s="28"/>
      <c r="R521" s="28"/>
      <c r="S521" s="28"/>
      <c r="T521" s="28"/>
      <c r="U521" s="28"/>
      <c r="V521" s="28"/>
      <c r="W521" s="28"/>
      <c r="X521" s="28"/>
    </row>
    <row r="522" spans="1:24" ht="18.75" customHeight="1">
      <c r="A522" s="201"/>
      <c r="B522" s="187">
        <v>5395</v>
      </c>
      <c r="C522" s="38" t="s">
        <v>3289</v>
      </c>
      <c r="D522" s="28">
        <v>4128404618</v>
      </c>
      <c r="E522" s="28"/>
      <c r="F522" s="28"/>
      <c r="G522" s="28">
        <v>10</v>
      </c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25</v>
      </c>
      <c r="Q522" s="28"/>
      <c r="R522" s="28"/>
      <c r="S522" s="28"/>
      <c r="T522" s="28"/>
      <c r="U522" s="28"/>
      <c r="V522" s="28"/>
      <c r="W522" s="28"/>
      <c r="X522" s="28"/>
    </row>
    <row r="523" spans="1:24" ht="18.75" customHeight="1">
      <c r="A523" s="218"/>
      <c r="B523" s="240"/>
      <c r="C523" s="241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245" t="s">
        <v>6046</v>
      </c>
    </row>
    <row r="524" spans="1:24" ht="18.75" customHeight="1">
      <c r="A524" s="201"/>
      <c r="B524" s="187"/>
      <c r="C524" s="227" t="s">
        <v>5758</v>
      </c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</row>
    <row r="525" spans="1:24" ht="18.75" customHeight="1">
      <c r="A525" s="201"/>
      <c r="B525" s="187" t="s">
        <v>5243</v>
      </c>
      <c r="C525" s="38" t="s">
        <v>5759</v>
      </c>
      <c r="D525" s="28" t="s">
        <v>5196</v>
      </c>
      <c r="E525" s="28"/>
      <c r="F525" s="28"/>
      <c r="G525" s="28">
        <v>5</v>
      </c>
      <c r="H525" s="28">
        <v>5</v>
      </c>
      <c r="I525" s="28"/>
      <c r="J525" s="28"/>
      <c r="K525" s="28"/>
      <c r="L525" s="28"/>
      <c r="M525" s="28">
        <v>5</v>
      </c>
      <c r="N525" s="28">
        <v>5</v>
      </c>
      <c r="O525" s="28">
        <v>5</v>
      </c>
      <c r="P525" s="28">
        <v>10</v>
      </c>
      <c r="Q525" s="28"/>
      <c r="R525" s="28"/>
      <c r="S525" s="28"/>
      <c r="T525" s="28"/>
      <c r="U525" s="28"/>
      <c r="V525" s="28"/>
      <c r="W525" s="28"/>
      <c r="X525" s="28"/>
    </row>
    <row r="526" spans="1:24" ht="18.75" customHeight="1">
      <c r="A526" s="201"/>
      <c r="B526" s="187" t="s">
        <v>5847</v>
      </c>
      <c r="C526" s="38" t="s">
        <v>5848</v>
      </c>
      <c r="D526" s="28">
        <v>4215</v>
      </c>
      <c r="E526" s="28"/>
      <c r="F526" s="28"/>
      <c r="G526" s="28"/>
      <c r="H526" s="28">
        <v>10</v>
      </c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</row>
    <row r="527" spans="1:24" ht="18.75" customHeight="1">
      <c r="A527" s="225" t="s">
        <v>4977</v>
      </c>
      <c r="B527" s="187">
        <v>3973</v>
      </c>
      <c r="C527" s="38" t="s">
        <v>5761</v>
      </c>
      <c r="D527" s="28">
        <v>4128521247</v>
      </c>
      <c r="E527" s="28"/>
      <c r="F527" s="28"/>
      <c r="G527" s="28">
        <v>5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>
        <v>10</v>
      </c>
      <c r="Q527" s="28"/>
      <c r="R527" s="28"/>
      <c r="S527" s="28"/>
      <c r="T527" s="28"/>
      <c r="U527" s="28"/>
      <c r="V527" s="28"/>
      <c r="W527" s="28"/>
      <c r="X527" s="28"/>
    </row>
    <row r="528" spans="1:24" ht="18.75" customHeight="1">
      <c r="A528" s="225" t="s">
        <v>5035</v>
      </c>
      <c r="B528" s="187">
        <v>2428</v>
      </c>
      <c r="C528" s="38" t="s">
        <v>4653</v>
      </c>
      <c r="D528" s="28">
        <v>4128494093</v>
      </c>
      <c r="E528" s="28"/>
      <c r="F528" s="28"/>
      <c r="G528" s="28"/>
      <c r="H528" s="28">
        <v>5</v>
      </c>
      <c r="I528" s="28"/>
      <c r="J528" s="28"/>
      <c r="K528" s="28"/>
      <c r="L528" s="28"/>
      <c r="M528" s="28"/>
      <c r="N528" s="28"/>
      <c r="O528" s="28">
        <v>7</v>
      </c>
      <c r="P528" s="28">
        <v>5</v>
      </c>
      <c r="Q528" s="28"/>
      <c r="R528" s="28"/>
      <c r="S528" s="28"/>
      <c r="T528" s="28"/>
      <c r="U528" s="28"/>
      <c r="V528" s="28"/>
      <c r="W528" s="28"/>
      <c r="X528" s="28"/>
    </row>
    <row r="529" spans="1:24" ht="18.75" customHeight="1">
      <c r="A529" s="201"/>
      <c r="B529" s="187">
        <v>1669</v>
      </c>
      <c r="C529" s="38" t="s">
        <v>4051</v>
      </c>
      <c r="D529" s="28">
        <v>4128547763</v>
      </c>
      <c r="E529" s="28"/>
      <c r="F529" s="28"/>
      <c r="G529" s="28">
        <v>15</v>
      </c>
      <c r="H529" s="28">
        <v>20</v>
      </c>
      <c r="I529" s="28"/>
      <c r="J529" s="28"/>
      <c r="K529" s="28"/>
      <c r="L529" s="28"/>
      <c r="M529" s="28"/>
      <c r="N529" s="28"/>
      <c r="O529" s="28">
        <v>10</v>
      </c>
      <c r="P529" s="28"/>
      <c r="Q529" s="28"/>
      <c r="R529" s="28"/>
      <c r="S529" s="28"/>
      <c r="T529" s="28"/>
      <c r="U529" s="28"/>
      <c r="V529" s="28"/>
      <c r="W529" s="28"/>
      <c r="X529" s="28"/>
    </row>
    <row r="530" spans="1:24" ht="18.75" customHeight="1">
      <c r="A530" s="201"/>
      <c r="B530" s="187">
        <v>3823</v>
      </c>
      <c r="C530" s="38" t="s">
        <v>4094</v>
      </c>
      <c r="D530" s="28">
        <v>4128484903</v>
      </c>
      <c r="E530" s="28"/>
      <c r="F530" s="28"/>
      <c r="G530" s="28">
        <v>3</v>
      </c>
      <c r="H530" s="28">
        <v>2</v>
      </c>
      <c r="I530" s="28"/>
      <c r="J530" s="28"/>
      <c r="K530" s="28"/>
      <c r="L530" s="28"/>
      <c r="M530" s="28"/>
      <c r="N530" s="28"/>
      <c r="O530" s="28">
        <v>5</v>
      </c>
      <c r="P530" s="28">
        <v>2</v>
      </c>
      <c r="Q530" s="28"/>
      <c r="R530" s="28"/>
      <c r="S530" s="28"/>
      <c r="T530" s="28"/>
      <c r="U530" s="28"/>
      <c r="V530" s="28"/>
      <c r="W530" s="28"/>
      <c r="X530" s="28"/>
    </row>
    <row r="531" spans="1:24" ht="18.75" customHeight="1">
      <c r="A531" s="201"/>
      <c r="B531" s="187">
        <v>2969</v>
      </c>
      <c r="C531" s="38" t="s">
        <v>4983</v>
      </c>
      <c r="D531" s="28">
        <v>4128501194</v>
      </c>
      <c r="E531" s="28"/>
      <c r="F531" s="28"/>
      <c r="G531" s="28"/>
      <c r="H531" s="28">
        <v>5</v>
      </c>
      <c r="I531" s="28"/>
      <c r="J531" s="28">
        <v>5</v>
      </c>
      <c r="K531" s="28"/>
      <c r="L531" s="28"/>
      <c r="M531" s="28"/>
      <c r="N531" s="28"/>
      <c r="O531" s="28">
        <v>5</v>
      </c>
      <c r="P531" s="28"/>
      <c r="Q531" s="28"/>
      <c r="R531" s="28"/>
      <c r="S531" s="28"/>
      <c r="T531" s="28"/>
      <c r="U531" s="28"/>
      <c r="V531" s="28"/>
      <c r="W531" s="28"/>
      <c r="X531" s="28"/>
    </row>
    <row r="532" spans="1:24" ht="18.75" customHeight="1">
      <c r="A532" s="201"/>
      <c r="B532" s="187">
        <v>3196</v>
      </c>
      <c r="C532" s="38" t="s">
        <v>5762</v>
      </c>
      <c r="D532" s="28">
        <v>4128584575</v>
      </c>
      <c r="E532" s="28"/>
      <c r="F532" s="28"/>
      <c r="G532" s="28">
        <v>3</v>
      </c>
      <c r="H532" s="28">
        <v>10</v>
      </c>
      <c r="I532" s="28"/>
      <c r="J532" s="28">
        <v>3</v>
      </c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</row>
    <row r="533" spans="1:24" ht="18.75" customHeight="1">
      <c r="A533" s="201"/>
      <c r="B533" s="187">
        <v>3723</v>
      </c>
      <c r="C533" s="38" t="s">
        <v>5542</v>
      </c>
      <c r="D533" s="28">
        <v>4128515882</v>
      </c>
      <c r="E533" s="28"/>
      <c r="F533" s="28"/>
      <c r="G533" s="28">
        <v>2</v>
      </c>
      <c r="H533" s="28">
        <v>6</v>
      </c>
      <c r="I533" s="28"/>
      <c r="J533" s="28">
        <v>6</v>
      </c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</row>
    <row r="534" spans="1:24" ht="18.75" customHeight="1">
      <c r="A534" s="201"/>
      <c r="B534" s="187">
        <v>2165</v>
      </c>
      <c r="C534" s="38" t="s">
        <v>3309</v>
      </c>
      <c r="D534" s="28">
        <v>4128507317</v>
      </c>
      <c r="E534" s="28"/>
      <c r="F534" s="28"/>
      <c r="G534" s="28">
        <v>5</v>
      </c>
      <c r="H534" s="28">
        <v>10</v>
      </c>
      <c r="I534" s="28"/>
      <c r="J534" s="28">
        <v>5</v>
      </c>
      <c r="K534" s="28"/>
      <c r="L534" s="28"/>
      <c r="M534" s="28"/>
      <c r="N534" s="28"/>
      <c r="O534" s="28">
        <v>5</v>
      </c>
      <c r="P534" s="28">
        <v>3</v>
      </c>
      <c r="Q534" s="28"/>
      <c r="R534" s="28"/>
      <c r="S534" s="28"/>
      <c r="T534" s="28"/>
      <c r="U534" s="28"/>
      <c r="V534" s="28"/>
      <c r="W534" s="28"/>
      <c r="X534" s="28"/>
    </row>
    <row r="535" spans="1:24" ht="18.75" customHeight="1">
      <c r="A535" s="201"/>
      <c r="B535" s="187">
        <v>2846</v>
      </c>
      <c r="C535" s="38" t="s">
        <v>4657</v>
      </c>
      <c r="D535" s="28">
        <v>4128568346</v>
      </c>
      <c r="E535" s="28"/>
      <c r="F535" s="28"/>
      <c r="G535" s="28">
        <v>1</v>
      </c>
      <c r="H535" s="28">
        <v>5</v>
      </c>
      <c r="I535" s="28"/>
      <c r="J535" s="28"/>
      <c r="K535" s="28"/>
      <c r="L535" s="28"/>
      <c r="M535" s="28"/>
      <c r="N535" s="28"/>
      <c r="O535" s="28">
        <v>5</v>
      </c>
      <c r="P535" s="28"/>
      <c r="Q535" s="28"/>
      <c r="R535" s="28"/>
      <c r="S535" s="28"/>
      <c r="T535" s="28"/>
      <c r="U535" s="28"/>
      <c r="V535" s="28"/>
      <c r="W535" s="28"/>
      <c r="X535" s="28"/>
    </row>
    <row r="536" spans="1:24" ht="18.75" customHeight="1">
      <c r="A536" s="201"/>
      <c r="B536" s="187">
        <v>4418</v>
      </c>
      <c r="C536" s="38" t="s">
        <v>2702</v>
      </c>
      <c r="D536" s="28">
        <v>4128510036</v>
      </c>
      <c r="E536" s="28"/>
      <c r="F536" s="28"/>
      <c r="G536" s="28">
        <v>5</v>
      </c>
      <c r="H536" s="28">
        <v>10</v>
      </c>
      <c r="I536" s="28"/>
      <c r="J536" s="28">
        <v>5</v>
      </c>
      <c r="K536" s="28"/>
      <c r="L536" s="28"/>
      <c r="M536" s="28"/>
      <c r="N536" s="28"/>
      <c r="O536" s="28">
        <v>5</v>
      </c>
      <c r="P536" s="28"/>
      <c r="Q536" s="28"/>
      <c r="R536" s="28"/>
      <c r="S536" s="28"/>
      <c r="T536" s="28"/>
      <c r="U536" s="28"/>
      <c r="V536" s="28"/>
      <c r="W536" s="28"/>
      <c r="X536" s="28"/>
    </row>
    <row r="537" spans="1:24" ht="18.75" customHeight="1">
      <c r="A537" s="201"/>
      <c r="B537" s="187">
        <v>2323</v>
      </c>
      <c r="C537" s="38" t="s">
        <v>3137</v>
      </c>
      <c r="D537" s="28">
        <v>4128359827</v>
      </c>
      <c r="E537" s="28"/>
      <c r="F537" s="28"/>
      <c r="G537" s="28"/>
      <c r="H537" s="28">
        <v>5</v>
      </c>
      <c r="I537" s="28"/>
      <c r="J537" s="28">
        <v>10</v>
      </c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</row>
    <row r="538" spans="1:24" ht="18.75" customHeight="1">
      <c r="A538" s="201"/>
      <c r="B538" s="187" t="s">
        <v>5763</v>
      </c>
      <c r="C538" s="38" t="s">
        <v>3032</v>
      </c>
      <c r="D538" s="28">
        <v>4229</v>
      </c>
      <c r="E538" s="28"/>
      <c r="F538" s="28"/>
      <c r="G538" s="28">
        <v>8</v>
      </c>
      <c r="H538" s="28">
        <v>5</v>
      </c>
      <c r="I538" s="28">
        <v>5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</row>
    <row r="539" spans="1:24" ht="18.75" customHeight="1">
      <c r="A539" s="201"/>
      <c r="B539" s="187" t="s">
        <v>5764</v>
      </c>
      <c r="C539" s="38" t="s">
        <v>3032</v>
      </c>
      <c r="D539" s="28">
        <v>4230</v>
      </c>
      <c r="E539" s="28"/>
      <c r="F539" s="28"/>
      <c r="G539" s="28"/>
      <c r="H539" s="28">
        <v>10</v>
      </c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</row>
    <row r="540" spans="1:24" ht="18.75" customHeight="1">
      <c r="A540" s="201"/>
      <c r="B540" s="187">
        <v>2020</v>
      </c>
      <c r="C540" s="38" t="s">
        <v>5949</v>
      </c>
      <c r="D540" s="28">
        <v>412889732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>
        <v>10</v>
      </c>
      <c r="X540" s="178" t="s">
        <v>5968</v>
      </c>
    </row>
    <row r="541" spans="1:24" ht="18.75" customHeight="1">
      <c r="A541" s="215" t="s">
        <v>4913</v>
      </c>
      <c r="B541" s="187">
        <v>2020</v>
      </c>
      <c r="C541" s="38" t="s">
        <v>5949</v>
      </c>
      <c r="D541" s="28">
        <v>4128899781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>
        <v>10</v>
      </c>
      <c r="X541" s="178" t="s">
        <v>5948</v>
      </c>
    </row>
    <row r="542" spans="1:24" ht="18.75" customHeight="1">
      <c r="A542" s="215" t="s">
        <v>5378</v>
      </c>
      <c r="B542" s="187">
        <v>4611</v>
      </c>
      <c r="C542" s="38" t="s">
        <v>4425</v>
      </c>
      <c r="D542" s="28">
        <v>4128499817</v>
      </c>
      <c r="E542" s="28"/>
      <c r="F542" s="28"/>
      <c r="G542" s="28"/>
      <c r="H542" s="28"/>
      <c r="I542" s="28"/>
      <c r="J542" s="28">
        <v>3</v>
      </c>
      <c r="K542" s="28"/>
      <c r="L542" s="28"/>
      <c r="M542" s="28"/>
      <c r="N542" s="28"/>
      <c r="O542" s="28"/>
      <c r="P542" s="28">
        <v>5</v>
      </c>
      <c r="Q542" s="28"/>
      <c r="R542" s="28"/>
      <c r="S542" s="28"/>
      <c r="T542" s="28"/>
      <c r="U542" s="28"/>
      <c r="V542" s="28"/>
      <c r="W542" s="34"/>
      <c r="X542" s="28"/>
    </row>
    <row r="543" spans="1:24" ht="18.75" customHeight="1">
      <c r="A543" s="201"/>
      <c r="B543" s="187">
        <v>4611</v>
      </c>
      <c r="C543" s="38" t="s">
        <v>4425</v>
      </c>
      <c r="D543" s="28">
        <v>4128662206</v>
      </c>
      <c r="E543" s="28"/>
      <c r="F543" s="28"/>
      <c r="G543" s="28"/>
      <c r="H543" s="28">
        <v>13</v>
      </c>
      <c r="I543" s="28"/>
      <c r="J543" s="28"/>
      <c r="K543" s="28"/>
      <c r="L543" s="28"/>
      <c r="M543" s="28"/>
      <c r="N543" s="28"/>
      <c r="O543" s="28">
        <v>3</v>
      </c>
      <c r="P543" s="28"/>
      <c r="Q543" s="28"/>
      <c r="R543" s="28"/>
      <c r="S543" s="28"/>
      <c r="T543" s="28"/>
      <c r="U543" s="28"/>
      <c r="V543" s="28"/>
      <c r="W543" s="34"/>
      <c r="X543" s="28"/>
    </row>
    <row r="544" spans="1:24" ht="18.75" customHeight="1">
      <c r="A544" s="201"/>
      <c r="B544" s="187">
        <v>2364</v>
      </c>
      <c r="C544" s="38" t="s">
        <v>4136</v>
      </c>
      <c r="D544" s="28">
        <v>4128462551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5</v>
      </c>
      <c r="P544" s="28"/>
      <c r="Q544" s="28"/>
      <c r="R544" s="28"/>
      <c r="S544" s="28"/>
      <c r="T544" s="28"/>
      <c r="U544" s="28"/>
      <c r="V544" s="28"/>
      <c r="W544" s="34"/>
      <c r="X544" s="28"/>
    </row>
    <row r="545" spans="1:24" ht="18.75" customHeight="1">
      <c r="A545" s="201"/>
      <c r="B545" s="187">
        <v>2364</v>
      </c>
      <c r="C545" s="38" t="s">
        <v>4136</v>
      </c>
      <c r="D545" s="28">
        <v>4128915693</v>
      </c>
      <c r="E545" s="28"/>
      <c r="F545" s="28"/>
      <c r="G545" s="28"/>
      <c r="H545" s="28">
        <v>10</v>
      </c>
      <c r="I545" s="28"/>
      <c r="J545" s="28">
        <v>10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28"/>
    </row>
    <row r="546" spans="1:24" ht="18.75" customHeight="1">
      <c r="A546" s="201"/>
      <c r="B546" s="187">
        <v>4534</v>
      </c>
      <c r="C546" s="38" t="s">
        <v>4754</v>
      </c>
      <c r="D546" s="28">
        <v>4128464943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34"/>
      <c r="X546" s="28"/>
    </row>
    <row r="547" spans="1:24" ht="18.75" customHeight="1">
      <c r="A547" s="201"/>
      <c r="B547" s="187">
        <v>4534</v>
      </c>
      <c r="C547" s="38" t="s">
        <v>4754</v>
      </c>
      <c r="D547" s="28">
        <v>4128691115</v>
      </c>
      <c r="E547" s="28"/>
      <c r="F547" s="28"/>
      <c r="G547" s="28"/>
      <c r="H547" s="28">
        <v>10</v>
      </c>
      <c r="I547" s="28"/>
      <c r="J547" s="28">
        <v>5</v>
      </c>
      <c r="K547" s="28"/>
      <c r="L547" s="28"/>
      <c r="M547" s="28"/>
      <c r="N547" s="28"/>
      <c r="O547" s="28">
        <v>5</v>
      </c>
      <c r="P547" s="28"/>
      <c r="Q547" s="28"/>
      <c r="R547" s="28"/>
      <c r="S547" s="28"/>
      <c r="T547" s="28"/>
      <c r="U547" s="28"/>
      <c r="V547" s="28"/>
      <c r="W547" s="34"/>
      <c r="X547" s="28"/>
    </row>
    <row r="548" spans="1:24" s="3" customFormat="1" ht="18.75" customHeight="1">
      <c r="A548" s="201"/>
      <c r="B548" s="187">
        <v>3231</v>
      </c>
      <c r="C548" s="38" t="s">
        <v>5842</v>
      </c>
      <c r="D548" s="28">
        <v>4128691873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>
        <v>5</v>
      </c>
      <c r="X548" s="178" t="s">
        <v>5879</v>
      </c>
    </row>
    <row r="549" spans="1:24" ht="18.75" customHeight="1">
      <c r="A549" s="201"/>
      <c r="B549" s="187">
        <v>3949</v>
      </c>
      <c r="C549" s="38" t="s">
        <v>4133</v>
      </c>
      <c r="D549" s="28">
        <v>4128464700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>
        <v>5</v>
      </c>
      <c r="P549" s="28"/>
      <c r="Q549" s="28"/>
      <c r="R549" s="28"/>
      <c r="S549" s="28"/>
      <c r="T549" s="28"/>
      <c r="U549" s="28"/>
      <c r="V549" s="28"/>
      <c r="W549" s="34"/>
      <c r="X549" s="28"/>
    </row>
    <row r="550" spans="1:24" ht="18.75" customHeight="1">
      <c r="A550" s="201"/>
      <c r="B550" s="187">
        <v>3182</v>
      </c>
      <c r="C550" s="38" t="s">
        <v>3149</v>
      </c>
      <c r="D550" s="28">
        <v>4128463891</v>
      </c>
      <c r="E550" s="28"/>
      <c r="F550" s="28"/>
      <c r="G550" s="28"/>
      <c r="H550" s="28">
        <v>5</v>
      </c>
      <c r="I550" s="28"/>
      <c r="J550" s="28">
        <v>5</v>
      </c>
      <c r="K550" s="28"/>
      <c r="L550" s="28"/>
      <c r="M550" s="28"/>
      <c r="N550" s="28"/>
      <c r="O550" s="28">
        <v>5</v>
      </c>
      <c r="P550" s="28"/>
      <c r="Q550" s="28"/>
      <c r="R550" s="28"/>
      <c r="S550" s="28"/>
      <c r="T550" s="28"/>
      <c r="U550" s="28"/>
      <c r="V550" s="28"/>
      <c r="W550" s="34"/>
      <c r="X550" s="28"/>
    </row>
    <row r="551" spans="1:24" s="3" customFormat="1" ht="18.75" customHeight="1">
      <c r="A551" s="201"/>
      <c r="B551" s="187">
        <v>3169</v>
      </c>
      <c r="C551" s="38" t="s">
        <v>4592</v>
      </c>
      <c r="D551" s="28">
        <v>4128803675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>
        <v>5</v>
      </c>
      <c r="T551" s="28">
        <v>5</v>
      </c>
      <c r="U551" s="28"/>
      <c r="V551" s="28"/>
      <c r="W551" s="28">
        <v>5</v>
      </c>
      <c r="X551" s="178" t="s">
        <v>5911</v>
      </c>
    </row>
    <row r="552" spans="1:24" ht="18.75" customHeight="1">
      <c r="A552" s="201"/>
      <c r="B552" s="187">
        <v>4539</v>
      </c>
      <c r="C552" s="38" t="s">
        <v>5491</v>
      </c>
      <c r="D552" s="28">
        <v>4128416526</v>
      </c>
      <c r="E552" s="28"/>
      <c r="F552" s="28"/>
      <c r="G552" s="28"/>
      <c r="H552" s="28">
        <v>10</v>
      </c>
      <c r="I552" s="28"/>
      <c r="J552" s="28"/>
      <c r="K552" s="28"/>
      <c r="L552" s="28"/>
      <c r="M552" s="28"/>
      <c r="N552" s="28"/>
      <c r="O552" s="28"/>
      <c r="P552" s="28">
        <v>5</v>
      </c>
      <c r="Q552" s="28"/>
      <c r="R552" s="28"/>
      <c r="S552" s="28"/>
      <c r="T552" s="28"/>
      <c r="U552" s="28"/>
      <c r="V552" s="28"/>
      <c r="W552" s="34"/>
      <c r="X552" s="28"/>
    </row>
    <row r="553" spans="1:24" ht="18.75" customHeight="1">
      <c r="A553" s="201"/>
      <c r="B553" s="187">
        <v>4539</v>
      </c>
      <c r="C553" s="38" t="s">
        <v>5491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34">
        <v>5</v>
      </c>
      <c r="P553" s="28"/>
      <c r="Q553" s="28"/>
      <c r="R553" s="28"/>
      <c r="S553" s="28"/>
      <c r="T553" s="28"/>
      <c r="U553" s="28"/>
      <c r="V553" s="28"/>
      <c r="W553" s="34"/>
      <c r="X553" s="28"/>
    </row>
    <row r="554" spans="1:24" s="26" customFormat="1" ht="18.75" customHeight="1">
      <c r="A554" s="201"/>
      <c r="B554" s="187">
        <v>3169</v>
      </c>
      <c r="C554" s="38" t="s">
        <v>4592</v>
      </c>
      <c r="D554" s="28">
        <v>4128883197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34"/>
      <c r="P554" s="28"/>
      <c r="Q554" s="28"/>
      <c r="R554" s="28"/>
      <c r="S554" s="28">
        <v>3</v>
      </c>
      <c r="T554" s="28">
        <v>3</v>
      </c>
      <c r="U554" s="28">
        <v>2</v>
      </c>
      <c r="V554" s="28"/>
      <c r="W554" s="28">
        <v>3</v>
      </c>
      <c r="X554" s="178" t="s">
        <v>5939</v>
      </c>
    </row>
    <row r="555" spans="1:24" ht="18.75" customHeight="1">
      <c r="A555" s="201"/>
      <c r="B555" s="187">
        <v>4424</v>
      </c>
      <c r="C555" s="38" t="s">
        <v>3163</v>
      </c>
      <c r="D555" s="28">
        <v>4128414018</v>
      </c>
      <c r="E555" s="28"/>
      <c r="F555" s="28"/>
      <c r="G555" s="28"/>
      <c r="H555" s="28">
        <v>10</v>
      </c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34"/>
      <c r="X555" s="28"/>
    </row>
    <row r="556" spans="1:24" ht="18.75" customHeight="1">
      <c r="A556" s="201"/>
      <c r="B556" s="187">
        <v>3231</v>
      </c>
      <c r="C556" s="38" t="s">
        <v>5842</v>
      </c>
      <c r="D556" s="28">
        <v>4128782279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>
        <v>3</v>
      </c>
      <c r="V556" s="28"/>
      <c r="W556" s="28">
        <v>7</v>
      </c>
      <c r="X556" s="178" t="s">
        <v>5870</v>
      </c>
    </row>
    <row r="557" spans="1:24" ht="18.75" customHeight="1">
      <c r="A557" s="201"/>
      <c r="B557" s="187">
        <v>4424</v>
      </c>
      <c r="C557" s="38" t="s">
        <v>3163</v>
      </c>
      <c r="D557" s="28">
        <v>4128523667</v>
      </c>
      <c r="E557" s="28"/>
      <c r="F557" s="28"/>
      <c r="G557" s="28"/>
      <c r="H557" s="28"/>
      <c r="I557" s="28"/>
      <c r="J557" s="28">
        <v>10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</row>
    <row r="558" spans="1:24" ht="18.75" customHeight="1">
      <c r="A558" s="201"/>
      <c r="B558" s="187">
        <v>2798</v>
      </c>
      <c r="C558" s="38" t="s">
        <v>4142</v>
      </c>
      <c r="D558" s="28">
        <v>4128514062</v>
      </c>
      <c r="E558" s="28"/>
      <c r="F558" s="28"/>
      <c r="G558" s="28"/>
      <c r="H558" s="28">
        <v>10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</row>
    <row r="559" spans="1:24" ht="18.75" customHeight="1">
      <c r="A559" s="201"/>
      <c r="B559" s="187">
        <v>3169</v>
      </c>
      <c r="C559" s="38" t="s">
        <v>4592</v>
      </c>
      <c r="D559" s="28">
        <v>4128805612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34"/>
      <c r="T559" s="28">
        <v>5</v>
      </c>
      <c r="U559" s="28">
        <v>5</v>
      </c>
      <c r="V559" s="28"/>
      <c r="W559" s="28">
        <v>5</v>
      </c>
      <c r="X559" s="178" t="s">
        <v>5877</v>
      </c>
    </row>
    <row r="560" spans="1:24" ht="18.75" customHeight="1">
      <c r="A560" s="201"/>
      <c r="B560" s="187">
        <v>4276</v>
      </c>
      <c r="C560" s="38" t="s">
        <v>4521</v>
      </c>
      <c r="D560" s="28">
        <v>4128515155</v>
      </c>
      <c r="E560" s="28"/>
      <c r="F560" s="28"/>
      <c r="G560" s="28"/>
      <c r="H560" s="28">
        <v>2</v>
      </c>
      <c r="I560" s="28"/>
      <c r="J560" s="28">
        <v>2</v>
      </c>
      <c r="K560" s="28"/>
      <c r="L560" s="28"/>
      <c r="M560" s="28"/>
      <c r="N560" s="28"/>
      <c r="O560" s="28">
        <v>2</v>
      </c>
      <c r="P560" s="28">
        <v>10</v>
      </c>
      <c r="Q560" s="28"/>
      <c r="R560" s="28"/>
      <c r="S560" s="34"/>
      <c r="T560" s="34"/>
      <c r="U560" s="34"/>
      <c r="V560" s="34"/>
      <c r="W560" s="34"/>
      <c r="X560" s="28"/>
    </row>
    <row r="561" spans="1:24" ht="18.75" customHeight="1">
      <c r="A561" s="201"/>
      <c r="B561" s="187">
        <v>3231</v>
      </c>
      <c r="C561" s="38" t="s">
        <v>5842</v>
      </c>
      <c r="D561" s="28">
        <v>4128671913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34"/>
      <c r="T561" s="34"/>
      <c r="U561" s="34"/>
      <c r="V561" s="34"/>
      <c r="W561" s="28">
        <v>5</v>
      </c>
      <c r="X561" s="178" t="s">
        <v>5871</v>
      </c>
    </row>
    <row r="562" spans="1:24" ht="18.75" customHeight="1">
      <c r="A562" s="201"/>
      <c r="B562" s="187">
        <v>2295</v>
      </c>
      <c r="C562" s="38" t="s">
        <v>3162</v>
      </c>
      <c r="D562" s="28">
        <v>4128462393</v>
      </c>
      <c r="E562" s="28"/>
      <c r="F562" s="28"/>
      <c r="G562" s="28">
        <v>2</v>
      </c>
      <c r="H562" s="28">
        <v>5</v>
      </c>
      <c r="I562" s="28"/>
      <c r="J562" s="28"/>
      <c r="K562" s="28"/>
      <c r="L562" s="28"/>
      <c r="M562" s="28"/>
      <c r="N562" s="28"/>
      <c r="O562" s="28"/>
      <c r="P562" s="28">
        <v>10</v>
      </c>
      <c r="Q562" s="28"/>
      <c r="R562" s="28"/>
      <c r="S562" s="34"/>
      <c r="T562" s="34"/>
      <c r="U562" s="34"/>
      <c r="V562" s="34"/>
      <c r="W562" s="34"/>
      <c r="X562" s="28"/>
    </row>
    <row r="563" spans="1:24" ht="18.75" customHeight="1">
      <c r="A563" s="201"/>
      <c r="B563" s="187">
        <v>3169</v>
      </c>
      <c r="C563" s="38" t="s">
        <v>4592</v>
      </c>
      <c r="D563" s="28">
        <v>4128803833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>
        <v>3</v>
      </c>
      <c r="T563" s="28">
        <v>3</v>
      </c>
      <c r="U563" s="28">
        <v>3</v>
      </c>
      <c r="V563" s="28"/>
      <c r="W563" s="28">
        <v>5</v>
      </c>
      <c r="X563" s="178" t="s">
        <v>5876</v>
      </c>
    </row>
    <row r="564" spans="1:24" ht="18.75" customHeight="1">
      <c r="A564" s="201"/>
      <c r="B564" s="187">
        <v>2262</v>
      </c>
      <c r="C564" s="38" t="s">
        <v>4140</v>
      </c>
      <c r="D564" s="28">
        <v>4128510151</v>
      </c>
      <c r="E564" s="28"/>
      <c r="F564" s="28"/>
      <c r="G564" s="28">
        <v>5</v>
      </c>
      <c r="H564" s="28">
        <v>5</v>
      </c>
      <c r="I564" s="28"/>
      <c r="J564" s="28">
        <v>5</v>
      </c>
      <c r="K564" s="28"/>
      <c r="L564" s="28"/>
      <c r="M564" s="28"/>
      <c r="N564" s="28"/>
      <c r="O564" s="28">
        <v>5</v>
      </c>
      <c r="P564" s="28"/>
      <c r="Q564" s="28"/>
      <c r="R564" s="28"/>
      <c r="S564" s="34"/>
      <c r="T564" s="34"/>
      <c r="U564" s="34"/>
      <c r="V564" s="34"/>
      <c r="W564" s="34"/>
      <c r="X564" s="28"/>
    </row>
    <row r="565" spans="1:24" ht="18.75" customHeight="1">
      <c r="A565" s="201"/>
      <c r="B565" s="187">
        <v>2827</v>
      </c>
      <c r="C565" s="38" t="s">
        <v>4143</v>
      </c>
      <c r="D565" s="28">
        <v>4128489939</v>
      </c>
      <c r="E565" s="28"/>
      <c r="F565" s="28"/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10</v>
      </c>
      <c r="P565" s="28">
        <v>10</v>
      </c>
      <c r="Q565" s="28"/>
      <c r="R565" s="28"/>
      <c r="S565" s="34"/>
      <c r="T565" s="34"/>
      <c r="U565" s="34"/>
      <c r="V565" s="34"/>
      <c r="W565" s="34"/>
      <c r="X565" s="28"/>
    </row>
    <row r="566" spans="1:24" ht="18.75" customHeight="1">
      <c r="A566" s="201"/>
      <c r="B566" s="187">
        <v>1672</v>
      </c>
      <c r="C566" s="38" t="s">
        <v>5765</v>
      </c>
      <c r="D566" s="28">
        <v>4128441750</v>
      </c>
      <c r="E566" s="28"/>
      <c r="F566" s="28"/>
      <c r="G566" s="28"/>
      <c r="H566" s="28">
        <v>10</v>
      </c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34"/>
      <c r="T566" s="34"/>
      <c r="U566" s="34"/>
      <c r="V566" s="34"/>
      <c r="W566" s="34"/>
      <c r="X566" s="28"/>
    </row>
    <row r="567" spans="1:24" ht="18.75" customHeight="1">
      <c r="A567" s="201"/>
      <c r="B567" s="187">
        <v>2532</v>
      </c>
      <c r="C567" s="38" t="s">
        <v>5766</v>
      </c>
      <c r="D567" s="28">
        <v>4128462823</v>
      </c>
      <c r="E567" s="28"/>
      <c r="F567" s="28"/>
      <c r="G567" s="28">
        <v>5</v>
      </c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34"/>
      <c r="T567" s="34"/>
      <c r="U567" s="34"/>
      <c r="V567" s="34"/>
      <c r="W567" s="34"/>
      <c r="X567" s="28"/>
    </row>
    <row r="568" spans="1:24" ht="18.75" customHeight="1">
      <c r="A568" s="201"/>
      <c r="B568" s="187">
        <v>5629</v>
      </c>
      <c r="C568" s="38" t="s">
        <v>3540</v>
      </c>
      <c r="D568" s="28">
        <v>4128467066</v>
      </c>
      <c r="E568" s="28"/>
      <c r="F568" s="28"/>
      <c r="G568" s="28"/>
      <c r="H568" s="28">
        <v>5</v>
      </c>
      <c r="I568" s="28"/>
      <c r="J568" s="28"/>
      <c r="K568" s="28"/>
      <c r="L568" s="28"/>
      <c r="M568" s="28"/>
      <c r="N568" s="28"/>
      <c r="O568" s="28">
        <v>10</v>
      </c>
      <c r="P568" s="28">
        <v>5</v>
      </c>
      <c r="Q568" s="28"/>
      <c r="R568" s="28"/>
      <c r="S568" s="34"/>
      <c r="T568" s="34"/>
      <c r="U568" s="34"/>
      <c r="V568" s="34"/>
      <c r="W568" s="34"/>
      <c r="X568" s="28"/>
    </row>
    <row r="569" spans="1:24" ht="18.75" customHeight="1">
      <c r="A569" s="201"/>
      <c r="B569" s="187">
        <v>1541</v>
      </c>
      <c r="C569" s="38" t="s">
        <v>346</v>
      </c>
      <c r="D569" s="28">
        <v>4128558872</v>
      </c>
      <c r="E569" s="28"/>
      <c r="F569" s="28"/>
      <c r="G569" s="28">
        <v>15</v>
      </c>
      <c r="H569" s="28">
        <v>15</v>
      </c>
      <c r="I569" s="28"/>
      <c r="J569" s="28"/>
      <c r="K569" s="28"/>
      <c r="L569" s="28"/>
      <c r="M569" s="28">
        <v>10</v>
      </c>
      <c r="N569" s="28"/>
      <c r="O569" s="28">
        <v>10</v>
      </c>
      <c r="P569" s="28"/>
      <c r="Q569" s="28"/>
      <c r="R569" s="28"/>
      <c r="S569" s="34"/>
      <c r="T569" s="34"/>
      <c r="U569" s="34"/>
      <c r="V569" s="34"/>
      <c r="W569" s="34"/>
      <c r="X569" s="28"/>
    </row>
    <row r="570" spans="1:24" ht="18.75" customHeight="1">
      <c r="A570" s="201"/>
      <c r="B570" s="187">
        <v>5431</v>
      </c>
      <c r="C570" s="38" t="s">
        <v>4296</v>
      </c>
      <c r="D570" s="28">
        <v>4128465231</v>
      </c>
      <c r="E570" s="28"/>
      <c r="F570" s="28"/>
      <c r="G570" s="28">
        <v>5</v>
      </c>
      <c r="H570" s="28">
        <v>10</v>
      </c>
      <c r="I570" s="28"/>
      <c r="J570" s="28"/>
      <c r="K570" s="28"/>
      <c r="L570" s="28"/>
      <c r="M570" s="28"/>
      <c r="N570" s="28"/>
      <c r="O570" s="28">
        <v>10</v>
      </c>
      <c r="P570" s="28">
        <v>5</v>
      </c>
      <c r="Q570" s="28"/>
      <c r="R570" s="28"/>
      <c r="S570" s="34"/>
      <c r="T570" s="34"/>
      <c r="U570" s="34"/>
      <c r="V570" s="34"/>
      <c r="W570" s="34"/>
      <c r="X570" s="28"/>
    </row>
    <row r="571" spans="1:24" ht="18.75" customHeight="1">
      <c r="A571" s="201"/>
      <c r="B571" s="187">
        <v>4566</v>
      </c>
      <c r="C571" s="38" t="s">
        <v>5627</v>
      </c>
      <c r="D571" s="28">
        <v>4128464967</v>
      </c>
      <c r="E571" s="28"/>
      <c r="F571" s="28"/>
      <c r="G571" s="28">
        <v>5</v>
      </c>
      <c r="H571" s="28">
        <v>5</v>
      </c>
      <c r="I571" s="28"/>
      <c r="J571" s="28"/>
      <c r="K571" s="28"/>
      <c r="L571" s="28"/>
      <c r="M571" s="28"/>
      <c r="N571" s="28"/>
      <c r="O571" s="28"/>
      <c r="P571" s="28">
        <v>5</v>
      </c>
      <c r="Q571" s="28"/>
      <c r="R571" s="28"/>
      <c r="S571" s="34"/>
      <c r="T571" s="34"/>
      <c r="U571" s="34"/>
      <c r="V571" s="34"/>
      <c r="W571" s="34"/>
      <c r="X571" s="28"/>
    </row>
    <row r="572" spans="1:24" ht="18.75" customHeight="1">
      <c r="A572" s="201"/>
      <c r="B572" s="187">
        <v>5622</v>
      </c>
      <c r="C572" s="38" t="s">
        <v>4429</v>
      </c>
      <c r="D572" s="28">
        <v>4128467053</v>
      </c>
      <c r="E572" s="28"/>
      <c r="F572" s="28"/>
      <c r="G572" s="28">
        <v>5</v>
      </c>
      <c r="H572" s="28"/>
      <c r="I572" s="28"/>
      <c r="J572" s="28"/>
      <c r="K572" s="28"/>
      <c r="L572" s="28"/>
      <c r="M572" s="28"/>
      <c r="N572" s="28"/>
      <c r="O572" s="28"/>
      <c r="P572" s="28">
        <v>5</v>
      </c>
      <c r="Q572" s="28"/>
      <c r="R572" s="28"/>
      <c r="S572" s="34"/>
      <c r="T572" s="34"/>
      <c r="U572" s="34"/>
      <c r="V572" s="34"/>
      <c r="W572" s="34"/>
      <c r="X572" s="28"/>
    </row>
    <row r="573" spans="1:24" ht="18.75" customHeight="1">
      <c r="A573" s="201"/>
      <c r="B573" s="187">
        <v>4504</v>
      </c>
      <c r="C573" s="38" t="s">
        <v>5079</v>
      </c>
      <c r="D573" s="28">
        <v>4128464904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5</v>
      </c>
      <c r="Q573" s="28"/>
      <c r="R573" s="28"/>
      <c r="S573" s="28"/>
      <c r="T573" s="28"/>
      <c r="U573" s="28"/>
      <c r="V573" s="28"/>
      <c r="W573" s="28"/>
      <c r="X573" s="28"/>
    </row>
    <row r="574" spans="1:24" ht="18.75" customHeight="1">
      <c r="A574" s="201"/>
      <c r="B574" s="187">
        <v>3231</v>
      </c>
      <c r="C574" s="38" t="s">
        <v>5842</v>
      </c>
      <c r="D574" s="28">
        <v>4128893418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>
        <v>2</v>
      </c>
      <c r="V574" s="28"/>
      <c r="W574" s="28">
        <v>3</v>
      </c>
      <c r="X574" s="178" t="s">
        <v>5936</v>
      </c>
    </row>
    <row r="575" spans="1:24" ht="18.75" customHeight="1">
      <c r="A575" s="201"/>
      <c r="B575" s="187"/>
      <c r="C575" s="179" t="s">
        <v>5751</v>
      </c>
      <c r="D575" s="1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179" t="s">
        <v>5751</v>
      </c>
    </row>
    <row r="576" spans="1:24" ht="18.75" customHeight="1">
      <c r="A576" s="201"/>
      <c r="B576" s="187">
        <v>5030</v>
      </c>
      <c r="C576" s="161" t="s">
        <v>5752</v>
      </c>
      <c r="D576" s="17">
        <v>4128588556</v>
      </c>
      <c r="E576" s="28">
        <v>5</v>
      </c>
      <c r="F576" s="28">
        <v>3</v>
      </c>
      <c r="G576" s="28">
        <v>10</v>
      </c>
      <c r="H576" s="28"/>
      <c r="I576" s="28"/>
      <c r="J576" s="28"/>
      <c r="K576" s="28"/>
      <c r="L576" s="28"/>
      <c r="M576" s="28"/>
      <c r="N576" s="28"/>
      <c r="O576" s="28">
        <v>10</v>
      </c>
      <c r="P576" s="28">
        <v>2</v>
      </c>
      <c r="Q576" s="34"/>
      <c r="R576" s="34"/>
      <c r="S576" s="34"/>
      <c r="T576" s="34"/>
      <c r="U576" s="34"/>
      <c r="V576" s="34"/>
      <c r="W576" s="34"/>
      <c r="X576" s="179"/>
    </row>
    <row r="577" spans="1:24" ht="18.75" customHeight="1">
      <c r="A577" s="201"/>
      <c r="B577" s="187">
        <v>4985</v>
      </c>
      <c r="C577" s="161" t="s">
        <v>5753</v>
      </c>
      <c r="D577" s="17">
        <v>4128588337</v>
      </c>
      <c r="E577" s="34"/>
      <c r="F577" s="28">
        <v>1</v>
      </c>
      <c r="G577" s="28">
        <v>15</v>
      </c>
      <c r="H577" s="28">
        <v>3</v>
      </c>
      <c r="I577" s="28"/>
      <c r="J577" s="28"/>
      <c r="K577" s="28"/>
      <c r="L577" s="28"/>
      <c r="M577" s="28"/>
      <c r="N577" s="28"/>
      <c r="O577" s="28"/>
      <c r="P577" s="28">
        <v>10</v>
      </c>
      <c r="Q577" s="34"/>
      <c r="R577" s="34"/>
      <c r="S577" s="34"/>
      <c r="T577" s="34"/>
      <c r="U577" s="34"/>
      <c r="V577" s="34"/>
      <c r="W577" s="34"/>
      <c r="X577" s="179"/>
    </row>
    <row r="578" spans="1:24" ht="18.75" customHeight="1">
      <c r="A578" s="201"/>
      <c r="B578" s="187">
        <v>4141</v>
      </c>
      <c r="C578" s="161" t="s">
        <v>1438</v>
      </c>
      <c r="D578" s="17">
        <v>4128552314</v>
      </c>
      <c r="E578" s="34"/>
      <c r="F578" s="34"/>
      <c r="G578" s="28">
        <v>20</v>
      </c>
      <c r="H578" s="28"/>
      <c r="I578" s="28"/>
      <c r="J578" s="28"/>
      <c r="K578" s="28"/>
      <c r="L578" s="28"/>
      <c r="M578" s="28"/>
      <c r="N578" s="28"/>
      <c r="O578" s="28">
        <v>10</v>
      </c>
      <c r="P578" s="28">
        <v>10</v>
      </c>
      <c r="Q578" s="28"/>
      <c r="R578" s="28"/>
      <c r="S578" s="34"/>
      <c r="T578" s="34"/>
      <c r="U578" s="34"/>
      <c r="V578" s="34"/>
      <c r="W578" s="34"/>
      <c r="X578" s="179"/>
    </row>
    <row r="579" spans="1:24" ht="18.75" customHeight="1">
      <c r="A579" s="201"/>
      <c r="B579" s="187">
        <v>3656</v>
      </c>
      <c r="C579" s="161" t="s">
        <v>210</v>
      </c>
      <c r="D579" s="17">
        <v>4128569017</v>
      </c>
      <c r="E579" s="28">
        <v>5</v>
      </c>
      <c r="F579" s="28">
        <v>5</v>
      </c>
      <c r="G579" s="28">
        <v>5</v>
      </c>
      <c r="H579" s="28"/>
      <c r="I579" s="28"/>
      <c r="J579" s="28"/>
      <c r="K579" s="28"/>
      <c r="L579" s="28"/>
      <c r="M579" s="28"/>
      <c r="N579" s="28"/>
      <c r="O579" s="28">
        <v>5</v>
      </c>
      <c r="P579" s="28">
        <v>15</v>
      </c>
      <c r="Q579" s="28"/>
      <c r="R579" s="28"/>
      <c r="S579" s="34"/>
      <c r="T579" s="34"/>
      <c r="U579" s="34"/>
      <c r="V579" s="34"/>
      <c r="W579" s="34"/>
      <c r="X579" s="179"/>
    </row>
    <row r="580" spans="1:24" ht="18.75" customHeight="1">
      <c r="A580" s="201"/>
      <c r="B580" s="187">
        <v>3343</v>
      </c>
      <c r="C580" s="161" t="s">
        <v>1335</v>
      </c>
      <c r="D580" s="17">
        <v>4128527785</v>
      </c>
      <c r="E580" s="28">
        <v>5</v>
      </c>
      <c r="F580" s="28">
        <v>10</v>
      </c>
      <c r="G580" s="28"/>
      <c r="H580" s="28"/>
      <c r="I580" s="28"/>
      <c r="J580" s="28"/>
      <c r="K580" s="28"/>
      <c r="L580" s="28"/>
      <c r="M580" s="28"/>
      <c r="N580" s="28"/>
      <c r="O580" s="28">
        <v>5</v>
      </c>
      <c r="P580" s="34"/>
      <c r="Q580" s="34"/>
      <c r="R580" s="34"/>
      <c r="S580" s="34"/>
      <c r="T580" s="34"/>
      <c r="U580" s="34"/>
      <c r="V580" s="34"/>
      <c r="W580" s="34"/>
      <c r="X580" s="179"/>
    </row>
    <row r="581" spans="1:24" ht="18.75" customHeight="1">
      <c r="A581" s="201"/>
      <c r="B581" s="187">
        <v>4596</v>
      </c>
      <c r="C581" s="161" t="s">
        <v>4188</v>
      </c>
      <c r="D581" s="17">
        <v>4128551923</v>
      </c>
      <c r="E581" s="34"/>
      <c r="F581" s="34"/>
      <c r="G581" s="28">
        <v>5</v>
      </c>
      <c r="H581" s="28"/>
      <c r="I581" s="28"/>
      <c r="J581" s="28"/>
      <c r="K581" s="28"/>
      <c r="L581" s="28"/>
      <c r="M581" s="28">
        <v>10</v>
      </c>
      <c r="N581" s="28"/>
      <c r="O581" s="28">
        <v>10</v>
      </c>
      <c r="P581" s="28">
        <v>10</v>
      </c>
      <c r="Q581" s="34"/>
      <c r="R581" s="34"/>
      <c r="S581" s="34"/>
      <c r="T581" s="34"/>
      <c r="U581" s="34"/>
      <c r="V581" s="34"/>
      <c r="W581" s="34"/>
      <c r="X581" s="179"/>
    </row>
    <row r="582" spans="1:24" ht="18.75" customHeight="1">
      <c r="A582" s="201"/>
      <c r="B582" s="187">
        <v>5656</v>
      </c>
      <c r="C582" s="161" t="s">
        <v>4564</v>
      </c>
      <c r="D582" s="17">
        <v>4128588077</v>
      </c>
      <c r="E582" s="34"/>
      <c r="F582" s="34"/>
      <c r="G582" s="28">
        <v>25</v>
      </c>
      <c r="H582" s="28"/>
      <c r="I582" s="28"/>
      <c r="J582" s="28">
        <v>5</v>
      </c>
      <c r="K582" s="28"/>
      <c r="L582" s="28"/>
      <c r="M582" s="28"/>
      <c r="N582" s="28"/>
      <c r="O582" s="28">
        <v>10</v>
      </c>
      <c r="P582" s="28">
        <v>20</v>
      </c>
      <c r="Q582" s="34"/>
      <c r="R582" s="34"/>
      <c r="S582" s="34"/>
      <c r="T582" s="34"/>
      <c r="U582" s="34"/>
      <c r="V582" s="34"/>
      <c r="W582" s="34"/>
      <c r="X582" s="179"/>
    </row>
    <row r="583" spans="1:24" ht="18.75" customHeight="1">
      <c r="A583" s="201"/>
      <c r="B583" s="187">
        <v>4905</v>
      </c>
      <c r="C583" s="161" t="s">
        <v>2400</v>
      </c>
      <c r="D583" s="17">
        <v>4128583244</v>
      </c>
      <c r="E583" s="34"/>
      <c r="F583" s="34"/>
      <c r="G583" s="28">
        <v>10</v>
      </c>
      <c r="H583" s="28"/>
      <c r="I583" s="28"/>
      <c r="J583" s="28"/>
      <c r="K583" s="28"/>
      <c r="L583" s="28"/>
      <c r="M583" s="28"/>
      <c r="N583" s="28"/>
      <c r="O583" s="28">
        <v>10</v>
      </c>
      <c r="P583" s="28">
        <v>5</v>
      </c>
      <c r="Q583" s="34"/>
      <c r="R583" s="34"/>
      <c r="S583" s="34"/>
      <c r="T583" s="34"/>
      <c r="U583" s="34"/>
      <c r="V583" s="34"/>
      <c r="W583" s="34"/>
      <c r="X583" s="179"/>
    </row>
    <row r="584" spans="1:24" ht="18.75" customHeight="1">
      <c r="A584" s="201"/>
      <c r="B584" s="187">
        <v>5256</v>
      </c>
      <c r="C584" s="161" t="s">
        <v>5262</v>
      </c>
      <c r="D584" s="17">
        <v>4128585680</v>
      </c>
      <c r="E584" s="34"/>
      <c r="F584" s="34"/>
      <c r="G584" s="28">
        <v>10</v>
      </c>
      <c r="H584" s="28"/>
      <c r="I584" s="28"/>
      <c r="J584" s="28"/>
      <c r="K584" s="28"/>
      <c r="L584" s="28"/>
      <c r="M584" s="28"/>
      <c r="N584" s="28"/>
      <c r="O584" s="28">
        <v>10</v>
      </c>
      <c r="P584" s="28">
        <v>15</v>
      </c>
      <c r="Q584" s="34"/>
      <c r="R584" s="34"/>
      <c r="S584" s="34"/>
      <c r="T584" s="34"/>
      <c r="U584" s="34"/>
      <c r="V584" s="34"/>
      <c r="W584" s="34"/>
      <c r="X584" s="179"/>
    </row>
    <row r="585" spans="1:24" ht="18.75" customHeight="1">
      <c r="A585" s="201"/>
      <c r="B585" s="187">
        <v>3681</v>
      </c>
      <c r="C585" s="161" t="s">
        <v>5754</v>
      </c>
      <c r="D585" s="17">
        <v>4128400686</v>
      </c>
      <c r="E585" s="34"/>
      <c r="F585" s="34"/>
      <c r="G585" s="28">
        <v>5</v>
      </c>
      <c r="H585" s="28">
        <v>5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34"/>
      <c r="R585" s="34"/>
      <c r="S585" s="34"/>
      <c r="T585" s="34"/>
      <c r="U585" s="34"/>
      <c r="V585" s="34"/>
      <c r="W585" s="34"/>
      <c r="X585" s="179"/>
    </row>
    <row r="586" spans="1:24" ht="18.75" customHeight="1">
      <c r="A586" s="201"/>
      <c r="B586" s="187">
        <v>4817</v>
      </c>
      <c r="C586" s="161" t="s">
        <v>5072</v>
      </c>
      <c r="D586" s="17">
        <v>4200012279</v>
      </c>
      <c r="E586" s="34"/>
      <c r="F586" s="34"/>
      <c r="G586" s="28">
        <v>3</v>
      </c>
      <c r="H586" s="28">
        <v>15</v>
      </c>
      <c r="I586" s="28"/>
      <c r="J586" s="28"/>
      <c r="K586" s="28"/>
      <c r="L586" s="28"/>
      <c r="M586" s="28">
        <v>1</v>
      </c>
      <c r="N586" s="28"/>
      <c r="O586" s="28">
        <v>5</v>
      </c>
      <c r="P586" s="28">
        <v>5</v>
      </c>
      <c r="Q586" s="34"/>
      <c r="R586" s="34"/>
      <c r="S586" s="34"/>
      <c r="T586" s="34"/>
      <c r="U586" s="34"/>
      <c r="V586" s="34"/>
      <c r="W586" s="34"/>
      <c r="X586" s="179"/>
    </row>
    <row r="587" spans="1:24" ht="18.75" customHeight="1">
      <c r="A587" s="201"/>
      <c r="B587" s="187">
        <v>3351</v>
      </c>
      <c r="C587" s="161" t="s">
        <v>2481</v>
      </c>
      <c r="D587" s="17">
        <v>4128399031</v>
      </c>
      <c r="E587" s="34"/>
      <c r="F587" s="34"/>
      <c r="G587" s="28"/>
      <c r="H587" s="28">
        <v>13</v>
      </c>
      <c r="I587" s="28"/>
      <c r="J587" s="28"/>
      <c r="K587" s="28"/>
      <c r="L587" s="28"/>
      <c r="M587" s="28"/>
      <c r="N587" s="28"/>
      <c r="O587" s="28"/>
      <c r="P587" s="28">
        <v>10</v>
      </c>
      <c r="Q587" s="34"/>
      <c r="R587" s="34"/>
      <c r="S587" s="34"/>
      <c r="T587" s="34"/>
      <c r="U587" s="34"/>
      <c r="V587" s="34"/>
      <c r="W587" s="34"/>
      <c r="X587" s="179"/>
    </row>
    <row r="588" spans="1:24" ht="18.75" customHeight="1">
      <c r="A588" s="201"/>
      <c r="B588" s="187">
        <v>3385</v>
      </c>
      <c r="C588" s="161" t="s">
        <v>2484</v>
      </c>
      <c r="D588" s="17">
        <v>4128563172</v>
      </c>
      <c r="E588" s="34"/>
      <c r="F588" s="34"/>
      <c r="G588" s="28"/>
      <c r="H588" s="28"/>
      <c r="I588" s="28"/>
      <c r="J588" s="28">
        <v>15</v>
      </c>
      <c r="K588" s="28"/>
      <c r="L588" s="28"/>
      <c r="M588" s="28"/>
      <c r="N588" s="28"/>
      <c r="O588" s="28"/>
      <c r="P588" s="28"/>
      <c r="Q588" s="34"/>
      <c r="R588" s="34"/>
      <c r="S588" s="34"/>
      <c r="T588" s="34"/>
      <c r="U588" s="34"/>
      <c r="V588" s="34"/>
      <c r="W588" s="34"/>
      <c r="X588" s="179"/>
    </row>
    <row r="589" spans="1:24" ht="18.75" customHeight="1">
      <c r="A589" s="201"/>
      <c r="B589" s="187">
        <v>3527</v>
      </c>
      <c r="C589" s="161" t="s">
        <v>1327</v>
      </c>
      <c r="D589" s="17">
        <v>4128400494</v>
      </c>
      <c r="E589" s="34"/>
      <c r="F589" s="34"/>
      <c r="G589" s="28">
        <v>5</v>
      </c>
      <c r="H589" s="28">
        <v>15</v>
      </c>
      <c r="I589" s="28"/>
      <c r="J589" s="28"/>
      <c r="K589" s="28"/>
      <c r="L589" s="28"/>
      <c r="M589" s="28"/>
      <c r="N589" s="28"/>
      <c r="O589" s="28"/>
      <c r="P589" s="28">
        <v>20</v>
      </c>
      <c r="Q589" s="34"/>
      <c r="R589" s="34"/>
      <c r="S589" s="34"/>
      <c r="T589" s="34"/>
      <c r="U589" s="34"/>
      <c r="V589" s="34"/>
      <c r="W589" s="34"/>
      <c r="X589" s="179"/>
    </row>
    <row r="590" spans="1:24" ht="18.75" customHeight="1">
      <c r="A590" s="201"/>
      <c r="B590" s="187">
        <v>4407</v>
      </c>
      <c r="C590" s="161" t="s">
        <v>3229</v>
      </c>
      <c r="D590" s="17">
        <v>4128521288</v>
      </c>
      <c r="E590" s="34"/>
      <c r="F590" s="34"/>
      <c r="G590" s="28">
        <v>2</v>
      </c>
      <c r="H590" s="28">
        <v>10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34"/>
      <c r="T590" s="34"/>
      <c r="U590" s="34"/>
      <c r="V590" s="34"/>
      <c r="W590" s="34"/>
      <c r="X590" s="179"/>
    </row>
    <row r="591" spans="1:24" ht="18.75" customHeight="1">
      <c r="A591" s="201"/>
      <c r="B591" s="187">
        <v>5603</v>
      </c>
      <c r="C591" s="161" t="s">
        <v>1617</v>
      </c>
      <c r="D591" s="17">
        <v>4128526479</v>
      </c>
      <c r="E591" s="34"/>
      <c r="F591" s="34"/>
      <c r="G591" s="28">
        <v>5</v>
      </c>
      <c r="H591" s="28">
        <v>5</v>
      </c>
      <c r="I591" s="28"/>
      <c r="J591" s="28"/>
      <c r="K591" s="28"/>
      <c r="L591" s="28"/>
      <c r="M591" s="28"/>
      <c r="N591" s="28"/>
      <c r="O591" s="28">
        <v>5</v>
      </c>
      <c r="P591" s="28">
        <v>5</v>
      </c>
      <c r="Q591" s="34"/>
      <c r="R591" s="34"/>
      <c r="S591" s="34"/>
      <c r="T591" s="34"/>
      <c r="U591" s="34"/>
      <c r="V591" s="34"/>
      <c r="W591" s="34"/>
      <c r="X591" s="179"/>
    </row>
    <row r="592" spans="1:24" ht="18.75" customHeight="1">
      <c r="A592" s="201"/>
      <c r="B592" s="187">
        <v>3731</v>
      </c>
      <c r="C592" s="161" t="s">
        <v>2959</v>
      </c>
      <c r="D592" s="17">
        <v>4128509215</v>
      </c>
      <c r="E592" s="28"/>
      <c r="F592" s="28"/>
      <c r="G592" s="28">
        <v>10</v>
      </c>
      <c r="H592" s="28">
        <v>15</v>
      </c>
      <c r="I592" s="28"/>
      <c r="J592" s="28">
        <v>10</v>
      </c>
      <c r="K592" s="28"/>
      <c r="L592" s="28"/>
      <c r="M592" s="28"/>
      <c r="N592" s="28"/>
      <c r="O592" s="28">
        <v>10</v>
      </c>
      <c r="P592" s="28">
        <v>15</v>
      </c>
      <c r="Q592" s="28"/>
      <c r="R592" s="28"/>
      <c r="S592" s="28"/>
      <c r="T592" s="28"/>
      <c r="U592" s="28"/>
      <c r="V592" s="28"/>
      <c r="W592" s="28"/>
      <c r="X592" s="179"/>
    </row>
    <row r="593" spans="1:24" ht="18.75" customHeight="1">
      <c r="A593" s="201"/>
      <c r="B593" s="187">
        <v>4843</v>
      </c>
      <c r="C593" s="161" t="s">
        <v>2468</v>
      </c>
      <c r="D593" s="17">
        <v>4128403180</v>
      </c>
      <c r="E593" s="28"/>
      <c r="F593" s="28"/>
      <c r="G593" s="28">
        <v>25</v>
      </c>
      <c r="H593" s="28"/>
      <c r="I593" s="28"/>
      <c r="J593" s="28"/>
      <c r="K593" s="28"/>
      <c r="L593" s="28"/>
      <c r="M593" s="28"/>
      <c r="N593" s="28"/>
      <c r="O593" s="28"/>
      <c r="P593" s="28">
        <v>20</v>
      </c>
      <c r="Q593" s="28"/>
      <c r="R593" s="28"/>
      <c r="S593" s="28"/>
      <c r="T593" s="28"/>
      <c r="U593" s="28"/>
      <c r="V593" s="28"/>
      <c r="W593" s="28"/>
      <c r="X593" s="179"/>
    </row>
    <row r="594" spans="1:24" ht="18.75" customHeight="1">
      <c r="A594" s="201"/>
      <c r="B594" s="187">
        <v>3524</v>
      </c>
      <c r="C594" s="161" t="s">
        <v>5755</v>
      </c>
      <c r="D594" s="17">
        <v>4128456245</v>
      </c>
      <c r="E594" s="28"/>
      <c r="F594" s="28"/>
      <c r="G594" s="28">
        <v>15</v>
      </c>
      <c r="H594" s="28"/>
      <c r="I594" s="28"/>
      <c r="J594" s="28">
        <v>5</v>
      </c>
      <c r="K594" s="28"/>
      <c r="L594" s="28"/>
      <c r="M594" s="28"/>
      <c r="N594" s="28"/>
      <c r="O594" s="28">
        <v>5</v>
      </c>
      <c r="P594" s="28">
        <v>10</v>
      </c>
      <c r="Q594" s="28"/>
      <c r="R594" s="28"/>
      <c r="S594" s="28"/>
      <c r="T594" s="28"/>
      <c r="U594" s="28"/>
      <c r="V594" s="28"/>
      <c r="W594" s="28"/>
      <c r="X594" s="179"/>
    </row>
    <row r="595" spans="1:24" ht="18.75" customHeight="1">
      <c r="A595" s="201"/>
      <c r="B595" s="187">
        <v>3631</v>
      </c>
      <c r="C595" s="38" t="s">
        <v>2578</v>
      </c>
      <c r="D595" s="28">
        <v>4128595574</v>
      </c>
      <c r="E595" s="28"/>
      <c r="F595" s="28"/>
      <c r="G595" s="28">
        <v>30</v>
      </c>
      <c r="H595" s="28">
        <v>25</v>
      </c>
      <c r="I595" s="28"/>
      <c r="J595" s="28">
        <v>3</v>
      </c>
      <c r="K595" s="28"/>
      <c r="L595" s="28"/>
      <c r="M595" s="28">
        <v>15</v>
      </c>
      <c r="N595" s="28"/>
      <c r="O595" s="28">
        <v>10</v>
      </c>
      <c r="P595" s="28">
        <v>15</v>
      </c>
      <c r="Q595" s="28"/>
      <c r="R595" s="28"/>
      <c r="S595" s="28"/>
      <c r="T595" s="28"/>
      <c r="U595" s="28"/>
      <c r="V595" s="28"/>
      <c r="W595" s="28"/>
      <c r="X595" s="28"/>
    </row>
    <row r="596" spans="1:24" ht="18.75" customHeight="1">
      <c r="A596" s="201"/>
      <c r="B596" s="187">
        <v>3631</v>
      </c>
      <c r="C596" s="38" t="s">
        <v>2578</v>
      </c>
      <c r="D596" s="28">
        <v>4128595233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>
        <v>10</v>
      </c>
      <c r="X596" s="28"/>
    </row>
    <row r="597" spans="1:24" ht="18.75" customHeight="1">
      <c r="A597" s="201"/>
      <c r="B597" s="187">
        <v>4088</v>
      </c>
      <c r="C597" s="38" t="s">
        <v>2813</v>
      </c>
      <c r="D597" s="28">
        <v>4128568474</v>
      </c>
      <c r="E597" s="28"/>
      <c r="F597" s="28"/>
      <c r="G597" s="28">
        <v>5</v>
      </c>
      <c r="H597" s="28"/>
      <c r="I597" s="28"/>
      <c r="J597" s="28">
        <v>3</v>
      </c>
      <c r="K597" s="28"/>
      <c r="L597" s="28"/>
      <c r="M597" s="28"/>
      <c r="N597" s="28"/>
      <c r="O597" s="28"/>
      <c r="P597" s="28">
        <v>10</v>
      </c>
      <c r="Q597" s="28"/>
      <c r="R597" s="28"/>
      <c r="S597" s="28"/>
      <c r="T597" s="28"/>
      <c r="U597" s="28"/>
      <c r="V597" s="28"/>
      <c r="W597" s="28"/>
      <c r="X597" s="28"/>
    </row>
    <row r="598" spans="1:24" ht="18.75" customHeight="1">
      <c r="A598" s="201"/>
      <c r="B598" s="187">
        <v>4598</v>
      </c>
      <c r="C598" s="38" t="s">
        <v>5756</v>
      </c>
      <c r="D598" s="28">
        <v>4128402530</v>
      </c>
      <c r="E598" s="28"/>
      <c r="F598" s="28"/>
      <c r="G598" s="28">
        <v>5</v>
      </c>
      <c r="H598" s="28">
        <v>10</v>
      </c>
      <c r="I598" s="28"/>
      <c r="J598" s="28"/>
      <c r="K598" s="28"/>
      <c r="L598" s="28"/>
      <c r="M598" s="28"/>
      <c r="N598" s="28"/>
      <c r="O598" s="28"/>
      <c r="P598" s="28">
        <v>10</v>
      </c>
      <c r="Q598" s="28"/>
      <c r="R598" s="28"/>
      <c r="S598" s="28"/>
      <c r="T598" s="28"/>
      <c r="U598" s="28"/>
      <c r="V598" s="28"/>
      <c r="W598" s="28"/>
      <c r="X598" s="28"/>
    </row>
    <row r="599" spans="1:24" ht="18.75" customHeight="1">
      <c r="A599" s="201"/>
      <c r="B599" s="187">
        <v>4795</v>
      </c>
      <c r="C599" s="38" t="s">
        <v>5254</v>
      </c>
      <c r="D599" s="28">
        <v>4128507140</v>
      </c>
      <c r="E599" s="28"/>
      <c r="F599" s="28"/>
      <c r="G599" s="28">
        <v>10</v>
      </c>
      <c r="H599" s="28">
        <v>10</v>
      </c>
      <c r="I599" s="28"/>
      <c r="J599" s="28"/>
      <c r="K599" s="28"/>
      <c r="L599" s="28"/>
      <c r="M599" s="28"/>
      <c r="N599" s="28"/>
      <c r="O599" s="28"/>
      <c r="P599" s="28">
        <v>10</v>
      </c>
      <c r="Q599" s="28"/>
      <c r="R599" s="28"/>
      <c r="S599" s="28"/>
      <c r="T599" s="28"/>
      <c r="U599" s="28"/>
      <c r="V599" s="28"/>
      <c r="W599" s="28"/>
      <c r="X599" s="28"/>
    </row>
    <row r="600" spans="1:24" ht="18.75" customHeight="1">
      <c r="A600" s="201"/>
      <c r="B600" s="187">
        <v>4995</v>
      </c>
      <c r="C600" s="38" t="s">
        <v>5757</v>
      </c>
      <c r="D600" s="28">
        <v>4128403596</v>
      </c>
      <c r="E600" s="28"/>
      <c r="F600" s="28"/>
      <c r="G600" s="28">
        <v>5</v>
      </c>
      <c r="H600" s="28">
        <v>10</v>
      </c>
      <c r="I600" s="28"/>
      <c r="J600" s="28"/>
      <c r="K600" s="28"/>
      <c r="L600" s="28"/>
      <c r="M600" s="28"/>
      <c r="N600" s="28"/>
      <c r="O600" s="28"/>
      <c r="P600" s="28">
        <v>10</v>
      </c>
      <c r="Q600" s="28"/>
      <c r="R600" s="28"/>
      <c r="S600" s="28"/>
      <c r="T600" s="28"/>
      <c r="U600" s="28"/>
      <c r="V600" s="28"/>
      <c r="W600" s="28"/>
      <c r="X600" s="28"/>
    </row>
    <row r="601" spans="1:24" ht="18.75" customHeight="1">
      <c r="A601" s="201"/>
      <c r="B601" s="187">
        <v>4989</v>
      </c>
      <c r="C601" s="38" t="s">
        <v>2998</v>
      </c>
      <c r="D601" s="28">
        <v>4128519400</v>
      </c>
      <c r="E601" s="34"/>
      <c r="F601" s="34"/>
      <c r="G601" s="28">
        <v>10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34"/>
      <c r="R601" s="34"/>
      <c r="S601" s="34"/>
      <c r="T601" s="34"/>
      <c r="U601" s="34"/>
      <c r="V601" s="34"/>
      <c r="W601" s="34"/>
      <c r="X601" s="28"/>
    </row>
    <row r="602" spans="1:24" ht="18.75" customHeight="1">
      <c r="A602" s="201"/>
      <c r="B602" s="187">
        <v>2020</v>
      </c>
      <c r="C602" s="38" t="s">
        <v>3832</v>
      </c>
      <c r="D602" s="28">
        <v>4128677057</v>
      </c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28">
        <v>30</v>
      </c>
      <c r="V602" s="28">
        <v>30</v>
      </c>
      <c r="W602" s="28">
        <v>30</v>
      </c>
      <c r="X602" s="71" t="s">
        <v>5760</v>
      </c>
    </row>
    <row r="603" spans="1:24" ht="18.75" customHeight="1">
      <c r="A603" s="201"/>
      <c r="B603" s="187">
        <v>5015</v>
      </c>
      <c r="C603" s="38" t="s">
        <v>879</v>
      </c>
      <c r="D603" s="28">
        <v>4128403740</v>
      </c>
      <c r="E603" s="28"/>
      <c r="F603" s="28"/>
      <c r="G603" s="28">
        <v>10</v>
      </c>
      <c r="H603" s="28">
        <v>5</v>
      </c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</row>
    <row r="604" spans="1:24" ht="18.75" customHeight="1">
      <c r="A604" s="218"/>
      <c r="B604" s="240"/>
      <c r="C604" s="241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245" t="s">
        <v>6047</v>
      </c>
    </row>
    <row r="605" spans="1:24" ht="18.75" customHeight="1">
      <c r="A605" s="201"/>
      <c r="B605" s="187"/>
      <c r="C605" s="227" t="s">
        <v>5776</v>
      </c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</row>
    <row r="606" spans="1:24" ht="18.75" customHeight="1">
      <c r="A606" s="201"/>
      <c r="B606" s="187">
        <v>4114</v>
      </c>
      <c r="C606" s="38" t="s">
        <v>1875</v>
      </c>
      <c r="D606" s="28">
        <v>4128680647</v>
      </c>
      <c r="E606" s="28"/>
      <c r="F606" s="28"/>
      <c r="G606" s="28">
        <v>31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</row>
    <row r="607" spans="1:24" ht="18.75" customHeight="1">
      <c r="A607" s="201"/>
      <c r="B607" s="187">
        <v>1653</v>
      </c>
      <c r="C607" s="38" t="s">
        <v>3067</v>
      </c>
      <c r="D607" s="28">
        <v>4128587352</v>
      </c>
      <c r="E607" s="28"/>
      <c r="F607" s="28"/>
      <c r="G607" s="28">
        <v>5</v>
      </c>
      <c r="H607" s="28"/>
      <c r="I607" s="28"/>
      <c r="J607" s="28"/>
      <c r="K607" s="28"/>
      <c r="L607" s="28"/>
      <c r="M607" s="28">
        <v>5</v>
      </c>
      <c r="N607" s="28"/>
      <c r="O607" s="28">
        <v>5</v>
      </c>
      <c r="P607" s="28"/>
      <c r="Q607" s="28"/>
      <c r="R607" s="28"/>
      <c r="S607" s="28"/>
      <c r="T607" s="28"/>
      <c r="U607" s="28"/>
      <c r="V607" s="28"/>
      <c r="W607" s="28"/>
      <c r="X607" s="28"/>
    </row>
    <row r="608" spans="1:24" ht="18.75" customHeight="1">
      <c r="A608" s="201"/>
      <c r="B608" s="187">
        <v>2094</v>
      </c>
      <c r="C608" s="38" t="s">
        <v>5326</v>
      </c>
      <c r="D608" s="28">
        <v>4128473170</v>
      </c>
      <c r="E608" s="28"/>
      <c r="F608" s="28"/>
      <c r="G608" s="28">
        <v>5</v>
      </c>
      <c r="H608" s="28">
        <v>10</v>
      </c>
      <c r="I608" s="28"/>
      <c r="J608" s="28"/>
      <c r="K608" s="28"/>
      <c r="L608" s="28"/>
      <c r="M608" s="28"/>
      <c r="N608" s="28"/>
      <c r="O608" s="28">
        <v>10</v>
      </c>
      <c r="P608" s="28">
        <v>10</v>
      </c>
      <c r="Q608" s="28"/>
      <c r="R608" s="28"/>
      <c r="S608" s="28"/>
      <c r="T608" s="28"/>
      <c r="U608" s="28"/>
      <c r="V608" s="28"/>
      <c r="W608" s="28"/>
      <c r="X608" s="28"/>
    </row>
    <row r="609" spans="1:24" ht="18.75" customHeight="1">
      <c r="A609" s="201"/>
      <c r="B609" s="187">
        <v>3465</v>
      </c>
      <c r="C609" s="38" t="s">
        <v>2053</v>
      </c>
      <c r="D609" s="28">
        <v>412804864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>
        <v>5</v>
      </c>
      <c r="X609" s="71" t="s">
        <v>5922</v>
      </c>
    </row>
    <row r="610" spans="1:24" ht="18.75" customHeight="1">
      <c r="A610" s="216" t="s">
        <v>5777</v>
      </c>
      <c r="B610" s="187" t="s">
        <v>5779</v>
      </c>
      <c r="C610" s="38" t="s">
        <v>4242</v>
      </c>
      <c r="D610" s="28">
        <v>4228</v>
      </c>
      <c r="E610" s="28"/>
      <c r="F610" s="28"/>
      <c r="G610" s="28">
        <v>3</v>
      </c>
      <c r="H610" s="28"/>
      <c r="I610" s="28">
        <v>2</v>
      </c>
      <c r="J610" s="28"/>
      <c r="K610" s="28"/>
      <c r="L610" s="28"/>
      <c r="M610" s="28"/>
      <c r="N610" s="28"/>
      <c r="O610" s="28">
        <v>5</v>
      </c>
      <c r="P610" s="28"/>
      <c r="Q610" s="28"/>
      <c r="R610" s="28"/>
      <c r="S610" s="28"/>
      <c r="T610" s="28"/>
      <c r="U610" s="28"/>
      <c r="V610" s="28"/>
      <c r="W610" s="28"/>
      <c r="X610" s="28"/>
    </row>
    <row r="611" spans="1:24" ht="18.75" customHeight="1">
      <c r="A611" s="216" t="s">
        <v>5778</v>
      </c>
      <c r="B611" s="187" t="s">
        <v>5780</v>
      </c>
      <c r="C611" s="38" t="s">
        <v>5781</v>
      </c>
      <c r="D611" s="28">
        <v>4234</v>
      </c>
      <c r="E611" s="28"/>
      <c r="F611" s="28"/>
      <c r="G611" s="28">
        <v>3</v>
      </c>
      <c r="H611" s="28">
        <v>2</v>
      </c>
      <c r="I611" s="28"/>
      <c r="J611" s="28"/>
      <c r="K611" s="28"/>
      <c r="L611" s="28"/>
      <c r="M611" s="28"/>
      <c r="N611" s="28"/>
      <c r="O611" s="28">
        <v>2</v>
      </c>
      <c r="P611" s="28">
        <v>3</v>
      </c>
      <c r="Q611" s="28"/>
      <c r="R611" s="28"/>
      <c r="S611" s="28"/>
      <c r="T611" s="28"/>
      <c r="U611" s="28"/>
      <c r="V611" s="28"/>
      <c r="W611" s="28"/>
      <c r="X611" s="28"/>
    </row>
    <row r="612" spans="1:24" ht="18.75" customHeight="1">
      <c r="A612" s="201"/>
      <c r="B612" s="187" t="s">
        <v>5782</v>
      </c>
      <c r="C612" s="38" t="s">
        <v>5783</v>
      </c>
      <c r="D612" s="28">
        <v>4227</v>
      </c>
      <c r="E612" s="28"/>
      <c r="F612" s="28"/>
      <c r="G612" s="28"/>
      <c r="H612" s="28">
        <v>5</v>
      </c>
      <c r="I612" s="28"/>
      <c r="J612" s="28"/>
      <c r="K612" s="28"/>
      <c r="L612" s="28"/>
      <c r="M612" s="28"/>
      <c r="N612" s="28"/>
      <c r="O612" s="28">
        <v>5</v>
      </c>
      <c r="P612" s="28">
        <v>5</v>
      </c>
      <c r="Q612" s="28"/>
      <c r="R612" s="28"/>
      <c r="S612" s="28"/>
      <c r="T612" s="28"/>
      <c r="U612" s="28"/>
      <c r="V612" s="28"/>
      <c r="W612" s="28"/>
      <c r="X612" s="28"/>
    </row>
    <row r="613" spans="1:24" ht="18.75" customHeight="1">
      <c r="A613" s="201"/>
      <c r="B613" s="187">
        <v>5573</v>
      </c>
      <c r="C613" s="38" t="s">
        <v>2023</v>
      </c>
      <c r="D613" s="28">
        <v>4128554416</v>
      </c>
      <c r="E613" s="28"/>
      <c r="F613" s="28"/>
      <c r="G613" s="28">
        <v>5</v>
      </c>
      <c r="H613" s="28">
        <v>2</v>
      </c>
      <c r="I613" s="28"/>
      <c r="J613" s="28">
        <v>3</v>
      </c>
      <c r="K613" s="28"/>
      <c r="L613" s="28"/>
      <c r="M613" s="28"/>
      <c r="N613" s="28"/>
      <c r="O613" s="28">
        <v>3</v>
      </c>
      <c r="P613" s="28"/>
      <c r="Q613" s="28"/>
      <c r="R613" s="28"/>
      <c r="S613" s="28"/>
      <c r="T613" s="28"/>
      <c r="U613" s="28"/>
      <c r="V613" s="28"/>
      <c r="W613" s="28"/>
      <c r="X613" s="28"/>
    </row>
    <row r="614" spans="1:24" ht="18.75" customHeight="1">
      <c r="A614" s="201"/>
      <c r="B614" s="187">
        <v>3280</v>
      </c>
      <c r="C614" s="38" t="s">
        <v>5785</v>
      </c>
      <c r="D614" s="28">
        <v>4128520596</v>
      </c>
      <c r="E614" s="28"/>
      <c r="F614" s="28"/>
      <c r="G614" s="28">
        <v>8</v>
      </c>
      <c r="H614" s="28">
        <v>10</v>
      </c>
      <c r="I614" s="28"/>
      <c r="J614" s="28"/>
      <c r="K614" s="28"/>
      <c r="L614" s="28"/>
      <c r="M614" s="28"/>
      <c r="N614" s="28"/>
      <c r="O614" s="28"/>
      <c r="P614" s="28">
        <v>10</v>
      </c>
      <c r="Q614" s="28"/>
      <c r="R614" s="28"/>
      <c r="S614" s="28"/>
      <c r="T614" s="28"/>
      <c r="U614" s="28"/>
      <c r="V614" s="28"/>
      <c r="W614" s="28"/>
      <c r="X614" s="28"/>
    </row>
    <row r="615" spans="1:24" ht="18.75" customHeight="1">
      <c r="A615" s="201"/>
      <c r="B615" s="187">
        <v>3682</v>
      </c>
      <c r="C615" s="38" t="s">
        <v>2063</v>
      </c>
      <c r="D615" s="28">
        <v>4128557800</v>
      </c>
      <c r="E615" s="28"/>
      <c r="F615" s="28"/>
      <c r="G615" s="28"/>
      <c r="H615" s="28">
        <v>10</v>
      </c>
      <c r="I615" s="28"/>
      <c r="J615" s="28">
        <v>5</v>
      </c>
      <c r="K615" s="28"/>
      <c r="L615" s="28"/>
      <c r="M615" s="28"/>
      <c r="N615" s="28"/>
      <c r="O615" s="28">
        <v>5</v>
      </c>
      <c r="P615" s="28"/>
      <c r="Q615" s="28"/>
      <c r="R615" s="28"/>
      <c r="S615" s="28"/>
      <c r="T615" s="28"/>
      <c r="U615" s="28"/>
      <c r="V615" s="28"/>
      <c r="W615" s="28"/>
      <c r="X615" s="28"/>
    </row>
    <row r="616" spans="1:24" ht="18.75" customHeight="1">
      <c r="A616" s="201"/>
      <c r="B616" s="187">
        <v>3980</v>
      </c>
      <c r="C616" s="38" t="s">
        <v>4807</v>
      </c>
      <c r="D616" s="28">
        <v>4128549917</v>
      </c>
      <c r="E616" s="28">
        <v>3</v>
      </c>
      <c r="F616" s="28">
        <v>5</v>
      </c>
      <c r="G616" s="28"/>
      <c r="H616" s="28">
        <v>3</v>
      </c>
      <c r="I616" s="28"/>
      <c r="J616" s="28"/>
      <c r="K616" s="28"/>
      <c r="L616" s="28"/>
      <c r="M616" s="28"/>
      <c r="N616" s="28"/>
      <c r="O616" s="28">
        <v>5</v>
      </c>
      <c r="P616" s="28">
        <v>3</v>
      </c>
      <c r="Q616" s="28"/>
      <c r="R616" s="28"/>
      <c r="S616" s="28"/>
      <c r="T616" s="28"/>
      <c r="U616" s="28"/>
      <c r="V616" s="28"/>
      <c r="W616" s="28"/>
      <c r="X616" s="28"/>
    </row>
    <row r="617" spans="1:24" ht="18.75" customHeight="1">
      <c r="A617" s="201"/>
      <c r="B617" s="187">
        <v>3011</v>
      </c>
      <c r="C617" s="38" t="s">
        <v>5159</v>
      </c>
      <c r="D617" s="28">
        <v>4128573620</v>
      </c>
      <c r="E617" s="28"/>
      <c r="F617" s="28"/>
      <c r="G617" s="28">
        <v>2</v>
      </c>
      <c r="H617" s="28">
        <v>8</v>
      </c>
      <c r="I617" s="28"/>
      <c r="J617" s="28">
        <v>5</v>
      </c>
      <c r="K617" s="28"/>
      <c r="L617" s="28"/>
      <c r="M617" s="28"/>
      <c r="N617" s="28"/>
      <c r="O617" s="28">
        <v>3</v>
      </c>
      <c r="P617" s="28"/>
      <c r="Q617" s="28"/>
      <c r="R617" s="28"/>
      <c r="S617" s="28"/>
      <c r="T617" s="28"/>
      <c r="U617" s="28"/>
      <c r="V617" s="28"/>
      <c r="W617" s="28"/>
      <c r="X617" s="28"/>
    </row>
    <row r="618" spans="1:24" ht="18.75" customHeight="1">
      <c r="A618" s="201"/>
      <c r="B618" s="187">
        <v>2275</v>
      </c>
      <c r="C618" s="38" t="s">
        <v>3079</v>
      </c>
      <c r="D618" s="28">
        <v>4128572890</v>
      </c>
      <c r="E618" s="28"/>
      <c r="F618" s="28"/>
      <c r="G618" s="28"/>
      <c r="H618" s="28">
        <v>5</v>
      </c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</row>
    <row r="619" spans="1:24" ht="18.75" customHeight="1">
      <c r="A619" s="201"/>
      <c r="B619" s="187">
        <v>3446</v>
      </c>
      <c r="C619" s="38" t="s">
        <v>4158</v>
      </c>
      <c r="D619" s="28">
        <v>4128571294</v>
      </c>
      <c r="E619" s="28"/>
      <c r="F619" s="28"/>
      <c r="G619" s="28"/>
      <c r="H619" s="28">
        <v>6</v>
      </c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34"/>
      <c r="U619" s="34"/>
      <c r="V619" s="34"/>
      <c r="W619" s="34"/>
      <c r="X619" s="28"/>
    </row>
    <row r="620" spans="1:24" ht="18.75" customHeight="1">
      <c r="A620" s="201"/>
      <c r="B620" s="187">
        <v>3540</v>
      </c>
      <c r="C620" s="38" t="s">
        <v>1772</v>
      </c>
      <c r="D620" s="28">
        <v>4128573023</v>
      </c>
      <c r="E620" s="28"/>
      <c r="F620" s="28"/>
      <c r="G620" s="28">
        <v>2</v>
      </c>
      <c r="H620" s="28">
        <v>6</v>
      </c>
      <c r="I620" s="28"/>
      <c r="J620" s="28"/>
      <c r="K620" s="28"/>
      <c r="L620" s="28"/>
      <c r="M620" s="28"/>
      <c r="N620" s="28"/>
      <c r="O620" s="28">
        <v>6</v>
      </c>
      <c r="P620" s="28"/>
      <c r="Q620" s="28"/>
      <c r="R620" s="28"/>
      <c r="S620" s="28"/>
      <c r="T620" s="34"/>
      <c r="U620" s="34"/>
      <c r="V620" s="34"/>
      <c r="W620" s="34"/>
      <c r="X620" s="28"/>
    </row>
    <row r="621" spans="1:24" ht="18.75" customHeight="1">
      <c r="A621" s="201"/>
      <c r="B621" s="187">
        <v>4301</v>
      </c>
      <c r="C621" s="38" t="s">
        <v>1811</v>
      </c>
      <c r="D621" s="28">
        <v>4128555121</v>
      </c>
      <c r="E621" s="28"/>
      <c r="F621" s="28"/>
      <c r="G621" s="28"/>
      <c r="H621" s="28">
        <v>10</v>
      </c>
      <c r="I621" s="28"/>
      <c r="J621" s="28"/>
      <c r="K621" s="28"/>
      <c r="L621" s="28"/>
      <c r="M621" s="28"/>
      <c r="N621" s="28"/>
      <c r="O621" s="28">
        <v>5</v>
      </c>
      <c r="P621" s="28">
        <v>5</v>
      </c>
      <c r="Q621" s="28"/>
      <c r="R621" s="28"/>
      <c r="S621" s="28"/>
      <c r="T621" s="34"/>
      <c r="U621" s="34"/>
      <c r="V621" s="34"/>
      <c r="W621" s="34"/>
      <c r="X621" s="28"/>
    </row>
    <row r="622" spans="1:24" ht="18.75" customHeight="1">
      <c r="A622" s="201"/>
      <c r="B622" s="187">
        <v>5474</v>
      </c>
      <c r="C622" s="38" t="s">
        <v>2603</v>
      </c>
      <c r="D622" s="28">
        <v>4128463295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>
        <v>10</v>
      </c>
      <c r="Q622" s="28"/>
      <c r="R622" s="28"/>
      <c r="S622" s="28"/>
      <c r="T622" s="34"/>
      <c r="U622" s="34"/>
      <c r="V622" s="34"/>
      <c r="W622" s="34"/>
      <c r="X622" s="28"/>
    </row>
    <row r="623" spans="1:24" ht="18.75" customHeight="1">
      <c r="A623" s="201"/>
      <c r="B623" s="187">
        <v>4776</v>
      </c>
      <c r="C623" s="38" t="s">
        <v>4160</v>
      </c>
      <c r="D623" s="28">
        <v>4128571010</v>
      </c>
      <c r="E623" s="28"/>
      <c r="F623" s="28"/>
      <c r="G623" s="28">
        <v>5</v>
      </c>
      <c r="H623" s="28">
        <v>5</v>
      </c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34"/>
      <c r="U623" s="34"/>
      <c r="V623" s="34"/>
      <c r="W623" s="34"/>
      <c r="X623" s="28"/>
    </row>
    <row r="624" spans="1:24" ht="18.75" customHeight="1">
      <c r="A624" s="201"/>
      <c r="B624" s="187">
        <v>4776</v>
      </c>
      <c r="C624" s="38" t="s">
        <v>4160</v>
      </c>
      <c r="D624" s="28">
        <v>4128571473</v>
      </c>
      <c r="E624" s="28">
        <v>3</v>
      </c>
      <c r="F624" s="28">
        <v>3</v>
      </c>
      <c r="G624" s="28"/>
      <c r="H624" s="28"/>
      <c r="I624" s="28"/>
      <c r="J624" s="28">
        <v>3</v>
      </c>
      <c r="K624" s="28"/>
      <c r="L624" s="28"/>
      <c r="M624" s="28"/>
      <c r="N624" s="28"/>
      <c r="O624" s="28"/>
      <c r="P624" s="28"/>
      <c r="Q624" s="28"/>
      <c r="R624" s="28"/>
      <c r="S624" s="28"/>
      <c r="T624" s="34"/>
      <c r="U624" s="34"/>
      <c r="V624" s="34"/>
      <c r="W624" s="34"/>
      <c r="X624" s="28"/>
    </row>
    <row r="625" spans="1:24" ht="18.75" customHeight="1">
      <c r="A625" s="201"/>
      <c r="B625" s="187">
        <v>4121</v>
      </c>
      <c r="C625" s="38" t="s">
        <v>4312</v>
      </c>
      <c r="D625" s="28">
        <v>4128569016</v>
      </c>
      <c r="E625" s="28"/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/>
      <c r="P625" s="28">
        <v>8</v>
      </c>
      <c r="Q625" s="28"/>
      <c r="R625" s="28"/>
      <c r="S625" s="28"/>
      <c r="T625" s="34"/>
      <c r="U625" s="34"/>
      <c r="V625" s="34"/>
      <c r="W625" s="34"/>
      <c r="X625" s="28"/>
    </row>
    <row r="626" spans="1:24" ht="18.75" customHeight="1">
      <c r="A626" s="201"/>
      <c r="B626" s="187">
        <v>3168</v>
      </c>
      <c r="C626" s="38" t="s">
        <v>5474</v>
      </c>
      <c r="D626" s="28">
        <v>4128483984</v>
      </c>
      <c r="E626" s="28"/>
      <c r="F626" s="28"/>
      <c r="G626" s="28"/>
      <c r="H626" s="28"/>
      <c r="I626" s="28"/>
      <c r="J626" s="28">
        <v>6</v>
      </c>
      <c r="K626" s="28"/>
      <c r="L626" s="28"/>
      <c r="M626" s="28"/>
      <c r="N626" s="28"/>
      <c r="O626" s="28">
        <v>6</v>
      </c>
      <c r="P626" s="28">
        <v>10</v>
      </c>
      <c r="Q626" s="28"/>
      <c r="R626" s="28"/>
      <c r="S626" s="28"/>
      <c r="T626" s="34"/>
      <c r="U626" s="34"/>
      <c r="V626" s="34"/>
      <c r="W626" s="34"/>
      <c r="X626" s="28"/>
    </row>
    <row r="627" spans="1:24" ht="18.75" customHeight="1">
      <c r="A627" s="201"/>
      <c r="B627" s="187">
        <v>3169</v>
      </c>
      <c r="C627" s="38" t="s">
        <v>4592</v>
      </c>
      <c r="D627" s="28">
        <v>4128801743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>
        <v>2</v>
      </c>
      <c r="U627" s="28">
        <v>2</v>
      </c>
      <c r="V627" s="28"/>
      <c r="W627" s="28">
        <v>5</v>
      </c>
      <c r="X627" s="178" t="s">
        <v>5873</v>
      </c>
    </row>
    <row r="628" spans="1:24" ht="18.75" customHeight="1">
      <c r="A628" s="201"/>
      <c r="B628" s="187">
        <v>3169</v>
      </c>
      <c r="C628" s="38" t="s">
        <v>4592</v>
      </c>
      <c r="D628" s="28">
        <v>4128807572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>
        <v>3</v>
      </c>
      <c r="U628" s="28">
        <v>3</v>
      </c>
      <c r="V628" s="28"/>
      <c r="W628" s="28">
        <v>5</v>
      </c>
      <c r="X628" s="178" t="s">
        <v>5914</v>
      </c>
    </row>
    <row r="629" spans="1:24" ht="18.75" customHeight="1">
      <c r="A629" s="201"/>
      <c r="B629" s="187">
        <v>4531</v>
      </c>
      <c r="C629" s="38" t="s">
        <v>4506</v>
      </c>
      <c r="D629" s="28">
        <v>4128499620</v>
      </c>
      <c r="E629" s="28"/>
      <c r="F629" s="28"/>
      <c r="G629" s="28">
        <v>3</v>
      </c>
      <c r="H629" s="28"/>
      <c r="I629" s="28"/>
      <c r="J629" s="28"/>
      <c r="K629" s="28"/>
      <c r="L629" s="28"/>
      <c r="M629" s="28"/>
      <c r="N629" s="28"/>
      <c r="O629" s="28">
        <v>5</v>
      </c>
      <c r="P629" s="28">
        <v>5</v>
      </c>
      <c r="Q629" s="28"/>
      <c r="R629" s="28"/>
      <c r="S629" s="28"/>
      <c r="T629" s="34"/>
      <c r="U629" s="34"/>
      <c r="V629" s="34"/>
      <c r="W629" s="34"/>
      <c r="X629" s="28"/>
    </row>
    <row r="630" spans="1:24" ht="18.75" customHeight="1">
      <c r="A630" s="201"/>
      <c r="B630" s="187">
        <v>3622</v>
      </c>
      <c r="C630" s="38" t="s">
        <v>1794</v>
      </c>
      <c r="D630" s="28">
        <v>4128550133</v>
      </c>
      <c r="E630" s="28"/>
      <c r="F630" s="28"/>
      <c r="G630" s="28">
        <v>5</v>
      </c>
      <c r="H630" s="28">
        <v>10</v>
      </c>
      <c r="I630" s="28"/>
      <c r="J630" s="28"/>
      <c r="K630" s="28"/>
      <c r="L630" s="28"/>
      <c r="M630" s="28"/>
      <c r="N630" s="28"/>
      <c r="O630" s="28">
        <v>5</v>
      </c>
      <c r="P630" s="28"/>
      <c r="Q630" s="28"/>
      <c r="R630" s="28"/>
      <c r="S630" s="28"/>
      <c r="T630" s="34"/>
      <c r="U630" s="34"/>
      <c r="V630" s="34"/>
      <c r="W630" s="34"/>
      <c r="X630" s="28"/>
    </row>
    <row r="631" spans="1:24" ht="18.75" customHeight="1">
      <c r="A631" s="201"/>
      <c r="B631" s="187">
        <v>3727</v>
      </c>
      <c r="C631" s="38" t="s">
        <v>5787</v>
      </c>
      <c r="D631" s="28">
        <v>4128515643</v>
      </c>
      <c r="E631" s="28"/>
      <c r="F631" s="28"/>
      <c r="G631" s="28"/>
      <c r="H631" s="28">
        <v>5</v>
      </c>
      <c r="I631" s="28"/>
      <c r="J631" s="28">
        <v>5</v>
      </c>
      <c r="K631" s="28"/>
      <c r="L631" s="28"/>
      <c r="M631" s="28"/>
      <c r="N631" s="28"/>
      <c r="O631" s="28">
        <v>5</v>
      </c>
      <c r="P631" s="28">
        <v>5</v>
      </c>
      <c r="Q631" s="28"/>
      <c r="R631" s="28"/>
      <c r="S631" s="28"/>
      <c r="T631" s="34"/>
      <c r="U631" s="34"/>
      <c r="V631" s="34"/>
      <c r="W631" s="34"/>
      <c r="X631" s="28"/>
    </row>
    <row r="632" spans="1:24" ht="18.75" customHeight="1">
      <c r="A632" s="201"/>
      <c r="B632" s="187">
        <v>3266</v>
      </c>
      <c r="C632" s="38" t="s">
        <v>3073</v>
      </c>
      <c r="D632" s="28">
        <v>4128508923</v>
      </c>
      <c r="E632" s="28"/>
      <c r="F632" s="28"/>
      <c r="G632" s="28">
        <v>5</v>
      </c>
      <c r="H632" s="28">
        <v>10</v>
      </c>
      <c r="I632" s="28"/>
      <c r="J632" s="28">
        <v>3</v>
      </c>
      <c r="K632" s="28"/>
      <c r="L632" s="28"/>
      <c r="M632" s="28"/>
      <c r="N632" s="28"/>
      <c r="O632" s="28">
        <v>10</v>
      </c>
      <c r="P632" s="28">
        <v>10</v>
      </c>
      <c r="Q632" s="28"/>
      <c r="R632" s="28"/>
      <c r="S632" s="28"/>
      <c r="T632" s="34"/>
      <c r="U632" s="34"/>
      <c r="V632" s="34"/>
      <c r="W632" s="34"/>
      <c r="X632" s="28"/>
    </row>
    <row r="633" spans="1:24" ht="18.75" customHeight="1">
      <c r="A633" s="201"/>
      <c r="B633" s="187">
        <v>3916</v>
      </c>
      <c r="C633" s="38" t="s">
        <v>5788</v>
      </c>
      <c r="D633" s="28">
        <v>4128522377</v>
      </c>
      <c r="E633" s="28"/>
      <c r="F633" s="28"/>
      <c r="G633" s="28">
        <v>4</v>
      </c>
      <c r="H633" s="28"/>
      <c r="I633" s="28"/>
      <c r="J633" s="28">
        <v>4</v>
      </c>
      <c r="K633" s="28"/>
      <c r="L633" s="28"/>
      <c r="M633" s="28"/>
      <c r="N633" s="28"/>
      <c r="O633" s="28">
        <v>6</v>
      </c>
      <c r="P633" s="28">
        <v>5</v>
      </c>
      <c r="Q633" s="28"/>
      <c r="R633" s="28"/>
      <c r="S633" s="28"/>
      <c r="T633" s="34"/>
      <c r="U633" s="34"/>
      <c r="V633" s="34"/>
      <c r="W633" s="34"/>
      <c r="X633" s="28"/>
    </row>
    <row r="634" spans="1:24" ht="18.75" customHeight="1">
      <c r="A634" s="201"/>
      <c r="B634" s="187">
        <v>2243</v>
      </c>
      <c r="C634" s="38" t="s">
        <v>3321</v>
      </c>
      <c r="D634" s="28">
        <v>4128568582</v>
      </c>
      <c r="E634" s="28">
        <v>3</v>
      </c>
      <c r="F634" s="28"/>
      <c r="G634" s="28"/>
      <c r="H634" s="28">
        <v>5</v>
      </c>
      <c r="I634" s="28"/>
      <c r="J634" s="28"/>
      <c r="K634" s="28"/>
      <c r="L634" s="28"/>
      <c r="M634" s="28"/>
      <c r="N634" s="28"/>
      <c r="O634" s="28">
        <v>3</v>
      </c>
      <c r="P634" s="28">
        <v>3</v>
      </c>
      <c r="Q634" s="28"/>
      <c r="R634" s="28"/>
      <c r="S634" s="28"/>
      <c r="T634" s="34"/>
      <c r="U634" s="34"/>
      <c r="V634" s="34"/>
      <c r="W634" s="34"/>
      <c r="X634" s="28"/>
    </row>
    <row r="635" spans="1:24" ht="18.75" customHeight="1">
      <c r="A635" s="201"/>
      <c r="B635" s="187">
        <v>3264</v>
      </c>
      <c r="C635" s="38" t="s">
        <v>3320</v>
      </c>
      <c r="D635" s="28">
        <v>4128587040</v>
      </c>
      <c r="E635" s="28"/>
      <c r="F635" s="28"/>
      <c r="G635" s="28"/>
      <c r="H635" s="28">
        <v>10</v>
      </c>
      <c r="I635" s="28"/>
      <c r="J635" s="28"/>
      <c r="K635" s="28"/>
      <c r="L635" s="28"/>
      <c r="M635" s="28">
        <v>10</v>
      </c>
      <c r="N635" s="28"/>
      <c r="O635" s="28"/>
      <c r="P635" s="28"/>
      <c r="Q635" s="28"/>
      <c r="R635" s="28"/>
      <c r="S635" s="28"/>
      <c r="T635" s="34"/>
      <c r="U635" s="34"/>
      <c r="V635" s="34"/>
      <c r="W635" s="34"/>
      <c r="X635" s="28"/>
    </row>
    <row r="636" spans="1:24" ht="18.75" customHeight="1">
      <c r="A636" s="201"/>
      <c r="B636" s="187">
        <v>5366</v>
      </c>
      <c r="C636" s="38" t="s">
        <v>2096</v>
      </c>
      <c r="D636" s="28">
        <v>4128492817</v>
      </c>
      <c r="E636" s="28"/>
      <c r="F636" s="28"/>
      <c r="G636" s="28"/>
      <c r="H636" s="28">
        <v>5</v>
      </c>
      <c r="I636" s="28"/>
      <c r="J636" s="28"/>
      <c r="K636" s="28"/>
      <c r="L636" s="28"/>
      <c r="M636" s="28"/>
      <c r="N636" s="28"/>
      <c r="O636" s="28">
        <v>5</v>
      </c>
      <c r="P636" s="28">
        <v>10</v>
      </c>
      <c r="Q636" s="28"/>
      <c r="R636" s="28"/>
      <c r="S636" s="28"/>
      <c r="T636" s="34"/>
      <c r="U636" s="34"/>
      <c r="V636" s="34"/>
      <c r="W636" s="34"/>
      <c r="X636" s="28"/>
    </row>
    <row r="637" spans="1:24" ht="18.75" customHeight="1">
      <c r="A637" s="201"/>
      <c r="B637" s="187">
        <v>1645</v>
      </c>
      <c r="C637" s="38" t="s">
        <v>3187</v>
      </c>
      <c r="D637" s="28">
        <v>4128554826</v>
      </c>
      <c r="E637" s="28"/>
      <c r="F637" s="28"/>
      <c r="G637" s="28"/>
      <c r="H637" s="28">
        <v>10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34"/>
      <c r="U637" s="34"/>
      <c r="V637" s="34"/>
      <c r="W637" s="34"/>
      <c r="X637" s="28"/>
    </row>
    <row r="638" spans="1:24" ht="18.75" customHeight="1">
      <c r="A638" s="201"/>
      <c r="B638" s="187">
        <v>1531</v>
      </c>
      <c r="C638" s="38" t="s">
        <v>3188</v>
      </c>
      <c r="D638" s="28">
        <v>4128564207</v>
      </c>
      <c r="E638" s="28"/>
      <c r="F638" s="28"/>
      <c r="G638" s="28">
        <v>10</v>
      </c>
      <c r="H638" s="28">
        <v>10</v>
      </c>
      <c r="I638" s="28"/>
      <c r="J638" s="28"/>
      <c r="K638" s="28"/>
      <c r="L638" s="28"/>
      <c r="M638" s="28"/>
      <c r="N638" s="28"/>
      <c r="O638" s="28">
        <v>15</v>
      </c>
      <c r="P638" s="28"/>
      <c r="Q638" s="28"/>
      <c r="R638" s="28"/>
      <c r="S638" s="28"/>
      <c r="T638" s="34"/>
      <c r="U638" s="34"/>
      <c r="V638" s="34"/>
      <c r="W638" s="34"/>
      <c r="X638" s="28"/>
    </row>
    <row r="639" spans="1:24" ht="18.75" customHeight="1">
      <c r="A639" s="201"/>
      <c r="B639" s="187">
        <v>3220</v>
      </c>
      <c r="C639" s="38" t="s">
        <v>3260</v>
      </c>
      <c r="D639" s="28">
        <v>4128563762</v>
      </c>
      <c r="E639" s="28"/>
      <c r="F639" s="28"/>
      <c r="G639" s="28">
        <v>5</v>
      </c>
      <c r="H639" s="28">
        <v>5</v>
      </c>
      <c r="I639" s="28"/>
      <c r="J639" s="28"/>
      <c r="K639" s="28"/>
      <c r="L639" s="28"/>
      <c r="M639" s="28"/>
      <c r="N639" s="28"/>
      <c r="O639" s="28">
        <v>3</v>
      </c>
      <c r="P639" s="28"/>
      <c r="Q639" s="28"/>
      <c r="R639" s="28"/>
      <c r="S639" s="28"/>
      <c r="T639" s="34"/>
      <c r="U639" s="34"/>
      <c r="V639" s="34"/>
      <c r="W639" s="34"/>
      <c r="X639" s="28"/>
    </row>
    <row r="640" spans="1:24" ht="18.75" customHeight="1">
      <c r="A640" s="201"/>
      <c r="B640" s="187">
        <v>3144</v>
      </c>
      <c r="C640" s="38" t="s">
        <v>4789</v>
      </c>
      <c r="D640" s="28">
        <v>4128570406</v>
      </c>
      <c r="E640" s="28"/>
      <c r="F640" s="28"/>
      <c r="G640" s="28"/>
      <c r="H640" s="28">
        <v>10</v>
      </c>
      <c r="I640" s="28"/>
      <c r="J640" s="28">
        <v>6</v>
      </c>
      <c r="K640" s="28"/>
      <c r="L640" s="28"/>
      <c r="M640" s="28"/>
      <c r="N640" s="28"/>
      <c r="O640" s="28"/>
      <c r="P640" s="28"/>
      <c r="Q640" s="28"/>
      <c r="R640" s="28"/>
      <c r="S640" s="28"/>
      <c r="T640" s="34"/>
      <c r="U640" s="34"/>
      <c r="V640" s="34"/>
      <c r="W640" s="34"/>
      <c r="X640" s="28"/>
    </row>
    <row r="641" spans="1:24" ht="18.75" customHeight="1">
      <c r="A641" s="201"/>
      <c r="B641" s="187">
        <v>3265</v>
      </c>
      <c r="C641" s="38" t="s">
        <v>5789</v>
      </c>
      <c r="D641" s="28">
        <v>4128695690</v>
      </c>
      <c r="E641" s="28">
        <v>2</v>
      </c>
      <c r="F641" s="28">
        <v>1</v>
      </c>
      <c r="G641" s="28">
        <v>3</v>
      </c>
      <c r="H641" s="28">
        <v>6</v>
      </c>
      <c r="I641" s="28"/>
      <c r="J641" s="28">
        <v>2</v>
      </c>
      <c r="K641" s="28"/>
      <c r="L641" s="28"/>
      <c r="M641" s="28"/>
      <c r="N641" s="28"/>
      <c r="O641" s="28">
        <v>3</v>
      </c>
      <c r="P641" s="28"/>
      <c r="Q641" s="28"/>
      <c r="R641" s="28"/>
      <c r="S641" s="28"/>
      <c r="T641" s="34"/>
      <c r="U641" s="34"/>
      <c r="V641" s="34"/>
      <c r="W641" s="34"/>
      <c r="X641" s="28"/>
    </row>
    <row r="642" spans="1:24" ht="18.75" customHeight="1">
      <c r="A642" s="201"/>
      <c r="B642" s="187">
        <v>4065</v>
      </c>
      <c r="C642" s="38" t="s">
        <v>3272</v>
      </c>
      <c r="D642" s="28">
        <v>4128570052</v>
      </c>
      <c r="E642" s="28"/>
      <c r="F642" s="28"/>
      <c r="G642" s="28">
        <v>3</v>
      </c>
      <c r="H642" s="28">
        <v>5</v>
      </c>
      <c r="I642" s="28"/>
      <c r="J642" s="28">
        <v>3</v>
      </c>
      <c r="K642" s="28"/>
      <c r="L642" s="28"/>
      <c r="M642" s="28"/>
      <c r="N642" s="28"/>
      <c r="O642" s="28">
        <v>3</v>
      </c>
      <c r="P642" s="28">
        <v>5</v>
      </c>
      <c r="Q642" s="28"/>
      <c r="R642" s="28"/>
      <c r="S642" s="28"/>
      <c r="T642" s="34"/>
      <c r="U642" s="34"/>
      <c r="V642" s="34"/>
      <c r="W642" s="34"/>
      <c r="X642" s="28"/>
    </row>
    <row r="643" spans="1:24" ht="18.75" customHeight="1">
      <c r="A643" s="201"/>
      <c r="B643" s="187">
        <v>2174</v>
      </c>
      <c r="C643" s="38" t="s">
        <v>4167</v>
      </c>
      <c r="D643" s="28">
        <v>4128514674</v>
      </c>
      <c r="E643" s="28"/>
      <c r="F643" s="28"/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5</v>
      </c>
      <c r="P643" s="28">
        <v>10</v>
      </c>
      <c r="Q643" s="28"/>
      <c r="R643" s="28"/>
      <c r="S643" s="28"/>
      <c r="T643" s="34"/>
      <c r="U643" s="34"/>
      <c r="V643" s="34"/>
      <c r="W643" s="34"/>
      <c r="X643" s="28"/>
    </row>
    <row r="644" spans="1:24" ht="18.75" customHeight="1">
      <c r="A644" s="201"/>
      <c r="B644" s="187">
        <v>5677</v>
      </c>
      <c r="C644" s="38" t="s">
        <v>5790</v>
      </c>
      <c r="D644" s="28">
        <v>4128521801</v>
      </c>
      <c r="E644" s="28"/>
      <c r="F644" s="28"/>
      <c r="G644" s="28"/>
      <c r="H644" s="28">
        <v>7</v>
      </c>
      <c r="I644" s="28"/>
      <c r="J644" s="28">
        <v>10</v>
      </c>
      <c r="K644" s="28"/>
      <c r="L644" s="28"/>
      <c r="M644" s="28"/>
      <c r="N644" s="28"/>
      <c r="O644" s="28"/>
      <c r="P644" s="28">
        <v>10</v>
      </c>
      <c r="Q644" s="28"/>
      <c r="R644" s="28"/>
      <c r="S644" s="28"/>
      <c r="T644" s="34"/>
      <c r="U644" s="34"/>
      <c r="V644" s="34"/>
      <c r="W644" s="34"/>
      <c r="X644" s="28"/>
    </row>
    <row r="645" spans="1:24" ht="18.75" customHeight="1">
      <c r="A645" s="201"/>
      <c r="B645" s="187"/>
      <c r="C645" s="179" t="s">
        <v>5767</v>
      </c>
      <c r="D645" s="1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179" t="s">
        <v>5767</v>
      </c>
    </row>
    <row r="646" spans="1:24" ht="18.75" customHeight="1">
      <c r="A646" s="201"/>
      <c r="B646" s="187">
        <v>3818</v>
      </c>
      <c r="C646" s="38" t="s">
        <v>2815</v>
      </c>
      <c r="D646" s="28">
        <v>4128626912</v>
      </c>
      <c r="E646" s="34"/>
      <c r="F646" s="34"/>
      <c r="G646" s="28">
        <v>10</v>
      </c>
      <c r="H646" s="28"/>
      <c r="I646" s="28"/>
      <c r="J646" s="28"/>
      <c r="K646" s="28"/>
      <c r="L646" s="28"/>
      <c r="M646" s="28"/>
      <c r="N646" s="28"/>
      <c r="O646" s="28">
        <v>10</v>
      </c>
      <c r="P646" s="28">
        <v>15</v>
      </c>
      <c r="Q646" s="28"/>
      <c r="R646" s="28"/>
      <c r="S646" s="28"/>
      <c r="T646" s="28"/>
      <c r="U646" s="28"/>
      <c r="V646" s="28"/>
      <c r="W646" s="28"/>
      <c r="X646" s="28"/>
    </row>
    <row r="647" spans="1:24" ht="18.75" customHeight="1">
      <c r="A647" s="201"/>
      <c r="B647" s="187">
        <v>4669</v>
      </c>
      <c r="C647" s="38" t="s">
        <v>2204</v>
      </c>
      <c r="D647" s="28">
        <v>4128628064</v>
      </c>
      <c r="E647" s="28">
        <v>10</v>
      </c>
      <c r="F647" s="28"/>
      <c r="G647" s="28">
        <v>15</v>
      </c>
      <c r="H647" s="28"/>
      <c r="I647" s="28"/>
      <c r="J647" s="28">
        <v>10</v>
      </c>
      <c r="K647" s="28"/>
      <c r="L647" s="28"/>
      <c r="M647" s="28"/>
      <c r="N647" s="28"/>
      <c r="O647" s="28">
        <v>10</v>
      </c>
      <c r="P647" s="28">
        <v>20</v>
      </c>
      <c r="Q647" s="28"/>
      <c r="R647" s="28"/>
      <c r="S647" s="28"/>
      <c r="T647" s="28"/>
      <c r="U647" s="28"/>
      <c r="V647" s="28"/>
      <c r="W647" s="28"/>
      <c r="X647" s="28"/>
    </row>
    <row r="648" spans="1:24" ht="18.75" customHeight="1">
      <c r="A648" s="201"/>
      <c r="B648" s="187">
        <v>5135</v>
      </c>
      <c r="C648" s="38" t="s">
        <v>2909</v>
      </c>
      <c r="D648" s="28">
        <v>4128547291</v>
      </c>
      <c r="E648" s="34"/>
      <c r="F648" s="34"/>
      <c r="G648" s="28">
        <v>25</v>
      </c>
      <c r="H648" s="28"/>
      <c r="I648" s="28"/>
      <c r="J648" s="28"/>
      <c r="K648" s="28"/>
      <c r="L648" s="28"/>
      <c r="M648" s="28"/>
      <c r="N648" s="28"/>
      <c r="O648" s="28">
        <v>5</v>
      </c>
      <c r="P648" s="28">
        <v>10</v>
      </c>
      <c r="Q648" s="28"/>
      <c r="R648" s="28"/>
      <c r="S648" s="28"/>
      <c r="T648" s="28"/>
      <c r="U648" s="28"/>
      <c r="V648" s="28"/>
      <c r="W648" s="28"/>
      <c r="X648" s="28"/>
    </row>
    <row r="649" spans="1:24" ht="18.75" customHeight="1">
      <c r="A649" s="201"/>
      <c r="B649" s="187">
        <v>4965</v>
      </c>
      <c r="C649" s="38" t="s">
        <v>2979</v>
      </c>
      <c r="D649" s="28">
        <v>4128607511</v>
      </c>
      <c r="E649" s="34"/>
      <c r="F649" s="34"/>
      <c r="G649" s="28">
        <v>5</v>
      </c>
      <c r="H649" s="28"/>
      <c r="I649" s="28"/>
      <c r="J649" s="28"/>
      <c r="K649" s="28"/>
      <c r="L649" s="28"/>
      <c r="M649" s="28"/>
      <c r="N649" s="28"/>
      <c r="O649" s="28"/>
      <c r="P649" s="28">
        <v>30</v>
      </c>
      <c r="Q649" s="28"/>
      <c r="R649" s="28"/>
      <c r="S649" s="28"/>
      <c r="T649" s="28"/>
      <c r="U649" s="28"/>
      <c r="V649" s="28"/>
      <c r="W649" s="28"/>
      <c r="X649" s="28"/>
    </row>
    <row r="650" spans="1:24" ht="18.75" customHeight="1">
      <c r="A650" s="201"/>
      <c r="B650" s="187">
        <v>3642</v>
      </c>
      <c r="C650" s="38" t="s">
        <v>4203</v>
      </c>
      <c r="D650" s="28">
        <v>4128616801</v>
      </c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28">
        <v>15</v>
      </c>
      <c r="P650" s="28">
        <v>20</v>
      </c>
      <c r="Q650" s="28"/>
      <c r="R650" s="28"/>
      <c r="S650" s="28"/>
      <c r="T650" s="28"/>
      <c r="U650" s="28"/>
      <c r="V650" s="28"/>
      <c r="W650" s="28"/>
      <c r="X650" s="28"/>
    </row>
    <row r="651" spans="1:24" ht="18.75" customHeight="1">
      <c r="A651" s="201"/>
      <c r="B651" s="187">
        <v>3685</v>
      </c>
      <c r="C651" s="38" t="s">
        <v>3713</v>
      </c>
      <c r="D651" s="28">
        <v>4128611840</v>
      </c>
      <c r="E651" s="34"/>
      <c r="F651" s="34"/>
      <c r="G651" s="28">
        <v>5</v>
      </c>
      <c r="H651" s="28"/>
      <c r="I651" s="28"/>
      <c r="J651" s="28"/>
      <c r="K651" s="28"/>
      <c r="L651" s="28"/>
      <c r="M651" s="28"/>
      <c r="N651" s="28"/>
      <c r="O651" s="28">
        <v>10</v>
      </c>
      <c r="P651" s="28">
        <v>10</v>
      </c>
      <c r="Q651" s="28"/>
      <c r="R651" s="28"/>
      <c r="S651" s="28"/>
      <c r="T651" s="28"/>
      <c r="U651" s="28"/>
      <c r="V651" s="28"/>
      <c r="W651" s="28"/>
      <c r="X651" s="28"/>
    </row>
    <row r="652" spans="1:24" ht="18.75" customHeight="1">
      <c r="A652" s="201"/>
      <c r="B652" s="187">
        <v>4215</v>
      </c>
      <c r="C652" s="38" t="s">
        <v>3714</v>
      </c>
      <c r="D652" s="28">
        <v>4128616196</v>
      </c>
      <c r="E652" s="28">
        <v>5</v>
      </c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</row>
    <row r="653" spans="1:24" ht="18.75" customHeight="1">
      <c r="A653" s="201"/>
      <c r="B653" s="187">
        <v>4215</v>
      </c>
      <c r="C653" s="38" t="s">
        <v>3714</v>
      </c>
      <c r="D653" s="28">
        <v>4128616195</v>
      </c>
      <c r="E653" s="28"/>
      <c r="F653" s="28"/>
      <c r="G653" s="28">
        <v>15</v>
      </c>
      <c r="H653" s="28"/>
      <c r="I653" s="28"/>
      <c r="J653" s="28"/>
      <c r="K653" s="28"/>
      <c r="L653" s="28"/>
      <c r="M653" s="28"/>
      <c r="N653" s="28"/>
      <c r="O653" s="28"/>
      <c r="P653" s="28">
        <v>10</v>
      </c>
      <c r="Q653" s="28"/>
      <c r="R653" s="28"/>
      <c r="S653" s="28"/>
      <c r="T653" s="28"/>
      <c r="U653" s="28"/>
      <c r="V653" s="28"/>
      <c r="W653" s="28"/>
      <c r="X653" s="28"/>
    </row>
    <row r="654" spans="1:24" ht="18.75" customHeight="1">
      <c r="A654" s="201"/>
      <c r="B654" s="187">
        <v>4514</v>
      </c>
      <c r="C654" s="38" t="s">
        <v>5768</v>
      </c>
      <c r="D654" s="28">
        <v>4128542599</v>
      </c>
      <c r="E654" s="34"/>
      <c r="F654" s="34"/>
      <c r="G654" s="28">
        <v>5</v>
      </c>
      <c r="H654" s="28">
        <v>10</v>
      </c>
      <c r="I654" s="28"/>
      <c r="J654" s="28"/>
      <c r="K654" s="28"/>
      <c r="L654" s="28"/>
      <c r="M654" s="71">
        <v>10</v>
      </c>
      <c r="N654" s="28"/>
      <c r="O654" s="28">
        <v>10</v>
      </c>
      <c r="P654" s="28">
        <v>10</v>
      </c>
      <c r="Q654" s="28"/>
      <c r="R654" s="28"/>
      <c r="S654" s="28"/>
      <c r="T654" s="28"/>
      <c r="U654" s="28"/>
      <c r="V654" s="28"/>
      <c r="W654" s="28"/>
      <c r="X654" s="71" t="s">
        <v>5784</v>
      </c>
    </row>
    <row r="655" spans="1:24" ht="18.75" customHeight="1">
      <c r="A655" s="201"/>
      <c r="B655" s="187">
        <v>3462</v>
      </c>
      <c r="C655" s="38" t="s">
        <v>5769</v>
      </c>
      <c r="D655" s="28">
        <v>4128450765</v>
      </c>
      <c r="E655" s="34"/>
      <c r="F655" s="34"/>
      <c r="G655" s="28">
        <v>4</v>
      </c>
      <c r="H655" s="28">
        <v>16</v>
      </c>
      <c r="I655" s="28"/>
      <c r="J655" s="28"/>
      <c r="K655" s="28"/>
      <c r="L655" s="28"/>
      <c r="M655" s="28">
        <v>8</v>
      </c>
      <c r="N655" s="28"/>
      <c r="O655" s="28">
        <v>5</v>
      </c>
      <c r="P655" s="28">
        <v>18</v>
      </c>
      <c r="Q655" s="28"/>
      <c r="R655" s="28"/>
      <c r="S655" s="28"/>
      <c r="T655" s="28"/>
      <c r="U655" s="28"/>
      <c r="V655" s="28"/>
      <c r="W655" s="28"/>
      <c r="X655" s="28"/>
    </row>
    <row r="656" spans="1:24" ht="18.75" customHeight="1">
      <c r="A656" s="201"/>
      <c r="B656" s="187">
        <v>3606</v>
      </c>
      <c r="C656" s="38" t="s">
        <v>117</v>
      </c>
      <c r="D656" s="28">
        <v>4128471765</v>
      </c>
      <c r="E656" s="34"/>
      <c r="F656" s="34"/>
      <c r="G656" s="28">
        <v>15</v>
      </c>
      <c r="H656" s="28">
        <v>20</v>
      </c>
      <c r="I656" s="28"/>
      <c r="J656" s="28"/>
      <c r="K656" s="28"/>
      <c r="L656" s="28"/>
      <c r="M656" s="28"/>
      <c r="N656" s="28"/>
      <c r="O656" s="28">
        <v>5</v>
      </c>
      <c r="P656" s="28">
        <v>5</v>
      </c>
      <c r="Q656" s="28"/>
      <c r="R656" s="28"/>
      <c r="S656" s="28"/>
      <c r="T656" s="28"/>
      <c r="U656" s="28"/>
      <c r="V656" s="28"/>
      <c r="W656" s="28"/>
      <c r="X656" s="28"/>
    </row>
    <row r="657" spans="1:24" ht="18.75" customHeight="1">
      <c r="A657" s="201"/>
      <c r="B657" s="187">
        <v>3600</v>
      </c>
      <c r="C657" s="38" t="s">
        <v>4106</v>
      </c>
      <c r="D657" s="28">
        <v>4128643307</v>
      </c>
      <c r="E657" s="34"/>
      <c r="F657" s="34"/>
      <c r="G657" s="28">
        <v>10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28"/>
      <c r="R657" s="28"/>
      <c r="S657" s="28"/>
      <c r="T657" s="28"/>
      <c r="U657" s="28"/>
      <c r="V657" s="28"/>
      <c r="W657" s="28"/>
      <c r="X657" s="28"/>
    </row>
    <row r="658" spans="1:24" ht="18.75" customHeight="1">
      <c r="A658" s="201"/>
      <c r="B658" s="187">
        <v>5222</v>
      </c>
      <c r="C658" s="38" t="s">
        <v>5770</v>
      </c>
      <c r="D658" s="28">
        <v>4128615697</v>
      </c>
      <c r="E658" s="34"/>
      <c r="F658" s="34"/>
      <c r="G658" s="34"/>
      <c r="H658" s="34"/>
      <c r="I658" s="34"/>
      <c r="J658" s="34"/>
      <c r="K658" s="34"/>
      <c r="L658" s="34"/>
      <c r="M658" s="28">
        <v>5</v>
      </c>
      <c r="N658" s="28"/>
      <c r="O658" s="28">
        <v>5</v>
      </c>
      <c r="P658" s="28">
        <v>20</v>
      </c>
      <c r="Q658" s="28"/>
      <c r="R658" s="28"/>
      <c r="S658" s="28"/>
      <c r="T658" s="28"/>
      <c r="U658" s="28"/>
      <c r="V658" s="28"/>
      <c r="W658" s="28"/>
      <c r="X658" s="28"/>
    </row>
    <row r="659" spans="1:24" ht="18.75" customHeight="1">
      <c r="A659" s="201"/>
      <c r="B659" s="187">
        <v>4769</v>
      </c>
      <c r="C659" s="38" t="s">
        <v>5430</v>
      </c>
      <c r="D659" s="28">
        <v>4128615609</v>
      </c>
      <c r="E659" s="34"/>
      <c r="F659" s="34"/>
      <c r="G659" s="28">
        <v>3</v>
      </c>
      <c r="H659" s="28"/>
      <c r="I659" s="28"/>
      <c r="J659" s="28">
        <v>5</v>
      </c>
      <c r="K659" s="28"/>
      <c r="L659" s="28"/>
      <c r="M659" s="28"/>
      <c r="N659" s="28"/>
      <c r="O659" s="28">
        <v>5</v>
      </c>
      <c r="P659" s="28">
        <v>5</v>
      </c>
      <c r="Q659" s="28"/>
      <c r="R659" s="28"/>
      <c r="S659" s="28"/>
      <c r="T659" s="28"/>
      <c r="U659" s="28"/>
      <c r="V659" s="28"/>
      <c r="W659" s="28"/>
      <c r="X659" s="28"/>
    </row>
    <row r="660" spans="1:24" ht="18.75" customHeight="1">
      <c r="A660" s="201"/>
      <c r="B660" s="187">
        <v>5066</v>
      </c>
      <c r="C660" s="38" t="s">
        <v>5431</v>
      </c>
      <c r="D660" s="28">
        <v>4128615659</v>
      </c>
      <c r="E660" s="34"/>
      <c r="F660" s="34"/>
      <c r="G660" s="34"/>
      <c r="H660" s="34"/>
      <c r="I660" s="34"/>
      <c r="J660" s="28">
        <v>3</v>
      </c>
      <c r="K660" s="28"/>
      <c r="L660" s="28"/>
      <c r="M660" s="28">
        <v>5</v>
      </c>
      <c r="N660" s="28"/>
      <c r="O660" s="28">
        <v>5</v>
      </c>
      <c r="P660" s="28">
        <v>15</v>
      </c>
      <c r="Q660" s="28"/>
      <c r="R660" s="28"/>
      <c r="S660" s="28"/>
      <c r="T660" s="28"/>
      <c r="U660" s="28"/>
      <c r="V660" s="28"/>
      <c r="W660" s="28"/>
      <c r="X660" s="28"/>
    </row>
    <row r="661" spans="1:24" ht="18.75" customHeight="1">
      <c r="A661" s="201"/>
      <c r="B661" s="187">
        <v>5119</v>
      </c>
      <c r="C661" s="38" t="s">
        <v>2508</v>
      </c>
      <c r="D661" s="28">
        <v>4128587552</v>
      </c>
      <c r="E661" s="34"/>
      <c r="F661" s="34"/>
      <c r="G661" s="28">
        <v>5</v>
      </c>
      <c r="H661" s="28"/>
      <c r="I661" s="28"/>
      <c r="J661" s="28"/>
      <c r="K661" s="28"/>
      <c r="L661" s="28"/>
      <c r="M661" s="28"/>
      <c r="N661" s="28"/>
      <c r="O661" s="28">
        <v>10</v>
      </c>
      <c r="P661" s="34"/>
      <c r="Q661" s="28"/>
      <c r="R661" s="28"/>
      <c r="S661" s="28"/>
      <c r="T661" s="28"/>
      <c r="U661" s="28"/>
      <c r="V661" s="28"/>
      <c r="W661" s="28"/>
      <c r="X661" s="28"/>
    </row>
    <row r="662" spans="1:24" ht="18.75" customHeight="1">
      <c r="A662" s="201"/>
      <c r="B662" s="187">
        <v>4874</v>
      </c>
      <c r="C662" s="38" t="s">
        <v>5771</v>
      </c>
      <c r="D662" s="28">
        <v>4128588280</v>
      </c>
      <c r="E662" s="28">
        <v>5</v>
      </c>
      <c r="F662" s="28">
        <v>5</v>
      </c>
      <c r="G662" s="28">
        <v>3</v>
      </c>
      <c r="H662" s="28">
        <v>5</v>
      </c>
      <c r="I662" s="28"/>
      <c r="J662" s="28"/>
      <c r="K662" s="28"/>
      <c r="L662" s="28"/>
      <c r="M662" s="28"/>
      <c r="N662" s="28"/>
      <c r="O662" s="28">
        <v>2</v>
      </c>
      <c r="P662" s="28">
        <v>5</v>
      </c>
      <c r="Q662" s="28"/>
      <c r="R662" s="28"/>
      <c r="S662" s="28"/>
      <c r="T662" s="28"/>
      <c r="U662" s="28"/>
      <c r="V662" s="28"/>
      <c r="W662" s="28"/>
      <c r="X662" s="28"/>
    </row>
    <row r="663" spans="1:24" ht="18.75" customHeight="1">
      <c r="A663" s="201"/>
      <c r="B663" s="187">
        <v>4654</v>
      </c>
      <c r="C663" s="38" t="s">
        <v>4838</v>
      </c>
      <c r="D663" s="28">
        <v>4128588276</v>
      </c>
      <c r="E663" s="28">
        <v>3</v>
      </c>
      <c r="F663" s="28">
        <v>4</v>
      </c>
      <c r="G663" s="28">
        <v>5</v>
      </c>
      <c r="H663" s="28">
        <v>15</v>
      </c>
      <c r="I663" s="28"/>
      <c r="J663" s="28"/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28"/>
      <c r="T663" s="28"/>
      <c r="U663" s="28"/>
      <c r="V663" s="28"/>
      <c r="W663" s="28"/>
      <c r="X663" s="28"/>
    </row>
    <row r="664" spans="1:24" ht="18.75" customHeight="1">
      <c r="A664" s="201"/>
      <c r="B664" s="187">
        <v>4633</v>
      </c>
      <c r="C664" s="38" t="s">
        <v>5772</v>
      </c>
      <c r="D664" s="28">
        <v>4128588516</v>
      </c>
      <c r="E664" s="28"/>
      <c r="F664" s="28"/>
      <c r="G664" s="28">
        <v>3</v>
      </c>
      <c r="H664" s="28">
        <v>9</v>
      </c>
      <c r="I664" s="28"/>
      <c r="J664" s="28"/>
      <c r="K664" s="28"/>
      <c r="L664" s="28"/>
      <c r="M664" s="28"/>
      <c r="N664" s="28"/>
      <c r="O664" s="28">
        <v>14</v>
      </c>
      <c r="P664" s="28">
        <v>5</v>
      </c>
      <c r="Q664" s="28"/>
      <c r="R664" s="28"/>
      <c r="S664" s="28"/>
      <c r="T664" s="28"/>
      <c r="U664" s="28"/>
      <c r="V664" s="28"/>
      <c r="W664" s="28"/>
      <c r="X664" s="28"/>
    </row>
    <row r="665" spans="1:24" ht="18.75" customHeight="1">
      <c r="A665" s="201"/>
      <c r="B665" s="187">
        <v>5282</v>
      </c>
      <c r="C665" s="38" t="s">
        <v>1585</v>
      </c>
      <c r="D665" s="28">
        <v>4128588340</v>
      </c>
      <c r="E665" s="28">
        <v>5</v>
      </c>
      <c r="F665" s="28"/>
      <c r="G665" s="28"/>
      <c r="H665" s="28">
        <v>10</v>
      </c>
      <c r="I665" s="28"/>
      <c r="J665" s="28"/>
      <c r="K665" s="28"/>
      <c r="L665" s="28"/>
      <c r="M665" s="28"/>
      <c r="N665" s="28"/>
      <c r="O665" s="28">
        <v>10</v>
      </c>
      <c r="P665" s="28"/>
      <c r="Q665" s="28"/>
      <c r="R665" s="28"/>
      <c r="S665" s="28"/>
      <c r="T665" s="28"/>
      <c r="U665" s="28"/>
      <c r="V665" s="28"/>
      <c r="W665" s="28"/>
      <c r="X665" s="28"/>
    </row>
    <row r="666" spans="1:24" ht="18.75" customHeight="1">
      <c r="A666" s="201"/>
      <c r="B666" s="187">
        <v>4627</v>
      </c>
      <c r="C666" s="38" t="s">
        <v>5773</v>
      </c>
      <c r="D666" s="28">
        <v>4128588242</v>
      </c>
      <c r="E666" s="28"/>
      <c r="F666" s="28"/>
      <c r="G666" s="28">
        <v>4</v>
      </c>
      <c r="H666" s="28">
        <v>20</v>
      </c>
      <c r="I666" s="28"/>
      <c r="J666" s="28"/>
      <c r="K666" s="28"/>
      <c r="L666" s="28"/>
      <c r="M666" s="28"/>
      <c r="N666" s="28"/>
      <c r="O666" s="28"/>
      <c r="P666" s="28">
        <v>2</v>
      </c>
      <c r="Q666" s="28"/>
      <c r="R666" s="28"/>
      <c r="S666" s="28"/>
      <c r="T666" s="28"/>
      <c r="U666" s="28"/>
      <c r="V666" s="28"/>
      <c r="W666" s="28"/>
      <c r="X666" s="28"/>
    </row>
    <row r="667" spans="1:24" ht="18.75" customHeight="1">
      <c r="A667" s="201"/>
      <c r="B667" s="187">
        <v>4971</v>
      </c>
      <c r="C667" s="38" t="s">
        <v>1659</v>
      </c>
      <c r="D667" s="28">
        <v>4128588283</v>
      </c>
      <c r="E667" s="28"/>
      <c r="F667" s="28"/>
      <c r="G667" s="28">
        <v>10</v>
      </c>
      <c r="H667" s="28">
        <v>20</v>
      </c>
      <c r="I667" s="28"/>
      <c r="J667" s="28"/>
      <c r="K667" s="28"/>
      <c r="L667" s="28"/>
      <c r="M667" s="28"/>
      <c r="N667" s="28"/>
      <c r="O667" s="28">
        <v>4</v>
      </c>
      <c r="P667" s="28">
        <v>12</v>
      </c>
      <c r="Q667" s="28"/>
      <c r="R667" s="28"/>
      <c r="S667" s="28"/>
      <c r="T667" s="28"/>
      <c r="U667" s="28"/>
      <c r="V667" s="28"/>
      <c r="W667" s="28"/>
      <c r="X667" s="28"/>
    </row>
    <row r="668" spans="1:24" ht="18.75" customHeight="1">
      <c r="A668" s="201"/>
      <c r="B668" s="187">
        <v>4958</v>
      </c>
      <c r="C668" s="38" t="s">
        <v>2144</v>
      </c>
      <c r="D668" s="28">
        <v>4128588282</v>
      </c>
      <c r="E668" s="34"/>
      <c r="F668" s="28">
        <v>10</v>
      </c>
      <c r="G668" s="28">
        <v>5</v>
      </c>
      <c r="H668" s="28">
        <v>8</v>
      </c>
      <c r="I668" s="28"/>
      <c r="J668" s="28"/>
      <c r="K668" s="28"/>
      <c r="L668" s="28"/>
      <c r="M668" s="28"/>
      <c r="N668" s="28"/>
      <c r="O668" s="28"/>
      <c r="P668" s="28">
        <v>3</v>
      </c>
      <c r="Q668" s="28"/>
      <c r="R668" s="28"/>
      <c r="S668" s="28"/>
      <c r="T668" s="28"/>
      <c r="U668" s="28"/>
      <c r="V668" s="28"/>
      <c r="W668" s="28"/>
      <c r="X668" s="28"/>
    </row>
    <row r="669" spans="1:24" ht="18.75" customHeight="1">
      <c r="A669" s="201"/>
      <c r="B669" s="187">
        <v>4581</v>
      </c>
      <c r="C669" s="38" t="s">
        <v>1329</v>
      </c>
      <c r="D669" s="28">
        <v>4128588463</v>
      </c>
      <c r="E669" s="28">
        <v>4</v>
      </c>
      <c r="F669" s="28">
        <v>3</v>
      </c>
      <c r="G669" s="28">
        <v>10</v>
      </c>
      <c r="H669" s="28">
        <v>14</v>
      </c>
      <c r="I669" s="28"/>
      <c r="J669" s="28"/>
      <c r="K669" s="28"/>
      <c r="L669" s="28"/>
      <c r="M669" s="28"/>
      <c r="N669" s="28"/>
      <c r="O669" s="28">
        <v>7</v>
      </c>
      <c r="P669" s="28"/>
      <c r="Q669" s="28"/>
      <c r="R669" s="28"/>
      <c r="S669" s="28"/>
      <c r="T669" s="28"/>
      <c r="U669" s="28"/>
      <c r="V669" s="28"/>
      <c r="W669" s="28"/>
      <c r="X669" s="28"/>
    </row>
    <row r="670" spans="1:24" ht="18.75" customHeight="1">
      <c r="A670" s="201"/>
      <c r="B670" s="187">
        <v>4571</v>
      </c>
      <c r="C670" s="38" t="s">
        <v>880</v>
      </c>
      <c r="D670" s="28">
        <v>4128588460</v>
      </c>
      <c r="E670" s="34"/>
      <c r="F670" s="34"/>
      <c r="G670" s="28">
        <v>10</v>
      </c>
      <c r="H670" s="28">
        <v>18</v>
      </c>
      <c r="I670" s="28"/>
      <c r="J670" s="28"/>
      <c r="K670" s="28"/>
      <c r="L670" s="28"/>
      <c r="M670" s="28"/>
      <c r="N670" s="28"/>
      <c r="O670" s="28">
        <v>5</v>
      </c>
      <c r="P670" s="34"/>
      <c r="Q670" s="28"/>
      <c r="R670" s="28"/>
      <c r="S670" s="28"/>
      <c r="T670" s="28"/>
      <c r="U670" s="28"/>
      <c r="V670" s="28"/>
      <c r="W670" s="28"/>
      <c r="X670" s="28"/>
    </row>
    <row r="671" spans="1:24" ht="18.75" customHeight="1">
      <c r="A671" s="201"/>
      <c r="B671" s="187">
        <v>4720</v>
      </c>
      <c r="C671" s="38" t="s">
        <v>5774</v>
      </c>
      <c r="D671" s="28">
        <v>4128588520</v>
      </c>
      <c r="E671" s="28">
        <v>12</v>
      </c>
      <c r="F671" s="28">
        <v>2</v>
      </c>
      <c r="G671" s="28">
        <v>10</v>
      </c>
      <c r="H671" s="28">
        <v>10</v>
      </c>
      <c r="I671" s="28"/>
      <c r="J671" s="28"/>
      <c r="K671" s="28"/>
      <c r="L671" s="28"/>
      <c r="M671" s="28"/>
      <c r="N671" s="28"/>
      <c r="O671" s="28">
        <v>10</v>
      </c>
      <c r="P671" s="28">
        <v>2</v>
      </c>
      <c r="Q671" s="28"/>
      <c r="R671" s="28"/>
      <c r="S671" s="28"/>
      <c r="T671" s="28"/>
      <c r="U671" s="28"/>
      <c r="V671" s="28"/>
      <c r="W671" s="28"/>
      <c r="X671" s="28"/>
    </row>
    <row r="672" spans="1:24" ht="18.75" customHeight="1">
      <c r="A672" s="201"/>
      <c r="B672" s="187">
        <v>5292</v>
      </c>
      <c r="C672" s="38" t="s">
        <v>2846</v>
      </c>
      <c r="D672" s="28">
        <v>4128588605</v>
      </c>
      <c r="E672" s="34"/>
      <c r="F672" s="28">
        <v>8</v>
      </c>
      <c r="G672" s="28">
        <v>20</v>
      </c>
      <c r="H672" s="28">
        <v>24</v>
      </c>
      <c r="I672" s="28"/>
      <c r="J672" s="28"/>
      <c r="K672" s="28"/>
      <c r="L672" s="28"/>
      <c r="M672" s="28"/>
      <c r="N672" s="28"/>
      <c r="O672" s="28">
        <v>14</v>
      </c>
      <c r="P672" s="28">
        <v>4</v>
      </c>
      <c r="Q672" s="28"/>
      <c r="R672" s="28"/>
      <c r="S672" s="28"/>
      <c r="T672" s="28"/>
      <c r="U672" s="28"/>
      <c r="V672" s="28"/>
      <c r="W672" s="28"/>
      <c r="X672" s="28"/>
    </row>
    <row r="673" spans="1:24" ht="18.75" customHeight="1">
      <c r="A673" s="218"/>
      <c r="B673" s="240"/>
      <c r="C673" s="241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245" t="s">
        <v>6048</v>
      </c>
    </row>
    <row r="674" spans="1:24" ht="18.75" customHeight="1">
      <c r="A674" s="201"/>
      <c r="B674" s="187"/>
      <c r="C674" s="227" t="s">
        <v>5792</v>
      </c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</row>
    <row r="675" spans="1:24" ht="18.75" customHeight="1">
      <c r="A675" s="201"/>
      <c r="B675" s="187">
        <v>4116</v>
      </c>
      <c r="C675" s="38" t="s">
        <v>5794</v>
      </c>
      <c r="D675" s="28">
        <v>4128717928</v>
      </c>
      <c r="E675" s="28"/>
      <c r="F675" s="28"/>
      <c r="G675" s="28"/>
      <c r="H675" s="28">
        <v>15</v>
      </c>
      <c r="I675" s="28"/>
      <c r="J675" s="28"/>
      <c r="K675" s="28"/>
      <c r="L675" s="28"/>
      <c r="M675" s="28"/>
      <c r="N675" s="28"/>
      <c r="O675" s="28">
        <v>5</v>
      </c>
      <c r="P675" s="28">
        <v>3</v>
      </c>
      <c r="Q675" s="28"/>
      <c r="R675" s="28"/>
      <c r="S675" s="28"/>
      <c r="T675" s="28"/>
      <c r="U675" s="28"/>
      <c r="V675" s="28"/>
      <c r="W675" s="28"/>
      <c r="X675" s="28"/>
    </row>
    <row r="676" spans="1:24" ht="18.75" customHeight="1">
      <c r="A676" s="201"/>
      <c r="B676" s="187">
        <v>4810</v>
      </c>
      <c r="C676" s="38" t="s">
        <v>5795</v>
      </c>
      <c r="D676" s="28">
        <v>4128404779</v>
      </c>
      <c r="E676" s="28"/>
      <c r="F676" s="28"/>
      <c r="G676" s="28">
        <v>2</v>
      </c>
      <c r="H676" s="28">
        <v>3</v>
      </c>
      <c r="I676" s="28"/>
      <c r="J676" s="28">
        <v>3</v>
      </c>
      <c r="K676" s="28"/>
      <c r="L676" s="28"/>
      <c r="M676" s="28"/>
      <c r="N676" s="28"/>
      <c r="O676" s="28">
        <v>3</v>
      </c>
      <c r="P676" s="28">
        <v>5</v>
      </c>
      <c r="Q676" s="28"/>
      <c r="R676" s="28"/>
      <c r="S676" s="28"/>
      <c r="T676" s="28"/>
      <c r="U676" s="28"/>
      <c r="V676" s="28"/>
      <c r="W676" s="28"/>
      <c r="X676" s="28"/>
    </row>
    <row r="677" spans="1:24" ht="18.75" customHeight="1">
      <c r="A677" s="216" t="s">
        <v>5805</v>
      </c>
      <c r="B677" s="187">
        <v>3027</v>
      </c>
      <c r="C677" s="38" t="s">
        <v>3433</v>
      </c>
      <c r="D677" s="28">
        <v>4128570409</v>
      </c>
      <c r="E677" s="28"/>
      <c r="F677" s="28"/>
      <c r="G677" s="28"/>
      <c r="H677" s="28"/>
      <c r="I677" s="28"/>
      <c r="J677" s="28">
        <v>10</v>
      </c>
      <c r="K677" s="28"/>
      <c r="L677" s="28"/>
      <c r="M677" s="28"/>
      <c r="N677" s="28"/>
      <c r="O677" s="28"/>
      <c r="P677" s="28">
        <v>6</v>
      </c>
      <c r="Q677" s="28"/>
      <c r="R677" s="28"/>
      <c r="S677" s="28"/>
      <c r="T677" s="28"/>
      <c r="U677" s="28"/>
      <c r="V677" s="28"/>
      <c r="W677" s="28"/>
      <c r="X677" s="28"/>
    </row>
    <row r="678" spans="1:24" ht="18.75" customHeight="1">
      <c r="A678" s="216" t="s">
        <v>5284</v>
      </c>
      <c r="B678" s="187">
        <v>2020</v>
      </c>
      <c r="C678" s="38" t="s">
        <v>3832</v>
      </c>
      <c r="D678" s="28">
        <v>4128898732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>
        <v>10</v>
      </c>
      <c r="X678" s="71" t="s">
        <v>5944</v>
      </c>
    </row>
    <row r="679" spans="1:24" ht="18.75" customHeight="1">
      <c r="A679" s="201"/>
      <c r="B679" s="187">
        <v>3248</v>
      </c>
      <c r="C679" s="38" t="s">
        <v>5806</v>
      </c>
      <c r="D679" s="28">
        <v>4128491316</v>
      </c>
      <c r="E679" s="28"/>
      <c r="F679" s="28"/>
      <c r="G679" s="28">
        <v>3</v>
      </c>
      <c r="H679" s="28"/>
      <c r="I679" s="28"/>
      <c r="J679" s="28">
        <v>5</v>
      </c>
      <c r="K679" s="28"/>
      <c r="L679" s="28"/>
      <c r="M679" s="28"/>
      <c r="N679" s="28"/>
      <c r="O679" s="28">
        <v>5</v>
      </c>
      <c r="P679" s="28"/>
      <c r="Q679" s="28"/>
      <c r="R679" s="28"/>
      <c r="S679" s="28"/>
      <c r="T679" s="28"/>
      <c r="U679" s="28"/>
      <c r="V679" s="28"/>
      <c r="W679" s="28"/>
      <c r="X679" s="28"/>
    </row>
    <row r="680" spans="1:24" ht="18.75" customHeight="1">
      <c r="A680" s="201"/>
      <c r="B680" s="187">
        <v>2756</v>
      </c>
      <c r="C680" s="38" t="s">
        <v>5586</v>
      </c>
      <c r="D680" s="28">
        <v>4128571234</v>
      </c>
      <c r="E680" s="28"/>
      <c r="F680" s="28"/>
      <c r="G680" s="28">
        <v>5</v>
      </c>
      <c r="H680" s="28"/>
      <c r="I680" s="28"/>
      <c r="J680" s="28">
        <v>5</v>
      </c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</row>
    <row r="681" spans="1:24" ht="18.75" customHeight="1">
      <c r="A681" s="201"/>
      <c r="B681" s="187">
        <v>5473</v>
      </c>
      <c r="C681" s="38" t="s">
        <v>5807</v>
      </c>
      <c r="D681" s="28">
        <v>4128513341</v>
      </c>
      <c r="E681" s="28"/>
      <c r="F681" s="28"/>
      <c r="G681" s="28">
        <v>7</v>
      </c>
      <c r="H681" s="28"/>
      <c r="I681" s="28"/>
      <c r="J681" s="28">
        <v>5</v>
      </c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</row>
    <row r="682" spans="1:24" ht="18.75" customHeight="1">
      <c r="A682" s="201"/>
      <c r="B682" s="187">
        <v>4076</v>
      </c>
      <c r="C682" s="38" t="s">
        <v>2565</v>
      </c>
      <c r="D682" s="28">
        <v>4128611779</v>
      </c>
      <c r="E682" s="28"/>
      <c r="F682" s="28"/>
      <c r="G682" s="28"/>
      <c r="H682" s="28"/>
      <c r="I682" s="28"/>
      <c r="J682" s="28">
        <v>5</v>
      </c>
      <c r="K682" s="28"/>
      <c r="L682" s="28"/>
      <c r="M682" s="28"/>
      <c r="N682" s="28"/>
      <c r="O682" s="28"/>
      <c r="P682" s="28">
        <v>5</v>
      </c>
      <c r="Q682" s="28"/>
      <c r="R682" s="28"/>
      <c r="S682" s="28"/>
      <c r="T682" s="28"/>
      <c r="U682" s="28"/>
      <c r="V682" s="28"/>
      <c r="W682" s="28"/>
      <c r="X682" s="28"/>
    </row>
    <row r="683" spans="1:24" ht="18.75" customHeight="1">
      <c r="A683" s="201"/>
      <c r="B683" s="187">
        <v>1585</v>
      </c>
      <c r="C683" s="38" t="s">
        <v>4113</v>
      </c>
      <c r="D683" s="28">
        <v>4128879794</v>
      </c>
      <c r="E683" s="28"/>
      <c r="F683" s="28"/>
      <c r="G683" s="28">
        <v>15</v>
      </c>
      <c r="H683" s="28"/>
      <c r="I683" s="28"/>
      <c r="J683" s="28"/>
      <c r="K683" s="28"/>
      <c r="L683" s="28"/>
      <c r="M683" s="28"/>
      <c r="N683" s="28"/>
      <c r="O683" s="28">
        <v>5</v>
      </c>
      <c r="P683" s="28">
        <v>5</v>
      </c>
      <c r="Q683" s="28"/>
      <c r="R683" s="28"/>
      <c r="S683" s="28"/>
      <c r="T683" s="28"/>
      <c r="U683" s="28"/>
      <c r="V683" s="28"/>
      <c r="W683" s="28"/>
      <c r="X683" s="28"/>
    </row>
    <row r="684" spans="1:24" ht="18.75" customHeight="1">
      <c r="A684" s="201"/>
      <c r="B684" s="187">
        <v>2242</v>
      </c>
      <c r="C684" s="38" t="s">
        <v>3485</v>
      </c>
      <c r="D684" s="28">
        <v>4128550646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</row>
    <row r="685" spans="1:24" ht="18.75" customHeight="1">
      <c r="A685" s="201"/>
      <c r="B685" s="187">
        <v>4041</v>
      </c>
      <c r="C685" s="38" t="s">
        <v>5324</v>
      </c>
      <c r="D685" s="28">
        <v>4128625955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>
        <v>10</v>
      </c>
      <c r="P685" s="28"/>
      <c r="Q685" s="28"/>
      <c r="R685" s="28"/>
      <c r="S685" s="28"/>
      <c r="T685" s="28"/>
      <c r="U685" s="28"/>
      <c r="V685" s="28"/>
      <c r="W685" s="28"/>
      <c r="X685" s="28"/>
    </row>
    <row r="686" spans="1:24" ht="18.75" customHeight="1">
      <c r="A686" s="201"/>
      <c r="B686" s="187">
        <v>3766</v>
      </c>
      <c r="C686" s="38" t="s">
        <v>4830</v>
      </c>
      <c r="D686" s="28">
        <v>4128495337</v>
      </c>
      <c r="E686" s="28"/>
      <c r="F686" s="28"/>
      <c r="G686" s="28">
        <v>5</v>
      </c>
      <c r="H686" s="28"/>
      <c r="I686" s="28"/>
      <c r="J686" s="28"/>
      <c r="K686" s="28"/>
      <c r="L686" s="28"/>
      <c r="M686" s="28"/>
      <c r="N686" s="28"/>
      <c r="O686" s="28">
        <v>5</v>
      </c>
      <c r="P686" s="28"/>
      <c r="Q686" s="28"/>
      <c r="R686" s="28"/>
      <c r="S686" s="28"/>
      <c r="T686" s="28"/>
      <c r="U686" s="28"/>
      <c r="V686" s="28"/>
      <c r="W686" s="28"/>
      <c r="X686" s="28"/>
    </row>
    <row r="687" spans="1:24" ht="18.75" customHeight="1">
      <c r="A687" s="201"/>
      <c r="B687" s="187">
        <v>1663</v>
      </c>
      <c r="C687" s="38" t="s">
        <v>4121</v>
      </c>
      <c r="D687" s="28">
        <v>4128439252</v>
      </c>
      <c r="E687" s="28"/>
      <c r="F687" s="28"/>
      <c r="G687" s="28">
        <v>5</v>
      </c>
      <c r="H687" s="28"/>
      <c r="I687" s="28"/>
      <c r="J687" s="28"/>
      <c r="K687" s="28"/>
      <c r="L687" s="28"/>
      <c r="M687" s="28"/>
      <c r="N687" s="28"/>
      <c r="O687" s="28"/>
      <c r="P687" s="28">
        <v>3</v>
      </c>
      <c r="Q687" s="28"/>
      <c r="R687" s="28"/>
      <c r="S687" s="28"/>
      <c r="T687" s="28"/>
      <c r="U687" s="28"/>
      <c r="V687" s="28"/>
      <c r="W687" s="28"/>
      <c r="X687" s="28"/>
    </row>
    <row r="688" spans="1:24" ht="18.75" customHeight="1">
      <c r="A688" s="201"/>
      <c r="B688" s="187">
        <v>3138</v>
      </c>
      <c r="C688" s="38" t="s">
        <v>4910</v>
      </c>
      <c r="D688" s="28">
        <v>4128541353</v>
      </c>
      <c r="E688" s="28"/>
      <c r="F688" s="28"/>
      <c r="G688" s="28"/>
      <c r="H688" s="28"/>
      <c r="I688" s="28"/>
      <c r="J688" s="28">
        <v>4</v>
      </c>
      <c r="K688" s="28"/>
      <c r="L688" s="28"/>
      <c r="M688" s="28"/>
      <c r="N688" s="28"/>
      <c r="O688" s="28"/>
      <c r="P688" s="28">
        <v>6</v>
      </c>
      <c r="Q688" s="28"/>
      <c r="R688" s="28"/>
      <c r="S688" s="28"/>
      <c r="T688" s="28"/>
      <c r="U688" s="28"/>
      <c r="V688" s="28"/>
      <c r="W688" s="28"/>
      <c r="X688" s="28"/>
    </row>
    <row r="689" spans="1:24" ht="18.75" customHeight="1">
      <c r="A689" s="201"/>
      <c r="B689" s="187">
        <v>3137</v>
      </c>
      <c r="C689" s="38" t="s">
        <v>4993</v>
      </c>
      <c r="D689" s="28">
        <v>4128614736</v>
      </c>
      <c r="E689" s="28">
        <v>2</v>
      </c>
      <c r="F689" s="28"/>
      <c r="G689" s="28">
        <v>10</v>
      </c>
      <c r="H689" s="28"/>
      <c r="I689" s="28"/>
      <c r="J689" s="28">
        <v>5</v>
      </c>
      <c r="K689" s="28"/>
      <c r="L689" s="28"/>
      <c r="M689" s="28"/>
      <c r="N689" s="28"/>
      <c r="O689" s="28">
        <v>6</v>
      </c>
      <c r="P689" s="28"/>
      <c r="Q689" s="28"/>
      <c r="R689" s="28"/>
      <c r="S689" s="28"/>
      <c r="T689" s="28"/>
      <c r="U689" s="28"/>
      <c r="V689" s="28"/>
      <c r="W689" s="28"/>
      <c r="X689" s="28"/>
    </row>
    <row r="690" spans="1:24" s="26" customFormat="1" ht="18.75" customHeight="1">
      <c r="A690" s="201"/>
      <c r="B690" s="187">
        <v>3229</v>
      </c>
      <c r="C690" s="38" t="s">
        <v>5824</v>
      </c>
      <c r="D690" s="28">
        <v>4128726473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>
        <v>10</v>
      </c>
      <c r="X690" s="71" t="s">
        <v>5923</v>
      </c>
    </row>
    <row r="691" spans="1:24" ht="18.75" customHeight="1">
      <c r="A691" s="201"/>
      <c r="B691" s="187">
        <v>2126</v>
      </c>
      <c r="C691" s="38" t="s">
        <v>5589</v>
      </c>
      <c r="D691" s="28">
        <v>4128517102</v>
      </c>
      <c r="E691" s="28"/>
      <c r="F691" s="28"/>
      <c r="G691" s="28"/>
      <c r="H691" s="28"/>
      <c r="I691" s="28"/>
      <c r="J691" s="28">
        <v>5</v>
      </c>
      <c r="K691" s="28"/>
      <c r="L691" s="28"/>
      <c r="M691" s="28"/>
      <c r="N691" s="28"/>
      <c r="O691" s="28">
        <v>3</v>
      </c>
      <c r="P691" s="28">
        <v>3</v>
      </c>
      <c r="Q691" s="28"/>
      <c r="R691" s="28"/>
      <c r="S691" s="28"/>
      <c r="T691" s="28"/>
      <c r="U691" s="28"/>
      <c r="V691" s="28"/>
      <c r="W691" s="34"/>
      <c r="X691" s="28"/>
    </row>
    <row r="692" spans="1:24" ht="18.75" customHeight="1">
      <c r="A692" s="201"/>
      <c r="B692" s="187">
        <v>2346</v>
      </c>
      <c r="C692" s="38" t="s">
        <v>3442</v>
      </c>
      <c r="D692" s="28">
        <v>4128617212</v>
      </c>
      <c r="E692" s="28"/>
      <c r="F692" s="28"/>
      <c r="G692" s="28">
        <v>3</v>
      </c>
      <c r="H692" s="28"/>
      <c r="I692" s="28"/>
      <c r="J692" s="28"/>
      <c r="K692" s="28"/>
      <c r="L692" s="28"/>
      <c r="M692" s="28"/>
      <c r="N692" s="28"/>
      <c r="O692" s="28">
        <v>5</v>
      </c>
      <c r="P692" s="28"/>
      <c r="Q692" s="28"/>
      <c r="R692" s="28"/>
      <c r="S692" s="28"/>
      <c r="T692" s="28"/>
      <c r="U692" s="28"/>
      <c r="V692" s="28"/>
      <c r="W692" s="34"/>
      <c r="X692" s="28"/>
    </row>
    <row r="693" spans="1:24" ht="18.75" customHeight="1">
      <c r="A693" s="201"/>
      <c r="B693" s="187">
        <v>2301</v>
      </c>
      <c r="C693" s="38" t="s">
        <v>4377</v>
      </c>
      <c r="D693" s="28">
        <v>4128447327</v>
      </c>
      <c r="E693" s="28"/>
      <c r="F693" s="28"/>
      <c r="G693" s="28">
        <v>2</v>
      </c>
      <c r="H693" s="28"/>
      <c r="I693" s="28"/>
      <c r="J693" s="28">
        <v>5</v>
      </c>
      <c r="K693" s="28"/>
      <c r="L693" s="28"/>
      <c r="M693" s="28"/>
      <c r="N693" s="28"/>
      <c r="O693" s="28">
        <v>10</v>
      </c>
      <c r="P693" s="28"/>
      <c r="Q693" s="28"/>
      <c r="R693" s="28"/>
      <c r="S693" s="28"/>
      <c r="T693" s="28"/>
      <c r="U693" s="28"/>
      <c r="V693" s="28"/>
      <c r="W693" s="34"/>
      <c r="X693" s="28"/>
    </row>
    <row r="694" spans="1:24" ht="18.75" customHeight="1">
      <c r="A694" s="201"/>
      <c r="B694" s="187">
        <v>3951</v>
      </c>
      <c r="C694" s="38" t="s">
        <v>4253</v>
      </c>
      <c r="D694" s="28">
        <v>4128532152</v>
      </c>
      <c r="E694" s="28">
        <v>3</v>
      </c>
      <c r="F694" s="28">
        <v>3</v>
      </c>
      <c r="G694" s="28">
        <v>3</v>
      </c>
      <c r="H694" s="28"/>
      <c r="I694" s="28"/>
      <c r="J694" s="28">
        <v>3</v>
      </c>
      <c r="K694" s="28"/>
      <c r="L694" s="28"/>
      <c r="M694" s="28"/>
      <c r="N694" s="28"/>
      <c r="O694" s="28">
        <v>5</v>
      </c>
      <c r="P694" s="28">
        <v>5</v>
      </c>
      <c r="Q694" s="28"/>
      <c r="R694" s="28"/>
      <c r="S694" s="28"/>
      <c r="T694" s="28"/>
      <c r="U694" s="28"/>
      <c r="V694" s="28"/>
      <c r="W694" s="34"/>
      <c r="X694" s="28"/>
    </row>
    <row r="695" spans="1:24" ht="18.75" customHeight="1">
      <c r="A695" s="201"/>
      <c r="B695" s="187">
        <v>1606</v>
      </c>
      <c r="C695" s="38" t="s">
        <v>4249</v>
      </c>
      <c r="D695" s="28">
        <v>4128554170</v>
      </c>
      <c r="E695" s="28"/>
      <c r="F695" s="28"/>
      <c r="G695" s="28">
        <v>10</v>
      </c>
      <c r="H695" s="28"/>
      <c r="I695" s="28"/>
      <c r="J695" s="28"/>
      <c r="K695" s="28"/>
      <c r="L695" s="28"/>
      <c r="M695" s="28">
        <v>10</v>
      </c>
      <c r="N695" s="28"/>
      <c r="O695" s="28">
        <v>20</v>
      </c>
      <c r="P695" s="28"/>
      <c r="Q695" s="28"/>
      <c r="R695" s="28"/>
      <c r="S695" s="28"/>
      <c r="T695" s="28"/>
      <c r="U695" s="28"/>
      <c r="V695" s="28"/>
      <c r="W695" s="34"/>
      <c r="X695" s="28"/>
    </row>
    <row r="696" spans="1:24" ht="18.75" customHeight="1">
      <c r="A696" s="201"/>
      <c r="B696" s="187">
        <v>2340</v>
      </c>
      <c r="C696" s="38" t="s">
        <v>5808</v>
      </c>
      <c r="D696" s="28">
        <v>4128492774</v>
      </c>
      <c r="E696" s="28"/>
      <c r="F696" s="28"/>
      <c r="G696" s="28">
        <v>5</v>
      </c>
      <c r="H696" s="28"/>
      <c r="I696" s="28"/>
      <c r="J696" s="28">
        <v>5</v>
      </c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34"/>
      <c r="X696" s="28"/>
    </row>
    <row r="697" spans="1:24" ht="18.75" customHeight="1">
      <c r="A697" s="201"/>
      <c r="B697" s="187">
        <v>2557</v>
      </c>
      <c r="C697" s="38" t="s">
        <v>5809</v>
      </c>
      <c r="D697" s="28">
        <v>4128572003</v>
      </c>
      <c r="E697" s="28"/>
      <c r="F697" s="28"/>
      <c r="G697" s="28">
        <v>3</v>
      </c>
      <c r="H697" s="28"/>
      <c r="I697" s="28"/>
      <c r="J697" s="28">
        <v>5</v>
      </c>
      <c r="K697" s="28"/>
      <c r="L697" s="28"/>
      <c r="M697" s="28"/>
      <c r="N697" s="28"/>
      <c r="O697" s="28">
        <v>5</v>
      </c>
      <c r="P697" s="28"/>
      <c r="Q697" s="28"/>
      <c r="R697" s="28"/>
      <c r="S697" s="28"/>
      <c r="T697" s="28"/>
      <c r="U697" s="28"/>
      <c r="V697" s="28"/>
      <c r="W697" s="34"/>
      <c r="X697" s="28"/>
    </row>
    <row r="698" spans="1:24" ht="18.75" customHeight="1">
      <c r="A698" s="201"/>
      <c r="B698" s="187">
        <v>5303</v>
      </c>
      <c r="C698" s="38" t="s">
        <v>5810</v>
      </c>
      <c r="D698" s="28">
        <v>4128535213</v>
      </c>
      <c r="E698" s="28"/>
      <c r="F698" s="28"/>
      <c r="G698" s="28">
        <v>3</v>
      </c>
      <c r="H698" s="28"/>
      <c r="I698" s="28"/>
      <c r="J698" s="28"/>
      <c r="K698" s="28"/>
      <c r="L698" s="28"/>
      <c r="M698" s="28"/>
      <c r="N698" s="28"/>
      <c r="O698" s="28">
        <v>5</v>
      </c>
      <c r="P698" s="28">
        <v>5</v>
      </c>
      <c r="Q698" s="28"/>
      <c r="R698" s="28"/>
      <c r="S698" s="28"/>
      <c r="T698" s="28"/>
      <c r="U698" s="28"/>
      <c r="V698" s="28"/>
      <c r="W698" s="34"/>
      <c r="X698" s="28"/>
    </row>
    <row r="699" spans="1:24" ht="18.75" customHeight="1">
      <c r="A699" s="201"/>
      <c r="B699" s="187">
        <v>2781</v>
      </c>
      <c r="C699" s="38" t="s">
        <v>5811</v>
      </c>
      <c r="D699" s="28">
        <v>4128604131</v>
      </c>
      <c r="E699" s="28"/>
      <c r="F699" s="28"/>
      <c r="G699" s="28">
        <v>10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34"/>
      <c r="X699" s="28"/>
    </row>
    <row r="700" spans="1:24" ht="18.75" customHeight="1">
      <c r="A700" s="201"/>
      <c r="B700" s="187">
        <v>5434</v>
      </c>
      <c r="C700" s="38" t="s">
        <v>4924</v>
      </c>
      <c r="D700" s="28">
        <v>4128552458</v>
      </c>
      <c r="E700" s="28"/>
      <c r="F700" s="28"/>
      <c r="G700" s="28">
        <v>5</v>
      </c>
      <c r="H700" s="28"/>
      <c r="I700" s="28"/>
      <c r="J700" s="28">
        <v>5</v>
      </c>
      <c r="K700" s="28"/>
      <c r="L700" s="28"/>
      <c r="M700" s="28"/>
      <c r="N700" s="28"/>
      <c r="O700" s="28">
        <v>5</v>
      </c>
      <c r="P700" s="28">
        <v>5</v>
      </c>
      <c r="Q700" s="28"/>
      <c r="R700" s="28"/>
      <c r="S700" s="28"/>
      <c r="T700" s="28"/>
      <c r="U700" s="28"/>
      <c r="V700" s="28"/>
      <c r="W700" s="34"/>
      <c r="X700" s="28"/>
    </row>
    <row r="701" spans="1:24" ht="18.75" customHeight="1">
      <c r="A701" s="201"/>
      <c r="B701" s="187">
        <v>2771</v>
      </c>
      <c r="C701" s="38" t="s">
        <v>4927</v>
      </c>
      <c r="D701" s="28">
        <v>4128625832</v>
      </c>
      <c r="E701" s="28"/>
      <c r="F701" s="28"/>
      <c r="G701" s="28">
        <v>5</v>
      </c>
      <c r="H701" s="28">
        <v>10</v>
      </c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34"/>
      <c r="X701" s="28"/>
    </row>
    <row r="702" spans="1:24" ht="18.75" customHeight="1">
      <c r="A702" s="201"/>
      <c r="B702" s="187">
        <v>2537</v>
      </c>
      <c r="C702" s="38" t="s">
        <v>5584</v>
      </c>
      <c r="D702" s="28">
        <v>4128515303</v>
      </c>
      <c r="E702" s="28"/>
      <c r="F702" s="28"/>
      <c r="G702" s="28">
        <v>3</v>
      </c>
      <c r="H702" s="28"/>
      <c r="I702" s="28"/>
      <c r="J702" s="28">
        <v>3</v>
      </c>
      <c r="K702" s="28"/>
      <c r="L702" s="28"/>
      <c r="M702" s="28"/>
      <c r="N702" s="28"/>
      <c r="O702" s="28">
        <v>3</v>
      </c>
      <c r="P702" s="28"/>
      <c r="Q702" s="28"/>
      <c r="R702" s="28"/>
      <c r="S702" s="28"/>
      <c r="T702" s="28"/>
      <c r="U702" s="28"/>
      <c r="V702" s="28"/>
      <c r="W702" s="34"/>
      <c r="X702" s="28"/>
    </row>
    <row r="703" spans="1:24" ht="18.75" customHeight="1">
      <c r="A703" s="201"/>
      <c r="B703" s="187"/>
      <c r="C703" s="179" t="s">
        <v>5793</v>
      </c>
      <c r="D703" s="1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179" t="s">
        <v>5793</v>
      </c>
    </row>
    <row r="704" spans="1:24" ht="18.75" customHeight="1">
      <c r="A704" s="201"/>
      <c r="B704" s="187">
        <v>3992</v>
      </c>
      <c r="C704" s="38" t="s">
        <v>4443</v>
      </c>
      <c r="D704" s="28">
        <v>4128563186</v>
      </c>
      <c r="E704" s="28"/>
      <c r="F704" s="28"/>
      <c r="G704" s="28">
        <v>15</v>
      </c>
      <c r="H704" s="28">
        <v>6</v>
      </c>
      <c r="I704" s="28"/>
      <c r="J704" s="28">
        <v>6</v>
      </c>
      <c r="K704" s="28"/>
      <c r="L704" s="28"/>
      <c r="M704" s="28"/>
      <c r="N704" s="28"/>
      <c r="O704" s="28"/>
      <c r="P704" s="28">
        <v>12</v>
      </c>
      <c r="Q704" s="28"/>
      <c r="R704" s="28"/>
      <c r="S704" s="28"/>
      <c r="T704" s="28"/>
      <c r="U704" s="28"/>
      <c r="V704" s="28"/>
      <c r="W704" s="28"/>
      <c r="X704" s="28"/>
    </row>
    <row r="705" spans="1:24" ht="18.75" customHeight="1">
      <c r="A705" s="201"/>
      <c r="B705" s="187">
        <v>5128</v>
      </c>
      <c r="C705" s="38" t="s">
        <v>2577</v>
      </c>
      <c r="D705" s="28">
        <v>4128564496</v>
      </c>
      <c r="E705" s="28"/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28"/>
      <c r="T705" s="28"/>
      <c r="U705" s="28"/>
      <c r="V705" s="28"/>
      <c r="W705" s="28"/>
      <c r="X705" s="28"/>
    </row>
    <row r="706" spans="1:24" ht="18.75" customHeight="1">
      <c r="A706" s="201"/>
      <c r="B706" s="187">
        <v>4104</v>
      </c>
      <c r="C706" s="38" t="s">
        <v>325</v>
      </c>
      <c r="D706" s="28">
        <v>4128655744</v>
      </c>
      <c r="E706" s="28"/>
      <c r="F706" s="28"/>
      <c r="G706" s="28">
        <v>30</v>
      </c>
      <c r="H706" s="28">
        <v>30</v>
      </c>
      <c r="I706" s="28"/>
      <c r="J706" s="28"/>
      <c r="K706" s="28"/>
      <c r="L706" s="28"/>
      <c r="M706" s="28"/>
      <c r="N706" s="28"/>
      <c r="O706" s="28">
        <v>25</v>
      </c>
      <c r="P706" s="28">
        <v>30</v>
      </c>
      <c r="Q706" s="28"/>
      <c r="R706" s="28"/>
      <c r="S706" s="28"/>
      <c r="T706" s="28"/>
      <c r="U706" s="28"/>
      <c r="V706" s="28"/>
      <c r="W706" s="28"/>
      <c r="X706" s="28"/>
    </row>
    <row r="707" spans="1:24" ht="18.75" customHeight="1">
      <c r="A707" s="201"/>
      <c r="B707" s="187">
        <v>3731</v>
      </c>
      <c r="C707" s="38" t="s">
        <v>2959</v>
      </c>
      <c r="D707" s="28">
        <v>4128639361</v>
      </c>
      <c r="E707" s="28"/>
      <c r="F707" s="28"/>
      <c r="G707" s="28">
        <v>15</v>
      </c>
      <c r="H707" s="28">
        <v>10</v>
      </c>
      <c r="I707" s="28"/>
      <c r="J707" s="28"/>
      <c r="K707" s="28"/>
      <c r="L707" s="28"/>
      <c r="M707" s="28"/>
      <c r="N707" s="28"/>
      <c r="O707" s="28">
        <v>3</v>
      </c>
      <c r="P707" s="28">
        <v>10</v>
      </c>
      <c r="Q707" s="28"/>
      <c r="R707" s="28"/>
      <c r="S707" s="28"/>
      <c r="T707" s="28"/>
      <c r="U707" s="28"/>
      <c r="V707" s="28"/>
      <c r="W707" s="28"/>
      <c r="X707" s="28"/>
    </row>
    <row r="708" spans="1:24" ht="18.75" customHeight="1">
      <c r="A708" s="201"/>
      <c r="B708" s="187">
        <v>5145</v>
      </c>
      <c r="C708" s="38" t="s">
        <v>5796</v>
      </c>
      <c r="D708" s="28">
        <v>4128626367</v>
      </c>
      <c r="E708" s="28"/>
      <c r="F708" s="28">
        <v>5</v>
      </c>
      <c r="G708" s="28">
        <v>20</v>
      </c>
      <c r="H708" s="28"/>
      <c r="I708" s="28"/>
      <c r="J708" s="28"/>
      <c r="K708" s="28"/>
      <c r="L708" s="28"/>
      <c r="M708" s="28">
        <v>10</v>
      </c>
      <c r="N708" s="28"/>
      <c r="O708" s="28"/>
      <c r="P708" s="28">
        <v>10</v>
      </c>
      <c r="Q708" s="28"/>
      <c r="R708" s="28"/>
      <c r="S708" s="28"/>
      <c r="T708" s="28"/>
      <c r="U708" s="28"/>
      <c r="V708" s="28"/>
      <c r="W708" s="28"/>
      <c r="X708" s="28"/>
    </row>
    <row r="709" spans="1:24" ht="18.75" customHeight="1">
      <c r="A709" s="201"/>
      <c r="B709" s="187">
        <v>5002</v>
      </c>
      <c r="C709" s="38" t="s">
        <v>1583</v>
      </c>
      <c r="D709" s="28">
        <v>4128640184</v>
      </c>
      <c r="E709" s="28">
        <v>5</v>
      </c>
      <c r="F709" s="28"/>
      <c r="G709" s="28">
        <v>10</v>
      </c>
      <c r="H709" s="28"/>
      <c r="I709" s="28"/>
      <c r="J709" s="28"/>
      <c r="K709" s="28"/>
      <c r="L709" s="28"/>
      <c r="M709" s="28"/>
      <c r="N709" s="28"/>
      <c r="O709" s="28"/>
      <c r="P709" s="28">
        <v>10</v>
      </c>
      <c r="Q709" s="28"/>
      <c r="R709" s="28"/>
      <c r="S709" s="28"/>
      <c r="T709" s="28"/>
      <c r="U709" s="28"/>
      <c r="V709" s="28"/>
      <c r="W709" s="28"/>
      <c r="X709" s="28"/>
    </row>
    <row r="710" spans="1:24" ht="18.75" customHeight="1">
      <c r="A710" s="201"/>
      <c r="B710" s="187">
        <v>5587</v>
      </c>
      <c r="C710" s="38" t="s">
        <v>2932</v>
      </c>
      <c r="D710" s="28">
        <v>4128006860</v>
      </c>
      <c r="E710" s="28">
        <v>3</v>
      </c>
      <c r="F710" s="28"/>
      <c r="G710" s="28">
        <v>12</v>
      </c>
      <c r="H710" s="28"/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28"/>
      <c r="T710" s="28"/>
      <c r="U710" s="28"/>
      <c r="V710" s="28"/>
      <c r="W710" s="28"/>
      <c r="X710" s="28"/>
    </row>
    <row r="711" spans="1:24" ht="18.75" customHeight="1">
      <c r="A711" s="201"/>
      <c r="B711" s="187">
        <v>4749</v>
      </c>
      <c r="C711" s="38" t="s">
        <v>2203</v>
      </c>
      <c r="D711" s="28">
        <v>4128636305</v>
      </c>
      <c r="E711" s="28"/>
      <c r="F711" s="28"/>
      <c r="G711" s="28">
        <v>15</v>
      </c>
      <c r="H711" s="28"/>
      <c r="I711" s="28"/>
      <c r="J711" s="28"/>
      <c r="K711" s="28"/>
      <c r="L711" s="28"/>
      <c r="M711" s="28"/>
      <c r="N711" s="28"/>
      <c r="O711" s="28"/>
      <c r="P711" s="28">
        <v>10</v>
      </c>
      <c r="Q711" s="28"/>
      <c r="R711" s="28"/>
      <c r="S711" s="28"/>
      <c r="T711" s="28"/>
      <c r="U711" s="28"/>
      <c r="V711" s="28"/>
      <c r="W711" s="28"/>
      <c r="X711" s="28"/>
    </row>
    <row r="712" spans="1:24" ht="18.75" customHeight="1">
      <c r="A712" s="201"/>
      <c r="B712" s="187">
        <v>1629</v>
      </c>
      <c r="C712" s="38" t="s">
        <v>322</v>
      </c>
      <c r="D712" s="28">
        <v>4128563770</v>
      </c>
      <c r="E712" s="28"/>
      <c r="F712" s="28"/>
      <c r="G712" s="28">
        <v>20</v>
      </c>
      <c r="H712" s="28">
        <v>30</v>
      </c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</row>
    <row r="713" spans="1:24" ht="18.75" customHeight="1">
      <c r="A713" s="201"/>
      <c r="B713" s="187" t="s">
        <v>3227</v>
      </c>
      <c r="C713" s="38" t="s">
        <v>1691</v>
      </c>
      <c r="D713" s="28" t="s">
        <v>5190</v>
      </c>
      <c r="E713" s="28"/>
      <c r="F713" s="28"/>
      <c r="G713" s="28">
        <v>20</v>
      </c>
      <c r="H713" s="28">
        <v>20</v>
      </c>
      <c r="I713" s="28">
        <v>20</v>
      </c>
      <c r="J713" s="28">
        <v>15</v>
      </c>
      <c r="K713" s="28"/>
      <c r="L713" s="28"/>
      <c r="M713" s="28"/>
      <c r="N713" s="28"/>
      <c r="O713" s="28">
        <v>15</v>
      </c>
      <c r="P713" s="28"/>
      <c r="Q713" s="28"/>
      <c r="R713" s="28"/>
      <c r="S713" s="28"/>
      <c r="T713" s="28"/>
      <c r="U713" s="28"/>
      <c r="V713" s="28"/>
      <c r="W713" s="28"/>
      <c r="X713" s="28"/>
    </row>
    <row r="714" spans="1:24" ht="18.75" customHeight="1">
      <c r="A714" s="201"/>
      <c r="B714" s="187">
        <v>4605</v>
      </c>
      <c r="C714" s="38" t="s">
        <v>1997</v>
      </c>
      <c r="D714" s="28">
        <v>4128588240</v>
      </c>
      <c r="E714" s="28">
        <v>10</v>
      </c>
      <c r="F714" s="28">
        <v>5</v>
      </c>
      <c r="G714" s="28">
        <v>10</v>
      </c>
      <c r="H714" s="28">
        <v>5</v>
      </c>
      <c r="I714" s="28"/>
      <c r="J714" s="28"/>
      <c r="K714" s="28"/>
      <c r="L714" s="28"/>
      <c r="M714" s="28"/>
      <c r="N714" s="28"/>
      <c r="O714" s="28">
        <v>10</v>
      </c>
      <c r="P714" s="28">
        <v>20</v>
      </c>
      <c r="Q714" s="28"/>
      <c r="R714" s="28"/>
      <c r="S714" s="28"/>
      <c r="T714" s="28"/>
      <c r="U714" s="28"/>
      <c r="V714" s="28"/>
      <c r="W714" s="28"/>
      <c r="X714" s="28"/>
    </row>
    <row r="715" spans="1:24" ht="18.75" customHeight="1">
      <c r="A715" s="201"/>
      <c r="B715" s="187">
        <v>5073</v>
      </c>
      <c r="C715" s="38" t="s">
        <v>4680</v>
      </c>
      <c r="D715" s="28">
        <v>4128510633</v>
      </c>
      <c r="E715" s="28"/>
      <c r="F715" s="28">
        <v>5</v>
      </c>
      <c r="G715" s="28">
        <v>15</v>
      </c>
      <c r="H715" s="28">
        <v>15</v>
      </c>
      <c r="I715" s="28"/>
      <c r="J715" s="28"/>
      <c r="K715" s="28"/>
      <c r="L715" s="28"/>
      <c r="M715" s="28"/>
      <c r="N715" s="28"/>
      <c r="O715" s="28">
        <v>10</v>
      </c>
      <c r="P715" s="28">
        <v>20</v>
      </c>
      <c r="Q715" s="28"/>
      <c r="R715" s="28"/>
      <c r="S715" s="28"/>
      <c r="T715" s="28"/>
      <c r="U715" s="28"/>
      <c r="V715" s="28"/>
      <c r="W715" s="28"/>
      <c r="X715" s="28"/>
    </row>
    <row r="716" spans="1:24" ht="18.75" customHeight="1">
      <c r="A716" s="201"/>
      <c r="B716" s="187">
        <v>4599</v>
      </c>
      <c r="C716" s="38" t="s">
        <v>5797</v>
      </c>
      <c r="D716" s="28">
        <v>4128588238</v>
      </c>
      <c r="E716" s="28">
        <v>5</v>
      </c>
      <c r="F716" s="28">
        <v>10</v>
      </c>
      <c r="G716" s="28">
        <v>4</v>
      </c>
      <c r="H716" s="28">
        <v>8</v>
      </c>
      <c r="I716" s="28"/>
      <c r="J716" s="28"/>
      <c r="K716" s="28"/>
      <c r="L716" s="28"/>
      <c r="M716" s="28"/>
      <c r="N716" s="28"/>
      <c r="O716" s="28">
        <v>10</v>
      </c>
      <c r="P716" s="28">
        <v>5</v>
      </c>
      <c r="Q716" s="28"/>
      <c r="R716" s="28"/>
      <c r="S716" s="28"/>
      <c r="T716" s="28"/>
      <c r="U716" s="28"/>
      <c r="V716" s="28"/>
      <c r="W716" s="28"/>
      <c r="X716" s="28"/>
    </row>
    <row r="717" spans="1:24" ht="18.75" customHeight="1">
      <c r="A717" s="201"/>
      <c r="B717" s="187">
        <v>1603</v>
      </c>
      <c r="C717" s="38" t="s">
        <v>3294</v>
      </c>
      <c r="D717" s="28">
        <v>4128546331</v>
      </c>
      <c r="E717" s="28"/>
      <c r="F717" s="28"/>
      <c r="G717" s="28"/>
      <c r="H717" s="28">
        <v>20</v>
      </c>
      <c r="I717" s="28"/>
      <c r="J717" s="28"/>
      <c r="K717" s="28"/>
      <c r="L717" s="28"/>
      <c r="M717" s="28"/>
      <c r="N717" s="28"/>
      <c r="O717" s="28">
        <v>10</v>
      </c>
      <c r="P717" s="28"/>
      <c r="Q717" s="28"/>
      <c r="R717" s="28"/>
      <c r="S717" s="28"/>
      <c r="T717" s="28"/>
      <c r="U717" s="28"/>
      <c r="V717" s="28"/>
      <c r="W717" s="28"/>
      <c r="X717" s="28"/>
    </row>
    <row r="718" spans="1:24" ht="18.75" customHeight="1">
      <c r="A718" s="201"/>
      <c r="B718" s="187">
        <v>5264</v>
      </c>
      <c r="C718" s="38" t="s">
        <v>3717</v>
      </c>
      <c r="D718" s="28">
        <v>4128588604</v>
      </c>
      <c r="E718" s="28"/>
      <c r="F718" s="28">
        <v>5</v>
      </c>
      <c r="G718" s="28">
        <v>7</v>
      </c>
      <c r="H718" s="28">
        <v>11</v>
      </c>
      <c r="I718" s="28"/>
      <c r="J718" s="28"/>
      <c r="K718" s="28"/>
      <c r="L718" s="28"/>
      <c r="M718" s="28"/>
      <c r="N718" s="28"/>
      <c r="O718" s="28">
        <v>3</v>
      </c>
      <c r="P718" s="28">
        <v>5</v>
      </c>
      <c r="Q718" s="28"/>
      <c r="R718" s="28"/>
      <c r="S718" s="28"/>
      <c r="T718" s="28"/>
      <c r="U718" s="28"/>
      <c r="V718" s="28"/>
      <c r="W718" s="28"/>
      <c r="X718" s="28"/>
    </row>
    <row r="719" spans="1:24" ht="18.75" customHeight="1">
      <c r="A719" s="201"/>
      <c r="B719" s="187">
        <v>5069</v>
      </c>
      <c r="C719" s="38" t="s">
        <v>1235</v>
      </c>
      <c r="D719" s="28">
        <v>4128588558</v>
      </c>
      <c r="E719" s="28">
        <v>3</v>
      </c>
      <c r="F719" s="28">
        <v>10</v>
      </c>
      <c r="G719" s="28">
        <v>12</v>
      </c>
      <c r="H719" s="28">
        <v>23</v>
      </c>
      <c r="I719" s="28"/>
      <c r="J719" s="28"/>
      <c r="K719" s="28"/>
      <c r="L719" s="28"/>
      <c r="M719" s="28"/>
      <c r="N719" s="28"/>
      <c r="O719" s="28">
        <v>11</v>
      </c>
      <c r="P719" s="28">
        <v>10</v>
      </c>
      <c r="Q719" s="28"/>
      <c r="R719" s="28"/>
      <c r="S719" s="28"/>
      <c r="T719" s="28"/>
      <c r="U719" s="28"/>
      <c r="V719" s="28"/>
      <c r="W719" s="28"/>
      <c r="X719" s="28"/>
    </row>
    <row r="720" spans="1:24" ht="18.75" customHeight="1">
      <c r="A720" s="201"/>
      <c r="B720" s="187">
        <v>1573</v>
      </c>
      <c r="C720" s="38" t="s">
        <v>395</v>
      </c>
      <c r="D720" s="28">
        <v>4128618584</v>
      </c>
      <c r="E720" s="28">
        <v>5</v>
      </c>
      <c r="F720" s="28"/>
      <c r="G720" s="28">
        <v>10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10</v>
      </c>
      <c r="Q720" s="28"/>
      <c r="R720" s="28"/>
      <c r="S720" s="28"/>
      <c r="T720" s="28"/>
      <c r="U720" s="28"/>
      <c r="V720" s="28"/>
      <c r="W720" s="28"/>
      <c r="X720" s="28"/>
    </row>
    <row r="721" spans="1:24" ht="18.75" customHeight="1">
      <c r="A721" s="201"/>
      <c r="B721" s="187">
        <v>5709</v>
      </c>
      <c r="C721" s="38" t="s">
        <v>5798</v>
      </c>
      <c r="D721" s="28">
        <v>4128641202</v>
      </c>
      <c r="E721" s="28"/>
      <c r="F721" s="28"/>
      <c r="G721" s="28">
        <v>3</v>
      </c>
      <c r="H721" s="28">
        <v>5</v>
      </c>
      <c r="I721" s="28"/>
      <c r="J721" s="28"/>
      <c r="K721" s="28"/>
      <c r="L721" s="28"/>
      <c r="M721" s="28"/>
      <c r="N721" s="28"/>
      <c r="O721" s="28"/>
      <c r="P721" s="28">
        <v>5</v>
      </c>
      <c r="Q721" s="28"/>
      <c r="R721" s="28"/>
      <c r="S721" s="28"/>
      <c r="T721" s="28"/>
      <c r="U721" s="28"/>
      <c r="V721" s="28"/>
      <c r="W721" s="28"/>
      <c r="X721" s="28"/>
    </row>
    <row r="722" spans="1:24" ht="18.75" customHeight="1">
      <c r="A722" s="201"/>
      <c r="B722" s="187">
        <v>4481</v>
      </c>
      <c r="C722" s="38" t="s">
        <v>2399</v>
      </c>
      <c r="D722" s="28">
        <v>4128622429</v>
      </c>
      <c r="E722" s="28"/>
      <c r="F722" s="28"/>
      <c r="G722" s="28">
        <v>15</v>
      </c>
      <c r="H722" s="28">
        <v>5</v>
      </c>
      <c r="I722" s="28"/>
      <c r="J722" s="28"/>
      <c r="K722" s="28"/>
      <c r="L722" s="28"/>
      <c r="M722" s="28"/>
      <c r="N722" s="28"/>
      <c r="O722" s="28">
        <v>5</v>
      </c>
      <c r="P722" s="28"/>
      <c r="Q722" s="28"/>
      <c r="R722" s="28"/>
      <c r="S722" s="28"/>
      <c r="T722" s="28"/>
      <c r="U722" s="28"/>
      <c r="V722" s="28"/>
      <c r="W722" s="28"/>
      <c r="X722" s="28"/>
    </row>
    <row r="723" spans="1:24" ht="18.75" customHeight="1">
      <c r="A723" s="201"/>
      <c r="B723" s="187">
        <v>4600</v>
      </c>
      <c r="C723" s="38" t="s">
        <v>5799</v>
      </c>
      <c r="D723" s="28">
        <v>4128658211</v>
      </c>
      <c r="E723" s="28"/>
      <c r="F723" s="28"/>
      <c r="G723" s="28"/>
      <c r="H723" s="28">
        <v>30</v>
      </c>
      <c r="I723" s="28"/>
      <c r="J723" s="28"/>
      <c r="K723" s="28"/>
      <c r="L723" s="28"/>
      <c r="M723" s="28">
        <v>10</v>
      </c>
      <c r="N723" s="28"/>
      <c r="O723" s="28">
        <v>10</v>
      </c>
      <c r="P723" s="28">
        <v>5</v>
      </c>
      <c r="Q723" s="28"/>
      <c r="R723" s="28"/>
      <c r="S723" s="28"/>
      <c r="T723" s="28"/>
      <c r="U723" s="28"/>
      <c r="V723" s="28"/>
      <c r="W723" s="28"/>
      <c r="X723" s="28"/>
    </row>
    <row r="724" spans="1:24" ht="18.75" customHeight="1">
      <c r="A724" s="201"/>
      <c r="B724" s="187">
        <v>4362</v>
      </c>
      <c r="C724" s="38" t="s">
        <v>5800</v>
      </c>
      <c r="D724" s="28">
        <v>4128645788</v>
      </c>
      <c r="E724" s="28"/>
      <c r="F724" s="28"/>
      <c r="G724" s="28">
        <v>10</v>
      </c>
      <c r="H724" s="28"/>
      <c r="I724" s="28"/>
      <c r="J724" s="28"/>
      <c r="K724" s="28"/>
      <c r="L724" s="28"/>
      <c r="M724" s="28">
        <v>5</v>
      </c>
      <c r="N724" s="28"/>
      <c r="O724" s="28">
        <v>10</v>
      </c>
      <c r="P724" s="28">
        <v>20</v>
      </c>
      <c r="Q724" s="28"/>
      <c r="R724" s="28"/>
      <c r="S724" s="28"/>
      <c r="T724" s="28"/>
      <c r="U724" s="28"/>
      <c r="V724" s="28"/>
      <c r="W724" s="28"/>
      <c r="X724" s="28"/>
    </row>
    <row r="725" spans="1:24" ht="18.75" customHeight="1">
      <c r="A725" s="201"/>
      <c r="B725" s="187">
        <v>3615</v>
      </c>
      <c r="C725" s="38" t="s">
        <v>301</v>
      </c>
      <c r="D725" s="28">
        <v>4128658315</v>
      </c>
      <c r="E725" s="28"/>
      <c r="F725" s="28"/>
      <c r="G725" s="28">
        <v>15</v>
      </c>
      <c r="H725" s="28">
        <v>15</v>
      </c>
      <c r="I725" s="28"/>
      <c r="J725" s="28"/>
      <c r="K725" s="28"/>
      <c r="L725" s="28"/>
      <c r="M725" s="28">
        <v>15</v>
      </c>
      <c r="N725" s="28"/>
      <c r="O725" s="28">
        <v>15</v>
      </c>
      <c r="P725" s="28">
        <v>15</v>
      </c>
      <c r="Q725" s="28"/>
      <c r="R725" s="28"/>
      <c r="S725" s="28"/>
      <c r="T725" s="28"/>
      <c r="U725" s="28"/>
      <c r="V725" s="28"/>
      <c r="W725" s="28"/>
      <c r="X725" s="28"/>
    </row>
    <row r="726" spans="1:24" ht="18.75" customHeight="1">
      <c r="A726" s="201"/>
      <c r="B726" s="187">
        <v>3909</v>
      </c>
      <c r="C726" s="38" t="s">
        <v>5801</v>
      </c>
      <c r="D726" s="28">
        <v>4128658082</v>
      </c>
      <c r="E726" s="28"/>
      <c r="F726" s="28"/>
      <c r="G726" s="28">
        <v>15</v>
      </c>
      <c r="H726" s="28">
        <v>15</v>
      </c>
      <c r="I726" s="28"/>
      <c r="J726" s="28"/>
      <c r="K726" s="28"/>
      <c r="L726" s="28"/>
      <c r="M726" s="28">
        <v>20</v>
      </c>
      <c r="N726" s="28"/>
      <c r="O726" s="28">
        <v>15</v>
      </c>
      <c r="P726" s="28">
        <v>15</v>
      </c>
      <c r="Q726" s="28"/>
      <c r="R726" s="28"/>
      <c r="S726" s="28"/>
      <c r="T726" s="28"/>
      <c r="U726" s="28"/>
      <c r="V726" s="28"/>
      <c r="W726" s="28"/>
      <c r="X726" s="28"/>
    </row>
    <row r="727" spans="1:24" ht="18.75" customHeight="1">
      <c r="A727" s="201"/>
      <c r="B727" s="187">
        <v>1619</v>
      </c>
      <c r="C727" s="38" t="s">
        <v>5479</v>
      </c>
      <c r="D727" s="28">
        <v>4128595469</v>
      </c>
      <c r="E727" s="28"/>
      <c r="F727" s="28"/>
      <c r="G727" s="28">
        <v>6</v>
      </c>
      <c r="H727" s="28">
        <v>10</v>
      </c>
      <c r="I727" s="28"/>
      <c r="J727" s="28"/>
      <c r="K727" s="28"/>
      <c r="L727" s="28"/>
      <c r="M727" s="28"/>
      <c r="N727" s="28"/>
      <c r="O727" s="28">
        <v>6</v>
      </c>
      <c r="P727" s="28"/>
      <c r="Q727" s="28"/>
      <c r="R727" s="28"/>
      <c r="S727" s="28"/>
      <c r="T727" s="28"/>
      <c r="U727" s="28"/>
      <c r="V727" s="28"/>
      <c r="W727" s="28"/>
      <c r="X727" s="28"/>
    </row>
    <row r="728" spans="1:24" ht="18.75" customHeight="1">
      <c r="A728" s="201"/>
      <c r="B728" s="187">
        <v>3614</v>
      </c>
      <c r="C728" s="38" t="s">
        <v>194</v>
      </c>
      <c r="D728" s="28">
        <v>4128588379</v>
      </c>
      <c r="E728" s="28"/>
      <c r="F728" s="28"/>
      <c r="G728" s="28">
        <v>11</v>
      </c>
      <c r="H728" s="28">
        <v>6</v>
      </c>
      <c r="I728" s="28"/>
      <c r="J728" s="28"/>
      <c r="K728" s="28"/>
      <c r="L728" s="28"/>
      <c r="M728" s="28"/>
      <c r="N728" s="28"/>
      <c r="O728" s="28">
        <v>1</v>
      </c>
      <c r="P728" s="28">
        <v>11</v>
      </c>
      <c r="Q728" s="28"/>
      <c r="R728" s="28"/>
      <c r="S728" s="28"/>
      <c r="T728" s="28"/>
      <c r="U728" s="28"/>
      <c r="V728" s="28"/>
      <c r="W728" s="28"/>
      <c r="X728" s="28"/>
    </row>
    <row r="729" spans="1:24" ht="18.75" customHeight="1">
      <c r="A729" s="201"/>
      <c r="B729" s="187">
        <v>4483</v>
      </c>
      <c r="C729" s="38" t="s">
        <v>1111</v>
      </c>
      <c r="D729" s="28">
        <v>4128588234</v>
      </c>
      <c r="E729" s="28"/>
      <c r="F729" s="28"/>
      <c r="G729" s="28">
        <v>5</v>
      </c>
      <c r="H729" s="28">
        <v>10</v>
      </c>
      <c r="I729" s="28"/>
      <c r="J729" s="28"/>
      <c r="K729" s="28"/>
      <c r="L729" s="28"/>
      <c r="M729" s="28"/>
      <c r="N729" s="28"/>
      <c r="O729" s="28"/>
      <c r="P729" s="28">
        <v>8</v>
      </c>
      <c r="Q729" s="28"/>
      <c r="R729" s="28"/>
      <c r="S729" s="28"/>
      <c r="T729" s="28"/>
      <c r="U729" s="28"/>
      <c r="V729" s="28"/>
      <c r="W729" s="28"/>
      <c r="X729" s="28"/>
    </row>
    <row r="730" spans="1:24" ht="18.75" customHeight="1">
      <c r="A730" s="201"/>
      <c r="B730" s="187">
        <v>4176</v>
      </c>
      <c r="C730" s="38" t="s">
        <v>4668</v>
      </c>
      <c r="D730" s="28">
        <v>4128587910</v>
      </c>
      <c r="E730" s="28"/>
      <c r="F730" s="28"/>
      <c r="G730" s="28">
        <v>5</v>
      </c>
      <c r="H730" s="28">
        <v>10</v>
      </c>
      <c r="I730" s="28"/>
      <c r="J730" s="28"/>
      <c r="K730" s="28"/>
      <c r="L730" s="28"/>
      <c r="M730" s="28"/>
      <c r="N730" s="28"/>
      <c r="O730" s="28">
        <v>5</v>
      </c>
      <c r="P730" s="28">
        <v>15</v>
      </c>
      <c r="Q730" s="28"/>
      <c r="R730" s="28"/>
      <c r="S730" s="28"/>
      <c r="T730" s="28"/>
      <c r="U730" s="28"/>
      <c r="V730" s="28"/>
      <c r="W730" s="28"/>
      <c r="X730" s="28"/>
    </row>
    <row r="731" spans="1:24" ht="18.75" customHeight="1">
      <c r="A731" s="201"/>
      <c r="B731" s="187">
        <v>3825</v>
      </c>
      <c r="C731" s="38" t="s">
        <v>4347</v>
      </c>
      <c r="D731" s="28">
        <v>4128588608</v>
      </c>
      <c r="E731" s="28"/>
      <c r="F731" s="28"/>
      <c r="G731" s="28">
        <v>3</v>
      </c>
      <c r="H731" s="28">
        <v>11</v>
      </c>
      <c r="I731" s="28"/>
      <c r="J731" s="28"/>
      <c r="K731" s="28"/>
      <c r="L731" s="28"/>
      <c r="M731" s="28"/>
      <c r="N731" s="28"/>
      <c r="O731" s="28">
        <v>14</v>
      </c>
      <c r="P731" s="28">
        <v>18</v>
      </c>
      <c r="Q731" s="28"/>
      <c r="R731" s="28"/>
      <c r="S731" s="28"/>
      <c r="T731" s="28"/>
      <c r="U731" s="28"/>
      <c r="V731" s="28"/>
      <c r="W731" s="28"/>
      <c r="X731" s="28"/>
    </row>
    <row r="732" spans="1:24" ht="18.75" customHeight="1">
      <c r="A732" s="201"/>
      <c r="B732" s="187">
        <v>4490</v>
      </c>
      <c r="C732" s="38" t="s">
        <v>192</v>
      </c>
      <c r="D732" s="28">
        <v>4128588457</v>
      </c>
      <c r="E732" s="28">
        <v>2</v>
      </c>
      <c r="F732" s="28">
        <v>4</v>
      </c>
      <c r="G732" s="28">
        <v>5</v>
      </c>
      <c r="H732" s="28">
        <v>8</v>
      </c>
      <c r="I732" s="28"/>
      <c r="J732" s="28"/>
      <c r="K732" s="28"/>
      <c r="L732" s="28"/>
      <c r="M732" s="28"/>
      <c r="N732" s="28"/>
      <c r="O732" s="28">
        <v>15</v>
      </c>
      <c r="P732" s="28">
        <v>9</v>
      </c>
      <c r="Q732" s="28"/>
      <c r="R732" s="28"/>
      <c r="S732" s="28"/>
      <c r="T732" s="28"/>
      <c r="U732" s="28"/>
      <c r="V732" s="28"/>
      <c r="W732" s="28"/>
      <c r="X732" s="28"/>
    </row>
    <row r="733" spans="1:24" ht="18.75" customHeight="1">
      <c r="A733" s="201"/>
      <c r="B733" s="187">
        <v>3952</v>
      </c>
      <c r="C733" s="38" t="s">
        <v>2418</v>
      </c>
      <c r="D733" s="28">
        <v>4128588455</v>
      </c>
      <c r="E733" s="28">
        <v>2</v>
      </c>
      <c r="F733" s="28"/>
      <c r="G733" s="28"/>
      <c r="H733" s="28">
        <v>13</v>
      </c>
      <c r="I733" s="28"/>
      <c r="J733" s="28"/>
      <c r="K733" s="28"/>
      <c r="L733" s="28"/>
      <c r="M733" s="28"/>
      <c r="N733" s="28"/>
      <c r="O733" s="28">
        <v>5</v>
      </c>
      <c r="P733" s="28">
        <v>14</v>
      </c>
      <c r="Q733" s="28"/>
      <c r="R733" s="28"/>
      <c r="S733" s="28"/>
      <c r="T733" s="28"/>
      <c r="U733" s="28"/>
      <c r="V733" s="28"/>
      <c r="W733" s="28"/>
      <c r="X733" s="28"/>
    </row>
    <row r="734" spans="1:24" ht="18.75" customHeight="1">
      <c r="A734" s="218"/>
      <c r="B734" s="240"/>
      <c r="C734" s="241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 t="s">
        <v>6049</v>
      </c>
    </row>
    <row r="735" spans="1:24" ht="18.75" customHeight="1">
      <c r="A735" s="201"/>
      <c r="B735" s="187"/>
      <c r="C735" s="227" t="s">
        <v>5813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</row>
    <row r="736" spans="1:24" ht="18.75" customHeight="1">
      <c r="A736" s="215" t="s">
        <v>4977</v>
      </c>
      <c r="B736" s="187">
        <v>4918</v>
      </c>
      <c r="C736" s="38" t="s">
        <v>4655</v>
      </c>
      <c r="D736" s="28">
        <v>4128520395</v>
      </c>
      <c r="E736" s="28"/>
      <c r="F736" s="28"/>
      <c r="G736" s="28">
        <v>5</v>
      </c>
      <c r="H736" s="28">
        <v>10</v>
      </c>
      <c r="I736" s="28"/>
      <c r="J736" s="28"/>
      <c r="K736" s="28"/>
      <c r="L736" s="28"/>
      <c r="M736" s="28"/>
      <c r="N736" s="28"/>
      <c r="O736" s="28">
        <v>5</v>
      </c>
      <c r="P736" s="28"/>
      <c r="Q736" s="28"/>
      <c r="R736" s="28"/>
      <c r="S736" s="28"/>
      <c r="T736" s="28"/>
      <c r="U736" s="28"/>
      <c r="V736" s="28"/>
      <c r="W736" s="28"/>
      <c r="X736" s="28"/>
    </row>
    <row r="737" spans="1:24" ht="18.75" customHeight="1">
      <c r="A737" s="215" t="s">
        <v>5110</v>
      </c>
      <c r="B737" s="187">
        <v>3191</v>
      </c>
      <c r="C737" s="38" t="s">
        <v>4779</v>
      </c>
      <c r="D737" s="28">
        <v>4128635916</v>
      </c>
      <c r="E737" s="28"/>
      <c r="F737" s="28"/>
      <c r="G737" s="28">
        <v>5</v>
      </c>
      <c r="H737" s="28">
        <v>5</v>
      </c>
      <c r="I737" s="28"/>
      <c r="J737" s="28"/>
      <c r="K737" s="28"/>
      <c r="L737" s="28"/>
      <c r="M737" s="28"/>
      <c r="N737" s="28"/>
      <c r="O737" s="28">
        <v>10</v>
      </c>
      <c r="P737" s="28">
        <v>10</v>
      </c>
      <c r="Q737" s="28"/>
      <c r="R737" s="28"/>
      <c r="S737" s="28"/>
      <c r="T737" s="28"/>
      <c r="U737" s="28"/>
      <c r="V737" s="28"/>
      <c r="W737" s="28"/>
      <c r="X737" s="28"/>
    </row>
    <row r="738" spans="1:24" ht="18.75" customHeight="1">
      <c r="A738" s="201"/>
      <c r="B738" s="187">
        <v>2020</v>
      </c>
      <c r="C738" s="38" t="s">
        <v>3832</v>
      </c>
      <c r="D738" s="28">
        <v>4128641695</v>
      </c>
      <c r="E738" s="28"/>
      <c r="F738" s="28">
        <v>3</v>
      </c>
      <c r="G738" s="28">
        <v>5</v>
      </c>
      <c r="H738" s="28">
        <v>5</v>
      </c>
      <c r="I738" s="28"/>
      <c r="J738" s="28">
        <v>5</v>
      </c>
      <c r="K738" s="28"/>
      <c r="L738" s="28"/>
      <c r="M738" s="28">
        <v>5</v>
      </c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</row>
    <row r="739" spans="1:24" ht="18.75" customHeight="1">
      <c r="A739" s="201"/>
      <c r="B739" s="187">
        <v>2563</v>
      </c>
      <c r="C739" s="38" t="s">
        <v>4652</v>
      </c>
      <c r="D739" s="28">
        <v>4128637144</v>
      </c>
      <c r="E739" s="28"/>
      <c r="F739" s="28"/>
      <c r="G739" s="28">
        <v>3</v>
      </c>
      <c r="H739" s="28">
        <v>5</v>
      </c>
      <c r="I739" s="28"/>
      <c r="J739" s="28">
        <v>5</v>
      </c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</row>
    <row r="740" spans="1:24" ht="18.75" customHeight="1">
      <c r="A740" s="201"/>
      <c r="B740" s="187">
        <v>2080</v>
      </c>
      <c r="C740" s="38" t="s">
        <v>4326</v>
      </c>
      <c r="D740" s="28">
        <v>4128377202</v>
      </c>
      <c r="E740" s="28"/>
      <c r="F740" s="28"/>
      <c r="G740" s="28">
        <v>5</v>
      </c>
      <c r="H740" s="28">
        <v>5</v>
      </c>
      <c r="I740" s="28"/>
      <c r="J740" s="28"/>
      <c r="K740" s="28"/>
      <c r="L740" s="28"/>
      <c r="M740" s="28"/>
      <c r="N740" s="28"/>
      <c r="O740" s="28"/>
      <c r="P740" s="28">
        <v>10</v>
      </c>
      <c r="Q740" s="28"/>
      <c r="R740" s="28"/>
      <c r="S740" s="28"/>
      <c r="T740" s="28"/>
      <c r="U740" s="28"/>
      <c r="V740" s="28"/>
      <c r="W740" s="28"/>
      <c r="X740" s="28"/>
    </row>
    <row r="741" spans="1:24" ht="18.75" customHeight="1">
      <c r="A741" s="201"/>
      <c r="B741" s="187">
        <v>1539</v>
      </c>
      <c r="C741" s="38" t="s">
        <v>3208</v>
      </c>
      <c r="D741" s="28">
        <v>4128627015</v>
      </c>
      <c r="E741" s="28"/>
      <c r="F741" s="28"/>
      <c r="G741" s="28">
        <v>5</v>
      </c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</row>
    <row r="742" spans="1:24" ht="18.75" customHeight="1">
      <c r="A742" s="201"/>
      <c r="B742" s="187">
        <v>4135</v>
      </c>
      <c r="C742" s="38" t="s">
        <v>1859</v>
      </c>
      <c r="D742" s="28">
        <v>4128696657</v>
      </c>
      <c r="E742" s="28"/>
      <c r="F742" s="28"/>
      <c r="G742" s="28"/>
      <c r="H742" s="28">
        <v>10</v>
      </c>
      <c r="I742" s="28"/>
      <c r="J742" s="28"/>
      <c r="K742" s="28"/>
      <c r="L742" s="28"/>
      <c r="M742" s="28"/>
      <c r="N742" s="28"/>
      <c r="O742" s="28">
        <v>10</v>
      </c>
      <c r="P742" s="28">
        <v>20</v>
      </c>
      <c r="Q742" s="28"/>
      <c r="R742" s="28"/>
      <c r="S742" s="28"/>
      <c r="T742" s="28"/>
      <c r="U742" s="28"/>
      <c r="V742" s="28"/>
      <c r="W742" s="28"/>
      <c r="X742" s="28"/>
    </row>
    <row r="743" spans="1:24" ht="18.75" customHeight="1">
      <c r="A743" s="201"/>
      <c r="B743" s="187">
        <v>2031</v>
      </c>
      <c r="C743" s="38" t="s">
        <v>2045</v>
      </c>
      <c r="D743" s="28">
        <v>4128443330</v>
      </c>
      <c r="E743" s="28"/>
      <c r="F743" s="28"/>
      <c r="G743" s="28"/>
      <c r="H743" s="28">
        <v>10</v>
      </c>
      <c r="I743" s="28"/>
      <c r="J743" s="28">
        <v>15</v>
      </c>
      <c r="K743" s="28"/>
      <c r="L743" s="28"/>
      <c r="M743" s="28"/>
      <c r="N743" s="28"/>
      <c r="O743" s="28"/>
      <c r="P743" s="28">
        <v>5</v>
      </c>
      <c r="Q743" s="28"/>
      <c r="R743" s="28"/>
      <c r="S743" s="28"/>
      <c r="T743" s="28"/>
      <c r="U743" s="28"/>
      <c r="V743" s="28"/>
      <c r="W743" s="28"/>
      <c r="X743" s="28"/>
    </row>
    <row r="744" spans="1:24" ht="18.75" customHeight="1">
      <c r="A744" s="201"/>
      <c r="B744" s="187">
        <v>2758</v>
      </c>
      <c r="C744" s="38" t="s">
        <v>5814</v>
      </c>
      <c r="D744" s="28">
        <v>4128494658</v>
      </c>
      <c r="E744" s="28"/>
      <c r="F744" s="28"/>
      <c r="G744" s="28"/>
      <c r="H744" s="28">
        <v>10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</row>
    <row r="745" spans="1:24" ht="18.75" customHeight="1">
      <c r="A745" s="201"/>
      <c r="B745" s="187">
        <v>2139</v>
      </c>
      <c r="C745" s="38" t="s">
        <v>3131</v>
      </c>
      <c r="D745" s="28">
        <v>4128641642</v>
      </c>
      <c r="E745" s="28"/>
      <c r="F745" s="28"/>
      <c r="G745" s="28">
        <v>2</v>
      </c>
      <c r="H745" s="28">
        <v>5</v>
      </c>
      <c r="I745" s="28"/>
      <c r="J745" s="28">
        <v>5</v>
      </c>
      <c r="K745" s="28"/>
      <c r="L745" s="28"/>
      <c r="M745" s="28"/>
      <c r="N745" s="28"/>
      <c r="O745" s="28"/>
      <c r="P745" s="28">
        <v>5</v>
      </c>
      <c r="Q745" s="28"/>
      <c r="R745" s="28"/>
      <c r="S745" s="28"/>
      <c r="T745" s="28"/>
      <c r="U745" s="28"/>
      <c r="V745" s="28"/>
      <c r="W745" s="28"/>
      <c r="X745" s="28"/>
    </row>
    <row r="746" spans="1:24" ht="18.75" customHeight="1">
      <c r="A746" s="201"/>
      <c r="B746" s="187">
        <v>3169</v>
      </c>
      <c r="C746" s="38" t="s">
        <v>4592</v>
      </c>
      <c r="D746" s="28">
        <v>4128825148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>
        <v>3</v>
      </c>
      <c r="T746" s="28">
        <v>3</v>
      </c>
      <c r="U746" s="28">
        <v>3</v>
      </c>
      <c r="V746" s="28"/>
      <c r="W746" s="28">
        <v>1</v>
      </c>
      <c r="X746" s="178" t="s">
        <v>5932</v>
      </c>
    </row>
    <row r="747" spans="1:24" ht="18.75" customHeight="1">
      <c r="A747" s="201"/>
      <c r="B747" s="187">
        <v>3169</v>
      </c>
      <c r="C747" s="38" t="s">
        <v>4592</v>
      </c>
      <c r="D747" s="28">
        <v>4128842016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>
        <v>9</v>
      </c>
      <c r="X747" s="178" t="s">
        <v>5932</v>
      </c>
    </row>
    <row r="748" spans="1:24" ht="18.75" customHeight="1">
      <c r="A748" s="201"/>
      <c r="B748" s="187">
        <v>2061</v>
      </c>
      <c r="C748" s="38" t="s">
        <v>1780</v>
      </c>
      <c r="D748" s="28">
        <v>4128573641</v>
      </c>
      <c r="E748" s="28"/>
      <c r="F748" s="28"/>
      <c r="G748" s="28">
        <v>3</v>
      </c>
      <c r="H748" s="28">
        <v>10</v>
      </c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</row>
    <row r="749" spans="1:24" ht="18.75" customHeight="1">
      <c r="A749" s="201"/>
      <c r="B749" s="187">
        <v>2770</v>
      </c>
      <c r="C749" s="38" t="s">
        <v>3210</v>
      </c>
      <c r="D749" s="28">
        <v>4128478557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>
        <v>10</v>
      </c>
      <c r="P749" s="28"/>
      <c r="Q749" s="28"/>
      <c r="R749" s="28"/>
      <c r="S749" s="28"/>
      <c r="T749" s="28"/>
      <c r="U749" s="28"/>
      <c r="V749" s="28"/>
      <c r="W749" s="28"/>
      <c r="X749" s="28"/>
    </row>
    <row r="750" spans="1:24" ht="18.75" customHeight="1">
      <c r="A750" s="201"/>
      <c r="B750" s="187">
        <v>2020</v>
      </c>
      <c r="C750" s="38" t="s">
        <v>3832</v>
      </c>
      <c r="D750" s="28">
        <v>4128899781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>
        <v>10</v>
      </c>
      <c r="X750" s="178" t="s">
        <v>5948</v>
      </c>
    </row>
    <row r="751" spans="1:24" ht="18.75" customHeight="1">
      <c r="A751" s="201"/>
      <c r="B751" s="187">
        <v>2770</v>
      </c>
      <c r="C751" s="38" t="s">
        <v>3210</v>
      </c>
      <c r="D751" s="28">
        <v>4128376588</v>
      </c>
      <c r="E751" s="28"/>
      <c r="F751" s="28"/>
      <c r="G751" s="28">
        <v>5</v>
      </c>
      <c r="H751" s="28">
        <v>5</v>
      </c>
      <c r="I751" s="28"/>
      <c r="J751" s="28">
        <v>5</v>
      </c>
      <c r="K751" s="28"/>
      <c r="L751" s="28"/>
      <c r="M751" s="28"/>
      <c r="N751" s="28"/>
      <c r="O751" s="28"/>
      <c r="P751" s="28">
        <v>10</v>
      </c>
      <c r="Q751" s="28"/>
      <c r="R751" s="28"/>
      <c r="S751" s="28"/>
      <c r="T751" s="28"/>
      <c r="U751" s="28"/>
      <c r="V751" s="28"/>
      <c r="W751" s="28"/>
      <c r="X751" s="28"/>
    </row>
    <row r="752" spans="1:24" ht="18.75" customHeight="1">
      <c r="A752" s="201"/>
      <c r="B752" s="187" t="s">
        <v>5815</v>
      </c>
      <c r="C752" s="38" t="s">
        <v>5816</v>
      </c>
      <c r="D752" s="28">
        <v>4684</v>
      </c>
      <c r="E752" s="28"/>
      <c r="F752" s="28"/>
      <c r="G752" s="28">
        <v>10</v>
      </c>
      <c r="H752" s="28">
        <v>15</v>
      </c>
      <c r="I752" s="28"/>
      <c r="J752" s="28">
        <v>15</v>
      </c>
      <c r="K752" s="28"/>
      <c r="L752" s="28"/>
      <c r="M752" s="28"/>
      <c r="N752" s="28"/>
      <c r="O752" s="28"/>
      <c r="P752" s="28">
        <v>10</v>
      </c>
      <c r="Q752" s="28"/>
      <c r="R752" s="28"/>
      <c r="S752" s="28"/>
      <c r="T752" s="28"/>
      <c r="U752" s="28"/>
      <c r="V752" s="28"/>
      <c r="W752" s="28"/>
      <c r="X752" s="28"/>
    </row>
    <row r="753" spans="1:24" ht="18.75" customHeight="1">
      <c r="A753" s="201"/>
      <c r="B753" s="187">
        <v>5304</v>
      </c>
      <c r="C753" s="38" t="s">
        <v>4332</v>
      </c>
      <c r="D753" s="28">
        <v>4128637948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>
        <v>5</v>
      </c>
      <c r="P753" s="28"/>
      <c r="Q753" s="28"/>
      <c r="R753" s="28"/>
      <c r="S753" s="28"/>
      <c r="T753" s="28"/>
      <c r="U753" s="28"/>
      <c r="V753" s="28"/>
      <c r="W753" s="28"/>
      <c r="X753" s="28"/>
    </row>
    <row r="754" spans="1:24" ht="18.75" customHeight="1">
      <c r="A754" s="201"/>
      <c r="B754" s="187">
        <v>4067</v>
      </c>
      <c r="C754" s="38" t="s">
        <v>5817</v>
      </c>
      <c r="D754" s="28">
        <v>4128633766</v>
      </c>
      <c r="E754" s="28"/>
      <c r="F754" s="28"/>
      <c r="G754" s="28"/>
      <c r="H754" s="28">
        <v>5</v>
      </c>
      <c r="I754" s="28"/>
      <c r="J754" s="28">
        <v>5</v>
      </c>
      <c r="K754" s="28"/>
      <c r="L754" s="28"/>
      <c r="M754" s="28"/>
      <c r="N754" s="28"/>
      <c r="O754" s="28">
        <v>10</v>
      </c>
      <c r="P754" s="28">
        <v>10</v>
      </c>
      <c r="Q754" s="28"/>
      <c r="R754" s="28"/>
      <c r="S754" s="28"/>
      <c r="T754" s="28"/>
      <c r="U754" s="28"/>
      <c r="V754" s="28"/>
      <c r="W754" s="28"/>
      <c r="X754" s="28"/>
    </row>
    <row r="755" spans="1:24" ht="18.75" customHeight="1">
      <c r="A755" s="201"/>
      <c r="B755" s="187">
        <v>2050</v>
      </c>
      <c r="C755" s="38" t="s">
        <v>5818</v>
      </c>
      <c r="D755" s="28">
        <v>4128635731</v>
      </c>
      <c r="E755" s="28"/>
      <c r="F755" s="28"/>
      <c r="G755" s="28">
        <v>5</v>
      </c>
      <c r="H755" s="28">
        <v>5</v>
      </c>
      <c r="I755" s="28"/>
      <c r="J755" s="28"/>
      <c r="K755" s="28"/>
      <c r="L755" s="28"/>
      <c r="M755" s="28"/>
      <c r="N755" s="28"/>
      <c r="O755" s="28"/>
      <c r="P755" s="28">
        <v>10</v>
      </c>
      <c r="Q755" s="28"/>
      <c r="R755" s="28"/>
      <c r="S755" s="28"/>
      <c r="T755" s="28"/>
      <c r="U755" s="28"/>
      <c r="V755" s="28"/>
      <c r="W755" s="28"/>
      <c r="X755" s="28"/>
    </row>
    <row r="756" spans="1:24" ht="18.75" customHeight="1">
      <c r="A756" s="201"/>
      <c r="B756" s="187">
        <v>2018</v>
      </c>
      <c r="C756" s="38" t="s">
        <v>5819</v>
      </c>
      <c r="D756" s="28">
        <v>4128641598</v>
      </c>
      <c r="E756" s="28"/>
      <c r="F756" s="28"/>
      <c r="G756" s="28"/>
      <c r="H756" s="28">
        <v>10</v>
      </c>
      <c r="I756" s="28"/>
      <c r="J756" s="28">
        <v>5</v>
      </c>
      <c r="K756" s="28"/>
      <c r="L756" s="28"/>
      <c r="M756" s="28"/>
      <c r="N756" s="28"/>
      <c r="O756" s="28">
        <v>5</v>
      </c>
      <c r="P756" s="28">
        <v>10</v>
      </c>
      <c r="Q756" s="28"/>
      <c r="R756" s="28"/>
      <c r="S756" s="28"/>
      <c r="T756" s="28"/>
      <c r="U756" s="28"/>
      <c r="V756" s="28"/>
      <c r="W756" s="28"/>
      <c r="X756" s="28"/>
    </row>
    <row r="757" spans="1:24" ht="18.75" customHeight="1">
      <c r="A757" s="201"/>
      <c r="B757" s="187">
        <v>2059</v>
      </c>
      <c r="C757" s="38" t="s">
        <v>5820</v>
      </c>
      <c r="D757" s="28">
        <v>4128639464</v>
      </c>
      <c r="E757" s="28"/>
      <c r="F757" s="28"/>
      <c r="G757" s="28">
        <v>10</v>
      </c>
      <c r="H757" s="28"/>
      <c r="I757" s="28"/>
      <c r="J757" s="28">
        <v>3</v>
      </c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</row>
    <row r="758" spans="1:24" ht="18.75" customHeight="1">
      <c r="A758" s="201"/>
      <c r="B758" s="187">
        <v>3143</v>
      </c>
      <c r="C758" s="38" t="s">
        <v>2440</v>
      </c>
      <c r="D758" s="28">
        <v>4128641029</v>
      </c>
      <c r="E758" s="28"/>
      <c r="F758" s="28"/>
      <c r="G758" s="28">
        <v>4</v>
      </c>
      <c r="H758" s="28">
        <v>5</v>
      </c>
      <c r="I758" s="28"/>
      <c r="J758" s="28">
        <v>3</v>
      </c>
      <c r="K758" s="28"/>
      <c r="L758" s="28"/>
      <c r="M758" s="28"/>
      <c r="N758" s="28"/>
      <c r="O758" s="28"/>
      <c r="P758" s="28">
        <v>5</v>
      </c>
      <c r="Q758" s="28"/>
      <c r="R758" s="28"/>
      <c r="S758" s="28"/>
      <c r="T758" s="28"/>
      <c r="U758" s="28"/>
      <c r="V758" s="28"/>
      <c r="W758" s="28"/>
      <c r="X758" s="28"/>
    </row>
    <row r="759" spans="1:24" ht="18.75" customHeight="1">
      <c r="A759" s="201"/>
      <c r="B759" s="187">
        <v>2441</v>
      </c>
      <c r="C759" s="38" t="s">
        <v>4336</v>
      </c>
      <c r="D759" s="28">
        <v>4128505536</v>
      </c>
      <c r="E759" s="28"/>
      <c r="F759" s="28"/>
      <c r="G759" s="28">
        <v>3</v>
      </c>
      <c r="H759" s="28">
        <v>5</v>
      </c>
      <c r="I759" s="28"/>
      <c r="J759" s="28"/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28"/>
      <c r="T759" s="28"/>
      <c r="U759" s="28"/>
      <c r="V759" s="28"/>
      <c r="W759" s="28"/>
      <c r="X759" s="28"/>
    </row>
    <row r="760" spans="1:24" ht="18.75" customHeight="1">
      <c r="A760" s="201"/>
      <c r="B760" s="187">
        <v>4418</v>
      </c>
      <c r="C760" s="38" t="s">
        <v>2702</v>
      </c>
      <c r="D760" s="28">
        <v>4128658590</v>
      </c>
      <c r="E760" s="28"/>
      <c r="F760" s="28"/>
      <c r="G760" s="28">
        <v>5</v>
      </c>
      <c r="H760" s="28">
        <v>5</v>
      </c>
      <c r="I760" s="28"/>
      <c r="J760" s="28">
        <v>5</v>
      </c>
      <c r="K760" s="28"/>
      <c r="L760" s="28"/>
      <c r="M760" s="28"/>
      <c r="N760" s="28"/>
      <c r="O760" s="28"/>
      <c r="P760" s="28">
        <v>5</v>
      </c>
      <c r="Q760" s="28"/>
      <c r="R760" s="28"/>
      <c r="S760" s="28"/>
      <c r="T760" s="28"/>
      <c r="U760" s="28"/>
      <c r="V760" s="28"/>
      <c r="W760" s="28"/>
      <c r="X760" s="28"/>
    </row>
    <row r="761" spans="1:24" ht="18.75" customHeight="1">
      <c r="A761" s="201"/>
      <c r="B761" s="187">
        <v>2995</v>
      </c>
      <c r="C761" s="38" t="s">
        <v>30</v>
      </c>
      <c r="D761" s="28">
        <v>4128654924</v>
      </c>
      <c r="E761" s="28"/>
      <c r="F761" s="28"/>
      <c r="G761" s="28">
        <v>2</v>
      </c>
      <c r="H761" s="28">
        <v>5</v>
      </c>
      <c r="I761" s="28"/>
      <c r="J761" s="28">
        <v>3</v>
      </c>
      <c r="K761" s="28"/>
      <c r="L761" s="28"/>
      <c r="M761" s="28"/>
      <c r="N761" s="28"/>
      <c r="O761" s="28">
        <v>3</v>
      </c>
      <c r="P761" s="28">
        <v>5</v>
      </c>
      <c r="Q761" s="28"/>
      <c r="R761" s="28"/>
      <c r="S761" s="28"/>
      <c r="T761" s="28"/>
      <c r="U761" s="28"/>
      <c r="V761" s="28"/>
      <c r="W761" s="28"/>
      <c r="X761" s="28"/>
    </row>
    <row r="762" spans="1:24" ht="18.75" customHeight="1">
      <c r="A762" s="201"/>
      <c r="B762" s="187">
        <v>2233</v>
      </c>
      <c r="C762" s="38" t="s">
        <v>5821</v>
      </c>
      <c r="D762" s="28">
        <v>4128649582</v>
      </c>
      <c r="E762" s="28"/>
      <c r="F762" s="28"/>
      <c r="G762" s="28"/>
      <c r="H762" s="28">
        <v>10</v>
      </c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</row>
    <row r="763" spans="1:24" ht="18.75" customHeight="1">
      <c r="A763" s="201"/>
      <c r="B763" s="187">
        <v>2292</v>
      </c>
      <c r="C763" s="38" t="s">
        <v>1908</v>
      </c>
      <c r="D763" s="28">
        <v>4128644275</v>
      </c>
      <c r="E763" s="28"/>
      <c r="F763" s="28"/>
      <c r="G763" s="28">
        <v>5</v>
      </c>
      <c r="H763" s="28">
        <v>5</v>
      </c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</row>
    <row r="764" spans="1:24" ht="18.75" customHeight="1">
      <c r="A764" s="201"/>
      <c r="B764" s="187">
        <v>1651</v>
      </c>
      <c r="C764" s="38" t="s">
        <v>3299</v>
      </c>
      <c r="D764" s="28">
        <v>4128640674</v>
      </c>
      <c r="E764" s="28">
        <v>3</v>
      </c>
      <c r="F764" s="28"/>
      <c r="G764" s="28"/>
      <c r="H764" s="28">
        <v>5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</row>
    <row r="765" spans="1:24" ht="18.75" customHeight="1">
      <c r="A765" s="201"/>
      <c r="B765" s="187">
        <v>4033</v>
      </c>
      <c r="C765" s="38" t="s">
        <v>4778</v>
      </c>
      <c r="D765" s="28">
        <v>4128635190</v>
      </c>
      <c r="E765" s="28"/>
      <c r="F765" s="28"/>
      <c r="G765" s="28">
        <v>6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>
        <v>5</v>
      </c>
      <c r="P765" s="28">
        <v>5</v>
      </c>
      <c r="Q765" s="28"/>
      <c r="R765" s="28"/>
      <c r="S765" s="28"/>
      <c r="T765" s="28"/>
      <c r="U765" s="28"/>
      <c r="V765" s="28"/>
      <c r="W765" s="28"/>
      <c r="X765" s="28"/>
    </row>
    <row r="766" spans="1:24" ht="18.75" customHeight="1">
      <c r="A766" s="201"/>
      <c r="B766" s="187">
        <v>4525</v>
      </c>
      <c r="C766" s="38" t="s">
        <v>4360</v>
      </c>
      <c r="D766" s="28">
        <v>4128643955</v>
      </c>
      <c r="E766" s="28"/>
      <c r="F766" s="28">
        <v>3</v>
      </c>
      <c r="G766" s="28">
        <v>5</v>
      </c>
      <c r="H766" s="28"/>
      <c r="I766" s="28"/>
      <c r="J766" s="28"/>
      <c r="K766" s="28"/>
      <c r="L766" s="28"/>
      <c r="M766" s="28"/>
      <c r="N766" s="28"/>
      <c r="O766" s="28"/>
      <c r="P766" s="28">
        <v>10</v>
      </c>
      <c r="Q766" s="28"/>
      <c r="R766" s="28"/>
      <c r="S766" s="28"/>
      <c r="T766" s="28"/>
      <c r="U766" s="28"/>
      <c r="V766" s="28"/>
      <c r="W766" s="28"/>
      <c r="X766" s="28"/>
    </row>
    <row r="767" spans="1:24" ht="18.75" customHeight="1">
      <c r="A767" s="225" t="s">
        <v>5822</v>
      </c>
      <c r="B767" s="187">
        <v>3229</v>
      </c>
      <c r="C767" s="38" t="s">
        <v>5824</v>
      </c>
      <c r="D767" s="28">
        <v>4128617954</v>
      </c>
      <c r="E767" s="28"/>
      <c r="F767" s="28"/>
      <c r="G767" s="28">
        <v>5</v>
      </c>
      <c r="H767" s="28">
        <v>20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</row>
    <row r="768" spans="1:24" ht="18.75" customHeight="1">
      <c r="A768" s="225" t="s">
        <v>5823</v>
      </c>
      <c r="B768" s="187">
        <v>2145</v>
      </c>
      <c r="C768" s="38" t="s">
        <v>3513</v>
      </c>
      <c r="D768" s="28">
        <v>4128655435</v>
      </c>
      <c r="E768" s="28"/>
      <c r="F768" s="28"/>
      <c r="G768" s="28">
        <v>6</v>
      </c>
      <c r="H768" s="28"/>
      <c r="I768" s="28"/>
      <c r="J768" s="28"/>
      <c r="K768" s="28"/>
      <c r="L768" s="28"/>
      <c r="M768" s="28"/>
      <c r="N768" s="28"/>
      <c r="O768" s="28">
        <v>3</v>
      </c>
      <c r="P768" s="28"/>
      <c r="Q768" s="28"/>
      <c r="R768" s="28"/>
      <c r="S768" s="28"/>
      <c r="T768" s="28"/>
      <c r="U768" s="28"/>
      <c r="V768" s="28"/>
      <c r="W768" s="28"/>
      <c r="X768" s="28"/>
    </row>
    <row r="769" spans="1:24" ht="18.75" customHeight="1">
      <c r="A769" s="201"/>
      <c r="B769" s="187">
        <v>5553</v>
      </c>
      <c r="C769" s="38" t="s">
        <v>1967</v>
      </c>
      <c r="D769" s="28">
        <v>4128638913</v>
      </c>
      <c r="E769" s="28"/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>
        <v>5</v>
      </c>
      <c r="P769" s="28"/>
      <c r="Q769" s="28"/>
      <c r="R769" s="28"/>
      <c r="S769" s="28"/>
      <c r="T769" s="28"/>
      <c r="U769" s="28"/>
      <c r="V769" s="28"/>
      <c r="W769" s="28"/>
      <c r="X769" s="28"/>
    </row>
    <row r="770" spans="1:24" ht="18.75" customHeight="1">
      <c r="A770" s="201"/>
      <c r="B770" s="187">
        <v>4594</v>
      </c>
      <c r="C770" s="38" t="s">
        <v>5825</v>
      </c>
      <c r="D770" s="28">
        <v>4128642427</v>
      </c>
      <c r="E770" s="28"/>
      <c r="F770" s="28"/>
      <c r="G770" s="28">
        <v>6</v>
      </c>
      <c r="H770" s="28">
        <v>6</v>
      </c>
      <c r="I770" s="28"/>
      <c r="J770" s="28"/>
      <c r="K770" s="28"/>
      <c r="L770" s="28"/>
      <c r="M770" s="28"/>
      <c r="N770" s="28"/>
      <c r="O770" s="28"/>
      <c r="P770" s="28">
        <v>6</v>
      </c>
      <c r="Q770" s="28"/>
      <c r="R770" s="28"/>
      <c r="S770" s="28"/>
      <c r="T770" s="28"/>
      <c r="U770" s="28"/>
      <c r="V770" s="28"/>
      <c r="W770" s="28"/>
      <c r="X770" s="28"/>
    </row>
    <row r="771" spans="1:24" ht="18.75" customHeight="1">
      <c r="A771" s="201"/>
      <c r="B771" s="187">
        <v>4077</v>
      </c>
      <c r="C771" s="38" t="s">
        <v>5826</v>
      </c>
      <c r="D771" s="28">
        <v>4128654288</v>
      </c>
      <c r="E771" s="28"/>
      <c r="F771" s="28"/>
      <c r="G771" s="28">
        <v>5</v>
      </c>
      <c r="H771" s="28">
        <v>5</v>
      </c>
      <c r="I771" s="28"/>
      <c r="J771" s="28"/>
      <c r="K771" s="28"/>
      <c r="L771" s="28"/>
      <c r="M771" s="28"/>
      <c r="N771" s="28"/>
      <c r="O771" s="28">
        <v>5</v>
      </c>
      <c r="P771" s="28">
        <v>5</v>
      </c>
      <c r="Q771" s="28"/>
      <c r="R771" s="28"/>
      <c r="S771" s="28"/>
      <c r="T771" s="28"/>
      <c r="U771" s="28"/>
      <c r="V771" s="28"/>
      <c r="W771" s="28"/>
      <c r="X771" s="28"/>
    </row>
    <row r="772" spans="1:24" ht="18.75" customHeight="1">
      <c r="A772" s="201"/>
      <c r="B772" s="187">
        <v>2748</v>
      </c>
      <c r="C772" s="38" t="s">
        <v>5827</v>
      </c>
      <c r="D772" s="28">
        <v>4128636955</v>
      </c>
      <c r="E772" s="28"/>
      <c r="F772" s="28"/>
      <c r="G772" s="28"/>
      <c r="H772" s="28">
        <v>6</v>
      </c>
      <c r="I772" s="28"/>
      <c r="J772" s="28"/>
      <c r="K772" s="28"/>
      <c r="L772" s="28"/>
      <c r="M772" s="28"/>
      <c r="N772" s="28"/>
      <c r="O772" s="28">
        <v>3</v>
      </c>
      <c r="P772" s="28">
        <v>3</v>
      </c>
      <c r="Q772" s="28"/>
      <c r="R772" s="28"/>
      <c r="S772" s="28"/>
      <c r="T772" s="28"/>
      <c r="U772" s="28"/>
      <c r="V772" s="28"/>
      <c r="W772" s="28"/>
      <c r="X772" s="28"/>
    </row>
    <row r="773" spans="1:24" ht="18.75" customHeight="1">
      <c r="A773" s="201"/>
      <c r="B773" s="187">
        <v>5377</v>
      </c>
      <c r="C773" s="38" t="s">
        <v>5828</v>
      </c>
      <c r="D773" s="28">
        <v>4128637807</v>
      </c>
      <c r="E773" s="28"/>
      <c r="F773" s="28"/>
      <c r="G773" s="28">
        <v>3</v>
      </c>
      <c r="H773" s="28">
        <v>3</v>
      </c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28"/>
      <c r="T773" s="28"/>
      <c r="U773" s="28"/>
      <c r="V773" s="28"/>
      <c r="W773" s="28"/>
      <c r="X773" s="28"/>
    </row>
    <row r="774" spans="1:24" ht="18.75" customHeight="1">
      <c r="A774" s="201"/>
      <c r="B774" s="187">
        <v>2554</v>
      </c>
      <c r="C774" s="38" t="s">
        <v>3832</v>
      </c>
      <c r="D774" s="28">
        <v>4128899781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>
        <v>10</v>
      </c>
      <c r="X774" s="178" t="s">
        <v>5948</v>
      </c>
    </row>
    <row r="775" spans="1:24" ht="18.75" customHeight="1">
      <c r="A775" s="201"/>
      <c r="B775" s="187">
        <v>4144</v>
      </c>
      <c r="C775" s="38" t="s">
        <v>5829</v>
      </c>
      <c r="D775" s="28">
        <v>4128640724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>
        <v>5</v>
      </c>
      <c r="Q775" s="28"/>
      <c r="R775" s="28"/>
      <c r="S775" s="28"/>
      <c r="T775" s="28"/>
      <c r="U775" s="28"/>
      <c r="V775" s="28"/>
      <c r="W775" s="28"/>
      <c r="X775" s="28"/>
    </row>
    <row r="776" spans="1:24" ht="18.75" customHeight="1">
      <c r="A776" s="201"/>
      <c r="B776" s="187">
        <v>3530</v>
      </c>
      <c r="C776" s="38" t="s">
        <v>5830</v>
      </c>
      <c r="D776" s="28">
        <v>4128640516</v>
      </c>
      <c r="E776" s="28"/>
      <c r="F776" s="28"/>
      <c r="G776" s="28">
        <v>10</v>
      </c>
      <c r="H776" s="28"/>
      <c r="I776" s="28"/>
      <c r="J776" s="28"/>
      <c r="K776" s="28"/>
      <c r="L776" s="28"/>
      <c r="M776" s="28"/>
      <c r="N776" s="28"/>
      <c r="O776" s="28">
        <v>10</v>
      </c>
      <c r="P776" s="28">
        <v>15</v>
      </c>
      <c r="Q776" s="28"/>
      <c r="R776" s="28"/>
      <c r="S776" s="28"/>
      <c r="T776" s="28"/>
      <c r="U776" s="28"/>
      <c r="V776" s="28"/>
      <c r="W776" s="28"/>
      <c r="X776" s="28"/>
    </row>
    <row r="777" spans="1:24" ht="18.75" customHeight="1">
      <c r="A777" s="201"/>
      <c r="B777" s="187">
        <v>3925</v>
      </c>
      <c r="C777" s="38" t="s">
        <v>2066</v>
      </c>
      <c r="D777" s="28">
        <v>4128641539</v>
      </c>
      <c r="E777" s="28"/>
      <c r="F777" s="28"/>
      <c r="G777" s="28">
        <v>5</v>
      </c>
      <c r="H777" s="28">
        <v>10</v>
      </c>
      <c r="I777" s="28"/>
      <c r="J777" s="28"/>
      <c r="K777" s="28"/>
      <c r="L777" s="28"/>
      <c r="M777" s="28"/>
      <c r="N777" s="28"/>
      <c r="O777" s="28">
        <v>5</v>
      </c>
      <c r="P777" s="28"/>
      <c r="Q777" s="28"/>
      <c r="R777" s="28"/>
      <c r="S777" s="28"/>
      <c r="T777" s="28"/>
      <c r="U777" s="28"/>
      <c r="V777" s="28"/>
      <c r="W777" s="28"/>
      <c r="X777" s="28"/>
    </row>
    <row r="778" spans="1:24" ht="18.75" customHeight="1">
      <c r="A778" s="201"/>
      <c r="B778" s="187">
        <v>2308</v>
      </c>
      <c r="C778" s="38" t="s">
        <v>3304</v>
      </c>
      <c r="D778" s="28">
        <v>4128472523</v>
      </c>
      <c r="E778" s="28"/>
      <c r="F778" s="28"/>
      <c r="G778" s="28">
        <v>3</v>
      </c>
      <c r="H778" s="28">
        <v>5</v>
      </c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</row>
    <row r="779" spans="1:24" ht="18.75" customHeight="1">
      <c r="A779" s="201"/>
      <c r="B779" s="187">
        <v>2142</v>
      </c>
      <c r="C779" s="38" t="s">
        <v>2655</v>
      </c>
      <c r="D779" s="28">
        <v>4128642472</v>
      </c>
      <c r="E779" s="28"/>
      <c r="F779" s="28"/>
      <c r="G779" s="28">
        <v>3</v>
      </c>
      <c r="H779" s="28">
        <v>5</v>
      </c>
      <c r="I779" s="28"/>
      <c r="J779" s="28"/>
      <c r="K779" s="28"/>
      <c r="L779" s="28"/>
      <c r="M779" s="28"/>
      <c r="N779" s="28"/>
      <c r="O779" s="28">
        <v>10</v>
      </c>
      <c r="P779" s="28">
        <v>10</v>
      </c>
      <c r="Q779" s="28"/>
      <c r="R779" s="28"/>
      <c r="S779" s="28"/>
      <c r="T779" s="28"/>
      <c r="U779" s="28"/>
      <c r="V779" s="28"/>
      <c r="W779" s="28"/>
      <c r="X779" s="28"/>
    </row>
    <row r="780" spans="1:24" ht="18.75" customHeight="1">
      <c r="A780" s="201"/>
      <c r="B780" s="187">
        <v>2349</v>
      </c>
      <c r="C780" s="38" t="s">
        <v>3793</v>
      </c>
      <c r="D780" s="28">
        <v>4128614440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28"/>
      <c r="T780" s="28"/>
      <c r="U780" s="28"/>
      <c r="V780" s="28"/>
      <c r="W780" s="28"/>
      <c r="X780" s="28"/>
    </row>
    <row r="781" spans="1:24" ht="18.75" customHeight="1">
      <c r="A781" s="201"/>
      <c r="B781" s="187">
        <v>4166</v>
      </c>
      <c r="C781" s="38" t="s">
        <v>3511</v>
      </c>
      <c r="D781" s="28">
        <v>4128610989</v>
      </c>
      <c r="E781" s="28">
        <v>3</v>
      </c>
      <c r="F781" s="28"/>
      <c r="G781" s="28">
        <v>7</v>
      </c>
      <c r="H781" s="28"/>
      <c r="I781" s="28"/>
      <c r="J781" s="28"/>
      <c r="K781" s="28"/>
      <c r="L781" s="28"/>
      <c r="M781" s="28"/>
      <c r="N781" s="28"/>
      <c r="O781" s="28"/>
      <c r="P781" s="28">
        <v>10</v>
      </c>
      <c r="Q781" s="28"/>
      <c r="R781" s="28"/>
      <c r="S781" s="28"/>
      <c r="T781" s="28"/>
      <c r="U781" s="28"/>
      <c r="V781" s="28"/>
      <c r="W781" s="28"/>
      <c r="X781" s="28"/>
    </row>
    <row r="782" spans="1:24" ht="18.75" customHeight="1">
      <c r="A782" s="201"/>
      <c r="B782" s="187">
        <v>2020</v>
      </c>
      <c r="C782" s="38" t="s">
        <v>3832</v>
      </c>
      <c r="D782" s="28">
        <v>4128724724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>
        <v>5</v>
      </c>
      <c r="X782" s="71" t="s">
        <v>5994</v>
      </c>
    </row>
    <row r="783" spans="1:24" ht="18.75" customHeight="1">
      <c r="A783" s="201"/>
      <c r="B783" s="187">
        <v>5247</v>
      </c>
      <c r="C783" s="38" t="s">
        <v>3794</v>
      </c>
      <c r="D783" s="28">
        <v>4128638191</v>
      </c>
      <c r="E783" s="28"/>
      <c r="F783" s="28"/>
      <c r="G783" s="28">
        <v>5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>
        <v>5</v>
      </c>
      <c r="Q783" s="28"/>
      <c r="R783" s="28"/>
      <c r="S783" s="28"/>
      <c r="T783" s="28"/>
      <c r="U783" s="28"/>
      <c r="V783" s="28"/>
      <c r="W783" s="34"/>
      <c r="X783" s="28"/>
    </row>
    <row r="784" spans="1:24" ht="18.75" customHeight="1">
      <c r="A784" s="201"/>
      <c r="B784" s="187">
        <v>4169</v>
      </c>
      <c r="C784" s="38" t="s">
        <v>3506</v>
      </c>
      <c r="D784" s="28">
        <v>4128569154</v>
      </c>
      <c r="E784" s="28"/>
      <c r="F784" s="28"/>
      <c r="G784" s="28"/>
      <c r="H784" s="28">
        <v>5</v>
      </c>
      <c r="I784" s="28"/>
      <c r="J784" s="28"/>
      <c r="K784" s="28"/>
      <c r="L784" s="28"/>
      <c r="M784" s="28"/>
      <c r="N784" s="28"/>
      <c r="O784" s="28"/>
      <c r="P784" s="28">
        <v>10</v>
      </c>
      <c r="Q784" s="28"/>
      <c r="R784" s="28"/>
      <c r="S784" s="28"/>
      <c r="T784" s="28"/>
      <c r="U784" s="28"/>
      <c r="V784" s="28"/>
      <c r="W784" s="34"/>
      <c r="X784" s="28"/>
    </row>
    <row r="785" spans="1:24" ht="18.75" customHeight="1">
      <c r="A785" s="201"/>
      <c r="B785" s="187">
        <v>3322</v>
      </c>
      <c r="C785" s="38" t="s">
        <v>3505</v>
      </c>
      <c r="D785" s="28">
        <v>4128656329</v>
      </c>
      <c r="E785" s="28"/>
      <c r="F785" s="28"/>
      <c r="G785" s="28">
        <v>10</v>
      </c>
      <c r="H785" s="28">
        <v>10</v>
      </c>
      <c r="I785" s="28"/>
      <c r="J785" s="28"/>
      <c r="K785" s="28"/>
      <c r="L785" s="28"/>
      <c r="M785" s="28"/>
      <c r="N785" s="28"/>
      <c r="O785" s="28"/>
      <c r="P785" s="28">
        <v>10</v>
      </c>
      <c r="Q785" s="28"/>
      <c r="R785" s="28"/>
      <c r="S785" s="28"/>
      <c r="T785" s="28"/>
      <c r="U785" s="28"/>
      <c r="V785" s="28"/>
      <c r="W785" s="34"/>
      <c r="X785" s="28"/>
    </row>
    <row r="786" spans="1:24" ht="18.75" customHeight="1">
      <c r="A786" s="201"/>
      <c r="B786" s="187">
        <v>3851</v>
      </c>
      <c r="C786" s="38" t="s">
        <v>4490</v>
      </c>
      <c r="D786" s="28">
        <v>4128601369</v>
      </c>
      <c r="E786" s="28"/>
      <c r="F786" s="28"/>
      <c r="G786" s="28"/>
      <c r="H786" s="28">
        <v>10</v>
      </c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34"/>
      <c r="X786" s="28"/>
    </row>
    <row r="787" spans="1:24" ht="18.75" customHeight="1">
      <c r="A787" s="201"/>
      <c r="B787" s="187">
        <v>3346</v>
      </c>
      <c r="C787" s="38" t="s">
        <v>19</v>
      </c>
      <c r="D787" s="28">
        <v>4128642695</v>
      </c>
      <c r="E787" s="28"/>
      <c r="F787" s="28"/>
      <c r="G787" s="28">
        <v>5</v>
      </c>
      <c r="H787" s="28">
        <v>10</v>
      </c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34"/>
      <c r="X787" s="28"/>
    </row>
    <row r="788" spans="1:24" ht="18.75" customHeight="1">
      <c r="A788" s="201"/>
      <c r="B788" s="187">
        <v>2369</v>
      </c>
      <c r="C788" s="38" t="s">
        <v>4584</v>
      </c>
      <c r="D788" s="28">
        <v>4128643735</v>
      </c>
      <c r="E788" s="28"/>
      <c r="F788" s="28"/>
      <c r="G788" s="28">
        <v>3</v>
      </c>
      <c r="H788" s="28">
        <v>6</v>
      </c>
      <c r="I788" s="28"/>
      <c r="J788" s="28"/>
      <c r="K788" s="28"/>
      <c r="L788" s="28"/>
      <c r="M788" s="28"/>
      <c r="N788" s="28"/>
      <c r="O788" s="28">
        <v>5</v>
      </c>
      <c r="P788" s="28"/>
      <c r="Q788" s="28"/>
      <c r="R788" s="28"/>
      <c r="S788" s="28"/>
      <c r="T788" s="28"/>
      <c r="U788" s="28"/>
      <c r="V788" s="28"/>
      <c r="W788" s="34"/>
      <c r="X788" s="28"/>
    </row>
    <row r="789" spans="1:24" ht="18.75" customHeight="1">
      <c r="A789" s="201"/>
      <c r="B789" s="187">
        <v>2343</v>
      </c>
      <c r="C789" s="38" t="s">
        <v>2090</v>
      </c>
      <c r="D789" s="28">
        <v>4128642684</v>
      </c>
      <c r="E789" s="28"/>
      <c r="F789" s="28"/>
      <c r="G789" s="28">
        <v>8</v>
      </c>
      <c r="H789" s="28">
        <v>10</v>
      </c>
      <c r="I789" s="28"/>
      <c r="J789" s="28"/>
      <c r="K789" s="28"/>
      <c r="L789" s="28"/>
      <c r="M789" s="28"/>
      <c r="N789" s="28"/>
      <c r="O789" s="28">
        <v>5</v>
      </c>
      <c r="P789" s="28">
        <v>10</v>
      </c>
      <c r="Q789" s="28"/>
      <c r="R789" s="28"/>
      <c r="S789" s="28"/>
      <c r="T789" s="28"/>
      <c r="U789" s="28"/>
      <c r="V789" s="28"/>
      <c r="W789" s="34"/>
      <c r="X789" s="28"/>
    </row>
    <row r="790" spans="1:24" ht="18.75" customHeight="1">
      <c r="A790" s="201"/>
      <c r="B790" s="187">
        <v>3142</v>
      </c>
      <c r="C790" s="38" t="s">
        <v>1901</v>
      </c>
      <c r="D790" s="28">
        <v>4128642170</v>
      </c>
      <c r="E790" s="28"/>
      <c r="F790" s="28"/>
      <c r="G790" s="28">
        <v>7</v>
      </c>
      <c r="H790" s="28">
        <v>8</v>
      </c>
      <c r="I790" s="28"/>
      <c r="J790" s="28"/>
      <c r="K790" s="28"/>
      <c r="L790" s="28"/>
      <c r="M790" s="28"/>
      <c r="N790" s="28"/>
      <c r="O790" s="28">
        <v>5</v>
      </c>
      <c r="P790" s="28">
        <v>10</v>
      </c>
      <c r="Q790" s="28"/>
      <c r="R790" s="28"/>
      <c r="S790" s="28"/>
      <c r="T790" s="28"/>
      <c r="U790" s="28"/>
      <c r="V790" s="28"/>
      <c r="W790" s="34"/>
      <c r="X790" s="28"/>
    </row>
    <row r="791" spans="1:24" ht="18.75" customHeight="1">
      <c r="A791" s="201"/>
      <c r="B791" s="187">
        <v>2168</v>
      </c>
      <c r="C791" s="38" t="s">
        <v>2088</v>
      </c>
      <c r="D791" s="28">
        <v>4128627400</v>
      </c>
      <c r="E791" s="28"/>
      <c r="F791" s="28"/>
      <c r="G791" s="28"/>
      <c r="H791" s="28">
        <v>5</v>
      </c>
      <c r="I791" s="28"/>
      <c r="J791" s="28"/>
      <c r="K791" s="28"/>
      <c r="L791" s="28"/>
      <c r="M791" s="28"/>
      <c r="N791" s="28"/>
      <c r="O791" s="28"/>
      <c r="P791" s="28">
        <v>5</v>
      </c>
      <c r="Q791" s="28"/>
      <c r="R791" s="28"/>
      <c r="S791" s="28"/>
      <c r="T791" s="28"/>
      <c r="U791" s="28"/>
      <c r="V791" s="28"/>
      <c r="W791" s="34"/>
      <c r="X791" s="28"/>
    </row>
    <row r="792" spans="1:24" ht="18.75" customHeight="1">
      <c r="A792" s="201"/>
      <c r="B792" s="187">
        <v>3609</v>
      </c>
      <c r="C792" s="38" t="s">
        <v>2068</v>
      </c>
      <c r="D792" s="28">
        <v>4128625786</v>
      </c>
      <c r="E792" s="28"/>
      <c r="F792" s="28"/>
      <c r="G792" s="28">
        <v>7</v>
      </c>
      <c r="H792" s="28">
        <v>10</v>
      </c>
      <c r="I792" s="28"/>
      <c r="J792" s="28"/>
      <c r="K792" s="28"/>
      <c r="L792" s="28"/>
      <c r="M792" s="28"/>
      <c r="N792" s="28"/>
      <c r="O792" s="28">
        <v>8</v>
      </c>
      <c r="P792" s="28">
        <v>10</v>
      </c>
      <c r="Q792" s="28"/>
      <c r="R792" s="28"/>
      <c r="S792" s="28"/>
      <c r="T792" s="28"/>
      <c r="U792" s="28"/>
      <c r="V792" s="28"/>
      <c r="W792" s="34"/>
      <c r="X792" s="28"/>
    </row>
    <row r="793" spans="1:24" ht="18.75" customHeight="1">
      <c r="A793" s="201"/>
      <c r="B793" s="187">
        <v>3229</v>
      </c>
      <c r="C793" s="38" t="s">
        <v>5824</v>
      </c>
      <c r="D793" s="28">
        <v>4128825994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>
        <v>3</v>
      </c>
      <c r="X793" s="71" t="s">
        <v>5921</v>
      </c>
    </row>
    <row r="794" spans="1:24" ht="18.75" customHeight="1">
      <c r="A794" s="201"/>
      <c r="B794" s="187" t="s">
        <v>5832</v>
      </c>
      <c r="C794" s="38" t="s">
        <v>5831</v>
      </c>
      <c r="D794" s="28">
        <v>4746</v>
      </c>
      <c r="E794" s="28"/>
      <c r="F794" s="28"/>
      <c r="G794" s="28">
        <v>10</v>
      </c>
      <c r="H794" s="28">
        <v>10</v>
      </c>
      <c r="I794" s="28"/>
      <c r="J794" s="28">
        <v>5</v>
      </c>
      <c r="K794" s="28">
        <v>5</v>
      </c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34"/>
      <c r="X794" s="28"/>
    </row>
    <row r="795" spans="1:24" ht="18.75" customHeight="1">
      <c r="A795" s="216" t="s">
        <v>5777</v>
      </c>
      <c r="B795" s="187">
        <v>2745</v>
      </c>
      <c r="C795" s="38" t="s">
        <v>4163</v>
      </c>
      <c r="D795" s="28">
        <v>4128622200</v>
      </c>
      <c r="E795" s="28">
        <v>3</v>
      </c>
      <c r="F795" s="28"/>
      <c r="G795" s="28"/>
      <c r="H795" s="28"/>
      <c r="I795" s="28"/>
      <c r="J795" s="34"/>
      <c r="K795" s="28"/>
      <c r="L795" s="28"/>
      <c r="M795" s="28"/>
      <c r="N795" s="28"/>
      <c r="O795" s="28"/>
      <c r="P795" s="28">
        <v>3</v>
      </c>
      <c r="Q795" s="28"/>
      <c r="R795" s="28"/>
      <c r="S795" s="28"/>
      <c r="T795" s="28"/>
      <c r="U795" s="28"/>
      <c r="V795" s="28"/>
      <c r="W795" s="34"/>
      <c r="X795" s="28"/>
    </row>
    <row r="796" spans="1:24" ht="18.75" customHeight="1">
      <c r="A796" s="216" t="s">
        <v>5034</v>
      </c>
      <c r="B796" s="187">
        <v>4317</v>
      </c>
      <c r="C796" s="38" t="s">
        <v>5833</v>
      </c>
      <c r="D796" s="28">
        <v>4128616551</v>
      </c>
      <c r="E796" s="28"/>
      <c r="F796" s="28"/>
      <c r="G796" s="28">
        <v>5</v>
      </c>
      <c r="H796" s="28">
        <v>10</v>
      </c>
      <c r="I796" s="28"/>
      <c r="J796" s="34"/>
      <c r="K796" s="28"/>
      <c r="L796" s="28"/>
      <c r="M796" s="28"/>
      <c r="N796" s="28"/>
      <c r="O796" s="28"/>
      <c r="P796" s="28">
        <v>5</v>
      </c>
      <c r="Q796" s="28"/>
      <c r="R796" s="28"/>
      <c r="S796" s="28"/>
      <c r="T796" s="28"/>
      <c r="U796" s="28"/>
      <c r="V796" s="28"/>
      <c r="W796" s="34"/>
      <c r="X796" s="28"/>
    </row>
    <row r="797" spans="1:24" ht="18.75" customHeight="1">
      <c r="A797" s="201"/>
      <c r="B797" s="187">
        <v>2072</v>
      </c>
      <c r="C797" s="38" t="s">
        <v>3328</v>
      </c>
      <c r="D797" s="28">
        <v>4128594630</v>
      </c>
      <c r="E797" s="28"/>
      <c r="F797" s="28"/>
      <c r="G797" s="28">
        <v>5</v>
      </c>
      <c r="H797" s="28">
        <v>5</v>
      </c>
      <c r="I797" s="28"/>
      <c r="J797" s="28">
        <v>5</v>
      </c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34"/>
      <c r="X797" s="28"/>
    </row>
    <row r="798" spans="1:24" ht="18.75" customHeight="1">
      <c r="A798" s="201"/>
      <c r="B798" s="187">
        <v>4425</v>
      </c>
      <c r="C798" s="38" t="s">
        <v>3326</v>
      </c>
      <c r="D798" s="28">
        <v>4128643215</v>
      </c>
      <c r="E798" s="28"/>
      <c r="F798" s="28"/>
      <c r="G798" s="28">
        <v>5</v>
      </c>
      <c r="H798" s="28">
        <v>5</v>
      </c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34"/>
      <c r="X798" s="28"/>
    </row>
    <row r="799" spans="1:24" ht="18.75" customHeight="1">
      <c r="A799" s="201"/>
      <c r="B799" s="187">
        <v>2092</v>
      </c>
      <c r="C799" s="38" t="s">
        <v>3122</v>
      </c>
      <c r="D799" s="28">
        <v>4128642347</v>
      </c>
      <c r="E799" s="28"/>
      <c r="F799" s="28"/>
      <c r="G799" s="28">
        <v>3</v>
      </c>
      <c r="H799" s="28">
        <v>5</v>
      </c>
      <c r="I799" s="28"/>
      <c r="J799" s="28"/>
      <c r="K799" s="28"/>
      <c r="L799" s="28"/>
      <c r="M799" s="28"/>
      <c r="N799" s="28"/>
      <c r="O799" s="28">
        <v>3</v>
      </c>
      <c r="P799" s="28">
        <v>3</v>
      </c>
      <c r="Q799" s="28"/>
      <c r="R799" s="28"/>
      <c r="S799" s="28"/>
      <c r="T799" s="28"/>
      <c r="U799" s="28"/>
      <c r="V799" s="28"/>
      <c r="W799" s="34"/>
      <c r="X799" s="28"/>
    </row>
    <row r="800" spans="1:24" ht="18.75" customHeight="1">
      <c r="A800" s="201"/>
      <c r="B800" s="187">
        <v>3618</v>
      </c>
      <c r="C800" s="38" t="s">
        <v>3123</v>
      </c>
      <c r="D800" s="28">
        <v>4128682208</v>
      </c>
      <c r="E800" s="28"/>
      <c r="F800" s="28"/>
      <c r="G800" s="28">
        <v>5</v>
      </c>
      <c r="H800" s="28">
        <v>5</v>
      </c>
      <c r="I800" s="28"/>
      <c r="J800" s="28"/>
      <c r="K800" s="28"/>
      <c r="L800" s="28"/>
      <c r="M800" s="28"/>
      <c r="N800" s="28"/>
      <c r="O800" s="28">
        <v>3</v>
      </c>
      <c r="P800" s="28">
        <v>5</v>
      </c>
      <c r="Q800" s="28"/>
      <c r="R800" s="28"/>
      <c r="S800" s="28"/>
      <c r="T800" s="28"/>
      <c r="U800" s="28"/>
      <c r="V800" s="28"/>
      <c r="W800" s="34"/>
      <c r="X800" s="28"/>
    </row>
    <row r="801" spans="1:24" ht="18.75" customHeight="1">
      <c r="A801" s="201"/>
      <c r="B801" s="187">
        <v>2188</v>
      </c>
      <c r="C801" s="38" t="s">
        <v>1462</v>
      </c>
      <c r="D801" s="28">
        <v>4128606119</v>
      </c>
      <c r="E801" s="28">
        <v>5</v>
      </c>
      <c r="F801" s="28"/>
      <c r="G801" s="28"/>
      <c r="H801" s="28">
        <v>5</v>
      </c>
      <c r="I801" s="28"/>
      <c r="J801" s="28">
        <v>5</v>
      </c>
      <c r="K801" s="28"/>
      <c r="L801" s="28"/>
      <c r="M801" s="28"/>
      <c r="N801" s="28"/>
      <c r="O801" s="28"/>
      <c r="P801" s="28">
        <v>5</v>
      </c>
      <c r="Q801" s="28"/>
      <c r="R801" s="28"/>
      <c r="S801" s="28"/>
      <c r="T801" s="28"/>
      <c r="U801" s="28"/>
      <c r="V801" s="28"/>
      <c r="W801" s="34"/>
      <c r="X801" s="28"/>
    </row>
    <row r="802" spans="1:24" ht="18.75" customHeight="1">
      <c r="A802" s="201"/>
      <c r="B802" s="187">
        <v>4263</v>
      </c>
      <c r="C802" s="38" t="s">
        <v>2086</v>
      </c>
      <c r="D802" s="28">
        <v>4128639766</v>
      </c>
      <c r="E802" s="28">
        <v>10</v>
      </c>
      <c r="F802" s="28"/>
      <c r="G802" s="28">
        <v>10</v>
      </c>
      <c r="H802" s="28">
        <v>5</v>
      </c>
      <c r="I802" s="28"/>
      <c r="J802" s="28"/>
      <c r="K802" s="28"/>
      <c r="L802" s="28"/>
      <c r="M802" s="28"/>
      <c r="N802" s="28"/>
      <c r="O802" s="28">
        <v>10</v>
      </c>
      <c r="P802" s="28"/>
      <c r="Q802" s="28"/>
      <c r="R802" s="28"/>
      <c r="S802" s="28"/>
      <c r="T802" s="28"/>
      <c r="U802" s="28"/>
      <c r="V802" s="28"/>
      <c r="W802" s="34"/>
      <c r="X802" s="28"/>
    </row>
    <row r="803" spans="1:24" ht="18.75" customHeight="1">
      <c r="A803" s="201"/>
      <c r="B803" s="187">
        <v>5615</v>
      </c>
      <c r="C803" s="38" t="s">
        <v>4423</v>
      </c>
      <c r="D803" s="28">
        <v>4128640486</v>
      </c>
      <c r="E803" s="28"/>
      <c r="F803" s="28"/>
      <c r="G803" s="28">
        <v>3</v>
      </c>
      <c r="H803" s="28">
        <v>4</v>
      </c>
      <c r="I803" s="28"/>
      <c r="J803" s="28">
        <v>4</v>
      </c>
      <c r="K803" s="28"/>
      <c r="L803" s="28"/>
      <c r="M803" s="28"/>
      <c r="N803" s="28"/>
      <c r="O803" s="28">
        <v>5</v>
      </c>
      <c r="P803" s="28"/>
      <c r="Q803" s="28"/>
      <c r="R803" s="28"/>
      <c r="S803" s="28"/>
      <c r="T803" s="28"/>
      <c r="U803" s="28"/>
      <c r="V803" s="28"/>
      <c r="W803" s="34"/>
      <c r="X803" s="28"/>
    </row>
    <row r="804" spans="1:24" ht="18.75" customHeight="1">
      <c r="A804" s="201"/>
      <c r="B804" s="187">
        <v>5342</v>
      </c>
      <c r="C804" s="38" t="s">
        <v>3125</v>
      </c>
      <c r="D804" s="28">
        <v>4128681506</v>
      </c>
      <c r="E804" s="28"/>
      <c r="F804" s="28"/>
      <c r="G804" s="28">
        <v>2</v>
      </c>
      <c r="H804" s="28"/>
      <c r="I804" s="28"/>
      <c r="J804" s="28">
        <v>5</v>
      </c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34"/>
      <c r="X804" s="28"/>
    </row>
    <row r="805" spans="1:24" ht="18.75" customHeight="1">
      <c r="A805" s="201"/>
      <c r="B805" s="187">
        <v>2435</v>
      </c>
      <c r="C805" s="38" t="s">
        <v>5468</v>
      </c>
      <c r="D805" s="28">
        <v>4128694499</v>
      </c>
      <c r="E805" s="28"/>
      <c r="F805" s="28"/>
      <c r="G805" s="28"/>
      <c r="H805" s="28">
        <v>5</v>
      </c>
      <c r="I805" s="28"/>
      <c r="J805" s="28">
        <v>10</v>
      </c>
      <c r="K805" s="28"/>
      <c r="L805" s="28"/>
      <c r="M805" s="28"/>
      <c r="N805" s="28"/>
      <c r="O805" s="28">
        <v>5</v>
      </c>
      <c r="P805" s="28">
        <v>5</v>
      </c>
      <c r="Q805" s="28"/>
      <c r="R805" s="28"/>
      <c r="S805" s="28"/>
      <c r="T805" s="28"/>
      <c r="U805" s="28"/>
      <c r="V805" s="28"/>
      <c r="W805" s="34"/>
      <c r="X805" s="28"/>
    </row>
    <row r="806" spans="1:24" ht="18.75" customHeight="1">
      <c r="A806" s="201"/>
      <c r="B806" s="187">
        <v>2833</v>
      </c>
      <c r="C806" s="38" t="s">
        <v>3411</v>
      </c>
      <c r="D806" s="28">
        <v>4128696212</v>
      </c>
      <c r="E806" s="28"/>
      <c r="F806" s="28"/>
      <c r="G806" s="28">
        <v>5</v>
      </c>
      <c r="H806" s="28"/>
      <c r="I806" s="28"/>
      <c r="J806" s="28">
        <v>5</v>
      </c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4"/>
      <c r="X806" s="28"/>
    </row>
    <row r="807" spans="1:24" ht="18.75" customHeight="1">
      <c r="A807" s="201"/>
      <c r="B807" s="187">
        <v>2767</v>
      </c>
      <c r="C807" s="38" t="s">
        <v>5834</v>
      </c>
      <c r="D807" s="28">
        <v>4128690709</v>
      </c>
      <c r="E807" s="28"/>
      <c r="F807" s="28"/>
      <c r="G807" s="28">
        <v>5</v>
      </c>
      <c r="H807" s="28">
        <v>5</v>
      </c>
      <c r="I807" s="28"/>
      <c r="J807" s="28"/>
      <c r="K807" s="28"/>
      <c r="L807" s="28"/>
      <c r="M807" s="28"/>
      <c r="N807" s="28"/>
      <c r="O807" s="28">
        <v>5</v>
      </c>
      <c r="P807" s="28"/>
      <c r="Q807" s="28"/>
      <c r="R807" s="28"/>
      <c r="S807" s="28"/>
      <c r="T807" s="28"/>
      <c r="U807" s="28"/>
      <c r="V807" s="28"/>
      <c r="W807" s="34"/>
      <c r="X807" s="28"/>
    </row>
    <row r="808" spans="1:24" ht="18.75" customHeight="1">
      <c r="A808" s="201"/>
      <c r="B808" s="187">
        <v>2122</v>
      </c>
      <c r="C808" s="38" t="s">
        <v>2073</v>
      </c>
      <c r="D808" s="28">
        <v>4128625210</v>
      </c>
      <c r="E808" s="28">
        <v>3</v>
      </c>
      <c r="F808" s="28">
        <v>3</v>
      </c>
      <c r="G808" s="28">
        <v>5</v>
      </c>
      <c r="H808" s="28">
        <v>3</v>
      </c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34"/>
      <c r="X808" s="28"/>
    </row>
    <row r="809" spans="1:24" ht="18.75" customHeight="1">
      <c r="A809" s="201"/>
      <c r="B809" s="187">
        <v>3265</v>
      </c>
      <c r="C809" s="38" t="s">
        <v>5835</v>
      </c>
      <c r="D809" s="28">
        <v>4128590859</v>
      </c>
      <c r="E809" s="28"/>
      <c r="F809" s="28"/>
      <c r="G809" s="28">
        <v>3</v>
      </c>
      <c r="H809" s="28">
        <v>5</v>
      </c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34"/>
      <c r="X809" s="28"/>
    </row>
    <row r="810" spans="1:24" ht="18.75" customHeight="1">
      <c r="A810" s="201"/>
      <c r="B810" s="187">
        <v>5640</v>
      </c>
      <c r="C810" s="38" t="s">
        <v>5836</v>
      </c>
      <c r="D810" s="28">
        <v>4128606332</v>
      </c>
      <c r="E810" s="28"/>
      <c r="F810" s="28"/>
      <c r="G810" s="28">
        <v>6</v>
      </c>
      <c r="H810" s="28">
        <v>5</v>
      </c>
      <c r="I810" s="28"/>
      <c r="J810" s="28"/>
      <c r="K810" s="28"/>
      <c r="L810" s="28"/>
      <c r="M810" s="28"/>
      <c r="N810" s="28"/>
      <c r="O810" s="28"/>
      <c r="P810" s="28">
        <v>5</v>
      </c>
      <c r="Q810" s="28"/>
      <c r="R810" s="28"/>
      <c r="S810" s="28"/>
      <c r="T810" s="28"/>
      <c r="U810" s="28"/>
      <c r="V810" s="28"/>
      <c r="W810" s="34"/>
      <c r="X810" s="28"/>
    </row>
    <row r="811" spans="1:24" ht="18.75" customHeight="1">
      <c r="A811" s="201"/>
      <c r="B811" s="187">
        <v>3245</v>
      </c>
      <c r="C811" s="38" t="s">
        <v>2567</v>
      </c>
      <c r="D811" s="28">
        <v>4128614944</v>
      </c>
      <c r="E811" s="28"/>
      <c r="F811" s="28"/>
      <c r="G811" s="28">
        <v>5</v>
      </c>
      <c r="H811" s="28">
        <v>10</v>
      </c>
      <c r="I811" s="28"/>
      <c r="J811" s="28">
        <v>5</v>
      </c>
      <c r="K811" s="28"/>
      <c r="L811" s="28"/>
      <c r="M811" s="28"/>
      <c r="N811" s="28"/>
      <c r="O811" s="28">
        <v>5</v>
      </c>
      <c r="P811" s="28">
        <v>5</v>
      </c>
      <c r="Q811" s="28"/>
      <c r="R811" s="28"/>
      <c r="S811" s="28"/>
      <c r="T811" s="28"/>
      <c r="U811" s="28"/>
      <c r="V811" s="28"/>
      <c r="W811" s="34"/>
      <c r="X811" s="28"/>
    </row>
    <row r="812" spans="1:24" ht="18.75" customHeight="1">
      <c r="A812" s="201"/>
      <c r="B812" s="187">
        <v>3323</v>
      </c>
      <c r="C812" s="38" t="s">
        <v>3271</v>
      </c>
      <c r="D812" s="28">
        <v>4128569116</v>
      </c>
      <c r="E812" s="28"/>
      <c r="F812" s="28"/>
      <c r="G812" s="28">
        <v>5</v>
      </c>
      <c r="H812" s="28">
        <v>10</v>
      </c>
      <c r="I812" s="28"/>
      <c r="J812" s="28"/>
      <c r="K812" s="28"/>
      <c r="L812" s="28"/>
      <c r="M812" s="28"/>
      <c r="N812" s="28"/>
      <c r="O812" s="28">
        <v>5</v>
      </c>
      <c r="P812" s="28">
        <v>10</v>
      </c>
      <c r="Q812" s="28"/>
      <c r="R812" s="28"/>
      <c r="S812" s="28"/>
      <c r="T812" s="28"/>
      <c r="U812" s="28"/>
      <c r="V812" s="28"/>
      <c r="W812" s="34"/>
      <c r="X812" s="28"/>
    </row>
    <row r="813" spans="1:24" ht="18.75" customHeight="1">
      <c r="A813" s="201"/>
      <c r="B813" s="187">
        <v>3369</v>
      </c>
      <c r="C813" s="38" t="s">
        <v>4164</v>
      </c>
      <c r="D813" s="28">
        <v>4128665126</v>
      </c>
      <c r="E813" s="28"/>
      <c r="F813" s="28"/>
      <c r="G813" s="28">
        <v>6</v>
      </c>
      <c r="H813" s="28">
        <v>6</v>
      </c>
      <c r="I813" s="28"/>
      <c r="J813" s="28">
        <v>6</v>
      </c>
      <c r="K813" s="28"/>
      <c r="L813" s="28"/>
      <c r="M813" s="28"/>
      <c r="N813" s="28"/>
      <c r="O813" s="28">
        <v>6</v>
      </c>
      <c r="P813" s="28">
        <v>6</v>
      </c>
      <c r="Q813" s="28"/>
      <c r="R813" s="28"/>
      <c r="S813" s="28"/>
      <c r="T813" s="28"/>
      <c r="U813" s="28"/>
      <c r="V813" s="28"/>
      <c r="W813" s="34"/>
      <c r="X813" s="28"/>
    </row>
    <row r="814" spans="1:24" ht="18.75" customHeight="1">
      <c r="A814" s="201"/>
      <c r="B814" s="187">
        <v>4437</v>
      </c>
      <c r="C814" s="38" t="s">
        <v>1976</v>
      </c>
      <c r="D814" s="28">
        <v>4128614972</v>
      </c>
      <c r="E814" s="28"/>
      <c r="F814" s="28"/>
      <c r="G814" s="28">
        <v>10</v>
      </c>
      <c r="H814" s="28">
        <v>8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34"/>
      <c r="X814" s="28"/>
    </row>
    <row r="815" spans="1:24" ht="18.75" customHeight="1">
      <c r="A815" s="201"/>
      <c r="B815" s="187">
        <v>2173</v>
      </c>
      <c r="C815" s="38" t="s">
        <v>3882</v>
      </c>
      <c r="D815" s="28">
        <v>4128598895</v>
      </c>
      <c r="E815" s="28"/>
      <c r="F815" s="28"/>
      <c r="G815" s="28"/>
      <c r="H815" s="28">
        <v>6</v>
      </c>
      <c r="I815" s="28"/>
      <c r="J815" s="28">
        <v>3</v>
      </c>
      <c r="K815" s="28"/>
      <c r="L815" s="28"/>
      <c r="M815" s="28"/>
      <c r="N815" s="28"/>
      <c r="O815" s="28">
        <v>5</v>
      </c>
      <c r="P815" s="28">
        <v>5</v>
      </c>
      <c r="Q815" s="28"/>
      <c r="R815" s="28"/>
      <c r="S815" s="28"/>
      <c r="T815" s="28"/>
      <c r="U815" s="28"/>
      <c r="V815" s="28"/>
      <c r="W815" s="34"/>
      <c r="X815" s="28"/>
    </row>
    <row r="816" spans="1:24" ht="18.75" customHeight="1">
      <c r="A816" s="201"/>
      <c r="B816" s="187">
        <v>4011</v>
      </c>
      <c r="C816" s="38" t="s">
        <v>4422</v>
      </c>
      <c r="D816" s="28">
        <v>4128658494</v>
      </c>
      <c r="E816" s="28"/>
      <c r="F816" s="28"/>
      <c r="G816" s="28"/>
      <c r="H816" s="28">
        <v>5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10</v>
      </c>
      <c r="Q816" s="28"/>
      <c r="R816" s="28"/>
      <c r="S816" s="28"/>
      <c r="T816" s="28"/>
      <c r="U816" s="28"/>
      <c r="V816" s="28"/>
      <c r="W816" s="34"/>
      <c r="X816" s="28"/>
    </row>
    <row r="817" spans="1:24" ht="18.75" customHeight="1">
      <c r="A817" s="201"/>
      <c r="B817" s="187">
        <v>2829</v>
      </c>
      <c r="C817" s="38" t="s">
        <v>5837</v>
      </c>
      <c r="D817" s="28">
        <v>4128605991</v>
      </c>
      <c r="E817" s="28"/>
      <c r="F817" s="28"/>
      <c r="G817" s="28">
        <v>4</v>
      </c>
      <c r="H817" s="28">
        <v>3</v>
      </c>
      <c r="I817" s="28"/>
      <c r="J817" s="28">
        <v>5</v>
      </c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34"/>
      <c r="X817" s="28"/>
    </row>
    <row r="818" spans="1:24" ht="18.75" customHeight="1">
      <c r="A818" s="201"/>
      <c r="B818" s="187">
        <v>5578</v>
      </c>
      <c r="C818" s="38" t="s">
        <v>5838</v>
      </c>
      <c r="D818" s="28">
        <v>4128595230</v>
      </c>
      <c r="E818" s="28"/>
      <c r="F818" s="28"/>
      <c r="G818" s="28">
        <v>5</v>
      </c>
      <c r="H818" s="28"/>
      <c r="I818" s="28"/>
      <c r="J818" s="28"/>
      <c r="K818" s="28"/>
      <c r="L818" s="28"/>
      <c r="M818" s="28"/>
      <c r="N818" s="28"/>
      <c r="O818" s="28">
        <v>3</v>
      </c>
      <c r="P818" s="28"/>
      <c r="Q818" s="28"/>
      <c r="R818" s="28"/>
      <c r="S818" s="28"/>
      <c r="T818" s="28"/>
      <c r="U818" s="28"/>
      <c r="V818" s="28"/>
      <c r="W818" s="34"/>
      <c r="X818" s="28"/>
    </row>
    <row r="819" spans="1:24" ht="18.75" customHeight="1">
      <c r="A819" s="201"/>
      <c r="B819" s="187">
        <v>4113</v>
      </c>
      <c r="C819" s="38" t="s">
        <v>4407</v>
      </c>
      <c r="D819" s="28">
        <v>4128681665</v>
      </c>
      <c r="E819" s="28"/>
      <c r="F819" s="28">
        <v>3</v>
      </c>
      <c r="G819" s="28"/>
      <c r="H819" s="28">
        <v>5</v>
      </c>
      <c r="I819" s="28"/>
      <c r="J819" s="28">
        <v>5</v>
      </c>
      <c r="K819" s="28"/>
      <c r="L819" s="28"/>
      <c r="M819" s="28"/>
      <c r="N819" s="28"/>
      <c r="O819" s="28"/>
      <c r="P819" s="28">
        <v>10</v>
      </c>
      <c r="Q819" s="28"/>
      <c r="R819" s="28"/>
      <c r="S819" s="28"/>
      <c r="T819" s="28"/>
      <c r="U819" s="28"/>
      <c r="V819" s="28"/>
      <c r="W819" s="34"/>
      <c r="X819" s="28"/>
    </row>
    <row r="820" spans="1:24" ht="18.75" customHeight="1">
      <c r="A820" s="201"/>
      <c r="B820" s="187">
        <v>4419</v>
      </c>
      <c r="C820" s="38" t="s">
        <v>4650</v>
      </c>
      <c r="D820" s="28">
        <v>4128641886</v>
      </c>
      <c r="E820" s="28">
        <v>2</v>
      </c>
      <c r="F820" s="28"/>
      <c r="G820" s="28"/>
      <c r="H820" s="28">
        <v>3</v>
      </c>
      <c r="I820" s="28"/>
      <c r="J820" s="28">
        <v>2</v>
      </c>
      <c r="K820" s="28"/>
      <c r="L820" s="28"/>
      <c r="M820" s="28"/>
      <c r="N820" s="28"/>
      <c r="O820" s="28">
        <v>8</v>
      </c>
      <c r="P820" s="28"/>
      <c r="Q820" s="28"/>
      <c r="R820" s="28"/>
      <c r="S820" s="28"/>
      <c r="T820" s="28"/>
      <c r="U820" s="28"/>
      <c r="V820" s="28"/>
      <c r="W820" s="34"/>
      <c r="X820" s="28"/>
    </row>
    <row r="821" spans="1:24" ht="18.75" customHeight="1">
      <c r="A821" s="201"/>
      <c r="B821" s="187">
        <v>2409</v>
      </c>
      <c r="C821" s="38" t="s">
        <v>5156</v>
      </c>
      <c r="D821" s="28">
        <v>4128681243</v>
      </c>
      <c r="E821" s="28"/>
      <c r="F821" s="28"/>
      <c r="G821" s="28">
        <v>5</v>
      </c>
      <c r="H821" s="28">
        <v>10</v>
      </c>
      <c r="I821" s="28"/>
      <c r="J821" s="28">
        <v>2</v>
      </c>
      <c r="K821" s="28"/>
      <c r="L821" s="28"/>
      <c r="M821" s="28"/>
      <c r="N821" s="28"/>
      <c r="O821" s="28"/>
      <c r="P821" s="28">
        <v>5</v>
      </c>
      <c r="Q821" s="28"/>
      <c r="R821" s="28"/>
      <c r="S821" s="28"/>
      <c r="T821" s="28"/>
      <c r="U821" s="28"/>
      <c r="V821" s="28"/>
      <c r="W821" s="28"/>
      <c r="X821" s="28"/>
    </row>
    <row r="822" spans="1:24" ht="18.75" customHeight="1">
      <c r="A822" s="201"/>
      <c r="B822" s="187">
        <v>3778</v>
      </c>
      <c r="C822" s="38" t="s">
        <v>4316</v>
      </c>
      <c r="D822" s="28">
        <v>4128600102</v>
      </c>
      <c r="E822" s="28"/>
      <c r="F822" s="28"/>
      <c r="G822" s="28">
        <v>5</v>
      </c>
      <c r="H822" s="28">
        <v>7</v>
      </c>
      <c r="I822" s="28"/>
      <c r="J822" s="28"/>
      <c r="K822" s="28"/>
      <c r="L822" s="28"/>
      <c r="M822" s="28"/>
      <c r="N822" s="28"/>
      <c r="O822" s="28"/>
      <c r="P822" s="28">
        <v>20</v>
      </c>
      <c r="Q822" s="28"/>
      <c r="R822" s="28"/>
      <c r="S822" s="28"/>
      <c r="T822" s="28"/>
      <c r="U822" s="28"/>
      <c r="V822" s="28"/>
      <c r="W822" s="28"/>
      <c r="X822" s="28"/>
    </row>
    <row r="823" spans="1:24" ht="18.75" customHeight="1">
      <c r="A823" s="201"/>
      <c r="B823" s="187">
        <v>4050</v>
      </c>
      <c r="C823" s="38" t="s">
        <v>4154</v>
      </c>
      <c r="D823" s="28">
        <v>4128652575</v>
      </c>
      <c r="E823" s="28"/>
      <c r="F823" s="28"/>
      <c r="G823" s="28">
        <v>5</v>
      </c>
      <c r="H823" s="28">
        <v>5</v>
      </c>
      <c r="I823" s="28"/>
      <c r="J823" s="28"/>
      <c r="K823" s="28"/>
      <c r="L823" s="28"/>
      <c r="M823" s="28"/>
      <c r="N823" s="28"/>
      <c r="O823" s="28">
        <v>5</v>
      </c>
      <c r="P823" s="28"/>
      <c r="Q823" s="28"/>
      <c r="R823" s="28"/>
      <c r="S823" s="28"/>
      <c r="T823" s="28"/>
      <c r="U823" s="28"/>
      <c r="V823" s="28"/>
      <c r="W823" s="28"/>
      <c r="X823" s="28"/>
    </row>
    <row r="824" spans="1:24" ht="18.75" customHeight="1">
      <c r="A824" s="201"/>
      <c r="B824" s="187">
        <v>3301</v>
      </c>
      <c r="C824" s="38" t="s">
        <v>5839</v>
      </c>
      <c r="D824" s="28">
        <v>4128611092</v>
      </c>
      <c r="E824" s="28"/>
      <c r="F824" s="28"/>
      <c r="G824" s="28">
        <v>5</v>
      </c>
      <c r="H824" s="28">
        <v>6</v>
      </c>
      <c r="I824" s="28"/>
      <c r="J824" s="28"/>
      <c r="K824" s="28"/>
      <c r="L824" s="28"/>
      <c r="M824" s="28"/>
      <c r="N824" s="28"/>
      <c r="O824" s="28"/>
      <c r="P824" s="28">
        <v>6</v>
      </c>
      <c r="Q824" s="28"/>
      <c r="R824" s="28"/>
      <c r="S824" s="28"/>
      <c r="T824" s="28"/>
      <c r="U824" s="28"/>
      <c r="V824" s="28"/>
      <c r="W824" s="28"/>
      <c r="X824" s="28"/>
    </row>
    <row r="825" spans="1:24" ht="18.75" customHeight="1">
      <c r="A825" s="218"/>
      <c r="B825" s="240"/>
      <c r="C825" s="241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243" t="s">
        <v>5840</v>
      </c>
    </row>
    <row r="826" spans="1:24" ht="18.75" customHeight="1">
      <c r="A826" s="201"/>
      <c r="B826" s="187"/>
      <c r="C826" s="227" t="s">
        <v>5849</v>
      </c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</row>
    <row r="827" spans="1:24" ht="18.75" customHeight="1">
      <c r="A827" s="215" t="s">
        <v>5850</v>
      </c>
      <c r="B827" s="187">
        <v>4000</v>
      </c>
      <c r="C827" s="38" t="s">
        <v>5500</v>
      </c>
      <c r="D827" s="28">
        <v>4128633624</v>
      </c>
      <c r="E827" s="28"/>
      <c r="F827" s="28"/>
      <c r="G827" s="28">
        <v>4</v>
      </c>
      <c r="H827" s="28">
        <v>8</v>
      </c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</row>
    <row r="828" spans="1:24" ht="18.75" customHeight="1">
      <c r="A828" s="215" t="s">
        <v>5378</v>
      </c>
      <c r="B828" s="187">
        <v>4520</v>
      </c>
      <c r="C828" s="38" t="s">
        <v>4088</v>
      </c>
      <c r="D828" s="28">
        <v>4128743897</v>
      </c>
      <c r="E828" s="28"/>
      <c r="F828" s="28"/>
      <c r="G828" s="28">
        <v>10</v>
      </c>
      <c r="H828" s="28"/>
      <c r="I828" s="28"/>
      <c r="J828" s="28"/>
      <c r="K828" s="28"/>
      <c r="L828" s="28"/>
      <c r="M828" s="28"/>
      <c r="N828" s="28"/>
      <c r="O828" s="28"/>
      <c r="P828" s="28">
        <v>5</v>
      </c>
      <c r="Q828" s="28"/>
      <c r="R828" s="28"/>
      <c r="S828" s="28"/>
      <c r="T828" s="28"/>
      <c r="U828" s="28"/>
      <c r="V828" s="28"/>
      <c r="W828" s="28"/>
      <c r="X828" s="28"/>
    </row>
    <row r="829" spans="1:24" ht="18.75" customHeight="1">
      <c r="A829" s="201"/>
      <c r="B829" s="187">
        <v>3714</v>
      </c>
      <c r="C829" s="38" t="s">
        <v>5851</v>
      </c>
      <c r="D829" s="28">
        <v>4128641474</v>
      </c>
      <c r="E829" s="28"/>
      <c r="F829" s="28"/>
      <c r="G829" s="28">
        <v>6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</row>
    <row r="830" spans="1:24" ht="18.75" customHeight="1">
      <c r="A830" s="201"/>
      <c r="B830" s="187">
        <v>3714</v>
      </c>
      <c r="C830" s="38" t="s">
        <v>5851</v>
      </c>
      <c r="D830" s="28">
        <v>4128641479</v>
      </c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>
        <v>10</v>
      </c>
      <c r="V830" s="28">
        <v>2</v>
      </c>
      <c r="W830" s="28"/>
      <c r="X830" s="28"/>
    </row>
    <row r="831" spans="1:24" ht="18.75" customHeight="1">
      <c r="A831" s="201"/>
      <c r="B831" s="187">
        <v>3882</v>
      </c>
      <c r="C831" s="38" t="s">
        <v>4084</v>
      </c>
      <c r="D831" s="28">
        <v>4128589420</v>
      </c>
      <c r="E831" s="28"/>
      <c r="F831" s="28"/>
      <c r="G831" s="28">
        <v>6</v>
      </c>
      <c r="H831" s="28"/>
      <c r="I831" s="28"/>
      <c r="J831" s="28">
        <v>6</v>
      </c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</row>
    <row r="832" spans="1:24" ht="18.75" customHeight="1">
      <c r="A832" s="201"/>
      <c r="B832" s="187" t="s">
        <v>5852</v>
      </c>
      <c r="C832" s="38" t="s">
        <v>5853</v>
      </c>
      <c r="D832" s="28" t="s">
        <v>5366</v>
      </c>
      <c r="E832" s="28"/>
      <c r="F832" s="28"/>
      <c r="G832" s="28"/>
      <c r="H832" s="28">
        <v>2</v>
      </c>
      <c r="I832" s="28">
        <v>4</v>
      </c>
      <c r="J832" s="28"/>
      <c r="K832" s="28"/>
      <c r="L832" s="28"/>
      <c r="M832" s="28">
        <v>4</v>
      </c>
      <c r="N832" s="28">
        <v>2</v>
      </c>
      <c r="O832" s="28">
        <v>4</v>
      </c>
      <c r="P832" s="28"/>
      <c r="Q832" s="28"/>
      <c r="R832" s="28"/>
      <c r="S832" s="28"/>
      <c r="T832" s="28"/>
      <c r="U832" s="28"/>
      <c r="V832" s="28"/>
      <c r="W832" s="28"/>
      <c r="X832" s="28"/>
    </row>
    <row r="833" spans="1:24" ht="18.75" customHeight="1">
      <c r="A833" s="201"/>
      <c r="B833" s="187">
        <v>3239</v>
      </c>
      <c r="C833" s="38" t="s">
        <v>4087</v>
      </c>
      <c r="D833" s="28">
        <v>4128561669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>
        <v>10</v>
      </c>
      <c r="P833" s="28">
        <v>10</v>
      </c>
      <c r="Q833" s="28"/>
      <c r="R833" s="28"/>
      <c r="S833" s="28"/>
      <c r="T833" s="28"/>
      <c r="U833" s="28"/>
      <c r="V833" s="28"/>
      <c r="W833" s="28"/>
      <c r="X833" s="28"/>
    </row>
    <row r="834" spans="1:24" ht="18.75" customHeight="1">
      <c r="A834" s="201"/>
      <c r="B834" s="187">
        <v>4924</v>
      </c>
      <c r="C834" s="38" t="s">
        <v>2633</v>
      </c>
      <c r="D834" s="28">
        <v>4128640937</v>
      </c>
      <c r="E834" s="28"/>
      <c r="F834" s="28"/>
      <c r="G834" s="28">
        <v>3</v>
      </c>
      <c r="H834" s="28">
        <v>6</v>
      </c>
      <c r="I834" s="28"/>
      <c r="J834" s="28"/>
      <c r="K834" s="28"/>
      <c r="L834" s="28"/>
      <c r="M834" s="28"/>
      <c r="N834" s="28"/>
      <c r="O834" s="28"/>
      <c r="P834" s="28">
        <v>10</v>
      </c>
      <c r="Q834" s="28"/>
      <c r="R834" s="28"/>
      <c r="S834" s="28"/>
      <c r="T834" s="28"/>
      <c r="U834" s="28"/>
      <c r="V834" s="28"/>
      <c r="W834" s="28"/>
      <c r="X834" s="28"/>
    </row>
    <row r="835" spans="1:24" ht="18.75" customHeight="1">
      <c r="A835" s="201"/>
      <c r="B835" s="187">
        <v>5535</v>
      </c>
      <c r="C835" s="38" t="s">
        <v>4870</v>
      </c>
      <c r="D835" s="28">
        <v>4128450773</v>
      </c>
      <c r="E835" s="28"/>
      <c r="F835" s="28"/>
      <c r="G835" s="28">
        <v>5</v>
      </c>
      <c r="H835" s="28">
        <v>10</v>
      </c>
      <c r="I835" s="28"/>
      <c r="J835" s="28"/>
      <c r="K835" s="28"/>
      <c r="L835" s="28"/>
      <c r="M835" s="28"/>
      <c r="N835" s="28"/>
      <c r="O835" s="28">
        <v>5</v>
      </c>
      <c r="P835" s="28">
        <v>3</v>
      </c>
      <c r="Q835" s="28"/>
      <c r="R835" s="28"/>
      <c r="S835" s="28"/>
      <c r="T835" s="28"/>
      <c r="U835" s="28"/>
      <c r="V835" s="28"/>
      <c r="W835" s="28"/>
      <c r="X835" s="28"/>
    </row>
    <row r="836" spans="1:24" ht="18.75" customHeight="1">
      <c r="A836" s="201"/>
      <c r="B836" s="187">
        <v>3639</v>
      </c>
      <c r="C836" s="38" t="s">
        <v>1843</v>
      </c>
      <c r="D836" s="28">
        <v>4128642587</v>
      </c>
      <c r="E836" s="28"/>
      <c r="F836" s="28"/>
      <c r="G836" s="28"/>
      <c r="H836" s="28">
        <v>6</v>
      </c>
      <c r="I836" s="28"/>
      <c r="J836" s="28"/>
      <c r="K836" s="28"/>
      <c r="L836" s="28"/>
      <c r="M836" s="28"/>
      <c r="N836" s="28"/>
      <c r="O836" s="28"/>
      <c r="P836" s="28">
        <v>6</v>
      </c>
      <c r="Q836" s="28"/>
      <c r="R836" s="28"/>
      <c r="S836" s="28"/>
      <c r="T836" s="28"/>
      <c r="U836" s="28"/>
      <c r="V836" s="28"/>
      <c r="W836" s="28"/>
      <c r="X836" s="28"/>
    </row>
    <row r="837" spans="1:24" ht="18.75" customHeight="1">
      <c r="A837" s="201"/>
      <c r="B837" s="187">
        <v>4887</v>
      </c>
      <c r="C837" s="38" t="s">
        <v>5444</v>
      </c>
      <c r="D837" s="28">
        <v>4128643523</v>
      </c>
      <c r="E837" s="28">
        <v>5</v>
      </c>
      <c r="F837" s="28"/>
      <c r="G837" s="28">
        <v>10</v>
      </c>
      <c r="H837" s="28"/>
      <c r="I837" s="28"/>
      <c r="J837" s="28">
        <v>5</v>
      </c>
      <c r="K837" s="28"/>
      <c r="L837" s="28"/>
      <c r="M837" s="28"/>
      <c r="N837" s="28"/>
      <c r="O837" s="28">
        <v>5</v>
      </c>
      <c r="P837" s="28">
        <v>10</v>
      </c>
      <c r="Q837" s="28"/>
      <c r="R837" s="28"/>
      <c r="S837" s="28"/>
      <c r="T837" s="28"/>
      <c r="U837" s="28"/>
      <c r="V837" s="28"/>
      <c r="W837" s="28"/>
      <c r="X837" s="28"/>
    </row>
    <row r="838" spans="1:24" ht="18.75" customHeight="1">
      <c r="A838" s="201"/>
      <c r="B838" s="187">
        <v>4436</v>
      </c>
      <c r="C838" s="38" t="s">
        <v>5854</v>
      </c>
      <c r="D838" s="28">
        <v>4128679592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>
        <v>10</v>
      </c>
      <c r="P838" s="28"/>
      <c r="Q838" s="28"/>
      <c r="R838" s="28"/>
      <c r="S838" s="28"/>
      <c r="T838" s="28"/>
      <c r="U838" s="28"/>
      <c r="V838" s="28"/>
      <c r="W838" s="28"/>
      <c r="X838" s="28"/>
    </row>
    <row r="839" spans="1:24" ht="18.75" customHeight="1">
      <c r="A839" s="201"/>
      <c r="B839" s="187">
        <v>4436</v>
      </c>
      <c r="C839" s="38" t="s">
        <v>5854</v>
      </c>
      <c r="D839" s="28">
        <v>4128706430</v>
      </c>
      <c r="E839" s="28"/>
      <c r="F839" s="28"/>
      <c r="G839" s="28"/>
      <c r="H839" s="28">
        <v>10</v>
      </c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</row>
    <row r="840" spans="1:24" ht="18.75" customHeight="1">
      <c r="A840" s="201"/>
      <c r="B840" s="187">
        <v>4583</v>
      </c>
      <c r="C840" s="38" t="s">
        <v>1863</v>
      </c>
      <c r="D840" s="28">
        <v>4128642877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10</v>
      </c>
      <c r="Q840" s="28"/>
      <c r="R840" s="28"/>
      <c r="S840" s="28"/>
      <c r="T840" s="28"/>
      <c r="U840" s="28"/>
      <c r="V840" s="28"/>
      <c r="W840" s="28"/>
      <c r="X840" s="28"/>
    </row>
    <row r="841" spans="1:24" ht="18.75" customHeight="1">
      <c r="A841" s="201"/>
      <c r="B841" s="187">
        <v>4766</v>
      </c>
      <c r="C841" s="38" t="s">
        <v>1886</v>
      </c>
      <c r="D841" s="28">
        <v>4128729153</v>
      </c>
      <c r="E841" s="28"/>
      <c r="F841" s="28"/>
      <c r="G841" s="28">
        <v>3</v>
      </c>
      <c r="H841" s="28">
        <v>3</v>
      </c>
      <c r="I841" s="28"/>
      <c r="J841" s="28">
        <v>3</v>
      </c>
      <c r="K841" s="28"/>
      <c r="L841" s="28"/>
      <c r="M841" s="28"/>
      <c r="N841" s="28"/>
      <c r="O841" s="28">
        <v>5</v>
      </c>
      <c r="P841" s="28">
        <v>10</v>
      </c>
      <c r="Q841" s="28"/>
      <c r="R841" s="28"/>
      <c r="S841" s="28"/>
      <c r="T841" s="28"/>
      <c r="U841" s="28"/>
      <c r="V841" s="28"/>
      <c r="W841" s="28"/>
      <c r="X841" s="28"/>
    </row>
    <row r="842" spans="1:24" ht="18.75" customHeight="1">
      <c r="A842" s="201"/>
      <c r="B842" s="187">
        <v>4603</v>
      </c>
      <c r="C842" s="38" t="s">
        <v>1888</v>
      </c>
      <c r="D842" s="28">
        <v>4128624610</v>
      </c>
      <c r="E842" s="28">
        <v>3</v>
      </c>
      <c r="F842" s="28">
        <v>3</v>
      </c>
      <c r="G842" s="28">
        <v>2</v>
      </c>
      <c r="H842" s="28">
        <v>5</v>
      </c>
      <c r="I842" s="28"/>
      <c r="J842" s="28"/>
      <c r="K842" s="28"/>
      <c r="L842" s="28"/>
      <c r="M842" s="28"/>
      <c r="N842" s="28"/>
      <c r="O842" s="28">
        <v>5</v>
      </c>
      <c r="P842" s="28">
        <v>3</v>
      </c>
      <c r="Q842" s="28"/>
      <c r="R842" s="28"/>
      <c r="S842" s="28"/>
      <c r="T842" s="28"/>
      <c r="U842" s="28"/>
      <c r="V842" s="28"/>
      <c r="W842" s="28"/>
      <c r="X842" s="28"/>
    </row>
    <row r="843" spans="1:24" ht="18.75" customHeight="1">
      <c r="A843" s="201"/>
      <c r="B843" s="187">
        <v>4636</v>
      </c>
      <c r="C843" s="38" t="s">
        <v>1887</v>
      </c>
      <c r="D843" s="28">
        <v>4128779467</v>
      </c>
      <c r="E843" s="28"/>
      <c r="F843" s="28"/>
      <c r="G843" s="28">
        <v>5</v>
      </c>
      <c r="H843" s="28"/>
      <c r="I843" s="28"/>
      <c r="J843" s="28"/>
      <c r="K843" s="28"/>
      <c r="L843" s="28"/>
      <c r="M843" s="28"/>
      <c r="N843" s="28"/>
      <c r="O843" s="28"/>
      <c r="P843" s="28">
        <v>6</v>
      </c>
      <c r="Q843" s="28"/>
      <c r="R843" s="28"/>
      <c r="S843" s="28"/>
      <c r="T843" s="28"/>
      <c r="U843" s="28"/>
      <c r="V843" s="28"/>
      <c r="W843" s="28"/>
      <c r="X843" s="28"/>
    </row>
    <row r="844" spans="1:24" ht="18.75" customHeight="1">
      <c r="A844" s="201"/>
      <c r="B844" s="187">
        <v>4636</v>
      </c>
      <c r="C844" s="38" t="s">
        <v>1887</v>
      </c>
      <c r="D844" s="28">
        <v>4128732507</v>
      </c>
      <c r="E844" s="28"/>
      <c r="F844" s="28"/>
      <c r="G844" s="28">
        <v>5</v>
      </c>
      <c r="H844" s="28">
        <v>5</v>
      </c>
      <c r="I844" s="28"/>
      <c r="J844" s="28">
        <v>5</v>
      </c>
      <c r="K844" s="28"/>
      <c r="L844" s="28"/>
      <c r="M844" s="28"/>
      <c r="N844" s="28"/>
      <c r="O844" s="28">
        <v>5</v>
      </c>
      <c r="P844" s="28"/>
      <c r="Q844" s="28"/>
      <c r="R844" s="28"/>
      <c r="S844" s="28"/>
      <c r="T844" s="28"/>
      <c r="U844" s="28"/>
      <c r="V844" s="28"/>
      <c r="W844" s="28"/>
      <c r="X844" s="28"/>
    </row>
    <row r="845" spans="1:24" ht="18.75" customHeight="1">
      <c r="A845" s="201"/>
      <c r="B845" s="187">
        <v>5662</v>
      </c>
      <c r="C845" s="38" t="s">
        <v>5855</v>
      </c>
      <c r="D845" s="28">
        <v>4128642044</v>
      </c>
      <c r="E845" s="28"/>
      <c r="F845" s="28"/>
      <c r="G845" s="28">
        <v>3</v>
      </c>
      <c r="H845" s="28">
        <v>6</v>
      </c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</row>
    <row r="846" spans="1:24" ht="18.75" customHeight="1">
      <c r="A846" s="201"/>
      <c r="B846" s="187">
        <v>5741</v>
      </c>
      <c r="C846" s="38" t="s">
        <v>5856</v>
      </c>
      <c r="D846" s="28">
        <v>4128491122</v>
      </c>
      <c r="E846" s="28">
        <v>2</v>
      </c>
      <c r="F846" s="28">
        <v>3</v>
      </c>
      <c r="G846" s="28">
        <v>10</v>
      </c>
      <c r="H846" s="28">
        <v>10</v>
      </c>
      <c r="I846" s="28"/>
      <c r="J846" s="28">
        <v>10</v>
      </c>
      <c r="K846" s="28"/>
      <c r="L846" s="28"/>
      <c r="M846" s="28"/>
      <c r="N846" s="28"/>
      <c r="O846" s="28">
        <v>5</v>
      </c>
      <c r="P846" s="28">
        <v>5</v>
      </c>
      <c r="Q846" s="28"/>
      <c r="R846" s="28"/>
      <c r="S846" s="28"/>
      <c r="T846" s="28"/>
      <c r="U846" s="28"/>
      <c r="V846" s="28"/>
      <c r="W846" s="28"/>
      <c r="X846" s="28"/>
    </row>
    <row r="847" spans="1:24" ht="18.75" customHeight="1">
      <c r="A847" s="201"/>
      <c r="B847" s="187">
        <v>4588</v>
      </c>
      <c r="C847" s="38" t="s">
        <v>5857</v>
      </c>
      <c r="D847" s="28">
        <v>4128641129</v>
      </c>
      <c r="E847" s="28">
        <v>4</v>
      </c>
      <c r="F847" s="28">
        <v>3</v>
      </c>
      <c r="G847" s="28">
        <v>5</v>
      </c>
      <c r="H847" s="28">
        <v>3</v>
      </c>
      <c r="I847" s="28"/>
      <c r="J847" s="28">
        <v>3</v>
      </c>
      <c r="K847" s="28"/>
      <c r="L847" s="28"/>
      <c r="M847" s="28"/>
      <c r="N847" s="28"/>
      <c r="O847" s="28">
        <v>1</v>
      </c>
      <c r="P847" s="28">
        <v>5</v>
      </c>
      <c r="Q847" s="28"/>
      <c r="R847" s="28"/>
      <c r="S847" s="28"/>
      <c r="T847" s="28"/>
      <c r="U847" s="28"/>
      <c r="V847" s="28"/>
      <c r="W847" s="28"/>
      <c r="X847" s="28"/>
    </row>
    <row r="848" spans="1:24" ht="18.75" customHeight="1">
      <c r="A848" s="201"/>
      <c r="B848" s="187">
        <v>4589</v>
      </c>
      <c r="C848" s="38" t="s">
        <v>4082</v>
      </c>
      <c r="D848" s="28">
        <v>4128651405</v>
      </c>
      <c r="E848" s="28"/>
      <c r="F848" s="28"/>
      <c r="G848" s="28">
        <v>9</v>
      </c>
      <c r="H848" s="28">
        <v>3</v>
      </c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</row>
    <row r="849" spans="1:24" ht="18.75" customHeight="1">
      <c r="A849" s="201"/>
      <c r="B849" s="187">
        <v>5045</v>
      </c>
      <c r="C849" s="38" t="s">
        <v>2491</v>
      </c>
      <c r="D849" s="28">
        <v>4128507196</v>
      </c>
      <c r="E849" s="28">
        <v>3</v>
      </c>
      <c r="F849" s="28"/>
      <c r="G849" s="28">
        <v>5</v>
      </c>
      <c r="H849" s="28">
        <v>10</v>
      </c>
      <c r="I849" s="28"/>
      <c r="J849" s="28"/>
      <c r="K849" s="28"/>
      <c r="L849" s="28"/>
      <c r="M849" s="28"/>
      <c r="N849" s="28"/>
      <c r="O849" s="28"/>
      <c r="P849" s="28">
        <v>10</v>
      </c>
      <c r="Q849" s="28"/>
      <c r="R849" s="28"/>
      <c r="S849" s="28"/>
      <c r="T849" s="28"/>
      <c r="U849" s="28"/>
      <c r="V849" s="28"/>
      <c r="W849" s="28"/>
      <c r="X849" s="28"/>
    </row>
    <row r="850" spans="1:24" ht="18.75" customHeight="1">
      <c r="A850" s="201"/>
      <c r="B850" s="187">
        <v>4241</v>
      </c>
      <c r="C850" s="38" t="s">
        <v>5858</v>
      </c>
      <c r="D850" s="28">
        <v>4128690696</v>
      </c>
      <c r="E850" s="28"/>
      <c r="F850" s="28"/>
      <c r="G850" s="28">
        <v>5</v>
      </c>
      <c r="H850" s="28">
        <v>10</v>
      </c>
      <c r="I850" s="28"/>
      <c r="J850" s="28">
        <v>5</v>
      </c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</row>
    <row r="851" spans="1:24" ht="18.75" customHeight="1">
      <c r="A851" s="201"/>
      <c r="B851" s="187">
        <v>4167</v>
      </c>
      <c r="C851" s="38" t="s">
        <v>3354</v>
      </c>
      <c r="D851" s="28">
        <v>4128693916</v>
      </c>
      <c r="E851" s="28"/>
      <c r="F851" s="28"/>
      <c r="G851" s="28">
        <v>8</v>
      </c>
      <c r="H851" s="28">
        <v>7</v>
      </c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</row>
    <row r="852" spans="1:24" ht="18.75" customHeight="1">
      <c r="A852" s="201"/>
      <c r="B852" s="187">
        <v>4326</v>
      </c>
      <c r="C852" s="38" t="s">
        <v>1841</v>
      </c>
      <c r="D852" s="28">
        <v>4128638285</v>
      </c>
      <c r="E852" s="28"/>
      <c r="F852" s="28"/>
      <c r="G852" s="28">
        <v>2</v>
      </c>
      <c r="H852" s="28">
        <v>2</v>
      </c>
      <c r="I852" s="28"/>
      <c r="J852" s="28">
        <v>2</v>
      </c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</row>
    <row r="853" spans="1:24" ht="18.75" customHeight="1">
      <c r="A853" s="201"/>
      <c r="B853" s="187">
        <v>5546</v>
      </c>
      <c r="C853" s="38" t="s">
        <v>5085</v>
      </c>
      <c r="D853" s="28">
        <v>4128730075</v>
      </c>
      <c r="E853" s="28"/>
      <c r="F853" s="28"/>
      <c r="G853" s="28">
        <v>1</v>
      </c>
      <c r="H853" s="28">
        <v>2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</row>
    <row r="854" spans="1:24" ht="18.75" customHeight="1">
      <c r="A854" s="201"/>
      <c r="B854" s="187">
        <v>5454</v>
      </c>
      <c r="C854" s="38" t="s">
        <v>5859</v>
      </c>
      <c r="D854" s="28">
        <v>4128755251</v>
      </c>
      <c r="E854" s="28"/>
      <c r="F854" s="28"/>
      <c r="G854" s="28">
        <v>15</v>
      </c>
      <c r="H854" s="28">
        <v>5</v>
      </c>
      <c r="I854" s="28"/>
      <c r="J854" s="28">
        <v>5</v>
      </c>
      <c r="K854" s="28"/>
      <c r="L854" s="28"/>
      <c r="M854" s="28"/>
      <c r="N854" s="28"/>
      <c r="O854" s="28">
        <v>5</v>
      </c>
      <c r="P854" s="28"/>
      <c r="Q854" s="28"/>
      <c r="R854" s="28"/>
      <c r="S854" s="28"/>
      <c r="T854" s="28"/>
      <c r="U854" s="28"/>
      <c r="V854" s="28"/>
      <c r="W854" s="28"/>
      <c r="X854" s="28"/>
    </row>
    <row r="855" spans="1:24" ht="18.75" customHeight="1">
      <c r="A855" s="225" t="s">
        <v>5865</v>
      </c>
      <c r="B855" s="187">
        <v>4114</v>
      </c>
      <c r="C855" s="38" t="s">
        <v>1875</v>
      </c>
      <c r="D855" s="28">
        <v>4128538474</v>
      </c>
      <c r="E855" s="28"/>
      <c r="F855" s="28"/>
      <c r="G855" s="28"/>
      <c r="H855" s="28">
        <v>10</v>
      </c>
      <c r="I855" s="28"/>
      <c r="J855" s="28"/>
      <c r="K855" s="28"/>
      <c r="L855" s="28"/>
      <c r="M855" s="28"/>
      <c r="N855" s="28"/>
      <c r="O855" s="28"/>
      <c r="P855" s="28">
        <v>10</v>
      </c>
      <c r="Q855" s="28"/>
      <c r="R855" s="28"/>
      <c r="S855" s="28"/>
      <c r="T855" s="28"/>
      <c r="U855" s="28"/>
      <c r="V855" s="28"/>
      <c r="W855" s="28"/>
      <c r="X855" s="28"/>
    </row>
    <row r="856" spans="1:24" ht="18.75" customHeight="1">
      <c r="A856" s="225" t="s">
        <v>5284</v>
      </c>
      <c r="B856" s="187">
        <v>4031</v>
      </c>
      <c r="C856" s="38" t="s">
        <v>2288</v>
      </c>
      <c r="D856" s="28">
        <v>4128698152</v>
      </c>
      <c r="E856" s="28"/>
      <c r="F856" s="28"/>
      <c r="G856" s="28"/>
      <c r="H856" s="28">
        <v>5</v>
      </c>
      <c r="I856" s="28"/>
      <c r="J856" s="28">
        <v>5</v>
      </c>
      <c r="K856" s="28"/>
      <c r="L856" s="28"/>
      <c r="M856" s="28"/>
      <c r="N856" s="28"/>
      <c r="O856" s="28">
        <v>3</v>
      </c>
      <c r="P856" s="28">
        <v>3</v>
      </c>
      <c r="Q856" s="28"/>
      <c r="R856" s="28"/>
      <c r="S856" s="28"/>
      <c r="T856" s="28"/>
      <c r="U856" s="28"/>
      <c r="V856" s="28"/>
      <c r="W856" s="28"/>
      <c r="X856" s="28"/>
    </row>
    <row r="857" spans="1:24" ht="18.75" customHeight="1">
      <c r="A857" s="201"/>
      <c r="B857" s="187">
        <v>3691</v>
      </c>
      <c r="C857" s="38" t="s">
        <v>3828</v>
      </c>
      <c r="D857" s="28">
        <v>4128553460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>
        <v>3</v>
      </c>
      <c r="V857" s="28"/>
      <c r="W857" s="28"/>
      <c r="X857" s="28"/>
    </row>
    <row r="858" spans="1:24" ht="18.75" customHeight="1">
      <c r="A858" s="201"/>
      <c r="B858" s="187">
        <v>3691</v>
      </c>
      <c r="C858" s="38" t="s">
        <v>3828</v>
      </c>
      <c r="D858" s="28">
        <v>4128455725</v>
      </c>
      <c r="E858" s="28"/>
      <c r="F858" s="28"/>
      <c r="G858" s="28">
        <v>5</v>
      </c>
      <c r="H858" s="28">
        <v>5</v>
      </c>
      <c r="I858" s="28"/>
      <c r="J858" s="28">
        <v>15</v>
      </c>
      <c r="K858" s="28"/>
      <c r="L858" s="28"/>
      <c r="M858" s="28"/>
      <c r="N858" s="28"/>
      <c r="O858" s="28">
        <v>5</v>
      </c>
      <c r="P858" s="28">
        <v>5</v>
      </c>
      <c r="Q858" s="28"/>
      <c r="R858" s="28"/>
      <c r="S858" s="28"/>
      <c r="T858" s="28"/>
      <c r="U858" s="28"/>
      <c r="V858" s="28"/>
      <c r="W858" s="28"/>
      <c r="X858" s="28"/>
    </row>
    <row r="859" spans="1:24" ht="18.75" customHeight="1">
      <c r="A859" s="201"/>
      <c r="B859" s="187">
        <v>4449</v>
      </c>
      <c r="C859" s="38" t="s">
        <v>5860</v>
      </c>
      <c r="D859" s="28">
        <v>4128513302</v>
      </c>
      <c r="E859" s="28">
        <v>6</v>
      </c>
      <c r="F859" s="28"/>
      <c r="G859" s="28"/>
      <c r="H859" s="28"/>
      <c r="I859" s="28"/>
      <c r="J859" s="28">
        <v>5</v>
      </c>
      <c r="K859" s="28"/>
      <c r="L859" s="28"/>
      <c r="M859" s="28">
        <v>5</v>
      </c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</row>
    <row r="860" spans="1:24" ht="18.75" customHeight="1">
      <c r="A860" s="201"/>
      <c r="B860" s="187">
        <v>4601</v>
      </c>
      <c r="C860" s="38" t="s">
        <v>2534</v>
      </c>
      <c r="D860" s="28">
        <v>4128638226</v>
      </c>
      <c r="E860" s="28"/>
      <c r="F860" s="28"/>
      <c r="G860" s="28">
        <v>5</v>
      </c>
      <c r="H860" s="28">
        <v>5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</row>
    <row r="861" spans="1:24" ht="18.75" customHeight="1">
      <c r="A861" s="201"/>
      <c r="B861" s="187">
        <v>5495</v>
      </c>
      <c r="C861" s="38" t="s">
        <v>2561</v>
      </c>
      <c r="D861" s="28">
        <v>4128706050</v>
      </c>
      <c r="E861" s="28"/>
      <c r="F861" s="28"/>
      <c r="G861" s="28"/>
      <c r="H861" s="28">
        <v>10</v>
      </c>
      <c r="I861" s="28"/>
      <c r="J861" s="28"/>
      <c r="K861" s="28"/>
      <c r="L861" s="28"/>
      <c r="M861" s="28"/>
      <c r="N861" s="28"/>
      <c r="O861" s="28">
        <v>5</v>
      </c>
      <c r="P861" s="28">
        <v>5</v>
      </c>
      <c r="Q861" s="28"/>
      <c r="R861" s="28"/>
      <c r="S861" s="28"/>
      <c r="T861" s="28"/>
      <c r="U861" s="28"/>
      <c r="V861" s="28"/>
      <c r="W861" s="28"/>
      <c r="X861" s="28"/>
    </row>
    <row r="862" spans="1:24" ht="18.75" customHeight="1">
      <c r="A862" s="201"/>
      <c r="B862" s="187">
        <v>3222</v>
      </c>
      <c r="C862" s="38" t="s">
        <v>5861</v>
      </c>
      <c r="D862" s="28">
        <v>4128566890</v>
      </c>
      <c r="E862" s="28"/>
      <c r="F862" s="28"/>
      <c r="G862" s="28"/>
      <c r="H862" s="28">
        <v>5</v>
      </c>
      <c r="I862" s="28"/>
      <c r="J862" s="28"/>
      <c r="K862" s="28"/>
      <c r="L862" s="28"/>
      <c r="M862" s="28"/>
      <c r="N862" s="28"/>
      <c r="O862" s="28">
        <v>3</v>
      </c>
      <c r="P862" s="28"/>
      <c r="Q862" s="28"/>
      <c r="R862" s="28"/>
      <c r="S862" s="28"/>
      <c r="T862" s="28"/>
      <c r="U862" s="28"/>
      <c r="V862" s="28"/>
      <c r="W862" s="28"/>
      <c r="X862" s="28"/>
    </row>
    <row r="863" spans="1:24" ht="18.75" customHeight="1">
      <c r="A863" s="201"/>
      <c r="B863" s="187">
        <v>5750</v>
      </c>
      <c r="C863" s="38" t="s">
        <v>5862</v>
      </c>
      <c r="D863" s="28">
        <v>4128492859</v>
      </c>
      <c r="E863" s="28">
        <v>5</v>
      </c>
      <c r="F863" s="28"/>
      <c r="G863" s="28">
        <v>9</v>
      </c>
      <c r="H863" s="28">
        <v>5</v>
      </c>
      <c r="I863" s="28"/>
      <c r="J863" s="28">
        <v>6</v>
      </c>
      <c r="K863" s="28"/>
      <c r="L863" s="28"/>
      <c r="M863" s="28"/>
      <c r="N863" s="28"/>
      <c r="O863" s="28">
        <v>5</v>
      </c>
      <c r="P863" s="28">
        <v>9</v>
      </c>
      <c r="Q863" s="28"/>
      <c r="R863" s="28"/>
      <c r="S863" s="28"/>
      <c r="T863" s="28"/>
      <c r="U863" s="28"/>
      <c r="V863" s="28"/>
      <c r="W863" s="28"/>
      <c r="X863" s="28"/>
    </row>
    <row r="864" spans="1:24" ht="18.75" customHeight="1">
      <c r="A864" s="201"/>
      <c r="B864" s="187">
        <v>4641</v>
      </c>
      <c r="C864" s="38" t="s">
        <v>1565</v>
      </c>
      <c r="D864" s="28">
        <v>4128681893</v>
      </c>
      <c r="E864" s="28"/>
      <c r="F864" s="28"/>
      <c r="G864" s="28">
        <v>5</v>
      </c>
      <c r="H864" s="28">
        <v>5</v>
      </c>
      <c r="I864" s="28"/>
      <c r="J864" s="28"/>
      <c r="K864" s="28"/>
      <c r="L864" s="28"/>
      <c r="M864" s="28"/>
      <c r="N864" s="28"/>
      <c r="O864" s="28">
        <v>5</v>
      </c>
      <c r="P864" s="28">
        <v>3</v>
      </c>
      <c r="Q864" s="28"/>
      <c r="R864" s="28"/>
      <c r="S864" s="28"/>
      <c r="T864" s="28"/>
      <c r="U864" s="28"/>
      <c r="V864" s="28"/>
      <c r="W864" s="28"/>
      <c r="X864" s="28"/>
    </row>
    <row r="865" spans="1:24" ht="18.75" customHeight="1">
      <c r="A865" s="201"/>
      <c r="B865" s="187">
        <v>4554</v>
      </c>
      <c r="C865" s="38" t="s">
        <v>5863</v>
      </c>
      <c r="D865" s="28">
        <v>4128695886</v>
      </c>
      <c r="E865" s="28"/>
      <c r="F865" s="28"/>
      <c r="G865" s="28">
        <v>5</v>
      </c>
      <c r="H865" s="28">
        <v>10</v>
      </c>
      <c r="I865" s="28"/>
      <c r="J865" s="28">
        <v>5</v>
      </c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</row>
    <row r="866" spans="1:24" ht="18.75" customHeight="1">
      <c r="A866" s="201"/>
      <c r="B866" s="187">
        <v>4199</v>
      </c>
      <c r="C866" s="38" t="s">
        <v>3423</v>
      </c>
      <c r="D866" s="28">
        <v>4128673420</v>
      </c>
      <c r="E866" s="28"/>
      <c r="F866" s="28"/>
      <c r="G866" s="28">
        <v>5</v>
      </c>
      <c r="H866" s="28">
        <v>5</v>
      </c>
      <c r="I866" s="28"/>
      <c r="J866" s="28">
        <v>5</v>
      </c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28"/>
      <c r="T866" s="28"/>
      <c r="U866" s="28"/>
      <c r="V866" s="28"/>
      <c r="W866" s="28"/>
      <c r="X866" s="28"/>
    </row>
    <row r="867" spans="1:24" ht="18.75" customHeight="1">
      <c r="A867" s="201"/>
      <c r="B867" s="187">
        <v>5746</v>
      </c>
      <c r="C867" s="38" t="s">
        <v>5864</v>
      </c>
      <c r="D867" s="28">
        <v>4128492163</v>
      </c>
      <c r="E867" s="28">
        <v>10</v>
      </c>
      <c r="F867" s="28"/>
      <c r="G867" s="28">
        <v>10</v>
      </c>
      <c r="H867" s="28">
        <v>10</v>
      </c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10</v>
      </c>
      <c r="Q867" s="28"/>
      <c r="R867" s="28"/>
      <c r="S867" s="28"/>
      <c r="T867" s="28"/>
      <c r="U867" s="28"/>
      <c r="V867" s="28"/>
      <c r="W867" s="28"/>
      <c r="X867" s="28"/>
    </row>
    <row r="868" spans="1:24" ht="18.75" customHeight="1">
      <c r="A868" s="201"/>
      <c r="B868" s="187">
        <v>4180</v>
      </c>
      <c r="C868" s="38" t="s">
        <v>2070</v>
      </c>
      <c r="D868" s="28">
        <v>4128584928</v>
      </c>
      <c r="E868" s="28">
        <v>3</v>
      </c>
      <c r="F868" s="28"/>
      <c r="G868" s="28">
        <v>6</v>
      </c>
      <c r="H868" s="28">
        <v>3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</row>
    <row r="869" spans="1:24" ht="18.75" customHeight="1">
      <c r="A869" s="201"/>
      <c r="B869" s="187">
        <v>5161</v>
      </c>
      <c r="C869" s="38" t="s">
        <v>4397</v>
      </c>
      <c r="D869" s="28">
        <v>4128605391</v>
      </c>
      <c r="E869" s="28"/>
      <c r="F869" s="28"/>
      <c r="G869" s="28">
        <v>1</v>
      </c>
      <c r="H869" s="28">
        <v>6</v>
      </c>
      <c r="I869" s="28"/>
      <c r="J869" s="28"/>
      <c r="K869" s="28"/>
      <c r="L869" s="28"/>
      <c r="M869" s="28"/>
      <c r="N869" s="28"/>
      <c r="O869" s="28"/>
      <c r="P869" s="28">
        <v>2</v>
      </c>
      <c r="Q869" s="28"/>
      <c r="R869" s="28"/>
      <c r="S869" s="28"/>
      <c r="T869" s="28"/>
      <c r="U869" s="28"/>
      <c r="V869" s="28"/>
      <c r="W869" s="28"/>
      <c r="X869" s="28"/>
    </row>
    <row r="870" spans="1:24" ht="18.75" customHeight="1">
      <c r="A870" s="201"/>
      <c r="B870" s="187">
        <v>5176</v>
      </c>
      <c r="C870" s="38" t="s">
        <v>2071</v>
      </c>
      <c r="D870" s="28">
        <v>4128616249</v>
      </c>
      <c r="E870" s="28"/>
      <c r="F870" s="28"/>
      <c r="G870" s="28"/>
      <c r="H870" s="28">
        <v>8</v>
      </c>
      <c r="I870" s="28"/>
      <c r="J870" s="28">
        <v>5</v>
      </c>
      <c r="K870" s="28"/>
      <c r="L870" s="28"/>
      <c r="M870" s="28"/>
      <c r="N870" s="28"/>
      <c r="O870" s="28">
        <v>5</v>
      </c>
      <c r="P870" s="28"/>
      <c r="Q870" s="28"/>
      <c r="R870" s="28"/>
      <c r="S870" s="28"/>
      <c r="T870" s="28"/>
      <c r="U870" s="28"/>
      <c r="V870" s="28"/>
      <c r="W870" s="28"/>
      <c r="X870" s="28"/>
    </row>
    <row r="871" spans="1:24" ht="18.75" customHeight="1">
      <c r="A871" s="201"/>
      <c r="B871" s="187">
        <v>4217</v>
      </c>
      <c r="C871" s="38" t="s">
        <v>1960</v>
      </c>
      <c r="D871" s="28">
        <v>4128658129</v>
      </c>
      <c r="E871" s="28">
        <v>3</v>
      </c>
      <c r="F871" s="28"/>
      <c r="G871" s="28">
        <v>2</v>
      </c>
      <c r="H871" s="28">
        <v>6</v>
      </c>
      <c r="I871" s="28"/>
      <c r="J871" s="28">
        <v>4</v>
      </c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</row>
    <row r="872" spans="1:24" ht="18.75" customHeight="1">
      <c r="A872" s="201"/>
      <c r="B872" s="187">
        <v>3761</v>
      </c>
      <c r="C872" s="38" t="s">
        <v>5866</v>
      </c>
      <c r="D872" s="28">
        <v>4128643525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>
        <v>2</v>
      </c>
      <c r="P872" s="28">
        <v>10</v>
      </c>
      <c r="Q872" s="28"/>
      <c r="R872" s="28"/>
      <c r="S872" s="28"/>
      <c r="T872" s="28"/>
      <c r="U872" s="28"/>
      <c r="V872" s="28"/>
      <c r="W872" s="28"/>
      <c r="X872" s="28"/>
    </row>
    <row r="873" spans="1:24" ht="18.75" customHeight="1">
      <c r="A873" s="201"/>
      <c r="B873" s="187">
        <v>4553</v>
      </c>
      <c r="C873" s="38" t="s">
        <v>1971</v>
      </c>
      <c r="D873" s="28">
        <v>4128628317</v>
      </c>
      <c r="E873" s="28"/>
      <c r="F873" s="28"/>
      <c r="G873" s="28">
        <v>10</v>
      </c>
      <c r="H873" s="28">
        <v>5</v>
      </c>
      <c r="I873" s="28"/>
      <c r="J873" s="28">
        <v>5</v>
      </c>
      <c r="K873" s="28"/>
      <c r="L873" s="28"/>
      <c r="M873" s="28"/>
      <c r="N873" s="28"/>
      <c r="O873" s="28">
        <v>5</v>
      </c>
      <c r="P873" s="28"/>
      <c r="Q873" s="28"/>
      <c r="R873" s="28"/>
      <c r="S873" s="28"/>
      <c r="T873" s="28"/>
      <c r="U873" s="28"/>
      <c r="V873" s="28"/>
      <c r="W873" s="28"/>
      <c r="X873" s="28"/>
    </row>
    <row r="874" spans="1:24" ht="18.75" customHeight="1">
      <c r="A874" s="201"/>
      <c r="B874" s="187">
        <v>4275</v>
      </c>
      <c r="C874" s="38" t="s">
        <v>5867</v>
      </c>
      <c r="D874" s="28">
        <v>4128638633</v>
      </c>
      <c r="E874" s="28"/>
      <c r="F874" s="28"/>
      <c r="G874" s="28">
        <v>3</v>
      </c>
      <c r="H874" s="28"/>
      <c r="I874" s="28"/>
      <c r="J874" s="28"/>
      <c r="K874" s="28"/>
      <c r="L874" s="28"/>
      <c r="M874" s="28"/>
      <c r="N874" s="28"/>
      <c r="O874" s="28">
        <v>3</v>
      </c>
      <c r="P874" s="28">
        <v>6</v>
      </c>
      <c r="Q874" s="28"/>
      <c r="R874" s="28"/>
      <c r="S874" s="28"/>
      <c r="T874" s="28"/>
      <c r="U874" s="28"/>
      <c r="V874" s="28"/>
      <c r="W874" s="28"/>
      <c r="X874" s="28"/>
    </row>
    <row r="875" spans="1:24" ht="18.75" customHeight="1">
      <c r="A875" s="201"/>
      <c r="B875" s="187">
        <v>4068</v>
      </c>
      <c r="C875" s="38" t="s">
        <v>4398</v>
      </c>
      <c r="D875" s="28">
        <v>4128640969</v>
      </c>
      <c r="E875" s="28"/>
      <c r="F875" s="28"/>
      <c r="G875" s="28">
        <v>5</v>
      </c>
      <c r="H875" s="28">
        <v>5</v>
      </c>
      <c r="I875" s="28"/>
      <c r="J875" s="28"/>
      <c r="K875" s="28"/>
      <c r="L875" s="28"/>
      <c r="M875" s="28"/>
      <c r="N875" s="28"/>
      <c r="O875" s="28">
        <v>5</v>
      </c>
      <c r="P875" s="28"/>
      <c r="Q875" s="28"/>
      <c r="R875" s="28"/>
      <c r="S875" s="28"/>
      <c r="T875" s="28"/>
      <c r="U875" s="28"/>
      <c r="V875" s="28"/>
      <c r="W875" s="28"/>
      <c r="X875" s="28"/>
    </row>
    <row r="876" spans="1:24" ht="18.75" customHeight="1">
      <c r="A876" s="201"/>
      <c r="B876" s="187">
        <v>3311</v>
      </c>
      <c r="C876" s="38" t="s">
        <v>5242</v>
      </c>
      <c r="D876" s="28">
        <v>4128515854</v>
      </c>
      <c r="E876" s="28"/>
      <c r="F876" s="28"/>
      <c r="G876" s="28">
        <v>4</v>
      </c>
      <c r="H876" s="28"/>
      <c r="I876" s="28"/>
      <c r="J876" s="28"/>
      <c r="K876" s="28"/>
      <c r="L876" s="28"/>
      <c r="M876" s="28"/>
      <c r="N876" s="28"/>
      <c r="O876" s="28">
        <v>4</v>
      </c>
      <c r="P876" s="28">
        <v>4</v>
      </c>
      <c r="Q876" s="28"/>
      <c r="R876" s="28"/>
      <c r="S876" s="28"/>
      <c r="T876" s="28"/>
      <c r="U876" s="28"/>
      <c r="V876" s="28"/>
      <c r="W876" s="28"/>
      <c r="X876" s="28"/>
    </row>
    <row r="877" spans="1:24" ht="18.75" customHeight="1">
      <c r="A877" s="201"/>
      <c r="B877" s="187">
        <v>2817</v>
      </c>
      <c r="C877" s="38" t="s">
        <v>4093</v>
      </c>
      <c r="D877" s="28">
        <v>4128517018</v>
      </c>
      <c r="E877" s="28"/>
      <c r="F877" s="28"/>
      <c r="G877" s="28"/>
      <c r="H877" s="28"/>
      <c r="I877" s="28"/>
      <c r="J877" s="28">
        <v>10</v>
      </c>
      <c r="K877" s="28"/>
      <c r="L877" s="28"/>
      <c r="M877" s="28"/>
      <c r="N877" s="28"/>
      <c r="O877" s="28">
        <v>10</v>
      </c>
      <c r="P877" s="28">
        <v>5</v>
      </c>
      <c r="Q877" s="28"/>
      <c r="R877" s="28"/>
      <c r="S877" s="28"/>
      <c r="T877" s="28"/>
      <c r="U877" s="28"/>
      <c r="V877" s="28"/>
      <c r="W877" s="28"/>
      <c r="X877" s="28"/>
    </row>
    <row r="878" spans="1:24" ht="18.75" customHeight="1">
      <c r="A878" s="201"/>
      <c r="B878" s="187" t="s">
        <v>5852</v>
      </c>
      <c r="C878" s="38" t="s">
        <v>5868</v>
      </c>
      <c r="D878" s="28" t="s">
        <v>5869</v>
      </c>
      <c r="E878" s="28"/>
      <c r="F878" s="28"/>
      <c r="G878" s="28">
        <v>5</v>
      </c>
      <c r="H878" s="28">
        <v>5</v>
      </c>
      <c r="I878" s="28">
        <v>2</v>
      </c>
      <c r="J878" s="28">
        <v>5</v>
      </c>
      <c r="K878" s="28"/>
      <c r="L878" s="28"/>
      <c r="M878" s="28">
        <v>5</v>
      </c>
      <c r="N878" s="28">
        <v>5</v>
      </c>
      <c r="O878" s="28">
        <v>5</v>
      </c>
      <c r="P878" s="28">
        <v>5</v>
      </c>
      <c r="Q878" s="28"/>
      <c r="R878" s="28"/>
      <c r="S878" s="28"/>
      <c r="T878" s="28"/>
      <c r="U878" s="28"/>
      <c r="V878" s="28"/>
      <c r="W878" s="28"/>
      <c r="X878" s="28"/>
    </row>
    <row r="879" spans="1:24" ht="18.75" customHeight="1">
      <c r="A879" s="218"/>
      <c r="B879" s="240"/>
      <c r="C879" s="241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243" t="s">
        <v>5880</v>
      </c>
    </row>
    <row r="880" spans="1:24" ht="18.75" customHeight="1">
      <c r="A880" s="201"/>
      <c r="B880" s="187"/>
      <c r="C880" s="227" t="s">
        <v>5881</v>
      </c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</row>
    <row r="881" spans="1:24" ht="18.75" customHeight="1">
      <c r="A881" s="201"/>
      <c r="B881" s="187" t="s">
        <v>5892</v>
      </c>
      <c r="C881" s="38" t="s">
        <v>5023</v>
      </c>
      <c r="D881" s="28">
        <v>4477</v>
      </c>
      <c r="E881" s="28"/>
      <c r="F881" s="28"/>
      <c r="G881" s="28"/>
      <c r="H881" s="28"/>
      <c r="I881" s="28">
        <v>3</v>
      </c>
      <c r="J881" s="28">
        <v>5</v>
      </c>
      <c r="K881" s="28">
        <v>5</v>
      </c>
      <c r="L881" s="28"/>
      <c r="M881" s="28">
        <v>3</v>
      </c>
      <c r="N881" s="28"/>
      <c r="O881" s="28">
        <v>3</v>
      </c>
      <c r="P881" s="28"/>
      <c r="Q881" s="28"/>
      <c r="R881" s="28"/>
      <c r="S881" s="28"/>
      <c r="T881" s="28"/>
      <c r="U881" s="28"/>
      <c r="V881" s="28"/>
      <c r="W881" s="28"/>
      <c r="X881" s="28"/>
    </row>
    <row r="882" spans="1:24" ht="18.75" customHeight="1">
      <c r="A882" s="225" t="s">
        <v>5599</v>
      </c>
      <c r="B882" s="187" t="s">
        <v>5894</v>
      </c>
      <c r="C882" s="38" t="s">
        <v>4698</v>
      </c>
      <c r="D882" s="28">
        <v>5145</v>
      </c>
      <c r="E882" s="28"/>
      <c r="F882" s="28"/>
      <c r="G882" s="28"/>
      <c r="H882" s="28">
        <v>5</v>
      </c>
      <c r="I882" s="28">
        <v>3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</row>
    <row r="883" spans="1:24" ht="18.75" customHeight="1">
      <c r="A883" s="225" t="s">
        <v>5893</v>
      </c>
      <c r="B883" s="187" t="s">
        <v>5896</v>
      </c>
      <c r="C883" s="38" t="s">
        <v>5895</v>
      </c>
      <c r="D883" s="28">
        <v>5147</v>
      </c>
      <c r="E883" s="28"/>
      <c r="F883" s="28"/>
      <c r="G883" s="28"/>
      <c r="H883" s="28">
        <v>10</v>
      </c>
      <c r="I883" s="28">
        <v>2</v>
      </c>
      <c r="J883" s="28"/>
      <c r="K883" s="28"/>
      <c r="L883" s="28"/>
      <c r="M883" s="28"/>
      <c r="N883" s="28"/>
      <c r="O883" s="28">
        <v>5</v>
      </c>
      <c r="P883" s="28">
        <v>10</v>
      </c>
      <c r="Q883" s="28"/>
      <c r="R883" s="28"/>
      <c r="S883" s="28"/>
      <c r="T883" s="28"/>
      <c r="U883" s="28"/>
      <c r="V883" s="28"/>
      <c r="W883" s="28"/>
      <c r="X883" s="28"/>
    </row>
    <row r="884" spans="1:24" ht="18.75" customHeight="1">
      <c r="A884" s="201"/>
      <c r="B884" s="187" t="s">
        <v>4313</v>
      </c>
      <c r="C884" s="38" t="s">
        <v>5897</v>
      </c>
      <c r="D884" s="28">
        <v>18</v>
      </c>
      <c r="E884" s="28"/>
      <c r="F884" s="28"/>
      <c r="G884" s="28">
        <v>4</v>
      </c>
      <c r="H884" s="28">
        <v>5</v>
      </c>
      <c r="I884" s="28">
        <v>2</v>
      </c>
      <c r="J884" s="28"/>
      <c r="K884" s="28"/>
      <c r="L884" s="28"/>
      <c r="M884" s="28"/>
      <c r="N884" s="28"/>
      <c r="O884" s="28">
        <v>2</v>
      </c>
      <c r="P884" s="28"/>
      <c r="Q884" s="28"/>
      <c r="R884" s="28"/>
      <c r="S884" s="28"/>
      <c r="T884" s="28"/>
      <c r="U884" s="28"/>
      <c r="V884" s="28"/>
      <c r="W884" s="28"/>
      <c r="X884" s="28"/>
    </row>
    <row r="885" spans="1:24" ht="18.75" customHeight="1">
      <c r="A885" s="201"/>
      <c r="B885" s="187">
        <v>3941</v>
      </c>
      <c r="C885" s="38" t="s">
        <v>4406</v>
      </c>
      <c r="D885" s="28">
        <v>4128701995</v>
      </c>
      <c r="E885" s="28"/>
      <c r="F885" s="28"/>
      <c r="G885" s="28"/>
      <c r="H885" s="28">
        <v>10</v>
      </c>
      <c r="I885" s="28"/>
      <c r="J885" s="28"/>
      <c r="K885" s="28"/>
      <c r="L885" s="28"/>
      <c r="M885" s="28"/>
      <c r="N885" s="28"/>
      <c r="O885" s="28">
        <v>3</v>
      </c>
      <c r="P885" s="28"/>
      <c r="Q885" s="28"/>
      <c r="R885" s="28"/>
      <c r="S885" s="28"/>
      <c r="T885" s="28"/>
      <c r="U885" s="28"/>
      <c r="V885" s="28"/>
      <c r="W885" s="28"/>
      <c r="X885" s="28"/>
    </row>
    <row r="886" spans="1:24" ht="18.75" customHeight="1">
      <c r="A886" s="201"/>
      <c r="B886" s="187">
        <v>3303</v>
      </c>
      <c r="C886" s="38" t="s">
        <v>5898</v>
      </c>
      <c r="D886" s="28">
        <v>4128615220</v>
      </c>
      <c r="E886" s="28">
        <v>3</v>
      </c>
      <c r="F886" s="28"/>
      <c r="G886" s="28"/>
      <c r="H886" s="28">
        <v>5</v>
      </c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</row>
    <row r="887" spans="1:24" ht="18.75" customHeight="1">
      <c r="A887" s="201"/>
      <c r="B887" s="187">
        <v>1661</v>
      </c>
      <c r="C887" s="38" t="s">
        <v>4419</v>
      </c>
      <c r="D887" s="28">
        <v>4128721388</v>
      </c>
      <c r="E887" s="28"/>
      <c r="F887" s="28"/>
      <c r="G887" s="28">
        <v>5</v>
      </c>
      <c r="H887" s="28">
        <v>10</v>
      </c>
      <c r="I887" s="28"/>
      <c r="J887" s="28"/>
      <c r="K887" s="28"/>
      <c r="L887" s="28"/>
      <c r="M887" s="28"/>
      <c r="N887" s="28"/>
      <c r="O887" s="28">
        <v>10</v>
      </c>
      <c r="P887" s="28">
        <v>10</v>
      </c>
      <c r="Q887" s="28"/>
      <c r="R887" s="28"/>
      <c r="S887" s="28"/>
      <c r="T887" s="28"/>
      <c r="U887" s="28"/>
      <c r="V887" s="28"/>
      <c r="W887" s="28"/>
      <c r="X887" s="28"/>
    </row>
    <row r="888" spans="1:24" ht="18.75" customHeight="1">
      <c r="A888" s="201"/>
      <c r="B888" s="187">
        <v>5366</v>
      </c>
      <c r="C888" s="38" t="s">
        <v>2096</v>
      </c>
      <c r="D888" s="28">
        <v>4128702979</v>
      </c>
      <c r="E888" s="28"/>
      <c r="F888" s="28"/>
      <c r="G888" s="28">
        <v>10</v>
      </c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</row>
    <row r="889" spans="1:24" ht="18.75" customHeight="1">
      <c r="A889" s="201"/>
      <c r="B889" s="187">
        <v>3653</v>
      </c>
      <c r="C889" s="38" t="s">
        <v>5927</v>
      </c>
      <c r="D889" s="28">
        <v>4128705460</v>
      </c>
      <c r="E889" s="28"/>
      <c r="F889" s="28"/>
      <c r="G889" s="28">
        <v>10</v>
      </c>
      <c r="H889" s="28">
        <v>10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</row>
    <row r="890" spans="1:24" ht="18.75" customHeight="1">
      <c r="A890" s="201"/>
      <c r="B890" s="187">
        <v>5698</v>
      </c>
      <c r="C890" s="38" t="s">
        <v>5928</v>
      </c>
      <c r="D890" s="28">
        <v>4128488437</v>
      </c>
      <c r="E890" s="28">
        <v>3</v>
      </c>
      <c r="F890" s="28">
        <v>3</v>
      </c>
      <c r="G890" s="28">
        <v>5</v>
      </c>
      <c r="H890" s="28">
        <v>8</v>
      </c>
      <c r="I890" s="28"/>
      <c r="J890" s="28"/>
      <c r="K890" s="28"/>
      <c r="L890" s="28"/>
      <c r="M890" s="28"/>
      <c r="N890" s="28"/>
      <c r="O890" s="28">
        <v>5</v>
      </c>
      <c r="P890" s="28">
        <v>5</v>
      </c>
      <c r="Q890" s="28"/>
      <c r="R890" s="28"/>
      <c r="S890" s="28"/>
      <c r="T890" s="28"/>
      <c r="U890" s="28"/>
      <c r="V890" s="28"/>
      <c r="W890" s="28"/>
      <c r="X890" s="28"/>
    </row>
    <row r="891" spans="1:24" ht="18.75" customHeight="1">
      <c r="A891" s="201"/>
      <c r="B891" s="187">
        <v>5727</v>
      </c>
      <c r="C891" s="38" t="s">
        <v>5929</v>
      </c>
      <c r="D891" s="28">
        <v>4128490258</v>
      </c>
      <c r="E891" s="28"/>
      <c r="F891" s="28"/>
      <c r="G891" s="28"/>
      <c r="H891" s="28">
        <v>6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</row>
    <row r="892" spans="1:24" ht="18.75" customHeight="1">
      <c r="A892" s="216" t="s">
        <v>5899</v>
      </c>
      <c r="B892" s="187">
        <v>2412</v>
      </c>
      <c r="C892" s="38" t="s">
        <v>4491</v>
      </c>
      <c r="D892" s="28">
        <v>4128657855</v>
      </c>
      <c r="E892" s="28"/>
      <c r="F892" s="28"/>
      <c r="G892" s="28">
        <v>2</v>
      </c>
      <c r="H892" s="28">
        <v>8</v>
      </c>
      <c r="I892" s="28"/>
      <c r="J892" s="28"/>
      <c r="K892" s="28"/>
      <c r="L892" s="28"/>
      <c r="M892" s="28"/>
      <c r="N892" s="28"/>
      <c r="O892" s="28">
        <v>3</v>
      </c>
      <c r="P892" s="28"/>
      <c r="Q892" s="28"/>
      <c r="R892" s="28"/>
      <c r="S892" s="28"/>
      <c r="T892" s="28"/>
      <c r="U892" s="28"/>
      <c r="V892" s="28"/>
      <c r="W892" s="28"/>
      <c r="X892" s="28"/>
    </row>
    <row r="893" spans="1:24" ht="18.75" customHeight="1">
      <c r="A893" s="216" t="s">
        <v>5183</v>
      </c>
      <c r="B893" s="187">
        <v>5453</v>
      </c>
      <c r="C893" s="38" t="s">
        <v>5900</v>
      </c>
      <c r="D893" s="28">
        <v>4128713226</v>
      </c>
      <c r="E893" s="28"/>
      <c r="F893" s="28"/>
      <c r="G893" s="28">
        <v>5</v>
      </c>
      <c r="H893" s="28">
        <v>5</v>
      </c>
      <c r="I893" s="28"/>
      <c r="J893" s="28">
        <v>3</v>
      </c>
      <c r="K893" s="28"/>
      <c r="L893" s="28"/>
      <c r="M893" s="28"/>
      <c r="N893" s="28"/>
      <c r="O893" s="28"/>
      <c r="P893" s="28">
        <v>3</v>
      </c>
      <c r="Q893" s="28"/>
      <c r="R893" s="28"/>
      <c r="S893" s="28"/>
      <c r="T893" s="28"/>
      <c r="U893" s="28"/>
      <c r="V893" s="28"/>
      <c r="W893" s="28"/>
      <c r="X893" s="28"/>
    </row>
    <row r="894" spans="1:24" ht="18.75" customHeight="1">
      <c r="A894" s="201"/>
      <c r="B894" s="187">
        <v>2189</v>
      </c>
      <c r="C894" s="38" t="s">
        <v>4494</v>
      </c>
      <c r="D894" s="28">
        <v>4128520797</v>
      </c>
      <c r="E894" s="28"/>
      <c r="F894" s="28"/>
      <c r="G894" s="28">
        <v>5</v>
      </c>
      <c r="H894" s="28">
        <v>5</v>
      </c>
      <c r="I894" s="28"/>
      <c r="J894" s="28"/>
      <c r="K894" s="28"/>
      <c r="L894" s="28"/>
      <c r="M894" s="28"/>
      <c r="N894" s="28"/>
      <c r="O894" s="28">
        <v>10</v>
      </c>
      <c r="P894" s="28"/>
      <c r="Q894" s="28"/>
      <c r="R894" s="28"/>
      <c r="S894" s="28"/>
      <c r="T894" s="28"/>
      <c r="U894" s="28"/>
      <c r="V894" s="28"/>
      <c r="W894" s="28"/>
      <c r="X894" s="28"/>
    </row>
    <row r="895" spans="1:24" ht="18.75" customHeight="1">
      <c r="A895" s="201"/>
      <c r="B895" s="187">
        <v>2164</v>
      </c>
      <c r="C895" s="38" t="s">
        <v>5901</v>
      </c>
      <c r="D895" s="28">
        <v>4128733409</v>
      </c>
      <c r="E895" s="28"/>
      <c r="F895" s="28"/>
      <c r="G895" s="28">
        <v>3</v>
      </c>
      <c r="H895" s="28">
        <v>3</v>
      </c>
      <c r="I895" s="28"/>
      <c r="J895" s="28"/>
      <c r="K895" s="28"/>
      <c r="L895" s="28"/>
      <c r="M895" s="28"/>
      <c r="N895" s="28"/>
      <c r="O895" s="28">
        <v>10</v>
      </c>
      <c r="P895" s="28"/>
      <c r="Q895" s="28"/>
      <c r="R895" s="28"/>
      <c r="S895" s="28"/>
      <c r="T895" s="28"/>
      <c r="U895" s="28"/>
      <c r="V895" s="28"/>
      <c r="W895" s="28"/>
      <c r="X895" s="28"/>
    </row>
    <row r="896" spans="1:24" ht="18.75" customHeight="1">
      <c r="A896" s="201"/>
      <c r="B896" s="187">
        <v>2430</v>
      </c>
      <c r="C896" s="38" t="s">
        <v>4492</v>
      </c>
      <c r="D896" s="28">
        <v>4128634837</v>
      </c>
      <c r="E896" s="28"/>
      <c r="F896" s="28"/>
      <c r="G896" s="28">
        <v>5</v>
      </c>
      <c r="H896" s="28">
        <v>5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</row>
    <row r="897" spans="1:24" ht="18.75" customHeight="1">
      <c r="A897" s="201"/>
      <c r="B897" s="187">
        <v>2144</v>
      </c>
      <c r="C897" s="38" t="s">
        <v>5902</v>
      </c>
      <c r="D897" s="28">
        <v>4128499855</v>
      </c>
      <c r="E897" s="28"/>
      <c r="F897" s="28"/>
      <c r="G897" s="28">
        <v>5</v>
      </c>
      <c r="H897" s="28">
        <v>5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28"/>
      <c r="T897" s="28"/>
      <c r="U897" s="28"/>
      <c r="V897" s="28"/>
      <c r="W897" s="28"/>
      <c r="X897" s="28"/>
    </row>
    <row r="898" spans="1:24" ht="18.75" customHeight="1">
      <c r="A898" s="201"/>
      <c r="B898" s="187">
        <v>2524</v>
      </c>
      <c r="C898" s="38" t="s">
        <v>4497</v>
      </c>
      <c r="D898" s="28">
        <v>4128450308</v>
      </c>
      <c r="E898" s="28"/>
      <c r="F898" s="28"/>
      <c r="G898" s="28">
        <v>2</v>
      </c>
      <c r="H898" s="28">
        <v>6</v>
      </c>
      <c r="I898" s="28"/>
      <c r="J898" s="28">
        <v>3</v>
      </c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</row>
    <row r="899" spans="1:24" ht="18.75" customHeight="1">
      <c r="A899" s="201"/>
      <c r="B899" s="187">
        <v>2542</v>
      </c>
      <c r="C899" s="38" t="s">
        <v>4126</v>
      </c>
      <c r="D899" s="28">
        <v>4128500521</v>
      </c>
      <c r="E899" s="28"/>
      <c r="F899" s="28"/>
      <c r="G899" s="28"/>
      <c r="H899" s="28">
        <v>10</v>
      </c>
      <c r="I899" s="28"/>
      <c r="J899" s="28">
        <v>5</v>
      </c>
      <c r="K899" s="28"/>
      <c r="L899" s="28"/>
      <c r="M899" s="28"/>
      <c r="N899" s="28"/>
      <c r="O899" s="28">
        <v>6</v>
      </c>
      <c r="P899" s="28">
        <v>5</v>
      </c>
      <c r="Q899" s="28"/>
      <c r="R899" s="28"/>
      <c r="S899" s="28"/>
      <c r="T899" s="28"/>
      <c r="U899" s="28"/>
      <c r="V899" s="28"/>
      <c r="W899" s="28"/>
      <c r="X899" s="28"/>
    </row>
    <row r="900" spans="1:24" ht="18.75" customHeight="1">
      <c r="A900" s="201"/>
      <c r="B900" s="187">
        <v>2098</v>
      </c>
      <c r="C900" s="38" t="s">
        <v>4909</v>
      </c>
      <c r="D900" s="28">
        <v>4128653737</v>
      </c>
      <c r="E900" s="28"/>
      <c r="F900" s="28"/>
      <c r="G900" s="28">
        <v>5</v>
      </c>
      <c r="H900" s="28">
        <v>6</v>
      </c>
      <c r="I900" s="28"/>
      <c r="J900" s="28"/>
      <c r="K900" s="28"/>
      <c r="L900" s="28"/>
      <c r="M900" s="28"/>
      <c r="N900" s="28"/>
      <c r="O900" s="28"/>
      <c r="P900" s="28">
        <v>5</v>
      </c>
      <c r="Q900" s="28"/>
      <c r="R900" s="28"/>
      <c r="S900" s="28"/>
      <c r="T900" s="28"/>
      <c r="U900" s="28"/>
      <c r="V900" s="28"/>
      <c r="W900" s="28"/>
      <c r="X900" s="28"/>
    </row>
    <row r="901" spans="1:24" ht="18.75" customHeight="1">
      <c r="A901" s="201"/>
      <c r="B901" s="187" t="s">
        <v>4313</v>
      </c>
      <c r="C901" s="38" t="s">
        <v>5903</v>
      </c>
      <c r="D901" s="28" t="s">
        <v>5152</v>
      </c>
      <c r="E901" s="28"/>
      <c r="F901" s="28"/>
      <c r="G901" s="28">
        <v>4</v>
      </c>
      <c r="H901" s="28">
        <v>3</v>
      </c>
      <c r="I901" s="28">
        <v>4</v>
      </c>
      <c r="J901" s="28"/>
      <c r="K901" s="28"/>
      <c r="L901" s="28"/>
      <c r="M901" s="28">
        <v>2</v>
      </c>
      <c r="N901" s="28">
        <v>2</v>
      </c>
      <c r="O901" s="28">
        <v>2</v>
      </c>
      <c r="P901" s="28"/>
      <c r="Q901" s="28"/>
      <c r="R901" s="28"/>
      <c r="S901" s="28"/>
      <c r="T901" s="28"/>
      <c r="U901" s="28"/>
      <c r="V901" s="28"/>
      <c r="W901" s="28"/>
      <c r="X901" s="28"/>
    </row>
    <row r="902" spans="1:24" ht="18.75" customHeight="1">
      <c r="A902" s="201"/>
      <c r="B902" s="187" t="s">
        <v>5905</v>
      </c>
      <c r="C902" s="38" t="s">
        <v>5904</v>
      </c>
      <c r="D902" s="28">
        <v>5417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>
        <v>6</v>
      </c>
      <c r="T902" s="28"/>
      <c r="U902" s="28"/>
      <c r="V902" s="28"/>
      <c r="W902" s="28"/>
      <c r="X902" s="28"/>
    </row>
    <row r="903" spans="1:24" ht="18.75" customHeight="1">
      <c r="A903" s="201"/>
      <c r="B903" s="187">
        <v>2116</v>
      </c>
      <c r="C903" s="38" t="s">
        <v>4495</v>
      </c>
      <c r="D903" s="28">
        <v>4128640137</v>
      </c>
      <c r="E903" s="28"/>
      <c r="F903" s="28"/>
      <c r="G903" s="28"/>
      <c r="H903" s="28">
        <v>10</v>
      </c>
      <c r="I903" s="28"/>
      <c r="J903" s="28"/>
      <c r="K903" s="28"/>
      <c r="L903" s="28"/>
      <c r="M903" s="28"/>
      <c r="N903" s="28"/>
      <c r="O903" s="28">
        <v>5</v>
      </c>
      <c r="P903" s="28">
        <v>10</v>
      </c>
      <c r="Q903" s="28"/>
      <c r="R903" s="28"/>
      <c r="S903" s="28"/>
      <c r="T903" s="28"/>
      <c r="U903" s="28"/>
      <c r="V903" s="28"/>
      <c r="W903" s="28"/>
      <c r="X903" s="28"/>
    </row>
    <row r="904" spans="1:24" ht="18.75" customHeight="1">
      <c r="A904" s="201"/>
      <c r="B904" s="187">
        <v>3500</v>
      </c>
      <c r="C904" s="38" t="s">
        <v>2011</v>
      </c>
      <c r="D904" s="28">
        <v>4128636425</v>
      </c>
      <c r="E904" s="28">
        <v>2</v>
      </c>
      <c r="F904" s="28"/>
      <c r="G904" s="28"/>
      <c r="H904" s="28">
        <v>5</v>
      </c>
      <c r="I904" s="28"/>
      <c r="J904" s="28"/>
      <c r="K904" s="28"/>
      <c r="L904" s="28"/>
      <c r="M904" s="28">
        <v>5</v>
      </c>
      <c r="N904" s="28"/>
      <c r="O904" s="28">
        <v>5</v>
      </c>
      <c r="P904" s="28"/>
      <c r="Q904" s="28"/>
      <c r="R904" s="28"/>
      <c r="S904" s="28"/>
      <c r="T904" s="28"/>
      <c r="U904" s="28"/>
      <c r="V904" s="28"/>
      <c r="W904" s="28"/>
      <c r="X904" s="28"/>
    </row>
    <row r="905" spans="1:24" ht="18.75" customHeight="1">
      <c r="A905" s="201"/>
      <c r="B905" s="187">
        <v>1608</v>
      </c>
      <c r="C905" s="38" t="s">
        <v>3066</v>
      </c>
      <c r="D905" s="28">
        <v>4128532117</v>
      </c>
      <c r="E905" s="28"/>
      <c r="F905" s="28"/>
      <c r="G905" s="28">
        <v>10</v>
      </c>
      <c r="H905" s="28">
        <v>15</v>
      </c>
      <c r="I905" s="28"/>
      <c r="J905" s="28"/>
      <c r="K905" s="28"/>
      <c r="L905" s="28"/>
      <c r="M905" s="28">
        <v>10</v>
      </c>
      <c r="N905" s="28"/>
      <c r="O905" s="28">
        <v>10</v>
      </c>
      <c r="P905" s="28">
        <v>5</v>
      </c>
      <c r="Q905" s="28"/>
      <c r="R905" s="28"/>
      <c r="S905" s="28"/>
      <c r="T905" s="28"/>
      <c r="U905" s="28"/>
      <c r="V905" s="28"/>
      <c r="W905" s="28"/>
      <c r="X905" s="28"/>
    </row>
    <row r="906" spans="1:24" ht="18.75" customHeight="1">
      <c r="A906" s="201"/>
      <c r="B906" s="187" t="s">
        <v>5906</v>
      </c>
      <c r="C906" s="38" t="s">
        <v>5907</v>
      </c>
      <c r="D906" s="28">
        <v>5140</v>
      </c>
      <c r="E906" s="28"/>
      <c r="F906" s="28"/>
      <c r="G906" s="28"/>
      <c r="H906" s="28">
        <v>4</v>
      </c>
      <c r="I906" s="28">
        <v>2</v>
      </c>
      <c r="J906" s="28"/>
      <c r="K906" s="28"/>
      <c r="L906" s="28"/>
      <c r="M906" s="28"/>
      <c r="N906" s="28"/>
      <c r="O906" s="28">
        <v>2</v>
      </c>
      <c r="P906" s="28"/>
      <c r="Q906" s="28"/>
      <c r="R906" s="28"/>
      <c r="S906" s="28"/>
      <c r="T906" s="28"/>
      <c r="U906" s="28"/>
      <c r="V906" s="28"/>
      <c r="W906" s="28"/>
      <c r="X906" s="28"/>
    </row>
    <row r="907" spans="1:24" ht="18.75" customHeight="1">
      <c r="A907" s="201"/>
      <c r="B907" s="187" t="s">
        <v>5908</v>
      </c>
      <c r="C907" s="38" t="s">
        <v>5909</v>
      </c>
      <c r="D907" s="28">
        <v>4610</v>
      </c>
      <c r="E907" s="28"/>
      <c r="F907" s="28"/>
      <c r="G907" s="28">
        <v>6</v>
      </c>
      <c r="H907" s="28">
        <v>10</v>
      </c>
      <c r="I907" s="28"/>
      <c r="J907" s="28"/>
      <c r="K907" s="28"/>
      <c r="L907" s="28"/>
      <c r="M907" s="28">
        <v>6</v>
      </c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</row>
    <row r="908" spans="1:24" ht="18.75" customHeight="1">
      <c r="A908" s="201"/>
      <c r="B908" s="187" t="s">
        <v>5930</v>
      </c>
      <c r="C908" s="38" t="s">
        <v>5023</v>
      </c>
      <c r="D908" s="28">
        <v>4747</v>
      </c>
      <c r="E908" s="28"/>
      <c r="F908" s="28"/>
      <c r="G908" s="28"/>
      <c r="H908" s="28">
        <v>6</v>
      </c>
      <c r="I908" s="28">
        <v>6</v>
      </c>
      <c r="J908" s="28">
        <v>6</v>
      </c>
      <c r="K908" s="28">
        <v>6</v>
      </c>
      <c r="L908" s="28">
        <v>6</v>
      </c>
      <c r="M908" s="28">
        <v>6</v>
      </c>
      <c r="N908" s="28">
        <v>6</v>
      </c>
      <c r="O908" s="28">
        <v>6</v>
      </c>
      <c r="P908" s="28">
        <v>6</v>
      </c>
      <c r="Q908" s="28"/>
      <c r="R908" s="28"/>
      <c r="S908" s="28"/>
      <c r="T908" s="28"/>
      <c r="U908" s="28"/>
      <c r="V908" s="28"/>
      <c r="W908" s="28"/>
      <c r="X908" s="28"/>
    </row>
    <row r="909" spans="1:24" ht="18.75" customHeight="1">
      <c r="A909" s="201"/>
      <c r="B909" s="187"/>
      <c r="C909" s="179" t="s">
        <v>5882</v>
      </c>
      <c r="D909" s="1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179" t="s">
        <v>5882</v>
      </c>
    </row>
    <row r="910" spans="1:24" ht="18.75" customHeight="1">
      <c r="A910" s="201"/>
      <c r="B910" s="187">
        <v>5751</v>
      </c>
      <c r="C910" s="38" t="s">
        <v>5883</v>
      </c>
      <c r="D910" s="28">
        <v>4128493490</v>
      </c>
      <c r="E910" s="28">
        <v>5</v>
      </c>
      <c r="F910" s="28">
        <v>3</v>
      </c>
      <c r="G910" s="28">
        <v>5</v>
      </c>
      <c r="H910" s="28">
        <v>5</v>
      </c>
      <c r="I910" s="28"/>
      <c r="J910" s="28"/>
      <c r="K910" s="28"/>
      <c r="L910" s="28"/>
      <c r="M910" s="28">
        <v>5</v>
      </c>
      <c r="N910" s="28"/>
      <c r="O910" s="28">
        <v>5</v>
      </c>
      <c r="P910" s="28">
        <v>5</v>
      </c>
      <c r="Q910" s="28"/>
      <c r="R910" s="28"/>
      <c r="S910" s="28"/>
      <c r="T910" s="28"/>
      <c r="U910" s="28"/>
      <c r="V910" s="28"/>
      <c r="W910" s="28"/>
      <c r="X910" s="28"/>
    </row>
    <row r="911" spans="1:24" ht="18.75" customHeight="1">
      <c r="A911" s="201"/>
      <c r="B911" s="187">
        <v>5158</v>
      </c>
      <c r="C911" s="38" t="s">
        <v>5064</v>
      </c>
      <c r="D911" s="28">
        <v>4128569413</v>
      </c>
      <c r="E911" s="34"/>
      <c r="F911" s="34"/>
      <c r="G911" s="34"/>
      <c r="H911" s="28">
        <v>20</v>
      </c>
      <c r="I911" s="28"/>
      <c r="J911" s="28"/>
      <c r="K911" s="28"/>
      <c r="L911" s="28"/>
      <c r="M911" s="28"/>
      <c r="N911" s="28"/>
      <c r="O911" s="28"/>
      <c r="P911" s="28">
        <v>20</v>
      </c>
      <c r="Q911" s="28"/>
      <c r="R911" s="28"/>
      <c r="S911" s="28"/>
      <c r="T911" s="28"/>
      <c r="U911" s="28"/>
      <c r="V911" s="28"/>
      <c r="W911" s="28"/>
      <c r="X911" s="28"/>
    </row>
    <row r="912" spans="1:24" ht="18.75" customHeight="1">
      <c r="A912" s="201"/>
      <c r="B912" s="187">
        <v>5522</v>
      </c>
      <c r="C912" s="38" t="s">
        <v>2833</v>
      </c>
      <c r="D912" s="28">
        <v>4128560240</v>
      </c>
      <c r="E912" s="34"/>
      <c r="F912" s="34"/>
      <c r="G912" s="28">
        <v>10</v>
      </c>
      <c r="H912" s="28">
        <v>5</v>
      </c>
      <c r="I912" s="28"/>
      <c r="J912" s="28"/>
      <c r="K912" s="28"/>
      <c r="L912" s="28"/>
      <c r="M912" s="28">
        <v>7</v>
      </c>
      <c r="N912" s="28"/>
      <c r="O912" s="28"/>
      <c r="P912" s="28">
        <v>10</v>
      </c>
      <c r="Q912" s="28"/>
      <c r="R912" s="28"/>
      <c r="S912" s="28"/>
      <c r="T912" s="28"/>
      <c r="U912" s="28"/>
      <c r="V912" s="28"/>
      <c r="W912" s="28"/>
      <c r="X912" s="28"/>
    </row>
    <row r="913" spans="1:24" ht="18.75" customHeight="1">
      <c r="A913" s="201"/>
      <c r="B913" s="187">
        <v>4814</v>
      </c>
      <c r="C913" s="38" t="s">
        <v>2996</v>
      </c>
      <c r="D913" s="28">
        <v>4128571650</v>
      </c>
      <c r="E913" s="34"/>
      <c r="F913" s="34"/>
      <c r="G913" s="28">
        <v>5</v>
      </c>
      <c r="H913" s="28">
        <v>10</v>
      </c>
      <c r="I913" s="28"/>
      <c r="J913" s="28"/>
      <c r="K913" s="28"/>
      <c r="L913" s="28"/>
      <c r="M913" s="28"/>
      <c r="N913" s="28"/>
      <c r="O913" s="28"/>
      <c r="P913" s="28">
        <v>15</v>
      </c>
      <c r="Q913" s="28"/>
      <c r="R913" s="28"/>
      <c r="S913" s="28"/>
      <c r="T913" s="28"/>
      <c r="U913" s="28"/>
      <c r="V913" s="28"/>
      <c r="W913" s="28"/>
      <c r="X913" s="28"/>
    </row>
    <row r="914" spans="1:24" ht="18.75" customHeight="1">
      <c r="A914" s="201"/>
      <c r="B914" s="187">
        <v>4282</v>
      </c>
      <c r="C914" s="38" t="s">
        <v>5051</v>
      </c>
      <c r="D914" s="28">
        <v>4128569728</v>
      </c>
      <c r="E914" s="34"/>
      <c r="F914" s="34"/>
      <c r="G914" s="28">
        <v>5</v>
      </c>
      <c r="H914" s="28">
        <v>5</v>
      </c>
      <c r="I914" s="28"/>
      <c r="J914" s="28"/>
      <c r="K914" s="28"/>
      <c r="L914" s="28"/>
      <c r="M914" s="28">
        <v>5</v>
      </c>
      <c r="N914" s="28"/>
      <c r="O914" s="28"/>
      <c r="P914" s="28">
        <v>5</v>
      </c>
      <c r="Q914" s="28"/>
      <c r="R914" s="28"/>
      <c r="S914" s="28"/>
      <c r="T914" s="28"/>
      <c r="U914" s="28"/>
      <c r="V914" s="28"/>
      <c r="W914" s="28"/>
      <c r="X914" s="28"/>
    </row>
    <row r="915" spans="1:24" ht="18.75" customHeight="1">
      <c r="A915" s="201"/>
      <c r="B915" s="187">
        <v>5056</v>
      </c>
      <c r="C915" s="38" t="s">
        <v>4555</v>
      </c>
      <c r="D915" s="28">
        <v>4128633522</v>
      </c>
      <c r="E915" s="34"/>
      <c r="F915" s="34"/>
      <c r="G915" s="34"/>
      <c r="H915" s="28">
        <v>20</v>
      </c>
      <c r="I915" s="28"/>
      <c r="J915" s="28"/>
      <c r="K915" s="28"/>
      <c r="L915" s="28"/>
      <c r="M915" s="28">
        <v>5</v>
      </c>
      <c r="N915" s="28"/>
      <c r="O915" s="28"/>
      <c r="P915" s="28">
        <v>10</v>
      </c>
      <c r="Q915" s="28"/>
      <c r="R915" s="28"/>
      <c r="S915" s="28"/>
      <c r="T915" s="28"/>
      <c r="U915" s="28"/>
      <c r="V915" s="28"/>
      <c r="W915" s="28"/>
      <c r="X915" s="28"/>
    </row>
    <row r="916" spans="1:24" ht="18.75" customHeight="1">
      <c r="A916" s="201"/>
      <c r="B916" s="187">
        <v>3615</v>
      </c>
      <c r="C916" s="38" t="s">
        <v>301</v>
      </c>
      <c r="D916" s="28">
        <v>4128590482</v>
      </c>
      <c r="E916" s="34"/>
      <c r="F916" s="34"/>
      <c r="G916" s="28">
        <v>5</v>
      </c>
      <c r="H916" s="28">
        <v>10</v>
      </c>
      <c r="I916" s="28"/>
      <c r="J916" s="28"/>
      <c r="K916" s="28"/>
      <c r="L916" s="28"/>
      <c r="M916" s="28">
        <v>10</v>
      </c>
      <c r="N916" s="28"/>
      <c r="O916" s="28"/>
      <c r="P916" s="28">
        <v>10</v>
      </c>
      <c r="Q916" s="28"/>
      <c r="R916" s="28"/>
      <c r="S916" s="28"/>
      <c r="T916" s="28"/>
      <c r="U916" s="28"/>
      <c r="V916" s="28"/>
      <c r="W916" s="28"/>
      <c r="X916" s="28"/>
    </row>
    <row r="917" spans="1:24" ht="18.75" customHeight="1">
      <c r="A917" s="201"/>
      <c r="B917" s="187">
        <v>2979</v>
      </c>
      <c r="C917" s="38" t="s">
        <v>4266</v>
      </c>
      <c r="D917" s="28">
        <v>4128573725</v>
      </c>
      <c r="E917" s="34"/>
      <c r="F917" s="34"/>
      <c r="G917" s="28">
        <v>10</v>
      </c>
      <c r="H917" s="28">
        <v>10</v>
      </c>
      <c r="I917" s="28"/>
      <c r="J917" s="28"/>
      <c r="K917" s="28"/>
      <c r="L917" s="28"/>
      <c r="M917" s="28"/>
      <c r="N917" s="28"/>
      <c r="O917" s="28"/>
      <c r="P917" s="28">
        <v>10</v>
      </c>
      <c r="Q917" s="28"/>
      <c r="R917" s="28"/>
      <c r="S917" s="28"/>
      <c r="T917" s="28"/>
      <c r="U917" s="28"/>
      <c r="V917" s="28"/>
      <c r="W917" s="28"/>
      <c r="X917" s="28"/>
    </row>
    <row r="918" spans="1:24" ht="18.75" customHeight="1">
      <c r="A918" s="201"/>
      <c r="B918" s="187">
        <v>3300</v>
      </c>
      <c r="C918" s="38" t="s">
        <v>302</v>
      </c>
      <c r="D918" s="28">
        <v>4128730798</v>
      </c>
      <c r="E918" s="34"/>
      <c r="F918" s="34"/>
      <c r="G918" s="28">
        <v>10</v>
      </c>
      <c r="H918" s="28">
        <v>25</v>
      </c>
      <c r="I918" s="28"/>
      <c r="J918" s="28"/>
      <c r="K918" s="28"/>
      <c r="L918" s="28"/>
      <c r="M918" s="28"/>
      <c r="N918" s="28"/>
      <c r="O918" s="28"/>
      <c r="P918" s="28">
        <v>10</v>
      </c>
      <c r="Q918" s="28"/>
      <c r="R918" s="28"/>
      <c r="S918" s="28"/>
      <c r="T918" s="28"/>
      <c r="U918" s="28"/>
      <c r="V918" s="28"/>
      <c r="W918" s="28"/>
      <c r="X918" s="28"/>
    </row>
    <row r="919" spans="1:24" ht="18.75" customHeight="1">
      <c r="A919" s="201"/>
      <c r="B919" s="187">
        <v>5724</v>
      </c>
      <c r="C919" s="38" t="s">
        <v>5884</v>
      </c>
      <c r="D919" s="28">
        <v>4128489600</v>
      </c>
      <c r="E919" s="34"/>
      <c r="F919" s="34"/>
      <c r="G919" s="28">
        <v>10</v>
      </c>
      <c r="H919" s="28">
        <v>10</v>
      </c>
      <c r="I919" s="28"/>
      <c r="J919" s="28">
        <v>10</v>
      </c>
      <c r="K919" s="28"/>
      <c r="L919" s="28"/>
      <c r="M919" s="28">
        <v>10</v>
      </c>
      <c r="N919" s="28"/>
      <c r="O919" s="28">
        <v>10</v>
      </c>
      <c r="P919" s="28">
        <v>10</v>
      </c>
      <c r="Q919" s="28"/>
      <c r="R919" s="28"/>
      <c r="S919" s="28"/>
      <c r="T919" s="28"/>
      <c r="U919" s="28"/>
      <c r="V919" s="28"/>
      <c r="W919" s="28"/>
      <c r="X919" s="28"/>
    </row>
    <row r="920" spans="1:24" ht="18.75" customHeight="1">
      <c r="A920" s="201"/>
      <c r="B920" s="187">
        <v>4054</v>
      </c>
      <c r="C920" s="38" t="s">
        <v>313</v>
      </c>
      <c r="D920" s="28">
        <v>4128716648</v>
      </c>
      <c r="E920" s="34"/>
      <c r="F920" s="34"/>
      <c r="G920" s="28">
        <v>5</v>
      </c>
      <c r="H920" s="28"/>
      <c r="I920" s="28"/>
      <c r="J920" s="28"/>
      <c r="K920" s="28"/>
      <c r="L920" s="28"/>
      <c r="M920" s="28"/>
      <c r="N920" s="28"/>
      <c r="O920" s="28">
        <v>5</v>
      </c>
      <c r="P920" s="28">
        <v>5</v>
      </c>
      <c r="Q920" s="28"/>
      <c r="R920" s="28"/>
      <c r="S920" s="28"/>
      <c r="T920" s="28"/>
      <c r="U920" s="28"/>
      <c r="V920" s="28"/>
      <c r="W920" s="28"/>
      <c r="X920" s="28"/>
    </row>
    <row r="921" spans="1:24" ht="18.75" customHeight="1">
      <c r="A921" s="201"/>
      <c r="B921" s="187">
        <v>3527</v>
      </c>
      <c r="C921" s="38" t="s">
        <v>1327</v>
      </c>
      <c r="D921" s="28">
        <v>4128605798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>
        <v>10</v>
      </c>
      <c r="P921" s="28">
        <v>5</v>
      </c>
      <c r="Q921" s="28"/>
      <c r="R921" s="28"/>
      <c r="S921" s="28"/>
      <c r="T921" s="28"/>
      <c r="U921" s="28"/>
      <c r="V921" s="28"/>
      <c r="W921" s="28"/>
      <c r="X921" s="28"/>
    </row>
    <row r="922" spans="1:24" ht="18.75" customHeight="1">
      <c r="A922" s="201"/>
      <c r="B922" s="187">
        <v>3431</v>
      </c>
      <c r="C922" s="38" t="s">
        <v>2485</v>
      </c>
      <c r="D922" s="28">
        <v>4128690279</v>
      </c>
      <c r="E922" s="34"/>
      <c r="F922" s="34"/>
      <c r="G922" s="28">
        <v>10</v>
      </c>
      <c r="H922" s="28"/>
      <c r="I922" s="28"/>
      <c r="J922" s="28"/>
      <c r="K922" s="28"/>
      <c r="L922" s="28"/>
      <c r="M922" s="28"/>
      <c r="N922" s="28"/>
      <c r="O922" s="28">
        <v>10</v>
      </c>
      <c r="P922" s="34"/>
      <c r="Q922" s="28"/>
      <c r="R922" s="28"/>
      <c r="S922" s="28"/>
      <c r="T922" s="28"/>
      <c r="U922" s="28"/>
      <c r="V922" s="28"/>
      <c r="W922" s="28"/>
      <c r="X922" s="28"/>
    </row>
    <row r="923" spans="1:24" ht="18.75" customHeight="1">
      <c r="A923" s="201"/>
      <c r="B923" s="187">
        <v>3401</v>
      </c>
      <c r="C923" s="38" t="s">
        <v>2478</v>
      </c>
      <c r="D923" s="28">
        <v>4128689680</v>
      </c>
      <c r="E923" s="34"/>
      <c r="F923" s="34"/>
      <c r="G923" s="28">
        <v>5</v>
      </c>
      <c r="H923" s="28"/>
      <c r="I923" s="28"/>
      <c r="J923" s="28"/>
      <c r="K923" s="28"/>
      <c r="L923" s="28"/>
      <c r="M923" s="28">
        <v>5</v>
      </c>
      <c r="N923" s="28"/>
      <c r="O923" s="28">
        <v>5</v>
      </c>
      <c r="P923" s="28">
        <v>5</v>
      </c>
      <c r="Q923" s="28"/>
      <c r="R923" s="28"/>
      <c r="S923" s="28"/>
      <c r="T923" s="28"/>
      <c r="U923" s="28"/>
      <c r="V923" s="28"/>
      <c r="W923" s="28"/>
      <c r="X923" s="28"/>
    </row>
    <row r="924" spans="1:24" ht="18.75" customHeight="1">
      <c r="A924" s="201"/>
      <c r="B924" s="187">
        <v>5538</v>
      </c>
      <c r="C924" s="38" t="s">
        <v>5885</v>
      </c>
      <c r="D924" s="28">
        <v>4128634512</v>
      </c>
      <c r="E924" s="34"/>
      <c r="F924" s="34"/>
      <c r="G924" s="28">
        <v>7</v>
      </c>
      <c r="H924" s="28">
        <v>10</v>
      </c>
      <c r="I924" s="28"/>
      <c r="J924" s="28"/>
      <c r="K924" s="28"/>
      <c r="L924" s="28"/>
      <c r="M924" s="28"/>
      <c r="N924" s="28"/>
      <c r="O924" s="28"/>
      <c r="P924" s="28">
        <v>5</v>
      </c>
      <c r="Q924" s="28"/>
      <c r="R924" s="28"/>
      <c r="S924" s="28"/>
      <c r="T924" s="28"/>
      <c r="U924" s="28"/>
      <c r="V924" s="28"/>
      <c r="W924" s="28"/>
      <c r="X924" s="28"/>
    </row>
    <row r="925" spans="1:24" ht="18.75" customHeight="1">
      <c r="A925" s="201"/>
      <c r="B925" s="187">
        <v>3461</v>
      </c>
      <c r="C925" s="38" t="s">
        <v>2482</v>
      </c>
      <c r="D925" s="28">
        <v>4128661589</v>
      </c>
      <c r="E925" s="34"/>
      <c r="F925" s="34"/>
      <c r="G925" s="28">
        <v>10</v>
      </c>
      <c r="H925" s="28">
        <v>10</v>
      </c>
      <c r="I925" s="28"/>
      <c r="J925" s="28">
        <v>5</v>
      </c>
      <c r="K925" s="34"/>
      <c r="L925" s="34"/>
      <c r="M925" s="34"/>
      <c r="N925" s="34"/>
      <c r="O925" s="34"/>
      <c r="P925" s="34"/>
      <c r="Q925" s="28"/>
      <c r="R925" s="28"/>
      <c r="S925" s="28"/>
      <c r="T925" s="28"/>
      <c r="U925" s="28"/>
      <c r="V925" s="28"/>
      <c r="W925" s="28"/>
      <c r="X925" s="28"/>
    </row>
    <row r="926" spans="1:24" ht="18.75" customHeight="1">
      <c r="A926" s="201"/>
      <c r="B926" s="187">
        <v>4712</v>
      </c>
      <c r="C926" s="38" t="s">
        <v>4471</v>
      </c>
      <c r="D926" s="28">
        <v>4128682657</v>
      </c>
      <c r="E926" s="34"/>
      <c r="F926" s="34"/>
      <c r="G926" s="28">
        <v>5</v>
      </c>
      <c r="H926" s="28"/>
      <c r="I926" s="28"/>
      <c r="J926" s="28"/>
      <c r="K926" s="28"/>
      <c r="L926" s="28"/>
      <c r="M926" s="28"/>
      <c r="N926" s="28"/>
      <c r="O926" s="28">
        <v>5</v>
      </c>
      <c r="P926" s="34"/>
      <c r="Q926" s="28"/>
      <c r="R926" s="28"/>
      <c r="S926" s="28"/>
      <c r="T926" s="28"/>
      <c r="U926" s="28"/>
      <c r="V926" s="28"/>
      <c r="W926" s="28"/>
      <c r="X926" s="28"/>
    </row>
    <row r="927" spans="1:24" ht="18.75" customHeight="1">
      <c r="A927" s="201"/>
      <c r="B927" s="187">
        <v>4713</v>
      </c>
      <c r="C927" s="38" t="s">
        <v>2503</v>
      </c>
      <c r="D927" s="28">
        <v>4128682660</v>
      </c>
      <c r="E927" s="28">
        <v>5</v>
      </c>
      <c r="F927" s="28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5</v>
      </c>
      <c r="P927" s="34"/>
      <c r="Q927" s="28"/>
      <c r="R927" s="28"/>
      <c r="S927" s="28"/>
      <c r="T927" s="28"/>
      <c r="U927" s="28"/>
      <c r="V927" s="28"/>
      <c r="W927" s="28"/>
      <c r="X927" s="28"/>
    </row>
    <row r="928" spans="1:24" ht="18.75" customHeight="1">
      <c r="A928" s="201"/>
      <c r="B928" s="187">
        <v>5119</v>
      </c>
      <c r="C928" s="38" t="s">
        <v>2508</v>
      </c>
      <c r="D928" s="28">
        <v>4128734191</v>
      </c>
      <c r="E928" s="28"/>
      <c r="F928" s="28"/>
      <c r="G928" s="28"/>
      <c r="H928" s="28">
        <v>15</v>
      </c>
      <c r="I928" s="28"/>
      <c r="J928" s="28"/>
      <c r="K928" s="28"/>
      <c r="L928" s="28"/>
      <c r="M928" s="28"/>
      <c r="N928" s="28"/>
      <c r="O928" s="28"/>
      <c r="P928" s="28">
        <v>5</v>
      </c>
      <c r="Q928" s="28"/>
      <c r="R928" s="28"/>
      <c r="S928" s="28"/>
      <c r="T928" s="28"/>
      <c r="U928" s="28"/>
      <c r="V928" s="28"/>
      <c r="W928" s="28"/>
      <c r="X928" s="28"/>
    </row>
    <row r="929" spans="1:24" ht="18.75" customHeight="1">
      <c r="A929" s="201"/>
      <c r="B929" s="187">
        <v>4491</v>
      </c>
      <c r="C929" s="38" t="s">
        <v>1367</v>
      </c>
      <c r="D929" s="28">
        <v>4128732332</v>
      </c>
      <c r="E929" s="28">
        <v>10</v>
      </c>
      <c r="F929" s="28"/>
      <c r="G929" s="28"/>
      <c r="H929" s="28"/>
      <c r="I929" s="28"/>
      <c r="J929" s="28">
        <v>6</v>
      </c>
      <c r="K929" s="28"/>
      <c r="L929" s="28"/>
      <c r="M929" s="28">
        <v>10</v>
      </c>
      <c r="N929" s="28"/>
      <c r="O929" s="28"/>
      <c r="P929" s="28">
        <v>20</v>
      </c>
      <c r="Q929" s="28"/>
      <c r="R929" s="28"/>
      <c r="S929" s="28"/>
      <c r="T929" s="28"/>
      <c r="U929" s="28"/>
      <c r="V929" s="28"/>
      <c r="W929" s="28"/>
      <c r="X929" s="28"/>
    </row>
    <row r="930" spans="1:24" ht="18.75" customHeight="1">
      <c r="A930" s="201"/>
      <c r="B930" s="187">
        <v>3607</v>
      </c>
      <c r="C930" s="38" t="s">
        <v>4678</v>
      </c>
      <c r="D930" s="28">
        <v>4128617072</v>
      </c>
      <c r="E930" s="34"/>
      <c r="F930" s="34"/>
      <c r="G930" s="28">
        <v>5</v>
      </c>
      <c r="H930" s="28">
        <v>15</v>
      </c>
      <c r="I930" s="28"/>
      <c r="J930" s="28"/>
      <c r="K930" s="28"/>
      <c r="L930" s="28"/>
      <c r="M930" s="28"/>
      <c r="N930" s="28"/>
      <c r="O930" s="28"/>
      <c r="P930" s="28">
        <v>15</v>
      </c>
      <c r="Q930" s="28"/>
      <c r="R930" s="28"/>
      <c r="S930" s="28"/>
      <c r="T930" s="28"/>
      <c r="U930" s="28"/>
      <c r="V930" s="28"/>
      <c r="W930" s="28"/>
      <c r="X930" s="28"/>
    </row>
    <row r="931" spans="1:24" ht="18.75" customHeight="1">
      <c r="A931" s="201"/>
      <c r="B931" s="187">
        <v>3838</v>
      </c>
      <c r="C931" s="38" t="s">
        <v>5886</v>
      </c>
      <c r="D931" s="28">
        <v>4128614024</v>
      </c>
      <c r="E931" s="34"/>
      <c r="F931" s="34"/>
      <c r="G931" s="28">
        <v>37</v>
      </c>
      <c r="H931" s="28">
        <v>37</v>
      </c>
      <c r="I931" s="28"/>
      <c r="J931" s="28"/>
      <c r="K931" s="28"/>
      <c r="L931" s="28"/>
      <c r="M931" s="28">
        <v>16</v>
      </c>
      <c r="N931" s="28"/>
      <c r="O931" s="28">
        <v>23</v>
      </c>
      <c r="P931" s="28">
        <v>30</v>
      </c>
      <c r="Q931" s="28"/>
      <c r="R931" s="28"/>
      <c r="S931" s="28"/>
      <c r="T931" s="28"/>
      <c r="U931" s="28"/>
      <c r="V931" s="28"/>
      <c r="W931" s="28"/>
      <c r="X931" s="28"/>
    </row>
    <row r="932" spans="1:24" ht="18.75" customHeight="1">
      <c r="A932" s="201"/>
      <c r="B932" s="187">
        <v>3643</v>
      </c>
      <c r="C932" s="38" t="s">
        <v>1664</v>
      </c>
      <c r="D932" s="28">
        <v>4128691965</v>
      </c>
      <c r="E932" s="34"/>
      <c r="F932" s="34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28"/>
      <c r="T932" s="28"/>
      <c r="U932" s="28"/>
      <c r="V932" s="28"/>
      <c r="W932" s="28"/>
      <c r="X932" s="28"/>
    </row>
    <row r="933" spans="1:24" ht="18.75" customHeight="1">
      <c r="A933" s="201"/>
      <c r="B933" s="187">
        <v>4585</v>
      </c>
      <c r="C933" s="38" t="s">
        <v>2146</v>
      </c>
      <c r="D933" s="28">
        <v>4128377404</v>
      </c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28">
        <v>10</v>
      </c>
      <c r="P933" s="34"/>
      <c r="Q933" s="28"/>
      <c r="R933" s="28"/>
      <c r="S933" s="28"/>
      <c r="T933" s="28"/>
      <c r="U933" s="28"/>
      <c r="V933" s="28"/>
      <c r="W933" s="28"/>
      <c r="X933" s="28"/>
    </row>
    <row r="934" spans="1:24" ht="18.75" customHeight="1">
      <c r="A934" s="201"/>
      <c r="B934" s="187">
        <v>4585</v>
      </c>
      <c r="C934" s="38" t="s">
        <v>2146</v>
      </c>
      <c r="D934" s="28">
        <v>4128428078</v>
      </c>
      <c r="E934" s="34"/>
      <c r="F934" s="34"/>
      <c r="G934" s="28">
        <v>10</v>
      </c>
      <c r="H934" s="28"/>
      <c r="I934" s="28"/>
      <c r="J934" s="28"/>
      <c r="K934" s="28"/>
      <c r="L934" s="28"/>
      <c r="M934" s="28"/>
      <c r="N934" s="28"/>
      <c r="O934" s="28"/>
      <c r="P934" s="28">
        <v>5</v>
      </c>
      <c r="Q934" s="28"/>
      <c r="R934" s="28"/>
      <c r="S934" s="28"/>
      <c r="T934" s="28"/>
      <c r="U934" s="28"/>
      <c r="V934" s="28"/>
      <c r="W934" s="28"/>
      <c r="X934" s="28"/>
    </row>
    <row r="935" spans="1:24" ht="18.75" customHeight="1">
      <c r="A935" s="201"/>
      <c r="B935" s="187">
        <v>3550</v>
      </c>
      <c r="C935" s="38" t="s">
        <v>2958</v>
      </c>
      <c r="D935" s="28">
        <v>4128614962</v>
      </c>
      <c r="E935" s="34"/>
      <c r="F935" s="34"/>
      <c r="G935" s="28">
        <v>10</v>
      </c>
      <c r="H935" s="28">
        <v>5</v>
      </c>
      <c r="I935" s="28"/>
      <c r="J935" s="28"/>
      <c r="K935" s="28"/>
      <c r="L935" s="28"/>
      <c r="M935" s="28"/>
      <c r="N935" s="28"/>
      <c r="O935" s="28">
        <v>10</v>
      </c>
      <c r="P935" s="28"/>
      <c r="Q935" s="28"/>
      <c r="R935" s="28"/>
      <c r="S935" s="28"/>
      <c r="T935" s="28"/>
      <c r="U935" s="28"/>
      <c r="V935" s="28"/>
      <c r="W935" s="28"/>
      <c r="X935" s="28"/>
    </row>
    <row r="936" spans="1:24" ht="18.75" customHeight="1">
      <c r="A936" s="201"/>
      <c r="B936" s="187">
        <v>4707</v>
      </c>
      <c r="C936" s="38" t="s">
        <v>4898</v>
      </c>
      <c r="D936" s="28">
        <v>4128702805</v>
      </c>
      <c r="E936" s="34"/>
      <c r="F936" s="34"/>
      <c r="G936" s="28">
        <v>8</v>
      </c>
      <c r="H936" s="28"/>
      <c r="I936" s="28"/>
      <c r="J936" s="28"/>
      <c r="K936" s="28"/>
      <c r="L936" s="28"/>
      <c r="M936" s="28"/>
      <c r="N936" s="28"/>
      <c r="O936" s="28">
        <v>8</v>
      </c>
      <c r="P936" s="28">
        <v>6</v>
      </c>
      <c r="Q936" s="28"/>
      <c r="R936" s="28"/>
      <c r="S936" s="28"/>
      <c r="T936" s="28"/>
      <c r="U936" s="28"/>
      <c r="V936" s="28"/>
      <c r="W936" s="28"/>
      <c r="X936" s="28"/>
    </row>
    <row r="937" spans="1:24" ht="18.75" customHeight="1">
      <c r="A937" s="201"/>
      <c r="B937" s="187" t="s">
        <v>5887</v>
      </c>
      <c r="C937" s="38" t="s">
        <v>5888</v>
      </c>
      <c r="D937" s="28" t="s">
        <v>5889</v>
      </c>
      <c r="E937" s="34"/>
      <c r="F937" s="34"/>
      <c r="G937" s="28">
        <v>5</v>
      </c>
      <c r="H937" s="28">
        <v>10</v>
      </c>
      <c r="I937" s="28"/>
      <c r="J937" s="28">
        <v>5</v>
      </c>
      <c r="K937" s="28"/>
      <c r="L937" s="28"/>
      <c r="M937" s="28">
        <v>5</v>
      </c>
      <c r="N937" s="28"/>
      <c r="O937" s="28">
        <v>5</v>
      </c>
      <c r="P937" s="28">
        <v>5</v>
      </c>
      <c r="Q937" s="28"/>
      <c r="R937" s="28"/>
      <c r="S937" s="28"/>
      <c r="T937" s="28"/>
      <c r="U937" s="28"/>
      <c r="V937" s="28"/>
      <c r="W937" s="28"/>
      <c r="X937" s="28"/>
    </row>
    <row r="938" spans="1:24" ht="18.75" customHeight="1">
      <c r="A938" s="201"/>
      <c r="B938" s="187">
        <v>3501</v>
      </c>
      <c r="C938" s="38" t="s">
        <v>1666</v>
      </c>
      <c r="D938" s="28">
        <v>4128658555</v>
      </c>
      <c r="E938" s="34"/>
      <c r="F938" s="34"/>
      <c r="G938" s="34"/>
      <c r="H938" s="28">
        <v>6</v>
      </c>
      <c r="I938" s="28"/>
      <c r="J938" s="28">
        <v>5</v>
      </c>
      <c r="K938" s="28"/>
      <c r="L938" s="28"/>
      <c r="M938" s="28"/>
      <c r="N938" s="28"/>
      <c r="O938" s="28"/>
      <c r="P938" s="28">
        <v>10</v>
      </c>
      <c r="Q938" s="28"/>
      <c r="R938" s="28"/>
      <c r="S938" s="28"/>
      <c r="T938" s="28"/>
      <c r="U938" s="28"/>
      <c r="V938" s="28"/>
      <c r="W938" s="28"/>
      <c r="X938" s="28"/>
    </row>
    <row r="939" spans="1:24" ht="18.75" customHeight="1">
      <c r="A939" s="201"/>
      <c r="B939" s="187">
        <v>5671</v>
      </c>
      <c r="C939" s="38" t="s">
        <v>5890</v>
      </c>
      <c r="D939" s="28">
        <v>4128595702</v>
      </c>
      <c r="E939" s="34"/>
      <c r="F939" s="34"/>
      <c r="G939" s="28">
        <v>5</v>
      </c>
      <c r="H939" s="28">
        <v>10</v>
      </c>
      <c r="I939" s="28"/>
      <c r="J939" s="28"/>
      <c r="K939" s="28"/>
      <c r="L939" s="28"/>
      <c r="M939" s="28"/>
      <c r="N939" s="28"/>
      <c r="O939" s="28"/>
      <c r="P939" s="28">
        <v>15</v>
      </c>
      <c r="Q939" s="28"/>
      <c r="R939" s="28"/>
      <c r="S939" s="28"/>
      <c r="T939" s="28"/>
      <c r="U939" s="28"/>
      <c r="V939" s="28"/>
      <c r="W939" s="28"/>
      <c r="X939" s="28"/>
    </row>
    <row r="940" spans="1:24" ht="18.75" customHeight="1">
      <c r="A940" s="201"/>
      <c r="B940" s="187">
        <v>4738</v>
      </c>
      <c r="C940" s="38" t="s">
        <v>1197</v>
      </c>
      <c r="D940" s="28">
        <v>4128588279</v>
      </c>
      <c r="E940" s="34"/>
      <c r="F940" s="34"/>
      <c r="G940" s="28">
        <v>5</v>
      </c>
      <c r="H940" s="28">
        <v>5</v>
      </c>
      <c r="I940" s="28"/>
      <c r="J940" s="28">
        <v>5</v>
      </c>
      <c r="K940" s="28"/>
      <c r="L940" s="28"/>
      <c r="M940" s="28">
        <v>5</v>
      </c>
      <c r="N940" s="28"/>
      <c r="O940" s="28"/>
      <c r="P940" s="28">
        <v>10</v>
      </c>
      <c r="Q940" s="28"/>
      <c r="R940" s="28"/>
      <c r="S940" s="28"/>
      <c r="T940" s="28"/>
      <c r="U940" s="28"/>
      <c r="V940" s="28"/>
      <c r="W940" s="28"/>
      <c r="X940" s="28"/>
    </row>
    <row r="941" spans="1:24" ht="18.75" customHeight="1">
      <c r="A941" s="201"/>
      <c r="B941" s="187">
        <v>5633</v>
      </c>
      <c r="C941" s="38" t="s">
        <v>5891</v>
      </c>
      <c r="D941" s="28">
        <v>4128574773</v>
      </c>
      <c r="E941" s="34"/>
      <c r="F941" s="34"/>
      <c r="G941" s="28">
        <v>3</v>
      </c>
      <c r="H941" s="28">
        <v>18</v>
      </c>
      <c r="I941" s="34"/>
      <c r="J941" s="34"/>
      <c r="K941" s="34"/>
      <c r="L941" s="34"/>
      <c r="M941" s="34"/>
      <c r="N941" s="34"/>
      <c r="O941" s="34"/>
      <c r="P941" s="34"/>
      <c r="Q941" s="28"/>
      <c r="R941" s="28"/>
      <c r="S941" s="28"/>
      <c r="T941" s="28"/>
      <c r="U941" s="28"/>
      <c r="V941" s="28"/>
      <c r="W941" s="28"/>
      <c r="X941" s="28"/>
    </row>
    <row r="942" spans="1:24" ht="18.75" customHeight="1">
      <c r="A942" s="201"/>
      <c r="B942" s="187">
        <v>1648</v>
      </c>
      <c r="C942" s="38" t="s">
        <v>394</v>
      </c>
      <c r="D942" s="28">
        <v>4128583969</v>
      </c>
      <c r="E942" s="34"/>
      <c r="F942" s="34"/>
      <c r="G942" s="28">
        <v>5</v>
      </c>
      <c r="H942" s="28">
        <v>10</v>
      </c>
      <c r="I942" s="34"/>
      <c r="J942" s="34"/>
      <c r="K942" s="34"/>
      <c r="L942" s="34"/>
      <c r="M942" s="34"/>
      <c r="N942" s="34"/>
      <c r="O942" s="34"/>
      <c r="P942" s="34"/>
      <c r="Q942" s="28"/>
      <c r="R942" s="28"/>
      <c r="S942" s="28"/>
      <c r="T942" s="28"/>
      <c r="U942" s="28"/>
      <c r="V942" s="28"/>
      <c r="W942" s="28"/>
      <c r="X942" s="28"/>
    </row>
    <row r="943" spans="1:24" ht="18.75" customHeight="1">
      <c r="A943" s="218"/>
      <c r="B943" s="240"/>
      <c r="C943" s="241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247" t="s">
        <v>5931</v>
      </c>
    </row>
    <row r="944" spans="1:24" ht="18.75" customHeight="1">
      <c r="A944" s="201"/>
      <c r="B944" s="187"/>
      <c r="C944" s="227" t="s">
        <v>5925</v>
      </c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</row>
    <row r="945" spans="1:24" ht="18.75" customHeight="1">
      <c r="A945" s="232"/>
      <c r="B945" s="187">
        <v>1654</v>
      </c>
      <c r="C945" s="248" t="s">
        <v>3207</v>
      </c>
      <c r="D945" s="28">
        <v>4128770468</v>
      </c>
      <c r="E945" s="28"/>
      <c r="F945" s="28"/>
      <c r="G945" s="28">
        <v>20</v>
      </c>
      <c r="H945" s="28"/>
      <c r="I945" s="28"/>
      <c r="J945" s="28"/>
      <c r="K945" s="28"/>
      <c r="L945" s="28"/>
      <c r="M945" s="28">
        <v>10</v>
      </c>
      <c r="N945" s="28"/>
      <c r="O945" s="28">
        <v>29</v>
      </c>
      <c r="P945" s="28"/>
      <c r="Q945" s="28"/>
      <c r="R945" s="28"/>
      <c r="S945" s="28"/>
      <c r="T945" s="28"/>
      <c r="U945" s="28"/>
      <c r="V945" s="28"/>
      <c r="W945" s="28"/>
      <c r="X945" s="28"/>
    </row>
    <row r="946" spans="1:24" ht="18.75" customHeight="1">
      <c r="A946" s="232"/>
      <c r="B946" s="187">
        <v>2190</v>
      </c>
      <c r="C946" s="248" t="s">
        <v>5943</v>
      </c>
      <c r="D946" s="28">
        <v>4128543043</v>
      </c>
      <c r="E946" s="28"/>
      <c r="F946" s="28"/>
      <c r="G946" s="28">
        <v>7</v>
      </c>
      <c r="H946" s="28">
        <v>7</v>
      </c>
      <c r="I946" s="28"/>
      <c r="J946" s="28">
        <v>5</v>
      </c>
      <c r="K946" s="28"/>
      <c r="L946" s="28"/>
      <c r="M946" s="28"/>
      <c r="N946" s="28"/>
      <c r="O946" s="28"/>
      <c r="P946" s="28">
        <v>10</v>
      </c>
      <c r="Q946" s="28"/>
      <c r="R946" s="28"/>
      <c r="S946" s="28"/>
      <c r="T946" s="28"/>
      <c r="U946" s="28"/>
      <c r="V946" s="28"/>
      <c r="W946" s="28"/>
      <c r="X946" s="28"/>
    </row>
    <row r="947" spans="1:24" ht="18.75" customHeight="1">
      <c r="A947" s="201"/>
      <c r="B947" s="187">
        <v>2054</v>
      </c>
      <c r="C947" s="248" t="s">
        <v>3205</v>
      </c>
      <c r="D947" s="28">
        <v>4128744801</v>
      </c>
      <c r="E947" s="28"/>
      <c r="F947" s="28"/>
      <c r="G947" s="28">
        <v>5</v>
      </c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</row>
    <row r="948" spans="1:24" ht="18.75" customHeight="1">
      <c r="A948" s="201"/>
      <c r="B948" s="187">
        <v>2091</v>
      </c>
      <c r="C948" s="248" t="s">
        <v>1781</v>
      </c>
      <c r="D948" s="28">
        <v>4128731845</v>
      </c>
      <c r="E948" s="28"/>
      <c r="F948" s="28"/>
      <c r="G948" s="28">
        <v>5</v>
      </c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</row>
    <row r="949" spans="1:24" ht="18.75" customHeight="1">
      <c r="A949" s="225" t="s">
        <v>5942</v>
      </c>
      <c r="B949" s="187">
        <v>4171</v>
      </c>
      <c r="C949" s="248" t="s">
        <v>3316</v>
      </c>
      <c r="D949" s="28">
        <v>4128732335</v>
      </c>
      <c r="E949" s="28"/>
      <c r="F949" s="28"/>
      <c r="G949" s="28">
        <v>5</v>
      </c>
      <c r="H949" s="28">
        <v>20</v>
      </c>
      <c r="I949" s="28"/>
      <c r="J949" s="28"/>
      <c r="K949" s="28"/>
      <c r="L949" s="28"/>
      <c r="M949" s="28"/>
      <c r="N949" s="28"/>
      <c r="O949" s="28"/>
      <c r="P949" s="28">
        <v>5</v>
      </c>
      <c r="Q949" s="28"/>
      <c r="R949" s="28"/>
      <c r="S949" s="28"/>
      <c r="T949" s="28"/>
      <c r="U949" s="28"/>
      <c r="V949" s="28"/>
      <c r="W949" s="28"/>
      <c r="X949" s="28"/>
    </row>
    <row r="950" spans="1:24" ht="18.75" customHeight="1">
      <c r="A950" s="225" t="s">
        <v>5035</v>
      </c>
      <c r="B950" s="187">
        <v>2520</v>
      </c>
      <c r="C950" s="248" t="s">
        <v>1776</v>
      </c>
      <c r="D950" s="28">
        <v>4128723868</v>
      </c>
      <c r="E950" s="28"/>
      <c r="F950" s="28"/>
      <c r="G950" s="28">
        <v>15</v>
      </c>
      <c r="H950" s="28">
        <v>10</v>
      </c>
      <c r="I950" s="28"/>
      <c r="J950" s="28"/>
      <c r="K950" s="28"/>
      <c r="L950" s="28"/>
      <c r="M950" s="28"/>
      <c r="N950" s="28"/>
      <c r="O950" s="28"/>
      <c r="P950" s="28">
        <v>10</v>
      </c>
      <c r="Q950" s="28"/>
      <c r="R950" s="28"/>
      <c r="S950" s="28"/>
      <c r="T950" s="28"/>
      <c r="U950" s="28"/>
      <c r="V950" s="28"/>
      <c r="W950" s="28"/>
      <c r="X950" s="28"/>
    </row>
    <row r="951" spans="1:24" ht="18.75" customHeight="1">
      <c r="A951" s="201"/>
      <c r="B951" s="187">
        <v>4479</v>
      </c>
      <c r="C951" s="248" t="s">
        <v>4696</v>
      </c>
      <c r="D951" s="28">
        <v>4128709181</v>
      </c>
      <c r="E951" s="28"/>
      <c r="F951" s="28"/>
      <c r="G951" s="28"/>
      <c r="H951" s="28">
        <v>7</v>
      </c>
      <c r="I951" s="28"/>
      <c r="J951" s="28"/>
      <c r="K951" s="28"/>
      <c r="L951" s="28"/>
      <c r="M951" s="28"/>
      <c r="N951" s="28"/>
      <c r="O951" s="28"/>
      <c r="P951" s="28">
        <v>5</v>
      </c>
      <c r="Q951" s="28"/>
      <c r="R951" s="28"/>
      <c r="S951" s="28"/>
      <c r="T951" s="28"/>
      <c r="U951" s="28"/>
      <c r="V951" s="28"/>
      <c r="W951" s="28"/>
      <c r="X951" s="28"/>
    </row>
    <row r="952" spans="1:24" ht="18.75" customHeight="1">
      <c r="A952" s="201"/>
      <c r="B952" s="187">
        <v>3404</v>
      </c>
      <c r="C952" s="248" t="s">
        <v>5946</v>
      </c>
      <c r="D952" s="28">
        <v>4128666086</v>
      </c>
      <c r="E952" s="28"/>
      <c r="F952" s="28"/>
      <c r="G952" s="28">
        <v>5</v>
      </c>
      <c r="H952" s="28">
        <v>5</v>
      </c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</row>
    <row r="953" spans="1:24" ht="18.75" customHeight="1">
      <c r="A953" s="201"/>
      <c r="B953" s="187">
        <v>3208</v>
      </c>
      <c r="C953" s="248" t="s">
        <v>5947</v>
      </c>
      <c r="D953" s="28">
        <v>4128762965</v>
      </c>
      <c r="E953" s="28"/>
      <c r="F953" s="28"/>
      <c r="G953" s="28">
        <v>5</v>
      </c>
      <c r="H953" s="28">
        <v>10</v>
      </c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</row>
    <row r="954" spans="1:24" ht="18.75" customHeight="1">
      <c r="A954" s="201"/>
      <c r="B954" s="187">
        <v>4094</v>
      </c>
      <c r="C954" s="248" t="s">
        <v>1455</v>
      </c>
      <c r="D954" s="28">
        <v>4128690404</v>
      </c>
      <c r="E954" s="28"/>
      <c r="F954" s="28"/>
      <c r="G954" s="28">
        <v>5</v>
      </c>
      <c r="H954" s="28">
        <v>5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28"/>
      <c r="T954" s="28"/>
      <c r="U954" s="28"/>
      <c r="V954" s="28"/>
      <c r="W954" s="28"/>
      <c r="X954" s="28"/>
    </row>
    <row r="955" spans="1:24" ht="18.75" customHeight="1">
      <c r="A955" s="201"/>
      <c r="B955" s="187">
        <v>3228</v>
      </c>
      <c r="C955" s="248" t="s">
        <v>1747</v>
      </c>
      <c r="D955" s="28">
        <v>4128655785</v>
      </c>
      <c r="E955" s="28"/>
      <c r="F955" s="28"/>
      <c r="G955" s="28">
        <v>6</v>
      </c>
      <c r="H955" s="28"/>
      <c r="I955" s="28"/>
      <c r="J955" s="28"/>
      <c r="K955" s="28"/>
      <c r="L955" s="28"/>
      <c r="M955" s="28"/>
      <c r="N955" s="28"/>
      <c r="O955" s="28"/>
      <c r="P955" s="28">
        <v>5</v>
      </c>
      <c r="Q955" s="28"/>
      <c r="R955" s="28"/>
      <c r="S955" s="28"/>
      <c r="T955" s="28"/>
      <c r="U955" s="28"/>
      <c r="V955" s="28"/>
      <c r="W955" s="28"/>
      <c r="X955" s="28"/>
    </row>
    <row r="956" spans="1:24" ht="18.75" customHeight="1">
      <c r="A956" s="201"/>
      <c r="B956" s="187">
        <v>3144</v>
      </c>
      <c r="C956" s="248" t="s">
        <v>4789</v>
      </c>
      <c r="D956" s="28">
        <v>4128744018</v>
      </c>
      <c r="E956" s="28"/>
      <c r="F956" s="28"/>
      <c r="G956" s="28">
        <v>10</v>
      </c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</row>
    <row r="957" spans="1:24" ht="18.75" customHeight="1">
      <c r="A957" s="201"/>
      <c r="B957" s="187">
        <v>4172</v>
      </c>
      <c r="C957" s="248" t="s">
        <v>1914</v>
      </c>
      <c r="D957" s="28">
        <v>4128717681</v>
      </c>
      <c r="E957" s="28">
        <v>3</v>
      </c>
      <c r="F957" s="28"/>
      <c r="G957" s="28">
        <v>3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</row>
    <row r="958" spans="1:24" ht="18.75" customHeight="1">
      <c r="A958" s="201"/>
      <c r="B958" s="187">
        <v>5340</v>
      </c>
      <c r="C958" s="248" t="s">
        <v>4940</v>
      </c>
      <c r="D958" s="28">
        <v>4128718699</v>
      </c>
      <c r="E958" s="28"/>
      <c r="F958" s="28"/>
      <c r="G958" s="28">
        <v>3</v>
      </c>
      <c r="H958" s="28">
        <v>7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</row>
    <row r="959" spans="1:24" ht="18.75" customHeight="1">
      <c r="A959" s="201"/>
      <c r="B959" s="187">
        <v>3371</v>
      </c>
      <c r="C959" s="248" t="s">
        <v>4799</v>
      </c>
      <c r="D959" s="28">
        <v>4128711363</v>
      </c>
      <c r="E959" s="28"/>
      <c r="F959" s="28"/>
      <c r="G959" s="28"/>
      <c r="H959" s="28">
        <v>10</v>
      </c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</row>
    <row r="960" spans="1:24" ht="18.75" customHeight="1">
      <c r="A960" s="201"/>
      <c r="B960" s="187">
        <v>3197</v>
      </c>
      <c r="C960" s="248" t="s">
        <v>5952</v>
      </c>
      <c r="D960" s="28">
        <v>4128640979</v>
      </c>
      <c r="E960" s="28"/>
      <c r="F960" s="28"/>
      <c r="G960" s="28">
        <v>10</v>
      </c>
      <c r="H960" s="28">
        <v>10</v>
      </c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</row>
    <row r="961" spans="1:24" ht="18.75" customHeight="1">
      <c r="A961" s="201"/>
      <c r="B961" s="187">
        <v>5097</v>
      </c>
      <c r="C961" s="248" t="s">
        <v>1836</v>
      </c>
      <c r="D961" s="28">
        <v>4128606764</v>
      </c>
      <c r="E961" s="28"/>
      <c r="F961" s="28"/>
      <c r="G961" s="28"/>
      <c r="H961" s="28">
        <v>5</v>
      </c>
      <c r="I961" s="28"/>
      <c r="J961" s="28">
        <v>5</v>
      </c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</row>
    <row r="962" spans="1:24" ht="18.75" customHeight="1">
      <c r="A962" s="215" t="s">
        <v>5953</v>
      </c>
      <c r="B962" s="187">
        <v>4305</v>
      </c>
      <c r="C962" s="248" t="s">
        <v>3166</v>
      </c>
      <c r="D962" s="28">
        <v>4128682560</v>
      </c>
      <c r="E962" s="28">
        <v>1</v>
      </c>
      <c r="F962" s="28"/>
      <c r="G962" s="28">
        <v>5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</row>
    <row r="963" spans="1:24" ht="18.75" customHeight="1">
      <c r="A963" s="201"/>
      <c r="B963" s="187">
        <v>2169</v>
      </c>
      <c r="C963" s="248" t="s">
        <v>4302</v>
      </c>
      <c r="D963" s="28">
        <v>4128682215</v>
      </c>
      <c r="E963" s="28"/>
      <c r="F963" s="28"/>
      <c r="G963" s="28">
        <v>5</v>
      </c>
      <c r="H963" s="28"/>
      <c r="I963" s="28"/>
      <c r="J963" s="28">
        <v>5</v>
      </c>
      <c r="K963" s="28"/>
      <c r="L963" s="28"/>
      <c r="M963" s="28"/>
      <c r="N963" s="28"/>
      <c r="O963" s="28">
        <v>5</v>
      </c>
      <c r="P963" s="28"/>
      <c r="Q963" s="28"/>
      <c r="R963" s="28"/>
      <c r="S963" s="28"/>
      <c r="T963" s="28"/>
      <c r="U963" s="28"/>
      <c r="V963" s="28"/>
      <c r="W963" s="28"/>
      <c r="X963" s="28"/>
    </row>
    <row r="964" spans="1:24" ht="18.75" customHeight="1">
      <c r="A964" s="201"/>
      <c r="B964" s="187">
        <v>4912</v>
      </c>
      <c r="C964" s="248" t="s">
        <v>4523</v>
      </c>
      <c r="D964" s="28">
        <v>4128735291</v>
      </c>
      <c r="E964" s="28"/>
      <c r="F964" s="28"/>
      <c r="G964" s="28">
        <v>10</v>
      </c>
      <c r="H964" s="28">
        <v>10</v>
      </c>
      <c r="I964" s="28"/>
      <c r="J964" s="28"/>
      <c r="K964" s="28"/>
      <c r="L964" s="28"/>
      <c r="M964" s="28"/>
      <c r="N964" s="28"/>
      <c r="O964" s="28">
        <v>10</v>
      </c>
      <c r="P964" s="28"/>
      <c r="Q964" s="28"/>
      <c r="R964" s="28"/>
      <c r="S964" s="28"/>
      <c r="T964" s="28"/>
      <c r="U964" s="28"/>
      <c r="V964" s="28"/>
      <c r="W964" s="28"/>
      <c r="X964" s="28"/>
    </row>
    <row r="965" spans="1:24" ht="18.75" customHeight="1">
      <c r="A965" s="201"/>
      <c r="B965" s="187">
        <v>4517</v>
      </c>
      <c r="C965" s="248" t="s">
        <v>3147</v>
      </c>
      <c r="D965" s="28">
        <v>4128682609</v>
      </c>
      <c r="E965" s="28"/>
      <c r="F965" s="28"/>
      <c r="G965" s="28">
        <v>5</v>
      </c>
      <c r="H965" s="28">
        <v>5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</row>
    <row r="966" spans="1:24" ht="18.75" customHeight="1">
      <c r="A966" s="201"/>
      <c r="B966" s="187">
        <v>2244</v>
      </c>
      <c r="C966" s="248" t="s">
        <v>5954</v>
      </c>
      <c r="D966" s="28">
        <v>4128682222</v>
      </c>
      <c r="E966" s="28"/>
      <c r="F966" s="28"/>
      <c r="G966" s="28">
        <v>5</v>
      </c>
      <c r="H966" s="28">
        <v>10</v>
      </c>
      <c r="I966" s="28"/>
      <c r="J966" s="28"/>
      <c r="K966" s="28"/>
      <c r="L966" s="28"/>
      <c r="M966" s="28"/>
      <c r="N966" s="28"/>
      <c r="O966" s="28"/>
      <c r="P966" s="28">
        <v>5</v>
      </c>
      <c r="Q966" s="28"/>
      <c r="R966" s="28"/>
      <c r="S966" s="28"/>
      <c r="T966" s="28"/>
      <c r="U966" s="28"/>
      <c r="V966" s="28"/>
      <c r="W966" s="28"/>
      <c r="X966" s="28"/>
    </row>
    <row r="967" spans="1:24" ht="18.75" customHeight="1">
      <c r="A967" s="201"/>
      <c r="B967" s="187">
        <v>4503</v>
      </c>
      <c r="C967" s="248" t="s">
        <v>4145</v>
      </c>
      <c r="D967" s="28">
        <v>4128682586</v>
      </c>
      <c r="E967" s="28">
        <v>2</v>
      </c>
      <c r="F967" s="28"/>
      <c r="G967" s="28">
        <v>5</v>
      </c>
      <c r="H967" s="28">
        <v>5</v>
      </c>
      <c r="I967" s="28"/>
      <c r="J967" s="28">
        <v>5</v>
      </c>
      <c r="K967" s="28"/>
      <c r="L967" s="28"/>
      <c r="M967" s="28">
        <v>5</v>
      </c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</row>
    <row r="968" spans="1:24" ht="18.75" customHeight="1">
      <c r="A968" s="201"/>
      <c r="B968" s="187">
        <v>2057</v>
      </c>
      <c r="C968" s="248" t="s">
        <v>4522</v>
      </c>
      <c r="D968" s="28">
        <v>4128682185</v>
      </c>
      <c r="E968" s="28"/>
      <c r="F968" s="28"/>
      <c r="G968" s="28">
        <v>5</v>
      </c>
      <c r="H968" s="28"/>
      <c r="I968" s="28"/>
      <c r="J968" s="28"/>
      <c r="K968" s="28"/>
      <c r="L968" s="28"/>
      <c r="M968" s="28"/>
      <c r="N968" s="28"/>
      <c r="O968" s="28"/>
      <c r="P968" s="28">
        <v>10</v>
      </c>
      <c r="Q968" s="28"/>
      <c r="R968" s="28"/>
      <c r="S968" s="28"/>
      <c r="T968" s="28"/>
      <c r="U968" s="28"/>
      <c r="V968" s="28"/>
      <c r="W968" s="28"/>
      <c r="X968" s="28"/>
    </row>
    <row r="969" spans="1:24" ht="18.75" customHeight="1">
      <c r="A969" s="201"/>
      <c r="B969" s="187">
        <v>3901</v>
      </c>
      <c r="C969" s="248" t="s">
        <v>5955</v>
      </c>
      <c r="D969" s="28">
        <v>4128667200</v>
      </c>
      <c r="E969" s="28"/>
      <c r="F969" s="28"/>
      <c r="G969" s="28">
        <v>5</v>
      </c>
      <c r="H969" s="28">
        <v>10</v>
      </c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</row>
    <row r="970" spans="1:24" ht="18.75" customHeight="1">
      <c r="A970" s="201"/>
      <c r="B970" s="187">
        <v>2558</v>
      </c>
      <c r="C970" s="248" t="s">
        <v>5956</v>
      </c>
      <c r="D970" s="28">
        <v>4128719591</v>
      </c>
      <c r="E970" s="28"/>
      <c r="F970" s="28"/>
      <c r="G970" s="28">
        <v>5</v>
      </c>
      <c r="H970" s="28">
        <v>5</v>
      </c>
      <c r="I970" s="28"/>
      <c r="J970" s="28">
        <v>5</v>
      </c>
      <c r="K970" s="28"/>
      <c r="L970" s="28"/>
      <c r="M970" s="28"/>
      <c r="N970" s="28"/>
      <c r="O970" s="28">
        <v>5</v>
      </c>
      <c r="P970" s="28">
        <v>10</v>
      </c>
      <c r="Q970" s="28"/>
      <c r="R970" s="28"/>
      <c r="S970" s="28"/>
      <c r="T970" s="28"/>
      <c r="U970" s="28"/>
      <c r="V970" s="28"/>
      <c r="W970" s="28"/>
      <c r="X970" s="28"/>
    </row>
    <row r="971" spans="1:24" ht="18.75" customHeight="1">
      <c r="A971" s="201"/>
      <c r="B971" s="187">
        <v>4800</v>
      </c>
      <c r="C971" s="248" t="s">
        <v>4915</v>
      </c>
      <c r="D971" s="28">
        <v>4128682673</v>
      </c>
      <c r="E971" s="28"/>
      <c r="F971" s="28"/>
      <c r="G971" s="28">
        <v>5</v>
      </c>
      <c r="H971" s="28">
        <v>5</v>
      </c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</row>
    <row r="972" spans="1:24" ht="18.75" customHeight="1">
      <c r="A972" s="201"/>
      <c r="B972" s="187">
        <v>3883</v>
      </c>
      <c r="C972" s="248" t="s">
        <v>3168</v>
      </c>
      <c r="D972" s="28">
        <v>4128657546</v>
      </c>
      <c r="E972" s="28"/>
      <c r="F972" s="28"/>
      <c r="G972" s="28">
        <v>5</v>
      </c>
      <c r="H972" s="28">
        <v>10</v>
      </c>
      <c r="I972" s="28"/>
      <c r="J972" s="28">
        <v>5</v>
      </c>
      <c r="K972" s="28"/>
      <c r="L972" s="28"/>
      <c r="M972" s="28"/>
      <c r="N972" s="28"/>
      <c r="O972" s="28"/>
      <c r="P972" s="28">
        <v>10</v>
      </c>
      <c r="Q972" s="28"/>
      <c r="R972" s="28"/>
      <c r="S972" s="28"/>
      <c r="T972" s="28"/>
      <c r="U972" s="28"/>
      <c r="V972" s="28"/>
      <c r="W972" s="28"/>
      <c r="X972" s="28"/>
    </row>
    <row r="973" spans="1:24" ht="18.75" customHeight="1">
      <c r="A973" s="201"/>
      <c r="B973" s="187">
        <v>2798</v>
      </c>
      <c r="C973" s="248" t="s">
        <v>4142</v>
      </c>
      <c r="D973" s="28">
        <v>4128733557</v>
      </c>
      <c r="E973" s="28"/>
      <c r="F973" s="28"/>
      <c r="G973" s="28">
        <v>5</v>
      </c>
      <c r="H973" s="28"/>
      <c r="I973" s="28"/>
      <c r="J973" s="28">
        <v>5</v>
      </c>
      <c r="K973" s="28"/>
      <c r="L973" s="28"/>
      <c r="M973" s="28"/>
      <c r="N973" s="28"/>
      <c r="O973" s="28">
        <v>5</v>
      </c>
      <c r="P973" s="28"/>
      <c r="Q973" s="28"/>
      <c r="R973" s="28"/>
      <c r="S973" s="28"/>
      <c r="T973" s="28"/>
      <c r="U973" s="28"/>
      <c r="V973" s="28"/>
      <c r="W973" s="28"/>
      <c r="X973" s="28"/>
    </row>
    <row r="974" spans="1:24" ht="18.75" customHeight="1">
      <c r="A974" s="201"/>
      <c r="B974" s="187">
        <v>4276</v>
      </c>
      <c r="C974" s="248" t="s">
        <v>4298</v>
      </c>
      <c r="D974" s="28">
        <v>4128735001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>
        <v>5</v>
      </c>
      <c r="P974" s="28">
        <v>5</v>
      </c>
      <c r="Q974" s="28"/>
      <c r="R974" s="28"/>
      <c r="S974" s="28"/>
      <c r="T974" s="28"/>
      <c r="U974" s="28"/>
      <c r="V974" s="28"/>
      <c r="W974" s="28"/>
      <c r="X974" s="28"/>
    </row>
    <row r="975" spans="1:24" ht="18.75" customHeight="1">
      <c r="A975" s="201"/>
      <c r="B975" s="187">
        <v>4411</v>
      </c>
      <c r="C975" s="248" t="s">
        <v>3160</v>
      </c>
      <c r="D975" s="28">
        <v>4128682573</v>
      </c>
      <c r="E975" s="28"/>
      <c r="F975" s="28"/>
      <c r="G975" s="28"/>
      <c r="H975" s="28"/>
      <c r="I975" s="28"/>
      <c r="J975" s="28">
        <v>3</v>
      </c>
      <c r="K975" s="28"/>
      <c r="L975" s="28"/>
      <c r="M975" s="28"/>
      <c r="N975" s="28"/>
      <c r="O975" s="28">
        <v>5</v>
      </c>
      <c r="P975" s="28">
        <v>5</v>
      </c>
      <c r="Q975" s="28"/>
      <c r="R975" s="28"/>
      <c r="S975" s="28"/>
      <c r="T975" s="28"/>
      <c r="U975" s="28"/>
      <c r="V975" s="28"/>
      <c r="W975" s="28"/>
      <c r="X975" s="28"/>
    </row>
    <row r="976" spans="1:24" ht="18.75" customHeight="1">
      <c r="A976" s="201"/>
      <c r="B976" s="187">
        <v>5721</v>
      </c>
      <c r="C976" s="248" t="s">
        <v>5957</v>
      </c>
      <c r="D976" s="28">
        <v>4128489099</v>
      </c>
      <c r="E976" s="28">
        <v>2</v>
      </c>
      <c r="F976" s="28">
        <v>3</v>
      </c>
      <c r="G976" s="28">
        <v>2</v>
      </c>
      <c r="H976" s="28">
        <v>5</v>
      </c>
      <c r="I976" s="28"/>
      <c r="J976" s="28">
        <v>4</v>
      </c>
      <c r="K976" s="28"/>
      <c r="L976" s="28"/>
      <c r="M976" s="28"/>
      <c r="N976" s="28"/>
      <c r="O976" s="28">
        <v>4</v>
      </c>
      <c r="P976" s="28">
        <v>10</v>
      </c>
      <c r="Q976" s="28"/>
      <c r="R976" s="28"/>
      <c r="S976" s="28"/>
      <c r="T976" s="28"/>
      <c r="U976" s="28"/>
      <c r="V976" s="28"/>
      <c r="W976" s="28"/>
      <c r="X976" s="28"/>
    </row>
    <row r="977" spans="1:24" ht="18.75" customHeight="1">
      <c r="A977" s="201"/>
      <c r="B977" s="187">
        <v>5524</v>
      </c>
      <c r="C977" s="248" t="s">
        <v>3521</v>
      </c>
      <c r="D977" s="28">
        <v>4128573762</v>
      </c>
      <c r="E977" s="28"/>
      <c r="F977" s="28"/>
      <c r="G977" s="28"/>
      <c r="H977" s="28">
        <v>10</v>
      </c>
      <c r="I977" s="28"/>
      <c r="J977" s="28"/>
      <c r="K977" s="28"/>
      <c r="L977" s="28"/>
      <c r="M977" s="28"/>
      <c r="N977" s="28"/>
      <c r="O977" s="28">
        <v>5</v>
      </c>
      <c r="P977" s="28">
        <v>10</v>
      </c>
      <c r="Q977" s="28"/>
      <c r="R977" s="28"/>
      <c r="S977" s="28"/>
      <c r="T977" s="28"/>
      <c r="U977" s="28"/>
      <c r="V977" s="28"/>
      <c r="W977" s="28"/>
      <c r="X977" s="28"/>
    </row>
    <row r="978" spans="1:24" ht="18.75" customHeight="1">
      <c r="A978" s="201"/>
      <c r="B978" s="187">
        <v>2295</v>
      </c>
      <c r="C978" s="248" t="s">
        <v>3162</v>
      </c>
      <c r="D978" s="28">
        <v>4128611841</v>
      </c>
      <c r="E978" s="28"/>
      <c r="F978" s="28"/>
      <c r="G978" s="28">
        <v>5</v>
      </c>
      <c r="H978" s="28">
        <v>10</v>
      </c>
      <c r="I978" s="28"/>
      <c r="J978" s="28"/>
      <c r="K978" s="28"/>
      <c r="L978" s="28"/>
      <c r="M978" s="28"/>
      <c r="N978" s="28"/>
      <c r="O978" s="28">
        <v>5</v>
      </c>
      <c r="P978" s="28">
        <v>10</v>
      </c>
      <c r="Q978" s="28"/>
      <c r="R978" s="28"/>
      <c r="S978" s="28"/>
      <c r="T978" s="28"/>
      <c r="U978" s="28"/>
      <c r="V978" s="28"/>
      <c r="W978" s="28"/>
      <c r="X978" s="28"/>
    </row>
    <row r="979" spans="1:24" ht="18.75" customHeight="1">
      <c r="A979" s="201"/>
      <c r="B979" s="187">
        <v>2552</v>
      </c>
      <c r="C979" s="248" t="s">
        <v>3164</v>
      </c>
      <c r="D979" s="28">
        <v>4128682295</v>
      </c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>
        <v>5</v>
      </c>
      <c r="P979" s="28"/>
      <c r="Q979" s="28"/>
      <c r="R979" s="28"/>
      <c r="S979" s="28"/>
      <c r="T979" s="28"/>
      <c r="U979" s="28"/>
      <c r="V979" s="28"/>
      <c r="W979" s="28"/>
      <c r="X979" s="28"/>
    </row>
    <row r="980" spans="1:24" ht="18.75" customHeight="1">
      <c r="A980" s="201"/>
      <c r="B980" s="187">
        <v>2552</v>
      </c>
      <c r="C980" s="248" t="s">
        <v>3164</v>
      </c>
      <c r="D980" s="28">
        <v>4128865778</v>
      </c>
      <c r="E980" s="28"/>
      <c r="F980" s="28"/>
      <c r="G980" s="28"/>
      <c r="H980" s="28"/>
      <c r="I980" s="28"/>
      <c r="J980" s="28">
        <v>5</v>
      </c>
      <c r="K980" s="28"/>
      <c r="L980" s="28"/>
      <c r="M980" s="28"/>
      <c r="N980" s="28"/>
      <c r="O980" s="28"/>
      <c r="P980" s="28">
        <v>10</v>
      </c>
      <c r="Q980" s="28"/>
      <c r="R980" s="28"/>
      <c r="S980" s="28"/>
      <c r="T980" s="28"/>
      <c r="U980" s="28"/>
      <c r="V980" s="28"/>
      <c r="W980" s="28"/>
      <c r="X980" s="28"/>
    </row>
    <row r="981" spans="1:24" ht="18.75" customHeight="1">
      <c r="A981" s="201"/>
      <c r="B981" s="187">
        <v>2552</v>
      </c>
      <c r="C981" s="248" t="s">
        <v>3164</v>
      </c>
      <c r="D981" s="28">
        <v>4128865711</v>
      </c>
      <c r="E981" s="28"/>
      <c r="F981" s="28"/>
      <c r="G981" s="28"/>
      <c r="H981" s="28">
        <v>10</v>
      </c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</row>
    <row r="982" spans="1:24" ht="18.75" customHeight="1">
      <c r="A982" s="201"/>
      <c r="B982" s="187">
        <v>4262</v>
      </c>
      <c r="C982" s="248" t="s">
        <v>3095</v>
      </c>
      <c r="D982" s="28">
        <v>4128505560</v>
      </c>
      <c r="E982" s="28"/>
      <c r="F982" s="28"/>
      <c r="G982" s="28"/>
      <c r="H982" s="28"/>
      <c r="I982" s="28"/>
      <c r="J982" s="28">
        <v>5</v>
      </c>
      <c r="K982" s="28"/>
      <c r="L982" s="28"/>
      <c r="M982" s="28"/>
      <c r="N982" s="28"/>
      <c r="O982" s="28">
        <v>10</v>
      </c>
      <c r="P982" s="28"/>
      <c r="Q982" s="28"/>
      <c r="R982" s="28"/>
      <c r="S982" s="28"/>
      <c r="T982" s="28"/>
      <c r="U982" s="28"/>
      <c r="V982" s="28"/>
      <c r="W982" s="28"/>
      <c r="X982" s="28"/>
    </row>
    <row r="983" spans="1:24" ht="18.75" customHeight="1">
      <c r="A983" s="201"/>
      <c r="B983" s="187">
        <v>4262</v>
      </c>
      <c r="C983" s="248" t="s">
        <v>3095</v>
      </c>
      <c r="D983" s="28">
        <v>4128716234</v>
      </c>
      <c r="E983" s="28"/>
      <c r="F983" s="28"/>
      <c r="G983" s="28">
        <v>7</v>
      </c>
      <c r="H983" s="28">
        <v>10</v>
      </c>
      <c r="I983" s="28"/>
      <c r="J983" s="28">
        <v>5</v>
      </c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</row>
    <row r="984" spans="1:24" ht="18.75" customHeight="1">
      <c r="A984" s="201"/>
      <c r="B984" s="187">
        <v>2364</v>
      </c>
      <c r="C984" s="248" t="s">
        <v>4136</v>
      </c>
      <c r="D984" s="28">
        <v>4128682253</v>
      </c>
      <c r="E984" s="28"/>
      <c r="F984" s="28"/>
      <c r="G984" s="28"/>
      <c r="H984" s="28">
        <v>5</v>
      </c>
      <c r="I984" s="28"/>
      <c r="J984" s="28"/>
      <c r="K984" s="28"/>
      <c r="L984" s="28"/>
      <c r="M984" s="28"/>
      <c r="N984" s="28"/>
      <c r="O984" s="28">
        <v>10</v>
      </c>
      <c r="P984" s="28">
        <v>15</v>
      </c>
      <c r="Q984" s="28"/>
      <c r="R984" s="28"/>
      <c r="S984" s="28"/>
      <c r="T984" s="28"/>
      <c r="U984" s="28"/>
      <c r="V984" s="28"/>
      <c r="W984" s="28"/>
      <c r="X984" s="28"/>
    </row>
    <row r="985" spans="1:24" ht="18.75" customHeight="1">
      <c r="A985" s="201"/>
      <c r="B985" s="187">
        <v>3182</v>
      </c>
      <c r="C985" s="248" t="s">
        <v>3149</v>
      </c>
      <c r="D985" s="28">
        <v>4128682394</v>
      </c>
      <c r="E985" s="28"/>
      <c r="F985" s="28">
        <v>2</v>
      </c>
      <c r="G985" s="28">
        <v>2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28"/>
      <c r="R985" s="28"/>
      <c r="S985" s="28"/>
      <c r="T985" s="28"/>
      <c r="U985" s="28"/>
      <c r="V985" s="28"/>
      <c r="W985" s="28"/>
      <c r="X985" s="28"/>
    </row>
    <row r="986" spans="1:24" ht="18.75" customHeight="1">
      <c r="A986" s="201"/>
      <c r="B986" s="187" t="s">
        <v>5958</v>
      </c>
      <c r="C986" s="248" t="s">
        <v>3747</v>
      </c>
      <c r="D986" s="28">
        <v>4665</v>
      </c>
      <c r="E986" s="28"/>
      <c r="F986" s="28"/>
      <c r="G986" s="28">
        <v>4</v>
      </c>
      <c r="H986" s="28"/>
      <c r="I986" s="56">
        <v>5</v>
      </c>
      <c r="J986" s="28"/>
      <c r="K986" s="28"/>
      <c r="L986" s="56">
        <v>3</v>
      </c>
      <c r="M986" s="28">
        <v>2</v>
      </c>
      <c r="N986" s="28">
        <v>2</v>
      </c>
      <c r="O986" s="28"/>
      <c r="P986" s="28"/>
      <c r="Q986" s="28"/>
      <c r="R986" s="28"/>
      <c r="S986" s="28"/>
      <c r="T986" s="28"/>
      <c r="U986" s="28"/>
      <c r="V986" s="28"/>
      <c r="W986" s="28"/>
      <c r="X986" s="28"/>
    </row>
    <row r="987" spans="1:24" ht="18.75" customHeight="1">
      <c r="A987" s="216" t="s">
        <v>5805</v>
      </c>
      <c r="B987" s="187">
        <v>2192</v>
      </c>
      <c r="C987" s="248" t="s">
        <v>4826</v>
      </c>
      <c r="D987" s="28">
        <v>4128681572</v>
      </c>
      <c r="E987" s="28"/>
      <c r="F987" s="28"/>
      <c r="G987" s="28">
        <v>7</v>
      </c>
      <c r="H987" s="28">
        <v>7</v>
      </c>
      <c r="I987" s="28"/>
      <c r="J987" s="28"/>
      <c r="K987" s="28"/>
      <c r="L987" s="28"/>
      <c r="M987" s="28"/>
      <c r="N987" s="28"/>
      <c r="O987" s="28">
        <v>10</v>
      </c>
      <c r="P987" s="28"/>
      <c r="Q987" s="28"/>
      <c r="R987" s="28"/>
      <c r="S987" s="28"/>
      <c r="T987" s="28"/>
      <c r="U987" s="28"/>
      <c r="V987" s="28"/>
      <c r="W987" s="28"/>
      <c r="X987" s="28"/>
    </row>
    <row r="988" spans="1:24" ht="18.75" customHeight="1">
      <c r="A988" s="216" t="s">
        <v>5959</v>
      </c>
      <c r="B988" s="187">
        <v>2219</v>
      </c>
      <c r="C988" s="248" t="s">
        <v>2095</v>
      </c>
      <c r="D988" s="28">
        <v>4128710143</v>
      </c>
      <c r="E988" s="28"/>
      <c r="F988" s="28"/>
      <c r="G988" s="28">
        <v>5</v>
      </c>
      <c r="H988" s="28">
        <v>7</v>
      </c>
      <c r="I988" s="28"/>
      <c r="J988" s="28"/>
      <c r="K988" s="28"/>
      <c r="L988" s="28"/>
      <c r="M988" s="28"/>
      <c r="N988" s="28"/>
      <c r="O988" s="28"/>
      <c r="P988" s="28">
        <v>5</v>
      </c>
      <c r="Q988" s="28"/>
      <c r="R988" s="28"/>
      <c r="S988" s="28"/>
      <c r="T988" s="28"/>
      <c r="U988" s="28"/>
      <c r="V988" s="28"/>
      <c r="W988" s="28"/>
      <c r="X988" s="28"/>
    </row>
    <row r="989" spans="1:24" ht="18.75" customHeight="1">
      <c r="A989" s="201"/>
      <c r="B989" s="187">
        <v>2743</v>
      </c>
      <c r="C989" s="248" t="s">
        <v>5960</v>
      </c>
      <c r="D989" s="28">
        <v>4128702481</v>
      </c>
      <c r="E989" s="28"/>
      <c r="F989" s="28"/>
      <c r="G989" s="28">
        <v>5</v>
      </c>
      <c r="H989" s="28">
        <v>10</v>
      </c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</row>
    <row r="990" spans="1:24" ht="18.75" customHeight="1">
      <c r="A990" s="201"/>
      <c r="B990" s="187">
        <v>2171</v>
      </c>
      <c r="C990" s="248" t="s">
        <v>4706</v>
      </c>
      <c r="D990" s="28">
        <v>4128717700</v>
      </c>
      <c r="E990" s="28"/>
      <c r="F990" s="28"/>
      <c r="G990" s="28">
        <v>8</v>
      </c>
      <c r="H990" s="28">
        <v>5</v>
      </c>
      <c r="I990" s="28"/>
      <c r="J990" s="28">
        <v>3</v>
      </c>
      <c r="K990" s="28"/>
      <c r="L990" s="28"/>
      <c r="M990" s="28"/>
      <c r="N990" s="28"/>
      <c r="O990" s="28">
        <v>8</v>
      </c>
      <c r="P990" s="28"/>
      <c r="Q990" s="28"/>
      <c r="R990" s="28"/>
      <c r="S990" s="28"/>
      <c r="T990" s="28"/>
      <c r="U990" s="28"/>
      <c r="V990" s="28"/>
      <c r="W990" s="28"/>
      <c r="X990" s="28"/>
    </row>
    <row r="991" spans="1:24" ht="18.75" customHeight="1">
      <c r="A991" s="201"/>
      <c r="B991" s="187">
        <v>5504</v>
      </c>
      <c r="C991" s="248" t="s">
        <v>3430</v>
      </c>
      <c r="D991" s="28">
        <v>4128753142</v>
      </c>
      <c r="E991" s="28"/>
      <c r="F991" s="28"/>
      <c r="G991" s="28">
        <v>5</v>
      </c>
      <c r="H991" s="28">
        <v>10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</row>
    <row r="992" spans="1:24" ht="18.75" customHeight="1">
      <c r="A992" s="201"/>
      <c r="B992" s="187">
        <v>2782</v>
      </c>
      <c r="C992" s="248" t="s">
        <v>5329</v>
      </c>
      <c r="D992" s="28">
        <v>4128712705</v>
      </c>
      <c r="E992" s="28"/>
      <c r="F992" s="28"/>
      <c r="G992" s="28">
        <v>2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3</v>
      </c>
      <c r="Q992" s="28"/>
      <c r="R992" s="28"/>
      <c r="S992" s="28"/>
      <c r="T992" s="28"/>
      <c r="U992" s="28"/>
      <c r="V992" s="28"/>
      <c r="W992" s="28"/>
      <c r="X992" s="28"/>
    </row>
    <row r="993" spans="1:24" ht="18.75" customHeight="1">
      <c r="A993" s="201"/>
      <c r="B993" s="187">
        <v>3608</v>
      </c>
      <c r="C993" s="248" t="s">
        <v>1831</v>
      </c>
      <c r="D993" s="28">
        <v>4128691951</v>
      </c>
      <c r="E993" s="28"/>
      <c r="F993" s="28"/>
      <c r="G993" s="28">
        <v>5</v>
      </c>
      <c r="H993" s="28"/>
      <c r="I993" s="28"/>
      <c r="J993" s="28">
        <v>5</v>
      </c>
      <c r="K993" s="28"/>
      <c r="L993" s="28"/>
      <c r="M993" s="28"/>
      <c r="N993" s="28"/>
      <c r="O993" s="28"/>
      <c r="P993" s="28">
        <v>5</v>
      </c>
      <c r="Q993" s="28"/>
      <c r="R993" s="28"/>
      <c r="S993" s="28"/>
      <c r="T993" s="28"/>
      <c r="U993" s="28"/>
      <c r="V993" s="28"/>
      <c r="W993" s="28"/>
      <c r="X993" s="28"/>
    </row>
    <row r="994" spans="1:24" ht="18.75" customHeight="1">
      <c r="A994" s="201"/>
      <c r="B994" s="187">
        <v>3027</v>
      </c>
      <c r="C994" s="248" t="s">
        <v>5961</v>
      </c>
      <c r="D994" s="28">
        <v>4128751323</v>
      </c>
      <c r="E994" s="28"/>
      <c r="F994" s="28"/>
      <c r="G994" s="28">
        <v>4</v>
      </c>
      <c r="H994" s="28">
        <v>5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</row>
    <row r="995" spans="1:24" ht="18.75" customHeight="1">
      <c r="A995" s="201"/>
      <c r="B995" s="187">
        <v>3248</v>
      </c>
      <c r="C995" s="248" t="s">
        <v>5962</v>
      </c>
      <c r="D995" s="28">
        <v>4128717298</v>
      </c>
      <c r="E995" s="28"/>
      <c r="F995" s="28"/>
      <c r="G995" s="28">
        <v>3</v>
      </c>
      <c r="H995" s="28">
        <v>10</v>
      </c>
      <c r="I995" s="28"/>
      <c r="J995" s="28">
        <v>5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28"/>
      <c r="T995" s="28"/>
      <c r="U995" s="28"/>
      <c r="V995" s="28"/>
      <c r="W995" s="28"/>
      <c r="X995" s="28"/>
    </row>
    <row r="996" spans="1:24" ht="18.75" customHeight="1">
      <c r="A996" s="201"/>
      <c r="B996" s="187">
        <v>3434</v>
      </c>
      <c r="C996" s="248" t="s">
        <v>1820</v>
      </c>
      <c r="D996" s="28">
        <v>4128693415</v>
      </c>
      <c r="E996" s="28"/>
      <c r="F996" s="28"/>
      <c r="G996" s="28">
        <v>8</v>
      </c>
      <c r="H996" s="28">
        <v>10</v>
      </c>
      <c r="I996" s="28"/>
      <c r="J996" s="28">
        <v>10</v>
      </c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</row>
    <row r="997" spans="1:24" ht="18.75" customHeight="1">
      <c r="A997" s="201"/>
      <c r="B997" s="187">
        <v>2309</v>
      </c>
      <c r="C997" s="248" t="s">
        <v>4498</v>
      </c>
      <c r="D997" s="28">
        <v>4128716583</v>
      </c>
      <c r="E997" s="28"/>
      <c r="F997" s="28"/>
      <c r="G997" s="28"/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/>
      <c r="Q997" s="28"/>
      <c r="R997" s="28"/>
      <c r="S997" s="28"/>
      <c r="T997" s="28"/>
      <c r="U997" s="28"/>
      <c r="V997" s="28"/>
      <c r="W997" s="28"/>
      <c r="X997" s="28"/>
    </row>
    <row r="998" spans="1:24" ht="18.75" customHeight="1">
      <c r="A998" s="201"/>
      <c r="B998" s="187">
        <v>2124</v>
      </c>
      <c r="C998" s="248" t="s">
        <v>5963</v>
      </c>
      <c r="D998" s="28">
        <v>4128730530</v>
      </c>
      <c r="E998" s="28"/>
      <c r="F998" s="28"/>
      <c r="G998" s="28"/>
      <c r="H998" s="28">
        <v>10</v>
      </c>
      <c r="I998" s="28"/>
      <c r="J998" s="28">
        <v>10</v>
      </c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</row>
    <row r="999" spans="1:24" ht="18.75" customHeight="1">
      <c r="A999" s="201"/>
      <c r="B999" s="187">
        <v>2756</v>
      </c>
      <c r="C999" s="248" t="s">
        <v>4111</v>
      </c>
      <c r="D999" s="28">
        <v>4128729746</v>
      </c>
      <c r="E999" s="28"/>
      <c r="F999" s="28"/>
      <c r="G999" s="28"/>
      <c r="H999" s="28">
        <v>10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</row>
    <row r="1000" spans="1:24" ht="18.75" customHeight="1">
      <c r="A1000" s="201"/>
      <c r="B1000" s="187">
        <v>3276</v>
      </c>
      <c r="C1000" s="248" t="s">
        <v>1830</v>
      </c>
      <c r="D1000" s="28">
        <v>4128643689</v>
      </c>
      <c r="E1000" s="28"/>
      <c r="F1000" s="28"/>
      <c r="G1000" s="28"/>
      <c r="H1000" s="28">
        <v>5</v>
      </c>
      <c r="I1000" s="28"/>
      <c r="J1000" s="28">
        <v>5</v>
      </c>
      <c r="K1000" s="28"/>
      <c r="L1000" s="28"/>
      <c r="M1000" s="28"/>
      <c r="N1000" s="28"/>
      <c r="O1000" s="28">
        <v>10</v>
      </c>
      <c r="P1000" s="28">
        <v>10</v>
      </c>
      <c r="Q1000" s="28"/>
      <c r="R1000" s="28"/>
      <c r="S1000" s="28"/>
      <c r="T1000" s="28"/>
      <c r="U1000" s="28"/>
      <c r="V1000" s="28"/>
      <c r="W1000" s="28"/>
      <c r="X1000" s="28"/>
    </row>
    <row r="1001" spans="1:24" ht="18.75" customHeight="1">
      <c r="A1001" s="201"/>
      <c r="B1001" s="187">
        <v>4076</v>
      </c>
      <c r="C1001" s="248" t="s">
        <v>2565</v>
      </c>
      <c r="D1001" s="28">
        <v>4128727388</v>
      </c>
      <c r="E1001" s="28"/>
      <c r="F1001" s="28"/>
      <c r="G1001" s="28"/>
      <c r="H1001" s="28">
        <v>15</v>
      </c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</row>
    <row r="1002" spans="1:24" ht="18.75" customHeight="1">
      <c r="A1002" s="201"/>
      <c r="B1002" s="187">
        <v>2410</v>
      </c>
      <c r="C1002" s="248" t="s">
        <v>4118</v>
      </c>
      <c r="D1002" s="28">
        <v>4128624742</v>
      </c>
      <c r="E1002" s="28"/>
      <c r="F1002" s="28"/>
      <c r="G1002" s="28"/>
      <c r="H1002" s="28">
        <v>3</v>
      </c>
      <c r="I1002" s="28"/>
      <c r="J1002" s="28">
        <v>5</v>
      </c>
      <c r="K1002" s="28"/>
      <c r="L1002" s="28"/>
      <c r="M1002" s="28"/>
      <c r="N1002" s="28"/>
      <c r="O1002" s="28">
        <v>5</v>
      </c>
      <c r="P1002" s="28"/>
      <c r="Q1002" s="28"/>
      <c r="R1002" s="28"/>
      <c r="S1002" s="28"/>
      <c r="T1002" s="28"/>
      <c r="U1002" s="28"/>
      <c r="V1002" s="28"/>
      <c r="W1002" s="28"/>
      <c r="X1002" s="28"/>
    </row>
    <row r="1003" spans="1:24" ht="18.75" customHeight="1">
      <c r="A1003" s="201"/>
      <c r="B1003" s="187">
        <v>2189</v>
      </c>
      <c r="C1003" s="248" t="s">
        <v>5964</v>
      </c>
      <c r="D1003" s="28">
        <v>4128714363</v>
      </c>
      <c r="E1003" s="28"/>
      <c r="F1003" s="28"/>
      <c r="G1003" s="28">
        <v>5</v>
      </c>
      <c r="H1003" s="28">
        <v>5</v>
      </c>
      <c r="I1003" s="28"/>
      <c r="J1003" s="28">
        <v>5</v>
      </c>
      <c r="K1003" s="28"/>
      <c r="L1003" s="28"/>
      <c r="M1003" s="28"/>
      <c r="N1003" s="28"/>
      <c r="O1003" s="28">
        <v>10</v>
      </c>
      <c r="P1003" s="28"/>
      <c r="Q1003" s="28"/>
      <c r="R1003" s="28"/>
      <c r="S1003" s="28"/>
      <c r="T1003" s="28"/>
      <c r="U1003" s="28"/>
      <c r="V1003" s="28"/>
      <c r="W1003" s="28"/>
      <c r="X1003" s="28"/>
    </row>
    <row r="1004" spans="1:24" ht="18.75" customHeight="1">
      <c r="A1004" s="201"/>
      <c r="B1004" s="187">
        <v>2768</v>
      </c>
      <c r="C1004" s="248" t="s">
        <v>4021</v>
      </c>
      <c r="D1004" s="28">
        <v>4128708469</v>
      </c>
      <c r="E1004" s="28"/>
      <c r="F1004" s="28"/>
      <c r="G1004" s="28">
        <v>3</v>
      </c>
      <c r="H1004" s="28">
        <v>5</v>
      </c>
      <c r="I1004" s="28"/>
      <c r="J1004" s="28">
        <v>3</v>
      </c>
      <c r="K1004" s="28"/>
      <c r="L1004" s="28"/>
      <c r="M1004" s="28"/>
      <c r="N1004" s="28"/>
      <c r="O1004" s="28"/>
      <c r="P1004" s="28">
        <v>5</v>
      </c>
      <c r="Q1004" s="28"/>
      <c r="R1004" s="28"/>
      <c r="S1004" s="28"/>
      <c r="T1004" s="28"/>
      <c r="U1004" s="28"/>
      <c r="V1004" s="28"/>
      <c r="W1004" s="28"/>
      <c r="X1004" s="28"/>
    </row>
    <row r="1005" spans="1:24" ht="18.75" customHeight="1">
      <c r="A1005" s="201"/>
      <c r="B1005" s="187">
        <v>2118</v>
      </c>
      <c r="C1005" s="248" t="s">
        <v>3439</v>
      </c>
      <c r="D1005" s="28">
        <v>4128651412</v>
      </c>
      <c r="E1005" s="28"/>
      <c r="F1005" s="28"/>
      <c r="G1005" s="28">
        <v>3</v>
      </c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3</v>
      </c>
      <c r="P1005" s="28">
        <v>5</v>
      </c>
      <c r="Q1005" s="28"/>
      <c r="R1005" s="28"/>
      <c r="S1005" s="28"/>
      <c r="T1005" s="28"/>
      <c r="U1005" s="28"/>
      <c r="V1005" s="28"/>
      <c r="W1005" s="28"/>
      <c r="X1005" s="28"/>
    </row>
    <row r="1006" spans="1:24" ht="18.75" customHeight="1">
      <c r="A1006" s="201"/>
      <c r="B1006" s="187">
        <v>2150</v>
      </c>
      <c r="C1006" s="248" t="s">
        <v>1879</v>
      </c>
      <c r="D1006" s="28">
        <v>4128732104</v>
      </c>
      <c r="E1006" s="28"/>
      <c r="F1006" s="28"/>
      <c r="G1006" s="28">
        <v>5</v>
      </c>
      <c r="H1006" s="28">
        <v>5</v>
      </c>
      <c r="I1006" s="28"/>
      <c r="J1006" s="28"/>
      <c r="K1006" s="28"/>
      <c r="L1006" s="28"/>
      <c r="M1006" s="28"/>
      <c r="N1006" s="28"/>
      <c r="O1006" s="28"/>
      <c r="P1006" s="28">
        <v>5</v>
      </c>
      <c r="Q1006" s="28"/>
      <c r="R1006" s="28"/>
      <c r="S1006" s="28"/>
      <c r="T1006" s="28"/>
      <c r="U1006" s="28"/>
      <c r="V1006" s="28"/>
      <c r="W1006" s="28"/>
      <c r="X1006" s="28"/>
    </row>
    <row r="1007" spans="1:24" ht="18.75" customHeight="1">
      <c r="A1007" s="201"/>
      <c r="B1007" s="187">
        <v>2301</v>
      </c>
      <c r="C1007" s="248" t="s">
        <v>4377</v>
      </c>
      <c r="D1007" s="28">
        <v>4128698197</v>
      </c>
      <c r="E1007" s="28"/>
      <c r="F1007" s="28"/>
      <c r="G1007" s="28">
        <v>5</v>
      </c>
      <c r="H1007" s="28">
        <v>10</v>
      </c>
      <c r="I1007" s="28"/>
      <c r="J1007" s="28">
        <v>6</v>
      </c>
      <c r="K1007" s="28"/>
      <c r="L1007" s="28"/>
      <c r="M1007" s="28"/>
      <c r="N1007" s="28"/>
      <c r="O1007" s="28">
        <v>10</v>
      </c>
      <c r="P1007" s="28"/>
      <c r="Q1007" s="28"/>
      <c r="R1007" s="28"/>
      <c r="S1007" s="28"/>
      <c r="T1007" s="28"/>
      <c r="U1007" s="28"/>
      <c r="V1007" s="28"/>
      <c r="W1007" s="28"/>
      <c r="X1007" s="28"/>
    </row>
    <row r="1008" spans="1:24" ht="18.75" customHeight="1">
      <c r="A1008" s="201"/>
      <c r="B1008" s="187">
        <v>4117</v>
      </c>
      <c r="C1008" s="248" t="s">
        <v>5965</v>
      </c>
      <c r="D1008" s="28">
        <v>4128628331</v>
      </c>
      <c r="E1008" s="28">
        <v>3</v>
      </c>
      <c r="F1008" s="28"/>
      <c r="G1008" s="28">
        <v>5</v>
      </c>
      <c r="H1008" s="28"/>
      <c r="I1008" s="28"/>
      <c r="J1008" s="28"/>
      <c r="K1008" s="28"/>
      <c r="L1008" s="28"/>
      <c r="M1008" s="28"/>
      <c r="N1008" s="28"/>
      <c r="O1008" s="28">
        <v>5</v>
      </c>
      <c r="P1008" s="28">
        <v>5</v>
      </c>
      <c r="Q1008" s="28"/>
      <c r="R1008" s="28"/>
      <c r="S1008" s="28"/>
      <c r="T1008" s="28"/>
      <c r="U1008" s="28"/>
      <c r="V1008" s="28"/>
      <c r="W1008" s="28"/>
      <c r="X1008" s="28"/>
    </row>
    <row r="1009" spans="1:24" ht="18.75" customHeight="1">
      <c r="A1009" s="201"/>
      <c r="B1009" s="187">
        <v>2070</v>
      </c>
      <c r="C1009" s="248" t="s">
        <v>4912</v>
      </c>
      <c r="D1009" s="28">
        <v>4128680973</v>
      </c>
      <c r="E1009" s="28"/>
      <c r="F1009" s="28"/>
      <c r="G1009" s="28">
        <v>10</v>
      </c>
      <c r="H1009" s="28"/>
      <c r="I1009" s="28"/>
      <c r="J1009" s="28"/>
      <c r="K1009" s="28"/>
      <c r="L1009" s="28"/>
      <c r="M1009" s="28"/>
      <c r="N1009" s="28"/>
      <c r="O1009" s="28"/>
      <c r="P1009" s="28">
        <v>10</v>
      </c>
      <c r="Q1009" s="28"/>
      <c r="R1009" s="28"/>
      <c r="S1009" s="28"/>
      <c r="T1009" s="28"/>
      <c r="U1009" s="28"/>
      <c r="V1009" s="28"/>
      <c r="W1009" s="28"/>
      <c r="X1009" s="28"/>
    </row>
    <row r="1010" spans="1:24" ht="18.75" customHeight="1">
      <c r="A1010" s="201"/>
      <c r="B1010" s="187">
        <v>4255</v>
      </c>
      <c r="C1010" s="248" t="s">
        <v>4997</v>
      </c>
      <c r="D1010" s="28">
        <v>4128716214</v>
      </c>
      <c r="E1010" s="28"/>
      <c r="F1010" s="28"/>
      <c r="G1010" s="28"/>
      <c r="H1010" s="28">
        <v>5</v>
      </c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</row>
    <row r="1011" spans="1:24" ht="18.75" customHeight="1">
      <c r="A1011" s="201"/>
      <c r="B1011" s="187">
        <v>1666</v>
      </c>
      <c r="C1011" s="248" t="s">
        <v>4708</v>
      </c>
      <c r="D1011" s="28">
        <v>4128731556</v>
      </c>
      <c r="E1011" s="28">
        <v>5</v>
      </c>
      <c r="F1011" s="28"/>
      <c r="G1011" s="28"/>
      <c r="H1011" s="28">
        <v>20</v>
      </c>
      <c r="I1011" s="28"/>
      <c r="J1011" s="28"/>
      <c r="K1011" s="28"/>
      <c r="L1011" s="28"/>
      <c r="M1011" s="28"/>
      <c r="N1011" s="28"/>
      <c r="O1011" s="28">
        <v>10</v>
      </c>
      <c r="P1011" s="28"/>
      <c r="Q1011" s="28"/>
      <c r="R1011" s="28"/>
      <c r="S1011" s="28"/>
      <c r="T1011" s="28"/>
      <c r="U1011" s="28"/>
      <c r="V1011" s="28"/>
      <c r="W1011" s="28"/>
      <c r="X1011" s="28"/>
    </row>
    <row r="1012" spans="1:24" ht="18.75" customHeight="1">
      <c r="A1012" s="201"/>
      <c r="B1012" s="187">
        <v>2814</v>
      </c>
      <c r="C1012" s="248" t="s">
        <v>3990</v>
      </c>
      <c r="D1012" s="28">
        <v>4128743772</v>
      </c>
      <c r="E1012" s="28"/>
      <c r="F1012" s="28"/>
      <c r="G1012" s="28">
        <v>10</v>
      </c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</row>
    <row r="1013" spans="1:24" ht="18.75" customHeight="1">
      <c r="A1013" s="201"/>
      <c r="B1013" s="187">
        <v>2078</v>
      </c>
      <c r="C1013" s="248" t="s">
        <v>5966</v>
      </c>
      <c r="D1013" s="28">
        <v>4128725674</v>
      </c>
      <c r="E1013" s="28"/>
      <c r="F1013" s="28"/>
      <c r="G1013" s="28">
        <v>5</v>
      </c>
      <c r="H1013" s="28">
        <v>5</v>
      </c>
      <c r="I1013" s="28"/>
      <c r="J1013" s="28"/>
      <c r="K1013" s="28"/>
      <c r="L1013" s="28"/>
      <c r="M1013" s="28"/>
      <c r="N1013" s="28"/>
      <c r="O1013" s="28"/>
      <c r="P1013" s="28">
        <v>5</v>
      </c>
      <c r="Q1013" s="28"/>
      <c r="R1013" s="28"/>
      <c r="S1013" s="28"/>
      <c r="T1013" s="28"/>
      <c r="U1013" s="28"/>
      <c r="V1013" s="28"/>
      <c r="W1013" s="28"/>
      <c r="X1013" s="28"/>
    </row>
    <row r="1014" spans="1:24" ht="18.75" customHeight="1">
      <c r="A1014" s="201"/>
      <c r="B1014" s="187">
        <v>5467</v>
      </c>
      <c r="C1014" s="248" t="s">
        <v>4998</v>
      </c>
      <c r="D1014" s="28">
        <v>4128764000</v>
      </c>
      <c r="E1014" s="28"/>
      <c r="F1014" s="28"/>
      <c r="G1014" s="28">
        <v>5</v>
      </c>
      <c r="H1014" s="28">
        <v>10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</row>
    <row r="1015" spans="1:24" ht="18.75" customHeight="1">
      <c r="A1015" s="201"/>
      <c r="B1015" s="187">
        <v>1589</v>
      </c>
      <c r="C1015" s="248" t="s">
        <v>4213</v>
      </c>
      <c r="D1015" s="28">
        <v>4128556890</v>
      </c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>
        <v>10</v>
      </c>
      <c r="P1015" s="28"/>
      <c r="Q1015" s="28"/>
      <c r="R1015" s="28"/>
      <c r="S1015" s="28"/>
      <c r="T1015" s="28"/>
      <c r="U1015" s="28"/>
      <c r="V1015" s="28"/>
      <c r="W1015" s="28"/>
      <c r="X1015" s="28"/>
    </row>
    <row r="1016" spans="1:24" ht="18.75" customHeight="1">
      <c r="A1016" s="201"/>
      <c r="B1016" s="187">
        <v>5468</v>
      </c>
      <c r="C1016" s="248" t="s">
        <v>4002</v>
      </c>
      <c r="D1016" s="28">
        <v>4128712574</v>
      </c>
      <c r="E1016" s="28"/>
      <c r="F1016" s="28"/>
      <c r="G1016" s="28">
        <v>5</v>
      </c>
      <c r="H1016" s="28">
        <v>5</v>
      </c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</row>
    <row r="1017" spans="1:24" ht="18.75" customHeight="1">
      <c r="A1017" s="201"/>
      <c r="B1017" s="187">
        <v>2560</v>
      </c>
      <c r="C1017" s="248" t="s">
        <v>5967</v>
      </c>
      <c r="D1017" s="28">
        <v>4128745005</v>
      </c>
      <c r="E1017" s="28"/>
      <c r="F1017" s="28"/>
      <c r="G1017" s="28">
        <v>6</v>
      </c>
      <c r="H1017" s="28"/>
      <c r="I1017" s="28"/>
      <c r="J1017" s="28">
        <v>6</v>
      </c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</row>
    <row r="1018" spans="1:24" ht="18.75" customHeight="1">
      <c r="A1018" s="201"/>
      <c r="B1018" s="187">
        <v>2406</v>
      </c>
      <c r="C1018" s="248" t="s">
        <v>4922</v>
      </c>
      <c r="D1018" s="28">
        <v>4128670167</v>
      </c>
      <c r="E1018" s="28"/>
      <c r="F1018" s="28"/>
      <c r="G1018" s="28">
        <v>6</v>
      </c>
      <c r="H1018" s="28">
        <v>10</v>
      </c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</row>
    <row r="1019" spans="1:24" ht="18.75" customHeight="1">
      <c r="A1019" s="201"/>
      <c r="B1019" s="187">
        <v>2771</v>
      </c>
      <c r="C1019" s="248" t="s">
        <v>4927</v>
      </c>
      <c r="D1019" s="28">
        <v>4128751225</v>
      </c>
      <c r="E1019" s="28"/>
      <c r="F1019" s="28"/>
      <c r="G1019" s="28"/>
      <c r="H1019" s="28">
        <v>10</v>
      </c>
      <c r="I1019" s="28"/>
      <c r="J1019" s="28">
        <v>3</v>
      </c>
      <c r="K1019" s="28"/>
      <c r="L1019" s="28"/>
      <c r="M1019" s="28"/>
      <c r="N1019" s="28"/>
      <c r="O1019" s="28">
        <v>5</v>
      </c>
      <c r="P1019" s="28"/>
      <c r="Q1019" s="28"/>
      <c r="R1019" s="28"/>
      <c r="S1019" s="28"/>
      <c r="T1019" s="28"/>
      <c r="U1019" s="28"/>
      <c r="V1019" s="28"/>
      <c r="W1019" s="28"/>
      <c r="X1019" s="28"/>
    </row>
    <row r="1020" spans="1:24" ht="18.75" customHeight="1">
      <c r="A1020" s="201"/>
      <c r="B1020" s="187"/>
      <c r="C1020" s="179" t="s">
        <v>5924</v>
      </c>
      <c r="D1020" s="17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179" t="s">
        <v>5924</v>
      </c>
    </row>
    <row r="1021" spans="1:24" ht="18.75" customHeight="1">
      <c r="A1021" s="201"/>
      <c r="B1021" s="187">
        <v>5539</v>
      </c>
      <c r="C1021" s="38" t="s">
        <v>5345</v>
      </c>
      <c r="D1021" s="28">
        <v>4128691197</v>
      </c>
      <c r="E1021" s="34"/>
      <c r="F1021" s="34"/>
      <c r="G1021" s="28">
        <v>5</v>
      </c>
      <c r="H1021" s="28">
        <v>10</v>
      </c>
      <c r="I1021" s="28"/>
      <c r="J1021" s="28"/>
      <c r="K1021" s="28"/>
      <c r="L1021" s="28"/>
      <c r="M1021" s="28"/>
      <c r="N1021" s="28"/>
      <c r="O1021" s="28">
        <v>15</v>
      </c>
      <c r="P1021" s="34"/>
      <c r="Q1021" s="28"/>
      <c r="R1021" s="28"/>
      <c r="S1021" s="28"/>
      <c r="T1021" s="28"/>
      <c r="U1021" s="28"/>
      <c r="V1021" s="28"/>
      <c r="W1021" s="28"/>
      <c r="X1021" s="28" t="s">
        <v>5926</v>
      </c>
    </row>
    <row r="1022" spans="1:24" ht="18.75" customHeight="1">
      <c r="A1022" s="201"/>
      <c r="B1022" s="187">
        <v>4538</v>
      </c>
      <c r="C1022" s="38" t="s">
        <v>2713</v>
      </c>
      <c r="D1022" s="28">
        <v>4128732038</v>
      </c>
      <c r="E1022" s="34"/>
      <c r="F1022" s="34"/>
      <c r="G1022" s="28">
        <v>10</v>
      </c>
      <c r="H1022" s="28">
        <v>15</v>
      </c>
      <c r="I1022" s="28"/>
      <c r="J1022" s="28">
        <v>10</v>
      </c>
      <c r="K1022" s="28"/>
      <c r="L1022" s="28"/>
      <c r="M1022" s="28"/>
      <c r="N1022" s="28"/>
      <c r="O1022" s="28">
        <v>10</v>
      </c>
      <c r="P1022" s="28">
        <v>10</v>
      </c>
      <c r="Q1022" s="28"/>
      <c r="R1022" s="28"/>
      <c r="S1022" s="28"/>
      <c r="T1022" s="28"/>
      <c r="U1022" s="28"/>
      <c r="V1022" s="28"/>
      <c r="W1022" s="28"/>
      <c r="X1022" s="28"/>
    </row>
    <row r="1023" spans="1:24" ht="18.75" customHeight="1">
      <c r="A1023" s="201"/>
      <c r="B1023" s="187">
        <v>3640</v>
      </c>
      <c r="C1023" s="38" t="s">
        <v>4557</v>
      </c>
      <c r="D1023" s="28">
        <v>4128761084</v>
      </c>
      <c r="E1023" s="34"/>
      <c r="F1023" s="34"/>
      <c r="G1023" s="28">
        <v>5</v>
      </c>
      <c r="H1023" s="28">
        <v>15</v>
      </c>
      <c r="I1023" s="34"/>
      <c r="J1023" s="34"/>
      <c r="K1023" s="34"/>
      <c r="L1023" s="34"/>
      <c r="M1023" s="34"/>
      <c r="N1023" s="34"/>
      <c r="O1023" s="34"/>
      <c r="P1023" s="34"/>
      <c r="Q1023" s="28"/>
      <c r="R1023" s="28"/>
      <c r="S1023" s="28"/>
      <c r="T1023" s="28"/>
      <c r="U1023" s="28"/>
      <c r="V1023" s="28"/>
      <c r="W1023" s="28"/>
      <c r="X1023" s="28"/>
    </row>
    <row r="1024" spans="1:24" ht="18.75" customHeight="1">
      <c r="A1024" s="201"/>
      <c r="B1024" s="187">
        <v>3955</v>
      </c>
      <c r="C1024" s="38" t="s">
        <v>5297</v>
      </c>
      <c r="D1024" s="28">
        <v>4128756061</v>
      </c>
      <c r="E1024" s="34"/>
      <c r="F1024" s="34"/>
      <c r="G1024" s="28">
        <v>10</v>
      </c>
      <c r="H1024" s="28">
        <v>10</v>
      </c>
      <c r="I1024" s="34"/>
      <c r="J1024" s="34"/>
      <c r="K1024" s="34"/>
      <c r="L1024" s="34"/>
      <c r="M1024" s="34"/>
      <c r="N1024" s="34"/>
      <c r="O1024" s="34"/>
      <c r="P1024" s="34"/>
      <c r="Q1024" s="28"/>
      <c r="R1024" s="28"/>
      <c r="S1024" s="28"/>
      <c r="T1024" s="28"/>
      <c r="U1024" s="28"/>
      <c r="V1024" s="28"/>
      <c r="W1024" s="28"/>
      <c r="X1024" s="28"/>
    </row>
    <row r="1025" spans="1:24" ht="18.75" customHeight="1">
      <c r="A1025" s="201"/>
      <c r="B1025" s="187" t="s">
        <v>5243</v>
      </c>
      <c r="C1025" s="38" t="s">
        <v>5619</v>
      </c>
      <c r="D1025" s="28" t="s">
        <v>5246</v>
      </c>
      <c r="E1025" s="34"/>
      <c r="F1025" s="34"/>
      <c r="G1025" s="28">
        <v>10</v>
      </c>
      <c r="H1025" s="28">
        <v>10</v>
      </c>
      <c r="I1025" s="28"/>
      <c r="J1025" s="28">
        <v>2</v>
      </c>
      <c r="K1025" s="28"/>
      <c r="L1025" s="28"/>
      <c r="M1025" s="28"/>
      <c r="N1025" s="28">
        <v>2</v>
      </c>
      <c r="O1025" s="28">
        <v>5</v>
      </c>
      <c r="P1025" s="28">
        <v>2</v>
      </c>
      <c r="Q1025" s="28"/>
      <c r="R1025" s="28"/>
      <c r="S1025" s="28"/>
      <c r="T1025" s="28"/>
      <c r="U1025" s="28"/>
      <c r="V1025" s="28"/>
      <c r="W1025" s="28"/>
      <c r="X1025" s="28"/>
    </row>
    <row r="1026" spans="1:24" ht="18.75" customHeight="1">
      <c r="A1026" s="201"/>
      <c r="B1026" s="187">
        <v>4914</v>
      </c>
      <c r="C1026" s="38" t="s">
        <v>4891</v>
      </c>
      <c r="D1026" s="28">
        <v>4128930388</v>
      </c>
      <c r="E1026" s="34"/>
      <c r="F1026" s="34"/>
      <c r="G1026" s="34"/>
      <c r="H1026" s="28">
        <v>10</v>
      </c>
      <c r="I1026" s="28"/>
      <c r="J1026" s="28">
        <v>10</v>
      </c>
      <c r="K1026" s="28"/>
      <c r="L1026" s="28"/>
      <c r="M1026" s="28"/>
      <c r="N1026" s="28"/>
      <c r="O1026" s="28"/>
      <c r="P1026" s="28">
        <v>10</v>
      </c>
      <c r="Q1026" s="28"/>
      <c r="R1026" s="28"/>
      <c r="S1026" s="28"/>
      <c r="T1026" s="28"/>
      <c r="U1026" s="28"/>
      <c r="V1026" s="28"/>
      <c r="W1026" s="28"/>
      <c r="X1026" s="28"/>
    </row>
    <row r="1027" spans="1:24" ht="18.75" customHeight="1">
      <c r="A1027" s="201"/>
      <c r="B1027" s="187">
        <v>4737</v>
      </c>
      <c r="C1027" s="38" t="s">
        <v>4570</v>
      </c>
      <c r="D1027" s="28">
        <v>4128757267</v>
      </c>
      <c r="E1027" s="34"/>
      <c r="F1027" s="34"/>
      <c r="G1027" s="28">
        <v>5</v>
      </c>
      <c r="H1027" s="28">
        <v>10</v>
      </c>
      <c r="I1027" s="28"/>
      <c r="J1027" s="28">
        <v>5</v>
      </c>
      <c r="K1027" s="34"/>
      <c r="L1027" s="34"/>
      <c r="M1027" s="34"/>
      <c r="N1027" s="34"/>
      <c r="O1027" s="34"/>
      <c r="P1027" s="34"/>
      <c r="Q1027" s="28"/>
      <c r="R1027" s="28"/>
      <c r="S1027" s="28"/>
      <c r="T1027" s="28"/>
      <c r="U1027" s="28"/>
      <c r="V1027" s="28"/>
      <c r="W1027" s="28"/>
      <c r="X1027" s="28"/>
    </row>
    <row r="1028" spans="1:24" ht="18.75" customHeight="1">
      <c r="A1028" s="201"/>
      <c r="B1028" s="187">
        <v>4712</v>
      </c>
      <c r="C1028" s="38" t="s">
        <v>2506</v>
      </c>
      <c r="D1028" s="28">
        <v>4128743467</v>
      </c>
      <c r="E1028" s="28">
        <v>5</v>
      </c>
      <c r="F1028" s="28"/>
      <c r="G1028" s="28">
        <v>10</v>
      </c>
      <c r="H1028" s="28">
        <v>10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28"/>
      <c r="T1028" s="28"/>
      <c r="U1028" s="28"/>
      <c r="V1028" s="28"/>
      <c r="W1028" s="28"/>
      <c r="X1028" s="28"/>
    </row>
    <row r="1029" spans="1:24" ht="18.75" customHeight="1">
      <c r="A1029" s="201"/>
      <c r="B1029" s="187">
        <v>5066</v>
      </c>
      <c r="C1029" s="38" t="s">
        <v>5431</v>
      </c>
      <c r="D1029" s="28">
        <v>4128659020</v>
      </c>
      <c r="E1029" s="34"/>
      <c r="F1029" s="34"/>
      <c r="G1029" s="28">
        <v>10</v>
      </c>
      <c r="H1029" s="28"/>
      <c r="I1029" s="28"/>
      <c r="J1029" s="28">
        <v>10</v>
      </c>
      <c r="K1029" s="28"/>
      <c r="L1029" s="28"/>
      <c r="M1029" s="28">
        <v>5</v>
      </c>
      <c r="N1029" s="28"/>
      <c r="O1029" s="28">
        <v>10</v>
      </c>
      <c r="P1029" s="28">
        <v>20</v>
      </c>
      <c r="Q1029" s="28"/>
      <c r="R1029" s="28"/>
      <c r="S1029" s="28"/>
      <c r="T1029" s="28"/>
      <c r="U1029" s="28"/>
      <c r="V1029" s="28"/>
      <c r="W1029" s="28"/>
      <c r="X1029" s="28"/>
    </row>
    <row r="1030" spans="1:24" ht="18.75" customHeight="1">
      <c r="A1030" s="201"/>
      <c r="B1030" s="187">
        <v>4769</v>
      </c>
      <c r="C1030" s="38" t="s">
        <v>5430</v>
      </c>
      <c r="D1030" s="28">
        <v>4128658869</v>
      </c>
      <c r="E1030" s="28">
        <v>5</v>
      </c>
      <c r="F1030" s="28">
        <v>5</v>
      </c>
      <c r="G1030" s="28">
        <v>5</v>
      </c>
      <c r="H1030" s="28">
        <v>10</v>
      </c>
      <c r="I1030" s="28"/>
      <c r="J1030" s="28">
        <v>5</v>
      </c>
      <c r="K1030" s="28"/>
      <c r="L1030" s="28"/>
      <c r="M1030" s="28"/>
      <c r="N1030" s="28"/>
      <c r="O1030" s="28">
        <v>11</v>
      </c>
      <c r="P1030" s="28">
        <v>13</v>
      </c>
      <c r="Q1030" s="28"/>
      <c r="R1030" s="28"/>
      <c r="S1030" s="28"/>
      <c r="T1030" s="28"/>
      <c r="U1030" s="28"/>
      <c r="V1030" s="28"/>
      <c r="W1030" s="28"/>
      <c r="X1030" s="28"/>
    </row>
    <row r="1031" spans="1:24" ht="18.75" customHeight="1">
      <c r="A1031" s="201"/>
      <c r="B1031" s="187">
        <v>5325</v>
      </c>
      <c r="C1031" s="38" t="s">
        <v>2626</v>
      </c>
      <c r="D1031" s="28">
        <v>4128809641</v>
      </c>
      <c r="E1031" s="34"/>
      <c r="F1031" s="28">
        <v>1</v>
      </c>
      <c r="G1031" s="28">
        <v>5</v>
      </c>
      <c r="H1031" s="28">
        <v>18</v>
      </c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</row>
    <row r="1032" spans="1:24" ht="18.75" customHeight="1">
      <c r="A1032" s="201"/>
      <c r="B1032" s="187">
        <v>4997</v>
      </c>
      <c r="C1032" s="38" t="s">
        <v>5053</v>
      </c>
      <c r="D1032" s="28">
        <v>4128734623</v>
      </c>
      <c r="E1032" s="28">
        <v>5</v>
      </c>
      <c r="F1032" s="28">
        <v>5</v>
      </c>
      <c r="G1032" s="28">
        <v>15</v>
      </c>
      <c r="H1032" s="28"/>
      <c r="I1032" s="28"/>
      <c r="J1032" s="28"/>
      <c r="K1032" s="28"/>
      <c r="L1032" s="28"/>
      <c r="M1032" s="28"/>
      <c r="N1032" s="28"/>
      <c r="O1032" s="28">
        <v>8</v>
      </c>
      <c r="P1032" s="28">
        <v>5</v>
      </c>
      <c r="Q1032" s="28"/>
      <c r="R1032" s="28"/>
      <c r="S1032" s="28"/>
      <c r="T1032" s="28"/>
      <c r="U1032" s="28"/>
      <c r="V1032" s="28"/>
      <c r="W1032" s="28"/>
      <c r="X1032" s="28"/>
    </row>
    <row r="1033" spans="1:24" ht="18.75" customHeight="1">
      <c r="A1033" s="201"/>
      <c r="B1033" s="187">
        <v>3597</v>
      </c>
      <c r="C1033" s="38" t="s">
        <v>5673</v>
      </c>
      <c r="D1033" s="28">
        <v>4128670400</v>
      </c>
      <c r="E1033" s="28"/>
      <c r="F1033" s="28"/>
      <c r="G1033" s="28">
        <v>6</v>
      </c>
      <c r="H1033" s="28">
        <v>3</v>
      </c>
      <c r="I1033" s="28"/>
      <c r="J1033" s="28"/>
      <c r="K1033" s="28"/>
      <c r="L1033" s="28"/>
      <c r="M1033" s="28"/>
      <c r="N1033" s="28"/>
      <c r="O1033" s="28">
        <v>9</v>
      </c>
      <c r="P1033" s="28">
        <v>20</v>
      </c>
      <c r="Q1033" s="28"/>
      <c r="R1033" s="28"/>
      <c r="S1033" s="28"/>
      <c r="T1033" s="28"/>
      <c r="U1033" s="28"/>
      <c r="V1033" s="28"/>
      <c r="W1033" s="28"/>
      <c r="X1033" s="28"/>
    </row>
    <row r="1034" spans="1:24" ht="18.75" customHeight="1">
      <c r="A1034" s="201"/>
      <c r="B1034" s="187">
        <v>3597</v>
      </c>
      <c r="C1034" s="38" t="s">
        <v>6044</v>
      </c>
      <c r="D1034" s="28">
        <v>4128989756</v>
      </c>
      <c r="E1034" s="28">
        <v>3</v>
      </c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28"/>
      <c r="R1034" s="28"/>
      <c r="S1034" s="28"/>
      <c r="T1034" s="28"/>
      <c r="U1034" s="28"/>
      <c r="V1034" s="28"/>
      <c r="W1034" s="28"/>
      <c r="X1034" s="28"/>
    </row>
    <row r="1035" spans="1:24" ht="18.75" customHeight="1">
      <c r="A1035" s="201"/>
      <c r="B1035" s="187">
        <v>4523</v>
      </c>
      <c r="C1035" s="38" t="s">
        <v>3182</v>
      </c>
      <c r="D1035" s="28">
        <v>4128726055</v>
      </c>
      <c r="E1035" s="28">
        <v>5</v>
      </c>
      <c r="F1035" s="28"/>
      <c r="G1035" s="28">
        <v>20</v>
      </c>
      <c r="H1035" s="28">
        <v>10</v>
      </c>
      <c r="I1035" s="28"/>
      <c r="J1035" s="28"/>
      <c r="K1035" s="28"/>
      <c r="L1035" s="28"/>
      <c r="M1035" s="28">
        <v>10</v>
      </c>
      <c r="N1035" s="28"/>
      <c r="O1035" s="28">
        <v>10</v>
      </c>
      <c r="P1035" s="28">
        <v>10</v>
      </c>
      <c r="Q1035" s="28"/>
      <c r="R1035" s="28"/>
      <c r="S1035" s="28"/>
      <c r="T1035" s="28"/>
      <c r="U1035" s="28"/>
      <c r="V1035" s="28"/>
      <c r="W1035" s="28"/>
      <c r="X1035" s="28"/>
    </row>
    <row r="1036" spans="1:24" ht="18.75" customHeight="1">
      <c r="A1036" s="201"/>
      <c r="B1036" s="187">
        <v>4482</v>
      </c>
      <c r="C1036" s="38" t="s">
        <v>3181</v>
      </c>
      <c r="D1036" s="28">
        <v>4128728368</v>
      </c>
      <c r="E1036" s="28">
        <v>5</v>
      </c>
      <c r="F1036" s="28"/>
      <c r="G1036" s="28">
        <v>5</v>
      </c>
      <c r="H1036" s="28">
        <v>8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28"/>
      <c r="S1036" s="28"/>
      <c r="T1036" s="28"/>
      <c r="U1036" s="28"/>
      <c r="V1036" s="28"/>
      <c r="W1036" s="28"/>
      <c r="X1036" s="28"/>
    </row>
    <row r="1037" spans="1:24" ht="18.75" customHeight="1">
      <c r="A1037" s="201"/>
      <c r="B1037" s="187">
        <v>4480</v>
      </c>
      <c r="C1037" s="38" t="s">
        <v>3179</v>
      </c>
      <c r="D1037" s="28">
        <v>4128775979</v>
      </c>
      <c r="E1037" s="34"/>
      <c r="F1037" s="34"/>
      <c r="G1037" s="28">
        <v>15</v>
      </c>
      <c r="H1037" s="28">
        <v>5</v>
      </c>
      <c r="I1037" s="28"/>
      <c r="J1037" s="28"/>
      <c r="K1037" s="28"/>
      <c r="L1037" s="28"/>
      <c r="M1037" s="28">
        <v>5</v>
      </c>
      <c r="N1037" s="28"/>
      <c r="O1037" s="28"/>
      <c r="P1037" s="28">
        <v>15</v>
      </c>
      <c r="Q1037" s="28"/>
      <c r="R1037" s="28"/>
      <c r="S1037" s="28"/>
      <c r="T1037" s="28"/>
      <c r="U1037" s="28"/>
      <c r="V1037" s="28"/>
      <c r="W1037" s="28"/>
      <c r="X1037" s="28"/>
    </row>
    <row r="1038" spans="1:24" ht="18.75" customHeight="1">
      <c r="A1038" s="201"/>
      <c r="B1038" s="187">
        <v>3345</v>
      </c>
      <c r="C1038" s="38" t="s">
        <v>2863</v>
      </c>
      <c r="D1038" s="28">
        <v>4128738626</v>
      </c>
      <c r="E1038" s="34"/>
      <c r="F1038" s="34"/>
      <c r="G1038" s="28">
        <v>20</v>
      </c>
      <c r="H1038" s="34"/>
      <c r="I1038" s="34"/>
      <c r="J1038" s="34"/>
      <c r="K1038" s="34"/>
      <c r="L1038" s="34"/>
      <c r="M1038" s="34"/>
      <c r="N1038" s="34"/>
      <c r="O1038" s="34"/>
      <c r="P1038" s="34"/>
      <c r="Q1038" s="28"/>
      <c r="R1038" s="28"/>
      <c r="S1038" s="28"/>
      <c r="T1038" s="28"/>
      <c r="U1038" s="28"/>
      <c r="V1038" s="28"/>
      <c r="W1038" s="28"/>
      <c r="X1038" s="28"/>
    </row>
    <row r="1039" spans="1:24" ht="18.75" customHeight="1">
      <c r="A1039" s="201"/>
      <c r="B1039" s="187">
        <v>5744</v>
      </c>
      <c r="C1039" s="38" t="s">
        <v>5933</v>
      </c>
      <c r="D1039" s="28">
        <v>4128491386</v>
      </c>
      <c r="E1039" s="28">
        <v>2</v>
      </c>
      <c r="F1039" s="28">
        <v>6</v>
      </c>
      <c r="G1039" s="28">
        <v>10</v>
      </c>
      <c r="H1039" s="28">
        <v>5</v>
      </c>
      <c r="I1039" s="28"/>
      <c r="J1039" s="28"/>
      <c r="K1039" s="28"/>
      <c r="L1039" s="28"/>
      <c r="M1039" s="28"/>
      <c r="N1039" s="28"/>
      <c r="O1039" s="28">
        <v>2</v>
      </c>
      <c r="P1039" s="28">
        <v>2</v>
      </c>
      <c r="Q1039" s="28"/>
      <c r="R1039" s="28"/>
      <c r="S1039" s="28"/>
      <c r="T1039" s="28"/>
      <c r="U1039" s="28"/>
      <c r="V1039" s="28"/>
      <c r="W1039" s="28"/>
      <c r="X1039" s="28"/>
    </row>
    <row r="1040" spans="1:24" ht="18.75" customHeight="1">
      <c r="A1040" s="201"/>
      <c r="B1040" s="187">
        <v>5508</v>
      </c>
      <c r="C1040" s="38" t="s">
        <v>5934</v>
      </c>
      <c r="D1040" s="28">
        <v>4128588607</v>
      </c>
      <c r="E1040" s="34"/>
      <c r="F1040" s="28">
        <v>3</v>
      </c>
      <c r="G1040" s="28">
        <v>5</v>
      </c>
      <c r="H1040" s="28">
        <v>13</v>
      </c>
      <c r="I1040" s="28"/>
      <c r="J1040" s="28"/>
      <c r="K1040" s="28"/>
      <c r="L1040" s="28"/>
      <c r="M1040" s="28"/>
      <c r="N1040" s="28"/>
      <c r="O1040" s="28">
        <v>3</v>
      </c>
      <c r="P1040" s="28">
        <v>6</v>
      </c>
      <c r="Q1040" s="28"/>
      <c r="R1040" s="28"/>
      <c r="S1040" s="28"/>
      <c r="T1040" s="28"/>
      <c r="U1040" s="28"/>
      <c r="V1040" s="28"/>
      <c r="W1040" s="28"/>
      <c r="X1040" s="28"/>
    </row>
    <row r="1041" spans="1:24" ht="18.75" customHeight="1">
      <c r="A1041" s="201"/>
      <c r="B1041" s="187">
        <v>3823</v>
      </c>
      <c r="C1041" s="38" t="s">
        <v>4725</v>
      </c>
      <c r="D1041" s="28">
        <v>4128738763</v>
      </c>
      <c r="E1041" s="34"/>
      <c r="F1041" s="34"/>
      <c r="G1041" s="28">
        <v>10</v>
      </c>
      <c r="H1041" s="28">
        <v>5</v>
      </c>
      <c r="I1041" s="28"/>
      <c r="J1041" s="28"/>
      <c r="K1041" s="28"/>
      <c r="L1041" s="28"/>
      <c r="M1041" s="28"/>
      <c r="N1041" s="28"/>
      <c r="O1041" s="28"/>
      <c r="P1041" s="28">
        <v>5</v>
      </c>
      <c r="Q1041" s="28"/>
      <c r="R1041" s="28"/>
      <c r="S1041" s="28"/>
      <c r="T1041" s="28"/>
      <c r="U1041" s="28"/>
      <c r="V1041" s="28"/>
      <c r="W1041" s="28"/>
      <c r="X1041" s="28"/>
    </row>
    <row r="1042" spans="1:24" ht="18.75" customHeight="1">
      <c r="A1042" s="218"/>
      <c r="B1042" s="240"/>
      <c r="C1042" s="241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 t="s">
        <v>5969</v>
      </c>
    </row>
    <row r="1043" spans="1:24" ht="18.75" customHeight="1">
      <c r="A1043" s="201"/>
      <c r="B1043" s="187"/>
      <c r="C1043" s="227" t="s">
        <v>5970</v>
      </c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</row>
    <row r="1044" spans="1:24" ht="18.75" customHeight="1">
      <c r="A1044" s="201"/>
      <c r="B1044" s="187">
        <v>2167</v>
      </c>
      <c r="C1044" s="38" t="s">
        <v>4321</v>
      </c>
      <c r="D1044" s="28">
        <v>4128884009</v>
      </c>
      <c r="E1044" s="28"/>
      <c r="F1044" s="28"/>
      <c r="G1044" s="28">
        <v>2</v>
      </c>
      <c r="H1044" s="28">
        <v>5</v>
      </c>
      <c r="I1044" s="28"/>
      <c r="J1044" s="28"/>
      <c r="K1044" s="28"/>
      <c r="L1044" s="28"/>
      <c r="M1044" s="28"/>
      <c r="N1044" s="28"/>
      <c r="O1044" s="28"/>
      <c r="P1044" s="28">
        <v>5</v>
      </c>
      <c r="Q1044" s="28"/>
      <c r="R1044" s="28"/>
      <c r="S1044" s="28"/>
      <c r="T1044" s="28"/>
      <c r="U1044" s="28"/>
      <c r="V1044" s="28"/>
      <c r="W1044" s="28"/>
      <c r="X1044" s="28"/>
    </row>
    <row r="1045" spans="1:24" ht="18.75" customHeight="1">
      <c r="A1045" s="201"/>
      <c r="B1045" s="187">
        <v>2061</v>
      </c>
      <c r="C1045" s="38" t="s">
        <v>1780</v>
      </c>
      <c r="D1045" s="28">
        <v>4128882735</v>
      </c>
      <c r="E1045" s="28"/>
      <c r="F1045" s="28"/>
      <c r="G1045" s="28">
        <v>2</v>
      </c>
      <c r="H1045" s="28"/>
      <c r="I1045" s="28"/>
      <c r="J1045" s="28">
        <v>6</v>
      </c>
      <c r="K1045" s="28"/>
      <c r="L1045" s="28"/>
      <c r="M1045" s="28"/>
      <c r="N1045" s="28"/>
      <c r="O1045" s="28"/>
      <c r="P1045" s="28">
        <v>3</v>
      </c>
      <c r="Q1045" s="28"/>
      <c r="R1045" s="28"/>
      <c r="S1045" s="28"/>
      <c r="T1045" s="28"/>
      <c r="U1045" s="28"/>
      <c r="V1045" s="28"/>
      <c r="W1045" s="28"/>
      <c r="X1045" s="28"/>
    </row>
    <row r="1046" spans="1:24" ht="18.75" customHeight="1">
      <c r="A1046" s="201"/>
      <c r="B1046" s="187">
        <v>2141</v>
      </c>
      <c r="C1046" s="38" t="s">
        <v>4980</v>
      </c>
      <c r="D1046" s="28">
        <v>4128876828</v>
      </c>
      <c r="E1046" s="28"/>
      <c r="F1046" s="28"/>
      <c r="G1046" s="28">
        <v>3</v>
      </c>
      <c r="H1046" s="28">
        <v>5</v>
      </c>
      <c r="I1046" s="28"/>
      <c r="J1046" s="28"/>
      <c r="K1046" s="28"/>
      <c r="L1046" s="28"/>
      <c r="M1046" s="28"/>
      <c r="N1046" s="28"/>
      <c r="O1046" s="28">
        <v>3</v>
      </c>
      <c r="P1046" s="28">
        <v>3</v>
      </c>
      <c r="Q1046" s="28"/>
      <c r="R1046" s="28"/>
      <c r="S1046" s="28"/>
      <c r="T1046" s="28"/>
      <c r="U1046" s="28"/>
      <c r="V1046" s="28"/>
      <c r="W1046" s="28"/>
      <c r="X1046" s="28"/>
    </row>
    <row r="1047" spans="1:24" ht="18.75" customHeight="1">
      <c r="A1047" s="201"/>
      <c r="B1047" s="187" t="s">
        <v>5971</v>
      </c>
      <c r="C1047" s="38" t="s">
        <v>5972</v>
      </c>
      <c r="D1047" s="28">
        <v>5143</v>
      </c>
      <c r="E1047" s="28"/>
      <c r="F1047" s="28"/>
      <c r="G1047" s="28">
        <v>5</v>
      </c>
      <c r="H1047" s="28">
        <v>15</v>
      </c>
      <c r="I1047" s="28">
        <v>3</v>
      </c>
      <c r="J1047" s="28"/>
      <c r="K1047" s="28"/>
      <c r="L1047" s="28">
        <v>3</v>
      </c>
      <c r="M1047" s="28"/>
      <c r="N1047" s="28"/>
      <c r="O1047" s="28">
        <v>3</v>
      </c>
      <c r="P1047" s="28"/>
      <c r="Q1047" s="28"/>
      <c r="R1047" s="28"/>
      <c r="S1047" s="28"/>
      <c r="T1047" s="28"/>
      <c r="U1047" s="28"/>
      <c r="V1047" s="28"/>
      <c r="W1047" s="28"/>
      <c r="X1047" s="28"/>
    </row>
    <row r="1048" spans="1:24" ht="18.75" customHeight="1">
      <c r="A1048" s="201"/>
      <c r="B1048" s="187" t="s">
        <v>5973</v>
      </c>
      <c r="C1048" s="38" t="s">
        <v>5974</v>
      </c>
      <c r="D1048" s="28">
        <v>5142</v>
      </c>
      <c r="E1048" s="28"/>
      <c r="F1048" s="28"/>
      <c r="G1048" s="28">
        <v>5</v>
      </c>
      <c r="H1048" s="28">
        <v>10</v>
      </c>
      <c r="I1048" s="28">
        <v>5</v>
      </c>
      <c r="J1048" s="28"/>
      <c r="K1048" s="28"/>
      <c r="L1048" s="28"/>
      <c r="M1048" s="28"/>
      <c r="N1048" s="28"/>
      <c r="O1048" s="28">
        <v>5</v>
      </c>
      <c r="P1048" s="28">
        <v>5</v>
      </c>
      <c r="Q1048" s="28"/>
      <c r="R1048" s="28"/>
      <c r="S1048" s="28"/>
      <c r="T1048" s="28"/>
      <c r="U1048" s="28"/>
      <c r="V1048" s="28"/>
      <c r="W1048" s="28"/>
      <c r="X1048" s="28"/>
    </row>
    <row r="1049" spans="1:24" ht="18.75" customHeight="1">
      <c r="A1049" s="201"/>
      <c r="B1049" s="187">
        <v>5055</v>
      </c>
      <c r="C1049" s="38" t="s">
        <v>5975</v>
      </c>
      <c r="D1049" s="28">
        <v>4128898984</v>
      </c>
      <c r="E1049" s="28">
        <v>5</v>
      </c>
      <c r="F1049" s="28"/>
      <c r="G1049" s="28">
        <v>5</v>
      </c>
      <c r="H1049" s="28"/>
      <c r="I1049" s="28"/>
      <c r="J1049" s="28">
        <v>5</v>
      </c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</row>
    <row r="1050" spans="1:24" ht="18.75" customHeight="1">
      <c r="A1050" s="201"/>
      <c r="B1050" s="187">
        <v>5351</v>
      </c>
      <c r="C1050" s="38" t="s">
        <v>5976</v>
      </c>
      <c r="D1050" s="28">
        <v>4128804438</v>
      </c>
      <c r="E1050" s="28"/>
      <c r="F1050" s="28"/>
      <c r="G1050" s="28">
        <v>7</v>
      </c>
      <c r="H1050" s="28"/>
      <c r="I1050" s="28"/>
      <c r="J1050" s="28"/>
      <c r="K1050" s="28"/>
      <c r="L1050" s="28"/>
      <c r="M1050" s="28"/>
      <c r="N1050" s="28"/>
      <c r="O1050" s="28"/>
      <c r="P1050" s="28">
        <v>5</v>
      </c>
      <c r="Q1050" s="28"/>
      <c r="R1050" s="28"/>
      <c r="S1050" s="28"/>
      <c r="T1050" s="28"/>
      <c r="U1050" s="28"/>
      <c r="V1050" s="28"/>
      <c r="W1050" s="28"/>
      <c r="X1050" s="28"/>
    </row>
    <row r="1051" spans="1:24" ht="18.75" customHeight="1">
      <c r="A1051" s="201"/>
      <c r="B1051" s="187">
        <v>4414</v>
      </c>
      <c r="C1051" s="38" t="s">
        <v>5977</v>
      </c>
      <c r="D1051" s="28">
        <v>4128661799</v>
      </c>
      <c r="E1051" s="28"/>
      <c r="F1051" s="28"/>
      <c r="G1051" s="28">
        <v>6</v>
      </c>
      <c r="H1051" s="28">
        <v>10</v>
      </c>
      <c r="I1051" s="28"/>
      <c r="J1051" s="28">
        <v>5</v>
      </c>
      <c r="K1051" s="28"/>
      <c r="L1051" s="28"/>
      <c r="M1051" s="28"/>
      <c r="N1051" s="28"/>
      <c r="O1051" s="28">
        <v>5</v>
      </c>
      <c r="P1051" s="28">
        <v>3</v>
      </c>
      <c r="Q1051" s="28"/>
      <c r="R1051" s="28"/>
      <c r="S1051" s="28"/>
      <c r="T1051" s="28"/>
      <c r="U1051" s="28"/>
      <c r="V1051" s="28"/>
      <c r="W1051" s="28"/>
      <c r="X1051" s="28"/>
    </row>
    <row r="1052" spans="1:24" ht="18.75" customHeight="1">
      <c r="A1052" s="216" t="s">
        <v>4977</v>
      </c>
      <c r="B1052" s="187" t="s">
        <v>5978</v>
      </c>
      <c r="C1052" s="38" t="s">
        <v>5979</v>
      </c>
      <c r="D1052" s="28">
        <v>5141</v>
      </c>
      <c r="E1052" s="28"/>
      <c r="F1052" s="28"/>
      <c r="G1052" s="28">
        <v>4</v>
      </c>
      <c r="H1052" s="28">
        <v>5</v>
      </c>
      <c r="I1052" s="28"/>
      <c r="J1052" s="28"/>
      <c r="K1052" s="28"/>
      <c r="L1052" s="28">
        <v>2</v>
      </c>
      <c r="M1052" s="28"/>
      <c r="N1052" s="28"/>
      <c r="O1052" s="28">
        <v>10</v>
      </c>
      <c r="P1052" s="28"/>
      <c r="Q1052" s="28"/>
      <c r="R1052" s="28"/>
      <c r="S1052" s="28"/>
      <c r="T1052" s="28"/>
      <c r="U1052" s="28"/>
      <c r="V1052" s="28"/>
      <c r="W1052" s="28"/>
      <c r="X1052" s="28"/>
    </row>
    <row r="1053" spans="1:24" ht="18.75" customHeight="1">
      <c r="A1053" s="216" t="s">
        <v>5034</v>
      </c>
      <c r="B1053" s="187" t="s">
        <v>5980</v>
      </c>
      <c r="C1053" s="38" t="s">
        <v>5848</v>
      </c>
      <c r="D1053" s="28">
        <v>5156</v>
      </c>
      <c r="E1053" s="28"/>
      <c r="F1053" s="28"/>
      <c r="G1053" s="28">
        <v>5</v>
      </c>
      <c r="H1053" s="28">
        <v>5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</row>
    <row r="1054" spans="1:24" ht="18.75" customHeight="1">
      <c r="A1054" s="201"/>
      <c r="B1054" s="187" t="s">
        <v>5981</v>
      </c>
      <c r="C1054" s="38" t="s">
        <v>5987</v>
      </c>
      <c r="D1054" s="28">
        <v>5144</v>
      </c>
      <c r="E1054" s="28"/>
      <c r="F1054" s="28"/>
      <c r="G1054" s="28"/>
      <c r="H1054" s="28">
        <v>10</v>
      </c>
      <c r="I1054" s="28"/>
      <c r="J1054" s="28"/>
      <c r="K1054" s="28"/>
      <c r="L1054" s="28"/>
      <c r="M1054" s="28"/>
      <c r="N1054" s="28"/>
      <c r="O1054" s="28"/>
      <c r="P1054" s="28">
        <v>5</v>
      </c>
      <c r="Q1054" s="28"/>
      <c r="R1054" s="28"/>
      <c r="S1054" s="28"/>
      <c r="T1054" s="28"/>
      <c r="U1054" s="28"/>
      <c r="V1054" s="28"/>
      <c r="W1054" s="28"/>
      <c r="X1054" s="28"/>
    </row>
    <row r="1055" spans="1:24" ht="18.75" customHeight="1">
      <c r="A1055" s="201"/>
      <c r="B1055" s="187" t="s">
        <v>5243</v>
      </c>
      <c r="C1055" s="38" t="s">
        <v>5982</v>
      </c>
      <c r="D1055" s="28">
        <v>17</v>
      </c>
      <c r="E1055" s="28"/>
      <c r="F1055" s="28"/>
      <c r="G1055" s="28">
        <v>2</v>
      </c>
      <c r="H1055" s="28">
        <v>4</v>
      </c>
      <c r="I1055" s="28">
        <v>2</v>
      </c>
      <c r="J1055" s="28">
        <v>2</v>
      </c>
      <c r="K1055" s="28"/>
      <c r="L1055" s="28"/>
      <c r="M1055" s="28">
        <v>2</v>
      </c>
      <c r="N1055" s="28"/>
      <c r="O1055" s="28">
        <v>2</v>
      </c>
      <c r="P1055" s="28"/>
      <c r="Q1055" s="28"/>
      <c r="R1055" s="28"/>
      <c r="S1055" s="28"/>
      <c r="T1055" s="28"/>
      <c r="U1055" s="28"/>
      <c r="V1055" s="28"/>
      <c r="W1055" s="28"/>
      <c r="X1055" s="28"/>
    </row>
    <row r="1056" spans="1:24" ht="18.75" customHeight="1">
      <c r="A1056" s="201"/>
      <c r="B1056" s="187" t="s">
        <v>5243</v>
      </c>
      <c r="C1056" s="38" t="s">
        <v>5983</v>
      </c>
      <c r="D1056" s="28" t="s">
        <v>5190</v>
      </c>
      <c r="E1056" s="28"/>
      <c r="F1056" s="28"/>
      <c r="G1056" s="28">
        <v>5</v>
      </c>
      <c r="H1056" s="28">
        <v>3</v>
      </c>
      <c r="I1056" s="28">
        <v>2</v>
      </c>
      <c r="J1056" s="28"/>
      <c r="K1056" s="28"/>
      <c r="L1056" s="28"/>
      <c r="M1056" s="28">
        <v>2</v>
      </c>
      <c r="N1056" s="28">
        <v>2</v>
      </c>
      <c r="O1056" s="28">
        <v>2</v>
      </c>
      <c r="P1056" s="28">
        <v>4</v>
      </c>
      <c r="Q1056" s="28"/>
      <c r="R1056" s="28"/>
      <c r="S1056" s="28"/>
      <c r="T1056" s="28"/>
      <c r="U1056" s="28"/>
      <c r="V1056" s="28"/>
      <c r="W1056" s="28"/>
      <c r="X1056" s="28"/>
    </row>
    <row r="1057" spans="1:24" ht="18.75" customHeight="1">
      <c r="A1057" s="201"/>
      <c r="B1057" s="187">
        <v>4404</v>
      </c>
      <c r="C1057" s="38" t="s">
        <v>3238</v>
      </c>
      <c r="D1057" s="28">
        <v>4128621050</v>
      </c>
      <c r="E1057" s="28"/>
      <c r="F1057" s="28"/>
      <c r="G1057" s="28">
        <v>5</v>
      </c>
      <c r="H1057" s="28">
        <v>5</v>
      </c>
      <c r="I1057" s="28"/>
      <c r="J1057" s="28">
        <v>5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</row>
    <row r="1058" spans="1:24" ht="18.75" customHeight="1">
      <c r="A1058" s="201"/>
      <c r="B1058" s="187">
        <v>3691</v>
      </c>
      <c r="C1058" s="38" t="s">
        <v>5984</v>
      </c>
      <c r="D1058" s="28">
        <v>4128778438</v>
      </c>
      <c r="E1058" s="28"/>
      <c r="F1058" s="28"/>
      <c r="G1058" s="28">
        <v>20</v>
      </c>
      <c r="H1058" s="28">
        <v>10</v>
      </c>
      <c r="I1058" s="28"/>
      <c r="J1058" s="28">
        <v>20</v>
      </c>
      <c r="K1058" s="28"/>
      <c r="L1058" s="28"/>
      <c r="M1058" s="28">
        <v>20</v>
      </c>
      <c r="N1058" s="28"/>
      <c r="O1058" s="28"/>
      <c r="P1058" s="28">
        <v>20</v>
      </c>
      <c r="Q1058" s="28"/>
      <c r="R1058" s="28"/>
      <c r="S1058" s="28"/>
      <c r="T1058" s="28"/>
      <c r="U1058" s="28"/>
      <c r="V1058" s="28"/>
      <c r="W1058" s="28"/>
      <c r="X1058" s="28"/>
    </row>
    <row r="1059" spans="1:24" ht="18.75" customHeight="1">
      <c r="A1059" s="201"/>
      <c r="B1059" s="187">
        <v>2853</v>
      </c>
      <c r="C1059" s="38" t="s">
        <v>1906</v>
      </c>
      <c r="D1059" s="28">
        <v>4128783236</v>
      </c>
      <c r="E1059" s="28"/>
      <c r="F1059" s="28"/>
      <c r="G1059" s="28">
        <v>5</v>
      </c>
      <c r="H1059" s="28">
        <v>6</v>
      </c>
      <c r="I1059" s="28"/>
      <c r="J1059" s="28">
        <v>5</v>
      </c>
      <c r="K1059" s="28"/>
      <c r="L1059" s="28"/>
      <c r="M1059" s="28"/>
      <c r="N1059" s="28"/>
      <c r="O1059" s="28">
        <v>3</v>
      </c>
      <c r="P1059" s="28">
        <v>3</v>
      </c>
      <c r="Q1059" s="28"/>
      <c r="R1059" s="28"/>
      <c r="S1059" s="28"/>
      <c r="T1059" s="28"/>
      <c r="U1059" s="28"/>
      <c r="V1059" s="28"/>
      <c r="W1059" s="28"/>
      <c r="X1059" s="28"/>
    </row>
    <row r="1060" spans="1:24" ht="18.75" customHeight="1">
      <c r="A1060" s="201"/>
      <c r="B1060" s="187">
        <v>3863</v>
      </c>
      <c r="C1060" s="38" t="s">
        <v>4486</v>
      </c>
      <c r="D1060" s="28">
        <v>4128790132</v>
      </c>
      <c r="E1060" s="28"/>
      <c r="F1060" s="28"/>
      <c r="G1060" s="28"/>
      <c r="H1060" s="28">
        <v>5</v>
      </c>
      <c r="I1060" s="28"/>
      <c r="J1060" s="28"/>
      <c r="K1060" s="28"/>
      <c r="L1060" s="28"/>
      <c r="M1060" s="28"/>
      <c r="N1060" s="28"/>
      <c r="O1060" s="28"/>
      <c r="P1060" s="28">
        <v>5</v>
      </c>
      <c r="Q1060" s="28"/>
      <c r="R1060" s="28"/>
      <c r="S1060" s="28"/>
      <c r="T1060" s="28"/>
      <c r="U1060" s="28"/>
      <c r="V1060" s="28"/>
      <c r="W1060" s="28"/>
      <c r="X1060" s="28"/>
    </row>
    <row r="1061" spans="1:24" ht="18.75" customHeight="1">
      <c r="A1061" s="201"/>
      <c r="B1061" s="187">
        <v>1644</v>
      </c>
      <c r="C1061" s="38" t="s">
        <v>3402</v>
      </c>
      <c r="D1061" s="28">
        <v>4128770413</v>
      </c>
      <c r="E1061" s="28"/>
      <c r="F1061" s="28"/>
      <c r="G1061" s="28">
        <v>5</v>
      </c>
      <c r="H1061" s="28">
        <v>15</v>
      </c>
      <c r="I1061" s="28"/>
      <c r="J1061" s="28"/>
      <c r="K1061" s="28"/>
      <c r="L1061" s="28"/>
      <c r="M1061" s="28"/>
      <c r="N1061" s="28"/>
      <c r="O1061" s="28">
        <v>10</v>
      </c>
      <c r="P1061" s="28"/>
      <c r="Q1061" s="28"/>
      <c r="R1061" s="28"/>
      <c r="S1061" s="28"/>
      <c r="T1061" s="28"/>
      <c r="U1061" s="28"/>
      <c r="V1061" s="28"/>
      <c r="W1061" s="28"/>
      <c r="X1061" s="28"/>
    </row>
    <row r="1062" spans="1:24" ht="18.75" customHeight="1">
      <c r="A1062" s="201"/>
      <c r="B1062" s="187">
        <v>3569</v>
      </c>
      <c r="C1062" s="38" t="s">
        <v>5985</v>
      </c>
      <c r="D1062" s="28">
        <v>4128731649</v>
      </c>
      <c r="E1062" s="28"/>
      <c r="F1062" s="28"/>
      <c r="G1062" s="28"/>
      <c r="H1062" s="28">
        <v>10</v>
      </c>
      <c r="I1062" s="28"/>
      <c r="J1062" s="28"/>
      <c r="K1062" s="28"/>
      <c r="L1062" s="28"/>
      <c r="M1062" s="28"/>
      <c r="N1062" s="28"/>
      <c r="O1062" s="28"/>
      <c r="P1062" s="28">
        <v>5</v>
      </c>
      <c r="Q1062" s="28"/>
      <c r="R1062" s="28"/>
      <c r="S1062" s="28"/>
      <c r="T1062" s="28"/>
      <c r="U1062" s="28"/>
      <c r="V1062" s="28"/>
      <c r="W1062" s="28"/>
      <c r="X1062" s="28"/>
    </row>
    <row r="1063" spans="1:24" ht="18.75" customHeight="1">
      <c r="A1063" s="201"/>
      <c r="B1063" s="187" t="s">
        <v>5986</v>
      </c>
      <c r="C1063" s="38" t="s">
        <v>3032</v>
      </c>
      <c r="D1063" s="28">
        <v>5146</v>
      </c>
      <c r="E1063" s="28"/>
      <c r="F1063" s="28"/>
      <c r="G1063" s="28">
        <v>8</v>
      </c>
      <c r="H1063" s="28">
        <v>10</v>
      </c>
      <c r="I1063" s="28">
        <v>10</v>
      </c>
      <c r="J1063" s="28"/>
      <c r="K1063" s="28"/>
      <c r="L1063" s="28">
        <v>2</v>
      </c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</row>
    <row r="1064" spans="1:24" ht="18.75" customHeight="1">
      <c r="A1064" s="201"/>
      <c r="B1064" s="187">
        <v>3057</v>
      </c>
      <c r="C1064" s="38" t="s">
        <v>2693</v>
      </c>
      <c r="D1064" s="28">
        <v>4128789259</v>
      </c>
      <c r="E1064" s="28"/>
      <c r="F1064" s="28"/>
      <c r="G1064" s="28">
        <v>5</v>
      </c>
      <c r="H1064" s="28">
        <v>5</v>
      </c>
      <c r="I1064" s="28"/>
      <c r="J1064" s="28">
        <v>3</v>
      </c>
      <c r="K1064" s="28"/>
      <c r="L1064" s="28"/>
      <c r="M1064" s="28"/>
      <c r="N1064" s="28"/>
      <c r="O1064" s="28">
        <v>5</v>
      </c>
      <c r="P1064" s="28">
        <v>5</v>
      </c>
      <c r="Q1064" s="28"/>
      <c r="R1064" s="28"/>
      <c r="S1064" s="28"/>
      <c r="T1064" s="28"/>
      <c r="U1064" s="28"/>
      <c r="V1064" s="28"/>
      <c r="W1064" s="28"/>
      <c r="X1064" s="28"/>
    </row>
    <row r="1065" spans="1:24" ht="18.75" customHeight="1">
      <c r="A1065" s="201"/>
      <c r="B1065" s="187">
        <v>3014</v>
      </c>
      <c r="C1065" s="38" t="s">
        <v>5988</v>
      </c>
      <c r="D1065" s="28">
        <v>4128850411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>
        <v>3</v>
      </c>
      <c r="P1065" s="28">
        <v>5</v>
      </c>
      <c r="Q1065" s="28"/>
      <c r="R1065" s="28"/>
      <c r="S1065" s="28"/>
      <c r="T1065" s="28"/>
      <c r="U1065" s="28"/>
      <c r="V1065" s="28"/>
      <c r="W1065" s="28"/>
      <c r="X1065" s="28"/>
    </row>
    <row r="1066" spans="1:24" ht="18.75" customHeight="1">
      <c r="A1066" s="201"/>
      <c r="B1066" s="187">
        <v>3145</v>
      </c>
      <c r="C1066" s="38" t="s">
        <v>1977</v>
      </c>
      <c r="D1066" s="28">
        <v>4128783211</v>
      </c>
      <c r="E1066" s="28"/>
      <c r="F1066" s="28"/>
      <c r="G1066" s="28">
        <v>3</v>
      </c>
      <c r="H1066" s="28">
        <v>3</v>
      </c>
      <c r="I1066" s="28"/>
      <c r="J1066" s="28"/>
      <c r="K1066" s="28"/>
      <c r="L1066" s="28"/>
      <c r="M1066" s="28"/>
      <c r="N1066" s="28"/>
      <c r="O1066" s="28">
        <v>5</v>
      </c>
      <c r="P1066" s="28">
        <v>5</v>
      </c>
      <c r="Q1066" s="28"/>
      <c r="R1066" s="28"/>
      <c r="S1066" s="28"/>
      <c r="T1066" s="28"/>
      <c r="U1066" s="28"/>
      <c r="V1066" s="28"/>
      <c r="W1066" s="28"/>
      <c r="X1066" s="28"/>
    </row>
    <row r="1067" spans="1:24" ht="18.75" customHeight="1">
      <c r="A1067" s="201"/>
      <c r="B1067" s="187">
        <v>2233</v>
      </c>
      <c r="C1067" s="38" t="s">
        <v>4658</v>
      </c>
      <c r="D1067" s="28">
        <v>4128736644</v>
      </c>
      <c r="E1067" s="28"/>
      <c r="F1067" s="28"/>
      <c r="G1067" s="28"/>
      <c r="H1067" s="28"/>
      <c r="I1067" s="28"/>
      <c r="J1067" s="28">
        <v>6</v>
      </c>
      <c r="K1067" s="28"/>
      <c r="L1067" s="28"/>
      <c r="M1067" s="28"/>
      <c r="N1067" s="28"/>
      <c r="O1067" s="28"/>
      <c r="P1067" s="28">
        <v>10</v>
      </c>
      <c r="Q1067" s="28"/>
      <c r="R1067" s="28"/>
      <c r="S1067" s="28"/>
      <c r="T1067" s="28"/>
      <c r="U1067" s="28"/>
      <c r="V1067" s="28"/>
      <c r="W1067" s="28"/>
      <c r="X1067" s="28"/>
    </row>
    <row r="1068" spans="1:24" ht="18.75" customHeight="1">
      <c r="A1068" s="201"/>
      <c r="B1068" s="187">
        <v>2418</v>
      </c>
      <c r="C1068" s="38" t="s">
        <v>3302</v>
      </c>
      <c r="D1068" s="28">
        <v>4128794075</v>
      </c>
      <c r="E1068" s="28"/>
      <c r="F1068" s="28"/>
      <c r="G1068" s="28">
        <v>3</v>
      </c>
      <c r="H1068" s="28">
        <v>10</v>
      </c>
      <c r="I1068" s="28"/>
      <c r="J1068" s="28">
        <v>3</v>
      </c>
      <c r="K1068" s="28"/>
      <c r="L1068" s="28"/>
      <c r="M1068" s="28"/>
      <c r="N1068" s="28"/>
      <c r="O1068" s="28">
        <v>5</v>
      </c>
      <c r="P1068" s="28"/>
      <c r="Q1068" s="28"/>
      <c r="R1068" s="28"/>
      <c r="S1068" s="28"/>
      <c r="T1068" s="28"/>
      <c r="U1068" s="28"/>
      <c r="V1068" s="28"/>
      <c r="W1068" s="28"/>
      <c r="X1068" s="28"/>
    </row>
    <row r="1069" spans="1:24" ht="18.75" customHeight="1">
      <c r="A1069" s="201"/>
      <c r="B1069" s="187">
        <v>2254</v>
      </c>
      <c r="C1069" s="38" t="s">
        <v>3307</v>
      </c>
      <c r="D1069" s="28">
        <v>4128615924</v>
      </c>
      <c r="E1069" s="28"/>
      <c r="F1069" s="28"/>
      <c r="G1069" s="28"/>
      <c r="H1069" s="28">
        <v>5</v>
      </c>
      <c r="I1069" s="28"/>
      <c r="J1069" s="28">
        <v>5</v>
      </c>
      <c r="K1069" s="28"/>
      <c r="L1069" s="28"/>
      <c r="M1069" s="28"/>
      <c r="N1069" s="28"/>
      <c r="O1069" s="28">
        <v>10</v>
      </c>
      <c r="P1069" s="28">
        <v>5</v>
      </c>
      <c r="Q1069" s="28"/>
      <c r="R1069" s="28"/>
      <c r="S1069" s="28"/>
      <c r="T1069" s="28"/>
      <c r="U1069" s="28"/>
      <c r="V1069" s="28"/>
      <c r="W1069" s="28"/>
      <c r="X1069" s="28"/>
    </row>
    <row r="1070" spans="1:24" ht="18.75" customHeight="1">
      <c r="A1070" s="201"/>
      <c r="B1070" s="187">
        <v>2799</v>
      </c>
      <c r="C1070" s="38" t="s">
        <v>5989</v>
      </c>
      <c r="D1070" s="28">
        <v>4128680063</v>
      </c>
      <c r="E1070" s="28"/>
      <c r="F1070" s="28"/>
      <c r="G1070" s="28">
        <v>5</v>
      </c>
      <c r="H1070" s="28">
        <v>10</v>
      </c>
      <c r="I1070" s="28"/>
      <c r="J1070" s="28">
        <v>10</v>
      </c>
      <c r="K1070" s="28"/>
      <c r="L1070" s="28"/>
      <c r="M1070" s="28"/>
      <c r="N1070" s="28"/>
      <c r="O1070" s="28"/>
      <c r="P1070" s="28">
        <v>10</v>
      </c>
      <c r="Q1070" s="28"/>
      <c r="R1070" s="28"/>
      <c r="S1070" s="28"/>
      <c r="T1070" s="28"/>
      <c r="U1070" s="28"/>
      <c r="V1070" s="28"/>
      <c r="W1070" s="28"/>
      <c r="X1070" s="28"/>
    </row>
    <row r="1071" spans="1:24" ht="18.75" customHeight="1">
      <c r="A1071" s="201"/>
      <c r="B1071" s="187">
        <v>2846</v>
      </c>
      <c r="C1071" s="38" t="s">
        <v>5990</v>
      </c>
      <c r="D1071" s="28">
        <v>4128784651</v>
      </c>
      <c r="E1071" s="28"/>
      <c r="F1071" s="28"/>
      <c r="G1071" s="28">
        <v>2</v>
      </c>
      <c r="H1071" s="28">
        <v>5</v>
      </c>
      <c r="I1071" s="28"/>
      <c r="J1071" s="28"/>
      <c r="K1071" s="28"/>
      <c r="L1071" s="28"/>
      <c r="M1071" s="28"/>
      <c r="N1071" s="28"/>
      <c r="O1071" s="28">
        <v>5</v>
      </c>
      <c r="P1071" s="28">
        <v>4</v>
      </c>
      <c r="Q1071" s="28"/>
      <c r="R1071" s="28"/>
      <c r="S1071" s="28"/>
      <c r="T1071" s="28"/>
      <c r="U1071" s="28"/>
      <c r="V1071" s="28"/>
      <c r="W1071" s="28"/>
      <c r="X1071" s="28"/>
    </row>
    <row r="1072" spans="1:24" ht="18.75" customHeight="1">
      <c r="A1072" s="201"/>
      <c r="B1072" s="187">
        <v>2392</v>
      </c>
      <c r="C1072" s="38" t="s">
        <v>4055</v>
      </c>
      <c r="D1072" s="28">
        <v>4128806361</v>
      </c>
      <c r="E1072" s="28"/>
      <c r="F1072" s="28"/>
      <c r="G1072" s="28">
        <v>10</v>
      </c>
      <c r="H1072" s="28">
        <v>10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</row>
    <row r="1073" spans="1:24" ht="18.75" customHeight="1">
      <c r="A1073" s="201"/>
      <c r="B1073" s="187">
        <v>2165</v>
      </c>
      <c r="C1073" s="38" t="s">
        <v>3309</v>
      </c>
      <c r="D1073" s="28">
        <v>4128797209</v>
      </c>
      <c r="E1073" s="28"/>
      <c r="F1073" s="28"/>
      <c r="G1073" s="28"/>
      <c r="H1073" s="28">
        <v>10</v>
      </c>
      <c r="I1073" s="28"/>
      <c r="J1073" s="28"/>
      <c r="K1073" s="28"/>
      <c r="L1073" s="28"/>
      <c r="M1073" s="28"/>
      <c r="N1073" s="28"/>
      <c r="O1073" s="28"/>
      <c r="P1073" s="28">
        <v>5</v>
      </c>
      <c r="Q1073" s="28"/>
      <c r="R1073" s="28"/>
      <c r="S1073" s="28"/>
      <c r="T1073" s="28"/>
      <c r="U1073" s="28"/>
      <c r="V1073" s="28"/>
      <c r="W1073" s="28"/>
      <c r="X1073" s="28"/>
    </row>
    <row r="1074" spans="1:24" ht="18.75" customHeight="1">
      <c r="A1074" s="201"/>
      <c r="B1074" s="187">
        <v>2801</v>
      </c>
      <c r="C1074" s="38" t="s">
        <v>3308</v>
      </c>
      <c r="D1074" s="28">
        <v>4128757862</v>
      </c>
      <c r="E1074" s="28"/>
      <c r="F1074" s="28"/>
      <c r="G1074" s="28">
        <v>5</v>
      </c>
      <c r="H1074" s="28">
        <v>8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</row>
    <row r="1075" spans="1:24" ht="18.75" customHeight="1">
      <c r="A1075" s="201"/>
      <c r="B1075" s="187" t="s">
        <v>5243</v>
      </c>
      <c r="C1075" s="38" t="s">
        <v>5991</v>
      </c>
      <c r="D1075" s="28">
        <v>11</v>
      </c>
      <c r="E1075" s="28"/>
      <c r="F1075" s="28"/>
      <c r="G1075" s="28">
        <v>7</v>
      </c>
      <c r="H1075" s="28">
        <v>6</v>
      </c>
      <c r="I1075" s="28">
        <v>3</v>
      </c>
      <c r="J1075" s="28"/>
      <c r="K1075" s="28"/>
      <c r="L1075" s="28"/>
      <c r="M1075" s="28">
        <v>4</v>
      </c>
      <c r="N1075" s="28">
        <v>2</v>
      </c>
      <c r="O1075" s="28">
        <v>5</v>
      </c>
      <c r="P1075" s="28"/>
      <c r="Q1075" s="28"/>
      <c r="R1075" s="28"/>
      <c r="S1075" s="28"/>
      <c r="T1075" s="28"/>
      <c r="U1075" s="28"/>
      <c r="V1075" s="28"/>
      <c r="W1075" s="28"/>
      <c r="X1075" s="28"/>
    </row>
    <row r="1076" spans="1:24" ht="18.75" customHeight="1">
      <c r="A1076" s="201"/>
      <c r="B1076" s="187">
        <v>3541</v>
      </c>
      <c r="C1076" s="38" t="s">
        <v>1965</v>
      </c>
      <c r="D1076" s="28">
        <v>4128616971</v>
      </c>
      <c r="E1076" s="28"/>
      <c r="F1076" s="28"/>
      <c r="G1076" s="28"/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5</v>
      </c>
      <c r="Q1076" s="28"/>
      <c r="R1076" s="28"/>
      <c r="S1076" s="28"/>
      <c r="T1076" s="28"/>
      <c r="U1076" s="28"/>
      <c r="V1076" s="28"/>
      <c r="W1076" s="28"/>
      <c r="X1076" s="28"/>
    </row>
    <row r="1077" spans="1:24" ht="18.75" customHeight="1">
      <c r="A1077" s="201"/>
      <c r="B1077" s="187">
        <v>3191</v>
      </c>
      <c r="C1077" s="38" t="s">
        <v>4779</v>
      </c>
      <c r="D1077" s="28">
        <v>4128727124</v>
      </c>
      <c r="E1077" s="28"/>
      <c r="F1077" s="28"/>
      <c r="G1077" s="28">
        <v>5</v>
      </c>
      <c r="H1077" s="28">
        <v>5</v>
      </c>
      <c r="I1077" s="28"/>
      <c r="J1077" s="28">
        <v>5</v>
      </c>
      <c r="K1077" s="28"/>
      <c r="L1077" s="28"/>
      <c r="M1077" s="28"/>
      <c r="N1077" s="28"/>
      <c r="O1077" s="28">
        <v>5</v>
      </c>
      <c r="P1077" s="28">
        <v>5</v>
      </c>
      <c r="Q1077" s="28"/>
      <c r="R1077" s="28"/>
      <c r="S1077" s="28"/>
      <c r="T1077" s="28"/>
      <c r="U1077" s="28"/>
      <c r="V1077" s="28"/>
      <c r="W1077" s="28"/>
      <c r="X1077" s="28"/>
    </row>
    <row r="1078" spans="1:24" ht="18.75" customHeight="1">
      <c r="A1078" s="201"/>
      <c r="B1078" s="187">
        <v>2428</v>
      </c>
      <c r="C1078" s="38" t="s">
        <v>4653</v>
      </c>
      <c r="D1078" s="28">
        <v>4128733223</v>
      </c>
      <c r="E1078" s="28">
        <v>5</v>
      </c>
      <c r="F1078" s="28"/>
      <c r="G1078" s="28">
        <v>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</row>
    <row r="1079" spans="1:24" ht="18.75" customHeight="1">
      <c r="A1079" s="215" t="s">
        <v>4977</v>
      </c>
      <c r="B1079" s="187">
        <v>2080</v>
      </c>
      <c r="C1079" s="38" t="s">
        <v>4326</v>
      </c>
      <c r="D1079" s="28">
        <v>4128735761</v>
      </c>
      <c r="E1079" s="28"/>
      <c r="F1079" s="28"/>
      <c r="G1079" s="28">
        <v>5</v>
      </c>
      <c r="H1079" s="28">
        <v>5</v>
      </c>
      <c r="I1079" s="28"/>
      <c r="J1079" s="28"/>
      <c r="K1079" s="28"/>
      <c r="L1079" s="28"/>
      <c r="M1079" s="28"/>
      <c r="N1079" s="28"/>
      <c r="O1079" s="28">
        <v>10</v>
      </c>
      <c r="P1079" s="28">
        <v>10</v>
      </c>
      <c r="Q1079" s="28"/>
      <c r="R1079" s="28"/>
      <c r="S1079" s="28"/>
      <c r="T1079" s="28"/>
      <c r="U1079" s="28"/>
      <c r="V1079" s="28"/>
      <c r="W1079" s="28"/>
      <c r="X1079" s="28"/>
    </row>
    <row r="1080" spans="1:24" ht="18.75" customHeight="1">
      <c r="A1080" s="215" t="s">
        <v>4978</v>
      </c>
      <c r="B1080" s="187">
        <v>2125</v>
      </c>
      <c r="C1080" s="38" t="s">
        <v>4368</v>
      </c>
      <c r="D1080" s="28">
        <v>4128795471</v>
      </c>
      <c r="E1080" s="28"/>
      <c r="F1080" s="28"/>
      <c r="G1080" s="28">
        <v>5</v>
      </c>
      <c r="H1080" s="28">
        <v>5</v>
      </c>
      <c r="I1080" s="28"/>
      <c r="J1080" s="28"/>
      <c r="K1080" s="28"/>
      <c r="L1080" s="28"/>
      <c r="M1080" s="28"/>
      <c r="N1080" s="28"/>
      <c r="O1080" s="28">
        <v>5</v>
      </c>
      <c r="P1080" s="28"/>
      <c r="Q1080" s="28"/>
      <c r="R1080" s="28"/>
      <c r="S1080" s="28"/>
      <c r="T1080" s="28"/>
      <c r="U1080" s="28"/>
      <c r="V1080" s="28"/>
      <c r="W1080" s="28"/>
      <c r="X1080" s="28"/>
    </row>
    <row r="1081" spans="1:24" ht="18.75" customHeight="1">
      <c r="A1081" s="201"/>
      <c r="B1081" s="187">
        <v>1535</v>
      </c>
      <c r="C1081" s="38" t="s">
        <v>5992</v>
      </c>
      <c r="D1081" s="28">
        <v>4128721893</v>
      </c>
      <c r="E1081" s="28"/>
      <c r="F1081" s="28"/>
      <c r="G1081" s="28">
        <v>15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</row>
    <row r="1082" spans="1:24" ht="18.75" customHeight="1">
      <c r="A1082" s="201"/>
      <c r="B1082" s="187">
        <v>1535</v>
      </c>
      <c r="C1082" s="38" t="s">
        <v>5992</v>
      </c>
      <c r="D1082" s="28">
        <v>4128680180</v>
      </c>
      <c r="E1082" s="28"/>
      <c r="F1082" s="28"/>
      <c r="G1082" s="28"/>
      <c r="H1082" s="28"/>
      <c r="I1082" s="28"/>
      <c r="J1082" s="28"/>
      <c r="K1082" s="28"/>
      <c r="L1082" s="28"/>
      <c r="M1082" s="28">
        <v>5</v>
      </c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</row>
    <row r="1083" spans="1:24" ht="18.75" customHeight="1">
      <c r="A1083" s="201"/>
      <c r="B1083" s="187">
        <v>2416</v>
      </c>
      <c r="C1083" s="38" t="s">
        <v>4328</v>
      </c>
      <c r="D1083" s="28">
        <v>4128789506</v>
      </c>
      <c r="E1083" s="28"/>
      <c r="F1083" s="28"/>
      <c r="G1083" s="28"/>
      <c r="H1083" s="28">
        <v>10</v>
      </c>
      <c r="I1083" s="28"/>
      <c r="J1083" s="28">
        <v>4</v>
      </c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</row>
    <row r="1084" spans="1:24" ht="18.75" customHeight="1">
      <c r="A1084" s="201"/>
      <c r="B1084" s="187">
        <v>1675</v>
      </c>
      <c r="C1084" s="38" t="s">
        <v>3209</v>
      </c>
      <c r="D1084" s="28">
        <v>4128445270</v>
      </c>
      <c r="E1084" s="28"/>
      <c r="F1084" s="28"/>
      <c r="G1084" s="28">
        <v>4</v>
      </c>
      <c r="H1084" s="28">
        <v>10</v>
      </c>
      <c r="I1084" s="28"/>
      <c r="J1084" s="28"/>
      <c r="K1084" s="28"/>
      <c r="L1084" s="28"/>
      <c r="M1084" s="28"/>
      <c r="N1084" s="28"/>
      <c r="O1084" s="28">
        <v>5</v>
      </c>
      <c r="P1084" s="28"/>
      <c r="Q1084" s="28"/>
      <c r="R1084" s="28"/>
      <c r="S1084" s="28"/>
      <c r="T1084" s="28"/>
      <c r="U1084" s="28"/>
      <c r="V1084" s="28"/>
      <c r="W1084" s="28"/>
      <c r="X1084" s="28"/>
    </row>
    <row r="1085" spans="1:24" ht="18.75" customHeight="1">
      <c r="A1085" s="201"/>
      <c r="B1085" s="187">
        <v>3015</v>
      </c>
      <c r="C1085" s="38" t="s">
        <v>4776</v>
      </c>
      <c r="D1085" s="28">
        <v>4128510770</v>
      </c>
      <c r="E1085" s="28"/>
      <c r="F1085" s="28"/>
      <c r="G1085" s="28">
        <v>5</v>
      </c>
      <c r="H1085" s="28">
        <v>10</v>
      </c>
      <c r="I1085" s="28"/>
      <c r="J1085" s="28">
        <v>5</v>
      </c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</row>
    <row r="1086" spans="1:24" ht="18.75" customHeight="1">
      <c r="A1086" s="201"/>
      <c r="B1086" s="187">
        <v>4526</v>
      </c>
      <c r="C1086" s="38" t="s">
        <v>4330</v>
      </c>
      <c r="D1086" s="28">
        <v>4128795352</v>
      </c>
      <c r="E1086" s="28"/>
      <c r="F1086" s="28"/>
      <c r="G1086" s="28">
        <v>10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</row>
    <row r="1087" spans="1:24" ht="18.75" customHeight="1">
      <c r="A1087" s="201"/>
      <c r="B1087" s="187">
        <v>4135</v>
      </c>
      <c r="C1087" s="38" t="s">
        <v>1859</v>
      </c>
      <c r="D1087" s="28">
        <v>4128696657</v>
      </c>
      <c r="E1087" s="28"/>
      <c r="F1087" s="28"/>
      <c r="G1087" s="28"/>
      <c r="H1087" s="28"/>
      <c r="I1087" s="28"/>
      <c r="J1087" s="28">
        <v>4</v>
      </c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</row>
    <row r="1088" spans="1:24" ht="18.75" customHeight="1">
      <c r="A1088" s="201"/>
      <c r="B1088" s="187">
        <v>3227</v>
      </c>
      <c r="C1088" s="38" t="s">
        <v>2037</v>
      </c>
      <c r="D1088" s="28">
        <v>4128740616</v>
      </c>
      <c r="E1088" s="28"/>
      <c r="F1088" s="28"/>
      <c r="G1088" s="28">
        <v>5</v>
      </c>
      <c r="H1088" s="28"/>
      <c r="I1088" s="28"/>
      <c r="J1088" s="28"/>
      <c r="K1088" s="28"/>
      <c r="L1088" s="28"/>
      <c r="M1088" s="28"/>
      <c r="N1088" s="28"/>
      <c r="O1088" s="28">
        <v>7</v>
      </c>
      <c r="P1088" s="28"/>
      <c r="Q1088" s="28"/>
      <c r="R1088" s="28"/>
      <c r="S1088" s="28"/>
      <c r="T1088" s="28"/>
      <c r="U1088" s="28"/>
      <c r="V1088" s="28"/>
      <c r="W1088" s="28"/>
      <c r="X1088" s="28"/>
    </row>
    <row r="1089" spans="1:24" ht="18.75" customHeight="1">
      <c r="A1089" s="201"/>
      <c r="B1089" s="187">
        <v>3641</v>
      </c>
      <c r="C1089" s="38" t="s">
        <v>5286</v>
      </c>
      <c r="D1089" s="28">
        <v>4128733752</v>
      </c>
      <c r="E1089" s="28">
        <v>1</v>
      </c>
      <c r="F1089" s="28"/>
      <c r="G1089" s="28"/>
      <c r="H1089" s="28">
        <v>5</v>
      </c>
      <c r="I1089" s="28"/>
      <c r="J1089" s="28"/>
      <c r="K1089" s="28"/>
      <c r="L1089" s="28"/>
      <c r="M1089" s="28"/>
      <c r="N1089" s="28"/>
      <c r="O1089" s="28">
        <v>3</v>
      </c>
      <c r="P1089" s="28">
        <v>3</v>
      </c>
      <c r="Q1089" s="28"/>
      <c r="R1089" s="28"/>
      <c r="S1089" s="28"/>
      <c r="T1089" s="28"/>
      <c r="U1089" s="28"/>
      <c r="V1089" s="28"/>
      <c r="W1089" s="28"/>
      <c r="X1089" s="28"/>
    </row>
    <row r="1090" spans="1:24" ht="18.75" customHeight="1">
      <c r="A1090" s="201"/>
      <c r="B1090" s="187">
        <v>3350</v>
      </c>
      <c r="C1090" s="38" t="s">
        <v>3819</v>
      </c>
      <c r="D1090" s="28">
        <v>4128794687</v>
      </c>
      <c r="E1090" s="28"/>
      <c r="F1090" s="28"/>
      <c r="G1090" s="28">
        <v>2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</row>
    <row r="1091" spans="1:24" ht="18.75" customHeight="1">
      <c r="A1091" s="201"/>
      <c r="B1091" s="187">
        <v>2054</v>
      </c>
      <c r="C1091" s="38" t="s">
        <v>3205</v>
      </c>
      <c r="D1091" s="28">
        <v>4128713351</v>
      </c>
      <c r="E1091" s="28"/>
      <c r="F1091" s="28"/>
      <c r="G1091" s="28"/>
      <c r="H1091" s="28">
        <v>5</v>
      </c>
      <c r="I1091" s="28"/>
      <c r="J1091" s="28"/>
      <c r="K1091" s="28"/>
      <c r="L1091" s="28"/>
      <c r="M1091" s="28"/>
      <c r="N1091" s="28"/>
      <c r="O1091" s="28">
        <v>5</v>
      </c>
      <c r="P1091" s="28"/>
      <c r="Q1091" s="28"/>
      <c r="R1091" s="28"/>
      <c r="S1091" s="28"/>
      <c r="T1091" s="28"/>
      <c r="U1091" s="28"/>
      <c r="V1091" s="28"/>
      <c r="W1091" s="28"/>
      <c r="X1091" s="28"/>
    </row>
    <row r="1092" spans="1:24" ht="18.75" customHeight="1">
      <c r="A1092" s="201"/>
      <c r="B1092" s="187">
        <v>2123</v>
      </c>
      <c r="C1092" s="38" t="s">
        <v>5077</v>
      </c>
      <c r="D1092" s="28">
        <v>4128616203</v>
      </c>
      <c r="E1092" s="28"/>
      <c r="F1092" s="28"/>
      <c r="G1092" s="28">
        <v>5</v>
      </c>
      <c r="H1092" s="28">
        <v>5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</row>
    <row r="1093" spans="1:24" ht="18.75" customHeight="1">
      <c r="A1093" s="201"/>
      <c r="B1093" s="187">
        <v>5554</v>
      </c>
      <c r="C1093" s="38" t="s">
        <v>5997</v>
      </c>
      <c r="D1093" s="28">
        <v>4128704975</v>
      </c>
      <c r="E1093" s="28"/>
      <c r="F1093" s="28"/>
      <c r="G1093" s="28"/>
      <c r="H1093" s="28">
        <v>5</v>
      </c>
      <c r="I1093" s="28"/>
      <c r="J1093" s="28">
        <v>3</v>
      </c>
      <c r="K1093" s="28"/>
      <c r="L1093" s="28"/>
      <c r="M1093" s="28"/>
      <c r="N1093" s="28"/>
      <c r="O1093" s="28"/>
      <c r="P1093" s="28">
        <v>10</v>
      </c>
      <c r="Q1093" s="28"/>
      <c r="R1093" s="28"/>
      <c r="S1093" s="28"/>
      <c r="T1093" s="28"/>
      <c r="U1093" s="28"/>
      <c r="V1093" s="28"/>
      <c r="W1093" s="28"/>
      <c r="X1093" s="28"/>
    </row>
    <row r="1094" spans="1:24" ht="18.75" customHeight="1">
      <c r="A1094" s="201"/>
      <c r="B1094" s="187">
        <v>2400</v>
      </c>
      <c r="C1094" s="38" t="s">
        <v>1857</v>
      </c>
      <c r="D1094" s="28">
        <v>4128667624</v>
      </c>
      <c r="E1094" s="28"/>
      <c r="F1094" s="28"/>
      <c r="G1094" s="28"/>
      <c r="H1094" s="28">
        <v>6</v>
      </c>
      <c r="I1094" s="28"/>
      <c r="J1094" s="28"/>
      <c r="K1094" s="28"/>
      <c r="L1094" s="28"/>
      <c r="M1094" s="28"/>
      <c r="N1094" s="28"/>
      <c r="O1094" s="28">
        <v>5</v>
      </c>
      <c r="P1094" s="28">
        <v>5</v>
      </c>
      <c r="Q1094" s="28"/>
      <c r="R1094" s="28"/>
      <c r="S1094" s="28"/>
      <c r="T1094" s="28"/>
      <c r="U1094" s="28"/>
      <c r="V1094" s="28"/>
      <c r="W1094" s="28"/>
      <c r="X1094" s="28"/>
    </row>
    <row r="1095" spans="1:24" ht="18.75" customHeight="1">
      <c r="A1095" s="201"/>
      <c r="B1095" s="187">
        <v>2539</v>
      </c>
      <c r="C1095" s="38" t="s">
        <v>4333</v>
      </c>
      <c r="D1095" s="28">
        <v>4128503897</v>
      </c>
      <c r="E1095" s="28"/>
      <c r="F1095" s="28"/>
      <c r="G1095" s="28">
        <v>5</v>
      </c>
      <c r="H1095" s="28">
        <v>20</v>
      </c>
      <c r="I1095" s="28"/>
      <c r="J1095" s="28"/>
      <c r="K1095" s="28"/>
      <c r="L1095" s="28"/>
      <c r="M1095" s="28"/>
      <c r="N1095" s="28"/>
      <c r="O1095" s="28"/>
      <c r="P1095" s="28">
        <v>5</v>
      </c>
      <c r="Q1095" s="28"/>
      <c r="R1095" s="28"/>
      <c r="S1095" s="28"/>
      <c r="T1095" s="28"/>
      <c r="U1095" s="28"/>
      <c r="V1095" s="28"/>
      <c r="W1095" s="28"/>
      <c r="X1095" s="28"/>
    </row>
    <row r="1096" spans="1:24" ht="18.75" customHeight="1">
      <c r="A1096" s="201"/>
      <c r="B1096" s="187">
        <v>4067</v>
      </c>
      <c r="C1096" s="38" t="s">
        <v>5998</v>
      </c>
      <c r="D1096" s="28">
        <v>4128807134</v>
      </c>
      <c r="E1096" s="28">
        <v>5</v>
      </c>
      <c r="F1096" s="28">
        <v>4</v>
      </c>
      <c r="G1096" s="28">
        <v>10</v>
      </c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</row>
    <row r="1097" spans="1:24" ht="18.75" customHeight="1">
      <c r="A1097" s="201"/>
      <c r="B1097" s="187">
        <v>3180</v>
      </c>
      <c r="C1097" s="38" t="s">
        <v>24</v>
      </c>
      <c r="D1097" s="28">
        <v>4128788399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>
        <v>10</v>
      </c>
      <c r="Q1097" s="28"/>
      <c r="R1097" s="28"/>
      <c r="S1097" s="28"/>
      <c r="T1097" s="28"/>
      <c r="U1097" s="28"/>
      <c r="V1097" s="28"/>
      <c r="W1097" s="28"/>
      <c r="X1097" s="28"/>
    </row>
    <row r="1098" spans="1:24" ht="18.75" customHeight="1">
      <c r="A1098" s="201"/>
      <c r="B1098" s="187">
        <v>1658</v>
      </c>
      <c r="C1098" s="38" t="s">
        <v>3203</v>
      </c>
      <c r="D1098" s="28">
        <v>4128706795</v>
      </c>
      <c r="E1098" s="28"/>
      <c r="F1098" s="28">
        <v>3</v>
      </c>
      <c r="G1098" s="28">
        <v>10</v>
      </c>
      <c r="H1098" s="28">
        <v>10</v>
      </c>
      <c r="I1098" s="28"/>
      <c r="J1098" s="28"/>
      <c r="K1098" s="28"/>
      <c r="L1098" s="28"/>
      <c r="M1098" s="28">
        <v>3</v>
      </c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</row>
    <row r="1099" spans="1:24" ht="18.75" customHeight="1">
      <c r="A1099" s="201"/>
      <c r="B1099" s="187">
        <v>2082</v>
      </c>
      <c r="C1099" s="38" t="s">
        <v>2620</v>
      </c>
      <c r="D1099" s="28">
        <v>4128596690</v>
      </c>
      <c r="E1099" s="28"/>
      <c r="F1099" s="28"/>
      <c r="G1099" s="28">
        <v>3</v>
      </c>
      <c r="H1099" s="28">
        <v>5</v>
      </c>
      <c r="I1099" s="28"/>
      <c r="J1099" s="28"/>
      <c r="K1099" s="28"/>
      <c r="L1099" s="28"/>
      <c r="M1099" s="28"/>
      <c r="N1099" s="28"/>
      <c r="O1099" s="28">
        <v>3</v>
      </c>
      <c r="P1099" s="28">
        <v>3</v>
      </c>
      <c r="Q1099" s="28"/>
      <c r="R1099" s="28"/>
      <c r="S1099" s="28"/>
      <c r="T1099" s="28"/>
      <c r="U1099" s="28"/>
      <c r="V1099" s="28"/>
      <c r="W1099" s="28"/>
      <c r="X1099" s="28"/>
    </row>
    <row r="1100" spans="1:24" ht="18.75" customHeight="1">
      <c r="A1100" s="225" t="s">
        <v>5033</v>
      </c>
      <c r="B1100" s="187">
        <v>3529</v>
      </c>
      <c r="C1100" s="38" t="s">
        <v>1796</v>
      </c>
      <c r="D1100" s="28">
        <v>4128632024</v>
      </c>
      <c r="E1100" s="28"/>
      <c r="F1100" s="28"/>
      <c r="G1100" s="28"/>
      <c r="H1100" s="28">
        <v>10</v>
      </c>
      <c r="I1100" s="28"/>
      <c r="J1100" s="28"/>
      <c r="K1100" s="28"/>
      <c r="L1100" s="28"/>
      <c r="M1100" s="28">
        <v>6</v>
      </c>
      <c r="N1100" s="28"/>
      <c r="O1100" s="28">
        <v>6</v>
      </c>
      <c r="P1100" s="28">
        <v>4</v>
      </c>
      <c r="Q1100" s="28"/>
      <c r="R1100" s="28"/>
      <c r="S1100" s="28"/>
      <c r="T1100" s="28"/>
      <c r="U1100" s="28"/>
      <c r="V1100" s="28"/>
      <c r="W1100" s="28"/>
      <c r="X1100" s="28"/>
    </row>
    <row r="1101" spans="1:24" ht="18.75" customHeight="1">
      <c r="A1101" s="225" t="s">
        <v>5999</v>
      </c>
      <c r="B1101" s="187">
        <v>5474</v>
      </c>
      <c r="C1101" s="38" t="s">
        <v>6000</v>
      </c>
      <c r="D1101" s="28">
        <v>4128681555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/>
      <c r="P1101" s="28">
        <v>10</v>
      </c>
      <c r="Q1101" s="28"/>
      <c r="R1101" s="28"/>
      <c r="S1101" s="28"/>
      <c r="T1101" s="28"/>
      <c r="U1101" s="28"/>
      <c r="V1101" s="28"/>
      <c r="W1101" s="28"/>
      <c r="X1101" s="28"/>
    </row>
    <row r="1102" spans="1:24" ht="18.75" customHeight="1">
      <c r="A1102" s="201"/>
      <c r="B1102" s="187">
        <v>3478</v>
      </c>
      <c r="C1102" s="38" t="s">
        <v>2028</v>
      </c>
      <c r="D1102" s="28">
        <v>4128633634</v>
      </c>
      <c r="E1102" s="28"/>
      <c r="F1102" s="28"/>
      <c r="G1102" s="28">
        <v>3</v>
      </c>
      <c r="H1102" s="28">
        <v>10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28"/>
      <c r="T1102" s="28"/>
      <c r="U1102" s="28"/>
      <c r="V1102" s="28"/>
      <c r="W1102" s="28"/>
      <c r="X1102" s="28"/>
    </row>
    <row r="1103" spans="1:24" ht="18.75" customHeight="1">
      <c r="A1103" s="201"/>
      <c r="B1103" s="187">
        <v>3496</v>
      </c>
      <c r="C1103" s="38" t="s">
        <v>4169</v>
      </c>
      <c r="D1103" s="28">
        <v>4128743268</v>
      </c>
      <c r="E1103" s="28"/>
      <c r="F1103" s="28"/>
      <c r="G1103" s="28">
        <v>3</v>
      </c>
      <c r="H1103" s="28">
        <v>5</v>
      </c>
      <c r="I1103" s="28"/>
      <c r="J1103" s="28"/>
      <c r="K1103" s="28"/>
      <c r="L1103" s="28"/>
      <c r="M1103" s="28"/>
      <c r="N1103" s="28"/>
      <c r="O1103" s="28">
        <v>5</v>
      </c>
      <c r="P1103" s="28">
        <v>10</v>
      </c>
      <c r="Q1103" s="28"/>
      <c r="R1103" s="28"/>
      <c r="S1103" s="28"/>
      <c r="T1103" s="28"/>
      <c r="U1103" s="28"/>
      <c r="V1103" s="28"/>
      <c r="W1103" s="28"/>
      <c r="X1103" s="28"/>
    </row>
    <row r="1104" spans="1:24" ht="18.75" customHeight="1">
      <c r="A1104" s="201"/>
      <c r="B1104" s="187">
        <v>5343</v>
      </c>
      <c r="C1104" s="38" t="s">
        <v>6002</v>
      </c>
      <c r="D1104" s="28">
        <v>4128803803</v>
      </c>
      <c r="E1104" s="28"/>
      <c r="F1104" s="28"/>
      <c r="G1104" s="28">
        <v>6</v>
      </c>
      <c r="H1104" s="28">
        <v>6</v>
      </c>
      <c r="I1104" s="28"/>
      <c r="J1104" s="28"/>
      <c r="K1104" s="28"/>
      <c r="L1104" s="28"/>
      <c r="M1104" s="28"/>
      <c r="N1104" s="28"/>
      <c r="O1104" s="28"/>
      <c r="P1104" s="28">
        <v>15</v>
      </c>
      <c r="Q1104" s="28"/>
      <c r="R1104" s="28"/>
      <c r="S1104" s="28"/>
      <c r="T1104" s="28"/>
      <c r="U1104" s="28"/>
      <c r="V1104" s="28"/>
      <c r="W1104" s="28"/>
      <c r="X1104" s="28"/>
    </row>
    <row r="1105" spans="1:24" ht="18.75" customHeight="1">
      <c r="A1105" s="201"/>
      <c r="B1105" s="187">
        <v>3136</v>
      </c>
      <c r="C1105" s="38" t="s">
        <v>6003</v>
      </c>
      <c r="D1105" s="28">
        <v>4128775276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/>
      <c r="N1105" s="28"/>
      <c r="O1105" s="28">
        <v>5</v>
      </c>
      <c r="P1105" s="28"/>
      <c r="Q1105" s="28"/>
      <c r="R1105" s="28"/>
      <c r="S1105" s="28"/>
      <c r="T1105" s="28"/>
      <c r="U1105" s="28"/>
      <c r="V1105" s="28"/>
      <c r="W1105" s="28"/>
      <c r="X1105" s="28"/>
    </row>
    <row r="1106" spans="1:24" ht="18.75" customHeight="1">
      <c r="A1106" s="201"/>
      <c r="B1106" s="187">
        <v>5576</v>
      </c>
      <c r="C1106" s="38" t="s">
        <v>4798</v>
      </c>
      <c r="D1106" s="28">
        <v>4128784753</v>
      </c>
      <c r="E1106" s="28"/>
      <c r="F1106" s="28"/>
      <c r="G1106" s="28">
        <v>10</v>
      </c>
      <c r="H1106" s="28"/>
      <c r="I1106" s="28"/>
      <c r="J1106" s="28">
        <v>10</v>
      </c>
      <c r="K1106" s="28"/>
      <c r="L1106" s="28"/>
      <c r="M1106" s="28"/>
      <c r="N1106" s="28"/>
      <c r="O1106" s="28"/>
      <c r="P1106" s="28">
        <v>10</v>
      </c>
      <c r="Q1106" s="28"/>
      <c r="R1106" s="28"/>
      <c r="S1106" s="28"/>
      <c r="T1106" s="28"/>
      <c r="U1106" s="28"/>
      <c r="V1106" s="28"/>
      <c r="W1106" s="28"/>
      <c r="X1106" s="28"/>
    </row>
    <row r="1107" spans="1:24" ht="18.75" customHeight="1">
      <c r="A1107" s="201"/>
      <c r="B1107" s="187">
        <v>3159</v>
      </c>
      <c r="C1107" s="38" t="s">
        <v>2097</v>
      </c>
      <c r="D1107" s="28">
        <v>4128743415</v>
      </c>
      <c r="E1107" s="28"/>
      <c r="F1107" s="28"/>
      <c r="G1107" s="28">
        <v>5</v>
      </c>
      <c r="H1107" s="28">
        <v>10</v>
      </c>
      <c r="I1107" s="28"/>
      <c r="J1107" s="28">
        <v>10</v>
      </c>
      <c r="K1107" s="28"/>
      <c r="L1107" s="28"/>
      <c r="M1107" s="28"/>
      <c r="N1107" s="28"/>
      <c r="O1107" s="28">
        <v>5</v>
      </c>
      <c r="P1107" s="28">
        <v>5</v>
      </c>
      <c r="Q1107" s="28"/>
      <c r="R1107" s="28"/>
      <c r="S1107" s="28"/>
      <c r="T1107" s="28"/>
      <c r="U1107" s="28"/>
      <c r="V1107" s="28"/>
      <c r="W1107" s="28"/>
      <c r="X1107" s="28"/>
    </row>
    <row r="1108" spans="1:24" ht="18.75" customHeight="1">
      <c r="A1108" s="201"/>
      <c r="B1108" s="187">
        <v>3370</v>
      </c>
      <c r="C1108" s="38" t="s">
        <v>3322</v>
      </c>
      <c r="D1108" s="28">
        <v>4128786926</v>
      </c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>
        <v>8</v>
      </c>
      <c r="Q1108" s="28"/>
      <c r="R1108" s="28"/>
      <c r="S1108" s="28"/>
      <c r="T1108" s="28"/>
      <c r="U1108" s="28"/>
      <c r="V1108" s="28"/>
      <c r="W1108" s="28"/>
      <c r="X1108" s="28"/>
    </row>
    <row r="1109" spans="1:24" ht="18.75" customHeight="1">
      <c r="A1109" s="201"/>
      <c r="B1109" s="187">
        <v>4059</v>
      </c>
      <c r="C1109" s="38" t="s">
        <v>3074</v>
      </c>
      <c r="D1109" s="28">
        <v>4128741611</v>
      </c>
      <c r="E1109" s="28"/>
      <c r="F1109" s="28"/>
      <c r="G1109" s="28">
        <v>6</v>
      </c>
      <c r="H1109" s="28"/>
      <c r="I1109" s="28"/>
      <c r="J1109" s="28"/>
      <c r="K1109" s="28"/>
      <c r="L1109" s="28"/>
      <c r="M1109" s="28"/>
      <c r="N1109" s="28"/>
      <c r="O1109" s="28">
        <v>10</v>
      </c>
      <c r="P1109" s="28">
        <v>6</v>
      </c>
      <c r="Q1109" s="28"/>
      <c r="R1109" s="28"/>
      <c r="S1109" s="28"/>
      <c r="T1109" s="28"/>
      <c r="U1109" s="28"/>
      <c r="V1109" s="28"/>
      <c r="W1109" s="28"/>
      <c r="X1109" s="28"/>
    </row>
    <row r="1110" spans="1:24" ht="18.75" customHeight="1">
      <c r="A1110" s="201"/>
      <c r="B1110" s="187">
        <v>4450</v>
      </c>
      <c r="C1110" s="38" t="s">
        <v>6004</v>
      </c>
      <c r="D1110" s="28">
        <v>4128711136</v>
      </c>
      <c r="E1110" s="28"/>
      <c r="F1110" s="28"/>
      <c r="G1110" s="28"/>
      <c r="H1110" s="28">
        <v>10</v>
      </c>
      <c r="I1110" s="28"/>
      <c r="J1110" s="28">
        <v>6</v>
      </c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</row>
    <row r="1111" spans="1:24" ht="18.75" customHeight="1">
      <c r="A1111" s="201"/>
      <c r="B1111" s="187">
        <v>2760</v>
      </c>
      <c r="C1111" s="38" t="s">
        <v>6005</v>
      </c>
      <c r="D1111" s="28">
        <v>4128655650</v>
      </c>
      <c r="E1111" s="28"/>
      <c r="F1111" s="28"/>
      <c r="G1111" s="28">
        <v>5</v>
      </c>
      <c r="H1111" s="28">
        <v>5</v>
      </c>
      <c r="I1111" s="28"/>
      <c r="J1111" s="28">
        <v>5</v>
      </c>
      <c r="K1111" s="28"/>
      <c r="L1111" s="28"/>
      <c r="M1111" s="28"/>
      <c r="N1111" s="28"/>
      <c r="O1111" s="28">
        <v>5</v>
      </c>
      <c r="P1111" s="28">
        <v>10</v>
      </c>
      <c r="Q1111" s="28"/>
      <c r="R1111" s="28"/>
      <c r="S1111" s="28"/>
      <c r="T1111" s="28"/>
      <c r="U1111" s="28"/>
      <c r="V1111" s="28"/>
      <c r="W1111" s="28"/>
      <c r="X1111" s="28"/>
    </row>
    <row r="1112" spans="1:24" ht="18.75" customHeight="1">
      <c r="A1112" s="201"/>
      <c r="B1112" s="187">
        <v>3266</v>
      </c>
      <c r="C1112" s="38" t="s">
        <v>6006</v>
      </c>
      <c r="D1112" s="28">
        <v>4128669527</v>
      </c>
      <c r="E1112" s="28"/>
      <c r="F1112" s="28"/>
      <c r="G1112" s="28">
        <v>10</v>
      </c>
      <c r="H1112" s="28">
        <v>5</v>
      </c>
      <c r="I1112" s="28"/>
      <c r="J1112" s="28"/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28"/>
      <c r="T1112" s="28"/>
      <c r="U1112" s="28"/>
      <c r="V1112" s="28"/>
      <c r="W1112" s="28"/>
      <c r="X1112" s="28"/>
    </row>
    <row r="1113" spans="1:24" ht="18.75" customHeight="1">
      <c r="A1113" s="201"/>
      <c r="B1113" s="187">
        <v>3454</v>
      </c>
      <c r="C1113" s="38" t="s">
        <v>3082</v>
      </c>
      <c r="D1113" s="28">
        <v>4128692267</v>
      </c>
      <c r="E1113" s="28"/>
      <c r="F1113" s="28"/>
      <c r="G1113" s="28">
        <v>3</v>
      </c>
      <c r="H1113" s="28">
        <v>10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</row>
    <row r="1114" spans="1:24" ht="18.75" customHeight="1">
      <c r="A1114" s="201"/>
      <c r="B1114" s="187">
        <v>3312</v>
      </c>
      <c r="C1114" s="38" t="s">
        <v>5039</v>
      </c>
      <c r="D1114" s="28">
        <v>4128741879</v>
      </c>
      <c r="E1114" s="28"/>
      <c r="F1114" s="28"/>
      <c r="G1114" s="28">
        <v>7</v>
      </c>
      <c r="H1114" s="28">
        <v>8</v>
      </c>
      <c r="I1114" s="28"/>
      <c r="J1114" s="28">
        <v>8</v>
      </c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</row>
    <row r="1115" spans="1:24" ht="18.75" customHeight="1">
      <c r="A1115" s="201"/>
      <c r="B1115" s="187">
        <v>1590</v>
      </c>
      <c r="C1115" s="38" t="s">
        <v>344</v>
      </c>
      <c r="D1115" s="28">
        <v>4128744694</v>
      </c>
      <c r="E1115" s="28">
        <v>3</v>
      </c>
      <c r="F1115" s="28"/>
      <c r="G1115" s="28">
        <v>3</v>
      </c>
      <c r="H1115" s="28">
        <v>10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</row>
    <row r="1116" spans="1:24" ht="18.75" customHeight="1">
      <c r="A1116" s="201"/>
      <c r="B1116" s="187" t="s">
        <v>5243</v>
      </c>
      <c r="C1116" s="38" t="s">
        <v>6007</v>
      </c>
      <c r="D1116" s="28">
        <v>19</v>
      </c>
      <c r="E1116" s="28"/>
      <c r="F1116" s="28"/>
      <c r="G1116" s="28">
        <v>3</v>
      </c>
      <c r="H1116" s="28">
        <v>3</v>
      </c>
      <c r="I1116" s="28">
        <v>2</v>
      </c>
      <c r="J1116" s="28"/>
      <c r="K1116" s="28"/>
      <c r="L1116" s="28"/>
      <c r="M1116" s="28">
        <v>4</v>
      </c>
      <c r="N1116" s="28">
        <v>3</v>
      </c>
      <c r="O1116" s="28">
        <v>3</v>
      </c>
      <c r="P1116" s="28">
        <v>3</v>
      </c>
      <c r="Q1116" s="28"/>
      <c r="R1116" s="28"/>
      <c r="S1116" s="28"/>
      <c r="T1116" s="28"/>
      <c r="U1116" s="28"/>
      <c r="V1116" s="28"/>
      <c r="W1116" s="28"/>
      <c r="X1116" s="28"/>
    </row>
    <row r="1117" spans="1:24" ht="18.75" customHeight="1">
      <c r="A1117" s="201"/>
      <c r="B1117" s="187" t="s">
        <v>5243</v>
      </c>
      <c r="C1117" s="38" t="s">
        <v>6008</v>
      </c>
      <c r="D1117" s="28" t="s">
        <v>5148</v>
      </c>
      <c r="E1117" s="28"/>
      <c r="F1117" s="28"/>
      <c r="G1117" s="28"/>
      <c r="H1117" s="28">
        <v>4</v>
      </c>
      <c r="I1117" s="28">
        <v>2</v>
      </c>
      <c r="J1117" s="28"/>
      <c r="K1117" s="28"/>
      <c r="L1117" s="28"/>
      <c r="M1117" s="28">
        <v>3</v>
      </c>
      <c r="N1117" s="28">
        <v>2</v>
      </c>
      <c r="O1117" s="28"/>
      <c r="P1117" s="28">
        <v>3</v>
      </c>
      <c r="Q1117" s="28"/>
      <c r="R1117" s="28"/>
      <c r="S1117" s="28"/>
      <c r="T1117" s="28"/>
      <c r="U1117" s="28"/>
      <c r="V1117" s="28"/>
      <c r="W1117" s="28"/>
      <c r="X1117" s="28"/>
    </row>
    <row r="1118" spans="1:24" ht="18.75" customHeight="1">
      <c r="A1118" s="201"/>
      <c r="B1118" s="187" t="s">
        <v>5243</v>
      </c>
      <c r="C1118" s="38" t="s">
        <v>6009</v>
      </c>
      <c r="D1118" s="28">
        <v>10</v>
      </c>
      <c r="E1118" s="28"/>
      <c r="F1118" s="28"/>
      <c r="G1118" s="28">
        <v>2</v>
      </c>
      <c r="H1118" s="28">
        <v>5</v>
      </c>
      <c r="I1118" s="28"/>
      <c r="J1118" s="28">
        <v>2</v>
      </c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</row>
    <row r="1119" spans="1:24" ht="18.75" customHeight="1">
      <c r="A1119" s="201"/>
      <c r="B1119" s="187">
        <v>3029</v>
      </c>
      <c r="C1119" s="38" t="s">
        <v>6043</v>
      </c>
      <c r="D1119" s="28">
        <v>4128775727</v>
      </c>
      <c r="E1119" s="28"/>
      <c r="F1119" s="28"/>
      <c r="G1119" s="28"/>
      <c r="H1119" s="28">
        <v>10</v>
      </c>
      <c r="I1119" s="28"/>
      <c r="J1119" s="28">
        <v>10</v>
      </c>
      <c r="K1119" s="28"/>
      <c r="L1119" s="28"/>
      <c r="M1119" s="28"/>
      <c r="N1119" s="28"/>
      <c r="O1119" s="28"/>
      <c r="P1119" s="28">
        <v>10</v>
      </c>
      <c r="Q1119" s="28"/>
      <c r="R1119" s="28"/>
      <c r="S1119" s="28"/>
      <c r="T1119" s="28"/>
      <c r="U1119" s="28"/>
      <c r="V1119" s="28"/>
      <c r="W1119" s="28"/>
      <c r="X1119" s="28"/>
    </row>
    <row r="1120" spans="1:24" ht="18.75" customHeight="1">
      <c r="A1120" s="201"/>
      <c r="B1120" s="187"/>
      <c r="C1120" s="179" t="s">
        <v>6010</v>
      </c>
      <c r="D1120" s="17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179" t="s">
        <v>6010</v>
      </c>
    </row>
    <row r="1121" spans="1:24" ht="18.75" customHeight="1">
      <c r="A1121" s="201"/>
      <c r="B1121" s="187">
        <v>5286</v>
      </c>
      <c r="C1121" s="161" t="s">
        <v>6016</v>
      </c>
      <c r="D1121" s="17">
        <v>4128751516</v>
      </c>
      <c r="E1121" s="28"/>
      <c r="F1121" s="34"/>
      <c r="G1121" s="28">
        <v>6</v>
      </c>
      <c r="H1121" s="28">
        <v>6</v>
      </c>
      <c r="I1121" s="28"/>
      <c r="J1121" s="28"/>
      <c r="K1121" s="28"/>
      <c r="L1121" s="28"/>
      <c r="M1121" s="28"/>
      <c r="N1121" s="28"/>
      <c r="O1121" s="28">
        <v>6</v>
      </c>
      <c r="P1121" s="34"/>
      <c r="Q1121" s="28"/>
      <c r="R1121" s="28"/>
      <c r="S1121" s="28"/>
      <c r="T1121" s="28"/>
      <c r="U1121" s="28"/>
      <c r="V1121" s="28"/>
      <c r="W1121" s="28"/>
      <c r="X1121" s="14" t="s">
        <v>5926</v>
      </c>
    </row>
    <row r="1122" spans="1:24" ht="18.75" customHeight="1">
      <c r="A1122" s="201"/>
      <c r="B1122" s="187">
        <v>4817</v>
      </c>
      <c r="C1122" s="38" t="s">
        <v>5072</v>
      </c>
      <c r="D1122" s="28">
        <v>4128795851</v>
      </c>
      <c r="E1122" s="28"/>
      <c r="F1122" s="34"/>
      <c r="G1122" s="28">
        <v>8</v>
      </c>
      <c r="H1122" s="28">
        <v>5</v>
      </c>
      <c r="I1122" s="28"/>
      <c r="J1122" s="28"/>
      <c r="K1122" s="28"/>
      <c r="L1122" s="28"/>
      <c r="M1122" s="28">
        <v>5</v>
      </c>
      <c r="N1122" s="28"/>
      <c r="O1122" s="28">
        <v>7</v>
      </c>
      <c r="P1122" s="28">
        <v>7</v>
      </c>
      <c r="Q1122" s="28"/>
      <c r="R1122" s="28"/>
      <c r="S1122" s="28"/>
      <c r="T1122" s="28"/>
      <c r="U1122" s="28"/>
      <c r="V1122" s="28"/>
      <c r="W1122" s="28"/>
      <c r="X1122" s="28"/>
    </row>
    <row r="1123" spans="1:24" ht="18.75" customHeight="1">
      <c r="A1123" s="201"/>
      <c r="B1123" s="187">
        <v>3452</v>
      </c>
      <c r="C1123" s="38" t="s">
        <v>4356</v>
      </c>
      <c r="D1123" s="28">
        <v>4128720136</v>
      </c>
      <c r="E1123" s="28"/>
      <c r="F1123" s="34"/>
      <c r="G1123" s="34">
        <v>3</v>
      </c>
      <c r="H1123" s="34">
        <v>6</v>
      </c>
      <c r="I1123" s="34"/>
      <c r="J1123" s="34"/>
      <c r="K1123" s="34"/>
      <c r="L1123" s="34"/>
      <c r="M1123" s="34">
        <v>6</v>
      </c>
      <c r="N1123" s="34"/>
      <c r="O1123" s="34">
        <v>6</v>
      </c>
      <c r="P1123" s="34">
        <v>15</v>
      </c>
      <c r="Q1123" s="28"/>
      <c r="R1123" s="28"/>
      <c r="S1123" s="28"/>
      <c r="T1123" s="28"/>
      <c r="U1123" s="28"/>
      <c r="V1123" s="28"/>
      <c r="W1123" s="28"/>
      <c r="X1123" s="28"/>
    </row>
    <row r="1124" spans="1:24" ht="18.75" customHeight="1">
      <c r="A1124" s="201"/>
      <c r="B1124" s="187">
        <v>4457</v>
      </c>
      <c r="C1124" s="38" t="s">
        <v>5178</v>
      </c>
      <c r="D1124" s="28">
        <v>4128761675</v>
      </c>
      <c r="E1124" s="28"/>
      <c r="F1124" s="34"/>
      <c r="G1124" s="34">
        <v>10</v>
      </c>
      <c r="H1124" s="34">
        <v>12</v>
      </c>
      <c r="I1124" s="34"/>
      <c r="J1124" s="34"/>
      <c r="K1124" s="34"/>
      <c r="L1124" s="34"/>
      <c r="M1124" s="34"/>
      <c r="N1124" s="34"/>
      <c r="O1124" s="34">
        <v>6</v>
      </c>
      <c r="P1124" s="34"/>
      <c r="Q1124" s="28"/>
      <c r="R1124" s="28"/>
      <c r="S1124" s="28"/>
      <c r="T1124" s="28"/>
      <c r="U1124" s="28"/>
      <c r="V1124" s="28"/>
      <c r="W1124" s="28"/>
      <c r="X1124" s="28"/>
    </row>
    <row r="1125" spans="1:24" ht="18.75" customHeight="1">
      <c r="A1125" s="201"/>
      <c r="B1125" s="187">
        <v>4793</v>
      </c>
      <c r="C1125" s="38" t="s">
        <v>6011</v>
      </c>
      <c r="D1125" s="28">
        <v>4128788789</v>
      </c>
      <c r="E1125" s="28"/>
      <c r="F1125" s="34"/>
      <c r="G1125" s="28">
        <v>5</v>
      </c>
      <c r="H1125" s="28">
        <v>6</v>
      </c>
      <c r="I1125" s="28"/>
      <c r="J1125" s="28"/>
      <c r="K1125" s="28"/>
      <c r="L1125" s="28"/>
      <c r="M1125" s="28">
        <v>10</v>
      </c>
      <c r="N1125" s="28"/>
      <c r="O1125" s="28">
        <v>10</v>
      </c>
      <c r="P1125" s="34"/>
      <c r="Q1125" s="28"/>
      <c r="R1125" s="28"/>
      <c r="S1125" s="28"/>
      <c r="T1125" s="28"/>
      <c r="U1125" s="28"/>
      <c r="V1125" s="28"/>
      <c r="W1125" s="28"/>
      <c r="X1125" s="28"/>
    </row>
    <row r="1126" spans="1:24" ht="18.75" customHeight="1">
      <c r="A1126" s="201"/>
      <c r="B1126" s="187">
        <v>3989</v>
      </c>
      <c r="C1126" s="38" t="s">
        <v>6012</v>
      </c>
      <c r="D1126" s="28">
        <v>4128803830</v>
      </c>
      <c r="E1126" s="28"/>
      <c r="F1126" s="34"/>
      <c r="G1126" s="28">
        <v>25</v>
      </c>
      <c r="H1126" s="28">
        <v>30</v>
      </c>
      <c r="I1126" s="28"/>
      <c r="J1126" s="28"/>
      <c r="K1126" s="28"/>
      <c r="L1126" s="28"/>
      <c r="M1126" s="28">
        <v>15</v>
      </c>
      <c r="N1126" s="28"/>
      <c r="O1126" s="28">
        <v>15</v>
      </c>
      <c r="P1126" s="28">
        <v>20</v>
      </c>
      <c r="Q1126" s="28"/>
      <c r="R1126" s="28"/>
      <c r="S1126" s="28"/>
      <c r="T1126" s="28"/>
      <c r="U1126" s="28"/>
      <c r="V1126" s="28"/>
      <c r="W1126" s="28"/>
      <c r="X1126" s="28"/>
    </row>
    <row r="1127" spans="1:24" ht="18.75" customHeight="1">
      <c r="A1127" s="201"/>
      <c r="B1127" s="187">
        <v>2979</v>
      </c>
      <c r="C1127" s="38" t="s">
        <v>4266</v>
      </c>
      <c r="D1127" s="28">
        <v>4128792059</v>
      </c>
      <c r="E1127" s="28"/>
      <c r="F1127" s="34"/>
      <c r="G1127" s="34"/>
      <c r="H1127" s="28">
        <v>10</v>
      </c>
      <c r="I1127" s="28"/>
      <c r="J1127" s="28"/>
      <c r="K1127" s="28"/>
      <c r="L1127" s="28"/>
      <c r="M1127" s="28">
        <v>5</v>
      </c>
      <c r="N1127" s="28"/>
      <c r="O1127" s="28">
        <v>5</v>
      </c>
      <c r="P1127" s="28">
        <v>10</v>
      </c>
      <c r="Q1127" s="28"/>
      <c r="R1127" s="28"/>
      <c r="S1127" s="28"/>
      <c r="T1127" s="28"/>
      <c r="U1127" s="28"/>
      <c r="V1127" s="28"/>
      <c r="W1127" s="28"/>
      <c r="X1127" s="28"/>
    </row>
    <row r="1128" spans="1:24" ht="18.75" customHeight="1">
      <c r="A1128" s="201"/>
      <c r="B1128" s="187">
        <v>5425</v>
      </c>
      <c r="C1128" s="38" t="s">
        <v>6013</v>
      </c>
      <c r="D1128" s="28">
        <v>4128756782</v>
      </c>
      <c r="E1128" s="28">
        <v>5</v>
      </c>
      <c r="F1128" s="34"/>
      <c r="G1128" s="34">
        <v>3</v>
      </c>
      <c r="H1128" s="34">
        <v>5</v>
      </c>
      <c r="I1128" s="34"/>
      <c r="J1128" s="34"/>
      <c r="K1128" s="34"/>
      <c r="L1128" s="34"/>
      <c r="M1128" s="34">
        <v>5</v>
      </c>
      <c r="N1128" s="34"/>
      <c r="O1128" s="34">
        <v>5</v>
      </c>
      <c r="P1128" s="34">
        <v>5</v>
      </c>
      <c r="Q1128" s="28"/>
      <c r="R1128" s="28"/>
      <c r="S1128" s="28"/>
      <c r="T1128" s="28"/>
      <c r="U1128" s="28"/>
      <c r="V1128" s="28"/>
      <c r="W1128" s="28"/>
      <c r="X1128" s="28"/>
    </row>
    <row r="1129" spans="1:24" ht="18.75" customHeight="1">
      <c r="A1129" s="201"/>
      <c r="B1129" s="187">
        <v>4070</v>
      </c>
      <c r="C1129" s="38" t="s">
        <v>5676</v>
      </c>
      <c r="D1129" s="28">
        <v>4128803885</v>
      </c>
      <c r="E1129" s="28"/>
      <c r="F1129" s="34"/>
      <c r="G1129" s="28">
        <v>10</v>
      </c>
      <c r="H1129" s="28">
        <v>10</v>
      </c>
      <c r="I1129" s="34"/>
      <c r="J1129" s="34"/>
      <c r="K1129" s="34"/>
      <c r="L1129" s="34"/>
      <c r="M1129" s="34"/>
      <c r="N1129" s="34"/>
      <c r="O1129" s="34"/>
      <c r="P1129" s="34"/>
      <c r="Q1129" s="28"/>
      <c r="R1129" s="28"/>
      <c r="S1129" s="28"/>
      <c r="T1129" s="28"/>
      <c r="U1129" s="28"/>
      <c r="V1129" s="28"/>
      <c r="W1129" s="28"/>
      <c r="X1129" s="28"/>
    </row>
    <row r="1130" spans="1:24" ht="18.75" customHeight="1">
      <c r="A1130" s="201"/>
      <c r="B1130" s="187">
        <v>4699</v>
      </c>
      <c r="C1130" s="38" t="s">
        <v>2685</v>
      </c>
      <c r="D1130" s="28">
        <v>4128777879</v>
      </c>
      <c r="E1130" s="28"/>
      <c r="F1130" s="28">
        <v>5</v>
      </c>
      <c r="G1130" s="28">
        <v>20</v>
      </c>
      <c r="H1130" s="28"/>
      <c r="I1130" s="28"/>
      <c r="J1130" s="28"/>
      <c r="K1130" s="28"/>
      <c r="L1130" s="28"/>
      <c r="M1130" s="28"/>
      <c r="N1130" s="28"/>
      <c r="O1130" s="28">
        <v>10</v>
      </c>
      <c r="P1130" s="34"/>
      <c r="Q1130" s="28"/>
      <c r="R1130" s="28"/>
      <c r="S1130" s="28"/>
      <c r="T1130" s="28"/>
      <c r="U1130" s="28"/>
      <c r="V1130" s="28"/>
      <c r="W1130" s="28"/>
      <c r="X1130" s="28"/>
    </row>
    <row r="1131" spans="1:24" ht="18.75" customHeight="1">
      <c r="A1131" s="201"/>
      <c r="B1131" s="187">
        <v>5159</v>
      </c>
      <c r="C1131" s="38" t="s">
        <v>5342</v>
      </c>
      <c r="D1131" s="28">
        <v>4128671010</v>
      </c>
      <c r="E1131" s="28"/>
      <c r="F1131" s="28"/>
      <c r="G1131" s="28"/>
      <c r="H1131" s="28">
        <v>20</v>
      </c>
      <c r="I1131" s="28"/>
      <c r="J1131" s="28"/>
      <c r="K1131" s="28"/>
      <c r="L1131" s="28"/>
      <c r="M1131" s="28">
        <v>5</v>
      </c>
      <c r="N1131" s="28"/>
      <c r="O1131" s="28">
        <v>5</v>
      </c>
      <c r="P1131" s="28">
        <v>20</v>
      </c>
      <c r="Q1131" s="28"/>
      <c r="R1131" s="28"/>
      <c r="S1131" s="28"/>
      <c r="T1131" s="28"/>
      <c r="U1131" s="28"/>
      <c r="V1131" s="28"/>
      <c r="W1131" s="28"/>
      <c r="X1131" s="28"/>
    </row>
    <row r="1132" spans="1:24" ht="18.75" customHeight="1">
      <c r="A1132" s="201"/>
      <c r="B1132" s="187">
        <v>5209</v>
      </c>
      <c r="C1132" s="38" t="s">
        <v>6014</v>
      </c>
      <c r="D1132" s="28">
        <v>4128668970</v>
      </c>
      <c r="E1132" s="28">
        <v>5</v>
      </c>
      <c r="F1132" s="34"/>
      <c r="G1132" s="28">
        <v>5</v>
      </c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5</v>
      </c>
      <c r="Q1132" s="28"/>
      <c r="R1132" s="28"/>
      <c r="S1132" s="28"/>
      <c r="T1132" s="28"/>
      <c r="U1132" s="28"/>
      <c r="V1132" s="28"/>
      <c r="W1132" s="28"/>
      <c r="X1132" s="28"/>
    </row>
    <row r="1133" spans="1:24" ht="18.75" customHeight="1">
      <c r="A1133" s="201"/>
      <c r="B1133" s="187">
        <v>4355</v>
      </c>
      <c r="C1133" s="38" t="s">
        <v>5301</v>
      </c>
      <c r="D1133" s="28">
        <v>4128669782</v>
      </c>
      <c r="E1133" s="28">
        <v>3</v>
      </c>
      <c r="F1133" s="34"/>
      <c r="G1133" s="34"/>
      <c r="H1133" s="28">
        <v>10</v>
      </c>
      <c r="I1133" s="28"/>
      <c r="J1133" s="28"/>
      <c r="K1133" s="28"/>
      <c r="L1133" s="28"/>
      <c r="M1133" s="28">
        <v>5</v>
      </c>
      <c r="N1133" s="28"/>
      <c r="O1133" s="28">
        <v>5</v>
      </c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1:24" ht="18.75" customHeight="1">
      <c r="A1134" s="201"/>
      <c r="B1134" s="187">
        <v>5108</v>
      </c>
      <c r="C1134" s="38" t="s">
        <v>6015</v>
      </c>
      <c r="D1134" s="28">
        <v>4128737658</v>
      </c>
      <c r="E1134" s="28"/>
      <c r="F1134" s="34"/>
      <c r="G1134" s="28">
        <v>15</v>
      </c>
      <c r="H1134" s="28">
        <v>5</v>
      </c>
      <c r="I1134" s="28"/>
      <c r="J1134" s="28"/>
      <c r="K1134" s="28"/>
      <c r="L1134" s="28"/>
      <c r="M1134" s="28">
        <v>5</v>
      </c>
      <c r="N1134" s="28"/>
      <c r="O1134" s="28">
        <v>5</v>
      </c>
      <c r="P1134" s="28">
        <v>5</v>
      </c>
      <c r="Q1134" s="28"/>
      <c r="R1134" s="28"/>
      <c r="S1134" s="28"/>
      <c r="T1134" s="28"/>
      <c r="U1134" s="28"/>
      <c r="V1134" s="28"/>
      <c r="W1134" s="28"/>
      <c r="X1134" s="28"/>
    </row>
    <row r="1135" spans="1:24" ht="18.75" customHeight="1">
      <c r="A1135" s="201"/>
      <c r="B1135" s="187">
        <v>5516</v>
      </c>
      <c r="C1135" s="38" t="s">
        <v>5300</v>
      </c>
      <c r="D1135" s="28">
        <v>4128713137</v>
      </c>
      <c r="E1135" s="28"/>
      <c r="F1135" s="34"/>
      <c r="G1135" s="28">
        <v>11</v>
      </c>
      <c r="H1135" s="28">
        <v>16</v>
      </c>
      <c r="I1135" s="28"/>
      <c r="J1135" s="28"/>
      <c r="K1135" s="28"/>
      <c r="L1135" s="28"/>
      <c r="M1135" s="28">
        <v>15</v>
      </c>
      <c r="N1135" s="28"/>
      <c r="O1135" s="28">
        <v>15</v>
      </c>
      <c r="P1135" s="28">
        <v>10</v>
      </c>
      <c r="Q1135" s="28"/>
      <c r="R1135" s="28"/>
      <c r="S1135" s="28"/>
      <c r="T1135" s="28"/>
      <c r="U1135" s="28"/>
      <c r="V1135" s="28"/>
      <c r="W1135" s="28"/>
      <c r="X1135" s="28"/>
    </row>
    <row r="1136" spans="1:24" ht="18.75" customHeight="1">
      <c r="A1136" s="201"/>
      <c r="B1136" s="187">
        <v>4964</v>
      </c>
      <c r="C1136" s="38" t="s">
        <v>6017</v>
      </c>
      <c r="D1136" s="28">
        <v>4128796627</v>
      </c>
      <c r="E1136" s="28"/>
      <c r="F1136" s="34"/>
      <c r="G1136" s="28">
        <v>10</v>
      </c>
      <c r="H1136" s="28"/>
      <c r="I1136" s="28"/>
      <c r="J1136" s="28"/>
      <c r="K1136" s="28"/>
      <c r="L1136" s="28"/>
      <c r="M1136" s="28"/>
      <c r="N1136" s="28"/>
      <c r="O1136" s="28">
        <v>5</v>
      </c>
      <c r="P1136" s="34"/>
      <c r="Q1136" s="28"/>
      <c r="R1136" s="28"/>
      <c r="S1136" s="28"/>
      <c r="T1136" s="28"/>
      <c r="U1136" s="28"/>
      <c r="V1136" s="28"/>
      <c r="W1136" s="28"/>
      <c r="X1136" s="28"/>
    </row>
    <row r="1137" spans="1:24" ht="18.75" customHeight="1">
      <c r="A1137" s="201"/>
      <c r="B1137" s="187">
        <v>4703</v>
      </c>
      <c r="C1137" s="38" t="s">
        <v>2469</v>
      </c>
      <c r="D1137" s="28">
        <v>4128808445</v>
      </c>
      <c r="E1137" s="28"/>
      <c r="F1137" s="28">
        <v>2</v>
      </c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10</v>
      </c>
      <c r="Q1137" s="28"/>
      <c r="R1137" s="28"/>
      <c r="S1137" s="28"/>
      <c r="T1137" s="28"/>
      <c r="U1137" s="28"/>
      <c r="V1137" s="28"/>
      <c r="W1137" s="28"/>
      <c r="X1137" s="28"/>
    </row>
    <row r="1138" spans="1:24" ht="18.75" customHeight="1">
      <c r="A1138" s="201"/>
      <c r="B1138" s="187">
        <v>3584</v>
      </c>
      <c r="C1138" s="38" t="s">
        <v>1331</v>
      </c>
      <c r="D1138" s="28">
        <v>4128786064</v>
      </c>
      <c r="E1138" s="28">
        <v>5</v>
      </c>
      <c r="F1138" s="28">
        <v>5</v>
      </c>
      <c r="G1138" s="28">
        <v>10</v>
      </c>
      <c r="H1138" s="28">
        <v>10</v>
      </c>
      <c r="I1138" s="28"/>
      <c r="J1138" s="28">
        <v>10</v>
      </c>
      <c r="K1138" s="28"/>
      <c r="L1138" s="28"/>
      <c r="M1138" s="28"/>
      <c r="N1138" s="28"/>
      <c r="O1138" s="28">
        <v>5</v>
      </c>
      <c r="P1138" s="28">
        <v>15</v>
      </c>
      <c r="Q1138" s="28"/>
      <c r="R1138" s="28"/>
      <c r="S1138" s="28"/>
      <c r="T1138" s="28"/>
      <c r="U1138" s="28"/>
      <c r="V1138" s="28"/>
      <c r="W1138" s="28"/>
      <c r="X1138" s="28"/>
    </row>
    <row r="1139" spans="1:24" ht="18.75" customHeight="1">
      <c r="A1139" s="201"/>
      <c r="B1139" s="187">
        <v>3438</v>
      </c>
      <c r="C1139" s="38" t="s">
        <v>866</v>
      </c>
      <c r="D1139" s="28">
        <v>4128805958</v>
      </c>
      <c r="E1139" s="28">
        <v>5</v>
      </c>
      <c r="F1139" s="28"/>
      <c r="G1139" s="28">
        <v>15</v>
      </c>
      <c r="H1139" s="28">
        <v>6</v>
      </c>
      <c r="I1139" s="28"/>
      <c r="J1139" s="28">
        <v>6</v>
      </c>
      <c r="K1139" s="28"/>
      <c r="L1139" s="28"/>
      <c r="M1139" s="28"/>
      <c r="N1139" s="28"/>
      <c r="O1139" s="28">
        <v>10</v>
      </c>
      <c r="P1139" s="28">
        <v>6</v>
      </c>
      <c r="Q1139" s="28"/>
      <c r="R1139" s="28"/>
      <c r="S1139" s="28"/>
      <c r="T1139" s="28"/>
      <c r="U1139" s="28"/>
      <c r="V1139" s="28"/>
      <c r="W1139" s="28"/>
      <c r="X1139" s="28"/>
    </row>
    <row r="1140" spans="1:24" ht="18.75" customHeight="1">
      <c r="A1140" s="201"/>
      <c r="B1140" s="187">
        <v>5128</v>
      </c>
      <c r="C1140" s="38" t="s">
        <v>2577</v>
      </c>
      <c r="D1140" s="28">
        <v>4128767371</v>
      </c>
      <c r="E1140" s="28"/>
      <c r="F1140" s="28"/>
      <c r="G1140" s="28">
        <v>5</v>
      </c>
      <c r="H1140" s="28">
        <v>5</v>
      </c>
      <c r="I1140" s="28"/>
      <c r="J1140" s="28"/>
      <c r="K1140" s="28"/>
      <c r="L1140" s="28"/>
      <c r="M1140" s="28"/>
      <c r="N1140" s="28"/>
      <c r="O1140" s="28">
        <v>5</v>
      </c>
      <c r="P1140" s="28">
        <v>10</v>
      </c>
      <c r="Q1140" s="28"/>
      <c r="R1140" s="28"/>
      <c r="S1140" s="28"/>
      <c r="T1140" s="28"/>
      <c r="U1140" s="28"/>
      <c r="V1140" s="28"/>
      <c r="W1140" s="28"/>
      <c r="X1140" s="28"/>
    </row>
    <row r="1141" spans="1:24" ht="18.75" customHeight="1">
      <c r="A1141" s="201"/>
      <c r="B1141" s="187">
        <v>4022</v>
      </c>
      <c r="C1141" s="38" t="s">
        <v>592</v>
      </c>
      <c r="D1141" s="28">
        <v>4128794996</v>
      </c>
      <c r="E1141" s="28"/>
      <c r="F1141" s="34"/>
      <c r="G1141" s="34"/>
      <c r="H1141" s="28">
        <v>15</v>
      </c>
      <c r="I1141" s="28"/>
      <c r="J1141" s="28"/>
      <c r="K1141" s="28"/>
      <c r="L1141" s="28"/>
      <c r="M1141" s="28"/>
      <c r="N1141" s="28"/>
      <c r="O1141" s="28">
        <v>15</v>
      </c>
      <c r="P1141" s="28">
        <v>10</v>
      </c>
      <c r="Q1141" s="28"/>
      <c r="R1141" s="28"/>
      <c r="S1141" s="28"/>
      <c r="T1141" s="28"/>
      <c r="U1141" s="28"/>
      <c r="V1141" s="28"/>
      <c r="W1141" s="28"/>
      <c r="X1141" s="28"/>
    </row>
    <row r="1142" spans="1:24" ht="18.75" customHeight="1">
      <c r="A1142" s="201"/>
      <c r="B1142" s="187">
        <v>1610</v>
      </c>
      <c r="C1142" s="38" t="s">
        <v>390</v>
      </c>
      <c r="D1142" s="28">
        <v>4128790683</v>
      </c>
      <c r="E1142" s="28"/>
      <c r="F1142" s="34"/>
      <c r="G1142" s="28">
        <v>10</v>
      </c>
      <c r="H1142" s="28">
        <v>10</v>
      </c>
      <c r="I1142" s="28"/>
      <c r="J1142" s="28"/>
      <c r="K1142" s="28"/>
      <c r="L1142" s="28"/>
      <c r="M1142" s="28"/>
      <c r="N1142" s="28"/>
      <c r="O1142" s="28">
        <v>10</v>
      </c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1:24" ht="18.75" customHeight="1">
      <c r="A1143" s="201"/>
      <c r="B1143" s="187">
        <v>4507</v>
      </c>
      <c r="C1143" s="38" t="s">
        <v>3230</v>
      </c>
      <c r="D1143" s="28">
        <v>4128809073</v>
      </c>
      <c r="E1143" s="28">
        <v>10</v>
      </c>
      <c r="F1143" s="34"/>
      <c r="G1143" s="28">
        <v>5</v>
      </c>
      <c r="H1143" s="28"/>
      <c r="I1143" s="28"/>
      <c r="J1143" s="28"/>
      <c r="K1143" s="28"/>
      <c r="L1143" s="28"/>
      <c r="M1143" s="28"/>
      <c r="N1143" s="28"/>
      <c r="O1143" s="28">
        <v>5</v>
      </c>
      <c r="P1143" s="28">
        <v>10</v>
      </c>
      <c r="Q1143" s="28"/>
      <c r="R1143" s="28"/>
      <c r="S1143" s="28"/>
      <c r="T1143" s="28"/>
      <c r="U1143" s="28"/>
      <c r="V1143" s="28"/>
      <c r="W1143" s="28"/>
      <c r="X1143" s="28"/>
    </row>
    <row r="1144" spans="1:24" ht="18.75" customHeight="1">
      <c r="A1144" s="201"/>
      <c r="B1144" s="187">
        <v>5598</v>
      </c>
      <c r="C1144" s="38" t="s">
        <v>1615</v>
      </c>
      <c r="D1144" s="28">
        <v>4128806253</v>
      </c>
      <c r="E1144" s="28">
        <v>5</v>
      </c>
      <c r="F1144" s="34"/>
      <c r="G1144" s="28">
        <v>5</v>
      </c>
      <c r="H1144" s="28"/>
      <c r="I1144" s="28"/>
      <c r="J1144" s="28">
        <v>5</v>
      </c>
      <c r="K1144" s="28"/>
      <c r="L1144" s="28"/>
      <c r="M1144" s="28">
        <v>5</v>
      </c>
      <c r="N1144" s="28">
        <v>5</v>
      </c>
      <c r="O1144" s="28">
        <v>5</v>
      </c>
      <c r="P1144" s="34"/>
      <c r="Q1144" s="28"/>
      <c r="R1144" s="28"/>
      <c r="S1144" s="28"/>
      <c r="T1144" s="28"/>
      <c r="U1144" s="28"/>
      <c r="V1144" s="28"/>
      <c r="W1144" s="28"/>
      <c r="X1144" s="28"/>
    </row>
    <row r="1145" spans="1:24" ht="18.75" customHeight="1">
      <c r="A1145" s="201"/>
      <c r="B1145" s="187">
        <v>4798</v>
      </c>
      <c r="C1145" s="38" t="s">
        <v>1309</v>
      </c>
      <c r="D1145" s="28">
        <v>4128790782</v>
      </c>
      <c r="E1145" s="28">
        <v>10</v>
      </c>
      <c r="F1145" s="34"/>
      <c r="G1145" s="28">
        <v>10</v>
      </c>
      <c r="H1145" s="28"/>
      <c r="I1145" s="28"/>
      <c r="J1145" s="28"/>
      <c r="K1145" s="28"/>
      <c r="L1145" s="28"/>
      <c r="M1145" s="28"/>
      <c r="N1145" s="28"/>
      <c r="O1145" s="28">
        <v>10</v>
      </c>
      <c r="P1145" s="34"/>
      <c r="Q1145" s="28"/>
      <c r="R1145" s="28"/>
      <c r="S1145" s="28"/>
      <c r="T1145" s="28"/>
      <c r="U1145" s="28"/>
      <c r="V1145" s="28"/>
      <c r="W1145" s="28"/>
      <c r="X1145" s="28"/>
    </row>
    <row r="1146" spans="1:24" ht="18.75" customHeight="1">
      <c r="A1146" s="201"/>
      <c r="B1146" s="187">
        <v>5064</v>
      </c>
      <c r="C1146" s="38" t="s">
        <v>2200</v>
      </c>
      <c r="D1146" s="28">
        <v>4128787350</v>
      </c>
      <c r="E1146" s="28"/>
      <c r="F1146" s="34"/>
      <c r="G1146" s="28">
        <v>15</v>
      </c>
      <c r="H1146" s="28"/>
      <c r="I1146" s="28"/>
      <c r="J1146" s="28">
        <v>10</v>
      </c>
      <c r="K1146" s="28"/>
      <c r="L1146" s="28"/>
      <c r="M1146" s="28"/>
      <c r="N1146" s="28"/>
      <c r="O1146" s="28">
        <v>5</v>
      </c>
      <c r="P1146" s="28">
        <v>15</v>
      </c>
      <c r="Q1146" s="28"/>
      <c r="R1146" s="28"/>
      <c r="S1146" s="28"/>
      <c r="T1146" s="28"/>
      <c r="U1146" s="28"/>
      <c r="V1146" s="28"/>
      <c r="W1146" s="28"/>
      <c r="X1146" s="28"/>
    </row>
    <row r="1147" spans="1:24" ht="18.75" customHeight="1">
      <c r="A1147" s="201"/>
      <c r="B1147" s="187">
        <v>1603</v>
      </c>
      <c r="C1147" s="38" t="s">
        <v>3294</v>
      </c>
      <c r="D1147" s="28">
        <v>4128777066</v>
      </c>
      <c r="E1147" s="28"/>
      <c r="F1147" s="28">
        <v>20</v>
      </c>
      <c r="G1147" s="28">
        <v>10</v>
      </c>
      <c r="H1147" s="28"/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1:24" ht="18.75" customHeight="1">
      <c r="A1148" s="201"/>
      <c r="B1148" s="187">
        <v>3288</v>
      </c>
      <c r="C1148" s="38" t="s">
        <v>4046</v>
      </c>
      <c r="D1148" s="28">
        <v>4128780150</v>
      </c>
      <c r="E1148" s="28"/>
      <c r="F1148" s="34"/>
      <c r="G1148" s="28">
        <v>10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28"/>
      <c r="R1148" s="28"/>
      <c r="S1148" s="28"/>
      <c r="T1148" s="28"/>
      <c r="U1148" s="28"/>
      <c r="V1148" s="28"/>
      <c r="W1148" s="28"/>
      <c r="X1148" s="28"/>
    </row>
    <row r="1149" spans="1:24" ht="18.75" customHeight="1">
      <c r="A1149" s="201"/>
      <c r="B1149" s="187">
        <v>1537</v>
      </c>
      <c r="C1149" s="38" t="s">
        <v>392</v>
      </c>
      <c r="D1149" s="28">
        <v>4128761405</v>
      </c>
      <c r="E1149" s="28">
        <v>5</v>
      </c>
      <c r="F1149" s="28"/>
      <c r="G1149" s="28">
        <v>10</v>
      </c>
      <c r="H1149" s="28">
        <v>5</v>
      </c>
      <c r="I1149" s="28"/>
      <c r="J1149" s="28"/>
      <c r="K1149" s="28"/>
      <c r="L1149" s="28"/>
      <c r="M1149" s="28">
        <v>5</v>
      </c>
      <c r="N1149" s="28"/>
      <c r="O1149" s="28">
        <v>5</v>
      </c>
      <c r="P1149" s="28">
        <v>5</v>
      </c>
      <c r="Q1149" s="28"/>
      <c r="R1149" s="28"/>
      <c r="S1149" s="28"/>
      <c r="T1149" s="28"/>
      <c r="U1149" s="28"/>
      <c r="V1149" s="28"/>
      <c r="W1149" s="28"/>
      <c r="X1149" s="28"/>
    </row>
    <row r="1150" spans="1:24" ht="18.75" customHeight="1">
      <c r="A1150" s="201"/>
      <c r="B1150" s="187">
        <v>5592</v>
      </c>
      <c r="C1150" s="38" t="s">
        <v>2509</v>
      </c>
      <c r="D1150" s="28">
        <v>4128758526</v>
      </c>
      <c r="E1150" s="28">
        <v>4</v>
      </c>
      <c r="F1150" s="28"/>
      <c r="G1150" s="28">
        <v>5</v>
      </c>
      <c r="H1150" s="28">
        <v>6</v>
      </c>
      <c r="I1150" s="28"/>
      <c r="J1150" s="28">
        <v>5</v>
      </c>
      <c r="K1150" s="28"/>
      <c r="L1150" s="28"/>
      <c r="M1150" s="28"/>
      <c r="N1150" s="28"/>
      <c r="O1150" s="28"/>
      <c r="P1150" s="28">
        <v>5</v>
      </c>
      <c r="Q1150" s="28"/>
      <c r="R1150" s="28"/>
      <c r="S1150" s="28"/>
      <c r="T1150" s="28"/>
      <c r="U1150" s="28"/>
      <c r="V1150" s="28"/>
      <c r="W1150" s="28"/>
      <c r="X1150" s="28"/>
    </row>
    <row r="1151" spans="1:24" ht="18.75" customHeight="1">
      <c r="A1151" s="218"/>
      <c r="B1151" s="240"/>
      <c r="C1151" s="241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 t="s">
        <v>6050</v>
      </c>
    </row>
    <row r="1152" spans="1:24" ht="18.75" customHeight="1">
      <c r="A1152" s="201"/>
      <c r="B1152" s="187"/>
      <c r="C1152" s="38"/>
      <c r="D1152" s="89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1:24" ht="18.75" customHeight="1">
      <c r="A1153" s="203"/>
      <c r="B1153" s="721" t="s">
        <v>5639</v>
      </c>
      <c r="C1153" s="721"/>
      <c r="D1153" s="85"/>
      <c r="E1153" s="85">
        <f t="shared" ref="E1153:O1153" si="0">SUM(E4:E1152)</f>
        <v>754</v>
      </c>
      <c r="F1153" s="85">
        <f t="shared" si="0"/>
        <v>440</v>
      </c>
      <c r="G1153" s="85">
        <f t="shared" si="0"/>
        <v>5914</v>
      </c>
      <c r="H1153" s="85">
        <f t="shared" si="0"/>
        <v>6912</v>
      </c>
      <c r="I1153" s="85">
        <f t="shared" si="0"/>
        <v>134</v>
      </c>
      <c r="J1153" s="85">
        <f t="shared" si="0"/>
        <v>1706</v>
      </c>
      <c r="K1153" s="85">
        <f t="shared" si="0"/>
        <v>29</v>
      </c>
      <c r="L1153" s="85">
        <f t="shared" si="0"/>
        <v>21</v>
      </c>
      <c r="M1153" s="85">
        <f t="shared" si="0"/>
        <v>846</v>
      </c>
      <c r="N1153" s="85">
        <f t="shared" si="0"/>
        <v>66</v>
      </c>
      <c r="O1153" s="85">
        <f t="shared" si="0"/>
        <v>3999</v>
      </c>
      <c r="P1153" s="85">
        <f t="shared" ref="P1153:W1153" si="1">SUM(P5:P1152)</f>
        <v>4867</v>
      </c>
      <c r="Q1153" s="85">
        <f t="shared" si="1"/>
        <v>29</v>
      </c>
      <c r="R1153" s="85">
        <f t="shared" si="1"/>
        <v>73</v>
      </c>
      <c r="S1153" s="85">
        <f t="shared" si="1"/>
        <v>51</v>
      </c>
      <c r="T1153" s="85">
        <f t="shared" si="1"/>
        <v>73</v>
      </c>
      <c r="U1153" s="85">
        <f t="shared" si="1"/>
        <v>164</v>
      </c>
      <c r="V1153" s="85">
        <f t="shared" si="1"/>
        <v>137</v>
      </c>
      <c r="W1153" s="85">
        <f t="shared" si="1"/>
        <v>304</v>
      </c>
      <c r="X1153" s="85">
        <f>SUM(X4:X1152)</f>
        <v>0</v>
      </c>
    </row>
    <row r="1154" spans="1:24" ht="18.75" customHeight="1">
      <c r="B1154" s="722" t="s">
        <v>2848</v>
      </c>
      <c r="C1154" s="723"/>
      <c r="D1154" s="120"/>
      <c r="E1154" s="209">
        <v>101989</v>
      </c>
      <c r="F1154" s="224">
        <v>94013</v>
      </c>
      <c r="G1154" s="224">
        <v>111058</v>
      </c>
      <c r="H1154" s="224">
        <v>73431</v>
      </c>
      <c r="I1154" s="224">
        <v>119066</v>
      </c>
      <c r="J1154" s="224">
        <v>87787</v>
      </c>
      <c r="K1154" s="224">
        <v>130922</v>
      </c>
      <c r="L1154" s="224">
        <v>215677</v>
      </c>
      <c r="M1154" s="224">
        <v>55959</v>
      </c>
      <c r="N1154" s="224">
        <v>107205</v>
      </c>
      <c r="O1154" s="224">
        <v>50183</v>
      </c>
      <c r="P1154" s="224">
        <v>46000</v>
      </c>
      <c r="Q1154" s="224">
        <v>177188</v>
      </c>
      <c r="R1154" s="224">
        <v>174150</v>
      </c>
      <c r="S1154" s="224">
        <v>352350</v>
      </c>
      <c r="T1154" s="224">
        <v>198450</v>
      </c>
      <c r="U1154" s="224">
        <v>61250</v>
      </c>
      <c r="V1154" s="224">
        <v>61250</v>
      </c>
      <c r="W1154" s="224">
        <v>61250</v>
      </c>
      <c r="X1154" s="209"/>
    </row>
    <row r="1155" spans="1:24" ht="18.75" customHeight="1">
      <c r="B1155" s="724" t="s">
        <v>2849</v>
      </c>
      <c r="C1155" s="725"/>
      <c r="D1155" s="210"/>
      <c r="E1155" s="211">
        <f t="shared" ref="E1155:W1155" si="2">E1153*E1154</f>
        <v>76899706</v>
      </c>
      <c r="F1155" s="211">
        <f t="shared" si="2"/>
        <v>41365720</v>
      </c>
      <c r="G1155" s="211">
        <f t="shared" si="2"/>
        <v>656797012</v>
      </c>
      <c r="H1155" s="211">
        <f t="shared" si="2"/>
        <v>507555072</v>
      </c>
      <c r="I1155" s="211">
        <f t="shared" si="2"/>
        <v>15954844</v>
      </c>
      <c r="J1155" s="211">
        <f t="shared" si="2"/>
        <v>149764622</v>
      </c>
      <c r="K1155" s="211">
        <f t="shared" si="2"/>
        <v>3796738</v>
      </c>
      <c r="L1155" s="211">
        <f t="shared" si="2"/>
        <v>4529217</v>
      </c>
      <c r="M1155" s="211">
        <f t="shared" si="2"/>
        <v>47341314</v>
      </c>
      <c r="N1155" s="211">
        <f t="shared" si="2"/>
        <v>7075530</v>
      </c>
      <c r="O1155" s="211">
        <f t="shared" si="2"/>
        <v>200681817</v>
      </c>
      <c r="P1155" s="211">
        <f t="shared" si="2"/>
        <v>223882000</v>
      </c>
      <c r="Q1155" s="211">
        <f t="shared" si="2"/>
        <v>5138452</v>
      </c>
      <c r="R1155" s="211">
        <f t="shared" si="2"/>
        <v>12712950</v>
      </c>
      <c r="S1155" s="211">
        <f t="shared" si="2"/>
        <v>17969850</v>
      </c>
      <c r="T1155" s="211">
        <f t="shared" si="2"/>
        <v>14486850</v>
      </c>
      <c r="U1155" s="211">
        <f t="shared" si="2"/>
        <v>10045000</v>
      </c>
      <c r="V1155" s="211">
        <f t="shared" si="2"/>
        <v>8391250</v>
      </c>
      <c r="W1155" s="211">
        <f t="shared" si="2"/>
        <v>18620000</v>
      </c>
      <c r="X1155" s="212">
        <f>W1155+V1155+U1155+T1155+S1155+R1155+Q1155+P1155+O1155+N1155+M1155+L1155+K1155+J1155+I1155+H1155+G1155+F1155+E1155</f>
        <v>2023007944</v>
      </c>
    </row>
  </sheetData>
  <autoFilter ref="D1:D1155"/>
  <mergeCells count="5">
    <mergeCell ref="B1:X1"/>
    <mergeCell ref="B2:X2"/>
    <mergeCell ref="B1153:C1153"/>
    <mergeCell ref="B1154:C1154"/>
    <mergeCell ref="B1155:C1155"/>
  </mergeCells>
  <conditionalFormatting sqref="D355">
    <cfRule type="duplicateValues" dxfId="5151" priority="7" stopIfTrue="1"/>
  </conditionalFormatting>
  <conditionalFormatting sqref="D690">
    <cfRule type="duplicateValues" dxfId="5150" priority="4" stopIfTrue="1"/>
  </conditionalFormatting>
  <conditionalFormatting sqref="D909">
    <cfRule type="duplicateValues" dxfId="5149" priority="5" stopIfTrue="1"/>
  </conditionalFormatting>
  <conditionalFormatting sqref="D1020">
    <cfRule type="duplicateValues" dxfId="5148" priority="3" stopIfTrue="1"/>
  </conditionalFormatting>
  <conditionalFormatting sqref="D1021:D1119 D910:D1019 D1:D689 D691:D908 D1122:D65536">
    <cfRule type="duplicateValues" dxfId="5147" priority="14331" stopIfTrue="1"/>
  </conditionalFormatting>
  <conditionalFormatting sqref="D1120:D1121">
    <cfRule type="duplicateValues" dxfId="5146" priority="2" stopIfTrue="1"/>
  </conditionalFormatting>
  <pageMargins left="0.7" right="0.7" top="1.3149999999999999" bottom="0.75" header="0.3" footer="0.3"/>
  <pageSetup paperSize="9" scale="9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workbookViewId="0">
      <pane xSplit="3" ySplit="4" topLeftCell="D15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5" sqref="L185"/>
    </sheetView>
  </sheetViews>
  <sheetFormatPr defaultRowHeight="1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>
      <c r="A5" s="28"/>
      <c r="B5" s="75" t="s">
        <v>1954</v>
      </c>
      <c r="C5" s="89"/>
      <c r="D5" s="28"/>
      <c r="E5" s="28"/>
      <c r="F5" s="28"/>
      <c r="G5" s="28"/>
      <c r="H5" s="28"/>
      <c r="I5" s="28"/>
      <c r="J5" s="28"/>
      <c r="K5" s="28"/>
      <c r="L5" s="34"/>
      <c r="M5" s="28"/>
      <c r="N5" s="16"/>
    </row>
    <row r="6" spans="1:14" s="15" customFormat="1" ht="15.75">
      <c r="A6" s="28">
        <v>3682</v>
      </c>
      <c r="B6" s="76" t="s">
        <v>1955</v>
      </c>
      <c r="C6" s="89">
        <v>4124634388</v>
      </c>
      <c r="D6" s="28"/>
      <c r="E6" s="28"/>
      <c r="F6" s="28"/>
      <c r="G6" s="28"/>
      <c r="H6" s="28"/>
      <c r="I6" s="28"/>
      <c r="J6" s="28">
        <v>10</v>
      </c>
      <c r="K6" s="34"/>
      <c r="L6" s="34"/>
      <c r="M6" s="115"/>
      <c r="N6" s="16"/>
    </row>
    <row r="7" spans="1:14" s="15" customFormat="1" ht="15.75">
      <c r="A7" s="28">
        <v>3980</v>
      </c>
      <c r="B7" s="76" t="s">
        <v>1956</v>
      </c>
      <c r="C7" s="89">
        <v>4124632607</v>
      </c>
      <c r="D7" s="28"/>
      <c r="E7" s="28"/>
      <c r="F7" s="28"/>
      <c r="G7" s="28"/>
      <c r="H7" s="28"/>
      <c r="I7" s="28"/>
      <c r="J7" s="28">
        <v>10</v>
      </c>
      <c r="K7" s="34"/>
      <c r="L7" s="34"/>
      <c r="M7" s="115"/>
      <c r="N7" s="16"/>
    </row>
    <row r="8" spans="1:14" s="15" customFormat="1" ht="15.75">
      <c r="A8" s="28">
        <v>4277</v>
      </c>
      <c r="B8" s="76" t="s">
        <v>1957</v>
      </c>
      <c r="C8" s="89">
        <v>4124555684</v>
      </c>
      <c r="D8" s="28"/>
      <c r="E8" s="28"/>
      <c r="F8" s="28"/>
      <c r="G8" s="28"/>
      <c r="H8" s="28"/>
      <c r="I8" s="28"/>
      <c r="J8" s="28">
        <v>20</v>
      </c>
      <c r="K8" s="34"/>
      <c r="L8" s="34"/>
      <c r="M8" s="28"/>
      <c r="N8" s="16"/>
    </row>
    <row r="9" spans="1:14" s="15" customFormat="1" ht="15.75">
      <c r="A9" s="28">
        <v>5313</v>
      </c>
      <c r="B9" s="76" t="s">
        <v>1958</v>
      </c>
      <c r="C9" s="89">
        <v>4124544527</v>
      </c>
      <c r="D9" s="28"/>
      <c r="E9" s="28"/>
      <c r="F9" s="28"/>
      <c r="G9" s="28"/>
      <c r="H9" s="28"/>
      <c r="I9" s="28"/>
      <c r="J9" s="28">
        <v>5</v>
      </c>
      <c r="K9" s="34"/>
      <c r="L9" s="28"/>
      <c r="M9" s="28"/>
      <c r="N9" s="16"/>
    </row>
    <row r="10" spans="1:14" s="15" customFormat="1" ht="15.75">
      <c r="A10" s="28">
        <v>4639</v>
      </c>
      <c r="B10" s="76" t="s">
        <v>1959</v>
      </c>
      <c r="C10" s="89">
        <v>4124635066</v>
      </c>
      <c r="D10" s="28"/>
      <c r="E10" s="28"/>
      <c r="F10" s="28"/>
      <c r="G10" s="28"/>
      <c r="H10" s="28"/>
      <c r="I10" s="28"/>
      <c r="J10" s="28">
        <v>5</v>
      </c>
      <c r="K10" s="34"/>
      <c r="L10" s="34"/>
      <c r="M10" s="28"/>
      <c r="N10" s="16"/>
    </row>
    <row r="11" spans="1:14" s="15" customFormat="1" ht="15.75">
      <c r="A11" s="28">
        <v>4217</v>
      </c>
      <c r="B11" s="76" t="s">
        <v>1960</v>
      </c>
      <c r="C11" s="89">
        <v>4124627485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</row>
    <row r="12" spans="1:14" s="15" customFormat="1" ht="15.75">
      <c r="A12" s="28">
        <v>5487</v>
      </c>
      <c r="B12" s="77" t="s">
        <v>1961</v>
      </c>
      <c r="C12" s="89">
        <v>4124611317</v>
      </c>
      <c r="D12" s="28"/>
      <c r="E12" s="28"/>
      <c r="F12" s="28"/>
      <c r="G12" s="28"/>
      <c r="H12" s="28"/>
      <c r="I12" s="28"/>
      <c r="J12" s="28">
        <v>6</v>
      </c>
      <c r="K12" s="28"/>
      <c r="L12" s="28"/>
      <c r="M12" s="28"/>
      <c r="N12" s="16"/>
    </row>
    <row r="13" spans="1:14" s="15" customFormat="1" ht="15.75">
      <c r="A13" s="28">
        <v>2770</v>
      </c>
      <c r="B13" s="76" t="s">
        <v>1962</v>
      </c>
      <c r="C13" s="89">
        <v>4124541281</v>
      </c>
      <c r="D13" s="28"/>
      <c r="E13" s="28"/>
      <c r="F13" s="28"/>
      <c r="G13" s="28"/>
      <c r="H13" s="28"/>
      <c r="I13" s="28"/>
      <c r="J13" s="28">
        <v>3</v>
      </c>
      <c r="K13" s="28"/>
      <c r="L13" s="28"/>
      <c r="M13" s="28"/>
      <c r="N13" s="16"/>
    </row>
    <row r="14" spans="1:14" s="15" customFormat="1" ht="15.75">
      <c r="A14" s="28">
        <v>5429</v>
      </c>
      <c r="B14" s="76" t="s">
        <v>1963</v>
      </c>
      <c r="C14" s="89">
        <v>4124632394</v>
      </c>
      <c r="D14" s="28"/>
      <c r="E14" s="28"/>
      <c r="F14" s="28"/>
      <c r="G14" s="28"/>
      <c r="H14" s="28"/>
      <c r="I14" s="28"/>
      <c r="J14" s="28">
        <v>10</v>
      </c>
      <c r="K14" s="28"/>
      <c r="L14" s="28"/>
      <c r="M14" s="28"/>
      <c r="N14" s="16"/>
    </row>
    <row r="15" spans="1:14" s="15" customFormat="1" ht="15.75">
      <c r="A15" s="28">
        <v>2116</v>
      </c>
      <c r="B15" s="76" t="s">
        <v>821</v>
      </c>
      <c r="C15" s="89">
        <v>4124630976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  <c r="N15" s="16"/>
    </row>
    <row r="16" spans="1:14" s="15" customFormat="1" ht="15.75">
      <c r="A16" s="28">
        <v>2145</v>
      </c>
      <c r="B16" s="76" t="s">
        <v>78</v>
      </c>
      <c r="C16" s="89">
        <v>4124627634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</row>
    <row r="17" spans="1:14" s="15" customFormat="1" ht="15.75">
      <c r="A17" s="28">
        <v>5511</v>
      </c>
      <c r="B17" s="76" t="s">
        <v>1964</v>
      </c>
      <c r="C17" s="89">
        <v>4124631854</v>
      </c>
      <c r="D17" s="28"/>
      <c r="E17" s="28"/>
      <c r="F17" s="28"/>
      <c r="G17" s="28"/>
      <c r="H17" s="28"/>
      <c r="I17" s="28"/>
      <c r="J17" s="28">
        <v>10</v>
      </c>
      <c r="K17" s="28"/>
      <c r="L17" s="28"/>
      <c r="M17" s="28"/>
      <c r="N17" s="16"/>
    </row>
    <row r="18" spans="1:14" s="15" customFormat="1" ht="15.75">
      <c r="A18" s="28">
        <v>3541</v>
      </c>
      <c r="B18" s="76" t="s">
        <v>1965</v>
      </c>
      <c r="C18" s="89">
        <v>4124223498</v>
      </c>
      <c r="D18" s="28"/>
      <c r="E18" s="28"/>
      <c r="F18" s="28"/>
      <c r="G18" s="28"/>
      <c r="H18" s="28"/>
      <c r="I18" s="28"/>
      <c r="J18" s="28"/>
      <c r="K18" s="28"/>
      <c r="L18" s="28">
        <v>5</v>
      </c>
      <c r="M18" s="28"/>
      <c r="N18" s="16"/>
    </row>
    <row r="19" spans="1:14" s="15" customFormat="1" ht="15.75">
      <c r="A19" s="28">
        <v>3960</v>
      </c>
      <c r="B19" s="76" t="s">
        <v>1966</v>
      </c>
      <c r="C19" s="89">
        <v>4124518270</v>
      </c>
      <c r="D19" s="28"/>
      <c r="E19" s="28"/>
      <c r="F19" s="28"/>
      <c r="G19" s="28"/>
      <c r="H19" s="28"/>
      <c r="I19" s="28"/>
      <c r="J19" s="28"/>
      <c r="K19" s="28">
        <v>5</v>
      </c>
      <c r="L19" s="28">
        <v>5</v>
      </c>
      <c r="M19" s="28"/>
      <c r="N19" s="16"/>
    </row>
    <row r="20" spans="1:14" s="15" customFormat="1" ht="15.75">
      <c r="A20" s="28">
        <v>5553</v>
      </c>
      <c r="B20" s="76" t="s">
        <v>1967</v>
      </c>
      <c r="C20" s="89">
        <v>4124567053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>
      <c r="A21" s="28">
        <v>3531</v>
      </c>
      <c r="B21" s="76" t="s">
        <v>1968</v>
      </c>
      <c r="C21" s="89">
        <v>4124519577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>
      <c r="A22" s="28">
        <v>2428</v>
      </c>
      <c r="B22" s="76" t="s">
        <v>1969</v>
      </c>
      <c r="C22" s="89">
        <v>4124505244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>
      <c r="A23" s="28">
        <v>5465</v>
      </c>
      <c r="B23" s="76" t="s">
        <v>1970</v>
      </c>
      <c r="C23" s="89">
        <v>4124517772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>
      <c r="A24" s="28">
        <v>4553</v>
      </c>
      <c r="B24" s="76" t="s">
        <v>1971</v>
      </c>
      <c r="C24" s="89">
        <v>4124603403</v>
      </c>
      <c r="D24" s="28"/>
      <c r="E24" s="28"/>
      <c r="F24" s="28"/>
      <c r="G24" s="28"/>
      <c r="H24" s="28"/>
      <c r="I24" s="28"/>
      <c r="J24" s="28"/>
      <c r="K24" s="28"/>
      <c r="L24" s="28">
        <v>3</v>
      </c>
      <c r="M24" s="28"/>
      <c r="N24" s="16"/>
    </row>
    <row r="25" spans="1:14" s="15" customFormat="1" ht="15.75">
      <c r="A25" s="28">
        <v>2752</v>
      </c>
      <c r="B25" s="76" t="s">
        <v>1972</v>
      </c>
      <c r="C25" s="89">
        <v>4124578334</v>
      </c>
      <c r="D25" s="28"/>
      <c r="E25" s="28"/>
      <c r="F25" s="28"/>
      <c r="G25" s="28"/>
      <c r="H25" s="28"/>
      <c r="I25" s="28"/>
      <c r="J25" s="28"/>
      <c r="K25" s="28">
        <v>3</v>
      </c>
      <c r="L25" s="28">
        <v>3</v>
      </c>
      <c r="M25" s="28"/>
      <c r="N25" s="16"/>
    </row>
    <row r="26" spans="1:14" s="15" customFormat="1" ht="15.75">
      <c r="A26" s="28">
        <v>4512</v>
      </c>
      <c r="B26" s="76" t="s">
        <v>1973</v>
      </c>
      <c r="C26" s="89">
        <v>4124500069</v>
      </c>
      <c r="D26" s="28"/>
      <c r="E26" s="28"/>
      <c r="F26" s="28"/>
      <c r="G26" s="28"/>
      <c r="H26" s="28"/>
      <c r="I26" s="28"/>
      <c r="J26" s="28"/>
      <c r="K26" s="28">
        <v>5</v>
      </c>
      <c r="L26" s="28">
        <v>5</v>
      </c>
      <c r="M26" s="28"/>
      <c r="N26" s="16"/>
    </row>
    <row r="27" spans="1:14" s="15" customFormat="1" ht="15.75">
      <c r="A27" s="28">
        <v>2306</v>
      </c>
      <c r="B27" s="76" t="s">
        <v>1974</v>
      </c>
      <c r="C27" s="89">
        <v>4124589121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  <c r="N27" s="16"/>
    </row>
    <row r="28" spans="1:14" s="15" customFormat="1" ht="15.75">
      <c r="A28" s="28">
        <v>4302</v>
      </c>
      <c r="B28" s="76" t="s">
        <v>1975</v>
      </c>
      <c r="C28" s="89">
        <v>4124511578</v>
      </c>
      <c r="D28" s="28"/>
      <c r="E28" s="28"/>
      <c r="F28" s="28"/>
      <c r="G28" s="28"/>
      <c r="H28" s="28"/>
      <c r="I28" s="28"/>
      <c r="J28" s="28"/>
      <c r="K28" s="28">
        <v>2</v>
      </c>
      <c r="L28" s="28"/>
      <c r="M28" s="28"/>
      <c r="N28" s="16"/>
    </row>
    <row r="29" spans="1:14" s="15" customFormat="1" ht="15.75">
      <c r="A29" s="28">
        <v>4437</v>
      </c>
      <c r="B29" s="76" t="s">
        <v>1976</v>
      </c>
      <c r="C29" s="89">
        <v>4124514626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  <c r="N29" s="16"/>
    </row>
    <row r="30" spans="1:14" s="15" customFormat="1" ht="15.75">
      <c r="A30" s="28">
        <v>5343</v>
      </c>
      <c r="B30" s="18" t="s">
        <v>1915</v>
      </c>
      <c r="C30" s="89">
        <v>4124491238</v>
      </c>
      <c r="D30" s="28"/>
      <c r="E30" s="28"/>
      <c r="F30" s="28"/>
      <c r="G30" s="28"/>
      <c r="H30" s="28"/>
      <c r="I30" s="28"/>
      <c r="J30" s="28"/>
      <c r="K30" s="28">
        <v>6</v>
      </c>
      <c r="L30" s="28">
        <v>6</v>
      </c>
      <c r="M30" s="53"/>
      <c r="N30" s="16"/>
    </row>
    <row r="31" spans="1:14" s="15" customFormat="1" ht="15.75">
      <c r="A31" s="28">
        <v>3145</v>
      </c>
      <c r="B31" s="76" t="s">
        <v>1977</v>
      </c>
      <c r="C31" s="89">
        <v>4124490373</v>
      </c>
      <c r="D31" s="28"/>
      <c r="E31" s="34"/>
      <c r="F31" s="34"/>
      <c r="G31" s="34"/>
      <c r="H31" s="34"/>
      <c r="I31" s="34"/>
      <c r="J31" s="34"/>
      <c r="K31" s="28">
        <v>5</v>
      </c>
      <c r="L31" s="28"/>
      <c r="M31" s="28"/>
      <c r="N31" s="16"/>
    </row>
    <row r="32" spans="1:14" s="15" customFormat="1" ht="15.75">
      <c r="A32" s="28">
        <v>3347</v>
      </c>
      <c r="B32" s="76" t="s">
        <v>1978</v>
      </c>
      <c r="C32" s="89">
        <v>4124506476</v>
      </c>
      <c r="D32" s="28"/>
      <c r="E32" s="34"/>
      <c r="F32" s="34"/>
      <c r="G32" s="34"/>
      <c r="H32" s="34"/>
      <c r="I32" s="34"/>
      <c r="J32" s="34"/>
      <c r="K32" s="28">
        <v>3</v>
      </c>
      <c r="L32" s="28">
        <v>4</v>
      </c>
      <c r="M32" s="28"/>
      <c r="N32" s="16"/>
    </row>
    <row r="33" spans="1:14" s="15" customFormat="1" ht="15.75">
      <c r="A33" s="28">
        <v>3055</v>
      </c>
      <c r="B33" s="76" t="s">
        <v>1979</v>
      </c>
      <c r="C33" s="89">
        <v>4124581584</v>
      </c>
      <c r="D33" s="28"/>
      <c r="E33" s="34"/>
      <c r="F33" s="34"/>
      <c r="G33" s="34"/>
      <c r="H33" s="34"/>
      <c r="I33" s="34"/>
      <c r="J33" s="34"/>
      <c r="K33" s="28">
        <v>2</v>
      </c>
      <c r="L33" s="28">
        <v>2</v>
      </c>
      <c r="M33" s="28"/>
      <c r="N33" s="16"/>
    </row>
    <row r="34" spans="1:14" s="15" customFormat="1" ht="15.75">
      <c r="A34" s="28">
        <v>2275</v>
      </c>
      <c r="B34" s="76" t="s">
        <v>1980</v>
      </c>
      <c r="C34" s="89">
        <v>4124520111</v>
      </c>
      <c r="D34" s="28"/>
      <c r="E34" s="34"/>
      <c r="F34" s="34"/>
      <c r="G34" s="34"/>
      <c r="H34" s="34"/>
      <c r="I34" s="34"/>
      <c r="J34" s="34"/>
      <c r="K34" s="28"/>
      <c r="L34" s="28">
        <v>4</v>
      </c>
      <c r="M34" s="28"/>
      <c r="N34" s="16"/>
    </row>
    <row r="35" spans="1:14" s="15" customFormat="1" ht="15.75">
      <c r="A35" s="97"/>
      <c r="B35" s="98"/>
      <c r="C35" s="99"/>
      <c r="D35" s="97"/>
      <c r="E35" s="70"/>
      <c r="F35" s="70"/>
      <c r="G35" s="70"/>
      <c r="H35" s="70"/>
      <c r="I35" s="70"/>
      <c r="J35" s="70"/>
      <c r="K35" s="97"/>
      <c r="L35" s="97"/>
      <c r="M35" s="97" t="s">
        <v>1981</v>
      </c>
      <c r="N35" s="16"/>
    </row>
    <row r="36" spans="1:14" s="15" customFormat="1" ht="15.75">
      <c r="A36" s="28"/>
      <c r="B36" s="75" t="s">
        <v>1982</v>
      </c>
      <c r="C36" s="89"/>
      <c r="D36" s="28"/>
      <c r="E36" s="34"/>
      <c r="F36" s="34"/>
      <c r="G36" s="34"/>
      <c r="H36" s="34"/>
      <c r="I36" s="34"/>
      <c r="J36" s="34"/>
      <c r="K36" s="28"/>
      <c r="L36" s="34"/>
      <c r="M36" s="28"/>
      <c r="N36" s="16"/>
    </row>
    <row r="37" spans="1:14" s="15" customFormat="1" ht="15.75">
      <c r="A37" s="28">
        <v>3683</v>
      </c>
      <c r="B37" s="77" t="s">
        <v>616</v>
      </c>
      <c r="C37" s="89">
        <v>4124490421</v>
      </c>
      <c r="D37" s="28"/>
      <c r="E37" s="34"/>
      <c r="F37" s="34"/>
      <c r="G37" s="34"/>
      <c r="H37" s="34"/>
      <c r="I37" s="34"/>
      <c r="J37" s="34"/>
      <c r="K37" s="28">
        <v>5</v>
      </c>
      <c r="L37" s="28"/>
      <c r="M37" s="28"/>
      <c r="N37" s="16"/>
    </row>
    <row r="38" spans="1:14" s="15" customFormat="1" ht="15.75">
      <c r="A38" s="28">
        <v>3322</v>
      </c>
      <c r="B38" s="76" t="s">
        <v>917</v>
      </c>
      <c r="C38" s="89">
        <v>4124648164</v>
      </c>
      <c r="D38" s="28"/>
      <c r="E38" s="34"/>
      <c r="F38" s="34"/>
      <c r="G38" s="34"/>
      <c r="H38" s="34"/>
      <c r="I38" s="34"/>
      <c r="J38" s="28">
        <v>10</v>
      </c>
      <c r="K38" s="28"/>
      <c r="L38" s="28"/>
      <c r="M38" s="28"/>
      <c r="N38" s="16"/>
    </row>
    <row r="39" spans="1:14" s="15" customFormat="1" ht="15.75">
      <c r="A39" s="28">
        <v>3247</v>
      </c>
      <c r="B39" s="76" t="s">
        <v>988</v>
      </c>
      <c r="C39" s="89">
        <v>4124625050</v>
      </c>
      <c r="D39" s="28"/>
      <c r="E39" s="34"/>
      <c r="F39" s="34"/>
      <c r="G39" s="34"/>
      <c r="H39" s="34"/>
      <c r="I39" s="34"/>
      <c r="J39" s="28">
        <v>10</v>
      </c>
      <c r="K39" s="28"/>
      <c r="L39" s="28"/>
      <c r="M39" s="28"/>
      <c r="N39" s="16"/>
    </row>
    <row r="40" spans="1:14" s="15" customFormat="1" ht="15.75">
      <c r="A40" s="28">
        <v>4108</v>
      </c>
      <c r="B40" s="76" t="s">
        <v>443</v>
      </c>
      <c r="C40" s="89">
        <v>4124601502</v>
      </c>
      <c r="D40" s="28"/>
      <c r="E40" s="34"/>
      <c r="F40" s="34"/>
      <c r="G40" s="34"/>
      <c r="H40" s="34"/>
      <c r="I40" s="34"/>
      <c r="J40" s="28"/>
      <c r="K40" s="28"/>
      <c r="L40" s="28">
        <v>5</v>
      </c>
      <c r="M40" s="115"/>
      <c r="N40" s="16"/>
    </row>
    <row r="41" spans="1:14" s="15" customFormat="1" ht="15.75">
      <c r="A41" s="28">
        <v>2544</v>
      </c>
      <c r="B41" s="76" t="s">
        <v>1985</v>
      </c>
      <c r="C41" s="89">
        <v>4124610308</v>
      </c>
      <c r="D41" s="28"/>
      <c r="E41" s="34"/>
      <c r="F41" s="34"/>
      <c r="G41" s="34"/>
      <c r="H41" s="34"/>
      <c r="I41" s="34"/>
      <c r="J41" s="28"/>
      <c r="K41" s="28"/>
      <c r="L41" s="28">
        <v>5</v>
      </c>
      <c r="M41" s="115"/>
      <c r="N41" s="16"/>
    </row>
    <row r="42" spans="1:14" s="15" customFormat="1" ht="15.75">
      <c r="A42" s="96">
        <v>4174</v>
      </c>
      <c r="B42" s="76" t="s">
        <v>531</v>
      </c>
      <c r="C42" s="89">
        <v>4124617490</v>
      </c>
      <c r="D42" s="28"/>
      <c r="E42" s="34"/>
      <c r="F42" s="34"/>
      <c r="G42" s="34"/>
      <c r="H42" s="34"/>
      <c r="I42" s="34"/>
      <c r="J42" s="28"/>
      <c r="K42" s="28">
        <v>3</v>
      </c>
      <c r="L42" s="28"/>
      <c r="M42" s="117"/>
      <c r="N42" s="16"/>
    </row>
    <row r="43" spans="1:14" s="15" customFormat="1" ht="15.75">
      <c r="A43" s="28">
        <v>3009</v>
      </c>
      <c r="B43" s="76" t="s">
        <v>1986</v>
      </c>
      <c r="C43" s="89">
        <v>4124631872</v>
      </c>
      <c r="D43" s="28"/>
      <c r="E43" s="34"/>
      <c r="F43" s="34"/>
      <c r="G43" s="34"/>
      <c r="H43" s="34"/>
      <c r="I43" s="34"/>
      <c r="J43" s="28"/>
      <c r="K43" s="28">
        <v>3</v>
      </c>
      <c r="L43" s="28"/>
      <c r="M43" s="117"/>
      <c r="N43" s="16"/>
    </row>
    <row r="44" spans="1:14" s="15" customFormat="1" ht="15.75">
      <c r="A44" s="28">
        <v>2016</v>
      </c>
      <c r="B44" s="76" t="s">
        <v>1365</v>
      </c>
      <c r="C44" s="89">
        <v>4124613088</v>
      </c>
      <c r="D44" s="28"/>
      <c r="E44" s="34"/>
      <c r="F44" s="34"/>
      <c r="G44" s="34"/>
      <c r="H44" s="34"/>
      <c r="I44" s="34"/>
      <c r="J44" s="28"/>
      <c r="K44" s="28">
        <v>6</v>
      </c>
      <c r="L44" s="28"/>
      <c r="M44" s="117"/>
      <c r="N44" s="16"/>
    </row>
    <row r="45" spans="1:14" s="15" customFormat="1" ht="15.75">
      <c r="A45" s="28">
        <v>4166</v>
      </c>
      <c r="B45" s="76" t="s">
        <v>1590</v>
      </c>
      <c r="C45" s="89">
        <v>4124619038</v>
      </c>
      <c r="D45" s="28"/>
      <c r="E45" s="34"/>
      <c r="F45" s="34"/>
      <c r="G45" s="34"/>
      <c r="H45" s="34"/>
      <c r="I45" s="34"/>
      <c r="J45" s="28"/>
      <c r="K45" s="28">
        <v>4</v>
      </c>
      <c r="L45" s="28">
        <v>5</v>
      </c>
      <c r="M45" s="117"/>
      <c r="N45" s="16"/>
    </row>
    <row r="46" spans="1:14" s="15" customFormat="1" ht="15.75">
      <c r="A46" s="28">
        <v>4032</v>
      </c>
      <c r="B46" s="76" t="s">
        <v>1151</v>
      </c>
      <c r="C46" s="89">
        <v>4124620999</v>
      </c>
      <c r="D46" s="28"/>
      <c r="E46" s="34"/>
      <c r="F46" s="34"/>
      <c r="G46" s="34"/>
      <c r="H46" s="34"/>
      <c r="I46" s="34"/>
      <c r="J46" s="28"/>
      <c r="K46" s="28"/>
      <c r="L46" s="28">
        <v>10</v>
      </c>
      <c r="M46" s="117"/>
      <c r="N46" s="16"/>
    </row>
    <row r="47" spans="1:14" s="15" customFormat="1" ht="15.75">
      <c r="A47" s="28">
        <v>4584</v>
      </c>
      <c r="B47" s="76" t="s">
        <v>497</v>
      </c>
      <c r="C47" s="89">
        <v>4124647453</v>
      </c>
      <c r="D47" s="28"/>
      <c r="E47" s="34"/>
      <c r="F47" s="34"/>
      <c r="G47" s="34"/>
      <c r="H47" s="34"/>
      <c r="I47" s="34"/>
      <c r="J47" s="28"/>
      <c r="K47" s="28">
        <v>5</v>
      </c>
      <c r="L47" s="28">
        <v>5</v>
      </c>
      <c r="M47" s="117"/>
      <c r="N47" s="16"/>
    </row>
    <row r="48" spans="1:14" s="15" customFormat="1" ht="15.75">
      <c r="A48" s="28">
        <v>2145</v>
      </c>
      <c r="B48" s="76" t="s">
        <v>1987</v>
      </c>
      <c r="C48" s="89">
        <v>4124600767</v>
      </c>
      <c r="D48" s="28"/>
      <c r="E48" s="34"/>
      <c r="F48" s="34"/>
      <c r="G48" s="34"/>
      <c r="H48" s="34"/>
      <c r="I48" s="34"/>
      <c r="J48" s="28"/>
      <c r="K48" s="28">
        <v>3</v>
      </c>
      <c r="L48" s="28">
        <v>3</v>
      </c>
      <c r="M48" s="117"/>
      <c r="N48" s="16"/>
    </row>
    <row r="49" spans="1:14" s="15" customFormat="1" ht="15.75">
      <c r="A49" s="28">
        <v>2020</v>
      </c>
      <c r="B49" s="76" t="s">
        <v>82</v>
      </c>
      <c r="C49" s="89">
        <v>4124618003</v>
      </c>
      <c r="D49" s="28"/>
      <c r="E49" s="28"/>
      <c r="F49" s="28">
        <v>5</v>
      </c>
      <c r="G49" s="28"/>
      <c r="H49" s="28"/>
      <c r="I49" s="28">
        <v>3</v>
      </c>
      <c r="J49" s="28"/>
      <c r="K49" s="28"/>
      <c r="L49" s="28"/>
      <c r="M49" s="117"/>
      <c r="N49" s="16"/>
    </row>
    <row r="50" spans="1:14" s="15" customFormat="1" ht="15.75">
      <c r="A50" s="28">
        <v>2020</v>
      </c>
      <c r="B50" s="76" t="s">
        <v>82</v>
      </c>
      <c r="C50" s="89">
        <v>4124618002</v>
      </c>
      <c r="D50" s="28"/>
      <c r="E50" s="28"/>
      <c r="F50" s="28"/>
      <c r="G50" s="28"/>
      <c r="H50" s="28"/>
      <c r="I50" s="28"/>
      <c r="J50" s="28"/>
      <c r="K50" s="28">
        <v>5</v>
      </c>
      <c r="L50" s="28">
        <v>5</v>
      </c>
      <c r="M50" s="117"/>
      <c r="N50" s="16"/>
    </row>
    <row r="51" spans="1:14" s="15" customFormat="1" ht="15.75">
      <c r="A51" s="28">
        <v>2292</v>
      </c>
      <c r="B51" s="76" t="s">
        <v>1988</v>
      </c>
      <c r="C51" s="89">
        <v>4124602138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10</v>
      </c>
      <c r="M51" s="117"/>
      <c r="N51" s="16"/>
    </row>
    <row r="52" spans="1:14" s="15" customFormat="1" ht="15.75">
      <c r="A52" s="28">
        <v>2117</v>
      </c>
      <c r="B52" s="76" t="s">
        <v>1989</v>
      </c>
      <c r="C52" s="89">
        <v>4124646771</v>
      </c>
      <c r="D52" s="28"/>
      <c r="E52" s="28"/>
      <c r="F52" s="28"/>
      <c r="G52" s="28"/>
      <c r="H52" s="28"/>
      <c r="I52" s="28"/>
      <c r="J52" s="28"/>
      <c r="K52" s="28"/>
      <c r="L52" s="28">
        <v>5</v>
      </c>
      <c r="M52" s="117"/>
      <c r="N52" s="16"/>
    </row>
    <row r="53" spans="1:14" s="15" customFormat="1" ht="15.75">
      <c r="A53" s="28">
        <v>2151</v>
      </c>
      <c r="B53" s="76" t="s">
        <v>160</v>
      </c>
      <c r="C53" s="89">
        <v>4124631266</v>
      </c>
      <c r="D53" s="28"/>
      <c r="E53" s="28"/>
      <c r="F53" s="28"/>
      <c r="G53" s="28"/>
      <c r="H53" s="28"/>
      <c r="I53" s="28"/>
      <c r="J53" s="28"/>
      <c r="K53" s="28">
        <v>3</v>
      </c>
      <c r="L53" s="28">
        <v>3</v>
      </c>
      <c r="M53" s="117"/>
      <c r="N53" s="16"/>
    </row>
    <row r="54" spans="1:14" s="15" customFormat="1" ht="15.75">
      <c r="A54" s="28">
        <v>4810</v>
      </c>
      <c r="B54" s="76" t="s">
        <v>364</v>
      </c>
      <c r="C54" s="89">
        <v>4124628206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117"/>
      <c r="N54" s="16"/>
    </row>
    <row r="55" spans="1:14" s="15" customFormat="1" ht="15.75">
      <c r="A55" s="88">
        <v>4588</v>
      </c>
      <c r="B55" s="76" t="s">
        <v>1990</v>
      </c>
      <c r="C55" s="89">
        <v>4124630355</v>
      </c>
      <c r="D55" s="28"/>
      <c r="E55" s="28"/>
      <c r="F55" s="28"/>
      <c r="G55" s="28"/>
      <c r="H55" s="28"/>
      <c r="I55" s="28"/>
      <c r="J55" s="28">
        <v>6</v>
      </c>
      <c r="K55" s="28"/>
      <c r="L55" s="28"/>
      <c r="M55" s="117"/>
      <c r="N55" s="16"/>
    </row>
    <row r="56" spans="1:14" s="15" customFormat="1" ht="15.75">
      <c r="A56" s="28">
        <v>3863</v>
      </c>
      <c r="B56" s="76" t="s">
        <v>1993</v>
      </c>
      <c r="C56" s="89">
        <v>4124515861</v>
      </c>
      <c r="D56" s="28"/>
      <c r="E56" s="28"/>
      <c r="F56" s="28"/>
      <c r="G56" s="28"/>
      <c r="H56" s="28"/>
      <c r="I56" s="28"/>
      <c r="J56" s="28"/>
      <c r="K56" s="28"/>
      <c r="L56" s="28">
        <v>2</v>
      </c>
      <c r="M56" s="117"/>
      <c r="N56" s="16"/>
    </row>
    <row r="57" spans="1:14" s="15" customFormat="1" ht="15.75">
      <c r="A57" s="28">
        <v>5454</v>
      </c>
      <c r="B57" s="76" t="s">
        <v>977</v>
      </c>
      <c r="C57" s="89">
        <v>4124619463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117"/>
      <c r="N57" s="16"/>
    </row>
    <row r="58" spans="1:14" s="15" customFormat="1" ht="15.75">
      <c r="A58" s="28">
        <v>5369</v>
      </c>
      <c r="B58" s="76" t="s">
        <v>1991</v>
      </c>
      <c r="C58" s="89">
        <v>4124651810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117"/>
      <c r="N58" s="16"/>
    </row>
    <row r="59" spans="1:14" s="15" customFormat="1" ht="15.75">
      <c r="A59" s="28">
        <v>4603</v>
      </c>
      <c r="B59" s="76" t="s">
        <v>1264</v>
      </c>
      <c r="C59" s="89">
        <v>4124602412</v>
      </c>
      <c r="D59" s="28"/>
      <c r="E59" s="28"/>
      <c r="F59" s="28"/>
      <c r="G59" s="28"/>
      <c r="H59" s="28"/>
      <c r="I59" s="28"/>
      <c r="J59" s="28"/>
      <c r="K59" s="28"/>
      <c r="L59" s="28">
        <v>10</v>
      </c>
      <c r="M59" s="117"/>
      <c r="N59" s="16"/>
    </row>
    <row r="60" spans="1:14" s="15" customFormat="1" ht="15.75">
      <c r="A60" s="28">
        <v>4109</v>
      </c>
      <c r="B60" s="76" t="s">
        <v>743</v>
      </c>
      <c r="C60" s="89">
        <v>4124608925</v>
      </c>
      <c r="D60" s="28"/>
      <c r="E60" s="28"/>
      <c r="F60" s="28"/>
      <c r="G60" s="28"/>
      <c r="H60" s="28"/>
      <c r="I60" s="28"/>
      <c r="J60" s="28"/>
      <c r="K60" s="28"/>
      <c r="L60" s="28">
        <v>5</v>
      </c>
      <c r="M60" s="117"/>
      <c r="N60" s="16"/>
    </row>
    <row r="61" spans="1:14" s="15" customFormat="1" ht="15.75">
      <c r="A61" s="28">
        <v>4588</v>
      </c>
      <c r="B61" s="76" t="s">
        <v>1990</v>
      </c>
      <c r="C61" s="89">
        <v>4124630137</v>
      </c>
      <c r="D61" s="28"/>
      <c r="E61" s="28"/>
      <c r="F61" s="28"/>
      <c r="G61" s="28"/>
      <c r="H61" s="28"/>
      <c r="I61" s="28"/>
      <c r="J61" s="28"/>
      <c r="K61" s="28">
        <v>3</v>
      </c>
      <c r="L61" s="28">
        <v>3</v>
      </c>
      <c r="M61" s="117"/>
      <c r="N61" s="16"/>
    </row>
    <row r="62" spans="1:14" s="15" customFormat="1" ht="15.75">
      <c r="A62" s="28">
        <v>4167</v>
      </c>
      <c r="B62" s="76" t="s">
        <v>1342</v>
      </c>
      <c r="C62" s="89">
        <v>4124626954</v>
      </c>
      <c r="D62" s="28"/>
      <c r="E62" s="28"/>
      <c r="F62" s="28"/>
      <c r="G62" s="28"/>
      <c r="H62" s="28"/>
      <c r="I62" s="28"/>
      <c r="J62" s="28"/>
      <c r="K62" s="28"/>
      <c r="L62" s="28">
        <v>3</v>
      </c>
      <c r="M62" s="117"/>
      <c r="N62" s="16"/>
    </row>
    <row r="63" spans="1:14" s="15" customFormat="1" ht="15.75">
      <c r="A63" s="28"/>
      <c r="B63" s="36" t="s">
        <v>590</v>
      </c>
      <c r="C63" s="89"/>
      <c r="D63" s="28"/>
      <c r="E63" s="28"/>
      <c r="F63" s="28"/>
      <c r="G63" s="28"/>
      <c r="H63" s="28"/>
      <c r="I63" s="28"/>
      <c r="J63" s="28"/>
      <c r="K63" s="28"/>
      <c r="L63" s="28"/>
      <c r="M63" s="53" t="s">
        <v>1983</v>
      </c>
      <c r="N63" s="16"/>
    </row>
    <row r="64" spans="1:14" s="15" customFormat="1" ht="15.75">
      <c r="A64" s="28">
        <v>3343</v>
      </c>
      <c r="B64" s="76" t="s">
        <v>57</v>
      </c>
      <c r="C64" s="89">
        <v>4124624867</v>
      </c>
      <c r="D64" s="28"/>
      <c r="E64" s="34"/>
      <c r="F64" s="34"/>
      <c r="G64" s="34"/>
      <c r="H64" s="34"/>
      <c r="I64" s="34"/>
      <c r="J64" s="34"/>
      <c r="K64" s="28">
        <v>15</v>
      </c>
      <c r="L64" s="28">
        <v>15</v>
      </c>
      <c r="M64" s="28"/>
      <c r="N64" s="16"/>
    </row>
    <row r="65" spans="1:14" s="15" customFormat="1" ht="15.75">
      <c r="A65" s="28">
        <v>1592</v>
      </c>
      <c r="B65" s="77" t="s">
        <v>1984</v>
      </c>
      <c r="C65" s="89">
        <v>4124595633</v>
      </c>
      <c r="D65" s="28">
        <v>20</v>
      </c>
      <c r="E65" s="28">
        <v>10</v>
      </c>
      <c r="F65" s="28">
        <v>10</v>
      </c>
      <c r="G65" s="28"/>
      <c r="H65" s="28"/>
      <c r="I65" s="28"/>
      <c r="J65" s="28"/>
      <c r="K65" s="28"/>
      <c r="L65" s="28"/>
      <c r="M65" s="28"/>
      <c r="N65" s="16"/>
    </row>
    <row r="66" spans="1:14" s="15" customFormat="1" ht="15.7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1995</v>
      </c>
      <c r="N66" s="16"/>
    </row>
    <row r="67" spans="1:14" s="15" customFormat="1" ht="15.75">
      <c r="A67" s="28"/>
      <c r="B67" s="75" t="s">
        <v>1994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ht="15.75">
      <c r="A68" s="86">
        <v>3707</v>
      </c>
      <c r="B68" s="123" t="s">
        <v>1999</v>
      </c>
      <c r="C68" s="122">
        <v>4124504819</v>
      </c>
      <c r="D68" s="120"/>
      <c r="E68" s="120"/>
      <c r="F68" s="120"/>
      <c r="G68" s="120"/>
      <c r="H68" s="120"/>
      <c r="I68" s="120"/>
      <c r="J68" s="120"/>
      <c r="K68" s="120">
        <v>10</v>
      </c>
      <c r="L68" s="120"/>
    </row>
    <row r="69" spans="1:14" s="15" customFormat="1" ht="15.75">
      <c r="A69" s="28">
        <v>5484</v>
      </c>
      <c r="B69" s="76" t="s">
        <v>1992</v>
      </c>
      <c r="C69" s="89">
        <v>4124674583</v>
      </c>
      <c r="D69" s="28"/>
      <c r="E69" s="34"/>
      <c r="F69" s="34"/>
      <c r="G69" s="34"/>
      <c r="H69" s="34"/>
      <c r="I69" s="34"/>
      <c r="J69" s="28">
        <v>10</v>
      </c>
      <c r="K69" s="28"/>
      <c r="L69" s="28"/>
      <c r="M69" s="28"/>
      <c r="N69" s="16"/>
    </row>
    <row r="70" spans="1:14" s="15" customFormat="1" ht="15.75">
      <c r="A70" s="121">
        <v>4826</v>
      </c>
      <c r="B70" s="76" t="s">
        <v>229</v>
      </c>
      <c r="C70" s="119">
        <v>4124645421</v>
      </c>
      <c r="D70" s="28"/>
      <c r="E70" s="34"/>
      <c r="F70" s="34"/>
      <c r="G70" s="34"/>
      <c r="H70" s="34"/>
      <c r="I70" s="34"/>
      <c r="J70" s="28"/>
      <c r="K70" s="28">
        <v>5</v>
      </c>
      <c r="L70" s="28">
        <v>5</v>
      </c>
      <c r="M70" s="28"/>
      <c r="N70" s="16"/>
    </row>
    <row r="71" spans="1:14" s="15" customFormat="1" ht="15.75">
      <c r="A71" s="118">
        <v>4417</v>
      </c>
      <c r="B71" s="76" t="s">
        <v>2000</v>
      </c>
      <c r="C71" s="119">
        <v>4124516263</v>
      </c>
      <c r="D71" s="28"/>
      <c r="E71" s="34"/>
      <c r="F71" s="34"/>
      <c r="G71" s="34"/>
      <c r="H71" s="34"/>
      <c r="I71" s="34"/>
      <c r="J71" s="28"/>
      <c r="K71" s="28"/>
      <c r="L71" s="28">
        <v>10</v>
      </c>
      <c r="M71" s="28"/>
      <c r="N71" s="16"/>
    </row>
    <row r="72" spans="1:14" s="15" customFormat="1" ht="15.75">
      <c r="A72" s="118">
        <v>4927</v>
      </c>
      <c r="B72" s="76" t="s">
        <v>2001</v>
      </c>
      <c r="C72" s="119">
        <v>4124613552</v>
      </c>
      <c r="D72" s="28"/>
      <c r="E72" s="34"/>
      <c r="F72" s="34"/>
      <c r="G72" s="34"/>
      <c r="H72" s="34"/>
      <c r="I72" s="34"/>
      <c r="J72" s="28"/>
      <c r="K72" s="28">
        <v>5</v>
      </c>
      <c r="L72" s="28"/>
      <c r="M72" s="28"/>
      <c r="N72" s="16"/>
    </row>
    <row r="73" spans="1:14" s="15" customFormat="1" ht="15.75">
      <c r="A73" s="118">
        <v>4516</v>
      </c>
      <c r="B73" s="76" t="s">
        <v>2002</v>
      </c>
      <c r="C73" s="119">
        <v>4124590407</v>
      </c>
      <c r="D73" s="28"/>
      <c r="E73" s="34"/>
      <c r="F73" s="34"/>
      <c r="G73" s="34"/>
      <c r="H73" s="34"/>
      <c r="I73" s="34"/>
      <c r="J73" s="28"/>
      <c r="K73" s="28">
        <v>10</v>
      </c>
      <c r="L73" s="28"/>
      <c r="M73" s="28"/>
      <c r="N73" s="16"/>
    </row>
    <row r="74" spans="1:14" s="15" customFormat="1" ht="15.75">
      <c r="A74" s="118">
        <v>4236</v>
      </c>
      <c r="B74" s="76" t="s">
        <v>2003</v>
      </c>
      <c r="C74" s="119">
        <v>4124575199</v>
      </c>
      <c r="D74" s="28"/>
      <c r="E74" s="34"/>
      <c r="F74" s="34"/>
      <c r="G74" s="34"/>
      <c r="H74" s="34"/>
      <c r="I74" s="34"/>
      <c r="J74" s="28"/>
      <c r="K74" s="28"/>
      <c r="L74" s="28">
        <v>10</v>
      </c>
      <c r="M74" s="28"/>
      <c r="N74" s="16"/>
    </row>
    <row r="75" spans="1:14" s="15" customFormat="1" ht="15.75">
      <c r="A75" s="124">
        <v>2924</v>
      </c>
      <c r="B75" s="76" t="s">
        <v>2004</v>
      </c>
      <c r="C75" s="119">
        <v>4124640958</v>
      </c>
      <c r="D75" s="28"/>
      <c r="E75" s="34"/>
      <c r="F75" s="34"/>
      <c r="G75" s="34"/>
      <c r="H75" s="34"/>
      <c r="I75" s="34"/>
      <c r="J75" s="28">
        <v>3</v>
      </c>
      <c r="K75" s="28"/>
      <c r="L75" s="28"/>
      <c r="M75" s="28"/>
      <c r="N75" s="16"/>
    </row>
    <row r="76" spans="1:14" s="15" customFormat="1" ht="15.75">
      <c r="A76" s="118">
        <v>3261</v>
      </c>
      <c r="B76" s="102" t="s">
        <v>646</v>
      </c>
      <c r="C76" s="119">
        <v>4124542702</v>
      </c>
      <c r="D76" s="28"/>
      <c r="E76" s="28"/>
      <c r="F76" s="28"/>
      <c r="G76" s="28"/>
      <c r="H76" s="28"/>
      <c r="I76" s="28"/>
      <c r="J76" s="28">
        <v>3</v>
      </c>
      <c r="K76" s="28"/>
      <c r="L76" s="28"/>
      <c r="M76" s="28"/>
      <c r="N76" s="16"/>
    </row>
    <row r="77" spans="1:14" s="15" customFormat="1" ht="15.75">
      <c r="A77" s="118">
        <v>3883</v>
      </c>
      <c r="B77" s="102" t="s">
        <v>643</v>
      </c>
      <c r="C77" s="119">
        <v>4124643778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>
      <c r="A78" s="118">
        <v>4959</v>
      </c>
      <c r="B78" s="102" t="s">
        <v>2005</v>
      </c>
      <c r="C78" s="119">
        <v>4124645303</v>
      </c>
      <c r="D78" s="28"/>
      <c r="E78" s="28"/>
      <c r="F78" s="28"/>
      <c r="G78" s="28"/>
      <c r="H78" s="28"/>
      <c r="I78" s="28"/>
      <c r="J78" s="28">
        <v>3</v>
      </c>
      <c r="K78" s="28"/>
      <c r="L78" s="28"/>
      <c r="M78" s="28"/>
      <c r="N78" s="16"/>
    </row>
    <row r="79" spans="1:14" s="15" customFormat="1" ht="15.75">
      <c r="A79" s="118">
        <v>3275</v>
      </c>
      <c r="B79" s="102" t="s">
        <v>1282</v>
      </c>
      <c r="C79" s="119">
        <v>4124642469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>
      <c r="A80" s="28">
        <v>3232</v>
      </c>
      <c r="B80" s="102" t="s">
        <v>653</v>
      </c>
      <c r="C80" s="89">
        <v>4124642312</v>
      </c>
      <c r="D80" s="28">
        <v>3</v>
      </c>
      <c r="E80" s="28"/>
      <c r="F80" s="28"/>
      <c r="G80" s="28"/>
      <c r="H80" s="28"/>
      <c r="I80" s="28"/>
      <c r="J80" s="28"/>
      <c r="K80" s="28"/>
      <c r="L80" s="28"/>
      <c r="M80" s="28"/>
      <c r="N80" s="16"/>
    </row>
    <row r="81" spans="1:14" s="15" customFormat="1" ht="15.75">
      <c r="A81" s="96">
        <v>1589</v>
      </c>
      <c r="B81" s="76" t="s">
        <v>339</v>
      </c>
      <c r="C81" s="89">
        <v>4124659055</v>
      </c>
      <c r="D81" s="28">
        <v>20</v>
      </c>
      <c r="E81" s="28"/>
      <c r="F81" s="28"/>
      <c r="G81" s="28"/>
      <c r="H81" s="28"/>
      <c r="I81" s="28"/>
      <c r="J81" s="28"/>
      <c r="K81" s="34"/>
      <c r="L81" s="34"/>
      <c r="M81" s="28"/>
      <c r="N81" s="16"/>
    </row>
    <row r="82" spans="1:14" s="15" customFormat="1" ht="15.75">
      <c r="A82" s="28">
        <v>1542</v>
      </c>
      <c r="B82" s="76" t="s">
        <v>2006</v>
      </c>
      <c r="C82" s="89">
        <v>4124662509</v>
      </c>
      <c r="D82" s="28">
        <v>5</v>
      </c>
      <c r="E82" s="34"/>
      <c r="F82" s="34"/>
      <c r="G82" s="34"/>
      <c r="H82" s="34"/>
      <c r="I82" s="34"/>
      <c r="J82" s="28">
        <v>5</v>
      </c>
      <c r="K82" s="28"/>
      <c r="L82" s="28"/>
      <c r="M82" s="28"/>
      <c r="N82" s="16"/>
    </row>
    <row r="83" spans="1:14" s="15" customFormat="1" ht="15.75">
      <c r="A83" s="28">
        <v>3130</v>
      </c>
      <c r="B83" s="76" t="s">
        <v>1295</v>
      </c>
      <c r="C83" s="89">
        <v>4124641506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>
      <c r="A84" s="28">
        <v>1533</v>
      </c>
      <c r="B84" s="76" t="s">
        <v>134</v>
      </c>
      <c r="C84" s="89">
        <v>4124656194</v>
      </c>
      <c r="D84" s="28">
        <v>10</v>
      </c>
      <c r="E84" s="28"/>
      <c r="F84" s="28">
        <v>10</v>
      </c>
      <c r="G84" s="28">
        <v>2</v>
      </c>
      <c r="H84" s="28"/>
      <c r="I84" s="28">
        <v>10</v>
      </c>
      <c r="J84" s="28"/>
      <c r="K84" s="28"/>
      <c r="L84" s="28"/>
      <c r="M84" s="28"/>
      <c r="N84" s="16"/>
    </row>
    <row r="85" spans="1:14" s="15" customFormat="1" ht="15.75">
      <c r="A85" s="28">
        <v>3162</v>
      </c>
      <c r="B85" s="76" t="s">
        <v>1069</v>
      </c>
      <c r="C85" s="89">
        <v>4124648069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>
      <c r="A86" s="28"/>
      <c r="B86" s="36" t="s">
        <v>590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53" t="s">
        <v>1996</v>
      </c>
      <c r="N86" s="16"/>
    </row>
    <row r="87" spans="1:14" s="15" customFormat="1" ht="15.75">
      <c r="A87" s="28">
        <v>4654</v>
      </c>
      <c r="B87" s="76" t="s">
        <v>1661</v>
      </c>
      <c r="C87" s="89">
        <v>4124588932</v>
      </c>
      <c r="D87" s="28"/>
      <c r="E87" s="28"/>
      <c r="F87" s="28"/>
      <c r="G87" s="28"/>
      <c r="H87" s="28"/>
      <c r="I87" s="28"/>
      <c r="J87" s="28"/>
      <c r="K87" s="28"/>
      <c r="L87" s="28">
        <v>13</v>
      </c>
      <c r="M87" s="28"/>
      <c r="N87" s="16"/>
    </row>
    <row r="88" spans="1:14" s="15" customFormat="1" ht="15.75">
      <c r="A88" s="28">
        <v>4605</v>
      </c>
      <c r="B88" s="76" t="s">
        <v>1997</v>
      </c>
      <c r="C88" s="89">
        <v>4124630065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10</v>
      </c>
      <c r="M88" s="28"/>
      <c r="N88" s="16"/>
    </row>
    <row r="89" spans="1:14" s="15" customFormat="1" ht="15.75">
      <c r="A89" s="28">
        <v>5128</v>
      </c>
      <c r="B89" s="76" t="s">
        <v>1998</v>
      </c>
      <c r="C89" s="89">
        <v>4124646215</v>
      </c>
      <c r="D89" s="28"/>
      <c r="E89" s="28"/>
      <c r="F89" s="28"/>
      <c r="G89" s="28"/>
      <c r="H89" s="28"/>
      <c r="I89" s="28"/>
      <c r="J89" s="28"/>
      <c r="K89" s="28">
        <v>5</v>
      </c>
      <c r="L89" s="28">
        <v>5</v>
      </c>
      <c r="M89" s="28"/>
      <c r="N89" s="16"/>
    </row>
    <row r="90" spans="1:14" s="15" customFormat="1" ht="15.75">
      <c r="A90" s="97"/>
      <c r="B90" s="98"/>
      <c r="C90" s="99"/>
      <c r="D90" s="97"/>
      <c r="E90" s="97"/>
      <c r="F90" s="97"/>
      <c r="G90" s="97"/>
      <c r="H90" s="97"/>
      <c r="I90" s="97"/>
      <c r="J90" s="97"/>
      <c r="K90" s="97"/>
      <c r="L90" s="97"/>
      <c r="M90" s="97" t="s">
        <v>2007</v>
      </c>
      <c r="N90" s="16"/>
    </row>
    <row r="91" spans="1:14" s="15" customFormat="1" ht="15.75">
      <c r="A91" s="28"/>
      <c r="B91" s="75" t="s">
        <v>2008</v>
      </c>
      <c r="C91" s="89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16"/>
    </row>
    <row r="92" spans="1:14" s="15" customFormat="1" ht="15" customHeight="1">
      <c r="A92" s="28">
        <v>3030</v>
      </c>
      <c r="B92" s="76" t="s">
        <v>2009</v>
      </c>
      <c r="C92" s="89">
        <v>4124699616</v>
      </c>
      <c r="D92" s="28"/>
      <c r="E92" s="28"/>
      <c r="F92" s="28"/>
      <c r="G92" s="28"/>
      <c r="H92" s="28"/>
      <c r="I92" s="28"/>
      <c r="J92" s="28">
        <v>8</v>
      </c>
      <c r="K92" s="28"/>
      <c r="L92" s="28"/>
      <c r="M92" s="28"/>
      <c r="N92" s="16"/>
    </row>
    <row r="93" spans="1:14" s="15" customFormat="1" ht="15" customHeight="1">
      <c r="A93" s="28">
        <v>3925</v>
      </c>
      <c r="B93" s="76" t="s">
        <v>2010</v>
      </c>
      <c r="C93" s="89">
        <v>4124703971</v>
      </c>
      <c r="D93" s="28"/>
      <c r="E93" s="28"/>
      <c r="F93" s="28"/>
      <c r="G93" s="28"/>
      <c r="H93" s="28"/>
      <c r="I93" s="28"/>
      <c r="J93" s="28">
        <v>10</v>
      </c>
      <c r="K93" s="28"/>
      <c r="L93" s="28"/>
      <c r="M93" s="28"/>
      <c r="N93" s="16"/>
    </row>
    <row r="94" spans="1:14" s="15" customFormat="1" ht="15" customHeight="1">
      <c r="A94" s="28">
        <v>5475</v>
      </c>
      <c r="B94" s="76" t="s">
        <v>1763</v>
      </c>
      <c r="C94" s="89">
        <v>4124704668</v>
      </c>
      <c r="D94" s="28"/>
      <c r="E94" s="28"/>
      <c r="F94" s="28"/>
      <c r="G94" s="28"/>
      <c r="H94" s="28"/>
      <c r="I94" s="28"/>
      <c r="J94" s="28">
        <v>16</v>
      </c>
      <c r="K94" s="28"/>
      <c r="L94" s="28"/>
      <c r="M94" s="28"/>
      <c r="N94" s="16"/>
    </row>
    <row r="95" spans="1:14" s="15" customFormat="1" ht="15" customHeight="1">
      <c r="A95" s="28">
        <v>3500</v>
      </c>
      <c r="B95" s="76" t="s">
        <v>2011</v>
      </c>
      <c r="C95" s="89">
        <v>4124705976</v>
      </c>
      <c r="D95" s="28"/>
      <c r="E95" s="28"/>
      <c r="F95" s="28"/>
      <c r="G95" s="28"/>
      <c r="H95" s="28"/>
      <c r="I95" s="28"/>
      <c r="J95" s="28">
        <v>4</v>
      </c>
      <c r="K95" s="28"/>
      <c r="L95" s="28"/>
      <c r="M95" s="28"/>
      <c r="N95" s="16"/>
    </row>
    <row r="96" spans="1:14" s="15" customFormat="1" ht="15" customHeight="1">
      <c r="A96" s="28">
        <v>4136</v>
      </c>
      <c r="B96" s="76" t="s">
        <v>2012</v>
      </c>
      <c r="C96" s="89">
        <v>4124702809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" customHeight="1">
      <c r="A97" s="28">
        <v>5162</v>
      </c>
      <c r="B97" s="76" t="s">
        <v>2013</v>
      </c>
      <c r="C97" s="89">
        <v>4124692484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" customHeight="1">
      <c r="A98" s="28">
        <v>5287</v>
      </c>
      <c r="B98" s="76" t="s">
        <v>2014</v>
      </c>
      <c r="C98" s="89">
        <v>4124697145</v>
      </c>
      <c r="D98" s="28"/>
      <c r="E98" s="28"/>
      <c r="F98" s="28"/>
      <c r="G98" s="28"/>
      <c r="H98" s="28"/>
      <c r="I98" s="28"/>
      <c r="J98" s="28">
        <v>10</v>
      </c>
      <c r="K98" s="28"/>
      <c r="L98" s="28"/>
      <c r="M98" s="28"/>
      <c r="N98" s="16"/>
    </row>
    <row r="99" spans="1:14" s="15" customFormat="1" ht="15.75">
      <c r="A99" s="28">
        <v>5539</v>
      </c>
      <c r="B99" s="18" t="s">
        <v>2015</v>
      </c>
      <c r="C99" s="89">
        <v>4124699520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53"/>
      <c r="N99" s="16"/>
    </row>
    <row r="100" spans="1:14" s="15" customFormat="1" ht="15.75">
      <c r="A100" s="28">
        <v>5470</v>
      </c>
      <c r="B100" s="76" t="s">
        <v>2016</v>
      </c>
      <c r="C100" s="89">
        <v>4124701407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28"/>
      <c r="N100" s="16"/>
    </row>
    <row r="101" spans="1:14" s="15" customFormat="1" ht="15.75">
      <c r="A101" s="28">
        <v>3530</v>
      </c>
      <c r="B101" s="76" t="s">
        <v>1449</v>
      </c>
      <c r="C101" s="89">
        <v>4124727346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28"/>
      <c r="N101" s="16"/>
    </row>
    <row r="102" spans="1:14" s="15" customFormat="1" ht="15.75">
      <c r="A102" s="28">
        <v>2995</v>
      </c>
      <c r="B102" s="76" t="s">
        <v>30</v>
      </c>
      <c r="C102" s="89">
        <v>4124503135</v>
      </c>
      <c r="D102" s="28"/>
      <c r="E102" s="28"/>
      <c r="F102" s="28"/>
      <c r="G102" s="28"/>
      <c r="H102" s="28"/>
      <c r="I102" s="28"/>
      <c r="J102" s="28"/>
      <c r="K102" s="28">
        <v>3</v>
      </c>
      <c r="L102" s="28"/>
      <c r="M102" s="28"/>
      <c r="N102" s="16"/>
    </row>
    <row r="103" spans="1:14" s="15" customFormat="1" ht="15.75">
      <c r="A103" s="97"/>
      <c r="B103" s="98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 t="s">
        <v>2017</v>
      </c>
      <c r="N103" s="16"/>
    </row>
    <row r="104" spans="1:14" s="15" customFormat="1" ht="15.75">
      <c r="A104" s="28"/>
      <c r="B104" s="75" t="s">
        <v>2019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>
      <c r="A105" s="28">
        <v>3369</v>
      </c>
      <c r="B105" s="76" t="s">
        <v>2020</v>
      </c>
      <c r="C105" s="89">
        <v>4124757626</v>
      </c>
      <c r="D105" s="28"/>
      <c r="E105" s="28"/>
      <c r="F105" s="28"/>
      <c r="G105" s="28"/>
      <c r="H105" s="28"/>
      <c r="I105" s="28"/>
      <c r="J105" s="28">
        <v>10</v>
      </c>
      <c r="K105" s="28"/>
      <c r="L105" s="28"/>
      <c r="M105" s="28"/>
      <c r="N105" s="16"/>
    </row>
    <row r="106" spans="1:14" s="15" customFormat="1" ht="15.75">
      <c r="A106" s="56">
        <v>3107</v>
      </c>
      <c r="B106" s="76" t="s">
        <v>2021</v>
      </c>
      <c r="C106" s="89">
        <v>4124736987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 t="s">
        <v>2018</v>
      </c>
      <c r="N106" s="16"/>
    </row>
    <row r="107" spans="1:14" s="15" customFormat="1" ht="15.75">
      <c r="A107" s="28">
        <v>3370</v>
      </c>
      <c r="B107" s="76" t="s">
        <v>2022</v>
      </c>
      <c r="C107" s="89">
        <v>4124721172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>
      <c r="A108" s="28">
        <v>5573</v>
      </c>
      <c r="B108" s="76" t="s">
        <v>2023</v>
      </c>
      <c r="C108" s="89">
        <v>4124738154</v>
      </c>
      <c r="D108" s="28"/>
      <c r="E108" s="28"/>
      <c r="F108" s="28"/>
      <c r="G108" s="28"/>
      <c r="H108" s="28"/>
      <c r="I108" s="28"/>
      <c r="J108" s="28">
        <v>5</v>
      </c>
      <c r="K108" s="28"/>
      <c r="L108" s="28"/>
      <c r="M108" s="28"/>
      <c r="N108" s="16"/>
    </row>
    <row r="109" spans="1:14" s="15" customFormat="1" ht="15.75">
      <c r="A109" s="88">
        <v>4680</v>
      </c>
      <c r="B109" s="76" t="s">
        <v>2024</v>
      </c>
      <c r="C109" s="89">
        <v>4124678031</v>
      </c>
      <c r="D109" s="28"/>
      <c r="E109" s="28"/>
      <c r="F109" s="28"/>
      <c r="G109" s="28"/>
      <c r="H109" s="28"/>
      <c r="I109" s="28"/>
      <c r="J109" s="28">
        <v>10</v>
      </c>
      <c r="K109" s="28"/>
      <c r="L109" s="28"/>
      <c r="M109" s="28"/>
      <c r="N109" s="16"/>
    </row>
    <row r="110" spans="1:14" s="15" customFormat="1" ht="15.75">
      <c r="A110" s="28">
        <v>5008</v>
      </c>
      <c r="B110" s="76" t="s">
        <v>2025</v>
      </c>
      <c r="C110" s="89">
        <v>4124736580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>
      <c r="A111" s="28">
        <v>3229</v>
      </c>
      <c r="B111" s="76" t="s">
        <v>2026</v>
      </c>
      <c r="C111" s="89">
        <v>4124743818</v>
      </c>
      <c r="D111" s="28">
        <v>10</v>
      </c>
      <c r="E111" s="28">
        <v>10</v>
      </c>
      <c r="F111" s="28"/>
      <c r="G111" s="28"/>
      <c r="H111" s="28"/>
      <c r="I111" s="28"/>
      <c r="J111" s="28"/>
      <c r="K111" s="28"/>
      <c r="L111" s="28"/>
      <c r="M111" s="28"/>
      <c r="N111" s="16"/>
    </row>
    <row r="112" spans="1:14" s="15" customFormat="1" ht="15.75">
      <c r="A112" s="28">
        <v>1644</v>
      </c>
      <c r="B112" s="76" t="s">
        <v>797</v>
      </c>
      <c r="C112" s="89">
        <v>4124710997</v>
      </c>
      <c r="D112" s="28">
        <v>10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5.75">
      <c r="A113" s="96">
        <v>1553</v>
      </c>
      <c r="B113" s="76" t="s">
        <v>460</v>
      </c>
      <c r="C113" s="89">
        <v>4124701218</v>
      </c>
      <c r="D113" s="28">
        <v>15</v>
      </c>
      <c r="E113" s="28"/>
      <c r="F113" s="28"/>
      <c r="G113" s="28"/>
      <c r="H113" s="28"/>
      <c r="I113" s="28"/>
      <c r="J113" s="28"/>
      <c r="K113" s="71">
        <v>3</v>
      </c>
      <c r="L113" s="28"/>
      <c r="M113" s="28" t="s">
        <v>2027</v>
      </c>
      <c r="N113" s="16"/>
    </row>
    <row r="114" spans="1:14" s="15" customFormat="1" ht="15.75">
      <c r="A114" s="28">
        <v>1530</v>
      </c>
      <c r="B114" s="76" t="s">
        <v>699</v>
      </c>
      <c r="C114" s="89">
        <v>4124719922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28"/>
      <c r="N114" s="16"/>
    </row>
    <row r="115" spans="1:14" s="15" customFormat="1" ht="15.75">
      <c r="A115" s="28">
        <v>3183</v>
      </c>
      <c r="B115" s="76" t="s">
        <v>1828</v>
      </c>
      <c r="C115" s="89">
        <v>4124733384</v>
      </c>
      <c r="D115" s="28"/>
      <c r="E115" s="28"/>
      <c r="F115" s="28"/>
      <c r="G115" s="28"/>
      <c r="H115" s="28"/>
      <c r="I115" s="28"/>
      <c r="J115" s="28">
        <v>8</v>
      </c>
      <c r="K115" s="28"/>
      <c r="L115" s="28"/>
      <c r="M115" s="28"/>
      <c r="N115" s="16"/>
    </row>
    <row r="116" spans="1:14" s="15" customFormat="1" ht="15.75">
      <c r="A116" s="28">
        <v>3478</v>
      </c>
      <c r="B116" s="76" t="s">
        <v>2028</v>
      </c>
      <c r="C116" s="89">
        <v>4124737918</v>
      </c>
      <c r="D116" s="28"/>
      <c r="E116" s="28"/>
      <c r="F116" s="28"/>
      <c r="G116" s="28"/>
      <c r="H116" s="28"/>
      <c r="I116" s="28"/>
      <c r="J116" s="28">
        <v>9</v>
      </c>
      <c r="K116" s="28"/>
      <c r="L116" s="28"/>
      <c r="M116" s="28"/>
      <c r="N116" s="16"/>
    </row>
    <row r="117" spans="1:14" s="15" customFormat="1" ht="15.75">
      <c r="A117" s="28">
        <v>2263</v>
      </c>
      <c r="B117" s="76" t="s">
        <v>2029</v>
      </c>
      <c r="C117" s="89">
        <v>4124736904</v>
      </c>
      <c r="D117" s="28"/>
      <c r="E117" s="28"/>
      <c r="F117" s="28"/>
      <c r="G117" s="28"/>
      <c r="H117" s="28"/>
      <c r="I117" s="28"/>
      <c r="J117" s="28">
        <v>8</v>
      </c>
      <c r="K117" s="28"/>
      <c r="L117" s="28"/>
      <c r="M117" s="28"/>
      <c r="N117" s="16"/>
    </row>
    <row r="118" spans="1:14" s="15" customFormat="1" ht="15.75">
      <c r="A118" s="97"/>
      <c r="B118" s="98"/>
      <c r="C118" s="99"/>
      <c r="D118" s="97"/>
      <c r="E118" s="97"/>
      <c r="F118" s="97"/>
      <c r="G118" s="97"/>
      <c r="H118" s="97"/>
      <c r="I118" s="97"/>
      <c r="J118" s="97"/>
      <c r="K118" s="97"/>
      <c r="L118" s="97"/>
      <c r="M118" s="97" t="s">
        <v>2030</v>
      </c>
      <c r="N118" s="16"/>
    </row>
    <row r="119" spans="1:14" s="15" customFormat="1" ht="15.75">
      <c r="A119" s="28"/>
      <c r="B119" s="76"/>
      <c r="C119" s="89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6"/>
    </row>
    <row r="120" spans="1:14" s="15" customFormat="1" ht="15.75">
      <c r="A120" s="28"/>
      <c r="B120" s="75" t="s">
        <v>2034</v>
      </c>
      <c r="C120" s="8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6"/>
    </row>
    <row r="121" spans="1:14" s="15" customFormat="1" ht="15.75">
      <c r="A121" s="56">
        <v>4144</v>
      </c>
      <c r="B121" s="76" t="s">
        <v>2035</v>
      </c>
      <c r="C121" s="89">
        <v>4124771325</v>
      </c>
      <c r="D121" s="28"/>
      <c r="E121" s="28"/>
      <c r="F121" s="28"/>
      <c r="G121" s="28"/>
      <c r="H121" s="28"/>
      <c r="I121" s="28"/>
      <c r="J121" s="28">
        <v>10</v>
      </c>
      <c r="K121" s="34"/>
      <c r="L121" s="28"/>
      <c r="M121" s="28"/>
      <c r="N121" s="16"/>
    </row>
    <row r="122" spans="1:14" s="15" customFormat="1" ht="15.75">
      <c r="A122" s="28">
        <v>3183</v>
      </c>
      <c r="B122" s="76" t="s">
        <v>1828</v>
      </c>
      <c r="C122" s="89">
        <v>4124766802</v>
      </c>
      <c r="D122" s="28"/>
      <c r="E122" s="28"/>
      <c r="F122" s="28"/>
      <c r="G122" s="28"/>
      <c r="H122" s="28"/>
      <c r="I122" s="28"/>
      <c r="J122" s="28">
        <v>5</v>
      </c>
      <c r="K122" s="34"/>
      <c r="L122" s="28"/>
      <c r="M122" s="28"/>
      <c r="N122" s="16"/>
    </row>
    <row r="123" spans="1:14" s="15" customFormat="1" ht="15.75">
      <c r="A123" s="96">
        <v>4540</v>
      </c>
      <c r="B123" s="76" t="s">
        <v>922</v>
      </c>
      <c r="C123" s="89">
        <v>4124724613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5.75">
      <c r="A124" s="28">
        <v>3015</v>
      </c>
      <c r="B124" s="77" t="s">
        <v>2036</v>
      </c>
      <c r="C124" s="89">
        <v>4124762265</v>
      </c>
      <c r="D124" s="28"/>
      <c r="E124" s="28"/>
      <c r="F124" s="28"/>
      <c r="G124" s="28"/>
      <c r="H124" s="28"/>
      <c r="I124" s="28"/>
      <c r="J124" s="28">
        <v>25</v>
      </c>
      <c r="K124" s="28"/>
      <c r="L124" s="28"/>
      <c r="M124" s="28"/>
      <c r="N124" s="16"/>
    </row>
    <row r="125" spans="1:14" s="15" customFormat="1" ht="15.75">
      <c r="A125" s="28">
        <v>3227</v>
      </c>
      <c r="B125" s="76" t="s">
        <v>2037</v>
      </c>
      <c r="C125" s="89">
        <v>4124761522</v>
      </c>
      <c r="D125" s="28"/>
      <c r="E125" s="28"/>
      <c r="F125" s="28"/>
      <c r="G125" s="28"/>
      <c r="H125" s="28"/>
      <c r="I125" s="28"/>
      <c r="J125" s="28">
        <v>6</v>
      </c>
      <c r="K125" s="28"/>
      <c r="L125" s="28"/>
      <c r="M125" s="28"/>
      <c r="N125" s="16"/>
    </row>
    <row r="126" spans="1:14" s="15" customFormat="1" ht="15.75">
      <c r="A126" s="28">
        <v>1653</v>
      </c>
      <c r="B126" s="76" t="s">
        <v>203</v>
      </c>
      <c r="C126" s="89">
        <v>4124726696</v>
      </c>
      <c r="D126" s="28">
        <v>10</v>
      </c>
      <c r="E126" s="28"/>
      <c r="F126" s="28"/>
      <c r="G126" s="28"/>
      <c r="H126" s="28"/>
      <c r="I126" s="28"/>
      <c r="J126" s="28"/>
      <c r="K126" s="34"/>
      <c r="L126" s="34"/>
      <c r="M126" s="28"/>
      <c r="N126" s="16"/>
    </row>
    <row r="127" spans="1:14" s="15" customFormat="1" ht="15.75">
      <c r="A127" s="88">
        <v>3960</v>
      </c>
      <c r="B127" s="76" t="s">
        <v>29</v>
      </c>
      <c r="C127" s="89">
        <v>4124705573</v>
      </c>
      <c r="D127" s="28"/>
      <c r="E127" s="28"/>
      <c r="F127" s="28"/>
      <c r="G127" s="28"/>
      <c r="H127" s="28"/>
      <c r="I127" s="28"/>
      <c r="J127" s="28">
        <v>3</v>
      </c>
      <c r="K127" s="28"/>
      <c r="L127" s="28"/>
      <c r="M127" s="28"/>
      <c r="N127" s="16"/>
    </row>
    <row r="128" spans="1:14" s="15" customFormat="1" ht="15.75">
      <c r="A128" s="28">
        <v>4124</v>
      </c>
      <c r="B128" s="76" t="s">
        <v>2038</v>
      </c>
      <c r="C128" s="89">
        <v>4124705769</v>
      </c>
      <c r="D128" s="28"/>
      <c r="E128" s="28"/>
      <c r="F128" s="28"/>
      <c r="G128" s="28"/>
      <c r="H128" s="28"/>
      <c r="I128" s="28"/>
      <c r="J128" s="28">
        <v>6</v>
      </c>
      <c r="K128" s="28"/>
      <c r="L128" s="28"/>
      <c r="M128" s="28"/>
      <c r="N128" s="16"/>
    </row>
    <row r="129" spans="1:14" s="15" customFormat="1" ht="15.75">
      <c r="A129" s="28">
        <v>3261</v>
      </c>
      <c r="B129" s="76" t="s">
        <v>646</v>
      </c>
      <c r="C129" s="89">
        <v>4124705017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>
      <c r="A130" s="28">
        <v>3232</v>
      </c>
      <c r="B130" s="76" t="s">
        <v>653</v>
      </c>
      <c r="C130" s="89">
        <v>4124704946</v>
      </c>
      <c r="D130" s="28"/>
      <c r="E130" s="28"/>
      <c r="F130" s="28"/>
      <c r="G130" s="28"/>
      <c r="H130" s="28"/>
      <c r="I130" s="28">
        <v>3</v>
      </c>
      <c r="J130" s="28"/>
      <c r="K130" s="28"/>
      <c r="L130" s="28"/>
      <c r="M130" s="28"/>
      <c r="N130" s="16"/>
    </row>
    <row r="131" spans="1:14" s="15" customFormat="1" ht="15.75">
      <c r="A131" s="28">
        <v>2924</v>
      </c>
      <c r="B131" s="76" t="s">
        <v>652</v>
      </c>
      <c r="C131" s="89">
        <v>4124704703</v>
      </c>
      <c r="D131" s="28"/>
      <c r="E131" s="28"/>
      <c r="F131" s="28"/>
      <c r="G131" s="28"/>
      <c r="H131" s="28"/>
      <c r="I131" s="28"/>
      <c r="J131" s="28">
        <v>6</v>
      </c>
      <c r="K131" s="28"/>
      <c r="L131" s="28"/>
      <c r="M131" s="28"/>
      <c r="N131" s="16"/>
    </row>
    <row r="132" spans="1:14" s="15" customFormat="1" ht="15.75">
      <c r="A132" s="28">
        <v>3891</v>
      </c>
      <c r="B132" s="76" t="s">
        <v>636</v>
      </c>
      <c r="C132" s="89">
        <v>4124705530</v>
      </c>
      <c r="D132" s="28"/>
      <c r="E132" s="28"/>
      <c r="F132" s="28"/>
      <c r="G132" s="28"/>
      <c r="H132" s="28"/>
      <c r="I132" s="28"/>
      <c r="J132" s="28">
        <v>3</v>
      </c>
      <c r="K132" s="28"/>
      <c r="L132" s="28"/>
      <c r="M132" s="28"/>
      <c r="N132" s="16"/>
    </row>
    <row r="133" spans="1:14" s="15" customFormat="1" ht="15.75">
      <c r="A133" s="28">
        <v>4424</v>
      </c>
      <c r="B133" s="76" t="s">
        <v>631</v>
      </c>
      <c r="C133" s="89">
        <v>4124706080</v>
      </c>
      <c r="D133" s="28"/>
      <c r="E133" s="28"/>
      <c r="F133" s="28"/>
      <c r="G133" s="28"/>
      <c r="H133" s="28"/>
      <c r="I133" s="28"/>
      <c r="J133" s="28">
        <v>6</v>
      </c>
      <c r="K133" s="28"/>
      <c r="L133" s="28"/>
      <c r="M133" s="28"/>
      <c r="N133" s="16"/>
    </row>
    <row r="134" spans="1:14" s="15" customFormat="1" ht="15.75">
      <c r="A134" s="28">
        <v>4077</v>
      </c>
      <c r="B134" s="76" t="s">
        <v>2039</v>
      </c>
      <c r="C134" s="89">
        <v>4124774012</v>
      </c>
      <c r="D134" s="28"/>
      <c r="E134" s="28"/>
      <c r="F134" s="28"/>
      <c r="G134" s="28"/>
      <c r="H134" s="28"/>
      <c r="I134" s="28"/>
      <c r="J134" s="28">
        <v>3</v>
      </c>
      <c r="K134" s="28"/>
      <c r="L134" s="28"/>
      <c r="M134" s="28"/>
      <c r="N134" s="16"/>
    </row>
    <row r="135" spans="1:14" s="15" customFormat="1" ht="15.75">
      <c r="A135" s="28"/>
      <c r="B135" s="36" t="s">
        <v>590</v>
      </c>
      <c r="C135" s="89"/>
      <c r="D135" s="28"/>
      <c r="E135" s="28"/>
      <c r="F135" s="28"/>
      <c r="G135" s="28"/>
      <c r="H135" s="28"/>
      <c r="I135" s="28"/>
      <c r="J135" s="28"/>
      <c r="K135" s="28"/>
      <c r="L135" s="28"/>
      <c r="M135" s="53" t="s">
        <v>2040</v>
      </c>
      <c r="N135" s="16"/>
    </row>
    <row r="136" spans="1:14" s="15" customFormat="1" ht="15.75">
      <c r="A136" s="28">
        <v>1594</v>
      </c>
      <c r="B136" s="76" t="s">
        <v>2041</v>
      </c>
      <c r="C136" s="89">
        <v>4124734033</v>
      </c>
      <c r="D136" s="28">
        <v>10</v>
      </c>
      <c r="E136" s="28"/>
      <c r="F136" s="28"/>
      <c r="G136" s="28">
        <v>5</v>
      </c>
      <c r="H136" s="28">
        <v>5</v>
      </c>
      <c r="I136" s="28">
        <v>5</v>
      </c>
      <c r="J136" s="28">
        <v>5</v>
      </c>
      <c r="K136" s="28"/>
      <c r="L136" s="28"/>
      <c r="M136" s="28"/>
      <c r="N136" s="16"/>
    </row>
    <row r="137" spans="1:14" s="15" customFormat="1" ht="15.75">
      <c r="A137" s="97"/>
      <c r="B137" s="98"/>
      <c r="C137" s="99"/>
      <c r="D137" s="97"/>
      <c r="E137" s="97"/>
      <c r="F137" s="97"/>
      <c r="G137" s="97"/>
      <c r="H137" s="97"/>
      <c r="I137" s="97"/>
      <c r="J137" s="97"/>
      <c r="K137" s="97"/>
      <c r="L137" s="97"/>
      <c r="M137" s="97" t="s">
        <v>2042</v>
      </c>
      <c r="N137" s="16"/>
    </row>
    <row r="138" spans="1:14" s="15" customFormat="1" ht="15.75">
      <c r="A138" s="28"/>
      <c r="B138" s="75" t="s">
        <v>2043</v>
      </c>
      <c r="C138" s="8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6"/>
    </row>
    <row r="139" spans="1:14" s="15" customFormat="1" ht="15.75">
      <c r="A139" s="28">
        <v>3500</v>
      </c>
      <c r="B139" s="76" t="s">
        <v>2011</v>
      </c>
      <c r="C139" s="89">
        <v>4124782996</v>
      </c>
      <c r="D139" s="28">
        <v>5</v>
      </c>
      <c r="E139" s="28">
        <v>5</v>
      </c>
      <c r="F139" s="28">
        <v>5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>
      <c r="A140" s="28">
        <v>3104</v>
      </c>
      <c r="B140" s="80" t="s">
        <v>1912</v>
      </c>
      <c r="C140" s="89">
        <v>4124783813</v>
      </c>
      <c r="D140" s="28">
        <v>10</v>
      </c>
      <c r="E140" s="28">
        <v>10</v>
      </c>
      <c r="F140" s="28">
        <v>5</v>
      </c>
      <c r="G140" s="28"/>
      <c r="H140" s="28"/>
      <c r="I140" s="28"/>
      <c r="J140" s="28"/>
      <c r="K140" s="28"/>
      <c r="L140" s="28"/>
      <c r="M140" s="28"/>
      <c r="N140" s="16"/>
    </row>
    <row r="141" spans="1:14" s="15" customFormat="1" ht="15.75">
      <c r="A141" s="28">
        <v>1658</v>
      </c>
      <c r="B141" s="77" t="s">
        <v>349</v>
      </c>
      <c r="C141" s="105">
        <v>4124764107</v>
      </c>
      <c r="D141" s="28">
        <v>5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16"/>
    </row>
    <row r="142" spans="1:14" s="15" customFormat="1" ht="15.75">
      <c r="A142" s="28">
        <v>2178</v>
      </c>
      <c r="B142" s="77" t="s">
        <v>2044</v>
      </c>
      <c r="C142" s="125">
        <v>4124785161</v>
      </c>
      <c r="D142" s="28"/>
      <c r="E142" s="28"/>
      <c r="F142" s="28"/>
      <c r="G142" s="28"/>
      <c r="H142" s="28"/>
      <c r="I142" s="28"/>
      <c r="J142" s="28">
        <v>10</v>
      </c>
      <c r="K142" s="34"/>
      <c r="L142" s="34"/>
      <c r="M142" s="28"/>
      <c r="N142" s="16"/>
    </row>
    <row r="143" spans="1:14" s="15" customFormat="1" ht="15.75">
      <c r="A143" s="28">
        <v>2031</v>
      </c>
      <c r="B143" s="80" t="s">
        <v>2045</v>
      </c>
      <c r="C143" s="89">
        <v>4124782461</v>
      </c>
      <c r="D143" s="28"/>
      <c r="E143" s="28"/>
      <c r="F143" s="28"/>
      <c r="G143" s="28"/>
      <c r="H143" s="28"/>
      <c r="I143" s="28"/>
      <c r="J143" s="28">
        <v>10</v>
      </c>
      <c r="K143" s="28"/>
      <c r="L143" s="28"/>
      <c r="M143" s="28"/>
      <c r="N143" s="16"/>
    </row>
    <row r="144" spans="1:14" s="15" customFormat="1" ht="15.75">
      <c r="A144" s="28">
        <v>2758</v>
      </c>
      <c r="B144" s="76" t="s">
        <v>2046</v>
      </c>
      <c r="C144" s="89">
        <v>4124781564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  <c r="N144" s="16"/>
    </row>
    <row r="145" spans="1:14" s="15" customFormat="1" ht="15.75">
      <c r="A145" s="28">
        <v>3229</v>
      </c>
      <c r="B145" s="76" t="s">
        <v>2049</v>
      </c>
      <c r="C145" s="89">
        <v>4124798222</v>
      </c>
      <c r="D145" s="28">
        <v>10</v>
      </c>
      <c r="E145" s="28">
        <v>10</v>
      </c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5.75">
      <c r="A146" s="28" t="s">
        <v>2050</v>
      </c>
      <c r="B146" s="76" t="s">
        <v>2051</v>
      </c>
      <c r="C146" s="89">
        <v>41468</v>
      </c>
      <c r="D146" s="28"/>
      <c r="E146" s="28"/>
      <c r="F146" s="28"/>
      <c r="G146" s="28"/>
      <c r="H146" s="28"/>
      <c r="I146" s="28"/>
      <c r="J146" s="28"/>
      <c r="K146" s="28"/>
      <c r="L146" s="28">
        <v>5</v>
      </c>
      <c r="M146" s="28"/>
      <c r="N146" s="16"/>
    </row>
    <row r="147" spans="1:14" s="15" customFormat="1" ht="15.75">
      <c r="A147" s="28">
        <v>3465</v>
      </c>
      <c r="B147" s="76" t="s">
        <v>2053</v>
      </c>
      <c r="C147" s="89">
        <v>4124786464</v>
      </c>
      <c r="D147" s="28">
        <v>35</v>
      </c>
      <c r="E147" s="28">
        <v>35</v>
      </c>
      <c r="F147" s="28">
        <v>5</v>
      </c>
      <c r="G147" s="28"/>
      <c r="H147" s="28"/>
      <c r="I147" s="28"/>
      <c r="J147" s="28"/>
      <c r="K147" s="28"/>
      <c r="L147" s="28"/>
      <c r="M147" s="28"/>
      <c r="N147" s="16"/>
    </row>
    <row r="148" spans="1:14" s="15" customFormat="1" ht="15.75">
      <c r="A148" s="97"/>
      <c r="B148" s="98"/>
      <c r="C148" s="99"/>
      <c r="D148" s="97"/>
      <c r="E148" s="97"/>
      <c r="F148" s="97"/>
      <c r="G148" s="97"/>
      <c r="H148" s="97"/>
      <c r="I148" s="97"/>
      <c r="J148" s="97"/>
      <c r="K148" s="97"/>
      <c r="L148" s="97"/>
      <c r="M148" s="97" t="s">
        <v>2054</v>
      </c>
      <c r="N148" s="16"/>
    </row>
    <row r="149" spans="1:14" s="15" customFormat="1" ht="15.75">
      <c r="A149" s="28"/>
      <c r="B149" s="75" t="s">
        <v>2047</v>
      </c>
      <c r="C149" s="8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6"/>
    </row>
    <row r="150" spans="1:14" s="15" customFormat="1" ht="15.75">
      <c r="A150" s="28">
        <v>3311</v>
      </c>
      <c r="B150" s="76" t="s">
        <v>2055</v>
      </c>
      <c r="C150" s="89">
        <v>4124812853</v>
      </c>
      <c r="D150" s="28"/>
      <c r="E150" s="28"/>
      <c r="F150" s="28"/>
      <c r="G150" s="28"/>
      <c r="H150" s="28"/>
      <c r="I150" s="28"/>
      <c r="J150" s="28">
        <v>10</v>
      </c>
      <c r="K150" s="34"/>
      <c r="L150" s="28"/>
      <c r="M150" s="28"/>
      <c r="N150" s="16"/>
    </row>
    <row r="151" spans="1:14" s="15" customFormat="1" ht="15.75">
      <c r="A151" s="28">
        <v>2810</v>
      </c>
      <c r="B151" s="76" t="s">
        <v>1769</v>
      </c>
      <c r="C151" s="89">
        <v>4124855726</v>
      </c>
      <c r="D151" s="28"/>
      <c r="E151" s="28"/>
      <c r="F151" s="28"/>
      <c r="G151" s="28"/>
      <c r="H151" s="28"/>
      <c r="I151" s="28"/>
      <c r="J151" s="28"/>
      <c r="K151" s="28">
        <v>5</v>
      </c>
      <c r="L151" s="28">
        <v>5</v>
      </c>
      <c r="M151" s="28"/>
      <c r="N151" s="16"/>
    </row>
    <row r="152" spans="1:14" s="15" customFormat="1" ht="15.75">
      <c r="A152" s="28">
        <v>5385</v>
      </c>
      <c r="B152" s="76" t="s">
        <v>2056</v>
      </c>
      <c r="C152" s="89">
        <v>4124858800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28">
        <v>3</v>
      </c>
      <c r="M152" s="28"/>
      <c r="N152" s="16"/>
    </row>
    <row r="153" spans="1:14" s="15" customFormat="1" ht="15.75">
      <c r="A153" s="28">
        <v>2210</v>
      </c>
      <c r="B153" s="76" t="s">
        <v>2057</v>
      </c>
      <c r="C153" s="89">
        <v>4124860507</v>
      </c>
      <c r="D153" s="28"/>
      <c r="E153" s="28"/>
      <c r="F153" s="28"/>
      <c r="G153" s="28"/>
      <c r="H153" s="28"/>
      <c r="I153" s="28"/>
      <c r="J153" s="28"/>
      <c r="K153" s="28">
        <v>5</v>
      </c>
      <c r="L153" s="28">
        <v>5</v>
      </c>
      <c r="M153" s="28"/>
      <c r="N153" s="16"/>
    </row>
    <row r="154" spans="1:14" s="15" customFormat="1" ht="15.75">
      <c r="A154" s="28">
        <v>4306</v>
      </c>
      <c r="B154" s="76" t="s">
        <v>1837</v>
      </c>
      <c r="C154" s="89">
        <v>4124856159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/>
      <c r="M154" s="28"/>
      <c r="N154" s="16"/>
    </row>
    <row r="155" spans="1:14" s="15" customFormat="1" ht="15.75">
      <c r="A155" s="28">
        <v>5555</v>
      </c>
      <c r="B155" s="76" t="s">
        <v>2058</v>
      </c>
      <c r="C155" s="89">
        <v>4124854188</v>
      </c>
      <c r="D155" s="28"/>
      <c r="E155" s="28"/>
      <c r="F155" s="28"/>
      <c r="G155" s="28"/>
      <c r="H155" s="28"/>
      <c r="I155" s="28"/>
      <c r="J155" s="28"/>
      <c r="K155" s="28">
        <v>5</v>
      </c>
      <c r="L155" s="28">
        <v>5</v>
      </c>
      <c r="M155" s="28"/>
      <c r="N155" s="16"/>
    </row>
    <row r="156" spans="1:14" s="15" customFormat="1" ht="15.75">
      <c r="A156" s="28">
        <v>4050</v>
      </c>
      <c r="B156" s="76" t="s">
        <v>2059</v>
      </c>
      <c r="C156" s="89">
        <v>4124852748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  <c r="N156" s="16"/>
    </row>
    <row r="157" spans="1:14" s="15" customFormat="1" ht="15.75">
      <c r="A157" s="28">
        <v>3617</v>
      </c>
      <c r="B157" s="76" t="s">
        <v>2061</v>
      </c>
      <c r="C157" s="89">
        <v>4124863558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/>
      <c r="M157" s="28"/>
      <c r="N157" s="16"/>
    </row>
    <row r="158" spans="1:14" s="15" customFormat="1" ht="15.75">
      <c r="A158" s="28">
        <v>5090</v>
      </c>
      <c r="B158" s="76" t="s">
        <v>2062</v>
      </c>
      <c r="C158" s="89">
        <v>4124862831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4" s="15" customFormat="1" ht="15.75">
      <c r="A159" s="28">
        <v>3324</v>
      </c>
      <c r="B159" s="76" t="s">
        <v>1539</v>
      </c>
      <c r="C159" s="89">
        <v>4124603342</v>
      </c>
      <c r="D159" s="28"/>
      <c r="E159" s="28"/>
      <c r="F159" s="28"/>
      <c r="G159" s="28"/>
      <c r="H159" s="28"/>
      <c r="I159" s="28"/>
      <c r="J159" s="28"/>
      <c r="K159" s="28">
        <v>5</v>
      </c>
      <c r="L159" s="28">
        <v>5</v>
      </c>
      <c r="M159" s="28"/>
      <c r="N159" s="16"/>
    </row>
    <row r="160" spans="1:14" s="15" customFormat="1" ht="15.75">
      <c r="A160" s="28">
        <v>3682</v>
      </c>
      <c r="B160" s="76" t="s">
        <v>2063</v>
      </c>
      <c r="C160" s="89">
        <v>4124862458</v>
      </c>
      <c r="D160" s="28"/>
      <c r="E160" s="28"/>
      <c r="F160" s="28"/>
      <c r="G160" s="28"/>
      <c r="H160" s="28"/>
      <c r="I160" s="28"/>
      <c r="J160" s="28"/>
      <c r="K160" s="28">
        <v>5</v>
      </c>
      <c r="L160" s="28"/>
      <c r="M160" s="28"/>
      <c r="N160" s="16"/>
    </row>
    <row r="161" spans="1:14" s="15" customFormat="1" ht="15.75">
      <c r="A161" s="28"/>
      <c r="B161" s="36" t="s">
        <v>590</v>
      </c>
      <c r="C161" s="89"/>
      <c r="D161" s="28"/>
      <c r="E161" s="28"/>
      <c r="F161" s="28"/>
      <c r="G161" s="28"/>
      <c r="H161" s="28"/>
      <c r="I161" s="28"/>
      <c r="J161" s="28"/>
      <c r="K161" s="28"/>
      <c r="L161" s="28"/>
      <c r="M161" s="53" t="s">
        <v>2048</v>
      </c>
      <c r="N161" s="16"/>
    </row>
    <row r="162" spans="1:14" s="15" customFormat="1" ht="15.75">
      <c r="A162" s="28">
        <v>4991</v>
      </c>
      <c r="B162" s="76" t="s">
        <v>2052</v>
      </c>
      <c r="C162" s="89" t="s">
        <v>23</v>
      </c>
      <c r="D162" s="28"/>
      <c r="E162" s="28"/>
      <c r="F162" s="28"/>
      <c r="G162" s="28"/>
      <c r="H162" s="28"/>
      <c r="I162" s="28"/>
      <c r="J162" s="28"/>
      <c r="K162" s="28"/>
      <c r="L162" s="34">
        <v>20</v>
      </c>
      <c r="M162" s="28"/>
      <c r="N162" s="16"/>
    </row>
    <row r="163" spans="1:14" s="15" customFormat="1" ht="15.75">
      <c r="A163" s="28">
        <v>5042</v>
      </c>
      <c r="B163" s="76" t="s">
        <v>2060</v>
      </c>
      <c r="C163" s="89">
        <v>4124853401</v>
      </c>
      <c r="D163" s="28"/>
      <c r="E163" s="28"/>
      <c r="F163" s="28"/>
      <c r="G163" s="28"/>
      <c r="H163" s="28"/>
      <c r="I163" s="28"/>
      <c r="J163" s="28"/>
      <c r="K163" s="28"/>
      <c r="L163" s="28">
        <v>30</v>
      </c>
      <c r="M163" s="28"/>
      <c r="N163" s="16"/>
    </row>
    <row r="164" spans="1:14" s="15" customFormat="1" ht="15.75">
      <c r="A164" s="97"/>
      <c r="B164" s="98"/>
      <c r="C164" s="99"/>
      <c r="D164" s="97"/>
      <c r="E164" s="97"/>
      <c r="F164" s="97"/>
      <c r="G164" s="97"/>
      <c r="H164" s="97"/>
      <c r="I164" s="97"/>
      <c r="J164" s="97"/>
      <c r="K164" s="97"/>
      <c r="L164" s="97"/>
      <c r="M164" s="97" t="s">
        <v>2074</v>
      </c>
      <c r="N164" s="16"/>
    </row>
    <row r="165" spans="1:14" s="15" customFormat="1" ht="15.75">
      <c r="A165" s="28"/>
      <c r="B165" s="75" t="s">
        <v>2075</v>
      </c>
      <c r="C165" s="8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16"/>
    </row>
    <row r="166" spans="1:14" s="15" customFormat="1" ht="15.75">
      <c r="A166" s="28">
        <v>3231</v>
      </c>
      <c r="B166" s="76" t="s">
        <v>1090</v>
      </c>
      <c r="C166" s="89">
        <v>4124788862</v>
      </c>
      <c r="D166" s="28">
        <v>3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>
      <c r="A167" s="28">
        <v>3862</v>
      </c>
      <c r="B167" s="76" t="s">
        <v>2076</v>
      </c>
      <c r="C167" s="89">
        <v>4124790321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>
      <c r="A168" s="28">
        <v>2262</v>
      </c>
      <c r="B168" s="76" t="s">
        <v>617</v>
      </c>
      <c r="C168" s="89">
        <v>4124787200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  <c r="N168" s="16"/>
    </row>
    <row r="169" spans="1:14" s="15" customFormat="1" ht="15.75">
      <c r="A169" s="28">
        <v>2558</v>
      </c>
      <c r="B169" s="76" t="s">
        <v>36</v>
      </c>
      <c r="C169" s="89">
        <v>4124787852</v>
      </c>
      <c r="D169" s="28"/>
      <c r="E169" s="28"/>
      <c r="F169" s="28"/>
      <c r="G169" s="28"/>
      <c r="H169" s="28"/>
      <c r="I169" s="28"/>
      <c r="J169" s="28">
        <v>3</v>
      </c>
      <c r="K169" s="28"/>
      <c r="L169" s="28"/>
      <c r="M169" s="28"/>
      <c r="N169" s="16"/>
    </row>
    <row r="170" spans="1:14" s="15" customFormat="1" ht="15.75">
      <c r="A170" s="28">
        <v>3573</v>
      </c>
      <c r="B170" s="76" t="s">
        <v>618</v>
      </c>
      <c r="C170" s="89">
        <v>4124789668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28"/>
      <c r="N170" s="16"/>
    </row>
    <row r="171" spans="1:14" s="15" customFormat="1" ht="15.75">
      <c r="A171" s="28">
        <v>5621</v>
      </c>
      <c r="B171" s="76" t="s">
        <v>2077</v>
      </c>
      <c r="C171" s="89">
        <v>4124795019</v>
      </c>
      <c r="D171" s="28"/>
      <c r="E171" s="28"/>
      <c r="F171" s="28"/>
      <c r="G171" s="28"/>
      <c r="H171" s="28"/>
      <c r="I171" s="28"/>
      <c r="J171" s="28">
        <v>6</v>
      </c>
      <c r="K171" s="28"/>
      <c r="L171" s="28"/>
      <c r="M171" s="28"/>
      <c r="N171" s="16"/>
    </row>
    <row r="172" spans="1:14" s="15" customFormat="1" ht="15.75">
      <c r="A172" s="28">
        <v>2303</v>
      </c>
      <c r="B172" s="76" t="s">
        <v>2078</v>
      </c>
      <c r="C172" s="89">
        <v>4124787442</v>
      </c>
      <c r="D172" s="28"/>
      <c r="E172" s="28"/>
      <c r="F172" s="28"/>
      <c r="G172" s="28"/>
      <c r="H172" s="28"/>
      <c r="I172" s="28"/>
      <c r="J172" s="28">
        <v>3</v>
      </c>
      <c r="K172" s="28"/>
      <c r="L172" s="28"/>
      <c r="M172" s="28"/>
      <c r="N172" s="16"/>
    </row>
    <row r="173" spans="1:14" s="15" customFormat="1" ht="15.75">
      <c r="A173" s="117"/>
      <c r="B173" s="75" t="s">
        <v>2031</v>
      </c>
      <c r="C173" s="126"/>
      <c r="D173" s="117"/>
      <c r="E173" s="117"/>
      <c r="F173" s="117"/>
      <c r="G173" s="117"/>
      <c r="H173" s="117"/>
      <c r="I173" s="117"/>
      <c r="J173" s="117"/>
      <c r="K173" s="117"/>
      <c r="L173" s="117"/>
      <c r="M173" s="127" t="s">
        <v>2079</v>
      </c>
      <c r="N173" s="16"/>
    </row>
    <row r="174" spans="1:14" s="15" customFormat="1" ht="15.75">
      <c r="A174" s="71"/>
      <c r="B174" s="103" t="s">
        <v>2032</v>
      </c>
      <c r="C174" s="104"/>
      <c r="D174" s="71">
        <v>130</v>
      </c>
      <c r="E174" s="71">
        <v>130</v>
      </c>
      <c r="F174" s="71">
        <v>130</v>
      </c>
      <c r="G174" s="71"/>
      <c r="H174" s="71"/>
      <c r="I174" s="71"/>
      <c r="J174" s="71"/>
      <c r="K174" s="57"/>
      <c r="L174" s="71"/>
      <c r="M174" s="71"/>
      <c r="N174" s="16"/>
    </row>
    <row r="175" spans="1:14" s="15" customFormat="1" ht="15.75">
      <c r="A175" s="71"/>
      <c r="B175" s="103" t="s">
        <v>2033</v>
      </c>
      <c r="C175" s="104"/>
      <c r="D175" s="71">
        <v>115</v>
      </c>
      <c r="E175" s="71">
        <v>115</v>
      </c>
      <c r="F175" s="71">
        <v>115</v>
      </c>
      <c r="G175" s="71"/>
      <c r="H175" s="71"/>
      <c r="I175" s="71"/>
      <c r="J175" s="71"/>
      <c r="K175" s="57"/>
      <c r="L175" s="71"/>
      <c r="M175" s="71"/>
      <c r="N175" s="16"/>
    </row>
    <row r="176" spans="1:14" ht="15.75">
      <c r="A176" s="71"/>
      <c r="B176" s="128" t="s">
        <v>2080</v>
      </c>
      <c r="C176" s="104"/>
      <c r="D176" s="71">
        <v>20</v>
      </c>
      <c r="E176" s="71">
        <v>20</v>
      </c>
      <c r="F176" s="71">
        <v>20</v>
      </c>
      <c r="G176" s="71"/>
      <c r="H176" s="71"/>
      <c r="I176" s="71"/>
      <c r="J176" s="71"/>
      <c r="K176" s="71"/>
      <c r="L176" s="71"/>
      <c r="M176" s="71"/>
    </row>
    <row r="177" spans="1:13" ht="15.75">
      <c r="A177" s="17"/>
      <c r="B177" s="81"/>
      <c r="C177" s="82"/>
      <c r="D177" s="17"/>
      <c r="E177" s="17"/>
      <c r="F177" s="17"/>
      <c r="G177" s="17"/>
      <c r="H177" s="17"/>
      <c r="I177" s="17"/>
      <c r="J177" s="17"/>
      <c r="K177" s="17"/>
      <c r="L177" s="17"/>
      <c r="M177" s="42" t="s">
        <v>409</v>
      </c>
    </row>
    <row r="178" spans="1:13" ht="15.75">
      <c r="A178" s="42"/>
      <c r="B178" s="83"/>
      <c r="C178" s="84"/>
      <c r="D178" s="42"/>
      <c r="E178" s="42"/>
      <c r="F178" s="42"/>
      <c r="G178" s="42"/>
      <c r="H178" s="42"/>
      <c r="I178" s="42"/>
      <c r="J178" s="42"/>
      <c r="K178" s="42"/>
      <c r="L178" s="42"/>
      <c r="M178" s="85"/>
    </row>
    <row r="179" spans="1:13" ht="15.75">
      <c r="A179" s="90"/>
      <c r="B179" s="12" t="s">
        <v>18</v>
      </c>
      <c r="C179" s="85"/>
      <c r="D179" s="85">
        <f t="shared" ref="D179:L179" si="0">SUM(D5:D178)</f>
        <v>446</v>
      </c>
      <c r="E179" s="85">
        <f t="shared" si="0"/>
        <v>345</v>
      </c>
      <c r="F179" s="85">
        <f t="shared" si="0"/>
        <v>305</v>
      </c>
      <c r="G179" s="85">
        <f t="shared" si="0"/>
        <v>7</v>
      </c>
      <c r="H179" s="85">
        <f t="shared" si="0"/>
        <v>5</v>
      </c>
      <c r="I179" s="85">
        <f t="shared" si="0"/>
        <v>21</v>
      </c>
      <c r="J179" s="85">
        <f t="shared" si="0"/>
        <v>480</v>
      </c>
      <c r="K179" s="85">
        <f t="shared" si="0"/>
        <v>200</v>
      </c>
      <c r="L179" s="85">
        <f t="shared" si="0"/>
        <v>295</v>
      </c>
    </row>
  </sheetData>
  <mergeCells count="1">
    <mergeCell ref="A1:M1"/>
  </mergeCells>
  <conditionalFormatting sqref="C2:C3">
    <cfRule type="duplicateValues" dxfId="706" priority="133"/>
    <cfRule type="duplicateValues" dxfId="705" priority="134"/>
    <cfRule type="duplicateValues" dxfId="704" priority="135"/>
  </conditionalFormatting>
  <conditionalFormatting sqref="C2:C4">
    <cfRule type="duplicateValues" dxfId="703" priority="11190"/>
    <cfRule type="duplicateValues" dxfId="702" priority="11191"/>
    <cfRule type="duplicateValues" dxfId="701" priority="11192"/>
    <cfRule type="duplicateValues" dxfId="700" priority="11193"/>
    <cfRule type="duplicateValues" dxfId="699" priority="11194"/>
    <cfRule type="duplicateValues" dxfId="698" priority="11198"/>
    <cfRule type="duplicateValues" dxfId="697" priority="11200"/>
  </conditionalFormatting>
  <conditionalFormatting sqref="C3">
    <cfRule type="duplicateValues" dxfId="696" priority="130"/>
    <cfRule type="duplicateValues" dxfId="695" priority="131"/>
    <cfRule type="duplicateValues" dxfId="694" priority="132"/>
  </conditionalFormatting>
  <conditionalFormatting sqref="C4">
    <cfRule type="duplicateValues" dxfId="693" priority="11195"/>
    <cfRule type="duplicateValues" dxfId="692" priority="11196"/>
    <cfRule type="duplicateValues" dxfId="691" priority="11197"/>
  </conditionalFormatting>
  <conditionalFormatting sqref="C30">
    <cfRule type="duplicateValues" dxfId="690" priority="68"/>
    <cfRule type="duplicateValues" dxfId="689" priority="69"/>
    <cfRule type="duplicateValues" dxfId="688" priority="70"/>
  </conditionalFormatting>
  <conditionalFormatting sqref="C63">
    <cfRule type="duplicateValues" dxfId="687" priority="22"/>
    <cfRule type="duplicateValues" dxfId="686" priority="23"/>
    <cfRule type="duplicateValues" dxfId="685" priority="24"/>
  </conditionalFormatting>
  <conditionalFormatting sqref="C69:C75">
    <cfRule type="duplicateValues" dxfId="684" priority="13"/>
    <cfRule type="duplicateValues" dxfId="683" priority="14"/>
    <cfRule type="duplicateValues" dxfId="682" priority="15"/>
  </conditionalFormatting>
  <conditionalFormatting sqref="C81:C82">
    <cfRule type="duplicateValues" dxfId="681" priority="19"/>
    <cfRule type="duplicateValues" dxfId="680" priority="20"/>
    <cfRule type="duplicateValues" dxfId="679" priority="21"/>
  </conditionalFormatting>
  <conditionalFormatting sqref="C86">
    <cfRule type="duplicateValues" dxfId="678" priority="16"/>
    <cfRule type="duplicateValues" dxfId="677" priority="17"/>
    <cfRule type="duplicateValues" dxfId="676" priority="18"/>
  </conditionalFormatting>
  <conditionalFormatting sqref="C99">
    <cfRule type="duplicateValues" dxfId="675" priority="65"/>
    <cfRule type="duplicateValues" dxfId="674" priority="66"/>
    <cfRule type="duplicateValues" dxfId="673" priority="67"/>
  </conditionalFormatting>
  <conditionalFormatting sqref="C135">
    <cfRule type="duplicateValues" dxfId="672" priority="7"/>
    <cfRule type="duplicateValues" dxfId="671" priority="8"/>
    <cfRule type="duplicateValues" dxfId="670" priority="9"/>
  </conditionalFormatting>
  <conditionalFormatting sqref="C143:C160 C31:C62 C2:C29 C64:C67 C83:C85 C87:C98 C76:C80 C100:C134 C136:C141 C162:C175">
    <cfRule type="duplicateValues" dxfId="669" priority="11189"/>
  </conditionalFormatting>
  <conditionalFormatting sqref="C143:C160 C31:C62 C5:C29 C64:C67 C83:C85 C87:C98 C76:C80 C100:C134 C136:C141 C162:C175">
    <cfRule type="duplicateValues" dxfId="668" priority="11176"/>
  </conditionalFormatting>
  <conditionalFormatting sqref="C161">
    <cfRule type="duplicateValues" dxfId="667" priority="4"/>
    <cfRule type="duplicateValues" dxfId="666" priority="5"/>
    <cfRule type="duplicateValues" dxfId="665" priority="6"/>
  </conditionalFormatting>
  <conditionalFormatting sqref="C176">
    <cfRule type="duplicateValues" dxfId="664" priority="1"/>
    <cfRule type="duplicateValues" dxfId="663" priority="2"/>
    <cfRule type="duplicateValues" dxfId="662" priority="3"/>
  </conditionalFormatting>
  <conditionalFormatting sqref="C177">
    <cfRule type="duplicateValues" dxfId="661" priority="153"/>
  </conditionalFormatting>
  <conditionalFormatting sqref="C178">
    <cfRule type="duplicateValues" dxfId="660" priority="152"/>
  </conditionalFormatting>
  <conditionalFormatting sqref="C179">
    <cfRule type="duplicateValues" dxfId="659" priority="120"/>
    <cfRule type="duplicateValues" dxfId="658" priority="121"/>
    <cfRule type="duplicateValues" dxfId="657" priority="122"/>
    <cfRule type="duplicateValues" dxfId="656" priority="138"/>
    <cfRule type="duplicateValues" dxfId="655" priority="139"/>
    <cfRule type="duplicateValues" dxfId="654" priority="140"/>
  </conditionalFormatting>
  <conditionalFormatting sqref="C180:C65536 C31:C62 C143:C160 C2:C29 C64:C67 C83:C85 C87:C98 C76:C80 C100:C134 C136:C141 C162:C175">
    <cfRule type="duplicateValues" dxfId="653" priority="160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workbookViewId="0">
      <pane xSplit="3" ySplit="4" topLeftCell="D3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8" sqref="L188"/>
    </sheetView>
  </sheetViews>
  <sheetFormatPr defaultRowHeight="1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5" s="3" customFormat="1" ht="24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4"/>
    </row>
    <row r="2" spans="1:15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5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5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5" s="15" customFormat="1" ht="15.75">
      <c r="A5" s="28"/>
      <c r="B5" s="75" t="s">
        <v>1827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  <c r="O5" s="23"/>
    </row>
    <row r="6" spans="1:15" s="15" customFormat="1" ht="15.75">
      <c r="A6" s="96">
        <v>3183</v>
      </c>
      <c r="B6" s="76" t="s">
        <v>1828</v>
      </c>
      <c r="C6" s="89">
        <v>4124388908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  <c r="N6" s="16"/>
      <c r="O6" s="23"/>
    </row>
    <row r="7" spans="1:15" s="15" customFormat="1" ht="15.75">
      <c r="A7" s="28">
        <v>2802</v>
      </c>
      <c r="B7" s="76" t="s">
        <v>1829</v>
      </c>
      <c r="C7" s="89">
        <v>4124378910</v>
      </c>
      <c r="D7" s="28"/>
      <c r="E7" s="28"/>
      <c r="F7" s="28"/>
      <c r="G7" s="28"/>
      <c r="H7" s="28"/>
      <c r="I7" s="28"/>
      <c r="J7" s="28">
        <v>5</v>
      </c>
      <c r="K7" s="28"/>
      <c r="L7" s="28"/>
      <c r="M7" s="28"/>
      <c r="N7" s="16"/>
      <c r="O7" s="23"/>
    </row>
    <row r="8" spans="1:15" s="15" customFormat="1" ht="15.75">
      <c r="A8" s="28">
        <v>3276</v>
      </c>
      <c r="B8" s="76" t="s">
        <v>1830</v>
      </c>
      <c r="C8" s="89">
        <v>4124372579</v>
      </c>
      <c r="D8" s="28"/>
      <c r="E8" s="28"/>
      <c r="F8" s="28"/>
      <c r="G8" s="28"/>
      <c r="H8" s="28"/>
      <c r="I8" s="28"/>
      <c r="J8" s="28">
        <v>5</v>
      </c>
      <c r="K8" s="28"/>
      <c r="L8" s="28"/>
      <c r="M8" s="28"/>
      <c r="N8" s="16"/>
      <c r="O8" s="23"/>
    </row>
    <row r="9" spans="1:15" s="15" customFormat="1" ht="15.75">
      <c r="A9" s="28">
        <v>3608</v>
      </c>
      <c r="B9" s="76" t="s">
        <v>1831</v>
      </c>
      <c r="C9" s="89">
        <v>4124366114</v>
      </c>
      <c r="D9" s="28"/>
      <c r="E9" s="28"/>
      <c r="F9" s="28"/>
      <c r="G9" s="28"/>
      <c r="H9" s="28"/>
      <c r="I9" s="28"/>
      <c r="J9" s="28">
        <v>5</v>
      </c>
      <c r="K9" s="28"/>
      <c r="L9" s="28"/>
      <c r="M9" s="28"/>
      <c r="N9" s="16"/>
      <c r="O9" s="23"/>
    </row>
    <row r="10" spans="1:15" s="15" customFormat="1" ht="15.75">
      <c r="A10" s="28">
        <v>4128</v>
      </c>
      <c r="B10" s="76" t="s">
        <v>1832</v>
      </c>
      <c r="C10" s="89">
        <v>4124378614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  <c r="O10" s="23"/>
    </row>
    <row r="11" spans="1:15" s="15" customFormat="1" ht="15.75">
      <c r="A11" s="28">
        <v>2055</v>
      </c>
      <c r="B11" s="76" t="s">
        <v>1833</v>
      </c>
      <c r="C11" s="89">
        <v>4124380299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  <c r="O11" s="23"/>
    </row>
    <row r="12" spans="1:15" s="15" customFormat="1" ht="15.75">
      <c r="A12" s="88" t="s">
        <v>1834</v>
      </c>
      <c r="B12" s="76" t="s">
        <v>1835</v>
      </c>
      <c r="C12" s="89">
        <v>38560</v>
      </c>
      <c r="D12" s="28"/>
      <c r="E12" s="28"/>
      <c r="F12" s="28"/>
      <c r="G12" s="28"/>
      <c r="H12" s="28"/>
      <c r="I12" s="28"/>
      <c r="J12" s="28"/>
      <c r="K12" s="28"/>
      <c r="L12" s="28">
        <v>3</v>
      </c>
      <c r="M12" s="28"/>
      <c r="N12" s="16"/>
      <c r="O12" s="23"/>
    </row>
    <row r="13" spans="1:15" s="15" customFormat="1" ht="15.75">
      <c r="A13" s="28">
        <v>5097</v>
      </c>
      <c r="B13" s="76" t="s">
        <v>1836</v>
      </c>
      <c r="C13" s="89">
        <v>4124396117</v>
      </c>
      <c r="D13" s="28"/>
      <c r="E13" s="28"/>
      <c r="F13" s="28"/>
      <c r="G13" s="28"/>
      <c r="H13" s="28"/>
      <c r="I13" s="28"/>
      <c r="J13" s="28">
        <v>5</v>
      </c>
      <c r="K13" s="28"/>
      <c r="L13" s="28"/>
      <c r="M13" s="28"/>
      <c r="N13" s="16"/>
      <c r="O13" s="23"/>
    </row>
    <row r="14" spans="1:15" s="15" customFormat="1" ht="15.75">
      <c r="A14" s="28">
        <v>4306</v>
      </c>
      <c r="B14" s="76" t="s">
        <v>1837</v>
      </c>
      <c r="C14" s="89">
        <v>4124386111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  <c r="O14" s="23"/>
    </row>
    <row r="15" spans="1:15" s="15" customFormat="1" ht="15.75">
      <c r="A15" s="28">
        <v>3999</v>
      </c>
      <c r="B15" s="76" t="s">
        <v>1838</v>
      </c>
      <c r="C15" s="89">
        <v>4124379653</v>
      </c>
      <c r="D15" s="28"/>
      <c r="E15" s="28"/>
      <c r="F15" s="28"/>
      <c r="G15" s="28"/>
      <c r="H15" s="28"/>
      <c r="I15" s="28"/>
      <c r="J15" s="28">
        <v>2</v>
      </c>
      <c r="K15" s="28"/>
      <c r="L15" s="28"/>
      <c r="M15" s="28"/>
      <c r="N15" s="16"/>
      <c r="O15" s="23"/>
    </row>
    <row r="16" spans="1:15" s="15" customFormat="1" ht="14.25" customHeight="1">
      <c r="A16" s="28">
        <v>4241</v>
      </c>
      <c r="B16" s="76" t="s">
        <v>1839</v>
      </c>
      <c r="C16" s="89">
        <v>4124373827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  <c r="O16" s="23"/>
    </row>
    <row r="17" spans="1:15" s="15" customFormat="1" ht="15.75">
      <c r="A17" s="28">
        <v>5341</v>
      </c>
      <c r="B17" s="76" t="s">
        <v>1840</v>
      </c>
      <c r="C17" s="89">
        <v>4124372032</v>
      </c>
      <c r="D17" s="28"/>
      <c r="E17" s="28"/>
      <c r="F17" s="28"/>
      <c r="G17" s="28"/>
      <c r="H17" s="28"/>
      <c r="I17" s="28"/>
      <c r="J17" s="28">
        <v>5</v>
      </c>
      <c r="K17" s="28"/>
      <c r="L17" s="28"/>
      <c r="M17" s="28"/>
      <c r="N17" s="16"/>
      <c r="O17" s="23"/>
    </row>
    <row r="18" spans="1:15" s="15" customFormat="1" ht="15.75">
      <c r="A18" s="28">
        <v>4326</v>
      </c>
      <c r="B18" s="76" t="s">
        <v>1841</v>
      </c>
      <c r="C18" s="89">
        <v>4124366371</v>
      </c>
      <c r="D18" s="28"/>
      <c r="E18" s="28"/>
      <c r="F18" s="28"/>
      <c r="G18" s="28"/>
      <c r="H18" s="28"/>
      <c r="I18" s="28"/>
      <c r="J18" s="28">
        <v>5</v>
      </c>
      <c r="K18" s="28"/>
      <c r="L18" s="28"/>
      <c r="M18" s="28"/>
      <c r="N18" s="16"/>
      <c r="O18" s="23"/>
    </row>
    <row r="19" spans="1:15" s="15" customFormat="1" ht="15.75">
      <c r="A19" s="28">
        <v>5546</v>
      </c>
      <c r="B19" s="18" t="s">
        <v>1842</v>
      </c>
      <c r="C19" s="19">
        <v>4124351036</v>
      </c>
      <c r="D19" s="17"/>
      <c r="E19" s="17"/>
      <c r="F19" s="17"/>
      <c r="G19" s="17"/>
      <c r="H19" s="17"/>
      <c r="I19" s="17"/>
      <c r="J19" s="17">
        <v>10</v>
      </c>
      <c r="K19" s="17"/>
      <c r="L19" s="17"/>
      <c r="M19" s="17"/>
      <c r="N19" s="16"/>
    </row>
    <row r="20" spans="1:15" s="15" customFormat="1" ht="15.75">
      <c r="A20" s="28">
        <v>3639</v>
      </c>
      <c r="B20" s="76" t="s">
        <v>1843</v>
      </c>
      <c r="C20" s="89">
        <v>4124413453</v>
      </c>
      <c r="D20" s="28"/>
      <c r="E20" s="28"/>
      <c r="F20" s="28"/>
      <c r="G20" s="28"/>
      <c r="H20" s="28"/>
      <c r="I20" s="28"/>
      <c r="J20" s="28">
        <v>5</v>
      </c>
      <c r="K20" s="28"/>
      <c r="L20" s="34"/>
      <c r="M20" s="17"/>
      <c r="N20" s="16"/>
    </row>
    <row r="21" spans="1:15" s="15" customFormat="1" ht="15.75">
      <c r="A21" s="56">
        <v>3180</v>
      </c>
      <c r="B21" s="76" t="s">
        <v>24</v>
      </c>
      <c r="C21" s="89">
        <v>4124595453</v>
      </c>
      <c r="D21" s="28"/>
      <c r="E21" s="28"/>
      <c r="F21" s="28"/>
      <c r="G21" s="28"/>
      <c r="H21" s="28"/>
      <c r="I21" s="28"/>
      <c r="J21" s="28">
        <v>5</v>
      </c>
      <c r="K21" s="28"/>
      <c r="L21" s="28"/>
      <c r="M21" s="17"/>
      <c r="N21" s="16"/>
    </row>
    <row r="22" spans="1:15" s="15" customFormat="1" ht="15.75">
      <c r="A22" s="28">
        <v>3180</v>
      </c>
      <c r="B22" s="76" t="s">
        <v>24</v>
      </c>
      <c r="C22" s="89">
        <v>4124437393</v>
      </c>
      <c r="D22" s="28"/>
      <c r="E22" s="28"/>
      <c r="F22" s="28"/>
      <c r="G22" s="28"/>
      <c r="H22" s="28"/>
      <c r="I22" s="28"/>
      <c r="J22" s="28">
        <v>10</v>
      </c>
      <c r="K22" s="28"/>
      <c r="L22" s="28"/>
      <c r="M22" s="17"/>
      <c r="N22" s="16"/>
    </row>
    <row r="23" spans="1:15" s="15" customFormat="1" ht="15.75">
      <c r="A23" s="28">
        <v>2018</v>
      </c>
      <c r="B23" s="76" t="s">
        <v>1845</v>
      </c>
      <c r="C23" s="89">
        <v>4124381818</v>
      </c>
      <c r="D23" s="28"/>
      <c r="E23" s="28"/>
      <c r="F23" s="28"/>
      <c r="G23" s="28"/>
      <c r="H23" s="28"/>
      <c r="I23" s="28"/>
      <c r="J23" s="28">
        <v>5</v>
      </c>
      <c r="K23" s="28"/>
      <c r="L23" s="28"/>
      <c r="M23" s="28"/>
      <c r="N23" s="16"/>
    </row>
    <row r="24" spans="1:15" s="15" customFormat="1" ht="15.75">
      <c r="A24" s="28">
        <v>2050</v>
      </c>
      <c r="B24" s="77" t="s">
        <v>1846</v>
      </c>
      <c r="C24" s="89">
        <v>4124381675</v>
      </c>
      <c r="D24" s="28"/>
      <c r="E24" s="28"/>
      <c r="F24" s="28"/>
      <c r="G24" s="28"/>
      <c r="H24" s="28"/>
      <c r="I24" s="28"/>
      <c r="J24" s="28">
        <v>5</v>
      </c>
      <c r="K24" s="28"/>
      <c r="L24" s="28"/>
      <c r="M24" s="28"/>
      <c r="N24" s="16"/>
    </row>
    <row r="25" spans="1:15" s="15" customFormat="1" ht="15.75">
      <c r="A25" s="28">
        <v>4515</v>
      </c>
      <c r="B25" s="76" t="s">
        <v>1847</v>
      </c>
      <c r="C25" s="89">
        <v>4124365521</v>
      </c>
      <c r="D25" s="28"/>
      <c r="E25" s="28"/>
      <c r="F25" s="28"/>
      <c r="G25" s="28"/>
      <c r="H25" s="28"/>
      <c r="I25" s="28"/>
      <c r="J25" s="28">
        <v>5</v>
      </c>
      <c r="K25" s="28"/>
      <c r="L25" s="28"/>
      <c r="M25" s="28"/>
      <c r="N25" s="16"/>
    </row>
    <row r="26" spans="1:15" s="15" customFormat="1" ht="15.75">
      <c r="A26" s="28">
        <v>5247</v>
      </c>
      <c r="B26" s="76" t="s">
        <v>1848</v>
      </c>
      <c r="C26" s="89">
        <v>4124368923</v>
      </c>
      <c r="D26" s="28"/>
      <c r="E26" s="28"/>
      <c r="F26" s="28"/>
      <c r="G26" s="28"/>
      <c r="H26" s="28"/>
      <c r="I26" s="28"/>
      <c r="J26" s="28">
        <v>10</v>
      </c>
      <c r="K26" s="28"/>
      <c r="L26" s="28"/>
      <c r="M26" s="28"/>
      <c r="N26" s="16"/>
    </row>
    <row r="27" spans="1:15" s="15" customFormat="1" ht="15.75">
      <c r="A27" s="28">
        <v>4259</v>
      </c>
      <c r="B27" s="76" t="s">
        <v>1849</v>
      </c>
      <c r="C27" s="89">
        <v>4124372174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5" s="15" customFormat="1" ht="15.75">
      <c r="A28" s="97"/>
      <c r="B28" s="98"/>
      <c r="C28" s="99"/>
      <c r="D28" s="97"/>
      <c r="E28" s="97"/>
      <c r="F28" s="97"/>
      <c r="G28" s="97"/>
      <c r="H28" s="97"/>
      <c r="I28" s="97"/>
      <c r="J28" s="97"/>
      <c r="K28" s="97"/>
      <c r="L28" s="97"/>
      <c r="M28" s="97" t="s">
        <v>1850</v>
      </c>
      <c r="N28" s="16"/>
    </row>
    <row r="29" spans="1:15" s="15" customFormat="1" ht="18" customHeight="1">
      <c r="A29" s="28"/>
      <c r="B29" s="75" t="s">
        <v>1853</v>
      </c>
      <c r="C29" s="89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16"/>
    </row>
    <row r="30" spans="1:15" s="15" customFormat="1" ht="15.75">
      <c r="A30" s="96">
        <v>1653</v>
      </c>
      <c r="B30" s="76" t="s">
        <v>203</v>
      </c>
      <c r="C30" s="89">
        <v>4124390764</v>
      </c>
      <c r="D30" s="28"/>
      <c r="E30" s="28"/>
      <c r="F30" s="28">
        <v>5</v>
      </c>
      <c r="G30" s="28"/>
      <c r="H30" s="28"/>
      <c r="I30" s="28"/>
      <c r="J30" s="28"/>
      <c r="K30" s="28"/>
      <c r="L30" s="28"/>
      <c r="M30" s="28"/>
      <c r="N30" s="16"/>
    </row>
    <row r="31" spans="1:15" s="15" customFormat="1" ht="15.75">
      <c r="A31" s="28">
        <v>1663</v>
      </c>
      <c r="B31" s="76" t="s">
        <v>1155</v>
      </c>
      <c r="C31" s="89">
        <v>4124353157</v>
      </c>
      <c r="D31" s="28">
        <v>10</v>
      </c>
      <c r="E31" s="28"/>
      <c r="F31" s="28"/>
      <c r="G31" s="28"/>
      <c r="H31" s="28"/>
      <c r="I31" s="28"/>
      <c r="J31" s="28"/>
      <c r="K31" s="28"/>
      <c r="L31" s="28"/>
      <c r="M31" s="28"/>
      <c r="N31" s="16"/>
    </row>
    <row r="32" spans="1:15" s="15" customFormat="1" ht="15.75">
      <c r="A32" s="28">
        <v>5465</v>
      </c>
      <c r="B32" s="76" t="s">
        <v>929</v>
      </c>
      <c r="C32" s="89">
        <v>4124356336</v>
      </c>
      <c r="D32" s="28"/>
      <c r="E32" s="28"/>
      <c r="F32" s="28"/>
      <c r="G32" s="28"/>
      <c r="H32" s="28"/>
      <c r="I32" s="28"/>
      <c r="J32" s="28">
        <v>10</v>
      </c>
      <c r="K32" s="28"/>
      <c r="L32" s="28"/>
      <c r="M32" s="28"/>
      <c r="N32" s="16"/>
    </row>
    <row r="33" spans="1:14" s="15" customFormat="1" ht="15.75">
      <c r="A33" s="28">
        <v>1654</v>
      </c>
      <c r="B33" s="76" t="s">
        <v>166</v>
      </c>
      <c r="C33" s="89">
        <v>4124378625</v>
      </c>
      <c r="D33" s="28"/>
      <c r="E33" s="28">
        <v>10</v>
      </c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>
      <c r="A34" s="28">
        <v>1535</v>
      </c>
      <c r="B34" s="76" t="s">
        <v>1467</v>
      </c>
      <c r="C34" s="89">
        <v>4124397755</v>
      </c>
      <c r="D34" s="28">
        <v>5</v>
      </c>
      <c r="E34" s="28">
        <v>5</v>
      </c>
      <c r="F34" s="28"/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>
      <c r="A35" s="28">
        <v>5055</v>
      </c>
      <c r="B35" s="76" t="s">
        <v>1854</v>
      </c>
      <c r="C35" s="89">
        <v>4124388448</v>
      </c>
      <c r="D35" s="28"/>
      <c r="E35" s="28"/>
      <c r="F35" s="28"/>
      <c r="G35" s="28"/>
      <c r="H35" s="28"/>
      <c r="I35" s="28"/>
      <c r="J35" s="28">
        <v>5</v>
      </c>
      <c r="K35" s="28"/>
      <c r="L35" s="28"/>
      <c r="M35" s="28"/>
      <c r="N35" s="16"/>
    </row>
    <row r="36" spans="1:14" s="15" customFormat="1" ht="15.75">
      <c r="A36" s="28">
        <v>3245</v>
      </c>
      <c r="B36" s="76" t="s">
        <v>1855</v>
      </c>
      <c r="C36" s="89">
        <v>4124417916</v>
      </c>
      <c r="D36" s="28"/>
      <c r="E36" s="28"/>
      <c r="F36" s="28"/>
      <c r="G36" s="28"/>
      <c r="H36" s="28"/>
      <c r="I36" s="28"/>
      <c r="J36" s="28">
        <v>4</v>
      </c>
      <c r="K36" s="28"/>
      <c r="L36" s="28"/>
      <c r="M36" s="28"/>
      <c r="N36" s="16"/>
    </row>
    <row r="37" spans="1:14" s="15" customFormat="1" ht="15.75">
      <c r="A37" s="56">
        <v>2400</v>
      </c>
      <c r="B37" s="76" t="s">
        <v>1857</v>
      </c>
      <c r="C37" s="89">
        <v>4124405701</v>
      </c>
      <c r="D37" s="28"/>
      <c r="E37" s="28"/>
      <c r="F37" s="28"/>
      <c r="G37" s="28"/>
      <c r="H37" s="28"/>
      <c r="I37" s="28"/>
      <c r="J37" s="28">
        <v>5</v>
      </c>
      <c r="K37" s="28"/>
      <c r="L37" s="28"/>
      <c r="M37" s="28"/>
      <c r="N37" s="16"/>
    </row>
    <row r="38" spans="1:14" s="15" customFormat="1" ht="15.75">
      <c r="A38" s="28">
        <v>3225</v>
      </c>
      <c r="B38" s="76" t="s">
        <v>1858</v>
      </c>
      <c r="C38" s="89">
        <v>4124405061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>
      <c r="A39" s="28">
        <v>2995</v>
      </c>
      <c r="B39" s="76" t="s">
        <v>30</v>
      </c>
      <c r="C39" s="89">
        <v>4124404379</v>
      </c>
      <c r="D39" s="28"/>
      <c r="E39" s="28"/>
      <c r="F39" s="28"/>
      <c r="G39" s="28"/>
      <c r="H39" s="28"/>
      <c r="I39" s="28"/>
      <c r="J39" s="28">
        <v>10</v>
      </c>
      <c r="K39" s="28"/>
      <c r="L39" s="28"/>
      <c r="M39" s="28"/>
      <c r="N39" s="16"/>
    </row>
    <row r="40" spans="1:14" s="15" customFormat="1" ht="15.75">
      <c r="A40" s="28">
        <v>4135</v>
      </c>
      <c r="B40" s="76" t="s">
        <v>1859</v>
      </c>
      <c r="C40" s="89">
        <v>4124406561</v>
      </c>
      <c r="D40" s="28"/>
      <c r="E40" s="28"/>
      <c r="F40" s="28"/>
      <c r="G40" s="28"/>
      <c r="H40" s="28"/>
      <c r="I40" s="28"/>
      <c r="J40" s="28">
        <v>10</v>
      </c>
      <c r="K40" s="28"/>
      <c r="L40" s="28"/>
      <c r="M40" s="28"/>
      <c r="N40" s="16"/>
    </row>
    <row r="41" spans="1:14" s="15" customFormat="1" ht="15.75">
      <c r="A41" s="28">
        <v>4799</v>
      </c>
      <c r="B41" s="76" t="s">
        <v>1860</v>
      </c>
      <c r="C41" s="89">
        <v>4124407650</v>
      </c>
      <c r="D41" s="28"/>
      <c r="E41" s="28"/>
      <c r="F41" s="28"/>
      <c r="G41" s="28"/>
      <c r="H41" s="28"/>
      <c r="I41" s="28"/>
      <c r="J41" s="28">
        <v>5</v>
      </c>
      <c r="K41" s="28"/>
      <c r="L41" s="28"/>
      <c r="M41" s="28"/>
      <c r="N41" s="16"/>
    </row>
    <row r="42" spans="1:14" s="15" customFormat="1" ht="15.75">
      <c r="A42" s="28">
        <v>4361</v>
      </c>
      <c r="B42" s="76" t="s">
        <v>1861</v>
      </c>
      <c r="C42" s="89">
        <v>4124414800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>
      <c r="A43" s="88">
        <v>4020</v>
      </c>
      <c r="B43" s="76" t="s">
        <v>1862</v>
      </c>
      <c r="C43" s="89">
        <v>4124416685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>
      <c r="A44" s="28">
        <v>4583</v>
      </c>
      <c r="B44" s="76" t="s">
        <v>1863</v>
      </c>
      <c r="C44" s="89">
        <v>4124406893</v>
      </c>
      <c r="D44" s="28">
        <v>5</v>
      </c>
      <c r="E44" s="28">
        <v>3</v>
      </c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>
      <c r="A45" s="28">
        <v>4129</v>
      </c>
      <c r="B45" s="76" t="s">
        <v>1864</v>
      </c>
      <c r="C45" s="89">
        <v>4124360157</v>
      </c>
      <c r="D45" s="28">
        <v>5</v>
      </c>
      <c r="E45" s="28">
        <v>5</v>
      </c>
      <c r="F45" s="28">
        <v>5</v>
      </c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>
      <c r="A46" s="28">
        <v>4887</v>
      </c>
      <c r="B46" s="76" t="s">
        <v>1865</v>
      </c>
      <c r="C46" s="89">
        <v>4124405290</v>
      </c>
      <c r="D46" s="28"/>
      <c r="E46" s="28"/>
      <c r="F46" s="28"/>
      <c r="G46" s="28"/>
      <c r="H46" s="28"/>
      <c r="I46" s="28"/>
      <c r="J46" s="28">
        <v>10</v>
      </c>
      <c r="K46" s="28"/>
      <c r="L46" s="28"/>
      <c r="M46" s="28"/>
      <c r="N46" s="16"/>
    </row>
    <row r="47" spans="1:14" s="15" customFormat="1" ht="15.75">
      <c r="A47" s="28">
        <v>5075</v>
      </c>
      <c r="B47" s="76" t="s">
        <v>1866</v>
      </c>
      <c r="C47" s="89">
        <v>4124403526</v>
      </c>
      <c r="D47" s="28"/>
      <c r="E47" s="28"/>
      <c r="F47" s="28"/>
      <c r="G47" s="28"/>
      <c r="H47" s="28"/>
      <c r="I47" s="28"/>
      <c r="J47" s="28">
        <v>10</v>
      </c>
      <c r="K47" s="28"/>
      <c r="L47" s="28"/>
      <c r="M47" s="28"/>
      <c r="N47" s="16"/>
    </row>
    <row r="48" spans="1:14" s="15" customFormat="1" ht="15.75">
      <c r="A48" s="28">
        <v>4610</v>
      </c>
      <c r="B48" s="76" t="s">
        <v>1867</v>
      </c>
      <c r="C48" s="89">
        <v>4124421072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>
      <c r="A49" s="97"/>
      <c r="B49" s="98"/>
      <c r="C49" s="99"/>
      <c r="D49" s="97"/>
      <c r="E49" s="97"/>
      <c r="F49" s="97"/>
      <c r="G49" s="97"/>
      <c r="H49" s="97"/>
      <c r="I49" s="97"/>
      <c r="J49" s="97">
        <f>SUM(J32:J48)</f>
        <v>102</v>
      </c>
      <c r="K49" s="97"/>
      <c r="L49" s="97"/>
      <c r="M49" s="97" t="s">
        <v>1882</v>
      </c>
      <c r="N49" s="16"/>
    </row>
    <row r="50" spans="1:14" s="15" customFormat="1" ht="15.75">
      <c r="A50" s="28"/>
      <c r="B50" s="75" t="s">
        <v>1868</v>
      </c>
      <c r="C50" s="89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16"/>
    </row>
    <row r="51" spans="1:14" s="15" customFormat="1" ht="15.75">
      <c r="A51" s="56">
        <v>4122</v>
      </c>
      <c r="B51" s="76" t="s">
        <v>1869</v>
      </c>
      <c r="C51" s="89">
        <v>4124440527</v>
      </c>
      <c r="D51" s="28"/>
      <c r="E51" s="28"/>
      <c r="F51" s="28"/>
      <c r="G51" s="28"/>
      <c r="H51" s="28"/>
      <c r="I51" s="28"/>
      <c r="J51" s="28">
        <v>15</v>
      </c>
      <c r="K51" s="28"/>
      <c r="L51" s="28"/>
      <c r="M51" s="28"/>
      <c r="N51" s="16"/>
    </row>
    <row r="52" spans="1:14" s="15" customFormat="1" ht="15.75">
      <c r="A52" s="28">
        <v>3290</v>
      </c>
      <c r="B52" s="76" t="s">
        <v>1870</v>
      </c>
      <c r="C52" s="89">
        <v>4124439880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>
      <c r="A53" s="28">
        <v>4968</v>
      </c>
      <c r="B53" s="76" t="s">
        <v>1871</v>
      </c>
      <c r="C53" s="89">
        <v>4124304155</v>
      </c>
      <c r="D53" s="28"/>
      <c r="E53" s="28"/>
      <c r="F53" s="28"/>
      <c r="G53" s="28"/>
      <c r="H53" s="28"/>
      <c r="I53" s="28"/>
      <c r="J53" s="28">
        <v>3</v>
      </c>
      <c r="K53" s="28"/>
      <c r="L53" s="28"/>
      <c r="M53" s="28"/>
      <c r="N53" s="16"/>
    </row>
    <row r="54" spans="1:14" s="15" customFormat="1" ht="15.75">
      <c r="A54" s="28">
        <v>3995</v>
      </c>
      <c r="B54" s="76" t="s">
        <v>840</v>
      </c>
      <c r="C54" s="89">
        <v>4124302536</v>
      </c>
      <c r="D54" s="28"/>
      <c r="E54" s="28"/>
      <c r="F54" s="28"/>
      <c r="G54" s="28"/>
      <c r="H54" s="28"/>
      <c r="I54" s="28"/>
      <c r="J54" s="28">
        <v>6</v>
      </c>
      <c r="K54" s="28"/>
      <c r="L54" s="28"/>
      <c r="M54" s="28"/>
      <c r="N54" s="16"/>
    </row>
    <row r="55" spans="1:14" s="15" customFormat="1" ht="15.75">
      <c r="A55" s="28">
        <v>5572</v>
      </c>
      <c r="B55" s="76" t="s">
        <v>1872</v>
      </c>
      <c r="C55" s="89">
        <v>4124332190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>
      <c r="A56" s="28">
        <v>3962</v>
      </c>
      <c r="B56" s="76" t="s">
        <v>1873</v>
      </c>
      <c r="C56" s="89">
        <v>4124464962</v>
      </c>
      <c r="D56" s="28"/>
      <c r="E56" s="28"/>
      <c r="F56" s="28"/>
      <c r="G56" s="28"/>
      <c r="H56" s="28"/>
      <c r="I56" s="28"/>
      <c r="J56" s="28">
        <v>8</v>
      </c>
      <c r="K56" s="28"/>
      <c r="L56" s="28"/>
      <c r="M56" s="28"/>
      <c r="N56" s="16"/>
    </row>
    <row r="57" spans="1:14" s="15" customFormat="1" ht="15.75">
      <c r="A57" s="28">
        <v>3290</v>
      </c>
      <c r="B57" s="76" t="s">
        <v>235</v>
      </c>
      <c r="C57" s="89">
        <v>4124439729</v>
      </c>
      <c r="D57" s="28">
        <v>5</v>
      </c>
      <c r="E57" s="28">
        <v>5</v>
      </c>
      <c r="F57" s="28"/>
      <c r="G57" s="28"/>
      <c r="H57" s="28"/>
      <c r="I57" s="28"/>
      <c r="J57" s="28"/>
      <c r="K57" s="28"/>
      <c r="L57" s="28"/>
      <c r="M57" s="28"/>
      <c r="N57" s="16"/>
    </row>
    <row r="58" spans="1:14" s="15" customFormat="1" ht="15.75">
      <c r="A58" s="28">
        <v>3290</v>
      </c>
      <c r="B58" s="76" t="s">
        <v>235</v>
      </c>
      <c r="C58" s="89">
        <v>4124392167</v>
      </c>
      <c r="D58" s="28"/>
      <c r="E58" s="28"/>
      <c r="F58" s="28"/>
      <c r="G58" s="28"/>
      <c r="H58" s="28"/>
      <c r="I58" s="28">
        <v>3</v>
      </c>
      <c r="J58" s="28"/>
      <c r="K58" s="28"/>
      <c r="L58" s="28"/>
      <c r="M58" s="28"/>
      <c r="N58" s="16"/>
    </row>
    <row r="59" spans="1:14" s="15" customFormat="1" ht="15.75">
      <c r="A59" s="88">
        <v>5369</v>
      </c>
      <c r="B59" s="76" t="s">
        <v>1881</v>
      </c>
      <c r="C59" s="89">
        <v>4124460633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>
      <c r="A60" s="28">
        <v>4114</v>
      </c>
      <c r="B60" s="76" t="s">
        <v>1875</v>
      </c>
      <c r="C60" s="89">
        <v>4124450652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>
      <c r="A61" s="28">
        <v>4418</v>
      </c>
      <c r="B61" s="76" t="s">
        <v>1876</v>
      </c>
      <c r="C61" s="89">
        <v>4124395426</v>
      </c>
      <c r="D61" s="28"/>
      <c r="E61" s="28"/>
      <c r="F61" s="28"/>
      <c r="G61" s="28"/>
      <c r="H61" s="28"/>
      <c r="I61" s="28"/>
      <c r="J61" s="28">
        <v>3</v>
      </c>
      <c r="K61" s="28"/>
      <c r="L61" s="28"/>
      <c r="M61" s="28"/>
      <c r="N61" s="16"/>
    </row>
    <row r="62" spans="1:14" s="15" customFormat="1" ht="15.75">
      <c r="A62" s="28">
        <v>2018</v>
      </c>
      <c r="B62" s="76" t="s">
        <v>1877</v>
      </c>
      <c r="C62" s="89">
        <v>4124388310</v>
      </c>
      <c r="D62" s="28"/>
      <c r="E62" s="28"/>
      <c r="F62" s="28"/>
      <c r="G62" s="28"/>
      <c r="H62" s="28"/>
      <c r="I62" s="28"/>
      <c r="J62" s="28">
        <v>6</v>
      </c>
      <c r="K62" s="28"/>
      <c r="L62" s="28"/>
      <c r="M62" s="28"/>
      <c r="N62" s="16"/>
    </row>
    <row r="63" spans="1:14" s="15" customFormat="1" ht="15.75">
      <c r="A63" s="28">
        <v>4276</v>
      </c>
      <c r="B63" s="76" t="s">
        <v>34</v>
      </c>
      <c r="C63" s="89">
        <v>4124394790</v>
      </c>
      <c r="D63" s="28"/>
      <c r="E63" s="28"/>
      <c r="F63" s="28"/>
      <c r="G63" s="28"/>
      <c r="H63" s="28"/>
      <c r="I63" s="28"/>
      <c r="J63" s="28">
        <v>3</v>
      </c>
      <c r="K63" s="28"/>
      <c r="L63" s="28"/>
      <c r="M63" s="28"/>
      <c r="N63" s="16"/>
    </row>
    <row r="64" spans="1:14" s="15" customFormat="1" ht="15.75">
      <c r="A64" s="28">
        <v>4305</v>
      </c>
      <c r="B64" s="76" t="s">
        <v>38</v>
      </c>
      <c r="C64" s="89">
        <v>4124395062</v>
      </c>
      <c r="D64" s="28"/>
      <c r="E64" s="28"/>
      <c r="F64" s="28"/>
      <c r="G64" s="28"/>
      <c r="H64" s="28"/>
      <c r="I64" s="28"/>
      <c r="J64" s="28">
        <v>3</v>
      </c>
      <c r="K64" s="28"/>
      <c r="L64" s="28"/>
      <c r="M64" s="28"/>
      <c r="N64" s="16"/>
    </row>
    <row r="65" spans="1:16" s="15" customFormat="1" ht="15.75">
      <c r="A65" s="28">
        <v>2797</v>
      </c>
      <c r="B65" s="76" t="s">
        <v>1878</v>
      </c>
      <c r="C65" s="89">
        <v>4124390377</v>
      </c>
      <c r="D65" s="28"/>
      <c r="E65" s="28"/>
      <c r="F65" s="28"/>
      <c r="G65" s="28"/>
      <c r="H65" s="28"/>
      <c r="I65" s="28"/>
      <c r="J65" s="28">
        <v>5</v>
      </c>
      <c r="K65" s="28"/>
      <c r="L65" s="28"/>
      <c r="M65" s="28"/>
      <c r="N65" s="16"/>
    </row>
    <row r="66" spans="1:16" s="15" customFormat="1" ht="15.75">
      <c r="A66" s="28">
        <v>3901</v>
      </c>
      <c r="B66" s="76" t="s">
        <v>644</v>
      </c>
      <c r="C66" s="89">
        <v>4124393960</v>
      </c>
      <c r="D66" s="28"/>
      <c r="E66" s="28"/>
      <c r="F66" s="28"/>
      <c r="G66" s="28"/>
      <c r="H66" s="28"/>
      <c r="I66" s="28"/>
      <c r="J66" s="28">
        <v>6</v>
      </c>
      <c r="K66" s="28"/>
      <c r="L66" s="28"/>
      <c r="M66" s="28"/>
      <c r="N66" s="16"/>
    </row>
    <row r="67" spans="1:16" s="15" customFormat="1" ht="15.75">
      <c r="A67" s="28">
        <v>4276</v>
      </c>
      <c r="B67" s="18" t="s">
        <v>34</v>
      </c>
      <c r="C67" s="19">
        <v>4124441434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  <c r="N67" s="16"/>
    </row>
    <row r="68" spans="1:16" s="15" customFormat="1" ht="15.75">
      <c r="A68" s="96">
        <v>2055</v>
      </c>
      <c r="B68" s="76" t="s">
        <v>1401</v>
      </c>
      <c r="C68" s="89">
        <v>4124468892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17"/>
      <c r="N68" s="16"/>
    </row>
    <row r="69" spans="1:16" s="15" customFormat="1" ht="15.75">
      <c r="A69" s="28">
        <v>5595</v>
      </c>
      <c r="B69" s="76" t="s">
        <v>1892</v>
      </c>
      <c r="C69" s="89">
        <v>4124448284</v>
      </c>
      <c r="D69" s="28"/>
      <c r="E69" s="28"/>
      <c r="F69" s="28"/>
      <c r="G69" s="28"/>
      <c r="H69" s="28"/>
      <c r="I69" s="28"/>
      <c r="J69" s="28">
        <v>5</v>
      </c>
      <c r="K69" s="28"/>
      <c r="L69" s="28"/>
      <c r="M69" s="17"/>
      <c r="N69" s="16"/>
    </row>
    <row r="70" spans="1:16" s="15" customFormat="1" ht="15.75">
      <c r="A70" s="28">
        <v>2150</v>
      </c>
      <c r="B70" s="76" t="s">
        <v>1879</v>
      </c>
      <c r="C70" s="89">
        <v>4124441620</v>
      </c>
      <c r="D70" s="28"/>
      <c r="E70" s="28"/>
      <c r="F70" s="28"/>
      <c r="G70" s="28"/>
      <c r="H70" s="28"/>
      <c r="I70" s="34"/>
      <c r="J70" s="28">
        <v>6</v>
      </c>
      <c r="K70" s="34"/>
      <c r="L70" s="34"/>
      <c r="M70" s="17"/>
      <c r="N70" s="16"/>
      <c r="P70" s="15">
        <v>5</v>
      </c>
    </row>
    <row r="71" spans="1:16" s="15" customFormat="1" ht="15.75">
      <c r="A71" s="28">
        <v>2150</v>
      </c>
      <c r="B71" s="76" t="s">
        <v>1879</v>
      </c>
      <c r="C71" s="89">
        <v>4124447507</v>
      </c>
      <c r="D71" s="28"/>
      <c r="E71" s="28"/>
      <c r="F71" s="28"/>
      <c r="G71" s="34"/>
      <c r="H71" s="34"/>
      <c r="I71" s="34"/>
      <c r="J71" s="28">
        <v>15</v>
      </c>
      <c r="K71" s="28"/>
      <c r="L71" s="28"/>
      <c r="M71" s="17"/>
      <c r="N71" s="16"/>
    </row>
    <row r="72" spans="1:16" s="15" customFormat="1" ht="15.75">
      <c r="A72" s="97"/>
      <c r="B72" s="98"/>
      <c r="C72" s="99"/>
      <c r="D72" s="97"/>
      <c r="E72" s="97"/>
      <c r="F72" s="97"/>
      <c r="G72" s="70"/>
      <c r="H72" s="70"/>
      <c r="I72" s="70"/>
      <c r="J72" s="70"/>
      <c r="K72" s="70"/>
      <c r="L72" s="97"/>
      <c r="M72" s="67" t="s">
        <v>1884</v>
      </c>
      <c r="N72" s="16"/>
    </row>
    <row r="73" spans="1:16" s="15" customFormat="1" ht="15.75">
      <c r="A73" s="28"/>
      <c r="B73" s="75" t="s">
        <v>1880</v>
      </c>
      <c r="C73" s="89"/>
      <c r="D73" s="28"/>
      <c r="E73" s="28"/>
      <c r="F73" s="28"/>
      <c r="G73" s="34"/>
      <c r="H73" s="34"/>
      <c r="I73" s="34"/>
      <c r="J73" s="34"/>
      <c r="K73" s="34"/>
      <c r="L73" s="28"/>
      <c r="M73" s="17" t="s">
        <v>723</v>
      </c>
      <c r="N73" s="16"/>
    </row>
    <row r="74" spans="1:16" s="15" customFormat="1" ht="15.75">
      <c r="A74" s="88">
        <v>4436</v>
      </c>
      <c r="B74" s="76" t="s">
        <v>1885</v>
      </c>
      <c r="C74" s="89">
        <v>4124464648</v>
      </c>
      <c r="D74" s="28"/>
      <c r="E74" s="28"/>
      <c r="F74" s="28"/>
      <c r="G74" s="34"/>
      <c r="H74" s="34"/>
      <c r="I74" s="34"/>
      <c r="J74" s="28">
        <v>5</v>
      </c>
      <c r="K74" s="28"/>
      <c r="L74" s="28"/>
      <c r="M74" s="17"/>
      <c r="N74" s="16"/>
    </row>
    <row r="75" spans="1:16" s="15" customFormat="1" ht="15.75">
      <c r="A75" s="28">
        <v>4766</v>
      </c>
      <c r="B75" s="76" t="s">
        <v>1886</v>
      </c>
      <c r="C75" s="89">
        <v>4124464337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6" s="15" customFormat="1" ht="15.75">
      <c r="A76" s="28">
        <v>4636</v>
      </c>
      <c r="B76" s="77" t="s">
        <v>1887</v>
      </c>
      <c r="C76" s="89">
        <v>4124463657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  <c r="N76" s="16"/>
    </row>
    <row r="77" spans="1:16" s="15" customFormat="1" ht="17.25" customHeight="1">
      <c r="A77" s="101">
        <v>4603</v>
      </c>
      <c r="B77" s="77" t="s">
        <v>1888</v>
      </c>
      <c r="C77" s="89">
        <v>4124461523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6" s="15" customFormat="1" ht="15.75">
      <c r="A78" s="28">
        <v>4258</v>
      </c>
      <c r="B78" s="76" t="s">
        <v>1889</v>
      </c>
      <c r="C78" s="89">
        <v>4124465514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6" s="15" customFormat="1" ht="15.75">
      <c r="A79" s="28">
        <v>5423</v>
      </c>
      <c r="B79" s="76" t="s">
        <v>1890</v>
      </c>
      <c r="C79" s="89">
        <v>4124466800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6" s="15" customFormat="1" ht="15.75">
      <c r="A80" s="28">
        <v>2909</v>
      </c>
      <c r="B80" s="76" t="s">
        <v>1891</v>
      </c>
      <c r="C80" s="89">
        <v>4124476517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>
      <c r="A81" s="28">
        <v>2909</v>
      </c>
      <c r="B81" s="76" t="s">
        <v>1891</v>
      </c>
      <c r="C81" s="89">
        <v>4124476868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28"/>
      <c r="N81" s="16"/>
    </row>
    <row r="82" spans="1:14" s="15" customFormat="1" ht="15.75">
      <c r="A82" s="96">
        <v>5595</v>
      </c>
      <c r="B82" s="79" t="s">
        <v>1893</v>
      </c>
      <c r="C82" s="89">
        <v>4124467370</v>
      </c>
      <c r="D82" s="28"/>
      <c r="E82" s="28"/>
      <c r="F82" s="28"/>
      <c r="G82" s="28"/>
      <c r="H82" s="28"/>
      <c r="I82" s="28"/>
      <c r="J82" s="28">
        <v>9</v>
      </c>
      <c r="K82" s="28"/>
      <c r="L82" s="28"/>
      <c r="M82" s="28"/>
      <c r="N82" s="16"/>
    </row>
    <row r="83" spans="1:14" s="15" customFormat="1" ht="15.75">
      <c r="A83" s="28">
        <v>2150</v>
      </c>
      <c r="B83" s="77" t="s">
        <v>1879</v>
      </c>
      <c r="C83" s="89">
        <v>4124466420</v>
      </c>
      <c r="D83" s="28"/>
      <c r="E83" s="28"/>
      <c r="F83" s="28"/>
      <c r="G83" s="28"/>
      <c r="H83" s="28"/>
      <c r="I83" s="28"/>
      <c r="J83" s="28">
        <v>20</v>
      </c>
      <c r="K83" s="28"/>
      <c r="L83" s="28"/>
      <c r="M83" s="28"/>
      <c r="N83" s="16"/>
    </row>
    <row r="84" spans="1:14" s="15" customFormat="1" ht="15.75">
      <c r="A84" s="28">
        <v>4515</v>
      </c>
      <c r="B84" s="77" t="s">
        <v>1894</v>
      </c>
      <c r="C84" s="89">
        <v>4124464236</v>
      </c>
      <c r="D84" s="28"/>
      <c r="E84" s="28"/>
      <c r="F84" s="28"/>
      <c r="G84" s="28"/>
      <c r="H84" s="28"/>
      <c r="I84" s="28"/>
      <c r="J84" s="28">
        <v>3</v>
      </c>
      <c r="K84" s="28"/>
      <c r="L84" s="28"/>
      <c r="M84" s="28"/>
      <c r="N84" s="16"/>
    </row>
    <row r="85" spans="1:14" s="15" customFormat="1" ht="15.75">
      <c r="A85" s="28" t="s">
        <v>1896</v>
      </c>
      <c r="B85" s="77" t="s">
        <v>1897</v>
      </c>
      <c r="C85" s="89">
        <v>38949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>
      <c r="A86" s="97"/>
      <c r="B86" s="98"/>
      <c r="C86" s="99"/>
      <c r="D86" s="97"/>
      <c r="E86" s="97"/>
      <c r="F86" s="97"/>
      <c r="G86" s="97"/>
      <c r="H86" s="97"/>
      <c r="I86" s="97"/>
      <c r="J86" s="97">
        <f>SUM(J74:J85)</f>
        <v>72</v>
      </c>
      <c r="K86" s="97"/>
      <c r="L86" s="97">
        <f>SUM(L74:L85)</f>
        <v>5</v>
      </c>
      <c r="M86" s="97" t="s">
        <v>1952</v>
      </c>
      <c r="N86" s="16"/>
    </row>
    <row r="87" spans="1:14" s="15" customFormat="1" ht="15.75">
      <c r="A87" s="28"/>
      <c r="B87" s="75" t="s">
        <v>1895</v>
      </c>
      <c r="C87" s="89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16"/>
    </row>
    <row r="88" spans="1:14" s="15" customFormat="1" ht="15.75">
      <c r="A88" s="96">
        <v>3210</v>
      </c>
      <c r="B88" s="76" t="s">
        <v>1898</v>
      </c>
      <c r="C88" s="89">
        <v>4124486892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28"/>
      <c r="N88" s="16"/>
    </row>
    <row r="89" spans="1:14" s="15" customFormat="1" ht="15.75">
      <c r="A89" s="28">
        <v>4243</v>
      </c>
      <c r="B89" s="76" t="s">
        <v>1899</v>
      </c>
      <c r="C89" s="89">
        <v>4124487059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>
      <c r="A90" s="28">
        <v>5351</v>
      </c>
      <c r="B90" s="76" t="s">
        <v>1900</v>
      </c>
      <c r="C90" s="89">
        <v>4124487456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>
      <c r="A91" s="28">
        <v>3142</v>
      </c>
      <c r="B91" s="76" t="s">
        <v>1901</v>
      </c>
      <c r="C91" s="89">
        <v>4124488449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>
      <c r="A92" s="28">
        <v>4260</v>
      </c>
      <c r="B92" s="76" t="s">
        <v>1902</v>
      </c>
      <c r="C92" s="89">
        <v>4124490227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>
      <c r="A93" s="28">
        <v>4414</v>
      </c>
      <c r="B93" s="76" t="s">
        <v>1903</v>
      </c>
      <c r="C93" s="89">
        <v>4124489304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>
      <c r="A94" s="28">
        <v>4479</v>
      </c>
      <c r="B94" s="76" t="s">
        <v>1904</v>
      </c>
      <c r="C94" s="89">
        <v>4124494952</v>
      </c>
      <c r="D94" s="28"/>
      <c r="E94" s="28"/>
      <c r="F94" s="28"/>
      <c r="G94" s="28"/>
      <c r="H94" s="28"/>
      <c r="I94" s="28"/>
      <c r="J94" s="28">
        <v>3</v>
      </c>
      <c r="K94" s="28"/>
      <c r="L94" s="28"/>
      <c r="M94" s="28"/>
      <c r="N94" s="16"/>
    </row>
    <row r="95" spans="1:14" s="15" customFormat="1" ht="15.75">
      <c r="A95" s="88">
        <v>4667</v>
      </c>
      <c r="B95" s="76" t="s">
        <v>1905</v>
      </c>
      <c r="C95" s="89">
        <v>4124502962</v>
      </c>
      <c r="D95" s="28"/>
      <c r="E95" s="28"/>
      <c r="F95" s="28"/>
      <c r="G95" s="28"/>
      <c r="H95" s="28"/>
      <c r="I95" s="28"/>
      <c r="J95" s="28">
        <v>5</v>
      </c>
      <c r="K95" s="28"/>
      <c r="L95" s="28"/>
      <c r="M95" s="28"/>
      <c r="N95" s="16"/>
    </row>
    <row r="96" spans="1:14" s="15" customFormat="1" ht="15.75">
      <c r="A96" s="28">
        <v>2853</v>
      </c>
      <c r="B96" s="76" t="s">
        <v>1906</v>
      </c>
      <c r="C96" s="89">
        <v>4124493923</v>
      </c>
      <c r="D96" s="28"/>
      <c r="E96" s="28"/>
      <c r="F96" s="28"/>
      <c r="G96" s="28"/>
      <c r="H96" s="28"/>
      <c r="I96" s="28"/>
      <c r="J96" s="28">
        <v>10</v>
      </c>
      <c r="K96" s="28"/>
      <c r="L96" s="28"/>
      <c r="M96" s="28"/>
      <c r="N96" s="16"/>
    </row>
    <row r="97" spans="1:14" s="15" customFormat="1" ht="15.75">
      <c r="A97" s="28">
        <v>4040</v>
      </c>
      <c r="B97" s="76" t="s">
        <v>1907</v>
      </c>
      <c r="C97" s="89">
        <v>4124492053</v>
      </c>
      <c r="D97" s="28"/>
      <c r="E97" s="28"/>
      <c r="F97" s="28"/>
      <c r="G97" s="28"/>
      <c r="H97" s="28"/>
      <c r="I97" s="28"/>
      <c r="J97" s="28">
        <v>10</v>
      </c>
      <c r="K97" s="28"/>
      <c r="L97" s="28"/>
      <c r="M97" s="28"/>
      <c r="N97" s="16"/>
    </row>
    <row r="98" spans="1:14" s="15" customFormat="1" ht="15.75">
      <c r="A98" s="28">
        <v>2061</v>
      </c>
      <c r="B98" s="76" t="s">
        <v>1780</v>
      </c>
      <c r="C98" s="89">
        <v>4124488000</v>
      </c>
      <c r="D98" s="28"/>
      <c r="E98" s="28"/>
      <c r="F98" s="28"/>
      <c r="G98" s="28"/>
      <c r="H98" s="28"/>
      <c r="I98" s="28"/>
      <c r="J98" s="28">
        <v>5</v>
      </c>
      <c r="K98" s="28"/>
      <c r="L98" s="28"/>
      <c r="M98" s="28"/>
      <c r="N98" s="16"/>
    </row>
    <row r="99" spans="1:14" s="15" customFormat="1" ht="15.75">
      <c r="A99" s="28">
        <v>2292</v>
      </c>
      <c r="B99" s="76" t="s">
        <v>1908</v>
      </c>
      <c r="C99" s="89">
        <v>4124487114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28"/>
      <c r="N99" s="16"/>
    </row>
    <row r="100" spans="1:14" s="15" customFormat="1" ht="15.75">
      <c r="A100" s="56">
        <v>4211</v>
      </c>
      <c r="B100" s="76" t="s">
        <v>1909</v>
      </c>
      <c r="C100" s="89">
        <v>4124473190</v>
      </c>
      <c r="D100" s="28"/>
      <c r="E100" s="28"/>
      <c r="F100" s="28"/>
      <c r="G100" s="28"/>
      <c r="H100" s="28"/>
      <c r="I100" s="28"/>
      <c r="J100" s="28">
        <v>2</v>
      </c>
      <c r="K100" s="28"/>
      <c r="L100" s="28"/>
      <c r="M100" s="28"/>
      <c r="N100" s="16"/>
    </row>
    <row r="101" spans="1:14" s="15" customFormat="1" ht="15.75">
      <c r="A101" s="28">
        <v>3029</v>
      </c>
      <c r="B101" s="76" t="s">
        <v>1910</v>
      </c>
      <c r="C101" s="89">
        <v>4124491343</v>
      </c>
      <c r="D101" s="28"/>
      <c r="E101" s="28"/>
      <c r="F101" s="28"/>
      <c r="G101" s="28"/>
      <c r="H101" s="28"/>
      <c r="I101" s="28"/>
      <c r="J101" s="28">
        <v>4</v>
      </c>
      <c r="K101" s="28"/>
      <c r="L101" s="28"/>
      <c r="M101" s="28"/>
      <c r="N101" s="16"/>
    </row>
    <row r="102" spans="1:14" s="15" customFormat="1" ht="15.75">
      <c r="A102" s="28">
        <v>4256</v>
      </c>
      <c r="B102" s="76" t="s">
        <v>1911</v>
      </c>
      <c r="C102" s="89">
        <v>4124492749</v>
      </c>
      <c r="D102" s="28"/>
      <c r="E102" s="28"/>
      <c r="F102" s="28"/>
      <c r="G102" s="28"/>
      <c r="H102" s="28"/>
      <c r="I102" s="28"/>
      <c r="J102" s="28">
        <v>5</v>
      </c>
      <c r="K102" s="28"/>
      <c r="L102" s="28"/>
      <c r="M102" s="28"/>
      <c r="N102" s="16"/>
    </row>
    <row r="103" spans="1:14" s="15" customFormat="1" ht="15.75">
      <c r="A103" s="28">
        <v>3104</v>
      </c>
      <c r="B103" s="76" t="s">
        <v>1912</v>
      </c>
      <c r="C103" s="89">
        <v>4124492077</v>
      </c>
      <c r="D103" s="28"/>
      <c r="E103" s="28"/>
      <c r="F103" s="28"/>
      <c r="G103" s="28"/>
      <c r="H103" s="28"/>
      <c r="I103" s="28"/>
      <c r="J103" s="28">
        <v>5</v>
      </c>
      <c r="K103" s="28"/>
      <c r="L103" s="28"/>
      <c r="M103" s="28"/>
      <c r="N103" s="16"/>
    </row>
    <row r="104" spans="1:14" s="15" customFormat="1" ht="15.75">
      <c r="A104" s="28">
        <v>5473</v>
      </c>
      <c r="B104" s="76" t="s">
        <v>1913</v>
      </c>
      <c r="C104" s="89">
        <v>4124489484</v>
      </c>
      <c r="D104" s="28"/>
      <c r="E104" s="28"/>
      <c r="F104" s="28"/>
      <c r="G104" s="28"/>
      <c r="H104" s="28"/>
      <c r="I104" s="28"/>
      <c r="J104" s="28">
        <v>5</v>
      </c>
      <c r="K104" s="28"/>
      <c r="L104" s="28"/>
      <c r="M104" s="28"/>
      <c r="N104" s="16"/>
    </row>
    <row r="105" spans="1:14" s="15" customFormat="1" ht="15.75">
      <c r="A105" s="28">
        <v>4172</v>
      </c>
      <c r="B105" s="76" t="s">
        <v>1914</v>
      </c>
      <c r="C105" s="89">
        <v>4124488376</v>
      </c>
      <c r="D105" s="28"/>
      <c r="E105" s="28"/>
      <c r="F105" s="28"/>
      <c r="G105" s="28"/>
      <c r="H105" s="28"/>
      <c r="I105" s="28"/>
      <c r="J105" s="28">
        <v>5</v>
      </c>
      <c r="K105" s="28"/>
      <c r="L105" s="28"/>
      <c r="M105" s="28"/>
      <c r="N105" s="16"/>
    </row>
    <row r="106" spans="1:14" s="15" customFormat="1" ht="15.75">
      <c r="A106" s="28">
        <v>5343</v>
      </c>
      <c r="B106" s="76" t="s">
        <v>1915</v>
      </c>
      <c r="C106" s="89">
        <v>4124491134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/>
      <c r="N106" s="16"/>
    </row>
    <row r="107" spans="1:14" s="15" customFormat="1" ht="15.75">
      <c r="A107" s="28">
        <v>2098</v>
      </c>
      <c r="B107" s="76" t="s">
        <v>1916</v>
      </c>
      <c r="C107" s="89">
        <v>4124490223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>
      <c r="A108" s="97"/>
      <c r="B108" s="98"/>
      <c r="C108" s="99"/>
      <c r="D108" s="97"/>
      <c r="E108" s="97"/>
      <c r="F108" s="97"/>
      <c r="G108" s="97"/>
      <c r="H108" s="97"/>
      <c r="I108" s="97"/>
      <c r="J108" s="97"/>
      <c r="K108" s="97"/>
      <c r="L108" s="97"/>
      <c r="M108" s="97">
        <v>109</v>
      </c>
      <c r="N108" s="16"/>
    </row>
    <row r="109" spans="1:14" s="15" customFormat="1" ht="15.75">
      <c r="A109" s="28"/>
      <c r="B109" s="75" t="s">
        <v>1917</v>
      </c>
      <c r="C109" s="89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16"/>
    </row>
    <row r="110" spans="1:14" s="15" customFormat="1" ht="15.75">
      <c r="A110" s="28">
        <v>3728</v>
      </c>
      <c r="B110" s="76" t="s">
        <v>1922</v>
      </c>
      <c r="C110" s="89">
        <v>4124553068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 t="s">
        <v>1923</v>
      </c>
      <c r="N110" s="16"/>
    </row>
    <row r="111" spans="1:14" s="15" customFormat="1" ht="15.75">
      <c r="A111" s="28">
        <v>2017</v>
      </c>
      <c r="B111" s="76" t="s">
        <v>1918</v>
      </c>
      <c r="C111" s="89">
        <v>4124504453</v>
      </c>
      <c r="D111" s="28"/>
      <c r="E111" s="28"/>
      <c r="F111" s="28"/>
      <c r="G111" s="28"/>
      <c r="H111" s="28"/>
      <c r="I111" s="28"/>
      <c r="J111" s="28">
        <v>10</v>
      </c>
      <c r="K111" s="28"/>
      <c r="L111" s="28"/>
      <c r="M111" s="28"/>
      <c r="N111" s="16"/>
    </row>
    <row r="112" spans="1:14" s="15" customFormat="1" ht="15.75">
      <c r="A112" s="28">
        <v>2016</v>
      </c>
      <c r="B112" s="76" t="s">
        <v>1365</v>
      </c>
      <c r="C112" s="89">
        <v>4124504809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>
      <c r="A113" s="28">
        <v>4166</v>
      </c>
      <c r="B113" s="76" t="s">
        <v>1590</v>
      </c>
      <c r="C113" s="89">
        <v>4124504984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>
      <c r="A114" s="97"/>
      <c r="B114" s="98"/>
      <c r="C114" s="99"/>
      <c r="D114" s="97"/>
      <c r="E114" s="97"/>
      <c r="F114" s="97"/>
      <c r="G114" s="97"/>
      <c r="H114" s="97"/>
      <c r="I114" s="97"/>
      <c r="J114" s="97"/>
      <c r="K114" s="97"/>
      <c r="L114" s="97"/>
      <c r="M114" s="97">
        <v>35</v>
      </c>
      <c r="N114" s="16"/>
    </row>
    <row r="115" spans="1:14" s="15" customFormat="1" ht="15.75">
      <c r="A115" s="28"/>
      <c r="B115" s="75" t="s">
        <v>1919</v>
      </c>
      <c r="C115" s="89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5.75">
      <c r="A116" s="96">
        <v>2213</v>
      </c>
      <c r="B116" s="76" t="s">
        <v>1924</v>
      </c>
      <c r="C116" s="89">
        <v>4124504675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>
      <c r="A117" s="28">
        <v>2748</v>
      </c>
      <c r="B117" s="76" t="s">
        <v>1945</v>
      </c>
      <c r="C117" s="89">
        <v>4124519400</v>
      </c>
      <c r="D117" s="28"/>
      <c r="E117" s="28"/>
      <c r="F117" s="28"/>
      <c r="G117" s="28"/>
      <c r="H117" s="28"/>
      <c r="I117" s="28"/>
      <c r="J117" s="28"/>
      <c r="K117" s="28">
        <v>5</v>
      </c>
      <c r="L117" s="28"/>
      <c r="M117" s="28"/>
      <c r="N117" s="16"/>
    </row>
    <row r="118" spans="1:14" s="15" customFormat="1" ht="15.75">
      <c r="A118" s="28">
        <v>3500</v>
      </c>
      <c r="B118" s="76" t="s">
        <v>1491</v>
      </c>
      <c r="C118" s="89">
        <v>4124445003</v>
      </c>
      <c r="D118" s="28"/>
      <c r="E118" s="28"/>
      <c r="F118" s="28"/>
      <c r="G118" s="28"/>
      <c r="H118" s="28"/>
      <c r="I118" s="28"/>
      <c r="J118" s="28"/>
      <c r="K118" s="28"/>
      <c r="L118" s="28">
        <v>10</v>
      </c>
      <c r="M118" s="28"/>
      <c r="N118" s="16"/>
    </row>
    <row r="119" spans="1:14" s="15" customFormat="1" ht="15.75">
      <c r="A119" s="28">
        <v>5303</v>
      </c>
      <c r="B119" s="76" t="s">
        <v>1925</v>
      </c>
      <c r="C119" s="89">
        <v>4124507764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>
      <c r="A120" s="28">
        <v>2349</v>
      </c>
      <c r="B120" s="76" t="s">
        <v>331</v>
      </c>
      <c r="C120" s="89">
        <v>4124506258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>
      <c r="A121" s="28">
        <v>2771</v>
      </c>
      <c r="B121" s="76" t="s">
        <v>1685</v>
      </c>
      <c r="C121" s="89">
        <v>4124506511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>
      <c r="A122" s="28">
        <v>2219</v>
      </c>
      <c r="B122" s="76" t="s">
        <v>1684</v>
      </c>
      <c r="C122" s="89">
        <v>4124513886</v>
      </c>
      <c r="D122" s="28"/>
      <c r="E122" s="28"/>
      <c r="F122" s="28"/>
      <c r="G122" s="28"/>
      <c r="H122" s="28"/>
      <c r="I122" s="28"/>
      <c r="J122" s="28"/>
      <c r="K122" s="28">
        <v>3</v>
      </c>
      <c r="L122" s="28">
        <v>2</v>
      </c>
      <c r="M122" s="28"/>
      <c r="N122" s="16"/>
    </row>
    <row r="123" spans="1:14" s="15" customFormat="1" ht="15.75">
      <c r="A123" s="28">
        <v>5585</v>
      </c>
      <c r="B123" s="76" t="s">
        <v>1926</v>
      </c>
      <c r="C123" s="89">
        <v>4124514370</v>
      </c>
      <c r="D123" s="28"/>
      <c r="E123" s="28"/>
      <c r="F123" s="28"/>
      <c r="G123" s="28"/>
      <c r="H123" s="28"/>
      <c r="I123" s="28"/>
      <c r="J123" s="28"/>
      <c r="K123" s="28">
        <v>3</v>
      </c>
      <c r="L123" s="28">
        <v>3</v>
      </c>
      <c r="M123" s="28"/>
      <c r="N123" s="16"/>
    </row>
    <row r="124" spans="1:14" s="15" customFormat="1" ht="15.75">
      <c r="A124" s="28">
        <v>1533</v>
      </c>
      <c r="B124" s="76" t="s">
        <v>134</v>
      </c>
      <c r="C124" s="89">
        <v>4124502192</v>
      </c>
      <c r="D124" s="28">
        <v>10</v>
      </c>
      <c r="E124" s="28">
        <v>10</v>
      </c>
      <c r="F124" s="28">
        <v>7</v>
      </c>
      <c r="G124" s="28"/>
      <c r="H124" s="28"/>
      <c r="I124" s="28"/>
      <c r="J124" s="28">
        <v>10</v>
      </c>
      <c r="K124" s="28"/>
      <c r="L124" s="28"/>
      <c r="M124" s="28"/>
      <c r="N124" s="16"/>
    </row>
    <row r="125" spans="1:14" s="15" customFormat="1" ht="15.75">
      <c r="A125" s="28">
        <v>2017</v>
      </c>
      <c r="B125" s="76" t="s">
        <v>1918</v>
      </c>
      <c r="C125" s="89">
        <v>4124514540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>
      <c r="A126" s="28">
        <v>3276</v>
      </c>
      <c r="B126" s="76" t="s">
        <v>1927</v>
      </c>
      <c r="C126" s="89">
        <v>4124493182</v>
      </c>
      <c r="D126" s="28"/>
      <c r="E126" s="28"/>
      <c r="F126" s="28"/>
      <c r="G126" s="28"/>
      <c r="H126" s="28"/>
      <c r="I126" s="28"/>
      <c r="J126" s="28"/>
      <c r="K126" s="28"/>
      <c r="L126" s="28">
        <v>2</v>
      </c>
      <c r="M126" s="28"/>
      <c r="N126" s="16"/>
    </row>
    <row r="127" spans="1:14" s="15" customFormat="1" ht="15.75">
      <c r="A127" s="28">
        <v>2802</v>
      </c>
      <c r="B127" s="76" t="s">
        <v>273</v>
      </c>
      <c r="C127" s="89">
        <v>4124510593</v>
      </c>
      <c r="D127" s="28"/>
      <c r="E127" s="28"/>
      <c r="F127" s="28"/>
      <c r="G127" s="28"/>
      <c r="H127" s="28"/>
      <c r="I127" s="28"/>
      <c r="J127" s="28"/>
      <c r="K127" s="28"/>
      <c r="L127" s="28">
        <v>15</v>
      </c>
      <c r="M127" s="28"/>
      <c r="N127" s="16"/>
    </row>
    <row r="128" spans="1:14" s="15" customFormat="1" ht="15.75">
      <c r="A128" s="56">
        <v>5190</v>
      </c>
      <c r="B128" s="76" t="s">
        <v>237</v>
      </c>
      <c r="C128" s="89">
        <v>4124490459</v>
      </c>
      <c r="D128" s="28"/>
      <c r="E128" s="28"/>
      <c r="F128" s="28"/>
      <c r="G128" s="28"/>
      <c r="H128" s="28"/>
      <c r="I128" s="28"/>
      <c r="J128" s="28">
        <v>3</v>
      </c>
      <c r="K128" s="28"/>
      <c r="L128" s="28"/>
      <c r="M128" s="28"/>
      <c r="N128" s="16"/>
    </row>
    <row r="129" spans="1:14" s="15" customFormat="1" ht="15.75">
      <c r="A129" s="28">
        <v>4122</v>
      </c>
      <c r="B129" s="77" t="s">
        <v>1931</v>
      </c>
      <c r="C129" s="89">
        <v>4124490428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>
      <c r="A130" s="28">
        <v>4986</v>
      </c>
      <c r="B130" s="76" t="s">
        <v>1932</v>
      </c>
      <c r="C130" s="89">
        <v>4124490457</v>
      </c>
      <c r="D130" s="28"/>
      <c r="E130" s="28"/>
      <c r="F130" s="28"/>
      <c r="G130" s="28"/>
      <c r="H130" s="28"/>
      <c r="I130" s="28"/>
      <c r="J130" s="28">
        <v>3</v>
      </c>
      <c r="K130" s="28"/>
      <c r="L130" s="28"/>
      <c r="M130" s="28"/>
      <c r="N130" s="16"/>
    </row>
    <row r="131" spans="1:14" s="15" customFormat="1" ht="15.75">
      <c r="A131" s="28">
        <v>3617</v>
      </c>
      <c r="B131" s="76" t="s">
        <v>1540</v>
      </c>
      <c r="C131" s="89">
        <v>4124131829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5.75">
      <c r="A132" s="28">
        <v>3088</v>
      </c>
      <c r="B132" s="76" t="s">
        <v>1928</v>
      </c>
      <c r="C132" s="89">
        <v>4124221726</v>
      </c>
      <c r="D132" s="28"/>
      <c r="E132" s="28"/>
      <c r="F132" s="28"/>
      <c r="G132" s="28"/>
      <c r="H132" s="28"/>
      <c r="I132" s="28"/>
      <c r="J132" s="28"/>
      <c r="K132" s="28"/>
      <c r="L132" s="28">
        <v>10</v>
      </c>
      <c r="M132" s="28"/>
      <c r="N132" s="16"/>
    </row>
    <row r="133" spans="1:14" s="15" customFormat="1" ht="15.75">
      <c r="A133" s="28">
        <v>3095</v>
      </c>
      <c r="B133" s="76" t="s">
        <v>1930</v>
      </c>
      <c r="C133" s="89">
        <v>4124221853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>
      <c r="A134" s="28">
        <v>5090</v>
      </c>
      <c r="B134" s="76" t="s">
        <v>1929</v>
      </c>
      <c r="C134" s="89">
        <v>4124490458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>
      <c r="A135" s="28">
        <v>5190</v>
      </c>
      <c r="B135" s="76" t="s">
        <v>237</v>
      </c>
      <c r="C135" s="89">
        <v>4124490460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>
      <c r="A136" s="28">
        <v>3754</v>
      </c>
      <c r="B136" s="76" t="s">
        <v>1136</v>
      </c>
      <c r="C136" s="89">
        <v>4124490422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5.75">
      <c r="A137" s="88">
        <v>3073</v>
      </c>
      <c r="B137" s="76" t="s">
        <v>1933</v>
      </c>
      <c r="C137" s="89">
        <v>4124490371</v>
      </c>
      <c r="D137" s="28"/>
      <c r="E137" s="28"/>
      <c r="F137" s="28"/>
      <c r="G137" s="28"/>
      <c r="H137" s="28"/>
      <c r="I137" s="28"/>
      <c r="J137" s="28"/>
      <c r="K137" s="28">
        <v>5</v>
      </c>
      <c r="L137" s="28"/>
      <c r="M137" s="28"/>
      <c r="N137" s="16"/>
    </row>
    <row r="138" spans="1:14" s="15" customFormat="1" ht="15.75">
      <c r="A138" s="28">
        <v>4192</v>
      </c>
      <c r="B138" s="76" t="s">
        <v>1934</v>
      </c>
      <c r="C138" s="89">
        <v>4124224912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  <c r="N138" s="16"/>
    </row>
    <row r="139" spans="1:14" s="15" customFormat="1" ht="15.75">
      <c r="A139" s="28">
        <v>3571</v>
      </c>
      <c r="B139" s="76" t="s">
        <v>1935</v>
      </c>
      <c r="C139" s="89">
        <v>4124131823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5.75">
      <c r="A140" s="28">
        <v>3161</v>
      </c>
      <c r="B140" s="76" t="s">
        <v>1936</v>
      </c>
      <c r="C140" s="89">
        <v>4124490414</v>
      </c>
      <c r="D140" s="28"/>
      <c r="E140" s="28"/>
      <c r="F140" s="28"/>
      <c r="G140" s="28"/>
      <c r="H140" s="28"/>
      <c r="I140" s="28"/>
      <c r="J140" s="28"/>
      <c r="K140" s="28"/>
      <c r="L140" s="28">
        <v>10</v>
      </c>
      <c r="M140" s="28"/>
      <c r="N140" s="16"/>
    </row>
    <row r="141" spans="1:14" s="15" customFormat="1" ht="15.75">
      <c r="A141" s="28">
        <v>4066</v>
      </c>
      <c r="B141" s="76" t="s">
        <v>1937</v>
      </c>
      <c r="C141" s="89">
        <v>4124490425</v>
      </c>
      <c r="D141" s="28"/>
      <c r="E141" s="28"/>
      <c r="F141" s="28"/>
      <c r="G141" s="28"/>
      <c r="H141" s="28"/>
      <c r="I141" s="28"/>
      <c r="J141" s="28">
        <v>3</v>
      </c>
      <c r="K141" s="28"/>
      <c r="L141" s="28"/>
      <c r="M141" s="28"/>
      <c r="N141" s="16"/>
    </row>
    <row r="142" spans="1:14" s="15" customFormat="1" ht="15.75">
      <c r="A142" s="28">
        <v>4116</v>
      </c>
      <c r="B142" s="76" t="s">
        <v>1938</v>
      </c>
      <c r="C142" s="89">
        <v>4124187456</v>
      </c>
      <c r="D142" s="28"/>
      <c r="E142" s="28"/>
      <c r="F142" s="28"/>
      <c r="G142" s="28"/>
      <c r="H142" s="28"/>
      <c r="I142" s="28"/>
      <c r="J142" s="28"/>
      <c r="K142" s="28"/>
      <c r="L142" s="28">
        <v>10</v>
      </c>
      <c r="M142" s="28"/>
      <c r="N142" s="16"/>
    </row>
    <row r="143" spans="1:14" s="15" customFormat="1" ht="15.75">
      <c r="A143" s="28">
        <v>3683</v>
      </c>
      <c r="B143" s="76" t="s">
        <v>616</v>
      </c>
      <c r="C143" s="89">
        <v>4124490421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</row>
    <row r="144" spans="1:14" s="15" customFormat="1" ht="15.75">
      <c r="A144" s="28">
        <v>3177</v>
      </c>
      <c r="B144" s="76" t="s">
        <v>635</v>
      </c>
      <c r="C144" s="89">
        <v>4124490415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>
        <v>3</v>
      </c>
      <c r="M144" s="28"/>
      <c r="N144" s="16"/>
    </row>
    <row r="145" spans="1:14" s="15" customFormat="1" ht="15.75">
      <c r="A145" s="28">
        <v>2011</v>
      </c>
      <c r="B145" s="76" t="s">
        <v>1939</v>
      </c>
      <c r="C145" s="89">
        <v>4124219536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</row>
    <row r="146" spans="1:14" s="15" customFormat="1" ht="15.75">
      <c r="A146" s="28">
        <v>2011</v>
      </c>
      <c r="B146" s="77" t="s">
        <v>1939</v>
      </c>
      <c r="C146" s="89">
        <v>4124490354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28"/>
      <c r="N146" s="16"/>
    </row>
    <row r="147" spans="1:14" s="15" customFormat="1" ht="15.75">
      <c r="A147" s="28">
        <v>4539</v>
      </c>
      <c r="B147" s="77" t="s">
        <v>825</v>
      </c>
      <c r="C147" s="89">
        <v>4124132522</v>
      </c>
      <c r="D147" s="28"/>
      <c r="E147" s="28"/>
      <c r="F147" s="28"/>
      <c r="G147" s="28"/>
      <c r="H147" s="28"/>
      <c r="I147" s="28"/>
      <c r="J147" s="28"/>
      <c r="K147" s="28"/>
      <c r="L147" s="28">
        <v>5</v>
      </c>
      <c r="M147" s="28"/>
      <c r="N147" s="16"/>
    </row>
    <row r="148" spans="1:14" s="15" customFormat="1" ht="15.75">
      <c r="A148" s="28">
        <v>3901</v>
      </c>
      <c r="B148" s="77" t="s">
        <v>644</v>
      </c>
      <c r="C148" s="89">
        <v>4124132113</v>
      </c>
      <c r="D148" s="28"/>
      <c r="E148" s="28"/>
      <c r="F148" s="28"/>
      <c r="G148" s="28"/>
      <c r="H148" s="28"/>
      <c r="I148" s="28"/>
      <c r="J148" s="28"/>
      <c r="K148" s="28"/>
      <c r="L148" s="28">
        <v>5</v>
      </c>
      <c r="M148" s="28"/>
      <c r="N148" s="16"/>
    </row>
    <row r="149" spans="1:14" s="15" customFormat="1" ht="15.75">
      <c r="A149" s="28">
        <v>3883</v>
      </c>
      <c r="B149" s="77" t="s">
        <v>643</v>
      </c>
      <c r="C149" s="89">
        <v>4124132080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  <c r="N149" s="16"/>
    </row>
    <row r="150" spans="1:14" s="15" customFormat="1" ht="15.75">
      <c r="A150" s="28">
        <v>4067</v>
      </c>
      <c r="B150" s="77" t="s">
        <v>1940</v>
      </c>
      <c r="C150" s="89">
        <v>4124502236</v>
      </c>
      <c r="D150" s="28"/>
      <c r="E150" s="28"/>
      <c r="F150" s="28"/>
      <c r="G150" s="28"/>
      <c r="H150" s="28"/>
      <c r="I150" s="28"/>
      <c r="J150" s="28"/>
      <c r="K150" s="28">
        <v>5</v>
      </c>
      <c r="L150" s="28">
        <v>5</v>
      </c>
      <c r="M150" s="28"/>
      <c r="N150" s="16"/>
    </row>
    <row r="151" spans="1:14" s="15" customFormat="1" ht="15.75">
      <c r="A151" s="28">
        <v>4566</v>
      </c>
      <c r="B151" s="76" t="s">
        <v>1209</v>
      </c>
      <c r="C151" s="89">
        <v>4124132563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  <c r="N151" s="16"/>
    </row>
    <row r="152" spans="1:14" s="15" customFormat="1" ht="15.75">
      <c r="A152" s="28"/>
      <c r="B152" s="36" t="s">
        <v>590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53" t="s">
        <v>1920</v>
      </c>
      <c r="N152" s="16"/>
    </row>
    <row r="153" spans="1:14" s="15" customFormat="1" ht="15.75">
      <c r="A153" s="28">
        <v>4957</v>
      </c>
      <c r="B153" s="76" t="s">
        <v>1574</v>
      </c>
      <c r="C153" s="89">
        <v>4124508036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15</v>
      </c>
      <c r="M153" s="28"/>
      <c r="N153" s="16"/>
    </row>
    <row r="154" spans="1:14" s="15" customFormat="1" ht="15.75">
      <c r="A154" s="28">
        <v>3584</v>
      </c>
      <c r="B154" s="76" t="s">
        <v>1331</v>
      </c>
      <c r="C154" s="89">
        <v>4124502234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28">
        <v>10</v>
      </c>
      <c r="M154" s="28"/>
      <c r="N154" s="16"/>
    </row>
    <row r="155" spans="1:14" s="15" customFormat="1" ht="15.75">
      <c r="A155" s="28">
        <v>5350</v>
      </c>
      <c r="B155" s="76" t="s">
        <v>1921</v>
      </c>
      <c r="C155" s="89">
        <v>4124598797</v>
      </c>
      <c r="D155" s="28"/>
      <c r="E155" s="28"/>
      <c r="F155" s="28"/>
      <c r="G155" s="28"/>
      <c r="H155" s="28"/>
      <c r="I155" s="28"/>
      <c r="J155" s="28"/>
      <c r="K155" s="28">
        <v>18</v>
      </c>
      <c r="L155" s="28">
        <v>27</v>
      </c>
      <c r="M155" s="28" t="s">
        <v>1951</v>
      </c>
      <c r="N155" s="16"/>
    </row>
    <row r="156" spans="1:14" s="15" customFormat="1" ht="15.75">
      <c r="A156" s="97"/>
      <c r="B156" s="98"/>
      <c r="C156" s="99"/>
      <c r="D156" s="97">
        <f>SUM(D116:D155)</f>
        <v>10</v>
      </c>
      <c r="E156" s="97">
        <f>SUM(E116:E155)</f>
        <v>10</v>
      </c>
      <c r="F156" s="97">
        <f>SUM(F116:F155)</f>
        <v>7</v>
      </c>
      <c r="G156" s="97"/>
      <c r="H156" s="97"/>
      <c r="I156" s="97"/>
      <c r="J156" s="97">
        <f>SUM(J116:J155)</f>
        <v>25</v>
      </c>
      <c r="K156" s="97">
        <f>SUM(K116:K155)</f>
        <v>75</v>
      </c>
      <c r="L156" s="97">
        <f>SUM(L116:L155)</f>
        <v>202</v>
      </c>
      <c r="M156" s="97" t="s">
        <v>1953</v>
      </c>
      <c r="N156" s="16"/>
    </row>
    <row r="157" spans="1:14" s="15" customFormat="1" ht="15.75">
      <c r="A157" s="28"/>
      <c r="B157" s="75" t="s">
        <v>1941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6"/>
    </row>
    <row r="158" spans="1:14" s="15" customFormat="1" ht="15.75">
      <c r="A158" s="88">
        <v>5378</v>
      </c>
      <c r="B158" s="76" t="s">
        <v>1942</v>
      </c>
      <c r="C158" s="89">
        <v>4124560155</v>
      </c>
      <c r="D158" s="28"/>
      <c r="E158" s="28"/>
      <c r="F158" s="28"/>
      <c r="G158" s="28"/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5.75">
      <c r="A159" s="28">
        <v>2020</v>
      </c>
      <c r="B159" s="76" t="s">
        <v>1943</v>
      </c>
      <c r="C159" s="89">
        <v>4124601593</v>
      </c>
      <c r="D159" s="28"/>
      <c r="E159" s="28"/>
      <c r="F159" s="28">
        <v>10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5.75">
      <c r="A160" s="28">
        <v>3691</v>
      </c>
      <c r="B160" s="76" t="s">
        <v>1186</v>
      </c>
      <c r="C160" s="89">
        <v>4124546512</v>
      </c>
      <c r="D160" s="28">
        <v>5</v>
      </c>
      <c r="E160" s="28">
        <v>5</v>
      </c>
      <c r="F160" s="28">
        <v>5</v>
      </c>
      <c r="G160" s="28">
        <v>5</v>
      </c>
      <c r="H160" s="28">
        <v>5</v>
      </c>
      <c r="I160" s="28">
        <v>5</v>
      </c>
      <c r="J160" s="28"/>
      <c r="K160" s="28"/>
      <c r="L160" s="28"/>
      <c r="M160" s="28"/>
      <c r="N160" s="16"/>
    </row>
    <row r="161" spans="1:14" s="15" customFormat="1" ht="15.75">
      <c r="A161" s="56">
        <v>1590</v>
      </c>
      <c r="B161" s="76" t="s">
        <v>992</v>
      </c>
      <c r="C161" s="89">
        <v>4124548191</v>
      </c>
      <c r="D161" s="28"/>
      <c r="E161" s="28"/>
      <c r="F161" s="28"/>
      <c r="G161" s="28"/>
      <c r="H161" s="28"/>
      <c r="I161" s="28"/>
      <c r="J161" s="28">
        <v>2</v>
      </c>
      <c r="K161" s="28"/>
      <c r="L161" s="28"/>
      <c r="M161" s="28"/>
      <c r="N161" s="16"/>
    </row>
    <row r="162" spans="1:14" s="15" customFormat="1" ht="15.75">
      <c r="A162" s="28">
        <v>1661</v>
      </c>
      <c r="B162" s="76" t="s">
        <v>347</v>
      </c>
      <c r="C162" s="89">
        <v>4124552273</v>
      </c>
      <c r="D162" s="28">
        <v>10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5.75">
      <c r="A163" s="97"/>
      <c r="B163" s="98"/>
      <c r="C163" s="99"/>
      <c r="D163" s="97"/>
      <c r="E163" s="97"/>
      <c r="F163" s="97"/>
      <c r="G163" s="97"/>
      <c r="H163" s="97"/>
      <c r="I163" s="97"/>
      <c r="J163" s="97"/>
      <c r="K163" s="97"/>
      <c r="L163" s="97"/>
      <c r="M163" s="97" t="s">
        <v>1944</v>
      </c>
      <c r="N163" s="16"/>
    </row>
    <row r="164" spans="1:14" s="15" customFormat="1" ht="15.75">
      <c r="A164" s="28"/>
      <c r="B164" s="75" t="s">
        <v>1946</v>
      </c>
      <c r="C164" s="89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16"/>
    </row>
    <row r="165" spans="1:14" s="15" customFormat="1" ht="15.75">
      <c r="A165" s="28">
        <v>1606</v>
      </c>
      <c r="B165" s="76" t="s">
        <v>159</v>
      </c>
      <c r="C165" s="89">
        <v>4124568035</v>
      </c>
      <c r="D165" s="28"/>
      <c r="E165" s="28"/>
      <c r="F165" s="28">
        <v>15</v>
      </c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>
      <c r="A166" s="28">
        <v>1644</v>
      </c>
      <c r="B166" s="76" t="s">
        <v>797</v>
      </c>
      <c r="C166" s="89">
        <v>4124566644</v>
      </c>
      <c r="D166" s="28">
        <v>7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>
      <c r="A167" s="28">
        <v>3583</v>
      </c>
      <c r="B167" s="76" t="s">
        <v>352</v>
      </c>
      <c r="C167" s="89">
        <v>4124392888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>
      <c r="A168" s="28">
        <v>1353</v>
      </c>
      <c r="B168" s="76" t="s">
        <v>1467</v>
      </c>
      <c r="C168" s="89">
        <v>4124566969</v>
      </c>
      <c r="D168" s="28"/>
      <c r="E168" s="28"/>
      <c r="F168" s="28">
        <v>10</v>
      </c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>
      <c r="A169" s="28">
        <v>1654</v>
      </c>
      <c r="B169" s="76" t="s">
        <v>1506</v>
      </c>
      <c r="C169" s="89">
        <v>4124541058</v>
      </c>
      <c r="D169" s="28"/>
      <c r="E169" s="28"/>
      <c r="F169" s="28">
        <v>10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>
      <c r="A170" s="28">
        <v>2254</v>
      </c>
      <c r="B170" s="76" t="s">
        <v>570</v>
      </c>
      <c r="C170" s="89">
        <v>4124490356</v>
      </c>
      <c r="D170" s="28"/>
      <c r="E170" s="28"/>
      <c r="F170" s="28"/>
      <c r="G170" s="28"/>
      <c r="H170" s="28"/>
      <c r="I170" s="28"/>
      <c r="J170" s="28">
        <v>3</v>
      </c>
      <c r="K170" s="28"/>
      <c r="L170" s="28"/>
      <c r="M170" s="28"/>
      <c r="N170" s="16"/>
    </row>
    <row r="171" spans="1:14" s="15" customFormat="1" ht="15.75">
      <c r="A171" s="28" t="s">
        <v>397</v>
      </c>
      <c r="B171" s="76" t="s">
        <v>1947</v>
      </c>
      <c r="C171" s="89" t="s">
        <v>1950</v>
      </c>
      <c r="D171" s="28">
        <v>50</v>
      </c>
      <c r="E171" s="28">
        <v>20</v>
      </c>
      <c r="F171" s="28"/>
      <c r="G171" s="28"/>
      <c r="H171" s="28"/>
      <c r="I171" s="28"/>
      <c r="J171" s="28"/>
      <c r="K171" s="28"/>
      <c r="L171" s="28"/>
      <c r="M171" s="28" t="s">
        <v>1948</v>
      </c>
      <c r="N171" s="16"/>
    </row>
    <row r="172" spans="1:14" s="15" customFormat="1" ht="15.75">
      <c r="A172" s="97"/>
      <c r="B172" s="116"/>
      <c r="C172" s="99"/>
      <c r="D172" s="97"/>
      <c r="E172" s="97"/>
      <c r="F172" s="97"/>
      <c r="G172" s="97"/>
      <c r="H172" s="97"/>
      <c r="I172" s="97"/>
      <c r="J172" s="97"/>
      <c r="K172" s="97"/>
      <c r="L172" s="97"/>
      <c r="M172" s="108" t="s">
        <v>1949</v>
      </c>
      <c r="N172" s="16"/>
    </row>
    <row r="173" spans="1:14" ht="15.75">
      <c r="A173" s="17"/>
      <c r="B173" s="81"/>
      <c r="C173" s="82"/>
      <c r="D173" s="17"/>
      <c r="E173" s="17"/>
      <c r="F173" s="17"/>
      <c r="G173" s="17"/>
      <c r="H173" s="17"/>
      <c r="I173" s="17"/>
      <c r="J173" s="17"/>
      <c r="K173" s="17"/>
      <c r="L173" s="17"/>
      <c r="M173" s="42" t="s">
        <v>409</v>
      </c>
    </row>
    <row r="174" spans="1:14" ht="15.75">
      <c r="A174" s="42"/>
      <c r="B174" s="83"/>
      <c r="C174" s="84"/>
      <c r="D174" s="42"/>
      <c r="E174" s="42"/>
      <c r="F174" s="42"/>
      <c r="G174" s="42"/>
      <c r="H174" s="42"/>
      <c r="I174" s="42"/>
      <c r="J174" s="42"/>
      <c r="K174" s="42"/>
      <c r="L174" s="42"/>
      <c r="M174" s="85"/>
    </row>
    <row r="175" spans="1:14" ht="15.75">
      <c r="A175" s="90"/>
      <c r="B175" s="12" t="s">
        <v>18</v>
      </c>
      <c r="C175" s="85"/>
      <c r="D175" s="85">
        <f t="shared" ref="D175:L175" si="0">SUM(D5:D174)</f>
        <v>122</v>
      </c>
      <c r="E175" s="85">
        <f t="shared" si="0"/>
        <v>73</v>
      </c>
      <c r="F175" s="85">
        <f t="shared" si="0"/>
        <v>74</v>
      </c>
      <c r="G175" s="85">
        <f t="shared" si="0"/>
        <v>5</v>
      </c>
      <c r="H175" s="85">
        <f t="shared" si="0"/>
        <v>5</v>
      </c>
      <c r="I175" s="85">
        <f t="shared" si="0"/>
        <v>8</v>
      </c>
      <c r="J175" s="85">
        <f t="shared" si="0"/>
        <v>821</v>
      </c>
      <c r="K175" s="85">
        <f t="shared" si="0"/>
        <v>150</v>
      </c>
      <c r="L175" s="85">
        <f t="shared" si="0"/>
        <v>417</v>
      </c>
    </row>
  </sheetData>
  <mergeCells count="1">
    <mergeCell ref="A1:M1"/>
  </mergeCells>
  <conditionalFormatting sqref="C2:C3">
    <cfRule type="duplicateValues" dxfId="652" priority="112"/>
    <cfRule type="duplicateValues" dxfId="651" priority="113"/>
    <cfRule type="duplicateValues" dxfId="650" priority="114"/>
  </conditionalFormatting>
  <conditionalFormatting sqref="C2:C4">
    <cfRule type="duplicateValues" dxfId="649" priority="10977"/>
    <cfRule type="duplicateValues" dxfId="648" priority="10982"/>
    <cfRule type="duplicateValues" dxfId="647" priority="10983"/>
    <cfRule type="duplicateValues" dxfId="646" priority="10986"/>
    <cfRule type="duplicateValues" dxfId="645" priority="10990"/>
    <cfRule type="duplicateValues" dxfId="644" priority="10992"/>
  </conditionalFormatting>
  <conditionalFormatting sqref="C3">
    <cfRule type="duplicateValues" dxfId="643" priority="109"/>
    <cfRule type="duplicateValues" dxfId="642" priority="110"/>
    <cfRule type="duplicateValues" dxfId="641" priority="111"/>
  </conditionalFormatting>
  <conditionalFormatting sqref="C4">
    <cfRule type="duplicateValues" dxfId="640" priority="10987"/>
    <cfRule type="duplicateValues" dxfId="639" priority="10988"/>
    <cfRule type="duplicateValues" dxfId="638" priority="10989"/>
  </conditionalFormatting>
  <conditionalFormatting sqref="C19">
    <cfRule type="duplicateValues" dxfId="637" priority="60"/>
  </conditionalFormatting>
  <conditionalFormatting sqref="C20">
    <cfRule type="duplicateValues" dxfId="636" priority="77"/>
    <cfRule type="duplicateValues" dxfId="635" priority="78"/>
    <cfRule type="duplicateValues" dxfId="634" priority="79"/>
    <cfRule type="duplicateValues" dxfId="633" priority="80"/>
    <cfRule type="duplicateValues" dxfId="632" priority="81"/>
  </conditionalFormatting>
  <conditionalFormatting sqref="C59">
    <cfRule type="duplicateValues" dxfId="631" priority="7"/>
  </conditionalFormatting>
  <conditionalFormatting sqref="C67">
    <cfRule type="duplicateValues" dxfId="630" priority="50"/>
  </conditionalFormatting>
  <conditionalFormatting sqref="C68:C69">
    <cfRule type="duplicateValues" dxfId="629" priority="51"/>
    <cfRule type="duplicateValues" dxfId="628" priority="52"/>
    <cfRule type="duplicateValues" dxfId="627" priority="53"/>
    <cfRule type="duplicateValues" dxfId="626" priority="54"/>
    <cfRule type="duplicateValues" dxfId="625" priority="55"/>
  </conditionalFormatting>
  <conditionalFormatting sqref="C70:C71 C24:C58 C60:C66">
    <cfRule type="duplicateValues" dxfId="624" priority="56"/>
  </conditionalFormatting>
  <conditionalFormatting sqref="C70:C71">
    <cfRule type="duplicateValues" dxfId="623" priority="57"/>
    <cfRule type="duplicateValues" dxfId="622" priority="58"/>
    <cfRule type="duplicateValues" dxfId="621" priority="59"/>
  </conditionalFormatting>
  <conditionalFormatting sqref="C72 C21:C23 C5:C18">
    <cfRule type="duplicateValues" dxfId="620" priority="128"/>
  </conditionalFormatting>
  <conditionalFormatting sqref="C73">
    <cfRule type="duplicateValues" dxfId="619" priority="104"/>
  </conditionalFormatting>
  <conditionalFormatting sqref="C74">
    <cfRule type="duplicateValues" dxfId="618" priority="82"/>
    <cfRule type="duplicateValues" dxfId="617" priority="83"/>
    <cfRule type="duplicateValues" dxfId="616" priority="84"/>
    <cfRule type="duplicateValues" dxfId="615" priority="85"/>
    <cfRule type="duplicateValues" dxfId="614" priority="86"/>
  </conditionalFormatting>
  <conditionalFormatting sqref="C75:C78 C21:C23 C72:C73 C2:C18">
    <cfRule type="duplicateValues" dxfId="613" priority="123"/>
  </conditionalFormatting>
  <conditionalFormatting sqref="C75:C78">
    <cfRule type="duplicateValues" dxfId="612" priority="103"/>
  </conditionalFormatting>
  <conditionalFormatting sqref="C75:C129 C21:C23 C72:C73 C2:C18 C153:C172 C146:C151">
    <cfRule type="duplicateValues" dxfId="611" priority="11061"/>
  </conditionalFormatting>
  <conditionalFormatting sqref="C79">
    <cfRule type="duplicateValues" dxfId="610" priority="102"/>
  </conditionalFormatting>
  <conditionalFormatting sqref="C80:C129 C153:C172 C146:C151">
    <cfRule type="duplicateValues" dxfId="609" priority="11058"/>
  </conditionalFormatting>
  <conditionalFormatting sqref="C130:C145">
    <cfRule type="duplicateValues" dxfId="608" priority="11051"/>
  </conditionalFormatting>
  <conditionalFormatting sqref="C152">
    <cfRule type="duplicateValues" dxfId="607" priority="4"/>
    <cfRule type="duplicateValues" dxfId="606" priority="5"/>
    <cfRule type="duplicateValues" dxfId="605" priority="6"/>
  </conditionalFormatting>
  <conditionalFormatting sqref="C173">
    <cfRule type="duplicateValues" dxfId="604" priority="132"/>
  </conditionalFormatting>
  <conditionalFormatting sqref="C174">
    <cfRule type="duplicateValues" dxfId="603" priority="131"/>
  </conditionalFormatting>
  <conditionalFormatting sqref="C175">
    <cfRule type="duplicateValues" dxfId="602" priority="99"/>
    <cfRule type="duplicateValues" dxfId="601" priority="100"/>
    <cfRule type="duplicateValues" dxfId="600" priority="101"/>
    <cfRule type="duplicateValues" dxfId="599" priority="117"/>
    <cfRule type="duplicateValues" dxfId="598" priority="118"/>
    <cfRule type="duplicateValues" dxfId="597" priority="119"/>
  </conditionalFormatting>
  <conditionalFormatting sqref="C176:C65536 C75:C129 C21:C23 C72:C73 C2:C18 C153:C172 C146:C151">
    <cfRule type="duplicateValues" dxfId="596" priority="139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pane xSplit="3" ySplit="4" topLeftCell="D118" activePane="bottomRight" state="frozen"/>
      <selection activeCell="O333" sqref="O333"/>
      <selection pane="topRight" activeCell="O333" sqref="O333"/>
      <selection pane="bottomLeft" activeCell="O333" sqref="O333"/>
      <selection pane="bottomRight" activeCell="U130" sqref="U130"/>
    </sheetView>
  </sheetViews>
  <sheetFormatPr defaultRowHeight="1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>
      <c r="A1" s="804" t="s">
        <v>0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>
      <c r="A142" s="28">
        <v>2773</v>
      </c>
      <c r="B142" s="76" t="s">
        <v>1825</v>
      </c>
      <c r="C142" s="89"/>
      <c r="D142" s="28"/>
      <c r="E142" s="28"/>
      <c r="F142" s="28"/>
      <c r="G142" s="28"/>
      <c r="H142" s="28"/>
      <c r="I142" s="28"/>
      <c r="J142" s="34">
        <v>5</v>
      </c>
      <c r="K142" s="28"/>
      <c r="L142" s="28"/>
      <c r="M142" s="96">
        <v>37</v>
      </c>
      <c r="N142" s="16"/>
      <c r="O142" s="23"/>
    </row>
    <row r="143" spans="1:15" s="15" customFormat="1" ht="15.7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ht="15.75">
      <c r="A144" s="17"/>
      <c r="B144" s="81"/>
      <c r="C144" s="82"/>
      <c r="D144" s="17"/>
      <c r="E144" s="17"/>
      <c r="F144" s="17"/>
      <c r="G144" s="17"/>
      <c r="H144" s="17"/>
      <c r="I144" s="17"/>
      <c r="J144" s="17"/>
      <c r="K144" s="17"/>
      <c r="L144" s="17"/>
      <c r="M144" s="42" t="s">
        <v>409</v>
      </c>
    </row>
    <row r="145" spans="1:15" ht="15.75">
      <c r="A145" s="42"/>
      <c r="B145" s="83"/>
      <c r="C145" s="84"/>
      <c r="D145" s="42"/>
      <c r="E145" s="42"/>
      <c r="F145" s="42"/>
      <c r="G145" s="42"/>
      <c r="H145" s="42"/>
      <c r="I145" s="42"/>
      <c r="J145" s="42"/>
      <c r="K145" s="42"/>
      <c r="L145" s="42"/>
      <c r="M145" s="85"/>
    </row>
    <row r="146" spans="1:15" s="86" customFormat="1" ht="15.75">
      <c r="A146" s="90"/>
      <c r="B146" s="12" t="s">
        <v>18</v>
      </c>
      <c r="C146" s="85"/>
      <c r="D146" s="85">
        <f t="shared" ref="D146:L146" si="0">SUM(D6:D145)</f>
        <v>58</v>
      </c>
      <c r="E146" s="85">
        <f t="shared" si="0"/>
        <v>23</v>
      </c>
      <c r="F146" s="85">
        <f t="shared" si="0"/>
        <v>63</v>
      </c>
      <c r="G146" s="85">
        <f t="shared" si="0"/>
        <v>7</v>
      </c>
      <c r="H146" s="85">
        <f t="shared" si="0"/>
        <v>8</v>
      </c>
      <c r="I146" s="85">
        <f t="shared" si="0"/>
        <v>33</v>
      </c>
      <c r="J146" s="85">
        <f t="shared" si="0"/>
        <v>494</v>
      </c>
      <c r="K146" s="85">
        <f t="shared" si="0"/>
        <v>24</v>
      </c>
      <c r="L146" s="85">
        <f t="shared" si="0"/>
        <v>95</v>
      </c>
      <c r="N146"/>
      <c r="O146"/>
    </row>
  </sheetData>
  <mergeCells count="1">
    <mergeCell ref="A1:M1"/>
  </mergeCells>
  <conditionalFormatting sqref="C2:C3">
    <cfRule type="duplicateValues" dxfId="595" priority="105"/>
    <cfRule type="duplicateValues" dxfId="594" priority="106"/>
    <cfRule type="duplicateValues" dxfId="593" priority="107"/>
  </conditionalFormatting>
  <conditionalFormatting sqref="C2:C8">
    <cfRule type="duplicateValues" dxfId="592" priority="113"/>
    <cfRule type="duplicateValues" dxfId="591" priority="130"/>
  </conditionalFormatting>
  <conditionalFormatting sqref="C3">
    <cfRule type="duplicateValues" dxfId="590" priority="102"/>
    <cfRule type="duplicateValues" dxfId="589" priority="103"/>
    <cfRule type="duplicateValues" dxfId="588" priority="104"/>
  </conditionalFormatting>
  <conditionalFormatting sqref="C9">
    <cfRule type="duplicateValues" dxfId="587" priority="83"/>
    <cfRule type="duplicateValues" dxfId="586" priority="84"/>
    <cfRule type="duplicateValues" dxfId="585" priority="85"/>
    <cfRule type="duplicateValues" dxfId="584" priority="86"/>
    <cfRule type="duplicateValues" dxfId="583" priority="87"/>
    <cfRule type="duplicateValues" dxfId="582" priority="88"/>
    <cfRule type="duplicateValues" dxfId="581" priority="89"/>
    <cfRule type="duplicateValues" dxfId="580" priority="90"/>
    <cfRule type="duplicateValues" dxfId="579" priority="91"/>
  </conditionalFormatting>
  <conditionalFormatting sqref="C16">
    <cfRule type="duplicateValues" dxfId="578" priority="1"/>
    <cfRule type="duplicateValues" dxfId="577" priority="2"/>
    <cfRule type="duplicateValues" dxfId="576" priority="3"/>
  </conditionalFormatting>
  <conditionalFormatting sqref="C17:C21 C2:C8 C10:C15">
    <cfRule type="duplicateValues" dxfId="575" priority="129"/>
  </conditionalFormatting>
  <conditionalFormatting sqref="C17:C21 C4:C8 C10:C15">
    <cfRule type="duplicateValues" dxfId="574" priority="126"/>
    <cfRule type="duplicateValues" dxfId="573" priority="127"/>
    <cfRule type="duplicateValues" dxfId="572" priority="128"/>
  </conditionalFormatting>
  <conditionalFormatting sqref="C22:C43">
    <cfRule type="duplicateValues" dxfId="571" priority="136"/>
  </conditionalFormatting>
  <conditionalFormatting sqref="C63:C64">
    <cfRule type="duplicateValues" dxfId="570" priority="63"/>
  </conditionalFormatting>
  <conditionalFormatting sqref="C65 C2:C8 C10:C15 C17:C62">
    <cfRule type="duplicateValues" dxfId="569" priority="131"/>
  </conditionalFormatting>
  <conditionalFormatting sqref="C65 C44:C62">
    <cfRule type="duplicateValues" dxfId="568" priority="120"/>
  </conditionalFormatting>
  <conditionalFormatting sqref="C72">
    <cfRule type="duplicateValues" dxfId="567" priority="115"/>
  </conditionalFormatting>
  <conditionalFormatting sqref="C73:C99 C2:C8 C10:C15 C65:C71 C102:C121 C17:C62">
    <cfRule type="duplicateValues" dxfId="566" priority="119"/>
  </conditionalFormatting>
  <conditionalFormatting sqref="C73:C99 C2:C8 C10:C15 C65:C71 C102:C133 C17:C62">
    <cfRule type="duplicateValues" dxfId="565" priority="123"/>
  </conditionalFormatting>
  <conditionalFormatting sqref="C73:C99 C2:C8 C10:C15 C65:C71 C102:C143 C17:C62">
    <cfRule type="duplicateValues" dxfId="564" priority="10963"/>
    <cfRule type="duplicateValues" dxfId="563" priority="10976"/>
  </conditionalFormatting>
  <conditionalFormatting sqref="C74">
    <cfRule type="duplicateValues" dxfId="562" priority="101"/>
  </conditionalFormatting>
  <conditionalFormatting sqref="C75:C83">
    <cfRule type="duplicateValues" dxfId="561" priority="108"/>
  </conditionalFormatting>
  <conditionalFormatting sqref="C84">
    <cfRule type="duplicateValues" dxfId="560" priority="100"/>
  </conditionalFormatting>
  <conditionalFormatting sqref="C88:C89">
    <cfRule type="duplicateValues" dxfId="559" priority="80"/>
    <cfRule type="duplicateValues" dxfId="558" priority="81"/>
    <cfRule type="duplicateValues" dxfId="557" priority="82"/>
  </conditionalFormatting>
  <conditionalFormatting sqref="C92:C99 C66:C71 C73 C102">
    <cfRule type="duplicateValues" dxfId="556" priority="117"/>
  </conditionalFormatting>
  <conditionalFormatting sqref="C92:C99 C73:C83 C2:C8 C10:C15 C65:C71 C102 C17:C62">
    <cfRule type="duplicateValues" dxfId="555" priority="118"/>
  </conditionalFormatting>
  <conditionalFormatting sqref="C100:C101">
    <cfRule type="duplicateValues" dxfId="554" priority="57"/>
    <cfRule type="duplicateValues" dxfId="553" priority="58"/>
    <cfRule type="duplicateValues" dxfId="552" priority="59"/>
    <cfRule type="duplicateValues" dxfId="551" priority="60"/>
    <cfRule type="duplicateValues" dxfId="550" priority="61"/>
    <cfRule type="duplicateValues" dxfId="549" priority="62"/>
  </conditionalFormatting>
  <conditionalFormatting sqref="C101">
    <cfRule type="duplicateValues" dxfId="548" priority="54"/>
    <cfRule type="duplicateValues" dxfId="547" priority="55"/>
    <cfRule type="duplicateValues" dxfId="546" priority="56"/>
  </conditionalFormatting>
  <conditionalFormatting sqref="C103 C85:C91">
    <cfRule type="duplicateValues" dxfId="545" priority="114"/>
  </conditionalFormatting>
  <conditionalFormatting sqref="C104">
    <cfRule type="duplicateValues" dxfId="544" priority="99"/>
  </conditionalFormatting>
  <conditionalFormatting sqref="C105:C121">
    <cfRule type="duplicateValues" dxfId="543" priority="109"/>
  </conditionalFormatting>
  <conditionalFormatting sqref="C122">
    <cfRule type="duplicateValues" dxfId="542" priority="98"/>
  </conditionalFormatting>
  <conditionalFormatting sqref="C123:C133">
    <cfRule type="duplicateValues" dxfId="541" priority="122"/>
  </conditionalFormatting>
  <conditionalFormatting sqref="C134:C143">
    <cfRule type="duplicateValues" dxfId="540" priority="10969"/>
  </conditionalFormatting>
  <conditionalFormatting sqref="C144">
    <cfRule type="duplicateValues" dxfId="539" priority="125"/>
  </conditionalFormatting>
  <conditionalFormatting sqref="C145">
    <cfRule type="duplicateValues" dxfId="538" priority="124"/>
  </conditionalFormatting>
  <conditionalFormatting sqref="C146">
    <cfRule type="duplicateValues" dxfId="537" priority="92"/>
    <cfRule type="duplicateValues" dxfId="536" priority="93"/>
    <cfRule type="duplicateValues" dxfId="535" priority="94"/>
    <cfRule type="duplicateValues" dxfId="534" priority="110"/>
    <cfRule type="duplicateValues" dxfId="533" priority="111"/>
    <cfRule type="duplicateValues" dxfId="532" priority="112"/>
  </conditionalFormatting>
  <conditionalFormatting sqref="C147:C65536 C2:C8 C10:C15 C73:C99 C65:C71 C102:C143 C17:C62">
    <cfRule type="duplicateValues" dxfId="531" priority="132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workbookViewId="0">
      <pane xSplit="3" ySplit="4" topLeftCell="D295" activePane="bottomRight" state="frozen"/>
      <selection activeCell="O333" sqref="O333"/>
      <selection pane="topRight" activeCell="O333" sqref="O333"/>
      <selection pane="bottomLeft" activeCell="O333" sqref="O333"/>
      <selection pane="bottomRight" activeCell="M348" sqref="M348"/>
    </sheetView>
  </sheetViews>
  <sheetFormatPr defaultRowHeight="1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.7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>
      <c r="A59" s="28" t="s">
        <v>1518</v>
      </c>
      <c r="B59" s="76" t="s">
        <v>1517</v>
      </c>
      <c r="C59" s="89" t="s">
        <v>1516</v>
      </c>
      <c r="D59" s="28"/>
      <c r="E59" s="28"/>
      <c r="F59" s="71">
        <v>5</v>
      </c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1852</v>
      </c>
      <c r="N60" s="16"/>
    </row>
    <row r="61" spans="1:14" s="15" customFormat="1" ht="17.25" customHeight="1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1851</v>
      </c>
      <c r="N71" s="16"/>
    </row>
    <row r="72" spans="1:14" s="15" customFormat="1" ht="17.25" customHeight="1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>
      <c r="A227" s="56">
        <v>3755</v>
      </c>
      <c r="B227" s="18" t="s">
        <v>1634</v>
      </c>
      <c r="C227" s="89">
        <v>4124148890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>
      <c r="A245" s="28">
        <v>4109</v>
      </c>
      <c r="B245" s="76" t="s">
        <v>1646</v>
      </c>
      <c r="C245" s="89"/>
      <c r="D245" s="28"/>
      <c r="E245" s="28"/>
      <c r="F245" s="28"/>
      <c r="G245" s="28"/>
      <c r="H245" s="28"/>
      <c r="I245" s="28"/>
      <c r="J245" s="28">
        <v>5</v>
      </c>
      <c r="K245" s="28"/>
      <c r="L245" s="28"/>
      <c r="M245" s="28"/>
    </row>
    <row r="246" spans="1:13" ht="15.75">
      <c r="A246" s="28">
        <v>5422</v>
      </c>
      <c r="B246" s="76" t="s">
        <v>1645</v>
      </c>
      <c r="C246" s="89">
        <v>4123915891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</row>
    <row r="247" spans="1:13" ht="15.75">
      <c r="A247" s="28">
        <v>4364</v>
      </c>
      <c r="B247" s="76" t="s">
        <v>1647</v>
      </c>
      <c r="C247" s="89">
        <v>4124042200</v>
      </c>
      <c r="D247" s="28"/>
      <c r="E247" s="28"/>
      <c r="F247" s="28"/>
      <c r="G247" s="28"/>
      <c r="H247" s="28"/>
      <c r="I247" s="28"/>
      <c r="J247" s="28"/>
      <c r="K247" s="28"/>
      <c r="L247" s="28">
        <v>1</v>
      </c>
      <c r="M247" s="88" t="s">
        <v>1720</v>
      </c>
    </row>
    <row r="248" spans="1:13" ht="15.75">
      <c r="A248" s="96">
        <v>1663</v>
      </c>
      <c r="B248" s="76" t="s">
        <v>1155</v>
      </c>
      <c r="C248" s="89">
        <v>4124040083</v>
      </c>
      <c r="D248" s="28">
        <v>10</v>
      </c>
      <c r="E248" s="28">
        <v>10</v>
      </c>
      <c r="F248" s="28"/>
      <c r="G248" s="28">
        <v>5</v>
      </c>
      <c r="H248" s="28"/>
      <c r="I248" s="28">
        <v>5</v>
      </c>
      <c r="J248" s="28"/>
      <c r="K248" s="28"/>
      <c r="L248" s="28"/>
      <c r="M248" s="28"/>
    </row>
    <row r="249" spans="1:13" ht="15.75">
      <c r="A249" s="28">
        <v>2390</v>
      </c>
      <c r="B249" s="76" t="s">
        <v>1652</v>
      </c>
      <c r="C249" s="89">
        <v>4124073700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>
      <c r="A250" s="28">
        <v>1653</v>
      </c>
      <c r="B250" s="76" t="s">
        <v>203</v>
      </c>
      <c r="C250" s="89">
        <v>4124081107</v>
      </c>
      <c r="D250" s="28"/>
      <c r="E250" s="28"/>
      <c r="F250" s="28"/>
      <c r="G250" s="28"/>
      <c r="H250" s="28"/>
      <c r="I250" s="28"/>
      <c r="J250" s="28"/>
      <c r="K250" s="28"/>
      <c r="L250" s="28">
        <v>5</v>
      </c>
      <c r="M250" s="28"/>
    </row>
    <row r="251" spans="1:13" ht="15.75">
      <c r="A251" s="28">
        <v>1531</v>
      </c>
      <c r="B251" s="76" t="s">
        <v>71</v>
      </c>
      <c r="C251" s="89">
        <v>4124082216</v>
      </c>
      <c r="D251" s="28"/>
      <c r="E251" s="28">
        <v>10</v>
      </c>
      <c r="F251" s="28"/>
      <c r="G251" s="28"/>
      <c r="H251" s="28"/>
      <c r="I251" s="28"/>
      <c r="J251" s="28">
        <v>10</v>
      </c>
      <c r="K251" s="28"/>
      <c r="L251" s="28"/>
      <c r="M251" s="28"/>
    </row>
    <row r="252" spans="1:13" ht="15.75">
      <c r="A252" s="28">
        <v>1553</v>
      </c>
      <c r="B252" s="76" t="s">
        <v>1653</v>
      </c>
      <c r="C252" s="89">
        <v>4124078568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</row>
    <row r="253" spans="1:13" ht="15.75">
      <c r="A253" s="28">
        <v>2017</v>
      </c>
      <c r="B253" s="76" t="s">
        <v>1204</v>
      </c>
      <c r="C253" s="89">
        <v>4124040598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28"/>
    </row>
    <row r="254" spans="1:13" ht="15.75">
      <c r="A254" s="28">
        <v>1532</v>
      </c>
      <c r="B254" s="76" t="s">
        <v>544</v>
      </c>
      <c r="C254" s="89">
        <v>4124062460</v>
      </c>
      <c r="D254" s="28">
        <v>20</v>
      </c>
      <c r="E254" s="28"/>
      <c r="F254" s="28"/>
      <c r="G254" s="28"/>
      <c r="H254" s="28"/>
      <c r="I254" s="28"/>
      <c r="J254" s="28">
        <v>10</v>
      </c>
      <c r="K254" s="28"/>
      <c r="L254" s="28"/>
      <c r="M254" s="28"/>
    </row>
    <row r="255" spans="1:13" ht="15.75">
      <c r="A255" s="28">
        <v>1532</v>
      </c>
      <c r="B255" s="76" t="s">
        <v>544</v>
      </c>
      <c r="C255" s="89">
        <v>4124062507</v>
      </c>
      <c r="D255" s="28"/>
      <c r="E255" s="28"/>
      <c r="F255" s="28"/>
      <c r="G255" s="28"/>
      <c r="H255" s="28"/>
      <c r="I255" s="28"/>
      <c r="J255" s="28"/>
      <c r="K255" s="28"/>
      <c r="L255" s="28">
        <v>10</v>
      </c>
      <c r="M255" s="96" t="s">
        <v>1654</v>
      </c>
    </row>
    <row r="256" spans="1:13" ht="15.75">
      <c r="A256" s="71">
        <v>4924</v>
      </c>
      <c r="B256" s="103" t="s">
        <v>1133</v>
      </c>
      <c r="C256" s="104" t="s">
        <v>1655</v>
      </c>
      <c r="D256" s="71"/>
      <c r="E256" s="71"/>
      <c r="F256" s="71"/>
      <c r="G256" s="71"/>
      <c r="H256" s="71"/>
      <c r="I256" s="71"/>
      <c r="J256" s="71"/>
      <c r="K256" s="71">
        <v>1</v>
      </c>
      <c r="L256" s="71"/>
      <c r="M256" s="71" t="s">
        <v>1656</v>
      </c>
    </row>
    <row r="257" spans="1:13" ht="15.75">
      <c r="A257" s="97"/>
      <c r="B257" s="98"/>
      <c r="C257" s="99"/>
      <c r="D257" s="97"/>
      <c r="E257" s="97"/>
      <c r="F257" s="97"/>
      <c r="G257" s="97"/>
      <c r="H257" s="97"/>
      <c r="I257" s="97"/>
      <c r="J257" s="97"/>
      <c r="K257" s="97"/>
      <c r="L257" s="97"/>
      <c r="M257" s="97" t="s">
        <v>1721</v>
      </c>
    </row>
    <row r="258" spans="1:13" ht="15.75">
      <c r="A258" s="28"/>
      <c r="B258" s="100" t="s">
        <v>1650</v>
      </c>
      <c r="C258" s="89"/>
      <c r="D258" s="28"/>
      <c r="E258" s="28"/>
      <c r="F258" s="28"/>
      <c r="G258" s="28"/>
      <c r="H258" s="28"/>
      <c r="I258" s="28"/>
      <c r="J258" s="28"/>
      <c r="K258" s="28"/>
      <c r="L258" s="28"/>
      <c r="M258" s="28"/>
    </row>
    <row r="259" spans="1:13" ht="15.75">
      <c r="A259" s="56">
        <v>5284</v>
      </c>
      <c r="B259" s="76" t="s">
        <v>1137</v>
      </c>
      <c r="C259" s="89">
        <v>4124078005</v>
      </c>
      <c r="D259" s="28"/>
      <c r="E259" s="28"/>
      <c r="F259" s="28"/>
      <c r="G259" s="28"/>
      <c r="H259" s="28"/>
      <c r="I259" s="28"/>
      <c r="J259" s="28"/>
      <c r="K259" s="28"/>
      <c r="L259" s="28">
        <v>10</v>
      </c>
      <c r="M259" s="28"/>
    </row>
    <row r="260" spans="1:13" ht="15.75">
      <c r="A260" s="28">
        <v>4287</v>
      </c>
      <c r="B260" s="76" t="s">
        <v>220</v>
      </c>
      <c r="C260" s="89">
        <v>4123994649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>
      <c r="A261" s="28">
        <v>5272</v>
      </c>
      <c r="B261" s="76" t="s">
        <v>1667</v>
      </c>
      <c r="C261" s="89">
        <v>4123969447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>
      <c r="A262" s="28">
        <v>4417</v>
      </c>
      <c r="B262" s="76" t="s">
        <v>845</v>
      </c>
      <c r="C262" s="89">
        <v>4123874936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</row>
    <row r="263" spans="1:13" ht="15.75">
      <c r="A263" s="28">
        <v>5313</v>
      </c>
      <c r="B263" s="76" t="s">
        <v>1135</v>
      </c>
      <c r="C263" s="89">
        <v>4123996406</v>
      </c>
      <c r="D263" s="28"/>
      <c r="E263" s="28"/>
      <c r="F263" s="28"/>
      <c r="G263" s="28"/>
      <c r="H263" s="28"/>
      <c r="I263" s="28"/>
      <c r="J263" s="28">
        <v>2</v>
      </c>
      <c r="K263" s="28"/>
      <c r="L263" s="28"/>
      <c r="M263" s="28"/>
    </row>
    <row r="264" spans="1:13" ht="15.75">
      <c r="A264" s="28">
        <v>5572</v>
      </c>
      <c r="B264" s="76" t="s">
        <v>1668</v>
      </c>
      <c r="C264" s="89">
        <v>4124041613</v>
      </c>
      <c r="D264" s="28"/>
      <c r="E264" s="28"/>
      <c r="F264" s="28"/>
      <c r="G264" s="28"/>
      <c r="H264" s="28"/>
      <c r="I264" s="28"/>
      <c r="J264" s="28">
        <v>5</v>
      </c>
      <c r="K264" s="28"/>
      <c r="L264" s="28"/>
      <c r="M264" s="28"/>
    </row>
    <row r="265" spans="1:13" ht="15.75">
      <c r="A265" s="28">
        <v>4277</v>
      </c>
      <c r="B265" s="76" t="s">
        <v>1669</v>
      </c>
      <c r="C265" s="89">
        <v>4124043359</v>
      </c>
      <c r="D265" s="28"/>
      <c r="E265" s="28"/>
      <c r="F265" s="28"/>
      <c r="G265" s="28"/>
      <c r="H265" s="28"/>
      <c r="I265" s="28"/>
      <c r="J265" s="28">
        <v>10</v>
      </c>
      <c r="K265" s="28"/>
      <c r="L265" s="28"/>
      <c r="M265" s="28"/>
    </row>
    <row r="266" spans="1:13" ht="15.75">
      <c r="A266" s="28">
        <v>3131</v>
      </c>
      <c r="B266" s="76" t="s">
        <v>1670</v>
      </c>
      <c r="C266" s="89">
        <v>4123992675</v>
      </c>
      <c r="D266" s="28"/>
      <c r="E266" s="28"/>
      <c r="F266" s="28"/>
      <c r="G266" s="28"/>
      <c r="H266" s="28"/>
      <c r="I266" s="28"/>
      <c r="J266" s="28">
        <v>3</v>
      </c>
      <c r="K266" s="28"/>
      <c r="L266" s="28"/>
      <c r="M266" s="28"/>
    </row>
    <row r="267" spans="1:13" ht="15.75">
      <c r="A267" s="28">
        <v>3290</v>
      </c>
      <c r="B267" s="76" t="s">
        <v>235</v>
      </c>
      <c r="C267" s="89">
        <v>4124075371</v>
      </c>
      <c r="D267" s="28"/>
      <c r="E267" s="28"/>
      <c r="F267" s="28"/>
      <c r="G267" s="28">
        <v>3</v>
      </c>
      <c r="H267" s="28">
        <v>3</v>
      </c>
      <c r="I267" s="28">
        <v>3</v>
      </c>
      <c r="J267" s="28">
        <v>3</v>
      </c>
      <c r="K267" s="28"/>
      <c r="L267" s="28"/>
      <c r="M267" s="28"/>
    </row>
    <row r="268" spans="1:13" ht="15.75">
      <c r="A268" s="28">
        <v>5177</v>
      </c>
      <c r="B268" s="76" t="s">
        <v>1671</v>
      </c>
      <c r="C268" s="89">
        <v>4124077898</v>
      </c>
      <c r="D268" s="28"/>
      <c r="E268" s="28"/>
      <c r="F268" s="28"/>
      <c r="G268" s="28"/>
      <c r="H268" s="28"/>
      <c r="I268" s="28"/>
      <c r="J268" s="28">
        <v>5</v>
      </c>
      <c r="K268" s="28"/>
      <c r="L268" s="28"/>
      <c r="M268" s="28"/>
    </row>
    <row r="269" spans="1:13" ht="15.75">
      <c r="A269" s="28">
        <v>4968</v>
      </c>
      <c r="B269" s="76" t="s">
        <v>843</v>
      </c>
      <c r="C269" s="89">
        <v>4124077771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56" t="s">
        <v>1672</v>
      </c>
    </row>
    <row r="270" spans="1:13" ht="15.75">
      <c r="A270" s="88">
        <v>2558</v>
      </c>
      <c r="B270" s="76" t="s">
        <v>36</v>
      </c>
      <c r="C270" s="89">
        <v>4124074526</v>
      </c>
      <c r="D270" s="28"/>
      <c r="E270" s="28"/>
      <c r="F270" s="28"/>
      <c r="G270" s="28"/>
      <c r="H270" s="28"/>
      <c r="I270" s="28"/>
      <c r="J270" s="28">
        <v>3</v>
      </c>
      <c r="K270" s="28"/>
      <c r="L270" s="28"/>
      <c r="M270" s="28"/>
    </row>
    <row r="271" spans="1:13" ht="15.75">
      <c r="A271" s="28">
        <v>2558</v>
      </c>
      <c r="B271" s="76" t="s">
        <v>36</v>
      </c>
      <c r="C271" s="89">
        <v>4124074527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>
      <c r="A272" s="28">
        <v>2827</v>
      </c>
      <c r="B272" s="76" t="s">
        <v>1673</v>
      </c>
      <c r="C272" s="89">
        <v>4124074860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>
      <c r="A273" s="28">
        <v>4503</v>
      </c>
      <c r="B273" s="76" t="s">
        <v>1674</v>
      </c>
      <c r="C273" s="89">
        <v>4124077260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>
      <c r="A274" s="28">
        <v>4914</v>
      </c>
      <c r="B274" s="76" t="s">
        <v>1675</v>
      </c>
      <c r="C274" s="89">
        <v>4124077641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>
      <c r="A275" s="28">
        <v>5488</v>
      </c>
      <c r="B275" s="76" t="s">
        <v>655</v>
      </c>
      <c r="C275" s="89">
        <v>4124078402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>
      <c r="A276" s="28">
        <v>5488</v>
      </c>
      <c r="B276" s="76" t="s">
        <v>655</v>
      </c>
      <c r="C276" s="89">
        <v>4124078341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>
      <c r="A277" s="28">
        <v>2924</v>
      </c>
      <c r="B277" s="76" t="s">
        <v>652</v>
      </c>
      <c r="C277" s="89">
        <v>4124074931</v>
      </c>
      <c r="D277" s="28"/>
      <c r="E277" s="28"/>
      <c r="F277" s="28"/>
      <c r="G277" s="28"/>
      <c r="H277" s="28"/>
      <c r="I277" s="28"/>
      <c r="J277" s="28">
        <v>3</v>
      </c>
      <c r="K277" s="28"/>
      <c r="L277" s="28"/>
      <c r="M277" s="28"/>
    </row>
    <row r="278" spans="1:13" ht="15.75">
      <c r="A278" s="28">
        <v>5582</v>
      </c>
      <c r="B278" s="76" t="s">
        <v>649</v>
      </c>
      <c r="C278" s="89">
        <v>4124078528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</row>
    <row r="279" spans="1:13" ht="15.75">
      <c r="A279" s="28">
        <v>3177</v>
      </c>
      <c r="B279" s="76" t="s">
        <v>1089</v>
      </c>
      <c r="C279" s="89">
        <v>4124089384</v>
      </c>
      <c r="D279" s="28"/>
      <c r="E279" s="28"/>
      <c r="F279" s="28"/>
      <c r="G279" s="28"/>
      <c r="H279" s="28"/>
      <c r="I279" s="28"/>
      <c r="J279" s="28"/>
      <c r="K279" s="28"/>
      <c r="L279" s="28">
        <v>2</v>
      </c>
      <c r="M279" s="28"/>
    </row>
    <row r="280" spans="1:13" ht="15.75">
      <c r="A280" s="28">
        <v>4724</v>
      </c>
      <c r="B280" s="76" t="s">
        <v>1676</v>
      </c>
      <c r="C280" s="89">
        <v>4124048054</v>
      </c>
      <c r="D280" s="28"/>
      <c r="E280" s="28"/>
      <c r="F280" s="28"/>
      <c r="G280" s="28"/>
      <c r="H280" s="28"/>
      <c r="I280" s="28"/>
      <c r="J280" s="28"/>
      <c r="K280" s="28"/>
      <c r="L280" s="28">
        <v>8</v>
      </c>
      <c r="M280" s="28"/>
    </row>
    <row r="281" spans="1:13" ht="15.75">
      <c r="A281" s="28">
        <v>4539</v>
      </c>
      <c r="B281" s="76" t="s">
        <v>825</v>
      </c>
      <c r="C281" s="89">
        <v>4124077502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</row>
    <row r="282" spans="1:13" ht="15.75">
      <c r="A282" s="28">
        <v>4411</v>
      </c>
      <c r="B282" s="76" t="s">
        <v>614</v>
      </c>
      <c r="C282" s="89">
        <v>4124089387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>
      <c r="A283" s="28">
        <v>5285</v>
      </c>
      <c r="B283" s="76" t="s">
        <v>604</v>
      </c>
      <c r="C283" s="89">
        <v>4124089389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>
      <c r="A284" s="28">
        <v>2291</v>
      </c>
      <c r="B284" s="76" t="s">
        <v>1677</v>
      </c>
      <c r="C284" s="89">
        <v>4124073991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</row>
    <row r="285" spans="1:13" ht="15.75">
      <c r="A285" s="28">
        <v>4912</v>
      </c>
      <c r="B285" s="76" t="s">
        <v>1678</v>
      </c>
      <c r="C285" s="89">
        <v>4124077608</v>
      </c>
      <c r="D285" s="28"/>
      <c r="E285" s="28"/>
      <c r="F285" s="28"/>
      <c r="G285" s="28"/>
      <c r="H285" s="28"/>
      <c r="I285" s="28"/>
      <c r="J285" s="28">
        <v>3</v>
      </c>
      <c r="K285" s="28"/>
      <c r="L285" s="28"/>
      <c r="M285" s="28"/>
    </row>
    <row r="286" spans="1:13" ht="15.75">
      <c r="A286" s="71">
        <v>1541</v>
      </c>
      <c r="B286" s="103" t="s">
        <v>1680</v>
      </c>
      <c r="C286" s="104" t="s">
        <v>1681</v>
      </c>
      <c r="D286" s="71"/>
      <c r="E286" s="71"/>
      <c r="F286" s="71"/>
      <c r="G286" s="71"/>
      <c r="H286" s="71"/>
      <c r="I286" s="71"/>
      <c r="J286" s="71"/>
      <c r="K286" s="71"/>
      <c r="L286" s="71">
        <v>1</v>
      </c>
      <c r="M286" s="71" t="s">
        <v>1682</v>
      </c>
    </row>
    <row r="287" spans="1:13" ht="15.75">
      <c r="A287" s="28">
        <v>5542</v>
      </c>
      <c r="B287" s="76" t="s">
        <v>1679</v>
      </c>
      <c r="C287" s="89">
        <v>4124078469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88" t="s">
        <v>1683</v>
      </c>
    </row>
    <row r="288" spans="1:13" ht="15.75">
      <c r="A288" s="96">
        <v>4170</v>
      </c>
      <c r="B288" s="76" t="s">
        <v>894</v>
      </c>
      <c r="C288" s="89">
        <v>4124091328</v>
      </c>
      <c r="D288" s="28"/>
      <c r="E288" s="28"/>
      <c r="F288" s="28"/>
      <c r="G288" s="28"/>
      <c r="H288" s="28"/>
      <c r="I288" s="28"/>
      <c r="J288" s="28"/>
      <c r="K288" s="28"/>
      <c r="L288" s="28">
        <v>4</v>
      </c>
      <c r="M288" s="28"/>
    </row>
    <row r="289" spans="1:13" ht="15.75">
      <c r="A289" s="28">
        <v>4170</v>
      </c>
      <c r="B289" s="76" t="s">
        <v>894</v>
      </c>
      <c r="C289" s="89">
        <v>4124091326</v>
      </c>
      <c r="D289" s="28"/>
      <c r="E289" s="28"/>
      <c r="F289" s="28"/>
      <c r="G289" s="28"/>
      <c r="H289" s="28"/>
      <c r="I289" s="28">
        <v>5</v>
      </c>
      <c r="J289" s="28">
        <v>5</v>
      </c>
      <c r="K289" s="28"/>
      <c r="L289" s="28"/>
      <c r="M289" s="28"/>
    </row>
    <row r="290" spans="1:13" ht="15.75">
      <c r="A290" s="28">
        <v>2219</v>
      </c>
      <c r="B290" s="76" t="s">
        <v>1684</v>
      </c>
      <c r="C290" s="89">
        <v>4124088183</v>
      </c>
      <c r="D290" s="28"/>
      <c r="E290" s="28"/>
      <c r="F290" s="28"/>
      <c r="G290" s="28"/>
      <c r="H290" s="28"/>
      <c r="I290" s="28"/>
      <c r="J290" s="28"/>
      <c r="K290" s="28"/>
      <c r="L290" s="28">
        <v>3</v>
      </c>
      <c r="M290" s="28"/>
    </row>
    <row r="291" spans="1:13" ht="15.75">
      <c r="A291" s="28">
        <v>2771</v>
      </c>
      <c r="B291" s="76" t="s">
        <v>1685</v>
      </c>
      <c r="C291" s="89">
        <v>4124074815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>
      <c r="A292" s="28">
        <v>2171</v>
      </c>
      <c r="B292" s="76" t="s">
        <v>1178</v>
      </c>
      <c r="C292" s="89">
        <v>4124082033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</row>
    <row r="293" spans="1:13" ht="15.75">
      <c r="A293" s="28">
        <v>2242</v>
      </c>
      <c r="B293" s="76" t="s">
        <v>85</v>
      </c>
      <c r="C293" s="89">
        <v>4124096084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>
      <c r="A294" s="28">
        <v>2808</v>
      </c>
      <c r="B294" s="76" t="s">
        <v>157</v>
      </c>
      <c r="C294" s="89">
        <v>4124075053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>
      <c r="A295" s="28">
        <v>3599</v>
      </c>
      <c r="B295" s="76" t="s">
        <v>1236</v>
      </c>
      <c r="C295" s="89">
        <v>4124091851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28"/>
    </row>
    <row r="296" spans="1:13" ht="15.75">
      <c r="A296" s="28">
        <v>4211</v>
      </c>
      <c r="B296" s="76" t="s">
        <v>757</v>
      </c>
      <c r="C296" s="89">
        <v>4124104208</v>
      </c>
      <c r="D296" s="28"/>
      <c r="E296" s="28"/>
      <c r="F296" s="28"/>
      <c r="G296" s="28"/>
      <c r="H296" s="28"/>
      <c r="I296" s="28"/>
      <c r="J296" s="28">
        <v>2</v>
      </c>
      <c r="K296" s="28"/>
      <c r="L296" s="28"/>
      <c r="M296" s="28"/>
    </row>
    <row r="297" spans="1:13" ht="15.75">
      <c r="A297" s="28" t="s">
        <v>1687</v>
      </c>
      <c r="B297" s="76" t="s">
        <v>1686</v>
      </c>
      <c r="C297" s="89">
        <v>37334</v>
      </c>
      <c r="D297" s="28"/>
      <c r="E297" s="28"/>
      <c r="F297" s="28"/>
      <c r="G297" s="28">
        <v>3</v>
      </c>
      <c r="H297" s="28"/>
      <c r="I297" s="28"/>
      <c r="J297" s="28"/>
      <c r="K297" s="28"/>
      <c r="L297" s="28"/>
      <c r="M297" s="28"/>
    </row>
    <row r="298" spans="1:13" ht="15.75">
      <c r="A298" s="28" t="s">
        <v>1688</v>
      </c>
      <c r="B298" s="76" t="s">
        <v>1686</v>
      </c>
      <c r="C298" s="89">
        <v>37333</v>
      </c>
      <c r="D298" s="28"/>
      <c r="E298" s="28"/>
      <c r="F298" s="28">
        <v>5</v>
      </c>
      <c r="G298" s="28"/>
      <c r="H298" s="28"/>
      <c r="I298" s="28"/>
      <c r="J298" s="28"/>
      <c r="K298" s="28"/>
      <c r="L298" s="28"/>
      <c r="M298" s="96" t="s">
        <v>1689</v>
      </c>
    </row>
    <row r="299" spans="1:13" ht="15.75">
      <c r="A299" s="28"/>
      <c r="B299" s="36" t="s">
        <v>590</v>
      </c>
      <c r="C299" s="89"/>
      <c r="D299" s="28"/>
      <c r="E299" s="28"/>
      <c r="F299" s="28"/>
      <c r="G299" s="28"/>
      <c r="H299" s="28"/>
      <c r="I299" s="28"/>
      <c r="J299" s="28"/>
      <c r="K299" s="28"/>
      <c r="L299" s="28"/>
      <c r="M299" s="53" t="s">
        <v>1651</v>
      </c>
    </row>
    <row r="300" spans="1:13" ht="15.75">
      <c r="A300" s="28">
        <v>4971</v>
      </c>
      <c r="B300" s="110" t="s">
        <v>1659</v>
      </c>
      <c r="C300" s="89">
        <v>4124077695</v>
      </c>
      <c r="D300" s="28"/>
      <c r="E300" s="28"/>
      <c r="F300" s="28"/>
      <c r="G300" s="28"/>
      <c r="H300" s="28"/>
      <c r="I300" s="28"/>
      <c r="J300" s="28"/>
      <c r="K300" s="28"/>
      <c r="L300" s="28">
        <v>10</v>
      </c>
      <c r="M300" s="28"/>
    </row>
    <row r="301" spans="1:13" ht="15.75">
      <c r="A301" s="28">
        <v>4581</v>
      </c>
      <c r="B301" s="110" t="s">
        <v>1329</v>
      </c>
      <c r="C301" s="89">
        <v>4124089661</v>
      </c>
      <c r="D301" s="28"/>
      <c r="E301" s="28"/>
      <c r="F301" s="28"/>
      <c r="G301" s="28"/>
      <c r="H301" s="28"/>
      <c r="I301" s="28"/>
      <c r="J301" s="28"/>
      <c r="K301" s="28"/>
      <c r="L301" s="28">
        <v>15</v>
      </c>
      <c r="M301" s="28"/>
    </row>
    <row r="302" spans="1:13" ht="15.75">
      <c r="A302" s="28">
        <v>5292</v>
      </c>
      <c r="B302" s="110" t="s">
        <v>1660</v>
      </c>
      <c r="C302" s="89">
        <v>4124089930</v>
      </c>
      <c r="D302" s="28"/>
      <c r="E302" s="28"/>
      <c r="F302" s="28"/>
      <c r="G302" s="28"/>
      <c r="H302" s="28"/>
      <c r="I302" s="28"/>
      <c r="J302" s="28"/>
      <c r="K302" s="28"/>
      <c r="L302" s="28">
        <v>10</v>
      </c>
      <c r="M302" s="28"/>
    </row>
    <row r="303" spans="1:13" ht="15.75">
      <c r="A303" s="28">
        <v>4654</v>
      </c>
      <c r="B303" s="110" t="s">
        <v>1661</v>
      </c>
      <c r="C303" s="89">
        <v>4124106854</v>
      </c>
      <c r="D303" s="28"/>
      <c r="E303" s="28"/>
      <c r="F303" s="28"/>
      <c r="G303" s="28"/>
      <c r="H303" s="28"/>
      <c r="I303" s="28"/>
      <c r="J303" s="28"/>
      <c r="K303" s="28"/>
      <c r="L303" s="28">
        <v>16</v>
      </c>
      <c r="M303" s="28"/>
    </row>
    <row r="304" spans="1:13" ht="15.75">
      <c r="A304" s="28">
        <v>4654</v>
      </c>
      <c r="B304" s="110" t="s">
        <v>1661</v>
      </c>
      <c r="C304" s="89">
        <v>4124089922</v>
      </c>
      <c r="D304" s="28"/>
      <c r="E304" s="28"/>
      <c r="F304" s="28"/>
      <c r="G304" s="28"/>
      <c r="H304" s="28"/>
      <c r="I304" s="28"/>
      <c r="J304" s="28"/>
      <c r="K304" s="28"/>
      <c r="L304" s="28">
        <v>5</v>
      </c>
      <c r="M304" s="28"/>
    </row>
    <row r="305" spans="1:13" ht="15.75">
      <c r="A305" s="28">
        <v>4970</v>
      </c>
      <c r="B305" s="110" t="s">
        <v>1347</v>
      </c>
      <c r="C305" s="89">
        <v>4124089925</v>
      </c>
      <c r="D305" s="28"/>
      <c r="E305" s="28"/>
      <c r="F305" s="28"/>
      <c r="G305" s="28"/>
      <c r="H305" s="28"/>
      <c r="I305" s="28"/>
      <c r="J305" s="28"/>
      <c r="K305" s="28"/>
      <c r="L305" s="28">
        <v>14</v>
      </c>
      <c r="M305" s="28"/>
    </row>
    <row r="306" spans="1:13" ht="15.75">
      <c r="A306" s="28">
        <v>4976</v>
      </c>
      <c r="B306" s="110" t="s">
        <v>1662</v>
      </c>
      <c r="C306" s="89">
        <v>4124067611</v>
      </c>
      <c r="D306" s="28"/>
      <c r="E306" s="28"/>
      <c r="F306" s="28"/>
      <c r="G306" s="28"/>
      <c r="H306" s="28"/>
      <c r="I306" s="28"/>
      <c r="J306" s="28"/>
      <c r="K306" s="28"/>
      <c r="L306" s="28">
        <v>10</v>
      </c>
      <c r="M306" s="28"/>
    </row>
    <row r="307" spans="1:13" ht="15.75">
      <c r="A307" s="28">
        <v>4930</v>
      </c>
      <c r="B307" s="110" t="s">
        <v>1663</v>
      </c>
      <c r="C307" s="89">
        <v>4124098544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>
      <c r="A308" s="28">
        <v>1629</v>
      </c>
      <c r="B308" s="110" t="s">
        <v>322</v>
      </c>
      <c r="C308" s="89">
        <v>4124095805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>
      <c r="A309" s="28">
        <v>3643</v>
      </c>
      <c r="B309" s="110" t="s">
        <v>1664</v>
      </c>
      <c r="C309" s="89">
        <v>4124106137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>
      <c r="A310" s="28">
        <v>4765</v>
      </c>
      <c r="B310" s="110" t="s">
        <v>1665</v>
      </c>
      <c r="C310" s="89">
        <v>4124102614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>
      <c r="A311" s="28">
        <v>3501</v>
      </c>
      <c r="B311" s="110" t="s">
        <v>1666</v>
      </c>
      <c r="C311" s="89">
        <v>4124080842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>
      <c r="A312" s="28">
        <v>5015</v>
      </c>
      <c r="B312" s="110" t="s">
        <v>879</v>
      </c>
      <c r="C312" s="89">
        <v>4124050415</v>
      </c>
      <c r="D312" s="28"/>
      <c r="E312" s="28"/>
      <c r="F312" s="28"/>
      <c r="G312" s="28"/>
      <c r="H312" s="28"/>
      <c r="I312" s="28"/>
      <c r="J312" s="28"/>
      <c r="K312" s="28"/>
      <c r="L312" s="28">
        <v>10</v>
      </c>
      <c r="M312" s="28"/>
    </row>
    <row r="313" spans="1:13" ht="15.75">
      <c r="A313" s="97"/>
      <c r="B313" s="111"/>
      <c r="C313" s="99"/>
      <c r="D313" s="97"/>
      <c r="E313" s="97"/>
      <c r="F313" s="97"/>
      <c r="G313" s="97"/>
      <c r="H313" s="97"/>
      <c r="I313" s="97"/>
      <c r="J313" s="97"/>
      <c r="K313" s="97"/>
      <c r="L313" s="97"/>
      <c r="M313" s="97" t="s">
        <v>1690</v>
      </c>
    </row>
    <row r="314" spans="1:13" ht="15.75">
      <c r="A314" s="28"/>
      <c r="B314" s="100" t="s">
        <v>1577</v>
      </c>
      <c r="C314" s="89"/>
      <c r="D314" s="28"/>
      <c r="E314" s="28"/>
      <c r="F314" s="28"/>
      <c r="G314" s="28"/>
      <c r="H314" s="28"/>
      <c r="I314" s="28"/>
      <c r="J314" s="28"/>
      <c r="K314" s="28"/>
      <c r="L314" s="28"/>
      <c r="M314" s="28"/>
    </row>
    <row r="315" spans="1:13" ht="15.75">
      <c r="A315" s="56">
        <v>2807</v>
      </c>
      <c r="B315" s="102" t="s">
        <v>1695</v>
      </c>
      <c r="C315" s="89">
        <v>4124131445</v>
      </c>
      <c r="D315" s="28"/>
      <c r="E315" s="28"/>
      <c r="F315" s="28"/>
      <c r="G315" s="28"/>
      <c r="H315" s="28"/>
      <c r="I315" s="28"/>
      <c r="J315" s="28"/>
      <c r="K315" s="28"/>
      <c r="L315" s="28">
        <v>2</v>
      </c>
      <c r="M315" s="28"/>
    </row>
    <row r="316" spans="1:13" ht="15.75">
      <c r="A316" s="28">
        <v>4437</v>
      </c>
      <c r="B316" s="102" t="s">
        <v>1696</v>
      </c>
      <c r="C316" s="89">
        <v>4124138214</v>
      </c>
      <c r="D316" s="28"/>
      <c r="E316" s="28"/>
      <c r="F316" s="28"/>
      <c r="G316" s="28"/>
      <c r="H316" s="28"/>
      <c r="I316" s="28"/>
      <c r="J316" s="28"/>
      <c r="K316" s="28"/>
      <c r="L316" s="28">
        <v>3</v>
      </c>
      <c r="M316" s="28"/>
    </row>
    <row r="317" spans="1:13" ht="15.75">
      <c r="A317" s="28">
        <v>5343</v>
      </c>
      <c r="B317" s="102" t="s">
        <v>1697</v>
      </c>
      <c r="C317" s="89">
        <v>4124136151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</row>
    <row r="318" spans="1:13" ht="15.75">
      <c r="A318" s="28">
        <v>1588</v>
      </c>
      <c r="B318" s="102" t="s">
        <v>1072</v>
      </c>
      <c r="C318" s="89">
        <v>4124115971</v>
      </c>
      <c r="D318" s="28"/>
      <c r="E318" s="28"/>
      <c r="F318" s="28"/>
      <c r="G318" s="28"/>
      <c r="H318" s="28"/>
      <c r="I318" s="28"/>
      <c r="J318" s="28"/>
      <c r="K318" s="28"/>
      <c r="L318" s="28">
        <v>10</v>
      </c>
      <c r="M318" s="28"/>
    </row>
    <row r="319" spans="1:13" ht="15.75">
      <c r="A319" s="28">
        <v>4419</v>
      </c>
      <c r="B319" s="102" t="s">
        <v>1698</v>
      </c>
      <c r="C319" s="89">
        <v>4123688912</v>
      </c>
      <c r="D319" s="28"/>
      <c r="E319" s="28"/>
      <c r="F319" s="28"/>
      <c r="G319" s="28"/>
      <c r="H319" s="28"/>
      <c r="I319" s="28"/>
      <c r="J319" s="28"/>
      <c r="K319" s="28"/>
      <c r="L319" s="28">
        <v>5</v>
      </c>
      <c r="M319" s="28"/>
    </row>
    <row r="320" spans="1:13" ht="15.75">
      <c r="A320" s="28">
        <v>4512</v>
      </c>
      <c r="B320" s="102" t="s">
        <v>1238</v>
      </c>
      <c r="C320" s="89">
        <v>4124127637</v>
      </c>
      <c r="D320" s="28"/>
      <c r="E320" s="28"/>
      <c r="F320" s="28"/>
      <c r="G320" s="28"/>
      <c r="H320" s="28"/>
      <c r="I320" s="28"/>
      <c r="J320" s="28"/>
      <c r="K320" s="28"/>
      <c r="L320" s="28">
        <v>3</v>
      </c>
      <c r="M320" s="28"/>
    </row>
    <row r="321" spans="1:13" ht="15.75">
      <c r="A321" s="28">
        <v>4060</v>
      </c>
      <c r="B321" s="102" t="s">
        <v>885</v>
      </c>
      <c r="C321" s="89">
        <v>4124123364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</row>
    <row r="322" spans="1:13" ht="15.75">
      <c r="A322" s="28">
        <v>3691</v>
      </c>
      <c r="B322" s="102" t="s">
        <v>1699</v>
      </c>
      <c r="C322" s="89">
        <v>4124131870</v>
      </c>
      <c r="D322" s="28">
        <v>5</v>
      </c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13" ht="15.75">
      <c r="A323" s="28">
        <v>3012</v>
      </c>
      <c r="B323" s="102" t="s">
        <v>353</v>
      </c>
      <c r="C323" s="89">
        <v>4124131507</v>
      </c>
      <c r="D323" s="28"/>
      <c r="E323" s="28"/>
      <c r="F323" s="28"/>
      <c r="G323" s="28"/>
      <c r="H323" s="28"/>
      <c r="I323" s="28"/>
      <c r="J323" s="28"/>
      <c r="K323" s="28"/>
      <c r="L323" s="28">
        <v>10</v>
      </c>
      <c r="M323" s="28"/>
    </row>
    <row r="324" spans="1:13" ht="15.75">
      <c r="A324" s="28">
        <v>2544</v>
      </c>
      <c r="B324" s="102" t="s">
        <v>1701</v>
      </c>
      <c r="C324" s="89">
        <v>4124119086</v>
      </c>
      <c r="D324" s="28"/>
      <c r="E324" s="28"/>
      <c r="F324" s="28"/>
      <c r="G324" s="28"/>
      <c r="H324" s="28"/>
      <c r="I324" s="28"/>
      <c r="J324" s="28"/>
      <c r="K324" s="28"/>
      <c r="L324" s="28">
        <v>3</v>
      </c>
      <c r="M324" s="56" t="s">
        <v>1700</v>
      </c>
    </row>
    <row r="325" spans="1:13" ht="15.75">
      <c r="A325" s="96">
        <v>3962</v>
      </c>
      <c r="B325" s="102" t="s">
        <v>1703</v>
      </c>
      <c r="C325" s="89">
        <v>4124148243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>
      <c r="A326" s="28">
        <v>3159</v>
      </c>
      <c r="B326" s="102" t="s">
        <v>1702</v>
      </c>
      <c r="C326" s="89">
        <v>4124102325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</row>
    <row r="327" spans="1:13" ht="15.75">
      <c r="A327" s="28">
        <v>2995</v>
      </c>
      <c r="B327" s="102" t="s">
        <v>1092</v>
      </c>
      <c r="C327" s="89">
        <v>4124103782</v>
      </c>
      <c r="D327" s="28"/>
      <c r="E327" s="28"/>
      <c r="F327" s="28"/>
      <c r="G327" s="28"/>
      <c r="H327" s="28"/>
      <c r="I327" s="28"/>
      <c r="J327" s="28"/>
      <c r="K327" s="28"/>
      <c r="L327" s="28">
        <v>3</v>
      </c>
      <c r="M327" s="28"/>
    </row>
    <row r="328" spans="1:13" ht="15.75">
      <c r="A328" s="28">
        <v>2254</v>
      </c>
      <c r="B328" s="102" t="s">
        <v>570</v>
      </c>
      <c r="C328" s="89">
        <v>4124089340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</row>
    <row r="329" spans="1:13" ht="15.75">
      <c r="A329" s="28">
        <v>3030</v>
      </c>
      <c r="B329" s="102" t="s">
        <v>1319</v>
      </c>
      <c r="C329" s="89">
        <v>4124136515</v>
      </c>
      <c r="D329" s="28"/>
      <c r="E329" s="28"/>
      <c r="F329" s="28"/>
      <c r="G329" s="28"/>
      <c r="H329" s="28"/>
      <c r="I329" s="28"/>
      <c r="J329" s="28"/>
      <c r="K329" s="28"/>
      <c r="L329" s="28">
        <v>6</v>
      </c>
      <c r="M329" s="28"/>
    </row>
    <row r="330" spans="1:13" ht="15.75">
      <c r="A330" s="28">
        <v>2563</v>
      </c>
      <c r="B330" s="102" t="s">
        <v>1704</v>
      </c>
      <c r="C330" s="89">
        <v>4124131335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>
      <c r="A331" s="28">
        <v>4144</v>
      </c>
      <c r="B331" s="102" t="s">
        <v>1705</v>
      </c>
      <c r="C331" s="89">
        <v>4124137953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>
      <c r="A332" s="28">
        <v>4179</v>
      </c>
      <c r="B332" s="102" t="s">
        <v>333</v>
      </c>
      <c r="C332" s="89">
        <v>4124119142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</row>
    <row r="333" spans="1:13" ht="15.75">
      <c r="A333" s="28" t="s">
        <v>1706</v>
      </c>
      <c r="B333" s="102" t="s">
        <v>1707</v>
      </c>
      <c r="C333" s="89">
        <v>37335</v>
      </c>
      <c r="D333" s="28"/>
      <c r="E333" s="28"/>
      <c r="F333" s="28"/>
      <c r="G333" s="28">
        <v>2</v>
      </c>
      <c r="H333" s="28"/>
      <c r="I333" s="28"/>
      <c r="J333" s="28"/>
      <c r="K333" s="28"/>
      <c r="L333" s="28"/>
      <c r="M333" s="28"/>
    </row>
    <row r="334" spans="1:13" ht="15.75">
      <c r="A334" s="28" t="s">
        <v>1708</v>
      </c>
      <c r="B334" s="76" t="s">
        <v>1707</v>
      </c>
      <c r="C334" s="89">
        <v>37336</v>
      </c>
      <c r="D334" s="28"/>
      <c r="E334" s="28"/>
      <c r="F334" s="28">
        <v>4</v>
      </c>
      <c r="G334" s="28"/>
      <c r="H334" s="28"/>
      <c r="I334" s="28"/>
      <c r="J334" s="28"/>
      <c r="K334" s="28"/>
      <c r="L334" s="28"/>
      <c r="M334" s="96" t="s">
        <v>1709</v>
      </c>
    </row>
    <row r="335" spans="1:13" ht="15.7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1658</v>
      </c>
    </row>
    <row r="336" spans="1:13" ht="15.75">
      <c r="A336" s="28" t="s">
        <v>397</v>
      </c>
      <c r="B336" s="18" t="s">
        <v>1691</v>
      </c>
      <c r="C336" s="89" t="s">
        <v>1692</v>
      </c>
      <c r="D336" s="34"/>
      <c r="E336" s="34"/>
      <c r="F336" s="34"/>
      <c r="G336" s="28">
        <v>20</v>
      </c>
      <c r="H336" s="28"/>
      <c r="I336" s="28">
        <v>20</v>
      </c>
      <c r="J336" s="28">
        <v>10</v>
      </c>
      <c r="K336" s="34"/>
      <c r="L336" s="34"/>
      <c r="M336" s="53"/>
    </row>
    <row r="337" spans="1:13" ht="15.75">
      <c r="A337" s="28">
        <v>1610</v>
      </c>
      <c r="B337" s="18" t="s">
        <v>390</v>
      </c>
      <c r="C337" s="89">
        <v>4124135427</v>
      </c>
      <c r="D337" s="34">
        <v>15</v>
      </c>
      <c r="E337" s="34"/>
      <c r="F337" s="34"/>
      <c r="G337" s="34"/>
      <c r="H337" s="34"/>
      <c r="I337" s="34"/>
      <c r="J337" s="34"/>
      <c r="K337" s="34"/>
      <c r="L337" s="34"/>
      <c r="M337" s="53"/>
    </row>
    <row r="338" spans="1:13" ht="15.75">
      <c r="A338" s="28" t="s">
        <v>397</v>
      </c>
      <c r="B338" s="18" t="s">
        <v>1693</v>
      </c>
      <c r="C338" s="89" t="s">
        <v>1692</v>
      </c>
      <c r="D338" s="34"/>
      <c r="E338" s="34"/>
      <c r="F338" s="34"/>
      <c r="G338" s="34"/>
      <c r="H338" s="34"/>
      <c r="I338" s="34"/>
      <c r="J338" s="34"/>
      <c r="K338" s="34"/>
      <c r="L338" s="34">
        <v>20</v>
      </c>
      <c r="M338" s="53"/>
    </row>
    <row r="339" spans="1:13" ht="15.75">
      <c r="A339" s="28">
        <v>4358</v>
      </c>
      <c r="B339" s="18" t="s">
        <v>183</v>
      </c>
      <c r="C339" s="89">
        <v>4124138166</v>
      </c>
      <c r="D339" s="34"/>
      <c r="E339" s="34"/>
      <c r="F339" s="34"/>
      <c r="G339" s="34"/>
      <c r="H339" s="34"/>
      <c r="I339" s="34"/>
      <c r="J339" s="34"/>
      <c r="K339" s="34"/>
      <c r="L339" s="28">
        <v>10</v>
      </c>
      <c r="M339" s="53"/>
    </row>
    <row r="340" spans="1:13" ht="15.75">
      <c r="A340" s="28">
        <v>4747</v>
      </c>
      <c r="B340" s="18" t="s">
        <v>1694</v>
      </c>
      <c r="C340" s="89">
        <v>4124140225</v>
      </c>
      <c r="D340" s="34"/>
      <c r="E340" s="34"/>
      <c r="F340" s="34"/>
      <c r="G340" s="34"/>
      <c r="H340" s="34"/>
      <c r="I340" s="34"/>
      <c r="J340" s="34"/>
      <c r="K340" s="34"/>
      <c r="L340" s="28">
        <v>9</v>
      </c>
      <c r="M340" s="53"/>
    </row>
    <row r="341" spans="1:13" ht="15.75">
      <c r="A341" s="28"/>
      <c r="B341" s="102"/>
      <c r="C341" s="89"/>
      <c r="D341" s="28"/>
      <c r="E341" s="28"/>
      <c r="F341" s="28"/>
      <c r="G341" s="28"/>
      <c r="H341" s="28"/>
      <c r="I341" s="28"/>
      <c r="J341" s="28"/>
      <c r="K341" s="28"/>
      <c r="L341" s="28"/>
      <c r="M341" s="28" t="s">
        <v>1722</v>
      </c>
    </row>
    <row r="342" spans="1:13" ht="15.75">
      <c r="A342" s="17"/>
      <c r="B342" s="81"/>
      <c r="C342" s="82"/>
      <c r="D342" s="17"/>
      <c r="E342" s="17"/>
      <c r="F342" s="17"/>
      <c r="G342" s="17"/>
      <c r="H342" s="17"/>
      <c r="I342" s="17"/>
      <c r="J342" s="17"/>
      <c r="K342" s="17"/>
      <c r="L342" s="17"/>
      <c r="M342" s="42" t="s">
        <v>409</v>
      </c>
    </row>
    <row r="343" spans="1:13" ht="15.75">
      <c r="A343" s="42"/>
      <c r="B343" s="83"/>
      <c r="C343" s="84"/>
      <c r="D343" s="42"/>
      <c r="E343" s="42"/>
      <c r="F343" s="42"/>
      <c r="G343" s="42"/>
      <c r="H343" s="42"/>
      <c r="I343" s="42"/>
      <c r="J343" s="42"/>
      <c r="K343" s="42"/>
      <c r="L343" s="42"/>
      <c r="M343" s="85"/>
    </row>
    <row r="344" spans="1:13" ht="15.75">
      <c r="A344" s="90"/>
      <c r="B344" s="12" t="s">
        <v>18</v>
      </c>
      <c r="C344" s="85"/>
      <c r="D344" s="85">
        <f t="shared" ref="D344:L344" si="0">SUM(D5:D343)</f>
        <v>150</v>
      </c>
      <c r="E344" s="85">
        <f t="shared" si="0"/>
        <v>90</v>
      </c>
      <c r="F344" s="85">
        <f t="shared" si="0"/>
        <v>100</v>
      </c>
      <c r="G344" s="85">
        <f t="shared" si="0"/>
        <v>43</v>
      </c>
      <c r="H344" s="85">
        <f t="shared" si="0"/>
        <v>16</v>
      </c>
      <c r="I344" s="85">
        <f t="shared" si="0"/>
        <v>69</v>
      </c>
      <c r="J344" s="85">
        <f t="shared" si="0"/>
        <v>540</v>
      </c>
      <c r="K344" s="85">
        <f t="shared" si="0"/>
        <v>12</v>
      </c>
      <c r="L344" s="85">
        <f t="shared" si="0"/>
        <v>1158</v>
      </c>
    </row>
  </sheetData>
  <conditionalFormatting sqref="C1:C4">
    <cfRule type="duplicateValues" dxfId="530" priority="50"/>
    <cfRule type="duplicateValues" dxfId="529" priority="51"/>
    <cfRule type="duplicateValues" dxfId="528" priority="52"/>
    <cfRule type="duplicateValues" dxfId="527" priority="53"/>
    <cfRule type="duplicateValues" dxfId="526" priority="58"/>
    <cfRule type="duplicateValues" dxfId="525" priority="59"/>
  </conditionalFormatting>
  <conditionalFormatting sqref="C2:C3">
    <cfRule type="duplicateValues" dxfId="524" priority="40"/>
    <cfRule type="duplicateValues" dxfId="523" priority="41"/>
    <cfRule type="duplicateValues" dxfId="522" priority="42"/>
  </conditionalFormatting>
  <conditionalFormatting sqref="C2:C4">
    <cfRule type="duplicateValues" dxfId="521" priority="49"/>
    <cfRule type="duplicateValues" dxfId="520" priority="57"/>
  </conditionalFormatting>
  <conditionalFormatting sqref="C3">
    <cfRule type="duplicateValues" dxfId="519" priority="37"/>
    <cfRule type="duplicateValues" dxfId="518" priority="38"/>
    <cfRule type="duplicateValues" dxfId="517" priority="39"/>
  </conditionalFormatting>
  <conditionalFormatting sqref="C4">
    <cfRule type="duplicateValues" dxfId="516" priority="54"/>
    <cfRule type="duplicateValues" dxfId="515" priority="55"/>
    <cfRule type="duplicateValues" dxfId="514" priority="56"/>
  </conditionalFormatting>
  <conditionalFormatting sqref="C30">
    <cfRule type="duplicateValues" dxfId="513" priority="28"/>
    <cfRule type="duplicateValues" dxfId="512" priority="29"/>
    <cfRule type="duplicateValues" dxfId="511" priority="30"/>
  </conditionalFormatting>
  <conditionalFormatting sqref="C46">
    <cfRule type="duplicateValues" dxfId="510" priority="31"/>
    <cfRule type="duplicateValues" dxfId="509" priority="32"/>
    <cfRule type="duplicateValues" dxfId="508" priority="33"/>
  </conditionalFormatting>
  <conditionalFormatting sqref="C102">
    <cfRule type="duplicateValues" dxfId="507" priority="25"/>
    <cfRule type="duplicateValues" dxfId="506" priority="26"/>
    <cfRule type="duplicateValues" dxfId="505" priority="27"/>
  </conditionalFormatting>
  <conditionalFormatting sqref="C140">
    <cfRule type="duplicateValues" dxfId="504" priority="22"/>
    <cfRule type="duplicateValues" dxfId="503" priority="23"/>
    <cfRule type="duplicateValues" dxfId="502" priority="24"/>
  </conditionalFormatting>
  <conditionalFormatting sqref="C157">
    <cfRule type="duplicateValues" dxfId="501" priority="19"/>
    <cfRule type="duplicateValues" dxfId="500" priority="20"/>
    <cfRule type="duplicateValues" dxfId="499" priority="21"/>
  </conditionalFormatting>
  <conditionalFormatting sqref="C192">
    <cfRule type="duplicateValues" dxfId="498" priority="16"/>
    <cfRule type="duplicateValues" dxfId="497" priority="17"/>
    <cfRule type="duplicateValues" dxfId="496" priority="18"/>
  </conditionalFormatting>
  <conditionalFormatting sqref="C217:C240">
    <cfRule type="duplicateValues" dxfId="495" priority="13"/>
    <cfRule type="duplicateValues" dxfId="494" priority="14"/>
    <cfRule type="duplicateValues" dxfId="493" priority="15"/>
  </conditionalFormatting>
  <conditionalFormatting sqref="C286">
    <cfRule type="duplicateValues" dxfId="492" priority="4"/>
    <cfRule type="duplicateValues" dxfId="491" priority="5"/>
    <cfRule type="duplicateValues" dxfId="490" priority="6"/>
  </conditionalFormatting>
  <conditionalFormatting sqref="C297:C298">
    <cfRule type="duplicateValues" dxfId="489" priority="1"/>
    <cfRule type="duplicateValues" dxfId="488" priority="2"/>
    <cfRule type="duplicateValues" dxfId="487" priority="3"/>
  </conditionalFormatting>
  <conditionalFormatting sqref="C299">
    <cfRule type="duplicateValues" dxfId="486" priority="10"/>
    <cfRule type="duplicateValues" dxfId="485" priority="11"/>
    <cfRule type="duplicateValues" dxfId="484" priority="12"/>
  </conditionalFormatting>
  <conditionalFormatting sqref="C335:C340">
    <cfRule type="duplicateValues" dxfId="483" priority="7"/>
    <cfRule type="duplicateValues" dxfId="482" priority="8"/>
    <cfRule type="duplicateValues" dxfId="481" priority="9"/>
  </conditionalFormatting>
  <conditionalFormatting sqref="C341 C193:C216 C47:C101 C1:C29 C31:C45 C103:C139 C141:C156 C158:C191 C300:C334 C241:C285 C287:C296">
    <cfRule type="duplicateValues" dxfId="480" priority="61"/>
  </conditionalFormatting>
  <conditionalFormatting sqref="C341 C193:C216 C47:C101 C5:C29 C31:C45 C103:C139 C141:C156 C158:C191 C300:C334 C241:C285 C287:C296">
    <cfRule type="duplicateValues" dxfId="479" priority="60"/>
  </conditionalFormatting>
  <conditionalFormatting sqref="C342">
    <cfRule type="duplicateValues" dxfId="478" priority="47"/>
  </conditionalFormatting>
  <conditionalFormatting sqref="C343">
    <cfRule type="duplicateValues" dxfId="477" priority="46"/>
  </conditionalFormatting>
  <conditionalFormatting sqref="C344">
    <cfRule type="duplicateValues" dxfId="476" priority="34"/>
    <cfRule type="duplicateValues" dxfId="475" priority="35"/>
    <cfRule type="duplicateValues" dxfId="474" priority="36"/>
    <cfRule type="duplicateValues" dxfId="473" priority="43"/>
    <cfRule type="duplicateValues" dxfId="472" priority="44"/>
    <cfRule type="duplicateValues" dxfId="471" priority="45"/>
  </conditionalFormatting>
  <conditionalFormatting sqref="C345:C65536 C47:C101 C1:C29 C31:C45 C103:C139 C141:C156 C158:C191 C193:C216 C300:C334 C341 C241:C285 C287:C296">
    <cfRule type="duplicateValues" dxfId="470" priority="48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"/>
  <sheetViews>
    <sheetView workbookViewId="0">
      <pane xSplit="3" ySplit="4" topLeftCell="D206" activePane="bottomRight" state="frozen"/>
      <selection activeCell="O333" sqref="O333"/>
      <selection pane="topRight" activeCell="O333" sqref="O333"/>
      <selection pane="bottomLeft" activeCell="O333" sqref="O333"/>
      <selection pane="bottomRight" activeCell="L340" sqref="L340"/>
    </sheetView>
  </sheetViews>
  <sheetFormatPr defaultRowHeight="1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.7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>
      <c r="A59" s="28" t="s">
        <v>1518</v>
      </c>
      <c r="B59" s="76" t="s">
        <v>1517</v>
      </c>
      <c r="C59" s="89" t="s">
        <v>1516</v>
      </c>
      <c r="D59" s="28"/>
      <c r="E59" s="28"/>
      <c r="F59" s="28"/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1521</v>
      </c>
      <c r="N60" s="16"/>
    </row>
    <row r="61" spans="1:14" s="15" customFormat="1" ht="17.25" customHeight="1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1528</v>
      </c>
      <c r="N71" s="16"/>
    </row>
    <row r="72" spans="1:14" s="15" customFormat="1" ht="17.25" customHeight="1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>
      <c r="A227" s="56">
        <v>3755</v>
      </c>
      <c r="B227" s="18" t="s">
        <v>1634</v>
      </c>
      <c r="C227" s="89"/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>
      <c r="A245" s="28">
        <v>5422</v>
      </c>
      <c r="B245" s="76" t="s">
        <v>1645</v>
      </c>
      <c r="C245" s="89">
        <v>4123915891</v>
      </c>
      <c r="D245" s="28"/>
      <c r="E245" s="28"/>
      <c r="F245" s="28"/>
      <c r="G245" s="28"/>
      <c r="H245" s="28"/>
      <c r="I245" s="28"/>
      <c r="J245" s="28"/>
      <c r="K245" s="28"/>
      <c r="L245" s="28">
        <v>5</v>
      </c>
      <c r="M245" s="28"/>
    </row>
    <row r="246" spans="1:13" ht="15.75">
      <c r="A246" s="28">
        <v>4364</v>
      </c>
      <c r="B246" s="76" t="s">
        <v>1647</v>
      </c>
      <c r="C246" s="89">
        <v>4124042200</v>
      </c>
      <c r="D246" s="28"/>
      <c r="E246" s="28"/>
      <c r="F246" s="28"/>
      <c r="G246" s="28"/>
      <c r="H246" s="28"/>
      <c r="I246" s="28"/>
      <c r="J246" s="28"/>
      <c r="K246" s="28"/>
      <c r="L246" s="28">
        <v>1</v>
      </c>
      <c r="M246" s="88" t="s">
        <v>1648</v>
      </c>
    </row>
    <row r="247" spans="1:13" ht="15.75">
      <c r="A247" s="96">
        <v>1663</v>
      </c>
      <c r="B247" s="76" t="s">
        <v>1155</v>
      </c>
      <c r="C247" s="89">
        <v>4124040083</v>
      </c>
      <c r="D247" s="28">
        <v>10</v>
      </c>
      <c r="E247" s="28">
        <v>10</v>
      </c>
      <c r="F247" s="28"/>
      <c r="G247" s="28">
        <v>5</v>
      </c>
      <c r="H247" s="28"/>
      <c r="I247" s="28">
        <v>5</v>
      </c>
      <c r="J247" s="28"/>
      <c r="K247" s="28"/>
      <c r="L247" s="28"/>
      <c r="M247" s="28"/>
    </row>
    <row r="248" spans="1:13" ht="15.75">
      <c r="A248" s="28">
        <v>2390</v>
      </c>
      <c r="B248" s="76" t="s">
        <v>1652</v>
      </c>
      <c r="C248" s="89">
        <v>4124073700</v>
      </c>
      <c r="D248" s="28"/>
      <c r="E248" s="28"/>
      <c r="F248" s="28"/>
      <c r="G248" s="28"/>
      <c r="H248" s="28"/>
      <c r="I248" s="28"/>
      <c r="J248" s="28"/>
      <c r="K248" s="28"/>
      <c r="L248" s="28">
        <v>5</v>
      </c>
      <c r="M248" s="28"/>
    </row>
    <row r="249" spans="1:13" ht="15.75">
      <c r="A249" s="28">
        <v>1653</v>
      </c>
      <c r="B249" s="76" t="s">
        <v>203</v>
      </c>
      <c r="C249" s="89">
        <v>4124081107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>
      <c r="A250" s="28">
        <v>1531</v>
      </c>
      <c r="B250" s="76" t="s">
        <v>71</v>
      </c>
      <c r="C250" s="89">
        <v>4124082216</v>
      </c>
      <c r="D250" s="28"/>
      <c r="E250" s="28">
        <v>10</v>
      </c>
      <c r="F250" s="28"/>
      <c r="G250" s="28"/>
      <c r="H250" s="28"/>
      <c r="I250" s="28"/>
      <c r="J250" s="28">
        <v>10</v>
      </c>
      <c r="K250" s="28"/>
      <c r="L250" s="28"/>
      <c r="M250" s="28"/>
    </row>
    <row r="251" spans="1:13" ht="15.75">
      <c r="A251" s="28">
        <v>1553</v>
      </c>
      <c r="B251" s="76" t="s">
        <v>1653</v>
      </c>
      <c r="C251" s="89">
        <v>4124078568</v>
      </c>
      <c r="D251" s="28"/>
      <c r="E251" s="28"/>
      <c r="F251" s="28">
        <v>10</v>
      </c>
      <c r="G251" s="28"/>
      <c r="H251" s="28"/>
      <c r="I251" s="28"/>
      <c r="J251" s="28"/>
      <c r="K251" s="28"/>
      <c r="L251" s="28"/>
      <c r="M251" s="28"/>
    </row>
    <row r="252" spans="1:13" ht="15.75">
      <c r="A252" s="28">
        <v>2017</v>
      </c>
      <c r="B252" s="76" t="s">
        <v>1204</v>
      </c>
      <c r="C252" s="89">
        <v>4124040598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</row>
    <row r="253" spans="1:13" ht="15.75">
      <c r="A253" s="28">
        <v>1532</v>
      </c>
      <c r="B253" s="76" t="s">
        <v>544</v>
      </c>
      <c r="C253" s="89">
        <v>4124062460</v>
      </c>
      <c r="D253" s="28">
        <v>20</v>
      </c>
      <c r="E253" s="28"/>
      <c r="F253" s="28"/>
      <c r="G253" s="28"/>
      <c r="H253" s="28"/>
      <c r="I253" s="28"/>
      <c r="J253" s="28">
        <v>10</v>
      </c>
      <c r="K253" s="28"/>
      <c r="L253" s="28"/>
      <c r="M253" s="28"/>
    </row>
    <row r="254" spans="1:13" ht="15.75">
      <c r="A254" s="28">
        <v>1532</v>
      </c>
      <c r="B254" s="76" t="s">
        <v>544</v>
      </c>
      <c r="C254" s="89">
        <v>4124062507</v>
      </c>
      <c r="D254" s="28"/>
      <c r="E254" s="28"/>
      <c r="F254" s="28"/>
      <c r="G254" s="28"/>
      <c r="H254" s="28"/>
      <c r="I254" s="28"/>
      <c r="J254" s="28"/>
      <c r="K254" s="28"/>
      <c r="L254" s="28">
        <v>10</v>
      </c>
      <c r="M254" s="96" t="s">
        <v>1654</v>
      </c>
    </row>
    <row r="255" spans="1:13" ht="15.75">
      <c r="A255" s="71">
        <v>4924</v>
      </c>
      <c r="B255" s="103" t="s">
        <v>1133</v>
      </c>
      <c r="C255" s="104" t="s">
        <v>1655</v>
      </c>
      <c r="D255" s="71"/>
      <c r="E255" s="71"/>
      <c r="F255" s="71"/>
      <c r="G255" s="71"/>
      <c r="H255" s="71"/>
      <c r="I255" s="71"/>
      <c r="J255" s="71"/>
      <c r="K255" s="71">
        <v>1</v>
      </c>
      <c r="L255" s="71"/>
      <c r="M255" s="71" t="s">
        <v>1656</v>
      </c>
    </row>
    <row r="256" spans="1:13" ht="15.75">
      <c r="A256" s="97"/>
      <c r="B256" s="98"/>
      <c r="C256" s="99"/>
      <c r="D256" s="97"/>
      <c r="E256" s="97"/>
      <c r="F256" s="97"/>
      <c r="G256" s="97"/>
      <c r="H256" s="97"/>
      <c r="I256" s="97"/>
      <c r="J256" s="97"/>
      <c r="K256" s="97"/>
      <c r="L256" s="97"/>
      <c r="M256" s="97" t="s">
        <v>1712</v>
      </c>
    </row>
    <row r="257" spans="1:13" ht="15.75">
      <c r="A257" s="28"/>
      <c r="B257" s="100" t="s">
        <v>1650</v>
      </c>
      <c r="C257" s="89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15.75">
      <c r="A258" s="56">
        <v>5284</v>
      </c>
      <c r="B258" s="76" t="s">
        <v>1137</v>
      </c>
      <c r="C258" s="89">
        <v>4124078005</v>
      </c>
      <c r="D258" s="28"/>
      <c r="E258" s="28"/>
      <c r="F258" s="28"/>
      <c r="G258" s="28"/>
      <c r="H258" s="28"/>
      <c r="I258" s="28"/>
      <c r="J258" s="28"/>
      <c r="K258" s="28"/>
      <c r="L258" s="28">
        <v>10</v>
      </c>
      <c r="M258" s="28"/>
    </row>
    <row r="259" spans="1:13" ht="15.75">
      <c r="A259" s="28">
        <v>4287</v>
      </c>
      <c r="B259" s="76" t="s">
        <v>220</v>
      </c>
      <c r="C259" s="89">
        <v>4123994649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</row>
    <row r="260" spans="1:13" ht="15.75">
      <c r="A260" s="28">
        <v>5272</v>
      </c>
      <c r="B260" s="76" t="s">
        <v>1667</v>
      </c>
      <c r="C260" s="89">
        <v>4123969447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>
      <c r="A261" s="28">
        <v>4417</v>
      </c>
      <c r="B261" s="76" t="s">
        <v>845</v>
      </c>
      <c r="C261" s="89">
        <v>4123874936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>
      <c r="A262" s="28">
        <v>5313</v>
      </c>
      <c r="B262" s="76" t="s">
        <v>1135</v>
      </c>
      <c r="C262" s="89">
        <v>4123996406</v>
      </c>
      <c r="D262" s="28"/>
      <c r="E262" s="28"/>
      <c r="F262" s="28"/>
      <c r="G262" s="28"/>
      <c r="H262" s="28"/>
      <c r="I262" s="28"/>
      <c r="J262" s="28">
        <v>2</v>
      </c>
      <c r="K262" s="28"/>
      <c r="L262" s="28"/>
      <c r="M262" s="28"/>
    </row>
    <row r="263" spans="1:13" ht="15.75">
      <c r="A263" s="28">
        <v>5572</v>
      </c>
      <c r="B263" s="76" t="s">
        <v>1668</v>
      </c>
      <c r="C263" s="89">
        <v>4124041613</v>
      </c>
      <c r="D263" s="28"/>
      <c r="E263" s="28"/>
      <c r="F263" s="28"/>
      <c r="G263" s="28"/>
      <c r="H263" s="28"/>
      <c r="I263" s="28"/>
      <c r="J263" s="28">
        <v>5</v>
      </c>
      <c r="K263" s="28"/>
      <c r="L263" s="28"/>
      <c r="M263" s="28"/>
    </row>
    <row r="264" spans="1:13" ht="15.75">
      <c r="A264" s="28">
        <v>4277</v>
      </c>
      <c r="B264" s="76" t="s">
        <v>1669</v>
      </c>
      <c r="C264" s="89">
        <v>4124043359</v>
      </c>
      <c r="D264" s="28"/>
      <c r="E264" s="28"/>
      <c r="F264" s="28"/>
      <c r="G264" s="28"/>
      <c r="H264" s="28"/>
      <c r="I264" s="28"/>
      <c r="J264" s="28">
        <v>10</v>
      </c>
      <c r="K264" s="28"/>
      <c r="L264" s="28"/>
      <c r="M264" s="28"/>
    </row>
    <row r="265" spans="1:13" ht="15.75">
      <c r="A265" s="28">
        <v>3131</v>
      </c>
      <c r="B265" s="76" t="s">
        <v>1670</v>
      </c>
      <c r="C265" s="89">
        <v>4123992675</v>
      </c>
      <c r="D265" s="28"/>
      <c r="E265" s="28"/>
      <c r="F265" s="28"/>
      <c r="G265" s="28"/>
      <c r="H265" s="28"/>
      <c r="I265" s="28"/>
      <c r="J265" s="28">
        <v>3</v>
      </c>
      <c r="K265" s="28"/>
      <c r="L265" s="28"/>
      <c r="M265" s="28"/>
    </row>
    <row r="266" spans="1:13" ht="15.75">
      <c r="A266" s="28">
        <v>3290</v>
      </c>
      <c r="B266" s="76" t="s">
        <v>235</v>
      </c>
      <c r="C266" s="89">
        <v>4124075371</v>
      </c>
      <c r="D266" s="28"/>
      <c r="E266" s="28"/>
      <c r="F266" s="28"/>
      <c r="G266" s="28">
        <v>3</v>
      </c>
      <c r="H266" s="28">
        <v>3</v>
      </c>
      <c r="I266" s="28">
        <v>3</v>
      </c>
      <c r="J266" s="28">
        <v>3</v>
      </c>
      <c r="K266" s="28"/>
      <c r="L266" s="28"/>
      <c r="M266" s="28"/>
    </row>
    <row r="267" spans="1:13" ht="15.75">
      <c r="A267" s="28">
        <v>5177</v>
      </c>
      <c r="B267" s="76" t="s">
        <v>1671</v>
      </c>
      <c r="C267" s="89">
        <v>4124077898</v>
      </c>
      <c r="D267" s="28"/>
      <c r="E267" s="28"/>
      <c r="F267" s="28"/>
      <c r="G267" s="28"/>
      <c r="H267" s="28"/>
      <c r="I267" s="28"/>
      <c r="J267" s="28">
        <v>5</v>
      </c>
      <c r="K267" s="28"/>
      <c r="L267" s="28"/>
      <c r="M267" s="28"/>
    </row>
    <row r="268" spans="1:13" ht="15.75">
      <c r="A268" s="28">
        <v>4968</v>
      </c>
      <c r="B268" s="76" t="s">
        <v>843</v>
      </c>
      <c r="C268" s="89">
        <v>4124077771</v>
      </c>
      <c r="D268" s="28"/>
      <c r="E268" s="28"/>
      <c r="F268" s="28"/>
      <c r="G268" s="28"/>
      <c r="H268" s="28"/>
      <c r="I268" s="28"/>
      <c r="J268" s="28">
        <v>3</v>
      </c>
      <c r="K268" s="28"/>
      <c r="L268" s="28"/>
      <c r="M268" s="56" t="s">
        <v>1672</v>
      </c>
    </row>
    <row r="269" spans="1:13" ht="15.75">
      <c r="A269" s="88">
        <v>2558</v>
      </c>
      <c r="B269" s="76" t="s">
        <v>36</v>
      </c>
      <c r="C269" s="89">
        <v>4124074526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</row>
    <row r="270" spans="1:13" ht="15.75">
      <c r="A270" s="28">
        <v>2558</v>
      </c>
      <c r="B270" s="76" t="s">
        <v>36</v>
      </c>
      <c r="C270" s="89">
        <v>4124074527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</row>
    <row r="271" spans="1:13" ht="15.75">
      <c r="A271" s="28">
        <v>2827</v>
      </c>
      <c r="B271" s="76" t="s">
        <v>1673</v>
      </c>
      <c r="C271" s="89">
        <v>4124074860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>
      <c r="A272" s="28">
        <v>4503</v>
      </c>
      <c r="B272" s="76" t="s">
        <v>1674</v>
      </c>
      <c r="C272" s="89">
        <v>4124077260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>
      <c r="A273" s="28">
        <v>4914</v>
      </c>
      <c r="B273" s="76" t="s">
        <v>1675</v>
      </c>
      <c r="C273" s="89">
        <v>4124077641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>
      <c r="A274" s="28">
        <v>5488</v>
      </c>
      <c r="B274" s="76" t="s">
        <v>655</v>
      </c>
      <c r="C274" s="89">
        <v>4124078402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>
      <c r="A275" s="28">
        <v>5488</v>
      </c>
      <c r="B275" s="76" t="s">
        <v>655</v>
      </c>
      <c r="C275" s="89">
        <v>4124078341</v>
      </c>
      <c r="D275" s="28"/>
      <c r="E275" s="28"/>
      <c r="F275" s="28"/>
      <c r="G275" s="28"/>
      <c r="H275" s="28"/>
      <c r="I275" s="28"/>
      <c r="J275" s="28">
        <v>3</v>
      </c>
      <c r="K275" s="28"/>
      <c r="L275" s="28"/>
      <c r="M275" s="28"/>
    </row>
    <row r="276" spans="1:13" ht="15.75">
      <c r="A276" s="28">
        <v>2924</v>
      </c>
      <c r="B276" s="76" t="s">
        <v>652</v>
      </c>
      <c r="C276" s="89">
        <v>4124074931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>
      <c r="A277" s="28">
        <v>5582</v>
      </c>
      <c r="B277" s="76" t="s">
        <v>649</v>
      </c>
      <c r="C277" s="89">
        <v>4124078528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</row>
    <row r="278" spans="1:13" ht="15.75">
      <c r="A278" s="28">
        <v>3177</v>
      </c>
      <c r="B278" s="76" t="s">
        <v>1089</v>
      </c>
      <c r="C278" s="89">
        <v>4124089384</v>
      </c>
      <c r="D278" s="28"/>
      <c r="E278" s="28"/>
      <c r="F278" s="28"/>
      <c r="G278" s="28"/>
      <c r="H278" s="28"/>
      <c r="I278" s="28"/>
      <c r="J278" s="28"/>
      <c r="K278" s="28"/>
      <c r="L278" s="28">
        <v>2</v>
      </c>
      <c r="M278" s="28"/>
    </row>
    <row r="279" spans="1:13" ht="15.75">
      <c r="A279" s="28">
        <v>4724</v>
      </c>
      <c r="B279" s="76" t="s">
        <v>1676</v>
      </c>
      <c r="C279" s="89">
        <v>4124048054</v>
      </c>
      <c r="D279" s="28"/>
      <c r="E279" s="28"/>
      <c r="F279" s="28"/>
      <c r="G279" s="28"/>
      <c r="H279" s="28"/>
      <c r="I279" s="28"/>
      <c r="J279" s="28"/>
      <c r="K279" s="28"/>
      <c r="L279" s="28">
        <v>8</v>
      </c>
      <c r="M279" s="28"/>
    </row>
    <row r="280" spans="1:13" ht="15.75">
      <c r="A280" s="28">
        <v>4539</v>
      </c>
      <c r="B280" s="76" t="s">
        <v>825</v>
      </c>
      <c r="C280" s="89">
        <v>4124077502</v>
      </c>
      <c r="D280" s="28"/>
      <c r="E280" s="28"/>
      <c r="F280" s="28"/>
      <c r="G280" s="28"/>
      <c r="H280" s="28"/>
      <c r="I280" s="28"/>
      <c r="J280" s="28"/>
      <c r="K280" s="28"/>
      <c r="L280" s="28">
        <v>10</v>
      </c>
      <c r="M280" s="28"/>
    </row>
    <row r="281" spans="1:13" ht="15.75">
      <c r="A281" s="28">
        <v>4411</v>
      </c>
      <c r="B281" s="76" t="s">
        <v>614</v>
      </c>
      <c r="C281" s="89">
        <v>4124089387</v>
      </c>
      <c r="D281" s="28"/>
      <c r="E281" s="28"/>
      <c r="F281" s="28"/>
      <c r="G281" s="28"/>
      <c r="H281" s="28"/>
      <c r="I281" s="28"/>
      <c r="J281" s="28"/>
      <c r="K281" s="28"/>
      <c r="L281" s="28">
        <v>5</v>
      </c>
      <c r="M281" s="28"/>
    </row>
    <row r="282" spans="1:13" ht="15.75">
      <c r="A282" s="28">
        <v>5285</v>
      </c>
      <c r="B282" s="76" t="s">
        <v>604</v>
      </c>
      <c r="C282" s="89">
        <v>4124089389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>
      <c r="A283" s="28">
        <v>2291</v>
      </c>
      <c r="B283" s="76" t="s">
        <v>1677</v>
      </c>
      <c r="C283" s="89">
        <v>4124073991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>
      <c r="A284" s="28">
        <v>4912</v>
      </c>
      <c r="B284" s="76" t="s">
        <v>1678</v>
      </c>
      <c r="C284" s="89">
        <v>4124077608</v>
      </c>
      <c r="D284" s="28"/>
      <c r="E284" s="28"/>
      <c r="F284" s="28"/>
      <c r="G284" s="28"/>
      <c r="H284" s="28"/>
      <c r="I284" s="28"/>
      <c r="J284" s="28">
        <v>3</v>
      </c>
      <c r="K284" s="28"/>
      <c r="L284" s="28"/>
      <c r="M284" s="28"/>
    </row>
    <row r="285" spans="1:13" ht="15.75">
      <c r="A285" s="71">
        <v>1541</v>
      </c>
      <c r="B285" s="103" t="s">
        <v>1680</v>
      </c>
      <c r="C285" s="104" t="s">
        <v>1681</v>
      </c>
      <c r="D285" s="71"/>
      <c r="E285" s="71"/>
      <c r="F285" s="71"/>
      <c r="G285" s="71"/>
      <c r="H285" s="71"/>
      <c r="I285" s="71"/>
      <c r="J285" s="71"/>
      <c r="K285" s="71"/>
      <c r="L285" s="71">
        <v>1</v>
      </c>
      <c r="M285" s="71" t="s">
        <v>1682</v>
      </c>
    </row>
    <row r="286" spans="1:13" ht="15.75">
      <c r="A286" s="28">
        <v>5542</v>
      </c>
      <c r="B286" s="76" t="s">
        <v>1679</v>
      </c>
      <c r="C286" s="89">
        <v>4124078469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88" t="s">
        <v>1683</v>
      </c>
    </row>
    <row r="287" spans="1:13" ht="15.75">
      <c r="A287" s="96">
        <v>4170</v>
      </c>
      <c r="B287" s="76" t="s">
        <v>894</v>
      </c>
      <c r="C287" s="89">
        <v>4124091328</v>
      </c>
      <c r="D287" s="28"/>
      <c r="E287" s="28"/>
      <c r="F287" s="28"/>
      <c r="G287" s="28"/>
      <c r="H287" s="28"/>
      <c r="I287" s="28"/>
      <c r="J287" s="28"/>
      <c r="K287" s="28"/>
      <c r="L287" s="28">
        <v>4</v>
      </c>
      <c r="M287" s="28"/>
    </row>
    <row r="288" spans="1:13" ht="15.75">
      <c r="A288" s="28">
        <v>4170</v>
      </c>
      <c r="B288" s="76" t="s">
        <v>894</v>
      </c>
      <c r="C288" s="89">
        <v>4124091326</v>
      </c>
      <c r="D288" s="28"/>
      <c r="E288" s="28"/>
      <c r="F288" s="28"/>
      <c r="G288" s="28"/>
      <c r="H288" s="28"/>
      <c r="I288" s="28">
        <v>5</v>
      </c>
      <c r="J288" s="28">
        <v>5</v>
      </c>
      <c r="K288" s="28"/>
      <c r="L288" s="28"/>
      <c r="M288" s="28"/>
    </row>
    <row r="289" spans="1:13" ht="15.75">
      <c r="A289" s="28">
        <v>2219</v>
      </c>
      <c r="B289" s="76" t="s">
        <v>1684</v>
      </c>
      <c r="C289" s="89">
        <v>4124088183</v>
      </c>
      <c r="D289" s="28"/>
      <c r="E289" s="28"/>
      <c r="F289" s="28"/>
      <c r="G289" s="28"/>
      <c r="H289" s="28"/>
      <c r="I289" s="28"/>
      <c r="J289" s="28"/>
      <c r="K289" s="28"/>
      <c r="L289" s="28">
        <v>3</v>
      </c>
      <c r="M289" s="28"/>
    </row>
    <row r="290" spans="1:13" ht="15.75">
      <c r="A290" s="28">
        <v>2771</v>
      </c>
      <c r="B290" s="76" t="s">
        <v>1685</v>
      </c>
      <c r="C290" s="89">
        <v>4124074815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</row>
    <row r="291" spans="1:13" ht="15.75">
      <c r="A291" s="28">
        <v>2171</v>
      </c>
      <c r="B291" s="76" t="s">
        <v>1178</v>
      </c>
      <c r="C291" s="89">
        <v>4124082033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>
      <c r="A292" s="28">
        <v>2242</v>
      </c>
      <c r="B292" s="76" t="s">
        <v>85</v>
      </c>
      <c r="C292" s="89">
        <v>4124096084</v>
      </c>
      <c r="D292" s="28"/>
      <c r="E292" s="28"/>
      <c r="F292" s="28"/>
      <c r="G292" s="28"/>
      <c r="H292" s="28"/>
      <c r="I292" s="28"/>
      <c r="J292" s="28"/>
      <c r="K292" s="28"/>
      <c r="L292" s="28">
        <v>3</v>
      </c>
      <c r="M292" s="28"/>
    </row>
    <row r="293" spans="1:13" ht="15.75">
      <c r="A293" s="28">
        <v>2808</v>
      </c>
      <c r="B293" s="76" t="s">
        <v>157</v>
      </c>
      <c r="C293" s="89">
        <v>4124075053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>
      <c r="A294" s="28">
        <v>3599</v>
      </c>
      <c r="B294" s="76" t="s">
        <v>1236</v>
      </c>
      <c r="C294" s="89">
        <v>4124091851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>
      <c r="A295" s="28">
        <v>4211</v>
      </c>
      <c r="B295" s="76" t="s">
        <v>757</v>
      </c>
      <c r="C295" s="89">
        <v>4124104208</v>
      </c>
      <c r="D295" s="28"/>
      <c r="E295" s="28"/>
      <c r="F295" s="28"/>
      <c r="G295" s="28"/>
      <c r="H295" s="28"/>
      <c r="I295" s="28"/>
      <c r="J295" s="28">
        <v>2</v>
      </c>
      <c r="K295" s="28"/>
      <c r="L295" s="28"/>
      <c r="M295" s="28"/>
    </row>
    <row r="296" spans="1:13" ht="15.75">
      <c r="A296" s="28" t="s">
        <v>1687</v>
      </c>
      <c r="B296" s="76" t="s">
        <v>1686</v>
      </c>
      <c r="C296" s="89">
        <v>37334</v>
      </c>
      <c r="D296" s="28"/>
      <c r="E296" s="28"/>
      <c r="F296" s="28"/>
      <c r="G296" s="28">
        <v>3</v>
      </c>
      <c r="H296" s="28"/>
      <c r="I296" s="28"/>
      <c r="J296" s="28"/>
      <c r="K296" s="28"/>
      <c r="L296" s="28"/>
      <c r="M296" s="28"/>
    </row>
    <row r="297" spans="1:13" ht="15.75">
      <c r="A297" s="28" t="s">
        <v>1688</v>
      </c>
      <c r="B297" s="76" t="s">
        <v>1686</v>
      </c>
      <c r="C297" s="89">
        <v>37333</v>
      </c>
      <c r="D297" s="28"/>
      <c r="E297" s="28"/>
      <c r="F297" s="28">
        <v>5</v>
      </c>
      <c r="G297" s="28"/>
      <c r="H297" s="28"/>
      <c r="I297" s="28"/>
      <c r="J297" s="28"/>
      <c r="K297" s="28"/>
      <c r="L297" s="28"/>
      <c r="M297" s="96" t="s">
        <v>1689</v>
      </c>
    </row>
    <row r="298" spans="1:13" ht="15.75">
      <c r="A298" s="28"/>
      <c r="B298" s="36" t="s">
        <v>590</v>
      </c>
      <c r="C298" s="89"/>
      <c r="D298" s="28"/>
      <c r="E298" s="28"/>
      <c r="F298" s="28"/>
      <c r="G298" s="28"/>
      <c r="H298" s="28"/>
      <c r="I298" s="28"/>
      <c r="J298" s="28"/>
      <c r="K298" s="28"/>
      <c r="L298" s="28"/>
      <c r="M298" s="53" t="s">
        <v>1651</v>
      </c>
    </row>
    <row r="299" spans="1:13" ht="15.75">
      <c r="A299" s="28">
        <v>4971</v>
      </c>
      <c r="B299" s="110" t="s">
        <v>1659</v>
      </c>
      <c r="C299" s="89">
        <v>4124077695</v>
      </c>
      <c r="D299" s="28"/>
      <c r="E299" s="28"/>
      <c r="F299" s="28"/>
      <c r="G299" s="28"/>
      <c r="H299" s="28"/>
      <c r="I299" s="28"/>
      <c r="J299" s="28"/>
      <c r="K299" s="28"/>
      <c r="L299" s="34">
        <v>10</v>
      </c>
      <c r="M299" s="28"/>
    </row>
    <row r="300" spans="1:13" ht="15.75">
      <c r="A300" s="28">
        <v>4581</v>
      </c>
      <c r="B300" s="110" t="s">
        <v>1329</v>
      </c>
      <c r="C300" s="89">
        <v>4124089661</v>
      </c>
      <c r="D300" s="28"/>
      <c r="E300" s="28"/>
      <c r="F300" s="28"/>
      <c r="G300" s="28"/>
      <c r="H300" s="28"/>
      <c r="I300" s="28"/>
      <c r="J300" s="28"/>
      <c r="K300" s="28"/>
      <c r="L300" s="28">
        <v>15</v>
      </c>
      <c r="M300" s="28"/>
    </row>
    <row r="301" spans="1:13" ht="15.75">
      <c r="A301" s="28">
        <v>5292</v>
      </c>
      <c r="B301" s="110" t="s">
        <v>1660</v>
      </c>
      <c r="C301" s="89">
        <v>4124089930</v>
      </c>
      <c r="D301" s="28"/>
      <c r="E301" s="28"/>
      <c r="F301" s="28"/>
      <c r="G301" s="28"/>
      <c r="H301" s="28"/>
      <c r="I301" s="28"/>
      <c r="J301" s="28"/>
      <c r="K301" s="28"/>
      <c r="L301" s="28">
        <v>10</v>
      </c>
      <c r="M301" s="28"/>
    </row>
    <row r="302" spans="1:13" ht="15.75">
      <c r="A302" s="28">
        <v>4654</v>
      </c>
      <c r="B302" s="110" t="s">
        <v>1661</v>
      </c>
      <c r="C302" s="89">
        <v>4124106854</v>
      </c>
      <c r="D302" s="28"/>
      <c r="E302" s="28"/>
      <c r="F302" s="28"/>
      <c r="G302" s="28"/>
      <c r="H302" s="28"/>
      <c r="I302" s="28"/>
      <c r="J302" s="28"/>
      <c r="K302" s="28"/>
      <c r="L302" s="28">
        <v>16</v>
      </c>
      <c r="M302" s="28"/>
    </row>
    <row r="303" spans="1:13" ht="15.75">
      <c r="A303" s="28">
        <v>4654</v>
      </c>
      <c r="B303" s="110" t="s">
        <v>1661</v>
      </c>
      <c r="C303" s="89">
        <v>4124089922</v>
      </c>
      <c r="D303" s="28"/>
      <c r="E303" s="28"/>
      <c r="F303" s="28"/>
      <c r="G303" s="28"/>
      <c r="H303" s="28"/>
      <c r="I303" s="28"/>
      <c r="J303" s="28"/>
      <c r="K303" s="28"/>
      <c r="L303" s="28">
        <v>5</v>
      </c>
      <c r="M303" s="28"/>
    </row>
    <row r="304" spans="1:13" ht="15.75">
      <c r="A304" s="28">
        <v>4970</v>
      </c>
      <c r="B304" s="110" t="s">
        <v>1347</v>
      </c>
      <c r="C304" s="89">
        <v>4124089925</v>
      </c>
      <c r="D304" s="28"/>
      <c r="E304" s="28"/>
      <c r="F304" s="28"/>
      <c r="G304" s="28"/>
      <c r="H304" s="28"/>
      <c r="I304" s="28"/>
      <c r="J304" s="28"/>
      <c r="K304" s="28"/>
      <c r="L304" s="34">
        <v>14</v>
      </c>
      <c r="M304" s="28"/>
    </row>
    <row r="305" spans="1:13" ht="15.75">
      <c r="A305" s="28">
        <v>4976</v>
      </c>
      <c r="B305" s="110" t="s">
        <v>1662</v>
      </c>
      <c r="C305" s="89">
        <v>4124067611</v>
      </c>
      <c r="D305" s="28"/>
      <c r="E305" s="28"/>
      <c r="F305" s="28"/>
      <c r="G305" s="28"/>
      <c r="H305" s="28"/>
      <c r="I305" s="28"/>
      <c r="J305" s="28"/>
      <c r="K305" s="28"/>
      <c r="L305" s="28">
        <v>10</v>
      </c>
      <c r="M305" s="28"/>
    </row>
    <row r="306" spans="1:13" ht="15.75">
      <c r="A306" s="28">
        <v>4930</v>
      </c>
      <c r="B306" s="110" t="s">
        <v>1663</v>
      </c>
      <c r="C306" s="89">
        <v>4124098544</v>
      </c>
      <c r="D306" s="28"/>
      <c r="E306" s="28"/>
      <c r="F306" s="28"/>
      <c r="G306" s="28"/>
      <c r="H306" s="28"/>
      <c r="I306" s="28"/>
      <c r="J306" s="28"/>
      <c r="K306" s="28"/>
      <c r="L306" s="34">
        <v>10</v>
      </c>
      <c r="M306" s="28"/>
    </row>
    <row r="307" spans="1:13" ht="15.75">
      <c r="A307" s="28">
        <v>1629</v>
      </c>
      <c r="B307" s="110" t="s">
        <v>322</v>
      </c>
      <c r="C307" s="89">
        <v>4124095805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>
      <c r="A308" s="28">
        <v>3643</v>
      </c>
      <c r="B308" s="110" t="s">
        <v>1664</v>
      </c>
      <c r="C308" s="89">
        <v>4124106137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>
      <c r="A309" s="28">
        <v>4765</v>
      </c>
      <c r="B309" s="110" t="s">
        <v>1665</v>
      </c>
      <c r="C309" s="89">
        <v>4124102614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>
      <c r="A310" s="28">
        <v>3501</v>
      </c>
      <c r="B310" s="110" t="s">
        <v>1666</v>
      </c>
      <c r="C310" s="89">
        <v>4124080842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>
      <c r="A311" s="28">
        <v>5015</v>
      </c>
      <c r="B311" s="110" t="s">
        <v>879</v>
      </c>
      <c r="C311" s="89">
        <v>4124050415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>
      <c r="A312" s="97"/>
      <c r="B312" s="111"/>
      <c r="C312" s="99"/>
      <c r="D312" s="97"/>
      <c r="E312" s="97"/>
      <c r="F312" s="97"/>
      <c r="G312" s="97"/>
      <c r="H312" s="97"/>
      <c r="I312" s="97"/>
      <c r="J312" s="97"/>
      <c r="K312" s="97"/>
      <c r="L312" s="97"/>
      <c r="M312" s="97" t="s">
        <v>1690</v>
      </c>
    </row>
    <row r="313" spans="1:13" ht="15.75">
      <c r="A313" s="28"/>
      <c r="B313" s="100" t="s">
        <v>1577</v>
      </c>
      <c r="C313" s="89"/>
      <c r="D313" s="28"/>
      <c r="E313" s="28"/>
      <c r="F313" s="28"/>
      <c r="G313" s="28"/>
      <c r="H313" s="28"/>
      <c r="I313" s="28"/>
      <c r="J313" s="28"/>
      <c r="K313" s="28"/>
      <c r="L313" s="28"/>
      <c r="M313" s="28"/>
    </row>
    <row r="314" spans="1:13" ht="15.75">
      <c r="A314" s="56">
        <v>2807</v>
      </c>
      <c r="B314" s="102" t="s">
        <v>1695</v>
      </c>
      <c r="C314" s="89">
        <v>4124131445</v>
      </c>
      <c r="D314" s="28"/>
      <c r="E314" s="28"/>
      <c r="F314" s="28"/>
      <c r="G314" s="28"/>
      <c r="H314" s="28"/>
      <c r="I314" s="28"/>
      <c r="J314" s="28"/>
      <c r="K314" s="28"/>
      <c r="L314" s="28">
        <v>2</v>
      </c>
      <c r="M314" s="28"/>
    </row>
    <row r="315" spans="1:13" ht="15.75">
      <c r="A315" s="28">
        <v>4437</v>
      </c>
      <c r="B315" s="102" t="s">
        <v>1696</v>
      </c>
      <c r="C315" s="89">
        <v>4124138214</v>
      </c>
      <c r="D315" s="28"/>
      <c r="E315" s="28"/>
      <c r="F315" s="28"/>
      <c r="G315" s="28"/>
      <c r="H315" s="28"/>
      <c r="I315" s="28"/>
      <c r="J315" s="28"/>
      <c r="K315" s="28"/>
      <c r="L315" s="28">
        <v>3</v>
      </c>
      <c r="M315" s="28"/>
    </row>
    <row r="316" spans="1:13" ht="15.75">
      <c r="A316" s="28">
        <v>5343</v>
      </c>
      <c r="B316" s="102" t="s">
        <v>1697</v>
      </c>
      <c r="C316" s="89">
        <v>4124136151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</row>
    <row r="317" spans="1:13" ht="15.75">
      <c r="A317" s="28">
        <v>1588</v>
      </c>
      <c r="B317" s="102" t="s">
        <v>1072</v>
      </c>
      <c r="C317" s="89">
        <v>4124115971</v>
      </c>
      <c r="D317" s="28"/>
      <c r="E317" s="28"/>
      <c r="F317" s="28"/>
      <c r="G317" s="28"/>
      <c r="H317" s="28"/>
      <c r="I317" s="28"/>
      <c r="J317" s="28"/>
      <c r="K317" s="28"/>
      <c r="L317" s="28">
        <v>10</v>
      </c>
      <c r="M317" s="28"/>
    </row>
    <row r="318" spans="1:13" ht="15.75">
      <c r="A318" s="28">
        <v>4419</v>
      </c>
      <c r="B318" s="102" t="s">
        <v>1698</v>
      </c>
      <c r="C318" s="89">
        <v>4123688912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</row>
    <row r="319" spans="1:13" ht="15.75">
      <c r="A319" s="28">
        <v>4512</v>
      </c>
      <c r="B319" s="102" t="s">
        <v>1238</v>
      </c>
      <c r="C319" s="89">
        <v>4124127637</v>
      </c>
      <c r="D319" s="28"/>
      <c r="E319" s="28"/>
      <c r="F319" s="28"/>
      <c r="G319" s="28"/>
      <c r="H319" s="28"/>
      <c r="I319" s="28"/>
      <c r="J319" s="28"/>
      <c r="K319" s="28"/>
      <c r="L319" s="28">
        <v>3</v>
      </c>
      <c r="M319" s="28"/>
    </row>
    <row r="320" spans="1:13" ht="15.75">
      <c r="A320" s="28">
        <v>4060</v>
      </c>
      <c r="B320" s="102" t="s">
        <v>885</v>
      </c>
      <c r="C320" s="89">
        <v>4124123364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</row>
    <row r="321" spans="1:13" ht="15.75">
      <c r="A321" s="28">
        <v>3691</v>
      </c>
      <c r="B321" s="102" t="s">
        <v>1699</v>
      </c>
      <c r="C321" s="89">
        <v>4124131870</v>
      </c>
      <c r="D321" s="28">
        <v>5</v>
      </c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13" ht="15.75">
      <c r="A322" s="28">
        <v>3012</v>
      </c>
      <c r="B322" s="102" t="s">
        <v>353</v>
      </c>
      <c r="C322" s="89">
        <v>4124131507</v>
      </c>
      <c r="D322" s="28"/>
      <c r="E322" s="28"/>
      <c r="F322" s="28"/>
      <c r="G322" s="28"/>
      <c r="H322" s="28"/>
      <c r="I322" s="28"/>
      <c r="J322" s="28"/>
      <c r="K322" s="28"/>
      <c r="L322" s="28">
        <v>10</v>
      </c>
      <c r="M322" s="28"/>
    </row>
    <row r="323" spans="1:13" ht="15.75">
      <c r="A323" s="28">
        <v>2544</v>
      </c>
      <c r="B323" s="102" t="s">
        <v>1701</v>
      </c>
      <c r="C323" s="89">
        <v>4124119086</v>
      </c>
      <c r="D323" s="28"/>
      <c r="E323" s="28"/>
      <c r="F323" s="28"/>
      <c r="G323" s="28"/>
      <c r="H323" s="28"/>
      <c r="I323" s="28"/>
      <c r="J323" s="28"/>
      <c r="K323" s="28"/>
      <c r="L323" s="28">
        <v>3</v>
      </c>
      <c r="M323" s="56" t="s">
        <v>1700</v>
      </c>
    </row>
    <row r="324" spans="1:13" ht="15.75">
      <c r="A324" s="96">
        <v>3962</v>
      </c>
      <c r="B324" s="102" t="s">
        <v>1703</v>
      </c>
      <c r="C324" s="89">
        <v>4124148243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</row>
    <row r="325" spans="1:13" ht="15.75">
      <c r="A325" s="28">
        <v>3159</v>
      </c>
      <c r="B325" s="102" t="s">
        <v>1702</v>
      </c>
      <c r="C325" s="89">
        <v>4124102325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>
      <c r="A326" s="28">
        <v>2995</v>
      </c>
      <c r="B326" s="102" t="s">
        <v>1092</v>
      </c>
      <c r="C326" s="89">
        <v>4124103782</v>
      </c>
      <c r="D326" s="28"/>
      <c r="E326" s="28"/>
      <c r="F326" s="28"/>
      <c r="G326" s="28"/>
      <c r="H326" s="28"/>
      <c r="I326" s="28"/>
      <c r="J326" s="28"/>
      <c r="K326" s="28"/>
      <c r="L326" s="28">
        <v>3</v>
      </c>
      <c r="M326" s="28"/>
    </row>
    <row r="327" spans="1:13" ht="15.75">
      <c r="A327" s="28">
        <v>2254</v>
      </c>
      <c r="B327" s="102" t="s">
        <v>570</v>
      </c>
      <c r="C327" s="89">
        <v>4124089340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</row>
    <row r="328" spans="1:13" ht="15.75">
      <c r="A328" s="28">
        <v>3030</v>
      </c>
      <c r="B328" s="102" t="s">
        <v>1319</v>
      </c>
      <c r="C328" s="89">
        <v>4124136515</v>
      </c>
      <c r="D328" s="28"/>
      <c r="E328" s="28"/>
      <c r="F328" s="28"/>
      <c r="G328" s="28"/>
      <c r="H328" s="28"/>
      <c r="I328" s="28"/>
      <c r="J328" s="28"/>
      <c r="K328" s="28"/>
      <c r="L328" s="28">
        <v>6</v>
      </c>
      <c r="M328" s="28"/>
    </row>
    <row r="329" spans="1:13" ht="15.75">
      <c r="A329" s="28">
        <v>2563</v>
      </c>
      <c r="B329" s="102" t="s">
        <v>1704</v>
      </c>
      <c r="C329" s="89">
        <v>4124131335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</row>
    <row r="330" spans="1:13" ht="15.75">
      <c r="A330" s="28">
        <v>4144</v>
      </c>
      <c r="B330" s="102" t="s">
        <v>1705</v>
      </c>
      <c r="C330" s="89">
        <v>4124137953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>
      <c r="A331" s="28">
        <v>4179</v>
      </c>
      <c r="B331" s="102" t="s">
        <v>333</v>
      </c>
      <c r="C331" s="89">
        <v>4124119142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>
      <c r="A332" s="28" t="s">
        <v>1706</v>
      </c>
      <c r="B332" s="102" t="s">
        <v>1707</v>
      </c>
      <c r="C332" s="89">
        <v>37335</v>
      </c>
      <c r="D332" s="28"/>
      <c r="E332" s="28"/>
      <c r="F332" s="28"/>
      <c r="G332" s="28">
        <v>2</v>
      </c>
      <c r="H332" s="28"/>
      <c r="I332" s="28"/>
      <c r="J332" s="28"/>
      <c r="K332" s="28"/>
      <c r="L332" s="28"/>
      <c r="M332" s="28"/>
    </row>
    <row r="333" spans="1:13" ht="15.75">
      <c r="A333" s="28" t="s">
        <v>1708</v>
      </c>
      <c r="B333" s="76" t="s">
        <v>1707</v>
      </c>
      <c r="C333" s="89">
        <v>37336</v>
      </c>
      <c r="D333" s="28"/>
      <c r="E333" s="28"/>
      <c r="F333" s="28">
        <v>4</v>
      </c>
      <c r="G333" s="28"/>
      <c r="H333" s="28"/>
      <c r="I333" s="28"/>
      <c r="J333" s="28"/>
      <c r="K333" s="28"/>
      <c r="L333" s="28"/>
      <c r="M333" s="96" t="s">
        <v>1709</v>
      </c>
    </row>
    <row r="334" spans="1:13" ht="15.75">
      <c r="A334" s="28"/>
      <c r="B334" s="36" t="s">
        <v>590</v>
      </c>
      <c r="C334" s="89"/>
      <c r="D334" s="28"/>
      <c r="E334" s="28"/>
      <c r="F334" s="28"/>
      <c r="G334" s="28"/>
      <c r="H334" s="28"/>
      <c r="I334" s="28"/>
      <c r="J334" s="28"/>
      <c r="K334" s="28"/>
      <c r="L334" s="28"/>
      <c r="M334" s="53" t="s">
        <v>1658</v>
      </c>
    </row>
    <row r="335" spans="1:13" ht="15.75">
      <c r="A335" s="28" t="s">
        <v>397</v>
      </c>
      <c r="B335" s="18" t="s">
        <v>1691</v>
      </c>
      <c r="C335" s="89" t="s">
        <v>1692</v>
      </c>
      <c r="D335" s="34"/>
      <c r="E335" s="34"/>
      <c r="F335" s="34"/>
      <c r="G335" s="28">
        <v>20</v>
      </c>
      <c r="H335" s="28"/>
      <c r="I335" s="28">
        <v>20</v>
      </c>
      <c r="J335" s="28">
        <v>10</v>
      </c>
      <c r="K335" s="34"/>
      <c r="L335" s="34"/>
      <c r="M335" s="53"/>
    </row>
    <row r="336" spans="1:13" ht="15.75">
      <c r="A336" s="28">
        <v>1610</v>
      </c>
      <c r="B336" s="18" t="s">
        <v>390</v>
      </c>
      <c r="C336" s="89">
        <v>4124135427</v>
      </c>
      <c r="D336" s="34">
        <v>15</v>
      </c>
      <c r="E336" s="34"/>
      <c r="F336" s="34"/>
      <c r="G336" s="34"/>
      <c r="H336" s="34"/>
      <c r="I336" s="34"/>
      <c r="J336" s="34"/>
      <c r="K336" s="34"/>
      <c r="L336" s="34"/>
      <c r="M336" s="53"/>
    </row>
    <row r="337" spans="1:13" ht="15.75">
      <c r="A337" s="28" t="s">
        <v>397</v>
      </c>
      <c r="B337" s="18" t="s">
        <v>1693</v>
      </c>
      <c r="C337" s="89" t="s">
        <v>1692</v>
      </c>
      <c r="D337" s="34"/>
      <c r="E337" s="34"/>
      <c r="F337" s="34"/>
      <c r="G337" s="34"/>
      <c r="H337" s="34"/>
      <c r="I337" s="34"/>
      <c r="J337" s="34"/>
      <c r="K337" s="34"/>
      <c r="L337" s="34">
        <v>20</v>
      </c>
      <c r="M337" s="53"/>
    </row>
    <row r="338" spans="1:13" ht="15.75">
      <c r="A338" s="28">
        <v>4358</v>
      </c>
      <c r="B338" s="18" t="s">
        <v>183</v>
      </c>
      <c r="C338" s="89">
        <v>4124138166</v>
      </c>
      <c r="D338" s="34"/>
      <c r="E338" s="34"/>
      <c r="F338" s="34"/>
      <c r="G338" s="34"/>
      <c r="H338" s="34"/>
      <c r="I338" s="34"/>
      <c r="J338" s="34"/>
      <c r="K338" s="34"/>
      <c r="L338" s="28">
        <v>10</v>
      </c>
      <c r="M338" s="53"/>
    </row>
    <row r="339" spans="1:13" ht="15.75">
      <c r="A339" s="28">
        <v>4747</v>
      </c>
      <c r="B339" s="18" t="s">
        <v>1694</v>
      </c>
      <c r="C339" s="89">
        <v>4124140225</v>
      </c>
      <c r="D339" s="34"/>
      <c r="E339" s="34"/>
      <c r="F339" s="34"/>
      <c r="G339" s="34"/>
      <c r="H339" s="34"/>
      <c r="I339" s="34"/>
      <c r="J339" s="34"/>
      <c r="K339" s="34"/>
      <c r="L339" s="34">
        <v>9</v>
      </c>
      <c r="M339" s="53"/>
    </row>
    <row r="340" spans="1:13" ht="15.75">
      <c r="A340" s="28"/>
      <c r="B340" s="102"/>
      <c r="C340" s="89"/>
      <c r="D340" s="28"/>
      <c r="E340" s="28"/>
      <c r="F340" s="28"/>
      <c r="G340" s="28"/>
      <c r="H340" s="28"/>
      <c r="I340" s="28"/>
      <c r="J340" s="28"/>
      <c r="K340" s="28"/>
      <c r="L340" s="28"/>
      <c r="M340" s="28" t="s">
        <v>1710</v>
      </c>
    </row>
    <row r="341" spans="1:13" ht="15.75">
      <c r="A341" s="17"/>
      <c r="B341" s="81"/>
      <c r="C341" s="82"/>
      <c r="D341" s="17"/>
      <c r="E341" s="17"/>
      <c r="F341" s="17"/>
      <c r="G341" s="17"/>
      <c r="H341" s="17"/>
      <c r="I341" s="17"/>
      <c r="J341" s="17"/>
      <c r="K341" s="17"/>
      <c r="L341" s="17"/>
      <c r="M341" s="42" t="s">
        <v>409</v>
      </c>
    </row>
    <row r="342" spans="1:13" ht="15.75">
      <c r="A342" s="42"/>
      <c r="B342" s="83"/>
      <c r="C342" s="84"/>
      <c r="D342" s="42"/>
      <c r="E342" s="42"/>
      <c r="F342" s="42"/>
      <c r="G342" s="42"/>
      <c r="H342" s="42"/>
      <c r="I342" s="42"/>
      <c r="J342" s="42"/>
      <c r="K342" s="42"/>
      <c r="L342" s="42"/>
      <c r="M342" s="85"/>
    </row>
    <row r="343" spans="1:13" ht="15.75">
      <c r="A343" s="90"/>
      <c r="B343" s="12" t="s">
        <v>18</v>
      </c>
      <c r="C343" s="85"/>
      <c r="D343" s="85">
        <f t="shared" ref="D343:L343" si="0">SUM(D5:D342)</f>
        <v>150</v>
      </c>
      <c r="E343" s="85">
        <f t="shared" si="0"/>
        <v>90</v>
      </c>
      <c r="F343" s="85">
        <f t="shared" si="0"/>
        <v>95</v>
      </c>
      <c r="G343" s="85">
        <f t="shared" si="0"/>
        <v>43</v>
      </c>
      <c r="H343" s="85">
        <f t="shared" si="0"/>
        <v>16</v>
      </c>
      <c r="I343" s="85">
        <f t="shared" si="0"/>
        <v>69</v>
      </c>
      <c r="J343" s="85">
        <f t="shared" si="0"/>
        <v>535</v>
      </c>
      <c r="K343" s="85">
        <f t="shared" si="0"/>
        <v>12</v>
      </c>
      <c r="L343" s="85">
        <f t="shared" si="0"/>
        <v>1158</v>
      </c>
    </row>
  </sheetData>
  <conditionalFormatting sqref="C1:C4">
    <cfRule type="duplicateValues" dxfId="469" priority="10890"/>
    <cfRule type="duplicateValues" dxfId="468" priority="10891"/>
    <cfRule type="duplicateValues" dxfId="467" priority="10892"/>
    <cfRule type="duplicateValues" dxfId="466" priority="10893"/>
    <cfRule type="duplicateValues" dxfId="465" priority="10898"/>
    <cfRule type="duplicateValues" dxfId="464" priority="10899"/>
  </conditionalFormatting>
  <conditionalFormatting sqref="C2:C3">
    <cfRule type="duplicateValues" dxfId="463" priority="102"/>
    <cfRule type="duplicateValues" dxfId="462" priority="103"/>
    <cfRule type="duplicateValues" dxfId="461" priority="104"/>
  </conditionalFormatting>
  <conditionalFormatting sqref="C2:C4">
    <cfRule type="duplicateValues" dxfId="460" priority="10889"/>
    <cfRule type="duplicateValues" dxfId="459" priority="10897"/>
  </conditionalFormatting>
  <conditionalFormatting sqref="C3">
    <cfRule type="duplicateValues" dxfId="458" priority="99"/>
    <cfRule type="duplicateValues" dxfId="457" priority="100"/>
    <cfRule type="duplicateValues" dxfId="456" priority="101"/>
  </conditionalFormatting>
  <conditionalFormatting sqref="C4">
    <cfRule type="duplicateValues" dxfId="455" priority="10894"/>
    <cfRule type="duplicateValues" dxfId="454" priority="10895"/>
    <cfRule type="duplicateValues" dxfId="453" priority="10896"/>
  </conditionalFormatting>
  <conditionalFormatting sqref="C30">
    <cfRule type="duplicateValues" dxfId="452" priority="28"/>
    <cfRule type="duplicateValues" dxfId="451" priority="29"/>
    <cfRule type="duplicateValues" dxfId="450" priority="30"/>
  </conditionalFormatting>
  <conditionalFormatting sqref="C46">
    <cfRule type="duplicateValues" dxfId="449" priority="61"/>
    <cfRule type="duplicateValues" dxfId="448" priority="62"/>
    <cfRule type="duplicateValues" dxfId="447" priority="63"/>
  </conditionalFormatting>
  <conditionalFormatting sqref="C102">
    <cfRule type="duplicateValues" dxfId="446" priority="25"/>
    <cfRule type="duplicateValues" dxfId="445" priority="26"/>
    <cfRule type="duplicateValues" dxfId="444" priority="27"/>
  </conditionalFormatting>
  <conditionalFormatting sqref="C140">
    <cfRule type="duplicateValues" dxfId="443" priority="22"/>
    <cfRule type="duplicateValues" dxfId="442" priority="23"/>
    <cfRule type="duplicateValues" dxfId="441" priority="24"/>
  </conditionalFormatting>
  <conditionalFormatting sqref="C157">
    <cfRule type="duplicateValues" dxfId="440" priority="19"/>
    <cfRule type="duplicateValues" dxfId="439" priority="20"/>
    <cfRule type="duplicateValues" dxfId="438" priority="21"/>
  </conditionalFormatting>
  <conditionalFormatting sqref="C192">
    <cfRule type="duplicateValues" dxfId="437" priority="16"/>
    <cfRule type="duplicateValues" dxfId="436" priority="17"/>
    <cfRule type="duplicateValues" dxfId="435" priority="18"/>
  </conditionalFormatting>
  <conditionalFormatting sqref="C217:C240">
    <cfRule type="duplicateValues" dxfId="434" priority="13"/>
    <cfRule type="duplicateValues" dxfId="433" priority="14"/>
    <cfRule type="duplicateValues" dxfId="432" priority="15"/>
  </conditionalFormatting>
  <conditionalFormatting sqref="C285">
    <cfRule type="duplicateValues" dxfId="431" priority="4"/>
    <cfRule type="duplicateValues" dxfId="430" priority="5"/>
    <cfRule type="duplicateValues" dxfId="429" priority="6"/>
  </conditionalFormatting>
  <conditionalFormatting sqref="C296:C297">
    <cfRule type="duplicateValues" dxfId="428" priority="1"/>
    <cfRule type="duplicateValues" dxfId="427" priority="2"/>
    <cfRule type="duplicateValues" dxfId="426" priority="3"/>
  </conditionalFormatting>
  <conditionalFormatting sqref="C298">
    <cfRule type="duplicateValues" dxfId="425" priority="10"/>
    <cfRule type="duplicateValues" dxfId="424" priority="11"/>
    <cfRule type="duplicateValues" dxfId="423" priority="12"/>
  </conditionalFormatting>
  <conditionalFormatting sqref="C334:C339">
    <cfRule type="duplicateValues" dxfId="422" priority="7"/>
    <cfRule type="duplicateValues" dxfId="421" priority="8"/>
    <cfRule type="duplicateValues" dxfId="420" priority="9"/>
  </conditionalFormatting>
  <conditionalFormatting sqref="C340 C193:C216 C47:C101 C1:C29 C31:C45 C103:C139 C141:C156 C158:C191 C299:C333 C241:C284 C286:C295">
    <cfRule type="duplicateValues" dxfId="419" priority="10922"/>
  </conditionalFormatting>
  <conditionalFormatting sqref="C340 C193:C216 C47:C101 C5:C29 C31:C45 C103:C139 C141:C156 C158:C191 C299:C333 C241:C284 C286:C295">
    <cfRule type="duplicateValues" dxfId="418" priority="10911"/>
  </conditionalFormatting>
  <conditionalFormatting sqref="C341">
    <cfRule type="duplicateValues" dxfId="417" priority="122"/>
  </conditionalFormatting>
  <conditionalFormatting sqref="C342">
    <cfRule type="duplicateValues" dxfId="416" priority="121"/>
  </conditionalFormatting>
  <conditionalFormatting sqref="C343">
    <cfRule type="duplicateValues" dxfId="415" priority="89"/>
    <cfRule type="duplicateValues" dxfId="414" priority="90"/>
    <cfRule type="duplicateValues" dxfId="413" priority="91"/>
    <cfRule type="duplicateValues" dxfId="412" priority="107"/>
    <cfRule type="duplicateValues" dxfId="411" priority="108"/>
    <cfRule type="duplicateValues" dxfId="410" priority="109"/>
  </conditionalFormatting>
  <conditionalFormatting sqref="C344:C65536 C47:C101 C1:C29 C31:C45 C103:C139 C141:C156 C158:C191 C193:C216 C299:C333 C340 C241:C284 C286:C295">
    <cfRule type="duplicateValues" dxfId="409" priority="130"/>
  </conditionalFormatting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xSplit="3" ySplit="4" topLeftCell="D98" activePane="bottomRight" state="frozen"/>
      <selection pane="topRight" activeCell="D1" sqref="D1"/>
      <selection pane="bottomLeft" activeCell="A5" sqref="A5"/>
      <selection pane="bottomRight" activeCell="P209" sqref="P209"/>
    </sheetView>
  </sheetViews>
  <sheetFormatPr defaultRowHeight="1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.7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>
      <c r="A5" s="28"/>
      <c r="B5" s="100" t="s">
        <v>1325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5.75">
      <c r="A6" s="56">
        <v>4138</v>
      </c>
      <c r="B6" s="76" t="s">
        <v>1341</v>
      </c>
      <c r="C6" s="89">
        <v>4123506164</v>
      </c>
      <c r="D6" s="28"/>
      <c r="E6" s="28"/>
      <c r="F6" s="28"/>
      <c r="G6" s="28"/>
      <c r="H6" s="28"/>
      <c r="I6" s="28"/>
      <c r="J6" s="28"/>
      <c r="K6" s="28"/>
      <c r="L6" s="28">
        <v>5</v>
      </c>
      <c r="M6" s="28"/>
      <c r="N6" s="16"/>
    </row>
    <row r="7" spans="1:14" s="15" customFormat="1" ht="15.75">
      <c r="A7" s="28">
        <v>4167</v>
      </c>
      <c r="B7" s="76" t="s">
        <v>1342</v>
      </c>
      <c r="C7" s="89">
        <v>4123579167</v>
      </c>
      <c r="D7" s="28"/>
      <c r="E7" s="28"/>
      <c r="F7" s="28"/>
      <c r="G7" s="28"/>
      <c r="H7" s="28"/>
      <c r="I7" s="28"/>
      <c r="J7" s="28"/>
      <c r="K7" s="28"/>
      <c r="L7" s="28">
        <v>5</v>
      </c>
      <c r="M7" s="28"/>
      <c r="N7" s="16"/>
    </row>
    <row r="8" spans="1:14" s="15" customFormat="1" ht="15.75">
      <c r="A8" s="28">
        <v>4776</v>
      </c>
      <c r="B8" s="76" t="s">
        <v>64</v>
      </c>
      <c r="C8" s="89">
        <v>4123599157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  <c r="N8" s="16"/>
    </row>
    <row r="9" spans="1:14" s="15" customFormat="1" ht="15.75">
      <c r="A9" s="28">
        <v>2351</v>
      </c>
      <c r="B9" s="76" t="s">
        <v>1343</v>
      </c>
      <c r="C9" s="89">
        <v>4123615653</v>
      </c>
      <c r="D9" s="28"/>
      <c r="E9" s="28"/>
      <c r="F9" s="28"/>
      <c r="G9" s="28"/>
      <c r="H9" s="28"/>
      <c r="I9" s="28"/>
      <c r="J9" s="28"/>
      <c r="K9" s="28">
        <v>5</v>
      </c>
      <c r="L9" s="28">
        <v>5</v>
      </c>
      <c r="M9" s="28"/>
      <c r="N9" s="16"/>
    </row>
    <row r="10" spans="1:14" s="15" customFormat="1" ht="15.75">
      <c r="A10" s="28">
        <v>4243</v>
      </c>
      <c r="B10" s="76" t="s">
        <v>280</v>
      </c>
      <c r="C10" s="89">
        <v>4123599737</v>
      </c>
      <c r="D10" s="28"/>
      <c r="E10" s="28"/>
      <c r="F10" s="28"/>
      <c r="G10" s="28"/>
      <c r="H10" s="28"/>
      <c r="I10" s="28"/>
      <c r="J10" s="28"/>
      <c r="K10" s="28">
        <v>10</v>
      </c>
      <c r="L10" s="28"/>
      <c r="M10" s="28"/>
      <c r="N10" s="16"/>
    </row>
    <row r="11" spans="1:14" s="15" customFormat="1" ht="15.75">
      <c r="A11" s="28">
        <v>4243</v>
      </c>
      <c r="B11" s="76" t="s">
        <v>280</v>
      </c>
      <c r="C11" s="89">
        <v>4123599732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5.75">
      <c r="A12" s="28">
        <v>4243</v>
      </c>
      <c r="B12" s="76" t="s">
        <v>280</v>
      </c>
      <c r="C12" s="89">
        <v>4123599736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56" t="s">
        <v>1344</v>
      </c>
      <c r="N12" s="16"/>
    </row>
    <row r="13" spans="1:14" s="15" customFormat="1" ht="15.75">
      <c r="A13" s="96">
        <v>2242</v>
      </c>
      <c r="B13" s="76" t="s">
        <v>85</v>
      </c>
      <c r="C13" s="89">
        <v>4123608029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5.75">
      <c r="A14" s="28">
        <v>2802</v>
      </c>
      <c r="B14" s="76" t="s">
        <v>1363</v>
      </c>
      <c r="C14" s="89">
        <v>4123612604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16"/>
    </row>
    <row r="15" spans="1:14" s="15" customFormat="1" ht="15.75">
      <c r="A15" s="28">
        <v>5284</v>
      </c>
      <c r="B15" s="76" t="s">
        <v>1213</v>
      </c>
      <c r="C15" s="89">
        <v>4123517885</v>
      </c>
      <c r="D15" s="28"/>
      <c r="E15" s="28"/>
      <c r="F15" s="28"/>
      <c r="G15" s="28"/>
      <c r="H15" s="28"/>
      <c r="I15" s="28"/>
      <c r="J15" s="28">
        <v>3</v>
      </c>
      <c r="K15" s="28"/>
      <c r="L15" s="28"/>
      <c r="M15" s="28"/>
      <c r="N15" s="16"/>
    </row>
    <row r="16" spans="1:14" s="15" customFormat="1" ht="15.75">
      <c r="A16" s="28">
        <v>4986</v>
      </c>
      <c r="B16" s="76" t="s">
        <v>1364</v>
      </c>
      <c r="C16" s="89">
        <v>4123517629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4" s="15" customFormat="1" ht="15.75">
      <c r="A17" s="28">
        <v>2016</v>
      </c>
      <c r="B17" s="76" t="s">
        <v>1365</v>
      </c>
      <c r="C17" s="89">
        <v>4123619680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  <c r="N17" s="16"/>
    </row>
    <row r="18" spans="1:14" s="15" customFormat="1" ht="15.75">
      <c r="A18" s="28">
        <v>2825</v>
      </c>
      <c r="B18" s="76" t="s">
        <v>1366</v>
      </c>
      <c r="C18" s="89">
        <v>4123635910</v>
      </c>
      <c r="D18" s="28"/>
      <c r="E18" s="28"/>
      <c r="F18" s="28"/>
      <c r="G18" s="28"/>
      <c r="H18" s="28"/>
      <c r="I18" s="28"/>
      <c r="J18" s="28"/>
      <c r="K18" s="28">
        <v>3</v>
      </c>
      <c r="L18" s="28"/>
      <c r="M18" s="28"/>
      <c r="N18" s="16"/>
    </row>
    <row r="19" spans="1:14" s="15" customFormat="1" ht="15.75">
      <c r="A19" s="28">
        <v>5267</v>
      </c>
      <c r="B19" s="76" t="s">
        <v>847</v>
      </c>
      <c r="C19" s="89">
        <v>4123645580</v>
      </c>
      <c r="D19" s="28"/>
      <c r="E19" s="28"/>
      <c r="F19" s="28"/>
      <c r="G19" s="28"/>
      <c r="H19" s="28"/>
      <c r="I19" s="28"/>
      <c r="J19" s="28"/>
      <c r="K19" s="28"/>
      <c r="L19" s="28">
        <v>10</v>
      </c>
      <c r="M19" s="28"/>
      <c r="N19" s="16"/>
    </row>
    <row r="20" spans="1:14" s="15" customFormat="1" ht="15.75">
      <c r="A20" s="28">
        <v>5267</v>
      </c>
      <c r="B20" s="76" t="s">
        <v>847</v>
      </c>
      <c r="C20" s="89">
        <v>4123598109</v>
      </c>
      <c r="D20" s="28"/>
      <c r="E20" s="28"/>
      <c r="F20" s="28"/>
      <c r="G20" s="28"/>
      <c r="H20" s="28"/>
      <c r="I20" s="28"/>
      <c r="J20" s="28"/>
      <c r="K20" s="28">
        <v>8</v>
      </c>
      <c r="L20" s="28"/>
      <c r="M20" s="28"/>
      <c r="N20" s="16"/>
    </row>
    <row r="21" spans="1:14" s="15" customFormat="1" ht="15.75">
      <c r="A21" s="28">
        <v>4491</v>
      </c>
      <c r="B21" s="76" t="s">
        <v>1367</v>
      </c>
      <c r="C21" s="89">
        <v>4123263139</v>
      </c>
      <c r="D21" s="28"/>
      <c r="E21" s="28"/>
      <c r="F21" s="28"/>
      <c r="G21" s="28"/>
      <c r="H21" s="28"/>
      <c r="I21" s="28"/>
      <c r="J21" s="28"/>
      <c r="K21" s="28"/>
      <c r="L21" s="28">
        <v>8</v>
      </c>
      <c r="M21" s="96" t="s">
        <v>1368</v>
      </c>
      <c r="N21" s="16"/>
    </row>
    <row r="22" spans="1:14" s="15" customFormat="1" ht="15.75">
      <c r="A22" s="71">
        <v>1663</v>
      </c>
      <c r="B22" s="103" t="s">
        <v>1351</v>
      </c>
      <c r="C22" s="104" t="s">
        <v>1352</v>
      </c>
      <c r="D22" s="71"/>
      <c r="E22" s="71"/>
      <c r="F22" s="71"/>
      <c r="G22" s="71"/>
      <c r="H22" s="71"/>
      <c r="I22" s="71"/>
      <c r="J22" s="71"/>
      <c r="K22" s="71">
        <v>3</v>
      </c>
      <c r="L22" s="71">
        <v>5</v>
      </c>
      <c r="M22" s="71" t="s">
        <v>1353</v>
      </c>
      <c r="N22" s="16"/>
    </row>
    <row r="23" spans="1:14" s="15" customFormat="1" ht="15.75">
      <c r="A23" s="28"/>
      <c r="B23" s="36" t="s">
        <v>590</v>
      </c>
      <c r="C23" s="89"/>
      <c r="D23" s="28"/>
      <c r="E23" s="28"/>
      <c r="F23" s="28"/>
      <c r="G23" s="28"/>
      <c r="H23" s="28"/>
      <c r="I23" s="28"/>
      <c r="J23" s="28"/>
      <c r="K23" s="28"/>
      <c r="L23" s="28"/>
      <c r="M23" s="53" t="s">
        <v>1326</v>
      </c>
      <c r="N23" s="16"/>
    </row>
    <row r="24" spans="1:14" s="15" customFormat="1" ht="15.75">
      <c r="A24" s="28">
        <v>3527</v>
      </c>
      <c r="B24" s="76" t="s">
        <v>1327</v>
      </c>
      <c r="C24" s="89">
        <v>4123597714</v>
      </c>
      <c r="D24" s="28"/>
      <c r="E24" s="34"/>
      <c r="F24" s="34"/>
      <c r="G24" s="34"/>
      <c r="H24" s="34"/>
      <c r="I24" s="34"/>
      <c r="J24" s="34"/>
      <c r="K24" s="34"/>
      <c r="L24" s="28">
        <v>10</v>
      </c>
      <c r="M24" s="28" t="s">
        <v>1161</v>
      </c>
      <c r="N24" s="16"/>
    </row>
    <row r="25" spans="1:14" s="15" customFormat="1" ht="15.75">
      <c r="A25" s="28">
        <v>5057</v>
      </c>
      <c r="B25" s="76" t="s">
        <v>1328</v>
      </c>
      <c r="C25" s="89">
        <v>4123578805</v>
      </c>
      <c r="D25" s="28"/>
      <c r="E25" s="34"/>
      <c r="F25" s="34"/>
      <c r="G25" s="34"/>
      <c r="H25" s="34"/>
      <c r="I25" s="34"/>
      <c r="J25" s="34"/>
      <c r="K25" s="28">
        <v>10</v>
      </c>
      <c r="L25" s="34"/>
      <c r="M25" s="28" t="s">
        <v>1164</v>
      </c>
      <c r="N25" s="16"/>
    </row>
    <row r="26" spans="1:14" s="15" customFormat="1" ht="15.75">
      <c r="A26" s="28">
        <v>4456</v>
      </c>
      <c r="B26" s="76" t="s">
        <v>41</v>
      </c>
      <c r="C26" s="89">
        <v>4123472870</v>
      </c>
      <c r="D26" s="28"/>
      <c r="E26" s="34"/>
      <c r="F26" s="34"/>
      <c r="G26" s="34"/>
      <c r="H26" s="34"/>
      <c r="I26" s="34"/>
      <c r="J26" s="34"/>
      <c r="K26" s="34"/>
      <c r="L26" s="28">
        <v>12</v>
      </c>
      <c r="M26" s="28" t="s">
        <v>1165</v>
      </c>
      <c r="N26" s="16"/>
    </row>
    <row r="27" spans="1:14" s="15" customFormat="1" ht="15.75">
      <c r="A27" s="28">
        <v>4581</v>
      </c>
      <c r="B27" s="76" t="s">
        <v>1329</v>
      </c>
      <c r="C27" s="89">
        <v>4123515817</v>
      </c>
      <c r="D27" s="28"/>
      <c r="E27" s="34"/>
      <c r="F27" s="34"/>
      <c r="G27" s="34"/>
      <c r="H27" s="34"/>
      <c r="I27" s="34"/>
      <c r="J27" s="34"/>
      <c r="K27" s="28">
        <v>10</v>
      </c>
      <c r="L27" s="34"/>
      <c r="M27" s="28" t="s">
        <v>1164</v>
      </c>
      <c r="N27" s="16"/>
    </row>
    <row r="28" spans="1:14" s="15" customFormat="1" ht="15.75">
      <c r="A28" s="28">
        <v>4834</v>
      </c>
      <c r="B28" s="76" t="s">
        <v>1330</v>
      </c>
      <c r="C28" s="89">
        <v>4123618495</v>
      </c>
      <c r="D28" s="28"/>
      <c r="E28" s="34"/>
      <c r="F28" s="34"/>
      <c r="G28" s="34"/>
      <c r="H28" s="34"/>
      <c r="I28" s="34"/>
      <c r="J28" s="34"/>
      <c r="K28" s="34"/>
      <c r="L28" s="28">
        <v>10</v>
      </c>
      <c r="M28" s="28" t="s">
        <v>1165</v>
      </c>
      <c r="N28" s="16"/>
    </row>
    <row r="29" spans="1:14" s="15" customFormat="1" ht="15.75">
      <c r="A29" s="28">
        <v>3584</v>
      </c>
      <c r="B29" s="76" t="s">
        <v>1331</v>
      </c>
      <c r="C29" s="89">
        <v>4123535241</v>
      </c>
      <c r="D29" s="28"/>
      <c r="E29" s="34"/>
      <c r="F29" s="34"/>
      <c r="G29" s="34"/>
      <c r="H29" s="34"/>
      <c r="I29" s="34"/>
      <c r="J29" s="34"/>
      <c r="K29" s="28">
        <v>10</v>
      </c>
      <c r="L29" s="34"/>
      <c r="M29" s="28" t="s">
        <v>1161</v>
      </c>
      <c r="N29" s="16"/>
    </row>
    <row r="30" spans="1:14" s="15" customFormat="1" ht="15.75">
      <c r="A30" s="28">
        <v>3712</v>
      </c>
      <c r="B30" s="80" t="s">
        <v>310</v>
      </c>
      <c r="C30" s="89">
        <v>4123611325</v>
      </c>
      <c r="D30" s="28"/>
      <c r="E30" s="34"/>
      <c r="F30" s="34"/>
      <c r="G30" s="34"/>
      <c r="H30" s="34"/>
      <c r="I30" s="34"/>
      <c r="J30" s="34"/>
      <c r="K30" s="34"/>
      <c r="L30" s="28">
        <v>8</v>
      </c>
      <c r="M30" s="28" t="s">
        <v>1362</v>
      </c>
      <c r="N30" s="16"/>
    </row>
    <row r="31" spans="1:14" s="15" customFormat="1" ht="15.75">
      <c r="A31" s="28">
        <v>5031</v>
      </c>
      <c r="B31" s="76" t="s">
        <v>1332</v>
      </c>
      <c r="C31" s="89">
        <v>4123625561</v>
      </c>
      <c r="D31" s="28"/>
      <c r="E31" s="34"/>
      <c r="F31" s="34"/>
      <c r="G31" s="34"/>
      <c r="H31" s="34"/>
      <c r="I31" s="34"/>
      <c r="J31" s="34"/>
      <c r="K31" s="28">
        <v>10</v>
      </c>
      <c r="L31" s="28">
        <v>10</v>
      </c>
      <c r="M31" s="28" t="s">
        <v>1162</v>
      </c>
      <c r="N31" s="16"/>
    </row>
    <row r="32" spans="1:14" s="15" customFormat="1" ht="15.75">
      <c r="A32" s="28">
        <v>4926</v>
      </c>
      <c r="B32" s="76" t="s">
        <v>1333</v>
      </c>
      <c r="C32" s="89">
        <v>4123458582</v>
      </c>
      <c r="D32" s="28"/>
      <c r="E32" s="34"/>
      <c r="F32" s="34"/>
      <c r="G32" s="34"/>
      <c r="H32" s="34"/>
      <c r="I32" s="34"/>
      <c r="J32" s="34"/>
      <c r="K32" s="34"/>
      <c r="L32" s="28">
        <v>10</v>
      </c>
      <c r="M32" s="28" t="s">
        <v>1164</v>
      </c>
      <c r="N32" s="16"/>
    </row>
    <row r="33" spans="1:14" s="15" customFormat="1" ht="15.75">
      <c r="A33" s="28">
        <v>4931</v>
      </c>
      <c r="B33" s="76" t="s">
        <v>1334</v>
      </c>
      <c r="C33" s="89"/>
      <c r="D33" s="28"/>
      <c r="E33" s="34"/>
      <c r="F33" s="34"/>
      <c r="G33" s="34"/>
      <c r="H33" s="34"/>
      <c r="I33" s="34"/>
      <c r="J33" s="34"/>
      <c r="K33" s="34">
        <v>10</v>
      </c>
      <c r="L33" s="28"/>
      <c r="M33" s="795" t="s">
        <v>1164</v>
      </c>
      <c r="N33" s="16"/>
    </row>
    <row r="34" spans="1:14" s="15" customFormat="1" ht="15.75">
      <c r="A34" s="28">
        <v>4931</v>
      </c>
      <c r="B34" s="76" t="s">
        <v>1334</v>
      </c>
      <c r="C34" s="89">
        <v>4123613473</v>
      </c>
      <c r="D34" s="28"/>
      <c r="E34" s="34"/>
      <c r="F34" s="34"/>
      <c r="G34" s="34"/>
      <c r="H34" s="34"/>
      <c r="I34" s="34"/>
      <c r="J34" s="34"/>
      <c r="K34" s="34"/>
      <c r="L34" s="28">
        <v>10</v>
      </c>
      <c r="M34" s="797"/>
      <c r="N34" s="16"/>
    </row>
    <row r="35" spans="1:14" s="15" customFormat="1" ht="15.75">
      <c r="A35" s="28">
        <v>3343</v>
      </c>
      <c r="B35" s="76" t="s">
        <v>1335</v>
      </c>
      <c r="C35" s="89">
        <v>4123600443</v>
      </c>
      <c r="D35" s="28"/>
      <c r="E35" s="34"/>
      <c r="F35" s="34"/>
      <c r="G35" s="34"/>
      <c r="H35" s="34"/>
      <c r="I35" s="34"/>
      <c r="J35" s="34"/>
      <c r="K35" s="34"/>
      <c r="L35" s="28">
        <v>10</v>
      </c>
      <c r="M35" s="28" t="s">
        <v>1165</v>
      </c>
      <c r="N35" s="16"/>
    </row>
    <row r="36" spans="1:14" s="15" customFormat="1" ht="15.75">
      <c r="A36" s="28">
        <v>1676</v>
      </c>
      <c r="B36" s="76" t="s">
        <v>1336</v>
      </c>
      <c r="C36" s="89">
        <v>4123580703</v>
      </c>
      <c r="D36" s="28">
        <v>5</v>
      </c>
      <c r="E36" s="28">
        <v>5</v>
      </c>
      <c r="F36" s="28">
        <v>5</v>
      </c>
      <c r="G36" s="34"/>
      <c r="H36" s="34"/>
      <c r="I36" s="34"/>
      <c r="J36" s="34"/>
      <c r="K36" s="34"/>
      <c r="L36" s="34"/>
      <c r="M36" s="28" t="s">
        <v>1165</v>
      </c>
      <c r="N36" s="16"/>
    </row>
    <row r="37" spans="1:14" s="15" customFormat="1" ht="15.75">
      <c r="A37" s="97"/>
      <c r="B37" s="98"/>
      <c r="C37" s="99"/>
      <c r="D37" s="97"/>
      <c r="E37" s="70"/>
      <c r="F37" s="70"/>
      <c r="G37" s="70"/>
      <c r="H37" s="70"/>
      <c r="I37" s="70"/>
      <c r="J37" s="70"/>
      <c r="K37" s="70"/>
      <c r="L37" s="70"/>
      <c r="M37" s="97" t="s">
        <v>1369</v>
      </c>
      <c r="N37" s="16"/>
    </row>
    <row r="38" spans="1:14" s="15" customFormat="1" ht="15.75">
      <c r="A38" s="28"/>
      <c r="B38" s="100" t="s">
        <v>1345</v>
      </c>
      <c r="C38" s="89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16"/>
    </row>
    <row r="39" spans="1:14" s="15" customFormat="1" ht="15.75">
      <c r="A39" s="56">
        <v>3890</v>
      </c>
      <c r="B39" s="76" t="s">
        <v>289</v>
      </c>
      <c r="C39" s="89">
        <v>4123648048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>
      <c r="A40" s="28">
        <v>2143</v>
      </c>
      <c r="B40" s="76" t="s">
        <v>1354</v>
      </c>
      <c r="C40" s="89">
        <v>4123641405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>
      <c r="A41" s="28">
        <v>2024</v>
      </c>
      <c r="B41" s="76" t="s">
        <v>502</v>
      </c>
      <c r="C41" s="89">
        <v>4123633170</v>
      </c>
      <c r="D41" s="28"/>
      <c r="E41" s="28"/>
      <c r="F41" s="28"/>
      <c r="G41" s="28"/>
      <c r="H41" s="28"/>
      <c r="I41" s="28"/>
      <c r="J41" s="28"/>
      <c r="K41" s="28">
        <v>4</v>
      </c>
      <c r="L41" s="28">
        <v>3</v>
      </c>
      <c r="M41" s="28"/>
      <c r="N41" s="16"/>
    </row>
    <row r="42" spans="1:14" s="15" customFormat="1" ht="15.75">
      <c r="A42" s="28">
        <v>5465</v>
      </c>
      <c r="B42" s="76" t="s">
        <v>929</v>
      </c>
      <c r="C42" s="89">
        <v>4123645962</v>
      </c>
      <c r="D42" s="28"/>
      <c r="E42" s="28"/>
      <c r="F42" s="28"/>
      <c r="G42" s="28"/>
      <c r="H42" s="28"/>
      <c r="I42" s="28"/>
      <c r="J42" s="28"/>
      <c r="K42" s="28"/>
      <c r="L42" s="28">
        <v>5</v>
      </c>
      <c r="M42" s="28"/>
      <c r="N42" s="16"/>
    </row>
    <row r="43" spans="1:14" s="15" customFormat="1" ht="15.75">
      <c r="A43" s="28">
        <v>3951</v>
      </c>
      <c r="B43" s="76" t="s">
        <v>158</v>
      </c>
      <c r="C43" s="89">
        <v>4123637654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  <c r="N43" s="16"/>
    </row>
    <row r="44" spans="1:14" s="15" customFormat="1" ht="15.75">
      <c r="A44" s="28">
        <v>3137</v>
      </c>
      <c r="B44" s="76" t="s">
        <v>1355</v>
      </c>
      <c r="C44" s="89">
        <v>4123628310</v>
      </c>
      <c r="D44" s="28"/>
      <c r="E44" s="28"/>
      <c r="F44" s="28"/>
      <c r="G44" s="28"/>
      <c r="H44" s="28"/>
      <c r="I44" s="28"/>
      <c r="J44" s="28">
        <v>8</v>
      </c>
      <c r="K44" s="28"/>
      <c r="L44" s="28"/>
      <c r="M44" s="28"/>
      <c r="N44" s="16"/>
    </row>
    <row r="45" spans="1:14" s="15" customFormat="1" ht="15.75">
      <c r="A45" s="28">
        <v>2434</v>
      </c>
      <c r="B45" s="76" t="s">
        <v>1356</v>
      </c>
      <c r="C45" s="89">
        <v>4123632120</v>
      </c>
      <c r="D45" s="28"/>
      <c r="E45" s="28"/>
      <c r="F45" s="28"/>
      <c r="G45" s="28"/>
      <c r="H45" s="28"/>
      <c r="I45" s="28"/>
      <c r="J45" s="28"/>
      <c r="K45" s="28"/>
      <c r="L45" s="28">
        <v>5</v>
      </c>
      <c r="M45" s="28"/>
      <c r="N45" s="16"/>
    </row>
    <row r="46" spans="1:14" s="15" customFormat="1" ht="15.75">
      <c r="A46" s="28">
        <v>2816</v>
      </c>
      <c r="B46" s="76" t="s">
        <v>1290</v>
      </c>
      <c r="C46" s="89">
        <v>4123610365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>
      <c r="A47" s="28">
        <v>2014</v>
      </c>
      <c r="B47" s="76" t="s">
        <v>560</v>
      </c>
      <c r="C47" s="89">
        <v>4123609666</v>
      </c>
      <c r="D47" s="28"/>
      <c r="E47" s="28"/>
      <c r="F47" s="28"/>
      <c r="G47" s="28"/>
      <c r="H47" s="28"/>
      <c r="I47" s="28"/>
      <c r="J47" s="28"/>
      <c r="K47" s="28">
        <v>5</v>
      </c>
      <c r="L47" s="28"/>
      <c r="M47" s="28"/>
      <c r="N47" s="16"/>
    </row>
    <row r="48" spans="1:14" s="15" customFormat="1" ht="15.75">
      <c r="A48" s="28">
        <v>2014</v>
      </c>
      <c r="B48" s="76" t="s">
        <v>560</v>
      </c>
      <c r="C48" s="89">
        <v>4123609665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>
      <c r="A49" s="28">
        <v>4040</v>
      </c>
      <c r="B49" s="76" t="s">
        <v>1357</v>
      </c>
      <c r="C49" s="89">
        <v>4123611795</v>
      </c>
      <c r="D49" s="28"/>
      <c r="E49" s="28"/>
      <c r="F49" s="28"/>
      <c r="G49" s="28"/>
      <c r="H49" s="28"/>
      <c r="I49" s="28"/>
      <c r="J49" s="28"/>
      <c r="K49" s="28">
        <v>5</v>
      </c>
      <c r="L49" s="28">
        <v>5</v>
      </c>
      <c r="M49" s="28"/>
      <c r="N49" s="16"/>
    </row>
    <row r="50" spans="1:14" s="15" customFormat="1" ht="15.75">
      <c r="A50" s="28">
        <v>2853</v>
      </c>
      <c r="B50" s="76" t="s">
        <v>1358</v>
      </c>
      <c r="C50" s="89">
        <v>4123610478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56" t="s">
        <v>1359</v>
      </c>
      <c r="N50" s="16"/>
    </row>
    <row r="51" spans="1:14" s="15" customFormat="1" ht="15.75">
      <c r="A51" s="88">
        <v>4424</v>
      </c>
      <c r="B51" s="76" t="s">
        <v>631</v>
      </c>
      <c r="C51" s="89">
        <v>4123611970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5</v>
      </c>
      <c r="M51" s="28"/>
      <c r="N51" s="16"/>
    </row>
    <row r="52" spans="1:14" s="15" customFormat="1" ht="15.75">
      <c r="A52" s="28">
        <v>5605</v>
      </c>
      <c r="B52" s="76" t="s">
        <v>650</v>
      </c>
      <c r="C52" s="89">
        <v>4123612478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>
      <c r="A53" s="28">
        <v>4503</v>
      </c>
      <c r="B53" s="76" t="s">
        <v>1370</v>
      </c>
      <c r="C53" s="89">
        <v>4123611989</v>
      </c>
      <c r="D53" s="28"/>
      <c r="E53" s="28"/>
      <c r="F53" s="28"/>
      <c r="G53" s="28"/>
      <c r="H53" s="28"/>
      <c r="I53" s="28"/>
      <c r="J53" s="28"/>
      <c r="K53" s="28"/>
      <c r="L53" s="28">
        <v>5</v>
      </c>
      <c r="M53" s="28"/>
      <c r="N53" s="16"/>
    </row>
    <row r="54" spans="1:14" s="15" customFormat="1" ht="15.75">
      <c r="A54" s="28">
        <v>3246</v>
      </c>
      <c r="B54" s="76" t="s">
        <v>625</v>
      </c>
      <c r="C54" s="89">
        <v>4123610907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5.75">
      <c r="A55" s="28">
        <v>3246</v>
      </c>
      <c r="B55" s="76" t="s">
        <v>1371</v>
      </c>
      <c r="C55" s="89">
        <v>4123610906</v>
      </c>
      <c r="D55" s="28"/>
      <c r="E55" s="28"/>
      <c r="F55" s="28"/>
      <c r="G55" s="28"/>
      <c r="H55" s="28"/>
      <c r="I55" s="28"/>
      <c r="J55" s="28">
        <v>3</v>
      </c>
      <c r="K55" s="28"/>
      <c r="L55" s="28"/>
      <c r="M55" s="28"/>
      <c r="N55" s="16"/>
    </row>
    <row r="56" spans="1:14" s="15" customFormat="1" ht="15" customHeight="1">
      <c r="A56" s="28">
        <v>4305</v>
      </c>
      <c r="B56" s="76" t="s">
        <v>38</v>
      </c>
      <c r="C56" s="89">
        <v>4123611893</v>
      </c>
      <c r="D56" s="28"/>
      <c r="E56" s="28"/>
      <c r="F56" s="28"/>
      <c r="G56" s="28"/>
      <c r="H56" s="28"/>
      <c r="I56" s="28"/>
      <c r="J56" s="28">
        <v>3</v>
      </c>
      <c r="K56" s="28"/>
      <c r="L56" s="28"/>
      <c r="M56" s="88" t="s">
        <v>1372</v>
      </c>
      <c r="N56" s="16"/>
    </row>
    <row r="57" spans="1:14" s="15" customFormat="1" ht="15.75">
      <c r="A57" s="28"/>
      <c r="B57" s="36" t="s">
        <v>590</v>
      </c>
      <c r="C57" s="89"/>
      <c r="D57" s="28"/>
      <c r="E57" s="28"/>
      <c r="F57" s="28"/>
      <c r="G57" s="28"/>
      <c r="H57" s="28"/>
      <c r="I57" s="28"/>
      <c r="J57" s="28"/>
      <c r="K57" s="28"/>
      <c r="L57" s="28"/>
      <c r="M57" s="53" t="s">
        <v>1346</v>
      </c>
      <c r="N57" s="16"/>
    </row>
    <row r="58" spans="1:14" s="15" customFormat="1" ht="15.75">
      <c r="A58" s="28">
        <v>4664</v>
      </c>
      <c r="B58" s="76" t="s">
        <v>875</v>
      </c>
      <c r="C58" s="89">
        <v>4123650424</v>
      </c>
      <c r="D58" s="28"/>
      <c r="E58" s="28"/>
      <c r="F58" s="28"/>
      <c r="G58" s="28"/>
      <c r="H58" s="28"/>
      <c r="I58" s="28"/>
      <c r="J58" s="28"/>
      <c r="K58" s="28">
        <v>10</v>
      </c>
      <c r="L58" s="28">
        <v>10</v>
      </c>
      <c r="M58" s="28" t="s">
        <v>1165</v>
      </c>
      <c r="N58" s="16"/>
    </row>
    <row r="59" spans="1:14" s="15" customFormat="1" ht="15.75">
      <c r="A59" s="28">
        <v>4738</v>
      </c>
      <c r="B59" s="76" t="s">
        <v>1197</v>
      </c>
      <c r="C59" s="89">
        <v>4123650426</v>
      </c>
      <c r="D59" s="28"/>
      <c r="E59" s="28"/>
      <c r="F59" s="28"/>
      <c r="G59" s="28"/>
      <c r="H59" s="28"/>
      <c r="I59" s="28"/>
      <c r="J59" s="28"/>
      <c r="K59" s="28">
        <v>5</v>
      </c>
      <c r="L59" s="28">
        <v>10</v>
      </c>
      <c r="M59" s="28" t="s">
        <v>1165</v>
      </c>
      <c r="N59" s="16"/>
    </row>
    <row r="60" spans="1:14" s="15" customFormat="1" ht="15.75">
      <c r="A60" s="28">
        <v>4581</v>
      </c>
      <c r="B60" s="76" t="s">
        <v>1329</v>
      </c>
      <c r="C60" s="89">
        <v>4123650408</v>
      </c>
      <c r="D60" s="28"/>
      <c r="E60" s="28"/>
      <c r="F60" s="28"/>
      <c r="G60" s="28"/>
      <c r="H60" s="28"/>
      <c r="I60" s="28"/>
      <c r="J60" s="28"/>
      <c r="K60" s="34"/>
      <c r="L60" s="28">
        <v>15</v>
      </c>
      <c r="M60" s="28" t="s">
        <v>1162</v>
      </c>
      <c r="N60" s="16"/>
    </row>
    <row r="61" spans="1:14" s="15" customFormat="1" ht="15.75">
      <c r="A61" s="28">
        <v>4970</v>
      </c>
      <c r="B61" s="76" t="s">
        <v>1347</v>
      </c>
      <c r="C61" s="89">
        <v>4123650427</v>
      </c>
      <c r="D61" s="28"/>
      <c r="E61" s="28"/>
      <c r="F61" s="28"/>
      <c r="G61" s="28"/>
      <c r="H61" s="28"/>
      <c r="I61" s="28"/>
      <c r="J61" s="28"/>
      <c r="K61" s="28">
        <v>20</v>
      </c>
      <c r="L61" s="28">
        <v>25</v>
      </c>
      <c r="M61" s="28" t="s">
        <v>1360</v>
      </c>
      <c r="N61" s="16"/>
    </row>
    <row r="62" spans="1:14" s="15" customFormat="1" ht="15.75">
      <c r="A62" s="28">
        <v>4975</v>
      </c>
      <c r="B62" s="76" t="s">
        <v>1348</v>
      </c>
      <c r="C62" s="89">
        <v>4123650429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 t="s">
        <v>1360</v>
      </c>
      <c r="N62" s="16"/>
    </row>
    <row r="63" spans="1:14" s="15" customFormat="1" ht="15.75">
      <c r="A63" s="28">
        <v>5536</v>
      </c>
      <c r="B63" s="76" t="s">
        <v>1349</v>
      </c>
      <c r="C63" s="89">
        <v>4123632537</v>
      </c>
      <c r="D63" s="28"/>
      <c r="E63" s="28"/>
      <c r="F63" s="28"/>
      <c r="G63" s="28"/>
      <c r="H63" s="28"/>
      <c r="I63" s="28"/>
      <c r="J63" s="28"/>
      <c r="K63" s="34"/>
      <c r="L63" s="28">
        <v>10</v>
      </c>
      <c r="M63" s="28" t="s">
        <v>1161</v>
      </c>
      <c r="N63" s="16"/>
    </row>
    <row r="64" spans="1:14" s="15" customFormat="1" ht="15.75">
      <c r="A64" s="28">
        <v>3954</v>
      </c>
      <c r="B64" s="76" t="s">
        <v>1350</v>
      </c>
      <c r="C64" s="89">
        <v>4123637494</v>
      </c>
      <c r="D64" s="28"/>
      <c r="E64" s="28"/>
      <c r="F64" s="28"/>
      <c r="G64" s="28"/>
      <c r="H64" s="28"/>
      <c r="I64" s="28"/>
      <c r="J64" s="28"/>
      <c r="K64" s="34"/>
      <c r="L64" s="28">
        <v>10</v>
      </c>
      <c r="M64" s="28" t="s">
        <v>1361</v>
      </c>
      <c r="N64" s="16"/>
    </row>
    <row r="65" spans="1:14" s="15" customFormat="1" ht="15.75">
      <c r="A65" s="97"/>
      <c r="B65" s="98"/>
      <c r="C65" s="99"/>
      <c r="D65" s="97"/>
      <c r="E65" s="97"/>
      <c r="F65" s="97"/>
      <c r="G65" s="97"/>
      <c r="H65" s="97"/>
      <c r="I65" s="97"/>
      <c r="J65" s="97"/>
      <c r="K65" s="97"/>
      <c r="L65" s="97"/>
      <c r="M65" s="97" t="s">
        <v>1373</v>
      </c>
      <c r="N65" s="16"/>
    </row>
    <row r="66" spans="1:14" s="15" customFormat="1" ht="15.75">
      <c r="A66" s="28"/>
      <c r="B66" s="100" t="s">
        <v>1374</v>
      </c>
      <c r="C66" s="89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6"/>
    </row>
    <row r="67" spans="1:14" s="15" customFormat="1" ht="15.75">
      <c r="A67" s="56">
        <v>5619</v>
      </c>
      <c r="B67" s="76" t="s">
        <v>1375</v>
      </c>
      <c r="C67" s="89">
        <v>4123455278</v>
      </c>
      <c r="D67" s="28"/>
      <c r="E67" s="28"/>
      <c r="F67" s="28"/>
      <c r="G67" s="28"/>
      <c r="H67" s="28"/>
      <c r="I67" s="28"/>
      <c r="J67" s="28">
        <v>5</v>
      </c>
      <c r="K67" s="28"/>
      <c r="L67" s="28"/>
      <c r="M67" s="28"/>
      <c r="N67" s="16"/>
    </row>
    <row r="68" spans="1:14" s="15" customFormat="1" ht="15.75">
      <c r="A68" s="28">
        <v>5619</v>
      </c>
      <c r="B68" s="76" t="s">
        <v>1375</v>
      </c>
      <c r="C68" s="89">
        <v>4123455284</v>
      </c>
      <c r="D68" s="28"/>
      <c r="E68" s="28"/>
      <c r="F68" s="28"/>
      <c r="G68" s="28"/>
      <c r="H68" s="28"/>
      <c r="I68" s="28"/>
      <c r="J68" s="28"/>
      <c r="K68" s="34">
        <v>3</v>
      </c>
      <c r="L68" s="34">
        <v>3</v>
      </c>
      <c r="M68" s="28"/>
      <c r="N68" s="16"/>
    </row>
    <row r="69" spans="1:14" s="15" customFormat="1" ht="15.75">
      <c r="A69" s="28">
        <v>3876</v>
      </c>
      <c r="B69" s="76" t="s">
        <v>1376</v>
      </c>
      <c r="C69" s="89">
        <v>4123611599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  <c r="N69" s="16"/>
    </row>
    <row r="70" spans="1:14" s="15" customFormat="1" ht="15.75">
      <c r="A70" s="28">
        <v>5190</v>
      </c>
      <c r="B70" s="76" t="s">
        <v>1377</v>
      </c>
      <c r="C70" s="89">
        <v>4123517671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>
      <c r="A71" s="28">
        <v>3095</v>
      </c>
      <c r="B71" s="76" t="s">
        <v>838</v>
      </c>
      <c r="C71" s="89">
        <v>4123514195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>
      <c r="A72" s="28">
        <v>3995</v>
      </c>
      <c r="B72" s="76" t="s">
        <v>840</v>
      </c>
      <c r="C72" s="89">
        <v>4123516027</v>
      </c>
      <c r="D72" s="28"/>
      <c r="E72" s="28"/>
      <c r="F72" s="28"/>
      <c r="G72" s="28"/>
      <c r="H72" s="28"/>
      <c r="I72" s="28"/>
      <c r="J72" s="28">
        <v>5</v>
      </c>
      <c r="K72" s="28"/>
      <c r="L72" s="28"/>
      <c r="M72" s="28"/>
      <c r="N72" s="16"/>
    </row>
    <row r="73" spans="1:14" s="15" customFormat="1" ht="15.75">
      <c r="A73" s="28">
        <v>3776</v>
      </c>
      <c r="B73" s="76" t="s">
        <v>1378</v>
      </c>
      <c r="C73" s="89">
        <v>4123515482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>
      <c r="A74" s="28">
        <v>4535</v>
      </c>
      <c r="B74" s="76" t="s">
        <v>856</v>
      </c>
      <c r="C74" s="89">
        <v>4123481474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5.75">
      <c r="A75" s="28">
        <v>4360</v>
      </c>
      <c r="B75" s="76" t="s">
        <v>848</v>
      </c>
      <c r="C75" s="89">
        <v>4123632171</v>
      </c>
      <c r="D75" s="28"/>
      <c r="E75" s="28"/>
      <c r="F75" s="28"/>
      <c r="G75" s="28"/>
      <c r="H75" s="28"/>
      <c r="I75" s="28"/>
      <c r="J75" s="28"/>
      <c r="K75" s="28"/>
      <c r="L75" s="28">
        <v>3</v>
      </c>
      <c r="M75" s="56" t="s">
        <v>1379</v>
      </c>
      <c r="N75" s="16"/>
    </row>
    <row r="76" spans="1:14" s="15" customFormat="1" ht="15.75">
      <c r="A76" s="88">
        <v>5045</v>
      </c>
      <c r="B76" s="76" t="s">
        <v>1380</v>
      </c>
      <c r="C76" s="89">
        <v>4123237265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5.75">
      <c r="A77" s="28">
        <v>4588</v>
      </c>
      <c r="B77" s="76" t="s">
        <v>1381</v>
      </c>
      <c r="C77" s="89">
        <v>4123625591</v>
      </c>
      <c r="D77" s="28"/>
      <c r="E77" s="28"/>
      <c r="F77" s="28"/>
      <c r="G77" s="28"/>
      <c r="H77" s="28"/>
      <c r="I77" s="28"/>
      <c r="J77" s="28"/>
      <c r="K77" s="28">
        <v>2</v>
      </c>
      <c r="L77" s="28">
        <v>5</v>
      </c>
      <c r="M77" s="28"/>
      <c r="N77" s="16"/>
    </row>
    <row r="78" spans="1:14" s="15" customFormat="1" ht="15.75">
      <c r="A78" s="28">
        <v>4588</v>
      </c>
      <c r="B78" s="76" t="s">
        <v>1381</v>
      </c>
      <c r="C78" s="89">
        <v>4123626019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>
      <c r="A79" s="28">
        <v>5613</v>
      </c>
      <c r="B79" s="76" t="s">
        <v>1382</v>
      </c>
      <c r="C79" s="89">
        <v>4123454645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>
      <c r="A80" s="28">
        <v>5613</v>
      </c>
      <c r="B80" s="76" t="s">
        <v>1382</v>
      </c>
      <c r="C80" s="89">
        <v>4123454646</v>
      </c>
      <c r="D80" s="28"/>
      <c r="E80" s="28"/>
      <c r="F80" s="28"/>
      <c r="G80" s="28"/>
      <c r="H80" s="28"/>
      <c r="I80" s="28"/>
      <c r="J80" s="28"/>
      <c r="K80" s="28">
        <v>3</v>
      </c>
      <c r="L80" s="28"/>
      <c r="M80" s="28"/>
      <c r="N80" s="16"/>
    </row>
    <row r="81" spans="1:14" s="15" customFormat="1" ht="15.75">
      <c r="A81" s="28">
        <v>1533</v>
      </c>
      <c r="B81" s="76" t="s">
        <v>134</v>
      </c>
      <c r="C81" s="89">
        <v>4123664854</v>
      </c>
      <c r="D81" s="28"/>
      <c r="E81" s="28"/>
      <c r="F81" s="28"/>
      <c r="G81" s="28"/>
      <c r="H81" s="28"/>
      <c r="I81" s="28"/>
      <c r="J81" s="28">
        <v>20</v>
      </c>
      <c r="K81" s="28"/>
      <c r="L81" s="28"/>
      <c r="M81" s="28"/>
      <c r="N81" s="16"/>
    </row>
    <row r="82" spans="1:14" s="15" customFormat="1" ht="15.75">
      <c r="A82" s="28">
        <v>2079</v>
      </c>
      <c r="B82" s="80" t="s">
        <v>1383</v>
      </c>
      <c r="C82" s="89">
        <v>4123665276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28"/>
      <c r="N82" s="16"/>
    </row>
    <row r="83" spans="1:14" s="15" customFormat="1" ht="15.75">
      <c r="A83" s="28">
        <v>2804</v>
      </c>
      <c r="B83" s="77" t="s">
        <v>1395</v>
      </c>
      <c r="C83" s="105">
        <v>4123781794</v>
      </c>
      <c r="D83" s="28"/>
      <c r="E83" s="28"/>
      <c r="F83" s="28"/>
      <c r="G83" s="28"/>
      <c r="H83" s="28"/>
      <c r="I83" s="28"/>
      <c r="J83" s="28"/>
      <c r="K83" s="28"/>
      <c r="L83" s="28">
        <v>5</v>
      </c>
      <c r="M83" s="28"/>
      <c r="N83" s="16"/>
    </row>
    <row r="84" spans="1:14" s="15" customFormat="1" ht="15.75">
      <c r="A84" s="28"/>
      <c r="B84" s="77" t="s">
        <v>1395</v>
      </c>
      <c r="C84" s="106"/>
      <c r="D84" s="28"/>
      <c r="E84" s="28"/>
      <c r="F84" s="28"/>
      <c r="G84" s="28"/>
      <c r="H84" s="28"/>
      <c r="I84" s="28"/>
      <c r="J84" s="28"/>
      <c r="K84" s="34">
        <v>5</v>
      </c>
      <c r="L84" s="34"/>
      <c r="M84" s="28"/>
      <c r="N84" s="16"/>
    </row>
    <row r="85" spans="1:14" s="15" customFormat="1" ht="15.75">
      <c r="A85" s="28">
        <v>5055</v>
      </c>
      <c r="B85" s="80" t="s">
        <v>1396</v>
      </c>
      <c r="C85" s="89">
        <v>4123597890</v>
      </c>
      <c r="D85" s="28"/>
      <c r="E85" s="28"/>
      <c r="F85" s="28"/>
      <c r="G85" s="28"/>
      <c r="H85" s="28"/>
      <c r="I85" s="28"/>
      <c r="J85" s="28"/>
      <c r="K85" s="28">
        <v>2</v>
      </c>
      <c r="L85" s="28"/>
      <c r="M85" s="28"/>
      <c r="N85" s="16"/>
    </row>
    <row r="86" spans="1:14" s="15" customFormat="1" ht="15.75">
      <c r="A86" s="71"/>
      <c r="B86" s="103" t="s">
        <v>1303</v>
      </c>
      <c r="C86" s="104" t="s">
        <v>1352</v>
      </c>
      <c r="D86" s="71"/>
      <c r="E86" s="71"/>
      <c r="F86" s="71"/>
      <c r="G86" s="71"/>
      <c r="H86" s="71"/>
      <c r="I86" s="71"/>
      <c r="J86" s="71"/>
      <c r="K86" s="71"/>
      <c r="L86" s="71">
        <v>4</v>
      </c>
      <c r="M86" s="71" t="s">
        <v>1353</v>
      </c>
      <c r="N86" s="16"/>
    </row>
    <row r="87" spans="1:14" s="15" customFormat="1" ht="15.75">
      <c r="A87" s="97"/>
      <c r="B87" s="98"/>
      <c r="C87" s="99"/>
      <c r="D87" s="97"/>
      <c r="E87" s="97"/>
      <c r="F87" s="97"/>
      <c r="G87" s="97"/>
      <c r="H87" s="97"/>
      <c r="I87" s="97"/>
      <c r="J87" s="97"/>
      <c r="K87" s="97"/>
      <c r="L87" s="97"/>
      <c r="M87" s="97" t="s">
        <v>1397</v>
      </c>
      <c r="N87" s="16"/>
    </row>
    <row r="88" spans="1:14" s="15" customFormat="1" ht="15.75">
      <c r="A88" s="28"/>
      <c r="B88" s="100" t="s">
        <v>1384</v>
      </c>
      <c r="C88" s="89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16"/>
    </row>
    <row r="89" spans="1:14" s="15" customFormat="1" ht="15.75">
      <c r="A89" s="56">
        <v>3369</v>
      </c>
      <c r="B89" s="76" t="s">
        <v>1390</v>
      </c>
      <c r="C89" s="89"/>
      <c r="D89" s="28"/>
      <c r="E89" s="28"/>
      <c r="F89" s="28"/>
      <c r="G89" s="28"/>
      <c r="H89" s="28"/>
      <c r="I89" s="28"/>
      <c r="J89" s="28"/>
      <c r="K89" s="34">
        <v>6</v>
      </c>
      <c r="L89" s="28"/>
      <c r="M89" s="28"/>
      <c r="N89" s="16"/>
    </row>
    <row r="90" spans="1:14" s="15" customFormat="1" ht="15.75">
      <c r="A90" s="28">
        <v>2847</v>
      </c>
      <c r="B90" s="76" t="s">
        <v>1391</v>
      </c>
      <c r="C90" s="89"/>
      <c r="D90" s="28"/>
      <c r="E90" s="28"/>
      <c r="F90" s="28"/>
      <c r="G90" s="28"/>
      <c r="H90" s="28"/>
      <c r="I90" s="28"/>
      <c r="J90" s="28"/>
      <c r="K90" s="57">
        <v>5</v>
      </c>
      <c r="L90" s="71"/>
      <c r="M90" s="71" t="s">
        <v>2526</v>
      </c>
      <c r="N90" s="16"/>
    </row>
    <row r="91" spans="1:14" s="15" customFormat="1" ht="15.75">
      <c r="A91" s="28">
        <v>4437</v>
      </c>
      <c r="B91" s="76" t="s">
        <v>1392</v>
      </c>
      <c r="C91" s="89">
        <v>4125482419</v>
      </c>
      <c r="D91" s="28"/>
      <c r="E91" s="28"/>
      <c r="F91" s="28"/>
      <c r="G91" s="28"/>
      <c r="H91" s="28"/>
      <c r="I91" s="28"/>
      <c r="J91" s="28"/>
      <c r="K91" s="97">
        <v>5</v>
      </c>
      <c r="L91" s="28"/>
      <c r="M91" s="28" t="s">
        <v>2524</v>
      </c>
      <c r="N91" s="16"/>
    </row>
    <row r="92" spans="1:14" s="15" customFormat="1" ht="15.75">
      <c r="A92" s="28">
        <v>5573</v>
      </c>
      <c r="B92" s="76" t="s">
        <v>942</v>
      </c>
      <c r="C92" s="89"/>
      <c r="D92" s="28"/>
      <c r="E92" s="28"/>
      <c r="F92" s="28"/>
      <c r="G92" s="28"/>
      <c r="H92" s="28"/>
      <c r="I92" s="28"/>
      <c r="J92" s="28"/>
      <c r="K92" s="34">
        <v>3</v>
      </c>
      <c r="L92" s="28"/>
      <c r="M92" s="28"/>
      <c r="N92" s="16"/>
    </row>
    <row r="93" spans="1:14" s="15" customFormat="1" ht="15.75">
      <c r="A93" s="28">
        <v>3857</v>
      </c>
      <c r="B93" s="76" t="s">
        <v>1393</v>
      </c>
      <c r="C93" s="89"/>
      <c r="D93" s="28"/>
      <c r="E93" s="28"/>
      <c r="F93" s="28"/>
      <c r="G93" s="28"/>
      <c r="H93" s="28"/>
      <c r="I93" s="28"/>
      <c r="J93" s="28"/>
      <c r="K93" s="97">
        <v>5</v>
      </c>
      <c r="L93" s="28"/>
      <c r="M93" s="28" t="s">
        <v>2525</v>
      </c>
      <c r="N93" s="16"/>
    </row>
    <row r="94" spans="1:14" s="15" customFormat="1" ht="15.75">
      <c r="A94" s="28">
        <v>3857</v>
      </c>
      <c r="B94" s="76" t="s">
        <v>1393</v>
      </c>
      <c r="C94" s="89">
        <v>4123679542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  <c r="N94" s="16"/>
    </row>
    <row r="95" spans="1:14" s="15" customFormat="1" ht="15.75">
      <c r="A95" s="28">
        <v>5573</v>
      </c>
      <c r="B95" s="76" t="s">
        <v>942</v>
      </c>
      <c r="C95" s="89">
        <v>4123711290</v>
      </c>
      <c r="D95" s="28"/>
      <c r="E95" s="28"/>
      <c r="F95" s="28"/>
      <c r="G95" s="28"/>
      <c r="H95" s="28"/>
      <c r="I95" s="28"/>
      <c r="J95" s="28"/>
      <c r="K95" s="28"/>
      <c r="L95" s="28">
        <v>5</v>
      </c>
      <c r="M95" s="28"/>
      <c r="N95" s="16"/>
    </row>
    <row r="96" spans="1:14" s="15" customFormat="1" ht="15.75">
      <c r="A96" s="28">
        <v>2761</v>
      </c>
      <c r="B96" s="76" t="s">
        <v>1394</v>
      </c>
      <c r="C96" s="89">
        <v>4123672679</v>
      </c>
      <c r="D96" s="28"/>
      <c r="E96" s="28"/>
      <c r="F96" s="28"/>
      <c r="G96" s="28"/>
      <c r="H96" s="28"/>
      <c r="I96" s="28"/>
      <c r="J96" s="28"/>
      <c r="K96" s="28"/>
      <c r="L96" s="28">
        <v>5</v>
      </c>
      <c r="M96" s="28"/>
      <c r="N96" s="16"/>
    </row>
    <row r="97" spans="1:14" s="15" customFormat="1" ht="15.75">
      <c r="A97" s="28">
        <v>3649</v>
      </c>
      <c r="B97" s="76" t="s">
        <v>75</v>
      </c>
      <c r="C97" s="89">
        <v>4123674306</v>
      </c>
      <c r="D97" s="28"/>
      <c r="E97" s="28"/>
      <c r="F97" s="28"/>
      <c r="G97" s="28"/>
      <c r="H97" s="28"/>
      <c r="I97" s="28"/>
      <c r="J97" s="28"/>
      <c r="K97" s="28"/>
      <c r="L97" s="28">
        <v>2</v>
      </c>
      <c r="M97" s="28"/>
      <c r="N97" s="16"/>
    </row>
    <row r="98" spans="1:14" s="15" customFormat="1" ht="15.75">
      <c r="A98" s="28">
        <v>1656</v>
      </c>
      <c r="B98" s="76" t="s">
        <v>105</v>
      </c>
      <c r="C98" s="89">
        <v>4123707232</v>
      </c>
      <c r="D98" s="28"/>
      <c r="E98" s="28"/>
      <c r="F98" s="28"/>
      <c r="G98" s="28"/>
      <c r="H98" s="28"/>
      <c r="I98" s="28"/>
      <c r="J98" s="28">
        <v>4</v>
      </c>
      <c r="K98" s="28"/>
      <c r="L98" s="28"/>
      <c r="M98" s="28"/>
      <c r="N98" s="16"/>
    </row>
    <row r="99" spans="1:14" s="15" customFormat="1" ht="15.75">
      <c r="A99" s="28">
        <v>3369</v>
      </c>
      <c r="B99" s="76" t="s">
        <v>1390</v>
      </c>
      <c r="C99" s="89">
        <v>4123719933</v>
      </c>
      <c r="D99" s="28"/>
      <c r="E99" s="28"/>
      <c r="F99" s="28"/>
      <c r="G99" s="28"/>
      <c r="H99" s="28"/>
      <c r="I99" s="28"/>
      <c r="J99" s="28"/>
      <c r="K99" s="28"/>
      <c r="L99" s="28">
        <v>5</v>
      </c>
      <c r="M99" s="28"/>
      <c r="N99" s="16"/>
    </row>
    <row r="100" spans="1:14" s="15" customFormat="1" ht="15.75">
      <c r="A100" s="28">
        <v>4863</v>
      </c>
      <c r="B100" s="76" t="s">
        <v>1398</v>
      </c>
      <c r="C100" s="89">
        <v>4123724971</v>
      </c>
      <c r="D100" s="28"/>
      <c r="E100" s="28"/>
      <c r="F100" s="28"/>
      <c r="G100" s="28"/>
      <c r="H100" s="28"/>
      <c r="I100" s="28"/>
      <c r="J100" s="28">
        <v>5</v>
      </c>
      <c r="K100" s="28"/>
      <c r="L100" s="28"/>
      <c r="M100" s="56" t="s">
        <v>1403</v>
      </c>
      <c r="N100" s="16"/>
    </row>
    <row r="101" spans="1:14" s="15" customFormat="1" ht="15.75">
      <c r="A101" s="96">
        <v>5584</v>
      </c>
      <c r="B101" s="76" t="s">
        <v>1125</v>
      </c>
      <c r="C101" s="89">
        <v>4123673648</v>
      </c>
      <c r="D101" s="28"/>
      <c r="E101" s="28"/>
      <c r="F101" s="28"/>
      <c r="G101" s="28"/>
      <c r="H101" s="28"/>
      <c r="I101" s="28"/>
      <c r="J101" s="28"/>
      <c r="K101" s="28"/>
      <c r="L101" s="28">
        <v>5</v>
      </c>
      <c r="M101" s="28"/>
      <c r="N101" s="16"/>
    </row>
    <row r="102" spans="1:14" s="15" customFormat="1" ht="15.75">
      <c r="A102" s="28">
        <v>2801</v>
      </c>
      <c r="B102" s="76" t="s">
        <v>31</v>
      </c>
      <c r="C102" s="89">
        <v>4123708955</v>
      </c>
      <c r="D102" s="28"/>
      <c r="E102" s="28"/>
      <c r="F102" s="28"/>
      <c r="G102" s="28"/>
      <c r="H102" s="28"/>
      <c r="I102" s="28"/>
      <c r="J102" s="28"/>
      <c r="K102" s="28"/>
      <c r="L102" s="28">
        <v>8</v>
      </c>
      <c r="M102" s="28"/>
      <c r="N102" s="16"/>
    </row>
    <row r="103" spans="1:14" s="15" customFormat="1" ht="15.75">
      <c r="A103" s="28">
        <v>2553</v>
      </c>
      <c r="B103" s="76" t="s">
        <v>1399</v>
      </c>
      <c r="C103" s="89">
        <v>4123671297</v>
      </c>
      <c r="D103" s="28"/>
      <c r="E103" s="28"/>
      <c r="F103" s="28"/>
      <c r="G103" s="28"/>
      <c r="H103" s="28"/>
      <c r="I103" s="28"/>
      <c r="J103" s="28"/>
      <c r="K103" s="28"/>
      <c r="L103" s="28">
        <v>3</v>
      </c>
      <c r="M103" s="28"/>
      <c r="N103" s="16"/>
    </row>
    <row r="104" spans="1:14" s="15" customFormat="1" ht="15.75">
      <c r="A104" s="28">
        <v>1654</v>
      </c>
      <c r="B104" s="76" t="s">
        <v>1400</v>
      </c>
      <c r="C104" s="89">
        <v>4123705490</v>
      </c>
      <c r="D104" s="28">
        <v>10</v>
      </c>
      <c r="E104" s="28"/>
      <c r="F104" s="28"/>
      <c r="G104" s="28"/>
      <c r="H104" s="28"/>
      <c r="I104" s="28">
        <v>5</v>
      </c>
      <c r="J104" s="28"/>
      <c r="K104" s="28"/>
      <c r="L104" s="28"/>
      <c r="M104" s="28"/>
      <c r="N104" s="16"/>
    </row>
    <row r="105" spans="1:14" s="15" customFormat="1" ht="15.75">
      <c r="A105" s="28">
        <v>2055</v>
      </c>
      <c r="B105" s="76" t="s">
        <v>1401</v>
      </c>
      <c r="C105" s="89">
        <v>4123673728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>
      <c r="A106" s="28">
        <v>1553</v>
      </c>
      <c r="B106" s="76" t="s">
        <v>460</v>
      </c>
      <c r="C106" s="89">
        <v>4123703594</v>
      </c>
      <c r="D106" s="28">
        <v>5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>
      <c r="A107" s="28">
        <v>1669</v>
      </c>
      <c r="B107" s="76" t="s">
        <v>1402</v>
      </c>
      <c r="C107" s="89">
        <v>4123701696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96" t="s">
        <v>1404</v>
      </c>
      <c r="N107" s="16"/>
    </row>
    <row r="108" spans="1:14" s="15" customFormat="1" ht="15.75">
      <c r="A108" s="56">
        <v>4135</v>
      </c>
      <c r="B108" s="76" t="s">
        <v>1320</v>
      </c>
      <c r="C108" s="89">
        <v>4123741550</v>
      </c>
      <c r="D108" s="28"/>
      <c r="E108" s="28"/>
      <c r="F108" s="28"/>
      <c r="G108" s="28"/>
      <c r="H108" s="28"/>
      <c r="I108" s="28"/>
      <c r="J108" s="28"/>
      <c r="K108" s="28"/>
      <c r="L108" s="28">
        <v>3</v>
      </c>
      <c r="M108" s="28"/>
      <c r="N108" s="16"/>
    </row>
    <row r="109" spans="1:14" s="15" customFormat="1" ht="15.75">
      <c r="A109" s="28">
        <v>5616</v>
      </c>
      <c r="B109" s="76" t="s">
        <v>1405</v>
      </c>
      <c r="C109" s="89">
        <v>4123454769</v>
      </c>
      <c r="D109" s="28"/>
      <c r="E109" s="28"/>
      <c r="F109" s="28"/>
      <c r="G109" s="28"/>
      <c r="H109" s="28"/>
      <c r="I109" s="28"/>
      <c r="J109" s="28"/>
      <c r="K109" s="28">
        <v>6</v>
      </c>
      <c r="L109" s="28">
        <v>6</v>
      </c>
      <c r="M109" s="28"/>
      <c r="N109" s="16"/>
    </row>
    <row r="110" spans="1:14" s="15" customFormat="1" ht="15.75">
      <c r="A110" s="28">
        <v>5617</v>
      </c>
      <c r="B110" s="76" t="s">
        <v>1405</v>
      </c>
      <c r="C110" s="89">
        <v>4123455031</v>
      </c>
      <c r="D110" s="28"/>
      <c r="E110" s="28"/>
      <c r="F110" s="28"/>
      <c r="G110" s="28"/>
      <c r="H110" s="28"/>
      <c r="I110" s="28"/>
      <c r="J110" s="28"/>
      <c r="K110" s="28">
        <v>6</v>
      </c>
      <c r="L110" s="28">
        <v>6</v>
      </c>
      <c r="M110" s="28"/>
      <c r="N110" s="16"/>
    </row>
    <row r="111" spans="1:14" s="15" customFormat="1" ht="15.75">
      <c r="A111" s="28">
        <v>4503</v>
      </c>
      <c r="B111" s="76" t="s">
        <v>1370</v>
      </c>
      <c r="C111" s="89">
        <v>4123756334</v>
      </c>
      <c r="D111" s="28">
        <v>3</v>
      </c>
      <c r="E111" s="28">
        <v>3</v>
      </c>
      <c r="F111" s="28">
        <v>3</v>
      </c>
      <c r="G111" s="28"/>
      <c r="H111" s="28"/>
      <c r="I111" s="28"/>
      <c r="J111" s="28"/>
      <c r="K111" s="28"/>
      <c r="L111" s="28"/>
      <c r="M111" s="56" t="s">
        <v>1474</v>
      </c>
      <c r="N111" s="16"/>
    </row>
    <row r="112" spans="1:14" s="15" customFormat="1" ht="15.75">
      <c r="A112" s="28"/>
      <c r="B112" s="36" t="s">
        <v>590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53" t="s">
        <v>1385</v>
      </c>
      <c r="N112" s="16"/>
    </row>
    <row r="113" spans="1:14" s="15" customFormat="1" ht="15.75">
      <c r="A113" s="28">
        <v>4672</v>
      </c>
      <c r="B113" s="76" t="s">
        <v>1386</v>
      </c>
      <c r="C113" s="89">
        <v>4123683954</v>
      </c>
      <c r="D113" s="28"/>
      <c r="E113" s="28"/>
      <c r="F113" s="28"/>
      <c r="G113" s="28"/>
      <c r="H113" s="28"/>
      <c r="I113" s="28"/>
      <c r="J113" s="28"/>
      <c r="K113" s="34"/>
      <c r="L113" s="28">
        <v>10</v>
      </c>
      <c r="M113" s="28" t="s">
        <v>1161</v>
      </c>
      <c r="N113" s="16"/>
    </row>
    <row r="114" spans="1:14" s="15" customFormat="1" ht="15.75">
      <c r="A114" s="28">
        <v>5173</v>
      </c>
      <c r="B114" s="76" t="s">
        <v>1387</v>
      </c>
      <c r="C114" s="89">
        <v>4123372846</v>
      </c>
      <c r="D114" s="28"/>
      <c r="E114" s="28"/>
      <c r="F114" s="28"/>
      <c r="G114" s="28"/>
      <c r="H114" s="28"/>
      <c r="I114" s="28"/>
      <c r="J114" s="28"/>
      <c r="K114" s="28">
        <v>5</v>
      </c>
      <c r="L114" s="28">
        <v>10</v>
      </c>
      <c r="M114" s="28" t="s">
        <v>1161</v>
      </c>
      <c r="N114" s="16"/>
    </row>
    <row r="115" spans="1:14" s="15" customFormat="1" ht="15.75">
      <c r="A115" s="28">
        <v>5092</v>
      </c>
      <c r="B115" s="76" t="s">
        <v>1388</v>
      </c>
      <c r="C115" s="89">
        <v>4123673032</v>
      </c>
      <c r="D115" s="28"/>
      <c r="E115" s="28"/>
      <c r="F115" s="28"/>
      <c r="G115" s="28"/>
      <c r="H115" s="28"/>
      <c r="I115" s="28"/>
      <c r="J115" s="28"/>
      <c r="K115" s="34"/>
      <c r="L115" s="28">
        <v>15</v>
      </c>
      <c r="M115" s="28" t="s">
        <v>1164</v>
      </c>
      <c r="N115" s="16"/>
    </row>
    <row r="116" spans="1:14" s="15" customFormat="1" ht="15.75">
      <c r="A116" s="28">
        <v>3452</v>
      </c>
      <c r="B116" s="76" t="s">
        <v>1389</v>
      </c>
      <c r="C116" s="89">
        <v>4123671047</v>
      </c>
      <c r="D116" s="28"/>
      <c r="E116" s="28"/>
      <c r="F116" s="28"/>
      <c r="G116" s="28"/>
      <c r="H116" s="28"/>
      <c r="I116" s="28"/>
      <c r="J116" s="28"/>
      <c r="K116" s="34"/>
      <c r="L116" s="28">
        <v>10</v>
      </c>
      <c r="M116" s="28" t="s">
        <v>1164</v>
      </c>
      <c r="N116" s="16"/>
    </row>
    <row r="117" spans="1:14" s="15" customFormat="1" ht="15.75">
      <c r="A117" s="97"/>
      <c r="B117" s="98"/>
      <c r="C117" s="99"/>
      <c r="D117" s="97"/>
      <c r="E117" s="97"/>
      <c r="F117" s="97"/>
      <c r="G117" s="97"/>
      <c r="H117" s="97"/>
      <c r="I117" s="97"/>
      <c r="J117" s="97"/>
      <c r="K117" s="97"/>
      <c r="L117" s="97"/>
      <c r="M117" s="97" t="s">
        <v>1479</v>
      </c>
      <c r="N117" s="16"/>
    </row>
    <row r="118" spans="1:14" s="15" customFormat="1" ht="15.75">
      <c r="A118" s="28"/>
      <c r="B118" s="100" t="s">
        <v>1407</v>
      </c>
      <c r="C118" s="8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6"/>
    </row>
    <row r="119" spans="1:14" s="15" customFormat="1" ht="15.75">
      <c r="A119" s="56">
        <v>35413</v>
      </c>
      <c r="B119" s="76" t="s">
        <v>1408</v>
      </c>
      <c r="C119" s="89"/>
      <c r="D119" s="28"/>
      <c r="E119" s="28"/>
      <c r="F119" s="28">
        <v>3</v>
      </c>
      <c r="G119" s="28">
        <v>3</v>
      </c>
      <c r="H119" s="28"/>
      <c r="I119" s="28"/>
      <c r="J119" s="28"/>
      <c r="K119" s="28"/>
      <c r="L119" s="28">
        <v>3</v>
      </c>
      <c r="M119" s="28"/>
      <c r="N119" s="16"/>
    </row>
    <row r="120" spans="1:14" s="15" customFormat="1" ht="15.75">
      <c r="A120" s="28">
        <v>35412</v>
      </c>
      <c r="B120" s="76" t="s">
        <v>1409</v>
      </c>
      <c r="C120" s="89"/>
      <c r="D120" s="28"/>
      <c r="E120" s="28"/>
      <c r="F120" s="28">
        <v>5</v>
      </c>
      <c r="G120" s="28">
        <v>5</v>
      </c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5.75">
      <c r="A121" s="28">
        <v>4680</v>
      </c>
      <c r="B121" s="76" t="s">
        <v>1410</v>
      </c>
      <c r="C121" s="89">
        <v>4123680619</v>
      </c>
      <c r="D121" s="28"/>
      <c r="E121" s="28"/>
      <c r="F121" s="28"/>
      <c r="G121" s="28"/>
      <c r="H121" s="28"/>
      <c r="I121" s="28"/>
      <c r="J121" s="28"/>
      <c r="K121" s="28"/>
      <c r="L121" s="28">
        <v>6</v>
      </c>
      <c r="M121" s="28"/>
      <c r="N121" s="16"/>
    </row>
    <row r="122" spans="1:14" s="15" customFormat="1" ht="15.75">
      <c r="A122" s="28">
        <v>4680</v>
      </c>
      <c r="B122" s="76" t="s">
        <v>1410</v>
      </c>
      <c r="C122" s="89">
        <v>4123755430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5.75">
      <c r="A123" s="28">
        <v>2072</v>
      </c>
      <c r="B123" s="76" t="s">
        <v>1411</v>
      </c>
      <c r="C123" s="89">
        <v>4123710452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>
      <c r="A124" s="28">
        <v>5268</v>
      </c>
      <c r="B124" s="76" t="s">
        <v>946</v>
      </c>
      <c r="C124" s="89">
        <v>4123712709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28"/>
      <c r="N124" s="16"/>
    </row>
    <row r="125" spans="1:14" s="15" customFormat="1" ht="15.75">
      <c r="A125" s="28">
        <v>2210</v>
      </c>
      <c r="B125" s="76" t="s">
        <v>45</v>
      </c>
      <c r="C125" s="89">
        <v>4123742173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>
      <c r="A126" s="28">
        <v>4306</v>
      </c>
      <c r="B126" s="76" t="s">
        <v>1412</v>
      </c>
      <c r="C126" s="89">
        <v>4123713868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>
      <c r="A127" s="28">
        <v>4306</v>
      </c>
      <c r="B127" s="76" t="s">
        <v>1412</v>
      </c>
      <c r="C127" s="89">
        <v>4123819913</v>
      </c>
      <c r="D127" s="28"/>
      <c r="E127" s="28"/>
      <c r="F127" s="28"/>
      <c r="G127" s="28"/>
      <c r="H127" s="28"/>
      <c r="I127" s="28"/>
      <c r="J127" s="28">
        <v>6</v>
      </c>
      <c r="K127" s="28"/>
      <c r="L127" s="28"/>
      <c r="M127" s="28"/>
      <c r="N127" s="16"/>
    </row>
    <row r="128" spans="1:14" s="15" customFormat="1" ht="15.75">
      <c r="A128" s="28">
        <v>3601</v>
      </c>
      <c r="B128" s="76" t="s">
        <v>1413</v>
      </c>
      <c r="C128" s="89">
        <v>4123765462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4" s="15" customFormat="1" ht="15.75">
      <c r="A129" s="28">
        <v>5487</v>
      </c>
      <c r="B129" s="76" t="s">
        <v>937</v>
      </c>
      <c r="C129" s="89">
        <v>4123713581</v>
      </c>
      <c r="D129" s="28"/>
      <c r="E129" s="28"/>
      <c r="F129" s="28"/>
      <c r="G129" s="28"/>
      <c r="H129" s="28"/>
      <c r="I129" s="28"/>
      <c r="J129" s="28">
        <v>4</v>
      </c>
      <c r="K129" s="28"/>
      <c r="L129" s="28"/>
      <c r="M129" s="28"/>
      <c r="N129" s="16"/>
    </row>
    <row r="130" spans="1:14" s="15" customFormat="1" ht="15.75">
      <c r="A130" s="28">
        <v>5288</v>
      </c>
      <c r="B130" s="76" t="s">
        <v>1414</v>
      </c>
      <c r="C130" s="89">
        <v>4123700451</v>
      </c>
      <c r="D130" s="28"/>
      <c r="E130" s="28"/>
      <c r="F130" s="28"/>
      <c r="G130" s="28"/>
      <c r="H130" s="28"/>
      <c r="I130" s="28"/>
      <c r="J130" s="28">
        <v>9</v>
      </c>
      <c r="K130" s="28"/>
      <c r="L130" s="28"/>
      <c r="M130" s="28"/>
      <c r="N130" s="16"/>
    </row>
    <row r="131" spans="1:14" s="15" customFormat="1" ht="15.75">
      <c r="A131" s="28">
        <v>3730</v>
      </c>
      <c r="B131" s="76" t="s">
        <v>1415</v>
      </c>
      <c r="C131" s="89">
        <v>4123698862</v>
      </c>
      <c r="D131" s="28"/>
      <c r="E131" s="28"/>
      <c r="F131" s="28"/>
      <c r="G131" s="28"/>
      <c r="H131" s="28"/>
      <c r="I131" s="28"/>
      <c r="J131" s="28">
        <v>10</v>
      </c>
      <c r="K131" s="28"/>
      <c r="L131" s="28"/>
      <c r="M131" s="28"/>
      <c r="N131" s="16"/>
    </row>
    <row r="132" spans="1:14" s="15" customFormat="1" ht="15.75">
      <c r="A132" s="28">
        <v>3730</v>
      </c>
      <c r="B132" s="76" t="s">
        <v>1415</v>
      </c>
      <c r="C132" s="89">
        <v>4123761108</v>
      </c>
      <c r="D132" s="28"/>
      <c r="E132" s="28"/>
      <c r="F132" s="28"/>
      <c r="G132" s="28"/>
      <c r="H132" s="28"/>
      <c r="I132" s="28"/>
      <c r="J132" s="28"/>
      <c r="K132" s="28"/>
      <c r="L132" s="28">
        <v>3</v>
      </c>
      <c r="M132" s="28"/>
      <c r="N132" s="16"/>
    </row>
    <row r="133" spans="1:14" s="15" customFormat="1" ht="15.75">
      <c r="A133" s="28">
        <v>3730</v>
      </c>
      <c r="B133" s="76" t="s">
        <v>1415</v>
      </c>
      <c r="C133" s="89"/>
      <c r="D133" s="28"/>
      <c r="E133" s="28"/>
      <c r="F133" s="28"/>
      <c r="G133" s="28"/>
      <c r="H133" s="28"/>
      <c r="I133" s="28"/>
      <c r="J133" s="28"/>
      <c r="K133" s="34">
        <v>4</v>
      </c>
      <c r="L133" s="28"/>
      <c r="M133" s="56" t="s">
        <v>1476</v>
      </c>
      <c r="N133" s="16"/>
    </row>
    <row r="134" spans="1:14" s="15" customFormat="1" ht="15.75">
      <c r="A134" s="88">
        <v>3877</v>
      </c>
      <c r="B134" s="76" t="s">
        <v>1026</v>
      </c>
      <c r="C134" s="89">
        <v>4123699280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>
      <c r="A135" s="28">
        <v>2795</v>
      </c>
      <c r="B135" s="76" t="s">
        <v>37</v>
      </c>
      <c r="C135" s="89">
        <v>4123695483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>
      <c r="A136" s="28">
        <v>5488</v>
      </c>
      <c r="B136" s="76" t="s">
        <v>655</v>
      </c>
      <c r="C136" s="89">
        <v>4123700560</v>
      </c>
      <c r="D136" s="28"/>
      <c r="E136" s="28"/>
      <c r="F136" s="28"/>
      <c r="G136" s="28"/>
      <c r="H136" s="28"/>
      <c r="I136" s="28"/>
      <c r="J136" s="28">
        <v>3</v>
      </c>
      <c r="K136" s="28"/>
      <c r="L136" s="28"/>
      <c r="M136" s="28"/>
      <c r="N136" s="16"/>
    </row>
    <row r="137" spans="1:14" s="15" customFormat="1" ht="15.75">
      <c r="A137" s="28">
        <v>3877</v>
      </c>
      <c r="B137" s="76" t="s">
        <v>1026</v>
      </c>
      <c r="C137" s="89">
        <v>4123760421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  <c r="N137" s="16"/>
    </row>
    <row r="138" spans="1:14" s="15" customFormat="1" ht="15.75">
      <c r="A138" s="28">
        <v>2909</v>
      </c>
      <c r="B138" s="76" t="s">
        <v>1416</v>
      </c>
      <c r="C138" s="89">
        <v>4123762578</v>
      </c>
      <c r="D138" s="28"/>
      <c r="E138" s="28"/>
      <c r="F138" s="28"/>
      <c r="G138" s="28"/>
      <c r="H138" s="28"/>
      <c r="I138" s="28"/>
      <c r="J138" s="28"/>
      <c r="K138" s="28"/>
      <c r="L138" s="28">
        <v>3</v>
      </c>
      <c r="M138" s="28"/>
      <c r="N138" s="16"/>
    </row>
    <row r="139" spans="1:14" s="15" customFormat="1" ht="15.75">
      <c r="A139" s="28">
        <v>4174</v>
      </c>
      <c r="B139" s="76" t="s">
        <v>531</v>
      </c>
      <c r="C139" s="89">
        <v>4200010967</v>
      </c>
      <c r="D139" s="28">
        <v>3</v>
      </c>
      <c r="E139" s="28">
        <v>3</v>
      </c>
      <c r="F139" s="28">
        <v>3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>
      <c r="A140" s="28">
        <v>2776</v>
      </c>
      <c r="B140" s="76" t="s">
        <v>559</v>
      </c>
      <c r="C140" s="89">
        <v>4123695305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  <c r="N140" s="16"/>
    </row>
    <row r="141" spans="1:14" s="15" customFormat="1" ht="15.75">
      <c r="A141" s="28">
        <v>4174</v>
      </c>
      <c r="B141" s="76" t="s">
        <v>531</v>
      </c>
      <c r="C141" s="89">
        <v>4200010990</v>
      </c>
      <c r="D141" s="28">
        <v>6</v>
      </c>
      <c r="E141" s="28">
        <v>6</v>
      </c>
      <c r="F141" s="28">
        <v>3</v>
      </c>
      <c r="G141" s="28"/>
      <c r="H141" s="28"/>
      <c r="I141" s="28"/>
      <c r="J141" s="28">
        <v>4</v>
      </c>
      <c r="K141" s="28"/>
      <c r="L141" s="28"/>
      <c r="M141" s="28"/>
      <c r="N141" s="16"/>
    </row>
    <row r="142" spans="1:14" s="15" customFormat="1" ht="15.75">
      <c r="A142" s="96">
        <v>5434</v>
      </c>
      <c r="B142" s="76" t="s">
        <v>1417</v>
      </c>
      <c r="C142" s="89">
        <v>4123722808</v>
      </c>
      <c r="D142" s="28"/>
      <c r="E142" s="28"/>
      <c r="F142" s="28"/>
      <c r="G142" s="28"/>
      <c r="H142" s="28"/>
      <c r="I142" s="28"/>
      <c r="J142" s="28"/>
      <c r="K142" s="28"/>
      <c r="L142" s="28">
        <v>6</v>
      </c>
      <c r="M142" s="28"/>
      <c r="N142" s="16"/>
    </row>
    <row r="143" spans="1:14" s="15" customFormat="1" ht="15.75">
      <c r="A143" s="28">
        <v>3541</v>
      </c>
      <c r="B143" s="76" t="s">
        <v>1418</v>
      </c>
      <c r="C143" s="89">
        <v>4123698474</v>
      </c>
      <c r="D143" s="28"/>
      <c r="E143" s="28"/>
      <c r="F143" s="28"/>
      <c r="G143" s="28"/>
      <c r="H143" s="28"/>
      <c r="I143" s="28"/>
      <c r="J143" s="28">
        <v>3</v>
      </c>
      <c r="K143" s="28"/>
      <c r="L143" s="28"/>
      <c r="M143" s="28"/>
      <c r="N143" s="16"/>
    </row>
    <row r="144" spans="1:14" s="15" customFormat="1" ht="15.75">
      <c r="A144" s="28">
        <v>3541</v>
      </c>
      <c r="B144" s="76" t="s">
        <v>1418</v>
      </c>
      <c r="C144" s="89">
        <v>4123747407</v>
      </c>
      <c r="D144" s="28"/>
      <c r="E144" s="28"/>
      <c r="F144" s="28"/>
      <c r="G144" s="28"/>
      <c r="H144" s="28"/>
      <c r="I144" s="28"/>
      <c r="J144" s="28"/>
      <c r="K144" s="28"/>
      <c r="L144" s="28">
        <v>2</v>
      </c>
      <c r="M144" s="28"/>
      <c r="N144" s="16"/>
    </row>
    <row r="145" spans="1:14" s="15" customFormat="1" ht="15.75">
      <c r="A145" s="28">
        <v>2142</v>
      </c>
      <c r="B145" s="76" t="s">
        <v>50</v>
      </c>
      <c r="C145" s="89">
        <v>4123724300</v>
      </c>
      <c r="D145" s="28"/>
      <c r="E145" s="28"/>
      <c r="F145" s="28"/>
      <c r="G145" s="28"/>
      <c r="H145" s="28"/>
      <c r="I145" s="28"/>
      <c r="J145" s="28"/>
      <c r="K145" s="28"/>
      <c r="L145" s="28">
        <v>2</v>
      </c>
      <c r="M145" s="28"/>
      <c r="N145" s="16"/>
    </row>
    <row r="146" spans="1:14" s="15" customFormat="1" ht="17.25" customHeight="1">
      <c r="A146" s="28">
        <v>2850</v>
      </c>
      <c r="B146" s="76" t="s">
        <v>1419</v>
      </c>
      <c r="C146" s="89">
        <v>4123715102</v>
      </c>
      <c r="D146" s="28"/>
      <c r="E146" s="28"/>
      <c r="F146" s="28"/>
      <c r="G146" s="28"/>
      <c r="H146" s="28"/>
      <c r="I146" s="28"/>
      <c r="J146" s="28"/>
      <c r="K146" s="28"/>
      <c r="L146" s="28">
        <v>10</v>
      </c>
      <c r="M146" s="28"/>
      <c r="N146" s="16"/>
    </row>
    <row r="147" spans="1:14" s="15" customFormat="1" ht="17.25" customHeight="1">
      <c r="A147" s="28">
        <v>1660</v>
      </c>
      <c r="B147" s="76" t="s">
        <v>456</v>
      </c>
      <c r="C147" s="89">
        <v>4123712773</v>
      </c>
      <c r="D147" s="28"/>
      <c r="E147" s="28"/>
      <c r="F147" s="28"/>
      <c r="G147" s="28"/>
      <c r="H147" s="28"/>
      <c r="I147" s="28"/>
      <c r="J147" s="28"/>
      <c r="K147" s="28"/>
      <c r="L147" s="28">
        <v>2</v>
      </c>
      <c r="M147" s="28"/>
      <c r="N147" s="16"/>
    </row>
    <row r="148" spans="1:14" s="15" customFormat="1" ht="15.75">
      <c r="A148" s="28">
        <v>1660</v>
      </c>
      <c r="B148" s="76" t="s">
        <v>456</v>
      </c>
      <c r="C148" s="89">
        <v>4123712772</v>
      </c>
      <c r="D148" s="28"/>
      <c r="E148" s="28"/>
      <c r="F148" s="28"/>
      <c r="G148" s="28"/>
      <c r="H148" s="28"/>
      <c r="I148" s="28">
        <v>5</v>
      </c>
      <c r="J148" s="28">
        <v>5</v>
      </c>
      <c r="K148" s="28"/>
      <c r="L148" s="28"/>
      <c r="M148" s="28"/>
      <c r="N148" s="16"/>
    </row>
    <row r="149" spans="1:14" s="15" customFormat="1" ht="15.75">
      <c r="A149" s="28">
        <v>4513</v>
      </c>
      <c r="B149" s="76" t="s">
        <v>1420</v>
      </c>
      <c r="C149" s="89">
        <v>4123715009</v>
      </c>
      <c r="D149" s="28"/>
      <c r="E149" s="28"/>
      <c r="F149" s="28"/>
      <c r="G149" s="28"/>
      <c r="H149" s="28"/>
      <c r="I149" s="28"/>
      <c r="J149" s="28"/>
      <c r="K149" s="28"/>
      <c r="L149" s="28">
        <v>3</v>
      </c>
      <c r="M149" s="28"/>
      <c r="N149" s="16"/>
    </row>
    <row r="150" spans="1:14" s="15" customFormat="1" ht="15.75">
      <c r="A150" s="28">
        <v>2306</v>
      </c>
      <c r="B150" s="76" t="s">
        <v>1421</v>
      </c>
      <c r="C150" s="89">
        <v>4123763149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96" t="s">
        <v>1422</v>
      </c>
      <c r="N150" s="16"/>
    </row>
    <row r="151" spans="1:14" s="15" customFormat="1" ht="15.75">
      <c r="A151" s="97"/>
      <c r="B151" s="98"/>
      <c r="C151" s="99"/>
      <c r="D151" s="97"/>
      <c r="E151" s="97"/>
      <c r="F151" s="97"/>
      <c r="G151" s="97"/>
      <c r="H151" s="97"/>
      <c r="I151" s="97"/>
      <c r="J151" s="97"/>
      <c r="K151" s="97"/>
      <c r="L151" s="97"/>
      <c r="M151" s="97" t="s">
        <v>1478</v>
      </c>
      <c r="N151" s="16"/>
    </row>
    <row r="152" spans="1:14" s="15" customFormat="1" ht="15.75">
      <c r="A152" s="28"/>
      <c r="B152" s="100" t="s">
        <v>1423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5.75">
      <c r="A153" s="28">
        <v>1650</v>
      </c>
      <c r="B153" s="76" t="s">
        <v>1425</v>
      </c>
      <c r="C153" s="89">
        <v>4123768759</v>
      </c>
      <c r="D153" s="28"/>
      <c r="E153" s="28"/>
      <c r="F153" s="28">
        <v>12</v>
      </c>
      <c r="G153" s="28">
        <v>12</v>
      </c>
      <c r="H153" s="28">
        <v>12</v>
      </c>
      <c r="I153" s="28">
        <v>12</v>
      </c>
      <c r="J153" s="28">
        <v>12</v>
      </c>
      <c r="K153" s="28"/>
      <c r="L153" s="28"/>
      <c r="M153" s="28"/>
      <c r="N153" s="16"/>
    </row>
    <row r="154" spans="1:14" s="15" customFormat="1" ht="15.75">
      <c r="A154" s="28">
        <v>4050</v>
      </c>
      <c r="B154" s="76" t="s">
        <v>1426</v>
      </c>
      <c r="C154" s="89">
        <v>4123758835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5.75">
      <c r="A155" s="28">
        <v>3777</v>
      </c>
      <c r="B155" s="76" t="s">
        <v>1427</v>
      </c>
      <c r="C155" s="89">
        <v>4123804453</v>
      </c>
      <c r="D155" s="28"/>
      <c r="E155" s="28"/>
      <c r="F155" s="28"/>
      <c r="G155" s="28"/>
      <c r="H155" s="28"/>
      <c r="I155" s="28"/>
      <c r="J155" s="28">
        <v>5</v>
      </c>
      <c r="K155" s="28"/>
      <c r="L155" s="28"/>
      <c r="M155" s="28"/>
      <c r="N155" s="16"/>
    </row>
    <row r="156" spans="1:14" s="15" customFormat="1" ht="15.75">
      <c r="A156" s="28">
        <v>3229</v>
      </c>
      <c r="B156" s="76" t="s">
        <v>1428</v>
      </c>
      <c r="C156" s="89">
        <v>4123802543</v>
      </c>
      <c r="D156" s="28">
        <v>10</v>
      </c>
      <c r="E156" s="28">
        <v>5</v>
      </c>
      <c r="F156" s="28">
        <v>5</v>
      </c>
      <c r="G156" s="28"/>
      <c r="H156" s="28"/>
      <c r="I156" s="28"/>
      <c r="J156" s="28"/>
      <c r="K156" s="28"/>
      <c r="L156" s="28"/>
      <c r="M156" s="28"/>
      <c r="N156" s="16"/>
    </row>
    <row r="157" spans="1:14" s="15" customFormat="1" ht="15.75">
      <c r="A157" s="56">
        <v>4170</v>
      </c>
      <c r="B157" s="76" t="s">
        <v>1429</v>
      </c>
      <c r="C157" s="89">
        <v>4123799980</v>
      </c>
      <c r="D157" s="28">
        <v>10</v>
      </c>
      <c r="E157" s="28">
        <v>10</v>
      </c>
      <c r="F157" s="28">
        <v>5</v>
      </c>
      <c r="G157" s="28"/>
      <c r="H157" s="28"/>
      <c r="I157" s="28"/>
      <c r="J157" s="28">
        <v>2</v>
      </c>
      <c r="K157" s="28"/>
      <c r="L157" s="28"/>
      <c r="M157" s="28"/>
      <c r="N157" s="16"/>
    </row>
    <row r="158" spans="1:14" s="15" customFormat="1" ht="15.75">
      <c r="A158" s="28">
        <v>5377</v>
      </c>
      <c r="B158" s="76" t="s">
        <v>1430</v>
      </c>
      <c r="C158" s="89">
        <v>4123792411</v>
      </c>
      <c r="D158" s="28"/>
      <c r="E158" s="28"/>
      <c r="F158" s="28"/>
      <c r="G158" s="28"/>
      <c r="H158" s="28"/>
      <c r="I158" s="28"/>
      <c r="J158" s="28">
        <v>3</v>
      </c>
      <c r="K158" s="28"/>
      <c r="L158" s="28"/>
      <c r="M158" s="28"/>
      <c r="N158" s="16"/>
    </row>
    <row r="159" spans="1:14" s="15" customFormat="1" ht="15.75">
      <c r="A159" s="28">
        <v>5465</v>
      </c>
      <c r="B159" s="76" t="s">
        <v>1431</v>
      </c>
      <c r="C159" s="89">
        <v>4123795032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16"/>
    </row>
    <row r="160" spans="1:14" s="15" customFormat="1" ht="15.75">
      <c r="A160" s="28">
        <v>3552</v>
      </c>
      <c r="B160" s="76" t="s">
        <v>1432</v>
      </c>
      <c r="C160" s="89">
        <v>4123791850</v>
      </c>
      <c r="D160" s="28"/>
      <c r="E160" s="28"/>
      <c r="F160" s="28"/>
      <c r="G160" s="28"/>
      <c r="H160" s="28"/>
      <c r="I160" s="28"/>
      <c r="J160" s="28">
        <v>10</v>
      </c>
      <c r="K160" s="28"/>
      <c r="L160" s="28"/>
      <c r="M160" s="28"/>
      <c r="N160" s="16"/>
    </row>
    <row r="161" spans="1:14" s="15" customFormat="1" ht="15.75">
      <c r="A161" s="28">
        <v>2545</v>
      </c>
      <c r="B161" s="76" t="s">
        <v>51</v>
      </c>
      <c r="C161" s="89">
        <v>4123773338</v>
      </c>
      <c r="D161" s="28"/>
      <c r="E161" s="28"/>
      <c r="F161" s="28"/>
      <c r="G161" s="28"/>
      <c r="H161" s="28"/>
      <c r="I161" s="28"/>
      <c r="J161" s="28"/>
      <c r="K161" s="28"/>
      <c r="L161" s="28">
        <v>5</v>
      </c>
      <c r="M161" s="28"/>
      <c r="N161" s="16"/>
    </row>
    <row r="162" spans="1:14" s="15" customFormat="1" ht="15.75">
      <c r="A162" s="28">
        <v>4169</v>
      </c>
      <c r="B162" s="76" t="s">
        <v>101</v>
      </c>
      <c r="C162" s="89">
        <v>4123749612</v>
      </c>
      <c r="D162" s="28"/>
      <c r="E162" s="28"/>
      <c r="F162" s="28"/>
      <c r="G162" s="28"/>
      <c r="H162" s="28"/>
      <c r="I162" s="28"/>
      <c r="J162" s="28"/>
      <c r="K162" s="28"/>
      <c r="L162" s="28">
        <v>5</v>
      </c>
      <c r="M162" s="28"/>
      <c r="N162" s="16"/>
    </row>
    <row r="163" spans="1:14" s="15" customFormat="1" ht="15.75">
      <c r="A163" s="28">
        <v>3187</v>
      </c>
      <c r="B163" s="76" t="s">
        <v>1433</v>
      </c>
      <c r="C163" s="89">
        <v>4123795408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  <c r="N163" s="16"/>
    </row>
    <row r="164" spans="1:14" s="15" customFormat="1" ht="15.75">
      <c r="A164" s="28">
        <v>2748</v>
      </c>
      <c r="B164" s="76" t="s">
        <v>1434</v>
      </c>
      <c r="C164" s="89">
        <v>4123748067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>
      <c r="A165" s="28">
        <v>3476</v>
      </c>
      <c r="B165" s="76" t="s">
        <v>328</v>
      </c>
      <c r="C165" s="89">
        <v>4123749424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>
      <c r="A166" s="28">
        <v>5377</v>
      </c>
      <c r="B166" s="76" t="s">
        <v>1435</v>
      </c>
      <c r="C166" s="89">
        <v>4123756929</v>
      </c>
      <c r="D166" s="28"/>
      <c r="E166" s="28"/>
      <c r="F166" s="28"/>
      <c r="G166" s="28"/>
      <c r="H166" s="28"/>
      <c r="I166" s="28"/>
      <c r="J166" s="28"/>
      <c r="K166" s="28"/>
      <c r="L166" s="28">
        <v>3</v>
      </c>
      <c r="M166" s="28"/>
      <c r="N166" s="16"/>
    </row>
    <row r="167" spans="1:14" s="15" customFormat="1" ht="15.75">
      <c r="A167" s="28">
        <v>4255</v>
      </c>
      <c r="B167" s="76" t="s">
        <v>1436</v>
      </c>
      <c r="C167" s="89">
        <v>4123759402</v>
      </c>
      <c r="D167" s="28"/>
      <c r="E167" s="28"/>
      <c r="F167" s="28"/>
      <c r="G167" s="28"/>
      <c r="H167" s="28"/>
      <c r="I167" s="28"/>
      <c r="J167" s="28"/>
      <c r="K167" s="28"/>
      <c r="L167" s="28">
        <v>3</v>
      </c>
      <c r="M167" s="56" t="s">
        <v>1437</v>
      </c>
      <c r="N167" s="16"/>
    </row>
    <row r="168" spans="1:14" s="15" customFormat="1" ht="15.75">
      <c r="A168" s="28"/>
      <c r="B168" s="36" t="s">
        <v>590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53" t="s">
        <v>1424</v>
      </c>
      <c r="N168" s="16"/>
    </row>
    <row r="169" spans="1:14" s="15" customFormat="1" ht="15.75">
      <c r="A169" s="28">
        <v>4141</v>
      </c>
      <c r="B169" s="76" t="s">
        <v>1438</v>
      </c>
      <c r="C169" s="89">
        <v>4123750558</v>
      </c>
      <c r="D169" s="28"/>
      <c r="E169" s="28"/>
      <c r="F169" s="28"/>
      <c r="G169" s="28"/>
      <c r="H169" s="28"/>
      <c r="I169" s="28"/>
      <c r="J169" s="28"/>
      <c r="K169" s="28"/>
      <c r="L169" s="28">
        <v>10</v>
      </c>
      <c r="M169" s="28" t="s">
        <v>1164</v>
      </c>
      <c r="N169" s="16"/>
    </row>
    <row r="170" spans="1:14" s="15" customFormat="1" ht="15.75">
      <c r="A170" s="28">
        <v>3787</v>
      </c>
      <c r="B170" s="76" t="s">
        <v>1439</v>
      </c>
      <c r="C170" s="89">
        <v>4123741714</v>
      </c>
      <c r="D170" s="28"/>
      <c r="E170" s="28"/>
      <c r="F170" s="28"/>
      <c r="G170" s="28"/>
      <c r="H170" s="28"/>
      <c r="I170" s="28"/>
      <c r="J170" s="28"/>
      <c r="K170" s="28"/>
      <c r="L170" s="34">
        <v>20</v>
      </c>
      <c r="M170" s="28" t="s">
        <v>1164</v>
      </c>
      <c r="N170" s="16"/>
    </row>
    <row r="171" spans="1:14" s="15" customFormat="1" ht="15.75">
      <c r="A171" s="28">
        <v>4645</v>
      </c>
      <c r="B171" s="76" t="s">
        <v>1440</v>
      </c>
      <c r="C171" s="89">
        <v>4123722960</v>
      </c>
      <c r="D171" s="28"/>
      <c r="E171" s="28"/>
      <c r="F171" s="28"/>
      <c r="G171" s="28"/>
      <c r="H171" s="28"/>
      <c r="I171" s="28"/>
      <c r="J171" s="28"/>
      <c r="K171" s="28"/>
      <c r="L171" s="28">
        <v>10</v>
      </c>
      <c r="M171" s="28" t="s">
        <v>1165</v>
      </c>
      <c r="N171" s="16"/>
    </row>
    <row r="172" spans="1:14" s="15" customFormat="1" ht="15.75">
      <c r="A172" s="28">
        <v>4713</v>
      </c>
      <c r="B172" s="76" t="s">
        <v>1441</v>
      </c>
      <c r="C172" s="89">
        <v>4123716597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 t="s">
        <v>1161</v>
      </c>
      <c r="N172" s="16"/>
    </row>
    <row r="173" spans="1:14" s="15" customFormat="1" ht="15.75">
      <c r="A173" s="28">
        <v>5095</v>
      </c>
      <c r="B173" s="76" t="s">
        <v>965</v>
      </c>
      <c r="C173" s="89">
        <v>4123760516</v>
      </c>
      <c r="D173" s="28"/>
      <c r="E173" s="28"/>
      <c r="F173" s="28"/>
      <c r="G173" s="28"/>
      <c r="H173" s="28"/>
      <c r="I173" s="28"/>
      <c r="J173" s="28"/>
      <c r="K173" s="28"/>
      <c r="L173" s="28">
        <v>10</v>
      </c>
      <c r="M173" s="28" t="s">
        <v>1161</v>
      </c>
      <c r="N173" s="16"/>
    </row>
    <row r="174" spans="1:14" s="15" customFormat="1" ht="15.75">
      <c r="A174" s="97"/>
      <c r="B174" s="98"/>
      <c r="C174" s="99"/>
      <c r="D174" s="97"/>
      <c r="E174" s="97"/>
      <c r="F174" s="97"/>
      <c r="G174" s="97"/>
      <c r="H174" s="97"/>
      <c r="I174" s="97"/>
      <c r="J174" s="97"/>
      <c r="K174" s="97"/>
      <c r="L174" s="97"/>
      <c r="M174" s="97" t="s">
        <v>1442</v>
      </c>
      <c r="N174" s="16"/>
    </row>
    <row r="175" spans="1:14" s="15" customFormat="1" ht="15.75">
      <c r="A175" s="28"/>
      <c r="B175" s="100" t="s">
        <v>1444</v>
      </c>
      <c r="C175" s="8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6"/>
    </row>
    <row r="176" spans="1:14" s="15" customFormat="1" ht="15.75">
      <c r="A176" s="56">
        <v>1532</v>
      </c>
      <c r="B176" s="76" t="s">
        <v>544</v>
      </c>
      <c r="C176" s="89">
        <v>4123826845</v>
      </c>
      <c r="D176" s="28">
        <v>10</v>
      </c>
      <c r="E176" s="28">
        <v>10</v>
      </c>
      <c r="F176" s="28">
        <v>10</v>
      </c>
      <c r="G176" s="28"/>
      <c r="H176" s="28"/>
      <c r="I176" s="28"/>
      <c r="J176" s="28"/>
      <c r="K176" s="28"/>
      <c r="L176" s="28"/>
      <c r="M176" s="28"/>
      <c r="N176" s="16"/>
    </row>
    <row r="177" spans="1:14" s="15" customFormat="1" ht="17.25" customHeight="1">
      <c r="A177" s="28">
        <v>1532</v>
      </c>
      <c r="B177" s="76" t="s">
        <v>544</v>
      </c>
      <c r="C177" s="89">
        <v>4123826846</v>
      </c>
      <c r="D177" s="28"/>
      <c r="E177" s="28"/>
      <c r="F177" s="28"/>
      <c r="G177" s="28"/>
      <c r="H177" s="28"/>
      <c r="I177" s="28"/>
      <c r="J177" s="28"/>
      <c r="K177" s="28"/>
      <c r="L177" s="28">
        <v>10</v>
      </c>
      <c r="M177" s="28"/>
      <c r="N177" s="16"/>
    </row>
    <row r="178" spans="1:14" s="15" customFormat="1" ht="17.25" customHeight="1">
      <c r="A178" s="28">
        <v>2214</v>
      </c>
      <c r="B178" s="77" t="s">
        <v>80</v>
      </c>
      <c r="C178" s="89">
        <v>4123827083</v>
      </c>
      <c r="D178" s="28"/>
      <c r="E178" s="28"/>
      <c r="F178" s="28"/>
      <c r="G178" s="28"/>
      <c r="H178" s="28"/>
      <c r="I178" s="28"/>
      <c r="J178" s="28">
        <v>5</v>
      </c>
      <c r="K178" s="28"/>
      <c r="L178" s="28"/>
      <c r="M178" s="28"/>
      <c r="N178" s="16"/>
    </row>
    <row r="179" spans="1:14" s="15" customFormat="1" ht="17.25" customHeight="1">
      <c r="A179" s="28">
        <v>3530</v>
      </c>
      <c r="B179" s="77" t="s">
        <v>1449</v>
      </c>
      <c r="C179" s="89">
        <v>4123822159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7.25" customHeight="1">
      <c r="A180" s="28">
        <v>3713</v>
      </c>
      <c r="B180" s="77" t="s">
        <v>1450</v>
      </c>
      <c r="C180" s="89">
        <v>4123828238</v>
      </c>
      <c r="D180" s="28">
        <v>10</v>
      </c>
      <c r="E180" s="28">
        <v>5</v>
      </c>
      <c r="F180" s="28">
        <v>5</v>
      </c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7.25" customHeight="1">
      <c r="A181" s="28">
        <v>3531</v>
      </c>
      <c r="B181" s="77" t="s">
        <v>1451</v>
      </c>
      <c r="C181" s="89">
        <v>4123829541</v>
      </c>
      <c r="D181" s="28">
        <v>10</v>
      </c>
      <c r="E181" s="28">
        <v>10</v>
      </c>
      <c r="F181" s="28">
        <v>5</v>
      </c>
      <c r="G181" s="28"/>
      <c r="H181" s="28"/>
      <c r="I181" s="28"/>
      <c r="J181" s="28">
        <v>10</v>
      </c>
      <c r="K181" s="28"/>
      <c r="L181" s="28"/>
      <c r="M181" s="28"/>
      <c r="N181" s="16"/>
    </row>
    <row r="182" spans="1:14" s="15" customFormat="1" ht="17.25" customHeight="1">
      <c r="A182" s="28">
        <v>1530</v>
      </c>
      <c r="B182" s="77" t="s">
        <v>699</v>
      </c>
      <c r="C182" s="89">
        <v>4123808705</v>
      </c>
      <c r="D182" s="28"/>
      <c r="E182" s="28"/>
      <c r="F182" s="28"/>
      <c r="G182" s="28"/>
      <c r="H182" s="28"/>
      <c r="I182" s="28"/>
      <c r="J182" s="28"/>
      <c r="K182" s="28"/>
      <c r="L182" s="28">
        <v>3</v>
      </c>
      <c r="M182" s="28"/>
      <c r="N182" s="16"/>
    </row>
    <row r="183" spans="1:14" s="15" customFormat="1" ht="17.25" customHeight="1">
      <c r="A183" s="28">
        <v>3196</v>
      </c>
      <c r="B183" s="77" t="s">
        <v>1452</v>
      </c>
      <c r="C183" s="89">
        <v>4123795612</v>
      </c>
      <c r="D183" s="28"/>
      <c r="E183" s="28"/>
      <c r="F183" s="28"/>
      <c r="G183" s="28"/>
      <c r="H183" s="28"/>
      <c r="I183" s="28"/>
      <c r="J183" s="28"/>
      <c r="K183" s="28"/>
      <c r="L183" s="28">
        <v>5</v>
      </c>
      <c r="M183" s="28"/>
      <c r="N183" s="16"/>
    </row>
    <row r="184" spans="1:14" s="15" customFormat="1" ht="17.25" customHeight="1">
      <c r="A184" s="28">
        <v>3230</v>
      </c>
      <c r="B184" s="77" t="s">
        <v>1453</v>
      </c>
      <c r="C184" s="89"/>
      <c r="D184" s="28"/>
      <c r="E184" s="28"/>
      <c r="F184" s="28"/>
      <c r="G184" s="28"/>
      <c r="H184" s="28"/>
      <c r="I184" s="28"/>
      <c r="J184" s="34">
        <v>10</v>
      </c>
      <c r="K184" s="28"/>
      <c r="L184" s="28"/>
      <c r="M184" s="56" t="s">
        <v>1454</v>
      </c>
      <c r="N184" s="16"/>
    </row>
    <row r="185" spans="1:14" s="15" customFormat="1" ht="17.25" customHeight="1">
      <c r="A185" s="88">
        <v>3229</v>
      </c>
      <c r="B185" s="77" t="s">
        <v>1428</v>
      </c>
      <c r="C185" s="89">
        <v>4123832218</v>
      </c>
      <c r="D185" s="28">
        <v>10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16"/>
    </row>
    <row r="186" spans="1:14" s="15" customFormat="1" ht="17.25" customHeight="1">
      <c r="A186" s="28">
        <v>4094</v>
      </c>
      <c r="B186" s="77" t="s">
        <v>1455</v>
      </c>
      <c r="C186" s="89">
        <v>4123825819</v>
      </c>
      <c r="D186" s="28"/>
      <c r="E186" s="28"/>
      <c r="F186" s="28"/>
      <c r="G186" s="28"/>
      <c r="H186" s="28"/>
      <c r="I186" s="28"/>
      <c r="J186" s="28">
        <v>5</v>
      </c>
      <c r="K186" s="28"/>
      <c r="L186" s="28"/>
      <c r="M186" s="28"/>
      <c r="N186" s="16"/>
    </row>
    <row r="187" spans="1:14" s="15" customFormat="1" ht="17.25" customHeight="1">
      <c r="A187" s="28">
        <v>4174</v>
      </c>
      <c r="B187" s="77" t="s">
        <v>1456</v>
      </c>
      <c r="C187" s="89">
        <v>4123831332</v>
      </c>
      <c r="D187" s="28"/>
      <c r="E187" s="28"/>
      <c r="F187" s="28"/>
      <c r="G187" s="28"/>
      <c r="H187" s="28"/>
      <c r="I187" s="28"/>
      <c r="J187" s="28"/>
      <c r="K187" s="28"/>
      <c r="L187" s="28">
        <v>2</v>
      </c>
      <c r="M187" s="28"/>
      <c r="N187" s="16"/>
    </row>
    <row r="188" spans="1:14" s="15" customFormat="1" ht="17.25" customHeight="1">
      <c r="A188" s="28">
        <v>4863</v>
      </c>
      <c r="B188" s="76" t="s">
        <v>1457</v>
      </c>
      <c r="C188" s="89">
        <v>4123830714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7.25" customHeight="1">
      <c r="A189" s="28"/>
      <c r="B189" s="36" t="s">
        <v>590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53" t="s">
        <v>1443</v>
      </c>
      <c r="N189" s="16"/>
    </row>
    <row r="190" spans="1:14" s="15" customFormat="1" ht="17.25" customHeight="1">
      <c r="A190" s="28">
        <v>4995</v>
      </c>
      <c r="B190" s="76" t="s">
        <v>1445</v>
      </c>
      <c r="C190" s="89">
        <v>4123784956</v>
      </c>
      <c r="D190" s="28"/>
      <c r="E190" s="28"/>
      <c r="F190" s="28"/>
      <c r="G190" s="28"/>
      <c r="H190" s="28"/>
      <c r="I190" s="28"/>
      <c r="J190" s="28"/>
      <c r="K190" s="28"/>
      <c r="L190" s="28">
        <v>10</v>
      </c>
      <c r="M190" s="53" t="s">
        <v>1472</v>
      </c>
      <c r="N190" s="16"/>
    </row>
    <row r="191" spans="1:14" s="15" customFormat="1" ht="17.25" customHeight="1">
      <c r="A191" s="28">
        <v>4714</v>
      </c>
      <c r="B191" s="76" t="s">
        <v>1446</v>
      </c>
      <c r="C191" s="89">
        <v>4123793703</v>
      </c>
      <c r="D191" s="28"/>
      <c r="E191" s="28"/>
      <c r="F191" s="28"/>
      <c r="G191" s="28"/>
      <c r="H191" s="28"/>
      <c r="I191" s="28"/>
      <c r="J191" s="28"/>
      <c r="K191" s="28"/>
      <c r="L191" s="28">
        <v>10</v>
      </c>
      <c r="M191" s="53" t="s">
        <v>1161</v>
      </c>
      <c r="N191" s="16"/>
    </row>
    <row r="192" spans="1:14" s="15" customFormat="1" ht="17.25" customHeight="1">
      <c r="A192" s="28">
        <v>5283</v>
      </c>
      <c r="B192" s="76" t="s">
        <v>1447</v>
      </c>
      <c r="C192" s="89">
        <v>4123792859</v>
      </c>
      <c r="D192" s="28"/>
      <c r="E192" s="28"/>
      <c r="F192" s="28"/>
      <c r="G192" s="28"/>
      <c r="H192" s="28"/>
      <c r="I192" s="28"/>
      <c r="J192" s="28"/>
      <c r="K192" s="28"/>
      <c r="L192" s="34">
        <v>20</v>
      </c>
      <c r="M192" s="53" t="s">
        <v>1164</v>
      </c>
      <c r="N192" s="16"/>
    </row>
    <row r="193" spans="1:14" s="15" customFormat="1" ht="17.25" customHeight="1">
      <c r="A193" s="97"/>
      <c r="B193" s="98"/>
      <c r="C193" s="99"/>
      <c r="D193" s="97"/>
      <c r="E193" s="97"/>
      <c r="F193" s="97"/>
      <c r="G193" s="97"/>
      <c r="H193" s="97"/>
      <c r="I193" s="97"/>
      <c r="J193" s="97"/>
      <c r="K193" s="97"/>
      <c r="L193" s="97"/>
      <c r="M193" s="97" t="s">
        <v>1458</v>
      </c>
      <c r="N193" s="16"/>
    </row>
    <row r="194" spans="1:14" s="15" customFormat="1" ht="17.25" customHeight="1">
      <c r="A194" s="28"/>
      <c r="B194" s="100" t="s">
        <v>1459</v>
      </c>
      <c r="C194" s="8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16"/>
    </row>
    <row r="195" spans="1:14" s="15" customFormat="1" ht="17.25" customHeight="1">
      <c r="A195" s="28">
        <v>1656</v>
      </c>
      <c r="B195" s="76" t="s">
        <v>105</v>
      </c>
      <c r="C195" s="89">
        <v>4123829871</v>
      </c>
      <c r="D195" s="28"/>
      <c r="E195" s="28"/>
      <c r="F195" s="28"/>
      <c r="G195" s="28"/>
      <c r="H195" s="28"/>
      <c r="I195" s="28"/>
      <c r="J195" s="28">
        <v>10</v>
      </c>
      <c r="K195" s="28"/>
      <c r="L195" s="28"/>
      <c r="M195" s="28"/>
      <c r="N195" s="16"/>
    </row>
    <row r="196" spans="1:14" s="15" customFormat="1" ht="17.25" customHeight="1">
      <c r="A196" s="28">
        <v>1656</v>
      </c>
      <c r="B196" s="76" t="s">
        <v>105</v>
      </c>
      <c r="C196" s="89">
        <v>4123829868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  <c r="N196" s="16"/>
    </row>
    <row r="197" spans="1:14" s="15" customFormat="1" ht="17.25" customHeight="1">
      <c r="A197" s="56">
        <v>2188</v>
      </c>
      <c r="B197" s="76" t="s">
        <v>1462</v>
      </c>
      <c r="C197" s="89">
        <v>4123856793</v>
      </c>
      <c r="D197" s="28"/>
      <c r="E197" s="28"/>
      <c r="F197" s="28"/>
      <c r="G197" s="28"/>
      <c r="H197" s="28"/>
      <c r="I197" s="28"/>
      <c r="J197" s="28"/>
      <c r="K197" s="28"/>
      <c r="L197" s="28">
        <v>5</v>
      </c>
      <c r="M197" s="28"/>
      <c r="N197" s="16"/>
    </row>
    <row r="198" spans="1:14" s="15" customFormat="1" ht="17.25" customHeight="1">
      <c r="A198" s="28">
        <v>3169</v>
      </c>
      <c r="B198" s="76" t="s">
        <v>664</v>
      </c>
      <c r="C198" s="89">
        <v>4123853591</v>
      </c>
      <c r="D198" s="28"/>
      <c r="E198" s="28"/>
      <c r="F198" s="28"/>
      <c r="G198" s="28"/>
      <c r="H198" s="28"/>
      <c r="I198" s="28"/>
      <c r="J198" s="28"/>
      <c r="K198" s="28"/>
      <c r="L198" s="28">
        <v>5</v>
      </c>
      <c r="M198" s="28"/>
      <c r="N198" s="16"/>
    </row>
    <row r="199" spans="1:14" s="15" customFormat="1" ht="17.25" customHeight="1">
      <c r="A199" s="28">
        <v>4174</v>
      </c>
      <c r="B199" s="76" t="s">
        <v>1456</v>
      </c>
      <c r="C199" s="89">
        <v>4123827066</v>
      </c>
      <c r="D199" s="28"/>
      <c r="E199" s="28"/>
      <c r="F199" s="28"/>
      <c r="G199" s="28"/>
      <c r="H199" s="28"/>
      <c r="I199" s="28"/>
      <c r="J199" s="28"/>
      <c r="K199" s="28"/>
      <c r="L199" s="28">
        <v>5</v>
      </c>
      <c r="M199" s="28"/>
      <c r="N199" s="16"/>
    </row>
    <row r="200" spans="1:14" s="15" customFormat="1" ht="17.25" customHeight="1">
      <c r="A200" s="28">
        <v>4404</v>
      </c>
      <c r="B200" s="76" t="s">
        <v>571</v>
      </c>
      <c r="C200" s="89">
        <v>4123823937</v>
      </c>
      <c r="D200" s="28"/>
      <c r="E200" s="28"/>
      <c r="F200" s="28"/>
      <c r="G200" s="28"/>
      <c r="H200" s="28"/>
      <c r="I200" s="28"/>
      <c r="J200" s="28"/>
      <c r="K200" s="28"/>
      <c r="L200" s="28">
        <v>3</v>
      </c>
      <c r="M200" s="28"/>
      <c r="N200" s="16"/>
    </row>
    <row r="201" spans="1:14" s="15" customFormat="1" ht="17.25" customHeight="1">
      <c r="A201" s="28">
        <v>2021</v>
      </c>
      <c r="B201" s="76" t="s">
        <v>1463</v>
      </c>
      <c r="C201" s="89">
        <v>4123857194</v>
      </c>
      <c r="D201" s="28">
        <v>5</v>
      </c>
      <c r="E201" s="28">
        <v>3</v>
      </c>
      <c r="F201" s="28">
        <v>3</v>
      </c>
      <c r="G201" s="28"/>
      <c r="H201" s="28"/>
      <c r="I201" s="28">
        <v>3</v>
      </c>
      <c r="J201" s="28">
        <v>3</v>
      </c>
      <c r="K201" s="28"/>
      <c r="L201" s="28"/>
      <c r="M201" s="28"/>
      <c r="N201" s="16"/>
    </row>
    <row r="202" spans="1:14" s="15" customFormat="1" ht="17.25" customHeight="1">
      <c r="A202" s="28">
        <v>2835</v>
      </c>
      <c r="B202" s="76" t="s">
        <v>1464</v>
      </c>
      <c r="C202" s="89">
        <v>4123857854</v>
      </c>
      <c r="D202" s="28">
        <v>10</v>
      </c>
      <c r="E202" s="28">
        <v>10</v>
      </c>
      <c r="F202" s="28">
        <v>5</v>
      </c>
      <c r="G202" s="28"/>
      <c r="H202" s="28"/>
      <c r="I202" s="28">
        <v>5</v>
      </c>
      <c r="J202" s="28">
        <v>5</v>
      </c>
      <c r="K202" s="28"/>
      <c r="L202" s="28"/>
      <c r="M202" s="28"/>
      <c r="N202" s="16"/>
    </row>
    <row r="203" spans="1:14" s="15" customFormat="1" ht="17.25" customHeight="1">
      <c r="A203" s="28">
        <v>3169</v>
      </c>
      <c r="B203" s="76" t="s">
        <v>664</v>
      </c>
      <c r="C203" s="89">
        <v>4123820086</v>
      </c>
      <c r="D203" s="28">
        <v>6</v>
      </c>
      <c r="E203" s="28">
        <v>3</v>
      </c>
      <c r="F203" s="28">
        <v>3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>
      <c r="A204" s="28">
        <v>1533</v>
      </c>
      <c r="B204" s="76" t="s">
        <v>134</v>
      </c>
      <c r="C204" s="89">
        <v>4123830736</v>
      </c>
      <c r="D204" s="28">
        <v>10</v>
      </c>
      <c r="E204" s="28"/>
      <c r="F204" s="28"/>
      <c r="G204" s="28">
        <v>10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>
      <c r="A205" s="28">
        <v>5474</v>
      </c>
      <c r="B205" s="76" t="s">
        <v>1007</v>
      </c>
      <c r="C205" s="89">
        <v>4123819924</v>
      </c>
      <c r="D205" s="28">
        <v>5</v>
      </c>
      <c r="E205" s="28"/>
      <c r="F205" s="28">
        <v>5</v>
      </c>
      <c r="G205" s="28"/>
      <c r="H205" s="28"/>
      <c r="I205" s="28"/>
      <c r="J205" s="28"/>
      <c r="K205" s="28"/>
      <c r="L205" s="28"/>
      <c r="M205" s="28"/>
      <c r="N205" s="16"/>
    </row>
    <row r="206" spans="1:14" s="15" customFormat="1" ht="17.25" customHeight="1">
      <c r="A206" s="28">
        <v>3346</v>
      </c>
      <c r="B206" s="76" t="s">
        <v>1465</v>
      </c>
      <c r="C206" s="89"/>
      <c r="D206" s="28"/>
      <c r="E206" s="28"/>
      <c r="F206" s="28"/>
      <c r="G206" s="28"/>
      <c r="H206" s="28"/>
      <c r="I206" s="34"/>
      <c r="J206" s="28">
        <v>6</v>
      </c>
      <c r="K206" s="28"/>
      <c r="L206" s="28"/>
      <c r="M206" s="56" t="s">
        <v>1473</v>
      </c>
      <c r="N206" s="16"/>
    </row>
    <row r="207" spans="1:14" s="15" customFormat="1" ht="17.25" customHeight="1">
      <c r="A207" s="88">
        <v>3160</v>
      </c>
      <c r="B207" s="76" t="s">
        <v>1280</v>
      </c>
      <c r="C207" s="89">
        <v>4123799825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  <c r="N207" s="16"/>
    </row>
    <row r="208" spans="1:14" s="15" customFormat="1" ht="17.25" customHeight="1">
      <c r="A208" s="28">
        <v>2826</v>
      </c>
      <c r="B208" s="76" t="s">
        <v>826</v>
      </c>
      <c r="C208" s="89">
        <v>4123799589</v>
      </c>
      <c r="D208" s="28"/>
      <c r="E208" s="28"/>
      <c r="F208" s="28"/>
      <c r="G208" s="28"/>
      <c r="H208" s="28"/>
      <c r="I208" s="28"/>
      <c r="J208" s="28"/>
      <c r="K208" s="28"/>
      <c r="L208" s="28">
        <v>5</v>
      </c>
      <c r="M208" s="28"/>
      <c r="N208" s="16"/>
    </row>
    <row r="209" spans="1:14" s="15" customFormat="1" ht="17.25" customHeight="1">
      <c r="A209" s="28">
        <v>1535</v>
      </c>
      <c r="B209" s="76" t="s">
        <v>1467</v>
      </c>
      <c r="C209" s="89">
        <v>4123839270</v>
      </c>
      <c r="D209" s="28"/>
      <c r="E209" s="28"/>
      <c r="F209" s="28"/>
      <c r="G209" s="28"/>
      <c r="H209" s="28"/>
      <c r="I209" s="28">
        <v>5</v>
      </c>
      <c r="J209" s="28"/>
      <c r="K209" s="28"/>
      <c r="L209" s="28"/>
      <c r="M209" s="28"/>
      <c r="N209" s="16"/>
    </row>
    <row r="210" spans="1:14" s="15" customFormat="1" ht="17.25" customHeight="1">
      <c r="A210" s="72">
        <v>2151</v>
      </c>
      <c r="B210" s="76" t="s">
        <v>160</v>
      </c>
      <c r="C210" s="89">
        <v>4123820005</v>
      </c>
      <c r="D210" s="28"/>
      <c r="E210" s="28"/>
      <c r="F210" s="28"/>
      <c r="G210" s="28"/>
      <c r="H210" s="28"/>
      <c r="I210" s="28"/>
      <c r="J210" s="28"/>
      <c r="K210" s="28"/>
      <c r="L210" s="28">
        <v>3</v>
      </c>
      <c r="M210" s="28"/>
      <c r="N210" s="16"/>
    </row>
    <row r="211" spans="1:14" s="15" customFormat="1" ht="17.25" customHeight="1">
      <c r="A211" s="72">
        <v>2151</v>
      </c>
      <c r="B211" s="76" t="s">
        <v>160</v>
      </c>
      <c r="C211" s="89">
        <v>4123855659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  <c r="N211" s="16"/>
    </row>
    <row r="212" spans="1:14" s="15" customFormat="1" ht="17.25" customHeight="1">
      <c r="A212" s="72">
        <v>2050</v>
      </c>
      <c r="B212" s="76" t="s">
        <v>1468</v>
      </c>
      <c r="C212" s="89">
        <v>4123798850</v>
      </c>
      <c r="D212" s="28"/>
      <c r="E212" s="28"/>
      <c r="F212" s="28"/>
      <c r="G212" s="28"/>
      <c r="H212" s="28"/>
      <c r="I212" s="28"/>
      <c r="J212" s="28">
        <v>6</v>
      </c>
      <c r="K212" s="28"/>
      <c r="L212" s="28"/>
      <c r="M212" s="28"/>
      <c r="N212" s="16"/>
    </row>
    <row r="213" spans="1:14" s="15" customFormat="1" ht="17.25" customHeight="1">
      <c r="A213" s="72">
        <v>2050</v>
      </c>
      <c r="B213" s="76" t="s">
        <v>1468</v>
      </c>
      <c r="C213" s="89">
        <v>4123856402</v>
      </c>
      <c r="D213" s="28"/>
      <c r="E213" s="28"/>
      <c r="F213" s="28"/>
      <c r="G213" s="28"/>
      <c r="H213" s="28"/>
      <c r="I213" s="28"/>
      <c r="J213" s="28"/>
      <c r="K213" s="28"/>
      <c r="L213" s="28">
        <v>5</v>
      </c>
      <c r="M213" s="28"/>
      <c r="N213" s="16"/>
    </row>
    <row r="214" spans="1:14" s="15" customFormat="1" ht="17.25" customHeight="1">
      <c r="A214" s="28">
        <v>3761</v>
      </c>
      <c r="B214" s="76" t="s">
        <v>1469</v>
      </c>
      <c r="C214" s="89">
        <v>4123859878</v>
      </c>
      <c r="D214" s="28"/>
      <c r="E214" s="28"/>
      <c r="F214" s="28"/>
      <c r="G214" s="28"/>
      <c r="H214" s="28"/>
      <c r="I214" s="28"/>
      <c r="J214" s="28"/>
      <c r="K214" s="28"/>
      <c r="L214" s="97">
        <v>5</v>
      </c>
      <c r="M214" s="28" t="s">
        <v>1470</v>
      </c>
      <c r="N214" s="16"/>
    </row>
    <row r="215" spans="1:14" s="15" customFormat="1" ht="17.25" customHeight="1">
      <c r="A215" s="28"/>
      <c r="B215" s="36" t="s">
        <v>590</v>
      </c>
      <c r="C215" s="89"/>
      <c r="D215" s="28"/>
      <c r="E215" s="28"/>
      <c r="F215" s="28"/>
      <c r="G215" s="28"/>
      <c r="H215" s="28"/>
      <c r="I215" s="28"/>
      <c r="J215" s="28"/>
      <c r="K215" s="28"/>
      <c r="L215" s="28"/>
      <c r="M215" s="53" t="s">
        <v>1460</v>
      </c>
      <c r="N215" s="16"/>
    </row>
    <row r="216" spans="1:14" s="15" customFormat="1" ht="17.25" customHeight="1">
      <c r="A216" s="28">
        <v>4456</v>
      </c>
      <c r="B216" s="76" t="s">
        <v>41</v>
      </c>
      <c r="C216" s="89">
        <v>4123833733</v>
      </c>
      <c r="D216" s="28"/>
      <c r="E216" s="28"/>
      <c r="F216" s="28"/>
      <c r="G216" s="28"/>
      <c r="H216" s="28"/>
      <c r="I216" s="28"/>
      <c r="J216" s="28"/>
      <c r="K216" s="28"/>
      <c r="L216" s="28">
        <v>45</v>
      </c>
      <c r="M216" s="53" t="s">
        <v>1164</v>
      </c>
      <c r="N216" s="16"/>
    </row>
    <row r="217" spans="1:14" s="15" customFormat="1" ht="17.25" customHeight="1">
      <c r="A217" s="28">
        <v>4654</v>
      </c>
      <c r="B217" s="76" t="s">
        <v>1461</v>
      </c>
      <c r="C217" s="89">
        <v>4123835962</v>
      </c>
      <c r="D217" s="28"/>
      <c r="E217" s="28"/>
      <c r="F217" s="28"/>
      <c r="G217" s="28"/>
      <c r="H217" s="28"/>
      <c r="I217" s="28"/>
      <c r="J217" s="28"/>
      <c r="K217" s="28"/>
      <c r="L217" s="28">
        <v>18</v>
      </c>
      <c r="M217" s="53" t="s">
        <v>1164</v>
      </c>
      <c r="N217" s="16"/>
    </row>
    <row r="218" spans="1:14" s="15" customFormat="1" ht="17.25" customHeight="1">
      <c r="A218" s="28">
        <v>4483</v>
      </c>
      <c r="B218" s="76" t="s">
        <v>1111</v>
      </c>
      <c r="C218" s="89">
        <v>4123835923</v>
      </c>
      <c r="D218" s="28"/>
      <c r="E218" s="28"/>
      <c r="F218" s="28"/>
      <c r="G218" s="28"/>
      <c r="H218" s="28"/>
      <c r="I218" s="28"/>
      <c r="J218" s="28"/>
      <c r="K218" s="28"/>
      <c r="L218" s="28">
        <v>10</v>
      </c>
      <c r="M218" s="53" t="s">
        <v>1164</v>
      </c>
      <c r="N218" s="16"/>
    </row>
    <row r="219" spans="1:14" s="15" customFormat="1" ht="17.25" customHeight="1">
      <c r="A219" s="28">
        <v>3924</v>
      </c>
      <c r="B219" s="76" t="s">
        <v>773</v>
      </c>
      <c r="C219" s="89">
        <v>4123835919</v>
      </c>
      <c r="D219" s="28"/>
      <c r="E219" s="28"/>
      <c r="F219" s="28"/>
      <c r="G219" s="28"/>
      <c r="H219" s="28"/>
      <c r="I219" s="28"/>
      <c r="J219" s="28"/>
      <c r="K219" s="28"/>
      <c r="L219" s="28">
        <v>10</v>
      </c>
      <c r="M219" s="53" t="s">
        <v>1164</v>
      </c>
      <c r="N219" s="16"/>
    </row>
    <row r="220" spans="1:14" s="15" customFormat="1" ht="17.25" customHeight="1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1477</v>
      </c>
      <c r="N220" s="16"/>
    </row>
    <row r="221" spans="1:14" ht="15.75">
      <c r="A221" s="17"/>
      <c r="B221" s="81"/>
      <c r="C221" s="82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4" ht="15.75">
      <c r="A222" s="42"/>
      <c r="B222" s="83"/>
      <c r="C222" s="84"/>
      <c r="D222" s="42"/>
      <c r="E222" s="42"/>
      <c r="F222" s="42"/>
      <c r="G222" s="42"/>
      <c r="H222" s="42"/>
      <c r="I222" s="42"/>
      <c r="J222" s="42"/>
      <c r="K222" s="42"/>
      <c r="L222" s="42"/>
      <c r="M222" s="42" t="s">
        <v>409</v>
      </c>
    </row>
    <row r="223" spans="1:14" ht="15.75">
      <c r="A223" s="90"/>
      <c r="B223" s="12" t="s">
        <v>18</v>
      </c>
      <c r="C223" s="85"/>
      <c r="D223" s="85">
        <f t="shared" ref="D223:L223" si="0">SUM(D5:D222)</f>
        <v>128</v>
      </c>
      <c r="E223" s="85">
        <f t="shared" si="0"/>
        <v>73</v>
      </c>
      <c r="F223" s="85">
        <f t="shared" si="0"/>
        <v>80</v>
      </c>
      <c r="G223" s="85">
        <f t="shared" si="0"/>
        <v>30</v>
      </c>
      <c r="H223" s="85">
        <f t="shared" si="0"/>
        <v>12</v>
      </c>
      <c r="I223" s="85">
        <f t="shared" si="0"/>
        <v>35</v>
      </c>
      <c r="J223" s="85">
        <f t="shared" si="0"/>
        <v>266</v>
      </c>
      <c r="K223" s="85">
        <f t="shared" si="0"/>
        <v>211</v>
      </c>
      <c r="L223" s="85">
        <f t="shared" si="0"/>
        <v>807</v>
      </c>
      <c r="M223" s="85"/>
    </row>
  </sheetData>
  <mergeCells count="1">
    <mergeCell ref="M33:M34"/>
  </mergeCells>
  <conditionalFormatting sqref="C1:C4">
    <cfRule type="duplicateValues" dxfId="408" priority="10439"/>
    <cfRule type="duplicateValues" dxfId="407" priority="10440"/>
    <cfRule type="duplicateValues" dxfId="406" priority="10441"/>
    <cfRule type="duplicateValues" dxfId="405" priority="10442"/>
    <cfRule type="duplicateValues" dxfId="404" priority="10450"/>
    <cfRule type="duplicateValues" dxfId="403" priority="10451"/>
  </conditionalFormatting>
  <conditionalFormatting sqref="C2:C3">
    <cfRule type="duplicateValues" dxfId="402" priority="81"/>
    <cfRule type="duplicateValues" dxfId="401" priority="82"/>
    <cfRule type="duplicateValues" dxfId="400" priority="83"/>
  </conditionalFormatting>
  <conditionalFormatting sqref="C2:C4">
    <cfRule type="duplicateValues" dxfId="399" priority="10438"/>
    <cfRule type="duplicateValues" dxfId="398" priority="10449"/>
  </conditionalFormatting>
  <conditionalFormatting sqref="C3">
    <cfRule type="duplicateValues" dxfId="397" priority="78"/>
    <cfRule type="duplicateValues" dxfId="396" priority="79"/>
    <cfRule type="duplicateValues" dxfId="395" priority="80"/>
  </conditionalFormatting>
  <conditionalFormatting sqref="C4">
    <cfRule type="duplicateValues" dxfId="394" priority="10446"/>
    <cfRule type="duplicateValues" dxfId="393" priority="10447"/>
    <cfRule type="duplicateValues" dxfId="392" priority="10448"/>
  </conditionalFormatting>
  <conditionalFormatting sqref="C23">
    <cfRule type="duplicateValues" dxfId="391" priority="4"/>
    <cfRule type="duplicateValues" dxfId="390" priority="5"/>
    <cfRule type="duplicateValues" dxfId="389" priority="6"/>
  </conditionalFormatting>
  <conditionalFormatting sqref="C57">
    <cfRule type="duplicateValues" dxfId="388" priority="1"/>
    <cfRule type="duplicateValues" dxfId="387" priority="2"/>
    <cfRule type="duplicateValues" dxfId="386" priority="3"/>
  </conditionalFormatting>
  <conditionalFormatting sqref="C146:C147">
    <cfRule type="duplicateValues" dxfId="385" priority="43"/>
    <cfRule type="duplicateValues" dxfId="384" priority="44"/>
    <cfRule type="duplicateValues" dxfId="383" priority="45"/>
  </conditionalFormatting>
  <conditionalFormatting sqref="C148:C220 C1:C22 C24:C56 C58:C83 C85:C145">
    <cfRule type="duplicateValues" dxfId="382" priority="10462"/>
  </conditionalFormatting>
  <conditionalFormatting sqref="C148:C220 C5:C22 C24:C56 C58:C83 C85:C145">
    <cfRule type="duplicateValues" dxfId="381" priority="10457"/>
  </conditionalFormatting>
  <conditionalFormatting sqref="C221">
    <cfRule type="duplicateValues" dxfId="380" priority="101"/>
  </conditionalFormatting>
  <conditionalFormatting sqref="C222">
    <cfRule type="duplicateValues" dxfId="379" priority="100"/>
  </conditionalFormatting>
  <conditionalFormatting sqref="C223">
    <cfRule type="duplicateValues" dxfId="378" priority="68"/>
    <cfRule type="duplicateValues" dxfId="377" priority="69"/>
    <cfRule type="duplicateValues" dxfId="376" priority="70"/>
    <cfRule type="duplicateValues" dxfId="375" priority="86"/>
    <cfRule type="duplicateValues" dxfId="374" priority="87"/>
    <cfRule type="duplicateValues" dxfId="373" priority="88"/>
  </conditionalFormatting>
  <conditionalFormatting sqref="C224:C65536 C1:C22 C148:C220 C24:C56 C58:C83 C85:C145">
    <cfRule type="duplicateValues" dxfId="372" priority="110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"/>
  <sheetViews>
    <sheetView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L279" sqref="L279"/>
    </sheetView>
  </sheetViews>
  <sheetFormatPr defaultRowHeight="15"/>
  <cols>
    <col min="1" max="1" width="15.57031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.7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>
      <c r="A207" s="101" t="s">
        <v>1483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95" t="s">
        <v>1164</v>
      </c>
      <c r="N277" s="16"/>
    </row>
    <row r="278" spans="1:14" s="15" customFormat="1" ht="15.7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97"/>
      <c r="N278" s="16"/>
    </row>
    <row r="279" spans="1:14" s="15" customFormat="1" ht="15.7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ht="15.75">
      <c r="A283" s="42"/>
      <c r="B283" s="83"/>
      <c r="C283" s="84"/>
      <c r="D283" s="42"/>
      <c r="E283" s="42"/>
      <c r="F283" s="42"/>
      <c r="G283" s="42"/>
      <c r="H283" s="42"/>
      <c r="I283" s="42"/>
      <c r="J283" s="42"/>
      <c r="K283" s="42"/>
      <c r="L283" s="42"/>
      <c r="M283" s="42" t="s">
        <v>409</v>
      </c>
    </row>
    <row r="284" spans="1:14" ht="15.75">
      <c r="A284" s="90"/>
      <c r="B284" s="12" t="s">
        <v>18</v>
      </c>
      <c r="C284" s="85"/>
      <c r="D284" s="85">
        <f t="shared" ref="D284:L284" si="0">SUM(D6:D283)</f>
        <v>68</v>
      </c>
      <c r="E284" s="85">
        <f t="shared" si="0"/>
        <v>44</v>
      </c>
      <c r="F284" s="85">
        <f t="shared" si="0"/>
        <v>112</v>
      </c>
      <c r="G284" s="85">
        <f t="shared" si="0"/>
        <v>32</v>
      </c>
      <c r="H284" s="85">
        <f t="shared" si="0"/>
        <v>17</v>
      </c>
      <c r="I284" s="85">
        <f t="shared" si="0"/>
        <v>15</v>
      </c>
      <c r="J284" s="85">
        <f t="shared" si="0"/>
        <v>263</v>
      </c>
      <c r="K284" s="85">
        <f t="shared" si="0"/>
        <v>580</v>
      </c>
      <c r="L284" s="85">
        <f t="shared" si="0"/>
        <v>717</v>
      </c>
      <c r="M284" s="85"/>
    </row>
  </sheetData>
  <mergeCells count="1">
    <mergeCell ref="M277:M278"/>
  </mergeCells>
  <conditionalFormatting sqref="C1:C8 C10:C20">
    <cfRule type="duplicateValues" dxfId="371" priority="107"/>
  </conditionalFormatting>
  <conditionalFormatting sqref="C2:C3">
    <cfRule type="duplicateValues" dxfId="370" priority="78"/>
    <cfRule type="duplicateValues" dxfId="369" priority="79"/>
    <cfRule type="duplicateValues" dxfId="368" priority="80"/>
  </conditionalFormatting>
  <conditionalFormatting sqref="C2:C8 C10:C20">
    <cfRule type="duplicateValues" dxfId="367" priority="106"/>
  </conditionalFormatting>
  <conditionalFormatting sqref="C2:C8">
    <cfRule type="duplicateValues" dxfId="366" priority="86"/>
  </conditionalFormatting>
  <conditionalFormatting sqref="C3">
    <cfRule type="duplicateValues" dxfId="365" priority="75"/>
    <cfRule type="duplicateValues" dxfId="364" priority="76"/>
    <cfRule type="duplicateValues" dxfId="363" priority="77"/>
  </conditionalFormatting>
  <conditionalFormatting sqref="C4:C8 C10:C20">
    <cfRule type="duplicateValues" dxfId="362" priority="103"/>
    <cfRule type="duplicateValues" dxfId="361" priority="104"/>
    <cfRule type="duplicateValues" dxfId="360" priority="105"/>
  </conditionalFormatting>
  <conditionalFormatting sqref="C9">
    <cfRule type="duplicateValues" dxfId="359" priority="56"/>
    <cfRule type="duplicateValues" dxfId="358" priority="57"/>
    <cfRule type="duplicateValues" dxfId="357" priority="58"/>
    <cfRule type="duplicateValues" dxfId="356" priority="59"/>
    <cfRule type="duplicateValues" dxfId="355" priority="60"/>
    <cfRule type="duplicateValues" dxfId="354" priority="61"/>
    <cfRule type="duplicateValues" dxfId="353" priority="62"/>
    <cfRule type="duplicateValues" dxfId="352" priority="63"/>
    <cfRule type="duplicateValues" dxfId="351" priority="64"/>
  </conditionalFormatting>
  <conditionalFormatting sqref="C21:C39">
    <cfRule type="duplicateValues" dxfId="350" priority="109"/>
  </conditionalFormatting>
  <conditionalFormatting sqref="C59:C60">
    <cfRule type="duplicateValues" dxfId="349" priority="24"/>
  </conditionalFormatting>
  <conditionalFormatting sqref="C61 C1:C8 C10:C58">
    <cfRule type="duplicateValues" dxfId="348" priority="108"/>
  </conditionalFormatting>
  <conditionalFormatting sqref="C61 C40:C58">
    <cfRule type="duplicateValues" dxfId="347" priority="94"/>
  </conditionalFormatting>
  <conditionalFormatting sqref="C68">
    <cfRule type="duplicateValues" dxfId="346" priority="88"/>
  </conditionalFormatting>
  <conditionalFormatting sqref="C69:C95 C1:C8 C10:C58 C61:C67 C98:C114">
    <cfRule type="duplicateValues" dxfId="345" priority="93"/>
  </conditionalFormatting>
  <conditionalFormatting sqref="C69:C95 C1:C8 C10:C58 C61:C67 C98:C126">
    <cfRule type="duplicateValues" dxfId="344" priority="97"/>
  </conditionalFormatting>
  <conditionalFormatting sqref="C70">
    <cfRule type="duplicateValues" dxfId="343" priority="74"/>
  </conditionalFormatting>
  <conditionalFormatting sqref="C71:C79">
    <cfRule type="duplicateValues" dxfId="342" priority="81"/>
  </conditionalFormatting>
  <conditionalFormatting sqref="C80">
    <cfRule type="duplicateValues" dxfId="341" priority="73"/>
  </conditionalFormatting>
  <conditionalFormatting sqref="C84:C85">
    <cfRule type="duplicateValues" dxfId="340" priority="53"/>
    <cfRule type="duplicateValues" dxfId="339" priority="54"/>
    <cfRule type="duplicateValues" dxfId="338" priority="55"/>
  </conditionalFormatting>
  <conditionalFormatting sqref="C88:C95 C62:C67 C69 C98">
    <cfRule type="duplicateValues" dxfId="337" priority="91"/>
  </conditionalFormatting>
  <conditionalFormatting sqref="C88:C95 C69:C79 C1:C8 C10:C58 C61:C67 C98">
    <cfRule type="duplicateValues" dxfId="336" priority="92"/>
  </conditionalFormatting>
  <conditionalFormatting sqref="C96:C97">
    <cfRule type="duplicateValues" dxfId="335" priority="18"/>
    <cfRule type="duplicateValues" dxfId="334" priority="19"/>
    <cfRule type="duplicateValues" dxfId="333" priority="20"/>
    <cfRule type="duplicateValues" dxfId="332" priority="21"/>
    <cfRule type="duplicateValues" dxfId="331" priority="22"/>
    <cfRule type="duplicateValues" dxfId="330" priority="23"/>
  </conditionalFormatting>
  <conditionalFormatting sqref="C97">
    <cfRule type="duplicateValues" dxfId="329" priority="15"/>
    <cfRule type="duplicateValues" dxfId="328" priority="16"/>
    <cfRule type="duplicateValues" dxfId="327" priority="17"/>
  </conditionalFormatting>
  <conditionalFormatting sqref="C99 C81:C87">
    <cfRule type="duplicateValues" dxfId="326" priority="87"/>
  </conditionalFormatting>
  <conditionalFormatting sqref="C100">
    <cfRule type="duplicateValues" dxfId="325" priority="72"/>
  </conditionalFormatting>
  <conditionalFormatting sqref="C101:C114">
    <cfRule type="duplicateValues" dxfId="324" priority="82"/>
  </conditionalFormatting>
  <conditionalFormatting sqref="C115">
    <cfRule type="duplicateValues" dxfId="323" priority="71"/>
  </conditionalFormatting>
  <conditionalFormatting sqref="C116:C126">
    <cfRule type="duplicateValues" dxfId="322" priority="96"/>
  </conditionalFormatting>
  <conditionalFormatting sqref="C151">
    <cfRule type="duplicateValues" dxfId="321" priority="14"/>
  </conditionalFormatting>
  <conditionalFormatting sqref="C152">
    <cfRule type="duplicateValues" dxfId="320" priority="43"/>
    <cfRule type="duplicateValues" dxfId="319" priority="44"/>
    <cfRule type="duplicateValues" dxfId="318" priority="45"/>
    <cfRule type="duplicateValues" dxfId="317" priority="46"/>
    <cfRule type="duplicateValues" dxfId="316" priority="47"/>
  </conditionalFormatting>
  <conditionalFormatting sqref="C198">
    <cfRule type="duplicateValues" dxfId="315" priority="4"/>
  </conditionalFormatting>
  <conditionalFormatting sqref="C199">
    <cfRule type="duplicateValues" dxfId="314" priority="5"/>
    <cfRule type="duplicateValues" dxfId="313" priority="6"/>
    <cfRule type="duplicateValues" dxfId="312" priority="7"/>
    <cfRule type="duplicateValues" dxfId="311" priority="8"/>
    <cfRule type="duplicateValues" dxfId="310" priority="9"/>
  </conditionalFormatting>
  <conditionalFormatting sqref="C200:C201 C156:C197">
    <cfRule type="duplicateValues" dxfId="309" priority="10"/>
  </conditionalFormatting>
  <conditionalFormatting sqref="C200:C201">
    <cfRule type="duplicateValues" dxfId="308" priority="11"/>
    <cfRule type="duplicateValues" dxfId="307" priority="12"/>
    <cfRule type="duplicateValues" dxfId="306" priority="13"/>
  </conditionalFormatting>
  <conditionalFormatting sqref="C202 C153:C155 C127:C150">
    <cfRule type="duplicateValues" dxfId="305" priority="95"/>
  </conditionalFormatting>
  <conditionalFormatting sqref="C203">
    <cfRule type="duplicateValues" dxfId="304" priority="70"/>
  </conditionalFormatting>
  <conditionalFormatting sqref="C204">
    <cfRule type="duplicateValues" dxfId="303" priority="48"/>
    <cfRule type="duplicateValues" dxfId="302" priority="49"/>
    <cfRule type="duplicateValues" dxfId="301" priority="50"/>
    <cfRule type="duplicateValues" dxfId="300" priority="51"/>
    <cfRule type="duplicateValues" dxfId="299" priority="52"/>
  </conditionalFormatting>
  <conditionalFormatting sqref="C205:C208 C69:C95 C1:C8 C10:C58 C153:C155 C202:C203 C61:C67 C98:C150">
    <cfRule type="duplicateValues" dxfId="298" priority="90"/>
  </conditionalFormatting>
  <conditionalFormatting sqref="C205:C208">
    <cfRule type="duplicateValues" dxfId="297" priority="69"/>
  </conditionalFormatting>
  <conditionalFormatting sqref="C205:C282 C69:C95 C1:C8 C10:C58 C153:C155 C202:C203 C61:C67 C98:C150">
    <cfRule type="duplicateValues" dxfId="296" priority="10412"/>
  </conditionalFormatting>
  <conditionalFormatting sqref="C209">
    <cfRule type="duplicateValues" dxfId="295" priority="68"/>
  </conditionalFormatting>
  <conditionalFormatting sqref="C210:C282">
    <cfRule type="duplicateValues" dxfId="294" priority="10411"/>
  </conditionalFormatting>
  <conditionalFormatting sqref="C283">
    <cfRule type="duplicateValues" dxfId="293" priority="98"/>
  </conditionalFormatting>
  <conditionalFormatting sqref="C284">
    <cfRule type="duplicateValues" dxfId="292" priority="65"/>
    <cfRule type="duplicateValues" dxfId="291" priority="66"/>
    <cfRule type="duplicateValues" dxfId="290" priority="67"/>
    <cfRule type="duplicateValues" dxfId="289" priority="83"/>
    <cfRule type="duplicateValues" dxfId="288" priority="84"/>
    <cfRule type="duplicateValues" dxfId="287" priority="85"/>
  </conditionalFormatting>
  <conditionalFormatting sqref="C285:C65536 C1:C8 C10:C58 C69:C95 C205:C282 C153:C155 C202:C203 C61:C67 C98:C150">
    <cfRule type="duplicateValues" dxfId="286" priority="89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xSplit="3" ySplit="4" topLeftCell="D269" activePane="bottomRight" state="frozen"/>
      <selection pane="topRight" activeCell="D1" sqref="D1"/>
      <selection pane="bottomLeft" activeCell="A5" sqref="A5"/>
      <selection pane="bottomRight" activeCell="H297" sqref="H297"/>
    </sheetView>
  </sheetViews>
  <sheetFormatPr defaultRowHeight="1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18.7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ht="15.75">
      <c r="A5" s="17"/>
      <c r="B5" s="7" t="s">
        <v>918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6" ht="15.75">
      <c r="A6" s="25">
        <v>2063</v>
      </c>
      <c r="B6" s="18" t="s">
        <v>567</v>
      </c>
      <c r="C6" s="19">
        <v>4123157526</v>
      </c>
      <c r="D6" s="17"/>
      <c r="E6" s="17"/>
      <c r="F6" s="17"/>
      <c r="G6" s="17"/>
      <c r="H6" s="17"/>
      <c r="I6" s="17"/>
      <c r="J6" s="17"/>
      <c r="K6" s="17"/>
      <c r="L6" s="17">
        <v>5</v>
      </c>
      <c r="M6" s="17"/>
    </row>
    <row r="7" spans="1:16" ht="15.75">
      <c r="A7" s="39">
        <v>3260</v>
      </c>
      <c r="B7" s="18" t="s">
        <v>920</v>
      </c>
      <c r="C7" s="19">
        <v>4123116009</v>
      </c>
      <c r="D7" s="17"/>
      <c r="E7" s="17"/>
      <c r="F7" s="17"/>
      <c r="G7" s="17"/>
      <c r="H7" s="17"/>
      <c r="I7" s="17"/>
      <c r="J7" s="17"/>
      <c r="K7" s="17"/>
      <c r="L7" s="17">
        <v>3</v>
      </c>
      <c r="M7" s="17"/>
    </row>
    <row r="8" spans="1:16" ht="15.75">
      <c r="A8" s="17">
        <v>1541</v>
      </c>
      <c r="B8" s="18" t="s">
        <v>921</v>
      </c>
      <c r="C8" s="19">
        <v>4123135466</v>
      </c>
      <c r="D8" s="17"/>
      <c r="E8" s="17"/>
      <c r="F8" s="17">
        <v>20</v>
      </c>
      <c r="G8" s="17"/>
      <c r="H8" s="17"/>
      <c r="I8" s="17"/>
      <c r="J8" s="17"/>
      <c r="K8" s="17"/>
      <c r="L8" s="17"/>
      <c r="M8" s="17"/>
    </row>
    <row r="9" spans="1:16" ht="15.75">
      <c r="A9" s="17">
        <v>3227</v>
      </c>
      <c r="B9" s="18" t="s">
        <v>671</v>
      </c>
      <c r="C9" s="19">
        <v>4123129735</v>
      </c>
      <c r="D9" s="17"/>
      <c r="E9" s="17"/>
      <c r="F9" s="17"/>
      <c r="G9" s="17"/>
      <c r="H9" s="17"/>
      <c r="I9" s="17"/>
      <c r="J9" s="17"/>
      <c r="K9" s="17"/>
      <c r="L9" s="17">
        <v>3</v>
      </c>
      <c r="M9" s="17"/>
    </row>
    <row r="10" spans="1:16" ht="15.75">
      <c r="A10" s="17">
        <v>4540</v>
      </c>
      <c r="B10" s="18" t="s">
        <v>922</v>
      </c>
      <c r="C10" s="19">
        <v>4123130098</v>
      </c>
      <c r="D10" s="17"/>
      <c r="E10" s="17"/>
      <c r="F10" s="17"/>
      <c r="G10" s="17"/>
      <c r="H10" s="17"/>
      <c r="I10" s="17"/>
      <c r="J10" s="17"/>
      <c r="K10" s="17"/>
      <c r="L10" s="17">
        <v>2</v>
      </c>
      <c r="M10" s="17"/>
    </row>
    <row r="11" spans="1:16" ht="15.75">
      <c r="A11" s="17">
        <v>3182</v>
      </c>
      <c r="B11" s="18" t="s">
        <v>615</v>
      </c>
      <c r="C11" s="19">
        <v>4123115832</v>
      </c>
      <c r="D11" s="17"/>
      <c r="E11" s="17"/>
      <c r="F11" s="17"/>
      <c r="G11" s="17"/>
      <c r="H11" s="17"/>
      <c r="I11" s="17"/>
      <c r="J11" s="17"/>
      <c r="K11" s="17"/>
      <c r="L11" s="17">
        <v>5</v>
      </c>
      <c r="M11" s="17"/>
    </row>
    <row r="12" spans="1:16" ht="15.75">
      <c r="A12" s="17">
        <v>4192</v>
      </c>
      <c r="B12" s="18" t="s">
        <v>27</v>
      </c>
      <c r="C12" s="19">
        <v>4123117194</v>
      </c>
      <c r="D12" s="17"/>
      <c r="E12" s="17"/>
      <c r="F12" s="17"/>
      <c r="G12" s="17"/>
      <c r="H12" s="17"/>
      <c r="I12" s="17"/>
      <c r="J12" s="17"/>
      <c r="K12" s="17">
        <v>5</v>
      </c>
      <c r="L12" s="17"/>
      <c r="M12" s="39" t="s">
        <v>924</v>
      </c>
    </row>
    <row r="13" spans="1:16" ht="15.75">
      <c r="A13" s="37">
        <v>2017</v>
      </c>
      <c r="B13" s="18" t="s">
        <v>925</v>
      </c>
      <c r="C13" s="19">
        <v>4123145586</v>
      </c>
      <c r="D13" s="17">
        <v>3</v>
      </c>
      <c r="E13" s="17">
        <v>3</v>
      </c>
      <c r="F13" s="17">
        <v>3</v>
      </c>
      <c r="G13" s="17">
        <v>3</v>
      </c>
      <c r="H13" s="17">
        <v>3</v>
      </c>
      <c r="I13" s="17">
        <v>3</v>
      </c>
      <c r="J13" s="17"/>
      <c r="K13" s="17"/>
      <c r="L13" s="17"/>
      <c r="M13" s="17"/>
    </row>
    <row r="14" spans="1:16" ht="15.75">
      <c r="A14" s="17">
        <v>4256</v>
      </c>
      <c r="B14" s="18" t="s">
        <v>926</v>
      </c>
      <c r="C14" s="19">
        <v>4123128905</v>
      </c>
      <c r="D14" s="17"/>
      <c r="E14" s="17"/>
      <c r="F14" s="17"/>
      <c r="G14" s="17"/>
      <c r="H14" s="17"/>
      <c r="I14" s="17"/>
      <c r="J14" s="17"/>
      <c r="K14" s="17">
        <v>5</v>
      </c>
      <c r="L14" s="17">
        <v>5</v>
      </c>
      <c r="M14" s="17"/>
    </row>
    <row r="15" spans="1:16" ht="15.75">
      <c r="A15" s="17">
        <v>2810</v>
      </c>
      <c r="B15" s="18" t="s">
        <v>927</v>
      </c>
      <c r="C15" s="19">
        <v>4123129043</v>
      </c>
      <c r="D15" s="17"/>
      <c r="E15" s="17"/>
      <c r="F15" s="17"/>
      <c r="G15" s="17"/>
      <c r="H15" s="17"/>
      <c r="I15" s="17"/>
      <c r="J15" s="17"/>
      <c r="K15" s="17"/>
      <c r="L15" s="17">
        <v>5</v>
      </c>
      <c r="M15" s="17"/>
    </row>
    <row r="16" spans="1:16" ht="15.75">
      <c r="A16" s="17">
        <v>2138</v>
      </c>
      <c r="B16" s="18" t="s">
        <v>928</v>
      </c>
      <c r="C16" s="19">
        <v>4123129791</v>
      </c>
      <c r="D16" s="17"/>
      <c r="E16" s="17"/>
      <c r="F16" s="17"/>
      <c r="G16" s="17"/>
      <c r="H16" s="17"/>
      <c r="I16" s="17"/>
      <c r="J16" s="17"/>
      <c r="K16" s="17"/>
      <c r="L16" s="17">
        <v>2</v>
      </c>
      <c r="M16" s="17"/>
    </row>
    <row r="17" spans="1:13" ht="15.75">
      <c r="A17" s="17">
        <v>5465</v>
      </c>
      <c r="B17" s="18" t="s">
        <v>929</v>
      </c>
      <c r="C17" s="19">
        <v>4123140580</v>
      </c>
      <c r="D17" s="17"/>
      <c r="E17" s="17"/>
      <c r="F17" s="17"/>
      <c r="G17" s="17"/>
      <c r="H17" s="17"/>
      <c r="I17" s="17"/>
      <c r="J17" s="17"/>
      <c r="K17" s="17">
        <v>5</v>
      </c>
      <c r="L17" s="17">
        <v>5</v>
      </c>
      <c r="M17" s="17"/>
    </row>
    <row r="18" spans="1:13" ht="15.75">
      <c r="A18" s="17">
        <v>2017</v>
      </c>
      <c r="B18" s="18" t="s">
        <v>925</v>
      </c>
      <c r="C18" s="19">
        <v>4123145587</v>
      </c>
      <c r="D18" s="17"/>
      <c r="E18" s="17"/>
      <c r="F18" s="17"/>
      <c r="G18" s="17"/>
      <c r="H18" s="17"/>
      <c r="I18" s="17"/>
      <c r="J18" s="17"/>
      <c r="K18" s="17">
        <v>5</v>
      </c>
      <c r="L18" s="17">
        <v>5</v>
      </c>
      <c r="M18" s="17"/>
    </row>
    <row r="19" spans="1:13" ht="15.75">
      <c r="A19" s="17">
        <v>4067</v>
      </c>
      <c r="B19" s="18" t="s">
        <v>930</v>
      </c>
      <c r="C19" s="19">
        <v>4123116834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</row>
    <row r="20" spans="1:13" ht="15.75">
      <c r="A20" s="17">
        <v>2428</v>
      </c>
      <c r="B20" s="18" t="s">
        <v>81</v>
      </c>
      <c r="C20" s="19">
        <v>4123137068</v>
      </c>
      <c r="D20" s="17"/>
      <c r="E20" s="17"/>
      <c r="F20" s="17"/>
      <c r="G20" s="17"/>
      <c r="H20" s="17"/>
      <c r="I20" s="17"/>
      <c r="J20" s="17"/>
      <c r="K20" s="17">
        <v>5</v>
      </c>
      <c r="L20" s="17"/>
      <c r="M20" s="17"/>
    </row>
    <row r="21" spans="1:13" ht="15.75">
      <c r="A21" s="17">
        <v>5343</v>
      </c>
      <c r="B21" s="18" t="s">
        <v>931</v>
      </c>
      <c r="C21" s="19">
        <v>4123128139</v>
      </c>
      <c r="D21" s="17"/>
      <c r="E21" s="17"/>
      <c r="F21" s="17"/>
      <c r="G21" s="17"/>
      <c r="H21" s="17"/>
      <c r="I21" s="17"/>
      <c r="J21" s="17"/>
      <c r="K21" s="17">
        <v>10</v>
      </c>
      <c r="L21" s="17">
        <v>6</v>
      </c>
      <c r="M21" s="17"/>
    </row>
    <row r="22" spans="1:13" ht="15.75">
      <c r="A22" s="17">
        <v>3038</v>
      </c>
      <c r="B22" s="18" t="s">
        <v>932</v>
      </c>
      <c r="C22" s="19">
        <v>4123100909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>
      <c r="A23" s="17">
        <v>4553</v>
      </c>
      <c r="B23" s="18" t="s">
        <v>933</v>
      </c>
      <c r="C23" s="19">
        <v>4123137043</v>
      </c>
      <c r="D23" s="17"/>
      <c r="E23" s="17"/>
      <c r="F23" s="17"/>
      <c r="G23" s="17"/>
      <c r="H23" s="17"/>
      <c r="I23" s="17"/>
      <c r="J23" s="17"/>
      <c r="K23" s="17"/>
      <c r="L23" s="17">
        <v>5</v>
      </c>
      <c r="M23" s="17" t="s">
        <v>934</v>
      </c>
    </row>
    <row r="24" spans="1:13" ht="15.75">
      <c r="A24" s="48"/>
      <c r="B24" s="51"/>
      <c r="C24" s="52"/>
      <c r="D24" s="48"/>
      <c r="E24" s="48"/>
      <c r="F24" s="48"/>
      <c r="G24" s="48"/>
      <c r="H24" s="48"/>
      <c r="I24" s="48"/>
      <c r="J24" s="48"/>
      <c r="K24" s="48"/>
      <c r="L24" s="48"/>
      <c r="M24" s="48" t="s">
        <v>935</v>
      </c>
    </row>
    <row r="25" spans="1:13" ht="15.75">
      <c r="A25" s="17"/>
      <c r="B25" s="7" t="s">
        <v>936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15.75">
      <c r="A26" s="39">
        <v>5487</v>
      </c>
      <c r="B26" s="18" t="s">
        <v>937</v>
      </c>
      <c r="C26" s="19">
        <v>4123151015</v>
      </c>
      <c r="D26" s="17"/>
      <c r="E26" s="17"/>
      <c r="F26" s="17"/>
      <c r="G26" s="17"/>
      <c r="H26" s="17"/>
      <c r="I26" s="17"/>
      <c r="J26" s="17"/>
      <c r="K26" s="17">
        <v>3</v>
      </c>
      <c r="L26" s="17">
        <v>3</v>
      </c>
      <c r="M26" s="17"/>
    </row>
    <row r="27" spans="1:13" ht="15.75">
      <c r="A27" s="17">
        <v>3142</v>
      </c>
      <c r="B27" s="18" t="s">
        <v>938</v>
      </c>
      <c r="C27" s="19">
        <v>4123155979</v>
      </c>
      <c r="D27" s="17"/>
      <c r="E27" s="17"/>
      <c r="F27" s="17"/>
      <c r="G27" s="17"/>
      <c r="H27" s="17"/>
      <c r="I27" s="17"/>
      <c r="J27" s="17"/>
      <c r="K27" s="17">
        <v>2</v>
      </c>
      <c r="L27" s="17"/>
      <c r="M27" s="17"/>
    </row>
    <row r="28" spans="1:13" ht="15.75">
      <c r="A28" s="17">
        <v>4878</v>
      </c>
      <c r="B28" s="18" t="s">
        <v>939</v>
      </c>
      <c r="C28" s="19">
        <v>4123149860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>
      <c r="A29" s="17">
        <v>1533</v>
      </c>
      <c r="B29" s="18" t="s">
        <v>944</v>
      </c>
      <c r="C29" s="19">
        <v>4123141467</v>
      </c>
      <c r="D29" s="17"/>
      <c r="E29" s="17"/>
      <c r="F29" s="17">
        <v>10</v>
      </c>
      <c r="G29" s="17"/>
      <c r="H29" s="17"/>
      <c r="I29" s="17"/>
      <c r="J29" s="17">
        <v>10</v>
      </c>
      <c r="K29" s="17"/>
      <c r="L29" s="17"/>
      <c r="M29" s="17"/>
    </row>
    <row r="30" spans="1:13" ht="15.75">
      <c r="A30" s="17">
        <v>4211</v>
      </c>
      <c r="B30" s="18" t="s">
        <v>757</v>
      </c>
      <c r="C30" s="19">
        <v>4123121940</v>
      </c>
      <c r="D30" s="17"/>
      <c r="E30" s="17"/>
      <c r="F30" s="17"/>
      <c r="G30" s="17"/>
      <c r="H30" s="17"/>
      <c r="I30" s="17"/>
      <c r="J30" s="17">
        <v>2</v>
      </c>
      <c r="K30" s="17"/>
      <c r="L30" s="17"/>
      <c r="M30" s="17"/>
    </row>
    <row r="31" spans="1:13" ht="15.75">
      <c r="A31" s="17">
        <v>4328</v>
      </c>
      <c r="B31" s="18" t="s">
        <v>945</v>
      </c>
      <c r="C31" s="19">
        <v>4123032856</v>
      </c>
      <c r="D31" s="17"/>
      <c r="E31" s="17"/>
      <c r="F31" s="17"/>
      <c r="G31" s="17"/>
      <c r="H31" s="17"/>
      <c r="I31" s="17"/>
      <c r="J31" s="17">
        <v>5</v>
      </c>
      <c r="K31" s="17"/>
      <c r="L31" s="17"/>
      <c r="M31" s="17"/>
    </row>
    <row r="32" spans="1:13" ht="15.75">
      <c r="A32" s="17">
        <v>5268</v>
      </c>
      <c r="B32" s="18" t="s">
        <v>946</v>
      </c>
      <c r="C32" s="19">
        <v>4122927426</v>
      </c>
      <c r="D32" s="17"/>
      <c r="E32" s="17"/>
      <c r="F32" s="17"/>
      <c r="G32" s="17"/>
      <c r="H32" s="17"/>
      <c r="I32" s="17"/>
      <c r="J32" s="17">
        <v>5</v>
      </c>
      <c r="K32" s="17"/>
      <c r="L32" s="17"/>
      <c r="M32" s="17"/>
    </row>
    <row r="33" spans="1:13" ht="15.75">
      <c r="A33" s="17">
        <v>4450</v>
      </c>
      <c r="B33" s="18" t="s">
        <v>947</v>
      </c>
      <c r="C33" s="19">
        <v>4123060101</v>
      </c>
      <c r="D33" s="17"/>
      <c r="E33" s="17"/>
      <c r="F33" s="17"/>
      <c r="G33" s="17"/>
      <c r="H33" s="17"/>
      <c r="I33" s="17"/>
      <c r="J33" s="17">
        <v>5</v>
      </c>
      <c r="K33" s="17"/>
      <c r="L33" s="17"/>
      <c r="M33" s="17"/>
    </row>
    <row r="34" spans="1:13" ht="15.75">
      <c r="A34" s="17">
        <v>4450</v>
      </c>
      <c r="B34" s="18" t="s">
        <v>947</v>
      </c>
      <c r="C34" s="19">
        <v>4122824145</v>
      </c>
      <c r="D34" s="17"/>
      <c r="E34" s="17"/>
      <c r="F34" s="17"/>
      <c r="G34" s="17"/>
      <c r="H34" s="17"/>
      <c r="I34" s="17"/>
      <c r="J34" s="17">
        <v>5</v>
      </c>
      <c r="K34" s="17"/>
      <c r="L34" s="17"/>
      <c r="M34" s="17"/>
    </row>
    <row r="35" spans="1:13" ht="15.75">
      <c r="A35" s="17">
        <v>2263</v>
      </c>
      <c r="B35" s="18" t="s">
        <v>948</v>
      </c>
      <c r="C35" s="19">
        <v>4123156113</v>
      </c>
      <c r="D35" s="17"/>
      <c r="E35" s="17"/>
      <c r="F35" s="17"/>
      <c r="G35" s="17"/>
      <c r="H35" s="17"/>
      <c r="I35" s="17"/>
      <c r="J35" s="17">
        <v>5</v>
      </c>
      <c r="K35" s="17"/>
      <c r="L35" s="17"/>
      <c r="M35" s="39" t="s">
        <v>949</v>
      </c>
    </row>
    <row r="36" spans="1:13" ht="15.75">
      <c r="A36" s="37">
        <v>2263</v>
      </c>
      <c r="B36" s="18" t="s">
        <v>756</v>
      </c>
      <c r="C36" s="19">
        <v>4123156120</v>
      </c>
      <c r="D36" s="17"/>
      <c r="E36" s="17"/>
      <c r="F36" s="17"/>
      <c r="G36" s="17"/>
      <c r="H36" s="17"/>
      <c r="I36" s="17"/>
      <c r="J36" s="17"/>
      <c r="K36" s="17">
        <v>4</v>
      </c>
      <c r="L36" s="17"/>
      <c r="M36" s="17"/>
    </row>
    <row r="37" spans="1:13" ht="15.75">
      <c r="A37" s="17">
        <v>1646</v>
      </c>
      <c r="B37" s="18" t="s">
        <v>129</v>
      </c>
      <c r="C37" s="19">
        <v>4123134113</v>
      </c>
      <c r="D37" s="17"/>
      <c r="E37" s="17"/>
      <c r="F37" s="17">
        <v>5</v>
      </c>
      <c r="G37" s="17"/>
      <c r="H37" s="17"/>
      <c r="I37" s="17"/>
      <c r="J37" s="17"/>
      <c r="K37" s="17"/>
      <c r="L37" s="17"/>
      <c r="M37" s="17"/>
    </row>
    <row r="38" spans="1:13" ht="15.75">
      <c r="A38" s="17">
        <v>2240</v>
      </c>
      <c r="B38" s="18" t="s">
        <v>940</v>
      </c>
      <c r="C38" s="19">
        <v>4123148777</v>
      </c>
      <c r="D38" s="17"/>
      <c r="E38" s="17"/>
      <c r="F38" s="17"/>
      <c r="G38" s="17"/>
      <c r="H38" s="17"/>
      <c r="I38" s="17"/>
      <c r="J38" s="17"/>
      <c r="K38" s="17">
        <v>3</v>
      </c>
      <c r="L38" s="17">
        <v>3</v>
      </c>
      <c r="M38" s="17"/>
    </row>
    <row r="39" spans="1:13" ht="15.75">
      <c r="A39" s="17">
        <v>5366</v>
      </c>
      <c r="B39" s="18" t="s">
        <v>941</v>
      </c>
      <c r="C39" s="19">
        <v>4123158591</v>
      </c>
      <c r="D39" s="17"/>
      <c r="E39" s="17"/>
      <c r="F39" s="17"/>
      <c r="G39" s="17"/>
      <c r="H39" s="17"/>
      <c r="I39" s="17"/>
      <c r="J39" s="17"/>
      <c r="K39" s="17">
        <v>5</v>
      </c>
      <c r="L39" s="17"/>
      <c r="M39" s="17"/>
    </row>
    <row r="40" spans="1:13" ht="15.75">
      <c r="A40" s="17">
        <v>5573</v>
      </c>
      <c r="B40" s="18" t="s">
        <v>942</v>
      </c>
      <c r="C40" s="19">
        <v>4123157404</v>
      </c>
      <c r="D40" s="17"/>
      <c r="E40" s="17"/>
      <c r="F40" s="17"/>
      <c r="G40" s="17"/>
      <c r="H40" s="17"/>
      <c r="I40" s="17"/>
      <c r="J40" s="17"/>
      <c r="K40" s="17"/>
      <c r="L40" s="17">
        <v>3</v>
      </c>
      <c r="M40" s="17"/>
    </row>
    <row r="41" spans="1:13" ht="15.75">
      <c r="A41" s="17">
        <v>3371</v>
      </c>
      <c r="B41" s="18" t="s">
        <v>943</v>
      </c>
      <c r="C41" s="19">
        <v>4123148022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</row>
    <row r="42" spans="1:13" ht="15.75">
      <c r="A42" s="17">
        <v>2210</v>
      </c>
      <c r="B42" s="18" t="s">
        <v>45</v>
      </c>
      <c r="C42" s="19">
        <v>4122828492</v>
      </c>
      <c r="D42" s="17"/>
      <c r="E42" s="17"/>
      <c r="F42" s="17"/>
      <c r="G42" s="17"/>
      <c r="H42" s="17"/>
      <c r="I42" s="17"/>
      <c r="J42" s="17">
        <v>5</v>
      </c>
      <c r="K42" s="17"/>
      <c r="L42" s="17"/>
      <c r="M42" s="17"/>
    </row>
    <row r="43" spans="1:13" ht="15.75">
      <c r="A43" s="17">
        <v>4781</v>
      </c>
      <c r="B43" s="18" t="s">
        <v>424</v>
      </c>
      <c r="C43" s="19">
        <v>4122988418</v>
      </c>
      <c r="D43" s="17"/>
      <c r="E43" s="17"/>
      <c r="F43" s="17"/>
      <c r="G43" s="17"/>
      <c r="H43" s="17"/>
      <c r="I43" s="17"/>
      <c r="J43" s="17">
        <v>5</v>
      </c>
      <c r="K43" s="17"/>
      <c r="L43" s="17"/>
      <c r="M43" s="17"/>
    </row>
    <row r="44" spans="1:13" ht="15.75">
      <c r="A44" s="17">
        <v>3136</v>
      </c>
      <c r="B44" s="18" t="s">
        <v>425</v>
      </c>
      <c r="C44" s="19">
        <v>4122987043</v>
      </c>
      <c r="D44" s="17"/>
      <c r="E44" s="17"/>
      <c r="F44" s="17"/>
      <c r="G44" s="17"/>
      <c r="H44" s="17"/>
      <c r="I44" s="17"/>
      <c r="J44" s="17">
        <v>5</v>
      </c>
      <c r="K44" s="17"/>
      <c r="L44" s="17"/>
      <c r="M44" s="17"/>
    </row>
    <row r="45" spans="1:13" ht="15.75">
      <c r="A45" s="17">
        <v>2083</v>
      </c>
      <c r="B45" s="18" t="s">
        <v>950</v>
      </c>
      <c r="C45" s="19">
        <v>4123102351</v>
      </c>
      <c r="D45" s="17"/>
      <c r="E45" s="17"/>
      <c r="F45" s="17"/>
      <c r="G45" s="17"/>
      <c r="H45" s="17"/>
      <c r="I45" s="17"/>
      <c r="J45" s="17">
        <v>5</v>
      </c>
      <c r="K45" s="17"/>
      <c r="L45" s="17"/>
      <c r="M45" s="17"/>
    </row>
    <row r="46" spans="1:13" ht="15.75">
      <c r="A46" s="17">
        <v>3237</v>
      </c>
      <c r="B46" s="18" t="s">
        <v>951</v>
      </c>
      <c r="C46" s="19">
        <v>4122964523</v>
      </c>
      <c r="D46" s="17"/>
      <c r="E46" s="17"/>
      <c r="F46" s="17"/>
      <c r="G46" s="17"/>
      <c r="H46" s="17"/>
      <c r="I46" s="17"/>
      <c r="J46" s="17">
        <v>10</v>
      </c>
      <c r="K46" s="17"/>
      <c r="L46" s="17"/>
      <c r="M46" s="17"/>
    </row>
    <row r="47" spans="1:13" ht="15.75">
      <c r="A47" s="17">
        <v>3228</v>
      </c>
      <c r="B47" s="18" t="s">
        <v>427</v>
      </c>
      <c r="C47" s="19">
        <v>4122835418</v>
      </c>
      <c r="D47" s="17"/>
      <c r="E47" s="17"/>
      <c r="F47" s="17"/>
      <c r="G47" s="17"/>
      <c r="H47" s="17"/>
      <c r="I47" s="17"/>
      <c r="J47" s="17">
        <v>10</v>
      </c>
      <c r="K47" s="17"/>
      <c r="L47" s="17"/>
      <c r="M47" s="17"/>
    </row>
    <row r="48" spans="1:13" ht="15.75">
      <c r="A48" s="17">
        <v>1635</v>
      </c>
      <c r="B48" s="18" t="s">
        <v>952</v>
      </c>
      <c r="C48" s="19">
        <v>4122611624</v>
      </c>
      <c r="D48" s="17"/>
      <c r="E48" s="17"/>
      <c r="F48" s="17"/>
      <c r="G48" s="17"/>
      <c r="H48" s="17"/>
      <c r="I48" s="17"/>
      <c r="J48" s="17">
        <v>8</v>
      </c>
      <c r="K48" s="17"/>
      <c r="L48" s="17"/>
      <c r="M48" s="37" t="s">
        <v>953</v>
      </c>
    </row>
    <row r="49" spans="1:13" ht="15.75">
      <c r="A49" s="25">
        <v>2518</v>
      </c>
      <c r="B49" s="18" t="s">
        <v>954</v>
      </c>
      <c r="C49" s="19">
        <v>4122938175</v>
      </c>
      <c r="D49" s="17"/>
      <c r="E49" s="17"/>
      <c r="F49" s="17"/>
      <c r="G49" s="17"/>
      <c r="H49" s="17"/>
      <c r="I49" s="17"/>
      <c r="J49" s="17">
        <v>3</v>
      </c>
      <c r="K49" s="17"/>
      <c r="L49" s="17"/>
      <c r="M49" s="17"/>
    </row>
    <row r="50" spans="1:13" ht="15.75">
      <c r="A50" s="17">
        <v>5504</v>
      </c>
      <c r="B50" s="18" t="s">
        <v>956</v>
      </c>
      <c r="C50" s="19">
        <v>4123147754</v>
      </c>
      <c r="D50" s="17"/>
      <c r="E50" s="17"/>
      <c r="F50" s="17"/>
      <c r="G50" s="17"/>
      <c r="H50" s="17"/>
      <c r="I50" s="17"/>
      <c r="J50" s="17"/>
      <c r="K50" s="17">
        <v>3</v>
      </c>
      <c r="L50" s="17">
        <v>3</v>
      </c>
      <c r="M50" s="17"/>
    </row>
    <row r="51" spans="1:13" ht="15.75">
      <c r="A51" s="17">
        <v>3925</v>
      </c>
      <c r="B51" s="18" t="s">
        <v>287</v>
      </c>
      <c r="C51" s="19">
        <v>4123128176</v>
      </c>
      <c r="D51" s="17"/>
      <c r="E51" s="17"/>
      <c r="F51" s="17"/>
      <c r="G51" s="17"/>
      <c r="H51" s="17"/>
      <c r="I51" s="17"/>
      <c r="J51" s="17">
        <v>5</v>
      </c>
      <c r="K51" s="17"/>
      <c r="L51" s="17"/>
      <c r="M51" s="17"/>
    </row>
    <row r="52" spans="1:13" ht="15.75">
      <c r="A52" s="17">
        <v>4032</v>
      </c>
      <c r="B52" s="18" t="s">
        <v>957</v>
      </c>
      <c r="C52" s="19">
        <v>4123088238</v>
      </c>
      <c r="D52" s="17"/>
      <c r="E52" s="17"/>
      <c r="F52" s="17"/>
      <c r="G52" s="17"/>
      <c r="H52" s="17"/>
      <c r="I52" s="17"/>
      <c r="J52" s="17">
        <v>5</v>
      </c>
      <c r="K52" s="17"/>
      <c r="L52" s="17"/>
      <c r="M52" s="17"/>
    </row>
    <row r="53" spans="1:13" ht="15.75">
      <c r="A53" s="17">
        <v>2349</v>
      </c>
      <c r="B53" s="18" t="s">
        <v>331</v>
      </c>
      <c r="C53" s="19">
        <v>4123006172</v>
      </c>
      <c r="D53" s="17"/>
      <c r="E53" s="17"/>
      <c r="F53" s="17"/>
      <c r="G53" s="17"/>
      <c r="H53" s="17"/>
      <c r="I53" s="17"/>
      <c r="J53" s="17">
        <v>4</v>
      </c>
      <c r="K53" s="17"/>
      <c r="L53" s="17"/>
      <c r="M53" s="17"/>
    </row>
    <row r="54" spans="1:13" ht="15.75">
      <c r="A54" s="17">
        <v>2751</v>
      </c>
      <c r="B54" s="18" t="s">
        <v>958</v>
      </c>
      <c r="C54" s="19">
        <v>4122957093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</row>
    <row r="55" spans="1:13" ht="15.75">
      <c r="A55" s="17">
        <v>5304</v>
      </c>
      <c r="B55" s="18" t="s">
        <v>959</v>
      </c>
      <c r="C55" s="19">
        <v>4123118739</v>
      </c>
      <c r="D55" s="17"/>
      <c r="E55" s="17"/>
      <c r="F55" s="17"/>
      <c r="G55" s="17"/>
      <c r="H55" s="17"/>
      <c r="I55" s="17"/>
      <c r="J55" s="17">
        <v>3</v>
      </c>
      <c r="K55" s="17"/>
      <c r="L55" s="17"/>
      <c r="M55" s="25" t="s">
        <v>960</v>
      </c>
    </row>
    <row r="56" spans="1:13" ht="15.75">
      <c r="A56" s="35">
        <v>1585</v>
      </c>
      <c r="B56" s="18" t="s">
        <v>88</v>
      </c>
      <c r="C56" s="19">
        <v>4122930447</v>
      </c>
      <c r="D56" s="17"/>
      <c r="E56" s="17"/>
      <c r="F56" s="17"/>
      <c r="G56" s="17"/>
      <c r="H56" s="17"/>
      <c r="I56" s="17"/>
      <c r="J56" s="17">
        <v>5</v>
      </c>
      <c r="K56" s="17"/>
      <c r="L56" s="17"/>
      <c r="M56" s="17"/>
    </row>
    <row r="57" spans="1:13" ht="15.75">
      <c r="A57" s="17">
        <v>3716</v>
      </c>
      <c r="B57" s="18" t="s">
        <v>968</v>
      </c>
      <c r="C57" s="19">
        <v>4122931369</v>
      </c>
      <c r="D57" s="17"/>
      <c r="E57" s="17"/>
      <c r="F57" s="17"/>
      <c r="G57" s="17"/>
      <c r="H57" s="17"/>
      <c r="I57" s="17"/>
      <c r="J57" s="17">
        <v>10</v>
      </c>
      <c r="K57" s="17"/>
      <c r="L57" s="17"/>
      <c r="M57" s="17"/>
    </row>
    <row r="58" spans="1:13" ht="15.75">
      <c r="A58" s="17">
        <v>4414</v>
      </c>
      <c r="B58" s="18" t="s">
        <v>111</v>
      </c>
      <c r="C58" s="19">
        <v>4122935733</v>
      </c>
      <c r="D58" s="17"/>
      <c r="E58" s="17"/>
      <c r="F58" s="17"/>
      <c r="G58" s="17"/>
      <c r="H58" s="17"/>
      <c r="I58" s="17"/>
      <c r="J58" s="17">
        <v>5</v>
      </c>
      <c r="K58" s="17"/>
      <c r="L58" s="17"/>
      <c r="M58" s="17"/>
    </row>
    <row r="59" spans="1:13" ht="15.75">
      <c r="A59" s="17">
        <v>2343</v>
      </c>
      <c r="B59" s="18" t="s">
        <v>97</v>
      </c>
      <c r="C59" s="19">
        <v>4123102335</v>
      </c>
      <c r="D59" s="17"/>
      <c r="E59" s="17"/>
      <c r="F59" s="17"/>
      <c r="G59" s="17"/>
      <c r="H59" s="17"/>
      <c r="I59" s="17"/>
      <c r="J59" s="17">
        <v>10</v>
      </c>
      <c r="K59" s="17"/>
      <c r="L59" s="17"/>
      <c r="M59" s="17"/>
    </row>
    <row r="60" spans="1:13" ht="15.75">
      <c r="A60" s="17">
        <v>3728</v>
      </c>
      <c r="B60" s="18" t="s">
        <v>708</v>
      </c>
      <c r="C60" s="19">
        <v>4123061351</v>
      </c>
      <c r="D60" s="17"/>
      <c r="E60" s="17"/>
      <c r="F60" s="17"/>
      <c r="G60" s="17"/>
      <c r="H60" s="17"/>
      <c r="I60" s="17"/>
      <c r="J60" s="17">
        <v>10</v>
      </c>
      <c r="K60" s="17"/>
      <c r="L60" s="17"/>
      <c r="M60" s="17"/>
    </row>
    <row r="61" spans="1:13" ht="15.75">
      <c r="A61" s="17">
        <v>3123</v>
      </c>
      <c r="B61" s="18" t="s">
        <v>108</v>
      </c>
      <c r="C61" s="19">
        <v>4123036826</v>
      </c>
      <c r="D61" s="17"/>
      <c r="E61" s="17"/>
      <c r="F61" s="17"/>
      <c r="G61" s="17"/>
      <c r="H61" s="17"/>
      <c r="I61" s="17"/>
      <c r="J61" s="17">
        <v>5</v>
      </c>
      <c r="K61" s="17"/>
      <c r="L61" s="17"/>
      <c r="M61" s="35">
        <v>45</v>
      </c>
    </row>
    <row r="62" spans="1:13" ht="15.75">
      <c r="A62" s="48"/>
      <c r="B62" s="51"/>
      <c r="C62" s="52"/>
      <c r="D62" s="48"/>
      <c r="E62" s="48"/>
      <c r="F62" s="48"/>
      <c r="G62" s="48"/>
      <c r="H62" s="48"/>
      <c r="I62" s="48"/>
      <c r="J62" s="48"/>
      <c r="K62" s="48"/>
      <c r="L62" s="48"/>
      <c r="M62" s="48" t="s">
        <v>969</v>
      </c>
    </row>
    <row r="63" spans="1:13" ht="15.75">
      <c r="A63" s="62"/>
      <c r="B63" s="7" t="s">
        <v>962</v>
      </c>
      <c r="C63" s="64"/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1:13" ht="15.75">
      <c r="A64" s="39">
        <v>5454</v>
      </c>
      <c r="B64" s="55" t="s">
        <v>977</v>
      </c>
      <c r="C64" s="19">
        <v>4123221024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</row>
    <row r="65" spans="1:13" ht="15.75">
      <c r="A65" s="17">
        <v>5454</v>
      </c>
      <c r="B65" s="55" t="s">
        <v>977</v>
      </c>
      <c r="C65" s="19">
        <v>4123221028</v>
      </c>
      <c r="D65" s="17"/>
      <c r="E65" s="17"/>
      <c r="F65" s="17"/>
      <c r="G65" s="17"/>
      <c r="H65" s="17"/>
      <c r="I65" s="17"/>
      <c r="J65" s="17">
        <v>5</v>
      </c>
      <c r="K65" s="17"/>
      <c r="L65" s="17"/>
      <c r="M65" s="17"/>
    </row>
    <row r="66" spans="1:13" ht="15.75">
      <c r="A66" s="17">
        <v>4636</v>
      </c>
      <c r="B66" s="55" t="s">
        <v>978</v>
      </c>
      <c r="C66" s="19">
        <v>4122912723</v>
      </c>
      <c r="D66" s="17"/>
      <c r="E66" s="17"/>
      <c r="F66" s="17"/>
      <c r="G66" s="17"/>
      <c r="H66" s="17"/>
      <c r="I66" s="17"/>
      <c r="J66" s="17">
        <v>5</v>
      </c>
      <c r="K66" s="17">
        <v>7</v>
      </c>
      <c r="L66" s="17">
        <v>10</v>
      </c>
      <c r="M66" s="17"/>
    </row>
    <row r="67" spans="1:13" ht="15.75">
      <c r="A67" s="17">
        <v>4656</v>
      </c>
      <c r="B67" s="55" t="s">
        <v>979</v>
      </c>
      <c r="C67" s="19">
        <v>4123115072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</row>
    <row r="68" spans="1:13" ht="15.75">
      <c r="A68" s="17">
        <v>5430</v>
      </c>
      <c r="B68" s="55" t="s">
        <v>980</v>
      </c>
      <c r="C68" s="19">
        <v>4122968601</v>
      </c>
      <c r="D68" s="17"/>
      <c r="E68" s="17"/>
      <c r="F68" s="17"/>
      <c r="G68" s="17"/>
      <c r="H68" s="17"/>
      <c r="I68" s="17"/>
      <c r="J68" s="17">
        <v>3</v>
      </c>
      <c r="K68" s="17"/>
      <c r="L68" s="17"/>
      <c r="M68" s="17"/>
    </row>
    <row r="69" spans="1:13" ht="15.75">
      <c r="A69" s="17">
        <v>3231</v>
      </c>
      <c r="B69" s="55" t="s">
        <v>628</v>
      </c>
      <c r="C69" s="19">
        <v>4123115879</v>
      </c>
      <c r="D69" s="17"/>
      <c r="E69" s="17"/>
      <c r="F69" s="17"/>
      <c r="G69" s="17"/>
      <c r="H69" s="17"/>
      <c r="I69" s="17"/>
      <c r="J69" s="17">
        <v>3</v>
      </c>
      <c r="K69" s="17"/>
      <c r="L69" s="17"/>
      <c r="M69" s="17"/>
    </row>
    <row r="70" spans="1:13" ht="15.75">
      <c r="A70" s="17">
        <v>3553</v>
      </c>
      <c r="B70" s="55" t="s">
        <v>981</v>
      </c>
      <c r="C70" s="19">
        <v>4122965513</v>
      </c>
      <c r="D70" s="17"/>
      <c r="E70" s="17"/>
      <c r="F70" s="17"/>
      <c r="G70" s="17"/>
      <c r="H70" s="17"/>
      <c r="I70" s="17"/>
      <c r="J70" s="17">
        <v>3</v>
      </c>
      <c r="K70" s="17"/>
      <c r="L70" s="17"/>
      <c r="M70" s="17"/>
    </row>
    <row r="71" spans="1:13" ht="15.75">
      <c r="A71" s="17">
        <v>2999</v>
      </c>
      <c r="B71" s="55" t="s">
        <v>982</v>
      </c>
      <c r="C71" s="19">
        <v>4123036703</v>
      </c>
      <c r="D71" s="17"/>
      <c r="E71" s="17"/>
      <c r="F71" s="17"/>
      <c r="G71" s="17"/>
      <c r="H71" s="17"/>
      <c r="I71" s="17"/>
      <c r="J71" s="17">
        <v>6</v>
      </c>
      <c r="K71" s="17"/>
      <c r="L71" s="17"/>
      <c r="M71" s="17"/>
    </row>
    <row r="72" spans="1:13" ht="15.75">
      <c r="A72" s="17">
        <v>3683</v>
      </c>
      <c r="B72" s="55" t="s">
        <v>616</v>
      </c>
      <c r="C72" s="19">
        <v>4123038952</v>
      </c>
      <c r="D72" s="17"/>
      <c r="E72" s="17"/>
      <c r="F72" s="17"/>
      <c r="G72" s="17"/>
      <c r="H72" s="17"/>
      <c r="I72" s="17"/>
      <c r="J72" s="17">
        <v>6</v>
      </c>
      <c r="K72" s="17"/>
      <c r="L72" s="17"/>
      <c r="M72" s="17"/>
    </row>
    <row r="73" spans="1:13" ht="15.75">
      <c r="A73" s="17">
        <v>3182</v>
      </c>
      <c r="B73" s="55" t="s">
        <v>615</v>
      </c>
      <c r="C73" s="19">
        <v>4123115821</v>
      </c>
      <c r="D73" s="17"/>
      <c r="E73" s="17"/>
      <c r="F73" s="17"/>
      <c r="G73" s="17"/>
      <c r="H73" s="17"/>
      <c r="I73" s="17"/>
      <c r="J73" s="17">
        <v>5</v>
      </c>
      <c r="K73" s="17"/>
      <c r="L73" s="17"/>
      <c r="M73" s="17"/>
    </row>
    <row r="74" spans="1:13" ht="15.75">
      <c r="A74" s="17">
        <v>3528</v>
      </c>
      <c r="B74" s="55" t="s">
        <v>983</v>
      </c>
      <c r="C74" s="19">
        <v>4123116207</v>
      </c>
      <c r="D74" s="17"/>
      <c r="E74" s="17"/>
      <c r="F74" s="17"/>
      <c r="G74" s="17"/>
      <c r="H74" s="17"/>
      <c r="I74" s="17"/>
      <c r="J74" s="17">
        <v>6</v>
      </c>
      <c r="K74" s="17"/>
      <c r="L74" s="17"/>
      <c r="M74" s="17"/>
    </row>
    <row r="75" spans="1:13" ht="15.75">
      <c r="A75" s="17">
        <v>4540</v>
      </c>
      <c r="B75" s="55" t="s">
        <v>984</v>
      </c>
      <c r="C75" s="19">
        <v>4123181216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</row>
    <row r="76" spans="1:13" ht="15.75">
      <c r="A76" s="17">
        <v>4305</v>
      </c>
      <c r="B76" s="55" t="s">
        <v>38</v>
      </c>
      <c r="C76" s="19">
        <v>4123117352</v>
      </c>
      <c r="D76" s="17"/>
      <c r="E76" s="17"/>
      <c r="F76" s="17"/>
      <c r="G76" s="17"/>
      <c r="H76" s="17"/>
      <c r="I76" s="17"/>
      <c r="J76" s="17">
        <v>6</v>
      </c>
      <c r="K76" s="17"/>
      <c r="L76" s="17"/>
      <c r="M76" s="17"/>
    </row>
    <row r="77" spans="1:13" ht="15.75">
      <c r="A77" s="17">
        <v>5609</v>
      </c>
      <c r="B77" s="55" t="s">
        <v>985</v>
      </c>
      <c r="C77" s="19">
        <v>4123119476</v>
      </c>
      <c r="D77" s="17"/>
      <c r="E77" s="17"/>
      <c r="F77" s="17"/>
      <c r="G77" s="17"/>
      <c r="H77" s="17"/>
      <c r="I77" s="17"/>
      <c r="J77" s="17">
        <v>6</v>
      </c>
      <c r="K77" s="17"/>
      <c r="L77" s="17"/>
      <c r="M77" s="39" t="s">
        <v>986</v>
      </c>
    </row>
    <row r="78" spans="1:13" ht="15.75">
      <c r="A78" s="37">
        <v>1644</v>
      </c>
      <c r="B78" s="55" t="s">
        <v>797</v>
      </c>
      <c r="C78" s="19">
        <v>4123189984</v>
      </c>
      <c r="D78" s="17"/>
      <c r="E78" s="17"/>
      <c r="F78" s="17">
        <v>6</v>
      </c>
      <c r="G78" s="17"/>
      <c r="H78" s="17"/>
      <c r="I78" s="17"/>
      <c r="J78" s="17"/>
      <c r="K78" s="17"/>
      <c r="L78" s="17"/>
      <c r="M78" s="17"/>
    </row>
    <row r="79" spans="1:13" ht="15.75">
      <c r="A79" s="17">
        <v>5063</v>
      </c>
      <c r="B79" s="55" t="s">
        <v>987</v>
      </c>
      <c r="C79" s="19">
        <v>4123169229</v>
      </c>
      <c r="D79" s="17"/>
      <c r="E79" s="17"/>
      <c r="F79" s="17"/>
      <c r="G79" s="17"/>
      <c r="H79" s="17"/>
      <c r="I79" s="17"/>
      <c r="J79" s="17"/>
      <c r="K79" s="17"/>
      <c r="L79" s="17">
        <v>5</v>
      </c>
      <c r="M79" s="17"/>
    </row>
    <row r="80" spans="1:13" ht="15.75">
      <c r="A80" s="17">
        <v>5487</v>
      </c>
      <c r="B80" s="55" t="s">
        <v>937</v>
      </c>
      <c r="C80" s="19">
        <v>4123150959</v>
      </c>
      <c r="D80" s="17"/>
      <c r="E80" s="17"/>
      <c r="F80" s="17"/>
      <c r="G80" s="17"/>
      <c r="H80" s="17"/>
      <c r="I80" s="17"/>
      <c r="J80" s="17">
        <v>3</v>
      </c>
      <c r="K80" s="17"/>
      <c r="L80" s="17"/>
      <c r="M80" s="17"/>
    </row>
    <row r="81" spans="1:13" ht="15.75">
      <c r="A81" s="17">
        <v>3247</v>
      </c>
      <c r="B81" s="55" t="s">
        <v>988</v>
      </c>
      <c r="C81" s="19">
        <v>4123192802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</row>
    <row r="82" spans="1:13" ht="15.75">
      <c r="A82" s="17">
        <v>4144</v>
      </c>
      <c r="B82" s="55" t="s">
        <v>989</v>
      </c>
      <c r="C82" s="19">
        <v>4123197018</v>
      </c>
      <c r="D82" s="17"/>
      <c r="E82" s="17"/>
      <c r="F82" s="17"/>
      <c r="G82" s="17"/>
      <c r="H82" s="17"/>
      <c r="I82" s="17"/>
      <c r="J82" s="17">
        <v>5</v>
      </c>
      <c r="K82" s="17"/>
      <c r="L82" s="17"/>
      <c r="M82" s="17"/>
    </row>
    <row r="83" spans="1:13" ht="15.75">
      <c r="A83" s="17">
        <v>3890</v>
      </c>
      <c r="B83" s="55" t="s">
        <v>289</v>
      </c>
      <c r="C83" s="19">
        <v>4123169236</v>
      </c>
      <c r="D83" s="17"/>
      <c r="E83" s="17"/>
      <c r="F83" s="17"/>
      <c r="G83" s="17"/>
      <c r="H83" s="17"/>
      <c r="I83" s="17"/>
      <c r="J83" s="17"/>
      <c r="K83" s="17"/>
      <c r="L83" s="17">
        <v>10</v>
      </c>
      <c r="M83" s="17"/>
    </row>
    <row r="84" spans="1:13" ht="15.75">
      <c r="A84" s="17">
        <v>5474</v>
      </c>
      <c r="B84" s="55" t="s">
        <v>990</v>
      </c>
      <c r="C84" s="19">
        <v>4123168982</v>
      </c>
      <c r="D84" s="17"/>
      <c r="E84" s="17"/>
      <c r="F84" s="17"/>
      <c r="G84" s="17"/>
      <c r="H84" s="17"/>
      <c r="I84" s="17"/>
      <c r="J84" s="17"/>
      <c r="K84" s="17"/>
      <c r="L84" s="17">
        <v>5</v>
      </c>
      <c r="M84" s="17"/>
    </row>
    <row r="85" spans="1:13" ht="15.75">
      <c r="A85" s="17">
        <v>3055</v>
      </c>
      <c r="B85" s="55" t="s">
        <v>991</v>
      </c>
      <c r="C85" s="19">
        <v>4123171008</v>
      </c>
      <c r="D85" s="17"/>
      <c r="E85" s="17"/>
      <c r="F85" s="17"/>
      <c r="G85" s="17"/>
      <c r="H85" s="17"/>
      <c r="I85" s="17"/>
      <c r="J85" s="17"/>
      <c r="K85" s="17"/>
      <c r="L85" s="17">
        <v>3</v>
      </c>
      <c r="M85" s="17"/>
    </row>
    <row r="86" spans="1:13" ht="15.75">
      <c r="A86" s="17">
        <v>1590</v>
      </c>
      <c r="B86" s="55" t="s">
        <v>992</v>
      </c>
      <c r="C86" s="19">
        <v>4123157093</v>
      </c>
      <c r="D86" s="17"/>
      <c r="E86" s="17">
        <v>5</v>
      </c>
      <c r="F86" s="17">
        <v>5</v>
      </c>
      <c r="G86" s="17"/>
      <c r="H86" s="17"/>
      <c r="I86" s="17"/>
      <c r="J86" s="17"/>
      <c r="K86" s="17"/>
      <c r="L86" s="17"/>
      <c r="M86" s="17"/>
    </row>
    <row r="87" spans="1:13" ht="15.75">
      <c r="A87" s="17">
        <v>2024</v>
      </c>
      <c r="B87" s="55" t="s">
        <v>502</v>
      </c>
      <c r="C87" s="19">
        <v>4123198509</v>
      </c>
      <c r="D87" s="17"/>
      <c r="E87" s="17"/>
      <c r="F87" s="17"/>
      <c r="G87" s="17"/>
      <c r="H87" s="17"/>
      <c r="I87" s="17"/>
      <c r="J87" s="17"/>
      <c r="K87" s="17"/>
      <c r="L87" s="17">
        <v>4</v>
      </c>
      <c r="M87" s="17"/>
    </row>
    <row r="88" spans="1:13" ht="15.75">
      <c r="A88" s="17">
        <v>2554</v>
      </c>
      <c r="B88" s="18" t="s">
        <v>131</v>
      </c>
      <c r="C88" s="19">
        <v>4123166256</v>
      </c>
      <c r="D88" s="17"/>
      <c r="E88" s="17"/>
      <c r="F88" s="17"/>
      <c r="G88" s="17"/>
      <c r="H88" s="17"/>
      <c r="I88" s="17"/>
      <c r="J88" s="17">
        <v>5</v>
      </c>
      <c r="K88" s="17"/>
      <c r="L88" s="17"/>
      <c r="M88" s="17"/>
    </row>
    <row r="89" spans="1:13" ht="15.75">
      <c r="A89" s="17">
        <v>3755</v>
      </c>
      <c r="B89" s="18" t="s">
        <v>993</v>
      </c>
      <c r="C89" s="19">
        <v>4123170177</v>
      </c>
      <c r="D89" s="17"/>
      <c r="E89" s="17"/>
      <c r="F89" s="17"/>
      <c r="G89" s="17"/>
      <c r="H89" s="17"/>
      <c r="I89" s="17"/>
      <c r="J89" s="17"/>
      <c r="K89" s="17"/>
      <c r="L89" s="17">
        <v>10</v>
      </c>
      <c r="M89" s="17"/>
    </row>
    <row r="90" spans="1:13" ht="15.75">
      <c r="A90" s="17">
        <v>4307</v>
      </c>
      <c r="B90" s="18" t="s">
        <v>994</v>
      </c>
      <c r="C90" s="19">
        <v>4123046962</v>
      </c>
      <c r="D90" s="17"/>
      <c r="E90" s="17"/>
      <c r="F90" s="17"/>
      <c r="G90" s="17"/>
      <c r="H90" s="17"/>
      <c r="I90" s="17"/>
      <c r="J90" s="17">
        <v>15</v>
      </c>
      <c r="K90" s="17"/>
      <c r="L90" s="17"/>
      <c r="M90" s="17"/>
    </row>
    <row r="91" spans="1:13" ht="15.75">
      <c r="A91" s="17">
        <v>4021</v>
      </c>
      <c r="B91" s="18" t="s">
        <v>995</v>
      </c>
      <c r="C91" s="19">
        <v>4123174313</v>
      </c>
      <c r="D91" s="17">
        <v>3</v>
      </c>
      <c r="E91" s="17">
        <v>3</v>
      </c>
      <c r="F91" s="17">
        <v>3</v>
      </c>
      <c r="G91" s="17">
        <v>3</v>
      </c>
      <c r="H91" s="17">
        <v>3</v>
      </c>
      <c r="I91" s="17">
        <v>3</v>
      </c>
      <c r="J91" s="17">
        <v>3</v>
      </c>
      <c r="K91" s="17"/>
      <c r="L91" s="17"/>
      <c r="M91" s="37" t="s">
        <v>1020</v>
      </c>
    </row>
    <row r="92" spans="1:13" ht="15.75">
      <c r="A92" s="25">
        <v>2556</v>
      </c>
      <c r="B92" s="18" t="s">
        <v>996</v>
      </c>
      <c r="C92" s="19">
        <v>4123181608</v>
      </c>
      <c r="D92" s="17"/>
      <c r="E92" s="17"/>
      <c r="F92" s="17"/>
      <c r="G92" s="17"/>
      <c r="H92" s="17"/>
      <c r="I92" s="17"/>
      <c r="J92" s="17"/>
      <c r="K92" s="17"/>
      <c r="L92" s="17">
        <v>5</v>
      </c>
      <c r="M92" s="17"/>
    </row>
    <row r="93" spans="1:13" ht="15.75">
      <c r="A93" s="17">
        <v>3925</v>
      </c>
      <c r="B93" s="18" t="s">
        <v>287</v>
      </c>
      <c r="C93" s="19">
        <v>4123188323</v>
      </c>
      <c r="D93" s="17"/>
      <c r="E93" s="17"/>
      <c r="F93" s="17"/>
      <c r="G93" s="17"/>
      <c r="H93" s="17"/>
      <c r="I93" s="17"/>
      <c r="J93" s="17">
        <v>6</v>
      </c>
      <c r="K93" s="17"/>
      <c r="L93" s="17"/>
      <c r="M93" s="17"/>
    </row>
    <row r="94" spans="1:13" ht="15.75">
      <c r="A94" s="17">
        <v>3030</v>
      </c>
      <c r="B94" s="18" t="s">
        <v>997</v>
      </c>
      <c r="C94" s="19">
        <v>4123013823</v>
      </c>
      <c r="D94" s="17"/>
      <c r="E94" s="17"/>
      <c r="F94" s="17"/>
      <c r="G94" s="17"/>
      <c r="H94" s="17"/>
      <c r="I94" s="17"/>
      <c r="J94" s="17">
        <v>3</v>
      </c>
      <c r="K94" s="17"/>
      <c r="L94" s="17"/>
      <c r="M94" s="17"/>
    </row>
    <row r="95" spans="1:13" ht="15.75">
      <c r="A95" s="17">
        <v>1660</v>
      </c>
      <c r="B95" s="18" t="s">
        <v>456</v>
      </c>
      <c r="C95" s="19">
        <v>4123151086</v>
      </c>
      <c r="D95" s="17"/>
      <c r="E95" s="17"/>
      <c r="F95" s="17">
        <v>20</v>
      </c>
      <c r="G95" s="17"/>
      <c r="H95" s="17"/>
      <c r="I95" s="17"/>
      <c r="J95" s="17"/>
      <c r="K95" s="17"/>
      <c r="L95" s="17"/>
      <c r="M95" s="17"/>
    </row>
    <row r="96" spans="1:13" ht="15.75">
      <c r="A96" s="17">
        <v>5553</v>
      </c>
      <c r="B96" s="18" t="s">
        <v>998</v>
      </c>
      <c r="C96" s="19">
        <v>4123160239</v>
      </c>
      <c r="D96" s="17"/>
      <c r="E96" s="17"/>
      <c r="F96" s="17"/>
      <c r="G96" s="17"/>
      <c r="H96" s="17"/>
      <c r="I96" s="17"/>
      <c r="J96" s="17"/>
      <c r="K96" s="17">
        <v>5</v>
      </c>
      <c r="L96" s="17">
        <v>6</v>
      </c>
      <c r="M96" s="25" t="s">
        <v>999</v>
      </c>
    </row>
    <row r="97" spans="1:13" ht="15.75">
      <c r="A97" s="47">
        <v>3608</v>
      </c>
      <c r="B97" s="18" t="s">
        <v>1013</v>
      </c>
      <c r="C97" s="19">
        <v>4123167692</v>
      </c>
      <c r="D97" s="17"/>
      <c r="E97" s="17"/>
      <c r="F97" s="17"/>
      <c r="G97" s="17"/>
      <c r="H97" s="17"/>
      <c r="I97" s="17"/>
      <c r="J97" s="17"/>
      <c r="K97" s="17">
        <v>5</v>
      </c>
      <c r="L97" s="17"/>
      <c r="M97" s="17"/>
    </row>
    <row r="98" spans="1:13" ht="15.75">
      <c r="A98" s="17">
        <v>2560</v>
      </c>
      <c r="B98" s="18" t="s">
        <v>1014</v>
      </c>
      <c r="C98" s="19">
        <v>4123162591</v>
      </c>
      <c r="D98" s="17"/>
      <c r="E98" s="17"/>
      <c r="F98" s="17"/>
      <c r="G98" s="17"/>
      <c r="H98" s="17"/>
      <c r="I98" s="17"/>
      <c r="J98" s="17"/>
      <c r="K98" s="17">
        <v>2</v>
      </c>
      <c r="L98" s="17"/>
      <c r="M98" s="17"/>
    </row>
    <row r="99" spans="1:13" ht="15.75">
      <c r="A99" s="17">
        <v>2274</v>
      </c>
      <c r="B99" s="18" t="s">
        <v>1015</v>
      </c>
      <c r="C99" s="19">
        <v>4122941206</v>
      </c>
      <c r="D99" s="17"/>
      <c r="E99" s="17"/>
      <c r="F99" s="17"/>
      <c r="G99" s="17"/>
      <c r="H99" s="17"/>
      <c r="I99" s="17"/>
      <c r="J99" s="17">
        <v>3</v>
      </c>
      <c r="K99" s="17"/>
      <c r="L99" s="17"/>
      <c r="M99" s="17"/>
    </row>
    <row r="100" spans="1:13" ht="15.75">
      <c r="A100" s="17">
        <v>2361</v>
      </c>
      <c r="B100" s="18" t="s">
        <v>1016</v>
      </c>
      <c r="C100" s="19">
        <v>4123018978</v>
      </c>
      <c r="D100" s="17"/>
      <c r="E100" s="17"/>
      <c r="F100" s="17"/>
      <c r="G100" s="17"/>
      <c r="H100" s="17"/>
      <c r="I100" s="17"/>
      <c r="J100" s="17">
        <v>5</v>
      </c>
      <c r="K100" s="17"/>
      <c r="L100" s="17"/>
      <c r="M100" s="17"/>
    </row>
    <row r="101" spans="1:13" ht="15.75">
      <c r="A101" s="17">
        <v>3169</v>
      </c>
      <c r="B101" s="18" t="s">
        <v>1017</v>
      </c>
      <c r="C101" s="19">
        <v>4123216253</v>
      </c>
      <c r="D101" s="17"/>
      <c r="E101" s="17"/>
      <c r="F101" s="17"/>
      <c r="G101" s="17"/>
      <c r="H101" s="17"/>
      <c r="I101" s="17"/>
      <c r="J101" s="17">
        <v>3</v>
      </c>
      <c r="K101" s="17"/>
      <c r="L101" s="17"/>
      <c r="M101" s="17"/>
    </row>
    <row r="102" spans="1:13" ht="15.75">
      <c r="A102" s="17">
        <v>3012</v>
      </c>
      <c r="B102" s="18" t="s">
        <v>1018</v>
      </c>
      <c r="C102" s="19">
        <v>4122963341</v>
      </c>
      <c r="D102" s="17"/>
      <c r="E102" s="17"/>
      <c r="F102" s="17"/>
      <c r="G102" s="17"/>
      <c r="H102" s="17"/>
      <c r="I102" s="17"/>
      <c r="J102" s="17">
        <v>10</v>
      </c>
      <c r="K102" s="17"/>
      <c r="L102" s="17"/>
      <c r="M102" s="47" t="s">
        <v>1019</v>
      </c>
    </row>
    <row r="103" spans="1:13" ht="15.75">
      <c r="A103" s="17"/>
      <c r="B103" s="36" t="s">
        <v>590</v>
      </c>
      <c r="C103" s="19"/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1:13" ht="15.75">
      <c r="A104" s="17">
        <v>1648</v>
      </c>
      <c r="B104" s="18" t="s">
        <v>394</v>
      </c>
      <c r="C104" s="19">
        <v>4122892115</v>
      </c>
      <c r="D104" s="34"/>
      <c r="E104" s="34"/>
      <c r="F104" s="34"/>
      <c r="G104" s="34"/>
      <c r="H104" s="34"/>
      <c r="I104" s="34"/>
      <c r="J104" s="34"/>
      <c r="K104" s="28">
        <v>10</v>
      </c>
      <c r="L104" s="34"/>
      <c r="M104" s="17" t="s">
        <v>964</v>
      </c>
    </row>
    <row r="105" spans="1:13" ht="15.75">
      <c r="A105" s="17">
        <v>1648</v>
      </c>
      <c r="B105" s="18" t="s">
        <v>394</v>
      </c>
      <c r="C105" s="19">
        <v>4123172047</v>
      </c>
      <c r="D105" s="28">
        <v>10</v>
      </c>
      <c r="E105" s="34"/>
      <c r="F105" s="34"/>
      <c r="G105" s="34"/>
      <c r="H105" s="34"/>
      <c r="I105" s="34"/>
      <c r="J105" s="34"/>
      <c r="K105" s="34"/>
      <c r="L105" s="34"/>
      <c r="M105" s="17" t="s">
        <v>590</v>
      </c>
    </row>
    <row r="106" spans="1:13" ht="15.75">
      <c r="A106" s="17">
        <v>1603</v>
      </c>
      <c r="B106" s="18" t="s">
        <v>963</v>
      </c>
      <c r="C106" s="19">
        <v>4123155565</v>
      </c>
      <c r="D106" s="34"/>
      <c r="E106" s="34"/>
      <c r="F106" s="34"/>
      <c r="G106" s="34"/>
      <c r="H106" s="34"/>
      <c r="I106" s="34"/>
      <c r="J106" s="34"/>
      <c r="K106" s="28">
        <v>15</v>
      </c>
      <c r="L106" s="28">
        <v>5</v>
      </c>
      <c r="M106" s="17" t="s">
        <v>590</v>
      </c>
    </row>
    <row r="107" spans="1:13" ht="15.75">
      <c r="A107" s="17">
        <v>1603</v>
      </c>
      <c r="B107" s="18" t="s">
        <v>963</v>
      </c>
      <c r="C107" s="19">
        <v>4123155563</v>
      </c>
      <c r="D107" s="28">
        <v>15</v>
      </c>
      <c r="E107" s="34"/>
      <c r="F107" s="34"/>
      <c r="G107" s="34"/>
      <c r="H107" s="34"/>
      <c r="I107" s="34"/>
      <c r="J107" s="34"/>
      <c r="K107" s="34"/>
      <c r="L107" s="34"/>
      <c r="M107" s="17" t="s">
        <v>590</v>
      </c>
    </row>
    <row r="108" spans="1:13" ht="15.75">
      <c r="A108" s="17">
        <v>1537</v>
      </c>
      <c r="B108" s="18" t="s">
        <v>392</v>
      </c>
      <c r="C108" s="19">
        <v>4122847346</v>
      </c>
      <c r="D108" s="34"/>
      <c r="E108" s="34"/>
      <c r="F108" s="34"/>
      <c r="G108" s="34"/>
      <c r="H108" s="34"/>
      <c r="I108" s="34"/>
      <c r="J108" s="34"/>
      <c r="K108" s="28">
        <v>5</v>
      </c>
      <c r="L108" s="28">
        <v>10</v>
      </c>
      <c r="M108" s="17" t="s">
        <v>590</v>
      </c>
    </row>
    <row r="109" spans="1:13" ht="15.75">
      <c r="A109" s="17">
        <v>5095</v>
      </c>
      <c r="B109" s="18" t="s">
        <v>965</v>
      </c>
      <c r="C109" s="19">
        <v>4123142037</v>
      </c>
      <c r="D109" s="34"/>
      <c r="E109" s="34"/>
      <c r="F109" s="34"/>
      <c r="G109" s="34"/>
      <c r="H109" s="34"/>
      <c r="I109" s="34"/>
      <c r="J109" s="34"/>
      <c r="K109" s="28">
        <v>18</v>
      </c>
      <c r="L109" s="34">
        <v>10</v>
      </c>
      <c r="M109" s="17" t="s">
        <v>1025</v>
      </c>
    </row>
    <row r="110" spans="1:13" ht="15.75">
      <c r="A110" s="17">
        <v>5428</v>
      </c>
      <c r="B110" s="18" t="s">
        <v>966</v>
      </c>
      <c r="C110" s="19">
        <v>4123149843</v>
      </c>
      <c r="D110" s="34"/>
      <c r="E110" s="34"/>
      <c r="F110" s="34"/>
      <c r="G110" s="34"/>
      <c r="H110" s="34"/>
      <c r="I110" s="34"/>
      <c r="J110" s="34"/>
      <c r="K110" s="28">
        <v>15</v>
      </c>
      <c r="L110" s="28">
        <v>15</v>
      </c>
      <c r="M110" s="17" t="s">
        <v>590</v>
      </c>
    </row>
    <row r="111" spans="1:13" ht="15.75">
      <c r="A111" s="17">
        <v>3518</v>
      </c>
      <c r="B111" s="18" t="s">
        <v>967</v>
      </c>
      <c r="C111" s="19">
        <v>4123196282</v>
      </c>
      <c r="D111" s="34"/>
      <c r="E111" s="34"/>
      <c r="F111" s="34"/>
      <c r="G111" s="34"/>
      <c r="H111" s="34"/>
      <c r="I111" s="34"/>
      <c r="J111" s="34"/>
      <c r="K111" s="34">
        <v>5</v>
      </c>
      <c r="L111" s="34">
        <v>20</v>
      </c>
      <c r="M111" s="17" t="s">
        <v>590</v>
      </c>
    </row>
    <row r="112" spans="1:13" ht="15.75">
      <c r="A112" s="48"/>
      <c r="B112" s="51"/>
      <c r="C112" s="52"/>
      <c r="D112" s="48"/>
      <c r="E112" s="48"/>
      <c r="F112" s="48"/>
      <c r="G112" s="48"/>
      <c r="H112" s="48"/>
      <c r="I112" s="48"/>
      <c r="J112" s="48"/>
      <c r="K112" s="48"/>
      <c r="L112" s="48"/>
      <c r="M112" s="48" t="s">
        <v>1021</v>
      </c>
    </row>
    <row r="113" spans="1:13" ht="15.75">
      <c r="A113" s="17"/>
      <c r="B113" s="7" t="s">
        <v>1005</v>
      </c>
      <c r="C113" s="19"/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1:13" ht="15.75">
      <c r="A114" s="37">
        <v>1656</v>
      </c>
      <c r="B114" s="18" t="s">
        <v>105</v>
      </c>
      <c r="C114" s="19">
        <v>4123109312</v>
      </c>
      <c r="D114" s="17"/>
      <c r="E114" s="17"/>
      <c r="F114" s="17">
        <v>10</v>
      </c>
      <c r="G114" s="17"/>
      <c r="H114" s="17"/>
      <c r="I114" s="17"/>
      <c r="J114" s="17"/>
      <c r="K114" s="17"/>
      <c r="L114" s="17"/>
      <c r="M114" s="17"/>
    </row>
    <row r="115" spans="1:13" ht="15.75">
      <c r="A115" s="17">
        <v>3622</v>
      </c>
      <c r="B115" s="18" t="s">
        <v>815</v>
      </c>
      <c r="C115" s="19">
        <v>4123200485</v>
      </c>
      <c r="D115" s="17"/>
      <c r="E115" s="17"/>
      <c r="F115" s="17"/>
      <c r="G115" s="17"/>
      <c r="H115" s="17"/>
      <c r="I115" s="17"/>
      <c r="J115" s="17">
        <v>5</v>
      </c>
      <c r="K115" s="17"/>
      <c r="L115" s="17"/>
      <c r="M115" s="17"/>
    </row>
    <row r="116" spans="1:13" ht="15.75">
      <c r="A116" s="17">
        <v>3347</v>
      </c>
      <c r="B116" s="18" t="s">
        <v>1006</v>
      </c>
      <c r="C116" s="19">
        <v>4123211078</v>
      </c>
      <c r="D116" s="17"/>
      <c r="E116" s="17"/>
      <c r="F116" s="17"/>
      <c r="G116" s="17"/>
      <c r="H116" s="17"/>
      <c r="I116" s="17"/>
      <c r="J116" s="17">
        <v>5</v>
      </c>
      <c r="K116" s="17"/>
      <c r="L116" s="17"/>
      <c r="M116" s="17"/>
    </row>
    <row r="117" spans="1:13" ht="15.75">
      <c r="A117" s="17">
        <v>5474</v>
      </c>
      <c r="B117" s="18" t="s">
        <v>1007</v>
      </c>
      <c r="C117" s="19">
        <v>4123218408</v>
      </c>
      <c r="D117" s="17"/>
      <c r="E117" s="17"/>
      <c r="F117" s="17"/>
      <c r="G117" s="17"/>
      <c r="H117" s="17"/>
      <c r="I117" s="17"/>
      <c r="J117" s="17"/>
      <c r="K117" s="17">
        <v>5</v>
      </c>
      <c r="L117" s="17"/>
      <c r="M117" s="17"/>
    </row>
    <row r="118" spans="1:13" ht="15.75">
      <c r="A118" s="17">
        <v>3107</v>
      </c>
      <c r="B118" s="18" t="s">
        <v>1008</v>
      </c>
      <c r="C118" s="19">
        <v>4123219260</v>
      </c>
      <c r="D118" s="17"/>
      <c r="E118" s="17"/>
      <c r="F118" s="17"/>
      <c r="G118" s="17"/>
      <c r="H118" s="17"/>
      <c r="I118" s="17"/>
      <c r="J118" s="17">
        <v>8</v>
      </c>
      <c r="K118" s="17"/>
      <c r="L118" s="17"/>
      <c r="M118" s="17"/>
    </row>
    <row r="119" spans="1:13" ht="15.75">
      <c r="A119" s="17">
        <v>4302</v>
      </c>
      <c r="B119" s="18" t="s">
        <v>1009</v>
      </c>
      <c r="C119" s="19">
        <v>4123206825</v>
      </c>
      <c r="D119" s="17"/>
      <c r="E119" s="17"/>
      <c r="F119" s="17"/>
      <c r="G119" s="17"/>
      <c r="H119" s="17"/>
      <c r="I119" s="17"/>
      <c r="J119" s="17">
        <v>8</v>
      </c>
      <c r="K119" s="17"/>
      <c r="L119" s="17"/>
      <c r="M119" s="17"/>
    </row>
    <row r="120" spans="1:13" ht="15.75">
      <c r="A120" s="17">
        <v>3144</v>
      </c>
      <c r="B120" s="18" t="s">
        <v>72</v>
      </c>
      <c r="C120" s="19">
        <v>4123209709</v>
      </c>
      <c r="D120" s="17"/>
      <c r="E120" s="17"/>
      <c r="F120" s="17"/>
      <c r="G120" s="17"/>
      <c r="H120" s="17"/>
      <c r="I120" s="17"/>
      <c r="J120" s="17"/>
      <c r="K120" s="17">
        <v>5</v>
      </c>
      <c r="L120" s="17"/>
      <c r="M120" s="17"/>
    </row>
    <row r="121" spans="1:13" ht="15.75">
      <c r="A121" s="17">
        <v>4011</v>
      </c>
      <c r="B121" s="18" t="s">
        <v>49</v>
      </c>
      <c r="C121" s="19">
        <v>4123203561</v>
      </c>
      <c r="D121" s="17"/>
      <c r="E121" s="17"/>
      <c r="F121" s="17"/>
      <c r="G121" s="17"/>
      <c r="H121" s="17"/>
      <c r="I121" s="17"/>
      <c r="J121" s="17"/>
      <c r="K121" s="17"/>
      <c r="L121" s="17">
        <v>5</v>
      </c>
      <c r="M121" s="17"/>
    </row>
    <row r="122" spans="1:13" ht="15.75">
      <c r="A122" s="17">
        <v>4584</v>
      </c>
      <c r="B122" s="18" t="s">
        <v>497</v>
      </c>
      <c r="C122" s="19">
        <v>4123212055</v>
      </c>
      <c r="D122" s="17"/>
      <c r="E122" s="17"/>
      <c r="F122" s="17"/>
      <c r="G122" s="17"/>
      <c r="H122" s="17"/>
      <c r="I122" s="17"/>
      <c r="J122" s="17">
        <v>5</v>
      </c>
      <c r="K122" s="17"/>
      <c r="L122" s="17"/>
      <c r="M122" s="17"/>
    </row>
    <row r="123" spans="1:13" ht="15.75">
      <c r="A123" s="17">
        <v>2012</v>
      </c>
      <c r="B123" s="18" t="s">
        <v>698</v>
      </c>
      <c r="C123" s="19">
        <v>4123207720</v>
      </c>
      <c r="D123" s="17"/>
      <c r="E123" s="17"/>
      <c r="F123" s="17"/>
      <c r="G123" s="17">
        <v>3</v>
      </c>
      <c r="H123" s="17">
        <v>3</v>
      </c>
      <c r="I123" s="17"/>
      <c r="J123" s="17">
        <v>3</v>
      </c>
      <c r="K123" s="17"/>
      <c r="L123" s="17"/>
      <c r="M123" s="17"/>
    </row>
    <row r="124" spans="1:13" ht="15.75">
      <c r="A124" s="17">
        <v>5474</v>
      </c>
      <c r="B124" s="18" t="s">
        <v>1007</v>
      </c>
      <c r="C124" s="19">
        <v>4123217384</v>
      </c>
      <c r="D124" s="17">
        <v>3</v>
      </c>
      <c r="E124" s="17">
        <v>3</v>
      </c>
      <c r="F124" s="17"/>
      <c r="G124" s="17"/>
      <c r="H124" s="17"/>
      <c r="I124" s="17">
        <v>3</v>
      </c>
      <c r="J124" s="17"/>
      <c r="K124" s="17"/>
      <c r="L124" s="17"/>
      <c r="M124" s="17"/>
    </row>
    <row r="125" spans="1:13" ht="15.75">
      <c r="A125" s="17">
        <v>3222</v>
      </c>
      <c r="B125" s="18" t="s">
        <v>1010</v>
      </c>
      <c r="C125" s="19">
        <v>4123204299</v>
      </c>
      <c r="D125" s="17"/>
      <c r="E125" s="17"/>
      <c r="F125" s="17"/>
      <c r="G125" s="17"/>
      <c r="H125" s="17"/>
      <c r="I125" s="17"/>
      <c r="J125" s="17"/>
      <c r="K125" s="17"/>
      <c r="L125" s="17">
        <v>6</v>
      </c>
      <c r="M125" s="17"/>
    </row>
    <row r="126" spans="1:13" ht="15.75">
      <c r="A126" s="17">
        <v>3690</v>
      </c>
      <c r="B126" s="18" t="s">
        <v>1011</v>
      </c>
      <c r="C126" s="19">
        <v>4123007208</v>
      </c>
      <c r="D126" s="17"/>
      <c r="E126" s="17"/>
      <c r="F126" s="17"/>
      <c r="G126" s="17"/>
      <c r="H126" s="17"/>
      <c r="I126" s="17"/>
      <c r="J126" s="17">
        <v>10</v>
      </c>
      <c r="K126" s="17"/>
      <c r="L126" s="17"/>
      <c r="M126" s="37" t="s">
        <v>1012</v>
      </c>
    </row>
    <row r="127" spans="1:13" ht="15.75">
      <c r="A127" s="39">
        <v>2826</v>
      </c>
      <c r="B127" s="18" t="s">
        <v>1022</v>
      </c>
      <c r="C127" s="19">
        <v>4123194204</v>
      </c>
      <c r="D127" s="17"/>
      <c r="E127" s="17"/>
      <c r="F127" s="17"/>
      <c r="G127" s="17"/>
      <c r="H127" s="17"/>
      <c r="I127" s="17"/>
      <c r="J127" s="17"/>
      <c r="K127" s="17"/>
      <c r="L127" s="17">
        <v>10</v>
      </c>
      <c r="M127" s="17"/>
    </row>
    <row r="128" spans="1:13" ht="15.75">
      <c r="A128" s="17">
        <v>3232</v>
      </c>
      <c r="B128" s="18" t="s">
        <v>653</v>
      </c>
      <c r="C128" s="19">
        <v>4123195474</v>
      </c>
      <c r="D128" s="17"/>
      <c r="E128" s="17"/>
      <c r="F128" s="17"/>
      <c r="G128" s="17"/>
      <c r="H128" s="17"/>
      <c r="I128" s="17"/>
      <c r="J128" s="17">
        <v>3</v>
      </c>
      <c r="K128" s="17"/>
      <c r="L128" s="17"/>
      <c r="M128" s="17"/>
    </row>
    <row r="129" spans="1:13" ht="15.75">
      <c r="A129" s="17">
        <v>5488</v>
      </c>
      <c r="B129" s="18" t="s">
        <v>1023</v>
      </c>
      <c r="C129" s="19">
        <v>4123200056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</row>
    <row r="130" spans="1:13" ht="15.75">
      <c r="A130" s="17">
        <v>4504</v>
      </c>
      <c r="B130" s="18" t="s">
        <v>1024</v>
      </c>
      <c r="C130" s="19">
        <v>4123198779</v>
      </c>
      <c r="D130" s="17"/>
      <c r="E130" s="17"/>
      <c r="F130" s="17"/>
      <c r="G130" s="17"/>
      <c r="H130" s="17"/>
      <c r="I130" s="17"/>
      <c r="J130" s="17">
        <v>3</v>
      </c>
      <c r="K130" s="17"/>
      <c r="L130" s="17"/>
      <c r="M130" s="17"/>
    </row>
    <row r="131" spans="1:13" ht="15.75">
      <c r="A131" s="17">
        <v>5609</v>
      </c>
      <c r="B131" s="18" t="s">
        <v>985</v>
      </c>
      <c r="C131" s="19">
        <v>4123200388</v>
      </c>
      <c r="D131" s="17"/>
      <c r="E131" s="17"/>
      <c r="F131" s="17"/>
      <c r="G131" s="17"/>
      <c r="H131" s="17"/>
      <c r="I131" s="17"/>
      <c r="J131" s="17">
        <v>3</v>
      </c>
      <c r="K131" s="17"/>
      <c r="L131" s="17"/>
      <c r="M131" s="17"/>
    </row>
    <row r="132" spans="1:13" ht="15.75">
      <c r="A132" s="17">
        <v>5609</v>
      </c>
      <c r="B132" s="18" t="s">
        <v>985</v>
      </c>
      <c r="C132" s="19">
        <v>4123200389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>
        <v>5</v>
      </c>
      <c r="M132" s="17"/>
    </row>
    <row r="133" spans="1:13" ht="15.75">
      <c r="A133" s="17">
        <v>3877</v>
      </c>
      <c r="B133" s="18" t="s">
        <v>1026</v>
      </c>
      <c r="C133" s="19">
        <v>4123197163</v>
      </c>
      <c r="D133" s="17"/>
      <c r="E133" s="17"/>
      <c r="F133" s="17"/>
      <c r="G133" s="17"/>
      <c r="H133" s="17"/>
      <c r="I133" s="17"/>
      <c r="J133" s="17"/>
      <c r="K133" s="17"/>
      <c r="L133" s="17">
        <v>3</v>
      </c>
      <c r="M133" s="17"/>
    </row>
    <row r="134" spans="1:13" ht="15.75">
      <c r="A134" s="17">
        <v>5554</v>
      </c>
      <c r="B134" s="18" t="s">
        <v>1027</v>
      </c>
      <c r="C134" s="19">
        <v>4123200210</v>
      </c>
      <c r="D134" s="17"/>
      <c r="E134" s="17"/>
      <c r="F134" s="17"/>
      <c r="G134" s="17"/>
      <c r="H134" s="17"/>
      <c r="I134" s="17"/>
      <c r="J134" s="17"/>
      <c r="K134" s="17">
        <v>5</v>
      </c>
      <c r="L134" s="17"/>
      <c r="M134" s="17"/>
    </row>
    <row r="135" spans="1:13" ht="15.75">
      <c r="A135" s="17">
        <v>2759</v>
      </c>
      <c r="B135" s="18" t="s">
        <v>1028</v>
      </c>
      <c r="C135" s="19">
        <v>4123204505</v>
      </c>
      <c r="D135" s="17"/>
      <c r="E135" s="17"/>
      <c r="F135" s="17"/>
      <c r="G135" s="17"/>
      <c r="H135" s="17"/>
      <c r="I135" s="17"/>
      <c r="J135" s="17"/>
      <c r="K135" s="17">
        <v>5</v>
      </c>
      <c r="L135" s="17">
        <v>5</v>
      </c>
      <c r="M135" s="17"/>
    </row>
    <row r="136" spans="1:13" ht="15.75">
      <c r="A136" s="17">
        <v>1654</v>
      </c>
      <c r="B136" s="18" t="s">
        <v>166</v>
      </c>
      <c r="C136" s="19">
        <v>4123208692</v>
      </c>
      <c r="D136" s="17">
        <v>5</v>
      </c>
      <c r="E136" s="17">
        <v>5</v>
      </c>
      <c r="F136" s="17">
        <v>5</v>
      </c>
      <c r="G136" s="17"/>
      <c r="H136" s="17"/>
      <c r="I136" s="17"/>
      <c r="J136" s="17"/>
      <c r="K136" s="17"/>
      <c r="L136" s="17"/>
      <c r="M136" s="17"/>
    </row>
    <row r="137" spans="1:13" ht="15.75">
      <c r="A137" s="17">
        <v>2798</v>
      </c>
      <c r="B137" s="18" t="s">
        <v>601</v>
      </c>
      <c r="C137" s="19">
        <v>4123194044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/>
      <c r="M137" s="17"/>
    </row>
    <row r="138" spans="1:13" ht="15.75">
      <c r="A138" s="17">
        <v>1589</v>
      </c>
      <c r="B138" s="18" t="s">
        <v>339</v>
      </c>
      <c r="C138" s="19">
        <v>4123136720</v>
      </c>
      <c r="D138" s="17"/>
      <c r="E138" s="17"/>
      <c r="F138" s="17">
        <v>10</v>
      </c>
      <c r="G138" s="17"/>
      <c r="H138" s="17"/>
      <c r="I138" s="17"/>
      <c r="J138" s="17"/>
      <c r="K138" s="17"/>
      <c r="L138" s="17"/>
      <c r="M138" s="39" t="s">
        <v>1029</v>
      </c>
    </row>
    <row r="139" spans="1:13" ht="15.75">
      <c r="A139" s="25">
        <v>4275</v>
      </c>
      <c r="B139" s="18" t="s">
        <v>1030</v>
      </c>
      <c r="C139" s="19">
        <v>4123203475</v>
      </c>
      <c r="D139" s="17"/>
      <c r="E139" s="17"/>
      <c r="F139" s="17"/>
      <c r="G139" s="17"/>
      <c r="H139" s="17"/>
      <c r="I139" s="17"/>
      <c r="J139" s="17"/>
      <c r="K139" s="17">
        <v>5</v>
      </c>
      <c r="L139" s="17">
        <v>3</v>
      </c>
      <c r="M139" s="17"/>
    </row>
    <row r="140" spans="1:13" ht="15.75">
      <c r="A140" s="17">
        <v>1660</v>
      </c>
      <c r="B140" s="18" t="s">
        <v>456</v>
      </c>
      <c r="C140" s="19">
        <v>4123210597</v>
      </c>
      <c r="D140" s="17">
        <v>10</v>
      </c>
      <c r="E140" s="17">
        <v>9</v>
      </c>
      <c r="F140" s="17"/>
      <c r="G140" s="17"/>
      <c r="H140" s="17"/>
      <c r="I140" s="17"/>
      <c r="J140" s="17"/>
      <c r="K140" s="17"/>
      <c r="L140" s="17"/>
      <c r="M140" s="17"/>
    </row>
    <row r="141" spans="1:13" ht="15.75">
      <c r="A141" s="17">
        <v>3692</v>
      </c>
      <c r="B141" s="18" t="s">
        <v>274</v>
      </c>
      <c r="C141" s="19">
        <v>4123203723</v>
      </c>
      <c r="D141" s="17"/>
      <c r="E141" s="17"/>
      <c r="F141" s="17"/>
      <c r="G141" s="17"/>
      <c r="H141" s="17"/>
      <c r="I141" s="17"/>
      <c r="J141" s="17">
        <v>8</v>
      </c>
      <c r="K141" s="17"/>
      <c r="L141" s="17"/>
      <c r="M141" s="17"/>
    </row>
    <row r="142" spans="1:13" ht="15.75">
      <c r="A142" s="17">
        <v>2066</v>
      </c>
      <c r="B142" s="18" t="s">
        <v>1031</v>
      </c>
      <c r="C142" s="19">
        <v>4123200969</v>
      </c>
      <c r="D142" s="17"/>
      <c r="E142" s="17"/>
      <c r="F142" s="17"/>
      <c r="G142" s="17"/>
      <c r="H142" s="17"/>
      <c r="I142" s="17"/>
      <c r="J142" s="17"/>
      <c r="K142" s="17">
        <v>10</v>
      </c>
      <c r="L142" s="17"/>
      <c r="M142" s="17"/>
    </row>
    <row r="143" spans="1:13" ht="15.75">
      <c r="A143" s="17">
        <v>2793</v>
      </c>
      <c r="B143" s="18" t="s">
        <v>261</v>
      </c>
      <c r="C143" s="19">
        <v>4123204013</v>
      </c>
      <c r="D143" s="17"/>
      <c r="E143" s="17"/>
      <c r="F143" s="17"/>
      <c r="G143" s="17"/>
      <c r="H143" s="17"/>
      <c r="I143" s="17"/>
      <c r="J143" s="17"/>
      <c r="K143" s="17"/>
      <c r="L143" s="17">
        <v>5</v>
      </c>
      <c r="M143" s="17"/>
    </row>
    <row r="144" spans="1:13" ht="15.75">
      <c r="A144" s="17">
        <v>5505</v>
      </c>
      <c r="B144" s="18" t="s">
        <v>916</v>
      </c>
      <c r="C144" s="19">
        <v>4123202348</v>
      </c>
      <c r="D144" s="17"/>
      <c r="E144" s="17"/>
      <c r="F144" s="17"/>
      <c r="G144" s="17"/>
      <c r="H144" s="17"/>
      <c r="I144" s="17"/>
      <c r="J144" s="17"/>
      <c r="K144" s="17">
        <v>4</v>
      </c>
      <c r="L144" s="17"/>
      <c r="M144" s="25" t="s">
        <v>1032</v>
      </c>
    </row>
    <row r="145" spans="1:13" ht="15.75">
      <c r="A145" s="17"/>
      <c r="B145" s="36" t="s">
        <v>590</v>
      </c>
      <c r="C145" s="19"/>
      <c r="D145" s="17"/>
      <c r="E145" s="17"/>
      <c r="F145" s="17"/>
      <c r="G145" s="17"/>
      <c r="H145" s="17"/>
      <c r="I145" s="17"/>
      <c r="J145" s="17"/>
      <c r="K145" s="17"/>
      <c r="L145" s="17"/>
      <c r="M145" s="17"/>
    </row>
    <row r="146" spans="1:13" ht="15.75">
      <c r="A146" s="17">
        <v>1543</v>
      </c>
      <c r="B146" s="18" t="s">
        <v>724</v>
      </c>
      <c r="C146" s="19">
        <v>4123206063</v>
      </c>
      <c r="D146" s="17">
        <v>5</v>
      </c>
      <c r="E146" s="17">
        <v>5</v>
      </c>
      <c r="F146" s="17">
        <v>5</v>
      </c>
      <c r="G146" s="17">
        <v>10</v>
      </c>
      <c r="H146" s="17">
        <v>5</v>
      </c>
      <c r="I146" s="17"/>
      <c r="J146" s="17">
        <v>5</v>
      </c>
      <c r="K146" s="17"/>
      <c r="L146" s="17"/>
      <c r="M146" s="17" t="s">
        <v>1000</v>
      </c>
    </row>
    <row r="147" spans="1:13" ht="15.75">
      <c r="A147" s="17">
        <v>3852</v>
      </c>
      <c r="B147" s="18" t="s">
        <v>1001</v>
      </c>
      <c r="C147" s="19">
        <v>4123214056</v>
      </c>
      <c r="D147" s="17"/>
      <c r="E147" s="17"/>
      <c r="F147" s="17"/>
      <c r="G147" s="17"/>
      <c r="H147" s="17"/>
      <c r="I147" s="17"/>
      <c r="J147" s="17"/>
      <c r="K147" s="28">
        <v>10</v>
      </c>
      <c r="L147" s="28">
        <v>5</v>
      </c>
      <c r="M147" s="17" t="s">
        <v>590</v>
      </c>
    </row>
    <row r="148" spans="1:13" ht="15.75">
      <c r="A148" s="25"/>
      <c r="B148" s="65" t="s">
        <v>1002</v>
      </c>
      <c r="C148" s="66"/>
      <c r="D148" s="57">
        <v>2</v>
      </c>
      <c r="E148" s="57">
        <v>2</v>
      </c>
      <c r="F148" s="57">
        <v>2</v>
      </c>
      <c r="G148" s="57">
        <v>2</v>
      </c>
      <c r="H148" s="57">
        <v>2</v>
      </c>
      <c r="I148" s="57">
        <v>2</v>
      </c>
      <c r="J148" s="57">
        <v>2</v>
      </c>
      <c r="K148" s="25"/>
      <c r="L148" s="25"/>
      <c r="M148" s="25" t="s">
        <v>1004</v>
      </c>
    </row>
    <row r="149" spans="1:13" ht="15.75">
      <c r="A149" s="25"/>
      <c r="B149" s="65" t="s">
        <v>1003</v>
      </c>
      <c r="C149" s="66"/>
      <c r="D149" s="57">
        <v>1</v>
      </c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1</v>
      </c>
      <c r="K149" s="25"/>
      <c r="L149" s="25"/>
      <c r="M149" s="25" t="s">
        <v>1004</v>
      </c>
    </row>
    <row r="150" spans="1:13" ht="15.75">
      <c r="A150" s="67"/>
      <c r="B150" s="68"/>
      <c r="C150" s="69"/>
      <c r="D150" s="67"/>
      <c r="E150" s="67"/>
      <c r="F150" s="67"/>
      <c r="G150" s="67"/>
      <c r="H150" s="67"/>
      <c r="I150" s="67"/>
      <c r="J150" s="67"/>
      <c r="K150" s="67"/>
      <c r="L150" s="67"/>
      <c r="M150" s="67" t="s">
        <v>1033</v>
      </c>
    </row>
    <row r="151" spans="1:13" ht="17.25" customHeight="1">
      <c r="A151" s="17"/>
      <c r="B151" s="7" t="s">
        <v>1034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/>
    </row>
    <row r="152" spans="1:13" ht="17.25" customHeight="1">
      <c r="A152" s="37">
        <v>4020</v>
      </c>
      <c r="B152" s="18" t="s">
        <v>1040</v>
      </c>
      <c r="C152" s="19">
        <v>4123265539</v>
      </c>
      <c r="D152" s="17"/>
      <c r="E152" s="17"/>
      <c r="F152" s="17"/>
      <c r="G152" s="17"/>
      <c r="H152" s="17"/>
      <c r="I152" s="17"/>
      <c r="J152" s="17"/>
      <c r="K152" s="17"/>
      <c r="L152" s="17">
        <v>4</v>
      </c>
      <c r="M152" s="17"/>
    </row>
    <row r="153" spans="1:13" ht="17.25" customHeight="1">
      <c r="A153" s="17">
        <v>2122</v>
      </c>
      <c r="B153" s="18" t="s">
        <v>1041</v>
      </c>
      <c r="C153" s="19">
        <v>4123262691</v>
      </c>
      <c r="D153" s="17"/>
      <c r="E153" s="17"/>
      <c r="F153" s="17"/>
      <c r="G153" s="17"/>
      <c r="H153" s="17"/>
      <c r="I153" s="17"/>
      <c r="J153" s="17"/>
      <c r="K153" s="17"/>
      <c r="L153" s="17">
        <v>10</v>
      </c>
      <c r="M153" s="17"/>
    </row>
    <row r="154" spans="1:13" ht="17.25" customHeight="1">
      <c r="A154" s="17">
        <v>2122</v>
      </c>
      <c r="B154" s="18" t="s">
        <v>1041</v>
      </c>
      <c r="C154" s="19">
        <v>4123246151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</row>
    <row r="155" spans="1:13" ht="17.25" customHeight="1">
      <c r="A155" s="17">
        <v>3948</v>
      </c>
      <c r="B155" s="18" t="s">
        <v>1042</v>
      </c>
      <c r="C155" s="19">
        <v>4123217827</v>
      </c>
      <c r="D155" s="17"/>
      <c r="E155" s="17"/>
      <c r="F155" s="17"/>
      <c r="G155" s="17"/>
      <c r="H155" s="17"/>
      <c r="I155" s="17"/>
      <c r="J155" s="17"/>
      <c r="K155" s="17">
        <v>5</v>
      </c>
      <c r="L155" s="17">
        <v>5</v>
      </c>
      <c r="M155" s="17"/>
    </row>
    <row r="156" spans="1:13" ht="17.25" customHeight="1">
      <c r="A156" s="17">
        <v>2174</v>
      </c>
      <c r="B156" s="18" t="s">
        <v>416</v>
      </c>
      <c r="C156" s="19">
        <v>4123230239</v>
      </c>
      <c r="D156" s="17"/>
      <c r="E156" s="17"/>
      <c r="F156" s="17"/>
      <c r="G156" s="17"/>
      <c r="H156" s="17"/>
      <c r="I156" s="17"/>
      <c r="J156" s="17">
        <v>10</v>
      </c>
      <c r="K156" s="17"/>
      <c r="L156" s="17"/>
      <c r="M156" s="17"/>
    </row>
    <row r="157" spans="1:13" ht="17.25" customHeight="1">
      <c r="A157" s="17">
        <v>2241</v>
      </c>
      <c r="B157" s="18" t="s">
        <v>1043</v>
      </c>
      <c r="C157" s="19">
        <v>4123247949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>
        <v>5</v>
      </c>
      <c r="M157" s="17"/>
    </row>
    <row r="158" spans="1:13" ht="17.25" customHeight="1">
      <c r="A158" s="17">
        <v>3478</v>
      </c>
      <c r="B158" s="18" t="s">
        <v>758</v>
      </c>
      <c r="C158" s="19">
        <v>4123238488</v>
      </c>
      <c r="D158" s="17"/>
      <c r="E158" s="17"/>
      <c r="F158" s="17"/>
      <c r="G158" s="17"/>
      <c r="H158" s="17"/>
      <c r="I158" s="17"/>
      <c r="J158" s="17"/>
      <c r="K158" s="17">
        <v>5</v>
      </c>
      <c r="L158" s="17"/>
      <c r="M158" s="17"/>
    </row>
    <row r="159" spans="1:13" ht="17.25" customHeight="1">
      <c r="A159" s="17">
        <v>1535</v>
      </c>
      <c r="B159" s="18" t="s">
        <v>1045</v>
      </c>
      <c r="C159" s="19">
        <v>4123211570</v>
      </c>
      <c r="D159" s="17"/>
      <c r="E159" s="17"/>
      <c r="F159" s="17">
        <v>50</v>
      </c>
      <c r="G159" s="17"/>
      <c r="H159" s="17"/>
      <c r="I159" s="17"/>
      <c r="J159" s="17"/>
      <c r="K159" s="17"/>
      <c r="L159" s="17"/>
      <c r="M159" s="37" t="s">
        <v>1046</v>
      </c>
    </row>
    <row r="160" spans="1:13" ht="17.25" customHeight="1">
      <c r="A160" s="39">
        <v>2969</v>
      </c>
      <c r="B160" s="18" t="s">
        <v>1047</v>
      </c>
      <c r="C160" s="19">
        <v>4123272366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</row>
    <row r="161" spans="1:13" ht="17.25" customHeight="1">
      <c r="A161" s="17">
        <v>3434</v>
      </c>
      <c r="B161" s="18" t="s">
        <v>1048</v>
      </c>
      <c r="C161" s="19">
        <v>4123079010</v>
      </c>
      <c r="D161" s="17"/>
      <c r="E161" s="17"/>
      <c r="F161" s="17"/>
      <c r="G161" s="17"/>
      <c r="H161" s="17"/>
      <c r="I161" s="17"/>
      <c r="J161" s="17">
        <v>5</v>
      </c>
      <c r="K161" s="17"/>
      <c r="L161" s="17"/>
      <c r="M161" s="17"/>
    </row>
    <row r="162" spans="1:13" ht="17.25" customHeight="1">
      <c r="A162" s="17">
        <v>3641</v>
      </c>
      <c r="B162" s="18" t="s">
        <v>1049</v>
      </c>
      <c r="C162" s="19">
        <v>4123253129</v>
      </c>
      <c r="D162" s="17"/>
      <c r="E162" s="17"/>
      <c r="F162" s="17"/>
      <c r="G162" s="17"/>
      <c r="H162" s="17"/>
      <c r="I162" s="17"/>
      <c r="J162" s="17"/>
      <c r="K162" s="17"/>
      <c r="L162" s="17">
        <v>5</v>
      </c>
      <c r="M162" s="17"/>
    </row>
    <row r="163" spans="1:13" ht="17.25" customHeight="1">
      <c r="A163" s="17">
        <v>4526</v>
      </c>
      <c r="B163" s="18" t="s">
        <v>1050</v>
      </c>
      <c r="C163" s="19">
        <v>4123255070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</row>
    <row r="164" spans="1:13" ht="17.25" customHeight="1">
      <c r="A164" s="17">
        <v>1658</v>
      </c>
      <c r="B164" s="18" t="s">
        <v>349</v>
      </c>
      <c r="C164" s="19">
        <v>4123251880</v>
      </c>
      <c r="D164" s="17"/>
      <c r="E164" s="17"/>
      <c r="F164" s="17"/>
      <c r="G164" s="17"/>
      <c r="H164" s="17"/>
      <c r="I164" s="17"/>
      <c r="J164" s="17"/>
      <c r="K164" s="17">
        <v>3</v>
      </c>
      <c r="L164" s="17"/>
      <c r="M164" s="17"/>
    </row>
    <row r="165" spans="1:13" ht="17.25" customHeight="1">
      <c r="A165" s="17">
        <v>1535</v>
      </c>
      <c r="B165" s="18" t="s">
        <v>1045</v>
      </c>
      <c r="C165" s="19">
        <v>4123210463</v>
      </c>
      <c r="D165" s="17"/>
      <c r="E165" s="17"/>
      <c r="F165" s="17">
        <v>5</v>
      </c>
      <c r="G165" s="17"/>
      <c r="H165" s="17"/>
      <c r="I165" s="17"/>
      <c r="J165" s="17"/>
      <c r="K165" s="17"/>
      <c r="L165" s="17"/>
      <c r="M165" s="17"/>
    </row>
    <row r="166" spans="1:13" ht="17.25" customHeight="1">
      <c r="A166" s="17">
        <v>1653</v>
      </c>
      <c r="B166" s="18" t="s">
        <v>203</v>
      </c>
      <c r="C166" s="19">
        <v>4123211562</v>
      </c>
      <c r="D166" s="17"/>
      <c r="E166" s="17"/>
      <c r="F166" s="17"/>
      <c r="G166" s="17"/>
      <c r="H166" s="17"/>
      <c r="I166" s="17"/>
      <c r="J166" s="17"/>
      <c r="K166" s="17">
        <v>5</v>
      </c>
      <c r="L166" s="17"/>
      <c r="M166" s="17"/>
    </row>
    <row r="167" spans="1:13" ht="17.25" customHeight="1">
      <c r="A167" s="17">
        <v>1653</v>
      </c>
      <c r="B167" s="18" t="s">
        <v>203</v>
      </c>
      <c r="C167" s="19">
        <v>4123211540</v>
      </c>
      <c r="D167" s="17"/>
      <c r="E167" s="17"/>
      <c r="F167" s="17">
        <v>10</v>
      </c>
      <c r="G167" s="17"/>
      <c r="H167" s="17"/>
      <c r="I167" s="17"/>
      <c r="J167" s="17"/>
      <c r="K167" s="17"/>
      <c r="L167" s="17"/>
      <c r="M167" s="39" t="s">
        <v>1051</v>
      </c>
    </row>
    <row r="168" spans="1:13" ht="17.25" customHeight="1">
      <c r="A168" s="17"/>
      <c r="B168" s="36" t="s">
        <v>590</v>
      </c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7.25" customHeight="1">
      <c r="A169" s="17">
        <v>1601</v>
      </c>
      <c r="B169" s="18" t="s">
        <v>765</v>
      </c>
      <c r="C169" s="19">
        <v>4123233932</v>
      </c>
      <c r="D169" s="17"/>
      <c r="E169" s="28">
        <v>10</v>
      </c>
      <c r="F169" s="28">
        <v>20</v>
      </c>
      <c r="G169" s="28"/>
      <c r="H169" s="34"/>
      <c r="I169" s="71">
        <v>9</v>
      </c>
      <c r="J169" s="71">
        <v>28</v>
      </c>
      <c r="K169" s="34"/>
      <c r="L169" s="34"/>
      <c r="M169" s="17" t="s">
        <v>1078</v>
      </c>
    </row>
    <row r="170" spans="1:13" ht="17.25" customHeight="1">
      <c r="A170" s="17">
        <v>2919</v>
      </c>
      <c r="B170" s="18" t="s">
        <v>299</v>
      </c>
      <c r="C170" s="19"/>
      <c r="D170" s="17"/>
      <c r="E170" s="34"/>
      <c r="F170" s="34"/>
      <c r="G170" s="34"/>
      <c r="H170" s="34"/>
      <c r="I170" s="34"/>
      <c r="J170" s="34"/>
      <c r="K170" s="71">
        <v>8</v>
      </c>
      <c r="L170" s="71">
        <v>25</v>
      </c>
      <c r="M170" s="17" t="s">
        <v>1082</v>
      </c>
    </row>
    <row r="171" spans="1:13" ht="17.25" customHeight="1">
      <c r="A171" s="17">
        <v>3787</v>
      </c>
      <c r="B171" s="18" t="s">
        <v>1035</v>
      </c>
      <c r="C171" s="19">
        <v>4123242932</v>
      </c>
      <c r="D171" s="17"/>
      <c r="E171" s="34"/>
      <c r="F171" s="34"/>
      <c r="G171" s="34"/>
      <c r="H171" s="34"/>
      <c r="I171" s="34"/>
      <c r="J171" s="34"/>
      <c r="K171" s="28">
        <v>10</v>
      </c>
      <c r="L171" s="28">
        <v>10</v>
      </c>
      <c r="M171" s="17" t="s">
        <v>590</v>
      </c>
    </row>
    <row r="172" spans="1:13" ht="17.25" customHeight="1">
      <c r="A172" s="17">
        <v>4238</v>
      </c>
      <c r="B172" s="18" t="s">
        <v>1036</v>
      </c>
      <c r="C172" s="19">
        <v>4123226201</v>
      </c>
      <c r="D172" s="17"/>
      <c r="E172" s="34"/>
      <c r="F172" s="34"/>
      <c r="G172" s="34"/>
      <c r="H172" s="34"/>
      <c r="I172" s="34"/>
      <c r="J172" s="34"/>
      <c r="K172" s="28"/>
      <c r="L172" s="28">
        <v>15</v>
      </c>
      <c r="M172" s="17" t="s">
        <v>590</v>
      </c>
    </row>
    <row r="173" spans="1:13" ht="17.25" customHeight="1">
      <c r="A173" s="17">
        <v>5292</v>
      </c>
      <c r="B173" s="18" t="s">
        <v>1037</v>
      </c>
      <c r="C173" s="19">
        <v>4123253137</v>
      </c>
      <c r="D173" s="17"/>
      <c r="E173" s="34"/>
      <c r="F173" s="34"/>
      <c r="G173" s="34"/>
      <c r="H173" s="34"/>
      <c r="I173" s="34"/>
      <c r="J173" s="34"/>
      <c r="K173" s="28">
        <v>21</v>
      </c>
      <c r="L173" s="28"/>
      <c r="M173" s="17" t="s">
        <v>590</v>
      </c>
    </row>
    <row r="174" spans="1:13" ht="17.25" customHeight="1">
      <c r="A174" s="17">
        <v>1609</v>
      </c>
      <c r="B174" s="18" t="s">
        <v>1038</v>
      </c>
      <c r="C174" s="19">
        <v>4123215071</v>
      </c>
      <c r="D174" s="17"/>
      <c r="E174" s="34"/>
      <c r="F174" s="34"/>
      <c r="G174" s="34"/>
      <c r="H174" s="34"/>
      <c r="I174" s="34"/>
      <c r="J174" s="34"/>
      <c r="K174" s="28">
        <v>3</v>
      </c>
      <c r="L174" s="28">
        <v>10</v>
      </c>
      <c r="M174" s="17" t="s">
        <v>590</v>
      </c>
    </row>
    <row r="175" spans="1:13" ht="17.25" customHeight="1">
      <c r="A175" s="67"/>
      <c r="B175" s="68"/>
      <c r="C175" s="69"/>
      <c r="D175" s="67"/>
      <c r="E175" s="70"/>
      <c r="F175" s="70"/>
      <c r="G175" s="70"/>
      <c r="H175" s="70"/>
      <c r="I175" s="70"/>
      <c r="J175" s="70"/>
      <c r="K175" s="70"/>
      <c r="L175" s="70"/>
      <c r="M175" s="67" t="s">
        <v>1083</v>
      </c>
    </row>
    <row r="176" spans="1:13" ht="17.25" customHeight="1">
      <c r="A176" s="17"/>
      <c r="B176" s="7" t="s">
        <v>1052</v>
      </c>
      <c r="C176" s="19"/>
      <c r="D176" s="17"/>
      <c r="E176" s="34"/>
      <c r="F176" s="34"/>
      <c r="G176" s="34"/>
      <c r="H176" s="34"/>
      <c r="I176" s="34"/>
      <c r="J176" s="34"/>
      <c r="K176" s="34"/>
      <c r="L176" s="34"/>
      <c r="M176" s="17"/>
    </row>
    <row r="177" spans="1:13" ht="17.25" customHeight="1">
      <c r="A177" s="47">
        <v>3229</v>
      </c>
      <c r="B177" s="18" t="s">
        <v>1053</v>
      </c>
      <c r="C177" s="19">
        <v>4123269805</v>
      </c>
      <c r="D177" s="17">
        <v>10</v>
      </c>
      <c r="E177" s="28">
        <v>10</v>
      </c>
      <c r="F177" s="28">
        <v>10</v>
      </c>
      <c r="G177" s="28">
        <v>10</v>
      </c>
      <c r="H177" s="28">
        <v>10</v>
      </c>
      <c r="I177" s="28">
        <v>10</v>
      </c>
      <c r="J177" s="28">
        <v>19</v>
      </c>
      <c r="K177" s="28"/>
      <c r="L177" s="28"/>
      <c r="M177" s="17"/>
    </row>
    <row r="178" spans="1:13" ht="17.25" customHeight="1">
      <c r="A178" s="17">
        <v>3229</v>
      </c>
      <c r="B178" s="18" t="s">
        <v>1053</v>
      </c>
      <c r="C178" s="19">
        <v>4123270016</v>
      </c>
      <c r="D178" s="17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17"/>
    </row>
    <row r="179" spans="1:13" ht="17.25" customHeight="1">
      <c r="A179" s="17">
        <v>1553</v>
      </c>
      <c r="B179" s="18" t="s">
        <v>460</v>
      </c>
      <c r="C179" s="19">
        <v>4123267715</v>
      </c>
      <c r="D179" s="17"/>
      <c r="E179" s="28">
        <v>10</v>
      </c>
      <c r="F179" s="28">
        <v>30</v>
      </c>
      <c r="G179" s="28"/>
      <c r="H179" s="28"/>
      <c r="I179" s="28"/>
      <c r="J179" s="28"/>
      <c r="K179" s="28"/>
      <c r="L179" s="28"/>
      <c r="M179" s="17"/>
    </row>
    <row r="180" spans="1:13" ht="17.25" customHeight="1">
      <c r="A180" s="17">
        <v>2785</v>
      </c>
      <c r="B180" s="18" t="s">
        <v>1067</v>
      </c>
      <c r="C180" s="19">
        <v>4123269240</v>
      </c>
      <c r="D180" s="17"/>
      <c r="E180" s="28"/>
      <c r="F180" s="28"/>
      <c r="G180" s="28"/>
      <c r="H180" s="28"/>
      <c r="I180" s="28"/>
      <c r="J180" s="28"/>
      <c r="K180" s="28">
        <v>5</v>
      </c>
      <c r="L180" s="28">
        <v>5</v>
      </c>
      <c r="M180" s="17"/>
    </row>
    <row r="181" spans="1:13" ht="17.25" customHeight="1">
      <c r="A181" s="17">
        <v>2190</v>
      </c>
      <c r="B181" s="18" t="s">
        <v>161</v>
      </c>
      <c r="C181" s="19">
        <v>4123257595</v>
      </c>
      <c r="D181" s="17"/>
      <c r="E181" s="28"/>
      <c r="F181" s="28"/>
      <c r="G181" s="28"/>
      <c r="H181" s="28"/>
      <c r="I181" s="28"/>
      <c r="J181" s="28"/>
      <c r="K181" s="28">
        <v>5</v>
      </c>
      <c r="L181" s="28"/>
      <c r="M181" s="47" t="s">
        <v>1068</v>
      </c>
    </row>
    <row r="182" spans="1:13" ht="17.25" customHeight="1">
      <c r="A182" s="37">
        <v>4484</v>
      </c>
      <c r="B182" s="18" t="s">
        <v>1058</v>
      </c>
      <c r="C182" s="19">
        <v>4123198630</v>
      </c>
      <c r="D182" s="17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17"/>
    </row>
    <row r="183" spans="1:13" ht="17.25" customHeight="1">
      <c r="A183" s="17">
        <v>3876</v>
      </c>
      <c r="B183" s="18" t="s">
        <v>1059</v>
      </c>
      <c r="C183" s="19">
        <v>4123197126</v>
      </c>
      <c r="D183" s="17"/>
      <c r="E183" s="28"/>
      <c r="F183" s="28"/>
      <c r="G183" s="28"/>
      <c r="H183" s="28"/>
      <c r="I183" s="28"/>
      <c r="J183" s="28">
        <v>10</v>
      </c>
      <c r="K183" s="28"/>
      <c r="L183" s="28"/>
      <c r="M183" s="17"/>
    </row>
    <row r="184" spans="1:13" ht="17.25" customHeight="1">
      <c r="A184" s="17">
        <v>3876</v>
      </c>
      <c r="B184" s="18" t="s">
        <v>1059</v>
      </c>
      <c r="C184" s="19">
        <v>4123116552</v>
      </c>
      <c r="D184" s="17"/>
      <c r="E184" s="28"/>
      <c r="F184" s="28"/>
      <c r="G184" s="28"/>
      <c r="H184" s="28"/>
      <c r="I184" s="28"/>
      <c r="J184" s="28">
        <v>10</v>
      </c>
      <c r="K184" s="28"/>
      <c r="L184" s="28"/>
      <c r="M184" s="17"/>
    </row>
    <row r="185" spans="1:13" ht="17.25" customHeight="1">
      <c r="A185" s="17">
        <v>5207</v>
      </c>
      <c r="B185" s="18" t="s">
        <v>832</v>
      </c>
      <c r="C185" s="19">
        <v>4123043926</v>
      </c>
      <c r="D185" s="17"/>
      <c r="E185" s="28"/>
      <c r="F185" s="28"/>
      <c r="G185" s="28"/>
      <c r="H185" s="28"/>
      <c r="I185" s="28"/>
      <c r="J185" s="28">
        <v>10</v>
      </c>
      <c r="K185" s="28"/>
      <c r="L185" s="28"/>
      <c r="M185" s="17"/>
    </row>
    <row r="186" spans="1:13" ht="17.25" customHeight="1">
      <c r="A186" s="17">
        <v>3910</v>
      </c>
      <c r="B186" s="18" t="s">
        <v>1060</v>
      </c>
      <c r="C186" s="19">
        <v>4123264401</v>
      </c>
      <c r="D186" s="17"/>
      <c r="E186" s="28"/>
      <c r="F186" s="28"/>
      <c r="G186" s="28"/>
      <c r="H186" s="28"/>
      <c r="I186" s="28"/>
      <c r="J186" s="28"/>
      <c r="K186" s="28"/>
      <c r="L186" s="28">
        <v>8</v>
      </c>
      <c r="M186" s="17"/>
    </row>
    <row r="187" spans="1:13" ht="17.25" customHeight="1">
      <c r="A187" s="17">
        <v>4277</v>
      </c>
      <c r="B187" s="18" t="s">
        <v>1061</v>
      </c>
      <c r="C187" s="19">
        <v>4123087236</v>
      </c>
      <c r="D187" s="17"/>
      <c r="E187" s="28"/>
      <c r="F187" s="28"/>
      <c r="G187" s="28"/>
      <c r="H187" s="28"/>
      <c r="I187" s="28"/>
      <c r="J187" s="28">
        <v>5</v>
      </c>
      <c r="K187" s="28">
        <v>10</v>
      </c>
      <c r="L187" s="28"/>
      <c r="M187" s="17"/>
    </row>
    <row r="188" spans="1:13" ht="17.25" customHeight="1">
      <c r="A188" s="17">
        <v>4826</v>
      </c>
      <c r="B188" s="18" t="s">
        <v>1062</v>
      </c>
      <c r="C188" s="19">
        <v>4122783761</v>
      </c>
      <c r="D188" s="17"/>
      <c r="E188" s="28"/>
      <c r="F188" s="28"/>
      <c r="G188" s="28"/>
      <c r="H188" s="28"/>
      <c r="I188" s="28"/>
      <c r="J188" s="28">
        <v>20</v>
      </c>
      <c r="K188" s="28"/>
      <c r="L188" s="28"/>
      <c r="M188" s="17"/>
    </row>
    <row r="189" spans="1:13" ht="17.25" customHeight="1">
      <c r="A189" s="17">
        <v>3131</v>
      </c>
      <c r="B189" s="18" t="s">
        <v>1063</v>
      </c>
      <c r="C189" s="19">
        <v>4123159054</v>
      </c>
      <c r="D189" s="17"/>
      <c r="E189" s="28"/>
      <c r="F189" s="28"/>
      <c r="G189" s="28"/>
      <c r="H189" s="28"/>
      <c r="I189" s="28"/>
      <c r="J189" s="28"/>
      <c r="K189" s="28"/>
      <c r="L189" s="28">
        <v>4</v>
      </c>
      <c r="M189" s="17"/>
    </row>
    <row r="190" spans="1:13" ht="17.25" customHeight="1">
      <c r="A190" s="17">
        <v>4110</v>
      </c>
      <c r="B190" s="18" t="s">
        <v>1064</v>
      </c>
      <c r="C190" s="19">
        <v>4123117045</v>
      </c>
      <c r="D190" s="17"/>
      <c r="E190" s="28"/>
      <c r="F190" s="28"/>
      <c r="G190" s="28"/>
      <c r="H190" s="28"/>
      <c r="I190" s="28"/>
      <c r="J190" s="28"/>
      <c r="K190" s="28">
        <v>5</v>
      </c>
      <c r="L190" s="28"/>
      <c r="M190" s="17"/>
    </row>
    <row r="191" spans="1:13" ht="17.25" customHeight="1">
      <c r="A191" s="17">
        <v>4410</v>
      </c>
      <c r="B191" s="18" t="s">
        <v>1064</v>
      </c>
      <c r="C191" s="19">
        <v>4123117043</v>
      </c>
      <c r="D191" s="17"/>
      <c r="E191" s="28"/>
      <c r="F191" s="28"/>
      <c r="G191" s="28"/>
      <c r="H191" s="28"/>
      <c r="I191" s="28"/>
      <c r="J191" s="28">
        <v>6</v>
      </c>
      <c r="K191" s="28"/>
      <c r="L191" s="28"/>
      <c r="M191" s="17"/>
    </row>
    <row r="192" spans="1:13" ht="17.25" customHeight="1">
      <c r="A192" s="17">
        <v>3088</v>
      </c>
      <c r="B192" s="18" t="s">
        <v>842</v>
      </c>
      <c r="C192" s="19">
        <v>4122871104</v>
      </c>
      <c r="D192" s="17"/>
      <c r="E192" s="28"/>
      <c r="F192" s="28"/>
      <c r="G192" s="28"/>
      <c r="H192" s="28"/>
      <c r="I192" s="28"/>
      <c r="J192" s="28">
        <v>6</v>
      </c>
      <c r="K192" s="28"/>
      <c r="L192" s="28"/>
      <c r="M192" s="17"/>
    </row>
    <row r="193" spans="1:13" ht="17.25" customHeight="1">
      <c r="A193" s="17">
        <v>3499</v>
      </c>
      <c r="B193" s="18" t="s">
        <v>223</v>
      </c>
      <c r="C193" s="19">
        <v>4123196066</v>
      </c>
      <c r="D193" s="17"/>
      <c r="E193" s="28"/>
      <c r="F193" s="28"/>
      <c r="G193" s="28"/>
      <c r="H193" s="28"/>
      <c r="I193" s="28"/>
      <c r="J193" s="28">
        <v>10</v>
      </c>
      <c r="K193" s="28"/>
      <c r="L193" s="28"/>
      <c r="M193" s="17"/>
    </row>
    <row r="194" spans="1:13" ht="17.25" customHeight="1">
      <c r="A194" s="17">
        <v>3132</v>
      </c>
      <c r="B194" s="18" t="s">
        <v>1065</v>
      </c>
      <c r="C194" s="19">
        <v>4122871250</v>
      </c>
      <c r="D194" s="17"/>
      <c r="E194" s="28"/>
      <c r="F194" s="28"/>
      <c r="G194" s="28"/>
      <c r="H194" s="28"/>
      <c r="I194" s="28"/>
      <c r="J194" s="28">
        <v>6</v>
      </c>
      <c r="K194" s="28"/>
      <c r="L194" s="28"/>
      <c r="M194" s="37" t="s">
        <v>1066</v>
      </c>
    </row>
    <row r="195" spans="1:13" ht="17.25" customHeight="1">
      <c r="A195" s="39">
        <v>3162</v>
      </c>
      <c r="B195" s="18" t="s">
        <v>1069</v>
      </c>
      <c r="C195" s="19">
        <v>4123256709</v>
      </c>
      <c r="D195" s="17"/>
      <c r="E195" s="28"/>
      <c r="F195" s="28"/>
      <c r="G195" s="28"/>
      <c r="H195" s="28"/>
      <c r="I195" s="28"/>
      <c r="J195" s="28"/>
      <c r="K195" s="28"/>
      <c r="L195" s="28">
        <v>10</v>
      </c>
      <c r="M195" s="17"/>
    </row>
    <row r="196" spans="1:13" ht="17.25" customHeight="1">
      <c r="A196" s="17">
        <v>2083</v>
      </c>
      <c r="B196" s="18" t="s">
        <v>950</v>
      </c>
      <c r="C196" s="19">
        <v>4123270226</v>
      </c>
      <c r="D196" s="17"/>
      <c r="E196" s="28"/>
      <c r="F196" s="28"/>
      <c r="G196" s="28"/>
      <c r="H196" s="28"/>
      <c r="I196" s="28"/>
      <c r="J196" s="28"/>
      <c r="K196" s="28">
        <v>10</v>
      </c>
      <c r="L196" s="28"/>
      <c r="M196" s="17"/>
    </row>
    <row r="197" spans="1:13" ht="17.25" customHeight="1">
      <c r="A197" s="17">
        <v>1657</v>
      </c>
      <c r="B197" s="18" t="s">
        <v>1070</v>
      </c>
      <c r="C197" s="19">
        <v>4123263221</v>
      </c>
      <c r="D197" s="17"/>
      <c r="E197" s="28"/>
      <c r="F197" s="28">
        <v>20</v>
      </c>
      <c r="G197" s="28"/>
      <c r="H197" s="28"/>
      <c r="I197" s="28"/>
      <c r="J197" s="28"/>
      <c r="K197" s="28"/>
      <c r="L197" s="28"/>
      <c r="M197" s="17"/>
    </row>
    <row r="198" spans="1:13" ht="17.25" customHeight="1">
      <c r="A198" s="17">
        <v>1635</v>
      </c>
      <c r="B198" s="18" t="s">
        <v>952</v>
      </c>
      <c r="C198" s="19">
        <v>4123278781</v>
      </c>
      <c r="D198" s="17"/>
      <c r="E198" s="28"/>
      <c r="F198" s="28">
        <v>10</v>
      </c>
      <c r="G198" s="28"/>
      <c r="H198" s="28"/>
      <c r="I198" s="28"/>
      <c r="J198" s="28"/>
      <c r="K198" s="28"/>
      <c r="L198" s="28"/>
      <c r="M198" s="17"/>
    </row>
    <row r="199" spans="1:13" ht="17.25" customHeight="1">
      <c r="A199" s="17">
        <v>2753</v>
      </c>
      <c r="B199" s="18" t="s">
        <v>1071</v>
      </c>
      <c r="C199" s="19">
        <v>4123255763</v>
      </c>
      <c r="D199" s="17"/>
      <c r="E199" s="28"/>
      <c r="F199" s="28"/>
      <c r="G199" s="28"/>
      <c r="H199" s="28"/>
      <c r="I199" s="28"/>
      <c r="J199" s="28"/>
      <c r="K199" s="28"/>
      <c r="L199" s="28">
        <v>3</v>
      </c>
      <c r="M199" s="17"/>
    </row>
    <row r="200" spans="1:13" ht="17.25" customHeight="1">
      <c r="A200" s="17">
        <v>3245</v>
      </c>
      <c r="B200" s="18" t="s">
        <v>755</v>
      </c>
      <c r="C200" s="19">
        <v>4123271393</v>
      </c>
      <c r="D200" s="17"/>
      <c r="E200" s="28"/>
      <c r="F200" s="28"/>
      <c r="G200" s="28"/>
      <c r="H200" s="28"/>
      <c r="I200" s="28"/>
      <c r="J200" s="28"/>
      <c r="K200" s="28">
        <v>3</v>
      </c>
      <c r="L200" s="28">
        <v>3</v>
      </c>
      <c r="M200" s="17"/>
    </row>
    <row r="201" spans="1:13" ht="17.25" customHeight="1">
      <c r="A201" s="17">
        <v>3245</v>
      </c>
      <c r="B201" s="18" t="s">
        <v>755</v>
      </c>
      <c r="C201" s="19">
        <v>4123271400</v>
      </c>
      <c r="D201" s="17"/>
      <c r="E201" s="28"/>
      <c r="F201" s="28"/>
      <c r="G201" s="28"/>
      <c r="H201" s="28"/>
      <c r="I201" s="28"/>
      <c r="J201" s="28">
        <v>10</v>
      </c>
      <c r="K201" s="28"/>
      <c r="L201" s="28"/>
      <c r="M201" s="17"/>
    </row>
    <row r="202" spans="1:13" ht="17.25" customHeight="1">
      <c r="A202" s="17">
        <v>1588</v>
      </c>
      <c r="B202" s="18" t="s">
        <v>1072</v>
      </c>
      <c r="C202" s="19">
        <v>4123267917</v>
      </c>
      <c r="D202" s="17"/>
      <c r="E202" s="28"/>
      <c r="F202" s="28"/>
      <c r="G202" s="28"/>
      <c r="H202" s="28"/>
      <c r="I202" s="28"/>
      <c r="J202" s="28"/>
      <c r="K202" s="28">
        <v>2</v>
      </c>
      <c r="L202" s="28">
        <v>3</v>
      </c>
      <c r="M202" s="39" t="s">
        <v>1073</v>
      </c>
    </row>
    <row r="203" spans="1:13" ht="17.25" customHeight="1">
      <c r="A203" s="17">
        <v>1588</v>
      </c>
      <c r="B203" s="18" t="s">
        <v>1072</v>
      </c>
      <c r="C203" s="19">
        <v>4123267916</v>
      </c>
      <c r="D203" s="17"/>
      <c r="E203" s="28"/>
      <c r="F203" s="28">
        <v>6</v>
      </c>
      <c r="G203" s="28"/>
      <c r="H203" s="28"/>
      <c r="I203" s="28"/>
      <c r="J203" s="28"/>
      <c r="K203" s="28"/>
      <c r="L203" s="28"/>
      <c r="M203" s="17"/>
    </row>
    <row r="204" spans="1:13" ht="17.25" customHeight="1">
      <c r="A204" s="25">
        <v>3925</v>
      </c>
      <c r="B204" s="18" t="s">
        <v>287</v>
      </c>
      <c r="C204" s="19">
        <v>4123263076</v>
      </c>
      <c r="D204" s="17"/>
      <c r="E204" s="28"/>
      <c r="F204" s="28"/>
      <c r="G204" s="28"/>
      <c r="H204" s="28"/>
      <c r="I204" s="28"/>
      <c r="J204" s="28"/>
      <c r="K204" s="28">
        <v>2</v>
      </c>
      <c r="L204" s="28">
        <v>10</v>
      </c>
      <c r="M204" s="17"/>
    </row>
    <row r="205" spans="1:13" ht="17.25" customHeight="1">
      <c r="A205" s="17">
        <v>3752</v>
      </c>
      <c r="B205" s="18" t="s">
        <v>513</v>
      </c>
      <c r="C205" s="19">
        <v>4123285925</v>
      </c>
      <c r="D205" s="17"/>
      <c r="E205" s="28"/>
      <c r="F205" s="28"/>
      <c r="G205" s="28"/>
      <c r="H205" s="28"/>
      <c r="I205" s="28"/>
      <c r="J205" s="28"/>
      <c r="K205" s="28"/>
      <c r="L205" s="28">
        <v>5</v>
      </c>
      <c r="M205" s="17"/>
    </row>
    <row r="206" spans="1:13" ht="17.25" customHeight="1">
      <c r="A206" s="17">
        <v>4307</v>
      </c>
      <c r="B206" s="18" t="s">
        <v>1074</v>
      </c>
      <c r="C206" s="19">
        <v>4123269434</v>
      </c>
      <c r="D206" s="17"/>
      <c r="E206" s="28"/>
      <c r="F206" s="28"/>
      <c r="G206" s="28"/>
      <c r="H206" s="28"/>
      <c r="I206" s="28"/>
      <c r="J206" s="28"/>
      <c r="K206" s="28"/>
      <c r="L206" s="28">
        <v>15</v>
      </c>
      <c r="M206" s="17"/>
    </row>
    <row r="207" spans="1:13" ht="17.25" customHeight="1">
      <c r="A207" s="17">
        <v>4640</v>
      </c>
      <c r="B207" s="18" t="s">
        <v>1075</v>
      </c>
      <c r="C207" s="19">
        <v>4123254763</v>
      </c>
      <c r="D207" s="17"/>
      <c r="E207" s="28"/>
      <c r="F207" s="28"/>
      <c r="G207" s="28"/>
      <c r="H207" s="28"/>
      <c r="I207" s="28"/>
      <c r="J207" s="28">
        <v>6</v>
      </c>
      <c r="K207" s="28"/>
      <c r="L207" s="28"/>
      <c r="M207" s="17"/>
    </row>
    <row r="208" spans="1:13" ht="17.25" customHeight="1">
      <c r="A208" s="17">
        <v>4274</v>
      </c>
      <c r="B208" s="18" t="s">
        <v>77</v>
      </c>
      <c r="C208" s="19">
        <v>4123257161</v>
      </c>
      <c r="D208" s="17"/>
      <c r="E208" s="28"/>
      <c r="F208" s="28"/>
      <c r="G208" s="28"/>
      <c r="H208" s="28"/>
      <c r="I208" s="28"/>
      <c r="J208" s="28">
        <v>5</v>
      </c>
      <c r="K208" s="28"/>
      <c r="L208" s="28"/>
      <c r="M208" s="17"/>
    </row>
    <row r="209" spans="1:13" ht="17.25" customHeight="1">
      <c r="A209" s="17">
        <v>4274</v>
      </c>
      <c r="B209" s="18" t="s">
        <v>77</v>
      </c>
      <c r="C209" s="19">
        <v>4123257183</v>
      </c>
      <c r="D209" s="17"/>
      <c r="E209" s="28"/>
      <c r="F209" s="28"/>
      <c r="G209" s="28"/>
      <c r="H209" s="28"/>
      <c r="I209" s="28"/>
      <c r="J209" s="28">
        <v>5</v>
      </c>
      <c r="K209" s="28"/>
      <c r="L209" s="28"/>
      <c r="M209" s="25" t="s">
        <v>1076</v>
      </c>
    </row>
    <row r="210" spans="1:13" ht="17.25" customHeight="1">
      <c r="A210" s="17"/>
      <c r="B210" s="36" t="s">
        <v>590</v>
      </c>
      <c r="C210" s="19"/>
      <c r="D210" s="17"/>
      <c r="E210" s="28"/>
      <c r="F210" s="28"/>
      <c r="G210" s="28"/>
      <c r="H210" s="28"/>
      <c r="I210" s="28"/>
      <c r="J210" s="28"/>
      <c r="K210" s="28"/>
      <c r="L210" s="28"/>
      <c r="M210" s="17"/>
    </row>
    <row r="211" spans="1:13" ht="17.25" customHeight="1">
      <c r="A211" s="17">
        <v>5070</v>
      </c>
      <c r="B211" s="18" t="s">
        <v>1039</v>
      </c>
      <c r="C211" s="19">
        <v>4123319876</v>
      </c>
      <c r="D211" s="17"/>
      <c r="E211" s="34"/>
      <c r="F211" s="34"/>
      <c r="G211" s="34"/>
      <c r="H211" s="34"/>
      <c r="I211" s="34"/>
      <c r="J211" s="34"/>
      <c r="K211" s="28">
        <v>15</v>
      </c>
      <c r="L211" s="28">
        <v>15</v>
      </c>
      <c r="M211" s="17" t="s">
        <v>1054</v>
      </c>
    </row>
    <row r="212" spans="1:13" ht="17.25" customHeight="1">
      <c r="A212" s="17">
        <v>3300</v>
      </c>
      <c r="B212" s="18" t="s">
        <v>302</v>
      </c>
      <c r="C212" s="19">
        <v>4123265136</v>
      </c>
      <c r="D212" s="28">
        <v>8</v>
      </c>
      <c r="E212" s="28">
        <v>5</v>
      </c>
      <c r="F212" s="28">
        <v>5</v>
      </c>
      <c r="G212" s="28"/>
      <c r="H212" s="28"/>
      <c r="I212" s="28">
        <v>5</v>
      </c>
      <c r="J212" s="28">
        <v>11</v>
      </c>
      <c r="K212" s="34"/>
      <c r="L212" s="34"/>
      <c r="M212" s="17" t="s">
        <v>590</v>
      </c>
    </row>
    <row r="213" spans="1:13" ht="17.25" customHeight="1">
      <c r="A213" s="17">
        <v>1564</v>
      </c>
      <c r="B213" s="18" t="s">
        <v>1055</v>
      </c>
      <c r="C213" s="19">
        <v>4123256082</v>
      </c>
      <c r="D213" s="34"/>
      <c r="E213" s="28">
        <v>10</v>
      </c>
      <c r="F213" s="28">
        <v>20</v>
      </c>
      <c r="G213" s="28">
        <v>6</v>
      </c>
      <c r="H213" s="28"/>
      <c r="I213" s="28">
        <v>6</v>
      </c>
      <c r="J213" s="28">
        <v>6</v>
      </c>
      <c r="K213" s="34"/>
      <c r="L213" s="34"/>
      <c r="M213" s="17" t="s">
        <v>590</v>
      </c>
    </row>
    <row r="214" spans="1:13" ht="17.25" customHeight="1">
      <c r="A214" s="17">
        <v>5067</v>
      </c>
      <c r="B214" s="18" t="s">
        <v>1056</v>
      </c>
      <c r="C214" s="19">
        <v>4123274681</v>
      </c>
      <c r="D214" s="34"/>
      <c r="E214" s="34"/>
      <c r="F214" s="34"/>
      <c r="G214" s="34"/>
      <c r="H214" s="34"/>
      <c r="I214" s="34"/>
      <c r="J214" s="34"/>
      <c r="K214" s="28">
        <v>8</v>
      </c>
      <c r="L214" s="28">
        <v>8</v>
      </c>
      <c r="M214" s="17" t="s">
        <v>590</v>
      </c>
    </row>
    <row r="215" spans="1:13" ht="17.25" customHeight="1">
      <c r="A215" s="17">
        <v>4626</v>
      </c>
      <c r="B215" s="18" t="s">
        <v>1057</v>
      </c>
      <c r="C215" s="19">
        <v>4123261871</v>
      </c>
      <c r="D215" s="34"/>
      <c r="E215" s="34"/>
      <c r="F215" s="34"/>
      <c r="G215" s="34"/>
      <c r="H215" s="34"/>
      <c r="I215" s="34"/>
      <c r="J215" s="34"/>
      <c r="K215" s="28">
        <v>10</v>
      </c>
      <c r="L215" s="28">
        <v>10</v>
      </c>
      <c r="M215" s="17" t="s">
        <v>590</v>
      </c>
    </row>
    <row r="216" spans="1:13" ht="17.25" customHeight="1">
      <c r="A216" s="17">
        <v>4358</v>
      </c>
      <c r="B216" s="18" t="s">
        <v>183</v>
      </c>
      <c r="C216" s="19">
        <v>4123280481</v>
      </c>
      <c r="D216" s="34"/>
      <c r="E216" s="34"/>
      <c r="F216" s="34"/>
      <c r="G216" s="34"/>
      <c r="H216" s="34"/>
      <c r="I216" s="34"/>
      <c r="J216" s="34"/>
      <c r="K216" s="34"/>
      <c r="L216" s="34">
        <v>30</v>
      </c>
      <c r="M216" s="17" t="s">
        <v>590</v>
      </c>
    </row>
    <row r="217" spans="1:13" ht="17.25" customHeight="1">
      <c r="A217" s="67"/>
      <c r="B217" s="68"/>
      <c r="C217" s="69"/>
      <c r="D217" s="67"/>
      <c r="E217" s="67"/>
      <c r="F217" s="67"/>
      <c r="G217" s="67"/>
      <c r="H217" s="67"/>
      <c r="I217" s="67"/>
      <c r="J217" s="67"/>
      <c r="K217" s="67"/>
      <c r="L217" s="67"/>
      <c r="M217" s="67" t="s">
        <v>1077</v>
      </c>
    </row>
    <row r="218" spans="1:13" ht="17.25" customHeight="1">
      <c r="A218" s="17"/>
      <c r="B218" s="7" t="s">
        <v>1079</v>
      </c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ht="17.25" customHeight="1">
      <c r="A219" s="37">
        <v>3980</v>
      </c>
      <c r="B219" s="18" t="s">
        <v>1080</v>
      </c>
      <c r="C219" s="19">
        <v>4123289914</v>
      </c>
      <c r="D219" s="17"/>
      <c r="E219" s="17"/>
      <c r="F219" s="17"/>
      <c r="G219" s="17"/>
      <c r="H219" s="17"/>
      <c r="I219" s="17"/>
      <c r="J219" s="17"/>
      <c r="K219" s="17">
        <v>3</v>
      </c>
      <c r="L219" s="17">
        <v>5</v>
      </c>
      <c r="M219" s="17"/>
    </row>
    <row r="220" spans="1:13" ht="17.25" customHeight="1">
      <c r="A220" s="17">
        <v>1533</v>
      </c>
      <c r="B220" s="18" t="s">
        <v>944</v>
      </c>
      <c r="C220" s="19">
        <v>4123301112</v>
      </c>
      <c r="D220" s="17"/>
      <c r="E220" s="17"/>
      <c r="F220" s="17"/>
      <c r="G220" s="17"/>
      <c r="H220" s="17"/>
      <c r="I220" s="17"/>
      <c r="J220" s="17"/>
      <c r="K220" s="17"/>
      <c r="L220" s="17">
        <v>10</v>
      </c>
      <c r="M220" s="17"/>
    </row>
    <row r="221" spans="1:13" ht="17.25" customHeight="1">
      <c r="A221" s="17">
        <v>1533</v>
      </c>
      <c r="B221" s="18" t="s">
        <v>944</v>
      </c>
      <c r="C221" s="19">
        <v>4123301116</v>
      </c>
      <c r="D221" s="17"/>
      <c r="E221" s="17">
        <v>10</v>
      </c>
      <c r="F221" s="17"/>
      <c r="G221" s="17"/>
      <c r="H221" s="17"/>
      <c r="I221" s="17"/>
      <c r="J221" s="17"/>
      <c r="K221" s="17"/>
      <c r="L221" s="17"/>
      <c r="M221" s="17"/>
    </row>
    <row r="222" spans="1:13" ht="17.25" customHeight="1">
      <c r="A222" s="17">
        <v>1673</v>
      </c>
      <c r="B222" s="18" t="s">
        <v>459</v>
      </c>
      <c r="C222" s="19">
        <v>4123289175</v>
      </c>
      <c r="D222" s="17">
        <v>3</v>
      </c>
      <c r="E222" s="17"/>
      <c r="F222" s="17">
        <v>5</v>
      </c>
      <c r="G222" s="17">
        <v>3</v>
      </c>
      <c r="H222" s="17"/>
      <c r="I222" s="17">
        <v>3</v>
      </c>
      <c r="J222" s="17"/>
      <c r="K222" s="17"/>
      <c r="L222" s="17"/>
      <c r="M222" s="17"/>
    </row>
    <row r="223" spans="1:13" ht="17.25" customHeight="1">
      <c r="A223" s="17">
        <v>1585</v>
      </c>
      <c r="B223" s="18" t="s">
        <v>88</v>
      </c>
      <c r="C223" s="19">
        <v>4123298005</v>
      </c>
      <c r="D223" s="17">
        <v>10</v>
      </c>
      <c r="E223" s="17">
        <v>5</v>
      </c>
      <c r="F223" s="17">
        <v>10</v>
      </c>
      <c r="G223" s="17"/>
      <c r="H223" s="17"/>
      <c r="I223" s="17"/>
      <c r="J223" s="17"/>
      <c r="K223" s="17"/>
      <c r="L223" s="17"/>
      <c r="M223" s="17"/>
    </row>
    <row r="224" spans="1:13" ht="17.25" customHeight="1">
      <c r="A224" s="17">
        <v>4211</v>
      </c>
      <c r="B224" s="18" t="s">
        <v>757</v>
      </c>
      <c r="C224" s="19">
        <v>4123301893</v>
      </c>
      <c r="D224" s="17"/>
      <c r="E224" s="17"/>
      <c r="F224" s="17"/>
      <c r="G224" s="17"/>
      <c r="H224" s="17"/>
      <c r="I224" s="17"/>
      <c r="J224" s="17">
        <v>2</v>
      </c>
      <c r="K224" s="17"/>
      <c r="L224" s="17"/>
      <c r="M224" s="17"/>
    </row>
    <row r="225" spans="1:13" ht="17.25" customHeight="1">
      <c r="A225" s="17">
        <v>4211</v>
      </c>
      <c r="B225" s="18" t="s">
        <v>757</v>
      </c>
      <c r="C225" s="19">
        <v>4123302234</v>
      </c>
      <c r="D225" s="17"/>
      <c r="E225" s="17"/>
      <c r="F225" s="17"/>
      <c r="G225" s="17"/>
      <c r="H225" s="17"/>
      <c r="I225" s="17"/>
      <c r="J225" s="17"/>
      <c r="K225" s="17">
        <v>3</v>
      </c>
      <c r="L225" s="17"/>
      <c r="M225" s="17"/>
    </row>
    <row r="226" spans="1:13" ht="17.25" customHeight="1">
      <c r="A226" s="17">
        <v>2834</v>
      </c>
      <c r="B226" s="18" t="s">
        <v>1081</v>
      </c>
      <c r="C226" s="19">
        <v>4123289746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7.25" customHeight="1">
      <c r="A227" s="17">
        <v>1539</v>
      </c>
      <c r="B227" s="18" t="s">
        <v>553</v>
      </c>
      <c r="C227" s="19">
        <v>4123297198</v>
      </c>
      <c r="D227" s="17"/>
      <c r="E227" s="17"/>
      <c r="F227" s="17">
        <v>5</v>
      </c>
      <c r="G227" s="17"/>
      <c r="H227" s="17"/>
      <c r="I227" s="17"/>
      <c r="J227" s="17"/>
      <c r="K227" s="17"/>
      <c r="L227" s="17"/>
      <c r="M227" s="17"/>
    </row>
    <row r="228" spans="1:13" ht="17.25" customHeight="1">
      <c r="A228" s="17">
        <v>1658</v>
      </c>
      <c r="B228" s="18" t="s">
        <v>349</v>
      </c>
      <c r="C228" s="19">
        <v>4123293923</v>
      </c>
      <c r="D228" s="17"/>
      <c r="E228" s="17"/>
      <c r="F228" s="17">
        <v>5</v>
      </c>
      <c r="G228" s="17"/>
      <c r="H228" s="17"/>
      <c r="I228" s="17"/>
      <c r="J228" s="17"/>
      <c r="K228" s="17"/>
      <c r="L228" s="17"/>
      <c r="M228" s="17"/>
    </row>
    <row r="229" spans="1:13" ht="17.25" customHeight="1">
      <c r="A229" s="17">
        <v>1675</v>
      </c>
      <c r="B229" s="18" t="s">
        <v>672</v>
      </c>
      <c r="C229" s="19">
        <v>4123302543</v>
      </c>
      <c r="D229" s="17"/>
      <c r="E229" s="17"/>
      <c r="F229" s="17">
        <v>10</v>
      </c>
      <c r="G229" s="17"/>
      <c r="H229" s="17"/>
      <c r="I229" s="17"/>
      <c r="J229" s="17"/>
      <c r="K229" s="17"/>
      <c r="L229" s="17"/>
      <c r="M229" s="17"/>
    </row>
    <row r="230" spans="1:13" ht="17.25" customHeight="1">
      <c r="A230" s="17">
        <v>2995</v>
      </c>
      <c r="B230" s="18" t="s">
        <v>1092</v>
      </c>
      <c r="C230" s="19">
        <v>4123291219</v>
      </c>
      <c r="D230" s="17"/>
      <c r="E230" s="17"/>
      <c r="F230" s="17"/>
      <c r="G230" s="17"/>
      <c r="H230" s="17"/>
      <c r="I230" s="17"/>
      <c r="J230" s="17"/>
      <c r="K230" s="17">
        <v>3</v>
      </c>
      <c r="L230" s="17">
        <v>3</v>
      </c>
      <c r="M230" s="17"/>
    </row>
    <row r="231" spans="1:13" ht="17.25" customHeight="1">
      <c r="A231" s="17">
        <v>2018</v>
      </c>
      <c r="B231" s="18" t="s">
        <v>1093</v>
      </c>
      <c r="C231" s="19">
        <v>4123271518</v>
      </c>
      <c r="D231" s="17"/>
      <c r="E231" s="17"/>
      <c r="F231" s="17"/>
      <c r="G231" s="17"/>
      <c r="H231" s="17"/>
      <c r="I231" s="17"/>
      <c r="J231" s="17"/>
      <c r="K231" s="17"/>
      <c r="L231" s="17">
        <v>10</v>
      </c>
      <c r="M231" s="17"/>
    </row>
    <row r="232" spans="1:13" ht="17.25" customHeight="1">
      <c r="A232" s="17">
        <v>1675</v>
      </c>
      <c r="B232" s="18" t="s">
        <v>672</v>
      </c>
      <c r="C232" s="19">
        <v>4123302547</v>
      </c>
      <c r="D232" s="17"/>
      <c r="E232" s="17"/>
      <c r="F232" s="17"/>
      <c r="G232" s="17"/>
      <c r="H232" s="17"/>
      <c r="I232" s="17"/>
      <c r="J232" s="17"/>
      <c r="K232" s="17">
        <v>5</v>
      </c>
      <c r="L232" s="17"/>
      <c r="M232" s="17"/>
    </row>
    <row r="233" spans="1:13" ht="17.25" customHeight="1">
      <c r="A233" s="17">
        <v>1535</v>
      </c>
      <c r="B233" s="18" t="s">
        <v>1045</v>
      </c>
      <c r="C233" s="19">
        <v>4123282482</v>
      </c>
      <c r="D233" s="17">
        <v>5</v>
      </c>
      <c r="E233" s="17"/>
      <c r="F233" s="17"/>
      <c r="G233" s="17"/>
      <c r="H233" s="17"/>
      <c r="I233" s="17"/>
      <c r="J233" s="17"/>
      <c r="K233" s="17"/>
      <c r="L233" s="17"/>
      <c r="M233" s="37" t="s">
        <v>1094</v>
      </c>
    </row>
    <row r="234" spans="1:13" ht="17.25" customHeight="1">
      <c r="A234" s="39">
        <v>2762</v>
      </c>
      <c r="B234" s="18" t="s">
        <v>627</v>
      </c>
      <c r="C234" s="19">
        <v>4123273674</v>
      </c>
      <c r="D234" s="17"/>
      <c r="E234" s="17"/>
      <c r="F234" s="17"/>
      <c r="G234" s="17"/>
      <c r="H234" s="17"/>
      <c r="I234" s="17"/>
      <c r="J234" s="17"/>
      <c r="K234" s="17"/>
      <c r="L234" s="17">
        <v>4</v>
      </c>
      <c r="M234" s="17"/>
    </row>
    <row r="235" spans="1:13" ht="17.25" customHeight="1">
      <c r="A235" s="17">
        <v>3073</v>
      </c>
      <c r="B235" s="18" t="s">
        <v>1085</v>
      </c>
      <c r="C235" s="19">
        <v>4123275803</v>
      </c>
      <c r="D235" s="17"/>
      <c r="E235" s="17"/>
      <c r="F235" s="17"/>
      <c r="G235" s="17"/>
      <c r="H235" s="17"/>
      <c r="I235" s="17"/>
      <c r="J235" s="17"/>
      <c r="K235" s="17">
        <v>5</v>
      </c>
      <c r="L235" s="17"/>
      <c r="M235" s="17"/>
    </row>
    <row r="236" spans="1:13" ht="17.25" customHeight="1">
      <c r="A236" s="17">
        <v>3960</v>
      </c>
      <c r="B236" s="18" t="s">
        <v>29</v>
      </c>
      <c r="C236" s="19">
        <v>4123281701</v>
      </c>
      <c r="D236" s="17"/>
      <c r="E236" s="17"/>
      <c r="F236" s="17"/>
      <c r="G236" s="17"/>
      <c r="H236" s="17"/>
      <c r="I236" s="17"/>
      <c r="J236" s="17"/>
      <c r="K236" s="17">
        <v>5</v>
      </c>
      <c r="L236" s="17">
        <v>5</v>
      </c>
      <c r="M236" s="17"/>
    </row>
    <row r="237" spans="1:13" ht="17.25" customHeight="1">
      <c r="A237" s="17">
        <v>2797</v>
      </c>
      <c r="B237" s="18" t="s">
        <v>656</v>
      </c>
      <c r="C237" s="19">
        <v>4123274401</v>
      </c>
      <c r="D237" s="17"/>
      <c r="E237" s="17"/>
      <c r="F237" s="17"/>
      <c r="G237" s="17"/>
      <c r="H237" s="17"/>
      <c r="I237" s="17"/>
      <c r="J237" s="17"/>
      <c r="K237" s="17">
        <v>5</v>
      </c>
      <c r="L237" s="17">
        <v>5</v>
      </c>
      <c r="M237" s="17"/>
    </row>
    <row r="238" spans="1:13" ht="17.25" customHeight="1">
      <c r="A238" s="17">
        <v>3232</v>
      </c>
      <c r="B238" s="18" t="s">
        <v>653</v>
      </c>
      <c r="C238" s="19">
        <v>4123277265</v>
      </c>
      <c r="D238" s="17">
        <v>3</v>
      </c>
      <c r="E238" s="17">
        <v>3</v>
      </c>
      <c r="F238" s="17">
        <v>3</v>
      </c>
      <c r="G238" s="17">
        <v>3</v>
      </c>
      <c r="H238" s="17">
        <v>3</v>
      </c>
      <c r="I238" s="17"/>
      <c r="J238" s="17"/>
      <c r="K238" s="17"/>
      <c r="L238" s="17"/>
      <c r="M238" s="17"/>
    </row>
    <row r="239" spans="1:13" ht="17.25" customHeight="1">
      <c r="A239" s="17">
        <v>5408</v>
      </c>
      <c r="B239" s="18" t="s">
        <v>1086</v>
      </c>
      <c r="C239" s="19">
        <v>4123286082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7.25" customHeight="1">
      <c r="A240" s="17">
        <v>4411</v>
      </c>
      <c r="B240" s="18" t="s">
        <v>1087</v>
      </c>
      <c r="C240" s="19">
        <v>4123283604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7.25" customHeight="1">
      <c r="A241" s="17">
        <v>2437</v>
      </c>
      <c r="B241" s="18" t="s">
        <v>1088</v>
      </c>
      <c r="C241" s="19">
        <v>4123273051</v>
      </c>
      <c r="D241" s="17"/>
      <c r="E241" s="17"/>
      <c r="F241" s="17"/>
      <c r="G241" s="17"/>
      <c r="H241" s="17"/>
      <c r="I241" s="17"/>
      <c r="J241" s="17"/>
      <c r="K241" s="17">
        <v>5</v>
      </c>
      <c r="L241" s="17">
        <v>5</v>
      </c>
      <c r="M241" s="17"/>
    </row>
    <row r="242" spans="1:13" ht="17.25" customHeight="1">
      <c r="A242" s="17">
        <v>2437</v>
      </c>
      <c r="B242" s="18" t="s">
        <v>1088</v>
      </c>
      <c r="C242" s="19">
        <v>4123273046</v>
      </c>
      <c r="D242" s="17"/>
      <c r="E242" s="17"/>
      <c r="F242" s="17"/>
      <c r="G242" s="17"/>
      <c r="H242" s="17"/>
      <c r="I242" s="17"/>
      <c r="J242" s="17">
        <v>3</v>
      </c>
      <c r="K242" s="17"/>
      <c r="L242" s="17"/>
      <c r="M242" s="17"/>
    </row>
    <row r="243" spans="1:13" ht="17.25" customHeight="1">
      <c r="A243" s="17">
        <v>2169</v>
      </c>
      <c r="B243" s="18" t="s">
        <v>629</v>
      </c>
      <c r="C243" s="19">
        <v>4123271769</v>
      </c>
      <c r="D243" s="17"/>
      <c r="E243" s="17"/>
      <c r="F243" s="17"/>
      <c r="G243" s="17"/>
      <c r="H243" s="17"/>
      <c r="I243" s="17"/>
      <c r="J243" s="17"/>
      <c r="K243" s="17"/>
      <c r="L243" s="17">
        <v>5</v>
      </c>
      <c r="M243" s="17"/>
    </row>
    <row r="244" spans="1:13" ht="17.25" customHeight="1">
      <c r="A244" s="17">
        <v>3573</v>
      </c>
      <c r="B244" s="18" t="s">
        <v>618</v>
      </c>
      <c r="C244" s="19">
        <v>4123278940</v>
      </c>
      <c r="D244" s="17"/>
      <c r="E244" s="17"/>
      <c r="F244" s="17"/>
      <c r="G244" s="17"/>
      <c r="H244" s="17"/>
      <c r="I244" s="17"/>
      <c r="J244" s="17"/>
      <c r="K244" s="17">
        <v>5</v>
      </c>
      <c r="L244" s="17"/>
      <c r="M244" s="17"/>
    </row>
    <row r="245" spans="1:13" ht="17.25" customHeight="1">
      <c r="A245" s="17">
        <v>3573</v>
      </c>
      <c r="B245" s="18" t="s">
        <v>618</v>
      </c>
      <c r="C245" s="19">
        <v>4123278937</v>
      </c>
      <c r="D245" s="17"/>
      <c r="E245" s="17"/>
      <c r="F245" s="17"/>
      <c r="G245" s="17"/>
      <c r="H245" s="17"/>
      <c r="I245" s="17"/>
      <c r="J245" s="17">
        <v>3</v>
      </c>
      <c r="K245" s="17"/>
      <c r="L245" s="17"/>
      <c r="M245" s="17"/>
    </row>
    <row r="246" spans="1:13" ht="17.25" customHeight="1">
      <c r="A246" s="17">
        <v>3177</v>
      </c>
      <c r="B246" s="18" t="s">
        <v>1089</v>
      </c>
      <c r="C246" s="19">
        <v>4123252222</v>
      </c>
      <c r="D246" s="17"/>
      <c r="E246" s="17"/>
      <c r="F246" s="17"/>
      <c r="G246" s="17"/>
      <c r="H246" s="17"/>
      <c r="I246" s="17"/>
      <c r="J246" s="17"/>
      <c r="K246" s="17"/>
      <c r="L246" s="17">
        <v>3</v>
      </c>
      <c r="M246" s="17"/>
    </row>
    <row r="247" spans="1:13" ht="17.25" customHeight="1">
      <c r="A247" s="17">
        <v>4305</v>
      </c>
      <c r="B247" s="18" t="s">
        <v>38</v>
      </c>
      <c r="C247" s="19">
        <v>4123283166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/>
      <c r="M247" s="17"/>
    </row>
    <row r="248" spans="1:13" ht="17.25" customHeight="1">
      <c r="A248" s="17">
        <v>3231</v>
      </c>
      <c r="B248" s="18" t="s">
        <v>1090</v>
      </c>
      <c r="C248" s="19">
        <v>4123277100</v>
      </c>
      <c r="D248" s="17">
        <v>3</v>
      </c>
      <c r="E248" s="17">
        <v>3</v>
      </c>
      <c r="F248" s="17">
        <v>3</v>
      </c>
      <c r="G248" s="17">
        <v>3</v>
      </c>
      <c r="H248" s="17">
        <v>3</v>
      </c>
      <c r="I248" s="17"/>
      <c r="J248" s="17"/>
      <c r="K248" s="17"/>
      <c r="L248" s="17"/>
      <c r="M248" s="17"/>
    </row>
    <row r="249" spans="1:13" ht="17.25" customHeight="1">
      <c r="A249" s="17">
        <v>4276</v>
      </c>
      <c r="B249" s="18" t="s">
        <v>34</v>
      </c>
      <c r="C249" s="19">
        <v>4123282858</v>
      </c>
      <c r="D249" s="17"/>
      <c r="E249" s="17"/>
      <c r="F249" s="17"/>
      <c r="G249" s="17"/>
      <c r="H249" s="17"/>
      <c r="I249" s="17"/>
      <c r="J249" s="17">
        <v>3</v>
      </c>
      <c r="K249" s="17"/>
      <c r="L249" s="17"/>
      <c r="M249" s="17"/>
    </row>
    <row r="250" spans="1:13" ht="17.25" customHeight="1">
      <c r="A250" s="17">
        <v>4276</v>
      </c>
      <c r="B250" s="18" t="s">
        <v>34</v>
      </c>
      <c r="C250" s="19">
        <v>4123282859</v>
      </c>
      <c r="D250" s="17"/>
      <c r="E250" s="17"/>
      <c r="F250" s="17"/>
      <c r="G250" s="17"/>
      <c r="H250" s="17"/>
      <c r="I250" s="17"/>
      <c r="J250" s="17"/>
      <c r="K250" s="17"/>
      <c r="L250" s="17">
        <v>5</v>
      </c>
      <c r="M250" s="39" t="s">
        <v>1091</v>
      </c>
    </row>
    <row r="251" spans="1:13" ht="17.25" customHeight="1">
      <c r="A251" s="25">
        <v>1532</v>
      </c>
      <c r="B251" s="18" t="s">
        <v>1095</v>
      </c>
      <c r="C251" s="19">
        <v>4123266803</v>
      </c>
      <c r="D251" s="17"/>
      <c r="E251" s="17"/>
      <c r="F251" s="17">
        <v>24</v>
      </c>
      <c r="G251" s="17"/>
      <c r="H251" s="17"/>
      <c r="I251" s="17"/>
      <c r="J251" s="17"/>
      <c r="K251" s="17"/>
      <c r="L251" s="17"/>
      <c r="M251" s="17"/>
    </row>
    <row r="252" spans="1:13" ht="17.25" customHeight="1">
      <c r="A252" s="17">
        <v>1542</v>
      </c>
      <c r="B252" s="18" t="s">
        <v>332</v>
      </c>
      <c r="C252" s="19">
        <v>4123299223</v>
      </c>
      <c r="D252" s="17"/>
      <c r="E252" s="17">
        <v>5</v>
      </c>
      <c r="F252" s="17">
        <v>5</v>
      </c>
      <c r="G252" s="17"/>
      <c r="H252" s="17"/>
      <c r="I252" s="17"/>
      <c r="J252" s="17"/>
      <c r="K252" s="17"/>
      <c r="L252" s="17"/>
      <c r="M252" s="17"/>
    </row>
    <row r="253" spans="1:13" ht="17.25" customHeight="1">
      <c r="A253" s="17">
        <v>1530</v>
      </c>
      <c r="B253" s="18" t="s">
        <v>1096</v>
      </c>
      <c r="C253" s="19">
        <v>4123298975</v>
      </c>
      <c r="D253" s="17"/>
      <c r="E253" s="17"/>
      <c r="F253" s="17">
        <v>15</v>
      </c>
      <c r="G253" s="17"/>
      <c r="H253" s="17"/>
      <c r="I253" s="17"/>
      <c r="J253" s="17"/>
      <c r="K253" s="17"/>
      <c r="L253" s="17"/>
      <c r="M253" s="17"/>
    </row>
    <row r="254" spans="1:13" ht="17.25" customHeight="1">
      <c r="A254" s="17">
        <v>4610</v>
      </c>
      <c r="B254" s="18" t="s">
        <v>112</v>
      </c>
      <c r="C254" s="19">
        <v>4123297492</v>
      </c>
      <c r="D254" s="17"/>
      <c r="E254" s="17"/>
      <c r="F254" s="17"/>
      <c r="G254" s="17"/>
      <c r="H254" s="17"/>
      <c r="I254" s="17"/>
      <c r="J254" s="17"/>
      <c r="K254" s="17"/>
      <c r="L254" s="17">
        <v>3</v>
      </c>
      <c r="M254" s="17"/>
    </row>
    <row r="255" spans="1:13" ht="17.25" customHeight="1">
      <c r="A255" s="17">
        <v>5585</v>
      </c>
      <c r="B255" s="18" t="s">
        <v>1097</v>
      </c>
      <c r="C255" s="19">
        <v>4123300548</v>
      </c>
      <c r="D255" s="17"/>
      <c r="E255" s="17"/>
      <c r="F255" s="17"/>
      <c r="G255" s="17"/>
      <c r="H255" s="17"/>
      <c r="I255" s="17"/>
      <c r="J255" s="17"/>
      <c r="K255" s="17">
        <v>3</v>
      </c>
      <c r="L255" s="17">
        <v>3</v>
      </c>
      <c r="M255" s="17"/>
    </row>
    <row r="256" spans="1:13" ht="17.25" customHeight="1">
      <c r="A256" s="17">
        <v>2561</v>
      </c>
      <c r="B256" s="18" t="s">
        <v>495</v>
      </c>
      <c r="C256" s="19">
        <v>4123281584</v>
      </c>
      <c r="D256" s="17"/>
      <c r="E256" s="17"/>
      <c r="F256" s="17"/>
      <c r="G256" s="17"/>
      <c r="H256" s="17"/>
      <c r="I256" s="17"/>
      <c r="J256" s="17"/>
      <c r="K256" s="17">
        <v>3</v>
      </c>
      <c r="L256" s="17"/>
      <c r="M256" s="17"/>
    </row>
    <row r="257" spans="1:13" ht="17.25" customHeight="1">
      <c r="A257" s="17">
        <v>2779</v>
      </c>
      <c r="B257" s="18" t="s">
        <v>1098</v>
      </c>
      <c r="C257" s="19">
        <v>4123299712</v>
      </c>
      <c r="D257" s="17"/>
      <c r="E257" s="17"/>
      <c r="F257" s="17"/>
      <c r="G257" s="17"/>
      <c r="H257" s="17"/>
      <c r="I257" s="17"/>
      <c r="J257" s="17"/>
      <c r="K257" s="17">
        <v>5</v>
      </c>
      <c r="L257" s="17">
        <v>5</v>
      </c>
      <c r="M257" s="17"/>
    </row>
    <row r="258" spans="1:13" ht="17.25" customHeight="1">
      <c r="A258" s="17">
        <v>2782</v>
      </c>
      <c r="B258" s="18" t="s">
        <v>581</v>
      </c>
      <c r="C258" s="19">
        <v>4123290228</v>
      </c>
      <c r="D258" s="17"/>
      <c r="E258" s="17"/>
      <c r="F258" s="17"/>
      <c r="G258" s="17"/>
      <c r="H258" s="17"/>
      <c r="I258" s="17"/>
      <c r="J258" s="17"/>
      <c r="K258" s="17">
        <v>2</v>
      </c>
      <c r="L258" s="17"/>
      <c r="M258" s="17"/>
    </row>
    <row r="259" spans="1:13" ht="17.25" customHeight="1">
      <c r="A259" s="17">
        <v>2338</v>
      </c>
      <c r="B259" s="18" t="s">
        <v>1099</v>
      </c>
      <c r="C259" s="19">
        <v>4123291326</v>
      </c>
      <c r="D259" s="17"/>
      <c r="E259" s="17"/>
      <c r="F259" s="17"/>
      <c r="G259" s="17"/>
      <c r="H259" s="17"/>
      <c r="I259" s="17"/>
      <c r="J259" s="17"/>
      <c r="K259" s="17">
        <v>4</v>
      </c>
      <c r="L259" s="17"/>
      <c r="M259" s="17"/>
    </row>
    <row r="260" spans="1:13" ht="17.25" customHeight="1">
      <c r="A260" s="17">
        <v>2784</v>
      </c>
      <c r="B260" s="18" t="s">
        <v>1100</v>
      </c>
      <c r="C260" s="19">
        <v>4123300041</v>
      </c>
      <c r="D260" s="17"/>
      <c r="E260" s="17"/>
      <c r="F260" s="17"/>
      <c r="G260" s="17"/>
      <c r="H260" s="17"/>
      <c r="I260" s="17"/>
      <c r="J260" s="17"/>
      <c r="K260" s="17">
        <v>4</v>
      </c>
      <c r="L260" s="17">
        <v>4</v>
      </c>
      <c r="M260" s="25" t="s">
        <v>1101</v>
      </c>
    </row>
    <row r="261" spans="1:13" ht="17.25" customHeight="1">
      <c r="A261" s="47">
        <v>5042</v>
      </c>
      <c r="B261" s="18" t="s">
        <v>1115</v>
      </c>
      <c r="C261" s="19">
        <v>4123244126</v>
      </c>
      <c r="D261" s="17"/>
      <c r="E261" s="17"/>
      <c r="F261" s="17"/>
      <c r="G261" s="17"/>
      <c r="H261" s="17"/>
      <c r="I261" s="17"/>
      <c r="J261" s="17"/>
      <c r="K261" s="17"/>
      <c r="L261" s="17">
        <v>6</v>
      </c>
      <c r="M261" s="17"/>
    </row>
    <row r="262" spans="1:13" ht="17.25" customHeight="1">
      <c r="A262" s="17">
        <v>5131</v>
      </c>
      <c r="B262" s="18" t="s">
        <v>1116</v>
      </c>
      <c r="C262" s="19">
        <v>4123246971</v>
      </c>
      <c r="D262" s="17"/>
      <c r="E262" s="17"/>
      <c r="F262" s="17"/>
      <c r="G262" s="17"/>
      <c r="H262" s="17"/>
      <c r="I262" s="17"/>
      <c r="J262" s="17"/>
      <c r="K262" s="17"/>
      <c r="L262" s="17">
        <v>9</v>
      </c>
      <c r="M262" s="17"/>
    </row>
    <row r="263" spans="1:13" ht="17.25" customHeight="1">
      <c r="A263" s="17">
        <v>4491</v>
      </c>
      <c r="B263" s="18" t="s">
        <v>1117</v>
      </c>
      <c r="C263" s="19">
        <v>4122672865</v>
      </c>
      <c r="D263" s="17"/>
      <c r="E263" s="17"/>
      <c r="F263" s="17"/>
      <c r="G263" s="17"/>
      <c r="H263" s="17"/>
      <c r="I263" s="17"/>
      <c r="J263" s="17"/>
      <c r="K263" s="17">
        <v>19</v>
      </c>
      <c r="L263" s="17"/>
      <c r="M263" s="17"/>
    </row>
    <row r="264" spans="1:13" ht="17.25" customHeight="1">
      <c r="A264" s="17">
        <v>4809</v>
      </c>
      <c r="B264" s="18" t="s">
        <v>1118</v>
      </c>
      <c r="C264" s="19">
        <v>4123048530</v>
      </c>
      <c r="D264" s="17"/>
      <c r="E264" s="17"/>
      <c r="F264" s="17"/>
      <c r="G264" s="17"/>
      <c r="H264" s="17"/>
      <c r="I264" s="17"/>
      <c r="J264" s="17"/>
      <c r="K264" s="17"/>
      <c r="L264" s="17">
        <v>10</v>
      </c>
      <c r="M264" s="17"/>
    </row>
    <row r="265" spans="1:13" ht="17.25" customHeight="1">
      <c r="A265" s="17">
        <v>4657</v>
      </c>
      <c r="B265" s="18" t="s">
        <v>1119</v>
      </c>
      <c r="C265" s="19">
        <v>4122987701</v>
      </c>
      <c r="D265" s="17"/>
      <c r="E265" s="17"/>
      <c r="F265" s="17"/>
      <c r="G265" s="17"/>
      <c r="H265" s="17"/>
      <c r="I265" s="17"/>
      <c r="J265" s="17"/>
      <c r="K265" s="17">
        <v>10</v>
      </c>
      <c r="L265" s="17"/>
      <c r="M265" s="17"/>
    </row>
    <row r="266" spans="1:13" ht="17.25" customHeight="1">
      <c r="A266" s="17">
        <v>4832</v>
      </c>
      <c r="B266" s="18" t="s">
        <v>1120</v>
      </c>
      <c r="C266" s="19">
        <v>4123140257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7.25" customHeight="1">
      <c r="A267" s="17">
        <v>4210</v>
      </c>
      <c r="B267" s="18" t="s">
        <v>1121</v>
      </c>
      <c r="C267" s="19">
        <v>4123152669</v>
      </c>
      <c r="D267" s="17"/>
      <c r="E267" s="17"/>
      <c r="F267" s="17"/>
      <c r="G267" s="17"/>
      <c r="H267" s="17"/>
      <c r="I267" s="17"/>
      <c r="J267" s="17"/>
      <c r="K267" s="17"/>
      <c r="L267" s="17">
        <v>5</v>
      </c>
      <c r="M267" s="47" t="s">
        <v>1122</v>
      </c>
    </row>
    <row r="268" spans="1:13" ht="15.75">
      <c r="A268" s="67"/>
      <c r="B268" s="68"/>
      <c r="C268" s="69"/>
      <c r="D268" s="67"/>
      <c r="E268" s="67"/>
      <c r="F268" s="67"/>
      <c r="G268" s="67"/>
      <c r="H268" s="67"/>
      <c r="I268" s="67"/>
      <c r="J268" s="67"/>
      <c r="K268" s="67"/>
      <c r="L268" s="67"/>
      <c r="M268" s="67" t="s">
        <v>1123</v>
      </c>
    </row>
    <row r="269" spans="1:13" ht="15.75">
      <c r="A269" s="17"/>
      <c r="B269" s="7" t="s">
        <v>1102</v>
      </c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</row>
    <row r="270" spans="1:13" ht="15.75">
      <c r="A270" s="37">
        <v>1620</v>
      </c>
      <c r="B270" s="18" t="s">
        <v>1112</v>
      </c>
      <c r="C270" s="19">
        <v>4123312518</v>
      </c>
      <c r="D270" s="17"/>
      <c r="E270" s="17"/>
      <c r="F270" s="17">
        <v>6</v>
      </c>
      <c r="G270" s="17"/>
      <c r="H270" s="17"/>
      <c r="I270" s="17"/>
      <c r="J270" s="17"/>
      <c r="K270" s="17"/>
      <c r="L270" s="17"/>
      <c r="M270" s="17"/>
    </row>
    <row r="271" spans="1:13" ht="15.75">
      <c r="A271" s="17">
        <v>4085</v>
      </c>
      <c r="B271" s="18" t="s">
        <v>1113</v>
      </c>
      <c r="C271" s="19">
        <v>4123316023</v>
      </c>
      <c r="D271" s="17"/>
      <c r="E271" s="17"/>
      <c r="F271" s="17"/>
      <c r="G271" s="17"/>
      <c r="H271" s="17"/>
      <c r="I271" s="17"/>
      <c r="J271" s="17">
        <v>5</v>
      </c>
      <c r="K271" s="17"/>
      <c r="L271" s="17"/>
      <c r="M271" s="17"/>
    </row>
    <row r="272" spans="1:13" ht="15.75">
      <c r="A272" s="17">
        <v>1531</v>
      </c>
      <c r="B272" s="18" t="s">
        <v>71</v>
      </c>
      <c r="C272" s="19">
        <v>4123303056</v>
      </c>
      <c r="D272" s="17"/>
      <c r="E272" s="17"/>
      <c r="F272" s="17">
        <v>50</v>
      </c>
      <c r="G272" s="17"/>
      <c r="H272" s="17"/>
      <c r="I272" s="17"/>
      <c r="J272" s="17"/>
      <c r="K272" s="17"/>
      <c r="L272" s="17"/>
      <c r="M272" s="17"/>
    </row>
    <row r="273" spans="1:13" ht="15.75">
      <c r="A273" s="17">
        <v>2518</v>
      </c>
      <c r="B273" s="18" t="s">
        <v>1114</v>
      </c>
      <c r="C273" s="19">
        <v>4123304829</v>
      </c>
      <c r="D273" s="17"/>
      <c r="E273" s="17"/>
      <c r="F273" s="17"/>
      <c r="G273" s="17"/>
      <c r="H273" s="17"/>
      <c r="I273" s="17"/>
      <c r="J273" s="17"/>
      <c r="K273" s="17"/>
      <c r="L273" s="17">
        <v>3</v>
      </c>
      <c r="M273" s="17"/>
    </row>
    <row r="274" spans="1:13" ht="15.75">
      <c r="A274" s="17">
        <v>1646</v>
      </c>
      <c r="B274" s="18" t="s">
        <v>129</v>
      </c>
      <c r="C274" s="19">
        <v>4123298606</v>
      </c>
      <c r="D274" s="17"/>
      <c r="E274" s="17"/>
      <c r="F274" s="17">
        <v>5</v>
      </c>
      <c r="G274" s="17"/>
      <c r="H274" s="17"/>
      <c r="I274" s="17"/>
      <c r="J274" s="17"/>
      <c r="K274" s="17"/>
      <c r="L274" s="17"/>
      <c r="M274" s="17"/>
    </row>
    <row r="275" spans="1:13" ht="15.75">
      <c r="A275" s="17">
        <v>3026</v>
      </c>
      <c r="B275" s="18" t="s">
        <v>709</v>
      </c>
      <c r="C275" s="19">
        <v>4123309511</v>
      </c>
      <c r="D275" s="17"/>
      <c r="E275" s="17"/>
      <c r="F275" s="17"/>
      <c r="G275" s="17"/>
      <c r="H275" s="17"/>
      <c r="I275" s="17"/>
      <c r="J275" s="17"/>
      <c r="K275" s="17"/>
      <c r="L275" s="17">
        <v>5</v>
      </c>
      <c r="M275" s="17"/>
    </row>
    <row r="276" spans="1:13" ht="15.75">
      <c r="A276" s="17">
        <v>4863</v>
      </c>
      <c r="B276" s="18" t="s">
        <v>292</v>
      </c>
      <c r="C276" s="19">
        <v>4123304157</v>
      </c>
      <c r="D276" s="17"/>
      <c r="E276" s="17"/>
      <c r="F276" s="17"/>
      <c r="G276" s="17"/>
      <c r="H276" s="17"/>
      <c r="I276" s="17"/>
      <c r="J276" s="17"/>
      <c r="K276" s="17"/>
      <c r="L276" s="17">
        <v>2</v>
      </c>
      <c r="M276" s="17"/>
    </row>
    <row r="277" spans="1:13" ht="15.75">
      <c r="A277" s="17">
        <v>2520</v>
      </c>
      <c r="B277" s="18" t="s">
        <v>752</v>
      </c>
      <c r="C277" s="19">
        <v>4123306309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>
      <c r="A278" s="17">
        <v>1662</v>
      </c>
      <c r="B278" s="18" t="s">
        <v>1124</v>
      </c>
      <c r="C278" s="19">
        <v>4123325409</v>
      </c>
      <c r="D278" s="17"/>
      <c r="E278" s="17"/>
      <c r="F278" s="17">
        <v>10</v>
      </c>
      <c r="G278" s="17"/>
      <c r="H278" s="17"/>
      <c r="I278" s="17"/>
      <c r="J278" s="17"/>
      <c r="K278" s="17"/>
      <c r="L278" s="17"/>
      <c r="M278" s="17"/>
    </row>
    <row r="279" spans="1:13" ht="15.75">
      <c r="A279" s="17">
        <v>1655</v>
      </c>
      <c r="B279" s="18" t="s">
        <v>458</v>
      </c>
      <c r="C279" s="19">
        <v>4123296256</v>
      </c>
      <c r="D279" s="17"/>
      <c r="E279" s="17"/>
      <c r="F279" s="17">
        <v>10</v>
      </c>
      <c r="G279" s="17"/>
      <c r="H279" s="17"/>
      <c r="I279" s="17"/>
      <c r="J279" s="17"/>
      <c r="K279" s="17"/>
      <c r="L279" s="17"/>
      <c r="M279" s="17"/>
    </row>
    <row r="280" spans="1:13" ht="15.75">
      <c r="A280" s="17">
        <v>5584</v>
      </c>
      <c r="B280" s="18" t="s">
        <v>1125</v>
      </c>
      <c r="C280" s="19">
        <v>4123132818</v>
      </c>
      <c r="D280" s="17"/>
      <c r="E280" s="17"/>
      <c r="F280" s="17"/>
      <c r="G280" s="17"/>
      <c r="H280" s="17"/>
      <c r="I280" s="17"/>
      <c r="J280" s="17"/>
      <c r="K280" s="17">
        <v>3</v>
      </c>
      <c r="L280" s="17">
        <v>2</v>
      </c>
      <c r="M280" s="17"/>
    </row>
    <row r="281" spans="1:13" ht="15.75">
      <c r="A281" s="17">
        <v>5584</v>
      </c>
      <c r="B281" s="18" t="s">
        <v>1125</v>
      </c>
      <c r="C281" s="19">
        <v>4123132817</v>
      </c>
      <c r="D281" s="17"/>
      <c r="E281" s="17"/>
      <c r="F281" s="17"/>
      <c r="G281" s="17"/>
      <c r="H281" s="17"/>
      <c r="I281" s="17"/>
      <c r="J281" s="17">
        <v>6</v>
      </c>
      <c r="K281" s="17"/>
      <c r="L281" s="17"/>
      <c r="M281" s="17"/>
    </row>
    <row r="282" spans="1:13" ht="15.75">
      <c r="A282" s="17">
        <v>5612</v>
      </c>
      <c r="B282" s="18" t="s">
        <v>1126</v>
      </c>
      <c r="C282" s="19">
        <v>4123132975</v>
      </c>
      <c r="D282" s="17"/>
      <c r="E282" s="17"/>
      <c r="F282" s="17"/>
      <c r="G282" s="17"/>
      <c r="H282" s="17"/>
      <c r="I282" s="17"/>
      <c r="J282" s="17">
        <v>3</v>
      </c>
      <c r="K282" s="17"/>
      <c r="L282" s="17"/>
      <c r="M282" s="37" t="s">
        <v>1127</v>
      </c>
    </row>
    <row r="283" spans="1:13" ht="15.75">
      <c r="A283" s="17"/>
      <c r="B283" s="36" t="s">
        <v>590</v>
      </c>
      <c r="C283" s="19"/>
      <c r="D283" s="17"/>
      <c r="E283" s="17"/>
      <c r="F283" s="17"/>
      <c r="G283" s="17"/>
      <c r="H283" s="17"/>
      <c r="I283" s="17"/>
      <c r="J283" s="17"/>
      <c r="K283" s="17"/>
      <c r="L283" s="17"/>
      <c r="M283" s="17" t="s">
        <v>1103</v>
      </c>
    </row>
    <row r="284" spans="1:13" ht="15.75">
      <c r="A284" s="17">
        <v>1611</v>
      </c>
      <c r="B284" s="18" t="s">
        <v>1104</v>
      </c>
      <c r="C284" s="19">
        <v>4123308341</v>
      </c>
      <c r="D284" s="34"/>
      <c r="E284" s="34"/>
      <c r="F284" s="34">
        <v>20</v>
      </c>
      <c r="G284" s="34"/>
      <c r="H284" s="34"/>
      <c r="I284" s="34"/>
      <c r="J284" s="34"/>
      <c r="K284" s="34"/>
      <c r="L284" s="34"/>
      <c r="M284" s="17" t="s">
        <v>590</v>
      </c>
    </row>
    <row r="285" spans="1:13" ht="15.75">
      <c r="A285" s="17">
        <v>1626</v>
      </c>
      <c r="B285" s="18" t="s">
        <v>1105</v>
      </c>
      <c r="C285" s="19">
        <v>4123306665</v>
      </c>
      <c r="D285" s="34">
        <v>10</v>
      </c>
      <c r="E285" s="34">
        <v>5</v>
      </c>
      <c r="F285" s="34">
        <v>15</v>
      </c>
      <c r="G285" s="34"/>
      <c r="H285" s="34"/>
      <c r="I285" s="34"/>
      <c r="J285" s="34"/>
      <c r="K285" s="34"/>
      <c r="L285" s="34"/>
      <c r="M285" s="17" t="s">
        <v>590</v>
      </c>
    </row>
    <row r="286" spans="1:13" ht="15.75">
      <c r="A286" s="17" t="s">
        <v>1106</v>
      </c>
      <c r="B286" s="18" t="s">
        <v>1107</v>
      </c>
      <c r="C286" s="19" t="s">
        <v>1108</v>
      </c>
      <c r="D286" s="34"/>
      <c r="E286" s="34">
        <v>20</v>
      </c>
      <c r="F286" s="34">
        <v>20</v>
      </c>
      <c r="G286" s="34">
        <v>20</v>
      </c>
      <c r="H286" s="34"/>
      <c r="I286" s="34">
        <v>20</v>
      </c>
      <c r="J286" s="34">
        <v>20</v>
      </c>
      <c r="K286" s="34"/>
      <c r="L286" s="34"/>
      <c r="M286" s="17" t="s">
        <v>590</v>
      </c>
    </row>
    <row r="287" spans="1:13" ht="15.75">
      <c r="A287" s="17">
        <v>1550</v>
      </c>
      <c r="B287" s="18" t="s">
        <v>1109</v>
      </c>
      <c r="C287" s="19">
        <v>4123314085</v>
      </c>
      <c r="D287" s="34"/>
      <c r="E287" s="34"/>
      <c r="F287" s="28">
        <v>20</v>
      </c>
      <c r="G287" s="28"/>
      <c r="H287" s="28"/>
      <c r="I287" s="28"/>
      <c r="J287" s="28"/>
      <c r="K287" s="28"/>
      <c r="L287" s="28"/>
      <c r="M287" s="17" t="s">
        <v>590</v>
      </c>
    </row>
    <row r="288" spans="1:13" ht="15.75">
      <c r="A288" s="17">
        <v>1550</v>
      </c>
      <c r="B288" s="18" t="s">
        <v>1109</v>
      </c>
      <c r="C288" s="19">
        <v>4123264637</v>
      </c>
      <c r="D288" s="34"/>
      <c r="E288" s="34"/>
      <c r="F288" s="28"/>
      <c r="G288" s="28"/>
      <c r="H288" s="28"/>
      <c r="I288" s="28"/>
      <c r="J288" s="28"/>
      <c r="K288" s="28"/>
      <c r="L288" s="28">
        <v>5</v>
      </c>
      <c r="M288" s="17" t="s">
        <v>590</v>
      </c>
    </row>
    <row r="289" spans="1:13" ht="15.75">
      <c r="A289" s="17">
        <v>1550</v>
      </c>
      <c r="B289" s="18" t="s">
        <v>1109</v>
      </c>
      <c r="C289" s="19">
        <v>4123212481</v>
      </c>
      <c r="D289" s="34"/>
      <c r="E289" s="34"/>
      <c r="F289" s="28"/>
      <c r="G289" s="28"/>
      <c r="H289" s="28"/>
      <c r="I289" s="28"/>
      <c r="J289" s="28">
        <v>5</v>
      </c>
      <c r="K289" s="28"/>
      <c r="L289" s="28"/>
      <c r="M289" s="17" t="s">
        <v>590</v>
      </c>
    </row>
    <row r="290" spans="1:13" ht="15.75">
      <c r="A290" s="17">
        <v>3822</v>
      </c>
      <c r="B290" s="18" t="s">
        <v>808</v>
      </c>
      <c r="C290" s="19">
        <v>4123301109</v>
      </c>
      <c r="D290" s="34"/>
      <c r="E290" s="34"/>
      <c r="F290" s="34"/>
      <c r="G290" s="34"/>
      <c r="H290" s="34"/>
      <c r="I290" s="34"/>
      <c r="J290" s="34"/>
      <c r="K290" s="34">
        <v>9</v>
      </c>
      <c r="L290" s="34">
        <v>6</v>
      </c>
      <c r="M290" s="17" t="s">
        <v>590</v>
      </c>
    </row>
    <row r="291" spans="1:13" ht="15.75">
      <c r="A291" s="17">
        <v>4595</v>
      </c>
      <c r="B291" s="18" t="s">
        <v>1110</v>
      </c>
      <c r="C291" s="19">
        <v>4123315338</v>
      </c>
      <c r="D291" s="34"/>
      <c r="E291" s="34"/>
      <c r="F291" s="34"/>
      <c r="G291" s="34"/>
      <c r="H291" s="34"/>
      <c r="I291" s="34"/>
      <c r="J291" s="34"/>
      <c r="K291" s="34"/>
      <c r="L291" s="34">
        <v>52</v>
      </c>
      <c r="M291" s="17" t="s">
        <v>590</v>
      </c>
    </row>
    <row r="292" spans="1:13" ht="15.75">
      <c r="A292" s="17">
        <v>3878</v>
      </c>
      <c r="B292" s="18" t="s">
        <v>93</v>
      </c>
      <c r="C292" s="19">
        <v>4123311449</v>
      </c>
      <c r="D292" s="34"/>
      <c r="E292" s="34"/>
      <c r="F292" s="34"/>
      <c r="G292" s="34"/>
      <c r="H292" s="34"/>
      <c r="I292" s="34"/>
      <c r="J292" s="34"/>
      <c r="K292" s="34"/>
      <c r="L292" s="34">
        <v>14</v>
      </c>
      <c r="M292" s="17" t="s">
        <v>590</v>
      </c>
    </row>
    <row r="293" spans="1:13" ht="15.75">
      <c r="A293" s="17">
        <v>4483</v>
      </c>
      <c r="B293" s="18" t="s">
        <v>1111</v>
      </c>
      <c r="C293" s="19">
        <v>4123301110</v>
      </c>
      <c r="D293" s="34"/>
      <c r="E293" s="34"/>
      <c r="F293" s="34"/>
      <c r="G293" s="34"/>
      <c r="H293" s="34"/>
      <c r="I293" s="34"/>
      <c r="J293" s="34"/>
      <c r="K293" s="34">
        <v>12</v>
      </c>
      <c r="L293" s="34">
        <v>7</v>
      </c>
      <c r="M293" s="17" t="s">
        <v>590</v>
      </c>
    </row>
    <row r="294" spans="1:13" ht="15.75">
      <c r="A294" s="67"/>
      <c r="B294" s="68"/>
      <c r="C294" s="69"/>
      <c r="D294" s="70"/>
      <c r="E294" s="70"/>
      <c r="F294" s="70"/>
      <c r="G294" s="70"/>
      <c r="H294" s="70"/>
      <c r="I294" s="70"/>
      <c r="J294" s="70"/>
      <c r="K294" s="70"/>
      <c r="L294" s="70"/>
      <c r="M294" s="67" t="s">
        <v>1128</v>
      </c>
    </row>
    <row r="295" spans="1:13" ht="15.7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1:13" ht="15.75">
      <c r="A296" s="42"/>
      <c r="B296" s="43"/>
      <c r="C296" s="44"/>
      <c r="D296" s="42"/>
      <c r="E296" s="42"/>
      <c r="F296" s="42"/>
      <c r="G296" s="42"/>
      <c r="H296" s="42"/>
      <c r="I296" s="42">
        <v>76</v>
      </c>
      <c r="J296" s="42">
        <v>108</v>
      </c>
      <c r="K296" s="42">
        <v>8</v>
      </c>
      <c r="L296" s="42">
        <v>16</v>
      </c>
      <c r="M296" s="42" t="s">
        <v>409</v>
      </c>
    </row>
    <row r="297" spans="1:13" ht="15.75">
      <c r="A297" s="11"/>
      <c r="B297" s="12" t="s">
        <v>18</v>
      </c>
      <c r="C297" s="32"/>
      <c r="D297" s="13">
        <f t="shared" ref="D297:L297" si="0">SUM(D5:D296)</f>
        <v>109</v>
      </c>
      <c r="E297" s="13">
        <f t="shared" si="0"/>
        <v>132</v>
      </c>
      <c r="F297" s="13">
        <f t="shared" si="0"/>
        <v>532</v>
      </c>
      <c r="G297" s="13">
        <f t="shared" si="0"/>
        <v>67</v>
      </c>
      <c r="H297" s="13">
        <f t="shared" si="0"/>
        <v>33</v>
      </c>
      <c r="I297" s="13">
        <f t="shared" si="0"/>
        <v>141</v>
      </c>
      <c r="J297" s="13">
        <f t="shared" si="0"/>
        <v>690</v>
      </c>
      <c r="K297" s="32">
        <f t="shared" si="0"/>
        <v>531</v>
      </c>
      <c r="L297" s="13">
        <f t="shared" si="0"/>
        <v>711</v>
      </c>
      <c r="M297" s="32"/>
    </row>
  </sheetData>
  <conditionalFormatting sqref="C1:C4">
    <cfRule type="duplicateValues" dxfId="285" priority="10300"/>
    <cfRule type="duplicateValues" dxfId="284" priority="10302"/>
    <cfRule type="duplicateValues" dxfId="283" priority="10303"/>
    <cfRule type="duplicateValues" dxfId="282" priority="10304"/>
    <cfRule type="duplicateValues" dxfId="281" priority="10305"/>
    <cfRule type="duplicateValues" dxfId="280" priority="10306"/>
    <cfRule type="duplicateValues" dxfId="279" priority="10307"/>
  </conditionalFormatting>
  <conditionalFormatting sqref="C2:C3">
    <cfRule type="duplicateValues" dxfId="278" priority="58"/>
    <cfRule type="duplicateValues" dxfId="277" priority="59"/>
    <cfRule type="duplicateValues" dxfId="276" priority="60"/>
  </conditionalFormatting>
  <conditionalFormatting sqref="C2:C4">
    <cfRule type="duplicateValues" dxfId="275" priority="10298"/>
    <cfRule type="duplicateValues" dxfId="274" priority="10299"/>
  </conditionalFormatting>
  <conditionalFormatting sqref="C3">
    <cfRule type="duplicateValues" dxfId="273" priority="55"/>
    <cfRule type="duplicateValues" dxfId="272" priority="56"/>
    <cfRule type="duplicateValues" dxfId="271" priority="57"/>
  </conditionalFormatting>
  <conditionalFormatting sqref="C4">
    <cfRule type="duplicateValues" dxfId="270" priority="10295"/>
    <cfRule type="duplicateValues" dxfId="269" priority="10296"/>
    <cfRule type="duplicateValues" dxfId="268" priority="10297"/>
  </conditionalFormatting>
  <conditionalFormatting sqref="C5:C295">
    <cfRule type="duplicateValues" dxfId="267" priority="10326"/>
  </conditionalFormatting>
  <conditionalFormatting sqref="C296">
    <cfRule type="duplicateValues" dxfId="266" priority="82"/>
  </conditionalFormatting>
  <conditionalFormatting sqref="C297">
    <cfRule type="duplicateValues" dxfId="265" priority="41"/>
    <cfRule type="duplicateValues" dxfId="264" priority="42"/>
    <cfRule type="duplicateValues" dxfId="263" priority="43"/>
    <cfRule type="duplicateValues" dxfId="262" priority="64"/>
    <cfRule type="duplicateValues" dxfId="261" priority="65"/>
    <cfRule type="duplicateValues" dxfId="260" priority="66"/>
  </conditionalFormatting>
  <conditionalFormatting sqref="C298:C65536 C1:C4">
    <cfRule type="duplicateValues" dxfId="259" priority="72"/>
  </conditionalFormatting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6"/>
  <sheetViews>
    <sheetView workbookViewId="0">
      <pane xSplit="3" ySplit="4" topLeftCell="D491" activePane="bottomRight" state="frozen"/>
      <selection pane="topRight" activeCell="D1" sqref="D1"/>
      <selection pane="bottomLeft" activeCell="A5" sqref="A5"/>
      <selection pane="bottomRight" activeCell="K243" sqref="K243:L243"/>
    </sheetView>
  </sheetViews>
  <sheetFormatPr defaultRowHeight="1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18.7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15" customFormat="1" ht="17.25" customHeight="1">
      <c r="A5" s="17"/>
      <c r="B5" s="7" t="s">
        <v>485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  <c r="P5" s="16"/>
    </row>
    <row r="6" spans="1:16" s="15" customFormat="1" ht="17.25" customHeight="1">
      <c r="A6" s="47">
        <v>2398</v>
      </c>
      <c r="B6" s="18" t="s">
        <v>487</v>
      </c>
      <c r="C6" s="19">
        <v>4122911979</v>
      </c>
      <c r="D6" s="17"/>
      <c r="E6" s="17"/>
      <c r="F6" s="17"/>
      <c r="G6" s="17"/>
      <c r="H6" s="17"/>
      <c r="I6" s="17"/>
      <c r="J6" s="17"/>
      <c r="K6" s="17">
        <v>5</v>
      </c>
      <c r="L6" s="17"/>
      <c r="M6" s="17"/>
      <c r="P6" s="16"/>
    </row>
    <row r="7" spans="1:16" s="15" customFormat="1" ht="17.25" customHeight="1">
      <c r="A7" s="17">
        <v>4275</v>
      </c>
      <c r="B7" s="18" t="s">
        <v>329</v>
      </c>
      <c r="C7" s="19">
        <v>4122811821</v>
      </c>
      <c r="D7" s="17"/>
      <c r="E7" s="17"/>
      <c r="F7" s="17"/>
      <c r="G7" s="17"/>
      <c r="H7" s="17"/>
      <c r="I7" s="17"/>
      <c r="J7" s="17"/>
      <c r="K7" s="17"/>
      <c r="L7" s="17">
        <v>5</v>
      </c>
      <c r="M7" s="17"/>
      <c r="P7" s="16"/>
    </row>
    <row r="8" spans="1:16" s="15" customFormat="1" ht="17.25" customHeight="1">
      <c r="A8" s="17">
        <v>4275</v>
      </c>
      <c r="B8" s="18" t="s">
        <v>329</v>
      </c>
      <c r="C8" s="19">
        <v>4122910441</v>
      </c>
      <c r="D8" s="17"/>
      <c r="E8" s="17"/>
      <c r="F8" s="17"/>
      <c r="G8" s="17"/>
      <c r="H8" s="17"/>
      <c r="I8" s="17"/>
      <c r="J8" s="17">
        <v>6</v>
      </c>
      <c r="K8" s="17">
        <v>6</v>
      </c>
      <c r="L8" s="17"/>
      <c r="M8" s="17"/>
      <c r="P8" s="16"/>
    </row>
    <row r="9" spans="1:16" s="15" customFormat="1" ht="17.25" customHeight="1">
      <c r="A9" s="17">
        <v>3159</v>
      </c>
      <c r="B9" s="18" t="s">
        <v>488</v>
      </c>
      <c r="C9" s="19">
        <v>4122795205</v>
      </c>
      <c r="D9" s="17"/>
      <c r="E9" s="17"/>
      <c r="F9" s="17"/>
      <c r="G9" s="17"/>
      <c r="H9" s="17"/>
      <c r="I9" s="17"/>
      <c r="J9" s="17">
        <v>10</v>
      </c>
      <c r="K9" s="17">
        <v>10</v>
      </c>
      <c r="L9" s="17"/>
      <c r="M9" s="17"/>
      <c r="P9" s="16"/>
    </row>
    <row r="10" spans="1:16" s="15" customFormat="1" ht="17.25" customHeight="1">
      <c r="A10" s="17">
        <v>3962</v>
      </c>
      <c r="B10" s="18" t="s">
        <v>489</v>
      </c>
      <c r="C10" s="19">
        <v>4122795232</v>
      </c>
      <c r="D10" s="17"/>
      <c r="E10" s="17"/>
      <c r="F10" s="17"/>
      <c r="G10" s="17"/>
      <c r="H10" s="17"/>
      <c r="I10" s="17"/>
      <c r="J10" s="17">
        <v>14</v>
      </c>
      <c r="K10" s="17">
        <v>5</v>
      </c>
      <c r="L10" s="17"/>
      <c r="M10" s="17"/>
      <c r="P10" s="16"/>
    </row>
    <row r="11" spans="1:16" s="15" customFormat="1" ht="17.25" customHeight="1">
      <c r="A11" s="17">
        <v>4553</v>
      </c>
      <c r="B11" s="18" t="s">
        <v>490</v>
      </c>
      <c r="C11" s="19">
        <v>4122926424</v>
      </c>
      <c r="D11" s="17"/>
      <c r="E11" s="17"/>
      <c r="F11" s="17"/>
      <c r="G11" s="17"/>
      <c r="H11" s="17"/>
      <c r="I11" s="17"/>
      <c r="J11" s="17">
        <v>5</v>
      </c>
      <c r="K11" s="17"/>
      <c r="L11" s="17"/>
      <c r="M11" s="17"/>
      <c r="P11" s="16"/>
    </row>
    <row r="12" spans="1:16" s="15" customFormat="1" ht="17.25" customHeight="1">
      <c r="A12" s="17">
        <v>4515</v>
      </c>
      <c r="B12" s="18" t="s">
        <v>491</v>
      </c>
      <c r="C12" s="19">
        <v>4122813764</v>
      </c>
      <c r="D12" s="17"/>
      <c r="E12" s="17"/>
      <c r="F12" s="17"/>
      <c r="G12" s="17"/>
      <c r="H12" s="17"/>
      <c r="I12" s="17"/>
      <c r="J12" s="17">
        <v>15</v>
      </c>
      <c r="K12" s="17"/>
      <c r="L12" s="17"/>
      <c r="M12" s="17"/>
      <c r="P12" s="16"/>
    </row>
    <row r="13" spans="1:16" s="15" customFormat="1" ht="17.25" customHeight="1">
      <c r="A13" s="17">
        <v>4594</v>
      </c>
      <c r="B13" s="18" t="s">
        <v>492</v>
      </c>
      <c r="C13" s="19">
        <v>4122796996</v>
      </c>
      <c r="D13" s="17"/>
      <c r="E13" s="17"/>
      <c r="F13" s="17"/>
      <c r="G13" s="17"/>
      <c r="H13" s="17"/>
      <c r="I13" s="17"/>
      <c r="J13" s="17">
        <v>5</v>
      </c>
      <c r="K13" s="17">
        <v>10</v>
      </c>
      <c r="L13" s="17">
        <v>6</v>
      </c>
      <c r="M13" s="17"/>
      <c r="P13" s="16"/>
    </row>
    <row r="14" spans="1:16" s="15" customFormat="1" ht="17.25" customHeight="1">
      <c r="A14" s="17">
        <v>4077</v>
      </c>
      <c r="B14" s="18" t="s">
        <v>107</v>
      </c>
      <c r="C14" s="19">
        <v>4122807188</v>
      </c>
      <c r="D14" s="17"/>
      <c r="E14" s="17"/>
      <c r="F14" s="17"/>
      <c r="G14" s="17"/>
      <c r="H14" s="17"/>
      <c r="I14" s="17"/>
      <c r="J14" s="17">
        <v>10</v>
      </c>
      <c r="K14" s="17">
        <v>5</v>
      </c>
      <c r="L14" s="17"/>
      <c r="M14" s="17"/>
      <c r="P14" s="16"/>
    </row>
    <row r="15" spans="1:16" s="15" customFormat="1" ht="17.25" customHeight="1">
      <c r="A15" s="17">
        <v>3552</v>
      </c>
      <c r="B15" s="18" t="s">
        <v>493</v>
      </c>
      <c r="C15" s="19">
        <v>4122763218</v>
      </c>
      <c r="D15" s="17"/>
      <c r="E15" s="17"/>
      <c r="F15" s="17"/>
      <c r="G15" s="17"/>
      <c r="H15" s="17"/>
      <c r="I15" s="17"/>
      <c r="J15" s="17"/>
      <c r="K15" s="17">
        <v>3</v>
      </c>
      <c r="L15" s="17"/>
      <c r="M15" s="17"/>
      <c r="P15" s="16"/>
    </row>
    <row r="16" spans="1:16" s="15" customFormat="1" ht="17.25" customHeight="1">
      <c r="A16" s="17">
        <v>5585</v>
      </c>
      <c r="B16" s="18" t="s">
        <v>494</v>
      </c>
      <c r="C16" s="19">
        <v>4122937663</v>
      </c>
      <c r="D16" s="17"/>
      <c r="E16" s="17"/>
      <c r="F16" s="17"/>
      <c r="G16" s="17"/>
      <c r="H16" s="17"/>
      <c r="I16" s="17"/>
      <c r="J16" s="17"/>
      <c r="K16" s="17">
        <v>5</v>
      </c>
      <c r="L16" s="17">
        <v>5</v>
      </c>
      <c r="M16" s="17"/>
      <c r="P16" s="16"/>
    </row>
    <row r="17" spans="1:16" s="15" customFormat="1" ht="17.25" customHeight="1">
      <c r="A17" s="17">
        <v>2561</v>
      </c>
      <c r="B17" s="18" t="s">
        <v>495</v>
      </c>
      <c r="C17" s="19">
        <v>4122903680</v>
      </c>
      <c r="D17" s="17"/>
      <c r="E17" s="17"/>
      <c r="F17" s="17"/>
      <c r="G17" s="17"/>
      <c r="H17" s="17"/>
      <c r="I17" s="17"/>
      <c r="J17" s="25">
        <v>5</v>
      </c>
      <c r="K17" s="17">
        <v>5</v>
      </c>
      <c r="L17" s="17"/>
      <c r="M17" s="17"/>
      <c r="P17" s="16"/>
    </row>
    <row r="18" spans="1:16" s="15" customFormat="1" ht="17.25" customHeight="1">
      <c r="A18" s="17">
        <v>4144</v>
      </c>
      <c r="B18" s="18" t="s">
        <v>496</v>
      </c>
      <c r="C18" s="19">
        <v>4122894722</v>
      </c>
      <c r="D18" s="17"/>
      <c r="E18" s="17"/>
      <c r="F18" s="17"/>
      <c r="G18" s="17"/>
      <c r="H18" s="17"/>
      <c r="I18" s="17"/>
      <c r="J18" s="17"/>
      <c r="K18" s="17"/>
      <c r="L18" s="17">
        <v>5</v>
      </c>
      <c r="M18" s="17"/>
      <c r="P18" s="16"/>
    </row>
    <row r="19" spans="1:16" s="15" customFormat="1" ht="17.25" customHeight="1">
      <c r="A19" s="17">
        <v>4584</v>
      </c>
      <c r="B19" s="18" t="s">
        <v>497</v>
      </c>
      <c r="C19" s="19">
        <v>4122782169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  <c r="P19" s="16"/>
    </row>
    <row r="20" spans="1:16" s="15" customFormat="1" ht="17.25" customHeight="1">
      <c r="A20" s="25">
        <v>4455</v>
      </c>
      <c r="B20" s="18" t="s">
        <v>499</v>
      </c>
      <c r="C20" s="19">
        <v>4122723076</v>
      </c>
      <c r="D20" s="17"/>
      <c r="E20" s="17"/>
      <c r="F20" s="17"/>
      <c r="G20" s="17"/>
      <c r="H20" s="17"/>
      <c r="I20" s="17"/>
      <c r="J20" s="17">
        <v>10</v>
      </c>
      <c r="K20" s="17">
        <v>5</v>
      </c>
      <c r="L20" s="17"/>
      <c r="M20" s="17"/>
      <c r="P20" s="16"/>
    </row>
    <row r="21" spans="1:16" s="15" customFormat="1" ht="17.25" customHeight="1">
      <c r="A21" s="17">
        <v>3162</v>
      </c>
      <c r="B21" s="18" t="s">
        <v>500</v>
      </c>
      <c r="C21" s="19">
        <v>4122551068</v>
      </c>
      <c r="D21" s="17"/>
      <c r="E21" s="17"/>
      <c r="F21" s="17"/>
      <c r="G21" s="17"/>
      <c r="H21" s="17"/>
      <c r="I21" s="17"/>
      <c r="J21" s="17"/>
      <c r="K21" s="17"/>
      <c r="L21" s="17">
        <v>5</v>
      </c>
      <c r="M21" s="17"/>
      <c r="P21" s="16"/>
    </row>
    <row r="22" spans="1:16" s="15" customFormat="1" ht="17.25" customHeight="1">
      <c r="A22" s="17">
        <v>3162</v>
      </c>
      <c r="B22" s="18" t="s">
        <v>500</v>
      </c>
      <c r="C22" s="19">
        <v>4122766288</v>
      </c>
      <c r="D22" s="17"/>
      <c r="E22" s="17"/>
      <c r="F22" s="17"/>
      <c r="G22" s="17"/>
      <c r="H22" s="17"/>
      <c r="I22" s="17"/>
      <c r="J22" s="17">
        <v>10</v>
      </c>
      <c r="K22" s="17">
        <v>15</v>
      </c>
      <c r="L22" s="17"/>
      <c r="M22" s="17"/>
      <c r="P22" s="16"/>
    </row>
    <row r="23" spans="1:16" s="15" customFormat="1" ht="17.25" customHeight="1">
      <c r="A23" s="17">
        <v>3446</v>
      </c>
      <c r="B23" s="18" t="s">
        <v>501</v>
      </c>
      <c r="C23" s="19">
        <v>4122936112</v>
      </c>
      <c r="D23" s="17"/>
      <c r="E23" s="17"/>
      <c r="F23" s="17"/>
      <c r="G23" s="17"/>
      <c r="H23" s="17"/>
      <c r="I23" s="17"/>
      <c r="J23" s="17">
        <v>7</v>
      </c>
      <c r="K23" s="17"/>
      <c r="L23" s="17">
        <v>7</v>
      </c>
      <c r="M23" s="17"/>
      <c r="P23" s="16"/>
    </row>
    <row r="24" spans="1:16" s="15" customFormat="1" ht="17.25" customHeight="1">
      <c r="A24" s="17">
        <v>2024</v>
      </c>
      <c r="B24" s="18" t="s">
        <v>502</v>
      </c>
      <c r="C24" s="19">
        <v>4122795202</v>
      </c>
      <c r="D24" s="17"/>
      <c r="E24" s="17"/>
      <c r="F24" s="17"/>
      <c r="G24" s="17"/>
      <c r="H24" s="17"/>
      <c r="I24" s="17"/>
      <c r="J24" s="17">
        <v>15</v>
      </c>
      <c r="K24" s="17">
        <v>11</v>
      </c>
      <c r="L24" s="17"/>
      <c r="M24" s="17"/>
      <c r="P24" s="16"/>
    </row>
    <row r="25" spans="1:16" s="15" customFormat="1" ht="17.25" customHeight="1">
      <c r="A25" s="17">
        <v>4113</v>
      </c>
      <c r="B25" s="18" t="s">
        <v>503</v>
      </c>
      <c r="C25" s="19">
        <v>4122781520</v>
      </c>
      <c r="D25" s="17"/>
      <c r="E25" s="17"/>
      <c r="F25" s="17"/>
      <c r="G25" s="17"/>
      <c r="H25" s="17"/>
      <c r="I25" s="17"/>
      <c r="J25" s="17">
        <v>10</v>
      </c>
      <c r="K25" s="17">
        <v>3</v>
      </c>
      <c r="L25" s="17"/>
      <c r="M25" s="17"/>
      <c r="P25" s="16"/>
    </row>
    <row r="26" spans="1:16" s="15" customFormat="1" ht="17.25" customHeight="1">
      <c r="A26" s="17">
        <v>4113</v>
      </c>
      <c r="B26" s="18" t="s">
        <v>503</v>
      </c>
      <c r="C26" s="19">
        <v>4122816959</v>
      </c>
      <c r="D26" s="17"/>
      <c r="E26" s="17"/>
      <c r="F26" s="17"/>
      <c r="G26" s="17"/>
      <c r="H26" s="17"/>
      <c r="I26" s="17"/>
      <c r="J26" s="17"/>
      <c r="K26" s="17"/>
      <c r="L26" s="17">
        <v>10</v>
      </c>
      <c r="M26" s="17"/>
      <c r="P26" s="16"/>
    </row>
    <row r="27" spans="1:16" s="15" customFormat="1" ht="17.25" customHeight="1">
      <c r="A27" s="17">
        <v>3941</v>
      </c>
      <c r="B27" s="18" t="s">
        <v>504</v>
      </c>
      <c r="C27" s="19">
        <v>4122816434</v>
      </c>
      <c r="D27" s="17"/>
      <c r="E27" s="17"/>
      <c r="F27" s="17"/>
      <c r="G27" s="17"/>
      <c r="H27" s="17"/>
      <c r="I27" s="17"/>
      <c r="J27" s="17">
        <v>3</v>
      </c>
      <c r="K27" s="17">
        <v>3</v>
      </c>
      <c r="L27" s="17">
        <v>3</v>
      </c>
      <c r="M27" s="17"/>
      <c r="P27" s="16"/>
    </row>
    <row r="28" spans="1:16" s="15" customFormat="1" ht="17.25" customHeight="1">
      <c r="A28" s="17">
        <v>3280</v>
      </c>
      <c r="B28" s="18" t="s">
        <v>505</v>
      </c>
      <c r="C28" s="19">
        <v>4122795210</v>
      </c>
      <c r="D28" s="17"/>
      <c r="E28" s="17"/>
      <c r="F28" s="17"/>
      <c r="G28" s="17"/>
      <c r="H28" s="17"/>
      <c r="I28" s="17"/>
      <c r="J28" s="17">
        <v>13</v>
      </c>
      <c r="K28" s="17">
        <v>5</v>
      </c>
      <c r="L28" s="17"/>
      <c r="M28" s="17"/>
      <c r="P28" s="16"/>
    </row>
    <row r="29" spans="1:16" s="15" customFormat="1" ht="17.25" customHeight="1">
      <c r="A29" s="17">
        <v>3881</v>
      </c>
      <c r="B29" s="18" t="s">
        <v>506</v>
      </c>
      <c r="C29" s="19">
        <v>4122780915</v>
      </c>
      <c r="D29" s="17"/>
      <c r="E29" s="17"/>
      <c r="F29" s="17"/>
      <c r="G29" s="17"/>
      <c r="H29" s="17"/>
      <c r="I29" s="17"/>
      <c r="J29" s="17">
        <v>5</v>
      </c>
      <c r="K29" s="17">
        <v>5</v>
      </c>
      <c r="L29" s="17">
        <v>5</v>
      </c>
      <c r="M29" s="17"/>
      <c r="P29" s="16"/>
    </row>
    <row r="30" spans="1:16" s="15" customFormat="1" ht="17.25" customHeight="1">
      <c r="A30" s="17">
        <v>3081</v>
      </c>
      <c r="B30" s="18" t="s">
        <v>507</v>
      </c>
      <c r="C30" s="19">
        <v>4122795204</v>
      </c>
      <c r="D30" s="17"/>
      <c r="E30" s="17"/>
      <c r="F30" s="17"/>
      <c r="G30" s="17"/>
      <c r="H30" s="17"/>
      <c r="I30" s="17"/>
      <c r="J30" s="17">
        <v>10</v>
      </c>
      <c r="K30" s="17">
        <v>5</v>
      </c>
      <c r="L30" s="17"/>
      <c r="M30" s="17"/>
      <c r="P30" s="16"/>
    </row>
    <row r="31" spans="1:16" s="15" customFormat="1" ht="17.25" customHeight="1">
      <c r="A31" s="17">
        <v>5472</v>
      </c>
      <c r="B31" s="18" t="s">
        <v>508</v>
      </c>
      <c r="C31" s="19">
        <v>4122586945</v>
      </c>
      <c r="D31" s="17"/>
      <c r="E31" s="17"/>
      <c r="F31" s="17"/>
      <c r="G31" s="17"/>
      <c r="H31" s="17"/>
      <c r="I31" s="17"/>
      <c r="J31" s="17">
        <v>4</v>
      </c>
      <c r="K31" s="17">
        <v>5</v>
      </c>
      <c r="L31" s="17">
        <v>3</v>
      </c>
      <c r="M31" s="17"/>
      <c r="P31" s="16"/>
    </row>
    <row r="32" spans="1:16" s="15" customFormat="1" ht="17.25" customHeight="1">
      <c r="A32" s="17">
        <v>5577</v>
      </c>
      <c r="B32" s="18" t="s">
        <v>509</v>
      </c>
      <c r="C32" s="19">
        <v>4122795233</v>
      </c>
      <c r="D32" s="17"/>
      <c r="E32" s="17"/>
      <c r="F32" s="17"/>
      <c r="G32" s="17"/>
      <c r="H32" s="17"/>
      <c r="I32" s="17"/>
      <c r="J32" s="17">
        <v>10</v>
      </c>
      <c r="K32" s="17">
        <v>10</v>
      </c>
      <c r="L32" s="17"/>
      <c r="M32" s="17"/>
      <c r="P32" s="16"/>
    </row>
    <row r="33" spans="1:16" s="15" customFormat="1" ht="17.25" customHeight="1">
      <c r="A33" s="17">
        <v>2409</v>
      </c>
      <c r="B33" s="18" t="s">
        <v>66</v>
      </c>
      <c r="C33" s="19">
        <v>4122756966</v>
      </c>
      <c r="D33" s="17"/>
      <c r="E33" s="17"/>
      <c r="F33" s="17"/>
      <c r="G33" s="17"/>
      <c r="H33" s="17"/>
      <c r="I33" s="17"/>
      <c r="J33" s="17">
        <v>16</v>
      </c>
      <c r="K33" s="17">
        <v>10</v>
      </c>
      <c r="L33" s="17">
        <v>5</v>
      </c>
      <c r="M33" s="17"/>
      <c r="P33" s="16"/>
    </row>
    <row r="34" spans="1:16" s="15" customFormat="1" ht="17.25" customHeight="1">
      <c r="A34" s="37">
        <v>3777</v>
      </c>
      <c r="B34" s="18" t="s">
        <v>511</v>
      </c>
      <c r="C34" s="19">
        <v>4122789552</v>
      </c>
      <c r="D34" s="17"/>
      <c r="E34" s="17"/>
      <c r="F34" s="17"/>
      <c r="G34" s="17"/>
      <c r="H34" s="17"/>
      <c r="I34" s="17"/>
      <c r="J34" s="17">
        <v>5</v>
      </c>
      <c r="K34" s="17">
        <v>5</v>
      </c>
      <c r="L34" s="17"/>
      <c r="M34" s="17" t="s">
        <v>528</v>
      </c>
      <c r="P34" s="16"/>
    </row>
    <row r="35" spans="1:16" s="15" customFormat="1" ht="17.25" customHeight="1">
      <c r="A35" s="17">
        <v>3716</v>
      </c>
      <c r="B35" s="18" t="s">
        <v>512</v>
      </c>
      <c r="C35" s="19">
        <v>4122781601</v>
      </c>
      <c r="D35" s="17"/>
      <c r="E35" s="17"/>
      <c r="F35" s="17"/>
      <c r="G35" s="17"/>
      <c r="H35" s="17"/>
      <c r="I35" s="17"/>
      <c r="J35" s="17">
        <v>5</v>
      </c>
      <c r="K35" s="17">
        <v>5</v>
      </c>
      <c r="L35" s="17"/>
      <c r="M35" s="17"/>
      <c r="P35" s="16"/>
    </row>
    <row r="36" spans="1:16" s="15" customFormat="1" ht="17.25" customHeight="1">
      <c r="A36" s="17">
        <v>3752</v>
      </c>
      <c r="B36" s="18" t="s">
        <v>513</v>
      </c>
      <c r="C36" s="19">
        <v>4122800763</v>
      </c>
      <c r="D36" s="17"/>
      <c r="E36" s="17"/>
      <c r="F36" s="17"/>
      <c r="G36" s="17"/>
      <c r="H36" s="17"/>
      <c r="I36" s="17"/>
      <c r="J36" s="17">
        <v>10</v>
      </c>
      <c r="K36" s="17">
        <v>10</v>
      </c>
      <c r="L36" s="17"/>
      <c r="M36" s="17"/>
      <c r="P36" s="16"/>
    </row>
    <row r="37" spans="1:16" s="15" customFormat="1" ht="17.25" customHeight="1">
      <c r="A37" s="17">
        <v>3210</v>
      </c>
      <c r="B37" s="18" t="s">
        <v>514</v>
      </c>
      <c r="C37" s="19">
        <v>4122805351</v>
      </c>
      <c r="D37" s="17"/>
      <c r="E37" s="17"/>
      <c r="F37" s="17"/>
      <c r="G37" s="17"/>
      <c r="H37" s="17"/>
      <c r="I37" s="17"/>
      <c r="J37" s="17">
        <v>5</v>
      </c>
      <c r="K37" s="17"/>
      <c r="L37" s="17">
        <v>5</v>
      </c>
      <c r="M37" s="17"/>
      <c r="P37" s="16"/>
    </row>
    <row r="38" spans="1:16" s="15" customFormat="1" ht="17.25" customHeight="1">
      <c r="A38" s="17">
        <v>3714</v>
      </c>
      <c r="B38" s="18" t="s">
        <v>525</v>
      </c>
      <c r="C38" s="19">
        <v>4122618569</v>
      </c>
      <c r="D38" s="17"/>
      <c r="E38" s="17"/>
      <c r="F38" s="17"/>
      <c r="G38" s="17"/>
      <c r="H38" s="17"/>
      <c r="I38" s="17"/>
      <c r="J38" s="17"/>
      <c r="K38" s="17"/>
      <c r="L38" s="17">
        <v>10</v>
      </c>
      <c r="M38" s="17"/>
      <c r="P38" s="16"/>
    </row>
    <row r="39" spans="1:16" s="15" customFormat="1" ht="17.25" customHeight="1">
      <c r="A39" s="17">
        <v>4000</v>
      </c>
      <c r="B39" s="18" t="s">
        <v>515</v>
      </c>
      <c r="C39" s="19">
        <v>4122653464</v>
      </c>
      <c r="D39" s="17"/>
      <c r="E39" s="17"/>
      <c r="F39" s="17"/>
      <c r="G39" s="17"/>
      <c r="H39" s="17"/>
      <c r="I39" s="17"/>
      <c r="J39" s="17"/>
      <c r="K39" s="17">
        <v>3</v>
      </c>
      <c r="L39" s="17">
        <v>3</v>
      </c>
      <c r="M39" s="17"/>
      <c r="P39" s="16"/>
    </row>
    <row r="40" spans="1:16" s="15" customFormat="1" ht="17.25" customHeight="1">
      <c r="A40" s="17">
        <v>5507</v>
      </c>
      <c r="B40" s="18" t="s">
        <v>516</v>
      </c>
      <c r="C40" s="19">
        <v>4122875375</v>
      </c>
      <c r="D40" s="17"/>
      <c r="E40" s="17"/>
      <c r="F40" s="17"/>
      <c r="G40" s="17"/>
      <c r="H40" s="17"/>
      <c r="I40" s="17"/>
      <c r="J40" s="17"/>
      <c r="K40" s="17">
        <v>5</v>
      </c>
      <c r="L40" s="17"/>
      <c r="M40" s="17"/>
      <c r="P40" s="16"/>
    </row>
    <row r="41" spans="1:16" s="15" customFormat="1" ht="17.25" customHeight="1">
      <c r="A41" s="17">
        <v>1588</v>
      </c>
      <c r="B41" s="18" t="s">
        <v>517</v>
      </c>
      <c r="C41" s="19">
        <v>4122535651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  <c r="P41" s="16"/>
    </row>
    <row r="42" spans="1:16" s="15" customFormat="1" ht="17.25" customHeight="1">
      <c r="A42" s="17">
        <v>1588</v>
      </c>
      <c r="B42" s="18" t="s">
        <v>517</v>
      </c>
      <c r="C42" s="19">
        <v>4122594021</v>
      </c>
      <c r="D42" s="17"/>
      <c r="E42" s="17"/>
      <c r="F42" s="17"/>
      <c r="G42" s="17"/>
      <c r="H42" s="17"/>
      <c r="I42" s="17"/>
      <c r="J42" s="17">
        <v>8</v>
      </c>
      <c r="K42" s="17">
        <v>10</v>
      </c>
      <c r="L42" s="17"/>
      <c r="M42" s="17"/>
      <c r="P42" s="16"/>
    </row>
    <row r="43" spans="1:16" s="15" customFormat="1" ht="17.25" customHeight="1">
      <c r="A43" s="17">
        <v>5579</v>
      </c>
      <c r="B43" s="18" t="s">
        <v>518</v>
      </c>
      <c r="C43" s="19">
        <v>4122699534</v>
      </c>
      <c r="D43" s="17"/>
      <c r="E43" s="17"/>
      <c r="F43" s="17"/>
      <c r="G43" s="17"/>
      <c r="H43" s="17"/>
      <c r="I43" s="17"/>
      <c r="J43" s="17"/>
      <c r="K43" s="17">
        <v>10</v>
      </c>
      <c r="L43" s="17">
        <v>10</v>
      </c>
      <c r="M43" s="17"/>
      <c r="P43" s="16"/>
    </row>
    <row r="44" spans="1:16" s="15" customFormat="1" ht="17.25" customHeight="1">
      <c r="A44" s="17">
        <v>3729</v>
      </c>
      <c r="B44" s="18" t="s">
        <v>519</v>
      </c>
      <c r="C44" s="19">
        <v>4122862353</v>
      </c>
      <c r="D44" s="17"/>
      <c r="E44" s="17"/>
      <c r="F44" s="17"/>
      <c r="G44" s="17"/>
      <c r="H44" s="17"/>
      <c r="I44" s="17"/>
      <c r="J44" s="17"/>
      <c r="K44" s="17"/>
      <c r="L44" s="17">
        <v>7</v>
      </c>
      <c r="M44" s="17"/>
      <c r="P44" s="16"/>
    </row>
    <row r="45" spans="1:16" s="15" customFormat="1" ht="17.25" customHeight="1">
      <c r="A45" s="17">
        <v>3133</v>
      </c>
      <c r="B45" s="18" t="s">
        <v>520</v>
      </c>
      <c r="C45" s="19">
        <v>4122604994</v>
      </c>
      <c r="D45" s="17"/>
      <c r="E45" s="17"/>
      <c r="F45" s="17"/>
      <c r="G45" s="17"/>
      <c r="H45" s="17"/>
      <c r="I45" s="17"/>
      <c r="J45" s="17"/>
      <c r="K45" s="17"/>
      <c r="L45" s="17">
        <v>10</v>
      </c>
      <c r="M45" s="17"/>
      <c r="P45" s="16"/>
    </row>
    <row r="46" spans="1:16" s="15" customFormat="1" ht="17.25" customHeight="1">
      <c r="A46" s="17">
        <v>4520</v>
      </c>
      <c r="B46" s="18" t="s">
        <v>521</v>
      </c>
      <c r="C46" s="19">
        <v>4122715523</v>
      </c>
      <c r="D46" s="17"/>
      <c r="E46" s="17"/>
      <c r="F46" s="17"/>
      <c r="G46" s="17"/>
      <c r="H46" s="17"/>
      <c r="I46" s="17"/>
      <c r="J46" s="17"/>
      <c r="K46" s="17">
        <v>5</v>
      </c>
      <c r="L46" s="17">
        <v>5</v>
      </c>
      <c r="M46" s="17"/>
      <c r="P46" s="16"/>
    </row>
    <row r="47" spans="1:16" s="15" customFormat="1" ht="17.25" customHeight="1">
      <c r="A47" s="17">
        <v>3072</v>
      </c>
      <c r="B47" s="18" t="s">
        <v>522</v>
      </c>
      <c r="C47" s="19">
        <v>4122794549</v>
      </c>
      <c r="D47" s="17"/>
      <c r="E47" s="17"/>
      <c r="F47" s="17"/>
      <c r="G47" s="17"/>
      <c r="H47" s="17"/>
      <c r="I47" s="17"/>
      <c r="J47" s="17">
        <v>2</v>
      </c>
      <c r="K47" s="17">
        <v>10</v>
      </c>
      <c r="L47" s="17"/>
      <c r="M47" s="17"/>
      <c r="P47" s="16"/>
    </row>
    <row r="48" spans="1:16" s="15" customFormat="1" ht="17.25" customHeight="1">
      <c r="A48" s="17">
        <v>4000</v>
      </c>
      <c r="B48" s="18" t="s">
        <v>515</v>
      </c>
      <c r="C48" s="19">
        <v>4122770609</v>
      </c>
      <c r="D48" s="17"/>
      <c r="E48" s="17"/>
      <c r="F48" s="17"/>
      <c r="G48" s="17"/>
      <c r="H48" s="17"/>
      <c r="I48" s="17"/>
      <c r="J48" s="17">
        <v>5</v>
      </c>
      <c r="K48" s="17">
        <v>5</v>
      </c>
      <c r="L48" s="17"/>
      <c r="M48" s="17"/>
      <c r="P48" s="16"/>
    </row>
    <row r="49" spans="1:16" s="15" customFormat="1" ht="17.25" customHeight="1">
      <c r="A49" s="17">
        <v>3729</v>
      </c>
      <c r="B49" s="18" t="s">
        <v>519</v>
      </c>
      <c r="C49" s="19">
        <v>4122759448</v>
      </c>
      <c r="D49" s="17"/>
      <c r="E49" s="17"/>
      <c r="F49" s="17"/>
      <c r="G49" s="17"/>
      <c r="H49" s="17"/>
      <c r="I49" s="17"/>
      <c r="J49" s="17">
        <v>10</v>
      </c>
      <c r="K49" s="17">
        <v>10</v>
      </c>
      <c r="L49" s="17"/>
      <c r="M49" s="17"/>
      <c r="P49" s="16"/>
    </row>
    <row r="50" spans="1:16" s="15" customFormat="1" ht="17.25" customHeight="1">
      <c r="A50" s="17">
        <v>3690</v>
      </c>
      <c r="B50" s="18" t="s">
        <v>523</v>
      </c>
      <c r="C50" s="19">
        <v>4122725890</v>
      </c>
      <c r="D50" s="17"/>
      <c r="E50" s="17"/>
      <c r="F50" s="17"/>
      <c r="G50" s="17"/>
      <c r="H50" s="17"/>
      <c r="I50" s="17"/>
      <c r="J50" s="17">
        <v>10</v>
      </c>
      <c r="K50" s="17">
        <v>10</v>
      </c>
      <c r="L50" s="17">
        <v>10</v>
      </c>
      <c r="M50" s="17"/>
      <c r="P50" s="16"/>
    </row>
    <row r="51" spans="1:16" s="15" customFormat="1" ht="17.25" customHeight="1">
      <c r="A51" s="17">
        <v>3455</v>
      </c>
      <c r="B51" s="18" t="s">
        <v>524</v>
      </c>
      <c r="C51" s="19">
        <v>4122536842</v>
      </c>
      <c r="D51" s="17"/>
      <c r="E51" s="17"/>
      <c r="F51" s="17"/>
      <c r="G51" s="17">
        <v>3</v>
      </c>
      <c r="H51" s="17"/>
      <c r="I51" s="17"/>
      <c r="J51" s="17"/>
      <c r="K51" s="17">
        <v>5</v>
      </c>
      <c r="L51" s="17"/>
      <c r="M51" s="17"/>
      <c r="P51" s="16"/>
    </row>
    <row r="52" spans="1:16" s="15" customFormat="1" ht="17.25" customHeight="1">
      <c r="A52" s="17">
        <v>3133</v>
      </c>
      <c r="B52" s="18" t="s">
        <v>520</v>
      </c>
      <c r="C52" s="19">
        <v>4122780898</v>
      </c>
      <c r="D52" s="17">
        <v>5</v>
      </c>
      <c r="E52" s="17">
        <v>5</v>
      </c>
      <c r="F52" s="17">
        <v>5</v>
      </c>
      <c r="G52" s="17">
        <v>5</v>
      </c>
      <c r="H52" s="17">
        <v>5</v>
      </c>
      <c r="I52" s="17">
        <v>5</v>
      </c>
      <c r="J52" s="17">
        <v>10</v>
      </c>
      <c r="K52" s="17">
        <v>10</v>
      </c>
      <c r="L52" s="17"/>
      <c r="M52" s="17"/>
      <c r="P52" s="16"/>
    </row>
    <row r="53" spans="1:16" s="15" customFormat="1" ht="17.25" customHeight="1">
      <c r="A53" s="39">
        <v>4513</v>
      </c>
      <c r="B53" s="18" t="s">
        <v>56</v>
      </c>
      <c r="C53" s="19">
        <v>4122779705</v>
      </c>
      <c r="D53" s="17"/>
      <c r="E53" s="17"/>
      <c r="F53" s="17"/>
      <c r="G53" s="17"/>
      <c r="H53" s="17"/>
      <c r="I53" s="17"/>
      <c r="J53" s="17">
        <v>4</v>
      </c>
      <c r="K53" s="17">
        <v>5</v>
      </c>
      <c r="L53" s="17"/>
      <c r="M53" s="17" t="s">
        <v>528</v>
      </c>
      <c r="P53" s="16"/>
    </row>
    <row r="54" spans="1:16" s="15" customFormat="1" ht="17.25" customHeight="1">
      <c r="A54" s="17">
        <v>2143</v>
      </c>
      <c r="B54" s="18" t="s">
        <v>529</v>
      </c>
      <c r="C54" s="19">
        <v>4122789830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  <c r="P54" s="16"/>
    </row>
    <row r="55" spans="1:16" s="15" customFormat="1" ht="17.25" customHeight="1">
      <c r="A55" s="17">
        <v>3609</v>
      </c>
      <c r="B55" s="18" t="s">
        <v>530</v>
      </c>
      <c r="C55" s="19">
        <v>4122781584</v>
      </c>
      <c r="D55" s="17"/>
      <c r="E55" s="17"/>
      <c r="F55" s="17"/>
      <c r="G55" s="17"/>
      <c r="H55" s="17"/>
      <c r="I55" s="17"/>
      <c r="J55" s="17">
        <v>5</v>
      </c>
      <c r="K55" s="17">
        <v>5</v>
      </c>
      <c r="L55" s="17"/>
      <c r="M55" s="17"/>
      <c r="P55" s="16"/>
    </row>
    <row r="56" spans="1:16" s="15" customFormat="1" ht="17.25" customHeight="1">
      <c r="A56" s="17">
        <v>4174</v>
      </c>
      <c r="B56" s="18" t="s">
        <v>531</v>
      </c>
      <c r="C56" s="19">
        <v>4122796435</v>
      </c>
      <c r="D56" s="17"/>
      <c r="E56" s="17"/>
      <c r="F56" s="17"/>
      <c r="G56" s="17"/>
      <c r="H56" s="17"/>
      <c r="I56" s="17"/>
      <c r="J56" s="17">
        <v>5</v>
      </c>
      <c r="K56" s="17">
        <v>5</v>
      </c>
      <c r="L56" s="17"/>
      <c r="M56" s="17"/>
      <c r="P56" s="16"/>
    </row>
    <row r="57" spans="1:16" s="15" customFormat="1" ht="17.25" customHeight="1">
      <c r="A57" s="17">
        <v>5509</v>
      </c>
      <c r="B57" s="18" t="s">
        <v>532</v>
      </c>
      <c r="C57" s="19">
        <v>4122787057</v>
      </c>
      <c r="D57" s="17"/>
      <c r="E57" s="17"/>
      <c r="F57" s="17"/>
      <c r="G57" s="17"/>
      <c r="H57" s="17"/>
      <c r="I57" s="17"/>
      <c r="J57" s="17">
        <v>60</v>
      </c>
      <c r="K57" s="17"/>
      <c r="L57" s="17"/>
      <c r="M57" s="17"/>
      <c r="P57" s="16"/>
    </row>
    <row r="58" spans="1:16" s="15" customFormat="1" ht="17.25" customHeight="1">
      <c r="A58" s="17">
        <v>5509</v>
      </c>
      <c r="B58" s="18" t="s">
        <v>532</v>
      </c>
      <c r="C58" s="19">
        <v>4122786729</v>
      </c>
      <c r="D58" s="17"/>
      <c r="E58" s="17"/>
      <c r="F58" s="17"/>
      <c r="G58" s="17"/>
      <c r="H58" s="17"/>
      <c r="I58" s="17"/>
      <c r="J58" s="17"/>
      <c r="K58" s="17">
        <v>32</v>
      </c>
      <c r="L58" s="17">
        <v>6</v>
      </c>
      <c r="M58" s="17"/>
      <c r="P58" s="16"/>
    </row>
    <row r="59" spans="1:16" s="15" customFormat="1" ht="17.25" customHeight="1">
      <c r="A59" s="17">
        <v>5586</v>
      </c>
      <c r="B59" s="18" t="s">
        <v>533</v>
      </c>
      <c r="C59" s="19">
        <v>4122758116</v>
      </c>
      <c r="D59" s="17"/>
      <c r="E59" s="17"/>
      <c r="F59" s="17"/>
      <c r="G59" s="17"/>
      <c r="H59" s="17"/>
      <c r="I59" s="17"/>
      <c r="J59" s="17">
        <v>7</v>
      </c>
      <c r="K59" s="17">
        <v>5</v>
      </c>
      <c r="L59" s="17"/>
      <c r="M59" s="17"/>
      <c r="P59" s="16"/>
    </row>
    <row r="60" spans="1:16" s="15" customFormat="1" ht="17.25" customHeight="1">
      <c r="A60" s="17">
        <v>5586</v>
      </c>
      <c r="B60" s="18" t="s">
        <v>533</v>
      </c>
      <c r="C60" s="19">
        <v>4122595061</v>
      </c>
      <c r="D60" s="17"/>
      <c r="E60" s="17"/>
      <c r="F60" s="17"/>
      <c r="G60" s="17"/>
      <c r="H60" s="17"/>
      <c r="I60" s="17"/>
      <c r="J60" s="17"/>
      <c r="K60" s="17"/>
      <c r="L60" s="17">
        <v>10</v>
      </c>
      <c r="M60" s="17"/>
      <c r="P60" s="16"/>
    </row>
    <row r="61" spans="1:16" s="15" customFormat="1" ht="17.25" customHeight="1">
      <c r="A61" s="17">
        <v>3999</v>
      </c>
      <c r="B61" s="18" t="s">
        <v>534</v>
      </c>
      <c r="C61" s="19">
        <v>4122583117</v>
      </c>
      <c r="D61" s="17"/>
      <c r="E61" s="17"/>
      <c r="F61" s="17"/>
      <c r="G61" s="17"/>
      <c r="H61" s="17"/>
      <c r="I61" s="17"/>
      <c r="J61" s="17"/>
      <c r="K61" s="17"/>
      <c r="L61" s="17">
        <v>10</v>
      </c>
      <c r="M61" s="17"/>
      <c r="P61" s="16"/>
    </row>
    <row r="62" spans="1:16" s="15" customFormat="1" ht="17.25" customHeight="1">
      <c r="A62" s="17">
        <v>5535</v>
      </c>
      <c r="B62" s="18" t="s">
        <v>535</v>
      </c>
      <c r="C62" s="19">
        <v>4122746116</v>
      </c>
      <c r="D62" s="17"/>
      <c r="E62" s="17"/>
      <c r="F62" s="17"/>
      <c r="G62" s="17"/>
      <c r="H62" s="17"/>
      <c r="I62" s="17"/>
      <c r="J62" s="17">
        <v>10</v>
      </c>
      <c r="K62" s="17">
        <v>5</v>
      </c>
      <c r="L62" s="17"/>
      <c r="M62" s="17"/>
      <c r="P62" s="16"/>
    </row>
    <row r="63" spans="1:16" s="15" customFormat="1" ht="17.25" customHeight="1">
      <c r="A63" s="17">
        <v>3722</v>
      </c>
      <c r="B63" s="18" t="s">
        <v>536</v>
      </c>
      <c r="C63" s="19">
        <v>4122835220</v>
      </c>
      <c r="D63" s="17"/>
      <c r="E63" s="17"/>
      <c r="F63" s="17"/>
      <c r="G63" s="17"/>
      <c r="H63" s="17"/>
      <c r="I63" s="17"/>
      <c r="J63" s="17">
        <v>5</v>
      </c>
      <c r="K63" s="17">
        <v>5</v>
      </c>
      <c r="L63" s="17">
        <v>5</v>
      </c>
      <c r="M63" s="17"/>
      <c r="P63" s="16"/>
    </row>
    <row r="64" spans="1:16" s="15" customFormat="1" ht="17.25" customHeight="1">
      <c r="A64" s="17">
        <v>5533</v>
      </c>
      <c r="B64" s="18" t="s">
        <v>535</v>
      </c>
      <c r="C64" s="19">
        <v>4122573064</v>
      </c>
      <c r="D64" s="17"/>
      <c r="E64" s="17"/>
      <c r="F64" s="17"/>
      <c r="G64" s="17"/>
      <c r="H64" s="17"/>
      <c r="I64" s="17"/>
      <c r="J64" s="17"/>
      <c r="K64" s="17"/>
      <c r="L64" s="17">
        <v>7</v>
      </c>
      <c r="M64" s="17"/>
      <c r="P64" s="16"/>
    </row>
    <row r="65" spans="1:16" s="15" customFormat="1" ht="17.25" customHeight="1">
      <c r="A65" s="17">
        <v>4924</v>
      </c>
      <c r="B65" s="18" t="s">
        <v>537</v>
      </c>
      <c r="C65" s="19">
        <v>4122596442</v>
      </c>
      <c r="D65" s="17"/>
      <c r="E65" s="17"/>
      <c r="F65" s="17"/>
      <c r="G65" s="17"/>
      <c r="H65" s="17"/>
      <c r="I65" s="17"/>
      <c r="J65" s="17"/>
      <c r="K65" s="17">
        <v>6</v>
      </c>
      <c r="L65" s="17">
        <v>6</v>
      </c>
      <c r="M65" s="17"/>
      <c r="P65" s="16"/>
    </row>
    <row r="66" spans="1:16" s="15" customFormat="1" ht="17.25" customHeight="1">
      <c r="A66" s="17">
        <v>4364</v>
      </c>
      <c r="B66" s="18" t="s">
        <v>538</v>
      </c>
      <c r="C66" s="19">
        <v>4122764900</v>
      </c>
      <c r="D66" s="17"/>
      <c r="E66" s="17"/>
      <c r="F66" s="17"/>
      <c r="G66" s="17"/>
      <c r="H66" s="17"/>
      <c r="I66" s="17"/>
      <c r="J66" s="17">
        <v>10</v>
      </c>
      <c r="K66" s="17">
        <v>5</v>
      </c>
      <c r="L66" s="17"/>
      <c r="M66" s="17"/>
      <c r="P66" s="16"/>
    </row>
    <row r="67" spans="1:16" s="15" customFormat="1" ht="17.25" customHeight="1">
      <c r="A67" s="17">
        <v>1569</v>
      </c>
      <c r="B67" s="18" t="s">
        <v>539</v>
      </c>
      <c r="C67" s="19">
        <v>4122593902</v>
      </c>
      <c r="D67" s="17"/>
      <c r="E67" s="17"/>
      <c r="F67" s="17"/>
      <c r="G67" s="17"/>
      <c r="H67" s="17"/>
      <c r="I67" s="17"/>
      <c r="J67" s="17">
        <v>10</v>
      </c>
      <c r="K67" s="17">
        <v>10</v>
      </c>
      <c r="L67" s="17">
        <v>8</v>
      </c>
      <c r="M67" s="17"/>
      <c r="P67" s="16"/>
    </row>
    <row r="68" spans="1:16" s="15" customFormat="1" ht="17.25" customHeight="1">
      <c r="A68" s="17">
        <v>4024</v>
      </c>
      <c r="B68" s="18" t="s">
        <v>540</v>
      </c>
      <c r="C68" s="19">
        <v>4122785223</v>
      </c>
      <c r="D68" s="17"/>
      <c r="E68" s="17"/>
      <c r="F68" s="17"/>
      <c r="G68" s="17"/>
      <c r="H68" s="17"/>
      <c r="I68" s="17"/>
      <c r="J68" s="17">
        <v>1</v>
      </c>
      <c r="K68" s="17">
        <v>8</v>
      </c>
      <c r="L68" s="17"/>
      <c r="M68" s="17"/>
      <c r="P68" s="16"/>
    </row>
    <row r="69" spans="1:16" s="15" customFormat="1" ht="17.25" customHeight="1">
      <c r="A69" s="48"/>
      <c r="B69" s="51"/>
      <c r="C69" s="52"/>
      <c r="D69" s="48"/>
      <c r="E69" s="48"/>
      <c r="F69" s="48"/>
      <c r="G69" s="48"/>
      <c r="H69" s="48"/>
      <c r="I69" s="48"/>
      <c r="J69" s="48"/>
      <c r="K69" s="48"/>
      <c r="L69" s="48"/>
      <c r="M69" s="48" t="s">
        <v>542</v>
      </c>
      <c r="P69" s="16"/>
    </row>
    <row r="70" spans="1:16" s="15" customFormat="1" ht="17.25" customHeight="1">
      <c r="A70" s="17"/>
      <c r="B70" s="7" t="s">
        <v>543</v>
      </c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P70" s="16"/>
    </row>
    <row r="71" spans="1:16" s="15" customFormat="1" ht="17.25" customHeight="1">
      <c r="A71" s="37">
        <v>1532</v>
      </c>
      <c r="B71" s="18" t="s">
        <v>544</v>
      </c>
      <c r="C71" s="19">
        <v>4122592373</v>
      </c>
      <c r="D71" s="17"/>
      <c r="E71" s="17"/>
      <c r="F71" s="17"/>
      <c r="G71" s="17"/>
      <c r="H71" s="17"/>
      <c r="I71" s="17"/>
      <c r="J71" s="17">
        <v>15</v>
      </c>
      <c r="K71" s="17"/>
      <c r="L71" s="17"/>
      <c r="M71" s="17"/>
      <c r="P71" s="16"/>
    </row>
    <row r="72" spans="1:16" s="15" customFormat="1" ht="17.25" customHeight="1">
      <c r="A72" s="17">
        <v>2020</v>
      </c>
      <c r="B72" s="18" t="s">
        <v>82</v>
      </c>
      <c r="C72" s="19">
        <v>4122822284</v>
      </c>
      <c r="D72" s="17">
        <v>5</v>
      </c>
      <c r="E72" s="17">
        <v>5</v>
      </c>
      <c r="F72" s="17">
        <v>5</v>
      </c>
      <c r="G72" s="17">
        <v>5</v>
      </c>
      <c r="H72" s="17">
        <v>5</v>
      </c>
      <c r="I72" s="17">
        <v>5</v>
      </c>
      <c r="J72" s="17">
        <v>5</v>
      </c>
      <c r="K72" s="17">
        <v>5</v>
      </c>
      <c r="L72" s="17">
        <v>5</v>
      </c>
      <c r="M72" s="17"/>
      <c r="P72" s="16"/>
    </row>
    <row r="73" spans="1:16" s="15" customFormat="1" ht="17.25" customHeight="1">
      <c r="A73" s="17">
        <v>3180</v>
      </c>
      <c r="B73" s="18" t="s">
        <v>545</v>
      </c>
      <c r="C73" s="19">
        <v>4122802324</v>
      </c>
      <c r="D73" s="17"/>
      <c r="E73" s="17"/>
      <c r="F73" s="17"/>
      <c r="G73" s="17"/>
      <c r="H73" s="17"/>
      <c r="I73" s="17"/>
      <c r="J73" s="17">
        <v>15</v>
      </c>
      <c r="K73" s="17">
        <v>10</v>
      </c>
      <c r="L73" s="17"/>
      <c r="M73" s="17"/>
      <c r="P73" s="16"/>
    </row>
    <row r="74" spans="1:16" s="15" customFormat="1" ht="17.25" customHeight="1">
      <c r="A74" s="17">
        <v>2145</v>
      </c>
      <c r="B74" s="18" t="s">
        <v>546</v>
      </c>
      <c r="C74" s="19">
        <v>4122819930</v>
      </c>
      <c r="D74" s="17"/>
      <c r="E74" s="17"/>
      <c r="F74" s="17"/>
      <c r="G74" s="17"/>
      <c r="H74" s="17"/>
      <c r="I74" s="17"/>
      <c r="J74" s="17">
        <v>10</v>
      </c>
      <c r="K74" s="17"/>
      <c r="L74" s="17"/>
      <c r="M74" s="17"/>
      <c r="P74" s="16"/>
    </row>
    <row r="75" spans="1:16" s="15" customFormat="1" ht="17.25" customHeight="1">
      <c r="A75" s="17">
        <v>2145</v>
      </c>
      <c r="B75" s="18" t="s">
        <v>546</v>
      </c>
      <c r="C75" s="19">
        <v>4122795044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  <c r="P75" s="16"/>
    </row>
    <row r="76" spans="1:16" s="15" customFormat="1" ht="17.25" customHeight="1">
      <c r="A76" s="17">
        <v>3342</v>
      </c>
      <c r="B76" s="18" t="s">
        <v>99</v>
      </c>
      <c r="C76" s="19">
        <v>4122792410</v>
      </c>
      <c r="D76" s="17"/>
      <c r="E76" s="17"/>
      <c r="F76" s="17"/>
      <c r="G76" s="17"/>
      <c r="H76" s="17"/>
      <c r="I76" s="17"/>
      <c r="J76" s="17">
        <v>5</v>
      </c>
      <c r="K76" s="17">
        <v>5</v>
      </c>
      <c r="L76" s="17"/>
      <c r="M76" s="17"/>
      <c r="P76" s="16"/>
    </row>
    <row r="77" spans="1:16" s="15" customFormat="1" ht="17.25" customHeight="1">
      <c r="A77" s="17">
        <v>3531</v>
      </c>
      <c r="B77" s="18" t="s">
        <v>284</v>
      </c>
      <c r="C77" s="19">
        <v>4122838046</v>
      </c>
      <c r="D77" s="17">
        <v>10</v>
      </c>
      <c r="E77" s="17">
        <v>3</v>
      </c>
      <c r="F77" s="17">
        <v>10</v>
      </c>
      <c r="G77" s="17"/>
      <c r="H77" s="17"/>
      <c r="I77" s="17"/>
      <c r="J77" s="17">
        <v>10</v>
      </c>
      <c r="K77" s="17">
        <v>5</v>
      </c>
      <c r="L77" s="17">
        <v>5</v>
      </c>
      <c r="M77" s="17"/>
      <c r="P77" s="16"/>
    </row>
    <row r="78" spans="1:16" s="15" customFormat="1" ht="17.25" customHeight="1">
      <c r="A78" s="17">
        <v>4967</v>
      </c>
      <c r="B78" s="18" t="s">
        <v>547</v>
      </c>
      <c r="C78" s="19">
        <v>4122787133</v>
      </c>
      <c r="D78" s="17"/>
      <c r="E78" s="17"/>
      <c r="F78" s="17"/>
      <c r="G78" s="17"/>
      <c r="H78" s="17"/>
      <c r="I78" s="17"/>
      <c r="J78" s="17">
        <v>5</v>
      </c>
      <c r="K78" s="17"/>
      <c r="L78" s="17">
        <v>3</v>
      </c>
      <c r="M78" s="17"/>
      <c r="P78" s="16"/>
    </row>
    <row r="79" spans="1:16" s="15" customFormat="1" ht="17.25" customHeight="1">
      <c r="A79" s="17">
        <v>4259</v>
      </c>
      <c r="B79" s="18" t="s">
        <v>548</v>
      </c>
      <c r="C79" s="19">
        <v>4122837764</v>
      </c>
      <c r="D79" s="17"/>
      <c r="E79" s="17"/>
      <c r="F79" s="17"/>
      <c r="G79" s="17"/>
      <c r="H79" s="17"/>
      <c r="I79" s="17"/>
      <c r="J79" s="17">
        <v>10</v>
      </c>
      <c r="K79" s="17">
        <v>10</v>
      </c>
      <c r="L79" s="17">
        <v>10</v>
      </c>
      <c r="M79" s="17"/>
      <c r="P79" s="16"/>
    </row>
    <row r="80" spans="1:16" s="15" customFormat="1" ht="17.25" customHeight="1">
      <c r="A80" s="17">
        <v>2313</v>
      </c>
      <c r="B80" s="18" t="s">
        <v>130</v>
      </c>
      <c r="C80" s="19">
        <v>4122815317</v>
      </c>
      <c r="D80" s="17"/>
      <c r="E80" s="17"/>
      <c r="F80" s="17"/>
      <c r="G80" s="17"/>
      <c r="H80" s="17"/>
      <c r="I80" s="17"/>
      <c r="J80" s="17">
        <v>6</v>
      </c>
      <c r="K80" s="17">
        <v>2</v>
      </c>
      <c r="L80" s="17"/>
      <c r="M80" s="17"/>
      <c r="P80" s="16"/>
    </row>
    <row r="81" spans="1:16" s="15" customFormat="1" ht="17.25" customHeight="1">
      <c r="A81" s="17">
        <v>2545</v>
      </c>
      <c r="B81" s="18" t="s">
        <v>51</v>
      </c>
      <c r="C81" s="19">
        <v>4122812299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7.25" customHeight="1">
      <c r="A82" s="17">
        <v>3169</v>
      </c>
      <c r="B82" s="18" t="s">
        <v>549</v>
      </c>
      <c r="C82" s="19">
        <v>4122813850</v>
      </c>
      <c r="D82" s="17"/>
      <c r="E82" s="17"/>
      <c r="F82" s="17"/>
      <c r="G82" s="17"/>
      <c r="H82" s="17"/>
      <c r="I82" s="17"/>
      <c r="J82" s="17">
        <v>6</v>
      </c>
      <c r="K82" s="17">
        <v>6</v>
      </c>
      <c r="L82" s="17">
        <v>6</v>
      </c>
      <c r="M82" s="17"/>
      <c r="P82" s="16"/>
    </row>
    <row r="83" spans="1:16" s="15" customFormat="1" ht="17.25" customHeight="1">
      <c r="A83" s="17">
        <v>5224</v>
      </c>
      <c r="B83" s="18" t="s">
        <v>550</v>
      </c>
      <c r="C83" s="19">
        <v>4122839204</v>
      </c>
      <c r="D83" s="17"/>
      <c r="E83" s="17"/>
      <c r="F83" s="17"/>
      <c r="G83" s="17"/>
      <c r="H83" s="17"/>
      <c r="I83" s="17"/>
      <c r="J83" s="17"/>
      <c r="K83" s="17"/>
      <c r="L83" s="17">
        <v>5</v>
      </c>
      <c r="M83" s="17"/>
      <c r="P83" s="16"/>
    </row>
    <row r="84" spans="1:16" s="15" customFormat="1" ht="17.25" customHeight="1">
      <c r="A84" s="17">
        <v>2565</v>
      </c>
      <c r="B84" s="18" t="s">
        <v>103</v>
      </c>
      <c r="C84" s="19">
        <v>4122773022</v>
      </c>
      <c r="D84" s="17"/>
      <c r="E84" s="17"/>
      <c r="F84" s="17"/>
      <c r="G84" s="17"/>
      <c r="H84" s="17"/>
      <c r="I84" s="17"/>
      <c r="J84" s="17"/>
      <c r="K84" s="17">
        <v>5</v>
      </c>
      <c r="L84" s="17"/>
      <c r="M84" s="17"/>
      <c r="P84" s="16"/>
    </row>
    <row r="85" spans="1:16" s="15" customFormat="1" ht="17.25" customHeight="1">
      <c r="A85" s="39">
        <v>1535</v>
      </c>
      <c r="B85" s="18" t="s">
        <v>552</v>
      </c>
      <c r="C85" s="19">
        <v>4122859639</v>
      </c>
      <c r="D85" s="17">
        <v>5</v>
      </c>
      <c r="E85" s="17">
        <v>5</v>
      </c>
      <c r="F85" s="17">
        <v>5</v>
      </c>
      <c r="G85" s="17">
        <v>5</v>
      </c>
      <c r="H85" s="17">
        <v>5</v>
      </c>
      <c r="I85" s="17">
        <v>5</v>
      </c>
      <c r="J85" s="17"/>
      <c r="K85" s="17"/>
      <c r="L85" s="17"/>
      <c r="M85" s="17"/>
      <c r="P85" s="16"/>
    </row>
    <row r="86" spans="1:16" s="15" customFormat="1" ht="17.25" customHeight="1">
      <c r="A86" s="17">
        <v>1539</v>
      </c>
      <c r="B86" s="18" t="s">
        <v>553</v>
      </c>
      <c r="C86" s="19">
        <v>4122595865</v>
      </c>
      <c r="D86" s="17"/>
      <c r="E86" s="17"/>
      <c r="F86" s="17"/>
      <c r="G86" s="17"/>
      <c r="H86" s="17"/>
      <c r="I86" s="17"/>
      <c r="J86" s="17">
        <v>7</v>
      </c>
      <c r="K86" s="17">
        <v>8</v>
      </c>
      <c r="L86" s="17"/>
      <c r="M86" s="17"/>
      <c r="P86" s="16"/>
    </row>
    <row r="87" spans="1:16" s="15" customFormat="1" ht="17.25" customHeight="1">
      <c r="A87" s="17">
        <v>2059</v>
      </c>
      <c r="B87" s="18" t="s">
        <v>554</v>
      </c>
      <c r="C87" s="19">
        <v>4122786776</v>
      </c>
      <c r="D87" s="17"/>
      <c r="E87" s="17"/>
      <c r="F87" s="17"/>
      <c r="G87" s="17"/>
      <c r="H87" s="17"/>
      <c r="I87" s="17"/>
      <c r="J87" s="17"/>
      <c r="K87" s="17">
        <v>5</v>
      </c>
      <c r="L87" s="17"/>
      <c r="M87" s="17"/>
      <c r="P87" s="16"/>
    </row>
    <row r="88" spans="1:16" s="15" customFormat="1" ht="17.25" customHeight="1">
      <c r="A88" s="17">
        <v>2050</v>
      </c>
      <c r="B88" s="18" t="s">
        <v>555</v>
      </c>
      <c r="C88" s="19">
        <v>4122680401</v>
      </c>
      <c r="D88" s="17"/>
      <c r="E88" s="17"/>
      <c r="F88" s="17"/>
      <c r="G88" s="17"/>
      <c r="H88" s="17"/>
      <c r="I88" s="17"/>
      <c r="J88" s="17">
        <v>2</v>
      </c>
      <c r="K88" s="17">
        <v>5</v>
      </c>
      <c r="L88" s="17"/>
      <c r="M88" s="17"/>
      <c r="P88" s="16"/>
    </row>
    <row r="89" spans="1:16" s="15" customFormat="1" ht="17.25" customHeight="1">
      <c r="A89" s="17">
        <v>5304</v>
      </c>
      <c r="B89" s="18" t="s">
        <v>556</v>
      </c>
      <c r="C89" s="19">
        <v>4122771674</v>
      </c>
      <c r="D89" s="17"/>
      <c r="E89" s="17"/>
      <c r="F89" s="17"/>
      <c r="G89" s="17"/>
      <c r="H89" s="17"/>
      <c r="I89" s="17"/>
      <c r="J89" s="17">
        <v>5</v>
      </c>
      <c r="K89" s="17">
        <v>3</v>
      </c>
      <c r="L89" s="17"/>
      <c r="M89" s="17"/>
      <c r="P89" s="16"/>
    </row>
    <row r="90" spans="1:16" s="15" customFormat="1" ht="17.25" customHeight="1">
      <c r="A90" s="17">
        <v>4023</v>
      </c>
      <c r="B90" s="18" t="s">
        <v>557</v>
      </c>
      <c r="C90" s="19">
        <v>4122534278</v>
      </c>
      <c r="D90" s="17"/>
      <c r="E90" s="17"/>
      <c r="F90" s="17"/>
      <c r="G90" s="17"/>
      <c r="H90" s="17"/>
      <c r="I90" s="17"/>
      <c r="J90" s="17"/>
      <c r="K90" s="17"/>
      <c r="L90" s="17">
        <v>5</v>
      </c>
      <c r="M90" s="17"/>
      <c r="P90" s="16"/>
    </row>
    <row r="91" spans="1:16" s="15" customFormat="1" ht="17.25" customHeight="1">
      <c r="A91" s="17">
        <v>2794</v>
      </c>
      <c r="B91" s="18" t="s">
        <v>558</v>
      </c>
      <c r="C91" s="19">
        <v>4122787699</v>
      </c>
      <c r="D91" s="17"/>
      <c r="E91" s="17"/>
      <c r="F91" s="17"/>
      <c r="G91" s="17"/>
      <c r="H91" s="17"/>
      <c r="I91" s="17"/>
      <c r="J91" s="17">
        <v>6</v>
      </c>
      <c r="K91" s="17"/>
      <c r="L91" s="17"/>
      <c r="M91" s="17"/>
      <c r="P91" s="16"/>
    </row>
    <row r="92" spans="1:16" s="15" customFormat="1" ht="17.25" customHeight="1">
      <c r="A92" s="17">
        <v>2776</v>
      </c>
      <c r="B92" s="18" t="s">
        <v>559</v>
      </c>
      <c r="C92" s="19">
        <v>4122684093</v>
      </c>
      <c r="D92" s="17"/>
      <c r="E92" s="17"/>
      <c r="F92" s="17"/>
      <c r="G92" s="17"/>
      <c r="H92" s="17"/>
      <c r="I92" s="17"/>
      <c r="J92" s="17">
        <v>3</v>
      </c>
      <c r="K92" s="17"/>
      <c r="L92" s="17">
        <v>5</v>
      </c>
      <c r="M92" s="17"/>
      <c r="P92" s="16"/>
    </row>
    <row r="93" spans="1:16" s="15" customFormat="1" ht="17.25" customHeight="1">
      <c r="A93" s="17">
        <v>2014</v>
      </c>
      <c r="B93" s="18" t="s">
        <v>560</v>
      </c>
      <c r="C93" s="19">
        <v>4122800739</v>
      </c>
      <c r="D93" s="17"/>
      <c r="E93" s="17"/>
      <c r="F93" s="17"/>
      <c r="G93" s="17"/>
      <c r="H93" s="17"/>
      <c r="I93" s="17"/>
      <c r="J93" s="17">
        <v>45</v>
      </c>
      <c r="K93" s="17"/>
      <c r="L93" s="17"/>
      <c r="M93" s="17"/>
      <c r="P93" s="16"/>
    </row>
    <row r="94" spans="1:16" s="15" customFormat="1" ht="17.25" customHeight="1">
      <c r="A94" s="17">
        <v>2014</v>
      </c>
      <c r="B94" s="18" t="s">
        <v>560</v>
      </c>
      <c r="C94" s="19">
        <v>4122781898</v>
      </c>
      <c r="D94" s="17"/>
      <c r="E94" s="17"/>
      <c r="F94" s="17"/>
      <c r="G94" s="17"/>
      <c r="H94" s="17"/>
      <c r="I94" s="17"/>
      <c r="J94" s="17"/>
      <c r="K94" s="17"/>
      <c r="L94" s="17">
        <v>5</v>
      </c>
      <c r="M94" s="17"/>
      <c r="P94" s="16"/>
    </row>
    <row r="95" spans="1:16" s="15" customFormat="1" ht="17.25" customHeight="1">
      <c r="A95" s="17">
        <v>2539</v>
      </c>
      <c r="B95" s="18" t="s">
        <v>561</v>
      </c>
      <c r="C95" s="19">
        <v>4122754853</v>
      </c>
      <c r="D95" s="17"/>
      <c r="E95" s="17"/>
      <c r="F95" s="17"/>
      <c r="G95" s="17"/>
      <c r="H95" s="17"/>
      <c r="I95" s="17"/>
      <c r="J95" s="17">
        <v>5</v>
      </c>
      <c r="K95" s="17"/>
      <c r="L95" s="17">
        <v>4</v>
      </c>
      <c r="M95" s="17"/>
      <c r="P95" s="16"/>
    </row>
    <row r="96" spans="1:16" s="15" customFormat="1" ht="17.25" customHeight="1">
      <c r="A96" s="17">
        <v>2441</v>
      </c>
      <c r="B96" s="18" t="s">
        <v>562</v>
      </c>
      <c r="C96" s="19">
        <v>4122829916</v>
      </c>
      <c r="D96" s="17"/>
      <c r="E96" s="17"/>
      <c r="F96" s="17"/>
      <c r="G96" s="17"/>
      <c r="H96" s="17"/>
      <c r="I96" s="17"/>
      <c r="J96" s="17"/>
      <c r="K96" s="17">
        <v>3</v>
      </c>
      <c r="L96" s="17">
        <v>3</v>
      </c>
      <c r="M96" s="17"/>
      <c r="P96" s="16"/>
    </row>
    <row r="97" spans="1:16" s="15" customFormat="1" ht="17.25" customHeight="1">
      <c r="A97" s="25">
        <v>2368</v>
      </c>
      <c r="B97" s="18" t="s">
        <v>564</v>
      </c>
      <c r="C97" s="19">
        <v>4122869806</v>
      </c>
      <c r="D97" s="17"/>
      <c r="E97" s="17"/>
      <c r="F97" s="17"/>
      <c r="G97" s="17"/>
      <c r="H97" s="17"/>
      <c r="I97" s="17"/>
      <c r="J97" s="17"/>
      <c r="K97" s="17">
        <v>5</v>
      </c>
      <c r="L97" s="17">
        <v>5</v>
      </c>
      <c r="M97" s="17"/>
      <c r="P97" s="16"/>
    </row>
    <row r="98" spans="1:16" s="15" customFormat="1" ht="17.25" customHeight="1">
      <c r="A98" s="17">
        <v>5191</v>
      </c>
      <c r="B98" s="18" t="s">
        <v>565</v>
      </c>
      <c r="C98" s="19">
        <v>4122535528</v>
      </c>
      <c r="D98" s="17"/>
      <c r="E98" s="17"/>
      <c r="F98" s="17"/>
      <c r="G98" s="17"/>
      <c r="H98" s="17"/>
      <c r="I98" s="17"/>
      <c r="J98" s="17"/>
      <c r="K98" s="17"/>
      <c r="L98" s="17">
        <v>10</v>
      </c>
      <c r="M98" s="17"/>
      <c r="P98" s="16"/>
    </row>
    <row r="99" spans="1:16" s="15" customFormat="1" ht="17.25" customHeight="1">
      <c r="A99" s="17">
        <v>2233</v>
      </c>
      <c r="B99" s="18" t="s">
        <v>568</v>
      </c>
      <c r="C99" s="19">
        <v>4122869099</v>
      </c>
      <c r="D99" s="17"/>
      <c r="E99" s="17"/>
      <c r="F99" s="17"/>
      <c r="G99" s="17"/>
      <c r="H99" s="17"/>
      <c r="I99" s="17"/>
      <c r="J99" s="17">
        <v>3</v>
      </c>
      <c r="K99" s="17"/>
      <c r="L99" s="17">
        <v>5</v>
      </c>
      <c r="M99" s="17"/>
      <c r="P99" s="16"/>
    </row>
    <row r="100" spans="1:16" s="15" customFormat="1" ht="17.25" customHeight="1">
      <c r="A100" s="17">
        <v>2303</v>
      </c>
      <c r="B100" s="18" t="s">
        <v>569</v>
      </c>
      <c r="C100" s="19">
        <v>4122869527</v>
      </c>
      <c r="D100" s="17"/>
      <c r="E100" s="17"/>
      <c r="F100" s="17"/>
      <c r="G100" s="17"/>
      <c r="H100" s="17"/>
      <c r="I100" s="17"/>
      <c r="J100" s="17">
        <v>3</v>
      </c>
      <c r="K100" s="17">
        <v>5</v>
      </c>
      <c r="L100" s="17">
        <v>5</v>
      </c>
      <c r="M100" s="17"/>
      <c r="P100" s="16"/>
    </row>
    <row r="101" spans="1:16" s="15" customFormat="1" ht="17.25" customHeight="1">
      <c r="A101" s="17">
        <v>3012</v>
      </c>
      <c r="B101" s="18" t="s">
        <v>353</v>
      </c>
      <c r="C101" s="19">
        <v>4122788313</v>
      </c>
      <c r="D101" s="17"/>
      <c r="E101" s="17"/>
      <c r="F101" s="17"/>
      <c r="G101" s="17"/>
      <c r="H101" s="17"/>
      <c r="I101" s="17"/>
      <c r="J101" s="17">
        <v>10</v>
      </c>
      <c r="K101" s="17">
        <v>10</v>
      </c>
      <c r="L101" s="17">
        <v>10</v>
      </c>
      <c r="M101" s="17"/>
      <c r="P101" s="16"/>
    </row>
    <row r="102" spans="1:16" s="15" customFormat="1" ht="17.25" customHeight="1">
      <c r="A102" s="17">
        <v>2254</v>
      </c>
      <c r="B102" s="18" t="s">
        <v>570</v>
      </c>
      <c r="C102" s="19">
        <v>4122786979</v>
      </c>
      <c r="D102" s="17"/>
      <c r="E102" s="17"/>
      <c r="F102" s="17"/>
      <c r="G102" s="17"/>
      <c r="H102" s="17"/>
      <c r="I102" s="17"/>
      <c r="J102" s="17">
        <v>6</v>
      </c>
      <c r="K102" s="17"/>
      <c r="L102" s="17">
        <v>3</v>
      </c>
      <c r="M102" s="17"/>
      <c r="P102" s="16"/>
    </row>
    <row r="103" spans="1:16" s="15" customFormat="1" ht="17.25" customHeight="1">
      <c r="A103" s="17">
        <v>1651</v>
      </c>
      <c r="B103" s="18" t="s">
        <v>356</v>
      </c>
      <c r="C103" s="19">
        <v>4122608441</v>
      </c>
      <c r="D103" s="17"/>
      <c r="E103" s="17"/>
      <c r="F103" s="17"/>
      <c r="G103" s="17"/>
      <c r="H103" s="17"/>
      <c r="I103" s="17"/>
      <c r="J103" s="17">
        <v>5</v>
      </c>
      <c r="K103" s="17">
        <v>10</v>
      </c>
      <c r="L103" s="17"/>
      <c r="M103" s="17"/>
      <c r="P103" s="16"/>
    </row>
    <row r="104" spans="1:16" s="15" customFormat="1" ht="17.25" customHeight="1">
      <c r="A104" s="17">
        <v>2427</v>
      </c>
      <c r="B104" s="18" t="s">
        <v>383</v>
      </c>
      <c r="C104" s="19">
        <v>4122815423</v>
      </c>
      <c r="D104" s="17"/>
      <c r="E104" s="17"/>
      <c r="F104" s="17"/>
      <c r="G104" s="17"/>
      <c r="H104" s="17"/>
      <c r="I104" s="17"/>
      <c r="J104" s="17">
        <v>20</v>
      </c>
      <c r="K104" s="17"/>
      <c r="L104" s="17"/>
      <c r="M104" s="17"/>
      <c r="P104" s="16"/>
    </row>
    <row r="105" spans="1:16" s="15" customFormat="1" ht="17.25" customHeight="1">
      <c r="A105" s="17">
        <v>2763</v>
      </c>
      <c r="B105" s="18" t="s">
        <v>382</v>
      </c>
      <c r="C105" s="19">
        <v>4122870277</v>
      </c>
      <c r="D105" s="17"/>
      <c r="E105" s="17"/>
      <c r="F105" s="17"/>
      <c r="G105" s="17"/>
      <c r="H105" s="17"/>
      <c r="I105" s="17"/>
      <c r="J105" s="17">
        <v>15</v>
      </c>
      <c r="K105" s="17"/>
      <c r="L105" s="17">
        <v>5</v>
      </c>
      <c r="M105" s="17"/>
      <c r="P105" s="16"/>
    </row>
    <row r="106" spans="1:16" s="15" customFormat="1" ht="17.25" customHeight="1">
      <c r="A106" s="17">
        <v>4404</v>
      </c>
      <c r="B106" s="18" t="s">
        <v>571</v>
      </c>
      <c r="C106" s="19">
        <v>4122791641</v>
      </c>
      <c r="D106" s="17"/>
      <c r="E106" s="17"/>
      <c r="F106" s="17"/>
      <c r="G106" s="17"/>
      <c r="H106" s="17"/>
      <c r="I106" s="17"/>
      <c r="J106" s="17"/>
      <c r="K106" s="17">
        <v>10</v>
      </c>
      <c r="L106" s="17"/>
      <c r="M106" s="17"/>
      <c r="P106" s="16"/>
    </row>
    <row r="107" spans="1:16" s="15" customFormat="1" ht="17.25" customHeight="1">
      <c r="A107" s="17">
        <v>4918</v>
      </c>
      <c r="B107" s="18" t="s">
        <v>572</v>
      </c>
      <c r="C107" s="19">
        <v>4122950581</v>
      </c>
      <c r="D107" s="17"/>
      <c r="E107" s="17"/>
      <c r="F107" s="17"/>
      <c r="G107" s="17"/>
      <c r="H107" s="17"/>
      <c r="I107" s="17"/>
      <c r="J107" s="17">
        <v>20</v>
      </c>
      <c r="K107" s="17">
        <v>5</v>
      </c>
      <c r="L107" s="17"/>
      <c r="M107" s="17"/>
      <c r="P107" s="16"/>
    </row>
    <row r="108" spans="1:16" s="15" customFormat="1" ht="17.25" customHeight="1">
      <c r="A108" s="17">
        <v>2764</v>
      </c>
      <c r="B108" s="18" t="s">
        <v>574</v>
      </c>
      <c r="C108" s="19">
        <v>4122787560</v>
      </c>
      <c r="D108" s="17"/>
      <c r="E108" s="17"/>
      <c r="F108" s="17"/>
      <c r="G108" s="17"/>
      <c r="H108" s="17"/>
      <c r="I108" s="17"/>
      <c r="J108" s="17"/>
      <c r="K108" s="17">
        <v>5</v>
      </c>
      <c r="L108" s="17"/>
      <c r="M108" s="17"/>
      <c r="P108" s="16"/>
    </row>
    <row r="109" spans="1:16" s="15" customFormat="1" ht="17.25" customHeight="1">
      <c r="A109" s="47">
        <v>1671</v>
      </c>
      <c r="B109" s="18" t="s">
        <v>576</v>
      </c>
      <c r="C109" s="19">
        <v>4122946499</v>
      </c>
      <c r="D109" s="17"/>
      <c r="E109" s="17"/>
      <c r="F109" s="17"/>
      <c r="G109" s="17"/>
      <c r="H109" s="17"/>
      <c r="I109" s="17"/>
      <c r="J109" s="17">
        <v>10</v>
      </c>
      <c r="K109" s="17">
        <v>5</v>
      </c>
      <c r="L109" s="17">
        <v>5</v>
      </c>
      <c r="M109" s="17"/>
      <c r="P109" s="16"/>
    </row>
    <row r="110" spans="1:16" s="15" customFormat="1" ht="17.25" customHeight="1">
      <c r="A110" s="17">
        <v>1553</v>
      </c>
      <c r="B110" s="18" t="s">
        <v>460</v>
      </c>
      <c r="C110" s="19">
        <v>4122860695</v>
      </c>
      <c r="D110" s="17"/>
      <c r="E110" s="17"/>
      <c r="F110" s="17"/>
      <c r="G110" s="17"/>
      <c r="H110" s="17"/>
      <c r="I110" s="17"/>
      <c r="J110" s="17">
        <v>9</v>
      </c>
      <c r="K110" s="17">
        <v>10</v>
      </c>
      <c r="L110" s="17"/>
      <c r="M110" s="17"/>
      <c r="P110" s="16"/>
    </row>
    <row r="111" spans="1:16" s="15" customFormat="1" ht="17.25" customHeight="1">
      <c r="A111" s="17">
        <v>1650</v>
      </c>
      <c r="B111" s="18" t="s">
        <v>577</v>
      </c>
      <c r="C111" s="19">
        <v>4122905223</v>
      </c>
      <c r="D111" s="17">
        <v>12</v>
      </c>
      <c r="E111" s="17">
        <v>12</v>
      </c>
      <c r="F111" s="17">
        <v>12</v>
      </c>
      <c r="G111" s="17"/>
      <c r="H111" s="17"/>
      <c r="I111" s="17"/>
      <c r="J111" s="17">
        <v>12</v>
      </c>
      <c r="K111" s="17"/>
      <c r="L111" s="17"/>
      <c r="M111" s="17"/>
      <c r="P111" s="16"/>
    </row>
    <row r="112" spans="1:16" s="15" customFormat="1" ht="17.25" customHeight="1">
      <c r="A112" s="17">
        <v>1664</v>
      </c>
      <c r="B112" s="18" t="s">
        <v>578</v>
      </c>
      <c r="C112" s="19">
        <v>4122854401</v>
      </c>
      <c r="D112" s="17"/>
      <c r="E112" s="17"/>
      <c r="F112" s="17"/>
      <c r="G112" s="17"/>
      <c r="H112" s="17"/>
      <c r="I112" s="17"/>
      <c r="J112" s="17">
        <v>5</v>
      </c>
      <c r="K112" s="17">
        <v>6</v>
      </c>
      <c r="L112" s="17"/>
      <c r="M112" s="17"/>
      <c r="P112" s="16"/>
    </row>
    <row r="113" spans="1:16" s="15" customFormat="1" ht="17.25" customHeight="1">
      <c r="A113" s="17">
        <v>2144</v>
      </c>
      <c r="B113" s="18" t="s">
        <v>579</v>
      </c>
      <c r="C113" s="19">
        <v>4122836413</v>
      </c>
      <c r="D113" s="17"/>
      <c r="E113" s="17"/>
      <c r="F113" s="17"/>
      <c r="G113" s="17"/>
      <c r="H113" s="17"/>
      <c r="I113" s="17"/>
      <c r="J113" s="17"/>
      <c r="K113" s="17">
        <v>5</v>
      </c>
      <c r="L113" s="17"/>
      <c r="M113" s="17"/>
      <c r="P113" s="16"/>
    </row>
    <row r="114" spans="1:16" s="15" customFormat="1" ht="17.25" customHeight="1">
      <c r="A114" s="17">
        <v>2371</v>
      </c>
      <c r="B114" s="18" t="s">
        <v>580</v>
      </c>
      <c r="C114" s="19">
        <v>4122823426</v>
      </c>
      <c r="D114" s="17"/>
      <c r="E114" s="17"/>
      <c r="F114" s="17"/>
      <c r="G114" s="17"/>
      <c r="H114" s="17"/>
      <c r="I114" s="17"/>
      <c r="J114" s="17"/>
      <c r="K114" s="17">
        <v>10</v>
      </c>
      <c r="L114" s="17"/>
      <c r="M114" s="17"/>
      <c r="P114" s="16"/>
    </row>
    <row r="115" spans="1:16" s="15" customFormat="1" ht="17.25" customHeight="1">
      <c r="A115" s="17">
        <v>2782</v>
      </c>
      <c r="B115" s="18" t="s">
        <v>581</v>
      </c>
      <c r="C115" s="19">
        <v>4122808561</v>
      </c>
      <c r="D115" s="17"/>
      <c r="E115" s="17"/>
      <c r="F115" s="17"/>
      <c r="G115" s="17"/>
      <c r="H115" s="17"/>
      <c r="I115" s="17"/>
      <c r="J115" s="17"/>
      <c r="K115" s="17">
        <v>2</v>
      </c>
      <c r="L115" s="17">
        <v>3</v>
      </c>
      <c r="M115" s="17"/>
      <c r="P115" s="16"/>
    </row>
    <row r="116" spans="1:16" s="15" customFormat="1" ht="17.25" customHeight="1">
      <c r="A116" s="17">
        <v>5467</v>
      </c>
      <c r="B116" s="18" t="s">
        <v>582</v>
      </c>
      <c r="C116" s="19">
        <v>4122824651</v>
      </c>
      <c r="D116" s="17"/>
      <c r="E116" s="17"/>
      <c r="F116" s="17"/>
      <c r="G116" s="17"/>
      <c r="H116" s="17"/>
      <c r="I116" s="17"/>
      <c r="J116" s="17"/>
      <c r="K116" s="17">
        <v>10</v>
      </c>
      <c r="L116" s="17"/>
      <c r="M116" s="17"/>
      <c r="P116" s="16"/>
    </row>
    <row r="117" spans="1:16" s="15" customFormat="1" ht="17.25" customHeight="1">
      <c r="A117" s="17">
        <v>2078</v>
      </c>
      <c r="B117" s="18" t="s">
        <v>583</v>
      </c>
      <c r="C117" s="19">
        <v>4122963806</v>
      </c>
      <c r="D117" s="17"/>
      <c r="E117" s="17"/>
      <c r="F117" s="17"/>
      <c r="G117" s="17"/>
      <c r="H117" s="17"/>
      <c r="I117" s="17"/>
      <c r="J117" s="17"/>
      <c r="K117" s="17">
        <v>4</v>
      </c>
      <c r="L117" s="17"/>
      <c r="M117" s="17"/>
      <c r="P117" s="16"/>
    </row>
    <row r="118" spans="1:16" s="15" customFormat="1" ht="17.25" customHeight="1">
      <c r="A118" s="17">
        <v>2078</v>
      </c>
      <c r="B118" s="18" t="s">
        <v>584</v>
      </c>
      <c r="C118" s="19">
        <v>4122814901</v>
      </c>
      <c r="D118" s="17"/>
      <c r="E118" s="17"/>
      <c r="F118" s="17"/>
      <c r="G118" s="17"/>
      <c r="H118" s="17"/>
      <c r="I118" s="17"/>
      <c r="J118" s="17"/>
      <c r="K118" s="17"/>
      <c r="L118" s="17">
        <v>3</v>
      </c>
      <c r="M118" s="17"/>
      <c r="P118" s="16"/>
    </row>
    <row r="119" spans="1:16" s="15" customFormat="1" ht="17.25" customHeight="1">
      <c r="A119" s="17">
        <v>2524</v>
      </c>
      <c r="B119" s="18" t="s">
        <v>585</v>
      </c>
      <c r="C119" s="19">
        <v>4122961694</v>
      </c>
      <c r="D119" s="17"/>
      <c r="E119" s="17"/>
      <c r="F119" s="17"/>
      <c r="G119" s="17"/>
      <c r="H119" s="17"/>
      <c r="I119" s="17"/>
      <c r="J119" s="17">
        <v>4</v>
      </c>
      <c r="K119" s="17"/>
      <c r="L119" s="17"/>
      <c r="M119" s="17"/>
      <c r="P119" s="16"/>
    </row>
    <row r="120" spans="1:16" s="15" customFormat="1" ht="17.25" customHeight="1">
      <c r="A120" s="17">
        <v>4125</v>
      </c>
      <c r="B120" s="18" t="s">
        <v>586</v>
      </c>
      <c r="C120" s="19">
        <v>4122834501</v>
      </c>
      <c r="D120" s="17"/>
      <c r="E120" s="17"/>
      <c r="F120" s="17"/>
      <c r="G120" s="17"/>
      <c r="H120" s="17"/>
      <c r="I120" s="17"/>
      <c r="J120" s="17">
        <v>5</v>
      </c>
      <c r="K120" s="17"/>
      <c r="L120" s="17"/>
      <c r="M120" s="17"/>
      <c r="P120" s="16"/>
    </row>
    <row r="121" spans="1:16" s="15" customFormat="1" ht="17.25" customHeight="1">
      <c r="A121" s="17">
        <v>1653</v>
      </c>
      <c r="B121" s="18" t="s">
        <v>203</v>
      </c>
      <c r="C121" s="19">
        <v>4122878032</v>
      </c>
      <c r="D121" s="17"/>
      <c r="E121" s="17"/>
      <c r="F121" s="17"/>
      <c r="G121" s="17"/>
      <c r="H121" s="17"/>
      <c r="I121" s="17"/>
      <c r="J121" s="17">
        <v>5</v>
      </c>
      <c r="K121" s="17">
        <v>5</v>
      </c>
      <c r="L121" s="17">
        <v>5</v>
      </c>
      <c r="M121" s="17"/>
      <c r="P121" s="16"/>
    </row>
    <row r="122" spans="1:16" s="15" customFormat="1" ht="17.25" customHeight="1">
      <c r="A122" s="48"/>
      <c r="B122" s="51"/>
      <c r="C122" s="52"/>
      <c r="D122" s="48"/>
      <c r="E122" s="48"/>
      <c r="F122" s="48"/>
      <c r="G122" s="48"/>
      <c r="H122" s="48"/>
      <c r="I122" s="48"/>
      <c r="J122" s="48"/>
      <c r="K122" s="48"/>
      <c r="L122" s="48"/>
      <c r="M122" s="48" t="s">
        <v>914</v>
      </c>
      <c r="P122" s="16"/>
    </row>
    <row r="123" spans="1:16" s="15" customFormat="1" ht="17.25" customHeight="1">
      <c r="A123" s="17"/>
      <c r="B123" s="7" t="s">
        <v>589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P123" s="16"/>
    </row>
    <row r="124" spans="1:16" s="15" customFormat="1" ht="17.25" customHeight="1">
      <c r="A124" s="47">
        <v>2558</v>
      </c>
      <c r="B124" s="18" t="s">
        <v>36</v>
      </c>
      <c r="C124" s="19">
        <v>4122529357</v>
      </c>
      <c r="D124" s="17"/>
      <c r="E124" s="17"/>
      <c r="F124" s="17"/>
      <c r="G124" s="17"/>
      <c r="H124" s="17"/>
      <c r="I124" s="17"/>
      <c r="J124" s="17"/>
      <c r="K124" s="17">
        <v>5</v>
      </c>
      <c r="L124" s="17"/>
      <c r="M124" s="17"/>
      <c r="P124" s="16"/>
    </row>
    <row r="125" spans="1:16" s="15" customFormat="1" ht="17.25" customHeight="1">
      <c r="A125" s="17">
        <v>4800</v>
      </c>
      <c r="B125" s="18" t="s">
        <v>39</v>
      </c>
      <c r="C125" s="19">
        <v>4122459563</v>
      </c>
      <c r="D125" s="17"/>
      <c r="E125" s="17"/>
      <c r="F125" s="17"/>
      <c r="G125" s="17"/>
      <c r="H125" s="17"/>
      <c r="I125" s="17"/>
      <c r="J125" s="17"/>
      <c r="K125" s="17">
        <v>10</v>
      </c>
      <c r="L125" s="17">
        <v>5</v>
      </c>
      <c r="M125" s="17"/>
      <c r="P125" s="16"/>
    </row>
    <row r="126" spans="1:16" s="15" customFormat="1" ht="17.25" customHeight="1">
      <c r="A126" s="17">
        <v>2798</v>
      </c>
      <c r="B126" s="18" t="s">
        <v>601</v>
      </c>
      <c r="C126" s="19">
        <v>4122787949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>
        <v>5</v>
      </c>
      <c r="M126" s="17"/>
      <c r="P126" s="16"/>
    </row>
    <row r="127" spans="1:16" s="15" customFormat="1" ht="17.25" customHeight="1">
      <c r="A127" s="17">
        <v>4276</v>
      </c>
      <c r="B127" s="18" t="s">
        <v>602</v>
      </c>
      <c r="C127" s="19">
        <v>4122688983</v>
      </c>
      <c r="D127" s="17"/>
      <c r="E127" s="17"/>
      <c r="F127" s="17"/>
      <c r="G127" s="17"/>
      <c r="H127" s="17"/>
      <c r="I127" s="17"/>
      <c r="J127" s="17"/>
      <c r="K127" s="17">
        <v>5</v>
      </c>
      <c r="L127" s="17"/>
      <c r="M127" s="17"/>
      <c r="P127" s="16"/>
    </row>
    <row r="128" spans="1:16" s="15" customFormat="1" ht="17.25" customHeight="1">
      <c r="A128" s="17">
        <v>2295</v>
      </c>
      <c r="B128" s="18" t="s">
        <v>603</v>
      </c>
      <c r="C128" s="19">
        <v>4122787048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</row>
    <row r="129" spans="1:16" s="15" customFormat="1" ht="17.25" customHeight="1">
      <c r="A129" s="17">
        <v>2803</v>
      </c>
      <c r="B129" s="18" t="s">
        <v>35</v>
      </c>
      <c r="C129" s="19">
        <v>4122279424</v>
      </c>
      <c r="D129" s="17"/>
      <c r="E129" s="17"/>
      <c r="F129" s="17"/>
      <c r="G129" s="17"/>
      <c r="H129" s="17"/>
      <c r="I129" s="17"/>
      <c r="J129" s="17"/>
      <c r="K129" s="17">
        <v>10</v>
      </c>
      <c r="L129" s="17"/>
      <c r="M129" s="17"/>
      <c r="P129" s="16"/>
    </row>
    <row r="130" spans="1:16" s="15" customFormat="1" ht="17.25" customHeight="1">
      <c r="A130" s="17">
        <v>5285</v>
      </c>
      <c r="B130" s="18" t="s">
        <v>604</v>
      </c>
      <c r="C130" s="19">
        <v>4122535757</v>
      </c>
      <c r="D130" s="17"/>
      <c r="E130" s="17"/>
      <c r="F130" s="17"/>
      <c r="G130" s="17"/>
      <c r="H130" s="17"/>
      <c r="I130" s="17"/>
      <c r="J130" s="17"/>
      <c r="K130" s="17"/>
      <c r="L130" s="17">
        <v>10</v>
      </c>
      <c r="M130" s="17"/>
      <c r="P130" s="16"/>
    </row>
    <row r="131" spans="1:16" s="15" customFormat="1" ht="17.25" customHeight="1">
      <c r="A131" s="17">
        <v>5431</v>
      </c>
      <c r="B131" s="18" t="s">
        <v>605</v>
      </c>
      <c r="C131" s="19">
        <v>4122690748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/>
      <c r="M131" s="17"/>
      <c r="P131" s="16"/>
    </row>
    <row r="132" spans="1:16" s="15" customFormat="1" ht="17.25" customHeight="1">
      <c r="A132" s="17">
        <v>4566</v>
      </c>
      <c r="B132" s="18" t="s">
        <v>606</v>
      </c>
      <c r="C132" s="19">
        <v>4122792309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/>
      <c r="M132" s="17"/>
      <c r="P132" s="16"/>
    </row>
    <row r="133" spans="1:16" s="15" customFormat="1" ht="17.25" customHeight="1">
      <c r="A133" s="17">
        <v>5347</v>
      </c>
      <c r="B133" s="18" t="s">
        <v>607</v>
      </c>
      <c r="C133" s="19">
        <v>4122617727</v>
      </c>
      <c r="D133" s="17"/>
      <c r="E133" s="17"/>
      <c r="F133" s="17"/>
      <c r="G133" s="17"/>
      <c r="H133" s="17"/>
      <c r="I133" s="17"/>
      <c r="J133" s="17"/>
      <c r="K133" s="17"/>
      <c r="L133" s="17">
        <v>5</v>
      </c>
      <c r="M133" s="17"/>
      <c r="P133" s="16"/>
    </row>
    <row r="134" spans="1:16" s="15" customFormat="1" ht="17.25" customHeight="1">
      <c r="A134" s="17">
        <v>5347</v>
      </c>
      <c r="B134" s="18" t="s">
        <v>607</v>
      </c>
      <c r="C134" s="19">
        <v>4122983232</v>
      </c>
      <c r="D134" s="17"/>
      <c r="E134" s="17"/>
      <c r="F134" s="17"/>
      <c r="G134" s="17"/>
      <c r="H134" s="17"/>
      <c r="I134" s="17"/>
      <c r="J134" s="17">
        <v>4</v>
      </c>
      <c r="K134" s="17"/>
      <c r="L134" s="17"/>
      <c r="M134" s="17"/>
      <c r="P134" s="16"/>
    </row>
    <row r="135" spans="1:16" s="15" customFormat="1" ht="17.25" customHeight="1">
      <c r="A135" s="17">
        <v>3659</v>
      </c>
      <c r="B135" s="18" t="s">
        <v>28</v>
      </c>
      <c r="C135" s="19">
        <v>4122732083</v>
      </c>
      <c r="D135" s="17"/>
      <c r="E135" s="17"/>
      <c r="F135" s="17"/>
      <c r="G135" s="17"/>
      <c r="H135" s="17"/>
      <c r="I135" s="17"/>
      <c r="J135" s="17">
        <v>20</v>
      </c>
      <c r="K135" s="17">
        <v>10</v>
      </c>
      <c r="L135" s="17"/>
      <c r="M135" s="17"/>
      <c r="P135" s="16"/>
    </row>
    <row r="136" spans="1:16" s="15" customFormat="1" ht="17.25" customHeight="1">
      <c r="A136" s="17">
        <v>3178</v>
      </c>
      <c r="B136" s="18" t="s">
        <v>26</v>
      </c>
      <c r="C136" s="19">
        <v>4122686295</v>
      </c>
      <c r="D136" s="17"/>
      <c r="E136" s="17"/>
      <c r="F136" s="17"/>
      <c r="G136" s="17"/>
      <c r="H136" s="17"/>
      <c r="I136" s="17"/>
      <c r="J136" s="17">
        <v>10</v>
      </c>
      <c r="K136" s="17">
        <v>5</v>
      </c>
      <c r="L136" s="17"/>
      <c r="M136" s="17"/>
      <c r="P136" s="16"/>
    </row>
    <row r="137" spans="1:16" s="15" customFormat="1" ht="17.25" customHeight="1">
      <c r="A137" s="17">
        <v>3837</v>
      </c>
      <c r="B137" s="18" t="s">
        <v>608</v>
      </c>
      <c r="C137" s="19">
        <v>4122280409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>
        <v>5</v>
      </c>
      <c r="M137" s="17"/>
      <c r="P137" s="16"/>
    </row>
    <row r="138" spans="1:16" s="15" customFormat="1" ht="17.25" customHeight="1">
      <c r="A138" s="17">
        <v>3837</v>
      </c>
      <c r="B138" s="18" t="s">
        <v>608</v>
      </c>
      <c r="C138" s="19">
        <v>4122980344</v>
      </c>
      <c r="D138" s="17"/>
      <c r="E138" s="17"/>
      <c r="F138" s="17"/>
      <c r="G138" s="17"/>
      <c r="H138" s="17"/>
      <c r="I138" s="17"/>
      <c r="J138" s="17">
        <v>5</v>
      </c>
      <c r="K138" s="17"/>
      <c r="L138" s="17"/>
      <c r="M138" s="17"/>
      <c r="P138" s="16"/>
    </row>
    <row r="139" spans="1:16" s="15" customFormat="1" ht="17.25" customHeight="1">
      <c r="A139" s="17">
        <v>3960</v>
      </c>
      <c r="B139" s="18" t="s">
        <v>609</v>
      </c>
      <c r="C139" s="19">
        <v>4122790858</v>
      </c>
      <c r="D139" s="17"/>
      <c r="E139" s="17"/>
      <c r="F139" s="17"/>
      <c r="G139" s="17"/>
      <c r="H139" s="17"/>
      <c r="I139" s="17"/>
      <c r="J139" s="17">
        <v>7</v>
      </c>
      <c r="K139" s="17"/>
      <c r="L139" s="17"/>
      <c r="M139" s="17"/>
      <c r="P139" s="16"/>
    </row>
    <row r="140" spans="1:16" s="15" customFormat="1" ht="17.25" customHeight="1">
      <c r="A140" s="17">
        <v>4534</v>
      </c>
      <c r="B140" s="18" t="s">
        <v>610</v>
      </c>
      <c r="C140" s="19">
        <v>4122792161</v>
      </c>
      <c r="D140" s="17"/>
      <c r="E140" s="17"/>
      <c r="F140" s="17"/>
      <c r="G140" s="17"/>
      <c r="H140" s="17"/>
      <c r="I140" s="17"/>
      <c r="J140" s="17">
        <v>12</v>
      </c>
      <c r="K140" s="17">
        <v>5</v>
      </c>
      <c r="L140" s="17"/>
      <c r="M140" s="17"/>
      <c r="P140" s="16"/>
    </row>
    <row r="141" spans="1:16" s="15" customFormat="1" ht="17.25" customHeight="1">
      <c r="A141" s="17">
        <v>4534</v>
      </c>
      <c r="B141" s="18" t="s">
        <v>610</v>
      </c>
      <c r="C141" s="19">
        <v>4122617024</v>
      </c>
      <c r="D141" s="17"/>
      <c r="E141" s="17"/>
      <c r="F141" s="17"/>
      <c r="G141" s="17"/>
      <c r="H141" s="17"/>
      <c r="I141" s="17"/>
      <c r="J141" s="17"/>
      <c r="K141" s="17"/>
      <c r="L141" s="17">
        <v>10</v>
      </c>
      <c r="M141" s="17"/>
      <c r="P141" s="16"/>
    </row>
    <row r="142" spans="1:16" s="15" customFormat="1" ht="17.25" customHeight="1">
      <c r="A142" s="17">
        <v>3862</v>
      </c>
      <c r="B142" s="18" t="s">
        <v>611</v>
      </c>
      <c r="C142" s="19">
        <v>4122872759</v>
      </c>
      <c r="D142" s="17"/>
      <c r="E142" s="17"/>
      <c r="F142" s="17"/>
      <c r="G142" s="17"/>
      <c r="H142" s="17"/>
      <c r="I142" s="17"/>
      <c r="J142" s="17">
        <v>3</v>
      </c>
      <c r="K142" s="17">
        <v>5</v>
      </c>
      <c r="L142" s="17">
        <v>5</v>
      </c>
      <c r="M142" s="17"/>
      <c r="P142" s="16"/>
    </row>
    <row r="143" spans="1:16" s="15" customFormat="1" ht="17.25" customHeight="1">
      <c r="A143" s="17">
        <v>2364</v>
      </c>
      <c r="B143" s="18" t="s">
        <v>612</v>
      </c>
      <c r="C143" s="19">
        <v>4122895200</v>
      </c>
      <c r="D143" s="17"/>
      <c r="E143" s="17"/>
      <c r="F143" s="17"/>
      <c r="G143" s="17"/>
      <c r="H143" s="17"/>
      <c r="I143" s="17"/>
      <c r="J143" s="17">
        <v>6</v>
      </c>
      <c r="K143" s="17"/>
      <c r="L143" s="17"/>
      <c r="M143" s="17"/>
      <c r="P143" s="16"/>
    </row>
    <row r="144" spans="1:16" s="15" customFormat="1" ht="17.25" customHeight="1">
      <c r="A144" s="17">
        <v>2364</v>
      </c>
      <c r="B144" s="18" t="s">
        <v>612</v>
      </c>
      <c r="C144" s="19">
        <v>4122869765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8" s="15" customFormat="1" ht="17.25" customHeight="1">
      <c r="A145" s="17">
        <v>4539</v>
      </c>
      <c r="B145" s="18" t="s">
        <v>613</v>
      </c>
      <c r="C145" s="19">
        <v>4122874207</v>
      </c>
      <c r="D145" s="17"/>
      <c r="E145" s="17"/>
      <c r="F145" s="17"/>
      <c r="G145" s="17"/>
      <c r="H145" s="17"/>
      <c r="I145" s="17"/>
      <c r="J145" s="17">
        <v>6</v>
      </c>
      <c r="K145" s="17"/>
      <c r="L145" s="17"/>
      <c r="M145" s="17"/>
      <c r="P145" s="16"/>
    </row>
    <row r="146" spans="1:18" s="15" customFormat="1" ht="17.25" customHeight="1">
      <c r="A146" s="17">
        <v>4411</v>
      </c>
      <c r="B146" s="18" t="s">
        <v>614</v>
      </c>
      <c r="C146" s="19">
        <v>4122791717</v>
      </c>
      <c r="D146" s="17"/>
      <c r="E146" s="17"/>
      <c r="F146" s="17"/>
      <c r="G146" s="17"/>
      <c r="H146" s="17"/>
      <c r="I146" s="17"/>
      <c r="J146" s="17">
        <v>9</v>
      </c>
      <c r="K146" s="17">
        <v>5</v>
      </c>
      <c r="L146" s="17"/>
      <c r="M146" s="17"/>
      <c r="P146" s="16"/>
    </row>
    <row r="147" spans="1:18" s="15" customFormat="1" ht="17.25" customHeight="1">
      <c r="A147" s="17">
        <v>3182</v>
      </c>
      <c r="B147" s="18" t="s">
        <v>615</v>
      </c>
      <c r="C147" s="19">
        <v>4122686642</v>
      </c>
      <c r="D147" s="17"/>
      <c r="E147" s="17"/>
      <c r="F147" s="17"/>
      <c r="G147" s="17"/>
      <c r="H147" s="17"/>
      <c r="I147" s="17"/>
      <c r="J147" s="17">
        <v>5</v>
      </c>
      <c r="K147" s="17">
        <v>5</v>
      </c>
      <c r="L147" s="17"/>
      <c r="M147" s="17"/>
      <c r="P147" s="16"/>
    </row>
    <row r="148" spans="1:18" s="15" customFormat="1" ht="15.75">
      <c r="A148" s="17">
        <v>3683</v>
      </c>
      <c r="B148" s="18" t="s">
        <v>616</v>
      </c>
      <c r="C148" s="19">
        <v>4122872505</v>
      </c>
      <c r="D148" s="17"/>
      <c r="E148" s="17"/>
      <c r="F148" s="17"/>
      <c r="G148" s="17"/>
      <c r="H148" s="17"/>
      <c r="I148" s="17"/>
      <c r="J148" s="17">
        <v>6</v>
      </c>
      <c r="K148" s="17"/>
      <c r="L148" s="17"/>
      <c r="M148" s="17"/>
      <c r="R148" s="16"/>
    </row>
    <row r="149" spans="1:18" s="15" customFormat="1" ht="15.75">
      <c r="A149" s="17">
        <v>2262</v>
      </c>
      <c r="B149" s="18" t="s">
        <v>617</v>
      </c>
      <c r="C149" s="19">
        <v>4122787006</v>
      </c>
      <c r="D149" s="17"/>
      <c r="E149" s="17"/>
      <c r="F149" s="17"/>
      <c r="G149" s="17"/>
      <c r="H149" s="17"/>
      <c r="I149" s="17"/>
      <c r="J149" s="17">
        <v>5</v>
      </c>
      <c r="K149" s="17">
        <v>3</v>
      </c>
      <c r="L149" s="17"/>
      <c r="M149" s="17"/>
      <c r="R149" s="16"/>
    </row>
    <row r="150" spans="1:18" s="15" customFormat="1" ht="15.75">
      <c r="A150" s="17">
        <v>2552</v>
      </c>
      <c r="B150" s="18" t="s">
        <v>33</v>
      </c>
      <c r="C150" s="19">
        <v>4122787459</v>
      </c>
      <c r="D150" s="17"/>
      <c r="E150" s="17"/>
      <c r="F150" s="17"/>
      <c r="G150" s="17"/>
      <c r="H150" s="17"/>
      <c r="I150" s="17"/>
      <c r="J150" s="17">
        <v>5</v>
      </c>
      <c r="K150" s="17">
        <v>5</v>
      </c>
      <c r="L150" s="17"/>
      <c r="M150" s="17"/>
      <c r="R150" s="16"/>
    </row>
    <row r="151" spans="1:18" s="15" customFormat="1" ht="15.75">
      <c r="A151" s="17">
        <v>3573</v>
      </c>
      <c r="B151" s="18" t="s">
        <v>618</v>
      </c>
      <c r="C151" s="19">
        <v>4122533054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R151" s="16"/>
    </row>
    <row r="152" spans="1:18" s="15" customFormat="1" ht="15.75">
      <c r="A152" s="17">
        <v>3433</v>
      </c>
      <c r="B152" s="18" t="s">
        <v>619</v>
      </c>
      <c r="C152" s="19">
        <v>4122872022</v>
      </c>
      <c r="D152" s="17"/>
      <c r="E152" s="17"/>
      <c r="F152" s="17"/>
      <c r="G152" s="17"/>
      <c r="H152" s="17"/>
      <c r="I152" s="17"/>
      <c r="J152" s="17">
        <v>5</v>
      </c>
      <c r="K152" s="17">
        <v>10</v>
      </c>
      <c r="L152" s="17">
        <v>5</v>
      </c>
      <c r="M152" s="17"/>
      <c r="R152" s="16"/>
    </row>
    <row r="153" spans="1:18" s="15" customFormat="1" ht="15.75">
      <c r="A153" s="17">
        <v>2790</v>
      </c>
      <c r="B153" s="18" t="s">
        <v>620</v>
      </c>
      <c r="C153" s="19">
        <v>4122787683</v>
      </c>
      <c r="D153" s="17"/>
      <c r="E153" s="17"/>
      <c r="F153" s="17"/>
      <c r="G153" s="17"/>
      <c r="H153" s="17"/>
      <c r="I153" s="17"/>
      <c r="J153" s="17"/>
      <c r="K153" s="17">
        <v>5</v>
      </c>
      <c r="L153" s="17"/>
      <c r="M153" s="17"/>
      <c r="R153" s="16"/>
    </row>
    <row r="154" spans="1:18" s="15" customFormat="1" ht="15.75">
      <c r="A154" s="17">
        <v>4331</v>
      </c>
      <c r="B154" s="18" t="s">
        <v>621</v>
      </c>
      <c r="C154" s="19">
        <v>4122459423</v>
      </c>
      <c r="D154" s="17"/>
      <c r="E154" s="17"/>
      <c r="F154" s="17"/>
      <c r="G154" s="17"/>
      <c r="H154" s="17"/>
      <c r="I154" s="17"/>
      <c r="J154" s="17"/>
      <c r="K154" s="17"/>
      <c r="L154" s="17">
        <v>5</v>
      </c>
      <c r="M154" s="17"/>
      <c r="R154" s="16"/>
    </row>
    <row r="155" spans="1:18" s="15" customFormat="1" ht="15.75">
      <c r="A155" s="17">
        <v>2827</v>
      </c>
      <c r="B155" s="18" t="s">
        <v>622</v>
      </c>
      <c r="C155" s="19">
        <v>4122870917</v>
      </c>
      <c r="D155" s="17"/>
      <c r="E155" s="17"/>
      <c r="F155" s="17"/>
      <c r="G155" s="17"/>
      <c r="H155" s="17"/>
      <c r="I155" s="17"/>
      <c r="J155" s="17">
        <v>3</v>
      </c>
      <c r="K155" s="17">
        <v>5</v>
      </c>
      <c r="L155" s="17">
        <v>5</v>
      </c>
      <c r="M155" s="17"/>
      <c r="R155" s="16"/>
    </row>
    <row r="156" spans="1:18" s="15" customFormat="1" ht="15.75">
      <c r="A156" s="17">
        <v>2244</v>
      </c>
      <c r="B156" s="18" t="s">
        <v>623</v>
      </c>
      <c r="C156" s="19">
        <v>4122612090</v>
      </c>
      <c r="D156" s="17"/>
      <c r="E156" s="17"/>
      <c r="F156" s="17"/>
      <c r="G156" s="17"/>
      <c r="H156" s="17"/>
      <c r="I156" s="17"/>
      <c r="J156" s="17"/>
      <c r="K156" s="17"/>
      <c r="L156" s="17">
        <v>5</v>
      </c>
      <c r="M156" s="17"/>
      <c r="R156" s="16"/>
    </row>
    <row r="157" spans="1:18" s="15" customFormat="1" ht="15.75">
      <c r="A157" s="17">
        <v>2532</v>
      </c>
      <c r="B157" s="18" t="s">
        <v>624</v>
      </c>
      <c r="C157" s="19">
        <v>4122683410</v>
      </c>
      <c r="D157" s="17"/>
      <c r="E157" s="17"/>
      <c r="F157" s="17"/>
      <c r="G157" s="17"/>
      <c r="H157" s="17"/>
      <c r="I157" s="17"/>
      <c r="J157" s="17">
        <v>3</v>
      </c>
      <c r="K157" s="17">
        <v>5</v>
      </c>
      <c r="L157" s="17"/>
      <c r="M157" s="17"/>
      <c r="R157" s="16"/>
    </row>
    <row r="158" spans="1:18" s="15" customFormat="1" ht="15.75">
      <c r="A158" s="17">
        <v>3246</v>
      </c>
      <c r="B158" s="18" t="s">
        <v>625</v>
      </c>
      <c r="C158" s="19">
        <v>4122871789</v>
      </c>
      <c r="D158" s="17"/>
      <c r="E158" s="17"/>
      <c r="F158" s="17"/>
      <c r="G158" s="17"/>
      <c r="H158" s="17"/>
      <c r="I158" s="17"/>
      <c r="J158" s="17">
        <v>3</v>
      </c>
      <c r="K158" s="17"/>
      <c r="L158" s="17"/>
      <c r="M158" s="17"/>
      <c r="R158" s="16"/>
    </row>
    <row r="159" spans="1:18" s="15" customFormat="1" ht="15.75">
      <c r="A159" s="17">
        <v>4192</v>
      </c>
      <c r="B159" s="18" t="s">
        <v>27</v>
      </c>
      <c r="C159" s="19">
        <v>4122616397</v>
      </c>
      <c r="D159" s="17"/>
      <c r="E159" s="17"/>
      <c r="F159" s="17"/>
      <c r="G159" s="17"/>
      <c r="H159" s="17"/>
      <c r="I159" s="17"/>
      <c r="J159" s="17"/>
      <c r="K159" s="17">
        <v>5</v>
      </c>
      <c r="L159" s="17">
        <v>5</v>
      </c>
      <c r="M159" s="17"/>
      <c r="R159" s="16"/>
    </row>
    <row r="160" spans="1:18" s="15" customFormat="1" ht="15.75">
      <c r="A160" s="39">
        <v>1654</v>
      </c>
      <c r="B160" s="18" t="s">
        <v>166</v>
      </c>
      <c r="C160" s="19">
        <v>4122973491</v>
      </c>
      <c r="D160" s="17"/>
      <c r="E160" s="17"/>
      <c r="F160" s="17"/>
      <c r="G160" s="17"/>
      <c r="H160" s="17"/>
      <c r="I160" s="17"/>
      <c r="J160" s="17">
        <v>29</v>
      </c>
      <c r="K160" s="17"/>
      <c r="L160" s="17"/>
      <c r="M160" s="17"/>
      <c r="R160" s="16"/>
    </row>
    <row r="161" spans="1:18" s="15" customFormat="1" ht="15.75">
      <c r="A161" s="17">
        <v>1654</v>
      </c>
      <c r="B161" s="18" t="s">
        <v>166</v>
      </c>
      <c r="C161" s="19">
        <v>4122932428</v>
      </c>
      <c r="D161" s="17"/>
      <c r="E161" s="17"/>
      <c r="F161" s="17"/>
      <c r="G161" s="17"/>
      <c r="H161" s="17"/>
      <c r="I161" s="17">
        <v>9</v>
      </c>
      <c r="J161" s="17"/>
      <c r="K161" s="17">
        <v>10</v>
      </c>
      <c r="L161" s="17"/>
      <c r="M161" s="17"/>
      <c r="R161" s="16"/>
    </row>
    <row r="162" spans="1:18" s="15" customFormat="1" ht="15.75">
      <c r="A162" s="17">
        <v>2762</v>
      </c>
      <c r="B162" s="18" t="s">
        <v>627</v>
      </c>
      <c r="C162" s="19">
        <v>4122683797</v>
      </c>
      <c r="D162" s="17"/>
      <c r="E162" s="17"/>
      <c r="F162" s="17"/>
      <c r="G162" s="17"/>
      <c r="H162" s="17"/>
      <c r="I162" s="17"/>
      <c r="J162" s="17">
        <v>3</v>
      </c>
      <c r="K162" s="17">
        <v>5</v>
      </c>
      <c r="L162" s="17"/>
      <c r="M162" s="17"/>
      <c r="R162" s="16"/>
    </row>
    <row r="163" spans="1:18" s="15" customFormat="1" ht="15.75">
      <c r="A163" s="17">
        <v>3231</v>
      </c>
      <c r="B163" s="18" t="s">
        <v>628</v>
      </c>
      <c r="C163" s="19">
        <v>4122686741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  <c r="R163" s="16"/>
    </row>
    <row r="164" spans="1:18" s="15" customFormat="1" ht="15.75">
      <c r="A164" s="17">
        <v>2169</v>
      </c>
      <c r="B164" s="18" t="s">
        <v>629</v>
      </c>
      <c r="C164" s="19">
        <v>4122869015</v>
      </c>
      <c r="D164" s="17"/>
      <c r="E164" s="17"/>
      <c r="F164" s="17"/>
      <c r="G164" s="17"/>
      <c r="H164" s="17"/>
      <c r="I164" s="17"/>
      <c r="J164" s="17"/>
      <c r="K164" s="17">
        <v>5</v>
      </c>
      <c r="L164" s="17"/>
      <c r="M164" s="17"/>
      <c r="R164" s="16"/>
    </row>
    <row r="165" spans="1:18" s="15" customFormat="1" ht="15.75">
      <c r="A165" s="17">
        <v>5524</v>
      </c>
      <c r="B165" s="18" t="s">
        <v>630</v>
      </c>
      <c r="C165" s="19">
        <v>4122690861</v>
      </c>
      <c r="D165" s="17"/>
      <c r="E165" s="17"/>
      <c r="F165" s="17"/>
      <c r="G165" s="17"/>
      <c r="H165" s="17"/>
      <c r="I165" s="17"/>
      <c r="J165" s="17">
        <v>6</v>
      </c>
      <c r="K165" s="17">
        <v>5</v>
      </c>
      <c r="L165" s="17"/>
      <c r="M165" s="17"/>
      <c r="R165" s="16"/>
    </row>
    <row r="166" spans="1:18" s="15" customFormat="1" ht="15.75">
      <c r="A166" s="17">
        <v>4424</v>
      </c>
      <c r="B166" s="18" t="s">
        <v>631</v>
      </c>
      <c r="C166" s="19">
        <v>4122689327</v>
      </c>
      <c r="D166" s="17"/>
      <c r="E166" s="17"/>
      <c r="F166" s="17"/>
      <c r="G166" s="17"/>
      <c r="H166" s="17"/>
      <c r="I166" s="17"/>
      <c r="J166" s="17">
        <v>3</v>
      </c>
      <c r="K166" s="17"/>
      <c r="L166" s="17">
        <v>5</v>
      </c>
      <c r="M166" s="17"/>
      <c r="R166" s="16"/>
    </row>
    <row r="167" spans="1:18" s="15" customFormat="1" ht="15.75">
      <c r="A167" s="17">
        <v>2377</v>
      </c>
      <c r="B167" s="18" t="s">
        <v>632</v>
      </c>
      <c r="C167" s="19">
        <v>4122787150</v>
      </c>
      <c r="D167" s="17"/>
      <c r="E167" s="17"/>
      <c r="F167" s="17"/>
      <c r="G167" s="17"/>
      <c r="H167" s="17"/>
      <c r="I167" s="17"/>
      <c r="J167" s="17">
        <v>6</v>
      </c>
      <c r="K167" s="17">
        <v>10</v>
      </c>
      <c r="L167" s="17"/>
      <c r="M167" s="17"/>
      <c r="R167" s="16"/>
    </row>
    <row r="168" spans="1:18" s="15" customFormat="1" ht="15.75">
      <c r="A168" s="17">
        <v>2377</v>
      </c>
      <c r="B168" s="18" t="s">
        <v>632</v>
      </c>
      <c r="C168" s="19">
        <v>4122869858</v>
      </c>
      <c r="D168" s="17"/>
      <c r="E168" s="17"/>
      <c r="F168" s="17"/>
      <c r="G168" s="17"/>
      <c r="H168" s="17"/>
      <c r="I168" s="17"/>
      <c r="J168" s="17">
        <v>6</v>
      </c>
      <c r="K168" s="17"/>
      <c r="L168" s="17"/>
      <c r="M168" s="17"/>
      <c r="R168" s="16"/>
    </row>
    <row r="169" spans="1:18" s="15" customFormat="1" ht="15.75">
      <c r="A169" s="17">
        <v>4959</v>
      </c>
      <c r="B169" s="18" t="s">
        <v>633</v>
      </c>
      <c r="C169" s="19">
        <v>4122792733</v>
      </c>
      <c r="D169" s="17"/>
      <c r="E169" s="17"/>
      <c r="F169" s="17"/>
      <c r="G169" s="17"/>
      <c r="H169" s="17"/>
      <c r="I169" s="17"/>
      <c r="J169" s="17"/>
      <c r="K169" s="17">
        <v>5</v>
      </c>
      <c r="L169" s="17"/>
      <c r="M169" s="17"/>
      <c r="R169" s="16"/>
    </row>
    <row r="170" spans="1:18" s="15" customFormat="1" ht="15.75">
      <c r="A170" s="17">
        <v>4959</v>
      </c>
      <c r="B170" s="18" t="s">
        <v>633</v>
      </c>
      <c r="C170" s="19">
        <v>4122690005</v>
      </c>
      <c r="D170" s="17"/>
      <c r="E170" s="17"/>
      <c r="F170" s="17"/>
      <c r="G170" s="17"/>
      <c r="H170" s="17"/>
      <c r="I170" s="17"/>
      <c r="J170" s="17">
        <v>6</v>
      </c>
      <c r="K170" s="17"/>
      <c r="L170" s="17">
        <v>5</v>
      </c>
      <c r="M170" s="17"/>
      <c r="R170" s="16"/>
    </row>
    <row r="171" spans="1:18" s="15" customFormat="1" ht="15.75">
      <c r="A171" s="17">
        <v>5542</v>
      </c>
      <c r="B171" s="18" t="s">
        <v>634</v>
      </c>
      <c r="C171" s="19">
        <v>4122459785</v>
      </c>
      <c r="D171" s="17"/>
      <c r="E171" s="17"/>
      <c r="F171" s="17"/>
      <c r="G171" s="17"/>
      <c r="H171" s="17"/>
      <c r="I171" s="17"/>
      <c r="J171" s="17"/>
      <c r="K171" s="17"/>
      <c r="L171" s="17">
        <v>5</v>
      </c>
      <c r="M171" s="17"/>
      <c r="R171" s="16"/>
    </row>
    <row r="172" spans="1:18" s="15" customFormat="1" ht="15.75">
      <c r="A172" s="17">
        <v>3177</v>
      </c>
      <c r="B172" s="18" t="s">
        <v>635</v>
      </c>
      <c r="C172" s="19">
        <v>4122686149</v>
      </c>
      <c r="D172" s="17"/>
      <c r="E172" s="17"/>
      <c r="F172" s="17"/>
      <c r="G172" s="17"/>
      <c r="H172" s="17"/>
      <c r="I172" s="17"/>
      <c r="J172" s="17"/>
      <c r="K172" s="17"/>
      <c r="L172" s="17">
        <v>5</v>
      </c>
      <c r="M172" s="17"/>
      <c r="R172" s="16"/>
    </row>
    <row r="173" spans="1:18" s="15" customFormat="1" ht="15.75">
      <c r="A173" s="17">
        <v>3891</v>
      </c>
      <c r="B173" s="18" t="s">
        <v>636</v>
      </c>
      <c r="C173" s="19">
        <v>4122534063</v>
      </c>
      <c r="D173" s="17"/>
      <c r="E173" s="17"/>
      <c r="F173" s="17"/>
      <c r="G173" s="17"/>
      <c r="H173" s="17"/>
      <c r="I173" s="17"/>
      <c r="J173" s="17"/>
      <c r="K173" s="17">
        <v>5</v>
      </c>
      <c r="L173" s="17"/>
      <c r="M173" s="17"/>
      <c r="R173" s="16"/>
    </row>
    <row r="174" spans="1:18" s="15" customFormat="1" ht="15.75">
      <c r="A174" s="17">
        <v>3891</v>
      </c>
      <c r="B174" s="18" t="s">
        <v>636</v>
      </c>
      <c r="C174" s="19">
        <v>4122688507</v>
      </c>
      <c r="D174" s="17"/>
      <c r="E174" s="17"/>
      <c r="F174" s="17"/>
      <c r="G174" s="17"/>
      <c r="H174" s="17"/>
      <c r="I174" s="17"/>
      <c r="J174" s="17">
        <v>3</v>
      </c>
      <c r="K174" s="17"/>
      <c r="L174" s="17">
        <v>5</v>
      </c>
      <c r="M174" s="17"/>
      <c r="R174" s="16"/>
    </row>
    <row r="175" spans="1:18" s="15" customFormat="1" ht="15.75">
      <c r="A175" s="17">
        <v>4066</v>
      </c>
      <c r="B175" s="18" t="s">
        <v>637</v>
      </c>
      <c r="C175" s="19">
        <v>4122791152</v>
      </c>
      <c r="D175" s="17"/>
      <c r="E175" s="17"/>
      <c r="F175" s="17"/>
      <c r="G175" s="17"/>
      <c r="H175" s="17"/>
      <c r="I175" s="17"/>
      <c r="J175" s="17">
        <v>10</v>
      </c>
      <c r="K175" s="17">
        <v>10</v>
      </c>
      <c r="L175" s="17"/>
      <c r="M175" s="17"/>
      <c r="R175" s="16"/>
    </row>
    <row r="176" spans="1:18" s="15" customFormat="1" ht="15.75">
      <c r="A176" s="17">
        <v>2796</v>
      </c>
      <c r="B176" s="18" t="s">
        <v>638</v>
      </c>
      <c r="C176" s="19">
        <v>4122613454</v>
      </c>
      <c r="D176" s="17"/>
      <c r="E176" s="17"/>
      <c r="F176" s="17"/>
      <c r="G176" s="17"/>
      <c r="H176" s="17"/>
      <c r="I176" s="17"/>
      <c r="J176" s="17"/>
      <c r="K176" s="17"/>
      <c r="L176" s="17">
        <v>5</v>
      </c>
      <c r="M176" s="17"/>
      <c r="R176" s="16"/>
    </row>
    <row r="177" spans="1:18" s="15" customFormat="1" ht="15.75">
      <c r="A177" s="17">
        <v>2796</v>
      </c>
      <c r="B177" s="18" t="s">
        <v>638</v>
      </c>
      <c r="C177" s="19">
        <v>4122787835</v>
      </c>
      <c r="D177" s="17"/>
      <c r="E177" s="17"/>
      <c r="F177" s="17"/>
      <c r="G177" s="17"/>
      <c r="H177" s="17"/>
      <c r="I177" s="17"/>
      <c r="J177" s="17">
        <v>6</v>
      </c>
      <c r="K177" s="17">
        <v>5</v>
      </c>
      <c r="L177" s="17"/>
      <c r="M177" s="17"/>
      <c r="R177" s="16"/>
    </row>
    <row r="178" spans="1:18" s="15" customFormat="1" ht="15.75">
      <c r="A178" s="17">
        <v>5408</v>
      </c>
      <c r="B178" s="18" t="s">
        <v>639</v>
      </c>
      <c r="C178" s="19">
        <v>4122874687</v>
      </c>
      <c r="D178" s="17"/>
      <c r="E178" s="17"/>
      <c r="F178" s="17"/>
      <c r="G178" s="17"/>
      <c r="H178" s="17"/>
      <c r="I178" s="17"/>
      <c r="J178" s="17">
        <v>3</v>
      </c>
      <c r="K178" s="17"/>
      <c r="L178" s="17">
        <v>5</v>
      </c>
      <c r="M178" s="17"/>
      <c r="R178" s="16"/>
    </row>
    <row r="179" spans="1:18" s="15" customFormat="1" ht="15.75">
      <c r="A179" s="17">
        <v>3651</v>
      </c>
      <c r="B179" s="18" t="s">
        <v>640</v>
      </c>
      <c r="C179" s="19">
        <v>4122790141</v>
      </c>
      <c r="D179" s="17"/>
      <c r="E179" s="17"/>
      <c r="F179" s="17"/>
      <c r="G179" s="17"/>
      <c r="H179" s="17"/>
      <c r="I179" s="17"/>
      <c r="J179" s="17">
        <v>10</v>
      </c>
      <c r="K179" s="17">
        <v>5</v>
      </c>
      <c r="L179" s="17">
        <v>5</v>
      </c>
      <c r="M179" s="17"/>
      <c r="R179" s="16"/>
    </row>
    <row r="180" spans="1:18" s="15" customFormat="1" ht="15.75">
      <c r="A180" s="17">
        <v>3949</v>
      </c>
      <c r="B180" s="18" t="s">
        <v>641</v>
      </c>
      <c r="C180" s="19">
        <v>4122790841</v>
      </c>
      <c r="D180" s="17"/>
      <c r="E180" s="17"/>
      <c r="F180" s="17"/>
      <c r="G180" s="17"/>
      <c r="H180" s="17"/>
      <c r="I180" s="17"/>
      <c r="J180" s="17"/>
      <c r="K180" s="17">
        <v>5</v>
      </c>
      <c r="L180" s="17"/>
      <c r="M180" s="17"/>
      <c r="R180" s="16"/>
    </row>
    <row r="181" spans="1:18" s="15" customFormat="1" ht="15.75">
      <c r="A181" s="17">
        <v>3949</v>
      </c>
      <c r="B181" s="18" t="s">
        <v>641</v>
      </c>
      <c r="C181" s="19">
        <v>4122873016</v>
      </c>
      <c r="D181" s="17"/>
      <c r="E181" s="17"/>
      <c r="F181" s="17"/>
      <c r="G181" s="17"/>
      <c r="H181" s="17"/>
      <c r="I181" s="17"/>
      <c r="J181" s="17"/>
      <c r="K181" s="17"/>
      <c r="L181" s="17">
        <v>5</v>
      </c>
      <c r="M181" s="17"/>
      <c r="R181" s="16"/>
    </row>
    <row r="182" spans="1:18" s="15" customFormat="1" ht="15.75">
      <c r="A182" s="17">
        <v>2795</v>
      </c>
      <c r="B182" s="18" t="s">
        <v>37</v>
      </c>
      <c r="C182" s="19">
        <v>4122613377</v>
      </c>
      <c r="D182" s="17"/>
      <c r="E182" s="17"/>
      <c r="F182" s="17"/>
      <c r="G182" s="17"/>
      <c r="H182" s="17"/>
      <c r="I182" s="17"/>
      <c r="J182" s="17">
        <v>6</v>
      </c>
      <c r="K182" s="17">
        <v>5</v>
      </c>
      <c r="L182" s="17"/>
      <c r="M182" s="17"/>
      <c r="R182" s="16"/>
    </row>
    <row r="183" spans="1:18" s="15" customFormat="1" ht="15.75">
      <c r="A183" s="17">
        <v>2291</v>
      </c>
      <c r="B183" s="18" t="s">
        <v>642</v>
      </c>
      <c r="C183" s="19">
        <v>4122869356</v>
      </c>
      <c r="D183" s="17"/>
      <c r="E183" s="17"/>
      <c r="F183" s="17"/>
      <c r="G183" s="17"/>
      <c r="H183" s="17"/>
      <c r="I183" s="17"/>
      <c r="J183" s="17">
        <v>6</v>
      </c>
      <c r="K183" s="17">
        <v>5</v>
      </c>
      <c r="L183" s="17"/>
      <c r="M183" s="17"/>
      <c r="R183" s="16"/>
    </row>
    <row r="184" spans="1:18" s="15" customFormat="1" ht="15.75">
      <c r="A184" s="17">
        <v>2291</v>
      </c>
      <c r="B184" s="18" t="s">
        <v>642</v>
      </c>
      <c r="C184" s="19">
        <v>4122787042</v>
      </c>
      <c r="D184" s="17"/>
      <c r="E184" s="17"/>
      <c r="F184" s="17"/>
      <c r="G184" s="17"/>
      <c r="H184" s="17"/>
      <c r="I184" s="17"/>
      <c r="J184" s="17">
        <v>3</v>
      </c>
      <c r="K184" s="17">
        <v>5</v>
      </c>
      <c r="L184" s="17">
        <v>5</v>
      </c>
      <c r="M184" s="17"/>
      <c r="R184" s="16"/>
    </row>
    <row r="185" spans="1:18" s="15" customFormat="1" ht="15.75">
      <c r="A185" s="17">
        <v>3883</v>
      </c>
      <c r="B185" s="18" t="s">
        <v>643</v>
      </c>
      <c r="C185" s="19">
        <v>4122872890</v>
      </c>
      <c r="D185" s="17"/>
      <c r="E185" s="17"/>
      <c r="F185" s="17"/>
      <c r="G185" s="17"/>
      <c r="H185" s="17"/>
      <c r="I185" s="17"/>
      <c r="J185" s="17">
        <v>5</v>
      </c>
      <c r="K185" s="17"/>
      <c r="L185" s="17">
        <v>5</v>
      </c>
      <c r="M185" s="17"/>
      <c r="R185" s="16"/>
    </row>
    <row r="186" spans="1:18" s="15" customFormat="1" ht="15.75">
      <c r="A186" s="17">
        <v>3901</v>
      </c>
      <c r="B186" s="18" t="s">
        <v>644</v>
      </c>
      <c r="C186" s="19">
        <v>4122808781</v>
      </c>
      <c r="D186" s="17"/>
      <c r="E186" s="17"/>
      <c r="F186" s="17"/>
      <c r="G186" s="17"/>
      <c r="H186" s="17"/>
      <c r="I186" s="17"/>
      <c r="J186" s="17">
        <v>5</v>
      </c>
      <c r="K186" s="17">
        <v>5</v>
      </c>
      <c r="L186" s="17">
        <v>5</v>
      </c>
      <c r="M186" s="17"/>
      <c r="R186" s="16"/>
    </row>
    <row r="187" spans="1:18" s="15" customFormat="1" ht="15.75">
      <c r="A187" s="37">
        <v>3261</v>
      </c>
      <c r="B187" s="18" t="s">
        <v>646</v>
      </c>
      <c r="C187" s="19">
        <v>4122789449</v>
      </c>
      <c r="D187" s="17"/>
      <c r="E187" s="17"/>
      <c r="F187" s="17"/>
      <c r="G187" s="17"/>
      <c r="H187" s="17"/>
      <c r="I187" s="17"/>
      <c r="J187" s="17">
        <v>6</v>
      </c>
      <c r="K187" s="17">
        <v>10</v>
      </c>
      <c r="L187" s="17"/>
      <c r="M187" s="17"/>
      <c r="R187" s="16"/>
    </row>
    <row r="188" spans="1:18" s="15" customFormat="1" ht="15.75">
      <c r="A188" s="17">
        <v>5580</v>
      </c>
      <c r="B188" s="18" t="s">
        <v>647</v>
      </c>
      <c r="C188" s="19">
        <v>4122691023</v>
      </c>
      <c r="D188" s="17"/>
      <c r="E188" s="17"/>
      <c r="F188" s="17"/>
      <c r="G188" s="17"/>
      <c r="H188" s="17"/>
      <c r="I188" s="17"/>
      <c r="J188" s="17">
        <v>6</v>
      </c>
      <c r="K188" s="17">
        <v>5</v>
      </c>
      <c r="L188" s="17"/>
      <c r="M188" s="17"/>
      <c r="R188" s="16"/>
    </row>
    <row r="189" spans="1:18" s="15" customFormat="1" ht="15.75">
      <c r="A189" s="17">
        <v>5580</v>
      </c>
      <c r="B189" s="18" t="s">
        <v>647</v>
      </c>
      <c r="C189" s="19">
        <v>4122874954</v>
      </c>
      <c r="D189" s="17"/>
      <c r="E189" s="17"/>
      <c r="F189" s="17"/>
      <c r="G189" s="17"/>
      <c r="H189" s="17"/>
      <c r="I189" s="17"/>
      <c r="J189" s="17"/>
      <c r="K189" s="17"/>
      <c r="L189" s="17">
        <v>10</v>
      </c>
      <c r="M189" s="17"/>
      <c r="R189" s="16"/>
    </row>
    <row r="190" spans="1:18" s="15" customFormat="1" ht="15.75">
      <c r="A190" s="17">
        <v>4504</v>
      </c>
      <c r="B190" s="18" t="s">
        <v>648</v>
      </c>
      <c r="C190" s="19">
        <v>4122689449</v>
      </c>
      <c r="D190" s="17"/>
      <c r="E190" s="17"/>
      <c r="F190" s="17"/>
      <c r="G190" s="17"/>
      <c r="H190" s="17"/>
      <c r="I190" s="17"/>
      <c r="J190" s="25">
        <v>3</v>
      </c>
      <c r="K190" s="25">
        <v>5</v>
      </c>
      <c r="L190" s="25">
        <v>5</v>
      </c>
      <c r="M190" s="17"/>
      <c r="R190" s="16"/>
    </row>
    <row r="191" spans="1:18" s="15" customFormat="1" ht="15.75">
      <c r="A191" s="17">
        <v>5582</v>
      </c>
      <c r="B191" s="18" t="s">
        <v>649</v>
      </c>
      <c r="C191" s="19">
        <v>4122691125</v>
      </c>
      <c r="D191" s="17"/>
      <c r="E191" s="17"/>
      <c r="F191" s="17"/>
      <c r="G191" s="17"/>
      <c r="H191" s="17"/>
      <c r="I191" s="17"/>
      <c r="J191" s="17"/>
      <c r="K191" s="17"/>
      <c r="L191" s="17">
        <v>5</v>
      </c>
      <c r="M191" s="17"/>
      <c r="R191" s="16"/>
    </row>
    <row r="192" spans="1:18" s="15" customFormat="1" ht="15.75">
      <c r="A192" s="17">
        <v>5582</v>
      </c>
      <c r="B192" s="18" t="s">
        <v>649</v>
      </c>
      <c r="C192" s="19">
        <v>4122459819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R192" s="16"/>
    </row>
    <row r="193" spans="1:18" s="15" customFormat="1" ht="15.75">
      <c r="A193" s="17">
        <v>5605</v>
      </c>
      <c r="B193" s="18" t="s">
        <v>650</v>
      </c>
      <c r="C193" s="19">
        <v>4122875129</v>
      </c>
      <c r="D193" s="17"/>
      <c r="E193" s="17"/>
      <c r="F193" s="17"/>
      <c r="G193" s="17"/>
      <c r="H193" s="17"/>
      <c r="I193" s="17"/>
      <c r="J193" s="17">
        <v>3</v>
      </c>
      <c r="K193" s="17"/>
      <c r="L193" s="17"/>
      <c r="M193" s="17"/>
      <c r="R193" s="16"/>
    </row>
    <row r="194" spans="1:18" s="15" customFormat="1" ht="15.75">
      <c r="A194" s="17">
        <v>4801</v>
      </c>
      <c r="B194" s="18" t="s">
        <v>651</v>
      </c>
      <c r="C194" s="19">
        <v>4122689819</v>
      </c>
      <c r="D194" s="17"/>
      <c r="E194" s="17"/>
      <c r="F194" s="17"/>
      <c r="G194" s="17"/>
      <c r="H194" s="17"/>
      <c r="I194" s="17"/>
      <c r="J194" s="17">
        <v>3</v>
      </c>
      <c r="K194" s="17"/>
      <c r="L194" s="17">
        <v>5</v>
      </c>
      <c r="M194" s="17"/>
      <c r="R194" s="16"/>
    </row>
    <row r="195" spans="1:18" s="15" customFormat="1" ht="15.75">
      <c r="A195" s="17">
        <v>2924</v>
      </c>
      <c r="B195" s="18" t="s">
        <v>652</v>
      </c>
      <c r="C195" s="19">
        <v>4122870946</v>
      </c>
      <c r="D195" s="17"/>
      <c r="E195" s="17"/>
      <c r="F195" s="17"/>
      <c r="G195" s="17"/>
      <c r="H195" s="17"/>
      <c r="I195" s="17"/>
      <c r="J195" s="17">
        <v>3</v>
      </c>
      <c r="K195" s="17">
        <v>5</v>
      </c>
      <c r="L195" s="17"/>
      <c r="M195" s="17"/>
      <c r="R195" s="16"/>
    </row>
    <row r="196" spans="1:18" s="15" customFormat="1" ht="15.75">
      <c r="A196" s="17">
        <v>3232</v>
      </c>
      <c r="B196" s="18" t="s">
        <v>653</v>
      </c>
      <c r="C196" s="19">
        <v>4122686817</v>
      </c>
      <c r="D196" s="17"/>
      <c r="E196" s="17"/>
      <c r="F196" s="17"/>
      <c r="G196" s="17"/>
      <c r="H196" s="17"/>
      <c r="I196" s="17"/>
      <c r="J196" s="17"/>
      <c r="K196" s="17"/>
      <c r="L196" s="17">
        <v>5</v>
      </c>
      <c r="M196" s="17"/>
      <c r="R196" s="16"/>
    </row>
    <row r="197" spans="1:18" s="15" customFormat="1" ht="15.75">
      <c r="A197" s="17">
        <v>3232</v>
      </c>
      <c r="B197" s="18" t="s">
        <v>653</v>
      </c>
      <c r="C197" s="19">
        <v>4122871705</v>
      </c>
      <c r="D197" s="17"/>
      <c r="E197" s="17"/>
      <c r="F197" s="17"/>
      <c r="G197" s="17"/>
      <c r="H197" s="17"/>
      <c r="I197" s="17"/>
      <c r="J197" s="17">
        <v>3</v>
      </c>
      <c r="K197" s="17">
        <v>3</v>
      </c>
      <c r="L197" s="17"/>
      <c r="M197" s="17"/>
      <c r="R197" s="16"/>
    </row>
    <row r="198" spans="1:18" s="15" customFormat="1" ht="15.75">
      <c r="A198" s="17">
        <v>4442</v>
      </c>
      <c r="B198" s="18" t="s">
        <v>654</v>
      </c>
      <c r="C198" s="19">
        <v>4122791953</v>
      </c>
      <c r="D198" s="17"/>
      <c r="E198" s="17"/>
      <c r="F198" s="17"/>
      <c r="G198" s="17"/>
      <c r="H198" s="17"/>
      <c r="I198" s="17"/>
      <c r="J198" s="17">
        <v>6</v>
      </c>
      <c r="K198" s="17">
        <v>6</v>
      </c>
      <c r="L198" s="17">
        <v>5</v>
      </c>
      <c r="M198" s="17"/>
      <c r="R198" s="16"/>
    </row>
    <row r="199" spans="1:18" s="15" customFormat="1" ht="15.75">
      <c r="A199" s="17">
        <v>5488</v>
      </c>
      <c r="B199" s="18" t="s">
        <v>655</v>
      </c>
      <c r="C199" s="19">
        <v>4122874802</v>
      </c>
      <c r="D199" s="17"/>
      <c r="E199" s="17"/>
      <c r="F199" s="17"/>
      <c r="G199" s="17"/>
      <c r="H199" s="17"/>
      <c r="I199" s="17"/>
      <c r="J199" s="17">
        <v>3</v>
      </c>
      <c r="K199" s="17">
        <v>5</v>
      </c>
      <c r="L199" s="17"/>
      <c r="M199" s="17"/>
      <c r="R199" s="16"/>
    </row>
    <row r="200" spans="1:18" s="15" customFormat="1" ht="15.75">
      <c r="A200" s="17">
        <v>2797</v>
      </c>
      <c r="B200" s="18" t="s">
        <v>656</v>
      </c>
      <c r="C200" s="19">
        <v>4122870610</v>
      </c>
      <c r="D200" s="17"/>
      <c r="E200" s="17"/>
      <c r="F200" s="17"/>
      <c r="G200" s="17"/>
      <c r="H200" s="17"/>
      <c r="I200" s="17"/>
      <c r="J200" s="17">
        <v>9</v>
      </c>
      <c r="K200" s="17">
        <v>10</v>
      </c>
      <c r="L200" s="17">
        <v>5</v>
      </c>
      <c r="M200" s="17"/>
      <c r="R200" s="16"/>
    </row>
    <row r="201" spans="1:18" s="15" customFormat="1" ht="15.75">
      <c r="A201" s="17">
        <v>3994</v>
      </c>
      <c r="B201" s="18" t="s">
        <v>657</v>
      </c>
      <c r="C201" s="19">
        <v>4122790881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>
        <v>5</v>
      </c>
      <c r="M201" s="17"/>
      <c r="R201" s="16"/>
    </row>
    <row r="202" spans="1:18" s="15" customFormat="1" ht="15.75">
      <c r="A202" s="17">
        <v>3994</v>
      </c>
      <c r="B202" s="18" t="s">
        <v>657</v>
      </c>
      <c r="C202" s="19">
        <v>4122371345</v>
      </c>
      <c r="D202" s="17"/>
      <c r="E202" s="17"/>
      <c r="F202" s="17"/>
      <c r="G202" s="17"/>
      <c r="H202" s="17"/>
      <c r="I202" s="17"/>
      <c r="J202" s="17"/>
      <c r="K202" s="17"/>
      <c r="L202" s="17">
        <v>10</v>
      </c>
      <c r="M202" s="17"/>
      <c r="R202" s="16"/>
    </row>
    <row r="203" spans="1:18" s="15" customFormat="1" ht="15.75">
      <c r="A203" s="17">
        <v>3275</v>
      </c>
      <c r="B203" s="18" t="s">
        <v>658</v>
      </c>
      <c r="C203" s="19">
        <v>4122280033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3</v>
      </c>
      <c r="M203" s="17"/>
      <c r="R203" s="16"/>
    </row>
    <row r="204" spans="1:18" s="15" customFormat="1" ht="15.75">
      <c r="A204" s="17">
        <v>4357</v>
      </c>
      <c r="B204" s="18" t="s">
        <v>659</v>
      </c>
      <c r="C204" s="19">
        <v>4122873830</v>
      </c>
      <c r="D204" s="17"/>
      <c r="E204" s="17"/>
      <c r="F204" s="17"/>
      <c r="G204" s="17"/>
      <c r="H204" s="17"/>
      <c r="I204" s="17"/>
      <c r="J204" s="17"/>
      <c r="K204" s="17"/>
      <c r="L204" s="17">
        <v>5</v>
      </c>
      <c r="M204" s="17"/>
      <c r="R204" s="16"/>
    </row>
    <row r="205" spans="1:18" s="15" customFormat="1" ht="15.75">
      <c r="A205" s="17">
        <v>4124</v>
      </c>
      <c r="B205" s="18" t="s">
        <v>660</v>
      </c>
      <c r="C205" s="19">
        <v>4122688874</v>
      </c>
      <c r="D205" s="17"/>
      <c r="E205" s="17"/>
      <c r="F205" s="17"/>
      <c r="G205" s="17"/>
      <c r="H205" s="17"/>
      <c r="I205" s="17"/>
      <c r="J205" s="17"/>
      <c r="K205" s="17"/>
      <c r="L205" s="17">
        <v>5</v>
      </c>
      <c r="M205" s="17"/>
      <c r="R205" s="16"/>
    </row>
    <row r="206" spans="1:18" s="15" customFormat="1" ht="15.75">
      <c r="A206" s="17">
        <v>4124</v>
      </c>
      <c r="B206" s="18" t="s">
        <v>660</v>
      </c>
      <c r="C206" s="19">
        <v>4122791300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R206" s="16"/>
    </row>
    <row r="207" spans="1:18" s="15" customFormat="1" ht="15.75">
      <c r="A207" s="17">
        <v>4534</v>
      </c>
      <c r="B207" s="18" t="s">
        <v>610</v>
      </c>
      <c r="C207" s="19">
        <v>4122874150</v>
      </c>
      <c r="D207" s="17"/>
      <c r="E207" s="17"/>
      <c r="F207" s="17"/>
      <c r="G207" s="17"/>
      <c r="H207" s="17"/>
      <c r="I207" s="17"/>
      <c r="J207" s="17">
        <v>6</v>
      </c>
      <c r="K207" s="17">
        <v>5</v>
      </c>
      <c r="L207" s="17">
        <v>5</v>
      </c>
      <c r="M207" s="17"/>
      <c r="R207" s="16"/>
    </row>
    <row r="208" spans="1:18" s="15" customFormat="1" ht="15.75">
      <c r="A208" s="17">
        <v>3177</v>
      </c>
      <c r="B208" s="18" t="s">
        <v>635</v>
      </c>
      <c r="C208" s="19">
        <v>4122871378</v>
      </c>
      <c r="D208" s="17"/>
      <c r="E208" s="17"/>
      <c r="F208" s="17"/>
      <c r="G208" s="17"/>
      <c r="H208" s="17"/>
      <c r="I208" s="17"/>
      <c r="J208" s="17">
        <v>3</v>
      </c>
      <c r="K208" s="17">
        <v>3</v>
      </c>
      <c r="L208" s="17">
        <v>5</v>
      </c>
      <c r="M208" s="17"/>
      <c r="R208" s="16"/>
    </row>
    <row r="209" spans="1:13" ht="15.75">
      <c r="A209" s="17"/>
      <c r="B209" s="36" t="s">
        <v>590</v>
      </c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53" t="s">
        <v>591</v>
      </c>
    </row>
    <row r="210" spans="1:13" ht="15.75">
      <c r="A210" s="17">
        <v>4022</v>
      </c>
      <c r="B210" s="18" t="s">
        <v>592</v>
      </c>
      <c r="C210" s="19">
        <v>4122838915</v>
      </c>
      <c r="D210" s="17"/>
      <c r="E210" s="17"/>
      <c r="F210" s="17"/>
      <c r="G210" s="17"/>
      <c r="H210" s="17"/>
      <c r="I210" s="17"/>
      <c r="J210" s="17"/>
      <c r="K210" s="28">
        <v>10</v>
      </c>
      <c r="L210" s="28">
        <v>10</v>
      </c>
      <c r="M210" s="17" t="s">
        <v>793</v>
      </c>
    </row>
    <row r="211" spans="1:13" ht="15.75">
      <c r="A211" s="17">
        <v>3584</v>
      </c>
      <c r="B211" s="18" t="s">
        <v>735</v>
      </c>
      <c r="C211" s="19">
        <v>4123032610</v>
      </c>
      <c r="D211" s="17"/>
      <c r="E211" s="17"/>
      <c r="F211" s="17"/>
      <c r="G211" s="17"/>
      <c r="H211" s="17"/>
      <c r="I211" s="17"/>
      <c r="J211" s="17"/>
      <c r="K211" s="34"/>
      <c r="L211" s="28">
        <v>20</v>
      </c>
      <c r="M211" s="17" t="s">
        <v>170</v>
      </c>
    </row>
    <row r="212" spans="1:13" ht="15.75">
      <c r="A212" s="17">
        <v>4711</v>
      </c>
      <c r="B212" s="18" t="s">
        <v>593</v>
      </c>
      <c r="C212" s="19">
        <v>4122854238</v>
      </c>
      <c r="D212" s="17"/>
      <c r="E212" s="17"/>
      <c r="F212" s="17"/>
      <c r="G212" s="17"/>
      <c r="H212" s="17"/>
      <c r="I212" s="17"/>
      <c r="J212" s="17"/>
      <c r="K212" s="28">
        <v>10</v>
      </c>
      <c r="L212" s="28">
        <v>6</v>
      </c>
      <c r="M212" s="17" t="s">
        <v>170</v>
      </c>
    </row>
    <row r="213" spans="1:13" ht="15.75">
      <c r="A213" s="17">
        <v>5393</v>
      </c>
      <c r="B213" s="18" t="s">
        <v>594</v>
      </c>
      <c r="C213" s="19">
        <v>4122616610</v>
      </c>
      <c r="D213" s="17"/>
      <c r="E213" s="17"/>
      <c r="F213" s="17"/>
      <c r="G213" s="17"/>
      <c r="H213" s="17"/>
      <c r="I213" s="17"/>
      <c r="J213" s="17"/>
      <c r="K213" s="34"/>
      <c r="L213" s="28">
        <v>15</v>
      </c>
      <c r="M213" s="17" t="s">
        <v>170</v>
      </c>
    </row>
    <row r="214" spans="1:13" ht="15.75">
      <c r="A214" s="17">
        <v>4670</v>
      </c>
      <c r="B214" s="18" t="s">
        <v>595</v>
      </c>
      <c r="C214" s="19">
        <v>4122873273</v>
      </c>
      <c r="D214" s="17"/>
      <c r="E214" s="17"/>
      <c r="F214" s="17"/>
      <c r="G214" s="17"/>
      <c r="H214" s="17"/>
      <c r="I214" s="17"/>
      <c r="J214" s="17"/>
      <c r="K214" s="28">
        <v>10</v>
      </c>
      <c r="L214" s="28">
        <v>15</v>
      </c>
      <c r="M214" s="17" t="s">
        <v>170</v>
      </c>
    </row>
    <row r="215" spans="1:13" ht="15.75">
      <c r="A215" s="17">
        <v>1603</v>
      </c>
      <c r="B215" s="18" t="s">
        <v>596</v>
      </c>
      <c r="C215" s="19">
        <v>4122860045</v>
      </c>
      <c r="D215" s="17"/>
      <c r="E215" s="17"/>
      <c r="F215" s="17"/>
      <c r="G215" s="17"/>
      <c r="H215" s="17"/>
      <c r="I215" s="17"/>
      <c r="J215" s="17"/>
      <c r="K215" s="28">
        <v>20</v>
      </c>
      <c r="L215" s="28">
        <v>5</v>
      </c>
      <c r="M215" s="17" t="s">
        <v>170</v>
      </c>
    </row>
    <row r="216" spans="1:13" ht="15.75">
      <c r="A216" s="17">
        <v>4970</v>
      </c>
      <c r="B216" s="18" t="s">
        <v>597</v>
      </c>
      <c r="C216" s="19">
        <v>4122664703</v>
      </c>
      <c r="D216" s="17"/>
      <c r="E216" s="17"/>
      <c r="F216" s="17"/>
      <c r="G216" s="17"/>
      <c r="H216" s="17"/>
      <c r="I216" s="17"/>
      <c r="J216" s="17"/>
      <c r="K216" s="28">
        <v>23</v>
      </c>
      <c r="L216" s="28">
        <v>6</v>
      </c>
      <c r="M216" s="17" t="s">
        <v>170</v>
      </c>
    </row>
    <row r="217" spans="1:13" ht="15.75">
      <c r="A217" s="17">
        <v>5292</v>
      </c>
      <c r="B217" s="18" t="s">
        <v>598</v>
      </c>
      <c r="C217" s="19">
        <v>4122952049</v>
      </c>
      <c r="D217" s="17"/>
      <c r="E217" s="17"/>
      <c r="F217" s="17"/>
      <c r="G217" s="17"/>
      <c r="H217" s="17"/>
      <c r="I217" s="17"/>
      <c r="J217" s="17"/>
      <c r="K217" s="28">
        <v>50</v>
      </c>
      <c r="L217" s="34"/>
      <c r="M217" s="17" t="s">
        <v>170</v>
      </c>
    </row>
    <row r="218" spans="1:13" ht="15.75">
      <c r="A218" s="17">
        <v>5540</v>
      </c>
      <c r="B218" s="18" t="s">
        <v>599</v>
      </c>
      <c r="C218" s="19">
        <v>4122963032</v>
      </c>
      <c r="D218" s="17"/>
      <c r="E218" s="17"/>
      <c r="F218" s="17"/>
      <c r="G218" s="17"/>
      <c r="H218" s="17"/>
      <c r="I218" s="17"/>
      <c r="J218" s="17"/>
      <c r="K218" s="28">
        <v>20</v>
      </c>
      <c r="L218" s="28">
        <v>20</v>
      </c>
      <c r="M218" s="17" t="s">
        <v>170</v>
      </c>
    </row>
    <row r="219" spans="1:13" ht="15.75">
      <c r="A219" s="48"/>
      <c r="B219" s="51"/>
      <c r="C219" s="52"/>
      <c r="D219" s="48"/>
      <c r="E219" s="48"/>
      <c r="F219" s="48"/>
      <c r="G219" s="48"/>
      <c r="H219" s="48"/>
      <c r="I219" s="48"/>
      <c r="J219" s="48"/>
      <c r="K219" s="48"/>
      <c r="L219" s="48"/>
      <c r="M219" s="48" t="s">
        <v>726</v>
      </c>
    </row>
    <row r="220" spans="1:13" ht="15.75">
      <c r="A220" s="17"/>
      <c r="B220" s="7" t="s">
        <v>662</v>
      </c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ht="15.75">
      <c r="A221" s="25">
        <v>4168</v>
      </c>
      <c r="B221" s="18" t="s">
        <v>663</v>
      </c>
      <c r="C221" s="19">
        <v>4122941352</v>
      </c>
      <c r="D221" s="17"/>
      <c r="E221" s="17"/>
      <c r="F221" s="17"/>
      <c r="G221" s="17"/>
      <c r="H221" s="17"/>
      <c r="I221" s="17"/>
      <c r="J221" s="17"/>
      <c r="K221" s="17">
        <v>3</v>
      </c>
      <c r="L221" s="17">
        <v>3</v>
      </c>
      <c r="M221" s="17"/>
    </row>
    <row r="222" spans="1:13" ht="15.75">
      <c r="A222" s="17">
        <v>3196</v>
      </c>
      <c r="B222" s="18" t="s">
        <v>664</v>
      </c>
      <c r="C222" s="19">
        <v>4122938547</v>
      </c>
      <c r="D222" s="17">
        <v>5</v>
      </c>
      <c r="E222" s="17">
        <v>5</v>
      </c>
      <c r="F222" s="17">
        <v>5</v>
      </c>
      <c r="G222" s="17">
        <v>5</v>
      </c>
      <c r="H222" s="17">
        <v>5</v>
      </c>
      <c r="I222" s="17">
        <v>4</v>
      </c>
      <c r="J222" s="17"/>
      <c r="K222" s="17"/>
      <c r="L222" s="17"/>
      <c r="M222" s="17"/>
    </row>
    <row r="223" spans="1:13" ht="15.75">
      <c r="A223" s="17">
        <v>2969</v>
      </c>
      <c r="B223" s="18" t="s">
        <v>665</v>
      </c>
      <c r="C223" s="19">
        <v>4122991007</v>
      </c>
      <c r="D223" s="17"/>
      <c r="E223" s="17"/>
      <c r="F223" s="17"/>
      <c r="G223" s="17"/>
      <c r="H223" s="17"/>
      <c r="I223" s="17"/>
      <c r="J223" s="17"/>
      <c r="K223" s="17">
        <v>3</v>
      </c>
      <c r="L223" s="17">
        <v>2</v>
      </c>
      <c r="M223" s="17"/>
    </row>
    <row r="224" spans="1:13" ht="15.75">
      <c r="A224" s="17">
        <v>3530</v>
      </c>
      <c r="B224" s="18" t="s">
        <v>666</v>
      </c>
      <c r="C224" s="19">
        <v>4122888335</v>
      </c>
      <c r="D224" s="17"/>
      <c r="E224" s="17"/>
      <c r="F224" s="17"/>
      <c r="G224" s="17"/>
      <c r="H224" s="17"/>
      <c r="I224" s="17"/>
      <c r="J224" s="17"/>
      <c r="K224" s="17"/>
      <c r="L224" s="17">
        <v>3</v>
      </c>
      <c r="M224" s="17"/>
    </row>
    <row r="225" spans="1:13" ht="15.75">
      <c r="A225" s="17">
        <v>2775</v>
      </c>
      <c r="B225" s="18" t="s">
        <v>276</v>
      </c>
      <c r="C225" s="19">
        <v>4122939164</v>
      </c>
      <c r="D225" s="17"/>
      <c r="E225" s="17"/>
      <c r="F225" s="17"/>
      <c r="G225" s="17"/>
      <c r="H225" s="17"/>
      <c r="I225" s="17"/>
      <c r="J225" s="17"/>
      <c r="K225" s="17">
        <v>5</v>
      </c>
      <c r="L225" s="17">
        <v>5</v>
      </c>
      <c r="M225" s="17"/>
    </row>
    <row r="226" spans="1:13" ht="15.75">
      <c r="A226" s="17">
        <v>2424</v>
      </c>
      <c r="B226" s="18" t="s">
        <v>667</v>
      </c>
      <c r="C226" s="19">
        <v>4122938543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5.75">
      <c r="A227" s="17">
        <v>2351</v>
      </c>
      <c r="B227" s="18" t="s">
        <v>668</v>
      </c>
      <c r="C227" s="19">
        <v>4122657417</v>
      </c>
      <c r="D227" s="17"/>
      <c r="E227" s="17"/>
      <c r="F227" s="17"/>
      <c r="G227" s="17"/>
      <c r="H227" s="17"/>
      <c r="I227" s="17"/>
      <c r="J227" s="17"/>
      <c r="K227" s="17">
        <v>5</v>
      </c>
      <c r="L227" s="17">
        <v>5</v>
      </c>
      <c r="M227" s="17"/>
    </row>
    <row r="228" spans="1:13" ht="15.75">
      <c r="A228" s="17">
        <v>4799</v>
      </c>
      <c r="B228" s="18" t="s">
        <v>669</v>
      </c>
      <c r="C228" s="19">
        <v>4122796538</v>
      </c>
      <c r="D228" s="17"/>
      <c r="E228" s="17"/>
      <c r="F228" s="17"/>
      <c r="G228" s="17"/>
      <c r="H228" s="17"/>
      <c r="I228" s="17"/>
      <c r="J228" s="17">
        <v>1</v>
      </c>
      <c r="K228" s="17">
        <v>5</v>
      </c>
      <c r="L228" s="17"/>
      <c r="M228" s="17"/>
    </row>
    <row r="229" spans="1:13" ht="15.75">
      <c r="A229" s="17">
        <v>2256</v>
      </c>
      <c r="B229" s="18" t="s">
        <v>670</v>
      </c>
      <c r="C229" s="19">
        <v>4122994794</v>
      </c>
      <c r="D229" s="17"/>
      <c r="E229" s="17"/>
      <c r="F229" s="17"/>
      <c r="G229" s="17"/>
      <c r="H229" s="17"/>
      <c r="I229" s="17"/>
      <c r="J229" s="17"/>
      <c r="K229" s="17">
        <v>2</v>
      </c>
      <c r="L229" s="17"/>
      <c r="M229" s="17"/>
    </row>
    <row r="230" spans="1:13" ht="15.75">
      <c r="A230" s="17">
        <v>3227</v>
      </c>
      <c r="B230" s="18" t="s">
        <v>671</v>
      </c>
      <c r="C230" s="19">
        <v>4122756078</v>
      </c>
      <c r="D230" s="17"/>
      <c r="E230" s="17"/>
      <c r="F230" s="17"/>
      <c r="G230" s="17"/>
      <c r="H230" s="17"/>
      <c r="I230" s="17"/>
      <c r="J230" s="17"/>
      <c r="K230" s="17">
        <v>5</v>
      </c>
      <c r="L230" s="17"/>
      <c r="M230" s="17"/>
    </row>
    <row r="231" spans="1:13" ht="15.75">
      <c r="A231" s="17">
        <v>1675</v>
      </c>
      <c r="B231" s="18" t="s">
        <v>672</v>
      </c>
      <c r="C231" s="19">
        <v>4122791362</v>
      </c>
      <c r="D231" s="17"/>
      <c r="E231" s="17"/>
      <c r="F231" s="17">
        <v>3</v>
      </c>
      <c r="G231" s="17"/>
      <c r="H231" s="17"/>
      <c r="I231" s="17">
        <v>2</v>
      </c>
      <c r="J231" s="17"/>
      <c r="K231" s="17"/>
      <c r="L231" s="17"/>
      <c r="M231" s="17"/>
    </row>
    <row r="232" spans="1:13" ht="15.75">
      <c r="A232" s="17">
        <v>2792</v>
      </c>
      <c r="B232" s="18" t="s">
        <v>673</v>
      </c>
      <c r="C232" s="19">
        <v>4122780585</v>
      </c>
      <c r="D232" s="17"/>
      <c r="E232" s="17"/>
      <c r="F232" s="17"/>
      <c r="G232" s="17"/>
      <c r="H232" s="17"/>
      <c r="I232" s="17"/>
      <c r="J232" s="17"/>
      <c r="K232" s="17">
        <v>6</v>
      </c>
      <c r="L232" s="17"/>
      <c r="M232" s="17"/>
    </row>
    <row r="233" spans="1:13" ht="15.75">
      <c r="A233" s="17">
        <v>2416</v>
      </c>
      <c r="B233" s="18" t="s">
        <v>674</v>
      </c>
      <c r="C233" s="19">
        <v>4122828958</v>
      </c>
      <c r="D233" s="17"/>
      <c r="E233" s="17"/>
      <c r="F233" s="17"/>
      <c r="G233" s="17"/>
      <c r="H233" s="17"/>
      <c r="I233" s="17"/>
      <c r="J233" s="17"/>
      <c r="K233" s="17">
        <v>2</v>
      </c>
      <c r="L233" s="17">
        <v>2</v>
      </c>
      <c r="M233" s="17"/>
    </row>
    <row r="234" spans="1:13" ht="15.75">
      <c r="A234" s="17">
        <v>2380</v>
      </c>
      <c r="B234" s="18" t="s">
        <v>675</v>
      </c>
      <c r="C234" s="19">
        <v>4122941403</v>
      </c>
      <c r="D234" s="17"/>
      <c r="E234" s="17"/>
      <c r="F234" s="17"/>
      <c r="G234" s="17"/>
      <c r="H234" s="17"/>
      <c r="I234" s="17"/>
      <c r="J234" s="17">
        <v>5</v>
      </c>
      <c r="K234" s="17">
        <v>4</v>
      </c>
      <c r="L234" s="17"/>
      <c r="M234" s="17"/>
    </row>
    <row r="235" spans="1:13" ht="15.75">
      <c r="A235" s="39">
        <v>3691</v>
      </c>
      <c r="B235" s="18" t="s">
        <v>351</v>
      </c>
      <c r="C235" s="19">
        <v>4122911248</v>
      </c>
      <c r="D235" s="17">
        <v>5</v>
      </c>
      <c r="E235" s="17">
        <v>5</v>
      </c>
      <c r="F235" s="17">
        <v>5</v>
      </c>
      <c r="G235" s="17">
        <v>5</v>
      </c>
      <c r="H235" s="17">
        <v>5</v>
      </c>
      <c r="I235" s="17">
        <v>5</v>
      </c>
      <c r="J235" s="17"/>
      <c r="K235" s="17"/>
      <c r="L235" s="17"/>
      <c r="M235" s="17"/>
    </row>
    <row r="236" spans="1:13" ht="15.75">
      <c r="A236" s="17">
        <v>3583</v>
      </c>
      <c r="B236" s="18" t="s">
        <v>352</v>
      </c>
      <c r="C236" s="19">
        <v>4122814061</v>
      </c>
      <c r="D236" s="17"/>
      <c r="E236" s="17"/>
      <c r="F236" s="17"/>
      <c r="G236" s="17"/>
      <c r="H236" s="17"/>
      <c r="I236" s="17"/>
      <c r="J236" s="17"/>
      <c r="K236" s="17">
        <v>10</v>
      </c>
      <c r="L236" s="17">
        <v>5</v>
      </c>
      <c r="M236" s="17"/>
    </row>
    <row r="237" spans="1:13" ht="15.75">
      <c r="A237" s="17">
        <v>5288</v>
      </c>
      <c r="B237" s="18" t="s">
        <v>676</v>
      </c>
      <c r="C237" s="19">
        <v>4122793087</v>
      </c>
      <c r="D237" s="17"/>
      <c r="E237" s="17"/>
      <c r="F237" s="17"/>
      <c r="G237" s="17"/>
      <c r="H237" s="17"/>
      <c r="I237" s="17"/>
      <c r="J237" s="17"/>
      <c r="K237" s="17"/>
      <c r="L237" s="17">
        <v>5</v>
      </c>
      <c r="M237" s="17"/>
    </row>
    <row r="238" spans="1:13" ht="15.75">
      <c r="A238" s="17">
        <v>3691</v>
      </c>
      <c r="B238" s="18" t="s">
        <v>351</v>
      </c>
      <c r="C238" s="19">
        <v>4122872554</v>
      </c>
      <c r="D238" s="17"/>
      <c r="E238" s="17"/>
      <c r="F238" s="17"/>
      <c r="G238" s="17"/>
      <c r="H238" s="17"/>
      <c r="I238" s="17"/>
      <c r="J238" s="17"/>
      <c r="K238" s="17">
        <v>5</v>
      </c>
      <c r="L238" s="17">
        <v>10</v>
      </c>
      <c r="M238" s="17"/>
    </row>
    <row r="239" spans="1:13" ht="15.75">
      <c r="A239" s="17">
        <v>3291</v>
      </c>
      <c r="B239" s="18" t="s">
        <v>677</v>
      </c>
      <c r="C239" s="19">
        <v>4122615983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5.75">
      <c r="A240" s="17">
        <v>3291</v>
      </c>
      <c r="B240" s="18" t="s">
        <v>677</v>
      </c>
      <c r="C240" s="19">
        <v>4122685171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5.75">
      <c r="A241" s="17">
        <v>3311</v>
      </c>
      <c r="B241" s="18" t="s">
        <v>678</v>
      </c>
      <c r="C241" s="19">
        <v>4122756001</v>
      </c>
      <c r="D241" s="17"/>
      <c r="E241" s="17"/>
      <c r="F241" s="17"/>
      <c r="G241" s="17"/>
      <c r="H241" s="17"/>
      <c r="I241" s="17"/>
      <c r="J241" s="17"/>
      <c r="K241" s="17">
        <v>10</v>
      </c>
      <c r="L241" s="17"/>
      <c r="M241" s="17"/>
    </row>
    <row r="242" spans="1:13" ht="15.75">
      <c r="A242" s="17">
        <v>2817</v>
      </c>
      <c r="B242" s="18" t="s">
        <v>679</v>
      </c>
      <c r="C242" s="19">
        <v>4122796727</v>
      </c>
      <c r="D242" s="17"/>
      <c r="E242" s="17"/>
      <c r="F242" s="17"/>
      <c r="G242" s="17"/>
      <c r="H242" s="17"/>
      <c r="I242" s="17"/>
      <c r="J242" s="17"/>
      <c r="K242" s="17">
        <v>5</v>
      </c>
      <c r="L242" s="17"/>
      <c r="M242" s="17"/>
    </row>
    <row r="243" spans="1:13" ht="15.75">
      <c r="A243" s="17">
        <v>4554</v>
      </c>
      <c r="B243" s="18" t="s">
        <v>680</v>
      </c>
      <c r="C243" s="19">
        <v>4122568050</v>
      </c>
      <c r="D243" s="17"/>
      <c r="E243" s="17"/>
      <c r="F243" s="17"/>
      <c r="G243" s="17"/>
      <c r="H243" s="17"/>
      <c r="I243" s="17"/>
      <c r="J243" s="17"/>
      <c r="K243" s="25">
        <v>10</v>
      </c>
      <c r="L243" s="25">
        <v>5</v>
      </c>
      <c r="M243" s="17"/>
    </row>
    <row r="244" spans="1:13" ht="15.75">
      <c r="A244" s="17">
        <v>5008</v>
      </c>
      <c r="B244" s="18" t="s">
        <v>681</v>
      </c>
      <c r="C244" s="19">
        <v>4122583212</v>
      </c>
      <c r="D244" s="17"/>
      <c r="E244" s="17"/>
      <c r="F244" s="17"/>
      <c r="G244" s="17"/>
      <c r="H244" s="17"/>
      <c r="I244" s="17"/>
      <c r="J244" s="17"/>
      <c r="K244" s="17">
        <v>6</v>
      </c>
      <c r="L244" s="17">
        <v>20</v>
      </c>
      <c r="M244" s="17"/>
    </row>
    <row r="245" spans="1:13" ht="15.75">
      <c r="A245" s="17">
        <v>5570</v>
      </c>
      <c r="B245" s="18" t="s">
        <v>682</v>
      </c>
      <c r="C245" s="19">
        <v>4122675409</v>
      </c>
      <c r="D245" s="17"/>
      <c r="E245" s="17"/>
      <c r="F245" s="17"/>
      <c r="G245" s="17"/>
      <c r="H245" s="17"/>
      <c r="I245" s="17"/>
      <c r="J245" s="17"/>
      <c r="K245" s="17">
        <v>5</v>
      </c>
      <c r="L245" s="17">
        <v>6</v>
      </c>
      <c r="M245" s="17"/>
    </row>
    <row r="246" spans="1:13" ht="15.75">
      <c r="A246" s="17">
        <v>4199</v>
      </c>
      <c r="B246" s="18" t="s">
        <v>683</v>
      </c>
      <c r="C246" s="19">
        <v>4122795660</v>
      </c>
      <c r="D246" s="17"/>
      <c r="E246" s="17"/>
      <c r="F246" s="17"/>
      <c r="G246" s="17"/>
      <c r="H246" s="17"/>
      <c r="I246" s="17"/>
      <c r="J246" s="17"/>
      <c r="K246" s="17">
        <v>5</v>
      </c>
      <c r="L246" s="17">
        <v>5</v>
      </c>
      <c r="M246" s="17"/>
    </row>
    <row r="247" spans="1:13" ht="15.75">
      <c r="A247" s="17">
        <v>4671</v>
      </c>
      <c r="B247" s="18" t="s">
        <v>684</v>
      </c>
      <c r="C247" s="19">
        <v>4122799323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>
        <v>5</v>
      </c>
      <c r="M247" s="17"/>
    </row>
    <row r="248" spans="1:13" ht="15.75">
      <c r="A248" s="17">
        <v>3337</v>
      </c>
      <c r="B248" s="18" t="s">
        <v>685</v>
      </c>
      <c r="C248" s="19">
        <v>4122787034</v>
      </c>
      <c r="D248" s="17"/>
      <c r="E248" s="17"/>
      <c r="F248" s="17"/>
      <c r="G248" s="17"/>
      <c r="H248" s="17"/>
      <c r="I248" s="17"/>
      <c r="J248" s="17"/>
      <c r="K248" s="17">
        <v>10</v>
      </c>
      <c r="L248" s="17">
        <v>10</v>
      </c>
      <c r="M248" s="17"/>
    </row>
    <row r="249" spans="1:13" ht="15.75">
      <c r="A249" s="17">
        <v>4114</v>
      </c>
      <c r="B249" s="18" t="s">
        <v>686</v>
      </c>
      <c r="C249" s="19">
        <v>4122828829</v>
      </c>
      <c r="D249" s="17"/>
      <c r="E249" s="17"/>
      <c r="F249" s="17"/>
      <c r="G249" s="17"/>
      <c r="H249" s="17"/>
      <c r="I249" s="17"/>
      <c r="J249" s="17"/>
      <c r="K249" s="17"/>
      <c r="L249" s="17">
        <v>5</v>
      </c>
      <c r="M249" s="17"/>
    </row>
    <row r="250" spans="1:13" ht="15.75">
      <c r="A250" s="17">
        <v>5378</v>
      </c>
      <c r="B250" s="18" t="s">
        <v>687</v>
      </c>
      <c r="C250" s="19">
        <v>4122823893</v>
      </c>
      <c r="D250" s="17"/>
      <c r="E250" s="17"/>
      <c r="F250" s="17"/>
      <c r="G250" s="17"/>
      <c r="H250" s="17"/>
      <c r="I250" s="17"/>
      <c r="J250" s="17"/>
      <c r="K250" s="17">
        <v>3</v>
      </c>
      <c r="L250" s="17">
        <v>5</v>
      </c>
      <c r="M250" s="17"/>
    </row>
    <row r="251" spans="1:13" ht="15.75">
      <c r="A251" s="17">
        <v>3281</v>
      </c>
      <c r="B251" s="18" t="s">
        <v>688</v>
      </c>
      <c r="C251" s="19">
        <v>4122712192</v>
      </c>
      <c r="D251" s="17"/>
      <c r="E251" s="17"/>
      <c r="F251" s="17"/>
      <c r="G251" s="17"/>
      <c r="H251" s="17"/>
      <c r="I251" s="17"/>
      <c r="J251" s="17"/>
      <c r="K251" s="17">
        <v>5</v>
      </c>
      <c r="L251" s="17">
        <v>2</v>
      </c>
      <c r="M251" s="17"/>
    </row>
    <row r="252" spans="1:13" ht="15.75">
      <c r="A252" s="17">
        <v>3755</v>
      </c>
      <c r="B252" s="18" t="s">
        <v>689</v>
      </c>
      <c r="C252" s="19">
        <v>4122498139</v>
      </c>
      <c r="D252" s="17"/>
      <c r="E252" s="17"/>
      <c r="F252" s="17"/>
      <c r="G252" s="17"/>
      <c r="H252" s="17"/>
      <c r="I252" s="17"/>
      <c r="J252" s="17"/>
      <c r="K252" s="17"/>
      <c r="L252" s="17">
        <v>10</v>
      </c>
      <c r="M252" s="17"/>
    </row>
    <row r="253" spans="1:13" ht="15.75">
      <c r="A253" s="17">
        <v>4601</v>
      </c>
      <c r="B253" s="18" t="s">
        <v>690</v>
      </c>
      <c r="C253" s="19">
        <v>4122686206</v>
      </c>
      <c r="D253" s="17"/>
      <c r="E253" s="17"/>
      <c r="F253" s="17"/>
      <c r="G253" s="17"/>
      <c r="H253" s="17"/>
      <c r="I253" s="17"/>
      <c r="J253" s="17"/>
      <c r="K253" s="17">
        <v>5</v>
      </c>
      <c r="L253" s="17"/>
      <c r="M253" s="17"/>
    </row>
    <row r="254" spans="1:13" ht="15.75">
      <c r="A254" s="17">
        <v>3222</v>
      </c>
      <c r="B254" s="18" t="s">
        <v>691</v>
      </c>
      <c r="C254" s="19">
        <v>4122773338</v>
      </c>
      <c r="D254" s="17"/>
      <c r="E254" s="17"/>
      <c r="F254" s="17"/>
      <c r="G254" s="17"/>
      <c r="H254" s="17"/>
      <c r="I254" s="17"/>
      <c r="J254" s="17"/>
      <c r="K254" s="17">
        <v>5</v>
      </c>
      <c r="L254" s="17"/>
      <c r="M254" s="17"/>
    </row>
    <row r="255" spans="1:13" ht="15.75">
      <c r="A255" s="17">
        <v>4031</v>
      </c>
      <c r="B255" s="18" t="s">
        <v>692</v>
      </c>
      <c r="C255" s="19">
        <v>4122763404</v>
      </c>
      <c r="D255" s="17"/>
      <c r="E255" s="17"/>
      <c r="F255" s="17"/>
      <c r="G255" s="17"/>
      <c r="H255" s="17"/>
      <c r="I255" s="17"/>
      <c r="J255" s="17"/>
      <c r="K255" s="17">
        <v>15</v>
      </c>
      <c r="L255" s="17"/>
      <c r="M255" s="17"/>
    </row>
    <row r="256" spans="1:13" ht="15.75">
      <c r="A256" s="37">
        <v>2012</v>
      </c>
      <c r="B256" s="18" t="s">
        <v>698</v>
      </c>
      <c r="C256" s="19">
        <v>4122876132</v>
      </c>
      <c r="D256" s="17">
        <v>2</v>
      </c>
      <c r="E256" s="17">
        <v>2</v>
      </c>
      <c r="F256" s="17">
        <v>2</v>
      </c>
      <c r="G256" s="17"/>
      <c r="H256" s="17"/>
      <c r="I256" s="17">
        <v>2</v>
      </c>
      <c r="J256" s="17"/>
      <c r="K256" s="17"/>
      <c r="L256" s="17"/>
      <c r="M256" s="54"/>
    </row>
    <row r="257" spans="1:13" ht="15.75">
      <c r="A257" s="17">
        <v>1530</v>
      </c>
      <c r="B257" s="18" t="s">
        <v>699</v>
      </c>
      <c r="C257" s="19">
        <v>4122917749</v>
      </c>
      <c r="D257" s="17"/>
      <c r="E257" s="17"/>
      <c r="F257" s="17"/>
      <c r="G257" s="17"/>
      <c r="H257" s="17"/>
      <c r="I257" s="17"/>
      <c r="J257" s="17"/>
      <c r="K257" s="17">
        <v>10</v>
      </c>
      <c r="L257" s="17">
        <v>5</v>
      </c>
      <c r="M257" s="17"/>
    </row>
    <row r="258" spans="1:13" ht="15.75">
      <c r="A258" s="17">
        <v>3653</v>
      </c>
      <c r="B258" s="18" t="s">
        <v>467</v>
      </c>
      <c r="C258" s="19">
        <v>4122833605</v>
      </c>
      <c r="D258" s="17"/>
      <c r="E258" s="17"/>
      <c r="F258" s="17"/>
      <c r="G258" s="17"/>
      <c r="H258" s="17"/>
      <c r="I258" s="17"/>
      <c r="J258" s="17"/>
      <c r="K258" s="17">
        <v>5</v>
      </c>
      <c r="L258" s="17">
        <v>5</v>
      </c>
      <c r="M258" s="17"/>
    </row>
    <row r="259" spans="1:13" ht="15.75">
      <c r="A259" s="17">
        <v>5578</v>
      </c>
      <c r="B259" s="18" t="s">
        <v>700</v>
      </c>
      <c r="C259" s="19">
        <v>4122876472</v>
      </c>
      <c r="D259" s="17"/>
      <c r="E259" s="17"/>
      <c r="F259" s="17"/>
      <c r="G259" s="17"/>
      <c r="H259" s="17"/>
      <c r="I259" s="17"/>
      <c r="J259" s="17"/>
      <c r="K259" s="17"/>
      <c r="L259" s="17">
        <v>5</v>
      </c>
      <c r="M259" s="17"/>
    </row>
    <row r="260" spans="1:13" ht="15.75">
      <c r="A260" s="17">
        <v>3055</v>
      </c>
      <c r="B260" s="18" t="s">
        <v>701</v>
      </c>
      <c r="C260" s="19">
        <v>4122833986</v>
      </c>
      <c r="D260" s="17"/>
      <c r="E260" s="17"/>
      <c r="F260" s="17"/>
      <c r="G260" s="17"/>
      <c r="H260" s="17"/>
      <c r="I260" s="17"/>
      <c r="J260" s="17"/>
      <c r="K260" s="17">
        <v>5</v>
      </c>
      <c r="L260" s="17">
        <v>2</v>
      </c>
      <c r="M260" s="17"/>
    </row>
    <row r="261" spans="1:13" ht="15.75">
      <c r="A261" s="17">
        <v>4053</v>
      </c>
      <c r="B261" s="18" t="s">
        <v>702</v>
      </c>
      <c r="C261" s="19">
        <v>4122834147</v>
      </c>
      <c r="D261" s="17"/>
      <c r="E261" s="17"/>
      <c r="F261" s="17"/>
      <c r="G261" s="17"/>
      <c r="H261" s="17"/>
      <c r="I261" s="17"/>
      <c r="J261" s="17"/>
      <c r="K261" s="17">
        <v>10</v>
      </c>
      <c r="L261" s="17"/>
      <c r="M261" s="17"/>
    </row>
    <row r="262" spans="1:13" ht="15.75">
      <c r="A262" s="17">
        <v>4053</v>
      </c>
      <c r="B262" s="18" t="s">
        <v>702</v>
      </c>
      <c r="C262" s="19">
        <v>4122715340</v>
      </c>
      <c r="D262" s="17"/>
      <c r="E262" s="17"/>
      <c r="F262" s="17"/>
      <c r="G262" s="17"/>
      <c r="H262" s="17"/>
      <c r="I262" s="17"/>
      <c r="J262" s="17"/>
      <c r="K262" s="17"/>
      <c r="L262" s="17">
        <v>5</v>
      </c>
      <c r="M262" s="17"/>
    </row>
    <row r="263" spans="1:13" ht="15.75">
      <c r="A263" s="17">
        <v>4419</v>
      </c>
      <c r="B263" s="18" t="s">
        <v>703</v>
      </c>
      <c r="C263" s="19">
        <v>4122812032</v>
      </c>
      <c r="D263" s="17"/>
      <c r="E263" s="17"/>
      <c r="F263" s="17"/>
      <c r="G263" s="17"/>
      <c r="H263" s="17"/>
      <c r="I263" s="17"/>
      <c r="J263" s="17"/>
      <c r="K263" s="17">
        <v>5</v>
      </c>
      <c r="L263" s="17"/>
      <c r="M263" s="17"/>
    </row>
    <row r="264" spans="1:13" ht="15.75">
      <c r="A264" s="17">
        <v>3529</v>
      </c>
      <c r="B264" s="18" t="s">
        <v>704</v>
      </c>
      <c r="C264" s="19">
        <v>4122918862</v>
      </c>
      <c r="D264" s="17">
        <v>3</v>
      </c>
      <c r="E264" s="17"/>
      <c r="F264" s="17">
        <v>3</v>
      </c>
      <c r="G264" s="17"/>
      <c r="H264" s="17"/>
      <c r="I264" s="17"/>
      <c r="J264" s="17"/>
      <c r="K264" s="17"/>
      <c r="L264" s="17"/>
      <c r="M264" s="17"/>
    </row>
    <row r="265" spans="1:13" ht="15.75">
      <c r="A265" s="17">
        <v>2761</v>
      </c>
      <c r="B265" s="18" t="s">
        <v>431</v>
      </c>
      <c r="C265" s="19">
        <v>4122832670</v>
      </c>
      <c r="D265" s="17"/>
      <c r="E265" s="17"/>
      <c r="F265" s="17"/>
      <c r="G265" s="17"/>
      <c r="H265" s="17"/>
      <c r="I265" s="17"/>
      <c r="J265" s="17"/>
      <c r="K265" s="17">
        <v>5</v>
      </c>
      <c r="L265" s="17"/>
      <c r="M265" s="17"/>
    </row>
    <row r="266" spans="1:13" ht="15.75">
      <c r="A266" s="17">
        <v>3013</v>
      </c>
      <c r="B266" s="18" t="s">
        <v>705</v>
      </c>
      <c r="C266" s="19">
        <v>4122828824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5.75">
      <c r="A267" s="17">
        <v>2046</v>
      </c>
      <c r="B267" s="18" t="s">
        <v>421</v>
      </c>
      <c r="C267" s="19">
        <v>4122940076</v>
      </c>
      <c r="D267" s="17"/>
      <c r="E267" s="17"/>
      <c r="F267" s="17"/>
      <c r="G267" s="17"/>
      <c r="H267" s="17"/>
      <c r="I267" s="17"/>
      <c r="J267" s="17"/>
      <c r="K267" s="17"/>
      <c r="L267" s="17">
        <v>10</v>
      </c>
      <c r="M267" s="17"/>
    </row>
    <row r="268" spans="1:13" ht="15.75">
      <c r="A268" s="17">
        <v>3692</v>
      </c>
      <c r="B268" s="18" t="s">
        <v>706</v>
      </c>
      <c r="C268" s="19">
        <v>4122788754</v>
      </c>
      <c r="D268" s="17"/>
      <c r="E268" s="17"/>
      <c r="F268" s="17"/>
      <c r="G268" s="17"/>
      <c r="H268" s="17"/>
      <c r="I268" s="17"/>
      <c r="J268" s="17"/>
      <c r="K268" s="17">
        <v>5</v>
      </c>
      <c r="L268" s="17"/>
      <c r="M268" s="17"/>
    </row>
    <row r="269" spans="1:13" ht="15.75">
      <c r="A269" s="17">
        <v>3238</v>
      </c>
      <c r="B269" s="18" t="s">
        <v>707</v>
      </c>
      <c r="C269" s="19">
        <v>4122957730</v>
      </c>
      <c r="D269" s="17"/>
      <c r="E269" s="17"/>
      <c r="F269" s="17"/>
      <c r="G269" s="17"/>
      <c r="H269" s="17"/>
      <c r="I269" s="17"/>
      <c r="J269" s="17"/>
      <c r="K269" s="17">
        <v>5</v>
      </c>
      <c r="L269" s="17">
        <v>2</v>
      </c>
      <c r="M269" s="17"/>
    </row>
    <row r="270" spans="1:13" ht="15.75">
      <c r="A270" s="17">
        <v>3728</v>
      </c>
      <c r="B270" s="18" t="s">
        <v>708</v>
      </c>
      <c r="C270" s="19">
        <v>4122963035</v>
      </c>
      <c r="D270" s="17"/>
      <c r="E270" s="17"/>
      <c r="F270" s="17"/>
      <c r="G270" s="17"/>
      <c r="H270" s="17"/>
      <c r="I270" s="17"/>
      <c r="J270" s="17"/>
      <c r="K270" s="17">
        <v>5</v>
      </c>
      <c r="L270" s="17">
        <v>5</v>
      </c>
      <c r="M270" s="17"/>
    </row>
    <row r="271" spans="1:13" ht="15.75">
      <c r="A271" s="17">
        <v>3026</v>
      </c>
      <c r="B271" s="18" t="s">
        <v>709</v>
      </c>
      <c r="C271" s="19">
        <v>4122871584</v>
      </c>
      <c r="D271" s="17"/>
      <c r="E271" s="17"/>
      <c r="F271" s="17"/>
      <c r="G271" s="17"/>
      <c r="H271" s="17"/>
      <c r="I271" s="17"/>
      <c r="J271" s="17"/>
      <c r="K271" s="17"/>
      <c r="L271" s="17">
        <v>5</v>
      </c>
      <c r="M271" s="17"/>
    </row>
    <row r="272" spans="1:13" ht="15.75">
      <c r="A272" s="17">
        <v>2016</v>
      </c>
      <c r="B272" s="18" t="s">
        <v>710</v>
      </c>
      <c r="C272" s="19">
        <v>4122839405</v>
      </c>
      <c r="D272" s="17"/>
      <c r="E272" s="17"/>
      <c r="F272" s="17"/>
      <c r="G272" s="17"/>
      <c r="H272" s="17"/>
      <c r="I272" s="17"/>
      <c r="J272" s="17"/>
      <c r="K272" s="17">
        <v>6</v>
      </c>
      <c r="L272" s="17"/>
      <c r="M272" s="17"/>
    </row>
    <row r="273" spans="1:13" ht="15.75">
      <c r="A273" s="17">
        <v>4260</v>
      </c>
      <c r="B273" s="18" t="s">
        <v>711</v>
      </c>
      <c r="C273" s="19">
        <v>4122876425</v>
      </c>
      <c r="D273" s="17"/>
      <c r="E273" s="17"/>
      <c r="F273" s="17"/>
      <c r="G273" s="17"/>
      <c r="H273" s="17"/>
      <c r="I273" s="17"/>
      <c r="J273" s="17"/>
      <c r="K273" s="17"/>
      <c r="L273" s="17">
        <v>5</v>
      </c>
      <c r="M273" s="17"/>
    </row>
    <row r="274" spans="1:13" ht="15.75">
      <c r="A274" s="35">
        <v>3500</v>
      </c>
      <c r="B274" s="18" t="s">
        <v>714</v>
      </c>
      <c r="C274" s="19">
        <v>4122838513</v>
      </c>
      <c r="D274" s="17">
        <v>3</v>
      </c>
      <c r="E274" s="17">
        <v>3</v>
      </c>
      <c r="F274" s="17">
        <v>3</v>
      </c>
      <c r="G274" s="17">
        <v>3</v>
      </c>
      <c r="H274" s="17">
        <v>3</v>
      </c>
      <c r="I274" s="17">
        <v>3</v>
      </c>
      <c r="J274" s="17">
        <v>3</v>
      </c>
      <c r="K274" s="17"/>
      <c r="L274" s="17"/>
      <c r="M274" s="17"/>
    </row>
    <row r="275" spans="1:13" ht="15.75">
      <c r="A275" s="17">
        <v>1654</v>
      </c>
      <c r="B275" s="18" t="s">
        <v>715</v>
      </c>
      <c r="C275" s="19">
        <v>4122897744</v>
      </c>
      <c r="D275" s="17"/>
      <c r="E275" s="17"/>
      <c r="F275" s="17"/>
      <c r="G275" s="17"/>
      <c r="H275" s="17"/>
      <c r="I275" s="17"/>
      <c r="J275" s="17">
        <v>20</v>
      </c>
      <c r="K275" s="17">
        <v>20</v>
      </c>
      <c r="L275" s="17"/>
      <c r="M275" s="17"/>
    </row>
    <row r="276" spans="1:13" ht="15.75">
      <c r="A276" s="17">
        <v>1531</v>
      </c>
      <c r="B276" s="18" t="s">
        <v>71</v>
      </c>
      <c r="C276" s="19">
        <v>4122853426</v>
      </c>
      <c r="D276" s="17"/>
      <c r="E276" s="17"/>
      <c r="F276" s="17"/>
      <c r="G276" s="17"/>
      <c r="H276" s="17"/>
      <c r="I276" s="17"/>
      <c r="J276" s="17"/>
      <c r="K276" s="17">
        <v>20</v>
      </c>
      <c r="L276" s="17"/>
      <c r="M276" s="17"/>
    </row>
    <row r="277" spans="1:13" ht="15.75">
      <c r="A277" s="17">
        <v>2358</v>
      </c>
      <c r="B277" s="18" t="s">
        <v>716</v>
      </c>
      <c r="C277" s="19">
        <v>4122899251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>
      <c r="A278" s="17">
        <v>4302</v>
      </c>
      <c r="B278" s="18" t="s">
        <v>717</v>
      </c>
      <c r="C278" s="19">
        <v>4122880254</v>
      </c>
      <c r="D278" s="17"/>
      <c r="E278" s="17"/>
      <c r="F278" s="17"/>
      <c r="G278" s="17"/>
      <c r="H278" s="17"/>
      <c r="I278" s="17"/>
      <c r="J278" s="17"/>
      <c r="K278" s="17"/>
      <c r="L278" s="17">
        <v>2</v>
      </c>
      <c r="M278" s="17"/>
    </row>
    <row r="279" spans="1:13" ht="15.75">
      <c r="A279" s="17">
        <v>4437</v>
      </c>
      <c r="B279" s="18" t="s">
        <v>719</v>
      </c>
      <c r="C279" s="19">
        <v>4122881559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</row>
    <row r="280" spans="1:13" ht="15.75">
      <c r="A280" s="17">
        <v>3369</v>
      </c>
      <c r="B280" s="18" t="s">
        <v>718</v>
      </c>
      <c r="C280" s="19">
        <v>4122883593</v>
      </c>
      <c r="D280" s="17"/>
      <c r="E280" s="17"/>
      <c r="F280" s="17"/>
      <c r="G280" s="17"/>
      <c r="H280" s="17"/>
      <c r="I280" s="17"/>
      <c r="J280" s="17"/>
      <c r="K280" s="17"/>
      <c r="L280" s="17">
        <v>5</v>
      </c>
      <c r="M280" s="17"/>
    </row>
    <row r="281" spans="1:13" ht="15.75">
      <c r="A281" s="17">
        <v>3599</v>
      </c>
      <c r="B281" s="18" t="s">
        <v>422</v>
      </c>
      <c r="C281" s="19">
        <v>4122828666</v>
      </c>
      <c r="D281" s="17"/>
      <c r="E281" s="17"/>
      <c r="F281" s="17"/>
      <c r="G281" s="17"/>
      <c r="H281" s="17"/>
      <c r="I281" s="17"/>
      <c r="J281" s="17"/>
      <c r="K281" s="17">
        <v>3</v>
      </c>
      <c r="L281" s="17">
        <v>5</v>
      </c>
      <c r="M281" s="17"/>
    </row>
    <row r="282" spans="1:13" ht="15.75">
      <c r="A282" s="17">
        <v>2046</v>
      </c>
      <c r="B282" s="18" t="s">
        <v>421</v>
      </c>
      <c r="C282" s="19">
        <v>4122573663</v>
      </c>
      <c r="D282" s="17"/>
      <c r="E282" s="17"/>
      <c r="F282" s="17"/>
      <c r="G282" s="17"/>
      <c r="H282" s="17"/>
      <c r="I282" s="17"/>
      <c r="J282" s="17"/>
      <c r="K282" s="17">
        <v>3</v>
      </c>
      <c r="L282" s="17">
        <v>3</v>
      </c>
      <c r="M282" s="17"/>
    </row>
    <row r="283" spans="1:13" ht="15.75">
      <c r="A283" s="17">
        <v>3766</v>
      </c>
      <c r="B283" s="18" t="s">
        <v>720</v>
      </c>
      <c r="C283" s="19">
        <v>4122889485</v>
      </c>
      <c r="D283" s="17"/>
      <c r="E283" s="17"/>
      <c r="F283" s="17"/>
      <c r="G283" s="17"/>
      <c r="H283" s="17"/>
      <c r="I283" s="17"/>
      <c r="J283" s="17"/>
      <c r="K283" s="17">
        <v>3</v>
      </c>
      <c r="L283" s="17"/>
      <c r="M283" s="17"/>
    </row>
    <row r="284" spans="1:13" ht="15.75">
      <c r="A284" s="48"/>
      <c r="B284" s="51"/>
      <c r="C284" s="52"/>
      <c r="D284" s="48"/>
      <c r="E284" s="48"/>
      <c r="F284" s="48"/>
      <c r="G284" s="48"/>
      <c r="H284" s="48"/>
      <c r="I284" s="48"/>
      <c r="J284" s="48"/>
      <c r="K284" s="48"/>
      <c r="L284" s="48"/>
      <c r="M284" s="48" t="s">
        <v>713</v>
      </c>
    </row>
    <row r="285" spans="1:13" ht="15.75">
      <c r="A285" s="17"/>
      <c r="B285" s="7" t="s">
        <v>722</v>
      </c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 t="s">
        <v>723</v>
      </c>
    </row>
    <row r="286" spans="1:13" ht="15.75">
      <c r="A286" s="35">
        <v>1606</v>
      </c>
      <c r="B286" s="55" t="s">
        <v>159</v>
      </c>
      <c r="C286" s="19">
        <v>4123033263</v>
      </c>
      <c r="D286" s="17"/>
      <c r="E286" s="17"/>
      <c r="F286" s="17"/>
      <c r="G286" s="17"/>
      <c r="H286" s="17"/>
      <c r="I286" s="17"/>
      <c r="J286" s="17"/>
      <c r="K286" s="17">
        <v>10</v>
      </c>
      <c r="L286" s="17"/>
      <c r="M286" s="17" t="s">
        <v>730</v>
      </c>
    </row>
    <row r="287" spans="1:13" ht="15.75">
      <c r="A287" s="17">
        <v>2781</v>
      </c>
      <c r="B287" s="55" t="s">
        <v>729</v>
      </c>
      <c r="C287" s="19">
        <v>4122993261</v>
      </c>
      <c r="D287" s="17"/>
      <c r="E287" s="17"/>
      <c r="F287" s="17"/>
      <c r="G287" s="17"/>
      <c r="H287" s="17"/>
      <c r="I287" s="17"/>
      <c r="J287" s="17"/>
      <c r="K287" s="17">
        <v>5</v>
      </c>
      <c r="L287" s="17"/>
      <c r="M287" s="17"/>
    </row>
    <row r="288" spans="1:13" ht="15.75">
      <c r="A288" s="17">
        <v>2406</v>
      </c>
      <c r="B288" s="55" t="s">
        <v>731</v>
      </c>
      <c r="C288" s="19">
        <v>4122876807</v>
      </c>
      <c r="D288" s="17"/>
      <c r="E288" s="17"/>
      <c r="F288" s="17"/>
      <c r="G288" s="17"/>
      <c r="H288" s="17"/>
      <c r="I288" s="17"/>
      <c r="J288" s="17"/>
      <c r="K288" s="17">
        <v>5</v>
      </c>
      <c r="L288" s="17"/>
      <c r="M288" s="17"/>
    </row>
    <row r="289" spans="1:13" ht="15.75">
      <c r="A289" s="17">
        <v>2118</v>
      </c>
      <c r="B289" s="55" t="s">
        <v>732</v>
      </c>
      <c r="C289" s="19">
        <v>4122987862</v>
      </c>
      <c r="D289" s="17"/>
      <c r="E289" s="17"/>
      <c r="F289" s="17"/>
      <c r="G289" s="17"/>
      <c r="H289" s="17"/>
      <c r="I289" s="17"/>
      <c r="J289" s="17"/>
      <c r="K289" s="17"/>
      <c r="L289" s="17">
        <v>6</v>
      </c>
      <c r="M289" s="17"/>
    </row>
    <row r="290" spans="1:13" ht="15.75">
      <c r="A290" s="17">
        <v>3608</v>
      </c>
      <c r="B290" s="55" t="s">
        <v>733</v>
      </c>
      <c r="C290" s="19">
        <v>4122968932</v>
      </c>
      <c r="D290" s="17">
        <v>3</v>
      </c>
      <c r="E290" s="17">
        <v>3</v>
      </c>
      <c r="F290" s="17">
        <v>3</v>
      </c>
      <c r="G290" s="17">
        <v>3</v>
      </c>
      <c r="H290" s="17">
        <v>3</v>
      </c>
      <c r="I290" s="17">
        <v>3</v>
      </c>
      <c r="J290" s="17"/>
      <c r="K290" s="17">
        <v>3</v>
      </c>
      <c r="L290" s="17"/>
      <c r="M290" s="17"/>
    </row>
    <row r="291" spans="1:13" ht="15.75">
      <c r="A291" s="25">
        <v>5323</v>
      </c>
      <c r="B291" s="55" t="s">
        <v>736</v>
      </c>
      <c r="C291" s="19">
        <v>4122636241</v>
      </c>
      <c r="D291" s="17"/>
      <c r="E291" s="17"/>
      <c r="F291" s="17"/>
      <c r="G291" s="17"/>
      <c r="H291" s="17"/>
      <c r="I291" s="17"/>
      <c r="J291" s="17"/>
      <c r="K291" s="17">
        <v>5</v>
      </c>
      <c r="L291" s="17"/>
      <c r="M291" s="17" t="s">
        <v>747</v>
      </c>
    </row>
    <row r="292" spans="1:13" ht="15.75">
      <c r="A292" s="17">
        <v>5324</v>
      </c>
      <c r="B292" s="55" t="s">
        <v>737</v>
      </c>
      <c r="C292" s="19">
        <v>4123005037</v>
      </c>
      <c r="D292" s="17"/>
      <c r="E292" s="17"/>
      <c r="F292" s="17"/>
      <c r="G292" s="17"/>
      <c r="H292" s="17"/>
      <c r="I292" s="17"/>
      <c r="J292" s="17"/>
      <c r="K292" s="17">
        <v>5</v>
      </c>
      <c r="L292" s="17">
        <v>5</v>
      </c>
      <c r="M292" s="17"/>
    </row>
    <row r="293" spans="1:13" ht="15.75">
      <c r="A293" s="17">
        <v>5075</v>
      </c>
      <c r="B293" s="55" t="s">
        <v>738</v>
      </c>
      <c r="C293" s="19">
        <v>4122781697</v>
      </c>
      <c r="D293" s="17"/>
      <c r="E293" s="17"/>
      <c r="F293" s="17"/>
      <c r="G293" s="17"/>
      <c r="H293" s="17"/>
      <c r="I293" s="17"/>
      <c r="J293" s="17"/>
      <c r="K293" s="17">
        <v>10</v>
      </c>
      <c r="L293" s="17"/>
      <c r="M293" s="17"/>
    </row>
    <row r="294" spans="1:13" ht="15.75">
      <c r="A294" s="17">
        <v>4589</v>
      </c>
      <c r="B294" s="55" t="s">
        <v>739</v>
      </c>
      <c r="C294" s="19">
        <v>4122785193</v>
      </c>
      <c r="D294" s="17"/>
      <c r="E294" s="17"/>
      <c r="F294" s="17"/>
      <c r="G294" s="17"/>
      <c r="H294" s="17"/>
      <c r="I294" s="17"/>
      <c r="J294" s="17"/>
      <c r="K294" s="17"/>
      <c r="L294" s="17">
        <v>5</v>
      </c>
      <c r="M294" s="17"/>
    </row>
    <row r="295" spans="1:13" ht="15.75">
      <c r="A295" s="17">
        <v>4588</v>
      </c>
      <c r="B295" s="55" t="s">
        <v>740</v>
      </c>
      <c r="C295" s="19">
        <v>4122823653</v>
      </c>
      <c r="D295" s="17"/>
      <c r="E295" s="17"/>
      <c r="F295" s="17"/>
      <c r="G295" s="17"/>
      <c r="H295" s="17"/>
      <c r="I295" s="17"/>
      <c r="J295" s="17"/>
      <c r="K295" s="17">
        <v>3</v>
      </c>
      <c r="L295" s="17">
        <v>3</v>
      </c>
      <c r="M295" s="17"/>
    </row>
    <row r="296" spans="1:13" ht="15.75">
      <c r="A296" s="17">
        <v>3312</v>
      </c>
      <c r="B296" s="55" t="s">
        <v>741</v>
      </c>
      <c r="C296" s="19">
        <v>4122791420</v>
      </c>
      <c r="D296" s="17"/>
      <c r="E296" s="17"/>
      <c r="F296" s="17"/>
      <c r="G296" s="17"/>
      <c r="H296" s="17"/>
      <c r="I296" s="17"/>
      <c r="J296" s="17"/>
      <c r="K296" s="17">
        <v>10</v>
      </c>
      <c r="L296" s="17"/>
      <c r="M296" s="17"/>
    </row>
    <row r="297" spans="1:13" ht="15.75">
      <c r="A297" s="17">
        <v>5045</v>
      </c>
      <c r="B297" s="55" t="s">
        <v>742</v>
      </c>
      <c r="C297" s="19">
        <v>4122760502</v>
      </c>
      <c r="D297" s="17"/>
      <c r="E297" s="17"/>
      <c r="F297" s="17"/>
      <c r="G297" s="17"/>
      <c r="H297" s="17"/>
      <c r="I297" s="17"/>
      <c r="J297" s="17"/>
      <c r="K297" s="17">
        <v>6</v>
      </c>
      <c r="L297" s="17"/>
      <c r="M297" s="17"/>
    </row>
    <row r="298" spans="1:13" ht="15.75">
      <c r="A298" s="17">
        <v>4109</v>
      </c>
      <c r="B298" s="55" t="s">
        <v>743</v>
      </c>
      <c r="C298" s="19">
        <v>4122961079</v>
      </c>
      <c r="D298" s="17"/>
      <c r="E298" s="17"/>
      <c r="F298" s="17"/>
      <c r="G298" s="17"/>
      <c r="H298" s="17"/>
      <c r="I298" s="17"/>
      <c r="J298" s="17"/>
      <c r="K298" s="17">
        <v>5</v>
      </c>
      <c r="L298" s="17">
        <v>5</v>
      </c>
      <c r="M298" s="17"/>
    </row>
    <row r="299" spans="1:13" ht="15.75">
      <c r="A299" s="17">
        <v>4326</v>
      </c>
      <c r="B299" s="55" t="s">
        <v>744</v>
      </c>
      <c r="C299" s="19">
        <v>4122762934</v>
      </c>
      <c r="D299" s="17"/>
      <c r="E299" s="17"/>
      <c r="F299" s="17"/>
      <c r="G299" s="17"/>
      <c r="H299" s="17"/>
      <c r="I299" s="17"/>
      <c r="J299" s="17"/>
      <c r="K299" s="17">
        <v>5</v>
      </c>
      <c r="L299" s="17">
        <v>4</v>
      </c>
      <c r="M299" s="17"/>
    </row>
    <row r="300" spans="1:13" ht="15.75">
      <c r="A300" s="17">
        <v>5546</v>
      </c>
      <c r="B300" s="55" t="s">
        <v>745</v>
      </c>
      <c r="C300" s="19">
        <v>4122796441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3</v>
      </c>
      <c r="M300" s="17"/>
    </row>
    <row r="301" spans="1:13" ht="15.75">
      <c r="A301" s="17">
        <v>5422</v>
      </c>
      <c r="B301" s="55" t="s">
        <v>746</v>
      </c>
      <c r="C301" s="19">
        <v>4122143575</v>
      </c>
      <c r="D301" s="17"/>
      <c r="E301" s="17"/>
      <c r="F301" s="17"/>
      <c r="G301" s="17"/>
      <c r="H301" s="17"/>
      <c r="I301" s="17"/>
      <c r="J301" s="17"/>
      <c r="K301" s="17"/>
      <c r="L301" s="17">
        <v>5</v>
      </c>
      <c r="M301" s="17"/>
    </row>
    <row r="302" spans="1:13" ht="15.75">
      <c r="A302" s="17">
        <v>5341</v>
      </c>
      <c r="B302" s="55" t="s">
        <v>749</v>
      </c>
      <c r="C302" s="19">
        <v>4122477169</v>
      </c>
      <c r="D302" s="17">
        <v>5</v>
      </c>
      <c r="E302" s="17">
        <v>5</v>
      </c>
      <c r="F302" s="17">
        <v>5</v>
      </c>
      <c r="G302" s="17">
        <v>1</v>
      </c>
      <c r="H302" s="17"/>
      <c r="I302" s="17">
        <v>4</v>
      </c>
      <c r="J302" s="17"/>
      <c r="K302" s="17">
        <v>5</v>
      </c>
      <c r="L302" s="17">
        <v>5</v>
      </c>
      <c r="M302" s="17"/>
    </row>
    <row r="303" spans="1:13" ht="15.75">
      <c r="A303" s="39">
        <v>3181</v>
      </c>
      <c r="B303" s="55" t="s">
        <v>750</v>
      </c>
      <c r="C303" s="19">
        <v>4122839434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</row>
    <row r="304" spans="1:13" ht="15.75">
      <c r="A304" s="17">
        <v>1585</v>
      </c>
      <c r="B304" s="55" t="s">
        <v>88</v>
      </c>
      <c r="C304" s="19">
        <v>4122958150</v>
      </c>
      <c r="D304" s="17"/>
      <c r="E304" s="17"/>
      <c r="F304" s="17"/>
      <c r="G304" s="17"/>
      <c r="H304" s="17"/>
      <c r="I304" s="17"/>
      <c r="J304" s="17"/>
      <c r="K304" s="17">
        <v>10</v>
      </c>
      <c r="L304" s="17"/>
      <c r="M304" s="17"/>
    </row>
    <row r="305" spans="1:13" ht="15.75">
      <c r="A305" s="17">
        <v>2306</v>
      </c>
      <c r="B305" s="55" t="s">
        <v>751</v>
      </c>
      <c r="C305" s="19">
        <v>4122872706</v>
      </c>
      <c r="D305" s="17"/>
      <c r="E305" s="17"/>
      <c r="F305" s="17"/>
      <c r="G305" s="17"/>
      <c r="H305" s="17"/>
      <c r="I305" s="17"/>
      <c r="J305" s="17"/>
      <c r="K305" s="17"/>
      <c r="L305" s="17">
        <v>5</v>
      </c>
      <c r="M305" s="17"/>
    </row>
    <row r="306" spans="1:13" ht="15.75">
      <c r="A306" s="17">
        <v>3265</v>
      </c>
      <c r="B306" s="55" t="s">
        <v>753</v>
      </c>
      <c r="C306" s="19">
        <v>4122857948</v>
      </c>
      <c r="D306" s="17"/>
      <c r="E306" s="17"/>
      <c r="F306" s="17"/>
      <c r="G306" s="17"/>
      <c r="H306" s="17"/>
      <c r="I306" s="17"/>
      <c r="J306" s="17"/>
      <c r="K306" s="17">
        <v>3</v>
      </c>
      <c r="L306" s="17"/>
      <c r="M306" s="17"/>
    </row>
    <row r="307" spans="1:13" ht="15.75">
      <c r="A307" s="17">
        <v>2520</v>
      </c>
      <c r="B307" s="55" t="s">
        <v>752</v>
      </c>
      <c r="C307" s="19">
        <v>4122967056</v>
      </c>
      <c r="D307" s="17"/>
      <c r="E307" s="17"/>
      <c r="F307" s="17"/>
      <c r="G307" s="17"/>
      <c r="H307" s="17"/>
      <c r="I307" s="17"/>
      <c r="J307" s="17"/>
      <c r="K307" s="17">
        <v>5</v>
      </c>
      <c r="L307" s="17">
        <v>10</v>
      </c>
      <c r="M307" s="17"/>
    </row>
    <row r="308" spans="1:13" ht="15.75">
      <c r="A308" s="17">
        <v>1590</v>
      </c>
      <c r="B308" s="55" t="s">
        <v>754</v>
      </c>
      <c r="C308" s="19">
        <v>4123017803</v>
      </c>
      <c r="D308" s="17"/>
      <c r="E308" s="17"/>
      <c r="F308" s="17"/>
      <c r="G308" s="17"/>
      <c r="H308" s="17"/>
      <c r="I308" s="17"/>
      <c r="J308" s="17"/>
      <c r="K308" s="17">
        <v>10</v>
      </c>
      <c r="L308" s="17">
        <v>10</v>
      </c>
      <c r="M308" s="17"/>
    </row>
    <row r="309" spans="1:13" ht="15.75">
      <c r="A309" s="17">
        <v>5385</v>
      </c>
      <c r="B309" s="55" t="s">
        <v>48</v>
      </c>
      <c r="C309" s="19">
        <v>4122811939</v>
      </c>
      <c r="D309" s="17"/>
      <c r="E309" s="17"/>
      <c r="F309" s="17"/>
      <c r="G309" s="17"/>
      <c r="H309" s="17"/>
      <c r="I309" s="17"/>
      <c r="J309" s="17"/>
      <c r="K309" s="17">
        <v>5</v>
      </c>
      <c r="L309" s="17"/>
      <c r="M309" s="17"/>
    </row>
    <row r="310" spans="1:13" ht="15.75">
      <c r="A310" s="17">
        <v>3245</v>
      </c>
      <c r="B310" s="55" t="s">
        <v>755</v>
      </c>
      <c r="C310" s="19">
        <v>4122969446</v>
      </c>
      <c r="D310" s="17"/>
      <c r="E310" s="17"/>
      <c r="F310" s="17"/>
      <c r="G310" s="17"/>
      <c r="H310" s="17"/>
      <c r="I310" s="17"/>
      <c r="J310" s="17"/>
      <c r="K310" s="17">
        <v>3</v>
      </c>
      <c r="L310" s="17"/>
      <c r="M310" s="17"/>
    </row>
    <row r="311" spans="1:13" ht="15.75">
      <c r="A311" s="17">
        <v>2263</v>
      </c>
      <c r="B311" s="55" t="s">
        <v>756</v>
      </c>
      <c r="C311" s="19">
        <v>4122966927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</row>
    <row r="312" spans="1:13" ht="15.75">
      <c r="A312" s="17">
        <v>4211</v>
      </c>
      <c r="B312" s="55" t="s">
        <v>757</v>
      </c>
      <c r="C312" s="19">
        <v>4122897999</v>
      </c>
      <c r="D312" s="17"/>
      <c r="E312" s="17"/>
      <c r="F312" s="17"/>
      <c r="G312" s="17"/>
      <c r="H312" s="17"/>
      <c r="I312" s="17"/>
      <c r="J312" s="17"/>
      <c r="K312" s="17">
        <v>3</v>
      </c>
      <c r="L312" s="17"/>
      <c r="M312" s="17"/>
    </row>
    <row r="313" spans="1:13" ht="15.75">
      <c r="A313" s="17">
        <v>3478</v>
      </c>
      <c r="B313" s="55" t="s">
        <v>758</v>
      </c>
      <c r="C313" s="19">
        <v>4122878431</v>
      </c>
      <c r="D313" s="17"/>
      <c r="E313" s="17"/>
      <c r="F313" s="17"/>
      <c r="G313" s="17"/>
      <c r="H313" s="17"/>
      <c r="I313" s="17"/>
      <c r="J313" s="17"/>
      <c r="K313" s="17">
        <v>5</v>
      </c>
      <c r="L313" s="17"/>
      <c r="M313" s="17"/>
    </row>
    <row r="314" spans="1:13" ht="15.75">
      <c r="A314" s="17">
        <v>2069</v>
      </c>
      <c r="B314" s="55" t="s">
        <v>760</v>
      </c>
      <c r="C314" s="19">
        <v>4122828664</v>
      </c>
      <c r="D314" s="17"/>
      <c r="E314" s="17"/>
      <c r="F314" s="17"/>
      <c r="G314" s="17"/>
      <c r="H314" s="17"/>
      <c r="I314" s="17"/>
      <c r="J314" s="17"/>
      <c r="K314" s="17">
        <v>5</v>
      </c>
      <c r="L314" s="17"/>
      <c r="M314" s="17"/>
    </row>
    <row r="315" spans="1:13" ht="15.75">
      <c r="A315" s="17">
        <v>4011</v>
      </c>
      <c r="B315" s="55" t="s">
        <v>49</v>
      </c>
      <c r="C315" s="19">
        <v>4123048876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</row>
    <row r="316" spans="1:13" ht="15.75">
      <c r="A316" s="17">
        <v>5511</v>
      </c>
      <c r="B316" s="55" t="s">
        <v>418</v>
      </c>
      <c r="C316" s="19">
        <v>4122854236</v>
      </c>
      <c r="D316" s="17">
        <v>5</v>
      </c>
      <c r="E316" s="17">
        <v>5</v>
      </c>
      <c r="F316" s="17">
        <v>5</v>
      </c>
      <c r="G316" s="17">
        <v>5</v>
      </c>
      <c r="H316" s="17">
        <v>5</v>
      </c>
      <c r="I316" s="17">
        <v>5</v>
      </c>
      <c r="J316" s="17"/>
      <c r="K316" s="17"/>
      <c r="L316" s="17"/>
      <c r="M316" s="17"/>
    </row>
    <row r="317" spans="1:13" ht="15.75">
      <c r="A317" s="17">
        <v>2046</v>
      </c>
      <c r="B317" s="55" t="s">
        <v>761</v>
      </c>
      <c r="C317" s="19">
        <v>4122940072</v>
      </c>
      <c r="D317" s="17">
        <v>5</v>
      </c>
      <c r="E317" s="17">
        <v>5</v>
      </c>
      <c r="F317" s="17">
        <v>5</v>
      </c>
      <c r="G317" s="17">
        <v>5</v>
      </c>
      <c r="H317" s="17">
        <v>3</v>
      </c>
      <c r="I317" s="17">
        <v>5</v>
      </c>
      <c r="J317" s="17"/>
      <c r="K317" s="17"/>
      <c r="L317" s="17"/>
      <c r="M317" s="17"/>
    </row>
    <row r="318" spans="1:13" ht="15.75">
      <c r="A318" s="17"/>
      <c r="B318" s="36" t="s">
        <v>590</v>
      </c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</row>
    <row r="319" spans="1:13" ht="24">
      <c r="A319" s="17">
        <v>1543</v>
      </c>
      <c r="B319" s="18" t="s">
        <v>724</v>
      </c>
      <c r="C319" s="19">
        <v>4122982237</v>
      </c>
      <c r="D319" s="57"/>
      <c r="E319" s="57"/>
      <c r="F319" s="57"/>
      <c r="G319" s="57"/>
      <c r="H319" s="57"/>
      <c r="I319" s="28">
        <v>5</v>
      </c>
      <c r="J319" s="28"/>
      <c r="K319" s="28">
        <v>10</v>
      </c>
      <c r="L319" s="28">
        <v>10</v>
      </c>
      <c r="M319" s="58" t="s">
        <v>905</v>
      </c>
    </row>
    <row r="320" spans="1:13" ht="15.75">
      <c r="A320" s="17">
        <v>3300</v>
      </c>
      <c r="B320" s="18" t="s">
        <v>302</v>
      </c>
      <c r="C320" s="19">
        <v>4122877263</v>
      </c>
      <c r="D320" s="34"/>
      <c r="E320" s="28">
        <v>12</v>
      </c>
      <c r="F320" s="28">
        <v>12</v>
      </c>
      <c r="G320" s="28"/>
      <c r="H320" s="28"/>
      <c r="I320" s="28">
        <v>14</v>
      </c>
      <c r="J320" s="28"/>
      <c r="K320" s="28"/>
      <c r="L320" s="28">
        <v>5</v>
      </c>
      <c r="M320" s="17" t="s">
        <v>408</v>
      </c>
    </row>
    <row r="321" spans="1:13" ht="15.75">
      <c r="A321" s="17" t="s">
        <v>397</v>
      </c>
      <c r="B321" s="18" t="s">
        <v>727</v>
      </c>
      <c r="C321" s="19"/>
      <c r="D321" s="17">
        <v>20</v>
      </c>
      <c r="E321" s="17">
        <v>20</v>
      </c>
      <c r="F321" s="17">
        <v>20</v>
      </c>
      <c r="G321" s="17"/>
      <c r="H321" s="17"/>
      <c r="I321" s="17"/>
      <c r="J321" s="17"/>
      <c r="K321" s="17"/>
      <c r="L321" s="17"/>
      <c r="M321" s="17" t="s">
        <v>728</v>
      </c>
    </row>
    <row r="322" spans="1:13" ht="15.75">
      <c r="A322" s="48"/>
      <c r="B322" s="51"/>
      <c r="C322" s="52"/>
      <c r="D322" s="48"/>
      <c r="E322" s="48"/>
      <c r="F322" s="48"/>
      <c r="G322" s="48"/>
      <c r="H322" s="48"/>
      <c r="I322" s="48"/>
      <c r="J322" s="48"/>
      <c r="K322" s="48"/>
      <c r="L322" s="48"/>
      <c r="M322" s="48" t="s">
        <v>763</v>
      </c>
    </row>
    <row r="323" spans="1:13" ht="15.75">
      <c r="A323" s="17"/>
      <c r="B323" s="7" t="s">
        <v>764</v>
      </c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</row>
    <row r="324" spans="1:13" ht="15.75">
      <c r="A324" s="25">
        <v>4249</v>
      </c>
      <c r="B324" s="18" t="s">
        <v>777</v>
      </c>
      <c r="C324" s="19">
        <v>4122927750</v>
      </c>
      <c r="D324" s="17"/>
      <c r="E324" s="17"/>
      <c r="F324" s="17"/>
      <c r="G324" s="17"/>
      <c r="H324" s="17"/>
      <c r="I324" s="17"/>
      <c r="J324" s="17"/>
      <c r="K324" s="17"/>
      <c r="L324" s="17">
        <v>5</v>
      </c>
      <c r="M324" s="17" t="s">
        <v>778</v>
      </c>
    </row>
    <row r="325" spans="1:13" ht="15.75">
      <c r="A325" s="17">
        <v>4169</v>
      </c>
      <c r="B325" s="18" t="s">
        <v>101</v>
      </c>
      <c r="C325" s="19">
        <v>4123048297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</row>
    <row r="326" spans="1:13" ht="15.75">
      <c r="A326" s="17">
        <v>2531</v>
      </c>
      <c r="B326" s="18" t="s">
        <v>779</v>
      </c>
      <c r="C326" s="19">
        <v>4122991574</v>
      </c>
      <c r="D326" s="17"/>
      <c r="E326" s="17"/>
      <c r="F326" s="17"/>
      <c r="G326" s="17"/>
      <c r="H326" s="17"/>
      <c r="I326" s="17"/>
      <c r="J326" s="17"/>
      <c r="K326" s="17">
        <v>10</v>
      </c>
      <c r="L326" s="17">
        <v>10</v>
      </c>
      <c r="M326" s="17"/>
    </row>
    <row r="327" spans="1:13" ht="15.75">
      <c r="A327" s="17">
        <v>4216</v>
      </c>
      <c r="B327" s="18" t="s">
        <v>780</v>
      </c>
      <c r="C327" s="19">
        <v>4123037195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>
        <v>5</v>
      </c>
      <c r="M327" s="17"/>
    </row>
    <row r="328" spans="1:13" ht="15.75">
      <c r="A328" s="17">
        <v>2017</v>
      </c>
      <c r="B328" s="18" t="s">
        <v>781</v>
      </c>
      <c r="C328" s="19">
        <v>4123043527</v>
      </c>
      <c r="D328" s="17"/>
      <c r="E328" s="17"/>
      <c r="F328" s="17"/>
      <c r="G328" s="17"/>
      <c r="H328" s="17"/>
      <c r="I328" s="17"/>
      <c r="J328" s="17"/>
      <c r="K328" s="17"/>
      <c r="L328" s="17">
        <v>5</v>
      </c>
      <c r="M328" s="17"/>
    </row>
    <row r="329" spans="1:13" ht="15.75">
      <c r="A329" s="37">
        <v>4217</v>
      </c>
      <c r="B329" s="18" t="s">
        <v>55</v>
      </c>
      <c r="C329" s="19">
        <v>4122826626</v>
      </c>
      <c r="D329" s="17"/>
      <c r="E329" s="17"/>
      <c r="F329" s="17"/>
      <c r="G329" s="17"/>
      <c r="H329" s="17"/>
      <c r="I329" s="17"/>
      <c r="J329" s="17"/>
      <c r="K329" s="17">
        <v>4</v>
      </c>
      <c r="L329" s="17">
        <v>2</v>
      </c>
      <c r="M329" s="17" t="s">
        <v>810</v>
      </c>
    </row>
    <row r="330" spans="1:13" ht="15.75">
      <c r="A330" s="17">
        <v>3761</v>
      </c>
      <c r="B330" s="18" t="s">
        <v>783</v>
      </c>
      <c r="C330" s="19">
        <v>4122993033</v>
      </c>
      <c r="D330" s="17"/>
      <c r="E330" s="17"/>
      <c r="F330" s="17"/>
      <c r="G330" s="17"/>
      <c r="H330" s="17"/>
      <c r="I330" s="17"/>
      <c r="J330" s="17"/>
      <c r="K330" s="17">
        <v>5</v>
      </c>
      <c r="L330" s="17"/>
      <c r="M330" s="17"/>
    </row>
    <row r="331" spans="1:13" ht="15.75">
      <c r="A331" s="17">
        <v>4361</v>
      </c>
      <c r="B331" s="18" t="s">
        <v>784</v>
      </c>
      <c r="C331" s="19">
        <v>4123049143</v>
      </c>
      <c r="D331" s="17"/>
      <c r="E331" s="17"/>
      <c r="F331" s="17"/>
      <c r="G331" s="17"/>
      <c r="H331" s="17"/>
      <c r="I331" s="17"/>
      <c r="J331" s="17"/>
      <c r="K331" s="17">
        <v>4</v>
      </c>
      <c r="L331" s="17">
        <v>4</v>
      </c>
      <c r="M331" s="17"/>
    </row>
    <row r="332" spans="1:13" ht="15.75">
      <c r="A332" s="17">
        <v>3009</v>
      </c>
      <c r="B332" s="18" t="s">
        <v>785</v>
      </c>
      <c r="C332" s="19">
        <v>4122998311</v>
      </c>
      <c r="D332" s="17"/>
      <c r="E332" s="17"/>
      <c r="F332" s="17"/>
      <c r="G332" s="17"/>
      <c r="H332" s="17"/>
      <c r="I332" s="17"/>
      <c r="J332" s="17"/>
      <c r="K332" s="17">
        <v>5</v>
      </c>
      <c r="L332" s="17"/>
      <c r="M332" s="17"/>
    </row>
    <row r="333" spans="1:13" ht="15.75">
      <c r="A333" s="17">
        <v>5162</v>
      </c>
      <c r="B333" s="18" t="s">
        <v>786</v>
      </c>
      <c r="C333" s="19">
        <v>4122759050</v>
      </c>
      <c r="D333" s="17"/>
      <c r="E333" s="17"/>
      <c r="F333" s="17"/>
      <c r="G333" s="17"/>
      <c r="H333" s="17"/>
      <c r="I333" s="17"/>
      <c r="J333" s="17"/>
      <c r="K333" s="17"/>
      <c r="L333" s="17">
        <v>5</v>
      </c>
      <c r="M333" s="17"/>
    </row>
    <row r="334" spans="1:13" ht="15.75">
      <c r="A334" s="17">
        <v>5162</v>
      </c>
      <c r="B334" s="18" t="s">
        <v>786</v>
      </c>
      <c r="C334" s="19">
        <v>4122621710</v>
      </c>
      <c r="D334" s="17"/>
      <c r="E334" s="17"/>
      <c r="F334" s="17"/>
      <c r="G334" s="17"/>
      <c r="H334" s="17"/>
      <c r="I334" s="17"/>
      <c r="J334" s="17"/>
      <c r="K334" s="17">
        <v>18</v>
      </c>
      <c r="L334" s="17"/>
      <c r="M334" s="17"/>
    </row>
    <row r="335" spans="1:13" ht="15.75">
      <c r="A335" s="17">
        <v>5287</v>
      </c>
      <c r="B335" s="18" t="s">
        <v>787</v>
      </c>
      <c r="C335" s="19">
        <v>4122660666</v>
      </c>
      <c r="D335" s="17"/>
      <c r="E335" s="17"/>
      <c r="F335" s="17"/>
      <c r="G335" s="17"/>
      <c r="H335" s="17"/>
      <c r="I335" s="17"/>
      <c r="J335" s="17"/>
      <c r="K335" s="17">
        <v>10</v>
      </c>
      <c r="L335" s="17">
        <v>3</v>
      </c>
      <c r="M335" s="17"/>
    </row>
    <row r="336" spans="1:13" ht="15.75">
      <c r="A336" s="17">
        <v>5470</v>
      </c>
      <c r="B336" s="18" t="s">
        <v>788</v>
      </c>
      <c r="C336" s="19">
        <v>4122895177</v>
      </c>
      <c r="D336" s="17"/>
      <c r="E336" s="17"/>
      <c r="F336" s="17"/>
      <c r="G336" s="17"/>
      <c r="H336" s="17"/>
      <c r="I336" s="17"/>
      <c r="J336" s="17"/>
      <c r="K336" s="17">
        <v>5</v>
      </c>
      <c r="L336" s="17"/>
      <c r="M336" s="17"/>
    </row>
    <row r="337" spans="1:13" ht="15.75">
      <c r="A337" s="17">
        <v>5101</v>
      </c>
      <c r="B337" s="18" t="s">
        <v>789</v>
      </c>
      <c r="C337" s="19">
        <v>4122933267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>
        <v>5</v>
      </c>
      <c r="M337" s="17"/>
    </row>
    <row r="338" spans="1:13" ht="15.75">
      <c r="A338" s="17">
        <v>5470</v>
      </c>
      <c r="B338" s="18" t="s">
        <v>788</v>
      </c>
      <c r="C338" s="19">
        <v>4122323676</v>
      </c>
      <c r="D338" s="17"/>
      <c r="E338" s="17"/>
      <c r="F338" s="17"/>
      <c r="G338" s="17"/>
      <c r="H338" s="17"/>
      <c r="I338" s="17"/>
      <c r="J338" s="17"/>
      <c r="K338" s="17"/>
      <c r="L338" s="17">
        <v>10</v>
      </c>
      <c r="M338" s="17"/>
    </row>
    <row r="339" spans="1:13" ht="15.75">
      <c r="A339" s="17">
        <v>5161</v>
      </c>
      <c r="B339" s="18" t="s">
        <v>790</v>
      </c>
      <c r="C339" s="19">
        <v>4122969266</v>
      </c>
      <c r="D339" s="17"/>
      <c r="E339" s="17"/>
      <c r="F339" s="17"/>
      <c r="G339" s="17"/>
      <c r="H339" s="17"/>
      <c r="I339" s="17"/>
      <c r="J339" s="17"/>
      <c r="K339" s="17">
        <v>2</v>
      </c>
      <c r="L339" s="17">
        <v>2</v>
      </c>
      <c r="M339" s="17"/>
    </row>
    <row r="340" spans="1:13" ht="15.75">
      <c r="A340" s="17">
        <v>4068</v>
      </c>
      <c r="B340" s="18" t="s">
        <v>791</v>
      </c>
      <c r="C340" s="19">
        <v>4122519708</v>
      </c>
      <c r="D340" s="17"/>
      <c r="E340" s="17"/>
      <c r="F340" s="17"/>
      <c r="G340" s="17"/>
      <c r="H340" s="17"/>
      <c r="I340" s="17"/>
      <c r="J340" s="17"/>
      <c r="K340" s="17"/>
      <c r="L340" s="17">
        <v>4</v>
      </c>
      <c r="M340" s="17"/>
    </row>
    <row r="341" spans="1:13" ht="15.75">
      <c r="A341" s="39">
        <v>4554</v>
      </c>
      <c r="B341" s="18" t="s">
        <v>794</v>
      </c>
      <c r="C341" s="19">
        <v>4123048425</v>
      </c>
      <c r="D341" s="17"/>
      <c r="E341" s="17"/>
      <c r="F341" s="17"/>
      <c r="G341" s="17"/>
      <c r="H341" s="17"/>
      <c r="I341" s="17"/>
      <c r="J341" s="17"/>
      <c r="K341" s="17">
        <v>10</v>
      </c>
      <c r="L341" s="17"/>
      <c r="M341" s="17"/>
    </row>
    <row r="342" spans="1:13" ht="15.75">
      <c r="A342" s="17">
        <v>5225</v>
      </c>
      <c r="B342" s="18" t="s">
        <v>795</v>
      </c>
      <c r="C342" s="19">
        <v>4122139555</v>
      </c>
      <c r="D342" s="17"/>
      <c r="E342" s="17"/>
      <c r="F342" s="17"/>
      <c r="G342" s="17"/>
      <c r="H342" s="17"/>
      <c r="I342" s="17"/>
      <c r="J342" s="17"/>
      <c r="K342" s="17">
        <v>5</v>
      </c>
      <c r="L342" s="17">
        <v>5</v>
      </c>
      <c r="M342" s="17"/>
    </row>
    <row r="343" spans="1:13" ht="15.75">
      <c r="A343" s="17">
        <v>3057</v>
      </c>
      <c r="B343" s="18" t="s">
        <v>796</v>
      </c>
      <c r="C343" s="19">
        <v>4122685558</v>
      </c>
      <c r="D343" s="17"/>
      <c r="E343" s="17"/>
      <c r="F343" s="17"/>
      <c r="G343" s="17"/>
      <c r="H343" s="17"/>
      <c r="I343" s="17"/>
      <c r="J343" s="17"/>
      <c r="K343" s="17">
        <v>5</v>
      </c>
      <c r="L343" s="17">
        <v>5</v>
      </c>
      <c r="M343" s="17"/>
    </row>
    <row r="344" spans="1:13" ht="15.75">
      <c r="A344" s="17">
        <v>1644</v>
      </c>
      <c r="B344" s="18" t="s">
        <v>797</v>
      </c>
      <c r="C344" s="19">
        <v>4123019308</v>
      </c>
      <c r="D344" s="17"/>
      <c r="E344" s="17"/>
      <c r="F344" s="17"/>
      <c r="G344" s="17"/>
      <c r="H344" s="17"/>
      <c r="I344" s="17"/>
      <c r="J344" s="17"/>
      <c r="K344" s="17">
        <v>5</v>
      </c>
      <c r="L344" s="17"/>
      <c r="M344" s="17"/>
    </row>
    <row r="345" spans="1:13" ht="15.75">
      <c r="A345" s="17">
        <v>2061</v>
      </c>
      <c r="B345" s="18" t="s">
        <v>165</v>
      </c>
      <c r="C345" s="19">
        <v>4122814010</v>
      </c>
      <c r="D345" s="17"/>
      <c r="E345" s="17"/>
      <c r="F345" s="17"/>
      <c r="G345" s="17"/>
      <c r="H345" s="17"/>
      <c r="I345" s="17"/>
      <c r="J345" s="17"/>
      <c r="K345" s="17"/>
      <c r="L345" s="17">
        <v>3</v>
      </c>
      <c r="M345" s="17"/>
    </row>
    <row r="346" spans="1:13" ht="15.75">
      <c r="A346" s="17">
        <v>2139</v>
      </c>
      <c r="B346" s="18" t="s">
        <v>798</v>
      </c>
      <c r="C346" s="19">
        <v>4122801412</v>
      </c>
      <c r="D346" s="17"/>
      <c r="E346" s="17"/>
      <c r="F346" s="17"/>
      <c r="G346" s="17"/>
      <c r="H346" s="17"/>
      <c r="I346" s="17"/>
      <c r="J346" s="17"/>
      <c r="K346" s="17"/>
      <c r="L346" s="17">
        <v>5</v>
      </c>
      <c r="M346" s="17"/>
    </row>
    <row r="347" spans="1:13" ht="15.75">
      <c r="A347" s="17">
        <v>2321</v>
      </c>
      <c r="B347" s="18" t="s">
        <v>799</v>
      </c>
      <c r="C347" s="19">
        <v>4123029328</v>
      </c>
      <c r="D347" s="17"/>
      <c r="E347" s="17"/>
      <c r="F347" s="17"/>
      <c r="G347" s="17"/>
      <c r="H347" s="17"/>
      <c r="I347" s="17"/>
      <c r="J347" s="17"/>
      <c r="K347" s="17"/>
      <c r="L347" s="17">
        <v>6</v>
      </c>
      <c r="M347" s="17"/>
    </row>
    <row r="348" spans="1:13" ht="15.75">
      <c r="A348" s="17">
        <v>3143</v>
      </c>
      <c r="B348" s="18" t="s">
        <v>800</v>
      </c>
      <c r="C348" s="19">
        <v>4122779321</v>
      </c>
      <c r="D348" s="17"/>
      <c r="E348" s="17"/>
      <c r="F348" s="17"/>
      <c r="G348" s="17"/>
      <c r="H348" s="17"/>
      <c r="I348" s="17"/>
      <c r="J348" s="17"/>
      <c r="K348" s="17">
        <v>3</v>
      </c>
      <c r="L348" s="17"/>
      <c r="M348" s="17"/>
    </row>
    <row r="349" spans="1:13" ht="15.75">
      <c r="A349" s="17">
        <v>1658</v>
      </c>
      <c r="B349" s="18" t="s">
        <v>349</v>
      </c>
      <c r="C349" s="19">
        <v>4122824226</v>
      </c>
      <c r="D349" s="17"/>
      <c r="E349" s="17"/>
      <c r="F349" s="17"/>
      <c r="G349" s="17"/>
      <c r="H349" s="17"/>
      <c r="I349" s="17"/>
      <c r="J349" s="17"/>
      <c r="K349" s="17">
        <v>10</v>
      </c>
      <c r="L349" s="17"/>
      <c r="M349" s="17"/>
    </row>
    <row r="350" spans="1:13" ht="15.75">
      <c r="A350" s="17">
        <v>5191</v>
      </c>
      <c r="B350" s="18" t="s">
        <v>801</v>
      </c>
      <c r="C350" s="19">
        <v>4122968289</v>
      </c>
      <c r="D350" s="17"/>
      <c r="E350" s="17"/>
      <c r="F350" s="17"/>
      <c r="G350" s="17"/>
      <c r="H350" s="17"/>
      <c r="I350" s="17"/>
      <c r="J350" s="17"/>
      <c r="K350" s="17"/>
      <c r="L350" s="17">
        <v>5</v>
      </c>
      <c r="M350" s="17"/>
    </row>
    <row r="351" spans="1:13" ht="15.75">
      <c r="A351" s="17">
        <v>2807</v>
      </c>
      <c r="B351" s="18" t="s">
        <v>802</v>
      </c>
      <c r="C351" s="19">
        <v>4122684357</v>
      </c>
      <c r="D351" s="17"/>
      <c r="E351" s="17"/>
      <c r="F351" s="17"/>
      <c r="G351" s="17"/>
      <c r="H351" s="17"/>
      <c r="I351" s="17"/>
      <c r="J351" s="17"/>
      <c r="K351" s="17">
        <v>5</v>
      </c>
      <c r="L351" s="17">
        <v>5</v>
      </c>
      <c r="M351" s="17"/>
    </row>
    <row r="352" spans="1:13" ht="15.75">
      <c r="A352" s="17">
        <v>3014</v>
      </c>
      <c r="B352" s="18" t="s">
        <v>803</v>
      </c>
      <c r="C352" s="19">
        <v>4122963502</v>
      </c>
      <c r="D352" s="17"/>
      <c r="E352" s="17"/>
      <c r="F352" s="17"/>
      <c r="G352" s="17"/>
      <c r="H352" s="17"/>
      <c r="I352" s="17"/>
      <c r="J352" s="17"/>
      <c r="K352" s="17">
        <v>5</v>
      </c>
      <c r="L352" s="17"/>
      <c r="M352" s="17"/>
    </row>
    <row r="353" spans="1:13" ht="15.75">
      <c r="A353" s="17">
        <v>2082</v>
      </c>
      <c r="B353" s="18" t="s">
        <v>804</v>
      </c>
      <c r="C353" s="19">
        <v>4122939807</v>
      </c>
      <c r="D353" s="17"/>
      <c r="E353" s="17"/>
      <c r="F353" s="17"/>
      <c r="G353" s="17"/>
      <c r="H353" s="17"/>
      <c r="I353" s="17"/>
      <c r="J353" s="17"/>
      <c r="K353" s="17">
        <v>5</v>
      </c>
      <c r="L353" s="17">
        <v>5</v>
      </c>
      <c r="M353" s="17"/>
    </row>
    <row r="354" spans="1:13" ht="15.75">
      <c r="A354" s="17">
        <v>4680</v>
      </c>
      <c r="B354" s="18" t="s">
        <v>805</v>
      </c>
      <c r="C354" s="19">
        <v>4122828278</v>
      </c>
      <c r="D354" s="17"/>
      <c r="E354" s="17"/>
      <c r="F354" s="17"/>
      <c r="G354" s="17"/>
      <c r="H354" s="17"/>
      <c r="I354" s="17"/>
      <c r="J354" s="17"/>
      <c r="K354" s="17">
        <v>5</v>
      </c>
      <c r="L354" s="17">
        <v>20</v>
      </c>
      <c r="M354" s="17"/>
    </row>
    <row r="355" spans="1:13" ht="15.75">
      <c r="A355" s="17">
        <v>4918</v>
      </c>
      <c r="B355" s="18" t="s">
        <v>806</v>
      </c>
      <c r="C355" s="19">
        <v>4122792684</v>
      </c>
      <c r="D355" s="17"/>
      <c r="E355" s="17"/>
      <c r="F355" s="17"/>
      <c r="G355" s="17"/>
      <c r="H355" s="17"/>
      <c r="I355" s="17"/>
      <c r="J355" s="17"/>
      <c r="K355" s="17">
        <v>5</v>
      </c>
      <c r="L355" s="17"/>
      <c r="M355" s="17"/>
    </row>
    <row r="356" spans="1:13" ht="15.75">
      <c r="A356" s="35">
        <v>2024</v>
      </c>
      <c r="B356" s="18" t="s">
        <v>811</v>
      </c>
      <c r="C356" s="19">
        <v>4122822962</v>
      </c>
      <c r="D356" s="17">
        <v>3</v>
      </c>
      <c r="E356" s="17">
        <v>3</v>
      </c>
      <c r="F356" s="17">
        <v>3</v>
      </c>
      <c r="G356" s="17">
        <v>3</v>
      </c>
      <c r="H356" s="17">
        <v>3</v>
      </c>
      <c r="I356" s="17">
        <v>3</v>
      </c>
      <c r="J356" s="17"/>
      <c r="K356" s="17">
        <v>3</v>
      </c>
      <c r="L356" s="17">
        <v>3</v>
      </c>
      <c r="M356" s="17"/>
    </row>
    <row r="357" spans="1:13" ht="15.75">
      <c r="A357" s="17">
        <v>3278</v>
      </c>
      <c r="B357" s="18" t="s">
        <v>812</v>
      </c>
      <c r="C357" s="19">
        <v>4122721749</v>
      </c>
      <c r="D357" s="17"/>
      <c r="E357" s="17"/>
      <c r="F357" s="17"/>
      <c r="G357" s="17"/>
      <c r="H357" s="17"/>
      <c r="I357" s="17"/>
      <c r="J357" s="17"/>
      <c r="K357" s="17">
        <v>5</v>
      </c>
      <c r="L357" s="17"/>
      <c r="M357" s="17"/>
    </row>
    <row r="358" spans="1:13" ht="15.75">
      <c r="A358" s="17">
        <v>2835</v>
      </c>
      <c r="B358" s="18" t="s">
        <v>813</v>
      </c>
      <c r="C358" s="19">
        <v>4122795203</v>
      </c>
      <c r="D358" s="17"/>
      <c r="E358" s="17"/>
      <c r="F358" s="17"/>
      <c r="G358" s="17"/>
      <c r="H358" s="17"/>
      <c r="I358" s="17"/>
      <c r="J358" s="17"/>
      <c r="K358" s="17">
        <v>18</v>
      </c>
      <c r="L358" s="17"/>
      <c r="M358" s="17"/>
    </row>
    <row r="359" spans="1:13" ht="15.75">
      <c r="A359" s="17">
        <v>4777</v>
      </c>
      <c r="B359" s="18" t="s">
        <v>68</v>
      </c>
      <c r="C359" s="19">
        <v>412273696</v>
      </c>
      <c r="D359" s="17"/>
      <c r="E359" s="17"/>
      <c r="F359" s="17"/>
      <c r="G359" s="17"/>
      <c r="H359" s="17"/>
      <c r="I359" s="17"/>
      <c r="J359" s="17"/>
      <c r="K359" s="17"/>
      <c r="L359" s="17">
        <v>10</v>
      </c>
      <c r="M359" s="17"/>
    </row>
    <row r="360" spans="1:13" ht="15.75">
      <c r="A360" s="17">
        <v>4280</v>
      </c>
      <c r="B360" s="18" t="s">
        <v>814</v>
      </c>
      <c r="C360" s="19">
        <v>4122952866</v>
      </c>
      <c r="D360" s="17"/>
      <c r="E360" s="17"/>
      <c r="F360" s="17"/>
      <c r="G360" s="17"/>
      <c r="H360" s="17"/>
      <c r="I360" s="17"/>
      <c r="J360" s="17"/>
      <c r="K360" s="17"/>
      <c r="L360" s="17">
        <v>2</v>
      </c>
      <c r="M360" s="17"/>
    </row>
    <row r="361" spans="1:13" ht="15.75">
      <c r="A361" s="17">
        <v>3622</v>
      </c>
      <c r="B361" s="18" t="s">
        <v>815</v>
      </c>
      <c r="C361" s="19">
        <v>4122837649</v>
      </c>
      <c r="D361" s="17"/>
      <c r="E361" s="17"/>
      <c r="F361" s="17"/>
      <c r="G361" s="17"/>
      <c r="H361" s="17"/>
      <c r="I361" s="17"/>
      <c r="J361" s="17"/>
      <c r="K361" s="17">
        <v>3</v>
      </c>
      <c r="L361" s="17"/>
      <c r="M361" s="17"/>
    </row>
    <row r="362" spans="1:13" ht="15.75">
      <c r="A362" s="17">
        <v>4531</v>
      </c>
      <c r="B362" s="18" t="s">
        <v>816</v>
      </c>
      <c r="C362" s="19">
        <v>4123028679</v>
      </c>
      <c r="D362" s="17"/>
      <c r="E362" s="17"/>
      <c r="F362" s="17"/>
      <c r="G362" s="17"/>
      <c r="H362" s="17"/>
      <c r="I362" s="17"/>
      <c r="J362" s="17"/>
      <c r="K362" s="17">
        <v>5</v>
      </c>
      <c r="L362" s="17"/>
      <c r="M362" s="17"/>
    </row>
    <row r="363" spans="1:13" ht="15.75">
      <c r="A363" s="17">
        <v>3941</v>
      </c>
      <c r="B363" s="18" t="s">
        <v>817</v>
      </c>
      <c r="C363" s="19">
        <v>4122816434</v>
      </c>
      <c r="D363" s="17"/>
      <c r="E363" s="17"/>
      <c r="F363" s="17"/>
      <c r="G363" s="17"/>
      <c r="H363" s="17"/>
      <c r="I363" s="17"/>
      <c r="J363" s="17"/>
      <c r="K363" s="17">
        <v>3</v>
      </c>
      <c r="L363" s="17">
        <v>3</v>
      </c>
      <c r="M363" s="17"/>
    </row>
    <row r="364" spans="1:13" ht="15.75">
      <c r="A364" s="17">
        <v>3540</v>
      </c>
      <c r="B364" s="18" t="s">
        <v>432</v>
      </c>
      <c r="C364" s="19">
        <v>4123005298</v>
      </c>
      <c r="D364" s="17"/>
      <c r="E364" s="17"/>
      <c r="F364" s="17"/>
      <c r="G364" s="17"/>
      <c r="H364" s="17"/>
      <c r="I364" s="17"/>
      <c r="J364" s="17"/>
      <c r="K364" s="17">
        <v>3</v>
      </c>
      <c r="L364" s="17"/>
      <c r="M364" s="17"/>
    </row>
    <row r="365" spans="1:13" ht="15.75">
      <c r="A365" s="17">
        <v>4301</v>
      </c>
      <c r="B365" s="18" t="s">
        <v>818</v>
      </c>
      <c r="C365" s="19">
        <v>4123001797</v>
      </c>
      <c r="D365" s="17"/>
      <c r="E365" s="17"/>
      <c r="F365" s="17"/>
      <c r="G365" s="17"/>
      <c r="H365" s="17"/>
      <c r="I365" s="17"/>
      <c r="J365" s="17"/>
      <c r="K365" s="17"/>
      <c r="L365" s="17">
        <v>3</v>
      </c>
      <c r="M365" s="17"/>
    </row>
    <row r="366" spans="1:13" ht="15.75">
      <c r="A366" s="17">
        <v>4776</v>
      </c>
      <c r="B366" s="18" t="s">
        <v>64</v>
      </c>
      <c r="C366" s="19">
        <v>4122838272</v>
      </c>
      <c r="D366" s="17"/>
      <c r="E366" s="17"/>
      <c r="F366" s="17"/>
      <c r="G366" s="17"/>
      <c r="H366" s="17"/>
      <c r="I366" s="17"/>
      <c r="J366" s="17"/>
      <c r="K366" s="17">
        <v>5</v>
      </c>
      <c r="L366" s="17"/>
      <c r="M366" s="17"/>
    </row>
    <row r="367" spans="1:13" ht="15.75">
      <c r="A367" s="17">
        <v>3555</v>
      </c>
      <c r="B367" s="18" t="s">
        <v>819</v>
      </c>
      <c r="C367" s="19">
        <v>4123060960</v>
      </c>
      <c r="D367" s="17"/>
      <c r="E367" s="17"/>
      <c r="F367" s="17"/>
      <c r="G367" s="17"/>
      <c r="H367" s="17"/>
      <c r="I367" s="17"/>
      <c r="J367" s="17"/>
      <c r="K367" s="17">
        <v>5</v>
      </c>
      <c r="L367" s="17"/>
      <c r="M367" s="17"/>
    </row>
    <row r="368" spans="1:13" ht="15.75">
      <c r="A368" s="17">
        <v>3025</v>
      </c>
      <c r="B368" s="18" t="s">
        <v>70</v>
      </c>
      <c r="C368" s="19">
        <v>4123007597</v>
      </c>
      <c r="D368" s="17"/>
      <c r="E368" s="17"/>
      <c r="F368" s="17"/>
      <c r="G368" s="17"/>
      <c r="H368" s="17"/>
      <c r="I368" s="17"/>
      <c r="J368" s="17"/>
      <c r="K368" s="17">
        <v>3</v>
      </c>
      <c r="L368" s="17"/>
      <c r="M368" s="17"/>
    </row>
    <row r="369" spans="1:13" ht="15.75">
      <c r="A369" s="17">
        <v>2812</v>
      </c>
      <c r="B369" s="18" t="s">
        <v>44</v>
      </c>
      <c r="C369" s="19">
        <v>4122762957</v>
      </c>
      <c r="D369" s="17"/>
      <c r="E369" s="17"/>
      <c r="F369" s="17"/>
      <c r="G369" s="17"/>
      <c r="H369" s="17"/>
      <c r="I369" s="17"/>
      <c r="J369" s="17"/>
      <c r="K369" s="17">
        <v>5</v>
      </c>
      <c r="L369" s="17"/>
      <c r="M369" s="17"/>
    </row>
    <row r="370" spans="1:13" ht="15.75">
      <c r="A370" s="17">
        <v>5555</v>
      </c>
      <c r="B370" s="18" t="s">
        <v>820</v>
      </c>
      <c r="C370" s="19">
        <v>4123010354</v>
      </c>
      <c r="D370" s="17"/>
      <c r="E370" s="17"/>
      <c r="F370" s="17"/>
      <c r="G370" s="17"/>
      <c r="H370" s="17"/>
      <c r="I370" s="17"/>
      <c r="J370" s="17"/>
      <c r="K370" s="17">
        <v>5</v>
      </c>
      <c r="L370" s="17"/>
      <c r="M370" s="17"/>
    </row>
    <row r="371" spans="1:13" ht="15.75">
      <c r="A371" s="17">
        <v>4065</v>
      </c>
      <c r="B371" s="18" t="s">
        <v>415</v>
      </c>
      <c r="C371" s="19">
        <v>4123038673</v>
      </c>
      <c r="D371" s="17"/>
      <c r="E371" s="17"/>
      <c r="F371" s="17"/>
      <c r="G371" s="17"/>
      <c r="H371" s="17"/>
      <c r="I371" s="17"/>
      <c r="J371" s="17"/>
      <c r="K371" s="17">
        <v>3</v>
      </c>
      <c r="L371" s="17"/>
      <c r="M371" s="17"/>
    </row>
    <row r="372" spans="1:13" ht="15.75">
      <c r="A372" s="17">
        <v>2116</v>
      </c>
      <c r="B372" s="18" t="s">
        <v>821</v>
      </c>
      <c r="C372" s="19">
        <v>4122835147</v>
      </c>
      <c r="D372" s="17"/>
      <c r="E372" s="17"/>
      <c r="F372" s="17"/>
      <c r="G372" s="17"/>
      <c r="H372" s="17"/>
      <c r="I372" s="17"/>
      <c r="J372" s="17"/>
      <c r="K372" s="17"/>
      <c r="L372" s="17">
        <v>5</v>
      </c>
      <c r="M372" s="17"/>
    </row>
    <row r="373" spans="1:13" ht="15.75">
      <c r="A373" s="17">
        <v>3137</v>
      </c>
      <c r="B373" s="18" t="s">
        <v>822</v>
      </c>
      <c r="C373" s="19">
        <v>4123040096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</row>
    <row r="374" spans="1:13" ht="15.75">
      <c r="A374" s="17"/>
      <c r="B374" s="36" t="s">
        <v>590</v>
      </c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</row>
    <row r="375" spans="1:13" ht="15.75">
      <c r="A375" s="17">
        <v>1601</v>
      </c>
      <c r="B375" s="18" t="s">
        <v>765</v>
      </c>
      <c r="C375" s="19">
        <v>4123036582</v>
      </c>
      <c r="D375" s="28">
        <v>10</v>
      </c>
      <c r="E375" s="28">
        <v>10</v>
      </c>
      <c r="F375" s="28">
        <v>10</v>
      </c>
      <c r="G375" s="28">
        <v>10</v>
      </c>
      <c r="H375" s="28">
        <v>10</v>
      </c>
      <c r="I375" s="28">
        <v>10</v>
      </c>
      <c r="J375" s="28"/>
      <c r="K375" s="28">
        <v>10</v>
      </c>
      <c r="L375" s="34"/>
      <c r="M375" s="17" t="s">
        <v>766</v>
      </c>
    </row>
    <row r="376" spans="1:13" ht="15.75">
      <c r="A376" s="17">
        <v>1594</v>
      </c>
      <c r="B376" s="18" t="s">
        <v>767</v>
      </c>
      <c r="C376" s="19">
        <v>4122726937</v>
      </c>
      <c r="D376" s="34"/>
      <c r="E376" s="34"/>
      <c r="F376" s="34"/>
      <c r="G376" s="34"/>
      <c r="H376" s="34"/>
      <c r="I376" s="34"/>
      <c r="J376" s="34"/>
      <c r="K376" s="28">
        <v>20</v>
      </c>
      <c r="L376" s="34"/>
      <c r="M376" s="17"/>
    </row>
    <row r="377" spans="1:13" ht="15.75">
      <c r="A377" s="17">
        <v>5003</v>
      </c>
      <c r="B377" s="18" t="s">
        <v>768</v>
      </c>
      <c r="C377" s="19">
        <v>4122894352</v>
      </c>
      <c r="D377" s="34"/>
      <c r="E377" s="34"/>
      <c r="F377" s="34"/>
      <c r="G377" s="34"/>
      <c r="H377" s="34"/>
      <c r="I377" s="34"/>
      <c r="J377" s="34"/>
      <c r="K377" s="34"/>
      <c r="L377" s="28">
        <v>20</v>
      </c>
      <c r="M377" s="17"/>
    </row>
    <row r="378" spans="1:13" ht="15.75">
      <c r="A378" s="17">
        <v>4997</v>
      </c>
      <c r="B378" s="18" t="s">
        <v>769</v>
      </c>
      <c r="C378" s="19">
        <v>4123018021</v>
      </c>
      <c r="D378" s="34"/>
      <c r="E378" s="34"/>
      <c r="F378" s="34"/>
      <c r="G378" s="34"/>
      <c r="H378" s="34"/>
      <c r="I378" s="34"/>
      <c r="J378" s="34"/>
      <c r="K378" s="28">
        <v>25</v>
      </c>
      <c r="L378" s="28">
        <v>14</v>
      </c>
      <c r="M378" s="17" t="s">
        <v>824</v>
      </c>
    </row>
    <row r="379" spans="1:13" ht="15.75">
      <c r="A379" s="17">
        <v>4903</v>
      </c>
      <c r="B379" s="18" t="s">
        <v>182</v>
      </c>
      <c r="C379" s="19">
        <v>4123023581</v>
      </c>
      <c r="D379" s="34"/>
      <c r="E379" s="34"/>
      <c r="F379" s="34"/>
      <c r="G379" s="34"/>
      <c r="H379" s="34"/>
      <c r="I379" s="34"/>
      <c r="J379" s="34"/>
      <c r="K379" s="28">
        <v>10</v>
      </c>
      <c r="L379" s="28">
        <v>10</v>
      </c>
      <c r="M379" s="17"/>
    </row>
    <row r="380" spans="1:13" ht="15.75">
      <c r="A380" s="17">
        <v>3536</v>
      </c>
      <c r="B380" s="18" t="s">
        <v>770</v>
      </c>
      <c r="C380" s="19">
        <v>4122941386</v>
      </c>
      <c r="D380" s="34"/>
      <c r="E380" s="34"/>
      <c r="F380" s="34"/>
      <c r="G380" s="34"/>
      <c r="H380" s="34"/>
      <c r="I380" s="34"/>
      <c r="J380" s="34"/>
      <c r="K380" s="28">
        <v>15</v>
      </c>
      <c r="L380" s="28">
        <v>23</v>
      </c>
      <c r="M380" s="17" t="s">
        <v>824</v>
      </c>
    </row>
    <row r="381" spans="1:13" ht="15.75">
      <c r="A381" s="17">
        <v>3435</v>
      </c>
      <c r="B381" s="18" t="s">
        <v>206</v>
      </c>
      <c r="C381" s="19">
        <v>4122832995</v>
      </c>
      <c r="D381" s="34"/>
      <c r="E381" s="34"/>
      <c r="F381" s="34"/>
      <c r="G381" s="34"/>
      <c r="H381" s="34"/>
      <c r="I381" s="34"/>
      <c r="J381" s="34"/>
      <c r="K381" s="28">
        <v>10</v>
      </c>
      <c r="L381" s="28">
        <v>5</v>
      </c>
      <c r="M381" s="17"/>
    </row>
    <row r="382" spans="1:13" ht="15.75">
      <c r="A382" s="17">
        <v>3642</v>
      </c>
      <c r="B382" s="18" t="s">
        <v>771</v>
      </c>
      <c r="C382" s="19">
        <v>4122830368</v>
      </c>
      <c r="D382" s="34"/>
      <c r="E382" s="34"/>
      <c r="F382" s="34"/>
      <c r="G382" s="34"/>
      <c r="H382" s="34"/>
      <c r="I382" s="34"/>
      <c r="J382" s="34"/>
      <c r="K382" s="28">
        <v>20</v>
      </c>
      <c r="L382" s="34"/>
      <c r="M382" s="17"/>
    </row>
    <row r="383" spans="1:13" ht="15.75">
      <c r="A383" s="17">
        <v>5540</v>
      </c>
      <c r="B383" s="18" t="s">
        <v>599</v>
      </c>
      <c r="C383" s="19">
        <v>4123047067</v>
      </c>
      <c r="D383" s="34"/>
      <c r="E383" s="34"/>
      <c r="F383" s="34"/>
      <c r="G383" s="34"/>
      <c r="H383" s="34"/>
      <c r="I383" s="34"/>
      <c r="J383" s="34"/>
      <c r="K383" s="28">
        <v>30</v>
      </c>
      <c r="L383" s="28">
        <v>8</v>
      </c>
      <c r="M383" s="17"/>
    </row>
    <row r="384" spans="1:13" ht="15.75">
      <c r="A384" s="17">
        <v>4605</v>
      </c>
      <c r="B384" s="18" t="s">
        <v>772</v>
      </c>
      <c r="C384" s="19">
        <v>4123004119</v>
      </c>
      <c r="D384" s="34"/>
      <c r="E384" s="34"/>
      <c r="F384" s="34"/>
      <c r="G384" s="34"/>
      <c r="H384" s="34"/>
      <c r="I384" s="34"/>
      <c r="J384" s="34"/>
      <c r="K384" s="28">
        <v>10</v>
      </c>
      <c r="L384" s="28">
        <v>8</v>
      </c>
      <c r="M384" s="17"/>
    </row>
    <row r="385" spans="1:13" ht="15.75">
      <c r="A385" s="48"/>
      <c r="B385" s="51"/>
      <c r="C385" s="52"/>
      <c r="D385" s="48"/>
      <c r="E385" s="48"/>
      <c r="F385" s="48"/>
      <c r="G385" s="48"/>
      <c r="H385" s="48"/>
      <c r="I385" s="48"/>
      <c r="J385" s="48"/>
      <c r="K385" s="48"/>
      <c r="L385" s="48"/>
      <c r="M385" s="48" t="s">
        <v>830</v>
      </c>
    </row>
    <row r="386" spans="1:13" ht="15.75">
      <c r="A386" s="17"/>
      <c r="B386" s="7" t="s">
        <v>776</v>
      </c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</row>
    <row r="387" spans="1:13" ht="15.75">
      <c r="A387" s="39">
        <v>4305</v>
      </c>
      <c r="B387" s="55" t="s">
        <v>38</v>
      </c>
      <c r="C387" s="19">
        <v>4123041928</v>
      </c>
      <c r="D387" s="17"/>
      <c r="E387" s="17"/>
      <c r="F387" s="17"/>
      <c r="G387" s="17"/>
      <c r="H387" s="17"/>
      <c r="I387" s="17"/>
      <c r="J387" s="17"/>
      <c r="K387" s="17"/>
      <c r="L387" s="17">
        <v>5</v>
      </c>
      <c r="M387" s="17"/>
    </row>
    <row r="388" spans="1:13" ht="15.75">
      <c r="A388" s="17">
        <v>2169</v>
      </c>
      <c r="B388" s="55" t="s">
        <v>629</v>
      </c>
      <c r="C388" s="19">
        <v>4122960162</v>
      </c>
      <c r="D388" s="17"/>
      <c r="E388" s="17"/>
      <c r="F388" s="17"/>
      <c r="G388" s="17"/>
      <c r="H388" s="17"/>
      <c r="I388" s="17"/>
      <c r="J388" s="17"/>
      <c r="K388" s="17">
        <v>5</v>
      </c>
      <c r="L388" s="17"/>
      <c r="M388" s="17"/>
    </row>
    <row r="389" spans="1:13" ht="15.75">
      <c r="A389" s="17">
        <v>3891</v>
      </c>
      <c r="B389" s="55" t="s">
        <v>636</v>
      </c>
      <c r="C389" s="19">
        <v>4122966377</v>
      </c>
      <c r="D389" s="17"/>
      <c r="E389" s="17"/>
      <c r="F389" s="17"/>
      <c r="G389" s="17"/>
      <c r="H389" s="17"/>
      <c r="I389" s="17"/>
      <c r="J389" s="17"/>
      <c r="K389" s="17"/>
      <c r="L389" s="17">
        <v>5</v>
      </c>
      <c r="M389" s="17"/>
    </row>
    <row r="390" spans="1:13" ht="15.75">
      <c r="A390" s="17">
        <v>3433</v>
      </c>
      <c r="B390" s="55" t="s">
        <v>619</v>
      </c>
      <c r="C390" s="19">
        <v>4122965287</v>
      </c>
      <c r="D390" s="17"/>
      <c r="E390" s="17"/>
      <c r="F390" s="17"/>
      <c r="G390" s="17"/>
      <c r="H390" s="17"/>
      <c r="I390" s="17"/>
      <c r="J390" s="17"/>
      <c r="K390" s="17"/>
      <c r="L390" s="17">
        <v>5</v>
      </c>
      <c r="M390" s="17"/>
    </row>
    <row r="391" spans="1:13" ht="15.75">
      <c r="A391" s="17">
        <v>4331</v>
      </c>
      <c r="B391" s="55" t="s">
        <v>621</v>
      </c>
      <c r="C391" s="19">
        <v>4123042182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/>
      <c r="M391" s="17"/>
    </row>
    <row r="392" spans="1:13" ht="15.75">
      <c r="A392" s="17">
        <v>2552</v>
      </c>
      <c r="B392" s="55" t="s">
        <v>33</v>
      </c>
      <c r="C392" s="19">
        <v>4123035591</v>
      </c>
      <c r="D392" s="17"/>
      <c r="E392" s="17"/>
      <c r="F392" s="17"/>
      <c r="G392" s="17"/>
      <c r="H392" s="17"/>
      <c r="I392" s="17"/>
      <c r="J392" s="17"/>
      <c r="K392" s="17"/>
      <c r="L392" s="17">
        <v>5</v>
      </c>
      <c r="M392" s="17"/>
    </row>
    <row r="393" spans="1:13" ht="15.75">
      <c r="A393" s="17">
        <v>4539</v>
      </c>
      <c r="B393" s="55" t="s">
        <v>825</v>
      </c>
      <c r="C393" s="19">
        <v>4122967640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/>
      <c r="M393" s="17"/>
    </row>
    <row r="394" spans="1:13" ht="15.75">
      <c r="A394" s="17">
        <v>2795</v>
      </c>
      <c r="B394" s="55" t="s">
        <v>37</v>
      </c>
      <c r="C394" s="19">
        <v>4122962254</v>
      </c>
      <c r="D394" s="17"/>
      <c r="E394" s="17"/>
      <c r="F394" s="17"/>
      <c r="G394" s="17"/>
      <c r="H394" s="17"/>
      <c r="I394" s="17"/>
      <c r="J394" s="17"/>
      <c r="K394" s="17">
        <v>5</v>
      </c>
      <c r="L394" s="17"/>
      <c r="M394" s="17"/>
    </row>
    <row r="395" spans="1:13" ht="15.75">
      <c r="A395" s="17">
        <v>2826</v>
      </c>
      <c r="B395" s="55" t="s">
        <v>826</v>
      </c>
      <c r="C395" s="19">
        <v>4122962895</v>
      </c>
      <c r="D395" s="17"/>
      <c r="E395" s="17"/>
      <c r="F395" s="17"/>
      <c r="G395" s="17"/>
      <c r="H395" s="17"/>
      <c r="I395" s="17"/>
      <c r="J395" s="17"/>
      <c r="K395" s="17">
        <v>6</v>
      </c>
      <c r="L395" s="17"/>
      <c r="M395" s="17"/>
    </row>
    <row r="396" spans="1:13" ht="15.75">
      <c r="A396" s="17">
        <v>2011</v>
      </c>
      <c r="B396" s="55" t="s">
        <v>827</v>
      </c>
      <c r="C396" s="19">
        <v>4123033667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</row>
    <row r="397" spans="1:13" ht="15.75">
      <c r="A397" s="17">
        <v>3901</v>
      </c>
      <c r="B397" s="55" t="s">
        <v>644</v>
      </c>
      <c r="C397" s="19">
        <v>4122966474</v>
      </c>
      <c r="D397" s="17"/>
      <c r="E397" s="17"/>
      <c r="F397" s="17"/>
      <c r="G397" s="17"/>
      <c r="H397" s="17"/>
      <c r="I397" s="17"/>
      <c r="J397" s="17"/>
      <c r="K397" s="17"/>
      <c r="L397" s="17">
        <v>5</v>
      </c>
      <c r="M397" s="17"/>
    </row>
    <row r="398" spans="1:13" ht="15.75">
      <c r="A398" s="17">
        <v>1672</v>
      </c>
      <c r="B398" s="55" t="s">
        <v>828</v>
      </c>
      <c r="C398" s="19">
        <v>4123076231</v>
      </c>
      <c r="D398" s="17"/>
      <c r="E398" s="17"/>
      <c r="F398" s="17"/>
      <c r="G398" s="17"/>
      <c r="H398" s="17"/>
      <c r="I398" s="17"/>
      <c r="J398" s="17"/>
      <c r="K398" s="17">
        <v>10</v>
      </c>
      <c r="L398" s="17"/>
      <c r="M398" s="17"/>
    </row>
    <row r="399" spans="1:13" ht="15.75">
      <c r="A399" s="17">
        <v>2762</v>
      </c>
      <c r="B399" s="18" t="s">
        <v>627</v>
      </c>
      <c r="C399" s="19">
        <v>4123035763</v>
      </c>
      <c r="D399" s="17"/>
      <c r="E399" s="17"/>
      <c r="F399" s="17"/>
      <c r="G399" s="17"/>
      <c r="H399" s="17"/>
      <c r="I399" s="17"/>
      <c r="J399" s="17"/>
      <c r="K399" s="17">
        <v>5</v>
      </c>
      <c r="L399" s="17"/>
      <c r="M399" s="17"/>
    </row>
    <row r="400" spans="1:13" ht="15.75">
      <c r="A400" s="17">
        <v>3883</v>
      </c>
      <c r="B400" s="18" t="s">
        <v>643</v>
      </c>
      <c r="C400" s="19">
        <v>4123039965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</row>
    <row r="401" spans="1:13" ht="15.75">
      <c r="A401" s="17">
        <v>4800</v>
      </c>
      <c r="B401" s="18" t="s">
        <v>39</v>
      </c>
      <c r="C401" s="19">
        <v>4122967820</v>
      </c>
      <c r="D401" s="17"/>
      <c r="E401" s="17"/>
      <c r="F401" s="17"/>
      <c r="G401" s="17"/>
      <c r="H401" s="17"/>
      <c r="I401" s="17"/>
      <c r="J401" s="17"/>
      <c r="K401" s="17"/>
      <c r="L401" s="17">
        <v>3</v>
      </c>
      <c r="M401" s="17"/>
    </row>
    <row r="402" spans="1:13" ht="15.75">
      <c r="A402" s="35">
        <v>3094</v>
      </c>
      <c r="B402" s="18" t="s">
        <v>243</v>
      </c>
      <c r="C402" s="19">
        <v>4122788589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>
        <v>5</v>
      </c>
      <c r="M402" s="17"/>
    </row>
    <row r="403" spans="1:13" ht="15.75">
      <c r="A403" s="17">
        <v>3324</v>
      </c>
      <c r="B403" s="18" t="s">
        <v>242</v>
      </c>
      <c r="C403" s="19">
        <v>4123084299</v>
      </c>
      <c r="D403" s="17"/>
      <c r="E403" s="17"/>
      <c r="F403" s="17"/>
      <c r="G403" s="17"/>
      <c r="H403" s="17"/>
      <c r="I403" s="17"/>
      <c r="J403" s="17"/>
      <c r="K403" s="17">
        <v>10</v>
      </c>
      <c r="L403" s="17">
        <v>5</v>
      </c>
      <c r="M403" s="17"/>
    </row>
    <row r="404" spans="1:13" ht="15.75">
      <c r="A404" s="17">
        <v>5207</v>
      </c>
      <c r="B404" s="18" t="s">
        <v>832</v>
      </c>
      <c r="C404" s="19">
        <v>4122792953</v>
      </c>
      <c r="D404" s="17"/>
      <c r="E404" s="17"/>
      <c r="F404" s="17"/>
      <c r="G404" s="17"/>
      <c r="H404" s="17"/>
      <c r="I404" s="17"/>
      <c r="J404" s="17"/>
      <c r="K404" s="17">
        <v>10</v>
      </c>
      <c r="L404" s="17">
        <v>10</v>
      </c>
      <c r="M404" s="17"/>
    </row>
    <row r="405" spans="1:13" ht="15.75">
      <c r="A405" s="17">
        <v>4197</v>
      </c>
      <c r="B405" s="18" t="s">
        <v>833</v>
      </c>
      <c r="C405" s="19">
        <v>4123014723</v>
      </c>
      <c r="D405" s="17"/>
      <c r="E405" s="17"/>
      <c r="F405" s="17"/>
      <c r="G405" s="17"/>
      <c r="H405" s="17"/>
      <c r="I405" s="17"/>
      <c r="J405" s="17"/>
      <c r="K405" s="17">
        <v>5</v>
      </c>
      <c r="L405" s="17">
        <v>5</v>
      </c>
      <c r="M405" s="17"/>
    </row>
    <row r="406" spans="1:13" ht="15.75">
      <c r="A406" s="17">
        <v>3910</v>
      </c>
      <c r="B406" s="18" t="s">
        <v>834</v>
      </c>
      <c r="C406" s="19">
        <v>4122790775</v>
      </c>
      <c r="D406" s="17"/>
      <c r="E406" s="17"/>
      <c r="F406" s="17"/>
      <c r="G406" s="17"/>
      <c r="H406" s="17"/>
      <c r="I406" s="17"/>
      <c r="J406" s="17"/>
      <c r="K406" s="17">
        <v>5</v>
      </c>
      <c r="L406" s="17"/>
      <c r="M406" s="17"/>
    </row>
    <row r="407" spans="1:13" ht="15.75">
      <c r="A407" s="17">
        <v>3876</v>
      </c>
      <c r="B407" s="18" t="s">
        <v>835</v>
      </c>
      <c r="C407" s="19">
        <v>4122966184</v>
      </c>
      <c r="D407" s="17"/>
      <c r="E407" s="17"/>
      <c r="F407" s="17"/>
      <c r="G407" s="17"/>
      <c r="H407" s="17"/>
      <c r="I407" s="17"/>
      <c r="J407" s="17"/>
      <c r="K407" s="17">
        <v>5</v>
      </c>
      <c r="L407" s="17"/>
      <c r="M407" s="17"/>
    </row>
    <row r="408" spans="1:13" ht="15.75">
      <c r="A408" s="17">
        <v>4110</v>
      </c>
      <c r="B408" s="18" t="s">
        <v>836</v>
      </c>
      <c r="C408" s="19">
        <v>4122966853</v>
      </c>
      <c r="D408" s="17"/>
      <c r="E408" s="17"/>
      <c r="F408" s="17"/>
      <c r="G408" s="17"/>
      <c r="H408" s="17"/>
      <c r="I408" s="17"/>
      <c r="J408" s="17"/>
      <c r="K408" s="17"/>
      <c r="L408" s="17">
        <v>5</v>
      </c>
      <c r="M408" s="17"/>
    </row>
    <row r="409" spans="1:13" ht="15.75">
      <c r="A409" s="17">
        <v>4287</v>
      </c>
      <c r="B409" s="18" t="s">
        <v>220</v>
      </c>
      <c r="C409" s="19">
        <v>4122791453</v>
      </c>
      <c r="D409" s="17"/>
      <c r="E409" s="17"/>
      <c r="F409" s="17"/>
      <c r="G409" s="17"/>
      <c r="H409" s="17"/>
      <c r="I409" s="17"/>
      <c r="J409" s="17"/>
      <c r="K409" s="17">
        <v>5</v>
      </c>
      <c r="L409" s="17"/>
      <c r="M409" s="17"/>
    </row>
    <row r="410" spans="1:13" ht="15.75">
      <c r="A410" s="17">
        <v>3617</v>
      </c>
      <c r="B410" s="18" t="s">
        <v>837</v>
      </c>
      <c r="C410" s="19">
        <v>4122789974</v>
      </c>
      <c r="D410" s="17"/>
      <c r="E410" s="17"/>
      <c r="F410" s="17"/>
      <c r="G410" s="17"/>
      <c r="H410" s="17"/>
      <c r="I410" s="17"/>
      <c r="J410" s="17"/>
      <c r="K410" s="17">
        <v>5</v>
      </c>
      <c r="L410" s="17"/>
      <c r="M410" s="17"/>
    </row>
    <row r="411" spans="1:13" ht="15.75">
      <c r="A411" s="17">
        <v>3095</v>
      </c>
      <c r="B411" s="18" t="s">
        <v>838</v>
      </c>
      <c r="C411" s="19">
        <v>4122871159</v>
      </c>
      <c r="D411" s="17"/>
      <c r="E411" s="17"/>
      <c r="F411" s="17"/>
      <c r="G411" s="17"/>
      <c r="H411" s="17"/>
      <c r="I411" s="17"/>
      <c r="J411" s="17"/>
      <c r="K411" s="17">
        <v>10</v>
      </c>
      <c r="L411" s="17">
        <v>10</v>
      </c>
      <c r="M411" s="17"/>
    </row>
    <row r="412" spans="1:13" ht="15.75">
      <c r="A412" s="17">
        <v>3277</v>
      </c>
      <c r="B412" s="18" t="s">
        <v>222</v>
      </c>
      <c r="C412" s="19">
        <v>4122789618</v>
      </c>
      <c r="D412" s="17"/>
      <c r="E412" s="17"/>
      <c r="F412" s="17"/>
      <c r="G412" s="17"/>
      <c r="H412" s="17"/>
      <c r="I412" s="17"/>
      <c r="J412" s="17"/>
      <c r="K412" s="17">
        <v>5</v>
      </c>
      <c r="L412" s="17"/>
      <c r="M412" s="17"/>
    </row>
    <row r="413" spans="1:13" ht="15.75">
      <c r="A413" s="17">
        <v>3290</v>
      </c>
      <c r="B413" s="18" t="s">
        <v>235</v>
      </c>
      <c r="C413" s="19">
        <v>4122789647</v>
      </c>
      <c r="D413" s="17"/>
      <c r="E413" s="17"/>
      <c r="F413" s="17"/>
      <c r="G413" s="17"/>
      <c r="H413" s="17"/>
      <c r="I413" s="17"/>
      <c r="J413" s="17"/>
      <c r="K413" s="17">
        <v>5</v>
      </c>
      <c r="L413" s="17">
        <v>5</v>
      </c>
      <c r="M413" s="17"/>
    </row>
    <row r="414" spans="1:13" ht="15.75">
      <c r="A414" s="17">
        <v>3499</v>
      </c>
      <c r="B414" s="18" t="s">
        <v>223</v>
      </c>
      <c r="C414" s="19">
        <v>4122789847</v>
      </c>
      <c r="D414" s="17"/>
      <c r="E414" s="17"/>
      <c r="F414" s="17"/>
      <c r="G414" s="17"/>
      <c r="H414" s="17"/>
      <c r="I414" s="17"/>
      <c r="J414" s="17"/>
      <c r="K414" s="17">
        <v>5</v>
      </c>
      <c r="L414" s="17">
        <v>10</v>
      </c>
      <c r="M414" s="17"/>
    </row>
    <row r="415" spans="1:13" ht="15.75">
      <c r="A415" s="17">
        <v>5501</v>
      </c>
      <c r="B415" s="18" t="s">
        <v>839</v>
      </c>
      <c r="C415" s="19">
        <v>4122874867</v>
      </c>
      <c r="D415" s="17"/>
      <c r="E415" s="17"/>
      <c r="F415" s="17"/>
      <c r="G415" s="17"/>
      <c r="H415" s="17"/>
      <c r="I415" s="17"/>
      <c r="J415" s="17"/>
      <c r="K415" s="17">
        <v>5</v>
      </c>
      <c r="L415" s="17">
        <v>5</v>
      </c>
      <c r="M415" s="17"/>
    </row>
    <row r="416" spans="1:13" ht="15.75">
      <c r="A416" s="17">
        <v>3995</v>
      </c>
      <c r="B416" s="18" t="s">
        <v>840</v>
      </c>
      <c r="C416" s="19">
        <v>4122966678</v>
      </c>
      <c r="D416" s="17"/>
      <c r="E416" s="17"/>
      <c r="F416" s="17"/>
      <c r="G416" s="17"/>
      <c r="H416" s="17"/>
      <c r="I416" s="17"/>
      <c r="J416" s="17"/>
      <c r="K416" s="17"/>
      <c r="L416" s="17">
        <v>5</v>
      </c>
      <c r="M416" s="17"/>
    </row>
    <row r="417" spans="1:13" ht="15.75">
      <c r="A417" s="17">
        <v>3132</v>
      </c>
      <c r="B417" s="18" t="s">
        <v>841</v>
      </c>
      <c r="C417" s="19">
        <v>4122788640</v>
      </c>
      <c r="D417" s="17"/>
      <c r="E417" s="17"/>
      <c r="F417" s="17"/>
      <c r="G417" s="17"/>
      <c r="H417" s="17"/>
      <c r="I417" s="17"/>
      <c r="J417" s="17"/>
      <c r="K417" s="17">
        <v>5</v>
      </c>
      <c r="L417" s="17">
        <v>5</v>
      </c>
      <c r="M417" s="17"/>
    </row>
    <row r="418" spans="1:13" ht="15.75">
      <c r="A418" s="17">
        <v>3088</v>
      </c>
      <c r="B418" s="18" t="s">
        <v>842</v>
      </c>
      <c r="C418" s="19">
        <v>4122788540</v>
      </c>
      <c r="D418" s="17"/>
      <c r="E418" s="17"/>
      <c r="F418" s="17"/>
      <c r="G418" s="17"/>
      <c r="H418" s="17"/>
      <c r="I418" s="17"/>
      <c r="J418" s="17"/>
      <c r="K418" s="17">
        <v>5</v>
      </c>
      <c r="L418" s="17">
        <v>10</v>
      </c>
      <c r="M418" s="17"/>
    </row>
    <row r="419" spans="1:13" ht="15.75">
      <c r="A419" s="17">
        <v>5090</v>
      </c>
      <c r="B419" s="18" t="s">
        <v>238</v>
      </c>
      <c r="C419" s="19">
        <v>4122792861</v>
      </c>
      <c r="D419" s="17"/>
      <c r="E419" s="17"/>
      <c r="F419" s="17"/>
      <c r="G419" s="17"/>
      <c r="H419" s="17"/>
      <c r="I419" s="17"/>
      <c r="J419" s="17"/>
      <c r="K419" s="17">
        <v>5</v>
      </c>
      <c r="L419" s="17"/>
      <c r="M419" s="17"/>
    </row>
    <row r="420" spans="1:13" ht="15.75">
      <c r="A420" s="17">
        <v>4968</v>
      </c>
      <c r="B420" s="18" t="s">
        <v>843</v>
      </c>
      <c r="C420" s="19">
        <v>4122690085</v>
      </c>
      <c r="D420" s="17"/>
      <c r="E420" s="17"/>
      <c r="F420" s="17"/>
      <c r="G420" s="17"/>
      <c r="H420" s="17"/>
      <c r="I420" s="17"/>
      <c r="J420" s="17"/>
      <c r="K420" s="17">
        <v>5</v>
      </c>
      <c r="L420" s="17">
        <v>5</v>
      </c>
      <c r="M420" s="17"/>
    </row>
    <row r="421" spans="1:13" ht="15.75">
      <c r="A421" s="17">
        <v>5266</v>
      </c>
      <c r="B421" s="18" t="s">
        <v>844</v>
      </c>
      <c r="C421" s="19">
        <v>4122532664</v>
      </c>
      <c r="D421" s="17"/>
      <c r="E421" s="17"/>
      <c r="F421" s="17"/>
      <c r="G421" s="17"/>
      <c r="H421" s="17"/>
      <c r="I421" s="17"/>
      <c r="J421" s="17"/>
      <c r="K421" s="17"/>
      <c r="L421" s="17">
        <v>3</v>
      </c>
      <c r="M421" s="17"/>
    </row>
    <row r="422" spans="1:13" ht="15.75">
      <c r="A422" s="17">
        <v>4417</v>
      </c>
      <c r="B422" s="18" t="s">
        <v>845</v>
      </c>
      <c r="C422" s="19">
        <v>4122699214</v>
      </c>
      <c r="D422" s="17"/>
      <c r="E422" s="17"/>
      <c r="F422" s="17"/>
      <c r="G422" s="17"/>
      <c r="H422" s="17"/>
      <c r="I422" s="17"/>
      <c r="J422" s="17"/>
      <c r="K422" s="17">
        <v>5</v>
      </c>
      <c r="L422" s="17">
        <v>5</v>
      </c>
      <c r="M422" s="17"/>
    </row>
    <row r="423" spans="1:13" ht="15.75">
      <c r="A423" s="17">
        <v>4927</v>
      </c>
      <c r="B423" s="18" t="s">
        <v>846</v>
      </c>
      <c r="C423" s="19">
        <v>4122340745</v>
      </c>
      <c r="D423" s="17"/>
      <c r="E423" s="17"/>
      <c r="F423" s="17"/>
      <c r="G423" s="17"/>
      <c r="H423" s="17"/>
      <c r="I423" s="17"/>
      <c r="J423" s="17"/>
      <c r="K423" s="17"/>
      <c r="L423" s="17">
        <v>5</v>
      </c>
      <c r="M423" s="17"/>
    </row>
    <row r="424" spans="1:13" ht="15.75">
      <c r="A424" s="17">
        <v>5267</v>
      </c>
      <c r="B424" s="18" t="s">
        <v>847</v>
      </c>
      <c r="C424" s="19">
        <v>4122380477</v>
      </c>
      <c r="D424" s="17"/>
      <c r="E424" s="17"/>
      <c r="F424" s="17"/>
      <c r="G424" s="17"/>
      <c r="H424" s="17"/>
      <c r="I424" s="17"/>
      <c r="J424" s="17"/>
      <c r="K424" s="17"/>
      <c r="L424" s="17">
        <v>5</v>
      </c>
      <c r="M424" s="17"/>
    </row>
    <row r="425" spans="1:13" ht="15.75">
      <c r="A425" s="17">
        <v>4360</v>
      </c>
      <c r="B425" s="18" t="s">
        <v>848</v>
      </c>
      <c r="C425" s="19">
        <v>4122950039</v>
      </c>
      <c r="D425" s="17"/>
      <c r="E425" s="17"/>
      <c r="F425" s="17"/>
      <c r="G425" s="17"/>
      <c r="H425" s="17"/>
      <c r="I425" s="17"/>
      <c r="J425" s="17"/>
      <c r="K425" s="17">
        <v>5</v>
      </c>
      <c r="L425" s="17">
        <v>5</v>
      </c>
      <c r="M425" s="17"/>
    </row>
    <row r="426" spans="1:13" ht="15.75">
      <c r="A426" s="17">
        <v>4832</v>
      </c>
      <c r="B426" s="18" t="s">
        <v>849</v>
      </c>
      <c r="C426" s="19">
        <v>4122331625</v>
      </c>
      <c r="D426" s="17"/>
      <c r="E426" s="17"/>
      <c r="F426" s="17"/>
      <c r="G426" s="17"/>
      <c r="H426" s="17"/>
      <c r="I426" s="17"/>
      <c r="J426" s="17"/>
      <c r="K426" s="17"/>
      <c r="L426" s="17">
        <v>5</v>
      </c>
      <c r="M426" s="17"/>
    </row>
    <row r="427" spans="1:13" ht="15.75">
      <c r="A427" s="17">
        <v>5255</v>
      </c>
      <c r="B427" s="18" t="s">
        <v>850</v>
      </c>
      <c r="C427" s="19">
        <v>4122173957</v>
      </c>
      <c r="D427" s="17"/>
      <c r="E427" s="17"/>
      <c r="F427" s="17"/>
      <c r="G427" s="17"/>
      <c r="H427" s="17"/>
      <c r="I427" s="17"/>
      <c r="J427" s="17"/>
      <c r="K427" s="17">
        <v>5</v>
      </c>
      <c r="L427" s="17">
        <v>4</v>
      </c>
      <c r="M427" s="17"/>
    </row>
    <row r="428" spans="1:13" ht="15.75">
      <c r="A428" s="17">
        <v>4831</v>
      </c>
      <c r="B428" s="18" t="s">
        <v>851</v>
      </c>
      <c r="C428" s="19">
        <v>4122818628</v>
      </c>
      <c r="D428" s="17"/>
      <c r="E428" s="17"/>
      <c r="F428" s="17"/>
      <c r="G428" s="17"/>
      <c r="H428" s="17"/>
      <c r="I428" s="17"/>
      <c r="J428" s="17"/>
      <c r="K428" s="17">
        <v>5</v>
      </c>
      <c r="L428" s="17"/>
      <c r="M428" s="17"/>
    </row>
    <row r="429" spans="1:13" ht="15.75">
      <c r="A429" s="17">
        <v>4190</v>
      </c>
      <c r="B429" s="18" t="s">
        <v>852</v>
      </c>
      <c r="C429" s="19">
        <v>4123027306</v>
      </c>
      <c r="D429" s="17"/>
      <c r="E429" s="17"/>
      <c r="F429" s="17"/>
      <c r="G429" s="17"/>
      <c r="H429" s="17"/>
      <c r="I429" s="17"/>
      <c r="J429" s="17"/>
      <c r="K429" s="17"/>
      <c r="L429" s="17">
        <v>5</v>
      </c>
      <c r="M429" s="17"/>
    </row>
    <row r="430" spans="1:13" ht="15.75">
      <c r="A430" s="17">
        <v>4826</v>
      </c>
      <c r="B430" s="18" t="s">
        <v>229</v>
      </c>
      <c r="C430" s="19">
        <v>4123102121</v>
      </c>
      <c r="D430" s="17"/>
      <c r="E430" s="17"/>
      <c r="F430" s="17"/>
      <c r="G430" s="17"/>
      <c r="H430" s="17"/>
      <c r="I430" s="17"/>
      <c r="J430" s="17"/>
      <c r="K430" s="17"/>
      <c r="L430" s="17">
        <v>3</v>
      </c>
      <c r="M430" s="17"/>
    </row>
    <row r="431" spans="1:13" ht="15.75">
      <c r="A431" s="17">
        <v>4191</v>
      </c>
      <c r="B431" s="18" t="s">
        <v>853</v>
      </c>
      <c r="C431" s="19">
        <v>4122948994</v>
      </c>
      <c r="D431" s="17"/>
      <c r="E431" s="17"/>
      <c r="F431" s="17"/>
      <c r="G431" s="17"/>
      <c r="H431" s="17"/>
      <c r="I431" s="17"/>
      <c r="J431" s="17"/>
      <c r="K431" s="17"/>
      <c r="L431" s="17">
        <v>10</v>
      </c>
      <c r="M431" s="17"/>
    </row>
    <row r="432" spans="1:13" ht="15.75">
      <c r="A432" s="17">
        <v>5272</v>
      </c>
      <c r="B432" s="18" t="s">
        <v>854</v>
      </c>
      <c r="C432" s="19">
        <v>4122781438</v>
      </c>
      <c r="D432" s="17"/>
      <c r="E432" s="17"/>
      <c r="F432" s="17"/>
      <c r="G432" s="17"/>
      <c r="H432" s="17"/>
      <c r="I432" s="17"/>
      <c r="J432" s="17"/>
      <c r="K432" s="17"/>
      <c r="L432" s="17">
        <v>5</v>
      </c>
      <c r="M432" s="17"/>
    </row>
    <row r="433" spans="1:13" ht="15.75">
      <c r="A433" s="17">
        <v>4972</v>
      </c>
      <c r="B433" s="18" t="s">
        <v>855</v>
      </c>
      <c r="C433" s="19">
        <v>4123106446</v>
      </c>
      <c r="D433" s="17"/>
      <c r="E433" s="17"/>
      <c r="F433" s="17"/>
      <c r="G433" s="17"/>
      <c r="H433" s="17"/>
      <c r="I433" s="17"/>
      <c r="J433" s="17"/>
      <c r="K433" s="17"/>
      <c r="L433" s="17">
        <v>5</v>
      </c>
      <c r="M433" s="17"/>
    </row>
    <row r="434" spans="1:13" ht="15.75">
      <c r="A434" s="17">
        <v>4535</v>
      </c>
      <c r="B434" s="18" t="s">
        <v>856</v>
      </c>
      <c r="C434" s="19">
        <v>4122815353</v>
      </c>
      <c r="D434" s="17"/>
      <c r="E434" s="17"/>
      <c r="F434" s="17"/>
      <c r="G434" s="17"/>
      <c r="H434" s="17"/>
      <c r="I434" s="17"/>
      <c r="J434" s="17"/>
      <c r="K434" s="17">
        <v>10</v>
      </c>
      <c r="L434" s="17"/>
      <c r="M434" s="17"/>
    </row>
    <row r="435" spans="1:13" ht="15.75">
      <c r="A435" s="56">
        <v>2351</v>
      </c>
      <c r="B435" s="18" t="s">
        <v>858</v>
      </c>
      <c r="C435" s="19">
        <v>4123066451</v>
      </c>
      <c r="D435" s="17"/>
      <c r="E435" s="17"/>
      <c r="F435" s="17"/>
      <c r="G435" s="17"/>
      <c r="H435" s="17"/>
      <c r="I435" s="17"/>
      <c r="J435" s="17"/>
      <c r="K435" s="17">
        <v>3</v>
      </c>
      <c r="L435" s="17">
        <v>5</v>
      </c>
      <c r="M435" s="17"/>
    </row>
    <row r="436" spans="1:13" ht="15.75">
      <c r="A436" s="17">
        <v>5055</v>
      </c>
      <c r="B436" s="18" t="s">
        <v>859</v>
      </c>
      <c r="C436" s="19">
        <v>4123071132</v>
      </c>
      <c r="D436" s="17"/>
      <c r="E436" s="17"/>
      <c r="F436" s="17"/>
      <c r="G436" s="17"/>
      <c r="H436" s="17"/>
      <c r="I436" s="17"/>
      <c r="J436" s="17"/>
      <c r="K436" s="17">
        <v>5</v>
      </c>
      <c r="L436" s="17"/>
      <c r="M436" s="17"/>
    </row>
    <row r="437" spans="1:13" ht="15.75">
      <c r="A437" s="17">
        <v>5089</v>
      </c>
      <c r="B437" s="18" t="s">
        <v>860</v>
      </c>
      <c r="C437" s="19">
        <v>4123055974</v>
      </c>
      <c r="D437" s="17"/>
      <c r="E437" s="17"/>
      <c r="F437" s="17"/>
      <c r="G437" s="17"/>
      <c r="H437" s="17"/>
      <c r="I437" s="17"/>
      <c r="J437" s="17"/>
      <c r="K437" s="17"/>
      <c r="L437" s="17">
        <v>2</v>
      </c>
      <c r="M437" s="17"/>
    </row>
    <row r="438" spans="1:13" ht="15.75">
      <c r="A438" s="17">
        <v>3179</v>
      </c>
      <c r="B438" s="18" t="s">
        <v>436</v>
      </c>
      <c r="C438" s="19">
        <v>4123051158</v>
      </c>
      <c r="D438" s="17"/>
      <c r="E438" s="17"/>
      <c r="F438" s="17"/>
      <c r="G438" s="17"/>
      <c r="H438" s="17"/>
      <c r="I438" s="17"/>
      <c r="J438" s="17"/>
      <c r="K438" s="17"/>
      <c r="L438" s="17">
        <v>10</v>
      </c>
      <c r="M438" s="17"/>
    </row>
    <row r="439" spans="1:13" ht="15.75">
      <c r="A439" s="17">
        <v>2210</v>
      </c>
      <c r="B439" s="18" t="s">
        <v>45</v>
      </c>
      <c r="C439" s="19">
        <v>4123079806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>
      <c r="A440" s="17">
        <v>3265</v>
      </c>
      <c r="B440" s="18" t="s">
        <v>753</v>
      </c>
      <c r="C440" s="19">
        <v>4123060779</v>
      </c>
      <c r="D440" s="17"/>
      <c r="E440" s="17"/>
      <c r="F440" s="17"/>
      <c r="G440" s="17"/>
      <c r="H440" s="17"/>
      <c r="I440" s="17"/>
      <c r="J440" s="17"/>
      <c r="K440" s="17"/>
      <c r="L440" s="17">
        <v>5</v>
      </c>
      <c r="M440" s="17"/>
    </row>
    <row r="441" spans="1:13" ht="15.75">
      <c r="A441" s="17">
        <v>2020</v>
      </c>
      <c r="B441" s="18" t="s">
        <v>82</v>
      </c>
      <c r="C441" s="19">
        <v>4123048103</v>
      </c>
      <c r="D441" s="17"/>
      <c r="E441" s="17"/>
      <c r="F441" s="17"/>
      <c r="G441" s="17"/>
      <c r="H441" s="17"/>
      <c r="I441" s="17"/>
      <c r="J441" s="17"/>
      <c r="K441" s="17">
        <v>5</v>
      </c>
      <c r="L441" s="17"/>
      <c r="M441" s="17"/>
    </row>
    <row r="442" spans="1:13" ht="15.75">
      <c r="A442" s="17">
        <v>2214</v>
      </c>
      <c r="B442" s="18" t="s">
        <v>80</v>
      </c>
      <c r="C442" s="19">
        <v>4123060793</v>
      </c>
      <c r="D442" s="17"/>
      <c r="E442" s="17"/>
      <c r="F442" s="17"/>
      <c r="G442" s="17"/>
      <c r="H442" s="17"/>
      <c r="I442" s="17"/>
      <c r="J442" s="17"/>
      <c r="K442" s="17"/>
      <c r="L442" s="17">
        <v>5</v>
      </c>
      <c r="M442" s="17"/>
    </row>
    <row r="443" spans="1:13" ht="15.75">
      <c r="A443" s="17">
        <v>2370</v>
      </c>
      <c r="B443" s="18" t="s">
        <v>861</v>
      </c>
      <c r="C443" s="19">
        <v>4123058618</v>
      </c>
      <c r="D443" s="17"/>
      <c r="E443" s="17"/>
      <c r="F443" s="17"/>
      <c r="G443" s="17"/>
      <c r="H443" s="17"/>
      <c r="I443" s="17"/>
      <c r="J443" s="17"/>
      <c r="K443" s="17">
        <v>3</v>
      </c>
      <c r="L443" s="17">
        <v>3</v>
      </c>
      <c r="M443" s="17"/>
    </row>
    <row r="444" spans="1:13" ht="15.75">
      <c r="A444" s="17">
        <v>4404</v>
      </c>
      <c r="B444" s="18" t="s">
        <v>862</v>
      </c>
      <c r="C444" s="19">
        <v>4123042387</v>
      </c>
      <c r="D444" s="17"/>
      <c r="E444" s="17"/>
      <c r="F444" s="17"/>
      <c r="G444" s="17"/>
      <c r="H444" s="17"/>
      <c r="I444" s="17"/>
      <c r="J444" s="17"/>
      <c r="K444" s="17"/>
      <c r="L444" s="17">
        <v>5</v>
      </c>
      <c r="M444" s="17"/>
    </row>
    <row r="445" spans="1:13" ht="15.75">
      <c r="A445" s="17">
        <v>2323</v>
      </c>
      <c r="B445" s="18" t="s">
        <v>863</v>
      </c>
      <c r="C445" s="19">
        <v>4123034998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>
      <c r="A446" s="17"/>
      <c r="B446" s="36" t="s">
        <v>590</v>
      </c>
      <c r="C446" s="19"/>
      <c r="D446" s="17"/>
      <c r="E446" s="17"/>
      <c r="F446" s="17"/>
      <c r="G446" s="17"/>
      <c r="H446" s="17"/>
      <c r="I446" s="17"/>
      <c r="J446" s="17"/>
      <c r="K446" s="17"/>
      <c r="L446" s="17"/>
      <c r="M446" s="17"/>
    </row>
    <row r="447" spans="1:13" ht="15.75">
      <c r="A447" s="17">
        <v>3924</v>
      </c>
      <c r="B447" s="18" t="s">
        <v>773</v>
      </c>
      <c r="C447" s="19">
        <v>4123015809</v>
      </c>
      <c r="D447" s="17"/>
      <c r="E447" s="17"/>
      <c r="F447" s="17"/>
      <c r="G447" s="17"/>
      <c r="H447" s="17"/>
      <c r="I447" s="17"/>
      <c r="J447" s="17"/>
      <c r="K447" s="28">
        <v>33</v>
      </c>
      <c r="L447" s="28">
        <v>33</v>
      </c>
      <c r="M447" s="17" t="s">
        <v>809</v>
      </c>
    </row>
    <row r="448" spans="1:13" ht="15.75">
      <c r="A448" s="17">
        <v>5030</v>
      </c>
      <c r="B448" s="18" t="s">
        <v>774</v>
      </c>
      <c r="C448" s="19">
        <v>4123027834</v>
      </c>
      <c r="D448" s="17"/>
      <c r="E448" s="17"/>
      <c r="F448" s="17"/>
      <c r="G448" s="17"/>
      <c r="H448" s="17"/>
      <c r="I448" s="17"/>
      <c r="J448" s="17"/>
      <c r="K448" s="28">
        <v>10</v>
      </c>
      <c r="L448" s="28">
        <v>10</v>
      </c>
      <c r="M448" s="17" t="s">
        <v>408</v>
      </c>
    </row>
    <row r="449" spans="1:13" ht="15.75">
      <c r="A449" s="17">
        <v>3822</v>
      </c>
      <c r="B449" s="18" t="s">
        <v>808</v>
      </c>
      <c r="C449" s="19">
        <v>4123079112</v>
      </c>
      <c r="D449" s="17"/>
      <c r="E449" s="17"/>
      <c r="F449" s="17"/>
      <c r="G449" s="17"/>
      <c r="H449" s="17"/>
      <c r="I449" s="17"/>
      <c r="J449" s="17"/>
      <c r="K449" s="28">
        <v>15</v>
      </c>
      <c r="L449" s="28">
        <v>2</v>
      </c>
      <c r="M449" s="17" t="s">
        <v>408</v>
      </c>
    </row>
    <row r="450" spans="1:13" ht="15.75">
      <c r="A450" s="48"/>
      <c r="B450" s="51"/>
      <c r="C450" s="52"/>
      <c r="D450" s="48"/>
      <c r="E450" s="48"/>
      <c r="F450" s="48"/>
      <c r="G450" s="48"/>
      <c r="H450" s="48"/>
      <c r="I450" s="48"/>
      <c r="J450" s="48"/>
      <c r="K450" s="48"/>
      <c r="L450" s="48"/>
      <c r="M450" s="48" t="s">
        <v>865</v>
      </c>
    </row>
    <row r="451" spans="1:13" ht="15.75">
      <c r="A451" s="17"/>
      <c r="B451" s="7" t="s">
        <v>868</v>
      </c>
      <c r="C451" s="19"/>
      <c r="D451" s="17"/>
      <c r="E451" s="17"/>
      <c r="F451" s="17"/>
      <c r="G451" s="17"/>
      <c r="H451" s="17"/>
      <c r="I451" s="17"/>
      <c r="J451" s="17"/>
      <c r="K451" s="17"/>
      <c r="L451" s="17"/>
      <c r="M451" s="17"/>
    </row>
    <row r="452" spans="1:13" ht="15.75">
      <c r="A452" s="39">
        <v>4667</v>
      </c>
      <c r="B452" s="18" t="s">
        <v>869</v>
      </c>
      <c r="C452" s="19">
        <v>4123051692</v>
      </c>
      <c r="D452" s="17"/>
      <c r="E452" s="17"/>
      <c r="F452" s="17"/>
      <c r="G452" s="17"/>
      <c r="H452" s="17"/>
      <c r="I452" s="17"/>
      <c r="J452" s="17"/>
      <c r="K452" s="17">
        <v>2</v>
      </c>
      <c r="L452" s="17">
        <v>2</v>
      </c>
      <c r="M452" s="17"/>
    </row>
    <row r="453" spans="1:13" ht="15.75">
      <c r="A453" s="17">
        <v>2071</v>
      </c>
      <c r="B453" s="18" t="s">
        <v>870</v>
      </c>
      <c r="C453" s="19">
        <v>4123054922</v>
      </c>
      <c r="D453" s="17"/>
      <c r="E453" s="17"/>
      <c r="F453" s="17"/>
      <c r="G453" s="17"/>
      <c r="H453" s="17"/>
      <c r="I453" s="17"/>
      <c r="J453" s="17"/>
      <c r="K453" s="17"/>
      <c r="L453" s="17">
        <v>3</v>
      </c>
      <c r="M453" s="17"/>
    </row>
    <row r="454" spans="1:13" ht="15.75">
      <c r="A454" s="17">
        <v>3275</v>
      </c>
      <c r="B454" s="18" t="s">
        <v>871</v>
      </c>
      <c r="C454" s="19">
        <v>4123038064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/>
      <c r="M454" s="17"/>
    </row>
    <row r="455" spans="1:13" ht="15.75">
      <c r="A455" s="17">
        <v>3232</v>
      </c>
      <c r="B455" s="18" t="s">
        <v>653</v>
      </c>
      <c r="C455" s="19">
        <v>4122964645</v>
      </c>
      <c r="D455" s="17"/>
      <c r="E455" s="17"/>
      <c r="F455" s="17"/>
      <c r="G455" s="17"/>
      <c r="H455" s="17"/>
      <c r="I455" s="17"/>
      <c r="J455" s="17"/>
      <c r="K455" s="17">
        <v>5</v>
      </c>
      <c r="L455" s="17">
        <v>5</v>
      </c>
      <c r="M455" s="17"/>
    </row>
    <row r="456" spans="1:13" ht="15.75">
      <c r="A456" s="17">
        <v>3261</v>
      </c>
      <c r="B456" s="18" t="s">
        <v>646</v>
      </c>
      <c r="C456" s="19">
        <v>4122964859</v>
      </c>
      <c r="D456" s="17"/>
      <c r="E456" s="17"/>
      <c r="F456" s="17"/>
      <c r="G456" s="17"/>
      <c r="H456" s="17"/>
      <c r="I456" s="17"/>
      <c r="J456" s="17"/>
      <c r="K456" s="17"/>
      <c r="L456" s="17">
        <v>5</v>
      </c>
      <c r="M456" s="17"/>
    </row>
    <row r="457" spans="1:13" ht="15.75">
      <c r="A457" s="17">
        <v>4192</v>
      </c>
      <c r="B457" s="18" t="s">
        <v>27</v>
      </c>
      <c r="C457" s="19">
        <v>4122966977</v>
      </c>
      <c r="D457" s="17"/>
      <c r="E457" s="17"/>
      <c r="F457" s="17"/>
      <c r="G457" s="17"/>
      <c r="H457" s="17"/>
      <c r="I457" s="17"/>
      <c r="J457" s="17"/>
      <c r="K457" s="17">
        <v>5</v>
      </c>
      <c r="L457" s="17">
        <v>5</v>
      </c>
      <c r="M457" s="17"/>
    </row>
    <row r="458" spans="1:13" ht="15.75">
      <c r="A458" s="17">
        <v>2426</v>
      </c>
      <c r="B458" s="18" t="s">
        <v>872</v>
      </c>
      <c r="C458" s="19">
        <v>4122961088</v>
      </c>
      <c r="D458" s="17"/>
      <c r="E458" s="17"/>
      <c r="F458" s="17"/>
      <c r="G458" s="17"/>
      <c r="H458" s="17"/>
      <c r="I458" s="17"/>
      <c r="J458" s="17"/>
      <c r="K458" s="17">
        <v>3</v>
      </c>
      <c r="L458" s="17"/>
      <c r="M458" s="17"/>
    </row>
    <row r="459" spans="1:13" ht="15.75">
      <c r="A459" s="37">
        <v>4060</v>
      </c>
      <c r="B459" s="18" t="s">
        <v>885</v>
      </c>
      <c r="C459" s="19">
        <v>4123099556</v>
      </c>
      <c r="D459" s="17"/>
      <c r="E459" s="17"/>
      <c r="F459" s="17"/>
      <c r="G459" s="17"/>
      <c r="H459" s="17"/>
      <c r="I459" s="17"/>
      <c r="J459" s="17"/>
      <c r="K459" s="17"/>
      <c r="L459" s="17">
        <v>10</v>
      </c>
      <c r="M459" s="17"/>
    </row>
    <row r="460" spans="1:13" ht="15.75">
      <c r="A460" s="17">
        <v>3239</v>
      </c>
      <c r="B460" s="18" t="s">
        <v>886</v>
      </c>
      <c r="C460" s="19">
        <v>4123042419</v>
      </c>
      <c r="D460" s="17"/>
      <c r="E460" s="17"/>
      <c r="F460" s="17"/>
      <c r="G460" s="17"/>
      <c r="H460" s="17"/>
      <c r="I460" s="17"/>
      <c r="J460" s="17"/>
      <c r="K460" s="17"/>
      <c r="L460" s="17">
        <v>5</v>
      </c>
      <c r="M460" s="17"/>
    </row>
    <row r="461" spans="1:13" ht="15.75">
      <c r="A461" s="17">
        <v>4241</v>
      </c>
      <c r="B461" s="18" t="s">
        <v>887</v>
      </c>
      <c r="C461" s="19">
        <v>4123006656</v>
      </c>
      <c r="D461" s="17"/>
      <c r="E461" s="17"/>
      <c r="F461" s="17"/>
      <c r="G461" s="17"/>
      <c r="H461" s="17"/>
      <c r="I461" s="17"/>
      <c r="J461" s="17"/>
      <c r="K461" s="17">
        <v>5</v>
      </c>
      <c r="L461" s="17">
        <v>5</v>
      </c>
      <c r="M461" s="17"/>
    </row>
    <row r="462" spans="1:13" ht="15.75">
      <c r="A462" s="17">
        <v>4589</v>
      </c>
      <c r="B462" s="18" t="s">
        <v>888</v>
      </c>
      <c r="C462" s="19">
        <v>4122925494</v>
      </c>
      <c r="D462" s="17"/>
      <c r="E462" s="17"/>
      <c r="F462" s="17"/>
      <c r="G462" s="17"/>
      <c r="H462" s="17"/>
      <c r="I462" s="17"/>
      <c r="J462" s="17"/>
      <c r="K462" s="17">
        <v>5</v>
      </c>
      <c r="L462" s="17">
        <v>5</v>
      </c>
      <c r="M462" s="17"/>
    </row>
    <row r="463" spans="1:13" ht="15.75">
      <c r="A463" s="17">
        <v>5290</v>
      </c>
      <c r="B463" s="18" t="s">
        <v>890</v>
      </c>
      <c r="C463" s="19">
        <v>4123051558</v>
      </c>
      <c r="D463" s="17"/>
      <c r="E463" s="17"/>
      <c r="F463" s="17"/>
      <c r="G463" s="17"/>
      <c r="H463" s="17"/>
      <c r="I463" s="17"/>
      <c r="J463" s="17"/>
      <c r="K463" s="17">
        <v>5</v>
      </c>
      <c r="L463" s="17"/>
      <c r="M463" s="17"/>
    </row>
    <row r="464" spans="1:13" ht="15.75">
      <c r="A464" s="17">
        <v>4887</v>
      </c>
      <c r="B464" s="18" t="s">
        <v>891</v>
      </c>
      <c r="C464" s="19">
        <v>4122755447</v>
      </c>
      <c r="D464" s="17"/>
      <c r="E464" s="17"/>
      <c r="F464" s="17"/>
      <c r="G464" s="17"/>
      <c r="H464" s="17"/>
      <c r="I464" s="17"/>
      <c r="J464" s="17"/>
      <c r="K464" s="17">
        <v>10</v>
      </c>
      <c r="L464" s="17">
        <v>5</v>
      </c>
      <c r="M464" s="17"/>
    </row>
    <row r="465" spans="1:13" ht="15.75">
      <c r="A465" s="17">
        <v>5075</v>
      </c>
      <c r="B465" s="18" t="s">
        <v>889</v>
      </c>
      <c r="C465" s="19">
        <v>4123109757</v>
      </c>
      <c r="D465" s="17"/>
      <c r="E465" s="17"/>
      <c r="F465" s="17"/>
      <c r="G465" s="17"/>
      <c r="H465" s="17"/>
      <c r="I465" s="17"/>
      <c r="J465" s="17"/>
      <c r="K465" s="17">
        <v>10</v>
      </c>
      <c r="L465" s="17">
        <v>10</v>
      </c>
      <c r="M465" s="28"/>
    </row>
    <row r="466" spans="1:13" ht="15.75">
      <c r="A466" s="17"/>
      <c r="B466" s="36" t="s">
        <v>590</v>
      </c>
      <c r="C466" s="19"/>
      <c r="D466" s="17"/>
      <c r="E466" s="17"/>
      <c r="F466" s="17"/>
      <c r="G466" s="17"/>
      <c r="H466" s="17"/>
      <c r="I466" s="17"/>
      <c r="J466" s="17"/>
      <c r="K466" s="17"/>
      <c r="L466" s="17"/>
      <c r="M466" s="17"/>
    </row>
    <row r="467" spans="1:13" ht="15.75">
      <c r="A467" s="17">
        <v>3438</v>
      </c>
      <c r="B467" s="18" t="s">
        <v>866</v>
      </c>
      <c r="C467" s="19">
        <v>4123079146</v>
      </c>
      <c r="D467" s="17"/>
      <c r="E467" s="17"/>
      <c r="F467" s="17"/>
      <c r="G467" s="17"/>
      <c r="H467" s="17"/>
      <c r="I467" s="17"/>
      <c r="J467" s="17"/>
      <c r="K467" s="17">
        <v>10</v>
      </c>
      <c r="L467" s="17">
        <v>5</v>
      </c>
      <c r="M467" s="17" t="s">
        <v>867</v>
      </c>
    </row>
    <row r="468" spans="1:13" ht="15.75">
      <c r="A468" s="17">
        <v>4877</v>
      </c>
      <c r="B468" s="18" t="s">
        <v>874</v>
      </c>
      <c r="C468" s="19">
        <v>4123008261</v>
      </c>
      <c r="D468" s="17"/>
      <c r="E468" s="17"/>
      <c r="F468" s="17"/>
      <c r="G468" s="17"/>
      <c r="H468" s="17"/>
      <c r="I468" s="17"/>
      <c r="J468" s="17"/>
      <c r="K468" s="34">
        <v>10</v>
      </c>
      <c r="L468" s="34">
        <v>10</v>
      </c>
      <c r="M468" s="17" t="s">
        <v>408</v>
      </c>
    </row>
    <row r="469" spans="1:13" ht="15.75">
      <c r="A469" s="17">
        <v>4664</v>
      </c>
      <c r="B469" s="18" t="s">
        <v>875</v>
      </c>
      <c r="C469" s="19">
        <v>4123040600</v>
      </c>
      <c r="D469" s="17"/>
      <c r="E469" s="17"/>
      <c r="F469" s="17"/>
      <c r="G469" s="17"/>
      <c r="H469" s="17"/>
      <c r="I469" s="17"/>
      <c r="J469" s="17"/>
      <c r="K469" s="28">
        <v>10</v>
      </c>
      <c r="L469" s="28">
        <v>10</v>
      </c>
      <c r="M469" s="17" t="s">
        <v>408</v>
      </c>
    </row>
    <row r="470" spans="1:13" ht="15.75">
      <c r="A470" s="17">
        <v>5256</v>
      </c>
      <c r="B470" s="18" t="s">
        <v>876</v>
      </c>
      <c r="C470" s="19">
        <v>4123051600</v>
      </c>
      <c r="D470" s="17"/>
      <c r="E470" s="17"/>
      <c r="F470" s="17"/>
      <c r="G470" s="17"/>
      <c r="H470" s="17"/>
      <c r="I470" s="17"/>
      <c r="J470" s="17"/>
      <c r="K470" s="28">
        <v>10</v>
      </c>
      <c r="L470" s="28">
        <v>5</v>
      </c>
      <c r="M470" s="17" t="s">
        <v>408</v>
      </c>
    </row>
    <row r="471" spans="1:13" s="3" customFormat="1" ht="15.75">
      <c r="A471" s="28">
        <v>5223</v>
      </c>
      <c r="B471" s="38" t="s">
        <v>877</v>
      </c>
      <c r="C471" s="14">
        <v>4123072684</v>
      </c>
      <c r="D471" s="28"/>
      <c r="E471" s="28"/>
      <c r="F471" s="28"/>
      <c r="G471" s="28"/>
      <c r="H471" s="28"/>
      <c r="I471" s="28"/>
      <c r="J471" s="28"/>
      <c r="K471" s="28"/>
      <c r="L471" s="28">
        <v>20</v>
      </c>
      <c r="M471" s="28" t="s">
        <v>408</v>
      </c>
    </row>
    <row r="472" spans="1:13" ht="15.75">
      <c r="A472" s="17">
        <v>4855</v>
      </c>
      <c r="B472" s="18" t="s">
        <v>878</v>
      </c>
      <c r="C472" s="19">
        <v>4123038263</v>
      </c>
      <c r="D472" s="17"/>
      <c r="E472" s="17"/>
      <c r="F472" s="17"/>
      <c r="G472" s="17"/>
      <c r="H472" s="17"/>
      <c r="I472" s="17"/>
      <c r="J472" s="17"/>
      <c r="K472" s="28">
        <v>10</v>
      </c>
      <c r="L472" s="28">
        <v>5</v>
      </c>
      <c r="M472" s="17" t="s">
        <v>408</v>
      </c>
    </row>
    <row r="473" spans="1:13" s="3" customFormat="1" ht="15.75">
      <c r="A473" s="28">
        <v>5015</v>
      </c>
      <c r="B473" s="38" t="s">
        <v>879</v>
      </c>
      <c r="C473" s="14">
        <v>4123050177</v>
      </c>
      <c r="D473" s="28"/>
      <c r="E473" s="28"/>
      <c r="F473" s="28"/>
      <c r="G473" s="28"/>
      <c r="H473" s="28"/>
      <c r="I473" s="28"/>
      <c r="J473" s="28"/>
      <c r="K473" s="28"/>
      <c r="L473" s="28">
        <v>18</v>
      </c>
      <c r="M473" s="28" t="s">
        <v>408</v>
      </c>
    </row>
    <row r="474" spans="1:13" s="3" customFormat="1" ht="15.75">
      <c r="A474" s="28">
        <v>4571</v>
      </c>
      <c r="B474" s="38" t="s">
        <v>880</v>
      </c>
      <c r="C474" s="14">
        <v>4123079114</v>
      </c>
      <c r="D474" s="28"/>
      <c r="E474" s="28"/>
      <c r="F474" s="28"/>
      <c r="G474" s="28"/>
      <c r="H474" s="28"/>
      <c r="I474" s="28"/>
      <c r="J474" s="28"/>
      <c r="K474" s="28">
        <v>20</v>
      </c>
      <c r="L474" s="28"/>
      <c r="M474" s="28" t="s">
        <v>408</v>
      </c>
    </row>
    <row r="475" spans="1:13" ht="15.75">
      <c r="A475" s="17">
        <v>4984</v>
      </c>
      <c r="B475" s="18" t="s">
        <v>881</v>
      </c>
      <c r="C475" s="19">
        <v>4123050524</v>
      </c>
      <c r="D475" s="17"/>
      <c r="E475" s="17"/>
      <c r="F475" s="17"/>
      <c r="G475" s="17"/>
      <c r="H475" s="17"/>
      <c r="I475" s="17"/>
      <c r="J475" s="17"/>
      <c r="K475" s="28">
        <v>30</v>
      </c>
      <c r="L475" s="28">
        <v>15</v>
      </c>
      <c r="M475" s="17" t="s">
        <v>408</v>
      </c>
    </row>
    <row r="476" spans="1:13" ht="15.75">
      <c r="A476" s="48"/>
      <c r="B476" s="51"/>
      <c r="C476" s="52"/>
      <c r="D476" s="48"/>
      <c r="E476" s="48"/>
      <c r="F476" s="48"/>
      <c r="G476" s="48"/>
      <c r="H476" s="48"/>
      <c r="I476" s="48"/>
      <c r="J476" s="48"/>
      <c r="K476" s="48"/>
      <c r="L476" s="48"/>
      <c r="M476" s="48" t="s">
        <v>893</v>
      </c>
    </row>
    <row r="477" spans="1:13" ht="15.75">
      <c r="A477" s="17"/>
      <c r="B477" s="7" t="s">
        <v>883</v>
      </c>
      <c r="C477" s="19"/>
      <c r="D477" s="17"/>
      <c r="E477" s="17"/>
      <c r="F477" s="17"/>
      <c r="G477" s="17"/>
      <c r="H477" s="17"/>
      <c r="I477" s="17"/>
      <c r="J477" s="17"/>
      <c r="K477" s="17"/>
      <c r="L477" s="17"/>
      <c r="M477" s="17" t="s">
        <v>723</v>
      </c>
    </row>
    <row r="478" spans="1:13" ht="15.75">
      <c r="A478" s="39">
        <v>4170</v>
      </c>
      <c r="B478" s="18" t="s">
        <v>894</v>
      </c>
      <c r="C478" s="19">
        <v>4123101280</v>
      </c>
      <c r="D478" s="17"/>
      <c r="E478" s="17"/>
      <c r="F478" s="17"/>
      <c r="G478" s="17"/>
      <c r="H478" s="17"/>
      <c r="I478" s="17"/>
      <c r="J478" s="17"/>
      <c r="K478" s="17">
        <v>5</v>
      </c>
      <c r="L478" s="17">
        <v>5</v>
      </c>
      <c r="M478" s="17"/>
    </row>
    <row r="479" spans="1:13" ht="15.75">
      <c r="A479" s="17">
        <v>3851</v>
      </c>
      <c r="B479" s="18" t="s">
        <v>895</v>
      </c>
      <c r="C479" s="19">
        <v>4123086170</v>
      </c>
      <c r="D479" s="17"/>
      <c r="E479" s="17"/>
      <c r="F479" s="17"/>
      <c r="G479" s="17"/>
      <c r="H479" s="17"/>
      <c r="I479" s="17"/>
      <c r="J479" s="17"/>
      <c r="K479" s="17">
        <v>5</v>
      </c>
      <c r="L479" s="17"/>
      <c r="M479" s="17"/>
    </row>
    <row r="480" spans="1:13" ht="15.75">
      <c r="A480" s="17">
        <v>3144</v>
      </c>
      <c r="B480" s="18" t="s">
        <v>72</v>
      </c>
      <c r="C480" s="19">
        <v>4123126882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>
      <c r="A481" s="17">
        <v>3347</v>
      </c>
      <c r="B481" s="18" t="s">
        <v>896</v>
      </c>
      <c r="C481" s="19">
        <v>4123111500</v>
      </c>
      <c r="D481" s="17"/>
      <c r="E481" s="17"/>
      <c r="F481" s="17"/>
      <c r="G481" s="17"/>
      <c r="H481" s="17"/>
      <c r="I481" s="17"/>
      <c r="J481" s="17"/>
      <c r="K481" s="17">
        <v>3</v>
      </c>
      <c r="L481" s="17"/>
      <c r="M481" s="17"/>
    </row>
    <row r="482" spans="1:13" ht="15.75">
      <c r="A482" s="17">
        <v>3011</v>
      </c>
      <c r="B482" s="18" t="s">
        <v>897</v>
      </c>
      <c r="C482" s="19">
        <v>4123112317</v>
      </c>
      <c r="D482" s="17"/>
      <c r="E482" s="17"/>
      <c r="F482" s="17"/>
      <c r="G482" s="17"/>
      <c r="H482" s="17"/>
      <c r="I482" s="17"/>
      <c r="J482" s="17"/>
      <c r="K482" s="17">
        <v>2</v>
      </c>
      <c r="L482" s="17"/>
      <c r="M482" s="17"/>
    </row>
    <row r="483" spans="1:13" ht="15.75">
      <c r="A483" s="17">
        <v>2012</v>
      </c>
      <c r="B483" s="18" t="s">
        <v>698</v>
      </c>
      <c r="C483" s="19">
        <v>4123111664</v>
      </c>
      <c r="D483" s="17"/>
      <c r="E483" s="17"/>
      <c r="F483" s="17"/>
      <c r="G483" s="17"/>
      <c r="H483" s="17"/>
      <c r="I483" s="17"/>
      <c r="J483" s="17"/>
      <c r="K483" s="17"/>
      <c r="L483" s="17">
        <v>5</v>
      </c>
      <c r="M483" s="17"/>
    </row>
    <row r="484" spans="1:13" ht="15.75">
      <c r="A484" s="17">
        <v>3446</v>
      </c>
      <c r="B484" s="18" t="s">
        <v>501</v>
      </c>
      <c r="C484" s="19">
        <v>4123116920</v>
      </c>
      <c r="D484" s="17"/>
      <c r="E484" s="17"/>
      <c r="F484" s="17"/>
      <c r="G484" s="17"/>
      <c r="H484" s="17"/>
      <c r="I484" s="17"/>
      <c r="J484" s="17"/>
      <c r="K484" s="17">
        <v>7</v>
      </c>
      <c r="L484" s="17"/>
      <c r="M484" s="17"/>
    </row>
    <row r="485" spans="1:13" ht="15.75">
      <c r="A485" s="17">
        <v>4108</v>
      </c>
      <c r="B485" s="18" t="s">
        <v>898</v>
      </c>
      <c r="C485" s="19">
        <v>4123125167</v>
      </c>
      <c r="D485" s="17"/>
      <c r="E485" s="17"/>
      <c r="F485" s="17"/>
      <c r="G485" s="17"/>
      <c r="H485" s="17"/>
      <c r="I485" s="17"/>
      <c r="J485" s="17"/>
      <c r="K485" s="17">
        <v>5</v>
      </c>
      <c r="L485" s="17"/>
      <c r="M485" s="17"/>
    </row>
    <row r="486" spans="1:13" ht="15.75">
      <c r="A486" s="17">
        <v>4211</v>
      </c>
      <c r="B486" s="18" t="s">
        <v>757</v>
      </c>
      <c r="C486" s="19">
        <v>4123121841</v>
      </c>
      <c r="D486" s="17"/>
      <c r="E486" s="17"/>
      <c r="F486" s="17"/>
      <c r="G486" s="17"/>
      <c r="H486" s="17"/>
      <c r="I486" s="17"/>
      <c r="J486" s="17"/>
      <c r="K486" s="17">
        <v>3</v>
      </c>
      <c r="L486" s="17"/>
      <c r="M486" s="17"/>
    </row>
    <row r="487" spans="1:13" ht="15.75">
      <c r="A487" s="17">
        <v>4781</v>
      </c>
      <c r="B487" s="18" t="s">
        <v>424</v>
      </c>
      <c r="C487" s="19">
        <v>4123117279</v>
      </c>
      <c r="D487" s="17"/>
      <c r="E487" s="17"/>
      <c r="F487" s="17"/>
      <c r="G487" s="17"/>
      <c r="H487" s="17"/>
      <c r="I487" s="17"/>
      <c r="J487" s="17"/>
      <c r="K487" s="17"/>
      <c r="L487" s="17">
        <v>5</v>
      </c>
      <c r="M487" s="17"/>
    </row>
    <row r="488" spans="1:13" ht="15.75">
      <c r="A488" s="17">
        <v>5385</v>
      </c>
      <c r="B488" s="18" t="s">
        <v>899</v>
      </c>
      <c r="C488" s="19">
        <v>4123101035</v>
      </c>
      <c r="D488" s="17"/>
      <c r="E488" s="17"/>
      <c r="F488" s="17"/>
      <c r="G488" s="17"/>
      <c r="H488" s="17"/>
      <c r="I488" s="17"/>
      <c r="J488" s="17"/>
      <c r="K488" s="17"/>
      <c r="L488" s="17">
        <v>5</v>
      </c>
      <c r="M488" s="17"/>
    </row>
    <row r="489" spans="1:13" ht="15.75">
      <c r="A489" s="17">
        <v>2833</v>
      </c>
      <c r="B489" s="18" t="s">
        <v>67</v>
      </c>
      <c r="C489" s="19">
        <v>4123126996</v>
      </c>
      <c r="D489" s="17"/>
      <c r="E489" s="17"/>
      <c r="F489" s="17"/>
      <c r="G489" s="17"/>
      <c r="H489" s="17"/>
      <c r="I489" s="17"/>
      <c r="J489" s="17"/>
      <c r="K489" s="17"/>
      <c r="L489" s="17">
        <v>5</v>
      </c>
      <c r="M489" s="17"/>
    </row>
    <row r="490" spans="1:13" ht="15.75">
      <c r="A490" s="17">
        <v>4967</v>
      </c>
      <c r="B490" s="18" t="s">
        <v>547</v>
      </c>
      <c r="C490" s="19">
        <v>4123081138</v>
      </c>
      <c r="D490" s="17"/>
      <c r="E490" s="17"/>
      <c r="F490" s="17"/>
      <c r="G490" s="17"/>
      <c r="H490" s="17"/>
      <c r="I490" s="17"/>
      <c r="J490" s="17"/>
      <c r="K490" s="17"/>
      <c r="L490" s="17">
        <v>5</v>
      </c>
      <c r="M490" s="17"/>
    </row>
    <row r="491" spans="1:13" ht="15.75">
      <c r="A491" s="17">
        <v>2343</v>
      </c>
      <c r="B491" s="18" t="s">
        <v>97</v>
      </c>
      <c r="C491" s="19">
        <v>4123102336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</row>
    <row r="492" spans="1:13" ht="15.75">
      <c r="A492" s="17">
        <v>5062</v>
      </c>
      <c r="B492" s="18" t="s">
        <v>907</v>
      </c>
      <c r="C492" s="19">
        <v>4122941829</v>
      </c>
      <c r="D492" s="17"/>
      <c r="E492" s="17"/>
      <c r="F492" s="17"/>
      <c r="G492" s="17"/>
      <c r="H492" s="17"/>
      <c r="I492" s="17"/>
      <c r="J492" s="17"/>
      <c r="K492" s="17">
        <v>3</v>
      </c>
      <c r="L492" s="17">
        <v>4</v>
      </c>
      <c r="M492" s="17"/>
    </row>
    <row r="493" spans="1:13" ht="15.75">
      <c r="A493" s="17">
        <v>4671</v>
      </c>
      <c r="B493" s="18" t="s">
        <v>908</v>
      </c>
      <c r="C493" s="19">
        <v>4122860367</v>
      </c>
      <c r="D493" s="17"/>
      <c r="E493" s="17"/>
      <c r="F493" s="17"/>
      <c r="G493" s="17"/>
      <c r="H493" s="17"/>
      <c r="I493" s="17"/>
      <c r="J493" s="17"/>
      <c r="K493" s="17">
        <v>5</v>
      </c>
      <c r="L493" s="17"/>
      <c r="M493" s="17"/>
    </row>
    <row r="494" spans="1:13" ht="15.75">
      <c r="A494" s="17">
        <v>4681</v>
      </c>
      <c r="B494" s="18" t="s">
        <v>909</v>
      </c>
      <c r="C494" s="19">
        <v>4123122723</v>
      </c>
      <c r="D494" s="17"/>
      <c r="E494" s="17"/>
      <c r="F494" s="17"/>
      <c r="G494" s="17"/>
      <c r="H494" s="17"/>
      <c r="I494" s="17"/>
      <c r="J494" s="17"/>
      <c r="K494" s="17"/>
      <c r="L494" s="17">
        <v>5</v>
      </c>
      <c r="M494" s="17"/>
    </row>
    <row r="495" spans="1:13" ht="15.75">
      <c r="A495" s="17">
        <v>4641</v>
      </c>
      <c r="B495" s="18" t="s">
        <v>910</v>
      </c>
      <c r="C495" s="19">
        <v>4123091393</v>
      </c>
      <c r="D495" s="17"/>
      <c r="E495" s="17"/>
      <c r="F495" s="17"/>
      <c r="G495" s="17"/>
      <c r="H495" s="17"/>
      <c r="I495" s="17"/>
      <c r="J495" s="17"/>
      <c r="K495" s="17">
        <v>5</v>
      </c>
      <c r="L495" s="17">
        <v>5</v>
      </c>
      <c r="M495" s="17"/>
    </row>
    <row r="496" spans="1:13" ht="15.75">
      <c r="A496" s="17">
        <v>4750</v>
      </c>
      <c r="B496" s="18" t="s">
        <v>911</v>
      </c>
      <c r="C496" s="19">
        <v>4123121621</v>
      </c>
      <c r="D496" s="17"/>
      <c r="E496" s="17"/>
      <c r="F496" s="17"/>
      <c r="G496" s="17"/>
      <c r="H496" s="17"/>
      <c r="I496" s="17"/>
      <c r="J496" s="17"/>
      <c r="K496" s="17"/>
      <c r="L496" s="17">
        <v>10</v>
      </c>
      <c r="M496" s="17"/>
    </row>
    <row r="497" spans="1:13" ht="15.75">
      <c r="A497" s="17">
        <v>2823</v>
      </c>
      <c r="B497" s="18" t="s">
        <v>912</v>
      </c>
      <c r="C497" s="19">
        <v>4123123386</v>
      </c>
      <c r="D497" s="17"/>
      <c r="E497" s="17"/>
      <c r="F497" s="17"/>
      <c r="G497" s="17"/>
      <c r="H497" s="17"/>
      <c r="I497" s="17"/>
      <c r="J497" s="17"/>
      <c r="K497" s="17">
        <v>3</v>
      </c>
      <c r="L497" s="17">
        <v>5</v>
      </c>
      <c r="M497" s="17"/>
    </row>
    <row r="498" spans="1:13" ht="15.75">
      <c r="A498" s="25">
        <v>2016</v>
      </c>
      <c r="B498" s="18" t="s">
        <v>900</v>
      </c>
      <c r="C498" s="19">
        <v>4123113908</v>
      </c>
      <c r="D498" s="17">
        <v>3</v>
      </c>
      <c r="E498" s="17">
        <v>3</v>
      </c>
      <c r="F498" s="17">
        <v>3</v>
      </c>
      <c r="G498" s="17">
        <v>1</v>
      </c>
      <c r="H498" s="17">
        <v>1</v>
      </c>
      <c r="I498" s="17">
        <v>2</v>
      </c>
      <c r="J498" s="17"/>
      <c r="K498" s="17"/>
      <c r="L498" s="17"/>
      <c r="M498" s="17"/>
    </row>
    <row r="499" spans="1:13" ht="15.75">
      <c r="A499" s="17">
        <v>2811</v>
      </c>
      <c r="B499" s="18" t="s">
        <v>83</v>
      </c>
      <c r="C499" s="19">
        <v>4123111652</v>
      </c>
      <c r="D499" s="17"/>
      <c r="E499" s="17"/>
      <c r="F499" s="17"/>
      <c r="G499" s="17"/>
      <c r="H499" s="17"/>
      <c r="I499" s="17"/>
      <c r="J499" s="17"/>
      <c r="K499" s="17"/>
      <c r="L499" s="17">
        <v>5</v>
      </c>
      <c r="M499" s="17"/>
    </row>
    <row r="500" spans="1:13" ht="15.75">
      <c r="A500" s="17">
        <v>5589</v>
      </c>
      <c r="B500" s="18" t="s">
        <v>901</v>
      </c>
      <c r="C500" s="19">
        <v>4123100946</v>
      </c>
      <c r="D500" s="17"/>
      <c r="E500" s="17"/>
      <c r="F500" s="17"/>
      <c r="G500" s="17"/>
      <c r="H500" s="17"/>
      <c r="I500" s="17"/>
      <c r="J500" s="17"/>
      <c r="K500" s="17">
        <v>5</v>
      </c>
      <c r="L500" s="17">
        <v>5</v>
      </c>
      <c r="M500" s="17"/>
    </row>
    <row r="501" spans="1:13" ht="15.75">
      <c r="A501" s="17">
        <v>2349</v>
      </c>
      <c r="B501" s="18" t="s">
        <v>331</v>
      </c>
      <c r="C501" s="19">
        <v>4123084963</v>
      </c>
      <c r="D501" s="17"/>
      <c r="E501" s="17"/>
      <c r="F501" s="17"/>
      <c r="G501" s="17"/>
      <c r="H501" s="17"/>
      <c r="I501" s="17"/>
      <c r="J501" s="17"/>
      <c r="K501" s="17"/>
      <c r="L501" s="17">
        <v>5</v>
      </c>
      <c r="M501" s="17"/>
    </row>
    <row r="502" spans="1:13" ht="15.75">
      <c r="A502" s="35">
        <v>1585</v>
      </c>
      <c r="B502" s="18" t="s">
        <v>88</v>
      </c>
      <c r="C502" s="19">
        <v>4123126134</v>
      </c>
      <c r="D502" s="17"/>
      <c r="E502" s="17"/>
      <c r="F502" s="17"/>
      <c r="G502" s="17"/>
      <c r="H502" s="17"/>
      <c r="I502" s="17"/>
      <c r="J502" s="17"/>
      <c r="K502" s="17">
        <v>15</v>
      </c>
      <c r="L502" s="17"/>
      <c r="M502" s="17"/>
    </row>
    <row r="503" spans="1:13" ht="15.75">
      <c r="A503" s="17">
        <v>5567</v>
      </c>
      <c r="B503" s="18" t="s">
        <v>915</v>
      </c>
      <c r="C503" s="19">
        <v>4123105910</v>
      </c>
      <c r="D503" s="17"/>
      <c r="E503" s="17"/>
      <c r="F503" s="17"/>
      <c r="G503" s="17"/>
      <c r="H503" s="17"/>
      <c r="I503" s="17"/>
      <c r="J503" s="17"/>
      <c r="K503" s="17"/>
      <c r="L503" s="17">
        <v>5</v>
      </c>
      <c r="M503" s="17"/>
    </row>
    <row r="504" spans="1:13" ht="15.75">
      <c r="A504" s="17">
        <v>4294</v>
      </c>
      <c r="B504" s="18" t="s">
        <v>89</v>
      </c>
      <c r="C504" s="19">
        <v>4123127387</v>
      </c>
      <c r="D504" s="17"/>
      <c r="E504" s="17"/>
      <c r="F504" s="17"/>
      <c r="G504" s="17"/>
      <c r="H504" s="17"/>
      <c r="I504" s="17"/>
      <c r="J504" s="17"/>
      <c r="K504" s="17">
        <v>2</v>
      </c>
      <c r="L504" s="17"/>
      <c r="M504" s="17"/>
    </row>
    <row r="505" spans="1:13" ht="15.75">
      <c r="A505" s="17">
        <v>5505</v>
      </c>
      <c r="B505" s="18" t="s">
        <v>916</v>
      </c>
      <c r="C505" s="19">
        <v>4123081676</v>
      </c>
      <c r="D505" s="17"/>
      <c r="E505" s="17"/>
      <c r="F505" s="17"/>
      <c r="G505" s="17"/>
      <c r="H505" s="17"/>
      <c r="I505" s="17"/>
      <c r="J505" s="17"/>
      <c r="K505" s="17"/>
      <c r="L505" s="17">
        <v>5</v>
      </c>
      <c r="M505" s="17"/>
    </row>
    <row r="506" spans="1:13" ht="15.75">
      <c r="A506" s="17">
        <v>5467</v>
      </c>
      <c r="B506" s="18" t="s">
        <v>582</v>
      </c>
      <c r="C506" s="19">
        <v>4123127561</v>
      </c>
      <c r="D506" s="17"/>
      <c r="E506" s="17"/>
      <c r="F506" s="17"/>
      <c r="G506" s="17"/>
      <c r="H506" s="17"/>
      <c r="I506" s="17"/>
      <c r="J506" s="17"/>
      <c r="K506" s="17"/>
      <c r="L506" s="17">
        <v>10</v>
      </c>
      <c r="M506" s="17"/>
    </row>
    <row r="507" spans="1:13" ht="15.75">
      <c r="A507" s="17">
        <v>2016</v>
      </c>
      <c r="B507" s="18" t="s">
        <v>900</v>
      </c>
      <c r="C507" s="19">
        <v>4123114063</v>
      </c>
      <c r="D507" s="17"/>
      <c r="E507" s="17"/>
      <c r="F507" s="17"/>
      <c r="G507" s="17"/>
      <c r="H507" s="17"/>
      <c r="I507" s="17"/>
      <c r="J507" s="17"/>
      <c r="K507" s="17"/>
      <c r="L507" s="17">
        <v>6</v>
      </c>
      <c r="M507" s="17"/>
    </row>
    <row r="508" spans="1:13" ht="15.75">
      <c r="A508" s="17">
        <v>4274</v>
      </c>
      <c r="B508" s="18" t="s">
        <v>77</v>
      </c>
      <c r="C508" s="19">
        <v>4123101460</v>
      </c>
      <c r="D508" s="17"/>
      <c r="E508" s="17"/>
      <c r="F508" s="17"/>
      <c r="G508" s="17"/>
      <c r="H508" s="17"/>
      <c r="I508" s="17"/>
      <c r="J508" s="17"/>
      <c r="K508" s="17"/>
      <c r="L508" s="17">
        <v>5</v>
      </c>
      <c r="M508" s="17"/>
    </row>
    <row r="509" spans="1:13" ht="16.5" customHeight="1">
      <c r="A509" s="17">
        <v>3322</v>
      </c>
      <c r="B509" s="18" t="s">
        <v>917</v>
      </c>
      <c r="C509" s="19">
        <v>4123101925</v>
      </c>
      <c r="D509" s="17"/>
      <c r="E509" s="17"/>
      <c r="F509" s="17"/>
      <c r="G509" s="17"/>
      <c r="H509" s="17"/>
      <c r="I509" s="17"/>
      <c r="J509" s="17"/>
      <c r="K509" s="17">
        <v>5</v>
      </c>
      <c r="L509" s="17">
        <v>5</v>
      </c>
      <c r="M509" s="17"/>
    </row>
    <row r="510" spans="1:13" ht="16.5" customHeight="1">
      <c r="A510" s="17">
        <v>3322</v>
      </c>
      <c r="B510" s="18" t="s">
        <v>917</v>
      </c>
      <c r="C510" s="19">
        <v>4123101922</v>
      </c>
      <c r="D510" s="17">
        <v>5</v>
      </c>
      <c r="E510" s="17">
        <v>5</v>
      </c>
      <c r="F510" s="17">
        <v>5</v>
      </c>
      <c r="G510" s="17">
        <v>5</v>
      </c>
      <c r="H510" s="17">
        <v>5</v>
      </c>
      <c r="I510" s="17">
        <v>5</v>
      </c>
      <c r="J510" s="17"/>
      <c r="K510" s="17"/>
      <c r="L510" s="17"/>
      <c r="M510" s="17"/>
    </row>
    <row r="511" spans="1:13" ht="15.75">
      <c r="A511" s="17"/>
      <c r="B511" s="36" t="s">
        <v>590</v>
      </c>
      <c r="C511" s="19"/>
      <c r="D511" s="17"/>
      <c r="E511" s="17"/>
      <c r="F511" s="17"/>
      <c r="G511" s="17"/>
      <c r="H511" s="17"/>
      <c r="I511" s="17"/>
      <c r="J511" s="17"/>
      <c r="K511" s="17"/>
      <c r="L511" s="17"/>
      <c r="M511" s="17"/>
    </row>
    <row r="512" spans="1:13" ht="15.75">
      <c r="A512" s="17">
        <v>5000</v>
      </c>
      <c r="B512" s="18" t="s">
        <v>884</v>
      </c>
      <c r="C512" s="19">
        <v>4123080542</v>
      </c>
      <c r="D512" s="17"/>
      <c r="E512" s="17"/>
      <c r="F512" s="17"/>
      <c r="G512" s="17"/>
      <c r="H512" s="17"/>
      <c r="I512" s="17"/>
      <c r="J512" s="17"/>
      <c r="K512" s="28">
        <v>10</v>
      </c>
      <c r="L512" s="28">
        <v>10</v>
      </c>
      <c r="M512" s="17" t="s">
        <v>867</v>
      </c>
    </row>
    <row r="513" spans="1:13" ht="15.75">
      <c r="A513" s="17">
        <v>4456</v>
      </c>
      <c r="B513" s="18" t="s">
        <v>41</v>
      </c>
      <c r="C513" s="19">
        <v>4123074882</v>
      </c>
      <c r="D513" s="17"/>
      <c r="E513" s="17"/>
      <c r="F513" s="17"/>
      <c r="G513" s="17"/>
      <c r="H513" s="17"/>
      <c r="I513" s="17"/>
      <c r="J513" s="17"/>
      <c r="K513" s="34">
        <v>10</v>
      </c>
      <c r="L513" s="34">
        <v>5</v>
      </c>
      <c r="M513" s="17" t="s">
        <v>590</v>
      </c>
    </row>
    <row r="514" spans="1:13" ht="15.75">
      <c r="A514" s="48"/>
      <c r="B514" s="51"/>
      <c r="C514" s="52"/>
      <c r="D514" s="48"/>
      <c r="E514" s="48"/>
      <c r="F514" s="48"/>
      <c r="G514" s="48"/>
      <c r="H514" s="48"/>
      <c r="I514" s="48"/>
      <c r="J514" s="48"/>
      <c r="K514" s="48"/>
      <c r="L514" s="48"/>
      <c r="M514" s="48" t="s">
        <v>903</v>
      </c>
    </row>
    <row r="515" spans="1:13" ht="15.75">
      <c r="A515" s="42"/>
      <c r="B515" s="43"/>
      <c r="C515" s="44"/>
      <c r="D515" s="42"/>
      <c r="E515" s="42"/>
      <c r="F515" s="42"/>
      <c r="G515" s="42"/>
      <c r="H515" s="42"/>
      <c r="I515" s="42"/>
      <c r="J515" s="42">
        <v>40</v>
      </c>
      <c r="K515" s="42">
        <v>9</v>
      </c>
      <c r="L515" s="42">
        <v>27</v>
      </c>
      <c r="M515" s="42" t="s">
        <v>409</v>
      </c>
    </row>
    <row r="516" spans="1:13" ht="15.75">
      <c r="A516" s="11"/>
      <c r="B516" s="12" t="s">
        <v>18</v>
      </c>
      <c r="C516" s="32"/>
      <c r="D516" s="13">
        <f t="shared" ref="D516:L516" si="0">SUM(D6:D515)</f>
        <v>114</v>
      </c>
      <c r="E516" s="13">
        <f t="shared" si="0"/>
        <v>116</v>
      </c>
      <c r="F516" s="13">
        <f t="shared" si="0"/>
        <v>129</v>
      </c>
      <c r="G516" s="13">
        <f t="shared" si="0"/>
        <v>64</v>
      </c>
      <c r="H516" s="13">
        <f t="shared" si="0"/>
        <v>58</v>
      </c>
      <c r="I516" s="13">
        <f t="shared" si="0"/>
        <v>96</v>
      </c>
      <c r="J516" s="13">
        <f t="shared" si="0"/>
        <v>1023</v>
      </c>
      <c r="K516" s="32">
        <f t="shared" si="0"/>
        <v>2262</v>
      </c>
      <c r="L516" s="13">
        <f t="shared" si="0"/>
        <v>1690</v>
      </c>
      <c r="M516" s="32">
        <f>SUM(M4:M515)</f>
        <v>0</v>
      </c>
    </row>
  </sheetData>
  <conditionalFormatting sqref="C1:C4">
    <cfRule type="duplicateValues" dxfId="258" priority="10256"/>
    <cfRule type="duplicateValues" dxfId="257" priority="10260"/>
    <cfRule type="duplicateValues" dxfId="256" priority="10261"/>
    <cfRule type="duplicateValues" dxfId="255" priority="10262"/>
    <cfRule type="duplicateValues" dxfId="254" priority="10263"/>
    <cfRule type="duplicateValues" dxfId="253" priority="10264"/>
  </conditionalFormatting>
  <conditionalFormatting sqref="C2:C3">
    <cfRule type="duplicateValues" dxfId="252" priority="57"/>
    <cfRule type="duplicateValues" dxfId="251" priority="58"/>
    <cfRule type="duplicateValues" dxfId="250" priority="59"/>
  </conditionalFormatting>
  <conditionalFormatting sqref="C2:C4">
    <cfRule type="duplicateValues" dxfId="249" priority="10254"/>
    <cfRule type="duplicateValues" dxfId="248" priority="10255"/>
  </conditionalFormatting>
  <conditionalFormatting sqref="C3">
    <cfRule type="duplicateValues" dxfId="247" priority="54"/>
    <cfRule type="duplicateValues" dxfId="246" priority="55"/>
    <cfRule type="duplicateValues" dxfId="245" priority="56"/>
  </conditionalFormatting>
  <conditionalFormatting sqref="C4">
    <cfRule type="duplicateValues" dxfId="244" priority="10251"/>
    <cfRule type="duplicateValues" dxfId="243" priority="10252"/>
    <cfRule type="duplicateValues" dxfId="242" priority="10253"/>
  </conditionalFormatting>
  <conditionalFormatting sqref="C184:C191">
    <cfRule type="duplicateValues" dxfId="241" priority="4"/>
    <cfRule type="duplicateValues" dxfId="240" priority="5"/>
    <cfRule type="duplicateValues" dxfId="239" priority="6"/>
  </conditionalFormatting>
  <conditionalFormatting sqref="C192:C446 C1:C183">
    <cfRule type="duplicateValues" dxfId="238" priority="83"/>
  </conditionalFormatting>
  <conditionalFormatting sqref="C192:C446 C5:C183">
    <cfRule type="duplicateValues" dxfId="237" priority="82"/>
  </conditionalFormatting>
  <conditionalFormatting sqref="C447:C514">
    <cfRule type="duplicateValues" dxfId="236" priority="10270"/>
  </conditionalFormatting>
  <conditionalFormatting sqref="C515">
    <cfRule type="duplicateValues" dxfId="235" priority="81"/>
  </conditionalFormatting>
  <conditionalFormatting sqref="C516">
    <cfRule type="duplicateValues" dxfId="234" priority="40"/>
    <cfRule type="duplicateValues" dxfId="233" priority="41"/>
    <cfRule type="duplicateValues" dxfId="232" priority="42"/>
    <cfRule type="duplicateValues" dxfId="231" priority="63"/>
    <cfRule type="duplicateValues" dxfId="230" priority="64"/>
    <cfRule type="duplicateValues" dxfId="229" priority="65"/>
  </conditionalFormatting>
  <conditionalFormatting sqref="C517:C65536 C1:C183 C192:C446">
    <cfRule type="duplicateValues" dxfId="228" priority="71"/>
  </conditionalFormatting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48"/>
  <sheetViews>
    <sheetView zoomScaleNormal="100" workbookViewId="0">
      <pane xSplit="4" ySplit="75" topLeftCell="E76" activePane="bottomRight" state="frozen"/>
      <selection activeCell="B130" sqref="B130"/>
      <selection pane="topRight" activeCell="B130" sqref="B130"/>
      <selection pane="bottomLeft" activeCell="B130" sqref="B130"/>
      <selection pane="bottomRight" activeCell="L10" sqref="L10"/>
    </sheetView>
  </sheetViews>
  <sheetFormatPr defaultColWidth="5.28515625" defaultRowHeight="17.25" customHeight="1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8" customWidth="1"/>
    <col min="38" max="71" width="5.28515625" customWidth="1"/>
    <col min="72" max="72" width="7.85546875" customWidth="1"/>
  </cols>
  <sheetData>
    <row r="1" spans="1:72" ht="17.25" customHeight="1">
      <c r="A1" s="734" t="s">
        <v>6408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  <c r="AB1" s="734"/>
      <c r="AC1" s="734"/>
      <c r="AD1" s="734"/>
      <c r="AE1" s="734"/>
      <c r="AF1" s="734"/>
      <c r="AG1" s="734"/>
      <c r="AH1" s="734"/>
      <c r="AI1" s="734"/>
      <c r="AJ1" s="734"/>
      <c r="AK1" s="734"/>
      <c r="AL1" s="734"/>
      <c r="AM1" s="734"/>
      <c r="AN1" s="734"/>
      <c r="AO1" s="734"/>
      <c r="AP1" s="734"/>
      <c r="AQ1" s="734"/>
      <c r="AR1" s="734"/>
      <c r="AS1" s="734"/>
      <c r="AT1" s="734"/>
      <c r="AU1" s="734"/>
      <c r="AV1" s="734"/>
      <c r="AW1" s="734"/>
      <c r="AX1" s="734"/>
      <c r="AY1" s="734"/>
      <c r="AZ1" s="734"/>
      <c r="BA1" s="734"/>
      <c r="BB1" s="734"/>
      <c r="BC1" s="734"/>
      <c r="BD1" s="734"/>
      <c r="BE1" s="734"/>
      <c r="BF1" s="734"/>
      <c r="BG1" s="734"/>
      <c r="BH1" s="734"/>
      <c r="BI1" s="734"/>
      <c r="BJ1" s="734"/>
      <c r="BK1" s="734"/>
      <c r="BL1" s="734"/>
      <c r="BM1" s="734"/>
      <c r="BN1" s="734"/>
      <c r="BO1" s="734"/>
      <c r="BP1" s="734"/>
      <c r="BQ1" s="734"/>
      <c r="BR1" s="734"/>
      <c r="BS1" s="734"/>
      <c r="BT1" s="734"/>
    </row>
    <row r="2" spans="1:72" ht="17.25" customHeight="1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>
      <c r="A3" s="735" t="s">
        <v>6394</v>
      </c>
      <c r="B3" s="735" t="s">
        <v>6395</v>
      </c>
      <c r="C3" s="737" t="s">
        <v>6406</v>
      </c>
      <c r="D3" s="739" t="s">
        <v>6407</v>
      </c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1" t="s">
        <v>6396</v>
      </c>
      <c r="AL3" s="743" t="s">
        <v>6409</v>
      </c>
      <c r="AM3" s="744"/>
      <c r="AN3" s="744"/>
      <c r="AO3" s="744"/>
      <c r="AP3" s="744"/>
      <c r="AQ3" s="744"/>
      <c r="AR3" s="744"/>
      <c r="AS3" s="744"/>
      <c r="AT3" s="744"/>
      <c r="AU3" s="744"/>
      <c r="AV3" s="744"/>
      <c r="AW3" s="744"/>
      <c r="AX3" s="744"/>
      <c r="AY3" s="744"/>
      <c r="AZ3" s="744"/>
      <c r="BA3" s="744"/>
      <c r="BB3" s="744"/>
      <c r="BC3" s="744"/>
      <c r="BD3" s="744"/>
      <c r="BE3" s="744"/>
      <c r="BF3" s="744"/>
      <c r="BG3" s="744"/>
      <c r="BH3" s="744"/>
      <c r="BI3" s="744"/>
      <c r="BJ3" s="744"/>
      <c r="BK3" s="744"/>
      <c r="BL3" s="744"/>
      <c r="BM3" s="744"/>
      <c r="BN3" s="744"/>
      <c r="BO3" s="744"/>
      <c r="BP3" s="744"/>
      <c r="BQ3" s="745"/>
      <c r="BR3" s="746" t="s">
        <v>6397</v>
      </c>
      <c r="BS3" s="748" t="s">
        <v>6398</v>
      </c>
      <c r="BT3" s="750" t="s">
        <v>6399</v>
      </c>
    </row>
    <row r="4" spans="1:72" ht="17.25" customHeight="1">
      <c r="A4" s="736"/>
      <c r="B4" s="736"/>
      <c r="C4" s="738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42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47"/>
      <c r="BS4" s="749"/>
      <c r="BT4" s="751"/>
    </row>
    <row r="5" spans="1:72" ht="17.25" customHeight="1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/>
      <c r="X5" s="290"/>
      <c r="Y5" s="293"/>
      <c r="Z5" s="293"/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860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/>
      <c r="BD5" s="295"/>
      <c r="BE5" s="294"/>
      <c r="BF5" s="294"/>
      <c r="BG5" s="295"/>
      <c r="BH5" s="295"/>
      <c r="BI5" s="295"/>
      <c r="BJ5" s="295"/>
      <c r="BK5" s="295"/>
      <c r="BL5" s="294"/>
      <c r="BM5" s="294"/>
      <c r="BN5" s="294"/>
      <c r="BO5" s="294"/>
      <c r="BP5" s="294"/>
      <c r="BQ5" s="295"/>
      <c r="BR5" s="295"/>
      <c r="BS5" s="295">
        <v>4</v>
      </c>
      <c r="BT5" s="298">
        <f>AK5-AL5-AM5-AN5-AO5-AP5-AQ5-AR5-AS5-BR5-BQ5-AT5-AU5-AW5-AX5-AY5-AZ5-BA5-BB5-BC5-BD5-BE5-BM5-BS5-BF5-BG5-BH5-BI5-BJ5-BK5-BL5-BN5-BO5-BP5-AV5</f>
        <v>92</v>
      </c>
    </row>
    <row r="6" spans="1:72" ht="17.25" customHeight="1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/>
      <c r="X6" s="290"/>
      <c r="Y6" s="290"/>
      <c r="Z6" s="293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4" si="0">C6+D6+E6+F6+G6+H6+I6+J6+K6+L6+M6+N6+O6+P6+Q6+R6+S6+T6+U6+V6+W6+X6+Y6+Z6+AA6+AB6+AC6+AD6+AE6+AF6+AG6+AH6+AI6+AJ6</f>
        <v>564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/>
      <c r="BD6" s="295"/>
      <c r="BE6" s="294"/>
      <c r="BF6" s="294"/>
      <c r="BG6" s="295"/>
      <c r="BH6" s="295"/>
      <c r="BI6" s="295"/>
      <c r="BJ6" s="295"/>
      <c r="BK6" s="295"/>
      <c r="BL6" s="294"/>
      <c r="BM6" s="294"/>
      <c r="BN6" s="294"/>
      <c r="BO6" s="294"/>
      <c r="BP6" s="294"/>
      <c r="BQ6" s="295"/>
      <c r="BR6" s="295"/>
      <c r="BS6" s="295">
        <v>3</v>
      </c>
      <c r="BT6" s="298">
        <f t="shared" ref="BT6:BT20" si="1">AK6-AL6-AM6-AN6-AO6-AP6-AQ6-AR6-AS6-BR6-BQ6-AT6-AU6-AW6-AX6-AY6-AZ6-BA6-BB6-BC6-BD6-BE6-BM6-BS6-BF6-BG6-BH6-BI6-BJ6-BK6-BL6-BN6-BO6-BP6-AV6</f>
        <v>80</v>
      </c>
    </row>
    <row r="7" spans="1:72" ht="17.25" customHeight="1">
      <c r="A7" s="315">
        <v>3</v>
      </c>
      <c r="B7" s="299" t="s">
        <v>6</v>
      </c>
      <c r="C7" s="292">
        <v>1831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C7+D7+E7+F7+G7+H7+I7+J7+K7+L7+M7+N7+O7+P7+Q7+R7+S7+T7+U7+V7+W7+X7+Y7+Z7+AA7+AB7+AC7+AD7+AE7+AF7+AG7+AH7+AI7+AJ7</f>
        <v>14348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1130</v>
      </c>
      <c r="BA7" s="233">
        <v>847</v>
      </c>
      <c r="BB7" s="233">
        <v>801</v>
      </c>
      <c r="BC7" s="233">
        <v>660</v>
      </c>
      <c r="BD7" s="233"/>
      <c r="BE7" s="233"/>
      <c r="BF7" s="233"/>
      <c r="BG7" s="302"/>
      <c r="BH7" s="303"/>
      <c r="BI7" s="302"/>
      <c r="BJ7" s="233"/>
      <c r="BK7" s="233"/>
      <c r="BL7" s="233"/>
      <c r="BM7" s="233"/>
      <c r="BN7" s="233"/>
      <c r="BO7" s="233"/>
      <c r="BP7" s="233"/>
      <c r="BQ7" s="233"/>
      <c r="BR7" s="233">
        <v>56</v>
      </c>
      <c r="BS7" s="233">
        <v>13</v>
      </c>
      <c r="BT7" s="298">
        <f t="shared" si="1"/>
        <v>555</v>
      </c>
    </row>
    <row r="8" spans="1:72" ht="17.25" customHeight="1">
      <c r="A8" s="315">
        <v>4</v>
      </c>
      <c r="B8" s="299" t="s">
        <v>7</v>
      </c>
      <c r="C8" s="292">
        <v>1371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10406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404</v>
      </c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300"/>
      <c r="BP8" s="300"/>
      <c r="BQ8" s="233"/>
      <c r="BR8" s="233">
        <v>30</v>
      </c>
      <c r="BS8" s="233">
        <v>9</v>
      </c>
      <c r="BT8" s="298">
        <f t="shared" si="1"/>
        <v>1196</v>
      </c>
    </row>
    <row r="9" spans="1:72" ht="17.25" customHeight="1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512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117</v>
      </c>
    </row>
    <row r="10" spans="1:72" ht="17.25" customHeight="1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2825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144</v>
      </c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>
        <v>2</v>
      </c>
      <c r="BS10" s="233">
        <v>3</v>
      </c>
      <c r="BT10" s="298">
        <f t="shared" si="1"/>
        <v>72</v>
      </c>
    </row>
    <row r="11" spans="1:72" ht="17.25" customHeight="1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49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>
        <v>1</v>
      </c>
      <c r="BT11" s="298">
        <f t="shared" si="1"/>
        <v>1</v>
      </c>
    </row>
    <row r="12" spans="1:72" ht="17.25" customHeight="1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19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0</v>
      </c>
    </row>
    <row r="13" spans="1:72" ht="17.25" customHeight="1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1888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102</v>
      </c>
      <c r="BB13" s="233">
        <v>83</v>
      </c>
      <c r="BC13" s="233">
        <v>118</v>
      </c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>
        <v>3</v>
      </c>
      <c r="BS13" s="233">
        <v>2</v>
      </c>
      <c r="BT13" s="298">
        <f t="shared" si="1"/>
        <v>49</v>
      </c>
    </row>
    <row r="14" spans="1:72" ht="17.25" customHeight="1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148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>
        <v>1</v>
      </c>
      <c r="BS14" s="233"/>
      <c r="BT14" s="298">
        <f t="shared" si="1"/>
        <v>6</v>
      </c>
    </row>
    <row r="15" spans="1:72" ht="17.25" customHeight="1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6679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>
        <v>19</v>
      </c>
      <c r="BS15" s="300">
        <v>6</v>
      </c>
      <c r="BT15" s="298">
        <f t="shared" si="1"/>
        <v>631</v>
      </c>
    </row>
    <row r="16" spans="1:72" ht="17.25" customHeight="1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8749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>
        <v>17</v>
      </c>
      <c r="BS16" s="300">
        <v>3</v>
      </c>
      <c r="BT16" s="298">
        <f t="shared" si="1"/>
        <v>630</v>
      </c>
    </row>
    <row r="17" spans="1:72" ht="17.25" customHeight="1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2421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191</v>
      </c>
      <c r="BC17" s="300">
        <v>99</v>
      </c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>
        <v>6</v>
      </c>
      <c r="BT17" s="298">
        <f t="shared" si="1"/>
        <v>119</v>
      </c>
    </row>
    <row r="18" spans="1:72" ht="17.25" customHeight="1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1560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61</v>
      </c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>
        <v>5</v>
      </c>
      <c r="BT18" s="298">
        <f t="shared" si="1"/>
        <v>127</v>
      </c>
    </row>
    <row r="19" spans="1:72" ht="17.25" customHeight="1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2512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188</v>
      </c>
      <c r="BB19" s="300">
        <v>111</v>
      </c>
      <c r="BC19" s="300">
        <v>150</v>
      </c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>
        <v>6</v>
      </c>
      <c r="BS19" s="300"/>
      <c r="BT19" s="298">
        <f t="shared" si="1"/>
        <v>40</v>
      </c>
    </row>
    <row r="20" spans="1:72" ht="17.25" customHeight="1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1261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145</v>
      </c>
      <c r="BA20" s="300">
        <v>107</v>
      </c>
      <c r="BB20" s="300">
        <v>69</v>
      </c>
      <c r="BC20" s="300">
        <v>55</v>
      </c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>
        <v>1</v>
      </c>
      <c r="BS20" s="300">
        <v>5</v>
      </c>
      <c r="BT20" s="298">
        <f t="shared" si="1"/>
        <v>77</v>
      </c>
    </row>
    <row r="21" spans="1:72" ht="17.25" customHeight="1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1130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37</v>
      </c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>
        <v>1</v>
      </c>
      <c r="BT21" s="298">
        <f>AK21-AL21-AM21-AN21-AO21-AP21-AQ21-AR21-AS21-AT21-AU21-AV21-AW21-AX21-AY21-AZ21-BA21-BB21-BC21-BD21-BE21-BF21-BG21-BH21-BI21-BJ21-BK21-BL21-BM21-BN21-BO21-BP21-BQ21-BR21-BS21</f>
        <v>103</v>
      </c>
    </row>
    <row r="22" spans="1:72" ht="17.25" customHeight="1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1882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>AK22-AL22-AM22-AN22-AO22-AP22-AQ22-AR22-AS22-AT22-AU22-AV22-AW22-AX22-AY22-AZ22-BA22-BB22-BC22-BD22-BE22-BF22-BG22-BH22-BI22-BJ22-BK22-BL22-BM22-BN22-BO22-BP22-BQ22-BR22-BS22</f>
        <v>166</v>
      </c>
    </row>
    <row r="23" spans="1:72" ht="17.25" customHeight="1">
      <c r="A23" s="316">
        <v>21</v>
      </c>
      <c r="B23" s="307" t="s">
        <v>6404</v>
      </c>
      <c r="C23" s="308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10"/>
      <c r="AK23" s="296">
        <f t="shared" si="0"/>
        <v>0</v>
      </c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1"/>
      <c r="BS23" s="312"/>
      <c r="BT23" s="298">
        <f>AK23-AL23-AM23-AN23-AO23-AP23-AQ23-AR23-AS23-AT23-AU23-AV23-AW23-AX23-AY23-AZ23-BA23-BB23-BC23-BD23-BE23-BF23-BG23-BH23-BI23-BJ23-BK23-BL23-BM23-BN23-BO23-BP23-BQ23-BR23-BS23</f>
        <v>0</v>
      </c>
    </row>
    <row r="24" spans="1:72" ht="17.25" customHeight="1">
      <c r="A24" s="315">
        <v>22</v>
      </c>
      <c r="B24" s="307" t="s">
        <v>6405</v>
      </c>
      <c r="C24" s="308">
        <v>93</v>
      </c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10"/>
      <c r="AK24" s="296">
        <f t="shared" si="0"/>
        <v>93</v>
      </c>
      <c r="AL24" s="310"/>
      <c r="AM24" s="313"/>
      <c r="AN24" s="309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1"/>
      <c r="BS24" s="312">
        <v>12</v>
      </c>
      <c r="BT24" s="298">
        <f>AK24-AL24-AM24-AN24-AO24-AP24-AQ24-AR24-AS24-AT24-AU24-AV24-AW24-AX24-AY24-AZ24-BA24-BB24-BC24-BD24-BE24-BF24-BG24-BH24-BI24-BJ24-BK24-BL24-BM24-BN24-BO24-BP24-BQ24-BR24-BS24</f>
        <v>81</v>
      </c>
    </row>
    <row r="72" spans="1:29" s="3" customFormat="1" ht="17.25" customHeight="1">
      <c r="A72" s="199"/>
      <c r="B72" s="719" t="s">
        <v>2803</v>
      </c>
      <c r="C72" s="719"/>
      <c r="D72" s="719"/>
      <c r="E72" s="719"/>
      <c r="F72" s="719"/>
      <c r="G72" s="719"/>
      <c r="H72" s="719"/>
      <c r="I72" s="719"/>
      <c r="J72" s="719"/>
      <c r="K72" s="719"/>
      <c r="L72" s="719"/>
      <c r="M72" s="719"/>
      <c r="N72" s="719"/>
      <c r="O72" s="719"/>
      <c r="P72" s="719"/>
      <c r="Q72" s="719"/>
      <c r="R72" s="719"/>
      <c r="S72" s="719"/>
      <c r="T72" s="719"/>
      <c r="U72" s="719"/>
      <c r="V72" s="719"/>
      <c r="W72" s="719"/>
      <c r="X72" s="719"/>
      <c r="Y72" s="719"/>
      <c r="Z72" s="719"/>
      <c r="AC72" s="4"/>
    </row>
    <row r="73" spans="1:29" s="3" customFormat="1" ht="17.25" customHeight="1">
      <c r="A73" s="199"/>
      <c r="B73" s="720" t="s">
        <v>6373</v>
      </c>
      <c r="C73" s="720"/>
      <c r="D73" s="720"/>
      <c r="E73" s="720"/>
      <c r="F73" s="720"/>
      <c r="G73" s="720"/>
      <c r="H73" s="720"/>
      <c r="I73" s="720"/>
      <c r="J73" s="720"/>
      <c r="K73" s="720"/>
      <c r="L73" s="720"/>
      <c r="M73" s="720"/>
      <c r="N73" s="720"/>
      <c r="O73" s="720"/>
      <c r="P73" s="720"/>
      <c r="Q73" s="720"/>
      <c r="R73" s="720"/>
      <c r="S73" s="720"/>
      <c r="T73" s="720"/>
      <c r="U73" s="720"/>
      <c r="V73" s="720"/>
      <c r="W73" s="720"/>
      <c r="X73" s="720"/>
      <c r="Y73" s="720"/>
      <c r="Z73" s="720"/>
      <c r="AC73" s="4"/>
    </row>
    <row r="74" spans="1:29" s="3" customFormat="1" ht="17.25" customHeight="1">
      <c r="A74" s="199"/>
      <c r="B74" s="7"/>
      <c r="D74" s="262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213"/>
      <c r="R74" s="75"/>
      <c r="S74" s="75"/>
      <c r="T74" s="213"/>
      <c r="U74" s="75"/>
      <c r="V74" s="75"/>
      <c r="W74" s="75"/>
      <c r="X74" s="75"/>
      <c r="Y74" s="75"/>
      <c r="Z74" s="74"/>
      <c r="AC74" s="4"/>
    </row>
    <row r="75" spans="1:29" s="3" customFormat="1" ht="17.25" customHeight="1">
      <c r="A75" s="269" t="s">
        <v>4758</v>
      </c>
      <c r="B75" s="186" t="s">
        <v>3</v>
      </c>
      <c r="C75" s="9" t="s">
        <v>4</v>
      </c>
      <c r="D75" s="9" t="s">
        <v>5</v>
      </c>
      <c r="E75" s="10" t="s">
        <v>17</v>
      </c>
      <c r="F75" s="10" t="s">
        <v>16</v>
      </c>
      <c r="G75" s="9" t="s">
        <v>6</v>
      </c>
      <c r="H75" s="145" t="s">
        <v>7</v>
      </c>
      <c r="I75" s="145" t="s">
        <v>12</v>
      </c>
      <c r="J75" s="9" t="s">
        <v>8</v>
      </c>
      <c r="K75" s="9" t="s">
        <v>2805</v>
      </c>
      <c r="L75" s="9" t="s">
        <v>2806</v>
      </c>
      <c r="M75" s="9" t="s">
        <v>2808</v>
      </c>
      <c r="N75" s="9" t="s">
        <v>2807</v>
      </c>
      <c r="O75" s="10" t="s">
        <v>14</v>
      </c>
      <c r="P75" s="50" t="s">
        <v>15</v>
      </c>
      <c r="Q75" s="10" t="s">
        <v>6357</v>
      </c>
      <c r="R75" s="10" t="s">
        <v>6358</v>
      </c>
      <c r="S75" s="10" t="s">
        <v>6359</v>
      </c>
      <c r="T75" s="50" t="s">
        <v>6360</v>
      </c>
      <c r="U75" s="10" t="s">
        <v>6362</v>
      </c>
      <c r="V75" s="10" t="s">
        <v>6361</v>
      </c>
      <c r="W75" s="50" t="s">
        <v>484</v>
      </c>
      <c r="X75" s="10" t="s">
        <v>480</v>
      </c>
      <c r="Y75" s="50" t="s">
        <v>481</v>
      </c>
      <c r="Z75" s="10" t="s">
        <v>6367</v>
      </c>
      <c r="AC75" s="4"/>
    </row>
    <row r="76" spans="1:29" ht="17.25" customHeight="1">
      <c r="A76" s="201"/>
      <c r="B76" s="187"/>
      <c r="C76" s="282" t="s">
        <v>6374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2" t="s">
        <v>6371</v>
      </c>
    </row>
    <row r="77" spans="1:29" ht="17.25" customHeight="1">
      <c r="A77" s="201"/>
      <c r="B77" s="187">
        <v>3438</v>
      </c>
      <c r="C77" s="38" t="s">
        <v>866</v>
      </c>
      <c r="D77" s="28">
        <v>4133793626</v>
      </c>
      <c r="E77" s="34"/>
      <c r="F77" s="34"/>
      <c r="G77" s="34">
        <v>10</v>
      </c>
      <c r="H77" s="34"/>
      <c r="I77" s="34"/>
      <c r="J77" s="34"/>
      <c r="K77" s="34"/>
      <c r="L77" s="34"/>
      <c r="M77" s="34"/>
      <c r="N77" s="34"/>
      <c r="O77" s="34">
        <v>10</v>
      </c>
      <c r="P77" s="34">
        <v>15</v>
      </c>
      <c r="Q77" s="34"/>
      <c r="R77" s="34"/>
      <c r="S77" s="34"/>
      <c r="T77" s="34"/>
      <c r="U77" s="34"/>
      <c r="V77" s="34"/>
      <c r="W77" s="28"/>
      <c r="X77" s="28"/>
      <c r="Y77" s="28"/>
      <c r="Z77" s="101"/>
    </row>
    <row r="78" spans="1:29" ht="17.25" customHeight="1">
      <c r="A78" s="201"/>
      <c r="B78" s="187">
        <v>4746</v>
      </c>
      <c r="C78" s="38" t="s">
        <v>6208</v>
      </c>
      <c r="D78" s="28">
        <v>4133743326</v>
      </c>
      <c r="E78" s="34"/>
      <c r="F78" s="34"/>
      <c r="G78" s="34">
        <v>40</v>
      </c>
      <c r="H78" s="34"/>
      <c r="I78" s="34"/>
      <c r="J78" s="34">
        <v>20</v>
      </c>
      <c r="K78" s="34"/>
      <c r="L78" s="34"/>
      <c r="M78" s="34"/>
      <c r="N78" s="34"/>
      <c r="O78" s="34">
        <v>20</v>
      </c>
      <c r="P78" s="34"/>
      <c r="Q78" s="34"/>
      <c r="R78" s="34"/>
      <c r="S78" s="34"/>
      <c r="T78" s="34"/>
      <c r="U78" s="34"/>
      <c r="V78" s="34"/>
      <c r="W78" s="28"/>
      <c r="X78" s="28"/>
      <c r="Y78" s="28"/>
      <c r="Z78" s="101"/>
    </row>
    <row r="79" spans="1:29" ht="17.25" customHeight="1">
      <c r="A79" s="201"/>
      <c r="B79" s="187">
        <v>5128</v>
      </c>
      <c r="C79" s="38" t="s">
        <v>2577</v>
      </c>
      <c r="D79" s="28">
        <v>4133754169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/>
      <c r="P79" s="34">
        <v>5</v>
      </c>
      <c r="Q79" s="34"/>
      <c r="R79" s="34"/>
      <c r="S79" s="34">
        <v>5</v>
      </c>
      <c r="T79" s="34"/>
      <c r="U79" s="34"/>
      <c r="V79" s="34"/>
      <c r="W79" s="28"/>
      <c r="X79" s="28"/>
      <c r="Y79" s="28"/>
      <c r="Z79" s="101"/>
    </row>
    <row r="80" spans="1:29" ht="17.25" customHeight="1">
      <c r="A80" s="201"/>
      <c r="B80" s="187">
        <v>5392</v>
      </c>
      <c r="C80" s="38" t="s">
        <v>5179</v>
      </c>
      <c r="D80" s="28">
        <v>4133765417</v>
      </c>
      <c r="E80" s="34"/>
      <c r="F80" s="34"/>
      <c r="G80" s="34">
        <v>20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>
      <c r="A81" s="201"/>
      <c r="B81" s="187">
        <v>4843</v>
      </c>
      <c r="C81" s="38" t="s">
        <v>2468</v>
      </c>
      <c r="D81" s="28">
        <v>4133761062</v>
      </c>
      <c r="E81" s="34">
        <v>5</v>
      </c>
      <c r="F81" s="34"/>
      <c r="G81" s="34"/>
      <c r="H81" s="34">
        <v>10</v>
      </c>
      <c r="I81" s="34"/>
      <c r="J81" s="34">
        <v>5</v>
      </c>
      <c r="K81" s="34"/>
      <c r="L81" s="34"/>
      <c r="M81" s="34"/>
      <c r="N81" s="34"/>
      <c r="O81" s="34">
        <v>5</v>
      </c>
      <c r="P81" s="34">
        <v>10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>
      <c r="A82" s="201"/>
      <c r="B82" s="187">
        <v>4877</v>
      </c>
      <c r="C82" s="38" t="s">
        <v>6376</v>
      </c>
      <c r="D82" s="28">
        <v>4133764181</v>
      </c>
      <c r="E82" s="34"/>
      <c r="F82" s="34"/>
      <c r="G82" s="34">
        <v>20</v>
      </c>
      <c r="H82" s="34">
        <v>10</v>
      </c>
      <c r="I82" s="34"/>
      <c r="J82" s="34"/>
      <c r="K82" s="34"/>
      <c r="L82" s="34"/>
      <c r="M82" s="34"/>
      <c r="N82" s="34"/>
      <c r="O82" s="34">
        <v>10</v>
      </c>
      <c r="P82" s="34">
        <v>10</v>
      </c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>
      <c r="A83" s="201"/>
      <c r="B83" s="187">
        <v>5995</v>
      </c>
      <c r="C83" s="38" t="s">
        <v>6377</v>
      </c>
      <c r="D83" s="28">
        <v>4133765500</v>
      </c>
      <c r="E83" s="34">
        <v>5</v>
      </c>
      <c r="F83" s="34"/>
      <c r="G83" s="34">
        <v>10</v>
      </c>
      <c r="H83" s="34"/>
      <c r="I83" s="34"/>
      <c r="J83" s="34">
        <v>5</v>
      </c>
      <c r="K83" s="34"/>
      <c r="L83" s="34"/>
      <c r="M83" s="34">
        <v>10</v>
      </c>
      <c r="N83" s="34"/>
      <c r="O83" s="34"/>
      <c r="P83" s="34"/>
      <c r="Q83" s="34"/>
      <c r="R83" s="34"/>
      <c r="S83" s="34"/>
      <c r="T83" s="34"/>
      <c r="U83" s="34"/>
      <c r="V83" s="34"/>
      <c r="W83" s="28"/>
      <c r="X83" s="28"/>
      <c r="Y83" s="28"/>
      <c r="Z83" s="101"/>
    </row>
    <row r="84" spans="1:26" ht="17.25" customHeight="1">
      <c r="A84" s="201"/>
      <c r="B84" s="187">
        <v>3380</v>
      </c>
      <c r="C84" s="38" t="s">
        <v>4264</v>
      </c>
      <c r="D84" s="28">
        <v>4133789161</v>
      </c>
      <c r="E84" s="34"/>
      <c r="F84" s="34"/>
      <c r="G84" s="34">
        <v>30</v>
      </c>
      <c r="H84" s="34">
        <v>5</v>
      </c>
      <c r="I84" s="34"/>
      <c r="J84" s="34"/>
      <c r="K84" s="34"/>
      <c r="L84" s="34"/>
      <c r="M84" s="34">
        <v>6</v>
      </c>
      <c r="N84" s="34"/>
      <c r="O84" s="34">
        <v>5</v>
      </c>
      <c r="P84" s="34">
        <v>10</v>
      </c>
      <c r="Q84" s="34"/>
      <c r="R84" s="34"/>
      <c r="S84" s="34"/>
      <c r="T84" s="34">
        <v>5</v>
      </c>
      <c r="U84" s="34"/>
      <c r="V84" s="34">
        <v>5</v>
      </c>
      <c r="W84" s="28"/>
      <c r="X84" s="28"/>
      <c r="Y84" s="28"/>
      <c r="Z84" s="101"/>
    </row>
    <row r="85" spans="1:26" ht="17.25" customHeight="1">
      <c r="A85" s="201"/>
      <c r="B85" s="187">
        <v>5623</v>
      </c>
      <c r="C85" s="38" t="s">
        <v>6378</v>
      </c>
      <c r="D85" s="28">
        <v>4133731882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>
        <v>10</v>
      </c>
      <c r="R85" s="34">
        <v>10</v>
      </c>
      <c r="S85" s="34"/>
      <c r="T85" s="34"/>
      <c r="U85" s="34"/>
      <c r="V85" s="34"/>
      <c r="W85" s="28"/>
      <c r="X85" s="28"/>
      <c r="Y85" s="28"/>
      <c r="Z85" s="101"/>
    </row>
    <row r="86" spans="1:26" ht="17.25" customHeight="1">
      <c r="A86" s="201"/>
      <c r="B86" s="187">
        <v>4234</v>
      </c>
      <c r="C86" s="38" t="s">
        <v>3776</v>
      </c>
      <c r="D86" s="28">
        <v>4133761007</v>
      </c>
      <c r="E86" s="34"/>
      <c r="F86" s="34"/>
      <c r="G86" s="34">
        <v>40</v>
      </c>
      <c r="H86" s="34"/>
      <c r="I86" s="34"/>
      <c r="J86" s="34">
        <v>10</v>
      </c>
      <c r="K86" s="34"/>
      <c r="L86" s="34"/>
      <c r="M86" s="34">
        <v>15</v>
      </c>
      <c r="N86" s="34"/>
      <c r="O86" s="34">
        <v>15</v>
      </c>
      <c r="P86" s="34"/>
      <c r="Q86" s="34"/>
      <c r="R86" s="34"/>
      <c r="S86" s="34"/>
      <c r="T86" s="34"/>
      <c r="U86" s="34"/>
      <c r="V86" s="34"/>
      <c r="W86" s="28"/>
      <c r="X86" s="28"/>
      <c r="Y86" s="28"/>
      <c r="Z86" s="101"/>
    </row>
    <row r="87" spans="1:26" ht="17.25" customHeight="1">
      <c r="A87" s="201"/>
      <c r="B87" s="187">
        <v>4794</v>
      </c>
      <c r="C87" s="38" t="s">
        <v>6379</v>
      </c>
      <c r="D87" s="28">
        <v>4133763546</v>
      </c>
      <c r="E87" s="34"/>
      <c r="F87" s="34"/>
      <c r="G87" s="34"/>
      <c r="H87" s="34">
        <v>20</v>
      </c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28"/>
      <c r="X87" s="28"/>
      <c r="Y87" s="28"/>
      <c r="Z87" s="101"/>
    </row>
    <row r="88" spans="1:26" ht="17.25" customHeight="1">
      <c r="A88" s="201"/>
      <c r="B88" s="187">
        <v>5092</v>
      </c>
      <c r="C88" s="38" t="s">
        <v>5559</v>
      </c>
      <c r="D88" s="28">
        <v>4133736798</v>
      </c>
      <c r="E88" s="34">
        <v>5</v>
      </c>
      <c r="F88" s="34"/>
      <c r="G88" s="34">
        <v>5</v>
      </c>
      <c r="H88" s="34">
        <v>5</v>
      </c>
      <c r="I88" s="34"/>
      <c r="J88" s="34">
        <v>5</v>
      </c>
      <c r="K88" s="34"/>
      <c r="L88" s="34"/>
      <c r="M88" s="34">
        <v>5</v>
      </c>
      <c r="N88" s="34"/>
      <c r="O88" s="34">
        <v>5</v>
      </c>
      <c r="P88" s="34">
        <v>10</v>
      </c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>
      <c r="A89" s="201"/>
      <c r="B89" s="187">
        <v>5400</v>
      </c>
      <c r="C89" s="38" t="s">
        <v>6380</v>
      </c>
      <c r="D89" s="28">
        <v>4133762245</v>
      </c>
      <c r="E89" s="34"/>
      <c r="F89" s="34"/>
      <c r="G89" s="34">
        <v>15</v>
      </c>
      <c r="H89" s="34">
        <v>5</v>
      </c>
      <c r="I89" s="34"/>
      <c r="J89" s="34"/>
      <c r="K89" s="34"/>
      <c r="L89" s="34"/>
      <c r="M89" s="34"/>
      <c r="N89" s="34"/>
      <c r="O89" s="34">
        <v>5</v>
      </c>
      <c r="P89" s="34">
        <v>5</v>
      </c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>
      <c r="A90" s="201"/>
      <c r="B90" s="187">
        <v>3637</v>
      </c>
      <c r="C90" s="38" t="s">
        <v>6381</v>
      </c>
      <c r="D90" s="28">
        <v>4133785668</v>
      </c>
      <c r="E90" s="34"/>
      <c r="F90" s="34"/>
      <c r="G90" s="34">
        <v>25</v>
      </c>
      <c r="H90" s="34">
        <v>15</v>
      </c>
      <c r="I90" s="34"/>
      <c r="J90" s="34"/>
      <c r="K90" s="34"/>
      <c r="L90" s="34"/>
      <c r="M90" s="34"/>
      <c r="N90" s="34"/>
      <c r="O90" s="34">
        <v>10</v>
      </c>
      <c r="P90" s="34">
        <v>25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>
      <c r="A91" s="201"/>
      <c r="B91" s="187">
        <v>4443</v>
      </c>
      <c r="C91" s="38" t="s">
        <v>6382</v>
      </c>
      <c r="D91" s="28">
        <v>4133010818</v>
      </c>
      <c r="E91" s="34"/>
      <c r="F91" s="34"/>
      <c r="G91" s="34">
        <v>5</v>
      </c>
      <c r="H91" s="34">
        <v>10</v>
      </c>
      <c r="I91" s="34"/>
      <c r="J91" s="34"/>
      <c r="K91" s="34"/>
      <c r="L91" s="34"/>
      <c r="M91" s="34"/>
      <c r="N91" s="34"/>
      <c r="O91" s="34"/>
      <c r="P91" s="34">
        <v>10</v>
      </c>
      <c r="Q91" s="34">
        <v>5</v>
      </c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>
      <c r="A92" s="201"/>
      <c r="B92" s="187">
        <v>5888</v>
      </c>
      <c r="C92" s="38" t="s">
        <v>6383</v>
      </c>
      <c r="D92" s="28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>
        <v>10</v>
      </c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>
      <c r="A93" s="201"/>
      <c r="B93" s="187">
        <v>5845</v>
      </c>
      <c r="C93" s="38" t="s">
        <v>6384</v>
      </c>
      <c r="D93" s="28">
        <v>4133762786</v>
      </c>
      <c r="E93" s="34"/>
      <c r="F93" s="34"/>
      <c r="G93" s="34">
        <v>20</v>
      </c>
      <c r="H93" s="34"/>
      <c r="I93" s="34"/>
      <c r="J93" s="34"/>
      <c r="K93" s="34"/>
      <c r="L93" s="34"/>
      <c r="M93" s="34">
        <v>10</v>
      </c>
      <c r="N93" s="34"/>
      <c r="O93" s="34">
        <v>5</v>
      </c>
      <c r="P93" s="34">
        <v>10</v>
      </c>
      <c r="Q93" s="34"/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>
      <c r="A94" s="201"/>
      <c r="B94" s="187">
        <v>5066</v>
      </c>
      <c r="C94" s="38" t="s">
        <v>5431</v>
      </c>
      <c r="D94" s="28">
        <v>4133764954</v>
      </c>
      <c r="E94" s="34"/>
      <c r="F94" s="34"/>
      <c r="G94" s="34">
        <v>28</v>
      </c>
      <c r="H94" s="34"/>
      <c r="I94" s="34"/>
      <c r="J94" s="34"/>
      <c r="K94" s="34"/>
      <c r="L94" s="34"/>
      <c r="M94" s="34"/>
      <c r="N94" s="34"/>
      <c r="O94" s="34">
        <v>3</v>
      </c>
      <c r="P94" s="34"/>
      <c r="Q94" s="34"/>
      <c r="R94" s="34"/>
      <c r="S94" s="34"/>
      <c r="T94" s="34">
        <v>2</v>
      </c>
      <c r="U94" s="34"/>
      <c r="V94" s="34">
        <v>2</v>
      </c>
      <c r="W94" s="28"/>
      <c r="X94" s="28"/>
      <c r="Y94" s="28"/>
      <c r="Z94" s="101"/>
    </row>
    <row r="95" spans="1:26" ht="17.25" customHeight="1">
      <c r="A95" s="201"/>
      <c r="B95" s="187">
        <v>4780</v>
      </c>
      <c r="C95" s="38" t="s">
        <v>2931</v>
      </c>
      <c r="D95" s="28">
        <v>4133764919</v>
      </c>
      <c r="E95" s="34"/>
      <c r="F95" s="34"/>
      <c r="G95" s="34">
        <v>20</v>
      </c>
      <c r="H95" s="34"/>
      <c r="I95" s="34"/>
      <c r="J95" s="34"/>
      <c r="K95" s="34"/>
      <c r="L95" s="34"/>
      <c r="M95" s="34"/>
      <c r="N95" s="34"/>
      <c r="O95" s="34">
        <v>6</v>
      </c>
      <c r="P95" s="34">
        <v>6</v>
      </c>
      <c r="Q95" s="34"/>
      <c r="R95" s="34"/>
      <c r="S95" s="34">
        <v>2</v>
      </c>
      <c r="T95" s="34"/>
      <c r="U95" s="34"/>
      <c r="V95" s="34">
        <v>2</v>
      </c>
      <c r="W95" s="28"/>
      <c r="X95" s="28"/>
      <c r="Y95" s="28"/>
      <c r="Z95" s="101"/>
    </row>
    <row r="96" spans="1:26" ht="17.25" customHeight="1">
      <c r="A96" s="201"/>
      <c r="B96" s="187">
        <v>3940</v>
      </c>
      <c r="C96" s="38" t="s">
        <v>6385</v>
      </c>
      <c r="D96" s="28">
        <v>4133764367</v>
      </c>
      <c r="E96" s="34"/>
      <c r="F96" s="34"/>
      <c r="G96" s="34">
        <v>15</v>
      </c>
      <c r="H96" s="34">
        <v>5</v>
      </c>
      <c r="I96" s="34"/>
      <c r="J96" s="34"/>
      <c r="K96" s="34"/>
      <c r="L96" s="34"/>
      <c r="M96" s="34"/>
      <c r="N96" s="34"/>
      <c r="O96" s="34">
        <v>5</v>
      </c>
      <c r="P96" s="34">
        <v>5</v>
      </c>
      <c r="Q96" s="34"/>
      <c r="R96" s="34"/>
      <c r="S96" s="34"/>
      <c r="T96" s="34"/>
      <c r="U96" s="34"/>
      <c r="V96" s="34"/>
      <c r="W96" s="28"/>
      <c r="X96" s="28"/>
      <c r="Y96" s="28"/>
      <c r="Z96" s="101"/>
    </row>
    <row r="97" spans="1:26" ht="17.25" customHeight="1">
      <c r="A97" s="201"/>
      <c r="B97" s="187">
        <v>5592</v>
      </c>
      <c r="C97" s="38" t="s">
        <v>2509</v>
      </c>
      <c r="D97" s="28">
        <v>4133768191</v>
      </c>
      <c r="E97" s="34"/>
      <c r="F97" s="34"/>
      <c r="G97" s="34">
        <v>10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28"/>
      <c r="X97" s="28"/>
      <c r="Y97" s="28"/>
      <c r="Z97" s="101"/>
    </row>
    <row r="98" spans="1:26" ht="17.25" customHeight="1">
      <c r="A98" s="201"/>
      <c r="B98" s="187">
        <v>5592</v>
      </c>
      <c r="C98" s="38" t="s">
        <v>2509</v>
      </c>
      <c r="D98" s="28">
        <v>4133768193</v>
      </c>
      <c r="E98" s="34"/>
      <c r="F98" s="34"/>
      <c r="G98" s="34"/>
      <c r="H98" s="34">
        <v>6</v>
      </c>
      <c r="I98" s="34"/>
      <c r="J98" s="34">
        <v>5</v>
      </c>
      <c r="K98" s="34"/>
      <c r="L98" s="34"/>
      <c r="M98" s="34"/>
      <c r="N98" s="34"/>
      <c r="O98" s="34">
        <v>5</v>
      </c>
      <c r="P98" s="34"/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>
      <c r="A99" s="201"/>
      <c r="B99" s="187">
        <v>4853</v>
      </c>
      <c r="C99" s="38" t="s">
        <v>4889</v>
      </c>
      <c r="D99" s="28">
        <v>4133752679</v>
      </c>
      <c r="E99" s="34"/>
      <c r="F99" s="34"/>
      <c r="G99" s="34">
        <v>10</v>
      </c>
      <c r="H99" s="34">
        <v>10</v>
      </c>
      <c r="I99" s="34"/>
      <c r="J99" s="34">
        <v>3</v>
      </c>
      <c r="K99" s="34"/>
      <c r="L99" s="34"/>
      <c r="M99" s="34"/>
      <c r="N99" s="34"/>
      <c r="O99" s="34">
        <v>5</v>
      </c>
      <c r="P99" s="34">
        <v>5</v>
      </c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>
      <c r="A100" s="201"/>
      <c r="B100" s="187">
        <v>4853</v>
      </c>
      <c r="C100" s="38" t="s">
        <v>4889</v>
      </c>
      <c r="D100" s="28">
        <v>4133753826</v>
      </c>
      <c r="E100" s="34"/>
      <c r="F100" s="34"/>
      <c r="G100" s="34">
        <v>15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>
      <c r="A101" s="201"/>
      <c r="B101" s="187">
        <v>3712</v>
      </c>
      <c r="C101" s="38" t="s">
        <v>310</v>
      </c>
      <c r="D101" s="28">
        <v>4133791936</v>
      </c>
      <c r="E101" s="34"/>
      <c r="F101" s="34"/>
      <c r="G101" s="34">
        <v>6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v>6</v>
      </c>
      <c r="T101" s="34">
        <v>6</v>
      </c>
      <c r="U101" s="34"/>
      <c r="V101" s="34">
        <v>6</v>
      </c>
      <c r="W101" s="28"/>
      <c r="X101" s="28"/>
      <c r="Y101" s="28"/>
      <c r="Z101" s="101"/>
    </row>
    <row r="102" spans="1:26" ht="17.25" customHeight="1">
      <c r="A102" s="201"/>
      <c r="B102" s="187">
        <v>3527</v>
      </c>
      <c r="C102" s="38" t="s">
        <v>6386</v>
      </c>
      <c r="D102" s="28">
        <v>4133722602</v>
      </c>
      <c r="E102" s="34">
        <v>5</v>
      </c>
      <c r="F102" s="34"/>
      <c r="G102" s="34">
        <v>10</v>
      </c>
      <c r="H102" s="34"/>
      <c r="I102" s="34"/>
      <c r="J102" s="34"/>
      <c r="K102" s="34"/>
      <c r="L102" s="34"/>
      <c r="M102" s="34"/>
      <c r="N102" s="34"/>
      <c r="O102" s="34">
        <v>10</v>
      </c>
      <c r="P102" s="34"/>
      <c r="Q102" s="34"/>
      <c r="R102" s="34">
        <v>5</v>
      </c>
      <c r="S102" s="34"/>
      <c r="T102" s="34">
        <v>5</v>
      </c>
      <c r="U102" s="34">
        <v>5</v>
      </c>
      <c r="V102" s="34"/>
      <c r="W102" s="28"/>
      <c r="X102" s="28"/>
      <c r="Y102" s="28"/>
      <c r="Z102" s="101"/>
    </row>
    <row r="103" spans="1:26" ht="17.25" customHeight="1">
      <c r="A103" s="201"/>
      <c r="B103" s="187">
        <v>5537</v>
      </c>
      <c r="C103" s="38" t="s">
        <v>6387</v>
      </c>
      <c r="D103" s="28">
        <v>4133741858</v>
      </c>
      <c r="E103" s="34"/>
      <c r="F103" s="34"/>
      <c r="G103" s="34">
        <v>8</v>
      </c>
      <c r="H103" s="34">
        <v>5</v>
      </c>
      <c r="I103" s="34"/>
      <c r="J103" s="34">
        <v>3</v>
      </c>
      <c r="K103" s="34"/>
      <c r="L103" s="34"/>
      <c r="M103" s="34"/>
      <c r="N103" s="34"/>
      <c r="O103" s="34"/>
      <c r="P103" s="34">
        <v>5</v>
      </c>
      <c r="Q103" s="34">
        <v>3</v>
      </c>
      <c r="R103" s="34">
        <v>2</v>
      </c>
      <c r="S103" s="34"/>
      <c r="T103" s="34"/>
      <c r="U103" s="34"/>
      <c r="V103" s="34">
        <v>3</v>
      </c>
      <c r="W103" s="28"/>
      <c r="X103" s="28"/>
      <c r="Y103" s="28"/>
      <c r="Z103" s="101"/>
    </row>
    <row r="104" spans="1:26" ht="17.25" customHeight="1">
      <c r="A104" s="201"/>
      <c r="B104" s="187">
        <v>1537</v>
      </c>
      <c r="C104" s="38" t="s">
        <v>392</v>
      </c>
      <c r="D104" s="28">
        <v>4133732105</v>
      </c>
      <c r="E104" s="34">
        <v>5</v>
      </c>
      <c r="F104" s="34"/>
      <c r="G104" s="34">
        <v>10</v>
      </c>
      <c r="H104" s="34">
        <v>3</v>
      </c>
      <c r="I104" s="34"/>
      <c r="J104" s="34"/>
      <c r="K104" s="34"/>
      <c r="L104" s="34"/>
      <c r="M104" s="34"/>
      <c r="N104" s="34"/>
      <c r="O104" s="34">
        <v>5</v>
      </c>
      <c r="P104" s="34">
        <v>5</v>
      </c>
      <c r="Q104" s="34">
        <v>3</v>
      </c>
      <c r="R104" s="34">
        <v>3</v>
      </c>
      <c r="S104" s="34">
        <v>5</v>
      </c>
      <c r="T104" s="34">
        <v>5</v>
      </c>
      <c r="U104" s="34"/>
      <c r="V104" s="34"/>
      <c r="W104" s="28"/>
      <c r="X104" s="28"/>
      <c r="Y104" s="28"/>
      <c r="Z104" s="101"/>
    </row>
    <row r="105" spans="1:26" ht="17.25" customHeight="1">
      <c r="A105" s="201"/>
      <c r="B105" s="187">
        <v>4664</v>
      </c>
      <c r="C105" s="38" t="s">
        <v>875</v>
      </c>
      <c r="D105" s="28">
        <v>4133764917</v>
      </c>
      <c r="E105" s="34"/>
      <c r="F105" s="34"/>
      <c r="G105" s="34">
        <v>5</v>
      </c>
      <c r="H105" s="34"/>
      <c r="I105" s="34"/>
      <c r="J105" s="34"/>
      <c r="K105" s="34"/>
      <c r="L105" s="34"/>
      <c r="M105" s="34"/>
      <c r="N105" s="34"/>
      <c r="O105" s="34">
        <v>5</v>
      </c>
      <c r="P105" s="34">
        <v>11</v>
      </c>
      <c r="Q105" s="34">
        <v>2</v>
      </c>
      <c r="R105" s="34"/>
      <c r="S105" s="34">
        <v>10</v>
      </c>
      <c r="T105" s="34"/>
      <c r="U105" s="34">
        <v>2</v>
      </c>
      <c r="V105" s="34">
        <v>5</v>
      </c>
      <c r="W105" s="28"/>
      <c r="X105" s="28"/>
      <c r="Y105" s="28"/>
      <c r="Z105" s="101"/>
    </row>
    <row r="106" spans="1:26" ht="17.25" customHeight="1">
      <c r="A106" s="201"/>
      <c r="B106" s="187">
        <v>5382</v>
      </c>
      <c r="C106" s="38" t="s">
        <v>3720</v>
      </c>
      <c r="D106" s="28">
        <v>4133750579</v>
      </c>
      <c r="E106" s="34"/>
      <c r="F106" s="34"/>
      <c r="G106" s="34">
        <v>20</v>
      </c>
      <c r="H106" s="34"/>
      <c r="I106" s="34"/>
      <c r="J106" s="34"/>
      <c r="K106" s="34"/>
      <c r="L106" s="34"/>
      <c r="M106" s="34"/>
      <c r="N106" s="34"/>
      <c r="O106" s="34">
        <v>10</v>
      </c>
      <c r="P106" s="34">
        <v>5</v>
      </c>
      <c r="Q106" s="34"/>
      <c r="R106" s="34"/>
      <c r="S106" s="34"/>
      <c r="T106" s="34"/>
      <c r="U106" s="34"/>
      <c r="V106" s="34"/>
      <c r="W106" s="28"/>
      <c r="X106" s="28"/>
      <c r="Y106" s="28"/>
      <c r="Z106" s="101"/>
    </row>
    <row r="107" spans="1:26" ht="17.25" customHeight="1">
      <c r="A107" s="201"/>
      <c r="B107" s="187">
        <v>4747</v>
      </c>
      <c r="C107" s="38" t="s">
        <v>1694</v>
      </c>
      <c r="D107" s="28">
        <v>4133763964</v>
      </c>
      <c r="E107" s="34"/>
      <c r="F107" s="34"/>
      <c r="G107" s="34">
        <v>10</v>
      </c>
      <c r="H107" s="34"/>
      <c r="I107" s="34"/>
      <c r="J107" s="34"/>
      <c r="K107" s="34"/>
      <c r="L107" s="34"/>
      <c r="M107" s="34"/>
      <c r="N107" s="34"/>
      <c r="O107" s="34"/>
      <c r="P107" s="34">
        <v>5</v>
      </c>
      <c r="Q107" s="34">
        <v>5</v>
      </c>
      <c r="R107" s="34"/>
      <c r="S107" s="34">
        <v>5</v>
      </c>
      <c r="T107" s="34"/>
      <c r="U107" s="34"/>
      <c r="V107" s="34"/>
      <c r="W107" s="28"/>
      <c r="X107" s="28"/>
      <c r="Y107" s="28"/>
      <c r="Z107" s="101"/>
    </row>
    <row r="108" spans="1:26" ht="17.25" customHeight="1">
      <c r="A108" s="201"/>
      <c r="B108" s="187">
        <v>1609</v>
      </c>
      <c r="C108" s="38" t="s">
        <v>6388</v>
      </c>
      <c r="D108" s="28">
        <v>4133744987</v>
      </c>
      <c r="E108" s="34">
        <v>6</v>
      </c>
      <c r="F108" s="34">
        <v>6</v>
      </c>
      <c r="G108" s="34">
        <v>6</v>
      </c>
      <c r="H108" s="34">
        <v>6</v>
      </c>
      <c r="I108" s="34"/>
      <c r="J108" s="34"/>
      <c r="K108" s="34"/>
      <c r="L108" s="34"/>
      <c r="M108" s="34"/>
      <c r="N108" s="34"/>
      <c r="O108" s="34">
        <v>12</v>
      </c>
      <c r="P108" s="34"/>
      <c r="Q108" s="34">
        <v>6</v>
      </c>
      <c r="R108" s="34"/>
      <c r="S108" s="34">
        <v>12</v>
      </c>
      <c r="T108" s="34">
        <v>6</v>
      </c>
      <c r="U108" s="34"/>
      <c r="V108" s="34"/>
      <c r="W108" s="28"/>
      <c r="X108" s="28"/>
      <c r="Y108" s="28"/>
      <c r="Z108" s="101"/>
    </row>
    <row r="109" spans="1:26" ht="17.25" customHeight="1">
      <c r="A109" s="201"/>
      <c r="B109" s="187">
        <v>5070</v>
      </c>
      <c r="C109" s="38" t="s">
        <v>3785</v>
      </c>
      <c r="D109" s="28">
        <v>4133590233</v>
      </c>
      <c r="E109" s="34"/>
      <c r="F109" s="34"/>
      <c r="G109" s="34">
        <v>15</v>
      </c>
      <c r="H109" s="34">
        <v>5</v>
      </c>
      <c r="I109" s="34"/>
      <c r="J109" s="34">
        <v>5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28"/>
      <c r="X109" s="28"/>
      <c r="Y109" s="28"/>
      <c r="Z109" s="101"/>
    </row>
    <row r="110" spans="1:26" ht="17.25" customHeight="1">
      <c r="A110" s="201"/>
      <c r="B110" s="187">
        <v>4873</v>
      </c>
      <c r="C110" s="38" t="s">
        <v>6389</v>
      </c>
      <c r="D110" s="28">
        <v>4133698658</v>
      </c>
      <c r="E110" s="34"/>
      <c r="F110" s="34"/>
      <c r="G110" s="34">
        <v>10</v>
      </c>
      <c r="H110" s="34">
        <v>10</v>
      </c>
      <c r="I110" s="34"/>
      <c r="J110" s="34"/>
      <c r="K110" s="34"/>
      <c r="L110" s="34"/>
      <c r="M110" s="34">
        <v>5</v>
      </c>
      <c r="N110" s="34"/>
      <c r="O110" s="34">
        <v>5</v>
      </c>
      <c r="P110" s="34"/>
      <c r="Q110" s="34"/>
      <c r="R110" s="34"/>
      <c r="S110" s="34"/>
      <c r="T110" s="34"/>
      <c r="U110" s="34"/>
      <c r="V110" s="34"/>
      <c r="W110" s="28"/>
      <c r="X110" s="28"/>
      <c r="Y110" s="28"/>
      <c r="Z110" s="101"/>
    </row>
    <row r="111" spans="1:26" ht="17.25" customHeight="1">
      <c r="A111" s="201"/>
      <c r="B111" s="187">
        <v>4985</v>
      </c>
      <c r="C111" s="38" t="s">
        <v>5753</v>
      </c>
      <c r="D111" s="28">
        <v>4133470426</v>
      </c>
      <c r="E111" s="34"/>
      <c r="F111" s="34"/>
      <c r="G111" s="34">
        <v>30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>
      <c r="A112" s="201"/>
      <c r="B112" s="187">
        <v>4984</v>
      </c>
      <c r="C112" s="38" t="s">
        <v>2432</v>
      </c>
      <c r="D112" s="28">
        <v>4133520565</v>
      </c>
      <c r="E112" s="34"/>
      <c r="F112" s="34"/>
      <c r="G112" s="34"/>
      <c r="H112" s="34">
        <v>5</v>
      </c>
      <c r="I112" s="34"/>
      <c r="J112" s="34"/>
      <c r="K112" s="34"/>
      <c r="L112" s="34"/>
      <c r="M112" s="34"/>
      <c r="N112" s="34"/>
      <c r="O112" s="34"/>
      <c r="P112" s="34"/>
      <c r="Q112" s="34">
        <v>3</v>
      </c>
      <c r="R112" s="34">
        <v>5</v>
      </c>
      <c r="S112" s="34">
        <v>1</v>
      </c>
      <c r="T112" s="34">
        <v>3</v>
      </c>
      <c r="U112" s="34">
        <v>5</v>
      </c>
      <c r="V112" s="34"/>
      <c r="W112" s="28"/>
      <c r="X112" s="28"/>
      <c r="Y112" s="28"/>
      <c r="Z112" s="101"/>
    </row>
    <row r="113" spans="1:26" ht="17.25" customHeight="1">
      <c r="A113" s="201"/>
      <c r="B113" s="187">
        <v>4984</v>
      </c>
      <c r="C113" s="38" t="s">
        <v>2432</v>
      </c>
      <c r="D113" s="28">
        <v>4133788348</v>
      </c>
      <c r="E113" s="34"/>
      <c r="F113" s="34"/>
      <c r="G113" s="34">
        <v>26</v>
      </c>
      <c r="H113" s="34"/>
      <c r="I113" s="34"/>
      <c r="J113" s="34"/>
      <c r="K113" s="34"/>
      <c r="L113" s="34"/>
      <c r="M113" s="34"/>
      <c r="N113" s="34"/>
      <c r="O113" s="34"/>
      <c r="P113" s="34">
        <v>5</v>
      </c>
      <c r="Q113" s="34"/>
      <c r="R113" s="34"/>
      <c r="S113" s="34">
        <v>2</v>
      </c>
      <c r="T113" s="34"/>
      <c r="U113" s="34"/>
      <c r="V113" s="34"/>
      <c r="W113" s="28"/>
      <c r="X113" s="28"/>
      <c r="Y113" s="28"/>
      <c r="Z113" s="101"/>
    </row>
    <row r="114" spans="1:26" ht="17.25" customHeight="1">
      <c r="A114" s="201"/>
      <c r="B114" s="187"/>
      <c r="C114" s="227" t="s">
        <v>6375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101"/>
    </row>
    <row r="115" spans="1:26" ht="17.25" customHeight="1">
      <c r="A115" s="206"/>
      <c r="B115" s="187" t="s">
        <v>6390</v>
      </c>
      <c r="C115" s="38" t="s">
        <v>6391</v>
      </c>
      <c r="D115" s="28" t="s">
        <v>6392</v>
      </c>
      <c r="E115" s="28"/>
      <c r="F115" s="28"/>
      <c r="G115" s="28">
        <v>5</v>
      </c>
      <c r="H115" s="28">
        <v>5</v>
      </c>
      <c r="I115" s="28"/>
      <c r="J115" s="28">
        <v>5</v>
      </c>
      <c r="K115" s="28"/>
      <c r="L115" s="28"/>
      <c r="M115" s="28"/>
      <c r="N115" s="28"/>
      <c r="O115" s="28"/>
      <c r="P115" s="28">
        <v>5</v>
      </c>
      <c r="Q115" s="28">
        <v>5</v>
      </c>
      <c r="R115" s="28"/>
      <c r="S115" s="28"/>
      <c r="T115" s="28">
        <v>5</v>
      </c>
      <c r="U115" s="28"/>
      <c r="V115" s="28"/>
      <c r="W115" s="28"/>
      <c r="X115" s="28"/>
      <c r="Y115" s="28"/>
      <c r="Z115" s="101"/>
    </row>
    <row r="116" spans="1:26" ht="17.25" customHeight="1">
      <c r="A116" s="201"/>
      <c r="B116" s="187">
        <v>6101</v>
      </c>
      <c r="C116" s="38" t="s">
        <v>6393</v>
      </c>
      <c r="D116" s="28">
        <v>4133470073</v>
      </c>
      <c r="E116" s="28"/>
      <c r="F116" s="28"/>
      <c r="G116" s="28">
        <v>10</v>
      </c>
      <c r="H116" s="28">
        <v>10</v>
      </c>
      <c r="I116" s="28"/>
      <c r="J116" s="28">
        <v>10</v>
      </c>
      <c r="K116" s="28"/>
      <c r="L116" s="28"/>
      <c r="M116" s="28"/>
      <c r="N116" s="28"/>
      <c r="O116" s="28">
        <v>5</v>
      </c>
      <c r="P116" s="28">
        <v>10</v>
      </c>
      <c r="Q116" s="28">
        <v>3</v>
      </c>
      <c r="R116" s="28">
        <v>3</v>
      </c>
      <c r="S116" s="28">
        <v>3</v>
      </c>
      <c r="T116" s="28"/>
      <c r="U116" s="28"/>
      <c r="V116" s="28">
        <v>3</v>
      </c>
      <c r="W116" s="28"/>
      <c r="X116" s="28"/>
      <c r="Y116" s="28"/>
      <c r="Z116" s="101"/>
    </row>
    <row r="117" spans="1:26" ht="17.25" customHeight="1">
      <c r="A117" s="201"/>
      <c r="B117" s="187"/>
      <c r="C117" s="3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101"/>
    </row>
    <row r="118" spans="1:26" ht="17.25" customHeight="1">
      <c r="A118" s="201"/>
      <c r="B118" s="187"/>
      <c r="C118" s="3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101"/>
    </row>
    <row r="119" spans="1:26" ht="17.25" customHeight="1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 t="s">
        <v>2018</v>
      </c>
      <c r="U143" s="28"/>
      <c r="V143" s="28"/>
      <c r="W143" s="28"/>
      <c r="X143" s="28"/>
      <c r="Y143" s="28"/>
      <c r="Z143" s="28"/>
    </row>
    <row r="144" spans="1:26" ht="17.25" customHeight="1">
      <c r="A144" s="270"/>
      <c r="B144" s="726" t="s">
        <v>6370</v>
      </c>
      <c r="C144" s="727"/>
      <c r="D144" s="263"/>
      <c r="E144" s="85">
        <f t="shared" ref="E144:Y144" si="2">SUM(E76:E143)</f>
        <v>31</v>
      </c>
      <c r="F144" s="85">
        <f t="shared" si="2"/>
        <v>6</v>
      </c>
      <c r="G144" s="85">
        <f t="shared" si="2"/>
        <v>519</v>
      </c>
      <c r="H144" s="85">
        <f t="shared" si="2"/>
        <v>150</v>
      </c>
      <c r="I144" s="85">
        <f t="shared" si="2"/>
        <v>0</v>
      </c>
      <c r="J144" s="85">
        <f t="shared" si="2"/>
        <v>76</v>
      </c>
      <c r="K144" s="85">
        <f t="shared" si="2"/>
        <v>0</v>
      </c>
      <c r="L144" s="85">
        <f t="shared" si="2"/>
        <v>0</v>
      </c>
      <c r="M144" s="85">
        <f t="shared" si="2"/>
        <v>51</v>
      </c>
      <c r="N144" s="85">
        <f t="shared" si="2"/>
        <v>0</v>
      </c>
      <c r="O144" s="85">
        <f t="shared" si="2"/>
        <v>166</v>
      </c>
      <c r="P144" s="85">
        <f t="shared" si="2"/>
        <v>177</v>
      </c>
      <c r="Q144" s="85">
        <f t="shared" si="2"/>
        <v>55</v>
      </c>
      <c r="R144" s="85">
        <f t="shared" si="2"/>
        <v>28</v>
      </c>
      <c r="S144" s="85">
        <f t="shared" si="2"/>
        <v>56</v>
      </c>
      <c r="T144" s="85">
        <f t="shared" si="2"/>
        <v>37</v>
      </c>
      <c r="U144" s="85">
        <f t="shared" si="2"/>
        <v>12</v>
      </c>
      <c r="V144" s="85">
        <f t="shared" si="2"/>
        <v>26</v>
      </c>
      <c r="W144" s="85">
        <f t="shared" si="2"/>
        <v>0</v>
      </c>
      <c r="X144" s="85">
        <f t="shared" si="2"/>
        <v>0</v>
      </c>
      <c r="Y144" s="85">
        <f t="shared" si="2"/>
        <v>0</v>
      </c>
      <c r="Z144" s="85"/>
    </row>
    <row r="145" spans="2:26" ht="17.25" customHeight="1">
      <c r="B145" s="722" t="s">
        <v>2848</v>
      </c>
      <c r="C145" s="723"/>
      <c r="D145" s="264"/>
      <c r="E145" s="209">
        <v>101989</v>
      </c>
      <c r="F145" s="224">
        <v>94013</v>
      </c>
      <c r="G145" s="224">
        <v>111058</v>
      </c>
      <c r="H145" s="224">
        <v>73431</v>
      </c>
      <c r="I145" s="224">
        <v>119066</v>
      </c>
      <c r="J145" s="272">
        <v>87787</v>
      </c>
      <c r="K145" s="224">
        <v>130922</v>
      </c>
      <c r="L145" s="224">
        <v>215677</v>
      </c>
      <c r="M145" s="224">
        <v>55959</v>
      </c>
      <c r="N145" s="224">
        <v>107205</v>
      </c>
      <c r="O145" s="224">
        <v>50183</v>
      </c>
      <c r="P145" s="224">
        <v>46000</v>
      </c>
      <c r="Q145" s="251">
        <v>90750</v>
      </c>
      <c r="R145" s="224">
        <v>105400</v>
      </c>
      <c r="S145" s="224">
        <v>74250</v>
      </c>
      <c r="T145" s="251">
        <v>61050</v>
      </c>
      <c r="U145" s="224">
        <v>70950</v>
      </c>
      <c r="V145" s="224">
        <v>59400</v>
      </c>
      <c r="W145" s="224">
        <v>61250</v>
      </c>
      <c r="X145" s="260">
        <v>352350</v>
      </c>
      <c r="Y145" s="224">
        <v>198450</v>
      </c>
      <c r="Z145" s="209"/>
    </row>
    <row r="146" spans="2:26" ht="17.25" customHeight="1">
      <c r="B146" s="724" t="s">
        <v>2849</v>
      </c>
      <c r="C146" s="725"/>
      <c r="D146" s="265"/>
      <c r="E146" s="211">
        <f t="shared" ref="E146:Y146" si="3">E144*E145</f>
        <v>3161659</v>
      </c>
      <c r="F146" s="211">
        <f t="shared" si="3"/>
        <v>564078</v>
      </c>
      <c r="G146" s="211">
        <f t="shared" si="3"/>
        <v>57639102</v>
      </c>
      <c r="H146" s="211">
        <f t="shared" si="3"/>
        <v>11014650</v>
      </c>
      <c r="I146" s="211">
        <f t="shared" si="3"/>
        <v>0</v>
      </c>
      <c r="J146" s="273">
        <f t="shared" si="3"/>
        <v>6671812</v>
      </c>
      <c r="K146" s="211">
        <f t="shared" si="3"/>
        <v>0</v>
      </c>
      <c r="L146" s="211">
        <f t="shared" si="3"/>
        <v>0</v>
      </c>
      <c r="M146" s="211">
        <f t="shared" si="3"/>
        <v>2853909</v>
      </c>
      <c r="N146" s="211">
        <f t="shared" si="3"/>
        <v>0</v>
      </c>
      <c r="O146" s="211">
        <f t="shared" si="3"/>
        <v>8330378</v>
      </c>
      <c r="P146" s="211">
        <f t="shared" si="3"/>
        <v>8142000</v>
      </c>
      <c r="Q146" s="211">
        <f t="shared" si="3"/>
        <v>4991250</v>
      </c>
      <c r="R146" s="211">
        <f t="shared" si="3"/>
        <v>2951200</v>
      </c>
      <c r="S146" s="211">
        <f t="shared" si="3"/>
        <v>4158000</v>
      </c>
      <c r="T146" s="211">
        <f t="shared" si="3"/>
        <v>2258850</v>
      </c>
      <c r="U146" s="211">
        <f t="shared" si="3"/>
        <v>851400</v>
      </c>
      <c r="V146" s="211">
        <f t="shared" si="3"/>
        <v>1544400</v>
      </c>
      <c r="W146" s="211">
        <f t="shared" si="3"/>
        <v>0</v>
      </c>
      <c r="X146" s="211">
        <f t="shared" si="3"/>
        <v>0</v>
      </c>
      <c r="Y146" s="211">
        <f t="shared" si="3"/>
        <v>0</v>
      </c>
      <c r="Z146" s="212">
        <f>W146+V146+U146+T146+S146+R146+Q146+P146+O146+N146+M146+L146+K146+J146+I146+H146+G146+F146+E146+X146+Y146</f>
        <v>115132688</v>
      </c>
    </row>
    <row r="147" spans="2:26" ht="17.25" customHeight="1">
      <c r="Z147" s="86"/>
    </row>
    <row r="148" spans="2:26" ht="17.25" customHeight="1">
      <c r="Z148" s="261"/>
    </row>
  </sheetData>
  <autoFilter ref="D72:D148"/>
  <mergeCells count="15">
    <mergeCell ref="B145:C145"/>
    <mergeCell ref="B146:C146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2:Z72"/>
    <mergeCell ref="B73:Z73"/>
    <mergeCell ref="B144:C144"/>
  </mergeCells>
  <conditionalFormatting sqref="D76">
    <cfRule type="duplicateValues" dxfId="5145" priority="1" stopIfTrue="1"/>
  </conditionalFormatting>
  <conditionalFormatting sqref="D77:D65536 D72:D75">
    <cfRule type="duplicateValues" dxfId="5144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"/>
  <sheetViews>
    <sheetView workbookViewId="0">
      <pane xSplit="3" ySplit="4" topLeftCell="D227" activePane="bottomRight" state="frozen"/>
      <selection pane="topRight" activeCell="D1" sqref="D1"/>
      <selection pane="bottomLeft" activeCell="A5" sqref="A5"/>
      <selection pane="bottomRight" activeCell="U419" sqref="U419"/>
    </sheetView>
  </sheetViews>
  <sheetFormatPr defaultRowHeight="1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18.7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34">
        <v>20</v>
      </c>
      <c r="L103" s="34"/>
      <c r="M103" s="17" t="s">
        <v>170</v>
      </c>
      <c r="P103" s="16"/>
    </row>
    <row r="104" spans="1:16" s="15" customFormat="1" ht="15.7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  <c r="P129" s="16"/>
      <c r="Q129" s="23"/>
    </row>
    <row r="130" spans="1:17" s="15" customFormat="1" ht="15.7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31.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258</v>
      </c>
      <c r="P163" s="16"/>
    </row>
    <row r="164" spans="1:16" s="15" customFormat="1" ht="15.7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>
        <v>33</v>
      </c>
      <c r="L164" s="17">
        <v>35</v>
      </c>
      <c r="M164" s="17" t="s">
        <v>207</v>
      </c>
      <c r="P164" s="16"/>
    </row>
    <row r="165" spans="1:16" s="15" customFormat="1" ht="15.7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/>
      <c r="P442" s="16"/>
    </row>
    <row r="443" spans="1:16" s="15" customFormat="1" ht="17.25" customHeight="1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>
      <c r="A509" s="17">
        <v>2063</v>
      </c>
      <c r="B509" s="18" t="s">
        <v>567</v>
      </c>
      <c r="C509" s="19">
        <v>4122868727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/>
      <c r="M509" s="17"/>
      <c r="P509" s="16"/>
    </row>
    <row r="510" spans="1:16" s="15" customFormat="1" ht="17.25" customHeight="1">
      <c r="A510" s="17">
        <v>2233</v>
      </c>
      <c r="B510" s="18" t="s">
        <v>568</v>
      </c>
      <c r="C510" s="19">
        <v>4122869099</v>
      </c>
      <c r="D510" s="17"/>
      <c r="E510" s="17"/>
      <c r="F510" s="17"/>
      <c r="G510" s="17"/>
      <c r="H510" s="17"/>
      <c r="I510" s="17"/>
      <c r="J510" s="17">
        <v>3</v>
      </c>
      <c r="K510" s="17"/>
      <c r="L510" s="17">
        <v>5</v>
      </c>
      <c r="M510" s="17"/>
      <c r="P510" s="16"/>
    </row>
    <row r="511" spans="1:16" s="15" customFormat="1" ht="17.25" customHeight="1">
      <c r="A511" s="17">
        <v>2303</v>
      </c>
      <c r="B511" s="18" t="s">
        <v>569</v>
      </c>
      <c r="C511" s="19">
        <v>4122869527</v>
      </c>
      <c r="D511" s="17"/>
      <c r="E511" s="17"/>
      <c r="F511" s="17"/>
      <c r="G511" s="17"/>
      <c r="H511" s="17"/>
      <c r="I511" s="17"/>
      <c r="J511" s="17">
        <v>3</v>
      </c>
      <c r="K511" s="17">
        <v>5</v>
      </c>
      <c r="L511" s="17">
        <v>5</v>
      </c>
      <c r="M511" s="17"/>
      <c r="P511" s="16"/>
    </row>
    <row r="512" spans="1:16" s="15" customFormat="1" ht="17.25" customHeight="1">
      <c r="A512" s="17">
        <v>3012</v>
      </c>
      <c r="B512" s="18" t="s">
        <v>353</v>
      </c>
      <c r="C512" s="19">
        <v>4122788313</v>
      </c>
      <c r="D512" s="17"/>
      <c r="E512" s="17"/>
      <c r="F512" s="17"/>
      <c r="G512" s="17"/>
      <c r="H512" s="17"/>
      <c r="I512" s="17"/>
      <c r="J512" s="17">
        <v>10</v>
      </c>
      <c r="K512" s="17">
        <v>10</v>
      </c>
      <c r="L512" s="17">
        <v>10</v>
      </c>
      <c r="M512" s="17"/>
      <c r="P512" s="16"/>
    </row>
    <row r="513" spans="1:16" s="15" customFormat="1" ht="17.25" customHeight="1">
      <c r="A513" s="17">
        <v>2254</v>
      </c>
      <c r="B513" s="18" t="s">
        <v>570</v>
      </c>
      <c r="C513" s="19">
        <v>4122786979</v>
      </c>
      <c r="D513" s="17"/>
      <c r="E513" s="17"/>
      <c r="F513" s="17"/>
      <c r="G513" s="17"/>
      <c r="H513" s="17"/>
      <c r="I513" s="17"/>
      <c r="J513" s="17">
        <v>6</v>
      </c>
      <c r="K513" s="17"/>
      <c r="L513" s="17">
        <v>3</v>
      </c>
      <c r="M513" s="17"/>
      <c r="P513" s="16"/>
    </row>
    <row r="514" spans="1:16" s="15" customFormat="1" ht="17.25" customHeight="1">
      <c r="A514" s="17">
        <v>1651</v>
      </c>
      <c r="B514" s="18" t="s">
        <v>356</v>
      </c>
      <c r="C514" s="19">
        <v>4122608441</v>
      </c>
      <c r="D514" s="17"/>
      <c r="E514" s="17"/>
      <c r="F514" s="17"/>
      <c r="G514" s="17"/>
      <c r="H514" s="17"/>
      <c r="I514" s="17"/>
      <c r="J514" s="17">
        <v>5</v>
      </c>
      <c r="K514" s="17">
        <v>10</v>
      </c>
      <c r="L514" s="17"/>
      <c r="M514" s="17"/>
      <c r="P514" s="16"/>
    </row>
    <row r="515" spans="1:16" s="15" customFormat="1" ht="17.25" customHeight="1">
      <c r="A515" s="17">
        <v>2427</v>
      </c>
      <c r="B515" s="18" t="s">
        <v>383</v>
      </c>
      <c r="C515" s="19">
        <v>4122815423</v>
      </c>
      <c r="D515" s="17"/>
      <c r="E515" s="17"/>
      <c r="F515" s="17"/>
      <c r="G515" s="17"/>
      <c r="H515" s="17"/>
      <c r="I515" s="17"/>
      <c r="J515" s="17">
        <v>20</v>
      </c>
      <c r="K515" s="17"/>
      <c r="L515" s="17"/>
      <c r="M515" s="17"/>
      <c r="P515" s="16"/>
    </row>
    <row r="516" spans="1:16" s="15" customFormat="1" ht="17.25" customHeight="1">
      <c r="A516" s="17">
        <v>2763</v>
      </c>
      <c r="B516" s="18" t="s">
        <v>382</v>
      </c>
      <c r="C516" s="19">
        <v>4122870277</v>
      </c>
      <c r="D516" s="17"/>
      <c r="E516" s="17"/>
      <c r="F516" s="17"/>
      <c r="G516" s="17"/>
      <c r="H516" s="17"/>
      <c r="I516" s="17"/>
      <c r="J516" s="17">
        <v>15</v>
      </c>
      <c r="K516" s="17"/>
      <c r="L516" s="17">
        <v>5</v>
      </c>
      <c r="M516" s="17"/>
      <c r="P516" s="16"/>
    </row>
    <row r="517" spans="1:16" s="15" customFormat="1" ht="17.25" customHeight="1">
      <c r="A517" s="17">
        <v>4404</v>
      </c>
      <c r="B517" s="18" t="s">
        <v>571</v>
      </c>
      <c r="C517" s="19">
        <v>4122791641</v>
      </c>
      <c r="D517" s="17"/>
      <c r="E517" s="17"/>
      <c r="F517" s="17"/>
      <c r="G517" s="17"/>
      <c r="H517" s="17"/>
      <c r="I517" s="17"/>
      <c r="J517" s="17"/>
      <c r="K517" s="17">
        <v>10</v>
      </c>
      <c r="L517" s="17"/>
      <c r="M517" s="17"/>
      <c r="P517" s="16"/>
    </row>
    <row r="518" spans="1:16" s="15" customFormat="1" ht="17.25" customHeight="1">
      <c r="A518" s="17">
        <v>4918</v>
      </c>
      <c r="B518" s="18" t="s">
        <v>572</v>
      </c>
      <c r="C518" s="19">
        <v>4122950581</v>
      </c>
      <c r="D518" s="17"/>
      <c r="E518" s="17"/>
      <c r="F518" s="17"/>
      <c r="G518" s="17"/>
      <c r="H518" s="17"/>
      <c r="I518" s="17"/>
      <c r="J518" s="17">
        <v>20</v>
      </c>
      <c r="K518" s="17">
        <v>5</v>
      </c>
      <c r="L518" s="17"/>
      <c r="M518" s="17"/>
      <c r="P518" s="16"/>
    </row>
    <row r="519" spans="1:16" s="15" customFormat="1" ht="17.25" customHeight="1">
      <c r="A519" s="17">
        <v>2764</v>
      </c>
      <c r="B519" s="18" t="s">
        <v>574</v>
      </c>
      <c r="C519" s="19">
        <v>4122787560</v>
      </c>
      <c r="D519" s="17"/>
      <c r="E519" s="17"/>
      <c r="F519" s="17"/>
      <c r="G519" s="17"/>
      <c r="H519" s="17"/>
      <c r="I519" s="17"/>
      <c r="J519" s="17"/>
      <c r="K519" s="17">
        <v>5</v>
      </c>
      <c r="L519" s="17"/>
      <c r="M519" s="25" t="s">
        <v>575</v>
      </c>
      <c r="P519" s="16"/>
    </row>
    <row r="520" spans="1:16" s="15" customFormat="1" ht="17.25" customHeight="1">
      <c r="A520" s="47">
        <v>1671</v>
      </c>
      <c r="B520" s="18" t="s">
        <v>576</v>
      </c>
      <c r="C520" s="19">
        <v>4122946499</v>
      </c>
      <c r="D520" s="17"/>
      <c r="E520" s="17"/>
      <c r="F520" s="17"/>
      <c r="G520" s="17"/>
      <c r="H520" s="17"/>
      <c r="I520" s="17"/>
      <c r="J520" s="17">
        <v>10</v>
      </c>
      <c r="K520" s="17">
        <v>5</v>
      </c>
      <c r="L520" s="17">
        <v>5</v>
      </c>
      <c r="M520" s="17"/>
      <c r="P520" s="16"/>
    </row>
    <row r="521" spans="1:16" s="15" customFormat="1" ht="17.25" customHeight="1">
      <c r="A521" s="17">
        <v>1553</v>
      </c>
      <c r="B521" s="18" t="s">
        <v>460</v>
      </c>
      <c r="C521" s="19">
        <v>4122860695</v>
      </c>
      <c r="D521" s="17"/>
      <c r="E521" s="17"/>
      <c r="F521" s="17"/>
      <c r="G521" s="17"/>
      <c r="H521" s="17"/>
      <c r="I521" s="17"/>
      <c r="J521" s="17">
        <v>9</v>
      </c>
      <c r="K521" s="17">
        <v>10</v>
      </c>
      <c r="L521" s="17"/>
      <c r="M521" s="17"/>
      <c r="P521" s="16"/>
    </row>
    <row r="522" spans="1:16" s="15" customFormat="1" ht="17.25" customHeight="1">
      <c r="A522" s="17">
        <v>1650</v>
      </c>
      <c r="B522" s="18" t="s">
        <v>577</v>
      </c>
      <c r="C522" s="19">
        <v>4122905223</v>
      </c>
      <c r="D522" s="17">
        <v>12</v>
      </c>
      <c r="E522" s="17">
        <v>12</v>
      </c>
      <c r="F522" s="17">
        <v>12</v>
      </c>
      <c r="G522" s="17"/>
      <c r="H522" s="17"/>
      <c r="I522" s="17"/>
      <c r="J522" s="17">
        <v>12</v>
      </c>
      <c r="K522" s="17"/>
      <c r="L522" s="17"/>
      <c r="M522" s="17"/>
      <c r="P522" s="16"/>
    </row>
    <row r="523" spans="1:16" s="15" customFormat="1" ht="17.25" customHeight="1">
      <c r="A523" s="17">
        <v>1664</v>
      </c>
      <c r="B523" s="18" t="s">
        <v>578</v>
      </c>
      <c r="C523" s="19">
        <v>4122854401</v>
      </c>
      <c r="D523" s="17"/>
      <c r="E523" s="17"/>
      <c r="F523" s="17"/>
      <c r="G523" s="17"/>
      <c r="H523" s="17"/>
      <c r="I523" s="17"/>
      <c r="J523" s="17">
        <v>5</v>
      </c>
      <c r="K523" s="17">
        <v>6</v>
      </c>
      <c r="L523" s="17"/>
      <c r="M523" s="17"/>
      <c r="P523" s="16"/>
    </row>
    <row r="524" spans="1:16" s="15" customFormat="1" ht="17.25" customHeight="1">
      <c r="A524" s="17">
        <v>2144</v>
      </c>
      <c r="B524" s="18" t="s">
        <v>579</v>
      </c>
      <c r="C524" s="19">
        <v>4122836413</v>
      </c>
      <c r="D524" s="17"/>
      <c r="E524" s="17"/>
      <c r="F524" s="17"/>
      <c r="G524" s="17"/>
      <c r="H524" s="17"/>
      <c r="I524" s="17"/>
      <c r="J524" s="17"/>
      <c r="K524" s="17">
        <v>5</v>
      </c>
      <c r="L524" s="17"/>
      <c r="M524" s="17"/>
      <c r="P524" s="16"/>
    </row>
    <row r="525" spans="1:16" s="15" customFormat="1" ht="17.25" customHeight="1">
      <c r="A525" s="17">
        <v>2371</v>
      </c>
      <c r="B525" s="18" t="s">
        <v>580</v>
      </c>
      <c r="C525" s="19">
        <v>4122823426</v>
      </c>
      <c r="D525" s="17"/>
      <c r="E525" s="17"/>
      <c r="F525" s="17"/>
      <c r="G525" s="17"/>
      <c r="H525" s="17"/>
      <c r="I525" s="17"/>
      <c r="J525" s="17"/>
      <c r="K525" s="17">
        <v>10</v>
      </c>
      <c r="L525" s="17"/>
      <c r="M525" s="17"/>
      <c r="P525" s="16"/>
    </row>
    <row r="526" spans="1:16" s="15" customFormat="1" ht="17.25" customHeight="1">
      <c r="A526" s="17">
        <v>2782</v>
      </c>
      <c r="B526" s="18" t="s">
        <v>581</v>
      </c>
      <c r="C526" s="19">
        <v>4122808561</v>
      </c>
      <c r="D526" s="17"/>
      <c r="E526" s="17"/>
      <c r="F526" s="17"/>
      <c r="G526" s="17"/>
      <c r="H526" s="17"/>
      <c r="I526" s="17"/>
      <c r="J526" s="17"/>
      <c r="K526" s="17">
        <v>2</v>
      </c>
      <c r="L526" s="17">
        <v>3</v>
      </c>
      <c r="M526" s="17"/>
      <c r="P526" s="16"/>
    </row>
    <row r="527" spans="1:16" s="15" customFormat="1" ht="17.25" customHeight="1">
      <c r="A527" s="17">
        <v>5467</v>
      </c>
      <c r="B527" s="18" t="s">
        <v>582</v>
      </c>
      <c r="C527" s="19">
        <v>4122824651</v>
      </c>
      <c r="D527" s="17"/>
      <c r="E527" s="17"/>
      <c r="F527" s="17"/>
      <c r="G527" s="17"/>
      <c r="H527" s="17"/>
      <c r="I527" s="17"/>
      <c r="J527" s="17"/>
      <c r="K527" s="17">
        <v>10</v>
      </c>
      <c r="L527" s="17"/>
      <c r="M527" s="17"/>
      <c r="P527" s="16"/>
    </row>
    <row r="528" spans="1:16" s="15" customFormat="1" ht="17.25" customHeight="1">
      <c r="A528" s="17">
        <v>2078</v>
      </c>
      <c r="B528" s="18" t="s">
        <v>583</v>
      </c>
      <c r="C528" s="19">
        <v>4122963806</v>
      </c>
      <c r="D528" s="17"/>
      <c r="E528" s="17"/>
      <c r="F528" s="17"/>
      <c r="G528" s="17"/>
      <c r="H528" s="17"/>
      <c r="I528" s="17"/>
      <c r="J528" s="17"/>
      <c r="K528" s="17">
        <v>4</v>
      </c>
      <c r="L528" s="17"/>
      <c r="M528" s="17"/>
      <c r="P528" s="16"/>
    </row>
    <row r="529" spans="1:18" s="15" customFormat="1" ht="17.25" customHeight="1">
      <c r="A529" s="17">
        <v>2078</v>
      </c>
      <c r="B529" s="18" t="s">
        <v>584</v>
      </c>
      <c r="C529" s="19">
        <v>4122814901</v>
      </c>
      <c r="D529" s="17"/>
      <c r="E529" s="17"/>
      <c r="F529" s="17"/>
      <c r="G529" s="17"/>
      <c r="H529" s="17"/>
      <c r="I529" s="17"/>
      <c r="J529" s="17"/>
      <c r="K529" s="17"/>
      <c r="L529" s="17">
        <v>3</v>
      </c>
      <c r="M529" s="17"/>
      <c r="P529" s="16"/>
    </row>
    <row r="530" spans="1:18" s="15" customFormat="1" ht="17.25" customHeight="1">
      <c r="A530" s="17">
        <v>2524</v>
      </c>
      <c r="B530" s="18" t="s">
        <v>585</v>
      </c>
      <c r="C530" s="19">
        <v>4122961694</v>
      </c>
      <c r="D530" s="17"/>
      <c r="E530" s="17"/>
      <c r="F530" s="17"/>
      <c r="G530" s="17"/>
      <c r="H530" s="17"/>
      <c r="I530" s="17"/>
      <c r="J530" s="17">
        <v>4</v>
      </c>
      <c r="K530" s="17"/>
      <c r="L530" s="17"/>
      <c r="M530" s="17"/>
      <c r="P530" s="16"/>
    </row>
    <row r="531" spans="1:18" s="15" customFormat="1" ht="17.25" customHeight="1">
      <c r="A531" s="17">
        <v>4125</v>
      </c>
      <c r="B531" s="18" t="s">
        <v>586</v>
      </c>
      <c r="C531" s="19">
        <v>4122834501</v>
      </c>
      <c r="D531" s="17"/>
      <c r="E531" s="17"/>
      <c r="F531" s="17"/>
      <c r="G531" s="17"/>
      <c r="H531" s="17"/>
      <c r="I531" s="17"/>
      <c r="J531" s="17">
        <v>5</v>
      </c>
      <c r="K531" s="17"/>
      <c r="L531" s="17"/>
      <c r="M531" s="17"/>
      <c r="P531" s="16"/>
    </row>
    <row r="532" spans="1:18" s="15" customFormat="1" ht="17.25" customHeight="1">
      <c r="A532" s="17">
        <v>1653</v>
      </c>
      <c r="B532" s="18" t="s">
        <v>203</v>
      </c>
      <c r="C532" s="19">
        <v>4122878032</v>
      </c>
      <c r="D532" s="17"/>
      <c r="E532" s="17"/>
      <c r="F532" s="17"/>
      <c r="G532" s="17"/>
      <c r="H532" s="17"/>
      <c r="I532" s="17"/>
      <c r="J532" s="17">
        <v>5</v>
      </c>
      <c r="K532" s="17">
        <v>5</v>
      </c>
      <c r="L532" s="17">
        <v>5</v>
      </c>
      <c r="M532" s="47" t="s">
        <v>587</v>
      </c>
      <c r="P532" s="16"/>
    </row>
    <row r="533" spans="1:18" s="15" customFormat="1" ht="17.25" customHeight="1">
      <c r="A533" s="48"/>
      <c r="B533" s="51"/>
      <c r="C533" s="52"/>
      <c r="D533" s="48"/>
      <c r="E533" s="48"/>
      <c r="F533" s="48"/>
      <c r="G533" s="48"/>
      <c r="H533" s="48"/>
      <c r="I533" s="48"/>
      <c r="J533" s="48"/>
      <c r="K533" s="48"/>
      <c r="L533" s="48"/>
      <c r="M533" s="48" t="s">
        <v>588</v>
      </c>
      <c r="P533" s="16"/>
    </row>
    <row r="534" spans="1:18" s="15" customFormat="1" ht="17.25" customHeight="1">
      <c r="A534" s="17"/>
      <c r="B534" s="18"/>
      <c r="C534" s="19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P534" s="16"/>
    </row>
    <row r="535" spans="1:18" s="15" customFormat="1" ht="17.25" customHeight="1">
      <c r="A535" s="17"/>
      <c r="B535" s="18"/>
      <c r="C535" s="19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P535" s="16"/>
    </row>
    <row r="536" spans="1:18" s="15" customFormat="1" ht="17.25" customHeight="1">
      <c r="A536" s="17"/>
      <c r="B536" s="18"/>
      <c r="C536" s="19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P536" s="16"/>
    </row>
    <row r="537" spans="1:18" s="15" customFormat="1" ht="17.25" customHeight="1">
      <c r="A537" s="17"/>
      <c r="B537" s="18"/>
      <c r="C537" s="19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P537" s="16"/>
    </row>
    <row r="538" spans="1:18" s="15" customFormat="1" ht="17.25" customHeight="1">
      <c r="A538" s="17"/>
      <c r="B538" s="18"/>
      <c r="C538" s="19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P538" s="16"/>
    </row>
    <row r="539" spans="1:18" s="15" customFormat="1" ht="17.25" customHeight="1">
      <c r="A539" s="17"/>
      <c r="B539" s="18"/>
      <c r="C539" s="19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P539" s="16"/>
    </row>
    <row r="540" spans="1:18" s="15" customFormat="1" ht="17.25" customHeight="1">
      <c r="A540" s="47"/>
      <c r="B540" s="18"/>
      <c r="C540" s="19"/>
      <c r="D540" s="17"/>
      <c r="E540" s="17"/>
      <c r="F540" s="17"/>
      <c r="G540" s="17"/>
      <c r="H540" s="17"/>
      <c r="I540" s="17"/>
      <c r="J540" s="17"/>
      <c r="K540" s="17"/>
      <c r="L540" s="17"/>
      <c r="M540" s="25"/>
      <c r="P540" s="16"/>
    </row>
    <row r="541" spans="1:18" s="15" customFormat="1" ht="15.75">
      <c r="A541" s="42"/>
      <c r="B541" s="43"/>
      <c r="C541" s="44"/>
      <c r="D541" s="42"/>
      <c r="E541" s="42"/>
      <c r="F541" s="42"/>
      <c r="G541" s="42"/>
      <c r="H541" s="42"/>
      <c r="I541" s="42"/>
      <c r="J541" s="42"/>
      <c r="K541" s="42">
        <v>9</v>
      </c>
      <c r="L541" s="42">
        <v>8</v>
      </c>
      <c r="M541" s="42" t="s">
        <v>409</v>
      </c>
      <c r="R541" s="16"/>
    </row>
    <row r="542" spans="1:18" s="11" customFormat="1" ht="38.25" customHeight="1">
      <c r="B542" s="12" t="s">
        <v>18</v>
      </c>
      <c r="C542" s="32"/>
      <c r="D542" s="13"/>
      <c r="E542" s="13"/>
      <c r="F542" s="13"/>
      <c r="G542" s="13"/>
      <c r="H542" s="13"/>
      <c r="I542" s="13"/>
      <c r="J542" s="13">
        <f>SUM(J4:J541)</f>
        <v>981</v>
      </c>
      <c r="K542" s="32">
        <f>SUM(K6:K541)</f>
        <v>3632</v>
      </c>
      <c r="L542" s="13">
        <f>SUM(L6:L541)</f>
        <v>2407</v>
      </c>
      <c r="M542" s="32">
        <f>SUM(M4:M541)</f>
        <v>0</v>
      </c>
    </row>
  </sheetData>
  <conditionalFormatting sqref="C1:C8 C10:C19">
    <cfRule type="duplicateValues" dxfId="227" priority="61"/>
  </conditionalFormatting>
  <conditionalFormatting sqref="C1:C8 C10:C57">
    <cfRule type="duplicateValues" dxfId="226" priority="71"/>
  </conditionalFormatting>
  <conditionalFormatting sqref="C2:C3">
    <cfRule type="duplicateValues" dxfId="225" priority="51"/>
    <cfRule type="duplicateValues" dxfId="224" priority="52"/>
    <cfRule type="duplicateValues" dxfId="223" priority="53"/>
  </conditionalFormatting>
  <conditionalFormatting sqref="C2:C8 C10:C19">
    <cfRule type="duplicateValues" dxfId="222" priority="45"/>
  </conditionalFormatting>
  <conditionalFormatting sqref="C2:C8">
    <cfRule type="duplicateValues" dxfId="221" priority="60"/>
  </conditionalFormatting>
  <conditionalFormatting sqref="C3">
    <cfRule type="duplicateValues" dxfId="220" priority="48"/>
    <cfRule type="duplicateValues" dxfId="219" priority="49"/>
    <cfRule type="duplicateValues" dxfId="218" priority="50"/>
  </conditionalFormatting>
  <conditionalFormatting sqref="C4:C8 C10:C19">
    <cfRule type="duplicateValues" dxfId="217" priority="46"/>
    <cfRule type="duplicateValues" dxfId="216" priority="47"/>
    <cfRule type="duplicateValues" dxfId="215" priority="54"/>
  </conditionalFormatting>
  <conditionalFormatting sqref="C9">
    <cfRule type="duplicateValues" dxfId="214" priority="25"/>
    <cfRule type="duplicateValues" dxfId="213" priority="26"/>
    <cfRule type="duplicateValues" dxfId="212" priority="27"/>
    <cfRule type="duplicateValues" dxfId="211" priority="28"/>
    <cfRule type="duplicateValues" dxfId="210" priority="29"/>
    <cfRule type="duplicateValues" dxfId="209" priority="30"/>
    <cfRule type="duplicateValues" dxfId="208" priority="31"/>
    <cfRule type="duplicateValues" dxfId="207" priority="32"/>
    <cfRule type="duplicateValues" dxfId="206" priority="33"/>
  </conditionalFormatting>
  <conditionalFormatting sqref="C20:C39">
    <cfRule type="duplicateValues" dxfId="205" priority="63"/>
  </conditionalFormatting>
  <conditionalFormatting sqref="C40">
    <cfRule type="duplicateValues" dxfId="204" priority="44"/>
  </conditionalFormatting>
  <conditionalFormatting sqref="C41:C57">
    <cfRule type="duplicateValues" dxfId="203" priority="70"/>
  </conditionalFormatting>
  <conditionalFormatting sqref="C64">
    <cfRule type="duplicateValues" dxfId="202" priority="64"/>
  </conditionalFormatting>
  <conditionalFormatting sqref="C65:C109 C1:C8 C10:C63">
    <cfRule type="duplicateValues" dxfId="201" priority="69"/>
  </conditionalFormatting>
  <conditionalFormatting sqref="C65:C121 C1:C8 C10:C63">
    <cfRule type="duplicateValues" dxfId="200" priority="74"/>
  </conditionalFormatting>
  <conditionalFormatting sqref="C66">
    <cfRule type="duplicateValues" dxfId="199" priority="43"/>
  </conditionalFormatting>
  <conditionalFormatting sqref="C67:C75">
    <cfRule type="duplicateValues" dxfId="198" priority="55"/>
  </conditionalFormatting>
  <conditionalFormatting sqref="C76">
    <cfRule type="duplicateValues" dxfId="197" priority="42"/>
  </conditionalFormatting>
  <conditionalFormatting sqref="C80:C81">
    <cfRule type="duplicateValues" dxfId="196" priority="22"/>
    <cfRule type="duplicateValues" dxfId="195" priority="23"/>
    <cfRule type="duplicateValues" dxfId="194" priority="24"/>
  </conditionalFormatting>
  <conditionalFormatting sqref="C84:C93 C58:C63 C65">
    <cfRule type="duplicateValues" dxfId="193" priority="67"/>
  </conditionalFormatting>
  <conditionalFormatting sqref="C84:C93 C65:C75 C1:C8 C10:C63">
    <cfRule type="duplicateValues" dxfId="192" priority="68"/>
  </conditionalFormatting>
  <conditionalFormatting sqref="C94 C77:C83">
    <cfRule type="duplicateValues" dxfId="191" priority="62"/>
  </conditionalFormatting>
  <conditionalFormatting sqref="C95">
    <cfRule type="duplicateValues" dxfId="190" priority="41"/>
  </conditionalFormatting>
  <conditionalFormatting sqref="C96:C109">
    <cfRule type="duplicateValues" dxfId="189" priority="56"/>
  </conditionalFormatting>
  <conditionalFormatting sqref="C110">
    <cfRule type="duplicateValues" dxfId="188" priority="40"/>
  </conditionalFormatting>
  <conditionalFormatting sqref="C111:C121">
    <cfRule type="duplicateValues" dxfId="187" priority="73"/>
  </conditionalFormatting>
  <conditionalFormatting sqref="C122:C143 C145:C150 C152:C163">
    <cfRule type="duplicateValues" dxfId="186" priority="72"/>
  </conditionalFormatting>
  <conditionalFormatting sqref="C144">
    <cfRule type="duplicateValues" dxfId="185" priority="12"/>
    <cfRule type="duplicateValues" dxfId="184" priority="13"/>
    <cfRule type="duplicateValues" dxfId="183" priority="14"/>
    <cfRule type="duplicateValues" dxfId="182" priority="15"/>
    <cfRule type="duplicateValues" dxfId="181" priority="16"/>
  </conditionalFormatting>
  <conditionalFormatting sqref="C151">
    <cfRule type="duplicateValues" dxfId="180" priority="7"/>
    <cfRule type="duplicateValues" dxfId="179" priority="8"/>
    <cfRule type="duplicateValues" dxfId="178" priority="9"/>
    <cfRule type="duplicateValues" dxfId="177" priority="10"/>
    <cfRule type="duplicateValues" dxfId="176" priority="11"/>
  </conditionalFormatting>
  <conditionalFormatting sqref="C164">
    <cfRule type="duplicateValues" dxfId="175" priority="39"/>
  </conditionalFormatting>
  <conditionalFormatting sqref="C165">
    <cfRule type="duplicateValues" dxfId="174" priority="17"/>
    <cfRule type="duplicateValues" dxfId="173" priority="18"/>
    <cfRule type="duplicateValues" dxfId="172" priority="19"/>
    <cfRule type="duplicateValues" dxfId="171" priority="20"/>
    <cfRule type="duplicateValues" dxfId="170" priority="21"/>
  </conditionalFormatting>
  <conditionalFormatting sqref="C166:C168 C65:C143 C1:C8 C10:C63 C145:C150 C152:C164">
    <cfRule type="duplicateValues" dxfId="169" priority="66"/>
  </conditionalFormatting>
  <conditionalFormatting sqref="C166:C168">
    <cfRule type="duplicateValues" dxfId="168" priority="38"/>
  </conditionalFormatting>
  <conditionalFormatting sqref="C166:C337 C65:C143 C1:C8 C10:C63 C145:C150 C152:C164 C340:C412 C414:C540">
    <cfRule type="duplicateValues" dxfId="167" priority="77"/>
  </conditionalFormatting>
  <conditionalFormatting sqref="C169">
    <cfRule type="duplicateValues" dxfId="166" priority="37"/>
  </conditionalFormatting>
  <conditionalFormatting sqref="C170:C337 C340:C412 C414:C540">
    <cfRule type="duplicateValues" dxfId="165" priority="76"/>
  </conditionalFormatting>
  <conditionalFormatting sqref="C338:C339">
    <cfRule type="duplicateValues" dxfId="164" priority="4"/>
    <cfRule type="duplicateValues" dxfId="163" priority="5"/>
    <cfRule type="duplicateValues" dxfId="162" priority="6"/>
  </conditionalFormatting>
  <conditionalFormatting sqref="C413">
    <cfRule type="duplicateValues" dxfId="161" priority="1"/>
    <cfRule type="duplicateValues" dxfId="160" priority="2"/>
    <cfRule type="duplicateValues" dxfId="159" priority="3"/>
  </conditionalFormatting>
  <conditionalFormatting sqref="C541">
    <cfRule type="duplicateValues" dxfId="158" priority="75"/>
  </conditionalFormatting>
  <conditionalFormatting sqref="C542">
    <cfRule type="duplicateValues" dxfId="157" priority="34"/>
    <cfRule type="duplicateValues" dxfId="156" priority="35"/>
    <cfRule type="duplicateValues" dxfId="155" priority="36"/>
    <cfRule type="duplicateValues" dxfId="154" priority="57"/>
    <cfRule type="duplicateValues" dxfId="153" priority="58"/>
    <cfRule type="duplicateValues" dxfId="152" priority="59"/>
  </conditionalFormatting>
  <conditionalFormatting sqref="C543:C65536 C1:C8 C10:C63 C65:C143 C166:C337 C145:C150 C152:C164 C340:C412 C414:C540">
    <cfRule type="duplicateValues" dxfId="151" priority="65"/>
  </conditionalFormatting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workbookViewId="0">
      <pane xSplit="3" ySplit="4" topLeftCell="D159" activePane="bottomRight" state="frozen"/>
      <selection pane="topRight" activeCell="D1" sqref="D1"/>
      <selection pane="bottomLeft" activeCell="A5" sqref="A5"/>
      <selection pane="bottomRight" activeCell="N6" sqref="N6:N178"/>
    </sheetView>
  </sheetViews>
  <sheetFormatPr defaultRowHeight="15"/>
  <cols>
    <col min="2" max="2" width="31.140625" customWidth="1"/>
    <col min="3" max="3" width="18.140625" style="33" customWidth="1"/>
    <col min="4" max="4" width="13.85546875" customWidth="1"/>
    <col min="5" max="5" width="17.28515625" customWidth="1"/>
    <col min="6" max="6" width="12.85546875" customWidth="1"/>
    <col min="7" max="7" width="13.5703125" customWidth="1"/>
    <col min="10" max="10" width="11.5703125" customWidth="1"/>
    <col min="14" max="14" width="9.140625" style="33"/>
    <col min="16" max="16" width="55.7109375" style="33" customWidth="1"/>
  </cols>
  <sheetData>
    <row r="1" spans="1:19" s="3" customFormat="1" ht="18.7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2"/>
      <c r="L1" s="2"/>
      <c r="M1" s="2"/>
      <c r="N1" s="31"/>
      <c r="O1" s="2"/>
      <c r="P1" s="31"/>
      <c r="S1" s="4"/>
    </row>
    <row r="2" spans="1:19" s="3" customFormat="1" ht="15.7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S2" s="4"/>
    </row>
    <row r="3" spans="1:19" s="3" customFormat="1" ht="15.75">
      <c r="A3" s="7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7"/>
      <c r="O3" s="8"/>
      <c r="P3" s="5"/>
      <c r="S3" s="4"/>
    </row>
    <row r="4" spans="1:19" s="3" customFormat="1" ht="47.25">
      <c r="A4" s="27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10" t="s">
        <v>22</v>
      </c>
      <c r="S4" s="4"/>
    </row>
    <row r="5" spans="1:19" s="3" customFormat="1" ht="15.75">
      <c r="A5" s="27"/>
      <c r="B5" s="7" t="s">
        <v>95</v>
      </c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28"/>
      <c r="O5" s="10"/>
      <c r="P5" s="10" t="s">
        <v>136</v>
      </c>
      <c r="S5" s="4"/>
    </row>
    <row r="6" spans="1:19" s="3" customFormat="1" ht="15.75">
      <c r="A6" s="27">
        <v>1530</v>
      </c>
      <c r="B6" s="29" t="s">
        <v>96</v>
      </c>
      <c r="C6" s="27">
        <v>4122677399</v>
      </c>
      <c r="D6" s="29"/>
      <c r="E6" s="29"/>
      <c r="F6" s="29"/>
      <c r="G6" s="29"/>
      <c r="H6" s="29"/>
      <c r="I6" s="29"/>
      <c r="J6" s="29"/>
      <c r="K6" s="29"/>
      <c r="L6" s="30"/>
      <c r="M6" s="30"/>
      <c r="N6" s="28">
        <v>9</v>
      </c>
      <c r="O6" s="28">
        <v>8</v>
      </c>
      <c r="P6" s="28"/>
      <c r="S6" s="4"/>
    </row>
    <row r="7" spans="1:19" s="3" customFormat="1" ht="15.75">
      <c r="A7" s="27">
        <v>2343</v>
      </c>
      <c r="B7" s="29" t="s">
        <v>97</v>
      </c>
      <c r="C7" s="27">
        <v>4122596576</v>
      </c>
      <c r="D7" s="9"/>
      <c r="E7" s="9"/>
      <c r="F7" s="9"/>
      <c r="G7" s="9"/>
      <c r="H7" s="9"/>
      <c r="I7" s="9"/>
      <c r="J7" s="9"/>
      <c r="K7" s="9"/>
      <c r="L7" s="10"/>
      <c r="M7" s="10"/>
      <c r="N7" s="28"/>
      <c r="O7" s="28">
        <v>10</v>
      </c>
      <c r="P7" s="28"/>
      <c r="S7" s="4"/>
    </row>
    <row r="8" spans="1:19" s="3" customFormat="1" ht="15.75">
      <c r="A8" s="27">
        <v>1671</v>
      </c>
      <c r="B8" s="29" t="s">
        <v>98</v>
      </c>
      <c r="C8" s="27">
        <v>4122523784</v>
      </c>
      <c r="D8" s="9"/>
      <c r="E8" s="9"/>
      <c r="F8" s="9"/>
      <c r="G8" s="9"/>
      <c r="H8" s="9"/>
      <c r="I8" s="9"/>
      <c r="J8" s="9"/>
      <c r="K8" s="9"/>
      <c r="L8" s="10"/>
      <c r="M8" s="10"/>
      <c r="N8" s="28"/>
      <c r="O8" s="28">
        <v>10</v>
      </c>
      <c r="P8" s="28"/>
      <c r="S8" s="4"/>
    </row>
    <row r="9" spans="1:19" s="3" customFormat="1" ht="15.75">
      <c r="A9" s="17">
        <v>3342</v>
      </c>
      <c r="B9" s="18" t="s">
        <v>99</v>
      </c>
      <c r="C9" s="19">
        <v>4122609434</v>
      </c>
      <c r="D9" s="9"/>
      <c r="E9" s="9"/>
      <c r="F9" s="9"/>
      <c r="G9" s="9"/>
      <c r="H9" s="9"/>
      <c r="I9" s="9"/>
      <c r="J9" s="9"/>
      <c r="K9" s="9"/>
      <c r="L9" s="10"/>
      <c r="M9" s="10"/>
      <c r="N9" s="28"/>
      <c r="O9" s="28">
        <v>8</v>
      </c>
      <c r="P9" s="28"/>
      <c r="S9" s="4"/>
    </row>
    <row r="10" spans="1:19" s="3" customFormat="1" ht="15.75">
      <c r="A10" s="27">
        <v>3322</v>
      </c>
      <c r="B10" s="29" t="s">
        <v>100</v>
      </c>
      <c r="C10" s="27">
        <v>4122607981</v>
      </c>
      <c r="D10" s="9"/>
      <c r="E10" s="9"/>
      <c r="F10" s="9"/>
      <c r="G10" s="9"/>
      <c r="H10" s="9"/>
      <c r="I10" s="9"/>
      <c r="J10" s="9"/>
      <c r="K10" s="9"/>
      <c r="L10" s="10"/>
      <c r="M10" s="10"/>
      <c r="N10" s="28">
        <v>10</v>
      </c>
      <c r="O10" s="28"/>
      <c r="P10" s="28"/>
      <c r="S10" s="4"/>
    </row>
    <row r="11" spans="1:19" s="3" customFormat="1" ht="18" customHeight="1">
      <c r="A11" s="27">
        <v>4169</v>
      </c>
      <c r="B11" s="29" t="s">
        <v>101</v>
      </c>
      <c r="C11" s="27">
        <v>4122516015</v>
      </c>
      <c r="D11" s="9"/>
      <c r="E11" s="9"/>
      <c r="F11" s="9"/>
      <c r="G11" s="9"/>
      <c r="H11" s="9"/>
      <c r="I11" s="9"/>
      <c r="J11" s="9"/>
      <c r="K11" s="9"/>
      <c r="L11" s="10"/>
      <c r="M11" s="10"/>
      <c r="N11" s="28">
        <v>10</v>
      </c>
      <c r="O11" s="28">
        <v>10</v>
      </c>
      <c r="P11" s="28"/>
      <c r="S11" s="4"/>
    </row>
    <row r="12" spans="1:19" s="3" customFormat="1" ht="15.75">
      <c r="A12" s="27">
        <v>4274</v>
      </c>
      <c r="B12" s="29" t="s">
        <v>102</v>
      </c>
      <c r="C12" s="27">
        <v>4122623207</v>
      </c>
      <c r="D12" s="9"/>
      <c r="E12" s="9"/>
      <c r="F12" s="9"/>
      <c r="G12" s="9"/>
      <c r="H12" s="9"/>
      <c r="I12" s="9"/>
      <c r="J12" s="9"/>
      <c r="K12" s="9"/>
      <c r="L12" s="10"/>
      <c r="M12" s="10"/>
      <c r="N12" s="28">
        <v>5</v>
      </c>
      <c r="O12" s="28">
        <v>5</v>
      </c>
      <c r="P12" s="28"/>
      <c r="S12" s="4"/>
    </row>
    <row r="13" spans="1:19" s="3" customFormat="1" ht="15.75">
      <c r="A13" s="27">
        <v>2565</v>
      </c>
      <c r="B13" s="29" t="s">
        <v>103</v>
      </c>
      <c r="C13" s="27">
        <v>4122536722</v>
      </c>
      <c r="D13" s="9"/>
      <c r="E13" s="9"/>
      <c r="F13" s="9"/>
      <c r="G13" s="9"/>
      <c r="H13" s="9"/>
      <c r="I13" s="9"/>
      <c r="J13" s="9"/>
      <c r="K13" s="9"/>
      <c r="L13" s="10"/>
      <c r="M13" s="10"/>
      <c r="N13" s="28"/>
      <c r="O13" s="28">
        <v>10</v>
      </c>
      <c r="P13" s="28"/>
      <c r="S13" s="4"/>
    </row>
    <row r="14" spans="1:19" s="3" customFormat="1" ht="15.75">
      <c r="A14" s="27">
        <v>2257</v>
      </c>
      <c r="B14" s="29" t="s">
        <v>104</v>
      </c>
      <c r="C14" s="27">
        <v>4122574496</v>
      </c>
      <c r="D14" s="9"/>
      <c r="E14" s="9"/>
      <c r="F14" s="9"/>
      <c r="G14" s="9"/>
      <c r="H14" s="9"/>
      <c r="I14" s="9"/>
      <c r="J14" s="9"/>
      <c r="K14" s="9"/>
      <c r="L14" s="10"/>
      <c r="M14" s="10"/>
      <c r="N14" s="28">
        <v>4</v>
      </c>
      <c r="O14" s="28"/>
      <c r="P14" s="28"/>
      <c r="S14" s="4"/>
    </row>
    <row r="15" spans="1:19" s="3" customFormat="1" ht="15.75">
      <c r="A15" s="27">
        <v>1656</v>
      </c>
      <c r="B15" s="29" t="s">
        <v>105</v>
      </c>
      <c r="C15" s="27">
        <v>4122634604</v>
      </c>
      <c r="D15" s="9"/>
      <c r="E15" s="9"/>
      <c r="F15" s="9"/>
      <c r="G15" s="9"/>
      <c r="H15" s="9"/>
      <c r="I15" s="9"/>
      <c r="J15" s="9"/>
      <c r="K15" s="9"/>
      <c r="L15" s="10"/>
      <c r="M15" s="10"/>
      <c r="N15" s="28">
        <v>5</v>
      </c>
      <c r="O15" s="28">
        <v>5</v>
      </c>
      <c r="P15" s="10"/>
      <c r="S15" s="4"/>
    </row>
    <row r="16" spans="1:19" s="3" customFormat="1" ht="15.75">
      <c r="A16" s="27">
        <v>3552</v>
      </c>
      <c r="B16" s="29" t="s">
        <v>106</v>
      </c>
      <c r="C16" s="27">
        <v>4122509206</v>
      </c>
      <c r="D16" s="9"/>
      <c r="E16" s="9"/>
      <c r="F16" s="9"/>
      <c r="G16" s="9"/>
      <c r="H16" s="9"/>
      <c r="I16" s="9"/>
      <c r="J16" s="9"/>
      <c r="K16" s="9"/>
      <c r="L16" s="10"/>
      <c r="M16" s="10"/>
      <c r="N16" s="28"/>
      <c r="O16" s="28">
        <v>10</v>
      </c>
      <c r="P16" s="10"/>
      <c r="S16" s="4"/>
    </row>
    <row r="17" spans="1:19" s="3" customFormat="1" ht="15.75">
      <c r="A17" s="27">
        <v>4077</v>
      </c>
      <c r="B17" s="29" t="s">
        <v>107</v>
      </c>
      <c r="C17" s="27">
        <v>4122639949</v>
      </c>
      <c r="D17" s="9"/>
      <c r="E17" s="9"/>
      <c r="F17" s="9"/>
      <c r="G17" s="9"/>
      <c r="H17" s="9"/>
      <c r="I17" s="9"/>
      <c r="J17" s="9"/>
      <c r="K17" s="9"/>
      <c r="L17" s="10"/>
      <c r="M17" s="10"/>
      <c r="N17" s="28"/>
      <c r="O17" s="28">
        <v>10</v>
      </c>
      <c r="P17" s="10"/>
      <c r="S17" s="4"/>
    </row>
    <row r="18" spans="1:19" s="3" customFormat="1" ht="15.75">
      <c r="A18" s="27">
        <v>3123</v>
      </c>
      <c r="B18" s="29" t="s">
        <v>108</v>
      </c>
      <c r="C18" s="27">
        <v>4122596765</v>
      </c>
      <c r="D18" s="9"/>
      <c r="E18" s="9"/>
      <c r="F18" s="9"/>
      <c r="G18" s="9"/>
      <c r="H18" s="9"/>
      <c r="I18" s="9"/>
      <c r="J18" s="9"/>
      <c r="K18" s="9"/>
      <c r="L18" s="10"/>
      <c r="M18" s="10"/>
      <c r="N18" s="28"/>
      <c r="O18" s="28">
        <v>10</v>
      </c>
      <c r="P18" s="10"/>
      <c r="S18" s="4"/>
    </row>
    <row r="19" spans="1:19" s="3" customFormat="1" ht="15.75">
      <c r="A19" s="27">
        <v>3009</v>
      </c>
      <c r="B19" s="3" t="s">
        <v>109</v>
      </c>
      <c r="C19" s="27">
        <v>4122618284</v>
      </c>
      <c r="D19" s="9"/>
      <c r="E19" s="9"/>
      <c r="F19" s="9"/>
      <c r="G19" s="9"/>
      <c r="H19" s="9"/>
      <c r="I19" s="9"/>
      <c r="J19" s="9"/>
      <c r="K19" s="9"/>
      <c r="L19" s="10"/>
      <c r="M19" s="10"/>
      <c r="N19" s="28"/>
      <c r="O19" s="28">
        <v>10</v>
      </c>
      <c r="P19" s="10"/>
      <c r="S19" s="4"/>
    </row>
    <row r="20" spans="1:19" s="15" customFormat="1" ht="15.7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>
        <v>5</v>
      </c>
      <c r="O20" s="17">
        <v>5</v>
      </c>
      <c r="P20" s="17"/>
      <c r="S20" s="16"/>
    </row>
    <row r="21" spans="1:19" s="15" customFormat="1" ht="15.7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3</v>
      </c>
      <c r="P21" s="17"/>
      <c r="S21" s="16"/>
    </row>
    <row r="22" spans="1:19" s="15" customFormat="1" ht="15.7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7</v>
      </c>
      <c r="P22" s="17"/>
      <c r="S22" s="16"/>
    </row>
    <row r="23" spans="1:19" s="15" customFormat="1" ht="15.7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>
        <v>5</v>
      </c>
      <c r="O23" s="17">
        <v>5</v>
      </c>
      <c r="P23" s="17"/>
      <c r="S23" s="16"/>
    </row>
    <row r="24" spans="1:19" s="15" customFormat="1" ht="15.7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>
        <v>10</v>
      </c>
      <c r="P24" s="17"/>
      <c r="S24" s="16"/>
    </row>
    <row r="25" spans="1:19" s="15" customFormat="1" ht="15.7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>
        <v>6</v>
      </c>
      <c r="P25" s="17"/>
      <c r="Q25" s="17"/>
      <c r="S25" s="16"/>
    </row>
    <row r="26" spans="1:19" s="15" customFormat="1" ht="15.7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>
        <v>10</v>
      </c>
      <c r="O26" s="17">
        <v>5</v>
      </c>
      <c r="P26" s="17"/>
      <c r="S26" s="16"/>
    </row>
    <row r="27" spans="1:19" s="15" customFormat="1" ht="15.7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>
        <v>15</v>
      </c>
      <c r="P27" s="17"/>
      <c r="S27" s="16"/>
    </row>
    <row r="28" spans="1:19" s="15" customFormat="1" ht="15.7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>
        <v>20</v>
      </c>
      <c r="O28" s="17"/>
      <c r="P28" s="17"/>
      <c r="S28" s="16"/>
    </row>
    <row r="29" spans="1:19" s="15" customFormat="1" ht="15.7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>
        <v>5</v>
      </c>
      <c r="O29" s="17">
        <v>10</v>
      </c>
      <c r="P29" s="17"/>
      <c r="S29" s="16"/>
    </row>
    <row r="30" spans="1:19" s="15" customFormat="1" ht="15.7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>
        <v>10</v>
      </c>
      <c r="O30" s="17">
        <v>5</v>
      </c>
      <c r="P30" s="17"/>
      <c r="S30" s="16"/>
    </row>
    <row r="31" spans="1:19" s="15" customFormat="1" ht="15.7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>
        <v>5</v>
      </c>
      <c r="P31" s="17"/>
      <c r="S31" s="16"/>
    </row>
    <row r="32" spans="1:19" s="15" customFormat="1" ht="15.7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>
        <v>10</v>
      </c>
      <c r="P32" s="17"/>
      <c r="S32" s="16"/>
    </row>
    <row r="33" spans="1:19" s="15" customFormat="1" ht="15.7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>
        <v>15</v>
      </c>
      <c r="P33" s="17"/>
      <c r="S33" s="16"/>
    </row>
    <row r="34" spans="1:19" s="15" customFormat="1" ht="15.7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>
        <v>5</v>
      </c>
      <c r="O34" s="17">
        <v>10</v>
      </c>
      <c r="P34" s="17"/>
      <c r="S34" s="16"/>
    </row>
    <row r="35" spans="1:19" s="15" customFormat="1" ht="15.7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>
        <v>7</v>
      </c>
      <c r="O35" s="17">
        <v>5</v>
      </c>
      <c r="P35" s="17"/>
      <c r="S35" s="16"/>
    </row>
    <row r="36" spans="1:19" s="15" customFormat="1" ht="15.7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>
        <v>5</v>
      </c>
      <c r="P36" s="17"/>
      <c r="S36" s="16"/>
    </row>
    <row r="37" spans="1:19" s="15" customFormat="1" ht="15.7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>
        <v>9</v>
      </c>
      <c r="P37" s="17" t="s">
        <v>135</v>
      </c>
      <c r="S37" s="16"/>
    </row>
    <row r="38" spans="1:19" s="15" customFormat="1" ht="15.7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>
        <v>20</v>
      </c>
      <c r="O38" s="17">
        <v>10</v>
      </c>
      <c r="P38" s="17"/>
      <c r="S38" s="16"/>
    </row>
    <row r="39" spans="1:19" s="15" customFormat="1" ht="15.7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>
        <v>10</v>
      </c>
      <c r="O39" s="17">
        <v>10</v>
      </c>
      <c r="P39" s="17"/>
      <c r="S39" s="16"/>
    </row>
    <row r="40" spans="1:19" s="15" customFormat="1" ht="15.7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S40" s="16"/>
    </row>
    <row r="41" spans="1:19" s="15" customFormat="1" ht="15.7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34">
        <v>115</v>
      </c>
      <c r="O41" s="34"/>
      <c r="P41" s="17" t="s">
        <v>184</v>
      </c>
      <c r="S41" s="16"/>
    </row>
    <row r="42" spans="1:19" s="15" customFormat="1" ht="15.75">
      <c r="A42" s="17">
        <v>3606</v>
      </c>
      <c r="B42" s="18" t="s">
        <v>117</v>
      </c>
      <c r="C42" s="19">
        <v>4122560906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34"/>
      <c r="O42" s="34">
        <v>36</v>
      </c>
      <c r="P42" s="17" t="s">
        <v>170</v>
      </c>
      <c r="S42" s="16"/>
    </row>
    <row r="43" spans="1:19" s="15" customFormat="1" ht="15.7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34">
        <v>26</v>
      </c>
      <c r="O43" s="34"/>
      <c r="P43" s="17" t="s">
        <v>170</v>
      </c>
      <c r="S43" s="16"/>
    </row>
    <row r="44" spans="1:19" s="15" customFormat="1" ht="15.7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28">
        <v>25</v>
      </c>
      <c r="O44" s="34"/>
      <c r="P44" s="17" t="s">
        <v>198</v>
      </c>
      <c r="S44" s="16"/>
    </row>
    <row r="45" spans="1:19" s="15" customFormat="1" ht="15.7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>
        <v>25</v>
      </c>
      <c r="O45" s="28">
        <v>10</v>
      </c>
      <c r="P45" s="28" t="s">
        <v>170</v>
      </c>
      <c r="S45" s="16"/>
    </row>
    <row r="46" spans="1:19" s="15" customFormat="1" ht="15.7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34">
        <v>30</v>
      </c>
      <c r="O46" s="34">
        <v>5</v>
      </c>
      <c r="P46" s="17" t="s">
        <v>170</v>
      </c>
      <c r="S46" s="16"/>
    </row>
    <row r="47" spans="1:19" s="15" customFormat="1" ht="15.7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25"/>
      <c r="O47" s="25"/>
      <c r="P47" s="17"/>
      <c r="S47" s="16"/>
    </row>
    <row r="48" spans="1:19" s="15" customFormat="1" ht="15.75">
      <c r="A48" s="17"/>
      <c r="B48" s="7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S48" s="16"/>
    </row>
    <row r="49" spans="1:19" s="15" customFormat="1" ht="15.7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>
        <v>6</v>
      </c>
      <c r="P49" s="17"/>
      <c r="S49" s="16"/>
    </row>
    <row r="50" spans="1:19" s="15" customFormat="1" ht="15.7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>
        <v>10</v>
      </c>
      <c r="P50" s="17"/>
      <c r="S50" s="16"/>
    </row>
    <row r="51" spans="1:19" s="15" customFormat="1" ht="15.7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>
        <v>5</v>
      </c>
      <c r="P51" s="17"/>
      <c r="S51" s="16"/>
    </row>
    <row r="52" spans="1:19" s="15" customFormat="1" ht="15.7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>
        <v>5</v>
      </c>
      <c r="O52" s="17">
        <v>5</v>
      </c>
      <c r="P52" s="17"/>
      <c r="S52" s="16"/>
    </row>
    <row r="53" spans="1:19" s="15" customFormat="1" ht="15.7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>
        <v>10</v>
      </c>
      <c r="P53" s="17"/>
      <c r="S53" s="16"/>
    </row>
    <row r="54" spans="1:19" s="15" customFormat="1" ht="15.7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>
        <v>5</v>
      </c>
      <c r="O54" s="17"/>
      <c r="P54" s="17"/>
      <c r="S54" s="16"/>
    </row>
    <row r="55" spans="1:19" s="15" customFormat="1" ht="15.7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>
        <v>10</v>
      </c>
      <c r="P55" s="17"/>
      <c r="S55" s="16"/>
    </row>
    <row r="56" spans="1:19" s="15" customFormat="1" ht="16.5" customHeight="1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>
        <v>5</v>
      </c>
      <c r="O56" s="17"/>
      <c r="P56" s="17"/>
      <c r="S56" s="16"/>
    </row>
    <row r="57" spans="1:19" s="15" customFormat="1" ht="15.7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>
        <v>10</v>
      </c>
      <c r="O57" s="17"/>
      <c r="P57" s="17"/>
      <c r="S57" s="16"/>
    </row>
    <row r="58" spans="1:19" s="15" customFormat="1" ht="15.7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>
        <v>5</v>
      </c>
      <c r="P58" s="17"/>
      <c r="S58" s="16"/>
    </row>
    <row r="59" spans="1:19" s="15" customFormat="1" ht="15.7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>
        <v>5</v>
      </c>
      <c r="P59" s="17"/>
      <c r="S59" s="16"/>
    </row>
    <row r="60" spans="1:19" s="15" customFormat="1" ht="15.7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>
        <v>5</v>
      </c>
      <c r="P60" s="17"/>
      <c r="S60" s="16"/>
    </row>
    <row r="61" spans="1:19" s="15" customFormat="1" ht="15.7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>
        <v>5</v>
      </c>
      <c r="O61" s="17"/>
      <c r="P61" s="17"/>
      <c r="S61" s="16"/>
    </row>
    <row r="62" spans="1:19" s="15" customFormat="1" ht="15.7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>
        <v>10</v>
      </c>
      <c r="O62" s="17">
        <v>5</v>
      </c>
      <c r="P62" s="17"/>
      <c r="S62" s="16"/>
    </row>
    <row r="63" spans="1:19" s="15" customFormat="1" ht="15.7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>
        <v>10</v>
      </c>
      <c r="P63" s="17"/>
      <c r="S63" s="16"/>
    </row>
    <row r="64" spans="1:19" s="15" customFormat="1" ht="15.7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>
        <v>3</v>
      </c>
      <c r="O64" s="17"/>
      <c r="P64" s="17"/>
      <c r="S64" s="16"/>
    </row>
    <row r="65" spans="1:19" s="15" customFormat="1" ht="15.7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>
        <v>5</v>
      </c>
      <c r="O65" s="17"/>
      <c r="P65" s="17"/>
      <c r="S65" s="16"/>
    </row>
    <row r="66" spans="1:19" s="15" customFormat="1" ht="15.7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>
        <v>5</v>
      </c>
      <c r="O66" s="17"/>
      <c r="P66" s="17"/>
      <c r="S66" s="16"/>
    </row>
    <row r="67" spans="1:19" s="15" customFormat="1" ht="15.7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>
        <v>10</v>
      </c>
      <c r="O67" s="17"/>
      <c r="P67" s="17"/>
      <c r="S67" s="16"/>
    </row>
    <row r="68" spans="1:19" s="15" customFormat="1" ht="15.7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>
        <v>10</v>
      </c>
      <c r="O68" s="17"/>
      <c r="P68" s="17"/>
      <c r="S68" s="16"/>
    </row>
    <row r="69" spans="1:19" s="15" customFormat="1" ht="15.7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3</v>
      </c>
      <c r="O69" s="17"/>
      <c r="P69" s="17"/>
      <c r="S69" s="16"/>
    </row>
    <row r="70" spans="1:19" s="15" customFormat="1" ht="15.7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>
        <v>5</v>
      </c>
      <c r="O70" s="17"/>
      <c r="P70" s="17"/>
      <c r="S70" s="16"/>
    </row>
    <row r="71" spans="1:19" s="15" customFormat="1" ht="15.7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>
        <v>10</v>
      </c>
      <c r="P71" s="17"/>
      <c r="S71" s="16"/>
    </row>
    <row r="72" spans="1:19" s="15" customFormat="1" ht="15.7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>
        <v>5</v>
      </c>
      <c r="O72" s="17">
        <v>5</v>
      </c>
      <c r="P72" s="17"/>
      <c r="S72" s="16"/>
    </row>
    <row r="73" spans="1:19" s="15" customFormat="1" ht="15.7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>
        <v>5</v>
      </c>
      <c r="O73" s="17"/>
      <c r="P73" s="17"/>
      <c r="S73" s="16"/>
    </row>
    <row r="74" spans="1:19" s="15" customFormat="1" ht="15.7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20</v>
      </c>
      <c r="P74" s="17"/>
      <c r="S74" s="16"/>
    </row>
    <row r="75" spans="1:19" s="15" customFormat="1" ht="15.7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>
        <v>6</v>
      </c>
      <c r="O75" s="17"/>
      <c r="P75" s="17"/>
      <c r="S75" s="16"/>
    </row>
    <row r="76" spans="1:19" s="15" customFormat="1" ht="15.7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>
        <v>5</v>
      </c>
      <c r="O76" s="17">
        <v>5</v>
      </c>
      <c r="P76" s="17"/>
      <c r="S76" s="16"/>
    </row>
    <row r="77" spans="1:19" s="15" customFormat="1" ht="15.7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>
        <v>10</v>
      </c>
      <c r="O77" s="17"/>
      <c r="P77" s="17"/>
      <c r="S77" s="16"/>
    </row>
    <row r="78" spans="1:19" s="15" customFormat="1" ht="15.7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>
        <v>6</v>
      </c>
      <c r="O78" s="17"/>
      <c r="P78" s="17"/>
      <c r="S78" s="16"/>
    </row>
    <row r="79" spans="1:19" s="15" customFormat="1" ht="15.7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>
        <v>10</v>
      </c>
      <c r="O79" s="17">
        <v>10</v>
      </c>
      <c r="P79" s="17"/>
      <c r="S79" s="16"/>
    </row>
    <row r="80" spans="1:19" s="15" customFormat="1" ht="15.7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>
        <v>5</v>
      </c>
      <c r="O80" s="17"/>
      <c r="P80" s="728"/>
      <c r="S80" s="16"/>
    </row>
    <row r="81" spans="1:19" s="15" customFormat="1" ht="15.7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>
        <v>5</v>
      </c>
      <c r="O81" s="17"/>
      <c r="P81" s="730"/>
      <c r="S81" s="16"/>
    </row>
    <row r="82" spans="1:19" s="15" customFormat="1" ht="15.7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>
        <v>8</v>
      </c>
      <c r="O82" s="17"/>
      <c r="P82" s="17"/>
      <c r="S82" s="16"/>
    </row>
    <row r="83" spans="1:19" s="15" customFormat="1" ht="15.7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25"/>
      <c r="O83" s="25"/>
      <c r="P83" s="17" t="s">
        <v>169</v>
      </c>
      <c r="S83" s="16"/>
    </row>
    <row r="84" spans="1:19" s="15" customFormat="1" ht="15.75">
      <c r="A84" s="17"/>
      <c r="B84" s="7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S84" s="16"/>
    </row>
    <row r="85" spans="1:19" s="15" customFormat="1" ht="15.7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>
        <v>25</v>
      </c>
      <c r="O85" s="17"/>
      <c r="P85" s="17"/>
      <c r="S85" s="16"/>
    </row>
    <row r="86" spans="1:19" s="15" customFormat="1" ht="15.7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>
        <v>20</v>
      </c>
      <c r="O86" s="17"/>
      <c r="P86" s="17"/>
      <c r="S86" s="16"/>
    </row>
    <row r="87" spans="1:19" s="15" customFormat="1" ht="15.7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>
        <v>10</v>
      </c>
      <c r="O87" s="17"/>
      <c r="P87" s="17"/>
      <c r="S87" s="16"/>
    </row>
    <row r="88" spans="1:19" s="15" customFormat="1" ht="15.7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>
        <v>5</v>
      </c>
      <c r="O88" s="17">
        <v>2</v>
      </c>
      <c r="P88" s="17" t="s">
        <v>204</v>
      </c>
      <c r="S88" s="16"/>
    </row>
    <row r="89" spans="1:19" s="15" customFormat="1" ht="15.7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>
        <v>15</v>
      </c>
      <c r="O89" s="17"/>
      <c r="P89" s="17"/>
      <c r="S89" s="16"/>
    </row>
    <row r="90" spans="1:19" s="15" customFormat="1" ht="15.7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>
        <v>10</v>
      </c>
      <c r="O90" s="17"/>
      <c r="P90" s="17"/>
      <c r="S90" s="16"/>
    </row>
    <row r="91" spans="1:19" s="15" customFormat="1" ht="15.7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10</v>
      </c>
      <c r="P91" s="17"/>
      <c r="S91" s="16"/>
    </row>
    <row r="92" spans="1:19" s="15" customFormat="1" ht="15.7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>
        <v>10</v>
      </c>
      <c r="O92" s="17"/>
      <c r="P92" s="17"/>
      <c r="S92" s="16"/>
    </row>
    <row r="93" spans="1:19" s="15" customFormat="1" ht="15.7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28"/>
      <c r="P93" s="17"/>
      <c r="S93" s="16"/>
    </row>
    <row r="94" spans="1:19" s="15" customFormat="1" ht="15.7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>
        <v>60</v>
      </c>
      <c r="O94" s="28"/>
      <c r="P94" s="28" t="s">
        <v>185</v>
      </c>
      <c r="S94" s="16"/>
    </row>
    <row r="95" spans="1:19" s="15" customFormat="1" ht="15.7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>
        <v>60</v>
      </c>
      <c r="P95" s="28" t="s">
        <v>170</v>
      </c>
      <c r="S95" s="16"/>
    </row>
    <row r="96" spans="1:19" s="15" customFormat="1" ht="15.7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>
        <v>20</v>
      </c>
      <c r="P96" s="28" t="s">
        <v>170</v>
      </c>
      <c r="S96" s="16"/>
    </row>
    <row r="97" spans="1:19" s="15" customFormat="1" ht="15.75">
      <c r="A97" s="17">
        <v>5095</v>
      </c>
      <c r="B97" s="18" t="s">
        <v>174</v>
      </c>
      <c r="C97" s="19">
        <v>4122621951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34">
        <v>70</v>
      </c>
      <c r="O97" s="34">
        <v>65</v>
      </c>
      <c r="P97" s="17" t="s">
        <v>170</v>
      </c>
      <c r="S97" s="16"/>
    </row>
    <row r="98" spans="1:19" s="15" customFormat="1" ht="15.7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>
        <v>25</v>
      </c>
      <c r="O98" s="28">
        <v>25</v>
      </c>
      <c r="P98" s="28" t="s">
        <v>170</v>
      </c>
      <c r="S98" s="16"/>
    </row>
    <row r="99" spans="1:19" s="15" customFormat="1" ht="15.75">
      <c r="A99" s="17">
        <v>4834</v>
      </c>
      <c r="B99" s="18" t="s">
        <v>176</v>
      </c>
      <c r="C99" s="19">
        <v>4122594884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34"/>
      <c r="O99" s="34">
        <v>15</v>
      </c>
      <c r="P99" s="17" t="s">
        <v>170</v>
      </c>
      <c r="S99" s="16"/>
    </row>
    <row r="100" spans="1:19" s="15" customFormat="1" ht="15.7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34"/>
      <c r="O100" s="34">
        <v>40</v>
      </c>
      <c r="P100" s="17" t="s">
        <v>170</v>
      </c>
      <c r="S100" s="16"/>
    </row>
    <row r="101" spans="1:19" s="15" customFormat="1" ht="15.7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>
        <v>10</v>
      </c>
      <c r="O101" s="28">
        <v>10</v>
      </c>
      <c r="P101" s="28" t="s">
        <v>170</v>
      </c>
      <c r="S101" s="16"/>
    </row>
    <row r="102" spans="1:19" s="15" customFormat="1" ht="15.75">
      <c r="A102" s="17">
        <v>4645</v>
      </c>
      <c r="B102" s="18" t="s">
        <v>179</v>
      </c>
      <c r="C102" s="19">
        <v>4122486561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34">
        <v>15</v>
      </c>
      <c r="O102" s="34">
        <v>15</v>
      </c>
      <c r="P102" s="17" t="s">
        <v>170</v>
      </c>
      <c r="S102" s="16"/>
    </row>
    <row r="103" spans="1:19" s="15" customFormat="1" ht="15.7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34">
        <v>20</v>
      </c>
      <c r="O103" s="34"/>
      <c r="P103" s="17" t="s">
        <v>170</v>
      </c>
      <c r="S103" s="16"/>
    </row>
    <row r="104" spans="1:19" s="15" customFormat="1" ht="15.7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>
        <v>5</v>
      </c>
      <c r="O104" s="17">
        <v>10</v>
      </c>
      <c r="P104" s="17" t="s">
        <v>200</v>
      </c>
      <c r="S104" s="16"/>
    </row>
    <row r="105" spans="1:19" s="15" customFormat="1" ht="15.75">
      <c r="A105" s="17">
        <v>4903</v>
      </c>
      <c r="B105" s="18" t="s">
        <v>182</v>
      </c>
      <c r="C105" s="19">
        <v>4122488035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34">
        <v>10</v>
      </c>
      <c r="O105" s="34">
        <v>10</v>
      </c>
      <c r="P105" s="17" t="s">
        <v>170</v>
      </c>
      <c r="S105" s="16"/>
    </row>
    <row r="106" spans="1:19" s="15" customFormat="1" ht="15.7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>
        <v>10</v>
      </c>
      <c r="O106" s="28">
        <v>10</v>
      </c>
      <c r="P106" s="28" t="s">
        <v>170</v>
      </c>
      <c r="S106" s="16"/>
    </row>
    <row r="107" spans="1:19" s="15" customFormat="1" ht="15.75">
      <c r="A107" s="17">
        <v>4571</v>
      </c>
      <c r="B107" s="18" t="s">
        <v>187</v>
      </c>
      <c r="C107" s="19">
        <v>4122664531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34">
        <v>25</v>
      </c>
      <c r="O107" s="34"/>
      <c r="P107" s="17" t="s">
        <v>186</v>
      </c>
      <c r="S107" s="16"/>
    </row>
    <row r="108" spans="1:19" s="15" customFormat="1" ht="15.7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>
        <v>15</v>
      </c>
      <c r="O108" s="28">
        <v>5</v>
      </c>
      <c r="P108" s="28" t="s">
        <v>170</v>
      </c>
      <c r="S108" s="16"/>
    </row>
    <row r="109" spans="1:19" s="15" customFormat="1" ht="15.7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34"/>
      <c r="O109" s="34">
        <v>20</v>
      </c>
      <c r="P109" s="17" t="s">
        <v>170</v>
      </c>
      <c r="S109" s="16"/>
    </row>
    <row r="110" spans="1:19" s="15" customFormat="1" ht="15.7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34"/>
      <c r="O110" s="34">
        <v>28</v>
      </c>
      <c r="P110" s="17" t="s">
        <v>170</v>
      </c>
      <c r="S110" s="16"/>
    </row>
    <row r="111" spans="1:19" s="15" customFormat="1" ht="15.75">
      <c r="A111" s="17">
        <v>4720</v>
      </c>
      <c r="B111" s="18" t="s">
        <v>190</v>
      </c>
      <c r="C111" s="19">
        <v>4122664702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34">
        <v>145</v>
      </c>
      <c r="O111" s="34"/>
      <c r="P111" s="17" t="s">
        <v>170</v>
      </c>
      <c r="S111" s="16"/>
    </row>
    <row r="112" spans="1:19" s="15" customFormat="1" ht="15.7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34"/>
      <c r="O112" s="34">
        <v>30</v>
      </c>
      <c r="P112" s="17" t="s">
        <v>170</v>
      </c>
      <c r="S112" s="16"/>
    </row>
    <row r="113" spans="1:19" s="15" customFormat="1" ht="15.75">
      <c r="A113" s="17">
        <v>4490</v>
      </c>
      <c r="B113" s="18" t="s">
        <v>192</v>
      </c>
      <c r="C113" s="19">
        <v>4122527380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34">
        <v>20</v>
      </c>
      <c r="O113" s="34">
        <v>4</v>
      </c>
      <c r="P113" s="17" t="s">
        <v>170</v>
      </c>
      <c r="S113" s="16"/>
    </row>
    <row r="114" spans="1:19" s="15" customFormat="1" ht="15.75">
      <c r="A114" s="17">
        <v>4490</v>
      </c>
      <c r="B114" s="18" t="s">
        <v>192</v>
      </c>
      <c r="C114" s="19">
        <v>4122535043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34"/>
      <c r="O114" s="34">
        <v>16</v>
      </c>
      <c r="P114" s="17" t="s">
        <v>170</v>
      </c>
      <c r="S114" s="16"/>
    </row>
    <row r="115" spans="1:19" s="15" customFormat="1" ht="15.75">
      <c r="A115" s="17">
        <v>4890</v>
      </c>
      <c r="B115" s="18" t="s">
        <v>193</v>
      </c>
      <c r="C115" s="19">
        <v>4122624366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34">
        <v>25</v>
      </c>
      <c r="O115" s="34"/>
      <c r="P115" s="17" t="s">
        <v>170</v>
      </c>
      <c r="S115" s="16"/>
    </row>
    <row r="116" spans="1:19" s="15" customFormat="1" ht="15.75">
      <c r="A116" s="17">
        <v>4490</v>
      </c>
      <c r="B116" s="29" t="s">
        <v>192</v>
      </c>
      <c r="C116" s="19">
        <v>4122694870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34">
        <v>20</v>
      </c>
      <c r="O116" s="34">
        <v>25</v>
      </c>
      <c r="P116" s="17" t="s">
        <v>170</v>
      </c>
      <c r="S116" s="16"/>
    </row>
    <row r="117" spans="1:19" s="15" customFormat="1" ht="15.75">
      <c r="A117" s="17">
        <v>3614</v>
      </c>
      <c r="B117" s="18" t="s">
        <v>194</v>
      </c>
      <c r="C117" s="19">
        <v>4122537914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34"/>
      <c r="O117" s="34">
        <v>20</v>
      </c>
      <c r="P117" s="17" t="s">
        <v>170</v>
      </c>
      <c r="S117" s="16"/>
    </row>
    <row r="118" spans="1:19" s="15" customFormat="1" ht="15.75">
      <c r="A118" s="17">
        <v>3614</v>
      </c>
      <c r="B118" s="18" t="s">
        <v>194</v>
      </c>
      <c r="C118" s="19">
        <v>4122631650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34">
        <v>20</v>
      </c>
      <c r="O118" s="34"/>
      <c r="P118" s="17" t="s">
        <v>170</v>
      </c>
      <c r="S118" s="16"/>
    </row>
    <row r="119" spans="1:19" s="15" customFormat="1" ht="15.75">
      <c r="A119" s="17">
        <v>4173</v>
      </c>
      <c r="B119" s="18" t="s">
        <v>195</v>
      </c>
      <c r="C119" s="19">
        <v>4122523308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34">
        <v>10</v>
      </c>
      <c r="O119" s="34">
        <v>5</v>
      </c>
      <c r="P119" s="17" t="s">
        <v>170</v>
      </c>
      <c r="S119" s="16"/>
    </row>
    <row r="120" spans="1:19" s="15" customFormat="1" ht="15.75">
      <c r="A120" s="28">
        <v>4329</v>
      </c>
      <c r="B120" s="38" t="s">
        <v>196</v>
      </c>
      <c r="C120" s="14">
        <v>4122598360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>
        <v>14</v>
      </c>
      <c r="O120" s="28">
        <v>14</v>
      </c>
      <c r="P120" s="28" t="s">
        <v>170</v>
      </c>
      <c r="S120" s="16"/>
    </row>
    <row r="121" spans="1:19" s="15" customFormat="1" ht="15.75">
      <c r="A121" s="17">
        <v>4142</v>
      </c>
      <c r="B121" s="18" t="s">
        <v>214</v>
      </c>
      <c r="C121" s="19">
        <v>4122549702</v>
      </c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34">
        <v>10</v>
      </c>
      <c r="O121" s="34">
        <v>5</v>
      </c>
      <c r="P121" s="17" t="s">
        <v>170</v>
      </c>
      <c r="S121" s="16"/>
    </row>
    <row r="122" spans="1:19" s="15" customFormat="1" ht="15.75">
      <c r="A122" s="17"/>
      <c r="B122" s="18"/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37"/>
      <c r="O122" s="37"/>
      <c r="P122" s="17" t="s">
        <v>219</v>
      </c>
      <c r="S122" s="16"/>
    </row>
    <row r="123" spans="1:19" s="15" customFormat="1" ht="15.75">
      <c r="A123" s="17"/>
      <c r="B123" s="7" t="s">
        <v>205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S123" s="16"/>
    </row>
    <row r="124" spans="1:19" s="15" customFormat="1" ht="15.75">
      <c r="A124" s="17">
        <v>4277</v>
      </c>
      <c r="B124" s="18" t="s">
        <v>215</v>
      </c>
      <c r="C124" s="19">
        <v>4122708249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>
        <v>10</v>
      </c>
      <c r="O124" s="17">
        <v>5</v>
      </c>
      <c r="P124" s="17"/>
      <c r="S124" s="16"/>
    </row>
    <row r="125" spans="1:19" s="15" customFormat="1" ht="15.75">
      <c r="A125" s="17">
        <v>4287</v>
      </c>
      <c r="B125" s="18" t="s">
        <v>220</v>
      </c>
      <c r="C125" s="19">
        <v>4122795488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>
        <v>5</v>
      </c>
      <c r="P125" s="17"/>
      <c r="S125" s="16"/>
    </row>
    <row r="126" spans="1:19" s="15" customFormat="1" ht="15.75">
      <c r="A126" s="17">
        <v>4287</v>
      </c>
      <c r="B126" s="18" t="s">
        <v>220</v>
      </c>
      <c r="C126" s="19">
        <v>4122791453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>
        <v>5</v>
      </c>
      <c r="O126" s="17"/>
      <c r="P126" s="17"/>
      <c r="S126" s="16"/>
    </row>
    <row r="127" spans="1:19" s="15" customFormat="1" ht="15.75">
      <c r="A127" s="17">
        <v>5177</v>
      </c>
      <c r="B127" s="18" t="s">
        <v>221</v>
      </c>
      <c r="C127" s="19">
        <v>4122690178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>
        <v>5</v>
      </c>
      <c r="O127" s="17"/>
      <c r="P127" s="17"/>
      <c r="S127" s="16"/>
    </row>
    <row r="128" spans="1:19" s="15" customFormat="1" ht="15.75">
      <c r="A128" s="17">
        <v>5177</v>
      </c>
      <c r="B128" s="18" t="s">
        <v>221</v>
      </c>
      <c r="C128" s="19">
        <v>4122535497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>
        <v>5</v>
      </c>
      <c r="P128" s="17"/>
      <c r="S128" s="16"/>
    </row>
    <row r="129" spans="1:20" s="15" customFormat="1" ht="15.75">
      <c r="A129" s="17">
        <v>3277</v>
      </c>
      <c r="B129" s="18" t="s">
        <v>222</v>
      </c>
      <c r="C129" s="19">
        <v>4122459037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>
        <v>5</v>
      </c>
      <c r="O129" s="17"/>
      <c r="P129" s="17"/>
      <c r="S129" s="16"/>
      <c r="T129" s="23"/>
    </row>
    <row r="130" spans="1:20" s="15" customFormat="1" ht="15.75">
      <c r="A130" s="17">
        <v>3499</v>
      </c>
      <c r="B130" s="18" t="s">
        <v>223</v>
      </c>
      <c r="C130" s="19">
        <v>4122205561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>
        <v>5</v>
      </c>
      <c r="P130" s="17"/>
      <c r="S130" s="16"/>
      <c r="T130" s="23"/>
    </row>
    <row r="131" spans="1:20" s="15" customFormat="1" ht="15.75">
      <c r="A131" s="17">
        <v>3995</v>
      </c>
      <c r="B131" s="18" t="s">
        <v>224</v>
      </c>
      <c r="C131" s="19">
        <v>4122534272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>
        <v>5</v>
      </c>
      <c r="O131" s="17">
        <v>5</v>
      </c>
      <c r="P131" s="17"/>
      <c r="S131" s="16"/>
      <c r="T131" s="23"/>
    </row>
    <row r="132" spans="1:20" s="15" customFormat="1" ht="15.75">
      <c r="A132" s="17">
        <v>4122</v>
      </c>
      <c r="B132" s="18" t="s">
        <v>225</v>
      </c>
      <c r="C132" s="19">
        <v>4122207776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>
        <v>5</v>
      </c>
      <c r="O132" s="17">
        <v>5</v>
      </c>
      <c r="P132" s="17"/>
      <c r="S132" s="16"/>
      <c r="T132" s="23"/>
    </row>
    <row r="133" spans="1:20" s="15" customFormat="1" ht="15.75">
      <c r="A133" s="17">
        <v>4444</v>
      </c>
      <c r="B133" s="18" t="s">
        <v>226</v>
      </c>
      <c r="C133" s="19">
        <v>4122331491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>
        <v>5</v>
      </c>
      <c r="P133" s="17"/>
      <c r="S133" s="16"/>
      <c r="T133" s="23"/>
    </row>
    <row r="134" spans="1:20" s="15" customFormat="1" ht="15.75">
      <c r="A134" s="17">
        <v>4191</v>
      </c>
      <c r="B134" s="18" t="s">
        <v>227</v>
      </c>
      <c r="C134" s="19">
        <v>4122674287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>
        <v>10</v>
      </c>
      <c r="O134" s="17"/>
      <c r="P134" s="17"/>
      <c r="S134" s="16"/>
      <c r="T134" s="23"/>
    </row>
    <row r="135" spans="1:20" s="15" customFormat="1" ht="15.75">
      <c r="A135" s="17">
        <v>4191</v>
      </c>
      <c r="B135" s="18" t="s">
        <v>227</v>
      </c>
      <c r="C135" s="19">
        <v>4122220779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>
        <v>5</v>
      </c>
      <c r="P135" s="17"/>
      <c r="S135" s="16"/>
      <c r="T135" s="23"/>
    </row>
    <row r="136" spans="1:20" s="15" customFormat="1" ht="15.75">
      <c r="A136" s="17">
        <v>5569</v>
      </c>
      <c r="B136" s="18" t="s">
        <v>228</v>
      </c>
      <c r="C136" s="19">
        <v>4122429318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>
        <v>10</v>
      </c>
      <c r="P136" s="17"/>
      <c r="S136" s="16"/>
      <c r="T136" s="23"/>
    </row>
    <row r="137" spans="1:20" s="15" customFormat="1" ht="15.75">
      <c r="A137" s="17">
        <v>4826</v>
      </c>
      <c r="B137" s="18" t="s">
        <v>229</v>
      </c>
      <c r="C137" s="19">
        <v>4122726667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>
        <v>10</v>
      </c>
      <c r="O137" s="17"/>
      <c r="P137" s="17"/>
      <c r="S137" s="16"/>
      <c r="T137" s="23"/>
    </row>
    <row r="138" spans="1:20" s="15" customFormat="1" ht="15.75">
      <c r="A138" s="17">
        <v>5368</v>
      </c>
      <c r="B138" s="18" t="s">
        <v>230</v>
      </c>
      <c r="C138" s="19">
        <v>4122685495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>
        <v>10</v>
      </c>
      <c r="O138" s="17">
        <v>10</v>
      </c>
      <c r="P138" s="17"/>
      <c r="S138" s="16"/>
      <c r="T138" s="23"/>
    </row>
    <row r="139" spans="1:20" s="15" customFormat="1" ht="15.75">
      <c r="A139" s="17">
        <v>4356</v>
      </c>
      <c r="B139" s="18" t="s">
        <v>231</v>
      </c>
      <c r="C139" s="19">
        <v>4122715391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>
        <v>5</v>
      </c>
      <c r="O139" s="17">
        <v>10</v>
      </c>
      <c r="P139" s="17"/>
      <c r="S139" s="16"/>
      <c r="T139" s="23"/>
    </row>
    <row r="140" spans="1:20" s="15" customFormat="1" ht="15.75">
      <c r="A140" s="17">
        <v>5208</v>
      </c>
      <c r="B140" s="18" t="s">
        <v>232</v>
      </c>
      <c r="C140" s="19">
        <v>4122514938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>
        <v>5</v>
      </c>
      <c r="P140" s="17"/>
      <c r="S140" s="16"/>
      <c r="T140" s="23"/>
    </row>
    <row r="141" spans="1:20" s="15" customFormat="1" ht="15.75">
      <c r="A141" s="17">
        <v>4236</v>
      </c>
      <c r="B141" s="18" t="s">
        <v>233</v>
      </c>
      <c r="C141" s="19">
        <v>4122594646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>
        <v>10</v>
      </c>
      <c r="O141" s="17">
        <v>10</v>
      </c>
      <c r="P141" s="17"/>
      <c r="S141" s="16"/>
      <c r="T141" s="23"/>
    </row>
    <row r="142" spans="1:20" s="15" customFormat="1" ht="15.75">
      <c r="A142" s="17">
        <v>3088</v>
      </c>
      <c r="B142" s="29" t="s">
        <v>234</v>
      </c>
      <c r="C142" s="19">
        <v>4122368024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>
        <v>5</v>
      </c>
      <c r="P142" s="17"/>
      <c r="S142" s="16"/>
    </row>
    <row r="143" spans="1:20" s="15" customFormat="1" ht="15.75">
      <c r="A143" s="17">
        <v>3290</v>
      </c>
      <c r="B143" s="18" t="s">
        <v>235</v>
      </c>
      <c r="C143" s="19">
        <v>4122369231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>
        <v>5</v>
      </c>
      <c r="P143" s="17"/>
      <c r="S143" s="16"/>
    </row>
    <row r="144" spans="1:20" s="15" customFormat="1" ht="15.75">
      <c r="A144" s="17">
        <v>3132</v>
      </c>
      <c r="B144" s="18" t="s">
        <v>236</v>
      </c>
      <c r="C144" s="19">
        <v>4122458920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>
        <v>10</v>
      </c>
      <c r="O144" s="17"/>
      <c r="P144" s="17"/>
      <c r="S144" s="16"/>
    </row>
    <row r="145" spans="1:19" s="15" customFormat="1" ht="15.75">
      <c r="A145" s="17">
        <v>3132</v>
      </c>
      <c r="B145" s="18" t="s">
        <v>236</v>
      </c>
      <c r="C145" s="19">
        <v>4122279789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>
        <v>5</v>
      </c>
      <c r="P145" s="17"/>
      <c r="S145" s="16"/>
    </row>
    <row r="146" spans="1:19" s="15" customFormat="1" ht="15.75">
      <c r="A146" s="17">
        <v>5190</v>
      </c>
      <c r="B146" s="18" t="s">
        <v>237</v>
      </c>
      <c r="C146" s="19">
        <v>4122690269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>
        <v>5</v>
      </c>
      <c r="O146" s="17"/>
      <c r="P146" s="17"/>
      <c r="S146" s="16"/>
    </row>
    <row r="147" spans="1:19" s="15" customFormat="1" ht="15.75">
      <c r="A147" s="17">
        <v>5059</v>
      </c>
      <c r="B147" s="18" t="s">
        <v>238</v>
      </c>
      <c r="C147" s="19">
        <v>4122660350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>
        <v>10</v>
      </c>
      <c r="P147" s="17"/>
      <c r="S147" s="16"/>
    </row>
    <row r="148" spans="1:19" s="15" customFormat="1" ht="15.75">
      <c r="A148" s="17">
        <v>3876</v>
      </c>
      <c r="B148" s="18" t="s">
        <v>239</v>
      </c>
      <c r="C148" s="19">
        <v>4122168566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>
        <v>5</v>
      </c>
      <c r="P148" s="17"/>
      <c r="S148" s="16"/>
    </row>
    <row r="149" spans="1:19" s="15" customFormat="1" ht="15.75">
      <c r="A149" s="17">
        <v>3910</v>
      </c>
      <c r="B149" s="18" t="s">
        <v>240</v>
      </c>
      <c r="C149" s="19">
        <v>4122280575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>
        <v>10</v>
      </c>
      <c r="O149" s="17"/>
      <c r="P149" s="17"/>
      <c r="S149" s="16"/>
    </row>
    <row r="150" spans="1:19" s="15" customFormat="1" ht="15.75">
      <c r="A150" s="17">
        <v>3754</v>
      </c>
      <c r="B150" s="18" t="s">
        <v>241</v>
      </c>
      <c r="C150" s="19">
        <v>4122688018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5</v>
      </c>
      <c r="O150" s="17">
        <v>5</v>
      </c>
      <c r="P150" s="17"/>
      <c r="S150" s="16"/>
    </row>
    <row r="151" spans="1:19" s="15" customFormat="1" ht="15.7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>
        <v>5</v>
      </c>
      <c r="P151" s="17"/>
      <c r="S151" s="16"/>
    </row>
    <row r="152" spans="1:19" s="15" customFormat="1" ht="15.75">
      <c r="A152" s="17">
        <v>3324</v>
      </c>
      <c r="B152" s="18" t="s">
        <v>242</v>
      </c>
      <c r="C152" s="19">
        <v>4122459063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>
        <v>5</v>
      </c>
      <c r="P152" s="17"/>
      <c r="S152" s="16"/>
    </row>
    <row r="153" spans="1:19" s="15" customFormat="1" ht="15.75">
      <c r="A153" s="17">
        <v>3094</v>
      </c>
      <c r="B153" s="18" t="s">
        <v>243</v>
      </c>
      <c r="C153" s="19">
        <v>4122458891</v>
      </c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>
        <v>5</v>
      </c>
      <c r="O153" s="17"/>
      <c r="P153" s="17"/>
      <c r="S153" s="16"/>
    </row>
    <row r="154" spans="1:19" s="15" customFormat="1" ht="15.75">
      <c r="A154" s="17"/>
      <c r="B154" s="18"/>
      <c r="C154" s="19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 t="s">
        <v>244</v>
      </c>
      <c r="S154" s="16"/>
    </row>
    <row r="155" spans="1:19" s="15" customFormat="1" ht="15.75">
      <c r="A155" s="17"/>
      <c r="B155" s="18"/>
      <c r="C155" s="19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S155" s="16"/>
    </row>
    <row r="156" spans="1:19" s="15" customFormat="1" ht="15.75">
      <c r="A156" s="17"/>
      <c r="B156" s="18"/>
      <c r="C156" s="19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S156" s="16"/>
    </row>
    <row r="157" spans="1:19" s="15" customFormat="1" ht="15.75">
      <c r="A157" s="17"/>
      <c r="B157" s="18"/>
      <c r="C157" s="1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S157" s="16"/>
    </row>
    <row r="158" spans="1:19" s="15" customFormat="1" ht="15.75">
      <c r="A158" s="17"/>
      <c r="B158" s="18"/>
      <c r="C158" s="19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S158" s="16"/>
    </row>
    <row r="159" spans="1:19" s="15" customFormat="1" ht="15.75">
      <c r="A159" s="17"/>
      <c r="B159" s="18"/>
      <c r="C159" s="19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S159" s="16"/>
    </row>
    <row r="160" spans="1:19" s="15" customFormat="1" ht="15.75">
      <c r="A160" s="17"/>
      <c r="B160" s="18"/>
      <c r="C160" s="19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S160" s="16"/>
    </row>
    <row r="161" spans="1:19" s="15" customFormat="1" ht="15.75">
      <c r="A161" s="17"/>
      <c r="B161" s="18"/>
      <c r="C161" s="19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S161" s="16"/>
    </row>
    <row r="162" spans="1:19" s="15" customFormat="1" ht="15.75">
      <c r="A162" s="17"/>
      <c r="B162" s="18"/>
      <c r="C162" s="19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S162" s="16"/>
    </row>
    <row r="163" spans="1:19" s="15" customFormat="1" ht="15.75">
      <c r="A163" s="17"/>
      <c r="B163" s="18"/>
      <c r="C163" s="19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S163" s="16"/>
    </row>
    <row r="164" spans="1:19" s="15" customFormat="1" ht="15.75">
      <c r="A164" s="17"/>
      <c r="B164" s="18"/>
      <c r="C164" s="19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S164" s="16"/>
    </row>
    <row r="165" spans="1:19" s="15" customFormat="1" ht="15.75">
      <c r="A165" s="17"/>
      <c r="B165" s="18"/>
      <c r="C165" s="19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S165" s="16"/>
    </row>
    <row r="166" spans="1:19" s="15" customFormat="1" ht="15.75">
      <c r="A166" s="17"/>
      <c r="B166" s="18"/>
      <c r="C166" s="19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S166" s="16"/>
    </row>
    <row r="167" spans="1:19" s="15" customFormat="1" ht="15.75">
      <c r="A167" s="17"/>
      <c r="B167" s="18"/>
      <c r="C167" s="1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S167" s="16"/>
    </row>
    <row r="168" spans="1:19" s="15" customFormat="1" ht="15.75">
      <c r="A168" s="17"/>
      <c r="B168" s="18"/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S168" s="16"/>
    </row>
    <row r="169" spans="1:19" s="15" customFormat="1" ht="15.75">
      <c r="A169" s="17"/>
      <c r="B169" s="18"/>
      <c r="C169" s="19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S169" s="16"/>
    </row>
    <row r="170" spans="1:19" s="15" customFormat="1" ht="15.75">
      <c r="A170" s="17"/>
      <c r="B170" s="36" t="s">
        <v>116</v>
      </c>
      <c r="C170" s="1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>
        <v>33</v>
      </c>
      <c r="O170" s="17">
        <v>35</v>
      </c>
      <c r="P170" s="17"/>
      <c r="S170" s="16"/>
    </row>
    <row r="171" spans="1:19" s="15" customFormat="1" ht="15.75">
      <c r="A171" s="17">
        <v>3435</v>
      </c>
      <c r="B171" s="18" t="s">
        <v>206</v>
      </c>
      <c r="C171" s="19">
        <v>4122669595</v>
      </c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>
        <v>15</v>
      </c>
      <c r="O171" s="17">
        <v>10</v>
      </c>
      <c r="P171" s="17" t="s">
        <v>207</v>
      </c>
      <c r="S171" s="16"/>
    </row>
    <row r="172" spans="1:19" s="15" customFormat="1" ht="15.75">
      <c r="A172" s="17">
        <v>1649</v>
      </c>
      <c r="B172" s="18" t="s">
        <v>208</v>
      </c>
      <c r="C172" s="19">
        <v>4122712789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34">
        <v>10</v>
      </c>
      <c r="O172" s="34">
        <v>10</v>
      </c>
      <c r="P172" s="17"/>
      <c r="S172" s="16"/>
    </row>
    <row r="173" spans="1:19" s="15" customFormat="1" ht="15.75">
      <c r="A173" s="17">
        <v>3464</v>
      </c>
      <c r="B173" s="18" t="s">
        <v>209</v>
      </c>
      <c r="C173" s="19">
        <v>4122605711</v>
      </c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34">
        <v>25</v>
      </c>
      <c r="O173" s="34">
        <v>5</v>
      </c>
      <c r="P173" s="17"/>
      <c r="S173" s="16"/>
    </row>
    <row r="174" spans="1:19" s="15" customFormat="1" ht="15.75">
      <c r="A174" s="17">
        <v>3656</v>
      </c>
      <c r="B174" s="18" t="s">
        <v>210</v>
      </c>
      <c r="C174" s="19">
        <v>4122598973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34">
        <v>20</v>
      </c>
      <c r="O174" s="34"/>
      <c r="P174" s="17"/>
      <c r="S174" s="16"/>
    </row>
    <row r="175" spans="1:19" s="15" customFormat="1" ht="15.75">
      <c r="A175" s="17">
        <v>3585</v>
      </c>
      <c r="B175" s="18" t="s">
        <v>211</v>
      </c>
      <c r="C175" s="14">
        <v>4122595155</v>
      </c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34">
        <v>10</v>
      </c>
      <c r="O175" s="34">
        <v>10</v>
      </c>
      <c r="P175" s="17"/>
      <c r="S175" s="16"/>
    </row>
    <row r="176" spans="1:19" s="15" customFormat="1" ht="15.75">
      <c r="A176" s="17">
        <v>3539</v>
      </c>
      <c r="B176" s="18" t="s">
        <v>212</v>
      </c>
      <c r="C176" s="19">
        <v>4122504589</v>
      </c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34">
        <v>15</v>
      </c>
      <c r="O176" s="34">
        <v>10</v>
      </c>
      <c r="P176" s="17"/>
      <c r="S176" s="16"/>
    </row>
    <row r="177" spans="1:19" s="15" customFormat="1" ht="15.75">
      <c r="A177" s="17">
        <v>3642</v>
      </c>
      <c r="B177" s="18" t="s">
        <v>213</v>
      </c>
      <c r="C177" s="19">
        <v>4122598759</v>
      </c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34">
        <v>20</v>
      </c>
      <c r="O177" s="17"/>
      <c r="P177" s="17"/>
      <c r="S177" s="16"/>
    </row>
    <row r="178" spans="1:19" s="15" customFormat="1" ht="15.75">
      <c r="A178" s="17"/>
      <c r="B178" s="18"/>
      <c r="C178" s="19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25">
        <f>SUM(N6:N177)</f>
        <v>1399</v>
      </c>
      <c r="O178" s="25">
        <f>SUM(O6:O177)</f>
        <v>1107</v>
      </c>
      <c r="P178" s="17"/>
      <c r="S178" s="16"/>
    </row>
    <row r="179" spans="1:19" s="15" customFormat="1" ht="15.75">
      <c r="A179" s="17"/>
      <c r="B179" s="18"/>
      <c r="C179" s="1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S179" s="16"/>
    </row>
    <row r="180" spans="1:19" s="15" customFormat="1" ht="15.75">
      <c r="A180" s="17"/>
      <c r="B180" s="18"/>
      <c r="C180" s="19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S180" s="16"/>
    </row>
    <row r="181" spans="1:19" s="15" customFormat="1" ht="15.75">
      <c r="A181" s="17"/>
      <c r="B181" s="18"/>
      <c r="C181" s="19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S181" s="16"/>
    </row>
    <row r="182" spans="1:19" s="15" customFormat="1" ht="15.75">
      <c r="A182" s="17"/>
      <c r="B182" s="18"/>
      <c r="C182" s="19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S182" s="16"/>
    </row>
    <row r="183" spans="1:19" s="15" customFormat="1" ht="15.75">
      <c r="A183" s="17"/>
      <c r="B183" s="18"/>
      <c r="C183" s="1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S183" s="16"/>
    </row>
    <row r="184" spans="1:19" s="15" customFormat="1" ht="15.75">
      <c r="A184" s="17"/>
      <c r="B184" s="18"/>
      <c r="C184" s="19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S184" s="16"/>
    </row>
    <row r="185" spans="1:19" s="15" customFormat="1" ht="15.75">
      <c r="A185" s="17"/>
      <c r="B185" s="18"/>
      <c r="C185" s="1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S185" s="16"/>
    </row>
    <row r="186" spans="1:19" s="15" customFormat="1" ht="15.75">
      <c r="A186" s="17"/>
      <c r="B186" s="18"/>
      <c r="C186" s="19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S186" s="16"/>
    </row>
    <row r="187" spans="1:19" s="15" customFormat="1" ht="15.75">
      <c r="A187" s="17"/>
      <c r="B187" s="18"/>
      <c r="C187" s="1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S187" s="16"/>
    </row>
    <row r="188" spans="1:19" s="15" customFormat="1" ht="15.75">
      <c r="A188" s="17"/>
      <c r="B188" s="18"/>
      <c r="C188" s="19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S188" s="16"/>
    </row>
    <row r="189" spans="1:19" s="15" customFormat="1" ht="15.75">
      <c r="A189" s="17"/>
      <c r="B189" s="18"/>
      <c r="C189" s="1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S189" s="16"/>
    </row>
    <row r="190" spans="1:19" s="15" customFormat="1" ht="15.75">
      <c r="A190" s="17"/>
      <c r="B190" s="18"/>
      <c r="C190" s="19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S190" s="16"/>
    </row>
    <row r="191" spans="1:19" s="15" customFormat="1" ht="15.75">
      <c r="A191" s="17"/>
      <c r="B191" s="18"/>
      <c r="C191" s="19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S191" s="16"/>
    </row>
    <row r="192" spans="1:19" s="15" customFormat="1" ht="15.75">
      <c r="A192" s="17"/>
      <c r="B192" s="9"/>
      <c r="C192" s="1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S192" s="16"/>
    </row>
    <row r="193" spans="1:19" s="15" customFormat="1" ht="15.75">
      <c r="A193" s="17"/>
      <c r="B193" s="18"/>
      <c r="C193" s="19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S193" s="16"/>
    </row>
    <row r="194" spans="1:19" s="15" customFormat="1" ht="15.75">
      <c r="A194" s="17"/>
      <c r="B194" s="18"/>
      <c r="C194" s="19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S194" s="16"/>
    </row>
    <row r="195" spans="1:19" s="15" customFormat="1" ht="15.75">
      <c r="A195" s="17"/>
      <c r="B195" s="18"/>
      <c r="C195" s="19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S195" s="16"/>
    </row>
    <row r="196" spans="1:19" s="15" customFormat="1" ht="15.75">
      <c r="A196" s="17"/>
      <c r="B196" s="18"/>
      <c r="C196" s="14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S196" s="16"/>
    </row>
    <row r="197" spans="1:19" s="15" customFormat="1" ht="15.75">
      <c r="A197" s="17"/>
      <c r="B197" s="18"/>
      <c r="C197" s="19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S197" s="16"/>
    </row>
    <row r="198" spans="1:19" s="15" customFormat="1" ht="15.75">
      <c r="A198" s="17"/>
      <c r="B198" s="18"/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S198" s="16"/>
    </row>
    <row r="199" spans="1:19" s="15" customFormat="1" ht="15.75">
      <c r="A199" s="17"/>
      <c r="B199" s="18"/>
      <c r="C199" s="19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S199" s="16"/>
    </row>
    <row r="200" spans="1:19" s="15" customFormat="1" ht="15.75">
      <c r="A200" s="17"/>
      <c r="B200" s="18"/>
      <c r="C200" s="19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S200" s="16"/>
    </row>
    <row r="201" spans="1:19" s="15" customFormat="1" ht="15.75">
      <c r="A201" s="17"/>
      <c r="B201" s="18"/>
      <c r="C201" s="19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S201" s="16"/>
    </row>
    <row r="202" spans="1:19" s="15" customFormat="1" ht="15.75">
      <c r="A202" s="17"/>
      <c r="B202" s="18"/>
      <c r="C202" s="1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S202" s="16"/>
    </row>
    <row r="203" spans="1:19" s="15" customFormat="1" ht="15.75">
      <c r="A203" s="17"/>
      <c r="B203" s="18"/>
      <c r="C203" s="19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S203" s="16"/>
    </row>
    <row r="204" spans="1:19" s="15" customFormat="1" ht="15.75">
      <c r="A204" s="17"/>
      <c r="B204" s="18"/>
      <c r="C204" s="19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S204" s="16"/>
    </row>
    <row r="205" spans="1:19" s="15" customFormat="1" ht="15.75">
      <c r="A205" s="17"/>
      <c r="B205" s="18"/>
      <c r="C205" s="19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S205" s="16"/>
    </row>
    <row r="206" spans="1:19" s="15" customFormat="1" ht="15.75">
      <c r="A206" s="17"/>
      <c r="B206" s="18"/>
      <c r="C206" s="19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S206" s="16"/>
    </row>
    <row r="207" spans="1:19" s="15" customFormat="1" ht="15.75">
      <c r="A207" s="17"/>
      <c r="B207" s="18"/>
      <c r="C207" s="19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S207" s="16"/>
    </row>
    <row r="208" spans="1:19" s="15" customFormat="1" ht="15.75">
      <c r="A208" s="17"/>
      <c r="B208" s="18"/>
      <c r="C208" s="19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S208" s="16"/>
    </row>
    <row r="209" spans="1:21" s="15" customFormat="1" ht="15.75">
      <c r="A209" s="17"/>
      <c r="B209" s="18"/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S209" s="16"/>
    </row>
    <row r="210" spans="1:21" s="15" customFormat="1" ht="15.75">
      <c r="A210" s="17"/>
      <c r="B210" s="18"/>
      <c r="C210" s="19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S210" s="16"/>
    </row>
    <row r="211" spans="1:21" s="15" customFormat="1" ht="15.75">
      <c r="A211" s="17"/>
      <c r="B211" s="18"/>
      <c r="C211" s="19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S211" s="16"/>
    </row>
    <row r="212" spans="1:21" s="15" customFormat="1" ht="15.75">
      <c r="A212" s="17"/>
      <c r="B212" s="18"/>
      <c r="C212" s="19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S212" s="16"/>
    </row>
    <row r="213" spans="1:21" s="15" customFormat="1" ht="15.75">
      <c r="A213" s="17"/>
      <c r="B213" s="9"/>
      <c r="C213" s="19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S213" s="16"/>
    </row>
    <row r="214" spans="1:21" s="15" customFormat="1" ht="15.75">
      <c r="A214" s="17"/>
      <c r="B214" s="18"/>
      <c r="C214" s="14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28"/>
      <c r="P214" s="17"/>
      <c r="U214" s="16"/>
    </row>
    <row r="215" spans="1:21" s="15" customFormat="1" ht="15.75">
      <c r="A215" s="17"/>
      <c r="B215" s="18"/>
      <c r="C215" s="19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U215" s="16"/>
    </row>
    <row r="216" spans="1:21" s="15" customFormat="1" ht="15.75">
      <c r="A216" s="17"/>
      <c r="B216" s="18"/>
      <c r="C216" s="19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U216" s="16"/>
    </row>
    <row r="217" spans="1:21" s="15" customFormat="1" ht="15.75">
      <c r="A217" s="17"/>
      <c r="B217" s="18"/>
      <c r="C217" s="19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U217" s="16"/>
    </row>
    <row r="218" spans="1:21" s="15" customFormat="1" ht="15.75">
      <c r="A218" s="17"/>
      <c r="B218" s="18"/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U218" s="16"/>
    </row>
    <row r="219" spans="1:21" s="15" customFormat="1" ht="15.75">
      <c r="A219" s="17"/>
      <c r="B219" s="18"/>
      <c r="C219" s="19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28"/>
      <c r="P219" s="17"/>
      <c r="U219" s="16"/>
    </row>
    <row r="220" spans="1:21" s="15" customFormat="1" ht="15.75">
      <c r="A220" s="17"/>
      <c r="B220" s="18"/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34"/>
      <c r="P220" s="17"/>
      <c r="U220" s="16"/>
    </row>
    <row r="221" spans="1:21" s="15" customFormat="1" ht="15.75">
      <c r="A221" s="17"/>
      <c r="B221" s="18"/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U221" s="16"/>
    </row>
    <row r="222" spans="1:21" s="15" customFormat="1" ht="15.75">
      <c r="A222" s="17"/>
      <c r="B222" s="9"/>
      <c r="C222" s="19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U222" s="16"/>
    </row>
    <row r="223" spans="1:21" s="15" customFormat="1" ht="15.75">
      <c r="A223" s="17"/>
      <c r="B223" s="18"/>
      <c r="C223" s="19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U223" s="16"/>
    </row>
    <row r="224" spans="1:21" s="15" customFormat="1" ht="15.75">
      <c r="A224" s="17"/>
      <c r="B224" s="18"/>
      <c r="C224" s="19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U224" s="16"/>
    </row>
    <row r="225" spans="1:21" s="15" customFormat="1" ht="15.75">
      <c r="A225" s="17"/>
      <c r="B225" s="18"/>
      <c r="C225" s="19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U225" s="16"/>
    </row>
    <row r="226" spans="1:21" s="15" customFormat="1" ht="15.75">
      <c r="A226" s="17"/>
      <c r="B226" s="18"/>
      <c r="C226" s="19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U226" s="16"/>
    </row>
    <row r="227" spans="1:21" s="15" customFormat="1" ht="15.75">
      <c r="A227" s="17"/>
      <c r="B227" s="18"/>
      <c r="C227" s="19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28"/>
      <c r="P227" s="17"/>
      <c r="U227" s="16"/>
    </row>
    <row r="228" spans="1:21" s="15" customFormat="1" ht="15.75">
      <c r="A228" s="17"/>
      <c r="B228" s="18"/>
      <c r="C228" s="19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U228" s="16"/>
    </row>
    <row r="229" spans="1:21" s="15" customFormat="1" ht="15.75">
      <c r="A229" s="17"/>
      <c r="B229" s="18"/>
      <c r="C229" s="19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U229" s="16"/>
    </row>
    <row r="230" spans="1:21" s="15" customFormat="1" ht="15.75">
      <c r="A230" s="17"/>
      <c r="B230" s="18"/>
      <c r="C230" s="19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U230" s="16"/>
    </row>
    <row r="231" spans="1:21" s="15" customFormat="1" ht="15.75">
      <c r="A231" s="17"/>
      <c r="B231" s="18"/>
      <c r="C231" s="1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U231" s="16"/>
    </row>
    <row r="232" spans="1:21" s="15" customFormat="1" ht="15.75">
      <c r="A232" s="17"/>
      <c r="B232" s="9"/>
      <c r="C232" s="19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U232" s="16"/>
    </row>
    <row r="233" spans="1:21" s="15" customFormat="1" ht="15.75">
      <c r="A233" s="17"/>
      <c r="B233" s="18"/>
      <c r="C233" s="19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28"/>
      <c r="O233" s="28"/>
      <c r="P233" s="17"/>
      <c r="U233" s="16"/>
    </row>
    <row r="234" spans="1:21" s="15" customFormat="1" ht="15.75">
      <c r="A234" s="17"/>
      <c r="B234" s="18"/>
      <c r="C234" s="19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U234" s="16"/>
    </row>
    <row r="235" spans="1:21" s="15" customFormat="1" ht="15.75">
      <c r="A235" s="17"/>
      <c r="B235" s="18"/>
      <c r="C235" s="19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U235" s="16"/>
    </row>
    <row r="236" spans="1:21" s="15" customFormat="1" ht="15.75">
      <c r="A236" s="17"/>
      <c r="B236" s="18"/>
      <c r="C236" s="19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U236" s="16"/>
    </row>
    <row r="237" spans="1:21" s="15" customFormat="1" ht="15.75">
      <c r="A237" s="17"/>
      <c r="B237" s="18"/>
      <c r="C237" s="19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U237" s="16"/>
    </row>
    <row r="238" spans="1:21" s="15" customFormat="1" ht="15.75">
      <c r="A238" s="17"/>
      <c r="B238" s="18"/>
      <c r="C238" s="19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U238" s="16"/>
    </row>
    <row r="239" spans="1:21" s="15" customFormat="1" ht="15.75">
      <c r="A239" s="17"/>
      <c r="B239" s="18"/>
      <c r="C239" s="19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U239" s="16"/>
    </row>
    <row r="240" spans="1:21" s="15" customFormat="1" ht="15.75">
      <c r="A240" s="17"/>
      <c r="B240" s="18"/>
      <c r="C240" s="19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U240" s="16"/>
    </row>
    <row r="241" spans="1:21" s="15" customFormat="1" ht="15.75">
      <c r="A241" s="17"/>
      <c r="B241" s="18"/>
      <c r="C241" s="19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U241" s="16"/>
    </row>
    <row r="242" spans="1:21" s="15" customFormat="1" ht="15.75">
      <c r="A242" s="17"/>
      <c r="B242" s="18"/>
      <c r="C242" s="19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U242" s="16"/>
    </row>
    <row r="243" spans="1:21" s="15" customFormat="1" ht="15.75">
      <c r="A243" s="17"/>
      <c r="B243" s="18"/>
      <c r="C243" s="19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U243" s="16"/>
    </row>
    <row r="244" spans="1:21" s="15" customFormat="1" ht="15.75">
      <c r="A244" s="17"/>
      <c r="B244" s="18"/>
      <c r="C244" s="19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U244" s="16"/>
    </row>
    <row r="245" spans="1:21" s="15" customFormat="1" ht="15.75">
      <c r="A245" s="17"/>
      <c r="B245" s="18"/>
      <c r="C245" s="19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U245" s="16"/>
    </row>
    <row r="246" spans="1:21" s="15" customFormat="1" ht="15.75">
      <c r="A246" s="17"/>
      <c r="B246" s="18"/>
      <c r="C246" s="14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U246" s="16"/>
    </row>
    <row r="247" spans="1:21" s="15" customFormat="1" ht="15.75">
      <c r="A247" s="17"/>
      <c r="B247" s="18"/>
      <c r="C247" s="19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U247" s="16"/>
    </row>
    <row r="248" spans="1:21" s="15" customFormat="1" ht="15.75">
      <c r="A248" s="17"/>
      <c r="B248" s="18"/>
      <c r="C248" s="19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U248" s="16"/>
    </row>
    <row r="249" spans="1:21" s="15" customFormat="1" ht="15.7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U249" s="16"/>
    </row>
    <row r="250" spans="1:21" s="15" customFormat="1" ht="15.75">
      <c r="A250" s="17"/>
      <c r="B250" s="18"/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U250" s="16"/>
    </row>
    <row r="251" spans="1:21" s="15" customFormat="1" ht="15.75">
      <c r="A251" s="17"/>
      <c r="B251" s="18"/>
      <c r="C251" s="19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U251" s="16"/>
    </row>
    <row r="252" spans="1:21" s="15" customFormat="1" ht="15.75">
      <c r="A252" s="17"/>
      <c r="B252" s="18"/>
      <c r="C252" s="19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U252" s="16"/>
    </row>
    <row r="253" spans="1:21" s="15" customFormat="1" ht="15.75">
      <c r="A253" s="17"/>
      <c r="B253" s="18"/>
      <c r="C253" s="19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U253" s="16"/>
    </row>
    <row r="254" spans="1:21" s="15" customFormat="1" ht="15.75">
      <c r="A254" s="17"/>
      <c r="B254" s="18"/>
      <c r="C254" s="19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U254" s="16"/>
    </row>
    <row r="255" spans="1:21" s="15" customFormat="1" ht="15.75">
      <c r="A255" s="17"/>
      <c r="B255" s="18"/>
      <c r="C255" s="19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U255" s="16"/>
    </row>
    <row r="256" spans="1:21" s="15" customFormat="1" ht="15.75">
      <c r="A256" s="17"/>
      <c r="B256" s="18"/>
      <c r="C256" s="19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U256" s="16"/>
    </row>
    <row r="257" spans="1:21" s="15" customFormat="1" ht="15.75">
      <c r="A257" s="17"/>
      <c r="B257" s="18"/>
      <c r="C257" s="19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U257" s="16"/>
    </row>
    <row r="258" spans="1:21" s="15" customFormat="1" ht="15.75">
      <c r="A258" s="17"/>
      <c r="B258" s="18"/>
      <c r="C258" s="19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U258" s="16"/>
    </row>
    <row r="259" spans="1:21" s="15" customFormat="1" ht="15.75">
      <c r="A259" s="17"/>
      <c r="B259" s="18"/>
      <c r="C259" s="14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U259" s="16"/>
    </row>
    <row r="260" spans="1:21" s="15" customFormat="1" ht="15.75">
      <c r="A260" s="17"/>
      <c r="B260" s="18"/>
      <c r="C260" s="19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U260" s="16"/>
    </row>
    <row r="261" spans="1:21" s="15" customFormat="1" ht="15.75">
      <c r="A261" s="17"/>
      <c r="B261" s="18"/>
      <c r="C261" s="19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34"/>
      <c r="O261" s="34"/>
      <c r="P261" s="17"/>
      <c r="U261" s="16"/>
    </row>
    <row r="262" spans="1:21" s="15" customFormat="1" ht="15.75">
      <c r="A262" s="17"/>
      <c r="B262" s="18"/>
      <c r="C262" s="19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34"/>
      <c r="O262" s="34"/>
      <c r="P262" s="17"/>
      <c r="U262" s="16"/>
    </row>
    <row r="263" spans="1:21" s="15" customFormat="1" ht="15.75">
      <c r="A263" s="17"/>
      <c r="B263" s="18"/>
      <c r="C263" s="19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34"/>
      <c r="O263" s="34"/>
      <c r="P263" s="17"/>
      <c r="U263" s="16"/>
    </row>
    <row r="264" spans="1:21" s="15" customFormat="1" ht="15.75">
      <c r="A264" s="17"/>
      <c r="B264" s="18"/>
      <c r="C264" s="19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34"/>
      <c r="O264" s="34"/>
      <c r="P264" s="17"/>
      <c r="U264" s="16"/>
    </row>
    <row r="265" spans="1:21" s="15" customFormat="1" ht="15.75">
      <c r="A265" s="17"/>
      <c r="B265" s="18"/>
      <c r="C265" s="19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34"/>
      <c r="O265" s="34"/>
      <c r="P265" s="17"/>
      <c r="U265" s="16"/>
    </row>
    <row r="266" spans="1:21" s="15" customFormat="1" ht="15.75">
      <c r="A266" s="17"/>
      <c r="B266" s="18"/>
      <c r="C266" s="19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34"/>
      <c r="O266" s="34"/>
      <c r="P266" s="17"/>
      <c r="U266" s="16"/>
    </row>
    <row r="267" spans="1:21" s="15" customFormat="1" ht="15.75">
      <c r="A267" s="17"/>
      <c r="B267" s="18"/>
      <c r="C267" s="19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34"/>
      <c r="O267" s="34"/>
      <c r="P267" s="17"/>
      <c r="U267" s="16"/>
    </row>
    <row r="268" spans="1:21" s="15" customFormat="1" ht="15.75">
      <c r="A268" s="17"/>
      <c r="B268" s="18"/>
      <c r="C268" s="19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U268" s="16"/>
    </row>
    <row r="269" spans="1:21" s="15" customFormat="1" ht="15.75">
      <c r="A269" s="17"/>
      <c r="B269" s="18"/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U269" s="16"/>
    </row>
    <row r="270" spans="1:21" s="15" customFormat="1" ht="15.75">
      <c r="A270" s="17"/>
      <c r="B270" s="18"/>
      <c r="C270" s="14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U270" s="16"/>
    </row>
    <row r="271" spans="1:21" s="15" customFormat="1" ht="15.75">
      <c r="A271" s="17"/>
      <c r="B271" s="18"/>
      <c r="C271" s="19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U271" s="16"/>
    </row>
    <row r="272" spans="1:21" s="15" customFormat="1" ht="15.75">
      <c r="A272" s="17"/>
      <c r="B272" s="18"/>
      <c r="C272" s="19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U272" s="16"/>
    </row>
    <row r="273" spans="1:21" s="15" customFormat="1" ht="15.75">
      <c r="A273" s="17"/>
      <c r="B273" s="18"/>
      <c r="C273" s="19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U273" s="16"/>
    </row>
    <row r="274" spans="1:21" s="15" customFormat="1" ht="15.75">
      <c r="A274" s="17"/>
      <c r="B274" s="18"/>
      <c r="C274" s="19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U274" s="16"/>
    </row>
    <row r="275" spans="1:21" s="15" customFormat="1" ht="15.75">
      <c r="A275" s="17"/>
      <c r="B275" s="18"/>
      <c r="C275" s="19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U275" s="16"/>
    </row>
    <row r="276" spans="1:21" s="15" customFormat="1" ht="15.75">
      <c r="A276" s="17"/>
      <c r="B276" s="18"/>
      <c r="C276" s="19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U276" s="16"/>
    </row>
    <row r="277" spans="1:21" s="15" customFormat="1" ht="15.75">
      <c r="A277" s="17"/>
      <c r="B277" s="18"/>
      <c r="C277" s="19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U277" s="16"/>
    </row>
    <row r="278" spans="1:21" s="15" customFormat="1" ht="15.75">
      <c r="A278" s="17"/>
      <c r="B278" s="18"/>
      <c r="C278" s="19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U278" s="16"/>
    </row>
    <row r="279" spans="1:21" s="15" customFormat="1" ht="15.75">
      <c r="A279" s="17"/>
      <c r="B279" s="18"/>
      <c r="C279" s="19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U279" s="16"/>
    </row>
    <row r="280" spans="1:21" s="15" customFormat="1" ht="15.75">
      <c r="A280" s="17"/>
      <c r="B280" s="18"/>
      <c r="C280" s="19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U280" s="16"/>
    </row>
    <row r="281" spans="1:21" s="15" customFormat="1" ht="15.75">
      <c r="A281" s="17"/>
      <c r="B281" s="18"/>
      <c r="C281" s="19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U281" s="16"/>
    </row>
    <row r="282" spans="1:21" s="15" customFormat="1" ht="15.75">
      <c r="A282" s="17"/>
      <c r="B282" s="18"/>
      <c r="C282" s="19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U282" s="16"/>
    </row>
    <row r="283" spans="1:21" s="15" customFormat="1" ht="15.75">
      <c r="A283" s="17"/>
      <c r="B283" s="18"/>
      <c r="C283" s="14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U283" s="16"/>
    </row>
    <row r="284" spans="1:21" s="15" customFormat="1" ht="15.75">
      <c r="A284" s="17"/>
      <c r="B284" s="18"/>
      <c r="C284" s="19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U284" s="16"/>
    </row>
    <row r="285" spans="1:21" s="15" customFormat="1" ht="15.75">
      <c r="A285" s="17"/>
      <c r="B285" s="18"/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U285" s="16"/>
    </row>
    <row r="286" spans="1:21" s="15" customFormat="1" ht="15.75">
      <c r="A286" s="17"/>
      <c r="B286" s="18"/>
      <c r="C286" s="19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U286" s="16"/>
    </row>
    <row r="287" spans="1:21" s="15" customFormat="1" ht="15.75">
      <c r="A287" s="17"/>
      <c r="B287" s="18"/>
      <c r="C287" s="19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U287" s="16"/>
    </row>
    <row r="288" spans="1:21" s="15" customFormat="1" ht="15.75">
      <c r="A288" s="17"/>
      <c r="B288" s="18"/>
      <c r="C288" s="19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U288" s="16"/>
    </row>
    <row r="289" spans="1:21" s="15" customFormat="1" ht="15.75">
      <c r="A289" s="17"/>
      <c r="B289" s="18"/>
      <c r="C289" s="19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U289" s="16"/>
    </row>
    <row r="290" spans="1:21" s="15" customFormat="1" ht="15.75">
      <c r="A290" s="17"/>
      <c r="B290" s="18"/>
      <c r="C290" s="19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U290" s="16"/>
    </row>
    <row r="291" spans="1:21" s="15" customFormat="1" ht="15.7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U291" s="16"/>
    </row>
    <row r="292" spans="1:21" s="15" customFormat="1" ht="15.75">
      <c r="A292" s="17"/>
      <c r="B292" s="18"/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U292" s="16"/>
    </row>
    <row r="293" spans="1:21" s="15" customFormat="1" ht="15.75">
      <c r="A293" s="17"/>
      <c r="B293" s="18"/>
      <c r="C293" s="19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U293" s="16"/>
    </row>
    <row r="294" spans="1:21" s="15" customFormat="1" ht="15.75">
      <c r="A294" s="17"/>
      <c r="B294" s="18"/>
      <c r="C294" s="19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U294" s="16"/>
    </row>
    <row r="295" spans="1:21" s="15" customFormat="1" ht="15.7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U295" s="16"/>
    </row>
    <row r="296" spans="1:21" s="15" customFormat="1" ht="15.75">
      <c r="A296" s="17"/>
      <c r="B296" s="18"/>
      <c r="C296" s="14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U296" s="16"/>
    </row>
    <row r="297" spans="1:21" s="15" customFormat="1" ht="15.75">
      <c r="A297" s="17"/>
      <c r="B297" s="18"/>
      <c r="C297" s="19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U297" s="16"/>
    </row>
    <row r="298" spans="1:21" s="15" customFormat="1" ht="15.75">
      <c r="A298" s="17"/>
      <c r="B298" s="18"/>
      <c r="C298" s="19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U298" s="16"/>
    </row>
    <row r="299" spans="1:21" s="15" customFormat="1" ht="15.75">
      <c r="A299" s="17"/>
      <c r="B299" s="18"/>
      <c r="C299" s="19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U299" s="16"/>
    </row>
    <row r="300" spans="1:21" s="15" customFormat="1" ht="15.75">
      <c r="A300" s="17"/>
      <c r="B300" s="18"/>
      <c r="C300" s="19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U300" s="16"/>
    </row>
    <row r="301" spans="1:21" s="15" customFormat="1" ht="15.75">
      <c r="A301" s="17"/>
      <c r="B301" s="18"/>
      <c r="C301" s="19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U301" s="16"/>
    </row>
    <row r="302" spans="1:21" s="15" customFormat="1" ht="15.75">
      <c r="A302" s="17"/>
      <c r="B302" s="18"/>
      <c r="C302" s="19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U302" s="16"/>
    </row>
    <row r="303" spans="1:21" s="15" customFormat="1" ht="15.75">
      <c r="A303" s="17"/>
      <c r="B303" s="18"/>
      <c r="C303" s="19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U303" s="16"/>
    </row>
    <row r="304" spans="1:21" s="15" customFormat="1" ht="15.75">
      <c r="A304" s="17"/>
      <c r="B304" s="18"/>
      <c r="C304" s="19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U304" s="16"/>
    </row>
    <row r="305" spans="1:21" s="15" customFormat="1" ht="15.75">
      <c r="A305" s="17"/>
      <c r="B305" s="18"/>
      <c r="C305" s="19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U305" s="16"/>
    </row>
    <row r="306" spans="1:21" s="15" customFormat="1" ht="15.75">
      <c r="A306" s="17"/>
      <c r="B306" s="18"/>
      <c r="C306" s="19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U306" s="16"/>
    </row>
    <row r="307" spans="1:21" s="15" customFormat="1" ht="15.75">
      <c r="A307" s="17"/>
      <c r="B307" s="18"/>
      <c r="C307" s="14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U307" s="16"/>
    </row>
    <row r="308" spans="1:21" s="15" customFormat="1" ht="15.75">
      <c r="A308" s="17"/>
      <c r="B308" s="18"/>
      <c r="C308" s="19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U308" s="16"/>
    </row>
    <row r="309" spans="1:21" s="15" customFormat="1" ht="15.7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U309" s="16"/>
    </row>
    <row r="310" spans="1:21" s="15" customFormat="1" ht="15.75">
      <c r="A310" s="17"/>
      <c r="B310" s="18"/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U310" s="16"/>
    </row>
    <row r="311" spans="1:21" s="15" customFormat="1" ht="15.75">
      <c r="A311" s="17"/>
      <c r="B311" s="18"/>
      <c r="C311" s="19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U311" s="16"/>
    </row>
    <row r="312" spans="1:21" s="15" customFormat="1" ht="15.75">
      <c r="A312" s="17"/>
      <c r="B312" s="18"/>
      <c r="C312" s="19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U312" s="16"/>
    </row>
    <row r="313" spans="1:21" s="15" customFormat="1" ht="15.75">
      <c r="A313" s="17"/>
      <c r="B313" s="18"/>
      <c r="C313" s="19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U313" s="16"/>
    </row>
    <row r="314" spans="1:21" s="15" customFormat="1" ht="15.75">
      <c r="A314" s="17"/>
      <c r="B314" s="18"/>
      <c r="C314" s="19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U314" s="16"/>
    </row>
    <row r="315" spans="1:21" s="15" customFormat="1" ht="15.75">
      <c r="A315" s="17"/>
      <c r="B315" s="18"/>
      <c r="C315" s="19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U315" s="16"/>
    </row>
    <row r="316" spans="1:21" s="15" customFormat="1" ht="15.75">
      <c r="A316" s="17"/>
      <c r="B316" s="18"/>
      <c r="C316" s="19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U316" s="16"/>
    </row>
    <row r="317" spans="1:21" s="15" customFormat="1" ht="15.75">
      <c r="A317" s="17"/>
      <c r="B317" s="18"/>
      <c r="C317" s="19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U317" s="16"/>
    </row>
    <row r="318" spans="1:21" s="15" customFormat="1" ht="15.75">
      <c r="A318" s="17"/>
      <c r="B318" s="18"/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U318" s="16"/>
    </row>
    <row r="319" spans="1:21" s="15" customFormat="1" ht="15.75">
      <c r="A319" s="17"/>
      <c r="B319" s="18"/>
      <c r="C319" s="19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U319" s="16"/>
    </row>
    <row r="320" spans="1:21" s="15" customFormat="1" ht="15.75">
      <c r="A320" s="17"/>
      <c r="B320" s="18"/>
      <c r="C320" s="19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U320" s="16"/>
    </row>
    <row r="321" spans="1:21" s="15" customFormat="1" ht="15.75">
      <c r="A321" s="17"/>
      <c r="B321" s="18"/>
      <c r="C321" s="19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U321" s="16"/>
    </row>
    <row r="322" spans="1:21" s="15" customFormat="1" ht="15.75">
      <c r="A322" s="17"/>
      <c r="B322" s="18"/>
      <c r="C322" s="19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U322" s="16"/>
    </row>
    <row r="323" spans="1:21" s="15" customFormat="1" ht="15.75">
      <c r="A323" s="17"/>
      <c r="B323" s="18"/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U323" s="16"/>
    </row>
    <row r="324" spans="1:21" s="15" customFormat="1" ht="15.75">
      <c r="A324" s="17"/>
      <c r="B324" s="18"/>
      <c r="C324" s="14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U324" s="16"/>
    </row>
    <row r="325" spans="1:21" s="15" customFormat="1" ht="15.75">
      <c r="A325" s="17"/>
      <c r="B325" s="18"/>
      <c r="C325" s="19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U325" s="16"/>
    </row>
    <row r="326" spans="1:21" s="15" customFormat="1" ht="15.75">
      <c r="A326" s="17"/>
      <c r="B326" s="18"/>
      <c r="C326" s="19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U326" s="16"/>
    </row>
    <row r="327" spans="1:21" s="15" customFormat="1" ht="15.75">
      <c r="A327" s="17"/>
      <c r="B327" s="18"/>
      <c r="C327" s="19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U327" s="16"/>
    </row>
    <row r="328" spans="1:21" s="15" customFormat="1" ht="15.75">
      <c r="A328" s="17"/>
      <c r="B328" s="18"/>
      <c r="C328" s="19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U328" s="16"/>
    </row>
    <row r="329" spans="1:21" s="15" customFormat="1" ht="15.75">
      <c r="A329" s="17"/>
      <c r="B329" s="18"/>
      <c r="C329" s="19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U329" s="16"/>
    </row>
    <row r="330" spans="1:21" s="15" customFormat="1" ht="15.75">
      <c r="A330" s="17"/>
      <c r="B330" s="18"/>
      <c r="C330" s="19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U330" s="16"/>
    </row>
    <row r="331" spans="1:21" s="15" customFormat="1" ht="15.75">
      <c r="A331" s="17"/>
      <c r="B331" s="18"/>
      <c r="C331" s="19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U331" s="16"/>
    </row>
    <row r="332" spans="1:21" s="15" customFormat="1" ht="15.75">
      <c r="A332" s="17"/>
      <c r="B332" s="18"/>
      <c r="C332" s="19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U332" s="16"/>
    </row>
    <row r="333" spans="1:21" s="15" customFormat="1" ht="15.75">
      <c r="A333" s="17"/>
      <c r="B333" s="18"/>
      <c r="C333" s="19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U333" s="16"/>
    </row>
    <row r="334" spans="1:21" s="15" customFormat="1" ht="15.75">
      <c r="A334" s="17"/>
      <c r="B334" s="18"/>
      <c r="C334" s="19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U334" s="16"/>
    </row>
    <row r="335" spans="1:21" s="15" customFormat="1" ht="15.75">
      <c r="A335" s="17"/>
      <c r="B335" s="18"/>
      <c r="C335" s="19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U335" s="16"/>
    </row>
    <row r="336" spans="1:21" s="15" customFormat="1" ht="15.75">
      <c r="A336" s="17"/>
      <c r="B336" s="18"/>
      <c r="C336" s="19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U336" s="16"/>
    </row>
    <row r="337" spans="1:21" s="15" customFormat="1" ht="15.75">
      <c r="A337" s="17"/>
      <c r="B337" s="18"/>
      <c r="C337" s="19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U337" s="16"/>
    </row>
    <row r="338" spans="1:21" s="15" customFormat="1" ht="15.75">
      <c r="A338" s="17"/>
      <c r="B338" s="18"/>
      <c r="C338" s="19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U338" s="16"/>
    </row>
    <row r="339" spans="1:21" s="15" customFormat="1" ht="15.75">
      <c r="A339" s="17"/>
      <c r="B339" s="18"/>
      <c r="C339" s="19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U339" s="16"/>
    </row>
    <row r="340" spans="1:21" s="15" customFormat="1" ht="15.75">
      <c r="A340" s="17"/>
      <c r="B340" s="18"/>
      <c r="C340" s="19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U340" s="16"/>
    </row>
    <row r="341" spans="1:21" s="15" customFormat="1" ht="15.75">
      <c r="A341" s="17"/>
      <c r="B341" s="18"/>
      <c r="C341" s="19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U341" s="16"/>
    </row>
    <row r="342" spans="1:21" s="15" customFormat="1" ht="15.75">
      <c r="A342" s="17"/>
      <c r="B342" s="18"/>
      <c r="C342" s="14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U342" s="16"/>
    </row>
    <row r="343" spans="1:21" s="15" customFormat="1" ht="15.75">
      <c r="A343" s="17"/>
      <c r="B343" s="18"/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U343" s="16"/>
    </row>
    <row r="344" spans="1:21" s="15" customFormat="1" ht="15.75">
      <c r="A344" s="17"/>
      <c r="B344" s="18"/>
      <c r="C344" s="19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U344" s="16"/>
    </row>
    <row r="345" spans="1:21" s="15" customFormat="1" ht="15.75">
      <c r="A345" s="17"/>
      <c r="B345" s="18"/>
      <c r="C345" s="19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U345" s="16"/>
    </row>
    <row r="346" spans="1:21" s="15" customFormat="1" ht="15.75">
      <c r="A346" s="17"/>
      <c r="B346" s="18"/>
      <c r="C346" s="19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U346" s="16"/>
    </row>
    <row r="347" spans="1:21" s="15" customFormat="1" ht="15.75">
      <c r="A347" s="17"/>
      <c r="B347" s="18"/>
      <c r="C347" s="19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U347" s="16"/>
    </row>
    <row r="348" spans="1:21" s="15" customFormat="1" ht="15.75">
      <c r="A348" s="17"/>
      <c r="B348" s="18"/>
      <c r="C348" s="19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U348" s="16"/>
    </row>
    <row r="349" spans="1:21" s="15" customFormat="1" ht="15.75">
      <c r="A349" s="17"/>
      <c r="B349" s="18"/>
      <c r="C349" s="19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U349" s="16"/>
    </row>
    <row r="350" spans="1:21" s="15" customFormat="1" ht="15.75">
      <c r="A350" s="17"/>
      <c r="B350" s="18"/>
      <c r="C350" s="19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U350" s="16"/>
    </row>
    <row r="351" spans="1:21" s="15" customFormat="1" ht="15.75">
      <c r="A351" s="17"/>
      <c r="B351" s="18"/>
      <c r="C351" s="19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U351" s="16"/>
    </row>
    <row r="352" spans="1:21" s="15" customFormat="1" ht="15.75">
      <c r="A352" s="17"/>
      <c r="B352" s="18"/>
      <c r="C352" s="19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U352" s="16"/>
    </row>
    <row r="353" spans="1:21" s="15" customFormat="1" ht="15.75">
      <c r="A353" s="17"/>
      <c r="B353" s="18"/>
      <c r="C353" s="19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U353" s="16"/>
    </row>
    <row r="354" spans="1:21" s="15" customFormat="1" ht="15.75">
      <c r="A354" s="17"/>
      <c r="B354" s="18"/>
      <c r="C354" s="19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U354" s="16"/>
    </row>
    <row r="355" spans="1:21" s="15" customFormat="1" ht="15.75">
      <c r="A355" s="17"/>
      <c r="B355" s="18"/>
      <c r="C355" s="19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U355" s="16"/>
    </row>
    <row r="356" spans="1:21" s="15" customFormat="1" ht="15.75">
      <c r="A356" s="17"/>
      <c r="B356" s="18"/>
      <c r="C356" s="19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U356" s="16"/>
    </row>
    <row r="357" spans="1:21" s="15" customFormat="1" ht="15.75">
      <c r="A357" s="17"/>
      <c r="B357" s="18"/>
      <c r="C357" s="19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U357" s="16"/>
    </row>
    <row r="358" spans="1:21" s="15" customFormat="1" ht="15.75">
      <c r="A358" s="17"/>
      <c r="B358" s="18"/>
      <c r="C358" s="14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U358" s="16"/>
    </row>
    <row r="359" spans="1:21" s="15" customFormat="1" ht="15.75">
      <c r="A359" s="17"/>
      <c r="B359" s="18"/>
      <c r="C359" s="19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U359" s="16"/>
    </row>
    <row r="360" spans="1:21" s="15" customFormat="1" ht="15.75">
      <c r="A360" s="17"/>
      <c r="B360" s="18"/>
      <c r="C360" s="19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U360" s="16"/>
    </row>
    <row r="361" spans="1:21" s="15" customFormat="1" ht="15.75">
      <c r="A361" s="17"/>
      <c r="B361" s="18"/>
      <c r="C361" s="19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U361" s="16"/>
    </row>
    <row r="362" spans="1:21" s="15" customFormat="1" ht="15.75">
      <c r="A362" s="17"/>
      <c r="B362" s="18"/>
      <c r="C362" s="19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U362" s="16"/>
    </row>
    <row r="363" spans="1:21" s="15" customFormat="1" ht="15.75">
      <c r="A363" s="17"/>
      <c r="B363" s="18"/>
      <c r="C363" s="19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U363" s="16"/>
    </row>
    <row r="364" spans="1:21" s="15" customFormat="1" ht="15.7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U364" s="16"/>
    </row>
    <row r="365" spans="1:21" s="15" customFormat="1" ht="15.75">
      <c r="A365" s="17"/>
      <c r="B365" s="18"/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U365" s="16"/>
    </row>
    <row r="366" spans="1:21" s="15" customFormat="1" ht="15.75">
      <c r="A366" s="17"/>
      <c r="B366" s="18"/>
      <c r="C366" s="19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U366" s="16"/>
    </row>
    <row r="367" spans="1:21" s="15" customFormat="1" ht="15.75">
      <c r="A367" s="17"/>
      <c r="B367" s="18"/>
      <c r="C367" s="19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U367" s="16"/>
    </row>
    <row r="368" spans="1:21" s="15" customFormat="1" ht="15.75">
      <c r="A368" s="17"/>
      <c r="B368" s="18"/>
      <c r="C368" s="19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U368" s="16"/>
    </row>
    <row r="369" spans="1:21" s="15" customFormat="1" ht="15.75">
      <c r="A369" s="17"/>
      <c r="B369" s="18"/>
      <c r="C369" s="19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U369" s="16"/>
    </row>
    <row r="370" spans="1:21" s="15" customFormat="1" ht="15.75">
      <c r="A370" s="17"/>
      <c r="B370" s="18"/>
      <c r="C370" s="19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U370" s="16"/>
    </row>
    <row r="371" spans="1:21" s="15" customFormat="1" ht="15.75">
      <c r="A371" s="17"/>
      <c r="B371" s="18"/>
      <c r="C371" s="19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U371" s="16"/>
    </row>
    <row r="372" spans="1:21" s="15" customFormat="1" ht="15.75">
      <c r="A372" s="17"/>
      <c r="B372" s="18"/>
      <c r="C372" s="19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U372" s="16"/>
    </row>
    <row r="373" spans="1:21" s="15" customFormat="1" ht="15.75">
      <c r="A373" s="17"/>
      <c r="B373" s="18"/>
      <c r="C373" s="19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U373" s="16"/>
    </row>
    <row r="374" spans="1:21" s="15" customFormat="1" ht="15.75">
      <c r="A374" s="17"/>
      <c r="B374" s="18"/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U374" s="16"/>
    </row>
    <row r="375" spans="1:21" s="15" customFormat="1" ht="15.75">
      <c r="A375" s="17"/>
      <c r="B375" s="18"/>
      <c r="C375" s="19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U375" s="16"/>
    </row>
    <row r="376" spans="1:21" s="15" customFormat="1" ht="15.75">
      <c r="A376" s="17"/>
      <c r="B376" s="18"/>
      <c r="C376" s="19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U376" s="16"/>
    </row>
    <row r="377" spans="1:21" s="15" customFormat="1" ht="15.75">
      <c r="A377" s="17"/>
      <c r="B377" s="18"/>
      <c r="C377" s="19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U377" s="16"/>
    </row>
    <row r="378" spans="1:21" s="15" customFormat="1" ht="15.75">
      <c r="A378" s="17"/>
      <c r="B378" s="18"/>
      <c r="C378" s="19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U378" s="16"/>
    </row>
    <row r="379" spans="1:21" s="15" customFormat="1" ht="15.75">
      <c r="A379" s="17"/>
      <c r="B379" s="18"/>
      <c r="C379" s="19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U379" s="16"/>
    </row>
    <row r="380" spans="1:21" s="15" customFormat="1" ht="15.75">
      <c r="A380" s="17"/>
      <c r="B380" s="18"/>
      <c r="C380" s="19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U380" s="16"/>
    </row>
    <row r="381" spans="1:21" s="15" customFormat="1" ht="15.75">
      <c r="A381" s="17"/>
      <c r="B381" s="18"/>
      <c r="C381" s="19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U381" s="16"/>
    </row>
    <row r="382" spans="1:21" s="15" customFormat="1" ht="15.75">
      <c r="A382" s="17"/>
      <c r="B382" s="18"/>
      <c r="C382" s="19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U382" s="16"/>
    </row>
    <row r="383" spans="1:21" s="15" customFormat="1" ht="15.75">
      <c r="A383" s="17"/>
      <c r="B383" s="18"/>
      <c r="C383" s="19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U383" s="16"/>
    </row>
    <row r="384" spans="1:21" s="15" customFormat="1" ht="15.75">
      <c r="A384" s="17"/>
      <c r="B384" s="18"/>
      <c r="C384" s="19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U384" s="16"/>
    </row>
    <row r="385" spans="1:21" s="15" customFormat="1" ht="15.75">
      <c r="A385" s="17"/>
      <c r="B385" s="18"/>
      <c r="C385" s="19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U385" s="16"/>
    </row>
    <row r="386" spans="1:21" s="15" customFormat="1" ht="15.75">
      <c r="A386" s="17"/>
      <c r="B386" s="18"/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U386" s="16"/>
    </row>
    <row r="387" spans="1:21" s="15" customFormat="1" ht="15.75">
      <c r="A387" s="17"/>
      <c r="B387" s="18"/>
      <c r="C387" s="19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U387" s="16"/>
    </row>
    <row r="388" spans="1:21" s="15" customFormat="1" ht="15.75">
      <c r="A388" s="17"/>
      <c r="B388" s="18"/>
      <c r="C388" s="19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U388" s="16"/>
    </row>
    <row r="389" spans="1:21" s="15" customFormat="1" ht="15.75">
      <c r="A389" s="17"/>
      <c r="B389" s="18"/>
      <c r="C389" s="19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U389" s="16"/>
    </row>
    <row r="390" spans="1:21" s="15" customFormat="1" ht="15.7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U390" s="16"/>
    </row>
    <row r="391" spans="1:21" s="15" customFormat="1" ht="15.75">
      <c r="A391" s="17"/>
      <c r="B391" s="18"/>
      <c r="C391" s="19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U391" s="16"/>
    </row>
    <row r="392" spans="1:21" s="15" customFormat="1" ht="15.75">
      <c r="A392" s="17"/>
      <c r="B392" s="18"/>
      <c r="C392" s="19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U392" s="16"/>
    </row>
    <row r="393" spans="1:21" s="15" customFormat="1" ht="15.75">
      <c r="A393" s="17"/>
      <c r="B393" s="18"/>
      <c r="C393" s="19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U393" s="16"/>
    </row>
    <row r="394" spans="1:21" s="15" customFormat="1" ht="15.75">
      <c r="A394" s="17"/>
      <c r="B394" s="18"/>
      <c r="C394" s="19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U394" s="16"/>
    </row>
    <row r="395" spans="1:21" s="15" customFormat="1" ht="15.75">
      <c r="A395" s="17"/>
      <c r="B395" s="18"/>
      <c r="C395" s="19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U395" s="16"/>
    </row>
    <row r="396" spans="1:21" s="15" customFormat="1" ht="15.75">
      <c r="A396" s="17"/>
      <c r="B396" s="18"/>
      <c r="C396" s="19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U396" s="16"/>
    </row>
    <row r="397" spans="1:21" s="15" customFormat="1" ht="15.75">
      <c r="A397" s="17"/>
      <c r="B397" s="18"/>
      <c r="C397" s="19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U397" s="16"/>
    </row>
    <row r="398" spans="1:21" s="15" customFormat="1" ht="15.75">
      <c r="A398" s="17"/>
      <c r="B398" s="18"/>
      <c r="C398" s="19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U398" s="16"/>
    </row>
    <row r="399" spans="1:21" s="15" customFormat="1" ht="15.75">
      <c r="A399" s="17"/>
      <c r="B399" s="18"/>
      <c r="C399" s="19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U399" s="16"/>
    </row>
    <row r="400" spans="1:21" s="15" customFormat="1" ht="15.75">
      <c r="A400" s="17"/>
      <c r="B400" s="18"/>
      <c r="C400" s="19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U400" s="16"/>
    </row>
    <row r="401" spans="1:21" s="15" customFormat="1" ht="15.75">
      <c r="A401" s="17"/>
      <c r="B401" s="18"/>
      <c r="C401" s="19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U401" s="16"/>
    </row>
    <row r="402" spans="1:21" s="15" customFormat="1" ht="15.75">
      <c r="A402" s="17"/>
      <c r="B402" s="18"/>
      <c r="C402" s="19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U402" s="16"/>
    </row>
    <row r="403" spans="1:21" s="15" customFormat="1" ht="15.75">
      <c r="A403" s="17"/>
      <c r="B403" s="18"/>
      <c r="C403" s="19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U403" s="16"/>
    </row>
    <row r="404" spans="1:21" s="11" customFormat="1" ht="38.25" customHeight="1">
      <c r="B404" s="12" t="s">
        <v>18</v>
      </c>
      <c r="C404" s="32"/>
      <c r="D404" s="13">
        <f t="shared" ref="D404:N404" si="0">SUM(D4:D403)</f>
        <v>0</v>
      </c>
      <c r="E404" s="13">
        <f t="shared" si="0"/>
        <v>0</v>
      </c>
      <c r="F404" s="13">
        <f t="shared" si="0"/>
        <v>0</v>
      </c>
      <c r="G404" s="13">
        <f t="shared" si="0"/>
        <v>0</v>
      </c>
      <c r="H404" s="13">
        <f t="shared" si="0"/>
        <v>0</v>
      </c>
      <c r="I404" s="13">
        <f t="shared" si="0"/>
        <v>0</v>
      </c>
      <c r="J404" s="13">
        <f t="shared" si="0"/>
        <v>0</v>
      </c>
      <c r="K404" s="13">
        <f t="shared" si="0"/>
        <v>0</v>
      </c>
      <c r="L404" s="13">
        <f t="shared" si="0"/>
        <v>0</v>
      </c>
      <c r="M404" s="13">
        <f t="shared" si="0"/>
        <v>0</v>
      </c>
      <c r="N404" s="32">
        <f t="shared" si="0"/>
        <v>2798</v>
      </c>
      <c r="O404" s="13">
        <f>SUM(O382:O403)</f>
        <v>0</v>
      </c>
      <c r="P404" s="32">
        <f>SUM(P4:P403)</f>
        <v>0</v>
      </c>
    </row>
  </sheetData>
  <mergeCells count="1">
    <mergeCell ref="P80:P81"/>
  </mergeCells>
  <conditionalFormatting sqref="B230">
    <cfRule type="duplicateValues" dxfId="150" priority="79"/>
    <cfRule type="duplicateValues" dxfId="149" priority="80"/>
    <cfRule type="duplicateValues" dxfId="148" priority="81"/>
  </conditionalFormatting>
  <conditionalFormatting sqref="B245">
    <cfRule type="duplicateValues" dxfId="147" priority="83"/>
    <cfRule type="duplicateValues" dxfId="146" priority="84"/>
    <cfRule type="duplicateValues" dxfId="145" priority="85"/>
  </conditionalFormatting>
  <conditionalFormatting sqref="C1:C8 C10:C19">
    <cfRule type="duplicateValues" dxfId="144" priority="106"/>
  </conditionalFormatting>
  <conditionalFormatting sqref="C1:C8 C10:C57">
    <cfRule type="duplicateValues" dxfId="143" priority="111"/>
  </conditionalFormatting>
  <conditionalFormatting sqref="C2:C3">
    <cfRule type="duplicateValues" dxfId="142" priority="72"/>
    <cfRule type="duplicateValues" dxfId="141" priority="73"/>
    <cfRule type="duplicateValues" dxfId="140" priority="74"/>
  </conditionalFormatting>
  <conditionalFormatting sqref="C2:C8 C10:C19">
    <cfRule type="duplicateValues" dxfId="139" priority="66"/>
  </conditionalFormatting>
  <conditionalFormatting sqref="C2:C8">
    <cfRule type="duplicateValues" dxfId="138" priority="105"/>
  </conditionalFormatting>
  <conditionalFormatting sqref="C3">
    <cfRule type="duplicateValues" dxfId="137" priority="69"/>
    <cfRule type="duplicateValues" dxfId="136" priority="70"/>
    <cfRule type="duplicateValues" dxfId="135" priority="71"/>
  </conditionalFormatting>
  <conditionalFormatting sqref="C4:C8 C10:C19">
    <cfRule type="duplicateValues" dxfId="134" priority="67"/>
    <cfRule type="duplicateValues" dxfId="133" priority="68"/>
    <cfRule type="duplicateValues" dxfId="132" priority="75"/>
  </conditionalFormatting>
  <conditionalFormatting sqref="C9">
    <cfRule type="duplicateValues" dxfId="131" priority="35"/>
    <cfRule type="duplicateValues" dxfId="130" priority="36"/>
    <cfRule type="duplicateValues" dxfId="129" priority="37"/>
    <cfRule type="duplicateValues" dxfId="128" priority="38"/>
    <cfRule type="duplicateValues" dxfId="127" priority="39"/>
    <cfRule type="duplicateValues" dxfId="126" priority="40"/>
    <cfRule type="duplicateValues" dxfId="125" priority="41"/>
    <cfRule type="duplicateValues" dxfId="124" priority="42"/>
    <cfRule type="duplicateValues" dxfId="123" priority="43"/>
  </conditionalFormatting>
  <conditionalFormatting sqref="C20:C39">
    <cfRule type="duplicateValues" dxfId="122" priority="110"/>
  </conditionalFormatting>
  <conditionalFormatting sqref="C40">
    <cfRule type="duplicateValues" dxfId="121" priority="65"/>
  </conditionalFormatting>
  <conditionalFormatting sqref="C41:C57">
    <cfRule type="duplicateValues" dxfId="120" priority="107"/>
  </conditionalFormatting>
  <conditionalFormatting sqref="C64">
    <cfRule type="duplicateValues" dxfId="119" priority="112"/>
  </conditionalFormatting>
  <conditionalFormatting sqref="C65:C109 C1:C8 C10:C63">
    <cfRule type="duplicateValues" dxfId="118" priority="116"/>
  </conditionalFormatting>
  <conditionalFormatting sqref="C65:C122 C1:C8 C10:C63">
    <cfRule type="duplicateValues" dxfId="117" priority="117"/>
  </conditionalFormatting>
  <conditionalFormatting sqref="C65:C144 C1:C8 C10:C63 C172:C174 C146:C151 C153:C170">
    <cfRule type="duplicateValues" dxfId="116" priority="119"/>
  </conditionalFormatting>
  <conditionalFormatting sqref="C65:C144 C1:C8 C10:C63 C172:C195 C146:C151 C153:C170">
    <cfRule type="duplicateValues" dxfId="115" priority="118"/>
  </conditionalFormatting>
  <conditionalFormatting sqref="C65:C144 C1:C8 C10:C63 C172:C213 C146:C151 C153:C170">
    <cfRule type="duplicateValues" dxfId="114" priority="120"/>
  </conditionalFormatting>
  <conditionalFormatting sqref="C66">
    <cfRule type="duplicateValues" dxfId="113" priority="64"/>
  </conditionalFormatting>
  <conditionalFormatting sqref="C67:C75">
    <cfRule type="duplicateValues" dxfId="112" priority="76"/>
  </conditionalFormatting>
  <conditionalFormatting sqref="C76">
    <cfRule type="duplicateValues" dxfId="111" priority="63"/>
  </conditionalFormatting>
  <conditionalFormatting sqref="C80:C81">
    <cfRule type="duplicateValues" dxfId="110" priority="32"/>
    <cfRule type="duplicateValues" dxfId="109" priority="33"/>
    <cfRule type="duplicateValues" dxfId="108" priority="34"/>
  </conditionalFormatting>
  <conditionalFormatting sqref="C83:C93 C58:C63 C65">
    <cfRule type="duplicateValues" dxfId="107" priority="113"/>
  </conditionalFormatting>
  <conditionalFormatting sqref="C83:C93 C65:C75 C1:C8 C10:C63">
    <cfRule type="duplicateValues" dxfId="106" priority="115"/>
  </conditionalFormatting>
  <conditionalFormatting sqref="C94 C77:C82">
    <cfRule type="duplicateValues" dxfId="105" priority="108"/>
  </conditionalFormatting>
  <conditionalFormatting sqref="C95">
    <cfRule type="duplicateValues" dxfId="104" priority="62"/>
  </conditionalFormatting>
  <conditionalFormatting sqref="C96:C109">
    <cfRule type="duplicateValues" dxfId="103" priority="77"/>
  </conditionalFormatting>
  <conditionalFormatting sqref="C110">
    <cfRule type="duplicateValues" dxfId="102" priority="61"/>
  </conditionalFormatting>
  <conditionalFormatting sqref="C111:C122">
    <cfRule type="duplicateValues" dxfId="101" priority="95"/>
  </conditionalFormatting>
  <conditionalFormatting sqref="C123:C144 C146:C151 C153:C169">
    <cfRule type="duplicateValues" dxfId="100" priority="78"/>
  </conditionalFormatting>
  <conditionalFormatting sqref="C145">
    <cfRule type="duplicateValues" dxfId="99" priority="6"/>
    <cfRule type="duplicateValues" dxfId="98" priority="7"/>
    <cfRule type="duplicateValues" dxfId="97" priority="8"/>
    <cfRule type="duplicateValues" dxfId="96" priority="9"/>
    <cfRule type="duplicateValues" dxfId="95" priority="10"/>
  </conditionalFormatting>
  <conditionalFormatting sqref="C152">
    <cfRule type="duplicateValues" dxfId="94" priority="1"/>
    <cfRule type="duplicateValues" dxfId="93" priority="2"/>
    <cfRule type="duplicateValues" dxfId="92" priority="3"/>
    <cfRule type="duplicateValues" dxfId="91" priority="4"/>
    <cfRule type="duplicateValues" dxfId="90" priority="5"/>
  </conditionalFormatting>
  <conditionalFormatting sqref="C170">
    <cfRule type="duplicateValues" dxfId="89" priority="60"/>
  </conditionalFormatting>
  <conditionalFormatting sqref="C171">
    <cfRule type="duplicateValues" dxfId="88" priority="11"/>
    <cfRule type="duplicateValues" dxfId="87" priority="12"/>
    <cfRule type="duplicateValues" dxfId="86" priority="13"/>
    <cfRule type="duplicateValues" dxfId="85" priority="14"/>
    <cfRule type="duplicateValues" dxfId="84" priority="15"/>
  </conditionalFormatting>
  <conditionalFormatting sqref="C172:C174">
    <cfRule type="duplicateValues" dxfId="83" priority="59"/>
  </conditionalFormatting>
  <conditionalFormatting sqref="C175">
    <cfRule type="duplicateValues" dxfId="82" priority="58"/>
  </conditionalFormatting>
  <conditionalFormatting sqref="C176:C195">
    <cfRule type="duplicateValues" dxfId="81" priority="96"/>
  </conditionalFormatting>
  <conditionalFormatting sqref="C196">
    <cfRule type="duplicateValues" dxfId="80" priority="57"/>
  </conditionalFormatting>
  <conditionalFormatting sqref="C197:C213">
    <cfRule type="duplicateValues" dxfId="79" priority="97"/>
  </conditionalFormatting>
  <conditionalFormatting sqref="C214">
    <cfRule type="duplicateValues" dxfId="78" priority="27"/>
    <cfRule type="duplicateValues" dxfId="77" priority="28"/>
    <cfRule type="duplicateValues" dxfId="76" priority="29"/>
    <cfRule type="duplicateValues" dxfId="75" priority="30"/>
    <cfRule type="duplicateValues" dxfId="74" priority="31"/>
  </conditionalFormatting>
  <conditionalFormatting sqref="C227">
    <cfRule type="duplicateValues" dxfId="73" priority="22"/>
    <cfRule type="duplicateValues" dxfId="72" priority="23"/>
    <cfRule type="duplicateValues" dxfId="71" priority="24"/>
    <cfRule type="duplicateValues" dxfId="70" priority="25"/>
    <cfRule type="duplicateValues" dxfId="69" priority="26"/>
  </conditionalFormatting>
  <conditionalFormatting sqref="C228:C230 C215:C226">
    <cfRule type="duplicateValues" dxfId="68" priority="82"/>
  </conditionalFormatting>
  <conditionalFormatting sqref="C228:C230">
    <cfRule type="duplicateValues" dxfId="67" priority="98"/>
  </conditionalFormatting>
  <conditionalFormatting sqref="C228:C232 C215:C226 C234:C245">
    <cfRule type="duplicateValues" dxfId="66" priority="99"/>
  </conditionalFormatting>
  <conditionalFormatting sqref="C228:C232 C215:C226 C234:C282">
    <cfRule type="duplicateValues" dxfId="65" priority="100"/>
  </conditionalFormatting>
  <conditionalFormatting sqref="C228:C232 C215:C226 C234:C323">
    <cfRule type="duplicateValues" dxfId="64" priority="101"/>
  </conditionalFormatting>
  <conditionalFormatting sqref="C231">
    <cfRule type="duplicateValues" dxfId="63" priority="56"/>
  </conditionalFormatting>
  <conditionalFormatting sqref="C232 C234:C245">
    <cfRule type="duplicateValues" dxfId="62" priority="86"/>
  </conditionalFormatting>
  <conditionalFormatting sqref="C233">
    <cfRule type="duplicateValues" dxfId="61" priority="16"/>
    <cfRule type="duplicateValues" dxfId="60" priority="17"/>
    <cfRule type="duplicateValues" dxfId="59" priority="18"/>
    <cfRule type="duplicateValues" dxfId="58" priority="19"/>
    <cfRule type="duplicateValues" dxfId="57" priority="20"/>
    <cfRule type="duplicateValues" dxfId="56" priority="21"/>
  </conditionalFormatting>
  <conditionalFormatting sqref="C246">
    <cfRule type="duplicateValues" dxfId="55" priority="55"/>
  </conditionalFormatting>
  <conditionalFormatting sqref="C247:C258">
    <cfRule type="duplicateValues" dxfId="54" priority="87"/>
  </conditionalFormatting>
  <conditionalFormatting sqref="C259">
    <cfRule type="duplicateValues" dxfId="53" priority="54"/>
  </conditionalFormatting>
  <conditionalFormatting sqref="C260:C269">
    <cfRule type="duplicateValues" dxfId="52" priority="88"/>
  </conditionalFormatting>
  <conditionalFormatting sqref="C270">
    <cfRule type="duplicateValues" dxfId="51" priority="53"/>
  </conditionalFormatting>
  <conditionalFormatting sqref="C271:C282">
    <cfRule type="duplicateValues" dxfId="50" priority="89"/>
  </conditionalFormatting>
  <conditionalFormatting sqref="C283">
    <cfRule type="duplicateValues" dxfId="49" priority="52"/>
  </conditionalFormatting>
  <conditionalFormatting sqref="C284:C295">
    <cfRule type="duplicateValues" dxfId="48" priority="90"/>
  </conditionalFormatting>
  <conditionalFormatting sqref="C296">
    <cfRule type="duplicateValues" dxfId="47" priority="51"/>
  </conditionalFormatting>
  <conditionalFormatting sqref="C297:C306">
    <cfRule type="duplicateValues" dxfId="46" priority="91"/>
  </conditionalFormatting>
  <conditionalFormatting sqref="C307">
    <cfRule type="duplicateValues" dxfId="45" priority="50"/>
  </conditionalFormatting>
  <conditionalFormatting sqref="C308:C323">
    <cfRule type="duplicateValues" dxfId="44" priority="92"/>
  </conditionalFormatting>
  <conditionalFormatting sqref="C324">
    <cfRule type="duplicateValues" dxfId="43" priority="49"/>
  </conditionalFormatting>
  <conditionalFormatting sqref="C325:C341">
    <cfRule type="duplicateValues" dxfId="42" priority="93"/>
  </conditionalFormatting>
  <conditionalFormatting sqref="C342">
    <cfRule type="duplicateValues" dxfId="41" priority="48"/>
  </conditionalFormatting>
  <conditionalFormatting sqref="C343:C357">
    <cfRule type="duplicateValues" dxfId="40" priority="94"/>
  </conditionalFormatting>
  <conditionalFormatting sqref="C358">
    <cfRule type="duplicateValues" dxfId="39" priority="44"/>
  </conditionalFormatting>
  <conditionalFormatting sqref="C359:C403">
    <cfRule type="duplicateValues" dxfId="38" priority="109"/>
  </conditionalFormatting>
  <conditionalFormatting sqref="C404">
    <cfRule type="duplicateValues" dxfId="37" priority="45"/>
    <cfRule type="duplicateValues" dxfId="36" priority="46"/>
    <cfRule type="duplicateValues" dxfId="35" priority="47"/>
    <cfRule type="duplicateValues" dxfId="34" priority="102"/>
    <cfRule type="duplicateValues" dxfId="33" priority="103"/>
    <cfRule type="duplicateValues" dxfId="32" priority="104"/>
  </conditionalFormatting>
  <conditionalFormatting sqref="C405:C65536 C1:C8 C10:C63 C215:C226 C228:C232 C234:C357 C65:C144 C172:C213 C146:C151 C153:C170">
    <cfRule type="duplicateValues" dxfId="31" priority="114"/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selection activeCell="F19" sqref="F19"/>
    </sheetView>
  </sheetViews>
  <sheetFormatPr defaultRowHeight="15"/>
  <cols>
    <col min="2" max="2" width="32.28515625" customWidth="1"/>
    <col min="3" max="3" width="31" customWidth="1"/>
  </cols>
  <sheetData>
    <row r="1" spans="1:15" ht="18.7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</row>
    <row r="3" spans="1:15" ht="15.75">
      <c r="A3" s="7"/>
      <c r="B3" s="3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8"/>
      <c r="O3" s="6"/>
    </row>
    <row r="4" spans="1:15" ht="47.25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</row>
    <row r="5" spans="1:15" ht="15.75">
      <c r="A5" s="9"/>
      <c r="B5" s="7"/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10"/>
      <c r="O5" s="10"/>
    </row>
    <row r="6" spans="1:15" ht="15.7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10"/>
      <c r="M6" s="10"/>
      <c r="N6" s="10"/>
      <c r="O6" s="10"/>
    </row>
    <row r="7" spans="1:15" ht="15.7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10"/>
      <c r="M7" s="10"/>
      <c r="N7" s="10"/>
      <c r="O7" s="10"/>
    </row>
    <row r="8" spans="1:15" ht="15.7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</row>
    <row r="9" spans="1:15" ht="15.7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10"/>
      <c r="M9" s="10"/>
      <c r="N9" s="10"/>
      <c r="O9" s="10"/>
    </row>
    <row r="10" spans="1:15" ht="15.7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</row>
    <row r="11" spans="1:15" ht="15.7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</row>
    <row r="12" spans="1:15" ht="15.7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</row>
    <row r="13" spans="1:15" ht="15.7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</row>
    <row r="14" spans="1:15" ht="15.7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</row>
    <row r="15" spans="1:15" ht="15.7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</row>
    <row r="16" spans="1:15" ht="15.7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</row>
    <row r="17" spans="1:15" ht="15.7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</row>
    <row r="18" spans="1:15" ht="15.7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</row>
    <row r="19" spans="1:15" ht="15.75">
      <c r="A19" s="17"/>
      <c r="B19" s="18"/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5.7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ht="15.7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ht="15.7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ht="15.7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</row>
    <row r="24" spans="1:15" ht="15.7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</row>
    <row r="25" spans="1:15" ht="15.7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5" ht="15.75">
      <c r="A26" s="17"/>
      <c r="B26" s="18"/>
      <c r="C26" s="14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15.75">
      <c r="A27" s="17"/>
      <c r="B27" s="18"/>
      <c r="C27" s="19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15.75">
      <c r="A28" s="17"/>
      <c r="B28" s="24"/>
      <c r="C28" s="19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15" s="26" customFormat="1" ht="15.75">
      <c r="A29" s="17"/>
      <c r="B29" s="18"/>
      <c r="C29" s="19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</row>
    <row r="30" spans="1:15" ht="15.75">
      <c r="A30" s="17"/>
      <c r="B30" s="18"/>
      <c r="C30" s="19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</row>
    <row r="31" spans="1:15" ht="15.75">
      <c r="A31" s="17"/>
      <c r="B31" s="18"/>
      <c r="C31" s="19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5" ht="15.75">
      <c r="A32" s="17"/>
      <c r="B32" s="18"/>
      <c r="C32" s="19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15.7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ht="15.75">
      <c r="A34" s="17"/>
      <c r="B34" s="18"/>
      <c r="C34" s="19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.7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15" ht="15.7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</row>
    <row r="37" spans="1:15" ht="15.7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</row>
    <row r="38" spans="1:15" ht="15.7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</row>
    <row r="39" spans="1:15" ht="15.7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</row>
    <row r="40" spans="1:15" ht="15.7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</row>
    <row r="41" spans="1:15" ht="15.7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</row>
    <row r="42" spans="1:15" ht="15.7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</row>
    <row r="43" spans="1:15" ht="15.7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</row>
    <row r="44" spans="1:15" ht="15.7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 ht="15.7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 ht="15.7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5.75">
      <c r="A47" s="17"/>
      <c r="B47" s="18"/>
      <c r="C47" s="14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1:15" ht="15.7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</row>
    <row r="49" spans="1:15" ht="15.7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</row>
    <row r="50" spans="1:15" ht="15.7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</row>
    <row r="51" spans="1:15" ht="15.7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1:15" ht="15.7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5" ht="15.7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5" ht="15.7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5" ht="15.7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</row>
    <row r="56" spans="1:15" ht="15.7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</row>
    <row r="57" spans="1:15" ht="15.7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</row>
    <row r="58" spans="1:15" ht="15.7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5" ht="15.75">
      <c r="A59" s="17"/>
      <c r="B59" s="18"/>
      <c r="C59" s="14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5" ht="15.7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15" ht="15.7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5.7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5.7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ht="15.7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ht="15.7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ht="15.75">
      <c r="A66" s="17"/>
      <c r="B66" s="18"/>
      <c r="C66" s="19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1:15" ht="15.7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1:15" ht="15.7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</row>
    <row r="69" spans="1:15" ht="15.75">
      <c r="A69" s="17"/>
      <c r="B69" s="18"/>
      <c r="C69" s="14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</row>
    <row r="70" spans="1:15" ht="15.7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</row>
    <row r="71" spans="1:15" ht="15.7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1:15" ht="15.7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1:15" ht="15.7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15" ht="15.75">
      <c r="A74" s="17"/>
      <c r="B74" s="18"/>
      <c r="C74" s="19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  <row r="75" spans="1:15" ht="15.75">
      <c r="A75" s="17"/>
      <c r="B75" s="18"/>
      <c r="C75" s="19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</row>
    <row r="76" spans="1:15" ht="15.75">
      <c r="A76" s="17"/>
      <c r="B76" s="18"/>
      <c r="C76" s="19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</row>
    <row r="77" spans="1:15" ht="15.75">
      <c r="A77" s="17"/>
      <c r="B77" s="18"/>
      <c r="C77" s="19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</row>
    <row r="78" spans="1:15" ht="15.75">
      <c r="A78" s="17"/>
      <c r="B78" s="18"/>
      <c r="C78" s="19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</row>
    <row r="79" spans="1:15" ht="15.75">
      <c r="A79" s="17"/>
      <c r="B79" s="18"/>
      <c r="C79" s="19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</row>
    <row r="80" spans="1:15" ht="15.75">
      <c r="A80" s="20"/>
      <c r="B80" s="21"/>
      <c r="C80" s="2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</row>
    <row r="81" spans="1:15" ht="15.75">
      <c r="A81" s="17"/>
      <c r="B81" s="18"/>
      <c r="C81" s="14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</row>
    <row r="82" spans="1:15" ht="15.75">
      <c r="A82" s="17"/>
      <c r="B82" s="18"/>
      <c r="C82" s="19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1:15" ht="15.7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</row>
    <row r="84" spans="1:15" ht="15.75">
      <c r="A84" s="17"/>
      <c r="B84" s="18"/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1:15" ht="15.75">
      <c r="A85" s="17"/>
      <c r="B85" s="18"/>
      <c r="C85" s="19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1:15" ht="15.75">
      <c r="A86" s="17"/>
      <c r="B86" s="18"/>
      <c r="C86" s="19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1:15" ht="15.75">
      <c r="A87" s="17"/>
      <c r="B87" s="18"/>
      <c r="C87" s="19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</row>
  </sheetData>
  <conditionalFormatting sqref="C1:C18">
    <cfRule type="duplicateValues" dxfId="30" priority="25"/>
  </conditionalFormatting>
  <conditionalFormatting sqref="C1:C46">
    <cfRule type="duplicateValues" dxfId="29" priority="26"/>
  </conditionalFormatting>
  <conditionalFormatting sqref="C1:C68">
    <cfRule type="duplicateValues" dxfId="28" priority="27"/>
  </conditionalFormatting>
  <conditionalFormatting sqref="C1:C87">
    <cfRule type="duplicateValues" dxfId="27" priority="21"/>
    <cfRule type="duplicateValues" dxfId="26" priority="22"/>
    <cfRule type="duplicateValues" dxfId="25" priority="28"/>
    <cfRule type="duplicateValues" dxfId="24" priority="29"/>
    <cfRule type="duplicateValues" dxfId="23" priority="30"/>
    <cfRule type="duplicateValues" dxfId="22" priority="31"/>
  </conditionalFormatting>
  <conditionalFormatting sqref="C2:C3">
    <cfRule type="duplicateValues" dxfId="21" priority="12"/>
    <cfRule type="duplicateValues" dxfId="20" priority="13"/>
    <cfRule type="duplicateValues" dxfId="19" priority="14"/>
  </conditionalFormatting>
  <conditionalFormatting sqref="C2:C18">
    <cfRule type="duplicateValues" dxfId="18" priority="6"/>
    <cfRule type="duplicateValues" dxfId="17" priority="23"/>
  </conditionalFormatting>
  <conditionalFormatting sqref="C3">
    <cfRule type="duplicateValues" dxfId="16" priority="9"/>
    <cfRule type="duplicateValues" dxfId="15" priority="10"/>
    <cfRule type="duplicateValues" dxfId="14" priority="11"/>
  </conditionalFormatting>
  <conditionalFormatting sqref="C4:C18">
    <cfRule type="duplicateValues" dxfId="13" priority="7"/>
    <cfRule type="duplicateValues" dxfId="12" priority="8"/>
    <cfRule type="duplicateValues" dxfId="11" priority="15"/>
  </conditionalFormatting>
  <conditionalFormatting sqref="C19:C25">
    <cfRule type="duplicateValues" dxfId="10" priority="24"/>
  </conditionalFormatting>
  <conditionalFormatting sqref="C26">
    <cfRule type="duplicateValues" dxfId="9" priority="5"/>
  </conditionalFormatting>
  <conditionalFormatting sqref="C27:C46">
    <cfRule type="duplicateValues" dxfId="8" priority="16"/>
  </conditionalFormatting>
  <conditionalFormatting sqref="C47">
    <cfRule type="duplicateValues" dxfId="7" priority="4"/>
  </conditionalFormatting>
  <conditionalFormatting sqref="C48:C58">
    <cfRule type="duplicateValues" dxfId="6" priority="17"/>
  </conditionalFormatting>
  <conditionalFormatting sqref="C59">
    <cfRule type="duplicateValues" dxfId="5" priority="3"/>
  </conditionalFormatting>
  <conditionalFormatting sqref="C60:C68">
    <cfRule type="duplicateValues" dxfId="4" priority="18"/>
  </conditionalFormatting>
  <conditionalFormatting sqref="C69">
    <cfRule type="duplicateValues" dxfId="3" priority="2"/>
  </conditionalFormatting>
  <conditionalFormatting sqref="C70:C80">
    <cfRule type="duplicateValues" dxfId="2" priority="19"/>
  </conditionalFormatting>
  <conditionalFormatting sqref="C81">
    <cfRule type="duplicateValues" dxfId="1" priority="1"/>
  </conditionalFormatting>
  <conditionalFormatting sqref="C82:C87">
    <cfRule type="duplicateValues" dxfId="0" priority="20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50"/>
  <sheetViews>
    <sheetView zoomScaleNormal="100" workbookViewId="0">
      <pane xSplit="4" ySplit="77" topLeftCell="E78" activePane="bottomRight" state="frozen"/>
      <selection activeCell="B130" sqref="B130"/>
      <selection pane="topRight" activeCell="B130" sqref="B130"/>
      <selection pane="bottomLeft" activeCell="B130" sqref="B130"/>
      <selection pane="bottomRight" activeCell="AH12" sqref="AH12"/>
    </sheetView>
  </sheetViews>
  <sheetFormatPr defaultColWidth="5.28515625" defaultRowHeight="17.25" customHeight="1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9.42578125" customWidth="1"/>
    <col min="38" max="71" width="5.28515625" customWidth="1"/>
    <col min="72" max="72" width="7.85546875" customWidth="1"/>
  </cols>
  <sheetData>
    <row r="1" spans="1:72" ht="17.25" customHeight="1">
      <c r="A1" s="734" t="s">
        <v>6408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  <c r="AB1" s="734"/>
      <c r="AC1" s="734"/>
      <c r="AD1" s="734"/>
      <c r="AE1" s="734"/>
      <c r="AF1" s="734"/>
      <c r="AG1" s="734"/>
      <c r="AH1" s="734"/>
      <c r="AI1" s="734"/>
      <c r="AJ1" s="734"/>
      <c r="AK1" s="734"/>
      <c r="AL1" s="734"/>
      <c r="AM1" s="734"/>
      <c r="AN1" s="734"/>
      <c r="AO1" s="734"/>
      <c r="AP1" s="734"/>
      <c r="AQ1" s="734"/>
      <c r="AR1" s="734"/>
      <c r="AS1" s="734"/>
      <c r="AT1" s="734"/>
      <c r="AU1" s="734"/>
      <c r="AV1" s="734"/>
      <c r="AW1" s="734"/>
      <c r="AX1" s="734"/>
      <c r="AY1" s="734"/>
      <c r="AZ1" s="734"/>
      <c r="BA1" s="734"/>
      <c r="BB1" s="734"/>
      <c r="BC1" s="734"/>
      <c r="BD1" s="734"/>
      <c r="BE1" s="734"/>
      <c r="BF1" s="734"/>
      <c r="BG1" s="734"/>
      <c r="BH1" s="734"/>
      <c r="BI1" s="734"/>
      <c r="BJ1" s="734"/>
      <c r="BK1" s="734"/>
      <c r="BL1" s="734"/>
      <c r="BM1" s="734"/>
      <c r="BN1" s="734"/>
      <c r="BO1" s="734"/>
      <c r="BP1" s="734"/>
      <c r="BQ1" s="734"/>
      <c r="BR1" s="734"/>
      <c r="BS1" s="734"/>
      <c r="BT1" s="734"/>
    </row>
    <row r="2" spans="1:72" ht="17.25" customHeight="1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>
      <c r="A3" s="735" t="s">
        <v>6394</v>
      </c>
      <c r="B3" s="735" t="s">
        <v>6395</v>
      </c>
      <c r="C3" s="737" t="s">
        <v>6406</v>
      </c>
      <c r="D3" s="739" t="s">
        <v>6407</v>
      </c>
      <c r="E3" s="740"/>
      <c r="F3" s="740"/>
      <c r="G3" s="740"/>
      <c r="H3" s="740"/>
      <c r="I3" s="740"/>
      <c r="J3" s="740"/>
      <c r="K3" s="740"/>
      <c r="L3" s="740"/>
      <c r="M3" s="740"/>
      <c r="N3" s="740"/>
      <c r="O3" s="740"/>
      <c r="P3" s="740"/>
      <c r="Q3" s="740"/>
      <c r="R3" s="740"/>
      <c r="S3" s="740"/>
      <c r="T3" s="740"/>
      <c r="U3" s="740"/>
      <c r="V3" s="740"/>
      <c r="W3" s="740"/>
      <c r="X3" s="740"/>
      <c r="Y3" s="740"/>
      <c r="Z3" s="740"/>
      <c r="AA3" s="740"/>
      <c r="AB3" s="740"/>
      <c r="AC3" s="740"/>
      <c r="AD3" s="740"/>
      <c r="AE3" s="740"/>
      <c r="AF3" s="740"/>
      <c r="AG3" s="740"/>
      <c r="AH3" s="740"/>
      <c r="AI3" s="740"/>
      <c r="AJ3" s="740"/>
      <c r="AK3" s="741" t="s">
        <v>6396</v>
      </c>
      <c r="AL3" s="743" t="s">
        <v>6409</v>
      </c>
      <c r="AM3" s="744"/>
      <c r="AN3" s="744"/>
      <c r="AO3" s="744"/>
      <c r="AP3" s="744"/>
      <c r="AQ3" s="744"/>
      <c r="AR3" s="744"/>
      <c r="AS3" s="744"/>
      <c r="AT3" s="744"/>
      <c r="AU3" s="744"/>
      <c r="AV3" s="744"/>
      <c r="AW3" s="744"/>
      <c r="AX3" s="744"/>
      <c r="AY3" s="744"/>
      <c r="AZ3" s="744"/>
      <c r="BA3" s="744"/>
      <c r="BB3" s="744"/>
      <c r="BC3" s="744"/>
      <c r="BD3" s="744"/>
      <c r="BE3" s="744"/>
      <c r="BF3" s="744"/>
      <c r="BG3" s="744"/>
      <c r="BH3" s="744"/>
      <c r="BI3" s="744"/>
      <c r="BJ3" s="744"/>
      <c r="BK3" s="744"/>
      <c r="BL3" s="744"/>
      <c r="BM3" s="744"/>
      <c r="BN3" s="744"/>
      <c r="BO3" s="744"/>
      <c r="BP3" s="744"/>
      <c r="BQ3" s="745"/>
      <c r="BR3" s="746" t="s">
        <v>6397</v>
      </c>
      <c r="BS3" s="748" t="s">
        <v>6398</v>
      </c>
      <c r="BT3" s="750" t="s">
        <v>6399</v>
      </c>
    </row>
    <row r="4" spans="1:72" ht="17.25" customHeight="1">
      <c r="A4" s="736"/>
      <c r="B4" s="736"/>
      <c r="C4" s="738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42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47"/>
      <c r="BS4" s="749"/>
      <c r="BT4" s="751"/>
    </row>
    <row r="5" spans="1:72" ht="17.25" customHeight="1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>
        <v>50</v>
      </c>
      <c r="X5" s="290">
        <v>50</v>
      </c>
      <c r="Y5" s="293">
        <v>150</v>
      </c>
      <c r="Z5" s="293">
        <v>100</v>
      </c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1210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>
        <v>48</v>
      </c>
      <c r="BD5" s="295"/>
      <c r="BE5" s="294">
        <v>45</v>
      </c>
      <c r="BF5" s="294">
        <v>73</v>
      </c>
      <c r="BG5" s="295">
        <v>139</v>
      </c>
      <c r="BH5" s="295">
        <v>63</v>
      </c>
      <c r="BI5" s="295">
        <v>30</v>
      </c>
      <c r="BJ5" s="295"/>
      <c r="BK5" s="295"/>
      <c r="BL5" s="294"/>
      <c r="BM5" s="294"/>
      <c r="BN5" s="294"/>
      <c r="BO5" s="294"/>
      <c r="BP5" s="294"/>
      <c r="BQ5" s="295"/>
      <c r="BR5" s="295"/>
      <c r="BS5" s="295"/>
      <c r="BT5" s="298">
        <f>AK5-AL5-AM5-AN5-AO5-AP5-AQ5-AR5-AS5-BR5-BQ5-AT5-AU5-AW5-AX5-AY5-AZ5-BA5-BB5-BC5-BD5-BE5-BM5-BS5-BF5-BG5-BH5-BI5-BJ5-BK5-BL5-BN5-BO5-BP5-AV5</f>
        <v>48</v>
      </c>
    </row>
    <row r="6" spans="1:72" ht="17.25" customHeight="1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>
        <v>20</v>
      </c>
      <c r="X6" s="290">
        <v>50</v>
      </c>
      <c r="Y6" s="290"/>
      <c r="Z6" s="293">
        <v>50</v>
      </c>
      <c r="AA6" s="290">
        <v>50</v>
      </c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6" si="0">C6+D6+E6+F6+G6+H6+I6+J6+K6+L6+M6+N6+O6+P6+Q6+R6+S6+T6+U6+V6+W6+X6+Y6+Z6+AA6+AB6+AC6+AD6+AE6+AF6+AG6+AH6+AI6+AJ6</f>
        <v>734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>
        <v>22</v>
      </c>
      <c r="BD6" s="295"/>
      <c r="BE6" s="294">
        <v>50</v>
      </c>
      <c r="BF6" s="294">
        <v>25</v>
      </c>
      <c r="BG6" s="295">
        <v>30</v>
      </c>
      <c r="BH6" s="295">
        <v>35</v>
      </c>
      <c r="BI6" s="295">
        <v>42</v>
      </c>
      <c r="BJ6" s="295"/>
      <c r="BK6" s="295"/>
      <c r="BL6" s="294"/>
      <c r="BM6" s="294"/>
      <c r="BN6" s="294"/>
      <c r="BO6" s="294"/>
      <c r="BP6" s="294"/>
      <c r="BQ6" s="295"/>
      <c r="BR6" s="295"/>
      <c r="BS6" s="295"/>
      <c r="BT6" s="298">
        <f t="shared" ref="BT6:BT20" si="1">AK6-AL6-AM6-AN6-AO6-AP6-AQ6-AR6-AS6-BR6-BQ6-AT6-AU6-AW6-AX6-AY6-AZ6-BA6-BB6-BC6-BD6-BE6-BM6-BS6-BF6-BG6-BH6-BI6-BJ6-BK6-BL6-BN6-BO6-BP6-AV6</f>
        <v>49</v>
      </c>
    </row>
    <row r="7" spans="1:72" ht="17.25" customHeight="1">
      <c r="A7" s="315">
        <v>3</v>
      </c>
      <c r="B7" s="299" t="s">
        <v>6</v>
      </c>
      <c r="C7" s="292">
        <v>1337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>
        <v>1216</v>
      </c>
      <c r="X7" s="106">
        <v>780</v>
      </c>
      <c r="Y7" s="106">
        <v>1013</v>
      </c>
      <c r="Z7" s="106">
        <v>1028</v>
      </c>
      <c r="AA7" s="106">
        <v>520</v>
      </c>
      <c r="AB7" s="106">
        <v>1076</v>
      </c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</f>
        <v>19487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1150</v>
      </c>
      <c r="BA7" s="233">
        <v>847</v>
      </c>
      <c r="BB7" s="233">
        <v>797</v>
      </c>
      <c r="BC7" s="233">
        <v>640</v>
      </c>
      <c r="BD7" s="233"/>
      <c r="BE7" s="233">
        <v>867</v>
      </c>
      <c r="BF7" s="233">
        <v>834</v>
      </c>
      <c r="BG7" s="302">
        <v>1076</v>
      </c>
      <c r="BH7" s="303">
        <v>799</v>
      </c>
      <c r="BI7" s="303">
        <v>470</v>
      </c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98">
        <f t="shared" si="1"/>
        <v>1721</v>
      </c>
    </row>
    <row r="8" spans="1:72" ht="17.25" customHeight="1">
      <c r="A8" s="315">
        <v>4</v>
      </c>
      <c r="B8" s="299" t="s">
        <v>7</v>
      </c>
      <c r="C8" s="292">
        <v>965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>
        <v>625</v>
      </c>
      <c r="X8" s="106">
        <v>260</v>
      </c>
      <c r="Y8" s="106">
        <v>730</v>
      </c>
      <c r="Z8" s="106">
        <v>800</v>
      </c>
      <c r="AA8" s="106">
        <v>420</v>
      </c>
      <c r="AB8" s="106">
        <v>560</v>
      </c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13395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388</v>
      </c>
      <c r="BD8" s="300"/>
      <c r="BE8" s="300">
        <v>373</v>
      </c>
      <c r="BF8" s="300">
        <v>729</v>
      </c>
      <c r="BG8" s="300">
        <v>769</v>
      </c>
      <c r="BH8" s="300">
        <v>660</v>
      </c>
      <c r="BI8" s="300">
        <v>408</v>
      </c>
      <c r="BJ8" s="300"/>
      <c r="BK8" s="300"/>
      <c r="BL8" s="300"/>
      <c r="BM8" s="300"/>
      <c r="BN8" s="300"/>
      <c r="BO8" s="300"/>
      <c r="BP8" s="300"/>
      <c r="BQ8" s="233"/>
      <c r="BR8" s="233"/>
      <c r="BS8" s="233"/>
      <c r="BT8" s="298">
        <f t="shared" si="1"/>
        <v>1301</v>
      </c>
    </row>
    <row r="9" spans="1:72" ht="17.25" customHeight="1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>
        <v>16</v>
      </c>
      <c r="Y9" s="106"/>
      <c r="Z9" s="106">
        <v>70</v>
      </c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598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>
        <v>54</v>
      </c>
      <c r="BF9" s="233">
        <v>16</v>
      </c>
      <c r="BG9" s="233">
        <v>29</v>
      </c>
      <c r="BH9" s="233">
        <v>5</v>
      </c>
      <c r="BI9" s="233">
        <v>27</v>
      </c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72</v>
      </c>
    </row>
    <row r="10" spans="1:72" ht="17.25" customHeight="1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>
        <v>5</v>
      </c>
      <c r="AA10" s="106"/>
      <c r="AB10" s="106">
        <v>11</v>
      </c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2841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143</v>
      </c>
      <c r="BD10" s="233"/>
      <c r="BE10" s="233">
        <v>59</v>
      </c>
      <c r="BF10" s="233"/>
      <c r="BG10" s="233"/>
      <c r="BH10" s="233">
        <v>5</v>
      </c>
      <c r="BI10" s="233">
        <v>3</v>
      </c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98">
        <f t="shared" si="1"/>
        <v>27</v>
      </c>
    </row>
    <row r="11" spans="1:72" ht="17.25" customHeight="1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>
        <v>10</v>
      </c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59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>
        <v>9</v>
      </c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98">
        <f t="shared" si="1"/>
        <v>3</v>
      </c>
    </row>
    <row r="12" spans="1:72" ht="17.25" customHeight="1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>
        <v>3</v>
      </c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22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3</v>
      </c>
    </row>
    <row r="13" spans="1:72" ht="17.25" customHeight="1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>
        <v>110</v>
      </c>
      <c r="X13" s="106">
        <v>150</v>
      </c>
      <c r="Y13" s="106">
        <v>200</v>
      </c>
      <c r="Z13" s="106">
        <v>200</v>
      </c>
      <c r="AA13" s="106">
        <v>100</v>
      </c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2648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104</v>
      </c>
      <c r="BB13" s="233">
        <v>83</v>
      </c>
      <c r="BC13" s="233">
        <v>118</v>
      </c>
      <c r="BD13" s="233"/>
      <c r="BE13" s="233">
        <v>135</v>
      </c>
      <c r="BF13" s="233">
        <v>107</v>
      </c>
      <c r="BG13" s="233">
        <v>239</v>
      </c>
      <c r="BH13" s="233">
        <v>69</v>
      </c>
      <c r="BI13" s="233">
        <v>54</v>
      </c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98">
        <f t="shared" si="1"/>
        <v>208</v>
      </c>
    </row>
    <row r="14" spans="1:72" ht="17.25" customHeight="1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>
        <v>12</v>
      </c>
      <c r="X14" s="106">
        <v>10</v>
      </c>
      <c r="Y14" s="106">
        <v>26</v>
      </c>
      <c r="Z14" s="106"/>
      <c r="AA14" s="106">
        <v>20</v>
      </c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216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>
        <v>16</v>
      </c>
      <c r="BF14" s="233">
        <v>11</v>
      </c>
      <c r="BG14" s="233">
        <v>6</v>
      </c>
      <c r="BH14" s="233">
        <v>20</v>
      </c>
      <c r="BI14" s="233">
        <v>20</v>
      </c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98">
        <f t="shared" si="1"/>
        <v>2</v>
      </c>
    </row>
    <row r="15" spans="1:72" ht="17.25" customHeight="1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>
        <v>400</v>
      </c>
      <c r="X15" s="106">
        <v>400</v>
      </c>
      <c r="Y15" s="106">
        <v>600</v>
      </c>
      <c r="Z15" s="106">
        <v>400</v>
      </c>
      <c r="AA15" s="106">
        <v>200</v>
      </c>
      <c r="AB15" s="106">
        <v>400</v>
      </c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9079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>
        <v>299</v>
      </c>
      <c r="BF15" s="300">
        <v>361</v>
      </c>
      <c r="BG15" s="300">
        <v>563</v>
      </c>
      <c r="BH15" s="300">
        <v>418</v>
      </c>
      <c r="BI15" s="300">
        <v>285</v>
      </c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298">
        <f t="shared" si="1"/>
        <v>1130</v>
      </c>
    </row>
    <row r="16" spans="1:72" ht="17.25" customHeight="1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>
        <v>390</v>
      </c>
      <c r="X16" s="106">
        <v>520</v>
      </c>
      <c r="Y16" s="106">
        <v>520</v>
      </c>
      <c r="Z16" s="106">
        <v>541</v>
      </c>
      <c r="AA16" s="106">
        <v>390</v>
      </c>
      <c r="AB16" s="106">
        <v>163</v>
      </c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11273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>
        <v>341</v>
      </c>
      <c r="BF16" s="300">
        <v>452</v>
      </c>
      <c r="BG16" s="300">
        <v>736</v>
      </c>
      <c r="BH16" s="300">
        <v>383</v>
      </c>
      <c r="BI16" s="300">
        <v>241</v>
      </c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298">
        <f t="shared" si="1"/>
        <v>1021</v>
      </c>
    </row>
    <row r="17" spans="1:72" ht="17.25" customHeight="1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>
        <v>112</v>
      </c>
      <c r="X17" s="106">
        <v>112</v>
      </c>
      <c r="Y17" s="106">
        <v>112</v>
      </c>
      <c r="Z17" s="106">
        <v>224</v>
      </c>
      <c r="AA17" s="106">
        <v>112</v>
      </c>
      <c r="AB17" s="106">
        <v>168</v>
      </c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3261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189</v>
      </c>
      <c r="BC17" s="300">
        <v>99</v>
      </c>
      <c r="BD17" s="300"/>
      <c r="BE17" s="300">
        <v>77</v>
      </c>
      <c r="BF17" s="300">
        <v>93</v>
      </c>
      <c r="BG17" s="300">
        <v>252</v>
      </c>
      <c r="BH17" s="300">
        <v>150</v>
      </c>
      <c r="BI17" s="300">
        <v>38</v>
      </c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298">
        <f t="shared" si="1"/>
        <v>357</v>
      </c>
    </row>
    <row r="18" spans="1:72" ht="17.25" customHeight="1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>
        <v>112</v>
      </c>
      <c r="X18" s="106">
        <v>54</v>
      </c>
      <c r="Y18" s="106">
        <v>56</v>
      </c>
      <c r="Z18" s="106">
        <v>112</v>
      </c>
      <c r="AA18" s="106">
        <v>56</v>
      </c>
      <c r="AB18" s="106">
        <v>56</v>
      </c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2006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59</v>
      </c>
      <c r="BD18" s="300"/>
      <c r="BE18" s="300">
        <v>43</v>
      </c>
      <c r="BF18" s="300">
        <v>53</v>
      </c>
      <c r="BG18" s="300">
        <v>138</v>
      </c>
      <c r="BH18" s="300">
        <v>46</v>
      </c>
      <c r="BI18" s="300">
        <v>35</v>
      </c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298">
        <f t="shared" si="1"/>
        <v>265</v>
      </c>
    </row>
    <row r="19" spans="1:72" ht="17.25" customHeight="1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>
        <v>360</v>
      </c>
      <c r="X19" s="106">
        <v>90</v>
      </c>
      <c r="Y19" s="106">
        <v>90</v>
      </c>
      <c r="Z19" s="106">
        <v>272</v>
      </c>
      <c r="AA19" s="106">
        <v>90</v>
      </c>
      <c r="AB19" s="106">
        <v>59</v>
      </c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3473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187</v>
      </c>
      <c r="BB19" s="300">
        <v>111</v>
      </c>
      <c r="BC19" s="300">
        <v>149</v>
      </c>
      <c r="BD19" s="300"/>
      <c r="BE19" s="300">
        <v>123</v>
      </c>
      <c r="BF19" s="300">
        <v>102</v>
      </c>
      <c r="BG19" s="300">
        <v>323</v>
      </c>
      <c r="BH19" s="300">
        <v>120</v>
      </c>
      <c r="BI19" s="300">
        <v>59</v>
      </c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298">
        <f t="shared" si="1"/>
        <v>282</v>
      </c>
    </row>
    <row r="20" spans="1:72" ht="17.25" customHeight="1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>
        <v>85</v>
      </c>
      <c r="X20" s="106">
        <v>85</v>
      </c>
      <c r="Y20" s="106"/>
      <c r="Z20" s="106">
        <v>85</v>
      </c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1516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143</v>
      </c>
      <c r="BA20" s="300">
        <v>107</v>
      </c>
      <c r="BB20" s="300">
        <v>69</v>
      </c>
      <c r="BC20" s="300">
        <v>55</v>
      </c>
      <c r="BD20" s="300"/>
      <c r="BE20" s="300">
        <v>28</v>
      </c>
      <c r="BF20" s="300">
        <v>44</v>
      </c>
      <c r="BG20" s="300">
        <v>118</v>
      </c>
      <c r="BH20" s="300">
        <v>57</v>
      </c>
      <c r="BI20" s="300">
        <v>8</v>
      </c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298">
        <f t="shared" si="1"/>
        <v>85</v>
      </c>
    </row>
    <row r="21" spans="1:72" ht="17.25" customHeight="1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>
        <v>100</v>
      </c>
      <c r="Y21" s="106">
        <v>50</v>
      </c>
      <c r="Z21" s="106">
        <v>102</v>
      </c>
      <c r="AA21" s="106"/>
      <c r="AB21" s="106">
        <v>100</v>
      </c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1482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36</v>
      </c>
      <c r="BD21" s="300"/>
      <c r="BE21" s="300">
        <v>42</v>
      </c>
      <c r="BF21" s="300">
        <v>58</v>
      </c>
      <c r="BG21" s="300">
        <v>107</v>
      </c>
      <c r="BH21" s="300">
        <v>76</v>
      </c>
      <c r="BI21" s="300">
        <v>22</v>
      </c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298">
        <f t="shared" ref="BT21:BT26" si="2">AK21-AL21-AM21-AN21-AO21-AP21-AQ21-AR21-AS21-AT21-AU21-AV21-AW21-AX21-AY21-AZ21-BA21-BB21-BC21-BD21-BE21-BF21-BG21-BH21-BI21-BJ21-BK21-BL21-BM21-BN21-BO21-BP21-BQ21-BR21-BS21</f>
        <v>152</v>
      </c>
    </row>
    <row r="22" spans="1:72" ht="17.25" customHeight="1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>
        <v>85</v>
      </c>
      <c r="X22" s="106">
        <v>85</v>
      </c>
      <c r="Y22" s="106">
        <v>85</v>
      </c>
      <c r="Z22" s="106">
        <v>85</v>
      </c>
      <c r="AA22" s="106">
        <v>85</v>
      </c>
      <c r="AB22" s="106">
        <v>26</v>
      </c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2333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>
        <v>53</v>
      </c>
      <c r="BF22" s="300">
        <v>96</v>
      </c>
      <c r="BG22" s="300">
        <v>171</v>
      </c>
      <c r="BH22" s="300">
        <v>117</v>
      </c>
      <c r="BI22" s="300">
        <v>44</v>
      </c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 t="shared" si="2"/>
        <v>136</v>
      </c>
    </row>
    <row r="23" spans="1:72" ht="17.25" customHeight="1">
      <c r="A23" s="320">
        <v>19</v>
      </c>
      <c r="B23" s="321" t="s">
        <v>6417</v>
      </c>
      <c r="C23" s="292"/>
      <c r="D23" s="322"/>
      <c r="E23" s="322"/>
      <c r="F23" s="322">
        <v>208</v>
      </c>
      <c r="G23" s="322"/>
      <c r="H23" s="322"/>
      <c r="I23" s="322"/>
      <c r="J23" s="322"/>
      <c r="K23" s="322"/>
      <c r="L23" s="322"/>
      <c r="M23" s="322"/>
      <c r="N23" s="322"/>
      <c r="O23" s="322"/>
      <c r="P23" s="323"/>
      <c r="Q23" s="322"/>
      <c r="R23" s="322"/>
      <c r="S23" s="322"/>
      <c r="T23" s="322"/>
      <c r="U23" s="322"/>
      <c r="V23" s="322"/>
      <c r="W23" s="322"/>
      <c r="X23" s="322"/>
      <c r="Y23" s="322">
        <v>104</v>
      </c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3"/>
      <c r="AK23" s="296">
        <f t="shared" si="0"/>
        <v>312</v>
      </c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>
        <v>15</v>
      </c>
      <c r="BF23" s="323"/>
      <c r="BG23" s="323"/>
      <c r="BH23" s="323"/>
      <c r="BI23" s="323"/>
      <c r="BJ23" s="323"/>
      <c r="BK23" s="323"/>
      <c r="BL23" s="323"/>
      <c r="BM23" s="323"/>
      <c r="BN23" s="323"/>
      <c r="BO23" s="323"/>
      <c r="BP23" s="323"/>
      <c r="BQ23" s="323"/>
      <c r="BR23" s="322"/>
      <c r="BS23" s="306"/>
      <c r="BT23" s="298">
        <f t="shared" si="2"/>
        <v>297</v>
      </c>
    </row>
    <row r="24" spans="1:72" ht="17.25" customHeight="1">
      <c r="A24" s="320">
        <v>20</v>
      </c>
      <c r="B24" s="321" t="s">
        <v>6418</v>
      </c>
      <c r="C24" s="292"/>
      <c r="D24" s="322"/>
      <c r="E24" s="322"/>
      <c r="F24" s="322">
        <v>207</v>
      </c>
      <c r="G24" s="322"/>
      <c r="H24" s="322"/>
      <c r="I24" s="322"/>
      <c r="J24" s="322"/>
      <c r="K24" s="322"/>
      <c r="L24" s="322"/>
      <c r="M24" s="322"/>
      <c r="N24" s="322"/>
      <c r="O24" s="322"/>
      <c r="P24" s="323"/>
      <c r="Q24" s="322"/>
      <c r="R24" s="322"/>
      <c r="S24" s="322"/>
      <c r="T24" s="322"/>
      <c r="U24" s="322"/>
      <c r="V24" s="322"/>
      <c r="W24" s="322"/>
      <c r="X24" s="322"/>
      <c r="Y24" s="322">
        <v>99</v>
      </c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3"/>
      <c r="AK24" s="296">
        <f t="shared" si="0"/>
        <v>306</v>
      </c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>
        <v>30</v>
      </c>
      <c r="BF24" s="323"/>
      <c r="BG24" s="323"/>
      <c r="BH24" s="323"/>
      <c r="BI24" s="323"/>
      <c r="BJ24" s="323"/>
      <c r="BK24" s="323"/>
      <c r="BL24" s="323"/>
      <c r="BM24" s="323"/>
      <c r="BN24" s="323"/>
      <c r="BO24" s="323"/>
      <c r="BP24" s="323"/>
      <c r="BQ24" s="323"/>
      <c r="BR24" s="322"/>
      <c r="BS24" s="306"/>
      <c r="BT24" s="298">
        <f t="shared" si="2"/>
        <v>276</v>
      </c>
    </row>
    <row r="25" spans="1:72" ht="17.25" customHeight="1">
      <c r="A25" s="316">
        <v>21</v>
      </c>
      <c r="B25" s="307" t="s">
        <v>6419</v>
      </c>
      <c r="C25" s="308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>
        <v>500</v>
      </c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10"/>
      <c r="AK25" s="296">
        <f t="shared" si="0"/>
        <v>500</v>
      </c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1"/>
      <c r="BS25" s="312"/>
      <c r="BT25" s="298">
        <f t="shared" si="2"/>
        <v>500</v>
      </c>
    </row>
    <row r="26" spans="1:72" ht="17.25" customHeight="1">
      <c r="A26" s="315">
        <v>22</v>
      </c>
      <c r="B26" s="307" t="s">
        <v>6405</v>
      </c>
      <c r="C26" s="308">
        <v>93</v>
      </c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10"/>
      <c r="AK26" s="296">
        <f t="shared" si="0"/>
        <v>93</v>
      </c>
      <c r="AL26" s="310"/>
      <c r="AM26" s="313"/>
      <c r="AN26" s="309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1"/>
      <c r="BS26" s="312">
        <v>12</v>
      </c>
      <c r="BT26" s="298">
        <f t="shared" si="2"/>
        <v>81</v>
      </c>
    </row>
    <row r="74" spans="1:29" s="3" customFormat="1" ht="17.25" customHeight="1">
      <c r="A74" s="199"/>
      <c r="B74" s="719" t="s">
        <v>2803</v>
      </c>
      <c r="C74" s="719"/>
      <c r="D74" s="719"/>
      <c r="E74" s="719"/>
      <c r="F74" s="719"/>
      <c r="G74" s="719"/>
      <c r="H74" s="719"/>
      <c r="I74" s="719"/>
      <c r="J74" s="719"/>
      <c r="K74" s="719"/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19"/>
      <c r="Y74" s="719"/>
      <c r="Z74" s="719"/>
      <c r="AC74" s="4"/>
    </row>
    <row r="75" spans="1:29" s="3" customFormat="1" ht="17.25" customHeight="1">
      <c r="A75" s="199"/>
      <c r="B75" s="720" t="s">
        <v>6373</v>
      </c>
      <c r="C75" s="720"/>
      <c r="D75" s="720"/>
      <c r="E75" s="720"/>
      <c r="F75" s="720"/>
      <c r="G75" s="720"/>
      <c r="H75" s="720"/>
      <c r="I75" s="720"/>
      <c r="J75" s="720"/>
      <c r="K75" s="720"/>
      <c r="L75" s="720"/>
      <c r="M75" s="720"/>
      <c r="N75" s="720"/>
      <c r="O75" s="720"/>
      <c r="P75" s="720"/>
      <c r="Q75" s="720"/>
      <c r="R75" s="720"/>
      <c r="S75" s="720"/>
      <c r="T75" s="720"/>
      <c r="U75" s="720"/>
      <c r="V75" s="720"/>
      <c r="W75" s="720"/>
      <c r="X75" s="720"/>
      <c r="Y75" s="720"/>
      <c r="Z75" s="720"/>
      <c r="AC75" s="4"/>
    </row>
    <row r="76" spans="1:29" s="3" customFormat="1" ht="17.25" customHeight="1">
      <c r="A76" s="199"/>
      <c r="B76" s="7"/>
      <c r="D76" s="262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213"/>
      <c r="R76" s="75"/>
      <c r="S76" s="75"/>
      <c r="T76" s="213"/>
      <c r="U76" s="75"/>
      <c r="V76" s="75"/>
      <c r="W76" s="75"/>
      <c r="X76" s="75"/>
      <c r="Y76" s="75"/>
      <c r="Z76" s="74"/>
      <c r="AC76" s="4"/>
    </row>
    <row r="77" spans="1:29" s="3" customFormat="1" ht="17.25" customHeight="1">
      <c r="A77" s="269" t="s">
        <v>4758</v>
      </c>
      <c r="B77" s="186" t="s">
        <v>3</v>
      </c>
      <c r="C77" s="9" t="s">
        <v>4</v>
      </c>
      <c r="D77" s="9" t="s">
        <v>5</v>
      </c>
      <c r="E77" s="10" t="s">
        <v>17</v>
      </c>
      <c r="F77" s="10" t="s">
        <v>16</v>
      </c>
      <c r="G77" s="9" t="s">
        <v>6</v>
      </c>
      <c r="H77" s="145" t="s">
        <v>7</v>
      </c>
      <c r="I77" s="145" t="s">
        <v>12</v>
      </c>
      <c r="J77" s="9" t="s">
        <v>8</v>
      </c>
      <c r="K77" s="9" t="s">
        <v>2805</v>
      </c>
      <c r="L77" s="9" t="s">
        <v>2806</v>
      </c>
      <c r="M77" s="9" t="s">
        <v>2808</v>
      </c>
      <c r="N77" s="9" t="s">
        <v>2807</v>
      </c>
      <c r="O77" s="10" t="s">
        <v>14</v>
      </c>
      <c r="P77" s="50" t="s">
        <v>15</v>
      </c>
      <c r="Q77" s="10" t="s">
        <v>6357</v>
      </c>
      <c r="R77" s="10" t="s">
        <v>6358</v>
      </c>
      <c r="S77" s="10" t="s">
        <v>6359</v>
      </c>
      <c r="T77" s="50" t="s">
        <v>6360</v>
      </c>
      <c r="U77" s="10" t="s">
        <v>6362</v>
      </c>
      <c r="V77" s="10" t="s">
        <v>6361</v>
      </c>
      <c r="W77" s="50" t="s">
        <v>484</v>
      </c>
      <c r="X77" s="10" t="s">
        <v>480</v>
      </c>
      <c r="Y77" s="50" t="s">
        <v>481</v>
      </c>
      <c r="Z77" s="10" t="s">
        <v>6367</v>
      </c>
      <c r="AC77" s="4"/>
    </row>
    <row r="78" spans="1:29" ht="17.25" customHeight="1">
      <c r="A78" s="201"/>
      <c r="B78" s="187"/>
      <c r="C78" s="282" t="s">
        <v>6374</v>
      </c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2" t="s">
        <v>6371</v>
      </c>
    </row>
    <row r="79" spans="1:29" ht="17.25" customHeight="1">
      <c r="A79" s="201"/>
      <c r="B79" s="187">
        <v>3438</v>
      </c>
      <c r="C79" s="38" t="s">
        <v>866</v>
      </c>
      <c r="D79" s="28">
        <v>4133793626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>
        <v>10</v>
      </c>
      <c r="P79" s="34">
        <v>15</v>
      </c>
      <c r="Q79" s="34"/>
      <c r="R79" s="34"/>
      <c r="S79" s="34"/>
      <c r="T79" s="34"/>
      <c r="U79" s="34"/>
      <c r="V79" s="34"/>
      <c r="W79" s="28"/>
      <c r="X79" s="28"/>
      <c r="Y79" s="28"/>
      <c r="Z79" s="101"/>
    </row>
    <row r="80" spans="1:29" ht="17.25" customHeight="1">
      <c r="A80" s="201"/>
      <c r="B80" s="187">
        <v>4746</v>
      </c>
      <c r="C80" s="38" t="s">
        <v>6208</v>
      </c>
      <c r="D80" s="28">
        <v>4133743326</v>
      </c>
      <c r="E80" s="34"/>
      <c r="F80" s="34"/>
      <c r="G80" s="34">
        <v>40</v>
      </c>
      <c r="H80" s="34"/>
      <c r="I80" s="34"/>
      <c r="J80" s="34">
        <v>20</v>
      </c>
      <c r="K80" s="34"/>
      <c r="L80" s="34"/>
      <c r="M80" s="34"/>
      <c r="N80" s="34"/>
      <c r="O80" s="34">
        <v>20</v>
      </c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>
      <c r="A81" s="201"/>
      <c r="B81" s="187">
        <v>5128</v>
      </c>
      <c r="C81" s="38" t="s">
        <v>2577</v>
      </c>
      <c r="D81" s="28">
        <v>4133754169</v>
      </c>
      <c r="E81" s="34"/>
      <c r="F81" s="34"/>
      <c r="G81" s="34">
        <v>10</v>
      </c>
      <c r="H81" s="34"/>
      <c r="I81" s="34"/>
      <c r="J81" s="34"/>
      <c r="K81" s="34"/>
      <c r="L81" s="34"/>
      <c r="M81" s="34"/>
      <c r="N81" s="34"/>
      <c r="O81" s="34"/>
      <c r="P81" s="34">
        <v>5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>
      <c r="A82" s="201"/>
      <c r="B82" s="187">
        <v>5392</v>
      </c>
      <c r="C82" s="38" t="s">
        <v>5179</v>
      </c>
      <c r="D82" s="28">
        <v>4133765417</v>
      </c>
      <c r="E82" s="34"/>
      <c r="F82" s="34"/>
      <c r="G82" s="34">
        <v>20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>
      <c r="A83" s="201"/>
      <c r="B83" s="187">
        <v>4843</v>
      </c>
      <c r="C83" s="38" t="s">
        <v>2468</v>
      </c>
      <c r="D83" s="28">
        <v>4133761062</v>
      </c>
      <c r="E83" s="34">
        <v>5</v>
      </c>
      <c r="F83" s="34"/>
      <c r="G83" s="34"/>
      <c r="H83" s="34">
        <v>10</v>
      </c>
      <c r="I83" s="34"/>
      <c r="J83" s="34">
        <v>5</v>
      </c>
      <c r="K83" s="34"/>
      <c r="L83" s="34"/>
      <c r="M83" s="34"/>
      <c r="N83" s="34"/>
      <c r="O83" s="34">
        <v>5</v>
      </c>
      <c r="P83" s="34">
        <v>10</v>
      </c>
      <c r="Q83" s="34"/>
      <c r="R83" s="34"/>
      <c r="S83" s="34">
        <v>5</v>
      </c>
      <c r="T83" s="34"/>
      <c r="U83" s="34"/>
      <c r="V83" s="34"/>
      <c r="W83" s="28"/>
      <c r="X83" s="28"/>
      <c r="Y83" s="28"/>
      <c r="Z83" s="101"/>
    </row>
    <row r="84" spans="1:26" ht="17.25" customHeight="1">
      <c r="A84" s="201"/>
      <c r="B84" s="187">
        <v>4877</v>
      </c>
      <c r="C84" s="38" t="s">
        <v>6376</v>
      </c>
      <c r="D84" s="28">
        <v>4133764181</v>
      </c>
      <c r="E84" s="34"/>
      <c r="F84" s="34"/>
      <c r="G84" s="34">
        <v>20</v>
      </c>
      <c r="H84" s="34">
        <v>10</v>
      </c>
      <c r="I84" s="34"/>
      <c r="J84" s="34"/>
      <c r="K84" s="34"/>
      <c r="L84" s="34"/>
      <c r="M84" s="34"/>
      <c r="N84" s="34"/>
      <c r="O84" s="34">
        <v>10</v>
      </c>
      <c r="P84" s="34">
        <v>10</v>
      </c>
      <c r="Q84" s="34"/>
      <c r="R84" s="34"/>
      <c r="S84" s="34"/>
      <c r="T84" s="34"/>
      <c r="U84" s="34"/>
      <c r="V84" s="34"/>
      <c r="W84" s="28"/>
      <c r="X84" s="28"/>
      <c r="Y84" s="28"/>
      <c r="Z84" s="101"/>
    </row>
    <row r="85" spans="1:26" ht="17.25" customHeight="1">
      <c r="A85" s="201"/>
      <c r="B85" s="187">
        <v>5995</v>
      </c>
      <c r="C85" s="38" t="s">
        <v>6377</v>
      </c>
      <c r="D85" s="28">
        <v>4133765500</v>
      </c>
      <c r="E85" s="34">
        <v>5</v>
      </c>
      <c r="F85" s="34"/>
      <c r="G85" s="34">
        <v>10</v>
      </c>
      <c r="H85" s="34"/>
      <c r="I85" s="34"/>
      <c r="J85" s="34">
        <v>5</v>
      </c>
      <c r="K85" s="34"/>
      <c r="L85" s="34"/>
      <c r="M85" s="34">
        <v>10</v>
      </c>
      <c r="N85" s="34"/>
      <c r="O85" s="34"/>
      <c r="P85" s="34"/>
      <c r="Q85" s="34"/>
      <c r="R85" s="34"/>
      <c r="S85" s="34"/>
      <c r="T85" s="34"/>
      <c r="U85" s="34"/>
      <c r="V85" s="34"/>
      <c r="W85" s="28"/>
      <c r="X85" s="28"/>
      <c r="Y85" s="28"/>
      <c r="Z85" s="101"/>
    </row>
    <row r="86" spans="1:26" ht="17.25" customHeight="1">
      <c r="A86" s="201"/>
      <c r="B86" s="187">
        <v>3380</v>
      </c>
      <c r="C86" s="38" t="s">
        <v>4264</v>
      </c>
      <c r="D86" s="28">
        <v>4133789161</v>
      </c>
      <c r="E86" s="34"/>
      <c r="F86" s="34"/>
      <c r="G86" s="34">
        <v>30</v>
      </c>
      <c r="H86" s="34">
        <v>5</v>
      </c>
      <c r="I86" s="34"/>
      <c r="J86" s="34"/>
      <c r="K86" s="34"/>
      <c r="L86" s="34"/>
      <c r="M86" s="34">
        <v>6</v>
      </c>
      <c r="N86" s="34"/>
      <c r="O86" s="34">
        <v>5</v>
      </c>
      <c r="P86" s="34">
        <v>10</v>
      </c>
      <c r="Q86" s="34"/>
      <c r="R86" s="34"/>
      <c r="S86" s="34"/>
      <c r="T86" s="34">
        <v>5</v>
      </c>
      <c r="U86" s="34"/>
      <c r="V86" s="34">
        <v>5</v>
      </c>
      <c r="W86" s="28"/>
      <c r="X86" s="28"/>
      <c r="Y86" s="28"/>
      <c r="Z86" s="101"/>
    </row>
    <row r="87" spans="1:26" ht="17.25" customHeight="1">
      <c r="A87" s="201"/>
      <c r="B87" s="187">
        <v>5623</v>
      </c>
      <c r="C87" s="38" t="s">
        <v>6378</v>
      </c>
      <c r="D87" s="28">
        <v>4133731882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>
        <v>10</v>
      </c>
      <c r="R87" s="34">
        <v>10</v>
      </c>
      <c r="S87" s="34"/>
      <c r="T87" s="34"/>
      <c r="U87" s="34"/>
      <c r="V87" s="34"/>
      <c r="W87" s="28"/>
      <c r="X87" s="28"/>
      <c r="Y87" s="28"/>
      <c r="Z87" s="101"/>
    </row>
    <row r="88" spans="1:26" ht="17.25" customHeight="1">
      <c r="A88" s="201"/>
      <c r="B88" s="187">
        <v>4234</v>
      </c>
      <c r="C88" s="38" t="s">
        <v>3776</v>
      </c>
      <c r="D88" s="28">
        <v>4133761007</v>
      </c>
      <c r="E88" s="34"/>
      <c r="F88" s="34"/>
      <c r="G88" s="34">
        <v>40</v>
      </c>
      <c r="H88" s="34"/>
      <c r="I88" s="34"/>
      <c r="J88" s="34">
        <v>10</v>
      </c>
      <c r="K88" s="34"/>
      <c r="L88" s="34"/>
      <c r="M88" s="34">
        <v>15</v>
      </c>
      <c r="N88" s="34"/>
      <c r="O88" s="34">
        <v>15</v>
      </c>
      <c r="P88" s="34"/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>
      <c r="A89" s="201"/>
      <c r="B89" s="187">
        <v>4794</v>
      </c>
      <c r="C89" s="38" t="s">
        <v>6379</v>
      </c>
      <c r="D89" s="28">
        <v>4133763546</v>
      </c>
      <c r="E89" s="34"/>
      <c r="F89" s="34"/>
      <c r="G89" s="34"/>
      <c r="H89" s="34">
        <v>20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>
      <c r="A90" s="201"/>
      <c r="B90" s="187">
        <v>5092</v>
      </c>
      <c r="C90" s="38" t="s">
        <v>5559</v>
      </c>
      <c r="D90" s="28">
        <v>4133736798</v>
      </c>
      <c r="E90" s="34">
        <v>5</v>
      </c>
      <c r="F90" s="34"/>
      <c r="G90" s="34">
        <v>5</v>
      </c>
      <c r="H90" s="34">
        <v>5</v>
      </c>
      <c r="I90" s="34"/>
      <c r="J90" s="34">
        <v>5</v>
      </c>
      <c r="K90" s="34"/>
      <c r="L90" s="34"/>
      <c r="M90" s="34">
        <v>5</v>
      </c>
      <c r="N90" s="34"/>
      <c r="O90" s="34">
        <v>5</v>
      </c>
      <c r="P90" s="34">
        <v>10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>
      <c r="A91" s="201"/>
      <c r="B91" s="187">
        <v>5400</v>
      </c>
      <c r="C91" s="38" t="s">
        <v>6380</v>
      </c>
      <c r="D91" s="28">
        <v>4133762245</v>
      </c>
      <c r="E91" s="34"/>
      <c r="F91" s="34"/>
      <c r="G91" s="34">
        <v>15</v>
      </c>
      <c r="H91" s="34">
        <v>5</v>
      </c>
      <c r="I91" s="34"/>
      <c r="J91" s="34"/>
      <c r="K91" s="34"/>
      <c r="L91" s="34"/>
      <c r="M91" s="34"/>
      <c r="N91" s="34"/>
      <c r="O91" s="34">
        <v>5</v>
      </c>
      <c r="P91" s="34">
        <v>5</v>
      </c>
      <c r="Q91" s="34"/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>
      <c r="A92" s="201"/>
      <c r="B92" s="187">
        <v>3637</v>
      </c>
      <c r="C92" s="38" t="s">
        <v>6381</v>
      </c>
      <c r="D92" s="28">
        <v>4133785668</v>
      </c>
      <c r="E92" s="34"/>
      <c r="F92" s="34"/>
      <c r="G92" s="34">
        <v>25</v>
      </c>
      <c r="H92" s="34">
        <v>15</v>
      </c>
      <c r="I92" s="34"/>
      <c r="J92" s="34"/>
      <c r="K92" s="34"/>
      <c r="L92" s="34"/>
      <c r="M92" s="34"/>
      <c r="N92" s="34"/>
      <c r="O92" s="34">
        <v>10</v>
      </c>
      <c r="P92" s="34">
        <v>25</v>
      </c>
      <c r="Q92" s="34"/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>
      <c r="A93" s="201"/>
      <c r="B93" s="187">
        <v>4443</v>
      </c>
      <c r="C93" s="38" t="s">
        <v>6382</v>
      </c>
      <c r="D93" s="28">
        <v>4133010818</v>
      </c>
      <c r="E93" s="34"/>
      <c r="F93" s="34"/>
      <c r="G93" s="34">
        <v>5</v>
      </c>
      <c r="H93" s="34">
        <v>10</v>
      </c>
      <c r="I93" s="34"/>
      <c r="J93" s="34"/>
      <c r="K93" s="34"/>
      <c r="L93" s="34"/>
      <c r="M93" s="34"/>
      <c r="N93" s="34"/>
      <c r="O93" s="34"/>
      <c r="P93" s="34">
        <v>10</v>
      </c>
      <c r="Q93" s="34">
        <v>5</v>
      </c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>
      <c r="A94" s="201"/>
      <c r="B94" s="187">
        <v>5888</v>
      </c>
      <c r="C94" s="38" t="s">
        <v>6383</v>
      </c>
      <c r="D94" s="28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>
        <v>10</v>
      </c>
      <c r="R94" s="34"/>
      <c r="S94" s="34"/>
      <c r="T94" s="34"/>
      <c r="U94" s="34"/>
      <c r="V94" s="34"/>
      <c r="W94" s="28"/>
      <c r="X94" s="28"/>
      <c r="Y94" s="28"/>
      <c r="Z94" s="101"/>
    </row>
    <row r="95" spans="1:26" ht="17.25" customHeight="1">
      <c r="A95" s="201"/>
      <c r="B95" s="187">
        <v>5845</v>
      </c>
      <c r="C95" s="38" t="s">
        <v>6384</v>
      </c>
      <c r="D95" s="28">
        <v>4133762786</v>
      </c>
      <c r="E95" s="34"/>
      <c r="F95" s="34"/>
      <c r="G95" s="34">
        <v>20</v>
      </c>
      <c r="H95" s="34"/>
      <c r="I95" s="34"/>
      <c r="J95" s="34"/>
      <c r="K95" s="34"/>
      <c r="L95" s="34"/>
      <c r="M95" s="34">
        <v>10</v>
      </c>
      <c r="N95" s="34"/>
      <c r="O95" s="34">
        <v>5</v>
      </c>
      <c r="P95" s="34">
        <v>10</v>
      </c>
      <c r="Q95" s="34"/>
      <c r="R95" s="34"/>
      <c r="S95" s="34"/>
      <c r="T95" s="34"/>
      <c r="U95" s="34"/>
      <c r="V95" s="34"/>
      <c r="W95" s="28"/>
      <c r="X95" s="28"/>
      <c r="Y95" s="28"/>
      <c r="Z95" s="101"/>
    </row>
    <row r="96" spans="1:26" ht="17.25" customHeight="1">
      <c r="A96" s="201"/>
      <c r="B96" s="187">
        <v>5066</v>
      </c>
      <c r="C96" s="38" t="s">
        <v>5431</v>
      </c>
      <c r="D96" s="28">
        <v>4133764954</v>
      </c>
      <c r="E96" s="34"/>
      <c r="F96" s="34"/>
      <c r="G96" s="34">
        <v>28</v>
      </c>
      <c r="H96" s="34"/>
      <c r="I96" s="34"/>
      <c r="J96" s="34"/>
      <c r="K96" s="34"/>
      <c r="L96" s="34"/>
      <c r="M96" s="34"/>
      <c r="N96" s="34"/>
      <c r="O96" s="34">
        <v>3</v>
      </c>
      <c r="P96" s="34"/>
      <c r="Q96" s="34"/>
      <c r="R96" s="34"/>
      <c r="S96" s="34"/>
      <c r="T96" s="34">
        <v>2</v>
      </c>
      <c r="U96" s="34"/>
      <c r="V96" s="34">
        <v>2</v>
      </c>
      <c r="W96" s="28"/>
      <c r="X96" s="28"/>
      <c r="Y96" s="28"/>
      <c r="Z96" s="101"/>
    </row>
    <row r="97" spans="1:26" ht="17.25" customHeight="1">
      <c r="A97" s="201"/>
      <c r="B97" s="187">
        <v>4780</v>
      </c>
      <c r="C97" s="38" t="s">
        <v>2931</v>
      </c>
      <c r="D97" s="28">
        <v>4133764919</v>
      </c>
      <c r="E97" s="34"/>
      <c r="F97" s="34"/>
      <c r="G97" s="34">
        <v>20</v>
      </c>
      <c r="H97" s="34"/>
      <c r="I97" s="34"/>
      <c r="J97" s="34"/>
      <c r="K97" s="34"/>
      <c r="L97" s="34"/>
      <c r="M97" s="34"/>
      <c r="N97" s="34"/>
      <c r="O97" s="34">
        <v>6</v>
      </c>
      <c r="P97" s="34">
        <v>6</v>
      </c>
      <c r="Q97" s="34"/>
      <c r="R97" s="34"/>
      <c r="S97" s="34">
        <v>2</v>
      </c>
      <c r="T97" s="34"/>
      <c r="U97" s="34"/>
      <c r="V97" s="34">
        <v>2</v>
      </c>
      <c r="W97" s="28"/>
      <c r="X97" s="28"/>
      <c r="Y97" s="28"/>
      <c r="Z97" s="101"/>
    </row>
    <row r="98" spans="1:26" ht="17.25" customHeight="1">
      <c r="A98" s="201"/>
      <c r="B98" s="187">
        <v>3940</v>
      </c>
      <c r="C98" s="38" t="s">
        <v>6385</v>
      </c>
      <c r="D98" s="28">
        <v>4133764367</v>
      </c>
      <c r="E98" s="34"/>
      <c r="F98" s="34"/>
      <c r="G98" s="34">
        <v>15</v>
      </c>
      <c r="H98" s="34">
        <v>5</v>
      </c>
      <c r="I98" s="34"/>
      <c r="J98" s="34"/>
      <c r="K98" s="34"/>
      <c r="L98" s="34"/>
      <c r="M98" s="34"/>
      <c r="N98" s="34"/>
      <c r="O98" s="34">
        <v>5</v>
      </c>
      <c r="P98" s="34">
        <v>5</v>
      </c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>
      <c r="A99" s="201"/>
      <c r="B99" s="187">
        <v>5592</v>
      </c>
      <c r="C99" s="38" t="s">
        <v>2509</v>
      </c>
      <c r="D99" s="28">
        <v>4133768191</v>
      </c>
      <c r="E99" s="34"/>
      <c r="F99" s="34"/>
      <c r="G99" s="34">
        <v>10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>
      <c r="A100" s="201"/>
      <c r="B100" s="187">
        <v>5592</v>
      </c>
      <c r="C100" s="38" t="s">
        <v>2509</v>
      </c>
      <c r="D100" s="28">
        <v>4133768193</v>
      </c>
      <c r="E100" s="34"/>
      <c r="F100" s="34"/>
      <c r="G100" s="34"/>
      <c r="H100" s="34">
        <v>6</v>
      </c>
      <c r="I100" s="34"/>
      <c r="J100" s="34">
        <v>5</v>
      </c>
      <c r="K100" s="34"/>
      <c r="L100" s="34"/>
      <c r="M100" s="34"/>
      <c r="N100" s="34"/>
      <c r="O100" s="34">
        <v>5</v>
      </c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>
      <c r="A101" s="201"/>
      <c r="B101" s="187">
        <v>4853</v>
      </c>
      <c r="C101" s="38" t="s">
        <v>4889</v>
      </c>
      <c r="D101" s="28">
        <v>4133752679</v>
      </c>
      <c r="E101" s="34"/>
      <c r="F101" s="34"/>
      <c r="G101" s="34">
        <v>10</v>
      </c>
      <c r="H101" s="34">
        <v>10</v>
      </c>
      <c r="I101" s="34"/>
      <c r="J101" s="34">
        <v>3</v>
      </c>
      <c r="K101" s="34"/>
      <c r="L101" s="34"/>
      <c r="M101" s="34"/>
      <c r="N101" s="34"/>
      <c r="O101" s="34">
        <v>5</v>
      </c>
      <c r="P101" s="34">
        <v>5</v>
      </c>
      <c r="Q101" s="34"/>
      <c r="R101" s="34"/>
      <c r="S101" s="34"/>
      <c r="T101" s="34"/>
      <c r="U101" s="34"/>
      <c r="V101" s="34"/>
      <c r="W101" s="28"/>
      <c r="X101" s="28"/>
      <c r="Y101" s="28"/>
      <c r="Z101" s="101"/>
    </row>
    <row r="102" spans="1:26" ht="17.25" customHeight="1">
      <c r="A102" s="201"/>
      <c r="B102" s="187">
        <v>4853</v>
      </c>
      <c r="C102" s="38" t="s">
        <v>4889</v>
      </c>
      <c r="D102" s="28">
        <v>4133753826</v>
      </c>
      <c r="E102" s="34"/>
      <c r="F102" s="34"/>
      <c r="G102" s="34">
        <v>15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28"/>
      <c r="X102" s="28"/>
      <c r="Y102" s="28"/>
      <c r="Z102" s="101"/>
    </row>
    <row r="103" spans="1:26" ht="17.25" customHeight="1">
      <c r="A103" s="201"/>
      <c r="B103" s="187">
        <v>3712</v>
      </c>
      <c r="C103" s="38" t="s">
        <v>310</v>
      </c>
      <c r="D103" s="28">
        <v>4133791936</v>
      </c>
      <c r="E103" s="34"/>
      <c r="F103" s="34"/>
      <c r="G103" s="34">
        <v>6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>
        <v>6</v>
      </c>
      <c r="T103" s="34">
        <v>6</v>
      </c>
      <c r="U103" s="34"/>
      <c r="V103" s="34">
        <v>6</v>
      </c>
      <c r="W103" s="28"/>
      <c r="X103" s="28"/>
      <c r="Y103" s="28"/>
      <c r="Z103" s="101"/>
    </row>
    <row r="104" spans="1:26" ht="17.25" customHeight="1">
      <c r="A104" s="201"/>
      <c r="B104" s="187">
        <v>3527</v>
      </c>
      <c r="C104" s="38" t="s">
        <v>6386</v>
      </c>
      <c r="D104" s="28">
        <v>4133722602</v>
      </c>
      <c r="E104" s="34">
        <v>5</v>
      </c>
      <c r="F104" s="34"/>
      <c r="G104" s="34">
        <v>10</v>
      </c>
      <c r="H104" s="34"/>
      <c r="I104" s="34"/>
      <c r="J104" s="34"/>
      <c r="K104" s="34"/>
      <c r="L104" s="34"/>
      <c r="M104" s="34"/>
      <c r="N104" s="34"/>
      <c r="O104" s="34">
        <v>10</v>
      </c>
      <c r="P104" s="34"/>
      <c r="Q104" s="34"/>
      <c r="R104" s="34">
        <v>5</v>
      </c>
      <c r="S104" s="34"/>
      <c r="T104" s="34">
        <v>5</v>
      </c>
      <c r="U104" s="34">
        <v>5</v>
      </c>
      <c r="V104" s="34"/>
      <c r="W104" s="28"/>
      <c r="X104" s="28"/>
      <c r="Y104" s="28"/>
      <c r="Z104" s="101"/>
    </row>
    <row r="105" spans="1:26" ht="17.25" customHeight="1">
      <c r="A105" s="201"/>
      <c r="B105" s="187">
        <v>5537</v>
      </c>
      <c r="C105" s="38" t="s">
        <v>6387</v>
      </c>
      <c r="D105" s="28">
        <v>4133741858</v>
      </c>
      <c r="E105" s="34"/>
      <c r="F105" s="34"/>
      <c r="G105" s="34">
        <v>8</v>
      </c>
      <c r="H105" s="34">
        <v>5</v>
      </c>
      <c r="I105" s="34"/>
      <c r="J105" s="34">
        <v>3</v>
      </c>
      <c r="K105" s="34"/>
      <c r="L105" s="34"/>
      <c r="M105" s="34"/>
      <c r="N105" s="34"/>
      <c r="O105" s="34"/>
      <c r="P105" s="34">
        <v>5</v>
      </c>
      <c r="Q105" s="34">
        <v>3</v>
      </c>
      <c r="R105" s="34">
        <v>2</v>
      </c>
      <c r="S105" s="34"/>
      <c r="T105" s="34"/>
      <c r="U105" s="34"/>
      <c r="V105" s="34">
        <v>3</v>
      </c>
      <c r="W105" s="28"/>
      <c r="X105" s="28"/>
      <c r="Y105" s="28"/>
      <c r="Z105" s="101"/>
    </row>
    <row r="106" spans="1:26" ht="17.25" customHeight="1">
      <c r="A106" s="201"/>
      <c r="B106" s="187">
        <v>1537</v>
      </c>
      <c r="C106" s="38" t="s">
        <v>392</v>
      </c>
      <c r="D106" s="28">
        <v>4133732105</v>
      </c>
      <c r="E106" s="34">
        <v>5</v>
      </c>
      <c r="F106" s="34"/>
      <c r="G106" s="34">
        <v>10</v>
      </c>
      <c r="H106" s="34">
        <v>3</v>
      </c>
      <c r="I106" s="34"/>
      <c r="J106" s="34"/>
      <c r="K106" s="34"/>
      <c r="L106" s="34"/>
      <c r="M106" s="34"/>
      <c r="N106" s="34"/>
      <c r="O106" s="34">
        <v>5</v>
      </c>
      <c r="P106" s="34">
        <v>5</v>
      </c>
      <c r="Q106" s="34">
        <v>3</v>
      </c>
      <c r="R106" s="34">
        <v>3</v>
      </c>
      <c r="S106" s="34">
        <v>5</v>
      </c>
      <c r="T106" s="34">
        <v>5</v>
      </c>
      <c r="U106" s="34"/>
      <c r="V106" s="34"/>
      <c r="W106" s="28"/>
      <c r="X106" s="28"/>
      <c r="Y106" s="28"/>
      <c r="Z106" s="101"/>
    </row>
    <row r="107" spans="1:26" ht="17.25" customHeight="1">
      <c r="A107" s="201"/>
      <c r="B107" s="187">
        <v>4664</v>
      </c>
      <c r="C107" s="38" t="s">
        <v>875</v>
      </c>
      <c r="D107" s="28">
        <v>4133764917</v>
      </c>
      <c r="E107" s="34"/>
      <c r="F107" s="34"/>
      <c r="G107" s="34">
        <v>5</v>
      </c>
      <c r="H107" s="34"/>
      <c r="I107" s="34"/>
      <c r="J107" s="34"/>
      <c r="K107" s="34"/>
      <c r="L107" s="34"/>
      <c r="M107" s="34"/>
      <c r="N107" s="34"/>
      <c r="O107" s="34">
        <v>5</v>
      </c>
      <c r="P107" s="34">
        <v>11</v>
      </c>
      <c r="Q107" s="34">
        <v>2</v>
      </c>
      <c r="R107" s="34"/>
      <c r="S107" s="34">
        <v>10</v>
      </c>
      <c r="T107" s="34"/>
      <c r="U107" s="34">
        <v>2</v>
      </c>
      <c r="V107" s="34">
        <v>5</v>
      </c>
      <c r="W107" s="28"/>
      <c r="X107" s="28"/>
      <c r="Y107" s="28"/>
      <c r="Z107" s="101"/>
    </row>
    <row r="108" spans="1:26" ht="17.25" customHeight="1">
      <c r="A108" s="201"/>
      <c r="B108" s="187">
        <v>5382</v>
      </c>
      <c r="C108" s="38" t="s">
        <v>3720</v>
      </c>
      <c r="D108" s="28">
        <v>4133750579</v>
      </c>
      <c r="E108" s="34"/>
      <c r="F108" s="34"/>
      <c r="G108" s="34">
        <v>20</v>
      </c>
      <c r="H108" s="34"/>
      <c r="I108" s="34"/>
      <c r="J108" s="34"/>
      <c r="K108" s="34"/>
      <c r="L108" s="34"/>
      <c r="M108" s="34"/>
      <c r="N108" s="34"/>
      <c r="O108" s="34">
        <v>10</v>
      </c>
      <c r="P108" s="34">
        <v>5</v>
      </c>
      <c r="Q108" s="34"/>
      <c r="R108" s="34"/>
      <c r="S108" s="34"/>
      <c r="T108" s="34"/>
      <c r="U108" s="34"/>
      <c r="V108" s="34"/>
      <c r="W108" s="28"/>
      <c r="X108" s="28"/>
      <c r="Y108" s="28"/>
      <c r="Z108" s="101"/>
    </row>
    <row r="109" spans="1:26" ht="17.25" customHeight="1">
      <c r="A109" s="201"/>
      <c r="B109" s="187">
        <v>4747</v>
      </c>
      <c r="C109" s="38" t="s">
        <v>1694</v>
      </c>
      <c r="D109" s="28">
        <v>4133763964</v>
      </c>
      <c r="E109" s="34"/>
      <c r="F109" s="34"/>
      <c r="G109" s="34">
        <v>10</v>
      </c>
      <c r="H109" s="34"/>
      <c r="I109" s="34"/>
      <c r="J109" s="34"/>
      <c r="K109" s="34"/>
      <c r="L109" s="34"/>
      <c r="M109" s="34"/>
      <c r="N109" s="34"/>
      <c r="O109" s="34"/>
      <c r="P109" s="34">
        <v>5</v>
      </c>
      <c r="Q109" s="34">
        <v>5</v>
      </c>
      <c r="R109" s="34"/>
      <c r="S109" s="34">
        <v>5</v>
      </c>
      <c r="T109" s="34"/>
      <c r="U109" s="34"/>
      <c r="V109" s="34"/>
      <c r="W109" s="28"/>
      <c r="X109" s="28"/>
      <c r="Y109" s="28"/>
      <c r="Z109" s="101"/>
    </row>
    <row r="110" spans="1:26" ht="17.25" customHeight="1">
      <c r="A110" s="201"/>
      <c r="B110" s="187">
        <v>1609</v>
      </c>
      <c r="C110" s="38" t="s">
        <v>6388</v>
      </c>
      <c r="D110" s="28">
        <v>4133744987</v>
      </c>
      <c r="E110" s="34">
        <v>6</v>
      </c>
      <c r="F110" s="34">
        <v>6</v>
      </c>
      <c r="G110" s="34">
        <v>6</v>
      </c>
      <c r="H110" s="34">
        <v>6</v>
      </c>
      <c r="I110" s="34"/>
      <c r="J110" s="34"/>
      <c r="K110" s="34"/>
      <c r="L110" s="34"/>
      <c r="M110" s="34"/>
      <c r="N110" s="34"/>
      <c r="O110" s="34">
        <v>12</v>
      </c>
      <c r="P110" s="34"/>
      <c r="Q110" s="34">
        <v>6</v>
      </c>
      <c r="R110" s="34"/>
      <c r="S110" s="34">
        <v>12</v>
      </c>
      <c r="T110" s="34">
        <v>6</v>
      </c>
      <c r="U110" s="34"/>
      <c r="V110" s="34"/>
      <c r="W110" s="28"/>
      <c r="X110" s="28"/>
      <c r="Y110" s="28"/>
      <c r="Z110" s="101"/>
    </row>
    <row r="111" spans="1:26" ht="17.25" customHeight="1">
      <c r="A111" s="201"/>
      <c r="B111" s="187">
        <v>5070</v>
      </c>
      <c r="C111" s="38" t="s">
        <v>3785</v>
      </c>
      <c r="D111" s="28">
        <v>4133590233</v>
      </c>
      <c r="E111" s="34"/>
      <c r="F111" s="34"/>
      <c r="G111" s="34">
        <v>15</v>
      </c>
      <c r="H111" s="34">
        <v>5</v>
      </c>
      <c r="I111" s="34"/>
      <c r="J111" s="34">
        <v>5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>
      <c r="A112" s="201"/>
      <c r="B112" s="187">
        <v>4873</v>
      </c>
      <c r="C112" s="38" t="s">
        <v>6389</v>
      </c>
      <c r="D112" s="28">
        <v>4133698658</v>
      </c>
      <c r="E112" s="34"/>
      <c r="F112" s="34"/>
      <c r="G112" s="34">
        <v>10</v>
      </c>
      <c r="H112" s="34">
        <v>10</v>
      </c>
      <c r="I112" s="34"/>
      <c r="J112" s="34"/>
      <c r="K112" s="34"/>
      <c r="L112" s="34"/>
      <c r="M112" s="34">
        <v>5</v>
      </c>
      <c r="N112" s="34"/>
      <c r="O112" s="34">
        <v>5</v>
      </c>
      <c r="P112" s="34"/>
      <c r="Q112" s="34"/>
      <c r="R112" s="34"/>
      <c r="S112" s="34"/>
      <c r="T112" s="34"/>
      <c r="U112" s="34"/>
      <c r="V112" s="34"/>
      <c r="W112" s="28"/>
      <c r="X112" s="28"/>
      <c r="Y112" s="28"/>
      <c r="Z112" s="101"/>
    </row>
    <row r="113" spans="1:26" ht="17.25" customHeight="1">
      <c r="A113" s="201"/>
      <c r="B113" s="187">
        <v>4985</v>
      </c>
      <c r="C113" s="38" t="s">
        <v>5753</v>
      </c>
      <c r="D113" s="28">
        <v>4133470426</v>
      </c>
      <c r="E113" s="34"/>
      <c r="F113" s="34"/>
      <c r="G113" s="34">
        <v>30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28"/>
      <c r="X113" s="28"/>
      <c r="Y113" s="28"/>
      <c r="Z113" s="101"/>
    </row>
    <row r="114" spans="1:26" ht="17.25" customHeight="1">
      <c r="A114" s="201"/>
      <c r="B114" s="187">
        <v>4984</v>
      </c>
      <c r="C114" s="38" t="s">
        <v>2432</v>
      </c>
      <c r="D114" s="28">
        <v>4133520565</v>
      </c>
      <c r="E114" s="34"/>
      <c r="F114" s="34"/>
      <c r="G114" s="34"/>
      <c r="H114" s="34">
        <v>5</v>
      </c>
      <c r="I114" s="34"/>
      <c r="J114" s="34"/>
      <c r="K114" s="34"/>
      <c r="L114" s="34"/>
      <c r="M114" s="34"/>
      <c r="N114" s="34"/>
      <c r="O114" s="34"/>
      <c r="P114" s="34"/>
      <c r="Q114" s="34">
        <v>3</v>
      </c>
      <c r="R114" s="34">
        <v>5</v>
      </c>
      <c r="S114" s="34">
        <v>1</v>
      </c>
      <c r="T114" s="34">
        <v>3</v>
      </c>
      <c r="U114" s="34">
        <v>5</v>
      </c>
      <c r="V114" s="34"/>
      <c r="W114" s="28"/>
      <c r="X114" s="28"/>
      <c r="Y114" s="28"/>
      <c r="Z114" s="101"/>
    </row>
    <row r="115" spans="1:26" ht="17.25" customHeight="1">
      <c r="A115" s="201"/>
      <c r="B115" s="187">
        <v>4984</v>
      </c>
      <c r="C115" s="38" t="s">
        <v>2432</v>
      </c>
      <c r="D115" s="28">
        <v>4133788348</v>
      </c>
      <c r="E115" s="34"/>
      <c r="F115" s="34"/>
      <c r="G115" s="34">
        <v>26</v>
      </c>
      <c r="H115" s="34"/>
      <c r="I115" s="34"/>
      <c r="J115" s="34"/>
      <c r="K115" s="34"/>
      <c r="L115" s="34"/>
      <c r="M115" s="34"/>
      <c r="N115" s="34"/>
      <c r="O115" s="34"/>
      <c r="P115" s="34">
        <v>5</v>
      </c>
      <c r="Q115" s="34"/>
      <c r="R115" s="34"/>
      <c r="S115" s="34">
        <v>2</v>
      </c>
      <c r="T115" s="34"/>
      <c r="U115" s="34"/>
      <c r="V115" s="34"/>
      <c r="W115" s="28"/>
      <c r="X115" s="28"/>
      <c r="Y115" s="28"/>
      <c r="Z115" s="101"/>
    </row>
    <row r="116" spans="1:26" ht="17.25" customHeight="1">
      <c r="A116" s="201"/>
      <c r="B116" s="187"/>
      <c r="C116" s="227" t="s">
        <v>6375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101"/>
    </row>
    <row r="117" spans="1:26" ht="17.25" customHeight="1">
      <c r="A117" s="206"/>
      <c r="B117" s="187" t="s">
        <v>6390</v>
      </c>
      <c r="C117" s="38" t="s">
        <v>6391</v>
      </c>
      <c r="D117" s="28" t="s">
        <v>6392</v>
      </c>
      <c r="E117" s="28"/>
      <c r="F117" s="28"/>
      <c r="G117" s="28">
        <v>5</v>
      </c>
      <c r="H117" s="28">
        <v>5</v>
      </c>
      <c r="I117" s="28"/>
      <c r="J117" s="28">
        <v>5</v>
      </c>
      <c r="K117" s="28"/>
      <c r="L117" s="28"/>
      <c r="M117" s="28"/>
      <c r="N117" s="28"/>
      <c r="O117" s="28"/>
      <c r="P117" s="28">
        <v>5</v>
      </c>
      <c r="Q117" s="28">
        <v>5</v>
      </c>
      <c r="R117" s="28"/>
      <c r="S117" s="28"/>
      <c r="T117" s="28">
        <v>5</v>
      </c>
      <c r="U117" s="28"/>
      <c r="V117" s="28"/>
      <c r="W117" s="28"/>
      <c r="X117" s="28"/>
      <c r="Y117" s="28"/>
      <c r="Z117" s="101"/>
    </row>
    <row r="118" spans="1:26" ht="17.25" customHeight="1">
      <c r="A118" s="201"/>
      <c r="B118" s="187">
        <v>6101</v>
      </c>
      <c r="C118" s="38" t="s">
        <v>6393</v>
      </c>
      <c r="D118" s="28">
        <v>4133470073</v>
      </c>
      <c r="E118" s="28"/>
      <c r="F118" s="28"/>
      <c r="G118" s="28">
        <v>10</v>
      </c>
      <c r="H118" s="28">
        <v>10</v>
      </c>
      <c r="I118" s="28"/>
      <c r="J118" s="28">
        <v>10</v>
      </c>
      <c r="K118" s="28"/>
      <c r="L118" s="28"/>
      <c r="M118" s="28"/>
      <c r="N118" s="28"/>
      <c r="O118" s="28">
        <v>5</v>
      </c>
      <c r="P118" s="28">
        <v>10</v>
      </c>
      <c r="Q118" s="28">
        <v>3</v>
      </c>
      <c r="R118" s="28">
        <v>3</v>
      </c>
      <c r="S118" s="28">
        <v>3</v>
      </c>
      <c r="T118" s="28"/>
      <c r="U118" s="28"/>
      <c r="V118" s="28">
        <v>3</v>
      </c>
      <c r="W118" s="28"/>
      <c r="X118" s="28"/>
      <c r="Y118" s="28"/>
      <c r="Z118" s="101"/>
    </row>
    <row r="119" spans="1:26" ht="17.25" customHeight="1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101"/>
    </row>
    <row r="144" spans="1:26" ht="17.25" customHeight="1">
      <c r="A144" s="201"/>
      <c r="B144" s="187"/>
      <c r="C144" s="3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101"/>
    </row>
    <row r="145" spans="1:26" ht="17.25" customHeight="1">
      <c r="A145" s="201"/>
      <c r="B145" s="187"/>
      <c r="C145" s="3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 t="s">
        <v>2018</v>
      </c>
      <c r="U145" s="28"/>
      <c r="V145" s="28"/>
      <c r="W145" s="28"/>
      <c r="X145" s="28"/>
      <c r="Y145" s="28"/>
      <c r="Z145" s="28"/>
    </row>
    <row r="146" spans="1:26" ht="17.25" customHeight="1">
      <c r="A146" s="270"/>
      <c r="B146" s="726" t="s">
        <v>6370</v>
      </c>
      <c r="C146" s="727"/>
      <c r="D146" s="263"/>
      <c r="E146" s="85">
        <f t="shared" ref="E146:Y146" si="3">SUM(E78:E145)</f>
        <v>31</v>
      </c>
      <c r="F146" s="85">
        <f t="shared" si="3"/>
        <v>6</v>
      </c>
      <c r="G146" s="85">
        <f t="shared" si="3"/>
        <v>519</v>
      </c>
      <c r="H146" s="85">
        <f t="shared" si="3"/>
        <v>150</v>
      </c>
      <c r="I146" s="85">
        <f t="shared" si="3"/>
        <v>0</v>
      </c>
      <c r="J146" s="85">
        <f t="shared" si="3"/>
        <v>76</v>
      </c>
      <c r="K146" s="85">
        <f t="shared" si="3"/>
        <v>0</v>
      </c>
      <c r="L146" s="85">
        <f t="shared" si="3"/>
        <v>0</v>
      </c>
      <c r="M146" s="85">
        <f t="shared" si="3"/>
        <v>51</v>
      </c>
      <c r="N146" s="85">
        <f t="shared" si="3"/>
        <v>0</v>
      </c>
      <c r="O146" s="85">
        <f t="shared" si="3"/>
        <v>166</v>
      </c>
      <c r="P146" s="85">
        <f t="shared" si="3"/>
        <v>177</v>
      </c>
      <c r="Q146" s="85">
        <f t="shared" si="3"/>
        <v>55</v>
      </c>
      <c r="R146" s="85">
        <f t="shared" si="3"/>
        <v>28</v>
      </c>
      <c r="S146" s="85">
        <f t="shared" si="3"/>
        <v>56</v>
      </c>
      <c r="T146" s="85">
        <f t="shared" si="3"/>
        <v>37</v>
      </c>
      <c r="U146" s="85">
        <f t="shared" si="3"/>
        <v>12</v>
      </c>
      <c r="V146" s="85">
        <f t="shared" si="3"/>
        <v>26</v>
      </c>
      <c r="W146" s="85">
        <f t="shared" si="3"/>
        <v>0</v>
      </c>
      <c r="X146" s="85">
        <f t="shared" si="3"/>
        <v>0</v>
      </c>
      <c r="Y146" s="85">
        <f t="shared" si="3"/>
        <v>0</v>
      </c>
      <c r="Z146" s="85"/>
    </row>
    <row r="147" spans="1:26" ht="17.25" customHeight="1">
      <c r="B147" s="722" t="s">
        <v>2848</v>
      </c>
      <c r="C147" s="723"/>
      <c r="D147" s="264"/>
      <c r="E147" s="209">
        <v>101989</v>
      </c>
      <c r="F147" s="224">
        <v>94013</v>
      </c>
      <c r="G147" s="224">
        <v>111058</v>
      </c>
      <c r="H147" s="224">
        <v>73431</v>
      </c>
      <c r="I147" s="224">
        <v>119066</v>
      </c>
      <c r="J147" s="272">
        <v>87787</v>
      </c>
      <c r="K147" s="224">
        <v>130922</v>
      </c>
      <c r="L147" s="224">
        <v>215677</v>
      </c>
      <c r="M147" s="224">
        <v>55959</v>
      </c>
      <c r="N147" s="224">
        <v>107205</v>
      </c>
      <c r="O147" s="224">
        <v>50183</v>
      </c>
      <c r="P147" s="224">
        <v>46000</v>
      </c>
      <c r="Q147" s="251">
        <v>90750</v>
      </c>
      <c r="R147" s="224">
        <v>105400</v>
      </c>
      <c r="S147" s="224">
        <v>74250</v>
      </c>
      <c r="T147" s="251">
        <v>61050</v>
      </c>
      <c r="U147" s="224">
        <v>70950</v>
      </c>
      <c r="V147" s="224">
        <v>59400</v>
      </c>
      <c r="W147" s="224">
        <v>61250</v>
      </c>
      <c r="X147" s="260">
        <v>352350</v>
      </c>
      <c r="Y147" s="224">
        <v>198450</v>
      </c>
      <c r="Z147" s="209"/>
    </row>
    <row r="148" spans="1:26" ht="17.25" customHeight="1">
      <c r="B148" s="724" t="s">
        <v>2849</v>
      </c>
      <c r="C148" s="725"/>
      <c r="D148" s="265"/>
      <c r="E148" s="211">
        <f t="shared" ref="E148:Y148" si="4">E146*E147</f>
        <v>3161659</v>
      </c>
      <c r="F148" s="211">
        <f t="shared" si="4"/>
        <v>564078</v>
      </c>
      <c r="G148" s="211">
        <f t="shared" si="4"/>
        <v>57639102</v>
      </c>
      <c r="H148" s="211">
        <f t="shared" si="4"/>
        <v>11014650</v>
      </c>
      <c r="I148" s="211">
        <f t="shared" si="4"/>
        <v>0</v>
      </c>
      <c r="J148" s="273">
        <f t="shared" si="4"/>
        <v>6671812</v>
      </c>
      <c r="K148" s="211">
        <f t="shared" si="4"/>
        <v>0</v>
      </c>
      <c r="L148" s="211">
        <f t="shared" si="4"/>
        <v>0</v>
      </c>
      <c r="M148" s="211">
        <f t="shared" si="4"/>
        <v>2853909</v>
      </c>
      <c r="N148" s="211">
        <f t="shared" si="4"/>
        <v>0</v>
      </c>
      <c r="O148" s="211">
        <f t="shared" si="4"/>
        <v>8330378</v>
      </c>
      <c r="P148" s="211">
        <f t="shared" si="4"/>
        <v>8142000</v>
      </c>
      <c r="Q148" s="211">
        <f t="shared" si="4"/>
        <v>4991250</v>
      </c>
      <c r="R148" s="211">
        <f t="shared" si="4"/>
        <v>2951200</v>
      </c>
      <c r="S148" s="211">
        <f t="shared" si="4"/>
        <v>4158000</v>
      </c>
      <c r="T148" s="211">
        <f t="shared" si="4"/>
        <v>2258850</v>
      </c>
      <c r="U148" s="211">
        <f t="shared" si="4"/>
        <v>851400</v>
      </c>
      <c r="V148" s="211">
        <f t="shared" si="4"/>
        <v>1544400</v>
      </c>
      <c r="W148" s="211">
        <f t="shared" si="4"/>
        <v>0</v>
      </c>
      <c r="X148" s="211">
        <f t="shared" si="4"/>
        <v>0</v>
      </c>
      <c r="Y148" s="211">
        <f t="shared" si="4"/>
        <v>0</v>
      </c>
      <c r="Z148" s="212">
        <f>W148+V148+U148+T148+S148+R148+Q148+P148+O148+N148+M148+L148+K148+J148+I148+H148+G148+F148+E148+X148+Y148</f>
        <v>115132688</v>
      </c>
    </row>
    <row r="149" spans="1:26" ht="17.25" customHeight="1">
      <c r="Z149" s="86"/>
    </row>
    <row r="150" spans="1:26" ht="17.25" customHeight="1">
      <c r="Z150" s="261"/>
    </row>
  </sheetData>
  <autoFilter ref="D74:D150"/>
  <mergeCells count="15">
    <mergeCell ref="B148:C148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4:Z74"/>
    <mergeCell ref="B75:Z75"/>
    <mergeCell ref="B146:C146"/>
    <mergeCell ref="B147:C147"/>
  </mergeCells>
  <conditionalFormatting sqref="D78">
    <cfRule type="duplicateValues" dxfId="5143" priority="1" stopIfTrue="1"/>
  </conditionalFormatting>
  <conditionalFormatting sqref="D79:D65536 D74:D77">
    <cfRule type="duplicateValues" dxfId="5142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I4144"/>
  <sheetViews>
    <sheetView workbookViewId="0">
      <pane xSplit="1" ySplit="1" topLeftCell="B2" activePane="bottomRight" state="frozen"/>
      <selection activeCell="A7" sqref="A7:XFD13"/>
      <selection pane="topRight" activeCell="A7" sqref="A7:XFD13"/>
      <selection pane="bottomLeft" activeCell="A7" sqref="A7:XFD13"/>
      <selection pane="bottomRight" activeCell="B4148" sqref="B4148"/>
    </sheetView>
  </sheetViews>
  <sheetFormatPr defaultColWidth="9.140625" defaultRowHeight="15"/>
  <cols>
    <col min="1" max="1" width="14.42578125" customWidth="1"/>
    <col min="2" max="2" width="51.42578125" customWidth="1"/>
    <col min="3" max="3" width="96.140625" customWidth="1"/>
    <col min="4" max="4" width="22.85546875" customWidth="1"/>
    <col min="5" max="5" width="14.28515625" customWidth="1"/>
  </cols>
  <sheetData>
    <row r="1" spans="1:9" ht="15" customHeight="1">
      <c r="A1" s="387" t="s">
        <v>6477</v>
      </c>
      <c r="B1" s="387"/>
      <c r="C1" s="387" t="s">
        <v>6478</v>
      </c>
      <c r="D1" s="387" t="s">
        <v>6479</v>
      </c>
      <c r="E1" s="387" t="s">
        <v>6480</v>
      </c>
    </row>
    <row r="2" spans="1:9" hidden="1">
      <c r="A2" s="396" t="s">
        <v>15008</v>
      </c>
      <c r="B2" s="396" t="s">
        <v>15009</v>
      </c>
      <c r="C2" s="396" t="s">
        <v>15010</v>
      </c>
      <c r="D2" s="396" t="s">
        <v>9860</v>
      </c>
      <c r="E2" s="396" t="s">
        <v>15023</v>
      </c>
      <c r="F2" s="411"/>
      <c r="G2" s="411"/>
      <c r="H2" s="577"/>
      <c r="I2" s="577"/>
    </row>
    <row r="3" spans="1:9" hidden="1">
      <c r="A3" s="396" t="s">
        <v>15004</v>
      </c>
      <c r="B3" s="396" t="s">
        <v>15005</v>
      </c>
      <c r="C3" s="396" t="s">
        <v>15006</v>
      </c>
      <c r="D3" s="396" t="s">
        <v>9860</v>
      </c>
      <c r="E3" s="396" t="s">
        <v>15011</v>
      </c>
    </row>
    <row r="4" spans="1:9" hidden="1">
      <c r="A4" s="396" t="s">
        <v>15000</v>
      </c>
      <c r="B4" s="396" t="s">
        <v>15001</v>
      </c>
      <c r="C4" s="396" t="s">
        <v>15002</v>
      </c>
      <c r="D4" s="396"/>
      <c r="E4" s="396" t="s">
        <v>15007</v>
      </c>
    </row>
    <row r="5" spans="1:9" hidden="1">
      <c r="A5" s="396" t="s">
        <v>14996</v>
      </c>
      <c r="B5" s="396" t="s">
        <v>14997</v>
      </c>
      <c r="C5" s="396" t="s">
        <v>14998</v>
      </c>
      <c r="D5" s="396" t="s">
        <v>9860</v>
      </c>
      <c r="E5" s="396" t="s">
        <v>15003</v>
      </c>
    </row>
    <row r="6" spans="1:9" hidden="1">
      <c r="A6" s="396" t="s">
        <v>14992</v>
      </c>
      <c r="B6" s="396" t="s">
        <v>14993</v>
      </c>
      <c r="C6" s="396" t="s">
        <v>14994</v>
      </c>
      <c r="D6" s="396"/>
      <c r="E6" s="396" t="s">
        <v>14999</v>
      </c>
    </row>
    <row r="7" spans="1:9" hidden="1">
      <c r="A7" s="396" t="s">
        <v>14988</v>
      </c>
      <c r="B7" s="396" t="s">
        <v>14989</v>
      </c>
      <c r="C7" s="396" t="s">
        <v>14990</v>
      </c>
      <c r="D7" s="396"/>
      <c r="E7" s="396" t="s">
        <v>14995</v>
      </c>
    </row>
    <row r="8" spans="1:9" hidden="1">
      <c r="A8" s="396" t="s">
        <v>14984</v>
      </c>
      <c r="B8" s="396" t="s">
        <v>14985</v>
      </c>
      <c r="C8" s="396" t="s">
        <v>14986</v>
      </c>
      <c r="D8" s="396"/>
      <c r="E8" s="396" t="s">
        <v>14991</v>
      </c>
    </row>
    <row r="9" spans="1:9" hidden="1">
      <c r="A9" s="396" t="s">
        <v>14980</v>
      </c>
      <c r="B9" s="396" t="s">
        <v>14981</v>
      </c>
      <c r="C9" s="396" t="s">
        <v>14982</v>
      </c>
      <c r="D9" s="396"/>
      <c r="E9" s="396" t="s">
        <v>14987</v>
      </c>
    </row>
    <row r="10" spans="1:9" hidden="1">
      <c r="A10" s="396" t="s">
        <v>14976</v>
      </c>
      <c r="B10" s="396" t="s">
        <v>14977</v>
      </c>
      <c r="C10" s="396" t="s">
        <v>14978</v>
      </c>
      <c r="D10" s="396"/>
      <c r="E10" s="396" t="s">
        <v>14983</v>
      </c>
    </row>
    <row r="11" spans="1:9" hidden="1">
      <c r="A11" s="396" t="s">
        <v>14972</v>
      </c>
      <c r="B11" s="396" t="s">
        <v>14973</v>
      </c>
      <c r="C11" s="396" t="s">
        <v>14974</v>
      </c>
      <c r="D11" s="396"/>
      <c r="E11" s="396" t="s">
        <v>14979</v>
      </c>
    </row>
    <row r="12" spans="1:9" hidden="1">
      <c r="A12" s="396" t="s">
        <v>14969</v>
      </c>
      <c r="B12" s="396" t="s">
        <v>14970</v>
      </c>
      <c r="C12" s="396" t="s">
        <v>14971</v>
      </c>
      <c r="D12" s="396" t="s">
        <v>9860</v>
      </c>
      <c r="E12" s="396" t="s">
        <v>14975</v>
      </c>
    </row>
    <row r="13" spans="1:9" hidden="1">
      <c r="A13" s="396" t="s">
        <v>14964</v>
      </c>
      <c r="B13" s="396" t="s">
        <v>14965</v>
      </c>
      <c r="C13" s="396" t="s">
        <v>14966</v>
      </c>
      <c r="D13" s="396" t="s">
        <v>14967</v>
      </c>
      <c r="E13" s="396" t="s">
        <v>6485</v>
      </c>
    </row>
    <row r="14" spans="1:9" hidden="1">
      <c r="A14" s="413" t="s">
        <v>16181</v>
      </c>
      <c r="B14" s="396" t="s">
        <v>16182</v>
      </c>
      <c r="C14" s="570" t="s">
        <v>16183</v>
      </c>
      <c r="D14" s="413"/>
      <c r="E14" s="413"/>
    </row>
    <row r="15" spans="1:9" hidden="1">
      <c r="A15" s="396" t="s">
        <v>16201</v>
      </c>
      <c r="B15" s="396" t="s">
        <v>7750</v>
      </c>
      <c r="C15" s="396" t="s">
        <v>9774</v>
      </c>
      <c r="D15" s="396" t="s">
        <v>13633</v>
      </c>
      <c r="E15" s="396" t="s">
        <v>6485</v>
      </c>
    </row>
    <row r="16" spans="1:9" hidden="1">
      <c r="A16" s="396" t="s">
        <v>14962</v>
      </c>
      <c r="B16" s="396" t="s">
        <v>13777</v>
      </c>
      <c r="C16" s="396" t="s">
        <v>14963</v>
      </c>
      <c r="D16" s="396" t="s">
        <v>14967</v>
      </c>
      <c r="E16" s="396" t="s">
        <v>14968</v>
      </c>
    </row>
    <row r="17" spans="1:5" hidden="1">
      <c r="A17" s="413" t="s">
        <v>16484</v>
      </c>
      <c r="B17" s="396" t="s">
        <v>16182</v>
      </c>
      <c r="C17" s="569" t="s">
        <v>16487</v>
      </c>
      <c r="D17" s="413"/>
      <c r="E17" s="413"/>
    </row>
    <row r="18" spans="1:5" hidden="1">
      <c r="A18" s="396" t="s">
        <v>16242</v>
      </c>
      <c r="B18" s="396" t="s">
        <v>7665</v>
      </c>
      <c r="C18" s="396" t="s">
        <v>16300</v>
      </c>
      <c r="D18" s="413"/>
      <c r="E18" s="413"/>
    </row>
    <row r="19" spans="1:5" hidden="1">
      <c r="A19" s="396" t="s">
        <v>16242</v>
      </c>
      <c r="B19" s="396" t="s">
        <v>7665</v>
      </c>
      <c r="C19" s="413"/>
      <c r="D19" s="413"/>
      <c r="E19" s="413"/>
    </row>
    <row r="20" spans="1:5" ht="16.5" hidden="1">
      <c r="A20" s="396" t="s">
        <v>16598</v>
      </c>
      <c r="B20" s="396" t="s">
        <v>7665</v>
      </c>
      <c r="C20" s="575" t="s">
        <v>16601</v>
      </c>
      <c r="D20" s="413"/>
      <c r="E20" s="413"/>
    </row>
    <row r="21" spans="1:5" hidden="1">
      <c r="A21" s="396" t="s">
        <v>16225</v>
      </c>
      <c r="B21" s="396" t="s">
        <v>7665</v>
      </c>
      <c r="C21" s="396" t="s">
        <v>16226</v>
      </c>
      <c r="D21" s="413"/>
      <c r="E21" s="413"/>
    </row>
    <row r="22" spans="1:5" hidden="1">
      <c r="A22" s="396" t="s">
        <v>16685</v>
      </c>
      <c r="B22" s="396" t="s">
        <v>7665</v>
      </c>
      <c r="C22" s="396" t="s">
        <v>16686</v>
      </c>
      <c r="D22" s="413"/>
      <c r="E22" s="413"/>
    </row>
    <row r="23" spans="1:5" hidden="1">
      <c r="A23" s="396" t="s">
        <v>16101</v>
      </c>
      <c r="B23" s="396" t="s">
        <v>7668</v>
      </c>
      <c r="C23" s="569" t="s">
        <v>16102</v>
      </c>
      <c r="D23" s="396" t="s">
        <v>7552</v>
      </c>
      <c r="E23" s="396"/>
    </row>
    <row r="24" spans="1:5" hidden="1">
      <c r="A24" s="396" t="s">
        <v>16236</v>
      </c>
      <c r="B24" s="396" t="s">
        <v>7665</v>
      </c>
      <c r="C24" s="396" t="s">
        <v>16289</v>
      </c>
      <c r="D24" s="413"/>
      <c r="E24" s="413"/>
    </row>
    <row r="25" spans="1:5" hidden="1">
      <c r="A25" s="396" t="s">
        <v>16202</v>
      </c>
      <c r="B25" s="396" t="s">
        <v>7665</v>
      </c>
      <c r="C25" s="396" t="s">
        <v>16203</v>
      </c>
      <c r="D25" s="413"/>
      <c r="E25" s="413"/>
    </row>
    <row r="26" spans="1:5" hidden="1">
      <c r="A26" s="396" t="s">
        <v>14960</v>
      </c>
      <c r="B26" s="396" t="s">
        <v>13768</v>
      </c>
      <c r="C26" s="396" t="s">
        <v>14961</v>
      </c>
      <c r="D26" s="396" t="s">
        <v>7552</v>
      </c>
      <c r="E26" s="396"/>
    </row>
    <row r="27" spans="1:5" hidden="1">
      <c r="A27" s="396" t="s">
        <v>14958</v>
      </c>
      <c r="B27" s="396" t="s">
        <v>13768</v>
      </c>
      <c r="C27" s="396" t="s">
        <v>14959</v>
      </c>
      <c r="D27" s="396" t="s">
        <v>13633</v>
      </c>
      <c r="E27" s="396" t="s">
        <v>6485</v>
      </c>
    </row>
    <row r="28" spans="1:5" hidden="1">
      <c r="A28" s="396" t="s">
        <v>9772</v>
      </c>
      <c r="B28" s="396" t="s">
        <v>7665</v>
      </c>
      <c r="C28" s="396" t="s">
        <v>9773</v>
      </c>
      <c r="D28" s="396" t="s">
        <v>13633</v>
      </c>
      <c r="E28" s="396" t="s">
        <v>6485</v>
      </c>
    </row>
    <row r="29" spans="1:5" hidden="1">
      <c r="A29" s="396" t="s">
        <v>14956</v>
      </c>
      <c r="B29" s="396" t="s">
        <v>13771</v>
      </c>
      <c r="C29" s="396" t="s">
        <v>14957</v>
      </c>
      <c r="D29" s="396" t="s">
        <v>7552</v>
      </c>
      <c r="E29" s="396"/>
    </row>
    <row r="30" spans="1:5" hidden="1">
      <c r="A30" s="396" t="s">
        <v>9770</v>
      </c>
      <c r="B30" s="396" t="s">
        <v>7665</v>
      </c>
      <c r="C30" s="396" t="s">
        <v>9771</v>
      </c>
      <c r="D30" s="396" t="s">
        <v>13633</v>
      </c>
      <c r="E30" s="396" t="s">
        <v>6485</v>
      </c>
    </row>
    <row r="31" spans="1:5" hidden="1">
      <c r="A31" s="396" t="s">
        <v>9768</v>
      </c>
      <c r="B31" s="396" t="s">
        <v>7665</v>
      </c>
      <c r="C31" s="396" t="s">
        <v>9769</v>
      </c>
      <c r="D31" s="396" t="s">
        <v>7552</v>
      </c>
      <c r="E31" s="396"/>
    </row>
    <row r="32" spans="1:5" hidden="1">
      <c r="A32" s="396" t="s">
        <v>9766</v>
      </c>
      <c r="B32" s="396" t="s">
        <v>7665</v>
      </c>
      <c r="C32" s="396" t="s">
        <v>9767</v>
      </c>
      <c r="D32" s="396" t="s">
        <v>7552</v>
      </c>
      <c r="E32" s="396"/>
    </row>
    <row r="33" spans="1:5" hidden="1">
      <c r="A33" s="396" t="s">
        <v>9764</v>
      </c>
      <c r="B33" s="396" t="s">
        <v>7665</v>
      </c>
      <c r="C33" s="396" t="s">
        <v>9765</v>
      </c>
      <c r="D33" s="396" t="s">
        <v>7552</v>
      </c>
      <c r="E33" s="396"/>
    </row>
    <row r="34" spans="1:5" hidden="1">
      <c r="A34" s="396" t="s">
        <v>14954</v>
      </c>
      <c r="B34" s="396" t="s">
        <v>13777</v>
      </c>
      <c r="C34" s="396" t="s">
        <v>14955</v>
      </c>
      <c r="D34" s="396" t="s">
        <v>7552</v>
      </c>
      <c r="E34" s="396"/>
    </row>
    <row r="35" spans="1:5" hidden="1">
      <c r="A35" s="396" t="s">
        <v>9762</v>
      </c>
      <c r="B35" s="396" t="s">
        <v>7665</v>
      </c>
      <c r="C35" s="396" t="s">
        <v>9763</v>
      </c>
      <c r="D35" s="396" t="s">
        <v>13633</v>
      </c>
      <c r="E35" s="396" t="s">
        <v>6485</v>
      </c>
    </row>
    <row r="36" spans="1:5" hidden="1">
      <c r="A36" s="396" t="s">
        <v>9760</v>
      </c>
      <c r="B36" s="396" t="s">
        <v>7665</v>
      </c>
      <c r="C36" s="396" t="s">
        <v>9761</v>
      </c>
      <c r="D36" s="396" t="s">
        <v>7552</v>
      </c>
      <c r="E36" s="396"/>
    </row>
    <row r="37" spans="1:5" hidden="1">
      <c r="A37" s="396" t="s">
        <v>9758</v>
      </c>
      <c r="B37" s="396" t="s">
        <v>7665</v>
      </c>
      <c r="C37" s="396" t="s">
        <v>9759</v>
      </c>
      <c r="D37" s="396" t="s">
        <v>7552</v>
      </c>
      <c r="E37" s="396"/>
    </row>
    <row r="38" spans="1:5" hidden="1">
      <c r="A38" s="396" t="s">
        <v>14952</v>
      </c>
      <c r="B38" s="396" t="s">
        <v>13777</v>
      </c>
      <c r="C38" s="396" t="s">
        <v>14953</v>
      </c>
      <c r="D38" s="396" t="s">
        <v>7552</v>
      </c>
      <c r="E38" s="396"/>
    </row>
    <row r="39" spans="1:5" hidden="1">
      <c r="A39" s="396" t="s">
        <v>9756</v>
      </c>
      <c r="B39" s="396" t="s">
        <v>7665</v>
      </c>
      <c r="C39" s="396" t="s">
        <v>9757</v>
      </c>
      <c r="D39" s="396" t="s">
        <v>13633</v>
      </c>
      <c r="E39" s="396" t="s">
        <v>6485</v>
      </c>
    </row>
    <row r="40" spans="1:5" hidden="1">
      <c r="A40" s="396" t="s">
        <v>9754</v>
      </c>
      <c r="B40" s="396" t="s">
        <v>7665</v>
      </c>
      <c r="C40" s="396" t="s">
        <v>9755</v>
      </c>
      <c r="D40" s="396" t="s">
        <v>7552</v>
      </c>
      <c r="E40" s="396"/>
    </row>
    <row r="41" spans="1:5" hidden="1">
      <c r="A41" s="396" t="s">
        <v>14950</v>
      </c>
      <c r="B41" s="396" t="s">
        <v>13768</v>
      </c>
      <c r="C41" s="396" t="s">
        <v>14951</v>
      </c>
      <c r="D41" s="396" t="s">
        <v>7552</v>
      </c>
      <c r="E41" s="396"/>
    </row>
    <row r="42" spans="1:5" hidden="1">
      <c r="A42" s="396" t="s">
        <v>9752</v>
      </c>
      <c r="B42" s="396" t="s">
        <v>7665</v>
      </c>
      <c r="C42" s="396" t="s">
        <v>9753</v>
      </c>
      <c r="D42" s="396" t="s">
        <v>13633</v>
      </c>
      <c r="E42" s="396" t="s">
        <v>6485</v>
      </c>
    </row>
    <row r="43" spans="1:5" hidden="1">
      <c r="A43" s="396" t="s">
        <v>14948</v>
      </c>
      <c r="B43" s="396" t="s">
        <v>13768</v>
      </c>
      <c r="C43" s="396" t="s">
        <v>14949</v>
      </c>
      <c r="D43" s="396" t="s">
        <v>7552</v>
      </c>
      <c r="E43" s="396"/>
    </row>
    <row r="44" spans="1:5" hidden="1">
      <c r="A44" s="396" t="s">
        <v>14946</v>
      </c>
      <c r="B44" s="396" t="s">
        <v>13768</v>
      </c>
      <c r="C44" s="396" t="s">
        <v>14947</v>
      </c>
      <c r="D44" s="396" t="s">
        <v>13633</v>
      </c>
      <c r="E44" s="396" t="s">
        <v>6485</v>
      </c>
    </row>
    <row r="45" spans="1:5" hidden="1">
      <c r="A45" s="396" t="s">
        <v>9750</v>
      </c>
      <c r="B45" s="396" t="s">
        <v>7665</v>
      </c>
      <c r="C45" s="396" t="s">
        <v>9751</v>
      </c>
      <c r="D45" s="396" t="s">
        <v>13633</v>
      </c>
      <c r="E45" s="396" t="s">
        <v>6485</v>
      </c>
    </row>
    <row r="46" spans="1:5" hidden="1">
      <c r="A46" s="396" t="s">
        <v>9748</v>
      </c>
      <c r="B46" s="396" t="s">
        <v>7665</v>
      </c>
      <c r="C46" s="396" t="s">
        <v>9749</v>
      </c>
      <c r="D46" s="396" t="s">
        <v>7552</v>
      </c>
      <c r="E46" s="396"/>
    </row>
    <row r="47" spans="1:5" hidden="1">
      <c r="A47" s="396" t="s">
        <v>16105</v>
      </c>
      <c r="B47" s="396" t="s">
        <v>7668</v>
      </c>
      <c r="C47" s="396" t="s">
        <v>16106</v>
      </c>
      <c r="D47" s="396" t="s">
        <v>13633</v>
      </c>
      <c r="E47" s="396" t="s">
        <v>6485</v>
      </c>
    </row>
    <row r="48" spans="1:5" hidden="1">
      <c r="A48" s="396" t="s">
        <v>16099</v>
      </c>
      <c r="B48" s="396" t="s">
        <v>7668</v>
      </c>
      <c r="C48" s="397" t="s">
        <v>16100</v>
      </c>
      <c r="D48" s="396" t="s">
        <v>7552</v>
      </c>
      <c r="E48" s="396"/>
    </row>
    <row r="49" spans="1:5" hidden="1">
      <c r="A49" s="396" t="s">
        <v>9746</v>
      </c>
      <c r="B49" s="396" t="s">
        <v>7665</v>
      </c>
      <c r="C49" s="396" t="s">
        <v>9747</v>
      </c>
      <c r="D49" s="396" t="s">
        <v>7552</v>
      </c>
      <c r="E49" s="396"/>
    </row>
    <row r="50" spans="1:5" hidden="1">
      <c r="A50" s="396" t="s">
        <v>9744</v>
      </c>
      <c r="B50" s="396" t="s">
        <v>7665</v>
      </c>
      <c r="C50" s="396" t="s">
        <v>9745</v>
      </c>
      <c r="D50" s="396" t="s">
        <v>7552</v>
      </c>
      <c r="E50" s="396"/>
    </row>
    <row r="51" spans="1:5" hidden="1">
      <c r="A51" s="396" t="s">
        <v>9742</v>
      </c>
      <c r="B51" s="396" t="s">
        <v>7665</v>
      </c>
      <c r="C51" s="396" t="s">
        <v>9743</v>
      </c>
      <c r="D51" s="396" t="s">
        <v>7552</v>
      </c>
      <c r="E51" s="396"/>
    </row>
    <row r="52" spans="1:5" hidden="1">
      <c r="A52" s="396" t="s">
        <v>14944</v>
      </c>
      <c r="B52" s="396" t="s">
        <v>13768</v>
      </c>
      <c r="C52" s="396" t="s">
        <v>14945</v>
      </c>
      <c r="D52" s="396" t="s">
        <v>7552</v>
      </c>
      <c r="E52" s="396"/>
    </row>
    <row r="53" spans="1:5" hidden="1">
      <c r="A53" s="396" t="s">
        <v>14942</v>
      </c>
      <c r="B53" s="396" t="s">
        <v>13771</v>
      </c>
      <c r="C53" s="396" t="s">
        <v>14943</v>
      </c>
      <c r="D53" s="396" t="s">
        <v>13633</v>
      </c>
      <c r="E53" s="396" t="s">
        <v>6485</v>
      </c>
    </row>
    <row r="54" spans="1:5" hidden="1">
      <c r="A54" s="396" t="s">
        <v>14940</v>
      </c>
      <c r="B54" s="396" t="s">
        <v>13771</v>
      </c>
      <c r="C54" s="396" t="s">
        <v>14941</v>
      </c>
      <c r="D54" s="396" t="s">
        <v>13633</v>
      </c>
      <c r="E54" s="396" t="s">
        <v>6485</v>
      </c>
    </row>
    <row r="55" spans="1:5" hidden="1">
      <c r="A55" s="396" t="s">
        <v>14938</v>
      </c>
      <c r="B55" s="396" t="s">
        <v>13771</v>
      </c>
      <c r="C55" s="396" t="s">
        <v>14939</v>
      </c>
      <c r="D55" s="396" t="s">
        <v>13633</v>
      </c>
      <c r="E55" s="396" t="s">
        <v>6485</v>
      </c>
    </row>
    <row r="56" spans="1:5" hidden="1">
      <c r="A56" s="396" t="s">
        <v>14936</v>
      </c>
      <c r="B56" s="396" t="s">
        <v>13771</v>
      </c>
      <c r="C56" s="396" t="s">
        <v>14937</v>
      </c>
      <c r="D56" s="396" t="s">
        <v>13633</v>
      </c>
      <c r="E56" s="396" t="s">
        <v>6485</v>
      </c>
    </row>
    <row r="57" spans="1:5" hidden="1">
      <c r="A57" s="396" t="s">
        <v>14934</v>
      </c>
      <c r="B57" s="396" t="s">
        <v>13784</v>
      </c>
      <c r="C57" s="396" t="s">
        <v>14935</v>
      </c>
      <c r="D57" s="396" t="s">
        <v>13633</v>
      </c>
      <c r="E57" s="396" t="s">
        <v>6485</v>
      </c>
    </row>
    <row r="58" spans="1:5" hidden="1">
      <c r="A58" s="396" t="s">
        <v>14932</v>
      </c>
      <c r="B58" s="396" t="s">
        <v>13771</v>
      </c>
      <c r="C58" s="396" t="s">
        <v>14933</v>
      </c>
      <c r="D58" s="396" t="s">
        <v>13633</v>
      </c>
      <c r="E58" s="396" t="s">
        <v>6485</v>
      </c>
    </row>
    <row r="59" spans="1:5" hidden="1">
      <c r="A59" s="396" t="s">
        <v>14930</v>
      </c>
      <c r="B59" s="396" t="s">
        <v>13771</v>
      </c>
      <c r="C59" s="396" t="s">
        <v>14931</v>
      </c>
      <c r="D59" s="396" t="s">
        <v>13633</v>
      </c>
      <c r="E59" s="396" t="s">
        <v>6485</v>
      </c>
    </row>
    <row r="60" spans="1:5" hidden="1">
      <c r="A60" s="396" t="s">
        <v>9740</v>
      </c>
      <c r="B60" s="396" t="s">
        <v>7679</v>
      </c>
      <c r="C60" s="396" t="s">
        <v>9741</v>
      </c>
      <c r="D60" s="396" t="s">
        <v>13633</v>
      </c>
      <c r="E60" s="396" t="s">
        <v>6485</v>
      </c>
    </row>
    <row r="61" spans="1:5" hidden="1">
      <c r="A61" s="396" t="s">
        <v>14928</v>
      </c>
      <c r="B61" s="396" t="s">
        <v>13771</v>
      </c>
      <c r="C61" s="396" t="s">
        <v>14929</v>
      </c>
      <c r="D61" s="396" t="s">
        <v>7552</v>
      </c>
      <c r="E61" s="396"/>
    </row>
    <row r="62" spans="1:5" hidden="1">
      <c r="A62" s="396" t="s">
        <v>14926</v>
      </c>
      <c r="B62" s="396" t="s">
        <v>13771</v>
      </c>
      <c r="C62" s="396" t="s">
        <v>14927</v>
      </c>
      <c r="D62" s="396" t="s">
        <v>13633</v>
      </c>
      <c r="E62" s="396" t="s">
        <v>6485</v>
      </c>
    </row>
    <row r="63" spans="1:5" hidden="1">
      <c r="A63" s="396" t="s">
        <v>14924</v>
      </c>
      <c r="B63" s="396" t="s">
        <v>13771</v>
      </c>
      <c r="C63" s="396" t="s">
        <v>14925</v>
      </c>
      <c r="D63" s="396" t="s">
        <v>13633</v>
      </c>
      <c r="E63" s="396" t="s">
        <v>6485</v>
      </c>
    </row>
    <row r="64" spans="1:5" hidden="1">
      <c r="A64" s="396" t="s">
        <v>9738</v>
      </c>
      <c r="B64" s="396" t="s">
        <v>7665</v>
      </c>
      <c r="C64" s="396" t="s">
        <v>9739</v>
      </c>
      <c r="D64" s="396" t="s">
        <v>13633</v>
      </c>
      <c r="E64" s="396" t="s">
        <v>6485</v>
      </c>
    </row>
    <row r="65" spans="1:5" hidden="1">
      <c r="A65" s="396" t="s">
        <v>9736</v>
      </c>
      <c r="B65" s="396" t="s">
        <v>7665</v>
      </c>
      <c r="C65" s="396" t="s">
        <v>9737</v>
      </c>
      <c r="D65" s="396" t="s">
        <v>7552</v>
      </c>
      <c r="E65" s="396"/>
    </row>
    <row r="66" spans="1:5" hidden="1">
      <c r="A66" s="396" t="s">
        <v>14922</v>
      </c>
      <c r="B66" s="396" t="s">
        <v>13784</v>
      </c>
      <c r="C66" s="396" t="s">
        <v>14923</v>
      </c>
      <c r="D66" s="396" t="s">
        <v>7552</v>
      </c>
      <c r="E66" s="396"/>
    </row>
    <row r="67" spans="1:5" hidden="1">
      <c r="A67" s="396" t="s">
        <v>14920</v>
      </c>
      <c r="B67" s="396" t="s">
        <v>13771</v>
      </c>
      <c r="C67" s="396" t="s">
        <v>14921</v>
      </c>
      <c r="D67" s="396" t="s">
        <v>13633</v>
      </c>
      <c r="E67" s="396" t="s">
        <v>6485</v>
      </c>
    </row>
    <row r="68" spans="1:5" hidden="1">
      <c r="A68" s="396" t="s">
        <v>9734</v>
      </c>
      <c r="B68" s="396" t="s">
        <v>7679</v>
      </c>
      <c r="C68" s="396" t="s">
        <v>9735</v>
      </c>
      <c r="D68" s="396" t="s">
        <v>13633</v>
      </c>
      <c r="E68" s="396" t="s">
        <v>6485</v>
      </c>
    </row>
    <row r="69" spans="1:5" hidden="1">
      <c r="A69" s="396" t="s">
        <v>16658</v>
      </c>
      <c r="B69" s="396" t="s">
        <v>7679</v>
      </c>
      <c r="C69" s="396" t="s">
        <v>16661</v>
      </c>
      <c r="D69" s="413"/>
      <c r="E69" s="413"/>
    </row>
    <row r="70" spans="1:5" hidden="1">
      <c r="A70" s="396" t="s">
        <v>9732</v>
      </c>
      <c r="B70" s="396" t="s">
        <v>7665</v>
      </c>
      <c r="C70" s="396" t="s">
        <v>9733</v>
      </c>
      <c r="D70" s="396" t="s">
        <v>7552</v>
      </c>
      <c r="E70" s="396"/>
    </row>
    <row r="71" spans="1:5" hidden="1">
      <c r="A71" s="396" t="s">
        <v>9730</v>
      </c>
      <c r="B71" s="396" t="s">
        <v>7665</v>
      </c>
      <c r="C71" s="396" t="s">
        <v>9731</v>
      </c>
      <c r="D71" s="396" t="s">
        <v>7552</v>
      </c>
      <c r="E71" s="396"/>
    </row>
    <row r="72" spans="1:5" hidden="1">
      <c r="A72" s="396" t="s">
        <v>9728</v>
      </c>
      <c r="B72" s="396" t="s">
        <v>7665</v>
      </c>
      <c r="C72" s="396" t="s">
        <v>9729</v>
      </c>
      <c r="D72" s="396" t="s">
        <v>7552</v>
      </c>
      <c r="E72" s="396"/>
    </row>
    <row r="73" spans="1:5" hidden="1">
      <c r="A73" s="396" t="s">
        <v>9726</v>
      </c>
      <c r="B73" s="396" t="s">
        <v>7665</v>
      </c>
      <c r="C73" s="396" t="s">
        <v>9727</v>
      </c>
      <c r="D73" s="396" t="s">
        <v>7552</v>
      </c>
      <c r="E73" s="396"/>
    </row>
    <row r="74" spans="1:5" hidden="1">
      <c r="A74" s="396" t="s">
        <v>14918</v>
      </c>
      <c r="B74" s="396" t="s">
        <v>13777</v>
      </c>
      <c r="C74" s="396" t="s">
        <v>14919</v>
      </c>
      <c r="D74" s="396" t="s">
        <v>7552</v>
      </c>
      <c r="E74" s="396"/>
    </row>
    <row r="75" spans="1:5" hidden="1">
      <c r="A75" s="396" t="s">
        <v>9724</v>
      </c>
      <c r="B75" s="396" t="s">
        <v>7679</v>
      </c>
      <c r="C75" s="396" t="s">
        <v>9725</v>
      </c>
      <c r="D75" s="396" t="s">
        <v>13633</v>
      </c>
      <c r="E75" s="396" t="s">
        <v>6485</v>
      </c>
    </row>
    <row r="76" spans="1:5" hidden="1">
      <c r="A76" s="396" t="s">
        <v>14916</v>
      </c>
      <c r="B76" s="396" t="s">
        <v>13777</v>
      </c>
      <c r="C76" s="396" t="s">
        <v>14917</v>
      </c>
      <c r="D76" s="396" t="s">
        <v>7552</v>
      </c>
      <c r="E76" s="396"/>
    </row>
    <row r="77" spans="1:5" hidden="1">
      <c r="A77" s="396" t="s">
        <v>9722</v>
      </c>
      <c r="B77" s="396" t="s">
        <v>7665</v>
      </c>
      <c r="C77" s="396" t="s">
        <v>9723</v>
      </c>
      <c r="D77" s="396" t="s">
        <v>13633</v>
      </c>
      <c r="E77" s="396" t="s">
        <v>6485</v>
      </c>
    </row>
    <row r="78" spans="1:5" hidden="1">
      <c r="A78" s="396" t="s">
        <v>9720</v>
      </c>
      <c r="B78" s="396" t="s">
        <v>7665</v>
      </c>
      <c r="C78" s="396" t="s">
        <v>9721</v>
      </c>
      <c r="D78" s="396" t="s">
        <v>7552</v>
      </c>
      <c r="E78" s="396"/>
    </row>
    <row r="79" spans="1:5" hidden="1">
      <c r="A79" s="396" t="s">
        <v>9718</v>
      </c>
      <c r="B79" s="396" t="s">
        <v>7665</v>
      </c>
      <c r="C79" s="396" t="s">
        <v>9719</v>
      </c>
      <c r="D79" s="396" t="s">
        <v>7552</v>
      </c>
      <c r="E79" s="396"/>
    </row>
    <row r="80" spans="1:5" hidden="1">
      <c r="A80" s="396" t="s">
        <v>14914</v>
      </c>
      <c r="B80" s="396" t="s">
        <v>13777</v>
      </c>
      <c r="C80" s="396" t="s">
        <v>14915</v>
      </c>
      <c r="D80" s="396" t="s">
        <v>7552</v>
      </c>
      <c r="E80" s="396"/>
    </row>
    <row r="81" spans="1:5" hidden="1">
      <c r="A81" s="396" t="s">
        <v>14912</v>
      </c>
      <c r="B81" s="396" t="s">
        <v>13777</v>
      </c>
      <c r="C81" s="396" t="s">
        <v>14913</v>
      </c>
      <c r="D81" s="396" t="s">
        <v>13633</v>
      </c>
      <c r="E81" s="396" t="s">
        <v>6485</v>
      </c>
    </row>
    <row r="82" spans="1:5" hidden="1">
      <c r="A82" s="396" t="s">
        <v>9716</v>
      </c>
      <c r="B82" s="396" t="s">
        <v>7665</v>
      </c>
      <c r="C82" s="396" t="s">
        <v>9717</v>
      </c>
      <c r="D82" s="396" t="s">
        <v>13633</v>
      </c>
      <c r="E82" s="396" t="s">
        <v>6485</v>
      </c>
    </row>
    <row r="83" spans="1:5" hidden="1">
      <c r="A83" s="396" t="s">
        <v>9714</v>
      </c>
      <c r="B83" s="396" t="s">
        <v>7665</v>
      </c>
      <c r="C83" s="396" t="s">
        <v>9715</v>
      </c>
      <c r="D83" s="396" t="s">
        <v>7552</v>
      </c>
      <c r="E83" s="396"/>
    </row>
    <row r="84" spans="1:5" hidden="1">
      <c r="A84" s="396" t="s">
        <v>9712</v>
      </c>
      <c r="B84" s="396" t="s">
        <v>7679</v>
      </c>
      <c r="C84" s="396" t="s">
        <v>9713</v>
      </c>
      <c r="D84" s="396" t="s">
        <v>7552</v>
      </c>
      <c r="E84" s="396"/>
    </row>
    <row r="85" spans="1:5" hidden="1">
      <c r="A85" s="396" t="s">
        <v>14910</v>
      </c>
      <c r="B85" s="396" t="s">
        <v>13777</v>
      </c>
      <c r="C85" s="396" t="s">
        <v>14911</v>
      </c>
      <c r="D85" s="396" t="s">
        <v>7552</v>
      </c>
      <c r="E85" s="396"/>
    </row>
    <row r="86" spans="1:5" hidden="1">
      <c r="A86" s="396" t="s">
        <v>14908</v>
      </c>
      <c r="B86" s="396" t="s">
        <v>13777</v>
      </c>
      <c r="C86" s="396" t="s">
        <v>14909</v>
      </c>
      <c r="D86" s="396" t="s">
        <v>13633</v>
      </c>
      <c r="E86" s="396" t="s">
        <v>6485</v>
      </c>
    </row>
    <row r="87" spans="1:5" hidden="1">
      <c r="A87" s="396" t="s">
        <v>14906</v>
      </c>
      <c r="B87" s="396" t="s">
        <v>13777</v>
      </c>
      <c r="C87" s="396" t="s">
        <v>14907</v>
      </c>
      <c r="D87" s="396" t="s">
        <v>13633</v>
      </c>
      <c r="E87" s="396" t="s">
        <v>6485</v>
      </c>
    </row>
    <row r="88" spans="1:5" hidden="1">
      <c r="A88" s="396" t="s">
        <v>14904</v>
      </c>
      <c r="B88" s="396" t="s">
        <v>13777</v>
      </c>
      <c r="C88" s="396" t="s">
        <v>14905</v>
      </c>
      <c r="D88" s="396" t="s">
        <v>13633</v>
      </c>
      <c r="E88" s="396" t="s">
        <v>6485</v>
      </c>
    </row>
    <row r="89" spans="1:5" hidden="1">
      <c r="A89" s="396" t="s">
        <v>14902</v>
      </c>
      <c r="B89" s="396" t="s">
        <v>13777</v>
      </c>
      <c r="C89" s="396" t="s">
        <v>14903</v>
      </c>
      <c r="D89" s="396" t="s">
        <v>13633</v>
      </c>
      <c r="E89" s="396" t="s">
        <v>6485</v>
      </c>
    </row>
    <row r="90" spans="1:5" hidden="1">
      <c r="A90" s="396" t="s">
        <v>9710</v>
      </c>
      <c r="B90" s="396" t="s">
        <v>7679</v>
      </c>
      <c r="C90" s="396" t="s">
        <v>9711</v>
      </c>
      <c r="D90" s="396" t="s">
        <v>13633</v>
      </c>
      <c r="E90" s="396" t="s">
        <v>6485</v>
      </c>
    </row>
    <row r="91" spans="1:5" hidden="1">
      <c r="A91" s="396" t="s">
        <v>16444</v>
      </c>
      <c r="B91" s="396" t="s">
        <v>7679</v>
      </c>
      <c r="C91" s="413" t="s">
        <v>16445</v>
      </c>
      <c r="D91" s="413"/>
      <c r="E91" s="413"/>
    </row>
    <row r="92" spans="1:5" hidden="1">
      <c r="A92" s="396" t="s">
        <v>14901</v>
      </c>
      <c r="B92" s="396" t="s">
        <v>13771</v>
      </c>
      <c r="C92" s="396" t="s">
        <v>14610</v>
      </c>
      <c r="D92" s="396" t="s">
        <v>7552</v>
      </c>
      <c r="E92" s="396"/>
    </row>
    <row r="93" spans="1:5" hidden="1">
      <c r="A93" s="396" t="s">
        <v>9708</v>
      </c>
      <c r="B93" s="396" t="s">
        <v>7665</v>
      </c>
      <c r="C93" s="396" t="s">
        <v>9709</v>
      </c>
      <c r="D93" s="396" t="s">
        <v>13633</v>
      </c>
      <c r="E93" s="396" t="s">
        <v>6485</v>
      </c>
    </row>
    <row r="94" spans="1:5" hidden="1">
      <c r="A94" s="396" t="s">
        <v>9706</v>
      </c>
      <c r="B94" s="396" t="s">
        <v>7679</v>
      </c>
      <c r="C94" s="396" t="s">
        <v>9707</v>
      </c>
      <c r="D94" s="396" t="s">
        <v>7552</v>
      </c>
      <c r="E94" s="396"/>
    </row>
    <row r="95" spans="1:5" hidden="1">
      <c r="A95" s="396" t="s">
        <v>9704</v>
      </c>
      <c r="B95" s="396" t="s">
        <v>7679</v>
      </c>
      <c r="C95" s="396" t="s">
        <v>9705</v>
      </c>
      <c r="D95" s="396" t="s">
        <v>7552</v>
      </c>
      <c r="E95" s="396"/>
    </row>
    <row r="96" spans="1:5" hidden="1">
      <c r="A96" s="396" t="s">
        <v>14899</v>
      </c>
      <c r="B96" s="396" t="s">
        <v>13777</v>
      </c>
      <c r="C96" s="396" t="s">
        <v>14900</v>
      </c>
      <c r="D96" s="396" t="s">
        <v>7552</v>
      </c>
      <c r="E96" s="396"/>
    </row>
    <row r="97" spans="1:5" hidden="1">
      <c r="A97" s="396" t="s">
        <v>9702</v>
      </c>
      <c r="B97" s="396" t="s">
        <v>7679</v>
      </c>
      <c r="C97" s="396" t="s">
        <v>9703</v>
      </c>
      <c r="D97" s="396" t="s">
        <v>13633</v>
      </c>
      <c r="E97" s="396" t="s">
        <v>6485</v>
      </c>
    </row>
    <row r="98" spans="1:5" hidden="1">
      <c r="A98" s="396" t="s">
        <v>9700</v>
      </c>
      <c r="B98" s="396" t="s">
        <v>7665</v>
      </c>
      <c r="C98" s="396" t="s">
        <v>9701</v>
      </c>
      <c r="D98" s="396" t="s">
        <v>7552</v>
      </c>
      <c r="E98" s="396"/>
    </row>
    <row r="99" spans="1:5" hidden="1">
      <c r="A99" s="396" t="s">
        <v>14897</v>
      </c>
      <c r="B99" s="396" t="s">
        <v>13777</v>
      </c>
      <c r="C99" s="396" t="s">
        <v>14898</v>
      </c>
      <c r="D99" s="396" t="s">
        <v>7552</v>
      </c>
      <c r="E99" s="396"/>
    </row>
    <row r="100" spans="1:5" hidden="1">
      <c r="A100" s="396" t="s">
        <v>14895</v>
      </c>
      <c r="B100" s="396" t="s">
        <v>13777</v>
      </c>
      <c r="C100" s="396" t="s">
        <v>14896</v>
      </c>
      <c r="D100" s="396" t="s">
        <v>13633</v>
      </c>
      <c r="E100" s="396" t="s">
        <v>6485</v>
      </c>
    </row>
    <row r="101" spans="1:5" hidden="1">
      <c r="A101" s="396" t="s">
        <v>14893</v>
      </c>
      <c r="B101" s="396" t="s">
        <v>13777</v>
      </c>
      <c r="C101" s="396" t="s">
        <v>14894</v>
      </c>
      <c r="D101" s="396" t="s">
        <v>13633</v>
      </c>
      <c r="E101" s="396" t="s">
        <v>6485</v>
      </c>
    </row>
    <row r="102" spans="1:5" hidden="1">
      <c r="A102" s="396" t="s">
        <v>9698</v>
      </c>
      <c r="B102" s="396" t="s">
        <v>7668</v>
      </c>
      <c r="C102" s="396" t="s">
        <v>9699</v>
      </c>
      <c r="D102" s="396" t="s">
        <v>13633</v>
      </c>
      <c r="E102" s="396" t="s">
        <v>6485</v>
      </c>
    </row>
    <row r="103" spans="1:5" hidden="1">
      <c r="A103" s="396" t="s">
        <v>14891</v>
      </c>
      <c r="B103" s="396" t="s">
        <v>13777</v>
      </c>
      <c r="C103" s="396" t="s">
        <v>14892</v>
      </c>
      <c r="D103" s="396" t="s">
        <v>8786</v>
      </c>
      <c r="E103" s="396"/>
    </row>
    <row r="104" spans="1:5" hidden="1">
      <c r="A104" s="396" t="s">
        <v>9696</v>
      </c>
      <c r="B104" s="396" t="s">
        <v>7665</v>
      </c>
      <c r="C104" s="396" t="s">
        <v>9697</v>
      </c>
      <c r="D104" s="396" t="s">
        <v>13633</v>
      </c>
      <c r="E104" s="396" t="s">
        <v>6485</v>
      </c>
    </row>
    <row r="105" spans="1:5" hidden="1">
      <c r="A105" s="396" t="s">
        <v>16493</v>
      </c>
      <c r="B105" s="396" t="s">
        <v>7668</v>
      </c>
      <c r="C105" s="396" t="s">
        <v>16494</v>
      </c>
      <c r="D105" s="413"/>
      <c r="E105" s="413"/>
    </row>
    <row r="106" spans="1:5" hidden="1">
      <c r="A106" s="396" t="s">
        <v>9694</v>
      </c>
      <c r="B106" s="396" t="s">
        <v>7668</v>
      </c>
      <c r="C106" s="396" t="s">
        <v>9695</v>
      </c>
      <c r="D106" s="396" t="s">
        <v>7552</v>
      </c>
      <c r="E106" s="396"/>
    </row>
    <row r="107" spans="1:5" hidden="1">
      <c r="A107" s="396" t="s">
        <v>9692</v>
      </c>
      <c r="B107" s="396" t="s">
        <v>7665</v>
      </c>
      <c r="C107" s="396" t="s">
        <v>9693</v>
      </c>
      <c r="D107" s="396" t="s">
        <v>7552</v>
      </c>
      <c r="E107" s="396"/>
    </row>
    <row r="108" spans="1:5" hidden="1">
      <c r="A108" s="396" t="s">
        <v>14889</v>
      </c>
      <c r="B108" s="396" t="s">
        <v>13777</v>
      </c>
      <c r="C108" s="396" t="s">
        <v>14890</v>
      </c>
      <c r="D108" s="396" t="s">
        <v>7552</v>
      </c>
      <c r="E108" s="396"/>
    </row>
    <row r="109" spans="1:5" hidden="1">
      <c r="A109" s="396" t="s">
        <v>14887</v>
      </c>
      <c r="B109" s="396" t="s">
        <v>13777</v>
      </c>
      <c r="C109" s="396" t="s">
        <v>14888</v>
      </c>
      <c r="D109" s="396" t="s">
        <v>13633</v>
      </c>
      <c r="E109" s="396" t="s">
        <v>6485</v>
      </c>
    </row>
    <row r="110" spans="1:5" hidden="1">
      <c r="A110" s="396" t="s">
        <v>9690</v>
      </c>
      <c r="B110" s="396" t="s">
        <v>7668</v>
      </c>
      <c r="C110" s="396" t="s">
        <v>9691</v>
      </c>
      <c r="D110" s="396" t="s">
        <v>13633</v>
      </c>
      <c r="E110" s="396" t="s">
        <v>6485</v>
      </c>
    </row>
    <row r="111" spans="1:5" hidden="1">
      <c r="A111" s="396" t="s">
        <v>9688</v>
      </c>
      <c r="B111" s="396" t="s">
        <v>7679</v>
      </c>
      <c r="C111" s="396" t="s">
        <v>9689</v>
      </c>
      <c r="D111" s="396" t="s">
        <v>7552</v>
      </c>
      <c r="E111" s="396"/>
    </row>
    <row r="112" spans="1:5" hidden="1">
      <c r="A112" s="396" t="s">
        <v>9686</v>
      </c>
      <c r="B112" s="396" t="s">
        <v>7665</v>
      </c>
      <c r="C112" s="396" t="s">
        <v>9687</v>
      </c>
      <c r="D112" s="396" t="s">
        <v>7552</v>
      </c>
      <c r="E112" s="396"/>
    </row>
    <row r="113" spans="1:5" hidden="1">
      <c r="A113" s="396" t="s">
        <v>9684</v>
      </c>
      <c r="B113" s="396" t="s">
        <v>7668</v>
      </c>
      <c r="C113" s="396" t="s">
        <v>9685</v>
      </c>
      <c r="D113" s="396" t="s">
        <v>7552</v>
      </c>
      <c r="E113" s="396"/>
    </row>
    <row r="114" spans="1:5" hidden="1">
      <c r="A114" s="396" t="s">
        <v>14885</v>
      </c>
      <c r="B114" s="396" t="s">
        <v>13771</v>
      </c>
      <c r="C114" s="396" t="s">
        <v>14886</v>
      </c>
      <c r="D114" s="396" t="s">
        <v>7552</v>
      </c>
      <c r="E114" s="396"/>
    </row>
    <row r="115" spans="1:5" hidden="1">
      <c r="A115" s="396" t="s">
        <v>14883</v>
      </c>
      <c r="B115" s="396" t="s">
        <v>13777</v>
      </c>
      <c r="C115" s="396" t="s">
        <v>14884</v>
      </c>
      <c r="D115" s="396" t="s">
        <v>13633</v>
      </c>
      <c r="E115" s="396" t="s">
        <v>6485</v>
      </c>
    </row>
    <row r="116" spans="1:5" hidden="1">
      <c r="A116" s="396" t="s">
        <v>9682</v>
      </c>
      <c r="B116" s="396" t="s">
        <v>7668</v>
      </c>
      <c r="C116" s="396" t="s">
        <v>9683</v>
      </c>
      <c r="D116" s="396" t="s">
        <v>13633</v>
      </c>
      <c r="E116" s="396" t="s">
        <v>6485</v>
      </c>
    </row>
    <row r="117" spans="1:5" hidden="1">
      <c r="A117" s="396" t="s">
        <v>9680</v>
      </c>
      <c r="B117" s="396" t="s">
        <v>7665</v>
      </c>
      <c r="C117" s="396" t="s">
        <v>9681</v>
      </c>
      <c r="D117" s="396" t="s">
        <v>7552</v>
      </c>
      <c r="E117" s="396"/>
    </row>
    <row r="118" spans="1:5" hidden="1">
      <c r="A118" s="396" t="s">
        <v>9678</v>
      </c>
      <c r="B118" s="396" t="s">
        <v>7665</v>
      </c>
      <c r="C118" s="396" t="s">
        <v>9679</v>
      </c>
      <c r="D118" s="396" t="s">
        <v>7552</v>
      </c>
      <c r="E118" s="396"/>
    </row>
    <row r="119" spans="1:5" hidden="1">
      <c r="A119" s="396" t="s">
        <v>14881</v>
      </c>
      <c r="B119" s="396" t="s">
        <v>13777</v>
      </c>
      <c r="C119" s="396" t="s">
        <v>14882</v>
      </c>
      <c r="D119" s="396" t="s">
        <v>7552</v>
      </c>
      <c r="E119" s="396"/>
    </row>
    <row r="120" spans="1:5" hidden="1">
      <c r="A120" s="396" t="s">
        <v>14879</v>
      </c>
      <c r="B120" s="396" t="s">
        <v>13777</v>
      </c>
      <c r="C120" s="396" t="s">
        <v>14880</v>
      </c>
      <c r="D120" s="396" t="s">
        <v>13633</v>
      </c>
      <c r="E120" s="396" t="s">
        <v>6485</v>
      </c>
    </row>
    <row r="121" spans="1:5" hidden="1">
      <c r="A121" s="396" t="s">
        <v>14877</v>
      </c>
      <c r="B121" s="396" t="s">
        <v>13771</v>
      </c>
      <c r="C121" s="396" t="s">
        <v>14878</v>
      </c>
      <c r="D121" s="396" t="s">
        <v>13633</v>
      </c>
      <c r="E121" s="396" t="s">
        <v>6485</v>
      </c>
    </row>
    <row r="122" spans="1:5" hidden="1">
      <c r="A122" s="396" t="s">
        <v>9676</v>
      </c>
      <c r="B122" s="396" t="s">
        <v>7668</v>
      </c>
      <c r="C122" s="396" t="s">
        <v>9677</v>
      </c>
      <c r="D122" s="396" t="s">
        <v>13633</v>
      </c>
      <c r="E122" s="396" t="s">
        <v>6485</v>
      </c>
    </row>
    <row r="123" spans="1:5" hidden="1">
      <c r="A123" s="396" t="s">
        <v>9674</v>
      </c>
      <c r="B123" s="396" t="s">
        <v>7668</v>
      </c>
      <c r="C123" s="396" t="s">
        <v>9675</v>
      </c>
      <c r="D123" s="396" t="s">
        <v>7552</v>
      </c>
      <c r="E123" s="396"/>
    </row>
    <row r="124" spans="1:5" hidden="1">
      <c r="A124" s="396" t="s">
        <v>9672</v>
      </c>
      <c r="B124" s="396" t="s">
        <v>7665</v>
      </c>
      <c r="C124" s="396" t="s">
        <v>9673</v>
      </c>
      <c r="D124" s="396" t="s">
        <v>7552</v>
      </c>
      <c r="E124" s="396"/>
    </row>
    <row r="125" spans="1:5" hidden="1">
      <c r="A125" s="396" t="s">
        <v>14875</v>
      </c>
      <c r="B125" s="396" t="s">
        <v>13777</v>
      </c>
      <c r="C125" s="396" t="s">
        <v>14876</v>
      </c>
      <c r="D125" s="396" t="s">
        <v>7552</v>
      </c>
      <c r="E125" s="396"/>
    </row>
    <row r="126" spans="1:5" hidden="1">
      <c r="A126" s="396" t="s">
        <v>14873</v>
      </c>
      <c r="B126" s="396" t="s">
        <v>13777</v>
      </c>
      <c r="C126" s="396" t="s">
        <v>14874</v>
      </c>
      <c r="D126" s="396" t="s">
        <v>13633</v>
      </c>
      <c r="E126" s="396" t="s">
        <v>6485</v>
      </c>
    </row>
    <row r="127" spans="1:5" hidden="1">
      <c r="A127" s="396" t="s">
        <v>14871</v>
      </c>
      <c r="B127" s="396" t="s">
        <v>13771</v>
      </c>
      <c r="C127" s="396" t="s">
        <v>14872</v>
      </c>
      <c r="D127" s="396" t="s">
        <v>13633</v>
      </c>
      <c r="E127" s="396" t="s">
        <v>6485</v>
      </c>
    </row>
    <row r="128" spans="1:5" hidden="1">
      <c r="A128" s="396" t="s">
        <v>9670</v>
      </c>
      <c r="B128" s="396" t="s">
        <v>7665</v>
      </c>
      <c r="C128" s="396" t="s">
        <v>9671</v>
      </c>
      <c r="D128" s="396" t="s">
        <v>13633</v>
      </c>
      <c r="E128" s="396" t="s">
        <v>6485</v>
      </c>
    </row>
    <row r="129" spans="1:5" hidden="1">
      <c r="A129" s="396" t="s">
        <v>9668</v>
      </c>
      <c r="B129" s="396" t="s">
        <v>7668</v>
      </c>
      <c r="C129" s="396" t="s">
        <v>9669</v>
      </c>
      <c r="D129" s="396" t="s">
        <v>7552</v>
      </c>
      <c r="E129" s="396"/>
    </row>
    <row r="130" spans="1:5" hidden="1">
      <c r="A130" s="396" t="s">
        <v>14869</v>
      </c>
      <c r="B130" s="396" t="s">
        <v>13777</v>
      </c>
      <c r="C130" s="396" t="s">
        <v>14870</v>
      </c>
      <c r="D130" s="396" t="s">
        <v>7552</v>
      </c>
      <c r="E130" s="396"/>
    </row>
    <row r="131" spans="1:5" hidden="1">
      <c r="A131" s="396" t="s">
        <v>14867</v>
      </c>
      <c r="B131" s="396" t="s">
        <v>13777</v>
      </c>
      <c r="C131" s="396" t="s">
        <v>14868</v>
      </c>
      <c r="D131" s="396" t="s">
        <v>13633</v>
      </c>
      <c r="E131" s="396" t="s">
        <v>6485</v>
      </c>
    </row>
    <row r="132" spans="1:5" hidden="1">
      <c r="A132" s="396" t="s">
        <v>9666</v>
      </c>
      <c r="B132" s="396" t="s">
        <v>7668</v>
      </c>
      <c r="C132" s="396" t="s">
        <v>9667</v>
      </c>
      <c r="D132" s="396" t="s">
        <v>13633</v>
      </c>
      <c r="E132" s="396" t="s">
        <v>6485</v>
      </c>
    </row>
    <row r="133" spans="1:5" hidden="1">
      <c r="A133" s="396" t="s">
        <v>9664</v>
      </c>
      <c r="B133" s="396" t="s">
        <v>7668</v>
      </c>
      <c r="C133" s="396" t="s">
        <v>9665</v>
      </c>
      <c r="D133" s="396" t="s">
        <v>7552</v>
      </c>
      <c r="E133" s="396"/>
    </row>
    <row r="134" spans="1:5" hidden="1">
      <c r="A134" s="396" t="s">
        <v>9662</v>
      </c>
      <c r="B134" s="396" t="s">
        <v>7668</v>
      </c>
      <c r="C134" s="396" t="s">
        <v>9663</v>
      </c>
      <c r="D134" s="396" t="s">
        <v>7552</v>
      </c>
      <c r="E134" s="396"/>
    </row>
    <row r="135" spans="1:5" hidden="1">
      <c r="A135" s="396" t="s">
        <v>14865</v>
      </c>
      <c r="B135" s="396" t="s">
        <v>13777</v>
      </c>
      <c r="C135" s="396" t="s">
        <v>14866</v>
      </c>
      <c r="D135" s="396" t="s">
        <v>7552</v>
      </c>
      <c r="E135" s="396"/>
    </row>
    <row r="136" spans="1:5" hidden="1">
      <c r="A136" s="396" t="s">
        <v>14863</v>
      </c>
      <c r="B136" s="396" t="s">
        <v>13777</v>
      </c>
      <c r="C136" s="396" t="s">
        <v>14864</v>
      </c>
      <c r="D136" s="396" t="s">
        <v>13633</v>
      </c>
      <c r="E136" s="396" t="s">
        <v>6485</v>
      </c>
    </row>
    <row r="137" spans="1:5" hidden="1">
      <c r="A137" s="396" t="s">
        <v>14861</v>
      </c>
      <c r="B137" s="396" t="s">
        <v>13777</v>
      </c>
      <c r="C137" s="396" t="s">
        <v>14862</v>
      </c>
      <c r="D137" s="396" t="s">
        <v>13633</v>
      </c>
      <c r="E137" s="396" t="s">
        <v>6485</v>
      </c>
    </row>
    <row r="138" spans="1:5" hidden="1">
      <c r="A138" s="396" t="s">
        <v>14859</v>
      </c>
      <c r="B138" s="396" t="s">
        <v>13777</v>
      </c>
      <c r="C138" s="396" t="s">
        <v>14860</v>
      </c>
      <c r="D138" s="396" t="s">
        <v>13633</v>
      </c>
      <c r="E138" s="396" t="s">
        <v>6485</v>
      </c>
    </row>
    <row r="139" spans="1:5" hidden="1">
      <c r="A139" s="396" t="s">
        <v>14857</v>
      </c>
      <c r="B139" s="396" t="s">
        <v>13771</v>
      </c>
      <c r="C139" s="396" t="s">
        <v>14858</v>
      </c>
      <c r="D139" s="396" t="s">
        <v>13633</v>
      </c>
      <c r="E139" s="396" t="s">
        <v>6485</v>
      </c>
    </row>
    <row r="140" spans="1:5" hidden="1">
      <c r="A140" s="396" t="s">
        <v>14855</v>
      </c>
      <c r="B140" s="396" t="s">
        <v>13777</v>
      </c>
      <c r="C140" s="396" t="s">
        <v>14856</v>
      </c>
      <c r="D140" s="396" t="s">
        <v>13633</v>
      </c>
      <c r="E140" s="396" t="s">
        <v>6485</v>
      </c>
    </row>
    <row r="141" spans="1:5" hidden="1">
      <c r="A141" s="396" t="s">
        <v>9660</v>
      </c>
      <c r="B141" s="396" t="s">
        <v>7665</v>
      </c>
      <c r="C141" s="396" t="s">
        <v>9661</v>
      </c>
      <c r="D141" s="396" t="s">
        <v>13633</v>
      </c>
      <c r="E141" s="396" t="s">
        <v>6485</v>
      </c>
    </row>
    <row r="142" spans="1:5" hidden="1">
      <c r="A142" s="396" t="s">
        <v>14853</v>
      </c>
      <c r="B142" s="396" t="s">
        <v>13777</v>
      </c>
      <c r="C142" s="396" t="s">
        <v>14854</v>
      </c>
      <c r="D142" s="396" t="s">
        <v>7552</v>
      </c>
      <c r="E142" s="396"/>
    </row>
    <row r="143" spans="1:5" hidden="1">
      <c r="A143" s="396" t="s">
        <v>9658</v>
      </c>
      <c r="B143" s="396" t="s">
        <v>7668</v>
      </c>
      <c r="C143" s="396" t="s">
        <v>9659</v>
      </c>
      <c r="D143" s="396" t="s">
        <v>13633</v>
      </c>
      <c r="E143" s="396" t="s">
        <v>6485</v>
      </c>
    </row>
    <row r="144" spans="1:5" hidden="1">
      <c r="A144" s="396" t="s">
        <v>9656</v>
      </c>
      <c r="B144" s="396" t="s">
        <v>7665</v>
      </c>
      <c r="C144" s="396" t="s">
        <v>9657</v>
      </c>
      <c r="D144" s="396" t="s">
        <v>8786</v>
      </c>
      <c r="E144" s="396"/>
    </row>
    <row r="145" spans="1:5" hidden="1">
      <c r="A145" s="396" t="s">
        <v>9654</v>
      </c>
      <c r="B145" s="396" t="s">
        <v>7668</v>
      </c>
      <c r="C145" s="396" t="s">
        <v>9655</v>
      </c>
      <c r="D145" s="396" t="s">
        <v>7552</v>
      </c>
      <c r="E145" s="396"/>
    </row>
    <row r="146" spans="1:5" hidden="1">
      <c r="A146" s="396" t="s">
        <v>9652</v>
      </c>
      <c r="B146" s="396" t="s">
        <v>7665</v>
      </c>
      <c r="C146" s="396" t="s">
        <v>9653</v>
      </c>
      <c r="D146" s="396" t="s">
        <v>7552</v>
      </c>
      <c r="E146" s="396"/>
    </row>
    <row r="147" spans="1:5" hidden="1">
      <c r="A147" s="396" t="s">
        <v>9650</v>
      </c>
      <c r="B147" s="396" t="s">
        <v>7665</v>
      </c>
      <c r="C147" s="396" t="s">
        <v>9651</v>
      </c>
      <c r="D147" s="396" t="s">
        <v>7552</v>
      </c>
      <c r="E147" s="396"/>
    </row>
    <row r="148" spans="1:5" hidden="1">
      <c r="A148" s="396" t="s">
        <v>14851</v>
      </c>
      <c r="B148" s="396" t="s">
        <v>13768</v>
      </c>
      <c r="C148" s="396" t="s">
        <v>14852</v>
      </c>
      <c r="D148" s="396" t="s">
        <v>7552</v>
      </c>
      <c r="E148" s="396"/>
    </row>
    <row r="149" spans="1:5" hidden="1">
      <c r="A149" s="396" t="s">
        <v>9648</v>
      </c>
      <c r="B149" s="396" t="s">
        <v>7668</v>
      </c>
      <c r="C149" s="396" t="s">
        <v>9649</v>
      </c>
      <c r="D149" s="396" t="s">
        <v>13633</v>
      </c>
      <c r="E149" s="396" t="s">
        <v>6485</v>
      </c>
    </row>
    <row r="150" spans="1:5" hidden="1">
      <c r="A150" s="396" t="s">
        <v>9646</v>
      </c>
      <c r="B150" s="396" t="s">
        <v>7665</v>
      </c>
      <c r="C150" s="396" t="s">
        <v>9647</v>
      </c>
      <c r="D150" s="396" t="s">
        <v>7552</v>
      </c>
      <c r="E150" s="396"/>
    </row>
    <row r="151" spans="1:5" hidden="1">
      <c r="A151" s="396" t="s">
        <v>14849</v>
      </c>
      <c r="B151" s="396" t="s">
        <v>13777</v>
      </c>
      <c r="C151" s="396" t="s">
        <v>14850</v>
      </c>
      <c r="D151" s="396" t="s">
        <v>7552</v>
      </c>
      <c r="E151" s="396"/>
    </row>
    <row r="152" spans="1:5" hidden="1">
      <c r="A152" s="396" t="s">
        <v>14847</v>
      </c>
      <c r="B152" s="396" t="s">
        <v>13777</v>
      </c>
      <c r="C152" s="396" t="s">
        <v>14848</v>
      </c>
      <c r="D152" s="396" t="s">
        <v>13633</v>
      </c>
      <c r="E152" s="396" t="s">
        <v>6485</v>
      </c>
    </row>
    <row r="153" spans="1:5" hidden="1">
      <c r="A153" s="396" t="s">
        <v>14845</v>
      </c>
      <c r="B153" s="396" t="s">
        <v>13777</v>
      </c>
      <c r="C153" s="396" t="s">
        <v>14846</v>
      </c>
      <c r="D153" s="396" t="s">
        <v>13633</v>
      </c>
      <c r="E153" s="396" t="s">
        <v>6485</v>
      </c>
    </row>
    <row r="154" spans="1:5" hidden="1">
      <c r="A154" s="396" t="s">
        <v>9644</v>
      </c>
      <c r="B154" s="396" t="s">
        <v>7665</v>
      </c>
      <c r="C154" s="396" t="s">
        <v>9645</v>
      </c>
      <c r="D154" s="396" t="s">
        <v>13633</v>
      </c>
      <c r="E154" s="396" t="s">
        <v>6485</v>
      </c>
    </row>
    <row r="155" spans="1:5" hidden="1">
      <c r="A155" s="396" t="s">
        <v>9642</v>
      </c>
      <c r="B155" s="396" t="s">
        <v>7668</v>
      </c>
      <c r="C155" s="396" t="s">
        <v>9643</v>
      </c>
      <c r="D155" s="396" t="s">
        <v>7552</v>
      </c>
      <c r="E155" s="396"/>
    </row>
    <row r="156" spans="1:5" hidden="1">
      <c r="A156" s="396" t="s">
        <v>14843</v>
      </c>
      <c r="B156" s="396" t="s">
        <v>13777</v>
      </c>
      <c r="C156" s="396" t="s">
        <v>14844</v>
      </c>
      <c r="D156" s="396" t="s">
        <v>7552</v>
      </c>
      <c r="E156" s="396"/>
    </row>
    <row r="157" spans="1:5" hidden="1">
      <c r="A157" s="396" t="s">
        <v>9640</v>
      </c>
      <c r="B157" s="396" t="s">
        <v>7665</v>
      </c>
      <c r="C157" s="396" t="s">
        <v>9641</v>
      </c>
      <c r="D157" s="396" t="s">
        <v>13633</v>
      </c>
      <c r="E157" s="396" t="s">
        <v>6485</v>
      </c>
    </row>
    <row r="158" spans="1:5" hidden="1">
      <c r="A158" s="396" t="s">
        <v>14841</v>
      </c>
      <c r="B158" s="396" t="s">
        <v>13777</v>
      </c>
      <c r="C158" s="396" t="s">
        <v>14842</v>
      </c>
      <c r="D158" s="396" t="s">
        <v>7552</v>
      </c>
      <c r="E158" s="396"/>
    </row>
    <row r="159" spans="1:5" hidden="1">
      <c r="A159" s="396" t="s">
        <v>9638</v>
      </c>
      <c r="B159" s="396" t="s">
        <v>7668</v>
      </c>
      <c r="C159" s="396" t="s">
        <v>9639</v>
      </c>
      <c r="D159" s="396" t="s">
        <v>13633</v>
      </c>
      <c r="E159" s="396" t="s">
        <v>6485</v>
      </c>
    </row>
    <row r="160" spans="1:5" hidden="1">
      <c r="A160" s="396" t="s">
        <v>9636</v>
      </c>
      <c r="B160" s="396" t="s">
        <v>7668</v>
      </c>
      <c r="C160" s="396" t="s">
        <v>9637</v>
      </c>
      <c r="D160" s="396" t="s">
        <v>7552</v>
      </c>
      <c r="E160" s="396"/>
    </row>
    <row r="161" spans="1:5" hidden="1">
      <c r="A161" s="396" t="s">
        <v>9634</v>
      </c>
      <c r="B161" s="396" t="s">
        <v>7668</v>
      </c>
      <c r="C161" s="396" t="s">
        <v>9635</v>
      </c>
      <c r="D161" s="396" t="s">
        <v>7552</v>
      </c>
      <c r="E161" s="396"/>
    </row>
    <row r="162" spans="1:5" hidden="1">
      <c r="A162" s="396" t="s">
        <v>9632</v>
      </c>
      <c r="B162" s="396" t="s">
        <v>7665</v>
      </c>
      <c r="C162" s="396" t="s">
        <v>9633</v>
      </c>
      <c r="D162" s="396" t="s">
        <v>7552</v>
      </c>
      <c r="E162" s="396"/>
    </row>
    <row r="163" spans="1:5" hidden="1">
      <c r="A163" s="396" t="s">
        <v>9630</v>
      </c>
      <c r="B163" s="396" t="s">
        <v>7668</v>
      </c>
      <c r="C163" s="396" t="s">
        <v>9631</v>
      </c>
      <c r="D163" s="396" t="s">
        <v>7552</v>
      </c>
      <c r="E163" s="396"/>
    </row>
    <row r="164" spans="1:5" hidden="1">
      <c r="A164" s="396" t="s">
        <v>9628</v>
      </c>
      <c r="B164" s="396" t="s">
        <v>7665</v>
      </c>
      <c r="C164" s="396" t="s">
        <v>9629</v>
      </c>
      <c r="D164" s="396" t="s">
        <v>7552</v>
      </c>
      <c r="E164" s="396"/>
    </row>
    <row r="165" spans="1:5" hidden="1">
      <c r="A165" s="396" t="s">
        <v>9626</v>
      </c>
      <c r="B165" s="396" t="s">
        <v>7665</v>
      </c>
      <c r="C165" s="396" t="s">
        <v>9627</v>
      </c>
      <c r="D165" s="396" t="s">
        <v>7552</v>
      </c>
      <c r="E165" s="396"/>
    </row>
    <row r="166" spans="1:5" hidden="1">
      <c r="A166" s="396" t="s">
        <v>14839</v>
      </c>
      <c r="B166" s="396" t="s">
        <v>13777</v>
      </c>
      <c r="C166" s="396" t="s">
        <v>14840</v>
      </c>
      <c r="D166" s="396" t="s">
        <v>7552</v>
      </c>
      <c r="E166" s="396"/>
    </row>
    <row r="167" spans="1:5" hidden="1">
      <c r="A167" s="396" t="s">
        <v>9624</v>
      </c>
      <c r="B167" s="396" t="s">
        <v>7665</v>
      </c>
      <c r="C167" s="396" t="s">
        <v>9625</v>
      </c>
      <c r="D167" s="396" t="s">
        <v>13633</v>
      </c>
      <c r="E167" s="396" t="s">
        <v>6485</v>
      </c>
    </row>
    <row r="168" spans="1:5" hidden="1">
      <c r="A168" s="396" t="s">
        <v>9622</v>
      </c>
      <c r="B168" s="396" t="s">
        <v>7668</v>
      </c>
      <c r="C168" s="396" t="s">
        <v>9623</v>
      </c>
      <c r="D168" s="396" t="s">
        <v>7552</v>
      </c>
      <c r="E168" s="396"/>
    </row>
    <row r="169" spans="1:5" hidden="1">
      <c r="A169" s="396" t="s">
        <v>14837</v>
      </c>
      <c r="B169" s="396" t="s">
        <v>13777</v>
      </c>
      <c r="C169" s="396" t="s">
        <v>14838</v>
      </c>
      <c r="D169" s="396" t="s">
        <v>8786</v>
      </c>
      <c r="E169" s="396"/>
    </row>
    <row r="170" spans="1:5" hidden="1">
      <c r="A170" s="396" t="s">
        <v>9620</v>
      </c>
      <c r="B170" s="396" t="s">
        <v>7668</v>
      </c>
      <c r="C170" s="396" t="s">
        <v>9621</v>
      </c>
      <c r="D170" s="396" t="s">
        <v>13633</v>
      </c>
      <c r="E170" s="396" t="s">
        <v>6485</v>
      </c>
    </row>
    <row r="171" spans="1:5" hidden="1">
      <c r="A171" s="396" t="s">
        <v>9618</v>
      </c>
      <c r="B171" s="396" t="s">
        <v>7665</v>
      </c>
      <c r="C171" s="396" t="s">
        <v>9619</v>
      </c>
      <c r="D171" s="396" t="s">
        <v>7552</v>
      </c>
      <c r="E171" s="396"/>
    </row>
    <row r="172" spans="1:5" hidden="1">
      <c r="A172" s="396" t="s">
        <v>14835</v>
      </c>
      <c r="B172" s="396" t="s">
        <v>13777</v>
      </c>
      <c r="C172" s="396" t="s">
        <v>14836</v>
      </c>
      <c r="D172" s="396" t="s">
        <v>7552</v>
      </c>
      <c r="E172" s="396"/>
    </row>
    <row r="173" spans="1:5" hidden="1">
      <c r="A173" s="396" t="s">
        <v>14833</v>
      </c>
      <c r="B173" s="396" t="s">
        <v>13777</v>
      </c>
      <c r="C173" s="396" t="s">
        <v>14834</v>
      </c>
      <c r="D173" s="396" t="s">
        <v>13633</v>
      </c>
      <c r="E173" s="396" t="s">
        <v>6485</v>
      </c>
    </row>
    <row r="174" spans="1:5" hidden="1">
      <c r="A174" s="396" t="s">
        <v>14831</v>
      </c>
      <c r="B174" s="396" t="s">
        <v>13777</v>
      </c>
      <c r="C174" s="396" t="s">
        <v>14832</v>
      </c>
      <c r="D174" s="396" t="s">
        <v>13633</v>
      </c>
      <c r="E174" s="396" t="s">
        <v>6485</v>
      </c>
    </row>
    <row r="175" spans="1:5" hidden="1">
      <c r="A175" s="396" t="s">
        <v>14829</v>
      </c>
      <c r="B175" s="396" t="s">
        <v>13777</v>
      </c>
      <c r="C175" s="396" t="s">
        <v>14830</v>
      </c>
      <c r="D175" s="396" t="s">
        <v>13633</v>
      </c>
      <c r="E175" s="396" t="s">
        <v>6485</v>
      </c>
    </row>
    <row r="176" spans="1:5" hidden="1">
      <c r="A176" s="396" t="s">
        <v>14827</v>
      </c>
      <c r="B176" s="396" t="s">
        <v>13777</v>
      </c>
      <c r="C176" s="396" t="s">
        <v>14828</v>
      </c>
      <c r="D176" s="396" t="s">
        <v>13633</v>
      </c>
      <c r="E176" s="396" t="s">
        <v>6485</v>
      </c>
    </row>
    <row r="177" spans="1:5" hidden="1">
      <c r="A177" s="396" t="s">
        <v>14825</v>
      </c>
      <c r="B177" s="396" t="s">
        <v>13777</v>
      </c>
      <c r="C177" s="396" t="s">
        <v>14826</v>
      </c>
      <c r="D177" s="396" t="s">
        <v>13633</v>
      </c>
      <c r="E177" s="396" t="s">
        <v>6485</v>
      </c>
    </row>
    <row r="178" spans="1:5" hidden="1">
      <c r="A178" s="396" t="s">
        <v>14823</v>
      </c>
      <c r="B178" s="396" t="s">
        <v>13777</v>
      </c>
      <c r="C178" s="396" t="s">
        <v>14824</v>
      </c>
      <c r="D178" s="396" t="s">
        <v>13633</v>
      </c>
      <c r="E178" s="396" t="s">
        <v>6485</v>
      </c>
    </row>
    <row r="179" spans="1:5" hidden="1">
      <c r="A179" s="396" t="s">
        <v>9616</v>
      </c>
      <c r="B179" s="396" t="s">
        <v>7665</v>
      </c>
      <c r="C179" s="396" t="s">
        <v>9617</v>
      </c>
      <c r="D179" s="396" t="s">
        <v>13633</v>
      </c>
      <c r="E179" s="396" t="s">
        <v>6485</v>
      </c>
    </row>
    <row r="180" spans="1:5" hidden="1">
      <c r="A180" s="396" t="s">
        <v>9614</v>
      </c>
      <c r="B180" s="396" t="s">
        <v>7668</v>
      </c>
      <c r="C180" s="396" t="s">
        <v>9615</v>
      </c>
      <c r="D180" s="396" t="s">
        <v>7552</v>
      </c>
      <c r="E180" s="396"/>
    </row>
    <row r="181" spans="1:5" hidden="1">
      <c r="A181" s="396" t="s">
        <v>9612</v>
      </c>
      <c r="B181" s="396" t="s">
        <v>7665</v>
      </c>
      <c r="C181" s="396" t="s">
        <v>9613</v>
      </c>
      <c r="D181" s="396" t="s">
        <v>7552</v>
      </c>
      <c r="E181" s="396"/>
    </row>
    <row r="182" spans="1:5" hidden="1">
      <c r="A182" s="396" t="s">
        <v>9610</v>
      </c>
      <c r="B182" s="396" t="s">
        <v>7668</v>
      </c>
      <c r="C182" s="396" t="s">
        <v>9611</v>
      </c>
      <c r="D182" s="396" t="s">
        <v>7552</v>
      </c>
      <c r="E182" s="396"/>
    </row>
    <row r="183" spans="1:5" hidden="1">
      <c r="A183" s="396" t="s">
        <v>9608</v>
      </c>
      <c r="B183" s="396" t="s">
        <v>7668</v>
      </c>
      <c r="C183" s="396" t="s">
        <v>9609</v>
      </c>
      <c r="D183" s="396" t="s">
        <v>7552</v>
      </c>
      <c r="E183" s="396"/>
    </row>
    <row r="184" spans="1:5" hidden="1">
      <c r="A184" s="396" t="s">
        <v>14821</v>
      </c>
      <c r="B184" s="396" t="s">
        <v>13777</v>
      </c>
      <c r="C184" s="396" t="s">
        <v>14822</v>
      </c>
      <c r="D184" s="396" t="s">
        <v>7552</v>
      </c>
      <c r="E184" s="396"/>
    </row>
    <row r="185" spans="1:5" hidden="1">
      <c r="A185" s="396" t="s">
        <v>9606</v>
      </c>
      <c r="B185" s="396" t="s">
        <v>7668</v>
      </c>
      <c r="C185" s="396" t="s">
        <v>9607</v>
      </c>
      <c r="D185" s="396" t="s">
        <v>13633</v>
      </c>
      <c r="E185" s="396" t="s">
        <v>6485</v>
      </c>
    </row>
    <row r="186" spans="1:5" hidden="1">
      <c r="A186" s="396" t="s">
        <v>14819</v>
      </c>
      <c r="B186" s="396" t="s">
        <v>13777</v>
      </c>
      <c r="C186" s="396" t="s">
        <v>14820</v>
      </c>
      <c r="D186" s="396" t="s">
        <v>7552</v>
      </c>
      <c r="E186" s="396"/>
    </row>
    <row r="187" spans="1:5" hidden="1">
      <c r="A187" s="396" t="s">
        <v>9604</v>
      </c>
      <c r="B187" s="396" t="s">
        <v>7668</v>
      </c>
      <c r="C187" s="396" t="s">
        <v>9605</v>
      </c>
      <c r="D187" s="396" t="s">
        <v>13633</v>
      </c>
      <c r="E187" s="396" t="s">
        <v>6485</v>
      </c>
    </row>
    <row r="188" spans="1:5" hidden="1">
      <c r="A188" s="396" t="s">
        <v>9602</v>
      </c>
      <c r="B188" s="396" t="s">
        <v>7668</v>
      </c>
      <c r="C188" s="396" t="s">
        <v>9603</v>
      </c>
      <c r="D188" s="396" t="s">
        <v>7552</v>
      </c>
      <c r="E188" s="396"/>
    </row>
    <row r="189" spans="1:5" hidden="1">
      <c r="A189" s="396" t="s">
        <v>9600</v>
      </c>
      <c r="B189" s="396" t="s">
        <v>7665</v>
      </c>
      <c r="C189" s="396" t="s">
        <v>9601</v>
      </c>
      <c r="D189" s="396" t="s">
        <v>7552</v>
      </c>
      <c r="E189" s="396"/>
    </row>
    <row r="190" spans="1:5" hidden="1">
      <c r="A190" s="396" t="s">
        <v>14817</v>
      </c>
      <c r="B190" s="396" t="s">
        <v>13777</v>
      </c>
      <c r="C190" s="396" t="s">
        <v>14818</v>
      </c>
      <c r="D190" s="396" t="s">
        <v>7552</v>
      </c>
      <c r="E190" s="396"/>
    </row>
    <row r="191" spans="1:5" hidden="1">
      <c r="A191" s="396" t="s">
        <v>9598</v>
      </c>
      <c r="B191" s="396" t="s">
        <v>7668</v>
      </c>
      <c r="C191" s="396" t="s">
        <v>9599</v>
      </c>
      <c r="D191" s="396" t="s">
        <v>13633</v>
      </c>
      <c r="E191" s="396" t="s">
        <v>6485</v>
      </c>
    </row>
    <row r="192" spans="1:5" hidden="1">
      <c r="A192" s="396" t="s">
        <v>14815</v>
      </c>
      <c r="B192" s="396" t="s">
        <v>13771</v>
      </c>
      <c r="C192" s="396" t="s">
        <v>14816</v>
      </c>
      <c r="D192" s="396" t="s">
        <v>7552</v>
      </c>
      <c r="E192" s="396"/>
    </row>
    <row r="193" spans="1:5" hidden="1">
      <c r="A193" s="396" t="s">
        <v>14813</v>
      </c>
      <c r="B193" s="396" t="s">
        <v>13777</v>
      </c>
      <c r="C193" s="396" t="s">
        <v>14814</v>
      </c>
      <c r="D193" s="396" t="s">
        <v>13633</v>
      </c>
      <c r="E193" s="396" t="s">
        <v>6485</v>
      </c>
    </row>
    <row r="194" spans="1:5" hidden="1">
      <c r="A194" s="396" t="s">
        <v>14811</v>
      </c>
      <c r="B194" s="396" t="s">
        <v>13777</v>
      </c>
      <c r="C194" s="396" t="s">
        <v>14812</v>
      </c>
      <c r="D194" s="396" t="s">
        <v>13633</v>
      </c>
      <c r="E194" s="396" t="s">
        <v>6485</v>
      </c>
    </row>
    <row r="195" spans="1:5" hidden="1">
      <c r="A195" s="396" t="s">
        <v>14809</v>
      </c>
      <c r="B195" s="396" t="s">
        <v>13777</v>
      </c>
      <c r="C195" s="396" t="s">
        <v>14810</v>
      </c>
      <c r="D195" s="396" t="s">
        <v>13633</v>
      </c>
      <c r="E195" s="396" t="s">
        <v>6485</v>
      </c>
    </row>
    <row r="196" spans="1:5" hidden="1">
      <c r="A196" s="396" t="s">
        <v>9596</v>
      </c>
      <c r="B196" s="396" t="s">
        <v>7665</v>
      </c>
      <c r="C196" s="396" t="s">
        <v>9597</v>
      </c>
      <c r="D196" s="396" t="s">
        <v>13633</v>
      </c>
      <c r="E196" s="396" t="s">
        <v>6485</v>
      </c>
    </row>
    <row r="197" spans="1:5" hidden="1">
      <c r="A197" s="396" t="s">
        <v>9594</v>
      </c>
      <c r="B197" s="396" t="s">
        <v>7665</v>
      </c>
      <c r="C197" s="396" t="s">
        <v>9595</v>
      </c>
      <c r="D197" s="396" t="s">
        <v>7552</v>
      </c>
      <c r="E197" s="396"/>
    </row>
    <row r="198" spans="1:5" hidden="1">
      <c r="A198" s="396" t="s">
        <v>9592</v>
      </c>
      <c r="B198" s="396" t="s">
        <v>7668</v>
      </c>
      <c r="C198" s="396" t="s">
        <v>9593</v>
      </c>
      <c r="D198" s="396" t="s">
        <v>7552</v>
      </c>
      <c r="E198" s="396"/>
    </row>
    <row r="199" spans="1:5" hidden="1">
      <c r="A199" s="396" t="s">
        <v>9590</v>
      </c>
      <c r="B199" s="396" t="s">
        <v>7665</v>
      </c>
      <c r="C199" s="396" t="s">
        <v>9591</v>
      </c>
      <c r="D199" s="396" t="s">
        <v>7552</v>
      </c>
      <c r="E199" s="396"/>
    </row>
    <row r="200" spans="1:5" hidden="1">
      <c r="A200" s="396" t="s">
        <v>9588</v>
      </c>
      <c r="B200" s="396" t="s">
        <v>7668</v>
      </c>
      <c r="C200" s="396" t="s">
        <v>9589</v>
      </c>
      <c r="D200" s="396" t="s">
        <v>7552</v>
      </c>
      <c r="E200" s="396"/>
    </row>
    <row r="201" spans="1:5" hidden="1">
      <c r="A201" s="396" t="s">
        <v>14807</v>
      </c>
      <c r="B201" s="396" t="s">
        <v>13777</v>
      </c>
      <c r="C201" s="396" t="s">
        <v>14808</v>
      </c>
      <c r="D201" s="396" t="s">
        <v>7552</v>
      </c>
      <c r="E201" s="396"/>
    </row>
    <row r="202" spans="1:5" hidden="1">
      <c r="A202" s="396" t="s">
        <v>14805</v>
      </c>
      <c r="B202" s="396" t="s">
        <v>13777</v>
      </c>
      <c r="C202" s="396" t="s">
        <v>14806</v>
      </c>
      <c r="D202" s="396" t="s">
        <v>13633</v>
      </c>
      <c r="E202" s="396" t="s">
        <v>6485</v>
      </c>
    </row>
    <row r="203" spans="1:5" hidden="1">
      <c r="A203" s="396" t="s">
        <v>9586</v>
      </c>
      <c r="B203" s="396" t="s">
        <v>7665</v>
      </c>
      <c r="C203" s="396" t="s">
        <v>9587</v>
      </c>
      <c r="D203" s="396" t="s">
        <v>13633</v>
      </c>
      <c r="E203" s="396" t="s">
        <v>6485</v>
      </c>
    </row>
    <row r="204" spans="1:5" hidden="1">
      <c r="A204" s="396" t="s">
        <v>9584</v>
      </c>
      <c r="B204" s="396" t="s">
        <v>7668</v>
      </c>
      <c r="C204" s="396" t="s">
        <v>9585</v>
      </c>
      <c r="D204" s="396" t="s">
        <v>7552</v>
      </c>
      <c r="E204" s="396"/>
    </row>
    <row r="205" spans="1:5" hidden="1">
      <c r="A205" s="396" t="s">
        <v>9582</v>
      </c>
      <c r="B205" s="396" t="s">
        <v>7555</v>
      </c>
      <c r="C205" s="396" t="s">
        <v>9583</v>
      </c>
      <c r="D205" s="396" t="s">
        <v>7552</v>
      </c>
      <c r="E205" s="396"/>
    </row>
    <row r="206" spans="1:5" hidden="1">
      <c r="A206" s="396" t="s">
        <v>14803</v>
      </c>
      <c r="B206" s="396" t="s">
        <v>13777</v>
      </c>
      <c r="C206" s="396" t="s">
        <v>14804</v>
      </c>
      <c r="D206" s="396" t="s">
        <v>7552</v>
      </c>
      <c r="E206" s="396"/>
    </row>
    <row r="207" spans="1:5" hidden="1">
      <c r="A207" s="396" t="s">
        <v>14801</v>
      </c>
      <c r="B207" s="396" t="s">
        <v>13777</v>
      </c>
      <c r="C207" s="396" t="s">
        <v>14802</v>
      </c>
      <c r="D207" s="396" t="s">
        <v>13633</v>
      </c>
      <c r="E207" s="396" t="s">
        <v>6485</v>
      </c>
    </row>
    <row r="208" spans="1:5" hidden="1">
      <c r="A208" s="396" t="s">
        <v>9580</v>
      </c>
      <c r="B208" s="396" t="s">
        <v>7665</v>
      </c>
      <c r="C208" s="396" t="s">
        <v>9581</v>
      </c>
      <c r="D208" s="396" t="s">
        <v>13633</v>
      </c>
      <c r="E208" s="396" t="s">
        <v>6485</v>
      </c>
    </row>
    <row r="209" spans="1:5" hidden="1">
      <c r="A209" s="396" t="s">
        <v>16478</v>
      </c>
      <c r="B209" s="396" t="s">
        <v>13777</v>
      </c>
      <c r="C209" s="413" t="s">
        <v>16479</v>
      </c>
      <c r="D209" s="413"/>
      <c r="E209" s="413"/>
    </row>
    <row r="210" spans="1:5" hidden="1">
      <c r="A210" s="396" t="s">
        <v>9578</v>
      </c>
      <c r="B210" s="396" t="s">
        <v>7668</v>
      </c>
      <c r="C210" s="396" t="s">
        <v>9579</v>
      </c>
      <c r="D210" s="396" t="s">
        <v>7552</v>
      </c>
      <c r="E210" s="396"/>
    </row>
    <row r="211" spans="1:5" hidden="1">
      <c r="A211" s="396" t="s">
        <v>16474</v>
      </c>
      <c r="B211" s="396" t="s">
        <v>7668</v>
      </c>
      <c r="C211" s="413" t="s">
        <v>16475</v>
      </c>
      <c r="D211" s="413"/>
      <c r="E211" s="413"/>
    </row>
    <row r="212" spans="1:5" hidden="1">
      <c r="A212" s="396" t="s">
        <v>14799</v>
      </c>
      <c r="B212" s="396" t="s">
        <v>13777</v>
      </c>
      <c r="C212" s="396" t="s">
        <v>14800</v>
      </c>
      <c r="D212" s="396" t="s">
        <v>7552</v>
      </c>
      <c r="E212" s="396"/>
    </row>
    <row r="213" spans="1:5" hidden="1">
      <c r="A213" s="396" t="s">
        <v>14797</v>
      </c>
      <c r="B213" s="396" t="s">
        <v>13777</v>
      </c>
      <c r="C213" s="396" t="s">
        <v>14798</v>
      </c>
      <c r="D213" s="396" t="s">
        <v>13633</v>
      </c>
      <c r="E213" s="396" t="s">
        <v>6485</v>
      </c>
    </row>
    <row r="214" spans="1:5" hidden="1">
      <c r="A214" s="396" t="s">
        <v>14795</v>
      </c>
      <c r="B214" s="396" t="s">
        <v>13777</v>
      </c>
      <c r="C214" s="396" t="s">
        <v>14796</v>
      </c>
      <c r="D214" s="396" t="s">
        <v>13633</v>
      </c>
      <c r="E214" s="396" t="s">
        <v>6485</v>
      </c>
    </row>
    <row r="215" spans="1:5" hidden="1">
      <c r="A215" s="396" t="s">
        <v>14793</v>
      </c>
      <c r="B215" s="396" t="s">
        <v>13777</v>
      </c>
      <c r="C215" s="396" t="s">
        <v>14794</v>
      </c>
      <c r="D215" s="396" t="s">
        <v>13633</v>
      </c>
      <c r="E215" s="396" t="s">
        <v>6485</v>
      </c>
    </row>
    <row r="216" spans="1:5" hidden="1">
      <c r="A216" s="396" t="s">
        <v>14791</v>
      </c>
      <c r="B216" s="396" t="s">
        <v>13771</v>
      </c>
      <c r="C216" s="396" t="s">
        <v>14792</v>
      </c>
      <c r="D216" s="396" t="s">
        <v>13633</v>
      </c>
      <c r="E216" s="396" t="s">
        <v>6485</v>
      </c>
    </row>
    <row r="217" spans="1:5" hidden="1">
      <c r="A217" s="396" t="s">
        <v>14789</v>
      </c>
      <c r="B217" s="396" t="s">
        <v>13777</v>
      </c>
      <c r="C217" s="396" t="s">
        <v>14790</v>
      </c>
      <c r="D217" s="396" t="s">
        <v>13633</v>
      </c>
      <c r="E217" s="396" t="s">
        <v>6485</v>
      </c>
    </row>
    <row r="218" spans="1:5" hidden="1">
      <c r="A218" s="396" t="s">
        <v>9576</v>
      </c>
      <c r="B218" s="396" t="s">
        <v>7665</v>
      </c>
      <c r="C218" s="396" t="s">
        <v>9577</v>
      </c>
      <c r="D218" s="396" t="s">
        <v>13633</v>
      </c>
      <c r="E218" s="396" t="s">
        <v>6485</v>
      </c>
    </row>
    <row r="219" spans="1:5" hidden="1">
      <c r="A219" s="396" t="s">
        <v>14787</v>
      </c>
      <c r="B219" s="396" t="s">
        <v>13777</v>
      </c>
      <c r="C219" s="396" t="s">
        <v>14788</v>
      </c>
      <c r="D219" s="396" t="s">
        <v>7552</v>
      </c>
      <c r="E219" s="396"/>
    </row>
    <row r="220" spans="1:5" hidden="1">
      <c r="A220" s="396" t="s">
        <v>14785</v>
      </c>
      <c r="B220" s="396" t="s">
        <v>13777</v>
      </c>
      <c r="C220" s="396" t="s">
        <v>14786</v>
      </c>
      <c r="D220" s="396" t="s">
        <v>13633</v>
      </c>
      <c r="E220" s="396" t="s">
        <v>6485</v>
      </c>
    </row>
    <row r="221" spans="1:5" hidden="1">
      <c r="A221" s="396" t="s">
        <v>9574</v>
      </c>
      <c r="B221" s="396" t="s">
        <v>7668</v>
      </c>
      <c r="C221" s="396" t="s">
        <v>9575</v>
      </c>
      <c r="D221" s="396" t="s">
        <v>13633</v>
      </c>
      <c r="E221" s="396" t="s">
        <v>6485</v>
      </c>
    </row>
    <row r="222" spans="1:5" hidden="1">
      <c r="A222" s="396" t="s">
        <v>14783</v>
      </c>
      <c r="B222" s="396" t="s">
        <v>13777</v>
      </c>
      <c r="C222" s="396" t="s">
        <v>14784</v>
      </c>
      <c r="D222" s="396" t="s">
        <v>7552</v>
      </c>
      <c r="E222" s="396"/>
    </row>
    <row r="223" spans="1:5" hidden="1">
      <c r="A223" s="396" t="s">
        <v>9572</v>
      </c>
      <c r="B223" s="396" t="s">
        <v>7668</v>
      </c>
      <c r="C223" s="396" t="s">
        <v>9573</v>
      </c>
      <c r="D223" s="396" t="s">
        <v>13633</v>
      </c>
      <c r="E223" s="396" t="s">
        <v>6485</v>
      </c>
    </row>
    <row r="224" spans="1:5" hidden="1">
      <c r="A224" s="396" t="s">
        <v>9570</v>
      </c>
      <c r="B224" s="396" t="s">
        <v>7668</v>
      </c>
      <c r="C224" s="396" t="s">
        <v>9571</v>
      </c>
      <c r="D224" s="396" t="s">
        <v>7552</v>
      </c>
      <c r="E224" s="396"/>
    </row>
    <row r="225" spans="1:5" hidden="1">
      <c r="A225" s="396" t="s">
        <v>14781</v>
      </c>
      <c r="B225" s="396" t="s">
        <v>13768</v>
      </c>
      <c r="C225" s="396" t="s">
        <v>14782</v>
      </c>
      <c r="D225" s="396" t="s">
        <v>7552</v>
      </c>
      <c r="E225" s="396"/>
    </row>
    <row r="226" spans="1:5" hidden="1">
      <c r="A226" s="396" t="s">
        <v>14779</v>
      </c>
      <c r="B226" s="396" t="s">
        <v>13777</v>
      </c>
      <c r="C226" s="396" t="s">
        <v>14780</v>
      </c>
      <c r="D226" s="396" t="s">
        <v>13633</v>
      </c>
      <c r="E226" s="396" t="s">
        <v>6485</v>
      </c>
    </row>
    <row r="227" spans="1:5" hidden="1">
      <c r="A227" s="396" t="s">
        <v>14777</v>
      </c>
      <c r="B227" s="396" t="s">
        <v>13777</v>
      </c>
      <c r="C227" s="396" t="s">
        <v>14778</v>
      </c>
      <c r="D227" s="396" t="s">
        <v>13633</v>
      </c>
      <c r="E227" s="396" t="s">
        <v>6485</v>
      </c>
    </row>
    <row r="228" spans="1:5" hidden="1">
      <c r="A228" s="396" t="s">
        <v>9568</v>
      </c>
      <c r="B228" s="396" t="s">
        <v>7665</v>
      </c>
      <c r="C228" s="396" t="s">
        <v>9569</v>
      </c>
      <c r="D228" s="396" t="s">
        <v>13633</v>
      </c>
      <c r="E228" s="396" t="s">
        <v>6485</v>
      </c>
    </row>
    <row r="229" spans="1:5" hidden="1">
      <c r="A229" s="396" t="s">
        <v>14775</v>
      </c>
      <c r="B229" s="396" t="s">
        <v>13777</v>
      </c>
      <c r="C229" s="396" t="s">
        <v>14776</v>
      </c>
      <c r="D229" s="396" t="s">
        <v>7552</v>
      </c>
      <c r="E229" s="396"/>
    </row>
    <row r="230" spans="1:5" hidden="1">
      <c r="A230" s="396" t="s">
        <v>14773</v>
      </c>
      <c r="B230" s="396" t="s">
        <v>13777</v>
      </c>
      <c r="C230" s="396" t="s">
        <v>14774</v>
      </c>
      <c r="D230" s="396" t="s">
        <v>13633</v>
      </c>
      <c r="E230" s="396" t="s">
        <v>6485</v>
      </c>
    </row>
    <row r="231" spans="1:5" hidden="1">
      <c r="A231" s="396" t="s">
        <v>14771</v>
      </c>
      <c r="B231" s="396" t="s">
        <v>13777</v>
      </c>
      <c r="C231" s="396" t="s">
        <v>14772</v>
      </c>
      <c r="D231" s="396" t="s">
        <v>13633</v>
      </c>
      <c r="E231" s="396" t="s">
        <v>6485</v>
      </c>
    </row>
    <row r="232" spans="1:5" hidden="1">
      <c r="A232" s="396" t="s">
        <v>9566</v>
      </c>
      <c r="B232" s="396" t="s">
        <v>7668</v>
      </c>
      <c r="C232" s="396" t="s">
        <v>9567</v>
      </c>
      <c r="D232" s="396" t="s">
        <v>13633</v>
      </c>
      <c r="E232" s="396" t="s">
        <v>6485</v>
      </c>
    </row>
    <row r="233" spans="1:5" hidden="1">
      <c r="A233" s="396" t="s">
        <v>9564</v>
      </c>
      <c r="B233" s="396" t="s">
        <v>7668</v>
      </c>
      <c r="C233" s="396" t="s">
        <v>9565</v>
      </c>
      <c r="D233" s="396" t="s">
        <v>7552</v>
      </c>
      <c r="E233" s="396"/>
    </row>
    <row r="234" spans="1:5" hidden="1">
      <c r="A234" s="396" t="s">
        <v>9562</v>
      </c>
      <c r="B234" s="396" t="s">
        <v>7668</v>
      </c>
      <c r="C234" s="396" t="s">
        <v>9563</v>
      </c>
      <c r="D234" s="396" t="s">
        <v>7552</v>
      </c>
      <c r="E234" s="396"/>
    </row>
    <row r="235" spans="1:5" hidden="1">
      <c r="A235" s="396" t="s">
        <v>9560</v>
      </c>
      <c r="B235" s="396" t="s">
        <v>7668</v>
      </c>
      <c r="C235" s="396" t="s">
        <v>9561</v>
      </c>
      <c r="D235" s="396" t="s">
        <v>7552</v>
      </c>
      <c r="E235" s="396"/>
    </row>
    <row r="236" spans="1:5" hidden="1">
      <c r="A236" s="396" t="s">
        <v>14769</v>
      </c>
      <c r="B236" s="396" t="s">
        <v>13777</v>
      </c>
      <c r="C236" s="396" t="s">
        <v>14770</v>
      </c>
      <c r="D236" s="396" t="s">
        <v>7552</v>
      </c>
      <c r="E236" s="396"/>
    </row>
    <row r="237" spans="1:5" hidden="1">
      <c r="A237" s="396" t="s">
        <v>9558</v>
      </c>
      <c r="B237" s="396" t="s">
        <v>7668</v>
      </c>
      <c r="C237" s="396" t="s">
        <v>9559</v>
      </c>
      <c r="D237" s="396" t="s">
        <v>13633</v>
      </c>
      <c r="E237" s="396" t="s">
        <v>6485</v>
      </c>
    </row>
    <row r="238" spans="1:5" hidden="1">
      <c r="A238" s="396" t="s">
        <v>9556</v>
      </c>
      <c r="B238" s="396" t="s">
        <v>7668</v>
      </c>
      <c r="C238" s="396" t="s">
        <v>9557</v>
      </c>
      <c r="D238" s="396" t="s">
        <v>7552</v>
      </c>
      <c r="E238" s="396"/>
    </row>
    <row r="239" spans="1:5" hidden="1">
      <c r="A239" s="396" t="s">
        <v>9554</v>
      </c>
      <c r="B239" s="396" t="s">
        <v>7668</v>
      </c>
      <c r="C239" s="396" t="s">
        <v>9555</v>
      </c>
      <c r="D239" s="396" t="s">
        <v>7552</v>
      </c>
      <c r="E239" s="396"/>
    </row>
    <row r="240" spans="1:5" hidden="1">
      <c r="A240" s="396" t="s">
        <v>9552</v>
      </c>
      <c r="B240" s="396" t="s">
        <v>7668</v>
      </c>
      <c r="C240" s="396" t="s">
        <v>9553</v>
      </c>
      <c r="D240" s="396" t="s">
        <v>7552</v>
      </c>
      <c r="E240" s="396"/>
    </row>
    <row r="241" spans="1:5" hidden="1">
      <c r="A241" s="396" t="s">
        <v>14767</v>
      </c>
      <c r="B241" s="396" t="s">
        <v>13768</v>
      </c>
      <c r="C241" s="396" t="s">
        <v>14768</v>
      </c>
      <c r="D241" s="396" t="s">
        <v>7552</v>
      </c>
      <c r="E241" s="396"/>
    </row>
    <row r="242" spans="1:5" hidden="1">
      <c r="A242" s="396" t="s">
        <v>14765</v>
      </c>
      <c r="B242" s="396" t="s">
        <v>13777</v>
      </c>
      <c r="C242" s="396" t="s">
        <v>14766</v>
      </c>
      <c r="D242" s="396" t="s">
        <v>13633</v>
      </c>
      <c r="E242" s="396" t="s">
        <v>6485</v>
      </c>
    </row>
    <row r="243" spans="1:5" hidden="1">
      <c r="A243" s="396" t="s">
        <v>14763</v>
      </c>
      <c r="B243" s="396" t="s">
        <v>13768</v>
      </c>
      <c r="C243" s="396" t="s">
        <v>14764</v>
      </c>
      <c r="D243" s="396" t="s">
        <v>13633</v>
      </c>
      <c r="E243" s="396" t="s">
        <v>6485</v>
      </c>
    </row>
    <row r="244" spans="1:5" hidden="1">
      <c r="A244" s="396" t="s">
        <v>9550</v>
      </c>
      <c r="B244" s="396" t="s">
        <v>7668</v>
      </c>
      <c r="C244" s="396" t="s">
        <v>9551</v>
      </c>
      <c r="D244" s="396" t="s">
        <v>13633</v>
      </c>
      <c r="E244" s="396" t="s">
        <v>6485</v>
      </c>
    </row>
    <row r="245" spans="1:5" hidden="1">
      <c r="A245" s="396" t="s">
        <v>9548</v>
      </c>
      <c r="B245" s="396" t="s">
        <v>7668</v>
      </c>
      <c r="C245" s="396" t="s">
        <v>9549</v>
      </c>
      <c r="D245" s="396" t="s">
        <v>7552</v>
      </c>
      <c r="E245" s="396"/>
    </row>
    <row r="246" spans="1:5" hidden="1">
      <c r="A246" s="396" t="s">
        <v>9546</v>
      </c>
      <c r="B246" s="396" t="s">
        <v>7668</v>
      </c>
      <c r="C246" s="396" t="s">
        <v>9547</v>
      </c>
      <c r="D246" s="396" t="s">
        <v>7552</v>
      </c>
      <c r="E246" s="396"/>
    </row>
    <row r="247" spans="1:5" hidden="1">
      <c r="A247" s="396" t="s">
        <v>9544</v>
      </c>
      <c r="B247" s="396" t="s">
        <v>7668</v>
      </c>
      <c r="C247" s="396" t="s">
        <v>9545</v>
      </c>
      <c r="D247" s="396" t="s">
        <v>8786</v>
      </c>
      <c r="E247" s="396"/>
    </row>
    <row r="248" spans="1:5" hidden="1">
      <c r="A248" s="396" t="s">
        <v>9542</v>
      </c>
      <c r="B248" s="396" t="s">
        <v>7668</v>
      </c>
      <c r="C248" s="396" t="s">
        <v>9543</v>
      </c>
      <c r="D248" s="396" t="s">
        <v>7552</v>
      </c>
      <c r="E248" s="396"/>
    </row>
    <row r="249" spans="1:5" hidden="1">
      <c r="A249" s="396" t="s">
        <v>9540</v>
      </c>
      <c r="B249" s="396" t="s">
        <v>7668</v>
      </c>
      <c r="C249" s="396" t="s">
        <v>9541</v>
      </c>
      <c r="D249" s="396" t="s">
        <v>7552</v>
      </c>
      <c r="E249" s="396"/>
    </row>
    <row r="250" spans="1:5" hidden="1">
      <c r="A250" s="396" t="s">
        <v>14761</v>
      </c>
      <c r="B250" s="396" t="s">
        <v>13768</v>
      </c>
      <c r="C250" s="396" t="s">
        <v>14762</v>
      </c>
      <c r="D250" s="396" t="s">
        <v>7552</v>
      </c>
      <c r="E250" s="396"/>
    </row>
    <row r="251" spans="1:5" hidden="1">
      <c r="A251" s="396" t="s">
        <v>9538</v>
      </c>
      <c r="B251" s="396" t="s">
        <v>7665</v>
      </c>
      <c r="C251" s="396" t="s">
        <v>9539</v>
      </c>
      <c r="D251" s="396" t="s">
        <v>13633</v>
      </c>
      <c r="E251" s="396" t="s">
        <v>6485</v>
      </c>
    </row>
    <row r="252" spans="1:5" hidden="1">
      <c r="A252" s="396" t="s">
        <v>14759</v>
      </c>
      <c r="B252" s="396" t="s">
        <v>13777</v>
      </c>
      <c r="C252" s="396" t="s">
        <v>14760</v>
      </c>
      <c r="D252" s="396" t="s">
        <v>7552</v>
      </c>
      <c r="E252" s="396"/>
    </row>
    <row r="253" spans="1:5" hidden="1">
      <c r="A253" s="396" t="s">
        <v>14757</v>
      </c>
      <c r="B253" s="396" t="s">
        <v>13777</v>
      </c>
      <c r="C253" s="396" t="s">
        <v>14758</v>
      </c>
      <c r="D253" s="396" t="s">
        <v>13633</v>
      </c>
      <c r="E253" s="396" t="s">
        <v>6485</v>
      </c>
    </row>
    <row r="254" spans="1:5" hidden="1">
      <c r="A254" s="396" t="s">
        <v>9536</v>
      </c>
      <c r="B254" s="396" t="s">
        <v>7668</v>
      </c>
      <c r="C254" s="396" t="s">
        <v>9537</v>
      </c>
      <c r="D254" s="396" t="s">
        <v>13633</v>
      </c>
      <c r="E254" s="396" t="s">
        <v>6485</v>
      </c>
    </row>
    <row r="255" spans="1:5" hidden="1">
      <c r="A255" s="396" t="s">
        <v>9534</v>
      </c>
      <c r="B255" s="396" t="s">
        <v>7668</v>
      </c>
      <c r="C255" s="396" t="s">
        <v>9535</v>
      </c>
      <c r="D255" s="396" t="s">
        <v>7552</v>
      </c>
      <c r="E255" s="396"/>
    </row>
    <row r="256" spans="1:5" hidden="1">
      <c r="A256" s="396" t="s">
        <v>9532</v>
      </c>
      <c r="B256" s="396" t="s">
        <v>7668</v>
      </c>
      <c r="C256" s="396" t="s">
        <v>9533</v>
      </c>
      <c r="D256" s="396" t="s">
        <v>7552</v>
      </c>
      <c r="E256" s="396"/>
    </row>
    <row r="257" spans="1:5" hidden="1">
      <c r="A257" s="396" t="s">
        <v>9530</v>
      </c>
      <c r="B257" s="396" t="s">
        <v>7668</v>
      </c>
      <c r="C257" s="396" t="s">
        <v>9531</v>
      </c>
      <c r="D257" s="396" t="s">
        <v>7552</v>
      </c>
      <c r="E257" s="396"/>
    </row>
    <row r="258" spans="1:5" hidden="1">
      <c r="A258" s="396" t="s">
        <v>9528</v>
      </c>
      <c r="B258" s="396" t="s">
        <v>7668</v>
      </c>
      <c r="C258" s="396" t="s">
        <v>9529</v>
      </c>
      <c r="D258" s="396" t="s">
        <v>7552</v>
      </c>
      <c r="E258" s="396"/>
    </row>
    <row r="259" spans="1:5" hidden="1">
      <c r="A259" s="396" t="s">
        <v>9526</v>
      </c>
      <c r="B259" s="396" t="s">
        <v>7668</v>
      </c>
      <c r="C259" s="396" t="s">
        <v>9527</v>
      </c>
      <c r="D259" s="396" t="s">
        <v>7552</v>
      </c>
      <c r="E259" s="396"/>
    </row>
    <row r="260" spans="1:5" hidden="1">
      <c r="A260" s="396" t="s">
        <v>14755</v>
      </c>
      <c r="B260" s="396" t="s">
        <v>13777</v>
      </c>
      <c r="C260" s="396" t="s">
        <v>14756</v>
      </c>
      <c r="D260" s="396" t="s">
        <v>7552</v>
      </c>
      <c r="E260" s="396"/>
    </row>
    <row r="261" spans="1:5" hidden="1">
      <c r="A261" s="396" t="s">
        <v>14753</v>
      </c>
      <c r="B261" s="396" t="s">
        <v>13777</v>
      </c>
      <c r="C261" s="396" t="s">
        <v>14754</v>
      </c>
      <c r="D261" s="396" t="s">
        <v>13633</v>
      </c>
      <c r="E261" s="396" t="s">
        <v>6485</v>
      </c>
    </row>
    <row r="262" spans="1:5" hidden="1">
      <c r="A262" s="396" t="s">
        <v>9524</v>
      </c>
      <c r="B262" s="396" t="s">
        <v>7665</v>
      </c>
      <c r="C262" s="396" t="s">
        <v>9525</v>
      </c>
      <c r="D262" s="396" t="s">
        <v>13633</v>
      </c>
      <c r="E262" s="396" t="s">
        <v>6485</v>
      </c>
    </row>
    <row r="263" spans="1:5" hidden="1">
      <c r="A263" s="396" t="s">
        <v>14751</v>
      </c>
      <c r="B263" s="396" t="s">
        <v>13777</v>
      </c>
      <c r="C263" s="396" t="s">
        <v>14752</v>
      </c>
      <c r="D263" s="396" t="s">
        <v>7552</v>
      </c>
      <c r="E263" s="396"/>
    </row>
    <row r="264" spans="1:5" hidden="1">
      <c r="A264" s="396" t="s">
        <v>9522</v>
      </c>
      <c r="B264" s="396" t="s">
        <v>7668</v>
      </c>
      <c r="C264" s="396" t="s">
        <v>9523</v>
      </c>
      <c r="D264" s="396" t="s">
        <v>13633</v>
      </c>
      <c r="E264" s="396" t="s">
        <v>6485</v>
      </c>
    </row>
    <row r="265" spans="1:5" hidden="1">
      <c r="A265" s="396" t="s">
        <v>14749</v>
      </c>
      <c r="B265" s="396" t="s">
        <v>13771</v>
      </c>
      <c r="C265" s="396" t="s">
        <v>14750</v>
      </c>
      <c r="D265" s="396" t="s">
        <v>7552</v>
      </c>
      <c r="E265" s="396"/>
    </row>
    <row r="266" spans="1:5" hidden="1">
      <c r="A266" s="396" t="s">
        <v>14747</v>
      </c>
      <c r="B266" s="396" t="s">
        <v>13777</v>
      </c>
      <c r="C266" s="396" t="s">
        <v>14748</v>
      </c>
      <c r="D266" s="396" t="s">
        <v>13633</v>
      </c>
      <c r="E266" s="396" t="s">
        <v>6485</v>
      </c>
    </row>
    <row r="267" spans="1:5" hidden="1">
      <c r="A267" s="396" t="s">
        <v>9520</v>
      </c>
      <c r="B267" s="396" t="s">
        <v>7668</v>
      </c>
      <c r="C267" s="396" t="s">
        <v>9521</v>
      </c>
      <c r="D267" s="396" t="s">
        <v>13633</v>
      </c>
      <c r="E267" s="396" t="s">
        <v>6485</v>
      </c>
    </row>
    <row r="268" spans="1:5" hidden="1">
      <c r="A268" s="396" t="s">
        <v>9518</v>
      </c>
      <c r="B268" s="396" t="s">
        <v>7668</v>
      </c>
      <c r="C268" s="396" t="s">
        <v>9519</v>
      </c>
      <c r="D268" s="396" t="s">
        <v>7552</v>
      </c>
      <c r="E268" s="396"/>
    </row>
    <row r="269" spans="1:5" hidden="1">
      <c r="A269" s="396" t="s">
        <v>14745</v>
      </c>
      <c r="B269" s="396" t="s">
        <v>13777</v>
      </c>
      <c r="C269" s="396" t="s">
        <v>14746</v>
      </c>
      <c r="D269" s="396" t="s">
        <v>7552</v>
      </c>
      <c r="E269" s="396"/>
    </row>
    <row r="270" spans="1:5" hidden="1">
      <c r="A270" s="396" t="s">
        <v>9516</v>
      </c>
      <c r="B270" s="396" t="s">
        <v>7668</v>
      </c>
      <c r="C270" s="396" t="s">
        <v>9517</v>
      </c>
      <c r="D270" s="396" t="s">
        <v>13633</v>
      </c>
      <c r="E270" s="396" t="s">
        <v>6485</v>
      </c>
    </row>
    <row r="271" spans="1:5" hidden="1">
      <c r="A271" s="396" t="s">
        <v>9514</v>
      </c>
      <c r="B271" s="396" t="s">
        <v>7668</v>
      </c>
      <c r="C271" s="396" t="s">
        <v>9515</v>
      </c>
      <c r="D271" s="396" t="s">
        <v>7552</v>
      </c>
      <c r="E271" s="396"/>
    </row>
    <row r="272" spans="1:5" hidden="1">
      <c r="A272" s="396" t="s">
        <v>14743</v>
      </c>
      <c r="B272" s="396" t="s">
        <v>13777</v>
      </c>
      <c r="C272" s="396" t="s">
        <v>14744</v>
      </c>
      <c r="D272" s="396" t="s">
        <v>7552</v>
      </c>
      <c r="E272" s="396"/>
    </row>
    <row r="273" spans="1:5" hidden="1">
      <c r="A273" s="396" t="s">
        <v>9512</v>
      </c>
      <c r="B273" s="396" t="s">
        <v>7665</v>
      </c>
      <c r="C273" s="396" t="s">
        <v>9513</v>
      </c>
      <c r="D273" s="396" t="s">
        <v>13633</v>
      </c>
      <c r="E273" s="396" t="s">
        <v>6485</v>
      </c>
    </row>
    <row r="274" spans="1:5" hidden="1">
      <c r="A274" s="396" t="s">
        <v>14741</v>
      </c>
      <c r="B274" s="396" t="s">
        <v>13777</v>
      </c>
      <c r="C274" s="396" t="s">
        <v>14742</v>
      </c>
      <c r="D274" s="396" t="s">
        <v>7552</v>
      </c>
      <c r="E274" s="396"/>
    </row>
    <row r="275" spans="1:5" hidden="1">
      <c r="A275" s="396" t="s">
        <v>14739</v>
      </c>
      <c r="B275" s="396" t="s">
        <v>13777</v>
      </c>
      <c r="C275" s="396" t="s">
        <v>14740</v>
      </c>
      <c r="D275" s="396" t="s">
        <v>13633</v>
      </c>
      <c r="E275" s="396" t="s">
        <v>6485</v>
      </c>
    </row>
    <row r="276" spans="1:5" hidden="1">
      <c r="A276" s="396" t="s">
        <v>14737</v>
      </c>
      <c r="B276" s="396" t="s">
        <v>13777</v>
      </c>
      <c r="C276" s="396" t="s">
        <v>14738</v>
      </c>
      <c r="D276" s="396" t="s">
        <v>13633</v>
      </c>
      <c r="E276" s="396" t="s">
        <v>6485</v>
      </c>
    </row>
    <row r="277" spans="1:5" hidden="1">
      <c r="A277" s="396" t="s">
        <v>9510</v>
      </c>
      <c r="B277" s="396" t="s">
        <v>7668</v>
      </c>
      <c r="C277" s="396" t="s">
        <v>9511</v>
      </c>
      <c r="D277" s="396" t="s">
        <v>13633</v>
      </c>
      <c r="E277" s="396" t="s">
        <v>6485</v>
      </c>
    </row>
    <row r="278" spans="1:5" hidden="1">
      <c r="A278" s="396" t="s">
        <v>9508</v>
      </c>
      <c r="B278" s="396" t="s">
        <v>7668</v>
      </c>
      <c r="C278" s="396" t="s">
        <v>9509</v>
      </c>
      <c r="D278" s="396" t="s">
        <v>7552</v>
      </c>
      <c r="E278" s="396"/>
    </row>
    <row r="279" spans="1:5" hidden="1">
      <c r="A279" s="396" t="s">
        <v>9506</v>
      </c>
      <c r="B279" s="396" t="s">
        <v>7668</v>
      </c>
      <c r="C279" s="396" t="s">
        <v>9507</v>
      </c>
      <c r="D279" s="396" t="s">
        <v>7552</v>
      </c>
      <c r="E279" s="396"/>
    </row>
    <row r="280" spans="1:5" hidden="1">
      <c r="A280" s="396" t="s">
        <v>9504</v>
      </c>
      <c r="B280" s="396" t="s">
        <v>7668</v>
      </c>
      <c r="C280" s="396" t="s">
        <v>9505</v>
      </c>
      <c r="D280" s="396" t="s">
        <v>7552</v>
      </c>
      <c r="E280" s="396"/>
    </row>
    <row r="281" spans="1:5" hidden="1">
      <c r="A281" s="396" t="s">
        <v>14735</v>
      </c>
      <c r="B281" s="396" t="s">
        <v>13777</v>
      </c>
      <c r="C281" s="396" t="s">
        <v>14736</v>
      </c>
      <c r="D281" s="396" t="s">
        <v>7552</v>
      </c>
      <c r="E281" s="396"/>
    </row>
    <row r="282" spans="1:5" hidden="1">
      <c r="A282" s="396" t="s">
        <v>14733</v>
      </c>
      <c r="B282" s="396" t="s">
        <v>13777</v>
      </c>
      <c r="C282" s="396" t="s">
        <v>14734</v>
      </c>
      <c r="D282" s="396" t="s">
        <v>13633</v>
      </c>
      <c r="E282" s="396" t="s">
        <v>6485</v>
      </c>
    </row>
    <row r="283" spans="1:5" hidden="1">
      <c r="A283" s="396" t="s">
        <v>14731</v>
      </c>
      <c r="B283" s="396" t="s">
        <v>13777</v>
      </c>
      <c r="C283" s="396" t="s">
        <v>14732</v>
      </c>
      <c r="D283" s="396" t="s">
        <v>13633</v>
      </c>
      <c r="E283" s="396" t="s">
        <v>6485</v>
      </c>
    </row>
    <row r="284" spans="1:5" hidden="1">
      <c r="A284" s="396" t="s">
        <v>9502</v>
      </c>
      <c r="B284" s="396" t="s">
        <v>7668</v>
      </c>
      <c r="C284" s="396" t="s">
        <v>9503</v>
      </c>
      <c r="D284" s="396" t="s">
        <v>13633</v>
      </c>
      <c r="E284" s="396" t="s">
        <v>6485</v>
      </c>
    </row>
    <row r="285" spans="1:5" hidden="1">
      <c r="A285" s="396" t="s">
        <v>9500</v>
      </c>
      <c r="B285" s="396" t="s">
        <v>7665</v>
      </c>
      <c r="C285" s="396" t="s">
        <v>9501</v>
      </c>
      <c r="D285" s="396" t="s">
        <v>7552</v>
      </c>
      <c r="E285" s="396"/>
    </row>
    <row r="286" spans="1:5" hidden="1">
      <c r="A286" s="396" t="s">
        <v>9498</v>
      </c>
      <c r="B286" s="396" t="s">
        <v>7665</v>
      </c>
      <c r="C286" s="396" t="s">
        <v>9499</v>
      </c>
      <c r="D286" s="396" t="s">
        <v>7552</v>
      </c>
      <c r="E286" s="396"/>
    </row>
    <row r="287" spans="1:5" hidden="1">
      <c r="A287" s="396" t="s">
        <v>9496</v>
      </c>
      <c r="B287" s="396" t="s">
        <v>7668</v>
      </c>
      <c r="C287" s="396" t="s">
        <v>9497</v>
      </c>
      <c r="D287" s="396" t="s">
        <v>7552</v>
      </c>
      <c r="E287" s="396"/>
    </row>
    <row r="288" spans="1:5" hidden="1">
      <c r="A288" s="396" t="s">
        <v>9494</v>
      </c>
      <c r="B288" s="396" t="s">
        <v>7665</v>
      </c>
      <c r="C288" s="396" t="s">
        <v>9495</v>
      </c>
      <c r="D288" s="396" t="s">
        <v>7552</v>
      </c>
      <c r="E288" s="396"/>
    </row>
    <row r="289" spans="1:5" hidden="1">
      <c r="A289" s="396" t="s">
        <v>14729</v>
      </c>
      <c r="B289" s="396" t="s">
        <v>13768</v>
      </c>
      <c r="C289" s="396" t="s">
        <v>14730</v>
      </c>
      <c r="D289" s="396" t="s">
        <v>7552</v>
      </c>
      <c r="E289" s="396"/>
    </row>
    <row r="290" spans="1:5" hidden="1">
      <c r="A290" s="396" t="s">
        <v>14727</v>
      </c>
      <c r="B290" s="396" t="s">
        <v>13777</v>
      </c>
      <c r="C290" s="396" t="s">
        <v>14728</v>
      </c>
      <c r="D290" s="396" t="s">
        <v>13633</v>
      </c>
      <c r="E290" s="396" t="s">
        <v>6485</v>
      </c>
    </row>
    <row r="291" spans="1:5" hidden="1">
      <c r="A291" s="396" t="s">
        <v>14725</v>
      </c>
      <c r="B291" s="396" t="s">
        <v>13777</v>
      </c>
      <c r="C291" s="396" t="s">
        <v>14726</v>
      </c>
      <c r="D291" s="396" t="s">
        <v>13633</v>
      </c>
      <c r="E291" s="396" t="s">
        <v>6485</v>
      </c>
    </row>
    <row r="292" spans="1:5" hidden="1">
      <c r="A292" s="396" t="s">
        <v>14723</v>
      </c>
      <c r="B292" s="396" t="s">
        <v>13777</v>
      </c>
      <c r="C292" s="396" t="s">
        <v>14724</v>
      </c>
      <c r="D292" s="396" t="s">
        <v>13633</v>
      </c>
      <c r="E292" s="396" t="s">
        <v>6485</v>
      </c>
    </row>
    <row r="293" spans="1:5" hidden="1">
      <c r="A293" s="396" t="s">
        <v>14721</v>
      </c>
      <c r="B293" s="396" t="s">
        <v>13777</v>
      </c>
      <c r="C293" s="396" t="s">
        <v>14722</v>
      </c>
      <c r="D293" s="396" t="s">
        <v>13633</v>
      </c>
      <c r="E293" s="396" t="s">
        <v>6485</v>
      </c>
    </row>
    <row r="294" spans="1:5" hidden="1">
      <c r="A294" s="396" t="s">
        <v>9492</v>
      </c>
      <c r="B294" s="396" t="s">
        <v>7668</v>
      </c>
      <c r="C294" s="396" t="s">
        <v>9493</v>
      </c>
      <c r="D294" s="396" t="s">
        <v>13633</v>
      </c>
      <c r="E294" s="396" t="s">
        <v>6485</v>
      </c>
    </row>
    <row r="295" spans="1:5" hidden="1">
      <c r="A295" s="396" t="s">
        <v>14719</v>
      </c>
      <c r="B295" s="396" t="s">
        <v>13777</v>
      </c>
      <c r="C295" s="396" t="s">
        <v>14720</v>
      </c>
      <c r="D295" s="396" t="s">
        <v>7552</v>
      </c>
      <c r="E295" s="396"/>
    </row>
    <row r="296" spans="1:5" hidden="1">
      <c r="A296" s="396" t="s">
        <v>14717</v>
      </c>
      <c r="B296" s="396" t="s">
        <v>13777</v>
      </c>
      <c r="C296" s="396" t="s">
        <v>14718</v>
      </c>
      <c r="D296" s="396" t="s">
        <v>13633</v>
      </c>
      <c r="E296" s="396" t="s">
        <v>6485</v>
      </c>
    </row>
    <row r="297" spans="1:5" hidden="1">
      <c r="A297" s="396" t="s">
        <v>14715</v>
      </c>
      <c r="B297" s="396" t="s">
        <v>13771</v>
      </c>
      <c r="C297" s="396" t="s">
        <v>14716</v>
      </c>
      <c r="D297" s="396" t="s">
        <v>13633</v>
      </c>
      <c r="E297" s="396" t="s">
        <v>6485</v>
      </c>
    </row>
    <row r="298" spans="1:5" hidden="1">
      <c r="A298" s="396" t="s">
        <v>14713</v>
      </c>
      <c r="B298" s="396" t="s">
        <v>13777</v>
      </c>
      <c r="C298" s="396" t="s">
        <v>14714</v>
      </c>
      <c r="D298" s="396" t="s">
        <v>13633</v>
      </c>
      <c r="E298" s="396" t="s">
        <v>6485</v>
      </c>
    </row>
    <row r="299" spans="1:5" hidden="1">
      <c r="A299" s="396" t="s">
        <v>9490</v>
      </c>
      <c r="B299" s="396" t="s">
        <v>7665</v>
      </c>
      <c r="C299" s="396" t="s">
        <v>9491</v>
      </c>
      <c r="D299" s="396" t="s">
        <v>13633</v>
      </c>
      <c r="E299" s="396" t="s">
        <v>6485</v>
      </c>
    </row>
    <row r="300" spans="1:5" hidden="1">
      <c r="A300" s="396" t="s">
        <v>9488</v>
      </c>
      <c r="B300" s="396" t="s">
        <v>7665</v>
      </c>
      <c r="C300" s="396" t="s">
        <v>9489</v>
      </c>
      <c r="D300" s="396" t="s">
        <v>7552</v>
      </c>
      <c r="E300" s="396"/>
    </row>
    <row r="301" spans="1:5" hidden="1">
      <c r="A301" s="396" t="s">
        <v>14711</v>
      </c>
      <c r="B301" s="396" t="s">
        <v>13777</v>
      </c>
      <c r="C301" s="396" t="s">
        <v>14712</v>
      </c>
      <c r="D301" s="396" t="s">
        <v>7552</v>
      </c>
      <c r="E301" s="396"/>
    </row>
    <row r="302" spans="1:5" hidden="1">
      <c r="A302" s="396" t="s">
        <v>9486</v>
      </c>
      <c r="B302" s="396" t="s">
        <v>7668</v>
      </c>
      <c r="C302" s="396" t="s">
        <v>9487</v>
      </c>
      <c r="D302" s="396" t="s">
        <v>13633</v>
      </c>
      <c r="E302" s="396" t="s">
        <v>6485</v>
      </c>
    </row>
    <row r="303" spans="1:5" hidden="1">
      <c r="A303" s="396" t="s">
        <v>14709</v>
      </c>
      <c r="B303" s="396" t="s">
        <v>13771</v>
      </c>
      <c r="C303" s="396" t="s">
        <v>14710</v>
      </c>
      <c r="D303" s="396" t="s">
        <v>7552</v>
      </c>
      <c r="E303" s="396"/>
    </row>
    <row r="304" spans="1:5" hidden="1">
      <c r="A304" s="396" t="s">
        <v>14707</v>
      </c>
      <c r="B304" s="396" t="s">
        <v>13777</v>
      </c>
      <c r="C304" s="396" t="s">
        <v>14708</v>
      </c>
      <c r="D304" s="396" t="s">
        <v>13633</v>
      </c>
      <c r="E304" s="396" t="s">
        <v>6485</v>
      </c>
    </row>
    <row r="305" spans="1:5" hidden="1">
      <c r="A305" s="396" t="s">
        <v>14705</v>
      </c>
      <c r="B305" s="396" t="s">
        <v>13777</v>
      </c>
      <c r="C305" s="396" t="s">
        <v>14706</v>
      </c>
      <c r="D305" s="396" t="s">
        <v>13633</v>
      </c>
      <c r="E305" s="396" t="s">
        <v>6485</v>
      </c>
    </row>
    <row r="306" spans="1:5" hidden="1">
      <c r="A306" s="396" t="s">
        <v>14703</v>
      </c>
      <c r="B306" s="396" t="s">
        <v>13777</v>
      </c>
      <c r="C306" s="396" t="s">
        <v>14704</v>
      </c>
      <c r="D306" s="396" t="s">
        <v>13633</v>
      </c>
      <c r="E306" s="396" t="s">
        <v>6485</v>
      </c>
    </row>
    <row r="307" spans="1:5" hidden="1">
      <c r="A307" s="396" t="s">
        <v>14701</v>
      </c>
      <c r="B307" s="396" t="s">
        <v>13777</v>
      </c>
      <c r="C307" s="396" t="s">
        <v>14702</v>
      </c>
      <c r="D307" s="396" t="s">
        <v>13633</v>
      </c>
      <c r="E307" s="396" t="s">
        <v>6485</v>
      </c>
    </row>
    <row r="308" spans="1:5" hidden="1">
      <c r="A308" s="396" t="s">
        <v>14699</v>
      </c>
      <c r="B308" s="396" t="s">
        <v>13777</v>
      </c>
      <c r="C308" s="396" t="s">
        <v>14700</v>
      </c>
      <c r="D308" s="396" t="s">
        <v>13633</v>
      </c>
      <c r="E308" s="396" t="s">
        <v>6485</v>
      </c>
    </row>
    <row r="309" spans="1:5" hidden="1">
      <c r="A309" s="396" t="s">
        <v>9484</v>
      </c>
      <c r="B309" s="396" t="s">
        <v>7668</v>
      </c>
      <c r="C309" s="396" t="s">
        <v>9485</v>
      </c>
      <c r="D309" s="396" t="s">
        <v>13633</v>
      </c>
      <c r="E309" s="396" t="s">
        <v>6485</v>
      </c>
    </row>
    <row r="310" spans="1:5" hidden="1">
      <c r="A310" s="396" t="s">
        <v>9482</v>
      </c>
      <c r="B310" s="396" t="s">
        <v>7668</v>
      </c>
      <c r="C310" s="396" t="s">
        <v>9483</v>
      </c>
      <c r="D310" s="396" t="s">
        <v>7552</v>
      </c>
      <c r="E310" s="396"/>
    </row>
    <row r="311" spans="1:5" hidden="1">
      <c r="A311" s="396" t="s">
        <v>9480</v>
      </c>
      <c r="B311" s="396" t="s">
        <v>7665</v>
      </c>
      <c r="C311" s="396" t="s">
        <v>9481</v>
      </c>
      <c r="D311" s="396" t="s">
        <v>8786</v>
      </c>
      <c r="E311" s="396"/>
    </row>
    <row r="312" spans="1:5" hidden="1">
      <c r="A312" s="396" t="s">
        <v>14697</v>
      </c>
      <c r="B312" s="396" t="s">
        <v>13777</v>
      </c>
      <c r="C312" s="396" t="s">
        <v>14698</v>
      </c>
      <c r="D312" s="396" t="s">
        <v>7552</v>
      </c>
      <c r="E312" s="396"/>
    </row>
    <row r="313" spans="1:5" hidden="1">
      <c r="A313" s="396" t="s">
        <v>14695</v>
      </c>
      <c r="B313" s="396" t="s">
        <v>13777</v>
      </c>
      <c r="C313" s="396" t="s">
        <v>14696</v>
      </c>
      <c r="D313" s="396" t="s">
        <v>13633</v>
      </c>
      <c r="E313" s="396" t="s">
        <v>6485</v>
      </c>
    </row>
    <row r="314" spans="1:5" hidden="1">
      <c r="A314" s="396" t="s">
        <v>14693</v>
      </c>
      <c r="B314" s="396" t="s">
        <v>13777</v>
      </c>
      <c r="C314" s="396" t="s">
        <v>14694</v>
      </c>
      <c r="D314" s="396" t="s">
        <v>13633</v>
      </c>
      <c r="E314" s="396" t="s">
        <v>6485</v>
      </c>
    </row>
    <row r="315" spans="1:5" hidden="1">
      <c r="A315" s="396" t="s">
        <v>14691</v>
      </c>
      <c r="B315" s="396" t="s">
        <v>13784</v>
      </c>
      <c r="C315" s="396" t="s">
        <v>14692</v>
      </c>
      <c r="D315" s="396" t="s">
        <v>13633</v>
      </c>
      <c r="E315" s="396" t="s">
        <v>6485</v>
      </c>
    </row>
    <row r="316" spans="1:5" hidden="1">
      <c r="A316" s="396" t="s">
        <v>14689</v>
      </c>
      <c r="B316" s="396" t="s">
        <v>13777</v>
      </c>
      <c r="C316" s="396" t="s">
        <v>14690</v>
      </c>
      <c r="D316" s="396" t="s">
        <v>13633</v>
      </c>
      <c r="E316" s="396" t="s">
        <v>6485</v>
      </c>
    </row>
    <row r="317" spans="1:5" hidden="1">
      <c r="A317" s="396" t="s">
        <v>9478</v>
      </c>
      <c r="B317" s="396" t="s">
        <v>7668</v>
      </c>
      <c r="C317" s="396" t="s">
        <v>9479</v>
      </c>
      <c r="D317" s="396" t="s">
        <v>13633</v>
      </c>
      <c r="E317" s="396" t="s">
        <v>6485</v>
      </c>
    </row>
    <row r="318" spans="1:5" hidden="1">
      <c r="A318" s="396" t="s">
        <v>9476</v>
      </c>
      <c r="B318" s="396" t="s">
        <v>7668</v>
      </c>
      <c r="C318" s="396" t="s">
        <v>9477</v>
      </c>
      <c r="D318" s="396" t="s">
        <v>8786</v>
      </c>
      <c r="E318" s="396"/>
    </row>
    <row r="319" spans="1:5" hidden="1">
      <c r="A319" s="396" t="s">
        <v>14687</v>
      </c>
      <c r="B319" s="396" t="s">
        <v>13777</v>
      </c>
      <c r="C319" s="396" t="s">
        <v>14688</v>
      </c>
      <c r="D319" s="396" t="s">
        <v>7552</v>
      </c>
      <c r="E319" s="396"/>
    </row>
    <row r="320" spans="1:5" hidden="1">
      <c r="A320" s="396" t="s">
        <v>14685</v>
      </c>
      <c r="B320" s="396" t="s">
        <v>13777</v>
      </c>
      <c r="C320" s="396" t="s">
        <v>14686</v>
      </c>
      <c r="D320" s="396" t="s">
        <v>13633</v>
      </c>
      <c r="E320" s="396" t="s">
        <v>6485</v>
      </c>
    </row>
    <row r="321" spans="1:5" hidden="1">
      <c r="A321" s="396" t="s">
        <v>9474</v>
      </c>
      <c r="B321" s="396" t="s">
        <v>7668</v>
      </c>
      <c r="C321" s="396" t="s">
        <v>9475</v>
      </c>
      <c r="D321" s="396" t="s">
        <v>13633</v>
      </c>
      <c r="E321" s="396" t="s">
        <v>6485</v>
      </c>
    </row>
    <row r="322" spans="1:5" hidden="1">
      <c r="A322" s="396" t="s">
        <v>14683</v>
      </c>
      <c r="B322" s="396" t="s">
        <v>13777</v>
      </c>
      <c r="C322" s="396" t="s">
        <v>14684</v>
      </c>
      <c r="D322" s="396" t="s">
        <v>8786</v>
      </c>
      <c r="E322" s="396"/>
    </row>
    <row r="323" spans="1:5" hidden="1">
      <c r="A323" s="396" t="s">
        <v>14681</v>
      </c>
      <c r="B323" s="396" t="s">
        <v>13777</v>
      </c>
      <c r="C323" s="396" t="s">
        <v>14682</v>
      </c>
      <c r="D323" s="396" t="s">
        <v>13633</v>
      </c>
      <c r="E323" s="396" t="s">
        <v>6485</v>
      </c>
    </row>
    <row r="324" spans="1:5" hidden="1">
      <c r="A324" s="396" t="s">
        <v>9472</v>
      </c>
      <c r="B324" s="396" t="s">
        <v>7668</v>
      </c>
      <c r="C324" s="396" t="s">
        <v>9473</v>
      </c>
      <c r="D324" s="396" t="s">
        <v>13633</v>
      </c>
      <c r="E324" s="396" t="s">
        <v>6485</v>
      </c>
    </row>
    <row r="325" spans="1:5" hidden="1">
      <c r="A325" s="396" t="s">
        <v>9470</v>
      </c>
      <c r="B325" s="396" t="s">
        <v>7668</v>
      </c>
      <c r="C325" s="396" t="s">
        <v>9471</v>
      </c>
      <c r="D325" s="396" t="s">
        <v>7552</v>
      </c>
      <c r="E325" s="396"/>
    </row>
    <row r="326" spans="1:5" hidden="1">
      <c r="A326" s="396" t="s">
        <v>9468</v>
      </c>
      <c r="B326" s="396" t="s">
        <v>7665</v>
      </c>
      <c r="C326" s="396" t="s">
        <v>9469</v>
      </c>
      <c r="D326" s="396" t="s">
        <v>7552</v>
      </c>
      <c r="E326" s="396"/>
    </row>
    <row r="327" spans="1:5" hidden="1">
      <c r="A327" s="396" t="s">
        <v>9466</v>
      </c>
      <c r="B327" s="396" t="s">
        <v>7668</v>
      </c>
      <c r="C327" s="396" t="s">
        <v>9467</v>
      </c>
      <c r="D327" s="396" t="s">
        <v>7552</v>
      </c>
      <c r="E327" s="396"/>
    </row>
    <row r="328" spans="1:5" hidden="1">
      <c r="A328" s="396" t="s">
        <v>9464</v>
      </c>
      <c r="B328" s="396" t="s">
        <v>7665</v>
      </c>
      <c r="C328" s="396" t="s">
        <v>9465</v>
      </c>
      <c r="D328" s="396" t="s">
        <v>7552</v>
      </c>
      <c r="E328" s="396"/>
    </row>
    <row r="329" spans="1:5" hidden="1">
      <c r="A329" s="396" t="s">
        <v>9462</v>
      </c>
      <c r="B329" s="396" t="s">
        <v>7668</v>
      </c>
      <c r="C329" s="396" t="s">
        <v>9463</v>
      </c>
      <c r="D329" s="396" t="s">
        <v>7552</v>
      </c>
      <c r="E329" s="396"/>
    </row>
    <row r="330" spans="1:5" hidden="1">
      <c r="A330" s="396" t="s">
        <v>9460</v>
      </c>
      <c r="B330" s="396" t="s">
        <v>7668</v>
      </c>
      <c r="C330" s="396" t="s">
        <v>9461</v>
      </c>
      <c r="D330" s="396" t="s">
        <v>7552</v>
      </c>
      <c r="E330" s="396"/>
    </row>
    <row r="331" spans="1:5" hidden="1">
      <c r="A331" s="396" t="s">
        <v>9458</v>
      </c>
      <c r="B331" s="396" t="s">
        <v>7668</v>
      </c>
      <c r="C331" s="396" t="s">
        <v>9459</v>
      </c>
      <c r="D331" s="396" t="s">
        <v>7552</v>
      </c>
      <c r="E331" s="396"/>
    </row>
    <row r="332" spans="1:5" hidden="1">
      <c r="A332" s="396" t="s">
        <v>14679</v>
      </c>
      <c r="B332" s="396" t="s">
        <v>13777</v>
      </c>
      <c r="C332" s="396" t="s">
        <v>14680</v>
      </c>
      <c r="D332" s="396" t="s">
        <v>7552</v>
      </c>
      <c r="E332" s="396"/>
    </row>
    <row r="333" spans="1:5" hidden="1">
      <c r="A333" s="396" t="s">
        <v>9456</v>
      </c>
      <c r="B333" s="396" t="s">
        <v>7668</v>
      </c>
      <c r="C333" s="396" t="s">
        <v>9457</v>
      </c>
      <c r="D333" s="396" t="s">
        <v>13633</v>
      </c>
      <c r="E333" s="396" t="s">
        <v>6485</v>
      </c>
    </row>
    <row r="334" spans="1:5" hidden="1">
      <c r="A334" s="396" t="s">
        <v>9454</v>
      </c>
      <c r="B334" s="396" t="s">
        <v>7668</v>
      </c>
      <c r="C334" s="396" t="s">
        <v>9455</v>
      </c>
      <c r="D334" s="396" t="s">
        <v>7552</v>
      </c>
      <c r="E334" s="396"/>
    </row>
    <row r="335" spans="1:5" hidden="1">
      <c r="A335" s="396" t="s">
        <v>14677</v>
      </c>
      <c r="B335" s="396" t="s">
        <v>13777</v>
      </c>
      <c r="C335" s="396" t="s">
        <v>14678</v>
      </c>
      <c r="D335" s="396" t="s">
        <v>7552</v>
      </c>
      <c r="E335" s="396"/>
    </row>
    <row r="336" spans="1:5" hidden="1">
      <c r="A336" s="396" t="s">
        <v>9452</v>
      </c>
      <c r="B336" s="396" t="s">
        <v>7679</v>
      </c>
      <c r="C336" s="396" t="s">
        <v>9453</v>
      </c>
      <c r="D336" s="396" t="s">
        <v>13633</v>
      </c>
      <c r="E336" s="396" t="s">
        <v>6485</v>
      </c>
    </row>
    <row r="337" spans="1:5" hidden="1">
      <c r="A337" s="396" t="s">
        <v>9450</v>
      </c>
      <c r="B337" s="396" t="s">
        <v>7668</v>
      </c>
      <c r="C337" s="396" t="s">
        <v>9451</v>
      </c>
      <c r="D337" s="396" t="s">
        <v>7552</v>
      </c>
      <c r="E337" s="396"/>
    </row>
    <row r="338" spans="1:5" hidden="1">
      <c r="A338" s="396" t="s">
        <v>9448</v>
      </c>
      <c r="B338" s="396" t="s">
        <v>7668</v>
      </c>
      <c r="C338" s="396" t="s">
        <v>9449</v>
      </c>
      <c r="D338" s="396" t="s">
        <v>7552</v>
      </c>
      <c r="E338" s="396"/>
    </row>
    <row r="339" spans="1:5" hidden="1">
      <c r="A339" s="396" t="s">
        <v>9446</v>
      </c>
      <c r="B339" s="396" t="s">
        <v>7665</v>
      </c>
      <c r="C339" s="396" t="s">
        <v>9447</v>
      </c>
      <c r="D339" s="396" t="s">
        <v>7552</v>
      </c>
      <c r="E339" s="396"/>
    </row>
    <row r="340" spans="1:5" hidden="1">
      <c r="A340" s="396" t="s">
        <v>9444</v>
      </c>
      <c r="B340" s="396" t="s">
        <v>7668</v>
      </c>
      <c r="C340" s="396" t="s">
        <v>9445</v>
      </c>
      <c r="D340" s="396" t="s">
        <v>7552</v>
      </c>
      <c r="E340" s="396"/>
    </row>
    <row r="341" spans="1:5" hidden="1">
      <c r="A341" s="396" t="s">
        <v>9442</v>
      </c>
      <c r="B341" s="396" t="s">
        <v>7665</v>
      </c>
      <c r="C341" s="396" t="s">
        <v>9443</v>
      </c>
      <c r="D341" s="396" t="s">
        <v>7552</v>
      </c>
      <c r="E341" s="396"/>
    </row>
    <row r="342" spans="1:5" hidden="1">
      <c r="A342" s="396" t="s">
        <v>9440</v>
      </c>
      <c r="B342" s="396" t="s">
        <v>7668</v>
      </c>
      <c r="C342" s="396" t="s">
        <v>9441</v>
      </c>
      <c r="D342" s="396" t="s">
        <v>7552</v>
      </c>
      <c r="E342" s="396"/>
    </row>
    <row r="343" spans="1:5" hidden="1">
      <c r="A343" s="396" t="s">
        <v>9438</v>
      </c>
      <c r="B343" s="396" t="s">
        <v>7668</v>
      </c>
      <c r="C343" s="396" t="s">
        <v>9439</v>
      </c>
      <c r="D343" s="396" t="s">
        <v>7552</v>
      </c>
      <c r="E343" s="396"/>
    </row>
    <row r="344" spans="1:5" hidden="1">
      <c r="A344" s="396" t="s">
        <v>9436</v>
      </c>
      <c r="B344" s="396" t="s">
        <v>7668</v>
      </c>
      <c r="C344" s="396" t="s">
        <v>9437</v>
      </c>
      <c r="D344" s="396" t="s">
        <v>7552</v>
      </c>
      <c r="E344" s="396"/>
    </row>
    <row r="345" spans="1:5" hidden="1">
      <c r="A345" s="396" t="s">
        <v>9434</v>
      </c>
      <c r="B345" s="396" t="s">
        <v>7668</v>
      </c>
      <c r="C345" s="396" t="s">
        <v>9435</v>
      </c>
      <c r="D345" s="396" t="s">
        <v>7552</v>
      </c>
      <c r="E345" s="396"/>
    </row>
    <row r="346" spans="1:5" hidden="1">
      <c r="A346" s="396" t="s">
        <v>9432</v>
      </c>
      <c r="B346" s="396" t="s">
        <v>7668</v>
      </c>
      <c r="C346" s="396" t="s">
        <v>9433</v>
      </c>
      <c r="D346" s="396" t="s">
        <v>7552</v>
      </c>
      <c r="E346" s="396"/>
    </row>
    <row r="347" spans="1:5" hidden="1">
      <c r="A347" s="396" t="s">
        <v>14675</v>
      </c>
      <c r="B347" s="396" t="s">
        <v>13777</v>
      </c>
      <c r="C347" s="396" t="s">
        <v>14676</v>
      </c>
      <c r="D347" s="396" t="s">
        <v>7552</v>
      </c>
      <c r="E347" s="396"/>
    </row>
    <row r="348" spans="1:5" hidden="1">
      <c r="A348" s="396" t="s">
        <v>14673</v>
      </c>
      <c r="B348" s="396" t="s">
        <v>13777</v>
      </c>
      <c r="C348" s="396" t="s">
        <v>14674</v>
      </c>
      <c r="D348" s="396" t="s">
        <v>13633</v>
      </c>
      <c r="E348" s="396" t="s">
        <v>6485</v>
      </c>
    </row>
    <row r="349" spans="1:5" hidden="1">
      <c r="A349" s="396" t="s">
        <v>14671</v>
      </c>
      <c r="B349" s="396" t="s">
        <v>13777</v>
      </c>
      <c r="C349" s="396" t="s">
        <v>14672</v>
      </c>
      <c r="D349" s="396" t="s">
        <v>13633</v>
      </c>
      <c r="E349" s="396" t="s">
        <v>6485</v>
      </c>
    </row>
    <row r="350" spans="1:5" hidden="1">
      <c r="A350" s="396" t="s">
        <v>9430</v>
      </c>
      <c r="B350" s="396" t="s">
        <v>7668</v>
      </c>
      <c r="C350" s="396" t="s">
        <v>9431</v>
      </c>
      <c r="D350" s="396" t="s">
        <v>13633</v>
      </c>
      <c r="E350" s="396" t="s">
        <v>6485</v>
      </c>
    </row>
    <row r="351" spans="1:5" hidden="1">
      <c r="A351" s="396" t="s">
        <v>9428</v>
      </c>
      <c r="B351" s="396" t="s">
        <v>7668</v>
      </c>
      <c r="C351" s="396" t="s">
        <v>9429</v>
      </c>
      <c r="D351" s="396" t="s">
        <v>7552</v>
      </c>
      <c r="E351" s="396"/>
    </row>
    <row r="352" spans="1:5" hidden="1">
      <c r="A352" s="396" t="s">
        <v>9426</v>
      </c>
      <c r="B352" s="396" t="s">
        <v>7668</v>
      </c>
      <c r="C352" s="396" t="s">
        <v>9427</v>
      </c>
      <c r="D352" s="396" t="s">
        <v>8786</v>
      </c>
      <c r="E352" s="396"/>
    </row>
    <row r="353" spans="1:5" hidden="1">
      <c r="A353" s="396" t="s">
        <v>9424</v>
      </c>
      <c r="B353" s="396" t="s">
        <v>7668</v>
      </c>
      <c r="C353" s="396" t="s">
        <v>9425</v>
      </c>
      <c r="D353" s="396" t="s">
        <v>7552</v>
      </c>
      <c r="E353" s="396"/>
    </row>
    <row r="354" spans="1:5" hidden="1">
      <c r="A354" s="396" t="s">
        <v>14669</v>
      </c>
      <c r="B354" s="396" t="s">
        <v>13777</v>
      </c>
      <c r="C354" s="396" t="s">
        <v>14670</v>
      </c>
      <c r="D354" s="396" t="s">
        <v>8786</v>
      </c>
      <c r="E354" s="396"/>
    </row>
    <row r="355" spans="1:5" hidden="1">
      <c r="A355" s="396" t="s">
        <v>14667</v>
      </c>
      <c r="B355" s="396" t="s">
        <v>13777</v>
      </c>
      <c r="C355" s="396" t="s">
        <v>14668</v>
      </c>
      <c r="D355" s="396" t="s">
        <v>13633</v>
      </c>
      <c r="E355" s="396" t="s">
        <v>6485</v>
      </c>
    </row>
    <row r="356" spans="1:5" hidden="1">
      <c r="A356" s="396" t="s">
        <v>14665</v>
      </c>
      <c r="B356" s="396" t="s">
        <v>13777</v>
      </c>
      <c r="C356" s="396" t="s">
        <v>14666</v>
      </c>
      <c r="D356" s="396" t="s">
        <v>13633</v>
      </c>
      <c r="E356" s="396" t="s">
        <v>6485</v>
      </c>
    </row>
    <row r="357" spans="1:5" hidden="1">
      <c r="A357" s="396" t="s">
        <v>14663</v>
      </c>
      <c r="B357" s="396" t="s">
        <v>13777</v>
      </c>
      <c r="C357" s="396" t="s">
        <v>14664</v>
      </c>
      <c r="D357" s="396" t="s">
        <v>13633</v>
      </c>
      <c r="E357" s="396" t="s">
        <v>6485</v>
      </c>
    </row>
    <row r="358" spans="1:5" hidden="1">
      <c r="A358" s="396" t="s">
        <v>9422</v>
      </c>
      <c r="B358" s="396" t="s">
        <v>7668</v>
      </c>
      <c r="C358" s="396" t="s">
        <v>9423</v>
      </c>
      <c r="D358" s="396" t="s">
        <v>13633</v>
      </c>
      <c r="E358" s="396" t="s">
        <v>6485</v>
      </c>
    </row>
    <row r="359" spans="1:5" hidden="1">
      <c r="A359" s="396" t="s">
        <v>9420</v>
      </c>
      <c r="B359" s="396" t="s">
        <v>7668</v>
      </c>
      <c r="C359" s="396" t="s">
        <v>9421</v>
      </c>
      <c r="D359" s="396" t="s">
        <v>7552</v>
      </c>
      <c r="E359" s="396"/>
    </row>
    <row r="360" spans="1:5" hidden="1">
      <c r="A360" s="396" t="s">
        <v>9418</v>
      </c>
      <c r="B360" s="396" t="s">
        <v>7668</v>
      </c>
      <c r="C360" s="396" t="s">
        <v>9419</v>
      </c>
      <c r="D360" s="396" t="s">
        <v>8786</v>
      </c>
      <c r="E360" s="396"/>
    </row>
    <row r="361" spans="1:5" hidden="1">
      <c r="A361" s="396" t="s">
        <v>17058</v>
      </c>
      <c r="B361" s="413"/>
      <c r="C361" s="396" t="s">
        <v>17059</v>
      </c>
      <c r="D361" s="413"/>
      <c r="E361" s="413"/>
    </row>
    <row r="362" spans="1:5" hidden="1">
      <c r="A362" s="396" t="s">
        <v>9416</v>
      </c>
      <c r="B362" s="396" t="s">
        <v>7668</v>
      </c>
      <c r="C362" s="396" t="s">
        <v>9417</v>
      </c>
      <c r="D362" s="396" t="s">
        <v>7552</v>
      </c>
      <c r="E362" s="396"/>
    </row>
    <row r="363" spans="1:5" hidden="1">
      <c r="A363" s="396" t="s">
        <v>9414</v>
      </c>
      <c r="B363" s="396" t="s">
        <v>7668</v>
      </c>
      <c r="C363" s="396" t="s">
        <v>9415</v>
      </c>
      <c r="D363" s="396" t="s">
        <v>7552</v>
      </c>
      <c r="E363" s="396"/>
    </row>
    <row r="364" spans="1:5" hidden="1">
      <c r="A364" s="396" t="s">
        <v>9412</v>
      </c>
      <c r="B364" s="396" t="s">
        <v>7668</v>
      </c>
      <c r="C364" s="396" t="s">
        <v>9413</v>
      </c>
      <c r="D364" s="396" t="s">
        <v>8786</v>
      </c>
      <c r="E364" s="396"/>
    </row>
    <row r="365" spans="1:5" hidden="1">
      <c r="A365" s="396" t="s">
        <v>14661</v>
      </c>
      <c r="B365" s="396" t="s">
        <v>13784</v>
      </c>
      <c r="C365" s="396" t="s">
        <v>14662</v>
      </c>
      <c r="D365" s="396" t="s">
        <v>7552</v>
      </c>
      <c r="E365" s="396"/>
    </row>
    <row r="366" spans="1:5" hidden="1">
      <c r="A366" s="396" t="s">
        <v>14659</v>
      </c>
      <c r="B366" s="396" t="s">
        <v>13784</v>
      </c>
      <c r="C366" s="396" t="s">
        <v>14660</v>
      </c>
      <c r="D366" s="396" t="s">
        <v>13633</v>
      </c>
      <c r="E366" s="396" t="s">
        <v>6485</v>
      </c>
    </row>
    <row r="367" spans="1:5" hidden="1">
      <c r="A367" s="396" t="s">
        <v>9410</v>
      </c>
      <c r="B367" s="396" t="s">
        <v>7668</v>
      </c>
      <c r="C367" s="396" t="s">
        <v>9411</v>
      </c>
      <c r="D367" s="396" t="s">
        <v>13633</v>
      </c>
      <c r="E367" s="396" t="s">
        <v>6485</v>
      </c>
    </row>
    <row r="368" spans="1:5" hidden="1">
      <c r="A368" s="396" t="s">
        <v>9408</v>
      </c>
      <c r="B368" s="396" t="s">
        <v>7668</v>
      </c>
      <c r="C368" s="396" t="s">
        <v>9409</v>
      </c>
      <c r="D368" s="396" t="s">
        <v>8786</v>
      </c>
      <c r="E368" s="396"/>
    </row>
    <row r="369" spans="1:5" hidden="1">
      <c r="A369" s="396" t="s">
        <v>9406</v>
      </c>
      <c r="B369" s="396" t="s">
        <v>7679</v>
      </c>
      <c r="C369" s="396" t="s">
        <v>9407</v>
      </c>
      <c r="D369" s="396" t="s">
        <v>7552</v>
      </c>
      <c r="E369" s="396"/>
    </row>
    <row r="370" spans="1:5" hidden="1">
      <c r="A370" s="396" t="s">
        <v>9404</v>
      </c>
      <c r="B370" s="396" t="s">
        <v>7679</v>
      </c>
      <c r="C370" s="396" t="s">
        <v>9405</v>
      </c>
      <c r="D370" s="396" t="s">
        <v>7552</v>
      </c>
      <c r="E370" s="396"/>
    </row>
    <row r="371" spans="1:5" hidden="1">
      <c r="A371" s="396" t="s">
        <v>9402</v>
      </c>
      <c r="B371" s="396" t="s">
        <v>7668</v>
      </c>
      <c r="C371" s="396" t="s">
        <v>9403</v>
      </c>
      <c r="D371" s="396" t="s">
        <v>7552</v>
      </c>
      <c r="E371" s="396"/>
    </row>
    <row r="372" spans="1:5" hidden="1">
      <c r="A372" s="396" t="s">
        <v>14657</v>
      </c>
      <c r="B372" s="396" t="s">
        <v>13777</v>
      </c>
      <c r="C372" s="396" t="s">
        <v>14658</v>
      </c>
      <c r="D372" s="396" t="s">
        <v>7552</v>
      </c>
      <c r="E372" s="396"/>
    </row>
    <row r="373" spans="1:5" hidden="1">
      <c r="A373" s="396" t="s">
        <v>14655</v>
      </c>
      <c r="B373" s="396" t="s">
        <v>13777</v>
      </c>
      <c r="C373" s="396" t="s">
        <v>14656</v>
      </c>
      <c r="D373" s="396" t="s">
        <v>13633</v>
      </c>
      <c r="E373" s="396" t="s">
        <v>6485</v>
      </c>
    </row>
    <row r="374" spans="1:5" hidden="1">
      <c r="A374" s="396" t="s">
        <v>9400</v>
      </c>
      <c r="B374" s="396" t="s">
        <v>7668</v>
      </c>
      <c r="C374" s="396" t="s">
        <v>9401</v>
      </c>
      <c r="D374" s="396" t="s">
        <v>13633</v>
      </c>
      <c r="E374" s="396" t="s">
        <v>6485</v>
      </c>
    </row>
    <row r="375" spans="1:5" hidden="1">
      <c r="A375" s="396" t="s">
        <v>9398</v>
      </c>
      <c r="B375" s="396" t="s">
        <v>7668</v>
      </c>
      <c r="C375" s="396" t="s">
        <v>9399</v>
      </c>
      <c r="D375" s="396" t="s">
        <v>7552</v>
      </c>
      <c r="E375" s="396"/>
    </row>
    <row r="376" spans="1:5" hidden="1">
      <c r="A376" s="396" t="s">
        <v>14653</v>
      </c>
      <c r="B376" s="396" t="s">
        <v>13777</v>
      </c>
      <c r="C376" s="396" t="s">
        <v>14654</v>
      </c>
      <c r="D376" s="396" t="s">
        <v>8786</v>
      </c>
      <c r="E376" s="396"/>
    </row>
    <row r="377" spans="1:5" hidden="1">
      <c r="A377" s="396" t="s">
        <v>14651</v>
      </c>
      <c r="B377" s="396" t="s">
        <v>13777</v>
      </c>
      <c r="C377" s="396" t="s">
        <v>14652</v>
      </c>
      <c r="D377" s="396" t="s">
        <v>13633</v>
      </c>
      <c r="E377" s="396" t="s">
        <v>6485</v>
      </c>
    </row>
    <row r="378" spans="1:5" hidden="1">
      <c r="A378" s="396" t="s">
        <v>9396</v>
      </c>
      <c r="B378" s="396" t="s">
        <v>7668</v>
      </c>
      <c r="C378" s="396" t="s">
        <v>9397</v>
      </c>
      <c r="D378" s="396" t="s">
        <v>13633</v>
      </c>
      <c r="E378" s="396" t="s">
        <v>6485</v>
      </c>
    </row>
    <row r="379" spans="1:5" hidden="1">
      <c r="A379" s="396" t="s">
        <v>9394</v>
      </c>
      <c r="B379" s="396" t="s">
        <v>7668</v>
      </c>
      <c r="C379" s="396" t="s">
        <v>9395</v>
      </c>
      <c r="D379" s="396" t="s">
        <v>7552</v>
      </c>
      <c r="E379" s="396"/>
    </row>
    <row r="380" spans="1:5" hidden="1">
      <c r="A380" s="396" t="s">
        <v>9392</v>
      </c>
      <c r="B380" s="396" t="s">
        <v>7665</v>
      </c>
      <c r="C380" s="396" t="s">
        <v>9393</v>
      </c>
      <c r="D380" s="396" t="s">
        <v>7552</v>
      </c>
      <c r="E380" s="396"/>
    </row>
    <row r="381" spans="1:5" hidden="1">
      <c r="A381" s="396" t="s">
        <v>14649</v>
      </c>
      <c r="B381" s="396" t="s">
        <v>13777</v>
      </c>
      <c r="C381" s="396" t="s">
        <v>14650</v>
      </c>
      <c r="D381" s="396" t="s">
        <v>7552</v>
      </c>
      <c r="E381" s="396"/>
    </row>
    <row r="382" spans="1:5" hidden="1">
      <c r="A382" s="396" t="s">
        <v>9390</v>
      </c>
      <c r="B382" s="396" t="s">
        <v>7668</v>
      </c>
      <c r="C382" s="396" t="s">
        <v>9391</v>
      </c>
      <c r="D382" s="396" t="s">
        <v>13633</v>
      </c>
      <c r="E382" s="396" t="s">
        <v>6485</v>
      </c>
    </row>
    <row r="383" spans="1:5" hidden="1">
      <c r="A383" s="396" t="s">
        <v>14647</v>
      </c>
      <c r="B383" s="396" t="s">
        <v>13768</v>
      </c>
      <c r="C383" s="396" t="s">
        <v>14648</v>
      </c>
      <c r="D383" s="396" t="s">
        <v>8786</v>
      </c>
      <c r="E383" s="396"/>
    </row>
    <row r="384" spans="1:5" hidden="1">
      <c r="A384" s="396" t="s">
        <v>9388</v>
      </c>
      <c r="B384" s="396" t="s">
        <v>7668</v>
      </c>
      <c r="C384" s="396" t="s">
        <v>9389</v>
      </c>
      <c r="D384" s="396" t="s">
        <v>13633</v>
      </c>
      <c r="E384" s="396" t="s">
        <v>6485</v>
      </c>
    </row>
    <row r="385" spans="1:5" hidden="1">
      <c r="A385" s="396" t="s">
        <v>9386</v>
      </c>
      <c r="B385" s="396" t="s">
        <v>7665</v>
      </c>
      <c r="C385" s="396" t="s">
        <v>9387</v>
      </c>
      <c r="D385" s="396" t="s">
        <v>8786</v>
      </c>
      <c r="E385" s="396"/>
    </row>
    <row r="386" spans="1:5" hidden="1">
      <c r="A386" s="396" t="s">
        <v>9384</v>
      </c>
      <c r="B386" s="396" t="s">
        <v>7668</v>
      </c>
      <c r="C386" s="396" t="s">
        <v>9385</v>
      </c>
      <c r="D386" s="396" t="s">
        <v>7552</v>
      </c>
      <c r="E386" s="396"/>
    </row>
    <row r="387" spans="1:5" hidden="1">
      <c r="A387" s="396" t="s">
        <v>9382</v>
      </c>
      <c r="B387" s="396" t="s">
        <v>7668</v>
      </c>
      <c r="C387" s="396" t="s">
        <v>9383</v>
      </c>
      <c r="D387" s="396" t="s">
        <v>7552</v>
      </c>
      <c r="E387" s="396"/>
    </row>
    <row r="388" spans="1:5" hidden="1">
      <c r="A388" s="396" t="s">
        <v>14645</v>
      </c>
      <c r="B388" s="396" t="s">
        <v>13777</v>
      </c>
      <c r="C388" s="396" t="s">
        <v>14646</v>
      </c>
      <c r="D388" s="396" t="s">
        <v>7552</v>
      </c>
      <c r="E388" s="396"/>
    </row>
    <row r="389" spans="1:5" hidden="1">
      <c r="A389" s="396" t="s">
        <v>9380</v>
      </c>
      <c r="B389" s="396" t="s">
        <v>7665</v>
      </c>
      <c r="C389" s="396" t="s">
        <v>9381</v>
      </c>
      <c r="D389" s="396" t="s">
        <v>13633</v>
      </c>
      <c r="E389" s="396" t="s">
        <v>6485</v>
      </c>
    </row>
    <row r="390" spans="1:5" hidden="1">
      <c r="A390" s="396" t="s">
        <v>9378</v>
      </c>
      <c r="B390" s="396" t="s">
        <v>7668</v>
      </c>
      <c r="C390" s="396" t="s">
        <v>9379</v>
      </c>
      <c r="D390" s="396" t="s">
        <v>7552</v>
      </c>
      <c r="E390" s="396"/>
    </row>
    <row r="391" spans="1:5" hidden="1">
      <c r="A391" s="396" t="s">
        <v>16472</v>
      </c>
      <c r="B391" s="396" t="s">
        <v>7668</v>
      </c>
      <c r="C391" s="396" t="s">
        <v>16473</v>
      </c>
      <c r="D391" s="413"/>
      <c r="E391" s="413"/>
    </row>
    <row r="392" spans="1:5" hidden="1">
      <c r="A392" s="396" t="s">
        <v>9377</v>
      </c>
      <c r="B392" s="396" t="s">
        <v>7668</v>
      </c>
      <c r="C392" s="396" t="s">
        <v>6469</v>
      </c>
      <c r="D392" s="396" t="s">
        <v>7552</v>
      </c>
      <c r="E392" s="396"/>
    </row>
    <row r="393" spans="1:5" hidden="1">
      <c r="A393" s="396" t="s">
        <v>14643</v>
      </c>
      <c r="B393" s="396" t="s">
        <v>13777</v>
      </c>
      <c r="C393" s="396" t="s">
        <v>14644</v>
      </c>
      <c r="D393" s="396" t="s">
        <v>7552</v>
      </c>
      <c r="E393" s="396"/>
    </row>
    <row r="394" spans="1:5" hidden="1">
      <c r="A394" s="396" t="s">
        <v>9375</v>
      </c>
      <c r="B394" s="396" t="s">
        <v>7668</v>
      </c>
      <c r="C394" s="396" t="s">
        <v>9376</v>
      </c>
      <c r="D394" s="396" t="s">
        <v>13633</v>
      </c>
      <c r="E394" s="396" t="s">
        <v>6485</v>
      </c>
    </row>
    <row r="395" spans="1:5" hidden="1">
      <c r="A395" s="396" t="s">
        <v>9373</v>
      </c>
      <c r="B395" s="396" t="s">
        <v>7668</v>
      </c>
      <c r="C395" s="396" t="s">
        <v>9374</v>
      </c>
      <c r="D395" s="396" t="s">
        <v>7552</v>
      </c>
      <c r="E395" s="396"/>
    </row>
    <row r="396" spans="1:5" hidden="1">
      <c r="A396" s="396" t="s">
        <v>9371</v>
      </c>
      <c r="B396" s="396" t="s">
        <v>7668</v>
      </c>
      <c r="C396" s="396" t="s">
        <v>9372</v>
      </c>
      <c r="D396" s="396" t="s">
        <v>7552</v>
      </c>
      <c r="E396" s="396"/>
    </row>
    <row r="397" spans="1:5" hidden="1">
      <c r="A397" s="396" t="s">
        <v>14641</v>
      </c>
      <c r="B397" s="396" t="s">
        <v>13777</v>
      </c>
      <c r="C397" s="396" t="s">
        <v>14642</v>
      </c>
      <c r="D397" s="396" t="s">
        <v>7552</v>
      </c>
      <c r="E397" s="396"/>
    </row>
    <row r="398" spans="1:5" hidden="1">
      <c r="A398" s="396" t="s">
        <v>9369</v>
      </c>
      <c r="B398" s="396" t="s">
        <v>7668</v>
      </c>
      <c r="C398" s="396" t="s">
        <v>9370</v>
      </c>
      <c r="D398" s="396" t="s">
        <v>13633</v>
      </c>
      <c r="E398" s="396" t="s">
        <v>6485</v>
      </c>
    </row>
    <row r="399" spans="1:5" hidden="1">
      <c r="A399" s="396" t="s">
        <v>14639</v>
      </c>
      <c r="B399" s="396" t="s">
        <v>13768</v>
      </c>
      <c r="C399" s="396" t="s">
        <v>14640</v>
      </c>
      <c r="D399" s="396" t="s">
        <v>7552</v>
      </c>
      <c r="E399" s="396"/>
    </row>
    <row r="400" spans="1:5" hidden="1">
      <c r="A400" s="396" t="s">
        <v>9367</v>
      </c>
      <c r="B400" s="396" t="s">
        <v>7668</v>
      </c>
      <c r="C400" s="396" t="s">
        <v>9368</v>
      </c>
      <c r="D400" s="396" t="s">
        <v>13633</v>
      </c>
      <c r="E400" s="396" t="s">
        <v>6485</v>
      </c>
    </row>
    <row r="401" spans="1:5" hidden="1">
      <c r="A401" s="396" t="s">
        <v>9365</v>
      </c>
      <c r="B401" s="396" t="s">
        <v>7668</v>
      </c>
      <c r="C401" s="396" t="s">
        <v>9366</v>
      </c>
      <c r="D401" s="396" t="s">
        <v>7552</v>
      </c>
      <c r="E401" s="396"/>
    </row>
    <row r="402" spans="1:5" hidden="1">
      <c r="A402" s="396" t="s">
        <v>9363</v>
      </c>
      <c r="B402" s="396" t="s">
        <v>7679</v>
      </c>
      <c r="C402" s="396" t="s">
        <v>9364</v>
      </c>
      <c r="D402" s="396" t="s">
        <v>7552</v>
      </c>
      <c r="E402" s="396"/>
    </row>
    <row r="403" spans="1:5" hidden="1">
      <c r="A403" s="396" t="s">
        <v>9361</v>
      </c>
      <c r="B403" s="396" t="s">
        <v>7665</v>
      </c>
      <c r="C403" s="396" t="s">
        <v>9362</v>
      </c>
      <c r="D403" s="396" t="s">
        <v>7552</v>
      </c>
      <c r="E403" s="396"/>
    </row>
    <row r="404" spans="1:5" hidden="1">
      <c r="A404" s="396" t="s">
        <v>9359</v>
      </c>
      <c r="B404" s="396" t="s">
        <v>7668</v>
      </c>
      <c r="C404" s="396" t="s">
        <v>9360</v>
      </c>
      <c r="D404" s="396" t="s">
        <v>7552</v>
      </c>
      <c r="E404" s="396"/>
    </row>
    <row r="405" spans="1:5" hidden="1">
      <c r="A405" s="396" t="s">
        <v>9357</v>
      </c>
      <c r="B405" s="396" t="s">
        <v>7668</v>
      </c>
      <c r="C405" s="396" t="s">
        <v>9358</v>
      </c>
      <c r="D405" s="396" t="s">
        <v>7552</v>
      </c>
      <c r="E405" s="396"/>
    </row>
    <row r="406" spans="1:5" hidden="1">
      <c r="A406" s="396" t="s">
        <v>9355</v>
      </c>
      <c r="B406" s="396" t="s">
        <v>7668</v>
      </c>
      <c r="C406" s="396" t="s">
        <v>9356</v>
      </c>
      <c r="D406" s="396" t="s">
        <v>7552</v>
      </c>
      <c r="E406" s="396"/>
    </row>
    <row r="407" spans="1:5" hidden="1">
      <c r="A407" s="396" t="s">
        <v>9353</v>
      </c>
      <c r="B407" s="396" t="s">
        <v>7668</v>
      </c>
      <c r="C407" s="396" t="s">
        <v>9354</v>
      </c>
      <c r="D407" s="396" t="s">
        <v>7552</v>
      </c>
      <c r="E407" s="396"/>
    </row>
    <row r="408" spans="1:5" hidden="1">
      <c r="A408" s="396" t="s">
        <v>9351</v>
      </c>
      <c r="B408" s="396" t="s">
        <v>7668</v>
      </c>
      <c r="C408" s="396" t="s">
        <v>9352</v>
      </c>
      <c r="D408" s="396" t="s">
        <v>7552</v>
      </c>
      <c r="E408" s="396"/>
    </row>
    <row r="409" spans="1:5" hidden="1">
      <c r="A409" s="396" t="s">
        <v>9349</v>
      </c>
      <c r="B409" s="396" t="s">
        <v>7665</v>
      </c>
      <c r="C409" s="396" t="s">
        <v>9350</v>
      </c>
      <c r="D409" s="396" t="s">
        <v>7552</v>
      </c>
      <c r="E409" s="396"/>
    </row>
    <row r="410" spans="1:5" hidden="1">
      <c r="A410" s="396" t="s">
        <v>9347</v>
      </c>
      <c r="B410" s="396" t="s">
        <v>7668</v>
      </c>
      <c r="C410" s="396" t="s">
        <v>9348</v>
      </c>
      <c r="D410" s="396" t="s">
        <v>7552</v>
      </c>
      <c r="E410" s="396"/>
    </row>
    <row r="411" spans="1:5" hidden="1">
      <c r="A411" s="396" t="s">
        <v>9345</v>
      </c>
      <c r="B411" s="396" t="s">
        <v>7668</v>
      </c>
      <c r="C411" s="396" t="s">
        <v>9346</v>
      </c>
      <c r="D411" s="396" t="s">
        <v>8786</v>
      </c>
      <c r="E411" s="396"/>
    </row>
    <row r="412" spans="1:5" hidden="1">
      <c r="A412" s="396" t="s">
        <v>9343</v>
      </c>
      <c r="B412" s="396" t="s">
        <v>7668</v>
      </c>
      <c r="C412" s="396" t="s">
        <v>9344</v>
      </c>
      <c r="D412" s="396" t="s">
        <v>7552</v>
      </c>
      <c r="E412" s="396"/>
    </row>
    <row r="413" spans="1:5" hidden="1">
      <c r="A413" s="396" t="s">
        <v>9341</v>
      </c>
      <c r="B413" s="396" t="s">
        <v>7668</v>
      </c>
      <c r="C413" s="396" t="s">
        <v>9342</v>
      </c>
      <c r="D413" s="396" t="s">
        <v>7552</v>
      </c>
      <c r="E413" s="396"/>
    </row>
    <row r="414" spans="1:5" hidden="1">
      <c r="A414" s="396" t="s">
        <v>9339</v>
      </c>
      <c r="B414" s="396" t="s">
        <v>7668</v>
      </c>
      <c r="C414" s="396" t="s">
        <v>9340</v>
      </c>
      <c r="D414" s="396" t="s">
        <v>7552</v>
      </c>
      <c r="E414" s="396"/>
    </row>
    <row r="415" spans="1:5" hidden="1">
      <c r="A415" s="396" t="s">
        <v>9337</v>
      </c>
      <c r="B415" s="396" t="s">
        <v>7665</v>
      </c>
      <c r="C415" s="396" t="s">
        <v>9338</v>
      </c>
      <c r="D415" s="396" t="s">
        <v>7552</v>
      </c>
      <c r="E415" s="396"/>
    </row>
    <row r="416" spans="1:5" hidden="1">
      <c r="A416" s="396" t="s">
        <v>9335</v>
      </c>
      <c r="B416" s="396" t="s">
        <v>7668</v>
      </c>
      <c r="C416" s="396" t="s">
        <v>9336</v>
      </c>
      <c r="D416" s="396" t="s">
        <v>7552</v>
      </c>
      <c r="E416" s="396"/>
    </row>
    <row r="417" spans="1:5" hidden="1">
      <c r="A417" s="396" t="s">
        <v>9333</v>
      </c>
      <c r="B417" s="396" t="s">
        <v>7668</v>
      </c>
      <c r="C417" s="396" t="s">
        <v>9334</v>
      </c>
      <c r="D417" s="396" t="s">
        <v>7552</v>
      </c>
      <c r="E417" s="396"/>
    </row>
    <row r="418" spans="1:5" hidden="1">
      <c r="A418" s="396" t="s">
        <v>14637</v>
      </c>
      <c r="B418" s="396" t="s">
        <v>13777</v>
      </c>
      <c r="C418" s="396" t="s">
        <v>14638</v>
      </c>
      <c r="D418" s="396" t="s">
        <v>7552</v>
      </c>
      <c r="E418" s="396"/>
    </row>
    <row r="419" spans="1:5" hidden="1">
      <c r="A419" s="396" t="s">
        <v>9331</v>
      </c>
      <c r="B419" s="396" t="s">
        <v>7668</v>
      </c>
      <c r="C419" s="396" t="s">
        <v>9332</v>
      </c>
      <c r="D419" s="396" t="s">
        <v>13633</v>
      </c>
      <c r="E419" s="396" t="s">
        <v>6485</v>
      </c>
    </row>
    <row r="420" spans="1:5" hidden="1">
      <c r="A420" s="396" t="s">
        <v>14635</v>
      </c>
      <c r="B420" s="396" t="s">
        <v>13777</v>
      </c>
      <c r="C420" s="396" t="s">
        <v>14636</v>
      </c>
      <c r="D420" s="396" t="s">
        <v>7552</v>
      </c>
      <c r="E420" s="396"/>
    </row>
    <row r="421" spans="1:5" hidden="1">
      <c r="A421" s="396" t="s">
        <v>14633</v>
      </c>
      <c r="B421" s="396" t="s">
        <v>13777</v>
      </c>
      <c r="C421" s="396" t="s">
        <v>14634</v>
      </c>
      <c r="D421" s="396" t="s">
        <v>13633</v>
      </c>
      <c r="E421" s="396" t="s">
        <v>6485</v>
      </c>
    </row>
    <row r="422" spans="1:5" hidden="1">
      <c r="A422" s="396" t="s">
        <v>9329</v>
      </c>
      <c r="B422" s="396" t="s">
        <v>7668</v>
      </c>
      <c r="C422" s="396" t="s">
        <v>9330</v>
      </c>
      <c r="D422" s="396" t="s">
        <v>13633</v>
      </c>
      <c r="E422" s="396" t="s">
        <v>6485</v>
      </c>
    </row>
    <row r="423" spans="1:5" hidden="1">
      <c r="A423" s="396" t="s">
        <v>9327</v>
      </c>
      <c r="B423" s="396" t="s">
        <v>7668</v>
      </c>
      <c r="C423" s="396" t="s">
        <v>9328</v>
      </c>
      <c r="D423" s="396" t="s">
        <v>7552</v>
      </c>
      <c r="E423" s="396"/>
    </row>
    <row r="424" spans="1:5" hidden="1">
      <c r="A424" s="396" t="s">
        <v>9325</v>
      </c>
      <c r="B424" s="396" t="s">
        <v>7668</v>
      </c>
      <c r="C424" s="396" t="s">
        <v>9326</v>
      </c>
      <c r="D424" s="396" t="s">
        <v>7552</v>
      </c>
      <c r="E424" s="396"/>
    </row>
    <row r="425" spans="1:5" hidden="1">
      <c r="A425" s="396" t="s">
        <v>14631</v>
      </c>
      <c r="B425" s="396" t="s">
        <v>13777</v>
      </c>
      <c r="C425" s="396" t="s">
        <v>14632</v>
      </c>
      <c r="D425" s="396" t="s">
        <v>7552</v>
      </c>
      <c r="E425" s="396"/>
    </row>
    <row r="426" spans="1:5" hidden="1">
      <c r="A426" s="396" t="s">
        <v>9323</v>
      </c>
      <c r="B426" s="396" t="s">
        <v>7668</v>
      </c>
      <c r="C426" s="396" t="s">
        <v>9324</v>
      </c>
      <c r="D426" s="396" t="s">
        <v>13633</v>
      </c>
      <c r="E426" s="396" t="s">
        <v>6485</v>
      </c>
    </row>
    <row r="427" spans="1:5" hidden="1">
      <c r="A427" s="396" t="s">
        <v>9321</v>
      </c>
      <c r="B427" s="396" t="s">
        <v>7668</v>
      </c>
      <c r="C427" s="396" t="s">
        <v>9322</v>
      </c>
      <c r="D427" s="396" t="s">
        <v>7552</v>
      </c>
      <c r="E427" s="396"/>
    </row>
    <row r="428" spans="1:5" hidden="1">
      <c r="A428" s="396" t="s">
        <v>9319</v>
      </c>
      <c r="B428" s="396" t="s">
        <v>7665</v>
      </c>
      <c r="C428" s="396" t="s">
        <v>9320</v>
      </c>
      <c r="D428" s="396" t="s">
        <v>7552</v>
      </c>
      <c r="E428" s="396"/>
    </row>
    <row r="429" spans="1:5" hidden="1">
      <c r="A429" s="396" t="s">
        <v>9317</v>
      </c>
      <c r="B429" s="396" t="s">
        <v>7668</v>
      </c>
      <c r="C429" s="396" t="s">
        <v>9318</v>
      </c>
      <c r="D429" s="396" t="s">
        <v>7552</v>
      </c>
      <c r="E429" s="396"/>
    </row>
    <row r="430" spans="1:5" hidden="1">
      <c r="A430" s="396" t="s">
        <v>9315</v>
      </c>
      <c r="B430" s="396" t="s">
        <v>7668</v>
      </c>
      <c r="C430" s="396" t="s">
        <v>9316</v>
      </c>
      <c r="D430" s="396" t="s">
        <v>7552</v>
      </c>
      <c r="E430" s="396"/>
    </row>
    <row r="431" spans="1:5" hidden="1">
      <c r="A431" s="396" t="s">
        <v>9313</v>
      </c>
      <c r="B431" s="396" t="s">
        <v>7668</v>
      </c>
      <c r="C431" s="396" t="s">
        <v>9314</v>
      </c>
      <c r="D431" s="396" t="s">
        <v>7552</v>
      </c>
      <c r="E431" s="396"/>
    </row>
    <row r="432" spans="1:5" hidden="1">
      <c r="A432" s="396" t="s">
        <v>9311</v>
      </c>
      <c r="B432" s="396" t="s">
        <v>7668</v>
      </c>
      <c r="C432" s="396" t="s">
        <v>9312</v>
      </c>
      <c r="D432" s="396" t="s">
        <v>7552</v>
      </c>
      <c r="E432" s="396"/>
    </row>
    <row r="433" spans="1:5" hidden="1">
      <c r="A433" s="396" t="s">
        <v>9309</v>
      </c>
      <c r="B433" s="396" t="s">
        <v>7668</v>
      </c>
      <c r="C433" s="396" t="s">
        <v>9310</v>
      </c>
      <c r="D433" s="396" t="s">
        <v>7552</v>
      </c>
      <c r="E433" s="396"/>
    </row>
    <row r="434" spans="1:5" hidden="1">
      <c r="A434" s="396" t="s">
        <v>9307</v>
      </c>
      <c r="B434" s="396" t="s">
        <v>7668</v>
      </c>
      <c r="C434" s="396" t="s">
        <v>9308</v>
      </c>
      <c r="D434" s="396" t="s">
        <v>7552</v>
      </c>
      <c r="E434" s="396"/>
    </row>
    <row r="435" spans="1:5" hidden="1">
      <c r="A435" s="396" t="s">
        <v>9305</v>
      </c>
      <c r="B435" s="396" t="s">
        <v>7668</v>
      </c>
      <c r="C435" s="396" t="s">
        <v>9306</v>
      </c>
      <c r="D435" s="396" t="s">
        <v>7552</v>
      </c>
      <c r="E435" s="396"/>
    </row>
    <row r="436" spans="1:5" hidden="1">
      <c r="A436" s="396" t="s">
        <v>9303</v>
      </c>
      <c r="B436" s="396" t="s">
        <v>7668</v>
      </c>
      <c r="C436" s="396" t="s">
        <v>9304</v>
      </c>
      <c r="D436" s="396" t="s">
        <v>7552</v>
      </c>
      <c r="E436" s="396"/>
    </row>
    <row r="437" spans="1:5" hidden="1">
      <c r="A437" s="396" t="s">
        <v>9301</v>
      </c>
      <c r="B437" s="396" t="s">
        <v>7668</v>
      </c>
      <c r="C437" s="396" t="s">
        <v>9302</v>
      </c>
      <c r="D437" s="396" t="s">
        <v>7552</v>
      </c>
      <c r="E437" s="396"/>
    </row>
    <row r="438" spans="1:5" hidden="1">
      <c r="A438" s="396" t="s">
        <v>9299</v>
      </c>
      <c r="B438" s="396" t="s">
        <v>7668</v>
      </c>
      <c r="C438" s="396" t="s">
        <v>9300</v>
      </c>
      <c r="D438" s="396" t="s">
        <v>7552</v>
      </c>
      <c r="E438" s="396"/>
    </row>
    <row r="439" spans="1:5" hidden="1">
      <c r="A439" s="396" t="s">
        <v>9297</v>
      </c>
      <c r="B439" s="396" t="s">
        <v>7668</v>
      </c>
      <c r="C439" s="396" t="s">
        <v>9298</v>
      </c>
      <c r="D439" s="396" t="s">
        <v>7552</v>
      </c>
      <c r="E439" s="396"/>
    </row>
    <row r="440" spans="1:5" hidden="1">
      <c r="A440" s="396" t="s">
        <v>9295</v>
      </c>
      <c r="B440" s="396" t="s">
        <v>7668</v>
      </c>
      <c r="C440" s="396" t="s">
        <v>9296</v>
      </c>
      <c r="D440" s="396" t="s">
        <v>7552</v>
      </c>
      <c r="E440" s="396"/>
    </row>
    <row r="441" spans="1:5" hidden="1">
      <c r="A441" s="396" t="s">
        <v>14629</v>
      </c>
      <c r="B441" s="396" t="s">
        <v>13777</v>
      </c>
      <c r="C441" s="396" t="s">
        <v>14630</v>
      </c>
      <c r="D441" s="396" t="s">
        <v>7552</v>
      </c>
      <c r="E441" s="396"/>
    </row>
    <row r="442" spans="1:5" hidden="1">
      <c r="A442" s="396" t="s">
        <v>9293</v>
      </c>
      <c r="B442" s="396" t="s">
        <v>7668</v>
      </c>
      <c r="C442" s="396" t="s">
        <v>9294</v>
      </c>
      <c r="D442" s="396" t="s">
        <v>13633</v>
      </c>
      <c r="E442" s="396" t="s">
        <v>6485</v>
      </c>
    </row>
    <row r="443" spans="1:5" hidden="1">
      <c r="A443" s="396" t="s">
        <v>9291</v>
      </c>
      <c r="B443" s="396" t="s">
        <v>7668</v>
      </c>
      <c r="C443" s="396" t="s">
        <v>9292</v>
      </c>
      <c r="D443" s="396" t="s">
        <v>7552</v>
      </c>
      <c r="E443" s="396"/>
    </row>
    <row r="444" spans="1:5" hidden="1">
      <c r="A444" s="396" t="s">
        <v>9289</v>
      </c>
      <c r="B444" s="396" t="s">
        <v>7668</v>
      </c>
      <c r="C444" s="396" t="s">
        <v>9290</v>
      </c>
      <c r="D444" s="396" t="s">
        <v>7552</v>
      </c>
      <c r="E444" s="396"/>
    </row>
    <row r="445" spans="1:5" hidden="1">
      <c r="A445" s="396" t="s">
        <v>9287</v>
      </c>
      <c r="B445" s="396" t="s">
        <v>7668</v>
      </c>
      <c r="C445" s="396" t="s">
        <v>9288</v>
      </c>
      <c r="D445" s="396" t="s">
        <v>7552</v>
      </c>
      <c r="E445" s="396"/>
    </row>
    <row r="446" spans="1:5" hidden="1">
      <c r="A446" s="396" t="s">
        <v>14627</v>
      </c>
      <c r="B446" s="396" t="s">
        <v>13777</v>
      </c>
      <c r="C446" s="396" t="s">
        <v>14628</v>
      </c>
      <c r="D446" s="396" t="s">
        <v>7552</v>
      </c>
      <c r="E446" s="396"/>
    </row>
    <row r="447" spans="1:5" hidden="1">
      <c r="A447" s="396" t="s">
        <v>9285</v>
      </c>
      <c r="B447" s="396" t="s">
        <v>7668</v>
      </c>
      <c r="C447" s="396" t="s">
        <v>9286</v>
      </c>
      <c r="D447" s="396" t="s">
        <v>13633</v>
      </c>
      <c r="E447" s="396" t="s">
        <v>6485</v>
      </c>
    </row>
    <row r="448" spans="1:5" hidden="1">
      <c r="A448" s="396" t="s">
        <v>14625</v>
      </c>
      <c r="B448" s="396" t="s">
        <v>13777</v>
      </c>
      <c r="C448" s="396" t="s">
        <v>14626</v>
      </c>
      <c r="D448" s="396" t="s">
        <v>7552</v>
      </c>
      <c r="E448" s="396"/>
    </row>
    <row r="449" spans="1:5" hidden="1">
      <c r="A449" s="396" t="s">
        <v>9283</v>
      </c>
      <c r="B449" s="396" t="s">
        <v>7665</v>
      </c>
      <c r="C449" s="396" t="s">
        <v>9284</v>
      </c>
      <c r="D449" s="396" t="s">
        <v>13633</v>
      </c>
      <c r="E449" s="396" t="s">
        <v>6485</v>
      </c>
    </row>
    <row r="450" spans="1:5" hidden="1">
      <c r="A450" s="396" t="s">
        <v>9281</v>
      </c>
      <c r="B450" s="396" t="s">
        <v>7668</v>
      </c>
      <c r="C450" s="396" t="s">
        <v>9282</v>
      </c>
      <c r="D450" s="396" t="s">
        <v>7552</v>
      </c>
      <c r="E450" s="396"/>
    </row>
    <row r="451" spans="1:5" hidden="1">
      <c r="A451" s="396" t="s">
        <v>9279</v>
      </c>
      <c r="B451" s="396" t="s">
        <v>7668</v>
      </c>
      <c r="C451" s="396" t="s">
        <v>9280</v>
      </c>
      <c r="D451" s="396" t="s">
        <v>7552</v>
      </c>
      <c r="E451" s="396"/>
    </row>
    <row r="452" spans="1:5" hidden="1">
      <c r="A452" s="396" t="s">
        <v>9277</v>
      </c>
      <c r="B452" s="396" t="s">
        <v>7668</v>
      </c>
      <c r="C452" s="396" t="s">
        <v>9278</v>
      </c>
      <c r="D452" s="396" t="s">
        <v>7552</v>
      </c>
      <c r="E452" s="396"/>
    </row>
    <row r="453" spans="1:5" hidden="1">
      <c r="A453" s="396" t="s">
        <v>9275</v>
      </c>
      <c r="B453" s="396" t="s">
        <v>7668</v>
      </c>
      <c r="C453" s="396" t="s">
        <v>9276</v>
      </c>
      <c r="D453" s="396" t="s">
        <v>7552</v>
      </c>
      <c r="E453" s="396"/>
    </row>
    <row r="454" spans="1:5" hidden="1">
      <c r="A454" s="396" t="s">
        <v>9273</v>
      </c>
      <c r="B454" s="396" t="s">
        <v>7668</v>
      </c>
      <c r="C454" s="396" t="s">
        <v>9274</v>
      </c>
      <c r="D454" s="396" t="s">
        <v>8786</v>
      </c>
      <c r="E454" s="396"/>
    </row>
    <row r="455" spans="1:5" hidden="1">
      <c r="A455" s="396" t="s">
        <v>9271</v>
      </c>
      <c r="B455" s="396" t="s">
        <v>7665</v>
      </c>
      <c r="C455" s="396" t="s">
        <v>9272</v>
      </c>
      <c r="D455" s="396" t="s">
        <v>7552</v>
      </c>
      <c r="E455" s="396"/>
    </row>
    <row r="456" spans="1:5" hidden="1">
      <c r="A456" s="396" t="s">
        <v>9269</v>
      </c>
      <c r="B456" s="396" t="s">
        <v>7668</v>
      </c>
      <c r="C456" s="396" t="s">
        <v>9270</v>
      </c>
      <c r="D456" s="396" t="s">
        <v>7552</v>
      </c>
      <c r="E456" s="396"/>
    </row>
    <row r="457" spans="1:5" hidden="1">
      <c r="A457" s="396" t="s">
        <v>9267</v>
      </c>
      <c r="B457" s="396" t="s">
        <v>7668</v>
      </c>
      <c r="C457" s="396" t="s">
        <v>9268</v>
      </c>
      <c r="D457" s="396" t="s">
        <v>7552</v>
      </c>
      <c r="E457" s="396"/>
    </row>
    <row r="458" spans="1:5" hidden="1">
      <c r="A458" s="396" t="s">
        <v>9265</v>
      </c>
      <c r="B458" s="396" t="s">
        <v>7668</v>
      </c>
      <c r="C458" s="396" t="s">
        <v>9266</v>
      </c>
      <c r="D458" s="396" t="s">
        <v>7552</v>
      </c>
      <c r="E458" s="396"/>
    </row>
    <row r="459" spans="1:5" hidden="1">
      <c r="A459" s="396" t="s">
        <v>9263</v>
      </c>
      <c r="B459" s="396" t="s">
        <v>7668</v>
      </c>
      <c r="C459" s="396" t="s">
        <v>9264</v>
      </c>
      <c r="D459" s="396" t="s">
        <v>7552</v>
      </c>
      <c r="E459" s="396"/>
    </row>
    <row r="460" spans="1:5" hidden="1">
      <c r="A460" s="396" t="s">
        <v>9261</v>
      </c>
      <c r="B460" s="396" t="s">
        <v>7668</v>
      </c>
      <c r="C460" s="396" t="s">
        <v>9262</v>
      </c>
      <c r="D460" s="396" t="s">
        <v>7552</v>
      </c>
      <c r="E460" s="396"/>
    </row>
    <row r="461" spans="1:5" hidden="1">
      <c r="A461" s="396" t="s">
        <v>9259</v>
      </c>
      <c r="B461" s="396" t="s">
        <v>7668</v>
      </c>
      <c r="C461" s="396" t="s">
        <v>9260</v>
      </c>
      <c r="D461" s="396" t="s">
        <v>7552</v>
      </c>
      <c r="E461" s="396"/>
    </row>
    <row r="462" spans="1:5" hidden="1">
      <c r="A462" s="396" t="s">
        <v>9257</v>
      </c>
      <c r="B462" s="396" t="s">
        <v>7668</v>
      </c>
      <c r="C462" s="396" t="s">
        <v>9258</v>
      </c>
      <c r="D462" s="396" t="s">
        <v>8786</v>
      </c>
      <c r="E462" s="396"/>
    </row>
    <row r="463" spans="1:5" hidden="1">
      <c r="A463" s="396" t="s">
        <v>9255</v>
      </c>
      <c r="B463" s="396" t="s">
        <v>7668</v>
      </c>
      <c r="C463" s="396" t="s">
        <v>9256</v>
      </c>
      <c r="D463" s="396" t="s">
        <v>7552</v>
      </c>
      <c r="E463" s="396"/>
    </row>
    <row r="464" spans="1:5" hidden="1">
      <c r="A464" s="396" t="s">
        <v>9253</v>
      </c>
      <c r="B464" s="396" t="s">
        <v>7668</v>
      </c>
      <c r="C464" s="396" t="s">
        <v>9254</v>
      </c>
      <c r="D464" s="396" t="s">
        <v>8786</v>
      </c>
      <c r="E464" s="396"/>
    </row>
    <row r="465" spans="1:5" hidden="1">
      <c r="A465" s="396" t="s">
        <v>14623</v>
      </c>
      <c r="B465" s="396" t="s">
        <v>13768</v>
      </c>
      <c r="C465" s="396" t="s">
        <v>14624</v>
      </c>
      <c r="D465" s="396" t="s">
        <v>7552</v>
      </c>
      <c r="E465" s="396"/>
    </row>
    <row r="466" spans="1:5" hidden="1">
      <c r="A466" s="396" t="s">
        <v>14621</v>
      </c>
      <c r="B466" s="396" t="s">
        <v>13777</v>
      </c>
      <c r="C466" s="396" t="s">
        <v>14622</v>
      </c>
      <c r="D466" s="396" t="s">
        <v>13633</v>
      </c>
      <c r="E466" s="396" t="s">
        <v>6485</v>
      </c>
    </row>
    <row r="467" spans="1:5" hidden="1">
      <c r="A467" s="396" t="s">
        <v>14619</v>
      </c>
      <c r="B467" s="396" t="s">
        <v>13777</v>
      </c>
      <c r="C467" s="396" t="s">
        <v>14620</v>
      </c>
      <c r="D467" s="396" t="s">
        <v>13633</v>
      </c>
      <c r="E467" s="396" t="s">
        <v>6485</v>
      </c>
    </row>
    <row r="468" spans="1:5" hidden="1">
      <c r="A468" s="396" t="s">
        <v>14617</v>
      </c>
      <c r="B468" s="396" t="s">
        <v>13777</v>
      </c>
      <c r="C468" s="396" t="s">
        <v>14618</v>
      </c>
      <c r="D468" s="396" t="s">
        <v>13633</v>
      </c>
      <c r="E468" s="396" t="s">
        <v>6485</v>
      </c>
    </row>
    <row r="469" spans="1:5" hidden="1">
      <c r="A469" s="396" t="s">
        <v>9251</v>
      </c>
      <c r="B469" s="396" t="s">
        <v>7668</v>
      </c>
      <c r="C469" s="396" t="s">
        <v>9252</v>
      </c>
      <c r="D469" s="396" t="s">
        <v>13633</v>
      </c>
      <c r="E469" s="396" t="s">
        <v>6485</v>
      </c>
    </row>
    <row r="470" spans="1:5" hidden="1">
      <c r="A470" s="396" t="s">
        <v>9249</v>
      </c>
      <c r="B470" s="396" t="s">
        <v>7668</v>
      </c>
      <c r="C470" s="396" t="s">
        <v>9250</v>
      </c>
      <c r="D470" s="396" t="s">
        <v>7552</v>
      </c>
      <c r="E470" s="396"/>
    </row>
    <row r="471" spans="1:5" hidden="1">
      <c r="A471" s="396" t="s">
        <v>9247</v>
      </c>
      <c r="B471" s="396" t="s">
        <v>7668</v>
      </c>
      <c r="C471" s="396" t="s">
        <v>9248</v>
      </c>
      <c r="D471" s="396" t="s">
        <v>7552</v>
      </c>
      <c r="E471" s="396"/>
    </row>
    <row r="472" spans="1:5" hidden="1">
      <c r="A472" s="396" t="s">
        <v>14615</v>
      </c>
      <c r="B472" s="396" t="s">
        <v>13777</v>
      </c>
      <c r="C472" s="396" t="s">
        <v>14616</v>
      </c>
      <c r="D472" s="396" t="s">
        <v>7552</v>
      </c>
      <c r="E472" s="396"/>
    </row>
    <row r="473" spans="1:5" hidden="1">
      <c r="A473" s="396" t="s">
        <v>14613</v>
      </c>
      <c r="B473" s="396" t="s">
        <v>13771</v>
      </c>
      <c r="C473" s="396" t="s">
        <v>14614</v>
      </c>
      <c r="D473" s="396" t="s">
        <v>13633</v>
      </c>
      <c r="E473" s="396" t="s">
        <v>6485</v>
      </c>
    </row>
    <row r="474" spans="1:5" hidden="1">
      <c r="A474" s="396" t="s">
        <v>14611</v>
      </c>
      <c r="B474" s="396" t="s">
        <v>13777</v>
      </c>
      <c r="C474" s="396" t="s">
        <v>14612</v>
      </c>
      <c r="D474" s="396" t="s">
        <v>13633</v>
      </c>
      <c r="E474" s="396" t="s">
        <v>6485</v>
      </c>
    </row>
    <row r="475" spans="1:5" hidden="1">
      <c r="A475" s="396" t="s">
        <v>9245</v>
      </c>
      <c r="B475" s="396" t="s">
        <v>7665</v>
      </c>
      <c r="C475" s="396" t="s">
        <v>9246</v>
      </c>
      <c r="D475" s="396" t="s">
        <v>13633</v>
      </c>
      <c r="E475" s="396" t="s">
        <v>6485</v>
      </c>
    </row>
    <row r="476" spans="1:5" hidden="1">
      <c r="A476" s="396" t="s">
        <v>14609</v>
      </c>
      <c r="B476" s="396" t="s">
        <v>13768</v>
      </c>
      <c r="C476" s="396" t="s">
        <v>14610</v>
      </c>
      <c r="D476" s="396" t="s">
        <v>7552</v>
      </c>
      <c r="E476" s="396"/>
    </row>
    <row r="477" spans="1:5" hidden="1">
      <c r="A477" s="396" t="s">
        <v>14607</v>
      </c>
      <c r="B477" s="396" t="s">
        <v>13777</v>
      </c>
      <c r="C477" s="396" t="s">
        <v>14608</v>
      </c>
      <c r="D477" s="396" t="s">
        <v>13633</v>
      </c>
      <c r="E477" s="396" t="s">
        <v>6485</v>
      </c>
    </row>
    <row r="478" spans="1:5" hidden="1">
      <c r="A478" s="396" t="s">
        <v>9243</v>
      </c>
      <c r="B478" s="396" t="s">
        <v>7668</v>
      </c>
      <c r="C478" s="396" t="s">
        <v>9244</v>
      </c>
      <c r="D478" s="396" t="s">
        <v>13633</v>
      </c>
      <c r="E478" s="396" t="s">
        <v>6485</v>
      </c>
    </row>
    <row r="479" spans="1:5" hidden="1">
      <c r="A479" s="396" t="s">
        <v>9241</v>
      </c>
      <c r="B479" s="396" t="s">
        <v>7668</v>
      </c>
      <c r="C479" s="396" t="s">
        <v>9242</v>
      </c>
      <c r="D479" s="396" t="s">
        <v>7552</v>
      </c>
      <c r="E479" s="396"/>
    </row>
    <row r="480" spans="1:5" hidden="1">
      <c r="A480" s="396" t="s">
        <v>9239</v>
      </c>
      <c r="B480" s="396" t="s">
        <v>7665</v>
      </c>
      <c r="C480" s="396" t="s">
        <v>9240</v>
      </c>
      <c r="D480" s="396" t="s">
        <v>7552</v>
      </c>
      <c r="E480" s="396"/>
    </row>
    <row r="481" spans="1:5" hidden="1">
      <c r="A481" s="396" t="s">
        <v>14605</v>
      </c>
      <c r="B481" s="396" t="s">
        <v>13777</v>
      </c>
      <c r="C481" s="396" t="s">
        <v>14606</v>
      </c>
      <c r="D481" s="396" t="s">
        <v>7552</v>
      </c>
      <c r="E481" s="396"/>
    </row>
    <row r="482" spans="1:5" hidden="1">
      <c r="A482" s="396" t="s">
        <v>9237</v>
      </c>
      <c r="B482" s="396" t="s">
        <v>7668</v>
      </c>
      <c r="C482" s="396" t="s">
        <v>9238</v>
      </c>
      <c r="D482" s="396" t="s">
        <v>13633</v>
      </c>
      <c r="E482" s="396" t="s">
        <v>6485</v>
      </c>
    </row>
    <row r="483" spans="1:5" hidden="1">
      <c r="A483" s="396" t="s">
        <v>14603</v>
      </c>
      <c r="B483" s="396" t="s">
        <v>13777</v>
      </c>
      <c r="C483" s="396" t="s">
        <v>14604</v>
      </c>
      <c r="D483" s="396" t="s">
        <v>7552</v>
      </c>
      <c r="E483" s="396"/>
    </row>
    <row r="484" spans="1:5" hidden="1">
      <c r="A484" s="396" t="s">
        <v>14601</v>
      </c>
      <c r="B484" s="396" t="s">
        <v>13771</v>
      </c>
      <c r="C484" s="396" t="s">
        <v>14602</v>
      </c>
      <c r="D484" s="396" t="s">
        <v>13633</v>
      </c>
      <c r="E484" s="396" t="s">
        <v>6485</v>
      </c>
    </row>
    <row r="485" spans="1:5" hidden="1">
      <c r="A485" s="396" t="s">
        <v>9235</v>
      </c>
      <c r="B485" s="396" t="s">
        <v>7668</v>
      </c>
      <c r="C485" s="396" t="s">
        <v>9236</v>
      </c>
      <c r="D485" s="396" t="s">
        <v>13633</v>
      </c>
      <c r="E485" s="396" t="s">
        <v>6485</v>
      </c>
    </row>
    <row r="486" spans="1:5" hidden="1">
      <c r="A486" s="396" t="s">
        <v>9233</v>
      </c>
      <c r="B486" s="396" t="s">
        <v>7665</v>
      </c>
      <c r="C486" s="396" t="s">
        <v>9234</v>
      </c>
      <c r="D486" s="396" t="s">
        <v>7552</v>
      </c>
      <c r="E486" s="396"/>
    </row>
    <row r="487" spans="1:5" hidden="1">
      <c r="A487" s="396" t="s">
        <v>9231</v>
      </c>
      <c r="B487" s="396" t="s">
        <v>7665</v>
      </c>
      <c r="C487" s="396" t="s">
        <v>9232</v>
      </c>
      <c r="D487" s="396" t="s">
        <v>7552</v>
      </c>
      <c r="E487" s="396"/>
    </row>
    <row r="488" spans="1:5" hidden="1">
      <c r="A488" s="396" t="s">
        <v>9229</v>
      </c>
      <c r="B488" s="396" t="s">
        <v>7668</v>
      </c>
      <c r="C488" s="396" t="s">
        <v>9230</v>
      </c>
      <c r="D488" s="396" t="s">
        <v>7552</v>
      </c>
      <c r="E488" s="396"/>
    </row>
    <row r="489" spans="1:5" hidden="1">
      <c r="A489" s="396" t="s">
        <v>9227</v>
      </c>
      <c r="B489" s="396" t="s">
        <v>7668</v>
      </c>
      <c r="C489" s="396" t="s">
        <v>9228</v>
      </c>
      <c r="D489" s="396" t="s">
        <v>7552</v>
      </c>
      <c r="E489" s="396"/>
    </row>
    <row r="490" spans="1:5" hidden="1">
      <c r="A490" s="396" t="s">
        <v>9225</v>
      </c>
      <c r="B490" s="396" t="s">
        <v>7668</v>
      </c>
      <c r="C490" s="396" t="s">
        <v>9226</v>
      </c>
      <c r="D490" s="396" t="s">
        <v>7552</v>
      </c>
      <c r="E490" s="396"/>
    </row>
    <row r="491" spans="1:5" hidden="1">
      <c r="A491" s="396" t="s">
        <v>14599</v>
      </c>
      <c r="B491" s="396" t="s">
        <v>13784</v>
      </c>
      <c r="C491" s="396" t="s">
        <v>14600</v>
      </c>
      <c r="D491" s="396" t="s">
        <v>7552</v>
      </c>
      <c r="E491" s="396"/>
    </row>
    <row r="492" spans="1:5" hidden="1">
      <c r="A492" s="396" t="s">
        <v>9223</v>
      </c>
      <c r="B492" s="396" t="s">
        <v>7668</v>
      </c>
      <c r="C492" s="396" t="s">
        <v>9224</v>
      </c>
      <c r="D492" s="396" t="s">
        <v>13633</v>
      </c>
      <c r="E492" s="396" t="s">
        <v>6485</v>
      </c>
    </row>
    <row r="493" spans="1:5" hidden="1">
      <c r="A493" s="396" t="s">
        <v>14597</v>
      </c>
      <c r="B493" s="396" t="s">
        <v>13777</v>
      </c>
      <c r="C493" s="396" t="s">
        <v>14598</v>
      </c>
      <c r="D493" s="396" t="s">
        <v>7552</v>
      </c>
      <c r="E493" s="396"/>
    </row>
    <row r="494" spans="1:5" hidden="1">
      <c r="A494" s="396" t="s">
        <v>9221</v>
      </c>
      <c r="B494" s="396" t="s">
        <v>7665</v>
      </c>
      <c r="C494" s="396" t="s">
        <v>9222</v>
      </c>
      <c r="D494" s="396" t="s">
        <v>13633</v>
      </c>
      <c r="E494" s="396" t="s">
        <v>6485</v>
      </c>
    </row>
    <row r="495" spans="1:5" hidden="1">
      <c r="A495" s="396" t="s">
        <v>9219</v>
      </c>
      <c r="B495" s="396" t="s">
        <v>7668</v>
      </c>
      <c r="C495" s="396" t="s">
        <v>9220</v>
      </c>
      <c r="D495" s="396" t="s">
        <v>7552</v>
      </c>
      <c r="E495" s="396"/>
    </row>
    <row r="496" spans="1:5" hidden="1">
      <c r="A496" s="396" t="s">
        <v>9217</v>
      </c>
      <c r="B496" s="396" t="s">
        <v>7668</v>
      </c>
      <c r="C496" s="396" t="s">
        <v>9218</v>
      </c>
      <c r="D496" s="396" t="s">
        <v>7552</v>
      </c>
      <c r="E496" s="396"/>
    </row>
    <row r="497" spans="1:5" hidden="1">
      <c r="A497" s="396" t="s">
        <v>9215</v>
      </c>
      <c r="B497" s="396" t="s">
        <v>7665</v>
      </c>
      <c r="C497" s="396" t="s">
        <v>9216</v>
      </c>
      <c r="D497" s="396" t="s">
        <v>7552</v>
      </c>
      <c r="E497" s="396"/>
    </row>
    <row r="498" spans="1:5" hidden="1">
      <c r="A498" s="396" t="s">
        <v>9213</v>
      </c>
      <c r="B498" s="396" t="s">
        <v>7668</v>
      </c>
      <c r="C498" s="396" t="s">
        <v>9214</v>
      </c>
      <c r="D498" s="396" t="s">
        <v>7552</v>
      </c>
      <c r="E498" s="396"/>
    </row>
    <row r="499" spans="1:5" hidden="1">
      <c r="A499" s="396" t="s">
        <v>14595</v>
      </c>
      <c r="B499" s="396" t="s">
        <v>13777</v>
      </c>
      <c r="C499" s="396" t="s">
        <v>14596</v>
      </c>
      <c r="D499" s="396" t="s">
        <v>7552</v>
      </c>
      <c r="E499" s="396"/>
    </row>
    <row r="500" spans="1:5" hidden="1">
      <c r="A500" s="396" t="s">
        <v>14593</v>
      </c>
      <c r="B500" s="396" t="s">
        <v>13784</v>
      </c>
      <c r="C500" s="396" t="s">
        <v>14594</v>
      </c>
      <c r="D500" s="396" t="s">
        <v>13633</v>
      </c>
      <c r="E500" s="396" t="s">
        <v>6485</v>
      </c>
    </row>
    <row r="501" spans="1:5" hidden="1">
      <c r="A501" s="396" t="s">
        <v>14591</v>
      </c>
      <c r="B501" s="396" t="s">
        <v>13777</v>
      </c>
      <c r="C501" s="396" t="s">
        <v>14592</v>
      </c>
      <c r="D501" s="396" t="s">
        <v>13633</v>
      </c>
      <c r="E501" s="396" t="s">
        <v>6485</v>
      </c>
    </row>
    <row r="502" spans="1:5" hidden="1">
      <c r="A502" s="396" t="s">
        <v>9211</v>
      </c>
      <c r="B502" s="396" t="s">
        <v>7668</v>
      </c>
      <c r="C502" s="396" t="s">
        <v>9212</v>
      </c>
      <c r="D502" s="396" t="s">
        <v>13633</v>
      </c>
      <c r="E502" s="396" t="s">
        <v>6485</v>
      </c>
    </row>
    <row r="503" spans="1:5" hidden="1">
      <c r="A503" s="396" t="s">
        <v>9209</v>
      </c>
      <c r="B503" s="396" t="s">
        <v>7668</v>
      </c>
      <c r="C503" s="396" t="s">
        <v>9210</v>
      </c>
      <c r="D503" s="396" t="s">
        <v>7552</v>
      </c>
      <c r="E503" s="396"/>
    </row>
    <row r="504" spans="1:5" hidden="1">
      <c r="A504" s="396" t="s">
        <v>9207</v>
      </c>
      <c r="B504" s="396" t="s">
        <v>7668</v>
      </c>
      <c r="C504" s="396" t="s">
        <v>9208</v>
      </c>
      <c r="D504" s="396" t="s">
        <v>7552</v>
      </c>
      <c r="E504" s="396"/>
    </row>
    <row r="505" spans="1:5" hidden="1">
      <c r="A505" s="396" t="s">
        <v>9205</v>
      </c>
      <c r="B505" s="396" t="s">
        <v>7668</v>
      </c>
      <c r="C505" s="396" t="s">
        <v>9206</v>
      </c>
      <c r="D505" s="396" t="s">
        <v>7552</v>
      </c>
      <c r="E505" s="396"/>
    </row>
    <row r="506" spans="1:5" hidden="1">
      <c r="A506" s="396" t="s">
        <v>9203</v>
      </c>
      <c r="B506" s="396" t="s">
        <v>7665</v>
      </c>
      <c r="C506" s="396" t="s">
        <v>9204</v>
      </c>
      <c r="D506" s="396" t="s">
        <v>7552</v>
      </c>
      <c r="E506" s="396"/>
    </row>
    <row r="507" spans="1:5" hidden="1">
      <c r="A507" s="396" t="s">
        <v>9201</v>
      </c>
      <c r="B507" s="396" t="s">
        <v>7668</v>
      </c>
      <c r="C507" s="396" t="s">
        <v>9202</v>
      </c>
      <c r="D507" s="396" t="s">
        <v>7552</v>
      </c>
      <c r="E507" s="396"/>
    </row>
    <row r="508" spans="1:5" hidden="1">
      <c r="A508" s="396" t="s">
        <v>9199</v>
      </c>
      <c r="B508" s="396" t="s">
        <v>7668</v>
      </c>
      <c r="C508" s="396" t="s">
        <v>9200</v>
      </c>
      <c r="D508" s="396" t="s">
        <v>7552</v>
      </c>
      <c r="E508" s="396"/>
    </row>
    <row r="509" spans="1:5" ht="21" hidden="1">
      <c r="A509" s="396" t="s">
        <v>9197</v>
      </c>
      <c r="B509" s="396" t="s">
        <v>7668</v>
      </c>
      <c r="C509" s="397" t="s">
        <v>9198</v>
      </c>
      <c r="D509" s="396" t="s">
        <v>7552</v>
      </c>
      <c r="E509" s="396"/>
    </row>
    <row r="510" spans="1:5" hidden="1">
      <c r="A510" s="396" t="s">
        <v>14589</v>
      </c>
      <c r="B510" s="396" t="s">
        <v>13777</v>
      </c>
      <c r="C510" s="396" t="s">
        <v>14590</v>
      </c>
      <c r="D510" s="396" t="s">
        <v>7552</v>
      </c>
      <c r="E510" s="396"/>
    </row>
    <row r="511" spans="1:5" hidden="1">
      <c r="A511" s="396" t="s">
        <v>9195</v>
      </c>
      <c r="B511" s="396" t="s">
        <v>7668</v>
      </c>
      <c r="C511" s="396" t="s">
        <v>9196</v>
      </c>
      <c r="D511" s="396" t="s">
        <v>13633</v>
      </c>
      <c r="E511" s="396" t="s">
        <v>6485</v>
      </c>
    </row>
    <row r="512" spans="1:5" hidden="1">
      <c r="A512" s="396" t="s">
        <v>9193</v>
      </c>
      <c r="B512" s="396" t="s">
        <v>7665</v>
      </c>
      <c r="C512" s="396" t="s">
        <v>9194</v>
      </c>
      <c r="D512" s="396" t="s">
        <v>8786</v>
      </c>
      <c r="E512" s="396"/>
    </row>
    <row r="513" spans="1:5" hidden="1">
      <c r="A513" s="396" t="s">
        <v>9191</v>
      </c>
      <c r="B513" s="396" t="s">
        <v>7668</v>
      </c>
      <c r="C513" s="396" t="s">
        <v>9192</v>
      </c>
      <c r="D513" s="396" t="s">
        <v>7552</v>
      </c>
      <c r="E513" s="396"/>
    </row>
    <row r="514" spans="1:5" hidden="1">
      <c r="A514" s="396" t="s">
        <v>14587</v>
      </c>
      <c r="B514" s="396" t="s">
        <v>13777</v>
      </c>
      <c r="C514" s="396" t="s">
        <v>14588</v>
      </c>
      <c r="D514" s="396" t="s">
        <v>7552</v>
      </c>
      <c r="E514" s="396"/>
    </row>
    <row r="515" spans="1:5" hidden="1">
      <c r="A515" s="396" t="s">
        <v>14585</v>
      </c>
      <c r="B515" s="396" t="s">
        <v>13777</v>
      </c>
      <c r="C515" s="396" t="s">
        <v>14586</v>
      </c>
      <c r="D515" s="396" t="s">
        <v>13633</v>
      </c>
      <c r="E515" s="396" t="s">
        <v>6485</v>
      </c>
    </row>
    <row r="516" spans="1:5" hidden="1">
      <c r="A516" s="396" t="s">
        <v>14583</v>
      </c>
      <c r="B516" s="396" t="s">
        <v>13777</v>
      </c>
      <c r="C516" s="396" t="s">
        <v>14584</v>
      </c>
      <c r="D516" s="396" t="s">
        <v>13633</v>
      </c>
      <c r="E516" s="396" t="s">
        <v>6485</v>
      </c>
    </row>
    <row r="517" spans="1:5" hidden="1">
      <c r="A517" s="396" t="s">
        <v>9189</v>
      </c>
      <c r="B517" s="396" t="s">
        <v>7668</v>
      </c>
      <c r="C517" s="396" t="s">
        <v>9190</v>
      </c>
      <c r="D517" s="396" t="s">
        <v>13633</v>
      </c>
      <c r="E517" s="396" t="s">
        <v>6485</v>
      </c>
    </row>
    <row r="518" spans="1:5" hidden="1">
      <c r="A518" s="396" t="s">
        <v>14581</v>
      </c>
      <c r="B518" s="396" t="s">
        <v>13777</v>
      </c>
      <c r="C518" s="396" t="s">
        <v>14582</v>
      </c>
      <c r="D518" s="396" t="s">
        <v>7552</v>
      </c>
      <c r="E518" s="396"/>
    </row>
    <row r="519" spans="1:5" hidden="1">
      <c r="A519" s="396" t="s">
        <v>9187</v>
      </c>
      <c r="B519" s="396" t="s">
        <v>7668</v>
      </c>
      <c r="C519" s="396" t="s">
        <v>9188</v>
      </c>
      <c r="D519" s="396" t="s">
        <v>13633</v>
      </c>
      <c r="E519" s="396" t="s">
        <v>6485</v>
      </c>
    </row>
    <row r="520" spans="1:5" hidden="1">
      <c r="A520" s="396" t="s">
        <v>9185</v>
      </c>
      <c r="B520" s="396" t="s">
        <v>7668</v>
      </c>
      <c r="C520" s="396" t="s">
        <v>9186</v>
      </c>
      <c r="D520" s="396" t="s">
        <v>7552</v>
      </c>
      <c r="E520" s="396"/>
    </row>
    <row r="521" spans="1:5" hidden="1">
      <c r="A521" s="396" t="s">
        <v>9183</v>
      </c>
      <c r="B521" s="396" t="s">
        <v>7668</v>
      </c>
      <c r="C521" s="396" t="s">
        <v>9184</v>
      </c>
      <c r="D521" s="396" t="s">
        <v>7552</v>
      </c>
      <c r="E521" s="396"/>
    </row>
    <row r="522" spans="1:5" hidden="1">
      <c r="A522" s="396" t="s">
        <v>9181</v>
      </c>
      <c r="B522" s="396" t="s">
        <v>7679</v>
      </c>
      <c r="C522" s="396" t="s">
        <v>9182</v>
      </c>
      <c r="D522" s="396" t="s">
        <v>7552</v>
      </c>
      <c r="E522" s="396"/>
    </row>
    <row r="523" spans="1:5" hidden="1">
      <c r="A523" s="396" t="s">
        <v>14579</v>
      </c>
      <c r="B523" s="396" t="s">
        <v>13777</v>
      </c>
      <c r="C523" s="396" t="s">
        <v>14580</v>
      </c>
      <c r="D523" s="396" t="s">
        <v>7552</v>
      </c>
      <c r="E523" s="396"/>
    </row>
    <row r="524" spans="1:5" hidden="1">
      <c r="A524" s="396" t="s">
        <v>9179</v>
      </c>
      <c r="B524" s="396" t="s">
        <v>7668</v>
      </c>
      <c r="C524" s="396" t="s">
        <v>9180</v>
      </c>
      <c r="D524" s="396" t="s">
        <v>13633</v>
      </c>
      <c r="E524" s="396" t="s">
        <v>6485</v>
      </c>
    </row>
    <row r="525" spans="1:5" hidden="1">
      <c r="A525" s="396" t="s">
        <v>9177</v>
      </c>
      <c r="B525" s="396" t="s">
        <v>7665</v>
      </c>
      <c r="C525" s="396" t="s">
        <v>9178</v>
      </c>
      <c r="D525" s="396" t="s">
        <v>7552</v>
      </c>
      <c r="E525" s="396"/>
    </row>
    <row r="526" spans="1:5" hidden="1">
      <c r="A526" s="396" t="s">
        <v>14577</v>
      </c>
      <c r="B526" s="396" t="s">
        <v>13777</v>
      </c>
      <c r="C526" s="396" t="s">
        <v>14578</v>
      </c>
      <c r="D526" s="396" t="s">
        <v>7552</v>
      </c>
      <c r="E526" s="396"/>
    </row>
    <row r="527" spans="1:5" ht="21" hidden="1">
      <c r="A527" s="396" t="s">
        <v>9175</v>
      </c>
      <c r="B527" s="396" t="s">
        <v>7668</v>
      </c>
      <c r="C527" s="397" t="s">
        <v>9176</v>
      </c>
      <c r="D527" s="396" t="s">
        <v>13633</v>
      </c>
      <c r="E527" s="396" t="s">
        <v>6485</v>
      </c>
    </row>
    <row r="528" spans="1:5" hidden="1">
      <c r="A528" s="396" t="s">
        <v>14575</v>
      </c>
      <c r="B528" s="396" t="s">
        <v>13777</v>
      </c>
      <c r="C528" s="396" t="s">
        <v>14576</v>
      </c>
      <c r="D528" s="396" t="s">
        <v>7552</v>
      </c>
      <c r="E528" s="396"/>
    </row>
    <row r="529" spans="1:5" hidden="1">
      <c r="A529" s="396" t="s">
        <v>9173</v>
      </c>
      <c r="B529" s="396" t="s">
        <v>7668</v>
      </c>
      <c r="C529" s="396" t="s">
        <v>9174</v>
      </c>
      <c r="D529" s="396" t="s">
        <v>13633</v>
      </c>
      <c r="E529" s="396" t="s">
        <v>6485</v>
      </c>
    </row>
    <row r="530" spans="1:5" hidden="1">
      <c r="A530" s="396" t="s">
        <v>9171</v>
      </c>
      <c r="B530" s="396" t="s">
        <v>7668</v>
      </c>
      <c r="C530" s="396" t="s">
        <v>9172</v>
      </c>
      <c r="D530" s="396" t="s">
        <v>7552</v>
      </c>
      <c r="E530" s="396"/>
    </row>
    <row r="531" spans="1:5" hidden="1">
      <c r="A531" s="396" t="s">
        <v>14573</v>
      </c>
      <c r="B531" s="396" t="s">
        <v>13768</v>
      </c>
      <c r="C531" s="396" t="s">
        <v>14574</v>
      </c>
      <c r="D531" s="396" t="s">
        <v>7552</v>
      </c>
      <c r="E531" s="396"/>
    </row>
    <row r="532" spans="1:5" hidden="1">
      <c r="A532" s="396" t="s">
        <v>14571</v>
      </c>
      <c r="B532" s="396" t="s">
        <v>13777</v>
      </c>
      <c r="C532" s="396" t="s">
        <v>14572</v>
      </c>
      <c r="D532" s="396" t="s">
        <v>13633</v>
      </c>
      <c r="E532" s="396" t="s">
        <v>6485</v>
      </c>
    </row>
    <row r="533" spans="1:5" hidden="1">
      <c r="A533" s="396" t="s">
        <v>14569</v>
      </c>
      <c r="B533" s="396" t="s">
        <v>13777</v>
      </c>
      <c r="C533" s="396" t="s">
        <v>14570</v>
      </c>
      <c r="D533" s="396" t="s">
        <v>13633</v>
      </c>
      <c r="E533" s="396" t="s">
        <v>6485</v>
      </c>
    </row>
    <row r="534" spans="1:5" hidden="1">
      <c r="A534" s="396" t="s">
        <v>9169</v>
      </c>
      <c r="B534" s="396" t="s">
        <v>7668</v>
      </c>
      <c r="C534" s="396" t="s">
        <v>9170</v>
      </c>
      <c r="D534" s="396" t="s">
        <v>13633</v>
      </c>
      <c r="E534" s="396" t="s">
        <v>6485</v>
      </c>
    </row>
    <row r="535" spans="1:5" hidden="1">
      <c r="A535" s="396" t="s">
        <v>14567</v>
      </c>
      <c r="B535" s="396" t="s">
        <v>13777</v>
      </c>
      <c r="C535" s="396" t="s">
        <v>14568</v>
      </c>
      <c r="D535" s="396" t="s">
        <v>7552</v>
      </c>
      <c r="E535" s="396"/>
    </row>
    <row r="536" spans="1:5" hidden="1">
      <c r="A536" s="396" t="s">
        <v>16509</v>
      </c>
      <c r="B536" s="396" t="s">
        <v>13777</v>
      </c>
      <c r="C536" s="396" t="s">
        <v>16510</v>
      </c>
      <c r="D536" s="413"/>
      <c r="E536" s="413"/>
    </row>
    <row r="537" spans="1:5" hidden="1">
      <c r="A537" s="396" t="s">
        <v>9167</v>
      </c>
      <c r="B537" s="396" t="s">
        <v>7668</v>
      </c>
      <c r="C537" s="396" t="s">
        <v>9168</v>
      </c>
      <c r="D537" s="396" t="s">
        <v>13633</v>
      </c>
      <c r="E537" s="396" t="s">
        <v>6485</v>
      </c>
    </row>
    <row r="538" spans="1:5" hidden="1">
      <c r="A538" s="396" t="s">
        <v>9165</v>
      </c>
      <c r="B538" s="396" t="s">
        <v>7668</v>
      </c>
      <c r="C538" s="396" t="s">
        <v>9166</v>
      </c>
      <c r="D538" s="396" t="s">
        <v>7552</v>
      </c>
      <c r="E538" s="396"/>
    </row>
    <row r="539" spans="1:5" hidden="1">
      <c r="A539" s="396" t="s">
        <v>9163</v>
      </c>
      <c r="B539" s="396" t="s">
        <v>7668</v>
      </c>
      <c r="C539" s="396" t="s">
        <v>9164</v>
      </c>
      <c r="D539" s="396" t="s">
        <v>7552</v>
      </c>
      <c r="E539" s="396"/>
    </row>
    <row r="540" spans="1:5" hidden="1">
      <c r="A540" s="396" t="s">
        <v>9161</v>
      </c>
      <c r="B540" s="396" t="s">
        <v>7668</v>
      </c>
      <c r="C540" s="396" t="s">
        <v>9162</v>
      </c>
      <c r="D540" s="396" t="s">
        <v>7552</v>
      </c>
      <c r="E540" s="396"/>
    </row>
    <row r="541" spans="1:5" hidden="1">
      <c r="A541" s="396" t="s">
        <v>9159</v>
      </c>
      <c r="B541" s="396" t="s">
        <v>7668</v>
      </c>
      <c r="C541" s="396" t="s">
        <v>9160</v>
      </c>
      <c r="D541" s="396" t="s">
        <v>7552</v>
      </c>
      <c r="E541" s="396"/>
    </row>
    <row r="542" spans="1:5" hidden="1">
      <c r="A542" s="396" t="s">
        <v>9157</v>
      </c>
      <c r="B542" s="396" t="s">
        <v>7668</v>
      </c>
      <c r="C542" s="396" t="s">
        <v>9158</v>
      </c>
      <c r="D542" s="396" t="s">
        <v>8786</v>
      </c>
      <c r="E542" s="396"/>
    </row>
    <row r="543" spans="1:5" hidden="1">
      <c r="A543" s="396" t="s">
        <v>14565</v>
      </c>
      <c r="B543" s="396" t="s">
        <v>13768</v>
      </c>
      <c r="C543" s="396" t="s">
        <v>14566</v>
      </c>
      <c r="D543" s="396" t="s">
        <v>7552</v>
      </c>
      <c r="E543" s="396"/>
    </row>
    <row r="544" spans="1:5" hidden="1">
      <c r="A544" s="396" t="s">
        <v>14563</v>
      </c>
      <c r="B544" s="396" t="s">
        <v>13777</v>
      </c>
      <c r="C544" s="396" t="s">
        <v>14564</v>
      </c>
      <c r="D544" s="396" t="s">
        <v>13633</v>
      </c>
      <c r="E544" s="396" t="s">
        <v>6485</v>
      </c>
    </row>
    <row r="545" spans="1:5" hidden="1">
      <c r="A545" s="396" t="s">
        <v>14561</v>
      </c>
      <c r="B545" s="396" t="s">
        <v>13777</v>
      </c>
      <c r="C545" s="396" t="s">
        <v>14562</v>
      </c>
      <c r="D545" s="396" t="s">
        <v>13633</v>
      </c>
      <c r="E545" s="396" t="s">
        <v>6485</v>
      </c>
    </row>
    <row r="546" spans="1:5" hidden="1">
      <c r="A546" s="396" t="s">
        <v>9155</v>
      </c>
      <c r="B546" s="396" t="s">
        <v>7665</v>
      </c>
      <c r="C546" s="396" t="s">
        <v>9156</v>
      </c>
      <c r="D546" s="396" t="s">
        <v>13633</v>
      </c>
      <c r="E546" s="396" t="s">
        <v>6485</v>
      </c>
    </row>
    <row r="547" spans="1:5" hidden="1">
      <c r="A547" s="396" t="s">
        <v>9153</v>
      </c>
      <c r="B547" s="396" t="s">
        <v>7668</v>
      </c>
      <c r="C547" s="396" t="s">
        <v>9154</v>
      </c>
      <c r="D547" s="396" t="s">
        <v>7552</v>
      </c>
      <c r="E547" s="396"/>
    </row>
    <row r="548" spans="1:5" hidden="1">
      <c r="A548" s="396" t="s">
        <v>9151</v>
      </c>
      <c r="B548" s="396" t="s">
        <v>7679</v>
      </c>
      <c r="C548" s="396" t="s">
        <v>9152</v>
      </c>
      <c r="D548" s="396" t="s">
        <v>7552</v>
      </c>
      <c r="E548" s="396"/>
    </row>
    <row r="549" spans="1:5" hidden="1">
      <c r="A549" s="396" t="s">
        <v>9149</v>
      </c>
      <c r="B549" s="396" t="s">
        <v>7668</v>
      </c>
      <c r="C549" s="396" t="s">
        <v>9150</v>
      </c>
      <c r="D549" s="396" t="s">
        <v>7552</v>
      </c>
      <c r="E549" s="396"/>
    </row>
    <row r="550" spans="1:5" hidden="1">
      <c r="A550" s="396" t="s">
        <v>9147</v>
      </c>
      <c r="B550" s="396" t="s">
        <v>7668</v>
      </c>
      <c r="C550" s="396" t="s">
        <v>9148</v>
      </c>
      <c r="D550" s="396" t="s">
        <v>7552</v>
      </c>
      <c r="E550" s="396"/>
    </row>
    <row r="551" spans="1:5" hidden="1">
      <c r="A551" s="396" t="s">
        <v>9145</v>
      </c>
      <c r="B551" s="396" t="s">
        <v>7665</v>
      </c>
      <c r="C551" s="396" t="s">
        <v>9146</v>
      </c>
      <c r="D551" s="396" t="s">
        <v>7552</v>
      </c>
      <c r="E551" s="396"/>
    </row>
    <row r="552" spans="1:5" hidden="1">
      <c r="A552" s="396" t="s">
        <v>9143</v>
      </c>
      <c r="B552" s="396" t="s">
        <v>7668</v>
      </c>
      <c r="C552" s="396" t="s">
        <v>9144</v>
      </c>
      <c r="D552" s="396" t="s">
        <v>7552</v>
      </c>
      <c r="E552" s="396"/>
    </row>
    <row r="553" spans="1:5" hidden="1">
      <c r="A553" s="396" t="s">
        <v>14559</v>
      </c>
      <c r="B553" s="396" t="s">
        <v>13777</v>
      </c>
      <c r="C553" s="396" t="s">
        <v>14560</v>
      </c>
      <c r="D553" s="396" t="s">
        <v>7552</v>
      </c>
      <c r="E553" s="396"/>
    </row>
    <row r="554" spans="1:5" hidden="1">
      <c r="A554" s="396" t="s">
        <v>14557</v>
      </c>
      <c r="B554" s="396" t="s">
        <v>13777</v>
      </c>
      <c r="C554" s="396" t="s">
        <v>14558</v>
      </c>
      <c r="D554" s="396" t="s">
        <v>13633</v>
      </c>
      <c r="E554" s="396" t="s">
        <v>6485</v>
      </c>
    </row>
    <row r="555" spans="1:5" hidden="1">
      <c r="A555" s="396" t="s">
        <v>14555</v>
      </c>
      <c r="B555" s="396" t="s">
        <v>13777</v>
      </c>
      <c r="C555" s="396" t="s">
        <v>14556</v>
      </c>
      <c r="D555" s="396" t="s">
        <v>13633</v>
      </c>
      <c r="E555" s="396" t="s">
        <v>6485</v>
      </c>
    </row>
    <row r="556" spans="1:5" ht="21" hidden="1">
      <c r="A556" s="396" t="s">
        <v>9141</v>
      </c>
      <c r="B556" s="396" t="s">
        <v>7668</v>
      </c>
      <c r="C556" s="397" t="s">
        <v>9142</v>
      </c>
      <c r="D556" s="396" t="s">
        <v>13633</v>
      </c>
      <c r="E556" s="396" t="s">
        <v>6485</v>
      </c>
    </row>
    <row r="557" spans="1:5" hidden="1">
      <c r="A557" s="396" t="s">
        <v>9139</v>
      </c>
      <c r="B557" s="396" t="s">
        <v>7665</v>
      </c>
      <c r="C557" s="396" t="s">
        <v>9140</v>
      </c>
      <c r="D557" s="396" t="s">
        <v>7552</v>
      </c>
      <c r="E557" s="396"/>
    </row>
    <row r="558" spans="1:5" hidden="1">
      <c r="A558" s="396" t="s">
        <v>9137</v>
      </c>
      <c r="B558" s="396" t="s">
        <v>7665</v>
      </c>
      <c r="C558" s="396" t="s">
        <v>9138</v>
      </c>
      <c r="D558" s="396" t="s">
        <v>7552</v>
      </c>
      <c r="E558" s="396"/>
    </row>
    <row r="559" spans="1:5" hidden="1">
      <c r="A559" s="396" t="s">
        <v>9135</v>
      </c>
      <c r="B559" s="396" t="s">
        <v>7668</v>
      </c>
      <c r="C559" s="396" t="s">
        <v>9136</v>
      </c>
      <c r="D559" s="396" t="s">
        <v>7552</v>
      </c>
      <c r="E559" s="396"/>
    </row>
    <row r="560" spans="1:5" hidden="1">
      <c r="A560" s="396" t="s">
        <v>9133</v>
      </c>
      <c r="B560" s="396" t="s">
        <v>7665</v>
      </c>
      <c r="C560" s="396" t="s">
        <v>9134</v>
      </c>
      <c r="D560" s="396" t="s">
        <v>7552</v>
      </c>
      <c r="E560" s="396"/>
    </row>
    <row r="561" spans="1:5" hidden="1">
      <c r="A561" s="396" t="s">
        <v>9131</v>
      </c>
      <c r="B561" s="396" t="s">
        <v>7668</v>
      </c>
      <c r="C561" s="396" t="s">
        <v>9132</v>
      </c>
      <c r="D561" s="396" t="s">
        <v>7552</v>
      </c>
      <c r="E561" s="396"/>
    </row>
    <row r="562" spans="1:5" hidden="1">
      <c r="A562" s="396" t="s">
        <v>9129</v>
      </c>
      <c r="B562" s="396" t="s">
        <v>7668</v>
      </c>
      <c r="C562" s="396" t="s">
        <v>9130</v>
      </c>
      <c r="D562" s="396" t="s">
        <v>7552</v>
      </c>
      <c r="E562" s="396"/>
    </row>
    <row r="563" spans="1:5" hidden="1">
      <c r="A563" s="396" t="s">
        <v>9127</v>
      </c>
      <c r="B563" s="396" t="s">
        <v>7668</v>
      </c>
      <c r="C563" s="396" t="s">
        <v>9128</v>
      </c>
      <c r="D563" s="396" t="s">
        <v>7552</v>
      </c>
      <c r="E563" s="396"/>
    </row>
    <row r="564" spans="1:5" hidden="1">
      <c r="A564" s="396" t="s">
        <v>14553</v>
      </c>
      <c r="B564" s="396" t="s">
        <v>13777</v>
      </c>
      <c r="C564" s="396" t="s">
        <v>14554</v>
      </c>
      <c r="D564" s="396" t="s">
        <v>7552</v>
      </c>
      <c r="E564" s="396"/>
    </row>
    <row r="565" spans="1:5" hidden="1">
      <c r="A565" s="396" t="s">
        <v>14551</v>
      </c>
      <c r="B565" s="396" t="s">
        <v>13777</v>
      </c>
      <c r="C565" s="396" t="s">
        <v>14552</v>
      </c>
      <c r="D565" s="396" t="s">
        <v>13633</v>
      </c>
      <c r="E565" s="396" t="s">
        <v>6485</v>
      </c>
    </row>
    <row r="566" spans="1:5" hidden="1">
      <c r="A566" s="396" t="s">
        <v>9125</v>
      </c>
      <c r="B566" s="396" t="s">
        <v>7679</v>
      </c>
      <c r="C566" s="396" t="s">
        <v>9126</v>
      </c>
      <c r="D566" s="396" t="s">
        <v>13633</v>
      </c>
      <c r="E566" s="396" t="s">
        <v>6485</v>
      </c>
    </row>
    <row r="567" spans="1:5" hidden="1">
      <c r="A567" s="396" t="s">
        <v>14549</v>
      </c>
      <c r="B567" s="396" t="s">
        <v>13777</v>
      </c>
      <c r="C567" s="396" t="s">
        <v>14550</v>
      </c>
      <c r="D567" s="396" t="s">
        <v>7552</v>
      </c>
      <c r="E567" s="396"/>
    </row>
    <row r="568" spans="1:5" hidden="1">
      <c r="A568" s="396" t="s">
        <v>14547</v>
      </c>
      <c r="B568" s="396" t="s">
        <v>13777</v>
      </c>
      <c r="C568" s="396" t="s">
        <v>14548</v>
      </c>
      <c r="D568" s="396" t="s">
        <v>13633</v>
      </c>
      <c r="E568" s="396" t="s">
        <v>6485</v>
      </c>
    </row>
    <row r="569" spans="1:5" hidden="1">
      <c r="A569" s="396" t="s">
        <v>9123</v>
      </c>
      <c r="B569" s="396" t="s">
        <v>7668</v>
      </c>
      <c r="C569" s="396" t="s">
        <v>9124</v>
      </c>
      <c r="D569" s="396" t="s">
        <v>13633</v>
      </c>
      <c r="E569" s="396" t="s">
        <v>6485</v>
      </c>
    </row>
    <row r="570" spans="1:5" hidden="1">
      <c r="A570" s="396" t="s">
        <v>9121</v>
      </c>
      <c r="B570" s="396" t="s">
        <v>7668</v>
      </c>
      <c r="C570" s="396" t="s">
        <v>9122</v>
      </c>
      <c r="D570" s="396" t="s">
        <v>7552</v>
      </c>
      <c r="E570" s="396"/>
    </row>
    <row r="571" spans="1:5" hidden="1">
      <c r="A571" s="396" t="s">
        <v>9119</v>
      </c>
      <c r="B571" s="396" t="s">
        <v>7668</v>
      </c>
      <c r="C571" s="396" t="s">
        <v>9120</v>
      </c>
      <c r="D571" s="396" t="s">
        <v>7552</v>
      </c>
      <c r="E571" s="396"/>
    </row>
    <row r="572" spans="1:5" hidden="1">
      <c r="A572" s="396" t="s">
        <v>9117</v>
      </c>
      <c r="B572" s="396" t="s">
        <v>7668</v>
      </c>
      <c r="C572" s="396" t="s">
        <v>9118</v>
      </c>
      <c r="D572" s="396" t="s">
        <v>7552</v>
      </c>
      <c r="E572" s="396"/>
    </row>
    <row r="573" spans="1:5" hidden="1">
      <c r="A573" s="396" t="s">
        <v>9115</v>
      </c>
      <c r="B573" s="396" t="s">
        <v>7668</v>
      </c>
      <c r="C573" s="396" t="s">
        <v>9116</v>
      </c>
      <c r="D573" s="396" t="s">
        <v>7552</v>
      </c>
      <c r="E573" s="396"/>
    </row>
    <row r="574" spans="1:5" hidden="1">
      <c r="A574" s="396" t="s">
        <v>9113</v>
      </c>
      <c r="B574" s="396" t="s">
        <v>7668</v>
      </c>
      <c r="C574" s="396" t="s">
        <v>9114</v>
      </c>
      <c r="D574" s="396" t="s">
        <v>7552</v>
      </c>
      <c r="E574" s="396"/>
    </row>
    <row r="575" spans="1:5" hidden="1">
      <c r="A575" s="396" t="s">
        <v>14545</v>
      </c>
      <c r="B575" s="396" t="s">
        <v>13777</v>
      </c>
      <c r="C575" s="396" t="s">
        <v>14546</v>
      </c>
      <c r="D575" s="396" t="s">
        <v>7552</v>
      </c>
      <c r="E575" s="396"/>
    </row>
    <row r="576" spans="1:5" hidden="1">
      <c r="A576" s="396" t="s">
        <v>14543</v>
      </c>
      <c r="B576" s="396" t="s">
        <v>13777</v>
      </c>
      <c r="C576" s="396" t="s">
        <v>14544</v>
      </c>
      <c r="D576" s="396" t="s">
        <v>13633</v>
      </c>
      <c r="E576" s="396" t="s">
        <v>6485</v>
      </c>
    </row>
    <row r="577" spans="1:5" hidden="1">
      <c r="A577" s="396" t="s">
        <v>14541</v>
      </c>
      <c r="B577" s="396" t="s">
        <v>13784</v>
      </c>
      <c r="C577" s="396" t="s">
        <v>14542</v>
      </c>
      <c r="D577" s="396" t="s">
        <v>13633</v>
      </c>
      <c r="E577" s="396" t="s">
        <v>6485</v>
      </c>
    </row>
    <row r="578" spans="1:5" hidden="1">
      <c r="A578" s="396" t="s">
        <v>9111</v>
      </c>
      <c r="B578" s="396" t="s">
        <v>7668</v>
      </c>
      <c r="C578" s="396" t="s">
        <v>9112</v>
      </c>
      <c r="D578" s="396" t="s">
        <v>13633</v>
      </c>
      <c r="E578" s="396" t="s">
        <v>6485</v>
      </c>
    </row>
    <row r="579" spans="1:5" hidden="1">
      <c r="A579" s="396" t="s">
        <v>14539</v>
      </c>
      <c r="B579" s="396" t="s">
        <v>13777</v>
      </c>
      <c r="C579" s="396" t="s">
        <v>14540</v>
      </c>
      <c r="D579" s="396" t="s">
        <v>8786</v>
      </c>
      <c r="E579" s="396"/>
    </row>
    <row r="580" spans="1:5" hidden="1">
      <c r="A580" s="396" t="s">
        <v>14537</v>
      </c>
      <c r="B580" s="396" t="s">
        <v>13777</v>
      </c>
      <c r="C580" s="396" t="s">
        <v>14538</v>
      </c>
      <c r="D580" s="396" t="s">
        <v>13633</v>
      </c>
      <c r="E580" s="396" t="s">
        <v>6485</v>
      </c>
    </row>
    <row r="581" spans="1:5" hidden="1">
      <c r="A581" s="396" t="s">
        <v>9109</v>
      </c>
      <c r="B581" s="396" t="s">
        <v>7665</v>
      </c>
      <c r="C581" s="396" t="s">
        <v>9110</v>
      </c>
      <c r="D581" s="396" t="s">
        <v>13633</v>
      </c>
      <c r="E581" s="396" t="s">
        <v>6485</v>
      </c>
    </row>
    <row r="582" spans="1:5" hidden="1">
      <c r="A582" s="396" t="s">
        <v>9107</v>
      </c>
      <c r="B582" s="396" t="s">
        <v>7665</v>
      </c>
      <c r="C582" s="396" t="s">
        <v>9108</v>
      </c>
      <c r="D582" s="396" t="s">
        <v>7552</v>
      </c>
      <c r="E582" s="396"/>
    </row>
    <row r="583" spans="1:5" hidden="1">
      <c r="A583" s="396" t="s">
        <v>9105</v>
      </c>
      <c r="B583" s="396" t="s">
        <v>7665</v>
      </c>
      <c r="C583" s="396" t="s">
        <v>9106</v>
      </c>
      <c r="D583" s="396" t="s">
        <v>7552</v>
      </c>
      <c r="E583" s="396"/>
    </row>
    <row r="584" spans="1:5" hidden="1">
      <c r="A584" s="396" t="s">
        <v>9103</v>
      </c>
      <c r="B584" s="396" t="s">
        <v>7665</v>
      </c>
      <c r="C584" s="396" t="s">
        <v>9104</v>
      </c>
      <c r="D584" s="396" t="s">
        <v>7552</v>
      </c>
      <c r="E584" s="396"/>
    </row>
    <row r="585" spans="1:5" hidden="1">
      <c r="A585" s="396" t="s">
        <v>9101</v>
      </c>
      <c r="B585" s="396" t="s">
        <v>7668</v>
      </c>
      <c r="C585" s="396" t="s">
        <v>9102</v>
      </c>
      <c r="D585" s="396" t="s">
        <v>7552</v>
      </c>
      <c r="E585" s="396"/>
    </row>
    <row r="586" spans="1:5" hidden="1">
      <c r="A586" s="396" t="s">
        <v>14535</v>
      </c>
      <c r="B586" s="396" t="s">
        <v>13777</v>
      </c>
      <c r="C586" s="396" t="s">
        <v>14536</v>
      </c>
      <c r="D586" s="396" t="s">
        <v>7552</v>
      </c>
      <c r="E586" s="396"/>
    </row>
    <row r="587" spans="1:5" hidden="1">
      <c r="A587" s="396" t="s">
        <v>14533</v>
      </c>
      <c r="B587" s="396" t="s">
        <v>13768</v>
      </c>
      <c r="C587" s="396" t="s">
        <v>14534</v>
      </c>
      <c r="D587" s="396" t="s">
        <v>13633</v>
      </c>
      <c r="E587" s="396" t="s">
        <v>6485</v>
      </c>
    </row>
    <row r="588" spans="1:5" hidden="1">
      <c r="A588" s="396" t="s">
        <v>14531</v>
      </c>
      <c r="B588" s="396" t="s">
        <v>13777</v>
      </c>
      <c r="C588" s="396" t="s">
        <v>14532</v>
      </c>
      <c r="D588" s="396" t="s">
        <v>13633</v>
      </c>
      <c r="E588" s="396" t="s">
        <v>6485</v>
      </c>
    </row>
    <row r="589" spans="1:5" hidden="1">
      <c r="A589" s="396" t="s">
        <v>14529</v>
      </c>
      <c r="B589" s="396" t="s">
        <v>13777</v>
      </c>
      <c r="C589" s="396" t="s">
        <v>14530</v>
      </c>
      <c r="D589" s="396" t="s">
        <v>13633</v>
      </c>
      <c r="E589" s="396" t="s">
        <v>6485</v>
      </c>
    </row>
    <row r="590" spans="1:5" hidden="1">
      <c r="A590" s="396" t="s">
        <v>14527</v>
      </c>
      <c r="B590" s="396" t="s">
        <v>13777</v>
      </c>
      <c r="C590" s="396" t="s">
        <v>14528</v>
      </c>
      <c r="D590" s="396" t="s">
        <v>13633</v>
      </c>
      <c r="E590" s="396" t="s">
        <v>6485</v>
      </c>
    </row>
    <row r="591" spans="1:5" ht="21" hidden="1">
      <c r="A591" s="396" t="s">
        <v>9099</v>
      </c>
      <c r="B591" s="396" t="s">
        <v>7668</v>
      </c>
      <c r="C591" s="397" t="s">
        <v>9100</v>
      </c>
      <c r="D591" s="396" t="s">
        <v>13633</v>
      </c>
      <c r="E591" s="396" t="s">
        <v>6485</v>
      </c>
    </row>
    <row r="592" spans="1:5" ht="21" hidden="1">
      <c r="A592" s="396" t="s">
        <v>9097</v>
      </c>
      <c r="B592" s="396" t="s">
        <v>7668</v>
      </c>
      <c r="C592" s="397" t="s">
        <v>9098</v>
      </c>
      <c r="D592" s="396" t="s">
        <v>7552</v>
      </c>
      <c r="E592" s="396"/>
    </row>
    <row r="593" spans="1:5" hidden="1">
      <c r="A593" s="396" t="s">
        <v>9095</v>
      </c>
      <c r="B593" s="396" t="s">
        <v>7668</v>
      </c>
      <c r="C593" s="396" t="s">
        <v>9096</v>
      </c>
      <c r="D593" s="396" t="s">
        <v>7552</v>
      </c>
      <c r="E593" s="396"/>
    </row>
    <row r="594" spans="1:5" hidden="1">
      <c r="A594" s="396" t="s">
        <v>9093</v>
      </c>
      <c r="B594" s="396" t="s">
        <v>7668</v>
      </c>
      <c r="C594" s="396" t="s">
        <v>9094</v>
      </c>
      <c r="D594" s="396" t="s">
        <v>7552</v>
      </c>
      <c r="E594" s="396"/>
    </row>
    <row r="595" spans="1:5" hidden="1">
      <c r="A595" s="396" t="s">
        <v>9091</v>
      </c>
      <c r="B595" s="396" t="s">
        <v>7668</v>
      </c>
      <c r="C595" s="396" t="s">
        <v>9092</v>
      </c>
      <c r="D595" s="396" t="s">
        <v>8786</v>
      </c>
      <c r="E595" s="396"/>
    </row>
    <row r="596" spans="1:5" hidden="1">
      <c r="A596" s="396" t="s">
        <v>9089</v>
      </c>
      <c r="B596" s="396" t="s">
        <v>7668</v>
      </c>
      <c r="C596" s="396" t="s">
        <v>9090</v>
      </c>
      <c r="D596" s="396" t="s">
        <v>7552</v>
      </c>
      <c r="E596" s="396"/>
    </row>
    <row r="597" spans="1:5" hidden="1">
      <c r="A597" s="396" t="s">
        <v>9087</v>
      </c>
      <c r="B597" s="396" t="s">
        <v>7668</v>
      </c>
      <c r="C597" s="396" t="s">
        <v>9088</v>
      </c>
      <c r="D597" s="396" t="s">
        <v>7552</v>
      </c>
      <c r="E597" s="396"/>
    </row>
    <row r="598" spans="1:5" hidden="1">
      <c r="A598" s="396" t="s">
        <v>14525</v>
      </c>
      <c r="B598" s="396" t="s">
        <v>13777</v>
      </c>
      <c r="C598" s="396" t="s">
        <v>14526</v>
      </c>
      <c r="D598" s="396" t="s">
        <v>7552</v>
      </c>
      <c r="E598" s="396"/>
    </row>
    <row r="599" spans="1:5" hidden="1">
      <c r="A599" s="396" t="s">
        <v>14523</v>
      </c>
      <c r="B599" s="396" t="s">
        <v>13777</v>
      </c>
      <c r="C599" s="396" t="s">
        <v>14524</v>
      </c>
      <c r="D599" s="396" t="s">
        <v>13633</v>
      </c>
      <c r="E599" s="396" t="s">
        <v>6485</v>
      </c>
    </row>
    <row r="600" spans="1:5" hidden="1">
      <c r="A600" s="396" t="s">
        <v>9085</v>
      </c>
      <c r="B600" s="396" t="s">
        <v>7668</v>
      </c>
      <c r="C600" s="396" t="s">
        <v>9086</v>
      </c>
      <c r="D600" s="396" t="s">
        <v>13633</v>
      </c>
      <c r="E600" s="396" t="s">
        <v>6485</v>
      </c>
    </row>
    <row r="601" spans="1:5" hidden="1">
      <c r="A601" s="396" t="s">
        <v>9083</v>
      </c>
      <c r="B601" s="396" t="s">
        <v>7665</v>
      </c>
      <c r="C601" s="396" t="s">
        <v>9084</v>
      </c>
      <c r="D601" s="396" t="s">
        <v>7552</v>
      </c>
      <c r="E601" s="396"/>
    </row>
    <row r="602" spans="1:5" hidden="1">
      <c r="A602" s="396" t="s">
        <v>9081</v>
      </c>
      <c r="B602" s="396" t="s">
        <v>7665</v>
      </c>
      <c r="C602" s="396" t="s">
        <v>9082</v>
      </c>
      <c r="D602" s="396" t="s">
        <v>7552</v>
      </c>
      <c r="E602" s="396"/>
    </row>
    <row r="603" spans="1:5" hidden="1">
      <c r="A603" s="396" t="s">
        <v>9079</v>
      </c>
      <c r="B603" s="396" t="s">
        <v>7665</v>
      </c>
      <c r="C603" s="396" t="s">
        <v>9080</v>
      </c>
      <c r="D603" s="396" t="s">
        <v>7552</v>
      </c>
      <c r="E603" s="396"/>
    </row>
    <row r="604" spans="1:5" hidden="1">
      <c r="A604" s="396" t="s">
        <v>9077</v>
      </c>
      <c r="B604" s="396" t="s">
        <v>7668</v>
      </c>
      <c r="C604" s="396" t="s">
        <v>9078</v>
      </c>
      <c r="D604" s="396" t="s">
        <v>7552</v>
      </c>
      <c r="E604" s="396"/>
    </row>
    <row r="605" spans="1:5" hidden="1">
      <c r="A605" s="396" t="s">
        <v>14521</v>
      </c>
      <c r="B605" s="396" t="s">
        <v>13777</v>
      </c>
      <c r="C605" s="396" t="s">
        <v>14522</v>
      </c>
      <c r="D605" s="396" t="s">
        <v>7552</v>
      </c>
      <c r="E605" s="396"/>
    </row>
    <row r="606" spans="1:5" hidden="1">
      <c r="A606" s="396" t="s">
        <v>14519</v>
      </c>
      <c r="B606" s="396" t="s">
        <v>13777</v>
      </c>
      <c r="C606" s="396" t="s">
        <v>14520</v>
      </c>
      <c r="D606" s="396" t="s">
        <v>13633</v>
      </c>
      <c r="E606" s="396" t="s">
        <v>6485</v>
      </c>
    </row>
    <row r="607" spans="1:5" hidden="1">
      <c r="A607" s="396" t="s">
        <v>14517</v>
      </c>
      <c r="B607" s="396" t="s">
        <v>13777</v>
      </c>
      <c r="C607" s="396" t="s">
        <v>14518</v>
      </c>
      <c r="D607" s="396" t="s">
        <v>13633</v>
      </c>
      <c r="E607" s="396" t="s">
        <v>6485</v>
      </c>
    </row>
    <row r="608" spans="1:5" hidden="1">
      <c r="A608" s="396" t="s">
        <v>9075</v>
      </c>
      <c r="B608" s="396" t="s">
        <v>7665</v>
      </c>
      <c r="C608" s="396" t="s">
        <v>9076</v>
      </c>
      <c r="D608" s="396" t="s">
        <v>13633</v>
      </c>
      <c r="E608" s="396" t="s">
        <v>6485</v>
      </c>
    </row>
    <row r="609" spans="1:5" hidden="1">
      <c r="A609" s="396" t="s">
        <v>9073</v>
      </c>
      <c r="B609" s="396" t="s">
        <v>7668</v>
      </c>
      <c r="C609" s="396" t="s">
        <v>9074</v>
      </c>
      <c r="D609" s="396" t="s">
        <v>7552</v>
      </c>
      <c r="E609" s="396"/>
    </row>
    <row r="610" spans="1:5" hidden="1">
      <c r="A610" s="396" t="s">
        <v>9071</v>
      </c>
      <c r="B610" s="396" t="s">
        <v>7668</v>
      </c>
      <c r="C610" s="396" t="s">
        <v>9072</v>
      </c>
      <c r="D610" s="396" t="s">
        <v>7552</v>
      </c>
      <c r="E610" s="396"/>
    </row>
    <row r="611" spans="1:5" hidden="1">
      <c r="A611" s="396" t="s">
        <v>9069</v>
      </c>
      <c r="B611" s="396" t="s">
        <v>7668</v>
      </c>
      <c r="C611" s="396" t="s">
        <v>9070</v>
      </c>
      <c r="D611" s="396" t="s">
        <v>7552</v>
      </c>
      <c r="E611" s="396"/>
    </row>
    <row r="612" spans="1:5" hidden="1">
      <c r="A612" s="396" t="s">
        <v>9067</v>
      </c>
      <c r="B612" s="396" t="s">
        <v>7668</v>
      </c>
      <c r="C612" s="396" t="s">
        <v>9068</v>
      </c>
      <c r="D612" s="396" t="s">
        <v>7552</v>
      </c>
      <c r="E612" s="396"/>
    </row>
    <row r="613" spans="1:5" hidden="1">
      <c r="A613" s="396" t="s">
        <v>14515</v>
      </c>
      <c r="B613" s="396" t="s">
        <v>13777</v>
      </c>
      <c r="C613" s="396" t="s">
        <v>14516</v>
      </c>
      <c r="D613" s="396" t="s">
        <v>7552</v>
      </c>
      <c r="E613" s="396"/>
    </row>
    <row r="614" spans="1:5" hidden="1">
      <c r="A614" s="396" t="s">
        <v>14513</v>
      </c>
      <c r="B614" s="396" t="s">
        <v>13771</v>
      </c>
      <c r="C614" s="396" t="s">
        <v>14514</v>
      </c>
      <c r="D614" s="396" t="s">
        <v>13633</v>
      </c>
      <c r="E614" s="396" t="s">
        <v>6485</v>
      </c>
    </row>
    <row r="615" spans="1:5" hidden="1">
      <c r="A615" s="396" t="s">
        <v>14511</v>
      </c>
      <c r="B615" s="396" t="s">
        <v>13777</v>
      </c>
      <c r="C615" s="396" t="s">
        <v>14512</v>
      </c>
      <c r="D615" s="396" t="s">
        <v>13633</v>
      </c>
      <c r="E615" s="396" t="s">
        <v>6485</v>
      </c>
    </row>
    <row r="616" spans="1:5" hidden="1">
      <c r="A616" s="396" t="s">
        <v>9065</v>
      </c>
      <c r="B616" s="396" t="s">
        <v>7679</v>
      </c>
      <c r="C616" s="396" t="s">
        <v>9066</v>
      </c>
      <c r="D616" s="396" t="s">
        <v>13633</v>
      </c>
      <c r="E616" s="396" t="s">
        <v>6485</v>
      </c>
    </row>
    <row r="617" spans="1:5" hidden="1">
      <c r="A617" s="396" t="s">
        <v>9063</v>
      </c>
      <c r="B617" s="396" t="s">
        <v>7668</v>
      </c>
      <c r="C617" s="396" t="s">
        <v>9064</v>
      </c>
      <c r="D617" s="396" t="s">
        <v>7552</v>
      </c>
      <c r="E617" s="396"/>
    </row>
    <row r="618" spans="1:5" hidden="1">
      <c r="A618" s="396" t="s">
        <v>9061</v>
      </c>
      <c r="B618" s="396" t="s">
        <v>7668</v>
      </c>
      <c r="C618" s="396" t="s">
        <v>9062</v>
      </c>
      <c r="D618" s="396" t="s">
        <v>7552</v>
      </c>
      <c r="E618" s="396"/>
    </row>
    <row r="619" spans="1:5" hidden="1">
      <c r="A619" s="396" t="s">
        <v>9059</v>
      </c>
      <c r="B619" s="396" t="s">
        <v>7668</v>
      </c>
      <c r="C619" s="396" t="s">
        <v>9060</v>
      </c>
      <c r="D619" s="396" t="s">
        <v>7552</v>
      </c>
      <c r="E619" s="396"/>
    </row>
    <row r="620" spans="1:5" hidden="1">
      <c r="A620" s="396" t="s">
        <v>9057</v>
      </c>
      <c r="B620" s="396" t="s">
        <v>7668</v>
      </c>
      <c r="C620" s="396" t="s">
        <v>9058</v>
      </c>
      <c r="D620" s="396" t="s">
        <v>7552</v>
      </c>
      <c r="E620" s="396"/>
    </row>
    <row r="621" spans="1:5" hidden="1">
      <c r="A621" s="396" t="s">
        <v>9055</v>
      </c>
      <c r="B621" s="396" t="s">
        <v>7668</v>
      </c>
      <c r="C621" s="396" t="s">
        <v>9056</v>
      </c>
      <c r="D621" s="396" t="s">
        <v>7552</v>
      </c>
      <c r="E621" s="396"/>
    </row>
    <row r="622" spans="1:5" hidden="1">
      <c r="A622" s="396" t="s">
        <v>14509</v>
      </c>
      <c r="B622" s="396" t="s">
        <v>13777</v>
      </c>
      <c r="C622" s="396" t="s">
        <v>14510</v>
      </c>
      <c r="D622" s="396" t="s">
        <v>7552</v>
      </c>
      <c r="E622" s="396"/>
    </row>
    <row r="623" spans="1:5" hidden="1">
      <c r="A623" s="396" t="s">
        <v>14507</v>
      </c>
      <c r="B623" s="396" t="s">
        <v>13777</v>
      </c>
      <c r="C623" s="396" t="s">
        <v>14508</v>
      </c>
      <c r="D623" s="396" t="s">
        <v>13633</v>
      </c>
      <c r="E623" s="396" t="s">
        <v>6485</v>
      </c>
    </row>
    <row r="624" spans="1:5" hidden="1">
      <c r="A624" s="396" t="s">
        <v>14505</v>
      </c>
      <c r="B624" s="396" t="s">
        <v>13771</v>
      </c>
      <c r="C624" s="396" t="s">
        <v>14506</v>
      </c>
      <c r="D624" s="396" t="s">
        <v>13633</v>
      </c>
      <c r="E624" s="396" t="s">
        <v>6485</v>
      </c>
    </row>
    <row r="625" spans="1:5" hidden="1">
      <c r="A625" s="396" t="s">
        <v>14503</v>
      </c>
      <c r="B625" s="396" t="s">
        <v>13777</v>
      </c>
      <c r="C625" s="396" t="s">
        <v>14504</v>
      </c>
      <c r="D625" s="396" t="s">
        <v>13633</v>
      </c>
      <c r="E625" s="396" t="s">
        <v>6485</v>
      </c>
    </row>
    <row r="626" spans="1:5" hidden="1">
      <c r="A626" s="396" t="s">
        <v>14501</v>
      </c>
      <c r="B626" s="396" t="s">
        <v>13777</v>
      </c>
      <c r="C626" s="396" t="s">
        <v>14502</v>
      </c>
      <c r="D626" s="396" t="s">
        <v>13633</v>
      </c>
      <c r="E626" s="396" t="s">
        <v>6485</v>
      </c>
    </row>
    <row r="627" spans="1:5" hidden="1">
      <c r="A627" s="396" t="s">
        <v>9053</v>
      </c>
      <c r="B627" s="396" t="s">
        <v>7668</v>
      </c>
      <c r="C627" s="396" t="s">
        <v>9054</v>
      </c>
      <c r="D627" s="396" t="s">
        <v>13633</v>
      </c>
      <c r="E627" s="396" t="s">
        <v>6485</v>
      </c>
    </row>
    <row r="628" spans="1:5" hidden="1">
      <c r="A628" s="396" t="s">
        <v>14499</v>
      </c>
      <c r="B628" s="396" t="s">
        <v>13771</v>
      </c>
      <c r="C628" s="396" t="s">
        <v>14500</v>
      </c>
      <c r="D628" s="396" t="s">
        <v>7552</v>
      </c>
      <c r="E628" s="396"/>
    </row>
    <row r="629" spans="1:5" hidden="1">
      <c r="A629" s="396" t="s">
        <v>9051</v>
      </c>
      <c r="B629" s="396" t="s">
        <v>7668</v>
      </c>
      <c r="C629" s="396" t="s">
        <v>9052</v>
      </c>
      <c r="D629" s="396" t="s">
        <v>13633</v>
      </c>
      <c r="E629" s="396" t="s">
        <v>6485</v>
      </c>
    </row>
    <row r="630" spans="1:5" hidden="1">
      <c r="A630" s="396" t="s">
        <v>14497</v>
      </c>
      <c r="B630" s="396" t="s">
        <v>13777</v>
      </c>
      <c r="C630" s="396" t="s">
        <v>14498</v>
      </c>
      <c r="D630" s="396" t="s">
        <v>7552</v>
      </c>
      <c r="E630" s="396"/>
    </row>
    <row r="631" spans="1:5" hidden="1">
      <c r="A631" s="396" t="s">
        <v>14495</v>
      </c>
      <c r="B631" s="396" t="s">
        <v>13777</v>
      </c>
      <c r="C631" s="396" t="s">
        <v>14496</v>
      </c>
      <c r="D631" s="396" t="s">
        <v>13633</v>
      </c>
      <c r="E631" s="396" t="s">
        <v>6485</v>
      </c>
    </row>
    <row r="632" spans="1:5" hidden="1">
      <c r="A632" s="396" t="s">
        <v>14493</v>
      </c>
      <c r="B632" s="396" t="s">
        <v>13784</v>
      </c>
      <c r="C632" s="396" t="s">
        <v>14494</v>
      </c>
      <c r="D632" s="396" t="s">
        <v>13633</v>
      </c>
      <c r="E632" s="396" t="s">
        <v>6485</v>
      </c>
    </row>
    <row r="633" spans="1:5" hidden="1">
      <c r="A633" s="396" t="s">
        <v>16507</v>
      </c>
      <c r="B633" s="396" t="s">
        <v>7668</v>
      </c>
      <c r="C633" s="413" t="s">
        <v>16508</v>
      </c>
      <c r="D633" s="413"/>
      <c r="E633" s="413"/>
    </row>
    <row r="634" spans="1:5" hidden="1">
      <c r="A634" s="396" t="s">
        <v>16476</v>
      </c>
      <c r="B634" s="396" t="s">
        <v>7668</v>
      </c>
      <c r="C634" s="396" t="s">
        <v>16477</v>
      </c>
      <c r="D634" s="413"/>
      <c r="E634" s="413"/>
    </row>
    <row r="635" spans="1:5" hidden="1">
      <c r="A635" s="396" t="s">
        <v>9049</v>
      </c>
      <c r="B635" s="396" t="s">
        <v>7668</v>
      </c>
      <c r="C635" s="396" t="s">
        <v>9050</v>
      </c>
      <c r="D635" s="396" t="s">
        <v>13633</v>
      </c>
      <c r="E635" s="396" t="s">
        <v>6485</v>
      </c>
    </row>
    <row r="636" spans="1:5" hidden="1">
      <c r="A636" s="396" t="s">
        <v>9047</v>
      </c>
      <c r="B636" s="396" t="s">
        <v>7668</v>
      </c>
      <c r="C636" s="396" t="s">
        <v>9048</v>
      </c>
      <c r="D636" s="396" t="s">
        <v>7552</v>
      </c>
      <c r="E636" s="396"/>
    </row>
    <row r="637" spans="1:5" hidden="1">
      <c r="A637" s="396" t="s">
        <v>9045</v>
      </c>
      <c r="B637" s="396" t="s">
        <v>7668</v>
      </c>
      <c r="C637" s="396" t="s">
        <v>9046</v>
      </c>
      <c r="D637" s="396" t="s">
        <v>7552</v>
      </c>
      <c r="E637" s="396"/>
    </row>
    <row r="638" spans="1:5" hidden="1">
      <c r="A638" s="396" t="s">
        <v>9043</v>
      </c>
      <c r="B638" s="396" t="s">
        <v>7668</v>
      </c>
      <c r="C638" s="396" t="s">
        <v>9044</v>
      </c>
      <c r="D638" s="396" t="s">
        <v>8786</v>
      </c>
      <c r="E638" s="396"/>
    </row>
    <row r="639" spans="1:5" hidden="1">
      <c r="A639" s="396" t="s">
        <v>9041</v>
      </c>
      <c r="B639" s="396" t="s">
        <v>7668</v>
      </c>
      <c r="C639" s="396" t="s">
        <v>9042</v>
      </c>
      <c r="D639" s="396" t="s">
        <v>7552</v>
      </c>
      <c r="E639" s="396"/>
    </row>
    <row r="640" spans="1:5" hidden="1">
      <c r="A640" s="396" t="s">
        <v>9039</v>
      </c>
      <c r="B640" s="396" t="s">
        <v>7668</v>
      </c>
      <c r="C640" s="396" t="s">
        <v>9040</v>
      </c>
      <c r="D640" s="396" t="s">
        <v>7552</v>
      </c>
      <c r="E640" s="396"/>
    </row>
    <row r="641" spans="1:5" hidden="1">
      <c r="A641" s="396" t="s">
        <v>14491</v>
      </c>
      <c r="B641" s="396" t="s">
        <v>13777</v>
      </c>
      <c r="C641" s="396" t="s">
        <v>14492</v>
      </c>
      <c r="D641" s="396" t="s">
        <v>7552</v>
      </c>
      <c r="E641" s="396"/>
    </row>
    <row r="642" spans="1:5" hidden="1">
      <c r="A642" s="396" t="s">
        <v>14489</v>
      </c>
      <c r="B642" s="396" t="s">
        <v>13777</v>
      </c>
      <c r="C642" s="396" t="s">
        <v>14490</v>
      </c>
      <c r="D642" s="396" t="s">
        <v>13633</v>
      </c>
      <c r="E642" s="396" t="s">
        <v>6485</v>
      </c>
    </row>
    <row r="643" spans="1:5" hidden="1">
      <c r="A643" s="396" t="s">
        <v>14487</v>
      </c>
      <c r="B643" s="396" t="s">
        <v>13777</v>
      </c>
      <c r="C643" s="396" t="s">
        <v>14488</v>
      </c>
      <c r="D643" s="396" t="s">
        <v>13633</v>
      </c>
      <c r="E643" s="396" t="s">
        <v>6485</v>
      </c>
    </row>
    <row r="644" spans="1:5" hidden="1">
      <c r="A644" s="396" t="s">
        <v>14485</v>
      </c>
      <c r="B644" s="396" t="s">
        <v>13777</v>
      </c>
      <c r="C644" s="396" t="s">
        <v>14486</v>
      </c>
      <c r="D644" s="396" t="s">
        <v>13633</v>
      </c>
      <c r="E644" s="396" t="s">
        <v>6485</v>
      </c>
    </row>
    <row r="645" spans="1:5" hidden="1">
      <c r="A645" s="396" t="s">
        <v>14483</v>
      </c>
      <c r="B645" s="396" t="s">
        <v>13777</v>
      </c>
      <c r="C645" s="396" t="s">
        <v>14484</v>
      </c>
      <c r="D645" s="396" t="s">
        <v>13633</v>
      </c>
      <c r="E645" s="396" t="s">
        <v>6485</v>
      </c>
    </row>
    <row r="646" spans="1:5" hidden="1">
      <c r="A646" s="396" t="s">
        <v>9037</v>
      </c>
      <c r="B646" s="396" t="s">
        <v>7665</v>
      </c>
      <c r="C646" s="396" t="s">
        <v>9038</v>
      </c>
      <c r="D646" s="396" t="s">
        <v>13633</v>
      </c>
      <c r="E646" s="396" t="s">
        <v>6485</v>
      </c>
    </row>
    <row r="647" spans="1:5" hidden="1">
      <c r="A647" s="396" t="s">
        <v>9035</v>
      </c>
      <c r="B647" s="396" t="s">
        <v>7665</v>
      </c>
      <c r="C647" s="396" t="s">
        <v>9036</v>
      </c>
      <c r="D647" s="396" t="s">
        <v>7552</v>
      </c>
      <c r="E647" s="396"/>
    </row>
    <row r="648" spans="1:5" hidden="1">
      <c r="A648" s="396" t="s">
        <v>14481</v>
      </c>
      <c r="B648" s="396" t="s">
        <v>13777</v>
      </c>
      <c r="C648" s="396" t="s">
        <v>14482</v>
      </c>
      <c r="D648" s="396" t="s">
        <v>7552</v>
      </c>
      <c r="E648" s="396"/>
    </row>
    <row r="649" spans="1:5" hidden="1">
      <c r="A649" s="396" t="s">
        <v>9033</v>
      </c>
      <c r="B649" s="396" t="s">
        <v>7668</v>
      </c>
      <c r="C649" s="396" t="s">
        <v>9034</v>
      </c>
      <c r="D649" s="396" t="s">
        <v>13633</v>
      </c>
      <c r="E649" s="396" t="s">
        <v>6485</v>
      </c>
    </row>
    <row r="650" spans="1:5" hidden="1">
      <c r="A650" s="396" t="s">
        <v>14479</v>
      </c>
      <c r="B650" s="396" t="s">
        <v>13777</v>
      </c>
      <c r="C650" s="396" t="s">
        <v>14480</v>
      </c>
      <c r="D650" s="396" t="s">
        <v>7552</v>
      </c>
      <c r="E650" s="396"/>
    </row>
    <row r="651" spans="1:5" hidden="1">
      <c r="A651" s="396" t="s">
        <v>9031</v>
      </c>
      <c r="B651" s="396" t="s">
        <v>7668</v>
      </c>
      <c r="C651" s="396" t="s">
        <v>9032</v>
      </c>
      <c r="D651" s="396" t="s">
        <v>13633</v>
      </c>
      <c r="E651" s="396" t="s">
        <v>6485</v>
      </c>
    </row>
    <row r="652" spans="1:5" hidden="1">
      <c r="A652" s="396" t="s">
        <v>14477</v>
      </c>
      <c r="B652" s="396" t="s">
        <v>13777</v>
      </c>
      <c r="C652" s="396" t="s">
        <v>14478</v>
      </c>
      <c r="D652" s="396" t="s">
        <v>7552</v>
      </c>
      <c r="E652" s="396"/>
    </row>
    <row r="653" spans="1:5" hidden="1">
      <c r="A653" s="396" t="s">
        <v>9029</v>
      </c>
      <c r="B653" s="396" t="s">
        <v>7668</v>
      </c>
      <c r="C653" s="396" t="s">
        <v>9030</v>
      </c>
      <c r="D653" s="396" t="s">
        <v>13633</v>
      </c>
      <c r="E653" s="396" t="s">
        <v>6485</v>
      </c>
    </row>
    <row r="654" spans="1:5" hidden="1">
      <c r="A654" s="396" t="s">
        <v>14475</v>
      </c>
      <c r="B654" s="396" t="s">
        <v>13777</v>
      </c>
      <c r="C654" s="396" t="s">
        <v>14476</v>
      </c>
      <c r="D654" s="396" t="s">
        <v>7552</v>
      </c>
      <c r="E654" s="396"/>
    </row>
    <row r="655" spans="1:5" hidden="1">
      <c r="A655" s="396" t="s">
        <v>14473</v>
      </c>
      <c r="B655" s="396" t="s">
        <v>13777</v>
      </c>
      <c r="C655" s="396" t="s">
        <v>14474</v>
      </c>
      <c r="D655" s="396" t="s">
        <v>13633</v>
      </c>
      <c r="E655" s="396" t="s">
        <v>6485</v>
      </c>
    </row>
    <row r="656" spans="1:5" hidden="1">
      <c r="A656" s="396" t="s">
        <v>9027</v>
      </c>
      <c r="B656" s="396" t="s">
        <v>7668</v>
      </c>
      <c r="C656" s="396" t="s">
        <v>9028</v>
      </c>
      <c r="D656" s="396" t="s">
        <v>13633</v>
      </c>
      <c r="E656" s="396" t="s">
        <v>6485</v>
      </c>
    </row>
    <row r="657" spans="1:5" hidden="1">
      <c r="A657" s="396" t="s">
        <v>9025</v>
      </c>
      <c r="B657" s="396" t="s">
        <v>7668</v>
      </c>
      <c r="C657" s="396" t="s">
        <v>9026</v>
      </c>
      <c r="D657" s="396" t="s">
        <v>7552</v>
      </c>
      <c r="E657" s="396"/>
    </row>
    <row r="658" spans="1:5" hidden="1">
      <c r="A658" s="396" t="s">
        <v>9023</v>
      </c>
      <c r="B658" s="396" t="s">
        <v>7668</v>
      </c>
      <c r="C658" s="396" t="s">
        <v>9024</v>
      </c>
      <c r="D658" s="396" t="s">
        <v>7552</v>
      </c>
      <c r="E658" s="396"/>
    </row>
    <row r="659" spans="1:5" hidden="1">
      <c r="A659" s="396" t="s">
        <v>9021</v>
      </c>
      <c r="B659" s="396" t="s">
        <v>7668</v>
      </c>
      <c r="C659" s="396" t="s">
        <v>9022</v>
      </c>
      <c r="D659" s="396" t="s">
        <v>7552</v>
      </c>
      <c r="E659" s="396"/>
    </row>
    <row r="660" spans="1:5" hidden="1">
      <c r="A660" s="396" t="s">
        <v>9019</v>
      </c>
      <c r="B660" s="396" t="s">
        <v>7665</v>
      </c>
      <c r="C660" s="396" t="s">
        <v>9020</v>
      </c>
      <c r="D660" s="396" t="s">
        <v>7552</v>
      </c>
      <c r="E660" s="396"/>
    </row>
    <row r="661" spans="1:5" hidden="1">
      <c r="A661" s="396" t="s">
        <v>14471</v>
      </c>
      <c r="B661" s="396" t="s">
        <v>13777</v>
      </c>
      <c r="C661" s="396" t="s">
        <v>14472</v>
      </c>
      <c r="D661" s="396" t="s">
        <v>7552</v>
      </c>
      <c r="E661" s="396"/>
    </row>
    <row r="662" spans="1:5" hidden="1">
      <c r="A662" s="396" t="s">
        <v>14469</v>
      </c>
      <c r="B662" s="396" t="s">
        <v>13768</v>
      </c>
      <c r="C662" s="396" t="s">
        <v>14470</v>
      </c>
      <c r="D662" s="396" t="s">
        <v>13633</v>
      </c>
      <c r="E662" s="396" t="s">
        <v>6485</v>
      </c>
    </row>
    <row r="663" spans="1:5" hidden="1">
      <c r="A663" s="396" t="s">
        <v>9017</v>
      </c>
      <c r="B663" s="396" t="s">
        <v>7665</v>
      </c>
      <c r="C663" s="396" t="s">
        <v>9018</v>
      </c>
      <c r="D663" s="396" t="s">
        <v>13633</v>
      </c>
      <c r="E663" s="396" t="s">
        <v>6485</v>
      </c>
    </row>
    <row r="664" spans="1:5" hidden="1">
      <c r="A664" s="396" t="s">
        <v>9015</v>
      </c>
      <c r="B664" s="396" t="s">
        <v>7668</v>
      </c>
      <c r="C664" s="396" t="s">
        <v>9016</v>
      </c>
      <c r="D664" s="396" t="s">
        <v>7552</v>
      </c>
      <c r="E664" s="396"/>
    </row>
    <row r="665" spans="1:5" hidden="1">
      <c r="A665" s="396" t="s">
        <v>9013</v>
      </c>
      <c r="B665" s="396" t="s">
        <v>7668</v>
      </c>
      <c r="C665" s="396" t="s">
        <v>9014</v>
      </c>
      <c r="D665" s="396" t="s">
        <v>8786</v>
      </c>
      <c r="E665" s="396"/>
    </row>
    <row r="666" spans="1:5" hidden="1">
      <c r="A666" s="396" t="s">
        <v>14467</v>
      </c>
      <c r="B666" s="396" t="s">
        <v>13784</v>
      </c>
      <c r="C666" s="396" t="s">
        <v>14468</v>
      </c>
      <c r="D666" s="396" t="s">
        <v>8786</v>
      </c>
      <c r="E666" s="396"/>
    </row>
    <row r="667" spans="1:5" hidden="1">
      <c r="A667" s="396" t="s">
        <v>14465</v>
      </c>
      <c r="B667" s="396" t="s">
        <v>13777</v>
      </c>
      <c r="C667" s="396" t="s">
        <v>14466</v>
      </c>
      <c r="D667" s="396" t="s">
        <v>13633</v>
      </c>
      <c r="E667" s="396" t="s">
        <v>6485</v>
      </c>
    </row>
    <row r="668" spans="1:5" ht="21" hidden="1">
      <c r="A668" s="396" t="s">
        <v>9011</v>
      </c>
      <c r="B668" s="396" t="s">
        <v>7668</v>
      </c>
      <c r="C668" s="397" t="s">
        <v>9012</v>
      </c>
      <c r="D668" s="396" t="s">
        <v>13633</v>
      </c>
      <c r="E668" s="396" t="s">
        <v>6485</v>
      </c>
    </row>
    <row r="669" spans="1:5" hidden="1">
      <c r="A669" s="396" t="s">
        <v>9009</v>
      </c>
      <c r="B669" s="396" t="s">
        <v>7668</v>
      </c>
      <c r="C669" s="396" t="s">
        <v>9010</v>
      </c>
      <c r="D669" s="396" t="s">
        <v>7552</v>
      </c>
      <c r="E669" s="396"/>
    </row>
    <row r="670" spans="1:5" hidden="1">
      <c r="A670" s="396" t="s">
        <v>14463</v>
      </c>
      <c r="B670" s="396" t="s">
        <v>13784</v>
      </c>
      <c r="C670" s="396" t="s">
        <v>14464</v>
      </c>
      <c r="D670" s="396" t="s">
        <v>7552</v>
      </c>
      <c r="E670" s="396"/>
    </row>
    <row r="671" spans="1:5" hidden="1">
      <c r="A671" s="396" t="s">
        <v>9007</v>
      </c>
      <c r="B671" s="396" t="s">
        <v>7668</v>
      </c>
      <c r="C671" s="396" t="s">
        <v>9008</v>
      </c>
      <c r="D671" s="396" t="s">
        <v>13633</v>
      </c>
      <c r="E671" s="396" t="s">
        <v>6485</v>
      </c>
    </row>
    <row r="672" spans="1:5" hidden="1">
      <c r="A672" s="396" t="s">
        <v>9005</v>
      </c>
      <c r="B672" s="396" t="s">
        <v>7668</v>
      </c>
      <c r="C672" s="396" t="s">
        <v>9006</v>
      </c>
      <c r="D672" s="396" t="s">
        <v>7552</v>
      </c>
      <c r="E672" s="396"/>
    </row>
    <row r="673" spans="1:5" hidden="1">
      <c r="A673" s="396" t="s">
        <v>9003</v>
      </c>
      <c r="B673" s="396" t="s">
        <v>7668</v>
      </c>
      <c r="C673" s="396" t="s">
        <v>9004</v>
      </c>
      <c r="D673" s="396" t="s">
        <v>7552</v>
      </c>
      <c r="E673" s="396"/>
    </row>
    <row r="674" spans="1:5" hidden="1">
      <c r="A674" s="396" t="s">
        <v>14461</v>
      </c>
      <c r="B674" s="396" t="s">
        <v>13768</v>
      </c>
      <c r="C674" s="396" t="s">
        <v>14462</v>
      </c>
      <c r="D674" s="396" t="s">
        <v>7552</v>
      </c>
      <c r="E674" s="396"/>
    </row>
    <row r="675" spans="1:5" hidden="1">
      <c r="A675" s="396" t="s">
        <v>14459</v>
      </c>
      <c r="B675" s="396" t="s">
        <v>13777</v>
      </c>
      <c r="C675" s="396" t="s">
        <v>14460</v>
      </c>
      <c r="D675" s="396" t="s">
        <v>13633</v>
      </c>
      <c r="E675" s="396" t="s">
        <v>6485</v>
      </c>
    </row>
    <row r="676" spans="1:5" hidden="1">
      <c r="A676" s="396" t="s">
        <v>9001</v>
      </c>
      <c r="B676" s="396" t="s">
        <v>7668</v>
      </c>
      <c r="C676" s="396" t="s">
        <v>9002</v>
      </c>
      <c r="D676" s="396" t="s">
        <v>13633</v>
      </c>
      <c r="E676" s="396" t="s">
        <v>6485</v>
      </c>
    </row>
    <row r="677" spans="1:5" hidden="1">
      <c r="A677" s="396" t="s">
        <v>14457</v>
      </c>
      <c r="B677" s="396" t="s">
        <v>13777</v>
      </c>
      <c r="C677" s="396" t="s">
        <v>14458</v>
      </c>
      <c r="D677" s="396" t="s">
        <v>7552</v>
      </c>
      <c r="E677" s="396"/>
    </row>
    <row r="678" spans="1:5" hidden="1">
      <c r="A678" s="396" t="s">
        <v>8999</v>
      </c>
      <c r="B678" s="396" t="s">
        <v>7668</v>
      </c>
      <c r="C678" s="396" t="s">
        <v>9000</v>
      </c>
      <c r="D678" s="396" t="s">
        <v>13633</v>
      </c>
      <c r="E678" s="396" t="s">
        <v>6485</v>
      </c>
    </row>
    <row r="679" spans="1:5" hidden="1">
      <c r="A679" s="396" t="s">
        <v>8997</v>
      </c>
      <c r="B679" s="396" t="s">
        <v>7668</v>
      </c>
      <c r="C679" s="396" t="s">
        <v>8998</v>
      </c>
      <c r="D679" s="396" t="s">
        <v>7552</v>
      </c>
      <c r="E679" s="396"/>
    </row>
    <row r="680" spans="1:5" hidden="1">
      <c r="A680" s="396" t="s">
        <v>14455</v>
      </c>
      <c r="B680" s="396" t="s">
        <v>13777</v>
      </c>
      <c r="C680" s="396" t="s">
        <v>14456</v>
      </c>
      <c r="D680" s="396" t="s">
        <v>7552</v>
      </c>
      <c r="E680" s="396"/>
    </row>
    <row r="681" spans="1:5" hidden="1">
      <c r="A681" s="396" t="s">
        <v>14453</v>
      </c>
      <c r="B681" s="396" t="s">
        <v>13777</v>
      </c>
      <c r="C681" s="396" t="s">
        <v>14454</v>
      </c>
      <c r="D681" s="396" t="s">
        <v>13633</v>
      </c>
      <c r="E681" s="396" t="s">
        <v>6485</v>
      </c>
    </row>
    <row r="682" spans="1:5" hidden="1">
      <c r="A682" s="396" t="s">
        <v>8995</v>
      </c>
      <c r="B682" s="396" t="s">
        <v>7665</v>
      </c>
      <c r="C682" s="396" t="s">
        <v>8996</v>
      </c>
      <c r="D682" s="396" t="s">
        <v>13633</v>
      </c>
      <c r="E682" s="396" t="s">
        <v>6485</v>
      </c>
    </row>
    <row r="683" spans="1:5" hidden="1">
      <c r="A683" s="396" t="s">
        <v>8993</v>
      </c>
      <c r="B683" s="396" t="s">
        <v>7665</v>
      </c>
      <c r="C683" s="396" t="s">
        <v>8994</v>
      </c>
      <c r="D683" s="396" t="s">
        <v>7552</v>
      </c>
      <c r="E683" s="396"/>
    </row>
    <row r="684" spans="1:5" hidden="1">
      <c r="A684" s="396" t="s">
        <v>8991</v>
      </c>
      <c r="B684" s="396" t="s">
        <v>7668</v>
      </c>
      <c r="C684" s="396" t="s">
        <v>8992</v>
      </c>
      <c r="D684" s="396" t="s">
        <v>7552</v>
      </c>
      <c r="E684" s="396"/>
    </row>
    <row r="685" spans="1:5" hidden="1">
      <c r="A685" s="396" t="s">
        <v>14451</v>
      </c>
      <c r="B685" s="396" t="s">
        <v>13771</v>
      </c>
      <c r="C685" s="396" t="s">
        <v>14452</v>
      </c>
      <c r="D685" s="396" t="s">
        <v>7552</v>
      </c>
      <c r="E685" s="396"/>
    </row>
    <row r="686" spans="1:5" hidden="1">
      <c r="A686" s="396" t="s">
        <v>8989</v>
      </c>
      <c r="B686" s="396" t="s">
        <v>7668</v>
      </c>
      <c r="C686" s="396" t="s">
        <v>8990</v>
      </c>
      <c r="D686" s="396" t="s">
        <v>13633</v>
      </c>
      <c r="E686" s="396" t="s">
        <v>6485</v>
      </c>
    </row>
    <row r="687" spans="1:5" hidden="1">
      <c r="A687" s="396" t="s">
        <v>14449</v>
      </c>
      <c r="B687" s="396" t="s">
        <v>13777</v>
      </c>
      <c r="C687" s="396" t="s">
        <v>14450</v>
      </c>
      <c r="D687" s="396" t="s">
        <v>7552</v>
      </c>
      <c r="E687" s="396"/>
    </row>
    <row r="688" spans="1:5" hidden="1">
      <c r="A688" s="396" t="s">
        <v>8987</v>
      </c>
      <c r="B688" s="396" t="s">
        <v>7668</v>
      </c>
      <c r="C688" s="396" t="s">
        <v>8988</v>
      </c>
      <c r="D688" s="396" t="s">
        <v>13633</v>
      </c>
      <c r="E688" s="396" t="s">
        <v>6485</v>
      </c>
    </row>
    <row r="689" spans="1:5" hidden="1">
      <c r="A689" s="396" t="s">
        <v>8985</v>
      </c>
      <c r="B689" s="396" t="s">
        <v>7668</v>
      </c>
      <c r="C689" s="396" t="s">
        <v>8986</v>
      </c>
      <c r="D689" s="396" t="s">
        <v>7552</v>
      </c>
      <c r="E689" s="396"/>
    </row>
    <row r="690" spans="1:5" hidden="1">
      <c r="A690" s="396" t="s">
        <v>8983</v>
      </c>
      <c r="B690" s="396" t="s">
        <v>7668</v>
      </c>
      <c r="C690" s="396" t="s">
        <v>8984</v>
      </c>
      <c r="D690" s="396" t="s">
        <v>7552</v>
      </c>
      <c r="E690" s="396"/>
    </row>
    <row r="691" spans="1:5" ht="21" hidden="1">
      <c r="A691" s="396" t="s">
        <v>8981</v>
      </c>
      <c r="B691" s="396" t="s">
        <v>7668</v>
      </c>
      <c r="C691" s="397" t="s">
        <v>8982</v>
      </c>
      <c r="D691" s="396" t="s">
        <v>7552</v>
      </c>
      <c r="E691" s="396"/>
    </row>
    <row r="692" spans="1:5" hidden="1">
      <c r="A692" s="396" t="s">
        <v>14447</v>
      </c>
      <c r="B692" s="396" t="s">
        <v>13777</v>
      </c>
      <c r="C692" s="396" t="s">
        <v>14448</v>
      </c>
      <c r="D692" s="396" t="s">
        <v>7552</v>
      </c>
      <c r="E692" s="396"/>
    </row>
    <row r="693" spans="1:5" hidden="1">
      <c r="A693" s="396" t="s">
        <v>8979</v>
      </c>
      <c r="B693" s="396" t="s">
        <v>7665</v>
      </c>
      <c r="C693" s="396" t="s">
        <v>8980</v>
      </c>
      <c r="D693" s="396" t="s">
        <v>13633</v>
      </c>
      <c r="E693" s="396" t="s">
        <v>6485</v>
      </c>
    </row>
    <row r="694" spans="1:5" hidden="1">
      <c r="A694" s="396" t="s">
        <v>8977</v>
      </c>
      <c r="B694" s="396" t="s">
        <v>7668</v>
      </c>
      <c r="C694" s="396" t="s">
        <v>8978</v>
      </c>
      <c r="D694" s="396" t="s">
        <v>7552</v>
      </c>
      <c r="E694" s="396"/>
    </row>
    <row r="695" spans="1:5" hidden="1">
      <c r="A695" s="396" t="s">
        <v>8975</v>
      </c>
      <c r="B695" s="396" t="s">
        <v>7668</v>
      </c>
      <c r="C695" s="396" t="s">
        <v>8976</v>
      </c>
      <c r="D695" s="396" t="s">
        <v>7552</v>
      </c>
      <c r="E695" s="396"/>
    </row>
    <row r="696" spans="1:5" hidden="1">
      <c r="A696" s="396" t="s">
        <v>8973</v>
      </c>
      <c r="B696" s="396" t="s">
        <v>7668</v>
      </c>
      <c r="C696" s="396" t="s">
        <v>8974</v>
      </c>
      <c r="D696" s="396" t="s">
        <v>7552</v>
      </c>
      <c r="E696" s="396"/>
    </row>
    <row r="697" spans="1:5" hidden="1">
      <c r="A697" s="396" t="s">
        <v>8971</v>
      </c>
      <c r="B697" s="396" t="s">
        <v>7665</v>
      </c>
      <c r="C697" s="396" t="s">
        <v>8972</v>
      </c>
      <c r="D697" s="396" t="s">
        <v>7552</v>
      </c>
      <c r="E697" s="396"/>
    </row>
    <row r="698" spans="1:5" hidden="1">
      <c r="A698" s="396" t="s">
        <v>8969</v>
      </c>
      <c r="B698" s="396" t="s">
        <v>7668</v>
      </c>
      <c r="C698" s="396" t="s">
        <v>8970</v>
      </c>
      <c r="D698" s="396" t="s">
        <v>7552</v>
      </c>
      <c r="E698" s="396"/>
    </row>
    <row r="699" spans="1:5" hidden="1">
      <c r="A699" s="396" t="s">
        <v>14445</v>
      </c>
      <c r="B699" s="396" t="s">
        <v>13768</v>
      </c>
      <c r="C699" s="396" t="s">
        <v>14446</v>
      </c>
      <c r="D699" s="396" t="s">
        <v>8786</v>
      </c>
      <c r="E699" s="396"/>
    </row>
    <row r="700" spans="1:5" hidden="1">
      <c r="A700" s="396" t="s">
        <v>8967</v>
      </c>
      <c r="B700" s="396" t="s">
        <v>7668</v>
      </c>
      <c r="C700" s="396" t="s">
        <v>8968</v>
      </c>
      <c r="D700" s="396" t="s">
        <v>13633</v>
      </c>
      <c r="E700" s="396" t="s">
        <v>6485</v>
      </c>
    </row>
    <row r="701" spans="1:5" hidden="1">
      <c r="A701" s="396" t="s">
        <v>8965</v>
      </c>
      <c r="B701" s="396" t="s">
        <v>7668</v>
      </c>
      <c r="C701" s="396" t="s">
        <v>8966</v>
      </c>
      <c r="D701" s="396" t="s">
        <v>7552</v>
      </c>
      <c r="E701" s="396"/>
    </row>
    <row r="702" spans="1:5" hidden="1">
      <c r="A702" s="396" t="s">
        <v>14443</v>
      </c>
      <c r="B702" s="396" t="s">
        <v>13777</v>
      </c>
      <c r="C702" s="396" t="s">
        <v>14444</v>
      </c>
      <c r="D702" s="396" t="s">
        <v>7552</v>
      </c>
      <c r="E702" s="396"/>
    </row>
    <row r="703" spans="1:5" hidden="1">
      <c r="A703" s="396" t="s">
        <v>8963</v>
      </c>
      <c r="B703" s="396" t="s">
        <v>7665</v>
      </c>
      <c r="C703" s="396" t="s">
        <v>8964</v>
      </c>
      <c r="D703" s="396" t="s">
        <v>13633</v>
      </c>
      <c r="E703" s="396" t="s">
        <v>6485</v>
      </c>
    </row>
    <row r="704" spans="1:5" hidden="1">
      <c r="A704" s="396" t="s">
        <v>8961</v>
      </c>
      <c r="B704" s="396" t="s">
        <v>7668</v>
      </c>
      <c r="C704" s="396" t="s">
        <v>8962</v>
      </c>
      <c r="D704" s="396" t="s">
        <v>7552</v>
      </c>
      <c r="E704" s="396"/>
    </row>
    <row r="705" spans="1:5" hidden="1">
      <c r="A705" s="396" t="s">
        <v>8959</v>
      </c>
      <c r="B705" s="396" t="s">
        <v>7668</v>
      </c>
      <c r="C705" s="396" t="s">
        <v>8960</v>
      </c>
      <c r="D705" s="396" t="s">
        <v>7552</v>
      </c>
      <c r="E705" s="396"/>
    </row>
    <row r="706" spans="1:5" hidden="1">
      <c r="A706" s="396" t="s">
        <v>14441</v>
      </c>
      <c r="B706" s="396" t="s">
        <v>13777</v>
      </c>
      <c r="C706" s="396" t="s">
        <v>14442</v>
      </c>
      <c r="D706" s="396" t="s">
        <v>7552</v>
      </c>
      <c r="E706" s="396"/>
    </row>
    <row r="707" spans="1:5" hidden="1">
      <c r="A707" s="396" t="s">
        <v>8957</v>
      </c>
      <c r="B707" s="396" t="s">
        <v>7668</v>
      </c>
      <c r="C707" s="396" t="s">
        <v>8958</v>
      </c>
      <c r="D707" s="396" t="s">
        <v>13633</v>
      </c>
      <c r="E707" s="396" t="s">
        <v>6485</v>
      </c>
    </row>
    <row r="708" spans="1:5" hidden="1">
      <c r="A708" s="396" t="s">
        <v>8955</v>
      </c>
      <c r="B708" s="396" t="s">
        <v>7668</v>
      </c>
      <c r="C708" s="396" t="s">
        <v>8956</v>
      </c>
      <c r="D708" s="396" t="s">
        <v>7552</v>
      </c>
      <c r="E708" s="396"/>
    </row>
    <row r="709" spans="1:5" hidden="1">
      <c r="A709" s="396" t="s">
        <v>8953</v>
      </c>
      <c r="B709" s="396" t="s">
        <v>7668</v>
      </c>
      <c r="C709" s="396" t="s">
        <v>8954</v>
      </c>
      <c r="D709" s="396" t="s">
        <v>7552</v>
      </c>
      <c r="E709" s="396"/>
    </row>
    <row r="710" spans="1:5" hidden="1">
      <c r="A710" s="396" t="s">
        <v>8951</v>
      </c>
      <c r="B710" s="396" t="s">
        <v>7665</v>
      </c>
      <c r="C710" s="396" t="s">
        <v>8952</v>
      </c>
      <c r="D710" s="396" t="s">
        <v>7552</v>
      </c>
      <c r="E710" s="396"/>
    </row>
    <row r="711" spans="1:5" hidden="1">
      <c r="A711" s="396" t="s">
        <v>14439</v>
      </c>
      <c r="B711" s="396" t="s">
        <v>13777</v>
      </c>
      <c r="C711" s="396" t="s">
        <v>14440</v>
      </c>
      <c r="D711" s="396" t="s">
        <v>7552</v>
      </c>
      <c r="E711" s="396"/>
    </row>
    <row r="712" spans="1:5" hidden="1">
      <c r="A712" s="396" t="s">
        <v>14437</v>
      </c>
      <c r="B712" s="396" t="s">
        <v>13777</v>
      </c>
      <c r="C712" s="396" t="s">
        <v>14438</v>
      </c>
      <c r="D712" s="396" t="s">
        <v>13633</v>
      </c>
      <c r="E712" s="396" t="s">
        <v>6485</v>
      </c>
    </row>
    <row r="713" spans="1:5" hidden="1">
      <c r="A713" s="396" t="s">
        <v>8949</v>
      </c>
      <c r="B713" s="396" t="s">
        <v>7668</v>
      </c>
      <c r="C713" s="396" t="s">
        <v>8950</v>
      </c>
      <c r="D713" s="396" t="s">
        <v>13633</v>
      </c>
      <c r="E713" s="396" t="s">
        <v>6485</v>
      </c>
    </row>
    <row r="714" spans="1:5" hidden="1">
      <c r="A714" s="396" t="s">
        <v>8947</v>
      </c>
      <c r="B714" s="396" t="s">
        <v>7668</v>
      </c>
      <c r="C714" s="396" t="s">
        <v>8948</v>
      </c>
      <c r="D714" s="396" t="s">
        <v>7552</v>
      </c>
      <c r="E714" s="396"/>
    </row>
    <row r="715" spans="1:5" hidden="1">
      <c r="A715" s="396" t="s">
        <v>8945</v>
      </c>
      <c r="B715" s="396" t="s">
        <v>7668</v>
      </c>
      <c r="C715" s="396" t="s">
        <v>8946</v>
      </c>
      <c r="D715" s="396" t="s">
        <v>7552</v>
      </c>
      <c r="E715" s="396"/>
    </row>
    <row r="716" spans="1:5" ht="21" hidden="1">
      <c r="A716" s="396" t="s">
        <v>8943</v>
      </c>
      <c r="B716" s="396" t="s">
        <v>7665</v>
      </c>
      <c r="C716" s="397" t="s">
        <v>8944</v>
      </c>
      <c r="D716" s="396" t="s">
        <v>7552</v>
      </c>
      <c r="E716" s="396"/>
    </row>
    <row r="717" spans="1:5" hidden="1">
      <c r="A717" s="396" t="s">
        <v>8941</v>
      </c>
      <c r="B717" s="396" t="s">
        <v>7668</v>
      </c>
      <c r="C717" s="396" t="s">
        <v>8942</v>
      </c>
      <c r="D717" s="396" t="s">
        <v>7552</v>
      </c>
      <c r="E717" s="396"/>
    </row>
    <row r="718" spans="1:5" hidden="1">
      <c r="A718" s="396" t="s">
        <v>8939</v>
      </c>
      <c r="B718" s="396" t="s">
        <v>7668</v>
      </c>
      <c r="C718" s="396" t="s">
        <v>8940</v>
      </c>
      <c r="D718" s="396" t="s">
        <v>7552</v>
      </c>
      <c r="E718" s="396"/>
    </row>
    <row r="719" spans="1:5" hidden="1">
      <c r="A719" s="396" t="s">
        <v>8937</v>
      </c>
      <c r="B719" s="396" t="s">
        <v>7668</v>
      </c>
      <c r="C719" s="396" t="s">
        <v>8938</v>
      </c>
      <c r="D719" s="396" t="s">
        <v>7552</v>
      </c>
      <c r="E719" s="396"/>
    </row>
    <row r="720" spans="1:5" hidden="1">
      <c r="A720" s="396" t="s">
        <v>8935</v>
      </c>
      <c r="B720" s="396" t="s">
        <v>7668</v>
      </c>
      <c r="C720" s="396" t="s">
        <v>8936</v>
      </c>
      <c r="D720" s="396" t="s">
        <v>8786</v>
      </c>
      <c r="E720" s="396"/>
    </row>
    <row r="721" spans="1:5" hidden="1">
      <c r="A721" s="396" t="s">
        <v>8933</v>
      </c>
      <c r="B721" s="396" t="s">
        <v>7668</v>
      </c>
      <c r="C721" s="396" t="s">
        <v>8934</v>
      </c>
      <c r="D721" s="396" t="s">
        <v>7552</v>
      </c>
      <c r="E721" s="396"/>
    </row>
    <row r="722" spans="1:5" hidden="1">
      <c r="A722" s="396" t="s">
        <v>8931</v>
      </c>
      <c r="B722" s="396" t="s">
        <v>7668</v>
      </c>
      <c r="C722" s="396" t="s">
        <v>8932</v>
      </c>
      <c r="D722" s="396" t="s">
        <v>7552</v>
      </c>
      <c r="E722" s="396"/>
    </row>
    <row r="723" spans="1:5" hidden="1">
      <c r="A723" s="396" t="s">
        <v>8929</v>
      </c>
      <c r="B723" s="396" t="s">
        <v>7668</v>
      </c>
      <c r="C723" s="396" t="s">
        <v>8930</v>
      </c>
      <c r="D723" s="396" t="s">
        <v>7552</v>
      </c>
      <c r="E723" s="396"/>
    </row>
    <row r="724" spans="1:5" hidden="1">
      <c r="A724" s="396" t="s">
        <v>8927</v>
      </c>
      <c r="B724" s="396" t="s">
        <v>7665</v>
      </c>
      <c r="C724" s="396" t="s">
        <v>8928</v>
      </c>
      <c r="D724" s="396" t="s">
        <v>7552</v>
      </c>
      <c r="E724" s="396"/>
    </row>
    <row r="725" spans="1:5" hidden="1">
      <c r="A725" s="396" t="s">
        <v>8925</v>
      </c>
      <c r="B725" s="396" t="s">
        <v>7665</v>
      </c>
      <c r="C725" s="396" t="s">
        <v>8926</v>
      </c>
      <c r="D725" s="396" t="s">
        <v>7552</v>
      </c>
      <c r="E725" s="396"/>
    </row>
    <row r="726" spans="1:5" hidden="1">
      <c r="A726" s="396" t="s">
        <v>8923</v>
      </c>
      <c r="B726" s="396" t="s">
        <v>7668</v>
      </c>
      <c r="C726" s="396" t="s">
        <v>8924</v>
      </c>
      <c r="D726" s="396" t="s">
        <v>7552</v>
      </c>
      <c r="E726" s="396"/>
    </row>
    <row r="727" spans="1:5" ht="21" hidden="1">
      <c r="A727" s="396" t="s">
        <v>8921</v>
      </c>
      <c r="B727" s="396" t="s">
        <v>7668</v>
      </c>
      <c r="C727" s="397" t="s">
        <v>8922</v>
      </c>
      <c r="D727" s="396" t="s">
        <v>7552</v>
      </c>
      <c r="E727" s="396"/>
    </row>
    <row r="728" spans="1:5" hidden="1">
      <c r="A728" s="396" t="s">
        <v>8919</v>
      </c>
      <c r="B728" s="396" t="s">
        <v>7668</v>
      </c>
      <c r="C728" s="396" t="s">
        <v>8920</v>
      </c>
      <c r="D728" s="396" t="s">
        <v>7552</v>
      </c>
      <c r="E728" s="396"/>
    </row>
    <row r="729" spans="1:5" hidden="1">
      <c r="A729" s="396" t="s">
        <v>8917</v>
      </c>
      <c r="B729" s="396" t="s">
        <v>7668</v>
      </c>
      <c r="C729" s="396" t="s">
        <v>8918</v>
      </c>
      <c r="D729" s="396" t="s">
        <v>7552</v>
      </c>
      <c r="E729" s="396"/>
    </row>
    <row r="730" spans="1:5" hidden="1">
      <c r="A730" s="396" t="s">
        <v>8915</v>
      </c>
      <c r="B730" s="396" t="s">
        <v>7668</v>
      </c>
      <c r="C730" s="396" t="s">
        <v>8916</v>
      </c>
      <c r="D730" s="396" t="s">
        <v>7552</v>
      </c>
      <c r="E730" s="396"/>
    </row>
    <row r="731" spans="1:5" hidden="1">
      <c r="A731" s="396" t="s">
        <v>8913</v>
      </c>
      <c r="B731" s="396" t="s">
        <v>7668</v>
      </c>
      <c r="C731" s="396" t="s">
        <v>8914</v>
      </c>
      <c r="D731" s="396" t="s">
        <v>7552</v>
      </c>
      <c r="E731" s="396"/>
    </row>
    <row r="732" spans="1:5" hidden="1">
      <c r="A732" s="396" t="s">
        <v>8911</v>
      </c>
      <c r="B732" s="396" t="s">
        <v>7668</v>
      </c>
      <c r="C732" s="396" t="s">
        <v>8912</v>
      </c>
      <c r="D732" s="396" t="s">
        <v>7552</v>
      </c>
      <c r="E732" s="396"/>
    </row>
    <row r="733" spans="1:5" hidden="1">
      <c r="A733" s="396" t="s">
        <v>14435</v>
      </c>
      <c r="B733" s="396" t="s">
        <v>13777</v>
      </c>
      <c r="C733" s="396" t="s">
        <v>14436</v>
      </c>
      <c r="D733" s="396" t="s">
        <v>7552</v>
      </c>
      <c r="E733" s="396"/>
    </row>
    <row r="734" spans="1:5" hidden="1">
      <c r="A734" s="396" t="s">
        <v>8909</v>
      </c>
      <c r="B734" s="396" t="s">
        <v>7668</v>
      </c>
      <c r="C734" s="396" t="s">
        <v>8910</v>
      </c>
      <c r="D734" s="396" t="s">
        <v>13633</v>
      </c>
      <c r="E734" s="396" t="s">
        <v>6485</v>
      </c>
    </row>
    <row r="735" spans="1:5" hidden="1">
      <c r="A735" s="396" t="s">
        <v>8907</v>
      </c>
      <c r="B735" s="396" t="s">
        <v>7668</v>
      </c>
      <c r="C735" s="396" t="s">
        <v>8908</v>
      </c>
      <c r="D735" s="396" t="s">
        <v>7552</v>
      </c>
      <c r="E735" s="396"/>
    </row>
    <row r="736" spans="1:5" hidden="1">
      <c r="A736" s="396" t="s">
        <v>14433</v>
      </c>
      <c r="B736" s="396" t="s">
        <v>13777</v>
      </c>
      <c r="C736" s="396" t="s">
        <v>14434</v>
      </c>
      <c r="D736" s="396" t="s">
        <v>7552</v>
      </c>
      <c r="E736" s="396"/>
    </row>
    <row r="737" spans="1:5" hidden="1">
      <c r="A737" s="396" t="s">
        <v>14431</v>
      </c>
      <c r="B737" s="396" t="s">
        <v>13777</v>
      </c>
      <c r="C737" s="396" t="s">
        <v>14432</v>
      </c>
      <c r="D737" s="396" t="s">
        <v>13633</v>
      </c>
      <c r="E737" s="396" t="s">
        <v>6485</v>
      </c>
    </row>
    <row r="738" spans="1:5" hidden="1">
      <c r="A738" s="396" t="s">
        <v>14429</v>
      </c>
      <c r="B738" s="396" t="s">
        <v>13777</v>
      </c>
      <c r="C738" s="396" t="s">
        <v>14430</v>
      </c>
      <c r="D738" s="396" t="s">
        <v>13633</v>
      </c>
      <c r="E738" s="396" t="s">
        <v>6485</v>
      </c>
    </row>
    <row r="739" spans="1:5" hidden="1">
      <c r="A739" s="396" t="s">
        <v>8905</v>
      </c>
      <c r="B739" s="396" t="s">
        <v>7668</v>
      </c>
      <c r="C739" s="396" t="s">
        <v>8906</v>
      </c>
      <c r="D739" s="396" t="s">
        <v>13633</v>
      </c>
      <c r="E739" s="396" t="s">
        <v>6485</v>
      </c>
    </row>
    <row r="740" spans="1:5" hidden="1">
      <c r="A740" s="396" t="s">
        <v>8903</v>
      </c>
      <c r="B740" s="396" t="s">
        <v>7668</v>
      </c>
      <c r="C740" s="396" t="s">
        <v>8904</v>
      </c>
      <c r="D740" s="396" t="s">
        <v>7552</v>
      </c>
      <c r="E740" s="396"/>
    </row>
    <row r="741" spans="1:5" hidden="1">
      <c r="A741" s="396" t="s">
        <v>8901</v>
      </c>
      <c r="B741" s="396" t="s">
        <v>7668</v>
      </c>
      <c r="C741" s="396" t="s">
        <v>8902</v>
      </c>
      <c r="D741" s="396" t="s">
        <v>7552</v>
      </c>
      <c r="E741" s="396"/>
    </row>
    <row r="742" spans="1:5" hidden="1">
      <c r="A742" s="396" t="s">
        <v>8899</v>
      </c>
      <c r="B742" s="396" t="s">
        <v>7668</v>
      </c>
      <c r="C742" s="396" t="s">
        <v>8900</v>
      </c>
      <c r="D742" s="396" t="s">
        <v>7552</v>
      </c>
      <c r="E742" s="396"/>
    </row>
    <row r="743" spans="1:5" hidden="1">
      <c r="A743" s="396" t="s">
        <v>8897</v>
      </c>
      <c r="B743" s="396" t="s">
        <v>7668</v>
      </c>
      <c r="C743" s="396" t="s">
        <v>8898</v>
      </c>
      <c r="D743" s="396" t="s">
        <v>8786</v>
      </c>
      <c r="E743" s="396"/>
    </row>
    <row r="744" spans="1:5" hidden="1">
      <c r="A744" s="396" t="s">
        <v>14427</v>
      </c>
      <c r="B744" s="396" t="s">
        <v>13777</v>
      </c>
      <c r="C744" s="396" t="s">
        <v>14428</v>
      </c>
      <c r="D744" s="396" t="s">
        <v>7552</v>
      </c>
      <c r="E744" s="396"/>
    </row>
    <row r="745" spans="1:5" hidden="1">
      <c r="A745" s="396" t="s">
        <v>8895</v>
      </c>
      <c r="B745" s="396" t="s">
        <v>7665</v>
      </c>
      <c r="C745" s="396" t="s">
        <v>8896</v>
      </c>
      <c r="D745" s="396" t="s">
        <v>13633</v>
      </c>
      <c r="E745" s="396" t="s">
        <v>6485</v>
      </c>
    </row>
    <row r="746" spans="1:5" hidden="1">
      <c r="A746" s="396" t="s">
        <v>8893</v>
      </c>
      <c r="B746" s="396" t="s">
        <v>7665</v>
      </c>
      <c r="C746" s="396" t="s">
        <v>8894</v>
      </c>
      <c r="D746" s="396" t="s">
        <v>7552</v>
      </c>
      <c r="E746" s="396"/>
    </row>
    <row r="747" spans="1:5" hidden="1">
      <c r="A747" s="396" t="s">
        <v>14425</v>
      </c>
      <c r="B747" s="396" t="s">
        <v>13784</v>
      </c>
      <c r="C747" s="396" t="s">
        <v>14426</v>
      </c>
      <c r="D747" s="396" t="s">
        <v>7552</v>
      </c>
      <c r="E747" s="396"/>
    </row>
    <row r="748" spans="1:5" hidden="1">
      <c r="A748" s="396" t="s">
        <v>8891</v>
      </c>
      <c r="B748" s="396" t="s">
        <v>7668</v>
      </c>
      <c r="C748" s="396" t="s">
        <v>8892</v>
      </c>
      <c r="D748" s="396" t="s">
        <v>13633</v>
      </c>
      <c r="E748" s="396" t="s">
        <v>6485</v>
      </c>
    </row>
    <row r="749" spans="1:5" hidden="1">
      <c r="A749" s="396" t="s">
        <v>8889</v>
      </c>
      <c r="B749" s="396" t="s">
        <v>7668</v>
      </c>
      <c r="C749" s="396" t="s">
        <v>8890</v>
      </c>
      <c r="D749" s="396" t="s">
        <v>7552</v>
      </c>
      <c r="E749" s="396"/>
    </row>
    <row r="750" spans="1:5" hidden="1">
      <c r="A750" s="396" t="s">
        <v>14423</v>
      </c>
      <c r="B750" s="396" t="s">
        <v>13777</v>
      </c>
      <c r="C750" s="396" t="s">
        <v>14424</v>
      </c>
      <c r="D750" s="396" t="s">
        <v>7552</v>
      </c>
      <c r="E750" s="396"/>
    </row>
    <row r="751" spans="1:5" hidden="1">
      <c r="A751" s="396" t="s">
        <v>14421</v>
      </c>
      <c r="B751" s="396" t="s">
        <v>13777</v>
      </c>
      <c r="C751" s="396" t="s">
        <v>14422</v>
      </c>
      <c r="D751" s="396" t="s">
        <v>13633</v>
      </c>
      <c r="E751" s="396" t="s">
        <v>6485</v>
      </c>
    </row>
    <row r="752" spans="1:5" hidden="1">
      <c r="A752" s="396" t="s">
        <v>8887</v>
      </c>
      <c r="B752" s="396" t="s">
        <v>7668</v>
      </c>
      <c r="C752" s="396" t="s">
        <v>8888</v>
      </c>
      <c r="D752" s="396" t="s">
        <v>13633</v>
      </c>
      <c r="E752" s="396" t="s">
        <v>6485</v>
      </c>
    </row>
    <row r="753" spans="1:5" hidden="1">
      <c r="A753" s="396" t="s">
        <v>8885</v>
      </c>
      <c r="B753" s="396" t="s">
        <v>7668</v>
      </c>
      <c r="C753" s="396" t="s">
        <v>8886</v>
      </c>
      <c r="D753" s="396" t="s">
        <v>7552</v>
      </c>
      <c r="E753" s="396"/>
    </row>
    <row r="754" spans="1:5" hidden="1">
      <c r="A754" s="396" t="s">
        <v>8883</v>
      </c>
      <c r="B754" s="396" t="s">
        <v>7665</v>
      </c>
      <c r="C754" s="396" t="s">
        <v>8884</v>
      </c>
      <c r="D754" s="396" t="s">
        <v>7552</v>
      </c>
      <c r="E754" s="396"/>
    </row>
    <row r="755" spans="1:5" hidden="1">
      <c r="A755" s="396" t="s">
        <v>14419</v>
      </c>
      <c r="B755" s="396" t="s">
        <v>13777</v>
      </c>
      <c r="C755" s="396" t="s">
        <v>14420</v>
      </c>
      <c r="D755" s="396" t="s">
        <v>7552</v>
      </c>
      <c r="E755" s="396"/>
    </row>
    <row r="756" spans="1:5" hidden="1">
      <c r="A756" s="396" t="s">
        <v>8881</v>
      </c>
      <c r="B756" s="396" t="s">
        <v>7665</v>
      </c>
      <c r="C756" s="396" t="s">
        <v>8882</v>
      </c>
      <c r="D756" s="396" t="s">
        <v>13633</v>
      </c>
      <c r="E756" s="396" t="s">
        <v>6485</v>
      </c>
    </row>
    <row r="757" spans="1:5" hidden="1">
      <c r="A757" s="396" t="s">
        <v>14417</v>
      </c>
      <c r="B757" s="396" t="s">
        <v>13777</v>
      </c>
      <c r="C757" s="396" t="s">
        <v>14418</v>
      </c>
      <c r="D757" s="396" t="s">
        <v>7552</v>
      </c>
      <c r="E757" s="396"/>
    </row>
    <row r="758" spans="1:5" ht="21" hidden="1">
      <c r="A758" s="396" t="s">
        <v>8879</v>
      </c>
      <c r="B758" s="396" t="s">
        <v>7668</v>
      </c>
      <c r="C758" s="397" t="s">
        <v>8880</v>
      </c>
      <c r="D758" s="396" t="s">
        <v>13633</v>
      </c>
      <c r="E758" s="396" t="s">
        <v>6485</v>
      </c>
    </row>
    <row r="759" spans="1:5" hidden="1">
      <c r="A759" s="396" t="s">
        <v>8877</v>
      </c>
      <c r="B759" s="396" t="s">
        <v>7668</v>
      </c>
      <c r="C759" s="396" t="s">
        <v>8878</v>
      </c>
      <c r="D759" s="396" t="s">
        <v>7552</v>
      </c>
      <c r="E759" s="396"/>
    </row>
    <row r="760" spans="1:5" hidden="1">
      <c r="A760" s="396" t="s">
        <v>14415</v>
      </c>
      <c r="B760" s="396" t="s">
        <v>13777</v>
      </c>
      <c r="C760" s="396" t="s">
        <v>14416</v>
      </c>
      <c r="D760" s="396" t="s">
        <v>7552</v>
      </c>
      <c r="E760" s="396"/>
    </row>
    <row r="761" spans="1:5" hidden="1">
      <c r="A761" s="396" t="s">
        <v>8875</v>
      </c>
      <c r="B761" s="396" t="s">
        <v>7668</v>
      </c>
      <c r="C761" s="396" t="s">
        <v>8876</v>
      </c>
      <c r="D761" s="396" t="s">
        <v>13633</v>
      </c>
      <c r="E761" s="396" t="s">
        <v>6485</v>
      </c>
    </row>
    <row r="762" spans="1:5" hidden="1">
      <c r="A762" s="396" t="s">
        <v>14413</v>
      </c>
      <c r="B762" s="396" t="s">
        <v>13777</v>
      </c>
      <c r="C762" s="396" t="s">
        <v>14414</v>
      </c>
      <c r="D762" s="396" t="s">
        <v>7552</v>
      </c>
      <c r="E762" s="396"/>
    </row>
    <row r="763" spans="1:5" hidden="1">
      <c r="A763" s="396" t="s">
        <v>14411</v>
      </c>
      <c r="B763" s="396" t="s">
        <v>13777</v>
      </c>
      <c r="C763" s="396" t="s">
        <v>14412</v>
      </c>
      <c r="D763" s="396" t="s">
        <v>13633</v>
      </c>
      <c r="E763" s="396" t="s">
        <v>6485</v>
      </c>
    </row>
    <row r="764" spans="1:5" hidden="1">
      <c r="A764" s="396" t="s">
        <v>14409</v>
      </c>
      <c r="B764" s="396" t="s">
        <v>13777</v>
      </c>
      <c r="C764" s="396" t="s">
        <v>14410</v>
      </c>
      <c r="D764" s="396" t="s">
        <v>13633</v>
      </c>
      <c r="E764" s="396" t="s">
        <v>6485</v>
      </c>
    </row>
    <row r="765" spans="1:5" hidden="1">
      <c r="A765" s="396" t="s">
        <v>14407</v>
      </c>
      <c r="B765" s="396" t="s">
        <v>13777</v>
      </c>
      <c r="C765" s="396" t="s">
        <v>14408</v>
      </c>
      <c r="D765" s="396" t="s">
        <v>13633</v>
      </c>
      <c r="E765" s="396" t="s">
        <v>6485</v>
      </c>
    </row>
    <row r="766" spans="1:5" hidden="1">
      <c r="A766" s="396" t="s">
        <v>14405</v>
      </c>
      <c r="B766" s="396" t="s">
        <v>13777</v>
      </c>
      <c r="C766" s="396" t="s">
        <v>14406</v>
      </c>
      <c r="D766" s="396" t="s">
        <v>13633</v>
      </c>
      <c r="E766" s="396" t="s">
        <v>6485</v>
      </c>
    </row>
    <row r="767" spans="1:5" hidden="1">
      <c r="A767" s="396" t="s">
        <v>14403</v>
      </c>
      <c r="B767" s="396" t="s">
        <v>13768</v>
      </c>
      <c r="C767" s="396" t="s">
        <v>14404</v>
      </c>
      <c r="D767" s="396" t="s">
        <v>13633</v>
      </c>
      <c r="E767" s="396" t="s">
        <v>6485</v>
      </c>
    </row>
    <row r="768" spans="1:5" hidden="1">
      <c r="A768" s="396" t="s">
        <v>14401</v>
      </c>
      <c r="B768" s="396" t="s">
        <v>13768</v>
      </c>
      <c r="C768" s="396" t="s">
        <v>14402</v>
      </c>
      <c r="D768" s="396" t="s">
        <v>13633</v>
      </c>
      <c r="E768" s="396" t="s">
        <v>6485</v>
      </c>
    </row>
    <row r="769" spans="1:5" hidden="1">
      <c r="A769" s="396" t="s">
        <v>14399</v>
      </c>
      <c r="B769" s="396" t="s">
        <v>13768</v>
      </c>
      <c r="C769" s="396" t="s">
        <v>14400</v>
      </c>
      <c r="D769" s="396" t="s">
        <v>13633</v>
      </c>
      <c r="E769" s="396" t="s">
        <v>6485</v>
      </c>
    </row>
    <row r="770" spans="1:5" hidden="1">
      <c r="A770" s="396" t="s">
        <v>14397</v>
      </c>
      <c r="B770" s="396" t="s">
        <v>13777</v>
      </c>
      <c r="C770" s="396" t="s">
        <v>14398</v>
      </c>
      <c r="D770" s="396" t="s">
        <v>13633</v>
      </c>
      <c r="E770" s="396" t="s">
        <v>6485</v>
      </c>
    </row>
    <row r="771" spans="1:5" hidden="1">
      <c r="A771" s="396" t="s">
        <v>14395</v>
      </c>
      <c r="B771" s="396" t="s">
        <v>13777</v>
      </c>
      <c r="C771" s="396" t="s">
        <v>14396</v>
      </c>
      <c r="D771" s="396" t="s">
        <v>13633</v>
      </c>
      <c r="E771" s="396" t="s">
        <v>6485</v>
      </c>
    </row>
    <row r="772" spans="1:5" hidden="1">
      <c r="A772" s="396" t="s">
        <v>14393</v>
      </c>
      <c r="B772" s="396" t="s">
        <v>13777</v>
      </c>
      <c r="C772" s="396" t="s">
        <v>14394</v>
      </c>
      <c r="D772" s="396" t="s">
        <v>13633</v>
      </c>
      <c r="E772" s="396" t="s">
        <v>6485</v>
      </c>
    </row>
    <row r="773" spans="1:5" hidden="1">
      <c r="A773" s="396" t="s">
        <v>14391</v>
      </c>
      <c r="B773" s="396" t="s">
        <v>13777</v>
      </c>
      <c r="C773" s="396" t="s">
        <v>14392</v>
      </c>
      <c r="D773" s="396" t="s">
        <v>13633</v>
      </c>
      <c r="E773" s="396" t="s">
        <v>6485</v>
      </c>
    </row>
    <row r="774" spans="1:5" hidden="1">
      <c r="A774" s="396" t="s">
        <v>14389</v>
      </c>
      <c r="B774" s="396" t="s">
        <v>13777</v>
      </c>
      <c r="C774" s="396" t="s">
        <v>14390</v>
      </c>
      <c r="D774" s="396" t="s">
        <v>13633</v>
      </c>
      <c r="E774" s="396" t="s">
        <v>6485</v>
      </c>
    </row>
    <row r="775" spans="1:5" hidden="1">
      <c r="A775" s="396" t="s">
        <v>14387</v>
      </c>
      <c r="B775" s="396" t="s">
        <v>13784</v>
      </c>
      <c r="C775" s="396" t="s">
        <v>14388</v>
      </c>
      <c r="D775" s="396" t="s">
        <v>13633</v>
      </c>
      <c r="E775" s="396" t="s">
        <v>6485</v>
      </c>
    </row>
    <row r="776" spans="1:5" hidden="1">
      <c r="A776" s="396" t="s">
        <v>14385</v>
      </c>
      <c r="B776" s="396" t="s">
        <v>13777</v>
      </c>
      <c r="C776" s="396" t="s">
        <v>14386</v>
      </c>
      <c r="D776" s="396" t="s">
        <v>13633</v>
      </c>
      <c r="E776" s="396" t="s">
        <v>6485</v>
      </c>
    </row>
    <row r="777" spans="1:5" hidden="1">
      <c r="A777" s="396" t="s">
        <v>14383</v>
      </c>
      <c r="B777" s="396" t="s">
        <v>13777</v>
      </c>
      <c r="C777" s="396" t="s">
        <v>14384</v>
      </c>
      <c r="D777" s="396" t="s">
        <v>13633</v>
      </c>
      <c r="E777" s="396" t="s">
        <v>6485</v>
      </c>
    </row>
    <row r="778" spans="1:5" hidden="1">
      <c r="A778" s="396" t="s">
        <v>14381</v>
      </c>
      <c r="B778" s="396" t="s">
        <v>13771</v>
      </c>
      <c r="C778" s="396" t="s">
        <v>14382</v>
      </c>
      <c r="D778" s="396" t="s">
        <v>13633</v>
      </c>
      <c r="E778" s="396" t="s">
        <v>6485</v>
      </c>
    </row>
    <row r="779" spans="1:5" hidden="1">
      <c r="A779" s="396" t="s">
        <v>14379</v>
      </c>
      <c r="B779" s="396" t="s">
        <v>13777</v>
      </c>
      <c r="C779" s="396" t="s">
        <v>14380</v>
      </c>
      <c r="D779" s="396" t="s">
        <v>13633</v>
      </c>
      <c r="E779" s="396" t="s">
        <v>6485</v>
      </c>
    </row>
    <row r="780" spans="1:5" hidden="1">
      <c r="A780" s="396" t="s">
        <v>8873</v>
      </c>
      <c r="B780" s="396" t="s">
        <v>7665</v>
      </c>
      <c r="C780" s="396" t="s">
        <v>8874</v>
      </c>
      <c r="D780" s="396" t="s">
        <v>13633</v>
      </c>
      <c r="E780" s="396" t="s">
        <v>6485</v>
      </c>
    </row>
    <row r="781" spans="1:5" hidden="1">
      <c r="A781" s="396" t="s">
        <v>8871</v>
      </c>
      <c r="B781" s="396" t="s">
        <v>7668</v>
      </c>
      <c r="C781" s="396" t="s">
        <v>8872</v>
      </c>
      <c r="D781" s="396" t="s">
        <v>7552</v>
      </c>
      <c r="E781" s="396"/>
    </row>
    <row r="782" spans="1:5" hidden="1">
      <c r="A782" s="396" t="s">
        <v>8869</v>
      </c>
      <c r="B782" s="396" t="s">
        <v>7665</v>
      </c>
      <c r="C782" s="396" t="s">
        <v>8870</v>
      </c>
      <c r="D782" s="396" t="s">
        <v>7552</v>
      </c>
      <c r="E782" s="396"/>
    </row>
    <row r="783" spans="1:5" hidden="1">
      <c r="A783" s="396" t="s">
        <v>8867</v>
      </c>
      <c r="B783" s="396" t="s">
        <v>7668</v>
      </c>
      <c r="C783" s="396" t="s">
        <v>8868</v>
      </c>
      <c r="D783" s="396" t="s">
        <v>7552</v>
      </c>
      <c r="E783" s="396"/>
    </row>
    <row r="784" spans="1:5" hidden="1">
      <c r="A784" s="396" t="s">
        <v>8865</v>
      </c>
      <c r="B784" s="396" t="s">
        <v>7668</v>
      </c>
      <c r="C784" s="396" t="s">
        <v>8866</v>
      </c>
      <c r="D784" s="396" t="s">
        <v>7552</v>
      </c>
      <c r="E784" s="396"/>
    </row>
    <row r="785" spans="1:5" hidden="1">
      <c r="A785" s="396" t="s">
        <v>14377</v>
      </c>
      <c r="B785" s="396" t="s">
        <v>13777</v>
      </c>
      <c r="C785" s="396" t="s">
        <v>14378</v>
      </c>
      <c r="D785" s="396" t="s">
        <v>8786</v>
      </c>
      <c r="E785" s="396"/>
    </row>
    <row r="786" spans="1:5" hidden="1">
      <c r="A786" s="396" t="s">
        <v>14375</v>
      </c>
      <c r="B786" s="396" t="s">
        <v>13777</v>
      </c>
      <c r="C786" s="396" t="s">
        <v>14376</v>
      </c>
      <c r="D786" s="396" t="s">
        <v>13633</v>
      </c>
      <c r="E786" s="396" t="s">
        <v>6485</v>
      </c>
    </row>
    <row r="787" spans="1:5" hidden="1">
      <c r="A787" s="396" t="s">
        <v>14373</v>
      </c>
      <c r="B787" s="396" t="s">
        <v>13777</v>
      </c>
      <c r="C787" s="396" t="s">
        <v>14374</v>
      </c>
      <c r="D787" s="396" t="s">
        <v>13633</v>
      </c>
      <c r="E787" s="396" t="s">
        <v>6485</v>
      </c>
    </row>
    <row r="788" spans="1:5" hidden="1">
      <c r="A788" s="396" t="s">
        <v>8863</v>
      </c>
      <c r="B788" s="396" t="s">
        <v>7668</v>
      </c>
      <c r="C788" s="396" t="s">
        <v>8864</v>
      </c>
      <c r="D788" s="396" t="s">
        <v>13633</v>
      </c>
      <c r="E788" s="396" t="s">
        <v>6485</v>
      </c>
    </row>
    <row r="789" spans="1:5" hidden="1">
      <c r="A789" s="396" t="s">
        <v>14371</v>
      </c>
      <c r="B789" s="396" t="s">
        <v>13777</v>
      </c>
      <c r="C789" s="396" t="s">
        <v>14372</v>
      </c>
      <c r="D789" s="396" t="s">
        <v>7552</v>
      </c>
      <c r="E789" s="396"/>
    </row>
    <row r="790" spans="1:5" hidden="1">
      <c r="A790" s="396" t="s">
        <v>14369</v>
      </c>
      <c r="B790" s="396" t="s">
        <v>13777</v>
      </c>
      <c r="C790" s="396" t="s">
        <v>14370</v>
      </c>
      <c r="D790" s="396" t="s">
        <v>13633</v>
      </c>
      <c r="E790" s="396" t="s">
        <v>6485</v>
      </c>
    </row>
    <row r="791" spans="1:5" hidden="1">
      <c r="A791" s="396" t="s">
        <v>8861</v>
      </c>
      <c r="B791" s="396" t="s">
        <v>7668</v>
      </c>
      <c r="C791" s="396" t="s">
        <v>8862</v>
      </c>
      <c r="D791" s="396" t="s">
        <v>13633</v>
      </c>
      <c r="E791" s="396" t="s">
        <v>6485</v>
      </c>
    </row>
    <row r="792" spans="1:5" hidden="1">
      <c r="A792" s="396" t="s">
        <v>14367</v>
      </c>
      <c r="B792" s="396" t="s">
        <v>13777</v>
      </c>
      <c r="C792" s="396" t="s">
        <v>14368</v>
      </c>
      <c r="D792" s="396" t="s">
        <v>7552</v>
      </c>
      <c r="E792" s="396"/>
    </row>
    <row r="793" spans="1:5" hidden="1">
      <c r="A793" s="396" t="s">
        <v>8859</v>
      </c>
      <c r="B793" s="396" t="s">
        <v>7668</v>
      </c>
      <c r="C793" s="396" t="s">
        <v>8860</v>
      </c>
      <c r="D793" s="396" t="s">
        <v>13633</v>
      </c>
      <c r="E793" s="396" t="s">
        <v>6485</v>
      </c>
    </row>
    <row r="794" spans="1:5" hidden="1">
      <c r="A794" s="396" t="s">
        <v>8857</v>
      </c>
      <c r="B794" s="396" t="s">
        <v>7668</v>
      </c>
      <c r="C794" s="396" t="s">
        <v>8858</v>
      </c>
      <c r="D794" s="396" t="s">
        <v>7552</v>
      </c>
      <c r="E794" s="396"/>
    </row>
    <row r="795" spans="1:5" hidden="1">
      <c r="A795" s="396" t="s">
        <v>8855</v>
      </c>
      <c r="B795" s="396" t="s">
        <v>7665</v>
      </c>
      <c r="C795" s="396" t="s">
        <v>8856</v>
      </c>
      <c r="D795" s="396" t="s">
        <v>7552</v>
      </c>
      <c r="E795" s="396"/>
    </row>
    <row r="796" spans="1:5" hidden="1">
      <c r="A796" s="396" t="s">
        <v>14365</v>
      </c>
      <c r="B796" s="396" t="s">
        <v>13777</v>
      </c>
      <c r="C796" s="396" t="s">
        <v>14366</v>
      </c>
      <c r="D796" s="396" t="s">
        <v>7552</v>
      </c>
      <c r="E796" s="396"/>
    </row>
    <row r="797" spans="1:5" hidden="1">
      <c r="A797" s="396" t="s">
        <v>14363</v>
      </c>
      <c r="B797" s="396" t="s">
        <v>13777</v>
      </c>
      <c r="C797" s="396" t="s">
        <v>14364</v>
      </c>
      <c r="D797" s="396" t="s">
        <v>13633</v>
      </c>
      <c r="E797" s="396" t="s">
        <v>6485</v>
      </c>
    </row>
    <row r="798" spans="1:5" hidden="1">
      <c r="A798" s="396" t="s">
        <v>14361</v>
      </c>
      <c r="B798" s="396" t="s">
        <v>13777</v>
      </c>
      <c r="C798" s="396" t="s">
        <v>14362</v>
      </c>
      <c r="D798" s="396" t="s">
        <v>13633</v>
      </c>
      <c r="E798" s="396" t="s">
        <v>6485</v>
      </c>
    </row>
    <row r="799" spans="1:5" hidden="1">
      <c r="A799" s="396" t="s">
        <v>14359</v>
      </c>
      <c r="B799" s="396" t="s">
        <v>13777</v>
      </c>
      <c r="C799" s="396" t="s">
        <v>14360</v>
      </c>
      <c r="D799" s="396" t="s">
        <v>13633</v>
      </c>
      <c r="E799" s="396" t="s">
        <v>6485</v>
      </c>
    </row>
    <row r="800" spans="1:5" ht="21" hidden="1">
      <c r="A800" s="396" t="s">
        <v>8853</v>
      </c>
      <c r="B800" s="396" t="s">
        <v>7668</v>
      </c>
      <c r="C800" s="397" t="s">
        <v>8854</v>
      </c>
      <c r="D800" s="396" t="s">
        <v>13633</v>
      </c>
      <c r="E800" s="396" t="s">
        <v>6485</v>
      </c>
    </row>
    <row r="801" spans="1:5" hidden="1">
      <c r="A801" s="396" t="s">
        <v>14357</v>
      </c>
      <c r="B801" s="396" t="s">
        <v>13777</v>
      </c>
      <c r="C801" s="396" t="s">
        <v>14358</v>
      </c>
      <c r="D801" s="396" t="s">
        <v>7552</v>
      </c>
      <c r="E801" s="396"/>
    </row>
    <row r="802" spans="1:5" hidden="1">
      <c r="A802" s="396" t="s">
        <v>14355</v>
      </c>
      <c r="B802" s="396" t="s">
        <v>13777</v>
      </c>
      <c r="C802" s="396" t="s">
        <v>14356</v>
      </c>
      <c r="D802" s="396" t="s">
        <v>13633</v>
      </c>
      <c r="E802" s="396" t="s">
        <v>6485</v>
      </c>
    </row>
    <row r="803" spans="1:5" hidden="1">
      <c r="A803" s="396" t="s">
        <v>14353</v>
      </c>
      <c r="B803" s="396" t="s">
        <v>13784</v>
      </c>
      <c r="C803" s="396" t="s">
        <v>14354</v>
      </c>
      <c r="D803" s="396" t="s">
        <v>13633</v>
      </c>
      <c r="E803" s="396" t="s">
        <v>6485</v>
      </c>
    </row>
    <row r="804" spans="1:5" ht="21" hidden="1">
      <c r="A804" s="396" t="s">
        <v>8851</v>
      </c>
      <c r="B804" s="396" t="s">
        <v>7665</v>
      </c>
      <c r="C804" s="397" t="s">
        <v>8852</v>
      </c>
      <c r="D804" s="396" t="s">
        <v>13633</v>
      </c>
      <c r="E804" s="396" t="s">
        <v>6485</v>
      </c>
    </row>
    <row r="805" spans="1:5" hidden="1">
      <c r="A805" s="396" t="s">
        <v>8849</v>
      </c>
      <c r="B805" s="396" t="s">
        <v>7668</v>
      </c>
      <c r="C805" s="396" t="s">
        <v>8850</v>
      </c>
      <c r="D805" s="396" t="s">
        <v>7552</v>
      </c>
      <c r="E805" s="396"/>
    </row>
    <row r="806" spans="1:5" ht="21" hidden="1">
      <c r="A806" s="396" t="s">
        <v>8847</v>
      </c>
      <c r="B806" s="396" t="s">
        <v>7668</v>
      </c>
      <c r="C806" s="397" t="s">
        <v>8848</v>
      </c>
      <c r="D806" s="396" t="s">
        <v>7552</v>
      </c>
      <c r="E806" s="396"/>
    </row>
    <row r="807" spans="1:5" hidden="1">
      <c r="A807" s="396" t="s">
        <v>14351</v>
      </c>
      <c r="B807" s="396" t="s">
        <v>13784</v>
      </c>
      <c r="C807" s="396" t="s">
        <v>14352</v>
      </c>
      <c r="D807" s="396" t="s">
        <v>7552</v>
      </c>
      <c r="E807" s="396"/>
    </row>
    <row r="808" spans="1:5" ht="21" hidden="1">
      <c r="A808" s="396" t="s">
        <v>8845</v>
      </c>
      <c r="B808" s="396" t="s">
        <v>7668</v>
      </c>
      <c r="C808" s="397" t="s">
        <v>8846</v>
      </c>
      <c r="D808" s="396" t="s">
        <v>13633</v>
      </c>
      <c r="E808" s="396" t="s">
        <v>6485</v>
      </c>
    </row>
    <row r="809" spans="1:5" hidden="1">
      <c r="A809" s="396" t="s">
        <v>8843</v>
      </c>
      <c r="B809" s="396" t="s">
        <v>7668</v>
      </c>
      <c r="C809" s="396" t="s">
        <v>8844</v>
      </c>
      <c r="D809" s="396" t="s">
        <v>7552</v>
      </c>
      <c r="E809" s="396"/>
    </row>
    <row r="810" spans="1:5" hidden="1">
      <c r="A810" s="396" t="s">
        <v>8841</v>
      </c>
      <c r="B810" s="396" t="s">
        <v>7668</v>
      </c>
      <c r="C810" s="396" t="s">
        <v>8842</v>
      </c>
      <c r="D810" s="396" t="s">
        <v>7552</v>
      </c>
      <c r="E810" s="396"/>
    </row>
    <row r="811" spans="1:5" hidden="1">
      <c r="A811" s="396" t="s">
        <v>14349</v>
      </c>
      <c r="B811" s="396" t="s">
        <v>13777</v>
      </c>
      <c r="C811" s="396" t="s">
        <v>14350</v>
      </c>
      <c r="D811" s="396" t="s">
        <v>7552</v>
      </c>
      <c r="E811" s="396"/>
    </row>
    <row r="812" spans="1:5" hidden="1">
      <c r="A812" s="396" t="s">
        <v>14347</v>
      </c>
      <c r="B812" s="396" t="s">
        <v>13777</v>
      </c>
      <c r="C812" s="396" t="s">
        <v>14348</v>
      </c>
      <c r="D812" s="396" t="s">
        <v>13633</v>
      </c>
      <c r="E812" s="396" t="s">
        <v>6485</v>
      </c>
    </row>
    <row r="813" spans="1:5" hidden="1">
      <c r="A813" s="396" t="s">
        <v>8839</v>
      </c>
      <c r="B813" s="396" t="s">
        <v>7668</v>
      </c>
      <c r="C813" s="396" t="s">
        <v>8840</v>
      </c>
      <c r="D813" s="396" t="s">
        <v>13633</v>
      </c>
      <c r="E813" s="396" t="s">
        <v>6485</v>
      </c>
    </row>
    <row r="814" spans="1:5" hidden="1">
      <c r="A814" s="396" t="s">
        <v>14345</v>
      </c>
      <c r="B814" s="396" t="s">
        <v>13777</v>
      </c>
      <c r="C814" s="396" t="s">
        <v>14346</v>
      </c>
      <c r="D814" s="396" t="s">
        <v>7552</v>
      </c>
      <c r="E814" s="396"/>
    </row>
    <row r="815" spans="1:5" hidden="1">
      <c r="A815" s="396" t="s">
        <v>14343</v>
      </c>
      <c r="B815" s="396" t="s">
        <v>13777</v>
      </c>
      <c r="C815" s="396" t="s">
        <v>14344</v>
      </c>
      <c r="D815" s="396" t="s">
        <v>13633</v>
      </c>
      <c r="E815" s="396" t="s">
        <v>6485</v>
      </c>
    </row>
    <row r="816" spans="1:5" hidden="1">
      <c r="A816" s="396" t="s">
        <v>8837</v>
      </c>
      <c r="B816" s="396" t="s">
        <v>7668</v>
      </c>
      <c r="C816" s="396" t="s">
        <v>8838</v>
      </c>
      <c r="D816" s="396" t="s">
        <v>13633</v>
      </c>
      <c r="E816" s="396" t="s">
        <v>6485</v>
      </c>
    </row>
    <row r="817" spans="1:5" hidden="1">
      <c r="A817" s="396" t="s">
        <v>8835</v>
      </c>
      <c r="B817" s="396" t="s">
        <v>7668</v>
      </c>
      <c r="C817" s="396" t="s">
        <v>8836</v>
      </c>
      <c r="D817" s="396" t="s">
        <v>7552</v>
      </c>
      <c r="E817" s="396"/>
    </row>
    <row r="818" spans="1:5" hidden="1">
      <c r="A818" s="396" t="s">
        <v>8833</v>
      </c>
      <c r="B818" s="396" t="s">
        <v>7668</v>
      </c>
      <c r="C818" s="396" t="s">
        <v>8834</v>
      </c>
      <c r="D818" s="396" t="s">
        <v>8786</v>
      </c>
      <c r="E818" s="396"/>
    </row>
    <row r="819" spans="1:5" ht="21" hidden="1">
      <c r="A819" s="396" t="s">
        <v>8831</v>
      </c>
      <c r="B819" s="396" t="s">
        <v>7665</v>
      </c>
      <c r="C819" s="397" t="s">
        <v>8832</v>
      </c>
      <c r="D819" s="396" t="s">
        <v>7552</v>
      </c>
      <c r="E819" s="396"/>
    </row>
    <row r="820" spans="1:5" hidden="1">
      <c r="A820" s="396" t="s">
        <v>8829</v>
      </c>
      <c r="B820" s="396" t="s">
        <v>7668</v>
      </c>
      <c r="C820" s="396" t="s">
        <v>8830</v>
      </c>
      <c r="D820" s="396" t="s">
        <v>7552</v>
      </c>
      <c r="E820" s="396"/>
    </row>
    <row r="821" spans="1:5" hidden="1">
      <c r="A821" s="396" t="s">
        <v>14341</v>
      </c>
      <c r="B821" s="396" t="s">
        <v>13777</v>
      </c>
      <c r="C821" s="396" t="s">
        <v>14342</v>
      </c>
      <c r="D821" s="396" t="s">
        <v>7552</v>
      </c>
      <c r="E821" s="396"/>
    </row>
    <row r="822" spans="1:5" hidden="1">
      <c r="A822" s="396" t="s">
        <v>14339</v>
      </c>
      <c r="B822" s="396" t="s">
        <v>13777</v>
      </c>
      <c r="C822" s="396" t="s">
        <v>14340</v>
      </c>
      <c r="D822" s="396" t="s">
        <v>13633</v>
      </c>
      <c r="E822" s="396" t="s">
        <v>6485</v>
      </c>
    </row>
    <row r="823" spans="1:5" hidden="1">
      <c r="A823" s="396" t="s">
        <v>8827</v>
      </c>
      <c r="B823" s="396" t="s">
        <v>7668</v>
      </c>
      <c r="C823" s="396" t="s">
        <v>8828</v>
      </c>
      <c r="D823" s="396" t="s">
        <v>13633</v>
      </c>
      <c r="E823" s="396" t="s">
        <v>6485</v>
      </c>
    </row>
    <row r="824" spans="1:5" hidden="1">
      <c r="A824" s="396" t="s">
        <v>8825</v>
      </c>
      <c r="B824" s="396" t="s">
        <v>7668</v>
      </c>
      <c r="C824" s="396" t="s">
        <v>8826</v>
      </c>
      <c r="D824" s="396" t="s">
        <v>7552</v>
      </c>
      <c r="E824" s="396"/>
    </row>
    <row r="825" spans="1:5" hidden="1">
      <c r="A825" s="396" t="s">
        <v>8823</v>
      </c>
      <c r="B825" s="396" t="s">
        <v>7668</v>
      </c>
      <c r="C825" s="396" t="s">
        <v>8824</v>
      </c>
      <c r="D825" s="396" t="s">
        <v>7552</v>
      </c>
      <c r="E825" s="396"/>
    </row>
    <row r="826" spans="1:5" hidden="1">
      <c r="A826" s="396" t="s">
        <v>8821</v>
      </c>
      <c r="B826" s="396" t="s">
        <v>7668</v>
      </c>
      <c r="C826" s="396" t="s">
        <v>8822</v>
      </c>
      <c r="D826" s="396" t="s">
        <v>7552</v>
      </c>
      <c r="E826" s="396"/>
    </row>
    <row r="827" spans="1:5" hidden="1">
      <c r="A827" s="396" t="s">
        <v>8819</v>
      </c>
      <c r="B827" s="396" t="s">
        <v>7665</v>
      </c>
      <c r="C827" s="396" t="s">
        <v>8820</v>
      </c>
      <c r="D827" s="396" t="s">
        <v>7552</v>
      </c>
      <c r="E827" s="396"/>
    </row>
    <row r="828" spans="1:5" ht="21" hidden="1">
      <c r="A828" s="396" t="s">
        <v>8817</v>
      </c>
      <c r="B828" s="396" t="s">
        <v>7668</v>
      </c>
      <c r="C828" s="397" t="s">
        <v>8818</v>
      </c>
      <c r="D828" s="396" t="s">
        <v>7552</v>
      </c>
      <c r="E828" s="396"/>
    </row>
    <row r="829" spans="1:5" hidden="1">
      <c r="A829" s="396" t="s">
        <v>8815</v>
      </c>
      <c r="B829" s="396" t="s">
        <v>7668</v>
      </c>
      <c r="C829" s="396" t="s">
        <v>8816</v>
      </c>
      <c r="D829" s="396" t="s">
        <v>7552</v>
      </c>
      <c r="E829" s="396"/>
    </row>
    <row r="830" spans="1:5" hidden="1">
      <c r="A830" s="396" t="s">
        <v>14337</v>
      </c>
      <c r="B830" s="396" t="s">
        <v>13777</v>
      </c>
      <c r="C830" s="396" t="s">
        <v>14338</v>
      </c>
      <c r="D830" s="396" t="s">
        <v>7552</v>
      </c>
      <c r="E830" s="396"/>
    </row>
    <row r="831" spans="1:5" hidden="1">
      <c r="A831" s="396" t="s">
        <v>14335</v>
      </c>
      <c r="B831" s="396" t="s">
        <v>13777</v>
      </c>
      <c r="C831" s="396" t="s">
        <v>14336</v>
      </c>
      <c r="D831" s="396" t="s">
        <v>13633</v>
      </c>
      <c r="E831" s="396" t="s">
        <v>6485</v>
      </c>
    </row>
    <row r="832" spans="1:5" hidden="1">
      <c r="A832" s="396" t="s">
        <v>8813</v>
      </c>
      <c r="B832" s="396" t="s">
        <v>7668</v>
      </c>
      <c r="C832" s="396" t="s">
        <v>8814</v>
      </c>
      <c r="D832" s="396" t="s">
        <v>13633</v>
      </c>
      <c r="E832" s="396" t="s">
        <v>6485</v>
      </c>
    </row>
    <row r="833" spans="1:5" hidden="1">
      <c r="A833" s="396" t="s">
        <v>8811</v>
      </c>
      <c r="B833" s="396" t="s">
        <v>7668</v>
      </c>
      <c r="C833" s="396" t="s">
        <v>8812</v>
      </c>
      <c r="D833" s="396" t="s">
        <v>7552</v>
      </c>
      <c r="E833" s="396"/>
    </row>
    <row r="834" spans="1:5" hidden="1">
      <c r="A834" s="396" t="s">
        <v>8809</v>
      </c>
      <c r="B834" s="396" t="s">
        <v>7665</v>
      </c>
      <c r="C834" s="396" t="s">
        <v>8810</v>
      </c>
      <c r="D834" s="396" t="s">
        <v>7552</v>
      </c>
      <c r="E834" s="396"/>
    </row>
    <row r="835" spans="1:5" hidden="1">
      <c r="A835" s="396" t="s">
        <v>14333</v>
      </c>
      <c r="B835" s="396" t="s">
        <v>13777</v>
      </c>
      <c r="C835" s="396" t="s">
        <v>14334</v>
      </c>
      <c r="D835" s="396" t="s">
        <v>7552</v>
      </c>
      <c r="E835" s="396"/>
    </row>
    <row r="836" spans="1:5" ht="21" hidden="1">
      <c r="A836" s="396" t="s">
        <v>8807</v>
      </c>
      <c r="B836" s="396" t="s">
        <v>7665</v>
      </c>
      <c r="C836" s="397" t="s">
        <v>8808</v>
      </c>
      <c r="D836" s="396" t="s">
        <v>13633</v>
      </c>
      <c r="E836" s="396" t="s">
        <v>6485</v>
      </c>
    </row>
    <row r="837" spans="1:5" hidden="1">
      <c r="A837" s="396" t="s">
        <v>14331</v>
      </c>
      <c r="B837" s="396" t="s">
        <v>13777</v>
      </c>
      <c r="C837" s="396" t="s">
        <v>14332</v>
      </c>
      <c r="D837" s="396" t="s">
        <v>7552</v>
      </c>
      <c r="E837" s="396"/>
    </row>
    <row r="838" spans="1:5" hidden="1">
      <c r="A838" s="396" t="s">
        <v>8805</v>
      </c>
      <c r="B838" s="396" t="s">
        <v>7668</v>
      </c>
      <c r="C838" s="396" t="s">
        <v>8806</v>
      </c>
      <c r="D838" s="396" t="s">
        <v>13633</v>
      </c>
      <c r="E838" s="396" t="s">
        <v>6485</v>
      </c>
    </row>
    <row r="839" spans="1:5" hidden="1">
      <c r="A839" s="396" t="s">
        <v>14329</v>
      </c>
      <c r="B839" s="396" t="s">
        <v>13777</v>
      </c>
      <c r="C839" s="396" t="s">
        <v>14330</v>
      </c>
      <c r="D839" s="396" t="s">
        <v>8786</v>
      </c>
      <c r="E839" s="396"/>
    </row>
    <row r="840" spans="1:5" hidden="1">
      <c r="A840" s="396" t="s">
        <v>14327</v>
      </c>
      <c r="B840" s="396" t="s">
        <v>13784</v>
      </c>
      <c r="C840" s="396" t="s">
        <v>14328</v>
      </c>
      <c r="D840" s="396" t="s">
        <v>13633</v>
      </c>
      <c r="E840" s="396" t="s">
        <v>6485</v>
      </c>
    </row>
    <row r="841" spans="1:5" hidden="1">
      <c r="A841" s="396" t="s">
        <v>14325</v>
      </c>
      <c r="B841" s="396" t="s">
        <v>13777</v>
      </c>
      <c r="C841" s="396" t="s">
        <v>14326</v>
      </c>
      <c r="D841" s="396" t="s">
        <v>13633</v>
      </c>
      <c r="E841" s="396" t="s">
        <v>6485</v>
      </c>
    </row>
    <row r="842" spans="1:5" hidden="1">
      <c r="A842" s="396" t="s">
        <v>14323</v>
      </c>
      <c r="B842" s="396" t="s">
        <v>13784</v>
      </c>
      <c r="C842" s="396" t="s">
        <v>14324</v>
      </c>
      <c r="D842" s="396" t="s">
        <v>13633</v>
      </c>
      <c r="E842" s="396" t="s">
        <v>6485</v>
      </c>
    </row>
    <row r="843" spans="1:5" hidden="1">
      <c r="A843" s="396" t="s">
        <v>8803</v>
      </c>
      <c r="B843" s="396" t="s">
        <v>7665</v>
      </c>
      <c r="C843" s="396" t="s">
        <v>8804</v>
      </c>
      <c r="D843" s="396" t="s">
        <v>13633</v>
      </c>
      <c r="E843" s="396" t="s">
        <v>6485</v>
      </c>
    </row>
    <row r="844" spans="1:5" hidden="1">
      <c r="A844" s="396" t="s">
        <v>8801</v>
      </c>
      <c r="B844" s="396" t="s">
        <v>7665</v>
      </c>
      <c r="C844" s="396" t="s">
        <v>8802</v>
      </c>
      <c r="D844" s="396" t="s">
        <v>7552</v>
      </c>
      <c r="E844" s="396"/>
    </row>
    <row r="845" spans="1:5" hidden="1">
      <c r="A845" s="396" t="s">
        <v>8799</v>
      </c>
      <c r="B845" s="396" t="s">
        <v>7668</v>
      </c>
      <c r="C845" s="396" t="s">
        <v>8800</v>
      </c>
      <c r="D845" s="396" t="s">
        <v>7552</v>
      </c>
      <c r="E845" s="396"/>
    </row>
    <row r="846" spans="1:5" ht="21" hidden="1">
      <c r="A846" s="396" t="s">
        <v>8797</v>
      </c>
      <c r="B846" s="396" t="s">
        <v>7665</v>
      </c>
      <c r="C846" s="397" t="s">
        <v>8798</v>
      </c>
      <c r="D846" s="396" t="s">
        <v>7552</v>
      </c>
      <c r="E846" s="396"/>
    </row>
    <row r="847" spans="1:5" hidden="1">
      <c r="A847" s="396" t="s">
        <v>8795</v>
      </c>
      <c r="B847" s="396" t="s">
        <v>7665</v>
      </c>
      <c r="C847" s="396" t="s">
        <v>8796</v>
      </c>
      <c r="D847" s="396" t="s">
        <v>7552</v>
      </c>
      <c r="E847" s="396"/>
    </row>
    <row r="848" spans="1:5" hidden="1">
      <c r="A848" s="396" t="s">
        <v>14321</v>
      </c>
      <c r="B848" s="396" t="s">
        <v>13784</v>
      </c>
      <c r="C848" s="396" t="s">
        <v>14322</v>
      </c>
      <c r="D848" s="396" t="s">
        <v>7552</v>
      </c>
      <c r="E848" s="396"/>
    </row>
    <row r="849" spans="1:5" hidden="1">
      <c r="A849" s="396" t="s">
        <v>14319</v>
      </c>
      <c r="B849" s="396" t="s">
        <v>13777</v>
      </c>
      <c r="C849" s="396" t="s">
        <v>14320</v>
      </c>
      <c r="D849" s="396" t="s">
        <v>13633</v>
      </c>
      <c r="E849" s="396" t="s">
        <v>6485</v>
      </c>
    </row>
    <row r="850" spans="1:5" hidden="1">
      <c r="A850" s="396" t="s">
        <v>14317</v>
      </c>
      <c r="B850" s="396" t="s">
        <v>13777</v>
      </c>
      <c r="C850" s="396" t="s">
        <v>14318</v>
      </c>
      <c r="D850" s="396" t="s">
        <v>13633</v>
      </c>
      <c r="E850" s="396" t="s">
        <v>6485</v>
      </c>
    </row>
    <row r="851" spans="1:5" hidden="1">
      <c r="A851" s="396" t="s">
        <v>14315</v>
      </c>
      <c r="B851" s="396" t="s">
        <v>13777</v>
      </c>
      <c r="C851" s="396" t="s">
        <v>14316</v>
      </c>
      <c r="D851" s="396" t="s">
        <v>13633</v>
      </c>
      <c r="E851" s="396" t="s">
        <v>6485</v>
      </c>
    </row>
    <row r="852" spans="1:5" hidden="1">
      <c r="A852" s="396" t="s">
        <v>14313</v>
      </c>
      <c r="B852" s="396" t="s">
        <v>13777</v>
      </c>
      <c r="C852" s="396" t="s">
        <v>14314</v>
      </c>
      <c r="D852" s="396" t="s">
        <v>13633</v>
      </c>
      <c r="E852" s="396" t="s">
        <v>6485</v>
      </c>
    </row>
    <row r="853" spans="1:5" hidden="1">
      <c r="A853" s="396" t="s">
        <v>8793</v>
      </c>
      <c r="B853" s="396" t="s">
        <v>7668</v>
      </c>
      <c r="C853" s="396" t="s">
        <v>8794</v>
      </c>
      <c r="D853" s="396" t="s">
        <v>13633</v>
      </c>
      <c r="E853" s="396" t="s">
        <v>6485</v>
      </c>
    </row>
    <row r="854" spans="1:5" hidden="1">
      <c r="A854" s="396" t="s">
        <v>8791</v>
      </c>
      <c r="B854" s="396" t="s">
        <v>7668</v>
      </c>
      <c r="C854" s="396" t="s">
        <v>8792</v>
      </c>
      <c r="D854" s="396" t="s">
        <v>7552</v>
      </c>
      <c r="E854" s="396"/>
    </row>
    <row r="855" spans="1:5" hidden="1">
      <c r="A855" s="396" t="s">
        <v>14311</v>
      </c>
      <c r="B855" s="396" t="s">
        <v>13784</v>
      </c>
      <c r="C855" s="396" t="s">
        <v>14312</v>
      </c>
      <c r="D855" s="396" t="s">
        <v>7552</v>
      </c>
      <c r="E855" s="396"/>
    </row>
    <row r="856" spans="1:5" hidden="1">
      <c r="A856" s="396" t="s">
        <v>14309</v>
      </c>
      <c r="B856" s="396" t="s">
        <v>13784</v>
      </c>
      <c r="C856" s="396" t="s">
        <v>14310</v>
      </c>
      <c r="D856" s="396" t="s">
        <v>13633</v>
      </c>
      <c r="E856" s="396" t="s">
        <v>6485</v>
      </c>
    </row>
    <row r="857" spans="1:5" hidden="1">
      <c r="A857" s="396" t="s">
        <v>8789</v>
      </c>
      <c r="B857" s="396" t="s">
        <v>7668</v>
      </c>
      <c r="C857" s="396" t="s">
        <v>8790</v>
      </c>
      <c r="D857" s="396" t="s">
        <v>13633</v>
      </c>
      <c r="E857" s="396" t="s">
        <v>6485</v>
      </c>
    </row>
    <row r="858" spans="1:5" hidden="1">
      <c r="A858" s="396" t="s">
        <v>8787</v>
      </c>
      <c r="B858" s="396" t="s">
        <v>7668</v>
      </c>
      <c r="C858" s="396" t="s">
        <v>8788</v>
      </c>
      <c r="D858" s="396" t="s">
        <v>7552</v>
      </c>
      <c r="E858" s="396"/>
    </row>
    <row r="859" spans="1:5" hidden="1">
      <c r="A859" s="396" t="s">
        <v>8784</v>
      </c>
      <c r="B859" s="396" t="s">
        <v>7668</v>
      </c>
      <c r="C859" s="396" t="s">
        <v>8785</v>
      </c>
      <c r="D859" s="396" t="s">
        <v>8786</v>
      </c>
      <c r="E859" s="396"/>
    </row>
    <row r="860" spans="1:5" hidden="1">
      <c r="A860" s="396" t="s">
        <v>8782</v>
      </c>
      <c r="B860" s="396" t="s">
        <v>7665</v>
      </c>
      <c r="C860" s="396" t="s">
        <v>8783</v>
      </c>
      <c r="D860" s="396" t="s">
        <v>8786</v>
      </c>
      <c r="E860" s="396"/>
    </row>
    <row r="861" spans="1:5" hidden="1">
      <c r="A861" s="396" t="s">
        <v>8780</v>
      </c>
      <c r="B861" s="396" t="s">
        <v>7668</v>
      </c>
      <c r="C861" s="396" t="s">
        <v>8781</v>
      </c>
      <c r="D861" s="396" t="s">
        <v>7552</v>
      </c>
      <c r="E861" s="396"/>
    </row>
    <row r="862" spans="1:5" hidden="1">
      <c r="A862" s="396" t="s">
        <v>8778</v>
      </c>
      <c r="B862" s="396" t="s">
        <v>7665</v>
      </c>
      <c r="C862" s="396" t="s">
        <v>8779</v>
      </c>
      <c r="D862" s="396" t="s">
        <v>7552</v>
      </c>
      <c r="E862" s="396"/>
    </row>
    <row r="863" spans="1:5" ht="21" hidden="1">
      <c r="A863" s="396" t="s">
        <v>8776</v>
      </c>
      <c r="B863" s="396" t="s">
        <v>7665</v>
      </c>
      <c r="C863" s="397" t="s">
        <v>8777</v>
      </c>
      <c r="D863" s="396" t="s">
        <v>7552</v>
      </c>
      <c r="E863" s="396"/>
    </row>
    <row r="864" spans="1:5" hidden="1">
      <c r="A864" s="396" t="s">
        <v>8774</v>
      </c>
      <c r="B864" s="396" t="s">
        <v>7668</v>
      </c>
      <c r="C864" s="396" t="s">
        <v>8775</v>
      </c>
      <c r="D864" s="396" t="s">
        <v>7552</v>
      </c>
      <c r="E864" s="396"/>
    </row>
    <row r="865" spans="1:5" hidden="1">
      <c r="A865" s="396" t="s">
        <v>8772</v>
      </c>
      <c r="B865" s="396" t="s">
        <v>7668</v>
      </c>
      <c r="C865" s="396" t="s">
        <v>8773</v>
      </c>
      <c r="D865" s="396" t="s">
        <v>7552</v>
      </c>
      <c r="E865" s="396"/>
    </row>
    <row r="866" spans="1:5" ht="21" hidden="1">
      <c r="A866" s="396" t="s">
        <v>8770</v>
      </c>
      <c r="B866" s="396" t="s">
        <v>7668</v>
      </c>
      <c r="C866" s="397" t="s">
        <v>8771</v>
      </c>
      <c r="D866" s="396" t="s">
        <v>7552</v>
      </c>
      <c r="E866" s="396"/>
    </row>
    <row r="867" spans="1:5" hidden="1">
      <c r="A867" s="396" t="s">
        <v>8768</v>
      </c>
      <c r="B867" s="396" t="s">
        <v>7668</v>
      </c>
      <c r="C867" s="396" t="s">
        <v>8769</v>
      </c>
      <c r="D867" s="396" t="s">
        <v>7552</v>
      </c>
      <c r="E867" s="396"/>
    </row>
    <row r="868" spans="1:5" hidden="1">
      <c r="A868" s="396" t="s">
        <v>8766</v>
      </c>
      <c r="B868" s="396" t="s">
        <v>7665</v>
      </c>
      <c r="C868" s="396" t="s">
        <v>8767</v>
      </c>
      <c r="D868" s="396" t="s">
        <v>7552</v>
      </c>
      <c r="E868" s="396"/>
    </row>
    <row r="869" spans="1:5" hidden="1">
      <c r="A869" s="396" t="s">
        <v>8764</v>
      </c>
      <c r="B869" s="396" t="s">
        <v>7668</v>
      </c>
      <c r="C869" s="396" t="s">
        <v>8765</v>
      </c>
      <c r="D869" s="396" t="s">
        <v>7552</v>
      </c>
      <c r="E869" s="396"/>
    </row>
    <row r="870" spans="1:5" hidden="1">
      <c r="A870" s="396" t="s">
        <v>14307</v>
      </c>
      <c r="B870" s="396" t="s">
        <v>13777</v>
      </c>
      <c r="C870" s="396" t="s">
        <v>14308</v>
      </c>
      <c r="D870" s="396" t="s">
        <v>7552</v>
      </c>
      <c r="E870" s="396"/>
    </row>
    <row r="871" spans="1:5" hidden="1">
      <c r="A871" s="396" t="s">
        <v>14305</v>
      </c>
      <c r="B871" s="396" t="s">
        <v>13777</v>
      </c>
      <c r="C871" s="396" t="s">
        <v>14306</v>
      </c>
      <c r="D871" s="396" t="s">
        <v>13633</v>
      </c>
      <c r="E871" s="396" t="s">
        <v>6485</v>
      </c>
    </row>
    <row r="872" spans="1:5" hidden="1">
      <c r="A872" s="396" t="s">
        <v>14303</v>
      </c>
      <c r="B872" s="396" t="s">
        <v>13777</v>
      </c>
      <c r="C872" s="396" t="s">
        <v>14304</v>
      </c>
      <c r="D872" s="396" t="s">
        <v>13633</v>
      </c>
      <c r="E872" s="396" t="s">
        <v>6485</v>
      </c>
    </row>
    <row r="873" spans="1:5" hidden="1">
      <c r="A873" s="396" t="s">
        <v>14301</v>
      </c>
      <c r="B873" s="396" t="s">
        <v>13784</v>
      </c>
      <c r="C873" s="396" t="s">
        <v>14302</v>
      </c>
      <c r="D873" s="396" t="s">
        <v>13633</v>
      </c>
      <c r="E873" s="396" t="s">
        <v>6485</v>
      </c>
    </row>
    <row r="874" spans="1:5" hidden="1">
      <c r="A874" s="396" t="s">
        <v>14299</v>
      </c>
      <c r="B874" s="396" t="s">
        <v>13777</v>
      </c>
      <c r="C874" s="396" t="s">
        <v>14300</v>
      </c>
      <c r="D874" s="396" t="s">
        <v>13633</v>
      </c>
      <c r="E874" s="396" t="s">
        <v>6485</v>
      </c>
    </row>
    <row r="875" spans="1:5" hidden="1">
      <c r="A875" s="396" t="s">
        <v>14297</v>
      </c>
      <c r="B875" s="396" t="s">
        <v>13784</v>
      </c>
      <c r="C875" s="396" t="s">
        <v>14298</v>
      </c>
      <c r="D875" s="396" t="s">
        <v>13633</v>
      </c>
      <c r="E875" s="396" t="s">
        <v>6485</v>
      </c>
    </row>
    <row r="876" spans="1:5" hidden="1">
      <c r="A876" s="396" t="s">
        <v>14295</v>
      </c>
      <c r="B876" s="396" t="s">
        <v>13777</v>
      </c>
      <c r="C876" s="396" t="s">
        <v>14296</v>
      </c>
      <c r="D876" s="396" t="s">
        <v>13633</v>
      </c>
      <c r="E876" s="396" t="s">
        <v>6485</v>
      </c>
    </row>
    <row r="877" spans="1:5" hidden="1">
      <c r="A877" s="396" t="s">
        <v>14293</v>
      </c>
      <c r="B877" s="396" t="s">
        <v>13777</v>
      </c>
      <c r="C877" s="396" t="s">
        <v>14294</v>
      </c>
      <c r="D877" s="396" t="s">
        <v>13633</v>
      </c>
      <c r="E877" s="396" t="s">
        <v>6485</v>
      </c>
    </row>
    <row r="878" spans="1:5" hidden="1">
      <c r="A878" s="396" t="s">
        <v>14291</v>
      </c>
      <c r="B878" s="396" t="s">
        <v>13768</v>
      </c>
      <c r="C878" s="396" t="s">
        <v>14292</v>
      </c>
      <c r="D878" s="396" t="s">
        <v>13633</v>
      </c>
      <c r="E878" s="396" t="s">
        <v>6485</v>
      </c>
    </row>
    <row r="879" spans="1:5" hidden="1">
      <c r="A879" s="396" t="s">
        <v>14289</v>
      </c>
      <c r="B879" s="396" t="s">
        <v>13777</v>
      </c>
      <c r="C879" s="396" t="s">
        <v>14290</v>
      </c>
      <c r="D879" s="396" t="s">
        <v>13633</v>
      </c>
      <c r="E879" s="396" t="s">
        <v>6485</v>
      </c>
    </row>
    <row r="880" spans="1:5" hidden="1">
      <c r="A880" s="396" t="s">
        <v>8762</v>
      </c>
      <c r="B880" s="396" t="s">
        <v>7665</v>
      </c>
      <c r="C880" s="396" t="s">
        <v>8763</v>
      </c>
      <c r="D880" s="396" t="s">
        <v>13633</v>
      </c>
      <c r="E880" s="396" t="s">
        <v>6485</v>
      </c>
    </row>
    <row r="881" spans="1:5" hidden="1">
      <c r="A881" s="396" t="s">
        <v>8760</v>
      </c>
      <c r="B881" s="396" t="s">
        <v>7668</v>
      </c>
      <c r="C881" s="396" t="s">
        <v>8761</v>
      </c>
      <c r="D881" s="396" t="s">
        <v>7552</v>
      </c>
      <c r="E881" s="396"/>
    </row>
    <row r="882" spans="1:5" hidden="1">
      <c r="A882" s="396" t="s">
        <v>8758</v>
      </c>
      <c r="B882" s="396" t="s">
        <v>7665</v>
      </c>
      <c r="C882" s="396" t="s">
        <v>8759</v>
      </c>
      <c r="D882" s="396" t="s">
        <v>7552</v>
      </c>
      <c r="E882" s="396"/>
    </row>
    <row r="883" spans="1:5" hidden="1">
      <c r="A883" s="396" t="s">
        <v>8756</v>
      </c>
      <c r="B883" s="396" t="s">
        <v>7668</v>
      </c>
      <c r="C883" s="396" t="s">
        <v>8757</v>
      </c>
      <c r="D883" s="396" t="s">
        <v>7552</v>
      </c>
      <c r="E883" s="396"/>
    </row>
    <row r="884" spans="1:5" hidden="1">
      <c r="A884" s="396" t="s">
        <v>8754</v>
      </c>
      <c r="B884" s="396" t="s">
        <v>7668</v>
      </c>
      <c r="C884" s="396" t="s">
        <v>8755</v>
      </c>
      <c r="D884" s="396" t="s">
        <v>7552</v>
      </c>
      <c r="E884" s="396"/>
    </row>
    <row r="885" spans="1:5" hidden="1">
      <c r="A885" s="396" t="s">
        <v>14287</v>
      </c>
      <c r="B885" s="396" t="s">
        <v>13777</v>
      </c>
      <c r="C885" s="396" t="s">
        <v>14288</v>
      </c>
      <c r="D885" s="396" t="s">
        <v>7552</v>
      </c>
      <c r="E885" s="396"/>
    </row>
    <row r="886" spans="1:5" hidden="1">
      <c r="A886" s="396" t="s">
        <v>14285</v>
      </c>
      <c r="B886" s="396" t="s">
        <v>13777</v>
      </c>
      <c r="C886" s="396" t="s">
        <v>14286</v>
      </c>
      <c r="D886" s="396" t="s">
        <v>13633</v>
      </c>
      <c r="E886" s="396" t="s">
        <v>6485</v>
      </c>
    </row>
    <row r="887" spans="1:5" hidden="1">
      <c r="A887" s="396" t="s">
        <v>8752</v>
      </c>
      <c r="B887" s="396" t="s">
        <v>7665</v>
      </c>
      <c r="C887" s="396" t="s">
        <v>8753</v>
      </c>
      <c r="D887" s="396" t="s">
        <v>13633</v>
      </c>
      <c r="E887" s="396" t="s">
        <v>6485</v>
      </c>
    </row>
    <row r="888" spans="1:5" hidden="1">
      <c r="A888" s="396" t="s">
        <v>8750</v>
      </c>
      <c r="B888" s="396" t="s">
        <v>7668</v>
      </c>
      <c r="C888" s="396" t="s">
        <v>8751</v>
      </c>
      <c r="D888" s="396" t="s">
        <v>7552</v>
      </c>
      <c r="E888" s="396"/>
    </row>
    <row r="889" spans="1:5" hidden="1">
      <c r="A889" s="396" t="s">
        <v>8748</v>
      </c>
      <c r="B889" s="396" t="s">
        <v>7668</v>
      </c>
      <c r="C889" s="396" t="s">
        <v>8749</v>
      </c>
      <c r="D889" s="396" t="s">
        <v>7552</v>
      </c>
      <c r="E889" s="396"/>
    </row>
    <row r="890" spans="1:5" hidden="1">
      <c r="A890" s="396" t="s">
        <v>8746</v>
      </c>
      <c r="B890" s="396" t="s">
        <v>7668</v>
      </c>
      <c r="C890" s="396" t="s">
        <v>8747</v>
      </c>
      <c r="D890" s="396" t="s">
        <v>7552</v>
      </c>
      <c r="E890" s="396"/>
    </row>
    <row r="891" spans="1:5" hidden="1">
      <c r="A891" s="396" t="s">
        <v>8744</v>
      </c>
      <c r="B891" s="396" t="s">
        <v>7668</v>
      </c>
      <c r="C891" s="396" t="s">
        <v>8745</v>
      </c>
      <c r="D891" s="396" t="s">
        <v>7552</v>
      </c>
      <c r="E891" s="396"/>
    </row>
    <row r="892" spans="1:5" hidden="1">
      <c r="A892" s="396" t="s">
        <v>8742</v>
      </c>
      <c r="B892" s="396" t="s">
        <v>7668</v>
      </c>
      <c r="C892" s="396" t="s">
        <v>8743</v>
      </c>
      <c r="D892" s="396" t="s">
        <v>7552</v>
      </c>
      <c r="E892" s="396"/>
    </row>
    <row r="893" spans="1:5" hidden="1">
      <c r="A893" s="396" t="s">
        <v>8740</v>
      </c>
      <c r="B893" s="396" t="s">
        <v>7668</v>
      </c>
      <c r="C893" s="396" t="s">
        <v>8741</v>
      </c>
      <c r="D893" s="396" t="s">
        <v>7552</v>
      </c>
      <c r="E893" s="396"/>
    </row>
    <row r="894" spans="1:5" hidden="1">
      <c r="A894" s="396" t="s">
        <v>8738</v>
      </c>
      <c r="B894" s="396" t="s">
        <v>7668</v>
      </c>
      <c r="C894" s="396" t="s">
        <v>8739</v>
      </c>
      <c r="D894" s="396" t="s">
        <v>7552</v>
      </c>
      <c r="E894" s="396"/>
    </row>
    <row r="895" spans="1:5" hidden="1">
      <c r="A895" s="396" t="s">
        <v>8736</v>
      </c>
      <c r="B895" s="396" t="s">
        <v>7668</v>
      </c>
      <c r="C895" s="396" t="s">
        <v>8737</v>
      </c>
      <c r="D895" s="396" t="s">
        <v>7552</v>
      </c>
      <c r="E895" s="396"/>
    </row>
    <row r="896" spans="1:5" hidden="1">
      <c r="A896" s="396" t="s">
        <v>8734</v>
      </c>
      <c r="B896" s="396" t="s">
        <v>7668</v>
      </c>
      <c r="C896" s="396" t="s">
        <v>8735</v>
      </c>
      <c r="D896" s="396" t="s">
        <v>7552</v>
      </c>
      <c r="E896" s="396"/>
    </row>
    <row r="897" spans="1:5" hidden="1">
      <c r="A897" s="396" t="s">
        <v>8732</v>
      </c>
      <c r="B897" s="396" t="s">
        <v>7668</v>
      </c>
      <c r="C897" s="396" t="s">
        <v>8733</v>
      </c>
      <c r="D897" s="396" t="s">
        <v>7552</v>
      </c>
      <c r="E897" s="396"/>
    </row>
    <row r="898" spans="1:5" hidden="1">
      <c r="A898" s="396" t="s">
        <v>8730</v>
      </c>
      <c r="B898" s="396" t="s">
        <v>7665</v>
      </c>
      <c r="C898" s="396" t="s">
        <v>8731</v>
      </c>
      <c r="D898" s="396" t="s">
        <v>7552</v>
      </c>
      <c r="E898" s="396"/>
    </row>
    <row r="899" spans="1:5" hidden="1">
      <c r="A899" s="396" t="s">
        <v>8728</v>
      </c>
      <c r="B899" s="396" t="s">
        <v>7668</v>
      </c>
      <c r="C899" s="396" t="s">
        <v>8729</v>
      </c>
      <c r="D899" s="396" t="s">
        <v>7552</v>
      </c>
      <c r="E899" s="396"/>
    </row>
    <row r="900" spans="1:5" hidden="1">
      <c r="A900" s="396" t="s">
        <v>8726</v>
      </c>
      <c r="B900" s="396" t="s">
        <v>7668</v>
      </c>
      <c r="C900" s="396" t="s">
        <v>8727</v>
      </c>
      <c r="D900" s="396" t="s">
        <v>7552</v>
      </c>
      <c r="E900" s="396"/>
    </row>
    <row r="901" spans="1:5" hidden="1">
      <c r="A901" s="396" t="s">
        <v>8724</v>
      </c>
      <c r="B901" s="396" t="s">
        <v>7668</v>
      </c>
      <c r="C901" s="396" t="s">
        <v>8725</v>
      </c>
      <c r="D901" s="396" t="s">
        <v>7552</v>
      </c>
      <c r="E901" s="396"/>
    </row>
    <row r="902" spans="1:5" hidden="1">
      <c r="A902" s="396" t="s">
        <v>14283</v>
      </c>
      <c r="B902" s="396" t="s">
        <v>13777</v>
      </c>
      <c r="C902" s="396" t="s">
        <v>14284</v>
      </c>
      <c r="D902" s="396" t="s">
        <v>7552</v>
      </c>
      <c r="E902" s="396"/>
    </row>
    <row r="903" spans="1:5" hidden="1">
      <c r="A903" s="396" t="s">
        <v>14281</v>
      </c>
      <c r="B903" s="396" t="s">
        <v>13784</v>
      </c>
      <c r="C903" s="396" t="s">
        <v>14282</v>
      </c>
      <c r="D903" s="396" t="s">
        <v>13633</v>
      </c>
      <c r="E903" s="396" t="s">
        <v>6485</v>
      </c>
    </row>
    <row r="904" spans="1:5" hidden="1">
      <c r="A904" s="396" t="s">
        <v>8722</v>
      </c>
      <c r="B904" s="396" t="s">
        <v>7665</v>
      </c>
      <c r="C904" s="396" t="s">
        <v>8723</v>
      </c>
      <c r="D904" s="396" t="s">
        <v>13633</v>
      </c>
      <c r="E904" s="396" t="s">
        <v>6485</v>
      </c>
    </row>
    <row r="905" spans="1:5" hidden="1">
      <c r="A905" s="396" t="s">
        <v>14279</v>
      </c>
      <c r="B905" s="396" t="s">
        <v>13777</v>
      </c>
      <c r="C905" s="396" t="s">
        <v>14280</v>
      </c>
      <c r="D905" s="396" t="s">
        <v>7552</v>
      </c>
      <c r="E905" s="396"/>
    </row>
    <row r="906" spans="1:5" hidden="1">
      <c r="A906" s="396" t="s">
        <v>8720</v>
      </c>
      <c r="B906" s="396" t="s">
        <v>7668</v>
      </c>
      <c r="C906" s="396" t="s">
        <v>8721</v>
      </c>
      <c r="D906" s="396" t="s">
        <v>13633</v>
      </c>
      <c r="E906" s="396" t="s">
        <v>6485</v>
      </c>
    </row>
    <row r="907" spans="1:5" hidden="1">
      <c r="A907" s="396" t="s">
        <v>14277</v>
      </c>
      <c r="B907" s="396" t="s">
        <v>13771</v>
      </c>
      <c r="C907" s="396" t="s">
        <v>14278</v>
      </c>
      <c r="D907" s="396" t="s">
        <v>7552</v>
      </c>
      <c r="E907" s="396"/>
    </row>
    <row r="908" spans="1:5" hidden="1">
      <c r="A908" s="396" t="s">
        <v>8718</v>
      </c>
      <c r="B908" s="396" t="s">
        <v>7668</v>
      </c>
      <c r="C908" s="396" t="s">
        <v>8719</v>
      </c>
      <c r="D908" s="396" t="s">
        <v>13633</v>
      </c>
      <c r="E908" s="396" t="s">
        <v>6485</v>
      </c>
    </row>
    <row r="909" spans="1:5" hidden="1">
      <c r="A909" s="396" t="s">
        <v>8716</v>
      </c>
      <c r="B909" s="396" t="s">
        <v>7665</v>
      </c>
      <c r="C909" s="396" t="s">
        <v>8717</v>
      </c>
      <c r="D909" s="396" t="s">
        <v>7552</v>
      </c>
      <c r="E909" s="396"/>
    </row>
    <row r="910" spans="1:5" hidden="1">
      <c r="A910" s="396" t="s">
        <v>8714</v>
      </c>
      <c r="B910" s="396" t="s">
        <v>7668</v>
      </c>
      <c r="C910" s="396" t="s">
        <v>8715</v>
      </c>
      <c r="D910" s="396" t="s">
        <v>7552</v>
      </c>
      <c r="E910" s="396"/>
    </row>
    <row r="911" spans="1:5" hidden="1">
      <c r="A911" s="396" t="s">
        <v>14275</v>
      </c>
      <c r="B911" s="396" t="s">
        <v>13777</v>
      </c>
      <c r="C911" s="396" t="s">
        <v>14276</v>
      </c>
      <c r="D911" s="396" t="s">
        <v>7552</v>
      </c>
      <c r="E911" s="396"/>
    </row>
    <row r="912" spans="1:5" hidden="1">
      <c r="A912" s="396" t="s">
        <v>8712</v>
      </c>
      <c r="B912" s="396" t="s">
        <v>7668</v>
      </c>
      <c r="C912" s="396" t="s">
        <v>8713</v>
      </c>
      <c r="D912" s="396" t="s">
        <v>13633</v>
      </c>
      <c r="E912" s="396" t="s">
        <v>6485</v>
      </c>
    </row>
    <row r="913" spans="1:5" hidden="1">
      <c r="A913" s="396" t="s">
        <v>8710</v>
      </c>
      <c r="B913" s="396" t="s">
        <v>7668</v>
      </c>
      <c r="C913" s="396" t="s">
        <v>8711</v>
      </c>
      <c r="D913" s="396" t="s">
        <v>7552</v>
      </c>
      <c r="E913" s="396"/>
    </row>
    <row r="914" spans="1:5" hidden="1">
      <c r="A914" s="396" t="s">
        <v>8708</v>
      </c>
      <c r="B914" s="396" t="s">
        <v>7668</v>
      </c>
      <c r="C914" s="396" t="s">
        <v>8709</v>
      </c>
      <c r="D914" s="396" t="s">
        <v>7552</v>
      </c>
      <c r="E914" s="396"/>
    </row>
    <row r="915" spans="1:5" hidden="1">
      <c r="A915" s="396" t="s">
        <v>8706</v>
      </c>
      <c r="B915" s="396" t="s">
        <v>7665</v>
      </c>
      <c r="C915" s="396" t="s">
        <v>8707</v>
      </c>
      <c r="D915" s="396" t="s">
        <v>7552</v>
      </c>
      <c r="E915" s="396"/>
    </row>
    <row r="916" spans="1:5" hidden="1">
      <c r="A916" s="396" t="s">
        <v>8704</v>
      </c>
      <c r="B916" s="396" t="s">
        <v>7668</v>
      </c>
      <c r="C916" s="396" t="s">
        <v>8705</v>
      </c>
      <c r="D916" s="396" t="s">
        <v>7552</v>
      </c>
      <c r="E916" s="396"/>
    </row>
    <row r="917" spans="1:5" hidden="1">
      <c r="A917" s="396" t="s">
        <v>8702</v>
      </c>
      <c r="B917" s="396" t="s">
        <v>7668</v>
      </c>
      <c r="C917" s="396" t="s">
        <v>8703</v>
      </c>
      <c r="D917" s="396" t="s">
        <v>7552</v>
      </c>
      <c r="E917" s="396"/>
    </row>
    <row r="918" spans="1:5" hidden="1">
      <c r="A918" s="396" t="s">
        <v>8700</v>
      </c>
      <c r="B918" s="396" t="s">
        <v>7668</v>
      </c>
      <c r="C918" s="396" t="s">
        <v>8701</v>
      </c>
      <c r="D918" s="396" t="s">
        <v>7552</v>
      </c>
      <c r="E918" s="396"/>
    </row>
    <row r="919" spans="1:5" hidden="1">
      <c r="A919" s="396" t="s">
        <v>14273</v>
      </c>
      <c r="B919" s="396" t="s">
        <v>13771</v>
      </c>
      <c r="C919" s="396" t="s">
        <v>14274</v>
      </c>
      <c r="D919" s="396" t="s">
        <v>7552</v>
      </c>
      <c r="E919" s="396"/>
    </row>
    <row r="920" spans="1:5" hidden="1">
      <c r="A920" s="396" t="s">
        <v>14271</v>
      </c>
      <c r="B920" s="396" t="s">
        <v>13784</v>
      </c>
      <c r="C920" s="396" t="s">
        <v>14272</v>
      </c>
      <c r="D920" s="396" t="s">
        <v>13633</v>
      </c>
      <c r="E920" s="396" t="s">
        <v>6485</v>
      </c>
    </row>
    <row r="921" spans="1:5" hidden="1">
      <c r="A921" s="396" t="s">
        <v>14269</v>
      </c>
      <c r="B921" s="396" t="s">
        <v>13777</v>
      </c>
      <c r="C921" s="396" t="s">
        <v>14270</v>
      </c>
      <c r="D921" s="396" t="s">
        <v>13633</v>
      </c>
      <c r="E921" s="396" t="s">
        <v>6485</v>
      </c>
    </row>
    <row r="922" spans="1:5" hidden="1">
      <c r="A922" s="396" t="s">
        <v>8698</v>
      </c>
      <c r="B922" s="396" t="s">
        <v>7668</v>
      </c>
      <c r="C922" s="396" t="s">
        <v>8699</v>
      </c>
      <c r="D922" s="396" t="s">
        <v>13633</v>
      </c>
      <c r="E922" s="396" t="s">
        <v>6485</v>
      </c>
    </row>
    <row r="923" spans="1:5" hidden="1">
      <c r="A923" s="396" t="s">
        <v>8696</v>
      </c>
      <c r="B923" s="396" t="s">
        <v>7668</v>
      </c>
      <c r="C923" s="396" t="s">
        <v>8697</v>
      </c>
      <c r="D923" s="396" t="s">
        <v>7552</v>
      </c>
      <c r="E923" s="396"/>
    </row>
    <row r="924" spans="1:5" ht="21" hidden="1">
      <c r="A924" s="396" t="s">
        <v>8694</v>
      </c>
      <c r="B924" s="396" t="s">
        <v>7668</v>
      </c>
      <c r="C924" s="397" t="s">
        <v>8695</v>
      </c>
      <c r="D924" s="396" t="s">
        <v>7552</v>
      </c>
      <c r="E924" s="396"/>
    </row>
    <row r="925" spans="1:5" hidden="1">
      <c r="A925" s="396" t="s">
        <v>14267</v>
      </c>
      <c r="B925" s="396" t="s">
        <v>13784</v>
      </c>
      <c r="C925" s="396" t="s">
        <v>14268</v>
      </c>
      <c r="D925" s="396" t="s">
        <v>7552</v>
      </c>
      <c r="E925" s="396"/>
    </row>
    <row r="926" spans="1:5" hidden="1">
      <c r="A926" s="396" t="s">
        <v>14265</v>
      </c>
      <c r="B926" s="396" t="s">
        <v>13784</v>
      </c>
      <c r="C926" s="396" t="s">
        <v>14266</v>
      </c>
      <c r="D926" s="396" t="s">
        <v>13633</v>
      </c>
      <c r="E926" s="396" t="s">
        <v>6485</v>
      </c>
    </row>
    <row r="927" spans="1:5" hidden="1">
      <c r="A927" s="396" t="s">
        <v>14263</v>
      </c>
      <c r="B927" s="396" t="s">
        <v>13777</v>
      </c>
      <c r="C927" s="396" t="s">
        <v>14264</v>
      </c>
      <c r="D927" s="396" t="s">
        <v>13633</v>
      </c>
      <c r="E927" s="396" t="s">
        <v>6485</v>
      </c>
    </row>
    <row r="928" spans="1:5" ht="21" hidden="1">
      <c r="A928" s="396" t="s">
        <v>8692</v>
      </c>
      <c r="B928" s="396" t="s">
        <v>7668</v>
      </c>
      <c r="C928" s="397" t="s">
        <v>8693</v>
      </c>
      <c r="D928" s="396" t="s">
        <v>13633</v>
      </c>
      <c r="E928" s="396" t="s">
        <v>6485</v>
      </c>
    </row>
    <row r="929" spans="1:5" hidden="1">
      <c r="A929" s="396" t="s">
        <v>8690</v>
      </c>
      <c r="B929" s="396" t="s">
        <v>7668</v>
      </c>
      <c r="C929" s="396" t="s">
        <v>8691</v>
      </c>
      <c r="D929" s="396" t="s">
        <v>7552</v>
      </c>
      <c r="E929" s="396"/>
    </row>
    <row r="930" spans="1:5" hidden="1">
      <c r="A930" s="396" t="s">
        <v>8688</v>
      </c>
      <c r="B930" s="396" t="s">
        <v>7668</v>
      </c>
      <c r="C930" s="396" t="s">
        <v>8689</v>
      </c>
      <c r="D930" s="396" t="s">
        <v>7552</v>
      </c>
      <c r="E930" s="396"/>
    </row>
    <row r="931" spans="1:5" hidden="1">
      <c r="A931" s="396" t="s">
        <v>8686</v>
      </c>
      <c r="B931" s="396" t="s">
        <v>7668</v>
      </c>
      <c r="C931" s="396" t="s">
        <v>8687</v>
      </c>
      <c r="D931" s="396" t="s">
        <v>7552</v>
      </c>
      <c r="E931" s="396"/>
    </row>
    <row r="932" spans="1:5" hidden="1">
      <c r="A932" s="396" t="s">
        <v>8684</v>
      </c>
      <c r="B932" s="396" t="s">
        <v>7668</v>
      </c>
      <c r="C932" s="396" t="s">
        <v>8685</v>
      </c>
      <c r="D932" s="396" t="s">
        <v>7552</v>
      </c>
      <c r="E932" s="396"/>
    </row>
    <row r="933" spans="1:5" hidden="1">
      <c r="A933" s="396" t="s">
        <v>14261</v>
      </c>
      <c r="B933" s="396" t="s">
        <v>13777</v>
      </c>
      <c r="C933" s="396" t="s">
        <v>14262</v>
      </c>
      <c r="D933" s="396" t="s">
        <v>7552</v>
      </c>
      <c r="E933" s="396"/>
    </row>
    <row r="934" spans="1:5" ht="21" hidden="1">
      <c r="A934" s="396" t="s">
        <v>8682</v>
      </c>
      <c r="B934" s="396" t="s">
        <v>7665</v>
      </c>
      <c r="C934" s="397" t="s">
        <v>8683</v>
      </c>
      <c r="D934" s="396" t="s">
        <v>13633</v>
      </c>
      <c r="E934" s="396" t="s">
        <v>6485</v>
      </c>
    </row>
    <row r="935" spans="1:5" hidden="1">
      <c r="A935" s="396" t="s">
        <v>8680</v>
      </c>
      <c r="B935" s="396" t="s">
        <v>7668</v>
      </c>
      <c r="C935" s="396" t="s">
        <v>8681</v>
      </c>
      <c r="D935" s="396" t="s">
        <v>7552</v>
      </c>
      <c r="E935" s="396"/>
    </row>
    <row r="936" spans="1:5" hidden="1">
      <c r="A936" s="396" t="s">
        <v>8678</v>
      </c>
      <c r="B936" s="396" t="s">
        <v>7668</v>
      </c>
      <c r="C936" s="396" t="s">
        <v>8679</v>
      </c>
      <c r="D936" s="396" t="s">
        <v>7552</v>
      </c>
      <c r="E936" s="396"/>
    </row>
    <row r="937" spans="1:5" hidden="1">
      <c r="A937" s="396" t="s">
        <v>14259</v>
      </c>
      <c r="B937" s="396" t="s">
        <v>13777</v>
      </c>
      <c r="C937" s="396" t="s">
        <v>14260</v>
      </c>
      <c r="D937" s="396" t="s">
        <v>7552</v>
      </c>
      <c r="E937" s="396"/>
    </row>
    <row r="938" spans="1:5" hidden="1">
      <c r="A938" s="396" t="s">
        <v>14257</v>
      </c>
      <c r="B938" s="396" t="s">
        <v>13777</v>
      </c>
      <c r="C938" s="396" t="s">
        <v>14258</v>
      </c>
      <c r="D938" s="396" t="s">
        <v>13633</v>
      </c>
      <c r="E938" s="396" t="s">
        <v>6485</v>
      </c>
    </row>
    <row r="939" spans="1:5" hidden="1">
      <c r="A939" s="396" t="s">
        <v>14255</v>
      </c>
      <c r="B939" s="396" t="s">
        <v>13768</v>
      </c>
      <c r="C939" s="396" t="s">
        <v>14256</v>
      </c>
      <c r="D939" s="396" t="s">
        <v>13633</v>
      </c>
      <c r="E939" s="396" t="s">
        <v>6485</v>
      </c>
    </row>
    <row r="940" spans="1:5" hidden="1">
      <c r="A940" s="396" t="s">
        <v>8676</v>
      </c>
      <c r="B940" s="396" t="s">
        <v>7668</v>
      </c>
      <c r="C940" s="396" t="s">
        <v>8677</v>
      </c>
      <c r="D940" s="396" t="s">
        <v>13633</v>
      </c>
      <c r="E940" s="396" t="s">
        <v>6485</v>
      </c>
    </row>
    <row r="941" spans="1:5" hidden="1">
      <c r="A941" s="396" t="s">
        <v>8674</v>
      </c>
      <c r="B941" s="396" t="s">
        <v>7668</v>
      </c>
      <c r="C941" s="396" t="s">
        <v>8675</v>
      </c>
      <c r="D941" s="396" t="s">
        <v>7552</v>
      </c>
      <c r="E941" s="396"/>
    </row>
    <row r="942" spans="1:5" hidden="1">
      <c r="A942" s="396" t="s">
        <v>8672</v>
      </c>
      <c r="B942" s="396" t="s">
        <v>7665</v>
      </c>
      <c r="C942" s="396" t="s">
        <v>8673</v>
      </c>
      <c r="D942" s="396" t="s">
        <v>7552</v>
      </c>
      <c r="E942" s="396"/>
    </row>
    <row r="943" spans="1:5" hidden="1">
      <c r="A943" s="396" t="s">
        <v>8670</v>
      </c>
      <c r="B943" s="396" t="s">
        <v>7665</v>
      </c>
      <c r="C943" s="396" t="s">
        <v>8671</v>
      </c>
      <c r="D943" s="396" t="s">
        <v>7552</v>
      </c>
      <c r="E943" s="396"/>
    </row>
    <row r="944" spans="1:5" hidden="1">
      <c r="A944" s="396" t="s">
        <v>8669</v>
      </c>
      <c r="B944" s="396" t="s">
        <v>7668</v>
      </c>
      <c r="C944" s="396" t="s">
        <v>8574</v>
      </c>
      <c r="D944" s="396" t="s">
        <v>7552</v>
      </c>
      <c r="E944" s="396"/>
    </row>
    <row r="945" spans="1:5" hidden="1">
      <c r="A945" s="396" t="s">
        <v>14253</v>
      </c>
      <c r="B945" s="396" t="s">
        <v>13777</v>
      </c>
      <c r="C945" s="396" t="s">
        <v>14254</v>
      </c>
      <c r="D945" s="396" t="s">
        <v>7552</v>
      </c>
      <c r="E945" s="396"/>
    </row>
    <row r="946" spans="1:5" hidden="1">
      <c r="A946" s="396" t="s">
        <v>8667</v>
      </c>
      <c r="B946" s="396" t="s">
        <v>7668</v>
      </c>
      <c r="C946" s="396" t="s">
        <v>8668</v>
      </c>
      <c r="D946" s="396" t="s">
        <v>13633</v>
      </c>
      <c r="E946" s="396" t="s">
        <v>6485</v>
      </c>
    </row>
    <row r="947" spans="1:5" hidden="1">
      <c r="A947" s="396" t="s">
        <v>8665</v>
      </c>
      <c r="B947" s="396" t="s">
        <v>7668</v>
      </c>
      <c r="C947" s="396" t="s">
        <v>8666</v>
      </c>
      <c r="D947" s="396" t="s">
        <v>7552</v>
      </c>
      <c r="E947" s="396"/>
    </row>
    <row r="948" spans="1:5" hidden="1">
      <c r="A948" s="396" t="s">
        <v>8663</v>
      </c>
      <c r="B948" s="396" t="s">
        <v>7668</v>
      </c>
      <c r="C948" s="396" t="s">
        <v>8664</v>
      </c>
      <c r="D948" s="396" t="s">
        <v>7552</v>
      </c>
      <c r="E948" s="396"/>
    </row>
    <row r="949" spans="1:5" hidden="1">
      <c r="A949" s="396" t="s">
        <v>14251</v>
      </c>
      <c r="B949" s="396" t="s">
        <v>13777</v>
      </c>
      <c r="C949" s="396" t="s">
        <v>14252</v>
      </c>
      <c r="D949" s="396" t="s">
        <v>7552</v>
      </c>
      <c r="E949" s="396"/>
    </row>
    <row r="950" spans="1:5" hidden="1">
      <c r="A950" s="396" t="s">
        <v>14249</v>
      </c>
      <c r="B950" s="396" t="s">
        <v>13784</v>
      </c>
      <c r="C950" s="396" t="s">
        <v>14250</v>
      </c>
      <c r="D950" s="396" t="s">
        <v>13633</v>
      </c>
      <c r="E950" s="396" t="s">
        <v>6485</v>
      </c>
    </row>
    <row r="951" spans="1:5" hidden="1">
      <c r="A951" s="396" t="s">
        <v>14247</v>
      </c>
      <c r="B951" s="396" t="s">
        <v>13768</v>
      </c>
      <c r="C951" s="396" t="s">
        <v>14248</v>
      </c>
      <c r="D951" s="396" t="s">
        <v>13633</v>
      </c>
      <c r="E951" s="396" t="s">
        <v>6485</v>
      </c>
    </row>
    <row r="952" spans="1:5" hidden="1">
      <c r="A952" s="396" t="s">
        <v>8661</v>
      </c>
      <c r="B952" s="396" t="s">
        <v>7668</v>
      </c>
      <c r="C952" s="396" t="s">
        <v>8662</v>
      </c>
      <c r="D952" s="396" t="s">
        <v>13633</v>
      </c>
      <c r="E952" s="396" t="s">
        <v>6485</v>
      </c>
    </row>
    <row r="953" spans="1:5" hidden="1">
      <c r="A953" s="396" t="s">
        <v>8659</v>
      </c>
      <c r="B953" s="396" t="s">
        <v>7668</v>
      </c>
      <c r="C953" s="396" t="s">
        <v>8660</v>
      </c>
      <c r="D953" s="396" t="s">
        <v>7552</v>
      </c>
      <c r="E953" s="396"/>
    </row>
    <row r="954" spans="1:5" hidden="1">
      <c r="A954" s="396" t="s">
        <v>14245</v>
      </c>
      <c r="B954" s="396" t="s">
        <v>13777</v>
      </c>
      <c r="C954" s="396" t="s">
        <v>14246</v>
      </c>
      <c r="D954" s="396" t="s">
        <v>7552</v>
      </c>
      <c r="E954" s="396"/>
    </row>
    <row r="955" spans="1:5" hidden="1">
      <c r="A955" s="396" t="s">
        <v>14243</v>
      </c>
      <c r="B955" s="396" t="s">
        <v>13784</v>
      </c>
      <c r="C955" s="396" t="s">
        <v>14244</v>
      </c>
      <c r="D955" s="396" t="s">
        <v>13633</v>
      </c>
      <c r="E955" s="396" t="s">
        <v>6485</v>
      </c>
    </row>
    <row r="956" spans="1:5" hidden="1">
      <c r="A956" s="396" t="s">
        <v>14241</v>
      </c>
      <c r="B956" s="396" t="s">
        <v>13777</v>
      </c>
      <c r="C956" s="396" t="s">
        <v>14242</v>
      </c>
      <c r="D956" s="396" t="s">
        <v>13633</v>
      </c>
      <c r="E956" s="396" t="s">
        <v>6485</v>
      </c>
    </row>
    <row r="957" spans="1:5" hidden="1">
      <c r="A957" s="396" t="s">
        <v>8657</v>
      </c>
      <c r="B957" s="396" t="s">
        <v>7668</v>
      </c>
      <c r="C957" s="396" t="s">
        <v>8658</v>
      </c>
      <c r="D957" s="396" t="s">
        <v>13633</v>
      </c>
      <c r="E957" s="396" t="s">
        <v>6485</v>
      </c>
    </row>
    <row r="958" spans="1:5" hidden="1">
      <c r="A958" s="396" t="s">
        <v>14239</v>
      </c>
      <c r="B958" s="396" t="s">
        <v>13777</v>
      </c>
      <c r="C958" s="396" t="s">
        <v>14240</v>
      </c>
      <c r="D958" s="396" t="s">
        <v>7552</v>
      </c>
      <c r="E958" s="396"/>
    </row>
    <row r="959" spans="1:5" hidden="1">
      <c r="A959" s="396" t="s">
        <v>14237</v>
      </c>
      <c r="B959" s="396" t="s">
        <v>13777</v>
      </c>
      <c r="C959" s="396" t="s">
        <v>14238</v>
      </c>
      <c r="D959" s="396" t="s">
        <v>13633</v>
      </c>
      <c r="E959" s="396" t="s">
        <v>6485</v>
      </c>
    </row>
    <row r="960" spans="1:5" hidden="1">
      <c r="A960" s="396" t="s">
        <v>14235</v>
      </c>
      <c r="B960" s="396" t="s">
        <v>13768</v>
      </c>
      <c r="C960" s="396" t="s">
        <v>14236</v>
      </c>
      <c r="D960" s="396" t="s">
        <v>13633</v>
      </c>
      <c r="E960" s="396" t="s">
        <v>6485</v>
      </c>
    </row>
    <row r="961" spans="1:5" hidden="1">
      <c r="A961" s="396" t="s">
        <v>14233</v>
      </c>
      <c r="B961" s="396" t="s">
        <v>13777</v>
      </c>
      <c r="C961" s="396" t="s">
        <v>14234</v>
      </c>
      <c r="D961" s="396" t="s">
        <v>13633</v>
      </c>
      <c r="E961" s="396" t="s">
        <v>6485</v>
      </c>
    </row>
    <row r="962" spans="1:5" hidden="1">
      <c r="A962" s="396" t="s">
        <v>8655</v>
      </c>
      <c r="B962" s="396" t="s">
        <v>7668</v>
      </c>
      <c r="C962" s="396" t="s">
        <v>8656</v>
      </c>
      <c r="D962" s="396" t="s">
        <v>13633</v>
      </c>
      <c r="E962" s="396" t="s">
        <v>6485</v>
      </c>
    </row>
    <row r="963" spans="1:5" hidden="1">
      <c r="A963" s="396" t="s">
        <v>8653</v>
      </c>
      <c r="B963" s="396" t="s">
        <v>7668</v>
      </c>
      <c r="C963" s="396" t="s">
        <v>8654</v>
      </c>
      <c r="D963" s="396" t="s">
        <v>7552</v>
      </c>
      <c r="E963" s="396"/>
    </row>
    <row r="964" spans="1:5" hidden="1">
      <c r="A964" s="396" t="s">
        <v>8651</v>
      </c>
      <c r="B964" s="396" t="s">
        <v>7668</v>
      </c>
      <c r="C964" s="396" t="s">
        <v>8652</v>
      </c>
      <c r="D964" s="396" t="s">
        <v>7552</v>
      </c>
      <c r="E964" s="396"/>
    </row>
    <row r="965" spans="1:5" hidden="1">
      <c r="A965" s="396" t="s">
        <v>14231</v>
      </c>
      <c r="B965" s="396" t="s">
        <v>13777</v>
      </c>
      <c r="C965" s="396" t="s">
        <v>14232</v>
      </c>
      <c r="D965" s="396" t="s">
        <v>7552</v>
      </c>
      <c r="E965" s="396"/>
    </row>
    <row r="966" spans="1:5" hidden="1">
      <c r="A966" s="396" t="s">
        <v>8649</v>
      </c>
      <c r="B966" s="396" t="s">
        <v>7668</v>
      </c>
      <c r="C966" s="396" t="s">
        <v>8650</v>
      </c>
      <c r="D966" s="396" t="s">
        <v>13633</v>
      </c>
      <c r="E966" s="396" t="s">
        <v>6485</v>
      </c>
    </row>
    <row r="967" spans="1:5" hidden="1">
      <c r="A967" s="396" t="s">
        <v>8647</v>
      </c>
      <c r="B967" s="396" t="s">
        <v>7668</v>
      </c>
      <c r="C967" s="396" t="s">
        <v>8648</v>
      </c>
      <c r="D967" s="396" t="s">
        <v>7552</v>
      </c>
      <c r="E967" s="396"/>
    </row>
    <row r="968" spans="1:5" hidden="1">
      <c r="A968" s="396" t="s">
        <v>8645</v>
      </c>
      <c r="B968" s="396" t="s">
        <v>7668</v>
      </c>
      <c r="C968" s="396" t="s">
        <v>8646</v>
      </c>
      <c r="D968" s="396" t="s">
        <v>7552</v>
      </c>
      <c r="E968" s="396"/>
    </row>
    <row r="969" spans="1:5" hidden="1">
      <c r="A969" s="396" t="s">
        <v>14229</v>
      </c>
      <c r="B969" s="396" t="s">
        <v>13777</v>
      </c>
      <c r="C969" s="396" t="s">
        <v>14230</v>
      </c>
      <c r="D969" s="396" t="s">
        <v>7552</v>
      </c>
      <c r="E969" s="396"/>
    </row>
    <row r="970" spans="1:5" hidden="1">
      <c r="A970" s="396" t="s">
        <v>8643</v>
      </c>
      <c r="B970" s="396" t="s">
        <v>7668</v>
      </c>
      <c r="C970" s="396" t="s">
        <v>8644</v>
      </c>
      <c r="D970" s="396" t="s">
        <v>13633</v>
      </c>
      <c r="E970" s="396" t="s">
        <v>6485</v>
      </c>
    </row>
    <row r="971" spans="1:5" hidden="1">
      <c r="A971" s="396" t="s">
        <v>14227</v>
      </c>
      <c r="B971" s="396" t="s">
        <v>13777</v>
      </c>
      <c r="C971" s="396" t="s">
        <v>14228</v>
      </c>
      <c r="D971" s="396" t="s">
        <v>7552</v>
      </c>
      <c r="E971" s="396"/>
    </row>
    <row r="972" spans="1:5" hidden="1">
      <c r="A972" s="396" t="s">
        <v>14225</v>
      </c>
      <c r="B972" s="396" t="s">
        <v>13777</v>
      </c>
      <c r="C972" s="396" t="s">
        <v>14226</v>
      </c>
      <c r="D972" s="396" t="s">
        <v>13633</v>
      </c>
      <c r="E972" s="396" t="s">
        <v>6485</v>
      </c>
    </row>
    <row r="973" spans="1:5" hidden="1">
      <c r="A973" s="396" t="s">
        <v>14223</v>
      </c>
      <c r="B973" s="396" t="s">
        <v>13777</v>
      </c>
      <c r="C973" s="396" t="s">
        <v>14224</v>
      </c>
      <c r="D973" s="396" t="s">
        <v>13633</v>
      </c>
      <c r="E973" s="396" t="s">
        <v>6485</v>
      </c>
    </row>
    <row r="974" spans="1:5" hidden="1">
      <c r="A974" s="396" t="s">
        <v>14221</v>
      </c>
      <c r="B974" s="396" t="s">
        <v>13784</v>
      </c>
      <c r="C974" s="396" t="s">
        <v>14222</v>
      </c>
      <c r="D974" s="396" t="s">
        <v>13633</v>
      </c>
      <c r="E974" s="396" t="s">
        <v>6485</v>
      </c>
    </row>
    <row r="975" spans="1:5" hidden="1">
      <c r="A975" s="396" t="s">
        <v>14219</v>
      </c>
      <c r="B975" s="396" t="s">
        <v>13777</v>
      </c>
      <c r="C975" s="396" t="s">
        <v>14220</v>
      </c>
      <c r="D975" s="396" t="s">
        <v>13633</v>
      </c>
      <c r="E975" s="396" t="s">
        <v>6485</v>
      </c>
    </row>
    <row r="976" spans="1:5" hidden="1">
      <c r="A976" s="396" t="s">
        <v>8641</v>
      </c>
      <c r="B976" s="396" t="s">
        <v>7668</v>
      </c>
      <c r="C976" s="396" t="s">
        <v>8642</v>
      </c>
      <c r="D976" s="396" t="s">
        <v>13633</v>
      </c>
      <c r="E976" s="396" t="s">
        <v>6485</v>
      </c>
    </row>
    <row r="977" spans="1:5" hidden="1">
      <c r="A977" s="396" t="s">
        <v>14217</v>
      </c>
      <c r="B977" s="396" t="s">
        <v>13777</v>
      </c>
      <c r="C977" s="396" t="s">
        <v>14218</v>
      </c>
      <c r="D977" s="396" t="s">
        <v>7552</v>
      </c>
      <c r="E977" s="396"/>
    </row>
    <row r="978" spans="1:5" hidden="1">
      <c r="A978" s="396" t="s">
        <v>14215</v>
      </c>
      <c r="B978" s="396" t="s">
        <v>13777</v>
      </c>
      <c r="C978" s="396" t="s">
        <v>14216</v>
      </c>
      <c r="D978" s="396" t="s">
        <v>13633</v>
      </c>
      <c r="E978" s="396" t="s">
        <v>6485</v>
      </c>
    </row>
    <row r="979" spans="1:5" hidden="1">
      <c r="A979" s="396" t="s">
        <v>8639</v>
      </c>
      <c r="B979" s="396" t="s">
        <v>7668</v>
      </c>
      <c r="C979" s="396" t="s">
        <v>8640</v>
      </c>
      <c r="D979" s="396" t="s">
        <v>13633</v>
      </c>
      <c r="E979" s="396" t="s">
        <v>6485</v>
      </c>
    </row>
    <row r="980" spans="1:5" hidden="1">
      <c r="A980" s="396" t="s">
        <v>14213</v>
      </c>
      <c r="B980" s="396" t="s">
        <v>13777</v>
      </c>
      <c r="C980" s="396" t="s">
        <v>14214</v>
      </c>
      <c r="D980" s="396" t="s">
        <v>7552</v>
      </c>
      <c r="E980" s="396"/>
    </row>
    <row r="981" spans="1:5" hidden="1">
      <c r="A981" s="396" t="s">
        <v>8637</v>
      </c>
      <c r="B981" s="396" t="s">
        <v>7668</v>
      </c>
      <c r="C981" s="396" t="s">
        <v>8638</v>
      </c>
      <c r="D981" s="396" t="s">
        <v>13633</v>
      </c>
      <c r="E981" s="396" t="s">
        <v>6485</v>
      </c>
    </row>
    <row r="982" spans="1:5" hidden="1">
      <c r="A982" s="396" t="s">
        <v>14211</v>
      </c>
      <c r="B982" s="396" t="s">
        <v>13777</v>
      </c>
      <c r="C982" s="396" t="s">
        <v>14212</v>
      </c>
      <c r="D982" s="396" t="s">
        <v>7552</v>
      </c>
      <c r="E982" s="396"/>
    </row>
    <row r="983" spans="1:5" hidden="1">
      <c r="A983" s="396" t="s">
        <v>14209</v>
      </c>
      <c r="B983" s="396" t="s">
        <v>13777</v>
      </c>
      <c r="C983" s="396" t="s">
        <v>14210</v>
      </c>
      <c r="D983" s="396" t="s">
        <v>13633</v>
      </c>
      <c r="E983" s="396" t="s">
        <v>6485</v>
      </c>
    </row>
    <row r="984" spans="1:5" hidden="1">
      <c r="A984" s="396" t="s">
        <v>14207</v>
      </c>
      <c r="B984" s="396" t="s">
        <v>13777</v>
      </c>
      <c r="C984" s="396" t="s">
        <v>14208</v>
      </c>
      <c r="D984" s="396" t="s">
        <v>13633</v>
      </c>
      <c r="E984" s="396" t="s">
        <v>6485</v>
      </c>
    </row>
    <row r="985" spans="1:5" hidden="1">
      <c r="A985" s="396" t="s">
        <v>8635</v>
      </c>
      <c r="B985" s="396" t="s">
        <v>7668</v>
      </c>
      <c r="C985" s="396" t="s">
        <v>8636</v>
      </c>
      <c r="D985" s="396" t="s">
        <v>13633</v>
      </c>
      <c r="E985" s="396" t="s">
        <v>6485</v>
      </c>
    </row>
    <row r="986" spans="1:5" hidden="1">
      <c r="A986" s="396" t="s">
        <v>14205</v>
      </c>
      <c r="B986" s="396" t="s">
        <v>13777</v>
      </c>
      <c r="C986" s="396" t="s">
        <v>14206</v>
      </c>
      <c r="D986" s="396" t="s">
        <v>7552</v>
      </c>
      <c r="E986" s="396"/>
    </row>
    <row r="987" spans="1:5" hidden="1">
      <c r="A987" s="396" t="s">
        <v>14203</v>
      </c>
      <c r="B987" s="396" t="s">
        <v>13777</v>
      </c>
      <c r="C987" s="396" t="s">
        <v>14204</v>
      </c>
      <c r="D987" s="396" t="s">
        <v>13633</v>
      </c>
      <c r="E987" s="396" t="s">
        <v>6485</v>
      </c>
    </row>
    <row r="988" spans="1:5" hidden="1">
      <c r="A988" s="396" t="s">
        <v>8633</v>
      </c>
      <c r="B988" s="396" t="s">
        <v>7668</v>
      </c>
      <c r="C988" s="396" t="s">
        <v>8634</v>
      </c>
      <c r="D988" s="396" t="s">
        <v>13633</v>
      </c>
      <c r="E988" s="396" t="s">
        <v>6485</v>
      </c>
    </row>
    <row r="989" spans="1:5" hidden="1">
      <c r="A989" s="396" t="s">
        <v>8631</v>
      </c>
      <c r="B989" s="396" t="s">
        <v>7665</v>
      </c>
      <c r="C989" s="396" t="s">
        <v>8632</v>
      </c>
      <c r="D989" s="396" t="s">
        <v>7552</v>
      </c>
      <c r="E989" s="396"/>
    </row>
    <row r="990" spans="1:5" hidden="1">
      <c r="A990" s="396" t="s">
        <v>8629</v>
      </c>
      <c r="B990" s="396" t="s">
        <v>7668</v>
      </c>
      <c r="C990" s="396" t="s">
        <v>8630</v>
      </c>
      <c r="D990" s="396" t="s">
        <v>7552</v>
      </c>
      <c r="E990" s="396"/>
    </row>
    <row r="991" spans="1:5" ht="21" hidden="1">
      <c r="A991" s="396" t="s">
        <v>8627</v>
      </c>
      <c r="B991" s="396" t="s">
        <v>7665</v>
      </c>
      <c r="C991" s="397" t="s">
        <v>8628</v>
      </c>
      <c r="D991" s="396" t="s">
        <v>7552</v>
      </c>
      <c r="E991" s="396"/>
    </row>
    <row r="992" spans="1:5" hidden="1">
      <c r="A992" s="396" t="s">
        <v>8625</v>
      </c>
      <c r="B992" s="396" t="s">
        <v>7668</v>
      </c>
      <c r="C992" s="396" t="s">
        <v>8626</v>
      </c>
      <c r="D992" s="396" t="s">
        <v>7552</v>
      </c>
      <c r="E992" s="396"/>
    </row>
    <row r="993" spans="1:5" hidden="1">
      <c r="A993" s="396" t="s">
        <v>14201</v>
      </c>
      <c r="B993" s="396" t="s">
        <v>13777</v>
      </c>
      <c r="C993" s="396" t="s">
        <v>14202</v>
      </c>
      <c r="D993" s="396" t="s">
        <v>7552</v>
      </c>
      <c r="E993" s="396"/>
    </row>
    <row r="994" spans="1:5" hidden="1">
      <c r="A994" s="396" t="s">
        <v>8623</v>
      </c>
      <c r="B994" s="396" t="s">
        <v>7668</v>
      </c>
      <c r="C994" s="396" t="s">
        <v>8624</v>
      </c>
      <c r="D994" s="396" t="s">
        <v>13633</v>
      </c>
      <c r="E994" s="396" t="s">
        <v>6485</v>
      </c>
    </row>
    <row r="995" spans="1:5" hidden="1">
      <c r="A995" s="396" t="s">
        <v>8621</v>
      </c>
      <c r="B995" s="396" t="s">
        <v>7668</v>
      </c>
      <c r="C995" s="396" t="s">
        <v>8622</v>
      </c>
      <c r="D995" s="396" t="s">
        <v>7552</v>
      </c>
      <c r="E995" s="396"/>
    </row>
    <row r="996" spans="1:5" hidden="1">
      <c r="A996" s="396" t="s">
        <v>14199</v>
      </c>
      <c r="B996" s="396" t="s">
        <v>13777</v>
      </c>
      <c r="C996" s="396" t="s">
        <v>14200</v>
      </c>
      <c r="D996" s="396" t="s">
        <v>7552</v>
      </c>
      <c r="E996" s="396"/>
    </row>
    <row r="997" spans="1:5" hidden="1">
      <c r="A997" s="396" t="s">
        <v>14197</v>
      </c>
      <c r="B997" s="396" t="s">
        <v>13777</v>
      </c>
      <c r="C997" s="396" t="s">
        <v>14198</v>
      </c>
      <c r="D997" s="396" t="s">
        <v>13633</v>
      </c>
      <c r="E997" s="396" t="s">
        <v>6485</v>
      </c>
    </row>
    <row r="998" spans="1:5" hidden="1">
      <c r="A998" s="396" t="s">
        <v>14195</v>
      </c>
      <c r="B998" s="396" t="s">
        <v>13777</v>
      </c>
      <c r="C998" s="396" t="s">
        <v>14196</v>
      </c>
      <c r="D998" s="396" t="s">
        <v>13633</v>
      </c>
      <c r="E998" s="396" t="s">
        <v>6485</v>
      </c>
    </row>
    <row r="999" spans="1:5" hidden="1">
      <c r="A999" s="396" t="s">
        <v>8619</v>
      </c>
      <c r="B999" s="396" t="s">
        <v>7668</v>
      </c>
      <c r="C999" s="396" t="s">
        <v>8620</v>
      </c>
      <c r="D999" s="396" t="s">
        <v>13633</v>
      </c>
      <c r="E999" s="396" t="s">
        <v>6485</v>
      </c>
    </row>
    <row r="1000" spans="1:5" hidden="1">
      <c r="A1000" s="396" t="s">
        <v>8617</v>
      </c>
      <c r="B1000" s="396" t="s">
        <v>7668</v>
      </c>
      <c r="C1000" s="396" t="s">
        <v>8618</v>
      </c>
      <c r="D1000" s="396" t="s">
        <v>7552</v>
      </c>
      <c r="E1000" s="396"/>
    </row>
    <row r="1001" spans="1:5" hidden="1">
      <c r="A1001" s="396" t="s">
        <v>14193</v>
      </c>
      <c r="B1001" s="396" t="s">
        <v>13777</v>
      </c>
      <c r="C1001" s="396" t="s">
        <v>14194</v>
      </c>
      <c r="D1001" s="396" t="s">
        <v>7552</v>
      </c>
      <c r="E1001" s="396"/>
    </row>
    <row r="1002" spans="1:5" hidden="1">
      <c r="A1002" s="396" t="s">
        <v>8615</v>
      </c>
      <c r="B1002" s="396" t="s">
        <v>7668</v>
      </c>
      <c r="C1002" s="396" t="s">
        <v>8616</v>
      </c>
      <c r="D1002" s="396" t="s">
        <v>13633</v>
      </c>
      <c r="E1002" s="396" t="s">
        <v>6485</v>
      </c>
    </row>
    <row r="1003" spans="1:5" hidden="1">
      <c r="A1003" s="396" t="s">
        <v>8613</v>
      </c>
      <c r="B1003" s="396" t="s">
        <v>7668</v>
      </c>
      <c r="C1003" s="396" t="s">
        <v>8614</v>
      </c>
      <c r="D1003" s="396" t="s">
        <v>7552</v>
      </c>
      <c r="E1003" s="396"/>
    </row>
    <row r="1004" spans="1:5" hidden="1">
      <c r="A1004" s="396" t="s">
        <v>14191</v>
      </c>
      <c r="B1004" s="396" t="s">
        <v>13777</v>
      </c>
      <c r="C1004" s="396" t="s">
        <v>14192</v>
      </c>
      <c r="D1004" s="396" t="s">
        <v>7552</v>
      </c>
      <c r="E1004" s="396"/>
    </row>
    <row r="1005" spans="1:5" hidden="1">
      <c r="A1005" s="396" t="s">
        <v>14189</v>
      </c>
      <c r="B1005" s="396" t="s">
        <v>13777</v>
      </c>
      <c r="C1005" s="396" t="s">
        <v>14190</v>
      </c>
      <c r="D1005" s="396" t="s">
        <v>13633</v>
      </c>
      <c r="E1005" s="396" t="s">
        <v>6485</v>
      </c>
    </row>
    <row r="1006" spans="1:5" hidden="1">
      <c r="A1006" s="396" t="s">
        <v>8611</v>
      </c>
      <c r="B1006" s="396" t="s">
        <v>7668</v>
      </c>
      <c r="C1006" s="396" t="s">
        <v>8612</v>
      </c>
      <c r="D1006" s="396" t="s">
        <v>13633</v>
      </c>
      <c r="E1006" s="396" t="s">
        <v>6485</v>
      </c>
    </row>
    <row r="1007" spans="1:5" hidden="1">
      <c r="A1007" s="396" t="s">
        <v>8609</v>
      </c>
      <c r="B1007" s="396" t="s">
        <v>7668</v>
      </c>
      <c r="C1007" s="396" t="s">
        <v>8610</v>
      </c>
      <c r="D1007" s="396" t="s">
        <v>7552</v>
      </c>
      <c r="E1007" s="396"/>
    </row>
    <row r="1008" spans="1:5" hidden="1">
      <c r="A1008" s="396" t="s">
        <v>8607</v>
      </c>
      <c r="B1008" s="396" t="s">
        <v>7668</v>
      </c>
      <c r="C1008" s="396" t="s">
        <v>8608</v>
      </c>
      <c r="D1008" s="396" t="s">
        <v>7552</v>
      </c>
      <c r="E1008" s="396"/>
    </row>
    <row r="1009" spans="1:5" hidden="1">
      <c r="A1009" s="396" t="s">
        <v>14187</v>
      </c>
      <c r="B1009" s="396" t="s">
        <v>13777</v>
      </c>
      <c r="C1009" s="396" t="s">
        <v>14188</v>
      </c>
      <c r="D1009" s="396" t="s">
        <v>7552</v>
      </c>
      <c r="E1009" s="396"/>
    </row>
    <row r="1010" spans="1:5" hidden="1">
      <c r="A1010" s="396" t="s">
        <v>14185</v>
      </c>
      <c r="B1010" s="396" t="s">
        <v>13771</v>
      </c>
      <c r="C1010" s="396" t="s">
        <v>14186</v>
      </c>
      <c r="D1010" s="396" t="s">
        <v>13633</v>
      </c>
      <c r="E1010" s="396" t="s">
        <v>6485</v>
      </c>
    </row>
    <row r="1011" spans="1:5" hidden="1">
      <c r="A1011" s="396" t="s">
        <v>14183</v>
      </c>
      <c r="B1011" s="396" t="s">
        <v>13777</v>
      </c>
      <c r="C1011" s="396" t="s">
        <v>14184</v>
      </c>
      <c r="D1011" s="396" t="s">
        <v>13633</v>
      </c>
      <c r="E1011" s="396" t="s">
        <v>6485</v>
      </c>
    </row>
    <row r="1012" spans="1:5" hidden="1">
      <c r="A1012" s="396" t="s">
        <v>14181</v>
      </c>
      <c r="B1012" s="396" t="s">
        <v>13777</v>
      </c>
      <c r="C1012" s="396" t="s">
        <v>14182</v>
      </c>
      <c r="D1012" s="396" t="s">
        <v>13633</v>
      </c>
      <c r="E1012" s="396" t="s">
        <v>6485</v>
      </c>
    </row>
    <row r="1013" spans="1:5" hidden="1">
      <c r="A1013" s="396" t="s">
        <v>14179</v>
      </c>
      <c r="B1013" s="396" t="s">
        <v>13777</v>
      </c>
      <c r="C1013" s="396" t="s">
        <v>14180</v>
      </c>
      <c r="D1013" s="396" t="s">
        <v>13633</v>
      </c>
      <c r="E1013" s="396" t="s">
        <v>6485</v>
      </c>
    </row>
    <row r="1014" spans="1:5" hidden="1">
      <c r="A1014" s="396" t="s">
        <v>14177</v>
      </c>
      <c r="B1014" s="396" t="s">
        <v>13784</v>
      </c>
      <c r="C1014" s="396" t="s">
        <v>14178</v>
      </c>
      <c r="D1014" s="396" t="s">
        <v>13633</v>
      </c>
      <c r="E1014" s="396" t="s">
        <v>6485</v>
      </c>
    </row>
    <row r="1015" spans="1:5" hidden="1">
      <c r="A1015" s="396" t="s">
        <v>14175</v>
      </c>
      <c r="B1015" s="396" t="s">
        <v>13784</v>
      </c>
      <c r="C1015" s="396" t="s">
        <v>14176</v>
      </c>
      <c r="D1015" s="396" t="s">
        <v>13633</v>
      </c>
      <c r="E1015" s="396" t="s">
        <v>6485</v>
      </c>
    </row>
    <row r="1016" spans="1:5" hidden="1">
      <c r="A1016" s="396" t="s">
        <v>14173</v>
      </c>
      <c r="B1016" s="396" t="s">
        <v>13777</v>
      </c>
      <c r="C1016" s="396" t="s">
        <v>14174</v>
      </c>
      <c r="D1016" s="396" t="s">
        <v>13633</v>
      </c>
      <c r="E1016" s="396" t="s">
        <v>6485</v>
      </c>
    </row>
    <row r="1017" spans="1:5" hidden="1">
      <c r="A1017" s="396" t="s">
        <v>14171</v>
      </c>
      <c r="B1017" s="396" t="s">
        <v>13777</v>
      </c>
      <c r="C1017" s="396" t="s">
        <v>14172</v>
      </c>
      <c r="D1017" s="396" t="s">
        <v>13633</v>
      </c>
      <c r="E1017" s="396" t="s">
        <v>6485</v>
      </c>
    </row>
    <row r="1018" spans="1:5" hidden="1">
      <c r="A1018" s="396" t="s">
        <v>14169</v>
      </c>
      <c r="B1018" s="396" t="s">
        <v>13771</v>
      </c>
      <c r="C1018" s="396" t="s">
        <v>14170</v>
      </c>
      <c r="D1018" s="396" t="s">
        <v>13633</v>
      </c>
      <c r="E1018" s="396" t="s">
        <v>6485</v>
      </c>
    </row>
    <row r="1019" spans="1:5" hidden="1">
      <c r="A1019" s="396" t="s">
        <v>14167</v>
      </c>
      <c r="B1019" s="396" t="s">
        <v>13771</v>
      </c>
      <c r="C1019" s="396" t="s">
        <v>14168</v>
      </c>
      <c r="D1019" s="396" t="s">
        <v>13633</v>
      </c>
      <c r="E1019" s="396" t="s">
        <v>6485</v>
      </c>
    </row>
    <row r="1020" spans="1:5" hidden="1">
      <c r="A1020" s="396" t="s">
        <v>8605</v>
      </c>
      <c r="B1020" s="396" t="s">
        <v>7668</v>
      </c>
      <c r="C1020" s="396" t="s">
        <v>8606</v>
      </c>
      <c r="D1020" s="396" t="s">
        <v>13633</v>
      </c>
      <c r="E1020" s="396" t="s">
        <v>6485</v>
      </c>
    </row>
    <row r="1021" spans="1:5" hidden="1">
      <c r="A1021" s="396" t="s">
        <v>8603</v>
      </c>
      <c r="B1021" s="396" t="s">
        <v>7665</v>
      </c>
      <c r="C1021" s="396" t="s">
        <v>8604</v>
      </c>
      <c r="D1021" s="396" t="s">
        <v>7552</v>
      </c>
      <c r="E1021" s="396"/>
    </row>
    <row r="1022" spans="1:5" hidden="1">
      <c r="A1022" s="396" t="s">
        <v>8601</v>
      </c>
      <c r="B1022" s="396" t="s">
        <v>7668</v>
      </c>
      <c r="C1022" s="396" t="s">
        <v>8602</v>
      </c>
      <c r="D1022" s="396" t="s">
        <v>7552</v>
      </c>
      <c r="E1022" s="396"/>
    </row>
    <row r="1023" spans="1:5" hidden="1">
      <c r="A1023" s="396" t="s">
        <v>14165</v>
      </c>
      <c r="B1023" s="396" t="s">
        <v>13777</v>
      </c>
      <c r="C1023" s="396" t="s">
        <v>14166</v>
      </c>
      <c r="D1023" s="396" t="s">
        <v>7552</v>
      </c>
      <c r="E1023" s="396"/>
    </row>
    <row r="1024" spans="1:5" hidden="1">
      <c r="A1024" s="396" t="s">
        <v>14163</v>
      </c>
      <c r="B1024" s="396" t="s">
        <v>13777</v>
      </c>
      <c r="C1024" s="396" t="s">
        <v>14164</v>
      </c>
      <c r="D1024" s="396" t="s">
        <v>13633</v>
      </c>
      <c r="E1024" s="396" t="s">
        <v>6485</v>
      </c>
    </row>
    <row r="1025" spans="1:5" hidden="1">
      <c r="A1025" s="396" t="s">
        <v>14161</v>
      </c>
      <c r="B1025" s="396" t="s">
        <v>13777</v>
      </c>
      <c r="C1025" s="396" t="s">
        <v>14162</v>
      </c>
      <c r="D1025" s="396" t="s">
        <v>13633</v>
      </c>
      <c r="E1025" s="396" t="s">
        <v>6485</v>
      </c>
    </row>
    <row r="1026" spans="1:5" hidden="1">
      <c r="A1026" s="396" t="s">
        <v>14159</v>
      </c>
      <c r="B1026" s="396" t="s">
        <v>13777</v>
      </c>
      <c r="C1026" s="396" t="s">
        <v>14160</v>
      </c>
      <c r="D1026" s="396" t="s">
        <v>13633</v>
      </c>
      <c r="E1026" s="396" t="s">
        <v>6485</v>
      </c>
    </row>
    <row r="1027" spans="1:5" hidden="1">
      <c r="A1027" s="396" t="s">
        <v>8599</v>
      </c>
      <c r="B1027" s="396" t="s">
        <v>7668</v>
      </c>
      <c r="C1027" s="396" t="s">
        <v>8600</v>
      </c>
      <c r="D1027" s="396" t="s">
        <v>13633</v>
      </c>
      <c r="E1027" s="396" t="s">
        <v>6485</v>
      </c>
    </row>
    <row r="1028" spans="1:5" hidden="1">
      <c r="A1028" s="396" t="s">
        <v>8597</v>
      </c>
      <c r="B1028" s="396" t="s">
        <v>7668</v>
      </c>
      <c r="C1028" s="396" t="s">
        <v>8598</v>
      </c>
      <c r="D1028" s="396" t="s">
        <v>7552</v>
      </c>
      <c r="E1028" s="396"/>
    </row>
    <row r="1029" spans="1:5" hidden="1">
      <c r="A1029" s="396" t="s">
        <v>14157</v>
      </c>
      <c r="B1029" s="396" t="s">
        <v>13768</v>
      </c>
      <c r="C1029" s="396" t="s">
        <v>14158</v>
      </c>
      <c r="D1029" s="396" t="s">
        <v>7552</v>
      </c>
      <c r="E1029" s="396"/>
    </row>
    <row r="1030" spans="1:5" hidden="1">
      <c r="A1030" s="396" t="s">
        <v>14155</v>
      </c>
      <c r="B1030" s="396" t="s">
        <v>13768</v>
      </c>
      <c r="C1030" s="396" t="s">
        <v>14156</v>
      </c>
      <c r="D1030" s="396" t="s">
        <v>13633</v>
      </c>
      <c r="E1030" s="396" t="s">
        <v>6485</v>
      </c>
    </row>
    <row r="1031" spans="1:5" hidden="1">
      <c r="A1031" s="396" t="s">
        <v>14153</v>
      </c>
      <c r="B1031" s="396" t="s">
        <v>13777</v>
      </c>
      <c r="C1031" s="396" t="s">
        <v>14154</v>
      </c>
      <c r="D1031" s="396" t="s">
        <v>13633</v>
      </c>
      <c r="E1031" s="396" t="s">
        <v>6485</v>
      </c>
    </row>
    <row r="1032" spans="1:5" hidden="1">
      <c r="A1032" s="396" t="s">
        <v>14151</v>
      </c>
      <c r="B1032" s="396" t="s">
        <v>13777</v>
      </c>
      <c r="C1032" s="396" t="s">
        <v>14152</v>
      </c>
      <c r="D1032" s="396" t="s">
        <v>13633</v>
      </c>
      <c r="E1032" s="396" t="s">
        <v>6485</v>
      </c>
    </row>
    <row r="1033" spans="1:5" hidden="1">
      <c r="A1033" s="396" t="s">
        <v>8595</v>
      </c>
      <c r="B1033" s="396" t="s">
        <v>7668</v>
      </c>
      <c r="C1033" s="396" t="s">
        <v>8596</v>
      </c>
      <c r="D1033" s="396" t="s">
        <v>13633</v>
      </c>
      <c r="E1033" s="396" t="s">
        <v>6485</v>
      </c>
    </row>
    <row r="1034" spans="1:5" hidden="1">
      <c r="A1034" s="396" t="s">
        <v>8593</v>
      </c>
      <c r="B1034" s="396" t="s">
        <v>7668</v>
      </c>
      <c r="C1034" s="396" t="s">
        <v>8594</v>
      </c>
      <c r="D1034" s="396" t="s">
        <v>7552</v>
      </c>
      <c r="E1034" s="396"/>
    </row>
    <row r="1035" spans="1:5" hidden="1">
      <c r="A1035" s="396" t="s">
        <v>8591</v>
      </c>
      <c r="B1035" s="396" t="s">
        <v>7665</v>
      </c>
      <c r="C1035" s="396" t="s">
        <v>8592</v>
      </c>
      <c r="D1035" s="396" t="s">
        <v>7552</v>
      </c>
      <c r="E1035" s="396"/>
    </row>
    <row r="1036" spans="1:5" hidden="1">
      <c r="A1036" s="396" t="s">
        <v>14149</v>
      </c>
      <c r="B1036" s="396" t="s">
        <v>13777</v>
      </c>
      <c r="C1036" s="396" t="s">
        <v>14150</v>
      </c>
      <c r="D1036" s="396" t="s">
        <v>7552</v>
      </c>
      <c r="E1036" s="396"/>
    </row>
    <row r="1037" spans="1:5" hidden="1">
      <c r="A1037" s="396" t="s">
        <v>14147</v>
      </c>
      <c r="B1037" s="396" t="s">
        <v>13771</v>
      </c>
      <c r="C1037" s="396" t="s">
        <v>14148</v>
      </c>
      <c r="D1037" s="396" t="s">
        <v>13633</v>
      </c>
      <c r="E1037" s="396" t="s">
        <v>6485</v>
      </c>
    </row>
    <row r="1038" spans="1:5" hidden="1">
      <c r="A1038" s="396" t="s">
        <v>14145</v>
      </c>
      <c r="B1038" s="396" t="s">
        <v>13777</v>
      </c>
      <c r="C1038" s="396" t="s">
        <v>14146</v>
      </c>
      <c r="D1038" s="396" t="s">
        <v>13633</v>
      </c>
      <c r="E1038" s="396" t="s">
        <v>6485</v>
      </c>
    </row>
    <row r="1039" spans="1:5" hidden="1">
      <c r="A1039" s="396" t="s">
        <v>14143</v>
      </c>
      <c r="B1039" s="396" t="s">
        <v>13777</v>
      </c>
      <c r="C1039" s="396" t="s">
        <v>14144</v>
      </c>
      <c r="D1039" s="396" t="s">
        <v>13633</v>
      </c>
      <c r="E1039" s="396" t="s">
        <v>6485</v>
      </c>
    </row>
    <row r="1040" spans="1:5" hidden="1">
      <c r="A1040" s="396" t="s">
        <v>8589</v>
      </c>
      <c r="B1040" s="396" t="s">
        <v>7668</v>
      </c>
      <c r="C1040" s="396" t="s">
        <v>8590</v>
      </c>
      <c r="D1040" s="396" t="s">
        <v>13633</v>
      </c>
      <c r="E1040" s="396" t="s">
        <v>6485</v>
      </c>
    </row>
    <row r="1041" spans="1:5" hidden="1">
      <c r="A1041" s="396" t="s">
        <v>8587</v>
      </c>
      <c r="B1041" s="396" t="s">
        <v>7665</v>
      </c>
      <c r="C1041" s="396" t="s">
        <v>8588</v>
      </c>
      <c r="D1041" s="396" t="s">
        <v>7552</v>
      </c>
      <c r="E1041" s="396"/>
    </row>
    <row r="1042" spans="1:5" hidden="1">
      <c r="A1042" s="396" t="s">
        <v>8585</v>
      </c>
      <c r="B1042" s="396" t="s">
        <v>7665</v>
      </c>
      <c r="C1042" s="396" t="s">
        <v>8586</v>
      </c>
      <c r="D1042" s="396" t="s">
        <v>7552</v>
      </c>
      <c r="E1042" s="396"/>
    </row>
    <row r="1043" spans="1:5" hidden="1">
      <c r="A1043" s="396" t="s">
        <v>8583</v>
      </c>
      <c r="B1043" s="396" t="s">
        <v>7668</v>
      </c>
      <c r="C1043" s="396" t="s">
        <v>8584</v>
      </c>
      <c r="D1043" s="396" t="s">
        <v>7552</v>
      </c>
      <c r="E1043" s="396"/>
    </row>
    <row r="1044" spans="1:5" hidden="1">
      <c r="A1044" s="396" t="s">
        <v>14141</v>
      </c>
      <c r="B1044" s="396" t="s">
        <v>13777</v>
      </c>
      <c r="C1044" s="396" t="s">
        <v>14142</v>
      </c>
      <c r="D1044" s="396" t="s">
        <v>7552</v>
      </c>
      <c r="E1044" s="396"/>
    </row>
    <row r="1045" spans="1:5" hidden="1">
      <c r="A1045" s="396" t="s">
        <v>14139</v>
      </c>
      <c r="B1045" s="396" t="s">
        <v>13777</v>
      </c>
      <c r="C1045" s="396" t="s">
        <v>14140</v>
      </c>
      <c r="D1045" s="396" t="s">
        <v>13633</v>
      </c>
      <c r="E1045" s="396" t="s">
        <v>6485</v>
      </c>
    </row>
    <row r="1046" spans="1:5" hidden="1">
      <c r="A1046" s="396" t="s">
        <v>8581</v>
      </c>
      <c r="B1046" s="396" t="s">
        <v>7668</v>
      </c>
      <c r="C1046" s="396" t="s">
        <v>8582</v>
      </c>
      <c r="D1046" s="396" t="s">
        <v>13633</v>
      </c>
      <c r="E1046" s="396" t="s">
        <v>6485</v>
      </c>
    </row>
    <row r="1047" spans="1:5" hidden="1">
      <c r="A1047" s="396" t="s">
        <v>8579</v>
      </c>
      <c r="B1047" s="396" t="s">
        <v>7665</v>
      </c>
      <c r="C1047" s="396" t="s">
        <v>8580</v>
      </c>
      <c r="D1047" s="396" t="s">
        <v>7552</v>
      </c>
      <c r="E1047" s="396"/>
    </row>
    <row r="1048" spans="1:5" hidden="1">
      <c r="A1048" s="396" t="s">
        <v>8577</v>
      </c>
      <c r="B1048" s="396" t="s">
        <v>7665</v>
      </c>
      <c r="C1048" s="396" t="s">
        <v>8578</v>
      </c>
      <c r="D1048" s="396" t="s">
        <v>7552</v>
      </c>
      <c r="E1048" s="396"/>
    </row>
    <row r="1049" spans="1:5" ht="21" hidden="1">
      <c r="A1049" s="396" t="s">
        <v>8575</v>
      </c>
      <c r="B1049" s="396" t="s">
        <v>7665</v>
      </c>
      <c r="C1049" s="397" t="s">
        <v>8576</v>
      </c>
      <c r="D1049" s="396" t="s">
        <v>7552</v>
      </c>
      <c r="E1049" s="396"/>
    </row>
    <row r="1050" spans="1:5" hidden="1">
      <c r="A1050" s="396" t="s">
        <v>8573</v>
      </c>
      <c r="B1050" s="396" t="s">
        <v>7668</v>
      </c>
      <c r="C1050" s="396" t="s">
        <v>8574</v>
      </c>
      <c r="D1050" s="396" t="s">
        <v>7552</v>
      </c>
      <c r="E1050" s="396"/>
    </row>
    <row r="1051" spans="1:5" hidden="1">
      <c r="A1051" s="396" t="s">
        <v>8571</v>
      </c>
      <c r="B1051" s="396" t="s">
        <v>7668</v>
      </c>
      <c r="C1051" s="396" t="s">
        <v>8572</v>
      </c>
      <c r="D1051" s="396" t="s">
        <v>7552</v>
      </c>
      <c r="E1051" s="396"/>
    </row>
    <row r="1052" spans="1:5" hidden="1">
      <c r="A1052" s="396" t="s">
        <v>14137</v>
      </c>
      <c r="B1052" s="396" t="s">
        <v>13777</v>
      </c>
      <c r="C1052" s="396" t="s">
        <v>14138</v>
      </c>
      <c r="D1052" s="396" t="s">
        <v>7552</v>
      </c>
      <c r="E1052" s="396"/>
    </row>
    <row r="1053" spans="1:5" hidden="1">
      <c r="A1053" s="396" t="s">
        <v>8569</v>
      </c>
      <c r="B1053" s="396" t="s">
        <v>7665</v>
      </c>
      <c r="C1053" s="396" t="s">
        <v>8570</v>
      </c>
      <c r="D1053" s="396" t="s">
        <v>13633</v>
      </c>
      <c r="E1053" s="396" t="s">
        <v>6485</v>
      </c>
    </row>
    <row r="1054" spans="1:5" hidden="1">
      <c r="A1054" s="396" t="s">
        <v>8567</v>
      </c>
      <c r="B1054" s="396" t="s">
        <v>7668</v>
      </c>
      <c r="C1054" s="396" t="s">
        <v>8568</v>
      </c>
      <c r="D1054" s="396" t="s">
        <v>7552</v>
      </c>
      <c r="E1054" s="396"/>
    </row>
    <row r="1055" spans="1:5" hidden="1">
      <c r="A1055" s="396" t="s">
        <v>8565</v>
      </c>
      <c r="B1055" s="396" t="s">
        <v>7668</v>
      </c>
      <c r="C1055" s="396" t="s">
        <v>8566</v>
      </c>
      <c r="D1055" s="396" t="s">
        <v>7552</v>
      </c>
      <c r="E1055" s="396"/>
    </row>
    <row r="1056" spans="1:5" hidden="1">
      <c r="A1056" s="396" t="s">
        <v>8563</v>
      </c>
      <c r="B1056" s="396" t="s">
        <v>7665</v>
      </c>
      <c r="C1056" s="396" t="s">
        <v>8564</v>
      </c>
      <c r="D1056" s="396" t="s">
        <v>7552</v>
      </c>
      <c r="E1056" s="396"/>
    </row>
    <row r="1057" spans="1:5" hidden="1">
      <c r="A1057" s="396" t="s">
        <v>8561</v>
      </c>
      <c r="B1057" s="396" t="s">
        <v>7668</v>
      </c>
      <c r="C1057" s="396" t="s">
        <v>8562</v>
      </c>
      <c r="D1057" s="396" t="s">
        <v>7552</v>
      </c>
      <c r="E1057" s="396"/>
    </row>
    <row r="1058" spans="1:5" hidden="1">
      <c r="A1058" s="396" t="s">
        <v>8559</v>
      </c>
      <c r="B1058" s="396" t="s">
        <v>7668</v>
      </c>
      <c r="C1058" s="396" t="s">
        <v>8560</v>
      </c>
      <c r="D1058" s="396" t="s">
        <v>7552</v>
      </c>
      <c r="E1058" s="396"/>
    </row>
    <row r="1059" spans="1:5" ht="21" hidden="1">
      <c r="A1059" s="396" t="s">
        <v>8557</v>
      </c>
      <c r="B1059" s="396" t="s">
        <v>7665</v>
      </c>
      <c r="C1059" s="397" t="s">
        <v>8558</v>
      </c>
      <c r="D1059" s="396" t="s">
        <v>7552</v>
      </c>
      <c r="E1059" s="396"/>
    </row>
    <row r="1060" spans="1:5" hidden="1">
      <c r="A1060" s="396" t="s">
        <v>14135</v>
      </c>
      <c r="B1060" s="396" t="s">
        <v>13777</v>
      </c>
      <c r="C1060" s="396" t="s">
        <v>14136</v>
      </c>
      <c r="D1060" s="396" t="s">
        <v>7552</v>
      </c>
      <c r="E1060" s="396"/>
    </row>
    <row r="1061" spans="1:5" hidden="1">
      <c r="A1061" s="396" t="s">
        <v>14133</v>
      </c>
      <c r="B1061" s="396" t="s">
        <v>13777</v>
      </c>
      <c r="C1061" s="396" t="s">
        <v>14134</v>
      </c>
      <c r="D1061" s="396" t="s">
        <v>13633</v>
      </c>
      <c r="E1061" s="396" t="s">
        <v>6485</v>
      </c>
    </row>
    <row r="1062" spans="1:5" hidden="1">
      <c r="A1062" s="396" t="s">
        <v>14131</v>
      </c>
      <c r="B1062" s="396" t="s">
        <v>13777</v>
      </c>
      <c r="C1062" s="396" t="s">
        <v>14132</v>
      </c>
      <c r="D1062" s="396" t="s">
        <v>13633</v>
      </c>
      <c r="E1062" s="396" t="s">
        <v>6485</v>
      </c>
    </row>
    <row r="1063" spans="1:5" hidden="1">
      <c r="A1063" s="396" t="s">
        <v>14129</v>
      </c>
      <c r="B1063" s="396" t="s">
        <v>13777</v>
      </c>
      <c r="C1063" s="396" t="s">
        <v>14130</v>
      </c>
      <c r="D1063" s="396" t="s">
        <v>13633</v>
      </c>
      <c r="E1063" s="396" t="s">
        <v>6485</v>
      </c>
    </row>
    <row r="1064" spans="1:5" hidden="1">
      <c r="A1064" s="396" t="s">
        <v>14127</v>
      </c>
      <c r="B1064" s="396" t="s">
        <v>13777</v>
      </c>
      <c r="C1064" s="396" t="s">
        <v>14128</v>
      </c>
      <c r="D1064" s="396" t="s">
        <v>13633</v>
      </c>
      <c r="E1064" s="396" t="s">
        <v>6485</v>
      </c>
    </row>
    <row r="1065" spans="1:5" hidden="1">
      <c r="A1065" s="396" t="s">
        <v>14125</v>
      </c>
      <c r="B1065" s="396" t="s">
        <v>13784</v>
      </c>
      <c r="C1065" s="396" t="s">
        <v>14126</v>
      </c>
      <c r="D1065" s="396" t="s">
        <v>13633</v>
      </c>
      <c r="E1065" s="396" t="s">
        <v>6485</v>
      </c>
    </row>
    <row r="1066" spans="1:5" hidden="1">
      <c r="A1066" s="396" t="s">
        <v>14123</v>
      </c>
      <c r="B1066" s="396" t="s">
        <v>13771</v>
      </c>
      <c r="C1066" s="396" t="s">
        <v>14124</v>
      </c>
      <c r="D1066" s="396" t="s">
        <v>13633</v>
      </c>
      <c r="E1066" s="396" t="s">
        <v>6485</v>
      </c>
    </row>
    <row r="1067" spans="1:5" hidden="1">
      <c r="A1067" s="396" t="s">
        <v>14121</v>
      </c>
      <c r="B1067" s="396" t="s">
        <v>13777</v>
      </c>
      <c r="C1067" s="396" t="s">
        <v>14122</v>
      </c>
      <c r="D1067" s="396" t="s">
        <v>13633</v>
      </c>
      <c r="E1067" s="396" t="s">
        <v>6485</v>
      </c>
    </row>
    <row r="1068" spans="1:5" hidden="1">
      <c r="A1068" s="396" t="s">
        <v>8556</v>
      </c>
      <c r="B1068" s="396" t="s">
        <v>7668</v>
      </c>
      <c r="C1068" s="396" t="s">
        <v>16161</v>
      </c>
      <c r="D1068" s="396" t="s">
        <v>13633</v>
      </c>
      <c r="E1068" s="396" t="s">
        <v>6485</v>
      </c>
    </row>
    <row r="1069" spans="1:5" hidden="1">
      <c r="A1069" s="396" t="s">
        <v>8554</v>
      </c>
      <c r="B1069" s="396" t="s">
        <v>7668</v>
      </c>
      <c r="C1069" s="396" t="s">
        <v>8555</v>
      </c>
      <c r="D1069" s="396" t="s">
        <v>7552</v>
      </c>
      <c r="E1069" s="396"/>
    </row>
    <row r="1070" spans="1:5" hidden="1">
      <c r="A1070" s="396" t="s">
        <v>8552</v>
      </c>
      <c r="B1070" s="396" t="s">
        <v>7668</v>
      </c>
      <c r="C1070" s="396" t="s">
        <v>8553</v>
      </c>
      <c r="D1070" s="396" t="s">
        <v>7552</v>
      </c>
      <c r="E1070" s="396"/>
    </row>
    <row r="1071" spans="1:5" hidden="1">
      <c r="A1071" s="396" t="s">
        <v>8550</v>
      </c>
      <c r="B1071" s="396" t="s">
        <v>7668</v>
      </c>
      <c r="C1071" s="396" t="s">
        <v>8551</v>
      </c>
      <c r="D1071" s="396" t="s">
        <v>7552</v>
      </c>
      <c r="E1071" s="396"/>
    </row>
    <row r="1072" spans="1:5" hidden="1">
      <c r="A1072" s="396" t="s">
        <v>8548</v>
      </c>
      <c r="B1072" s="396" t="s">
        <v>7665</v>
      </c>
      <c r="C1072" s="396" t="s">
        <v>8549</v>
      </c>
      <c r="D1072" s="396" t="s">
        <v>7552</v>
      </c>
      <c r="E1072" s="396"/>
    </row>
    <row r="1073" spans="1:5" hidden="1">
      <c r="A1073" s="396" t="s">
        <v>14119</v>
      </c>
      <c r="B1073" s="396" t="s">
        <v>13777</v>
      </c>
      <c r="C1073" s="396" t="s">
        <v>14120</v>
      </c>
      <c r="D1073" s="396" t="s">
        <v>7552</v>
      </c>
      <c r="E1073" s="396"/>
    </row>
    <row r="1074" spans="1:5" hidden="1">
      <c r="A1074" s="396" t="s">
        <v>14117</v>
      </c>
      <c r="B1074" s="396" t="s">
        <v>13777</v>
      </c>
      <c r="C1074" s="396" t="s">
        <v>14118</v>
      </c>
      <c r="D1074" s="396" t="s">
        <v>13633</v>
      </c>
      <c r="E1074" s="396" t="s">
        <v>6485</v>
      </c>
    </row>
    <row r="1075" spans="1:5" hidden="1">
      <c r="A1075" s="396" t="s">
        <v>14115</v>
      </c>
      <c r="B1075" s="396" t="s">
        <v>13777</v>
      </c>
      <c r="C1075" s="396" t="s">
        <v>14116</v>
      </c>
      <c r="D1075" s="396" t="s">
        <v>13633</v>
      </c>
      <c r="E1075" s="396" t="s">
        <v>6485</v>
      </c>
    </row>
    <row r="1076" spans="1:5" hidden="1">
      <c r="A1076" s="396" t="s">
        <v>14113</v>
      </c>
      <c r="B1076" s="396" t="s">
        <v>13777</v>
      </c>
      <c r="C1076" s="396" t="s">
        <v>14114</v>
      </c>
      <c r="D1076" s="396" t="s">
        <v>13633</v>
      </c>
      <c r="E1076" s="396" t="s">
        <v>6485</v>
      </c>
    </row>
    <row r="1077" spans="1:5" hidden="1">
      <c r="A1077" s="396" t="s">
        <v>8546</v>
      </c>
      <c r="B1077" s="396" t="s">
        <v>7668</v>
      </c>
      <c r="C1077" s="396" t="s">
        <v>8547</v>
      </c>
      <c r="D1077" s="396" t="s">
        <v>13633</v>
      </c>
      <c r="E1077" s="396" t="s">
        <v>6485</v>
      </c>
    </row>
    <row r="1078" spans="1:5" hidden="1">
      <c r="A1078" s="396" t="s">
        <v>8544</v>
      </c>
      <c r="B1078" s="396" t="s">
        <v>7665</v>
      </c>
      <c r="C1078" s="396" t="s">
        <v>8545</v>
      </c>
      <c r="D1078" s="396" t="s">
        <v>7552</v>
      </c>
      <c r="E1078" s="396"/>
    </row>
    <row r="1079" spans="1:5" hidden="1">
      <c r="A1079" s="396" t="s">
        <v>14111</v>
      </c>
      <c r="B1079" s="396" t="s">
        <v>13784</v>
      </c>
      <c r="C1079" s="396" t="s">
        <v>14112</v>
      </c>
      <c r="D1079" s="396" t="s">
        <v>7552</v>
      </c>
      <c r="E1079" s="396"/>
    </row>
    <row r="1080" spans="1:5" hidden="1">
      <c r="A1080" s="396" t="s">
        <v>14109</v>
      </c>
      <c r="B1080" s="396" t="s">
        <v>13777</v>
      </c>
      <c r="C1080" s="396" t="s">
        <v>14110</v>
      </c>
      <c r="D1080" s="396" t="s">
        <v>13633</v>
      </c>
      <c r="E1080" s="396" t="s">
        <v>6485</v>
      </c>
    </row>
    <row r="1081" spans="1:5" hidden="1">
      <c r="A1081" s="396" t="s">
        <v>14107</v>
      </c>
      <c r="B1081" s="396" t="s">
        <v>13777</v>
      </c>
      <c r="C1081" s="396" t="s">
        <v>14108</v>
      </c>
      <c r="D1081" s="396" t="s">
        <v>13633</v>
      </c>
      <c r="E1081" s="396" t="s">
        <v>6485</v>
      </c>
    </row>
    <row r="1082" spans="1:5" hidden="1">
      <c r="A1082" s="396" t="s">
        <v>8542</v>
      </c>
      <c r="B1082" s="396" t="s">
        <v>7668</v>
      </c>
      <c r="C1082" s="396" t="s">
        <v>8543</v>
      </c>
      <c r="D1082" s="396" t="s">
        <v>13633</v>
      </c>
      <c r="E1082" s="396" t="s">
        <v>6485</v>
      </c>
    </row>
    <row r="1083" spans="1:5" hidden="1">
      <c r="A1083" s="396" t="s">
        <v>8540</v>
      </c>
      <c r="B1083" s="396" t="s">
        <v>7665</v>
      </c>
      <c r="C1083" s="396" t="s">
        <v>8541</v>
      </c>
      <c r="D1083" s="396" t="s">
        <v>7552</v>
      </c>
      <c r="E1083" s="396"/>
    </row>
    <row r="1084" spans="1:5" hidden="1">
      <c r="A1084" s="396" t="s">
        <v>8538</v>
      </c>
      <c r="B1084" s="396" t="s">
        <v>7668</v>
      </c>
      <c r="C1084" s="396" t="s">
        <v>8539</v>
      </c>
      <c r="D1084" s="396" t="s">
        <v>7552</v>
      </c>
      <c r="E1084" s="396"/>
    </row>
    <row r="1085" spans="1:5" hidden="1">
      <c r="A1085" s="396" t="s">
        <v>14105</v>
      </c>
      <c r="B1085" s="396" t="s">
        <v>13784</v>
      </c>
      <c r="C1085" s="396" t="s">
        <v>14106</v>
      </c>
      <c r="D1085" s="396" t="s">
        <v>7552</v>
      </c>
      <c r="E1085" s="396"/>
    </row>
    <row r="1086" spans="1:5" hidden="1">
      <c r="A1086" s="396" t="s">
        <v>14103</v>
      </c>
      <c r="B1086" s="396" t="s">
        <v>13784</v>
      </c>
      <c r="C1086" s="396" t="s">
        <v>14104</v>
      </c>
      <c r="D1086" s="396" t="s">
        <v>13633</v>
      </c>
      <c r="E1086" s="396" t="s">
        <v>6485</v>
      </c>
    </row>
    <row r="1087" spans="1:5" hidden="1">
      <c r="A1087" s="396" t="s">
        <v>14101</v>
      </c>
      <c r="B1087" s="396" t="s">
        <v>13784</v>
      </c>
      <c r="C1087" s="396" t="s">
        <v>14102</v>
      </c>
      <c r="D1087" s="396" t="s">
        <v>13633</v>
      </c>
      <c r="E1087" s="396" t="s">
        <v>6485</v>
      </c>
    </row>
    <row r="1088" spans="1:5" hidden="1">
      <c r="A1088" s="396" t="s">
        <v>8536</v>
      </c>
      <c r="B1088" s="396" t="s">
        <v>7668</v>
      </c>
      <c r="C1088" s="396" t="s">
        <v>8537</v>
      </c>
      <c r="D1088" s="396" t="s">
        <v>13633</v>
      </c>
      <c r="E1088" s="396" t="s">
        <v>6485</v>
      </c>
    </row>
    <row r="1089" spans="1:5" hidden="1">
      <c r="A1089" s="396" t="s">
        <v>8534</v>
      </c>
      <c r="B1089" s="396" t="s">
        <v>7668</v>
      </c>
      <c r="C1089" s="396" t="s">
        <v>8535</v>
      </c>
      <c r="D1089" s="396" t="s">
        <v>7552</v>
      </c>
      <c r="E1089" s="396"/>
    </row>
    <row r="1090" spans="1:5" hidden="1">
      <c r="A1090" s="396" t="s">
        <v>8532</v>
      </c>
      <c r="B1090" s="396" t="s">
        <v>7665</v>
      </c>
      <c r="C1090" s="396" t="s">
        <v>8533</v>
      </c>
      <c r="D1090" s="396" t="s">
        <v>7552</v>
      </c>
      <c r="E1090" s="396"/>
    </row>
    <row r="1091" spans="1:5" hidden="1">
      <c r="A1091" s="396" t="s">
        <v>8530</v>
      </c>
      <c r="B1091" s="396" t="s">
        <v>7668</v>
      </c>
      <c r="C1091" s="396" t="s">
        <v>8531</v>
      </c>
      <c r="D1091" s="396" t="s">
        <v>7552</v>
      </c>
      <c r="E1091" s="396"/>
    </row>
    <row r="1092" spans="1:5" hidden="1">
      <c r="A1092" s="396" t="s">
        <v>14099</v>
      </c>
      <c r="B1092" s="396" t="s">
        <v>13777</v>
      </c>
      <c r="C1092" s="396" t="s">
        <v>14100</v>
      </c>
      <c r="D1092" s="396" t="s">
        <v>7552</v>
      </c>
      <c r="E1092" s="396"/>
    </row>
    <row r="1093" spans="1:5" hidden="1">
      <c r="A1093" s="396" t="s">
        <v>8528</v>
      </c>
      <c r="B1093" s="396" t="s">
        <v>7665</v>
      </c>
      <c r="C1093" s="396" t="s">
        <v>8529</v>
      </c>
      <c r="D1093" s="396" t="s">
        <v>13633</v>
      </c>
      <c r="E1093" s="396" t="s">
        <v>6485</v>
      </c>
    </row>
    <row r="1094" spans="1:5" hidden="1">
      <c r="A1094" s="396" t="s">
        <v>8526</v>
      </c>
      <c r="B1094" s="396" t="s">
        <v>7665</v>
      </c>
      <c r="C1094" s="396" t="s">
        <v>8527</v>
      </c>
      <c r="D1094" s="396" t="s">
        <v>7552</v>
      </c>
      <c r="E1094" s="396"/>
    </row>
    <row r="1095" spans="1:5" hidden="1">
      <c r="A1095" s="396" t="s">
        <v>14097</v>
      </c>
      <c r="B1095" s="396" t="s">
        <v>13777</v>
      </c>
      <c r="C1095" s="396" t="s">
        <v>14098</v>
      </c>
      <c r="D1095" s="396" t="s">
        <v>7552</v>
      </c>
      <c r="E1095" s="396"/>
    </row>
    <row r="1096" spans="1:5" hidden="1">
      <c r="A1096" s="396" t="s">
        <v>14095</v>
      </c>
      <c r="B1096" s="396" t="s">
        <v>13777</v>
      </c>
      <c r="C1096" s="396" t="s">
        <v>14096</v>
      </c>
      <c r="D1096" s="396" t="s">
        <v>13633</v>
      </c>
      <c r="E1096" s="396" t="s">
        <v>6485</v>
      </c>
    </row>
    <row r="1097" spans="1:5" hidden="1">
      <c r="A1097" s="396" t="s">
        <v>8524</v>
      </c>
      <c r="B1097" s="396" t="s">
        <v>7668</v>
      </c>
      <c r="C1097" s="396" t="s">
        <v>8525</v>
      </c>
      <c r="D1097" s="396" t="s">
        <v>13633</v>
      </c>
      <c r="E1097" s="396" t="s">
        <v>6485</v>
      </c>
    </row>
    <row r="1098" spans="1:5" hidden="1">
      <c r="A1098" s="396" t="s">
        <v>8522</v>
      </c>
      <c r="B1098" s="396" t="s">
        <v>7668</v>
      </c>
      <c r="C1098" s="396" t="s">
        <v>8523</v>
      </c>
      <c r="D1098" s="396" t="s">
        <v>7552</v>
      </c>
      <c r="E1098" s="396"/>
    </row>
    <row r="1099" spans="1:5" hidden="1">
      <c r="A1099" s="396" t="s">
        <v>8520</v>
      </c>
      <c r="B1099" s="396" t="s">
        <v>7668</v>
      </c>
      <c r="C1099" s="396" t="s">
        <v>8521</v>
      </c>
      <c r="D1099" s="396" t="s">
        <v>7552</v>
      </c>
      <c r="E1099" s="396"/>
    </row>
    <row r="1100" spans="1:5" hidden="1">
      <c r="A1100" s="396" t="s">
        <v>8518</v>
      </c>
      <c r="B1100" s="396" t="s">
        <v>7668</v>
      </c>
      <c r="C1100" s="396" t="s">
        <v>8519</v>
      </c>
      <c r="D1100" s="396" t="s">
        <v>7552</v>
      </c>
      <c r="E1100" s="396"/>
    </row>
    <row r="1101" spans="1:5" hidden="1">
      <c r="A1101" s="396" t="s">
        <v>8516</v>
      </c>
      <c r="B1101" s="396" t="s">
        <v>7668</v>
      </c>
      <c r="C1101" s="396" t="s">
        <v>8517</v>
      </c>
      <c r="D1101" s="396" t="s">
        <v>7552</v>
      </c>
      <c r="E1101" s="396"/>
    </row>
    <row r="1102" spans="1:5" hidden="1">
      <c r="A1102" s="396" t="s">
        <v>14093</v>
      </c>
      <c r="B1102" s="396" t="s">
        <v>13777</v>
      </c>
      <c r="C1102" s="396" t="s">
        <v>14094</v>
      </c>
      <c r="D1102" s="396" t="s">
        <v>7552</v>
      </c>
      <c r="E1102" s="396"/>
    </row>
    <row r="1103" spans="1:5" hidden="1">
      <c r="A1103" s="396" t="s">
        <v>14091</v>
      </c>
      <c r="B1103" s="396" t="s">
        <v>13777</v>
      </c>
      <c r="C1103" s="396" t="s">
        <v>14092</v>
      </c>
      <c r="D1103" s="396" t="s">
        <v>13633</v>
      </c>
      <c r="E1103" s="396" t="s">
        <v>6485</v>
      </c>
    </row>
    <row r="1104" spans="1:5" hidden="1">
      <c r="A1104" s="396" t="s">
        <v>14089</v>
      </c>
      <c r="B1104" s="396" t="s">
        <v>13771</v>
      </c>
      <c r="C1104" s="396" t="s">
        <v>14090</v>
      </c>
      <c r="D1104" s="396" t="s">
        <v>13633</v>
      </c>
      <c r="E1104" s="396" t="s">
        <v>6485</v>
      </c>
    </row>
    <row r="1105" spans="1:5" hidden="1">
      <c r="A1105" s="396" t="s">
        <v>14087</v>
      </c>
      <c r="B1105" s="396" t="s">
        <v>13784</v>
      </c>
      <c r="C1105" s="396" t="s">
        <v>14088</v>
      </c>
      <c r="D1105" s="396" t="s">
        <v>13633</v>
      </c>
      <c r="E1105" s="396" t="s">
        <v>6485</v>
      </c>
    </row>
    <row r="1106" spans="1:5" hidden="1">
      <c r="A1106" s="396" t="s">
        <v>8514</v>
      </c>
      <c r="B1106" s="396" t="s">
        <v>7668</v>
      </c>
      <c r="C1106" s="396" t="s">
        <v>8515</v>
      </c>
      <c r="D1106" s="396" t="s">
        <v>13633</v>
      </c>
      <c r="E1106" s="396" t="s">
        <v>6485</v>
      </c>
    </row>
    <row r="1107" spans="1:5" hidden="1">
      <c r="A1107" s="396" t="s">
        <v>8512</v>
      </c>
      <c r="B1107" s="396" t="s">
        <v>7668</v>
      </c>
      <c r="C1107" s="396" t="s">
        <v>8513</v>
      </c>
      <c r="D1107" s="396" t="s">
        <v>7552</v>
      </c>
      <c r="E1107" s="396"/>
    </row>
    <row r="1108" spans="1:5" hidden="1">
      <c r="A1108" s="396" t="s">
        <v>8510</v>
      </c>
      <c r="B1108" s="396" t="s">
        <v>7668</v>
      </c>
      <c r="C1108" s="396" t="s">
        <v>8511</v>
      </c>
      <c r="D1108" s="396" t="s">
        <v>7552</v>
      </c>
      <c r="E1108" s="396"/>
    </row>
    <row r="1109" spans="1:5" hidden="1">
      <c r="A1109" s="396" t="s">
        <v>8508</v>
      </c>
      <c r="B1109" s="396" t="s">
        <v>7665</v>
      </c>
      <c r="C1109" s="396" t="s">
        <v>8509</v>
      </c>
      <c r="D1109" s="396" t="s">
        <v>7552</v>
      </c>
      <c r="E1109" s="396"/>
    </row>
    <row r="1110" spans="1:5" ht="21" hidden="1">
      <c r="A1110" s="396" t="s">
        <v>8506</v>
      </c>
      <c r="B1110" s="396" t="s">
        <v>7668</v>
      </c>
      <c r="C1110" s="397" t="s">
        <v>8507</v>
      </c>
      <c r="D1110" s="396" t="s">
        <v>7552</v>
      </c>
      <c r="E1110" s="396"/>
    </row>
    <row r="1111" spans="1:5" hidden="1">
      <c r="A1111" s="396" t="s">
        <v>8504</v>
      </c>
      <c r="B1111" s="396" t="s">
        <v>7665</v>
      </c>
      <c r="C1111" s="396" t="s">
        <v>8505</v>
      </c>
      <c r="D1111" s="396" t="s">
        <v>7552</v>
      </c>
      <c r="E1111" s="396"/>
    </row>
    <row r="1112" spans="1:5" hidden="1">
      <c r="A1112" s="396" t="s">
        <v>14085</v>
      </c>
      <c r="B1112" s="396" t="s">
        <v>13777</v>
      </c>
      <c r="C1112" s="396" t="s">
        <v>14086</v>
      </c>
      <c r="D1112" s="396" t="s">
        <v>7552</v>
      </c>
      <c r="E1112" s="396"/>
    </row>
    <row r="1113" spans="1:5" hidden="1">
      <c r="A1113" s="396" t="s">
        <v>14083</v>
      </c>
      <c r="B1113" s="396" t="s">
        <v>13777</v>
      </c>
      <c r="C1113" s="396" t="s">
        <v>14084</v>
      </c>
      <c r="D1113" s="396" t="s">
        <v>13633</v>
      </c>
      <c r="E1113" s="396" t="s">
        <v>6485</v>
      </c>
    </row>
    <row r="1114" spans="1:5" hidden="1">
      <c r="A1114" s="396" t="s">
        <v>14081</v>
      </c>
      <c r="B1114" s="396" t="s">
        <v>13777</v>
      </c>
      <c r="C1114" s="396" t="s">
        <v>14082</v>
      </c>
      <c r="D1114" s="396" t="s">
        <v>13633</v>
      </c>
      <c r="E1114" s="396" t="s">
        <v>6485</v>
      </c>
    </row>
    <row r="1115" spans="1:5" hidden="1">
      <c r="A1115" s="396" t="s">
        <v>8502</v>
      </c>
      <c r="B1115" s="396" t="s">
        <v>7668</v>
      </c>
      <c r="C1115" s="396" t="s">
        <v>8503</v>
      </c>
      <c r="D1115" s="396" t="s">
        <v>13633</v>
      </c>
      <c r="E1115" s="396" t="s">
        <v>6485</v>
      </c>
    </row>
    <row r="1116" spans="1:5" hidden="1">
      <c r="A1116" s="396" t="s">
        <v>8500</v>
      </c>
      <c r="B1116" s="396" t="s">
        <v>7668</v>
      </c>
      <c r="C1116" s="396" t="s">
        <v>8501</v>
      </c>
      <c r="D1116" s="396" t="s">
        <v>7552</v>
      </c>
      <c r="E1116" s="396"/>
    </row>
    <row r="1117" spans="1:5" hidden="1">
      <c r="A1117" s="396" t="s">
        <v>8498</v>
      </c>
      <c r="B1117" s="396" t="s">
        <v>7668</v>
      </c>
      <c r="C1117" s="396" t="s">
        <v>8499</v>
      </c>
      <c r="D1117" s="396" t="s">
        <v>7552</v>
      </c>
      <c r="E1117" s="396"/>
    </row>
    <row r="1118" spans="1:5" hidden="1">
      <c r="A1118" s="396" t="s">
        <v>8496</v>
      </c>
      <c r="B1118" s="396" t="s">
        <v>7668</v>
      </c>
      <c r="C1118" s="396" t="s">
        <v>8497</v>
      </c>
      <c r="D1118" s="396" t="s">
        <v>7552</v>
      </c>
      <c r="E1118" s="396"/>
    </row>
    <row r="1119" spans="1:5" hidden="1">
      <c r="A1119" s="396" t="s">
        <v>14079</v>
      </c>
      <c r="B1119" s="396" t="s">
        <v>13777</v>
      </c>
      <c r="C1119" s="396" t="s">
        <v>14080</v>
      </c>
      <c r="D1119" s="396" t="s">
        <v>7552</v>
      </c>
      <c r="E1119" s="396"/>
    </row>
    <row r="1120" spans="1:5" hidden="1">
      <c r="A1120" s="396" t="s">
        <v>8494</v>
      </c>
      <c r="B1120" s="396" t="s">
        <v>7668</v>
      </c>
      <c r="C1120" s="396" t="s">
        <v>8495</v>
      </c>
      <c r="D1120" s="396" t="s">
        <v>13633</v>
      </c>
      <c r="E1120" s="396" t="s">
        <v>6485</v>
      </c>
    </row>
    <row r="1121" spans="1:5" hidden="1">
      <c r="A1121" s="396" t="s">
        <v>14077</v>
      </c>
      <c r="B1121" s="396" t="s">
        <v>13784</v>
      </c>
      <c r="C1121" s="396" t="s">
        <v>14078</v>
      </c>
      <c r="D1121" s="396" t="s">
        <v>7552</v>
      </c>
      <c r="E1121" s="396"/>
    </row>
    <row r="1122" spans="1:5" hidden="1">
      <c r="A1122" s="396" t="s">
        <v>14075</v>
      </c>
      <c r="B1122" s="396" t="s">
        <v>13784</v>
      </c>
      <c r="C1122" s="396" t="s">
        <v>14076</v>
      </c>
      <c r="D1122" s="396" t="s">
        <v>13633</v>
      </c>
      <c r="E1122" s="396" t="s">
        <v>6485</v>
      </c>
    </row>
    <row r="1123" spans="1:5" hidden="1">
      <c r="A1123" s="396" t="s">
        <v>14073</v>
      </c>
      <c r="B1123" s="396" t="s">
        <v>13784</v>
      </c>
      <c r="C1123" s="396" t="s">
        <v>14074</v>
      </c>
      <c r="D1123" s="396" t="s">
        <v>13633</v>
      </c>
      <c r="E1123" s="396" t="s">
        <v>6485</v>
      </c>
    </row>
    <row r="1124" spans="1:5" hidden="1">
      <c r="A1124" s="396" t="s">
        <v>8492</v>
      </c>
      <c r="B1124" s="396" t="s">
        <v>7668</v>
      </c>
      <c r="C1124" s="396" t="s">
        <v>8493</v>
      </c>
      <c r="D1124" s="396" t="s">
        <v>13633</v>
      </c>
      <c r="E1124" s="396" t="s">
        <v>6485</v>
      </c>
    </row>
    <row r="1125" spans="1:5" hidden="1">
      <c r="A1125" s="396" t="s">
        <v>8490</v>
      </c>
      <c r="B1125" s="396" t="s">
        <v>7668</v>
      </c>
      <c r="C1125" s="396" t="s">
        <v>8491</v>
      </c>
      <c r="D1125" s="396" t="s">
        <v>7552</v>
      </c>
      <c r="E1125" s="396"/>
    </row>
    <row r="1126" spans="1:5" hidden="1">
      <c r="A1126" s="396" t="s">
        <v>8488</v>
      </c>
      <c r="B1126" s="396" t="s">
        <v>7668</v>
      </c>
      <c r="C1126" s="396" t="s">
        <v>8489</v>
      </c>
      <c r="D1126" s="396" t="s">
        <v>7552</v>
      </c>
      <c r="E1126" s="396"/>
    </row>
    <row r="1127" spans="1:5" hidden="1">
      <c r="A1127" s="396" t="s">
        <v>8486</v>
      </c>
      <c r="B1127" s="396" t="s">
        <v>7665</v>
      </c>
      <c r="C1127" s="396" t="s">
        <v>8487</v>
      </c>
      <c r="D1127" s="396" t="s">
        <v>7552</v>
      </c>
      <c r="E1127" s="396"/>
    </row>
    <row r="1128" spans="1:5" hidden="1">
      <c r="A1128" s="396" t="s">
        <v>14071</v>
      </c>
      <c r="B1128" s="396" t="s">
        <v>13771</v>
      </c>
      <c r="C1128" s="396" t="s">
        <v>14072</v>
      </c>
      <c r="D1128" s="396" t="s">
        <v>7552</v>
      </c>
      <c r="E1128" s="396"/>
    </row>
    <row r="1129" spans="1:5" hidden="1">
      <c r="A1129" s="396" t="s">
        <v>8484</v>
      </c>
      <c r="B1129" s="396" t="s">
        <v>7665</v>
      </c>
      <c r="C1129" s="396" t="s">
        <v>8485</v>
      </c>
      <c r="D1129" s="396" t="s">
        <v>13633</v>
      </c>
      <c r="E1129" s="396" t="s">
        <v>6485</v>
      </c>
    </row>
    <row r="1130" spans="1:5" hidden="1">
      <c r="A1130" s="396" t="s">
        <v>8482</v>
      </c>
      <c r="B1130" s="396" t="s">
        <v>7668</v>
      </c>
      <c r="C1130" s="396" t="s">
        <v>8483</v>
      </c>
      <c r="D1130" s="396" t="s">
        <v>7552</v>
      </c>
      <c r="E1130" s="396"/>
    </row>
    <row r="1131" spans="1:5" hidden="1">
      <c r="A1131" s="396" t="s">
        <v>8480</v>
      </c>
      <c r="B1131" s="396" t="s">
        <v>7665</v>
      </c>
      <c r="C1131" s="396" t="s">
        <v>8481</v>
      </c>
      <c r="D1131" s="396" t="s">
        <v>7552</v>
      </c>
      <c r="E1131" s="396"/>
    </row>
    <row r="1132" spans="1:5" hidden="1">
      <c r="A1132" s="396" t="s">
        <v>14069</v>
      </c>
      <c r="B1132" s="396" t="s">
        <v>13777</v>
      </c>
      <c r="C1132" s="396" t="s">
        <v>14070</v>
      </c>
      <c r="D1132" s="396" t="s">
        <v>7552</v>
      </c>
      <c r="E1132" s="396"/>
    </row>
    <row r="1133" spans="1:5" hidden="1">
      <c r="A1133" s="396" t="s">
        <v>14067</v>
      </c>
      <c r="B1133" s="396" t="s">
        <v>13777</v>
      </c>
      <c r="C1133" s="396" t="s">
        <v>14068</v>
      </c>
      <c r="D1133" s="396" t="s">
        <v>13633</v>
      </c>
      <c r="E1133" s="396" t="s">
        <v>6485</v>
      </c>
    </row>
    <row r="1134" spans="1:5" hidden="1">
      <c r="A1134" s="396" t="s">
        <v>8478</v>
      </c>
      <c r="B1134" s="396" t="s">
        <v>7668</v>
      </c>
      <c r="C1134" s="396" t="s">
        <v>8479</v>
      </c>
      <c r="D1134" s="396" t="s">
        <v>13633</v>
      </c>
      <c r="E1134" s="396" t="s">
        <v>6485</v>
      </c>
    </row>
    <row r="1135" spans="1:5" hidden="1">
      <c r="A1135" s="396" t="s">
        <v>8476</v>
      </c>
      <c r="B1135" s="396" t="s">
        <v>7668</v>
      </c>
      <c r="C1135" s="396" t="s">
        <v>8477</v>
      </c>
      <c r="D1135" s="396" t="s">
        <v>7552</v>
      </c>
      <c r="E1135" s="396"/>
    </row>
    <row r="1136" spans="1:5" hidden="1">
      <c r="A1136" s="396" t="s">
        <v>14065</v>
      </c>
      <c r="B1136" s="396" t="s">
        <v>13771</v>
      </c>
      <c r="C1136" s="396" t="s">
        <v>14066</v>
      </c>
      <c r="D1136" s="396" t="s">
        <v>7552</v>
      </c>
      <c r="E1136" s="396"/>
    </row>
    <row r="1137" spans="1:5" ht="21" hidden="1">
      <c r="A1137" s="396" t="s">
        <v>8474</v>
      </c>
      <c r="B1137" s="396" t="s">
        <v>7665</v>
      </c>
      <c r="C1137" s="397" t="s">
        <v>8475</v>
      </c>
      <c r="D1137" s="396" t="s">
        <v>13633</v>
      </c>
      <c r="E1137" s="396" t="s">
        <v>6485</v>
      </c>
    </row>
    <row r="1138" spans="1:5" hidden="1">
      <c r="A1138" s="396" t="s">
        <v>8472</v>
      </c>
      <c r="B1138" s="396" t="s">
        <v>7668</v>
      </c>
      <c r="C1138" s="396" t="s">
        <v>8473</v>
      </c>
      <c r="D1138" s="396" t="s">
        <v>7552</v>
      </c>
      <c r="E1138" s="396"/>
    </row>
    <row r="1139" spans="1:5" hidden="1">
      <c r="A1139" s="396" t="s">
        <v>14063</v>
      </c>
      <c r="B1139" s="396" t="s">
        <v>13771</v>
      </c>
      <c r="C1139" s="396" t="s">
        <v>14064</v>
      </c>
      <c r="D1139" s="396" t="s">
        <v>7552</v>
      </c>
      <c r="E1139" s="396"/>
    </row>
    <row r="1140" spans="1:5" hidden="1">
      <c r="A1140" s="396" t="s">
        <v>14061</v>
      </c>
      <c r="B1140" s="396" t="s">
        <v>13771</v>
      </c>
      <c r="C1140" s="396" t="s">
        <v>14062</v>
      </c>
      <c r="D1140" s="396" t="s">
        <v>13633</v>
      </c>
      <c r="E1140" s="396" t="s">
        <v>6485</v>
      </c>
    </row>
    <row r="1141" spans="1:5" hidden="1">
      <c r="A1141" s="396" t="s">
        <v>8470</v>
      </c>
      <c r="B1141" s="396" t="s">
        <v>7668</v>
      </c>
      <c r="C1141" s="396" t="s">
        <v>8471</v>
      </c>
      <c r="D1141" s="396" t="s">
        <v>13633</v>
      </c>
      <c r="E1141" s="396" t="s">
        <v>6485</v>
      </c>
    </row>
    <row r="1142" spans="1:5" hidden="1">
      <c r="A1142" s="396" t="s">
        <v>14059</v>
      </c>
      <c r="B1142" s="396" t="s">
        <v>13784</v>
      </c>
      <c r="C1142" s="396" t="s">
        <v>14060</v>
      </c>
      <c r="D1142" s="396" t="s">
        <v>7552</v>
      </c>
      <c r="E1142" s="396"/>
    </row>
    <row r="1143" spans="1:5" hidden="1">
      <c r="A1143" s="396" t="s">
        <v>14057</v>
      </c>
      <c r="B1143" s="396" t="s">
        <v>13784</v>
      </c>
      <c r="C1143" s="396" t="s">
        <v>14058</v>
      </c>
      <c r="D1143" s="396" t="s">
        <v>13633</v>
      </c>
      <c r="E1143" s="396" t="s">
        <v>6485</v>
      </c>
    </row>
    <row r="1144" spans="1:5" hidden="1">
      <c r="A1144" s="396" t="s">
        <v>14055</v>
      </c>
      <c r="B1144" s="396" t="s">
        <v>13768</v>
      </c>
      <c r="C1144" s="396" t="s">
        <v>14056</v>
      </c>
      <c r="D1144" s="396" t="s">
        <v>13633</v>
      </c>
      <c r="E1144" s="396" t="s">
        <v>6485</v>
      </c>
    </row>
    <row r="1145" spans="1:5" hidden="1">
      <c r="A1145" s="396" t="s">
        <v>8468</v>
      </c>
      <c r="B1145" s="396" t="s">
        <v>7668</v>
      </c>
      <c r="C1145" s="396" t="s">
        <v>8469</v>
      </c>
      <c r="D1145" s="396" t="s">
        <v>13633</v>
      </c>
      <c r="E1145" s="396" t="s">
        <v>6485</v>
      </c>
    </row>
    <row r="1146" spans="1:5" hidden="1">
      <c r="A1146" s="396" t="s">
        <v>8466</v>
      </c>
      <c r="B1146" s="396" t="s">
        <v>7668</v>
      </c>
      <c r="C1146" s="396" t="s">
        <v>8467</v>
      </c>
      <c r="D1146" s="396" t="s">
        <v>7552</v>
      </c>
      <c r="E1146" s="396"/>
    </row>
    <row r="1147" spans="1:5" hidden="1">
      <c r="A1147" s="396" t="s">
        <v>14053</v>
      </c>
      <c r="B1147" s="396" t="s">
        <v>13768</v>
      </c>
      <c r="C1147" s="396" t="s">
        <v>14054</v>
      </c>
      <c r="D1147" s="396" t="s">
        <v>7552</v>
      </c>
      <c r="E1147" s="396"/>
    </row>
    <row r="1148" spans="1:5" hidden="1">
      <c r="A1148" s="396" t="s">
        <v>14051</v>
      </c>
      <c r="B1148" s="396" t="s">
        <v>13771</v>
      </c>
      <c r="C1148" s="396" t="s">
        <v>14052</v>
      </c>
      <c r="D1148" s="396" t="s">
        <v>13633</v>
      </c>
      <c r="E1148" s="396" t="s">
        <v>6485</v>
      </c>
    </row>
    <row r="1149" spans="1:5" hidden="1">
      <c r="A1149" s="396" t="s">
        <v>14049</v>
      </c>
      <c r="B1149" s="396" t="s">
        <v>13768</v>
      </c>
      <c r="C1149" s="396" t="s">
        <v>14050</v>
      </c>
      <c r="D1149" s="396" t="s">
        <v>13633</v>
      </c>
      <c r="E1149" s="396" t="s">
        <v>6485</v>
      </c>
    </row>
    <row r="1150" spans="1:5" hidden="1">
      <c r="A1150" s="396" t="s">
        <v>14047</v>
      </c>
      <c r="B1150" s="396" t="s">
        <v>13777</v>
      </c>
      <c r="C1150" s="396" t="s">
        <v>14048</v>
      </c>
      <c r="D1150" s="396" t="s">
        <v>13633</v>
      </c>
      <c r="E1150" s="396" t="s">
        <v>6485</v>
      </c>
    </row>
    <row r="1151" spans="1:5" hidden="1">
      <c r="A1151" s="396" t="s">
        <v>14045</v>
      </c>
      <c r="B1151" s="396" t="s">
        <v>13777</v>
      </c>
      <c r="C1151" s="396" t="s">
        <v>14046</v>
      </c>
      <c r="D1151" s="396" t="s">
        <v>13633</v>
      </c>
      <c r="E1151" s="396" t="s">
        <v>6485</v>
      </c>
    </row>
    <row r="1152" spans="1:5" hidden="1">
      <c r="A1152" s="396" t="s">
        <v>14043</v>
      </c>
      <c r="B1152" s="396" t="s">
        <v>13768</v>
      </c>
      <c r="C1152" s="396" t="s">
        <v>14044</v>
      </c>
      <c r="D1152" s="396" t="s">
        <v>13633</v>
      </c>
      <c r="E1152" s="396" t="s">
        <v>6485</v>
      </c>
    </row>
    <row r="1153" spans="1:5" hidden="1">
      <c r="A1153" s="396" t="s">
        <v>14041</v>
      </c>
      <c r="B1153" s="396" t="s">
        <v>13777</v>
      </c>
      <c r="C1153" s="396" t="s">
        <v>14042</v>
      </c>
      <c r="D1153" s="396" t="s">
        <v>13633</v>
      </c>
      <c r="E1153" s="396" t="s">
        <v>6485</v>
      </c>
    </row>
    <row r="1154" spans="1:5" hidden="1">
      <c r="A1154" s="396" t="s">
        <v>14039</v>
      </c>
      <c r="B1154" s="396" t="s">
        <v>13784</v>
      </c>
      <c r="C1154" s="396" t="s">
        <v>14040</v>
      </c>
      <c r="D1154" s="396" t="s">
        <v>13633</v>
      </c>
      <c r="E1154" s="396" t="s">
        <v>6485</v>
      </c>
    </row>
    <row r="1155" spans="1:5" hidden="1">
      <c r="A1155" s="396" t="s">
        <v>8464</v>
      </c>
      <c r="B1155" s="396" t="s">
        <v>7668</v>
      </c>
      <c r="C1155" s="396" t="s">
        <v>8465</v>
      </c>
      <c r="D1155" s="396" t="s">
        <v>13633</v>
      </c>
      <c r="E1155" s="396" t="s">
        <v>6485</v>
      </c>
    </row>
    <row r="1156" spans="1:5" hidden="1">
      <c r="A1156" s="396" t="s">
        <v>14037</v>
      </c>
      <c r="B1156" s="396" t="s">
        <v>13777</v>
      </c>
      <c r="C1156" s="396" t="s">
        <v>14038</v>
      </c>
      <c r="D1156" s="396" t="s">
        <v>7552</v>
      </c>
      <c r="E1156" s="396"/>
    </row>
    <row r="1157" spans="1:5" hidden="1">
      <c r="A1157" s="396" t="s">
        <v>14035</v>
      </c>
      <c r="B1157" s="396" t="s">
        <v>13777</v>
      </c>
      <c r="C1157" s="396" t="s">
        <v>14036</v>
      </c>
      <c r="D1157" s="396" t="s">
        <v>13633</v>
      </c>
      <c r="E1157" s="396" t="s">
        <v>6485</v>
      </c>
    </row>
    <row r="1158" spans="1:5" hidden="1">
      <c r="A1158" s="396" t="s">
        <v>14033</v>
      </c>
      <c r="B1158" s="396" t="s">
        <v>13777</v>
      </c>
      <c r="C1158" s="396" t="s">
        <v>14034</v>
      </c>
      <c r="D1158" s="396" t="s">
        <v>13633</v>
      </c>
      <c r="E1158" s="396" t="s">
        <v>6485</v>
      </c>
    </row>
    <row r="1159" spans="1:5" hidden="1">
      <c r="A1159" s="396" t="s">
        <v>14031</v>
      </c>
      <c r="B1159" s="396" t="s">
        <v>13777</v>
      </c>
      <c r="C1159" s="396" t="s">
        <v>14032</v>
      </c>
      <c r="D1159" s="396" t="s">
        <v>13633</v>
      </c>
      <c r="E1159" s="396" t="s">
        <v>6485</v>
      </c>
    </row>
    <row r="1160" spans="1:5" hidden="1">
      <c r="A1160" s="396" t="s">
        <v>14029</v>
      </c>
      <c r="B1160" s="396" t="s">
        <v>13777</v>
      </c>
      <c r="C1160" s="396" t="s">
        <v>14030</v>
      </c>
      <c r="D1160" s="396" t="s">
        <v>13633</v>
      </c>
      <c r="E1160" s="396" t="s">
        <v>6485</v>
      </c>
    </row>
    <row r="1161" spans="1:5" hidden="1">
      <c r="A1161" s="396" t="s">
        <v>14027</v>
      </c>
      <c r="B1161" s="396" t="s">
        <v>13777</v>
      </c>
      <c r="C1161" s="396" t="s">
        <v>14028</v>
      </c>
      <c r="D1161" s="396" t="s">
        <v>13633</v>
      </c>
      <c r="E1161" s="396" t="s">
        <v>6485</v>
      </c>
    </row>
    <row r="1162" spans="1:5" hidden="1">
      <c r="A1162" s="396" t="s">
        <v>14025</v>
      </c>
      <c r="B1162" s="396" t="s">
        <v>13777</v>
      </c>
      <c r="C1162" s="396" t="s">
        <v>14026</v>
      </c>
      <c r="D1162" s="396" t="s">
        <v>13633</v>
      </c>
      <c r="E1162" s="396" t="s">
        <v>6485</v>
      </c>
    </row>
    <row r="1163" spans="1:5" hidden="1">
      <c r="A1163" s="396" t="s">
        <v>8462</v>
      </c>
      <c r="B1163" s="396" t="s">
        <v>7668</v>
      </c>
      <c r="C1163" s="396" t="s">
        <v>8463</v>
      </c>
      <c r="D1163" s="396" t="s">
        <v>13633</v>
      </c>
      <c r="E1163" s="396" t="s">
        <v>6485</v>
      </c>
    </row>
    <row r="1164" spans="1:5" hidden="1">
      <c r="A1164" s="396" t="s">
        <v>8460</v>
      </c>
      <c r="B1164" s="396" t="s">
        <v>7668</v>
      </c>
      <c r="C1164" s="396" t="s">
        <v>8461</v>
      </c>
      <c r="D1164" s="396" t="s">
        <v>7552</v>
      </c>
      <c r="E1164" s="396"/>
    </row>
    <row r="1165" spans="1:5" hidden="1">
      <c r="A1165" s="396" t="s">
        <v>8458</v>
      </c>
      <c r="B1165" s="396" t="s">
        <v>7665</v>
      </c>
      <c r="C1165" s="396" t="s">
        <v>8459</v>
      </c>
      <c r="D1165" s="396" t="s">
        <v>7552</v>
      </c>
      <c r="E1165" s="396"/>
    </row>
    <row r="1166" spans="1:5" ht="21" hidden="1">
      <c r="A1166" s="396" t="s">
        <v>8456</v>
      </c>
      <c r="B1166" s="396" t="s">
        <v>7668</v>
      </c>
      <c r="C1166" s="397" t="s">
        <v>8457</v>
      </c>
      <c r="D1166" s="396" t="s">
        <v>7552</v>
      </c>
      <c r="E1166" s="396"/>
    </row>
    <row r="1167" spans="1:5" hidden="1">
      <c r="A1167" s="396" t="s">
        <v>14023</v>
      </c>
      <c r="B1167" s="396" t="s">
        <v>13777</v>
      </c>
      <c r="C1167" s="396" t="s">
        <v>14024</v>
      </c>
      <c r="D1167" s="396" t="s">
        <v>7552</v>
      </c>
      <c r="E1167" s="396"/>
    </row>
    <row r="1168" spans="1:5" hidden="1">
      <c r="A1168" s="396" t="s">
        <v>14021</v>
      </c>
      <c r="B1168" s="396" t="s">
        <v>13777</v>
      </c>
      <c r="C1168" s="396" t="s">
        <v>14022</v>
      </c>
      <c r="D1168" s="396" t="s">
        <v>13633</v>
      </c>
      <c r="E1168" s="396" t="s">
        <v>6485</v>
      </c>
    </row>
    <row r="1169" spans="1:5" hidden="1">
      <c r="A1169" s="396" t="s">
        <v>14019</v>
      </c>
      <c r="B1169" s="396" t="s">
        <v>13768</v>
      </c>
      <c r="C1169" s="396" t="s">
        <v>14020</v>
      </c>
      <c r="D1169" s="396" t="s">
        <v>13633</v>
      </c>
      <c r="E1169" s="396" t="s">
        <v>6485</v>
      </c>
    </row>
    <row r="1170" spans="1:5" hidden="1">
      <c r="A1170" s="396" t="s">
        <v>14017</v>
      </c>
      <c r="B1170" s="396" t="s">
        <v>13768</v>
      </c>
      <c r="C1170" s="396" t="s">
        <v>14018</v>
      </c>
      <c r="D1170" s="396" t="s">
        <v>13633</v>
      </c>
      <c r="E1170" s="396" t="s">
        <v>6485</v>
      </c>
    </row>
    <row r="1171" spans="1:5" hidden="1">
      <c r="A1171" s="396" t="s">
        <v>8454</v>
      </c>
      <c r="B1171" s="396" t="s">
        <v>7668</v>
      </c>
      <c r="C1171" s="396" t="s">
        <v>8455</v>
      </c>
      <c r="D1171" s="396" t="s">
        <v>13633</v>
      </c>
      <c r="E1171" s="396" t="s">
        <v>6485</v>
      </c>
    </row>
    <row r="1172" spans="1:5" hidden="1">
      <c r="A1172" s="396" t="s">
        <v>8452</v>
      </c>
      <c r="B1172" s="396" t="s">
        <v>7668</v>
      </c>
      <c r="C1172" s="396" t="s">
        <v>8453</v>
      </c>
      <c r="D1172" s="396" t="s">
        <v>7552</v>
      </c>
      <c r="E1172" s="396"/>
    </row>
    <row r="1173" spans="1:5" hidden="1">
      <c r="A1173" s="396" t="s">
        <v>8450</v>
      </c>
      <c r="B1173" s="396" t="s">
        <v>7665</v>
      </c>
      <c r="C1173" s="396" t="s">
        <v>8451</v>
      </c>
      <c r="D1173" s="396" t="s">
        <v>7552</v>
      </c>
      <c r="E1173" s="396"/>
    </row>
    <row r="1174" spans="1:5" hidden="1">
      <c r="A1174" s="396" t="s">
        <v>8448</v>
      </c>
      <c r="B1174" s="396" t="s">
        <v>7668</v>
      </c>
      <c r="C1174" s="396" t="s">
        <v>8449</v>
      </c>
      <c r="D1174" s="396" t="s">
        <v>7552</v>
      </c>
      <c r="E1174" s="396"/>
    </row>
    <row r="1175" spans="1:5" hidden="1">
      <c r="A1175" s="396" t="s">
        <v>14015</v>
      </c>
      <c r="B1175" s="396" t="s">
        <v>13784</v>
      </c>
      <c r="C1175" s="396" t="s">
        <v>14016</v>
      </c>
      <c r="D1175" s="396" t="s">
        <v>7552</v>
      </c>
      <c r="E1175" s="396"/>
    </row>
    <row r="1176" spans="1:5" hidden="1">
      <c r="A1176" s="396" t="s">
        <v>8446</v>
      </c>
      <c r="B1176" s="396" t="s">
        <v>7668</v>
      </c>
      <c r="C1176" s="396" t="s">
        <v>8447</v>
      </c>
      <c r="D1176" s="396" t="s">
        <v>13633</v>
      </c>
      <c r="E1176" s="396" t="s">
        <v>6485</v>
      </c>
    </row>
    <row r="1177" spans="1:5" hidden="1">
      <c r="A1177" s="396" t="s">
        <v>14013</v>
      </c>
      <c r="B1177" s="396" t="s">
        <v>13777</v>
      </c>
      <c r="C1177" s="396" t="s">
        <v>14014</v>
      </c>
      <c r="D1177" s="396" t="s">
        <v>7552</v>
      </c>
      <c r="E1177" s="396"/>
    </row>
    <row r="1178" spans="1:5" hidden="1">
      <c r="A1178" s="396" t="s">
        <v>14011</v>
      </c>
      <c r="B1178" s="396" t="s">
        <v>13777</v>
      </c>
      <c r="C1178" s="396" t="s">
        <v>14012</v>
      </c>
      <c r="D1178" s="396" t="s">
        <v>13633</v>
      </c>
      <c r="E1178" s="396" t="s">
        <v>6485</v>
      </c>
    </row>
    <row r="1179" spans="1:5" hidden="1">
      <c r="A1179" s="396" t="s">
        <v>8444</v>
      </c>
      <c r="B1179" s="396" t="s">
        <v>7668</v>
      </c>
      <c r="C1179" s="396" t="s">
        <v>8445</v>
      </c>
      <c r="D1179" s="396" t="s">
        <v>13633</v>
      </c>
      <c r="E1179" s="396" t="s">
        <v>6485</v>
      </c>
    </row>
    <row r="1180" spans="1:5" hidden="1">
      <c r="A1180" s="396" t="s">
        <v>8442</v>
      </c>
      <c r="B1180" s="396" t="s">
        <v>7665</v>
      </c>
      <c r="C1180" s="396" t="s">
        <v>8443</v>
      </c>
      <c r="D1180" s="396" t="s">
        <v>7552</v>
      </c>
      <c r="E1180" s="396"/>
    </row>
    <row r="1181" spans="1:5" ht="21" hidden="1">
      <c r="A1181" s="396" t="s">
        <v>8440</v>
      </c>
      <c r="B1181" s="396" t="s">
        <v>7668</v>
      </c>
      <c r="C1181" s="397" t="s">
        <v>8441</v>
      </c>
      <c r="D1181" s="396" t="s">
        <v>7552</v>
      </c>
      <c r="E1181" s="396"/>
    </row>
    <row r="1182" spans="1:5" hidden="1">
      <c r="A1182" s="396" t="s">
        <v>14009</v>
      </c>
      <c r="B1182" s="396" t="s">
        <v>13768</v>
      </c>
      <c r="C1182" s="396" t="s">
        <v>14010</v>
      </c>
      <c r="D1182" s="396" t="s">
        <v>7552</v>
      </c>
      <c r="E1182" s="396"/>
    </row>
    <row r="1183" spans="1:5" hidden="1">
      <c r="A1183" s="396" t="s">
        <v>14007</v>
      </c>
      <c r="B1183" s="396" t="s">
        <v>13771</v>
      </c>
      <c r="C1183" s="396" t="s">
        <v>14008</v>
      </c>
      <c r="D1183" s="396" t="s">
        <v>13633</v>
      </c>
      <c r="E1183" s="396" t="s">
        <v>6485</v>
      </c>
    </row>
    <row r="1184" spans="1:5" hidden="1">
      <c r="A1184" s="396" t="s">
        <v>8438</v>
      </c>
      <c r="B1184" s="396" t="s">
        <v>7668</v>
      </c>
      <c r="C1184" s="396" t="s">
        <v>8439</v>
      </c>
      <c r="D1184" s="396" t="s">
        <v>13633</v>
      </c>
      <c r="E1184" s="396" t="s">
        <v>6485</v>
      </c>
    </row>
    <row r="1185" spans="1:5" hidden="1">
      <c r="A1185" s="396" t="s">
        <v>8437</v>
      </c>
      <c r="B1185" s="396" t="s">
        <v>7665</v>
      </c>
      <c r="C1185" s="396" t="s">
        <v>8426</v>
      </c>
      <c r="D1185" s="396" t="s">
        <v>7552</v>
      </c>
      <c r="E1185" s="396"/>
    </row>
    <row r="1186" spans="1:5" hidden="1">
      <c r="A1186" s="396" t="s">
        <v>14005</v>
      </c>
      <c r="B1186" s="396" t="s">
        <v>13777</v>
      </c>
      <c r="C1186" s="396" t="s">
        <v>14006</v>
      </c>
      <c r="D1186" s="396" t="s">
        <v>7552</v>
      </c>
      <c r="E1186" s="396"/>
    </row>
    <row r="1187" spans="1:5" hidden="1">
      <c r="A1187" s="396" t="s">
        <v>14003</v>
      </c>
      <c r="B1187" s="396" t="s">
        <v>13777</v>
      </c>
      <c r="C1187" s="396" t="s">
        <v>14004</v>
      </c>
      <c r="D1187" s="396" t="s">
        <v>13633</v>
      </c>
      <c r="E1187" s="396" t="s">
        <v>6485</v>
      </c>
    </row>
    <row r="1188" spans="1:5" hidden="1">
      <c r="A1188" s="396" t="s">
        <v>8435</v>
      </c>
      <c r="B1188" s="396" t="s">
        <v>7668</v>
      </c>
      <c r="C1188" s="396" t="s">
        <v>8436</v>
      </c>
      <c r="D1188" s="396" t="s">
        <v>13633</v>
      </c>
      <c r="E1188" s="396" t="s">
        <v>6485</v>
      </c>
    </row>
    <row r="1189" spans="1:5" hidden="1">
      <c r="A1189" s="396" t="s">
        <v>8433</v>
      </c>
      <c r="B1189" s="396" t="s">
        <v>7668</v>
      </c>
      <c r="C1189" s="396" t="s">
        <v>8434</v>
      </c>
      <c r="D1189" s="396" t="s">
        <v>7552</v>
      </c>
      <c r="E1189" s="396"/>
    </row>
    <row r="1190" spans="1:5" hidden="1">
      <c r="A1190" s="396" t="s">
        <v>8431</v>
      </c>
      <c r="B1190" s="396" t="s">
        <v>7668</v>
      </c>
      <c r="C1190" s="396" t="s">
        <v>8432</v>
      </c>
      <c r="D1190" s="396" t="s">
        <v>7552</v>
      </c>
      <c r="E1190" s="396"/>
    </row>
    <row r="1191" spans="1:5" hidden="1">
      <c r="A1191" s="396" t="s">
        <v>14001</v>
      </c>
      <c r="B1191" s="396" t="s">
        <v>13777</v>
      </c>
      <c r="C1191" s="396" t="s">
        <v>14002</v>
      </c>
      <c r="D1191" s="396" t="s">
        <v>7552</v>
      </c>
      <c r="E1191" s="396"/>
    </row>
    <row r="1192" spans="1:5" hidden="1">
      <c r="A1192" s="396" t="s">
        <v>13999</v>
      </c>
      <c r="B1192" s="396" t="s">
        <v>13768</v>
      </c>
      <c r="C1192" s="396" t="s">
        <v>14000</v>
      </c>
      <c r="D1192" s="396" t="s">
        <v>13633</v>
      </c>
      <c r="E1192" s="396" t="s">
        <v>6485</v>
      </c>
    </row>
    <row r="1193" spans="1:5" hidden="1">
      <c r="A1193" s="396" t="s">
        <v>13997</v>
      </c>
      <c r="B1193" s="396" t="s">
        <v>13768</v>
      </c>
      <c r="C1193" s="396" t="s">
        <v>13998</v>
      </c>
      <c r="D1193" s="396" t="s">
        <v>13633</v>
      </c>
      <c r="E1193" s="396" t="s">
        <v>6485</v>
      </c>
    </row>
    <row r="1194" spans="1:5" hidden="1">
      <c r="A1194" s="396" t="s">
        <v>8429</v>
      </c>
      <c r="B1194" s="396" t="s">
        <v>7665</v>
      </c>
      <c r="C1194" s="396" t="s">
        <v>8430</v>
      </c>
      <c r="D1194" s="396" t="s">
        <v>13633</v>
      </c>
      <c r="E1194" s="396" t="s">
        <v>6485</v>
      </c>
    </row>
    <row r="1195" spans="1:5" hidden="1">
      <c r="A1195" s="396" t="s">
        <v>8427</v>
      </c>
      <c r="B1195" s="396" t="s">
        <v>7668</v>
      </c>
      <c r="C1195" s="396" t="s">
        <v>8428</v>
      </c>
      <c r="D1195" s="396" t="s">
        <v>7552</v>
      </c>
      <c r="E1195" s="396"/>
    </row>
    <row r="1196" spans="1:5" hidden="1">
      <c r="A1196" s="396" t="s">
        <v>13995</v>
      </c>
      <c r="B1196" s="396" t="s">
        <v>13777</v>
      </c>
      <c r="C1196" s="396" t="s">
        <v>13996</v>
      </c>
      <c r="D1196" s="396" t="s">
        <v>7552</v>
      </c>
      <c r="E1196" s="396"/>
    </row>
    <row r="1197" spans="1:5" hidden="1">
      <c r="A1197" s="396" t="s">
        <v>13993</v>
      </c>
      <c r="B1197" s="396" t="s">
        <v>13777</v>
      </c>
      <c r="C1197" s="396" t="s">
        <v>13994</v>
      </c>
      <c r="D1197" s="396" t="s">
        <v>13633</v>
      </c>
      <c r="E1197" s="396" t="s">
        <v>6485</v>
      </c>
    </row>
    <row r="1198" spans="1:5" hidden="1">
      <c r="A1198" s="396" t="s">
        <v>13991</v>
      </c>
      <c r="B1198" s="396" t="s">
        <v>13777</v>
      </c>
      <c r="C1198" s="396" t="s">
        <v>13992</v>
      </c>
      <c r="D1198" s="396" t="s">
        <v>13633</v>
      </c>
      <c r="E1198" s="396" t="s">
        <v>6485</v>
      </c>
    </row>
    <row r="1199" spans="1:5" hidden="1">
      <c r="A1199" s="396" t="s">
        <v>13989</v>
      </c>
      <c r="B1199" s="396" t="s">
        <v>13777</v>
      </c>
      <c r="C1199" s="396" t="s">
        <v>13990</v>
      </c>
      <c r="D1199" s="396" t="s">
        <v>13633</v>
      </c>
      <c r="E1199" s="396" t="s">
        <v>6485</v>
      </c>
    </row>
    <row r="1200" spans="1:5" hidden="1">
      <c r="A1200" s="396" t="s">
        <v>13987</v>
      </c>
      <c r="B1200" s="396" t="s">
        <v>13777</v>
      </c>
      <c r="C1200" s="396" t="s">
        <v>13988</v>
      </c>
      <c r="D1200" s="396" t="s">
        <v>13633</v>
      </c>
      <c r="E1200" s="396" t="s">
        <v>6485</v>
      </c>
    </row>
    <row r="1201" spans="1:5" hidden="1">
      <c r="A1201" s="396" t="s">
        <v>8425</v>
      </c>
      <c r="B1201" s="396" t="s">
        <v>7665</v>
      </c>
      <c r="C1201" s="396" t="s">
        <v>8426</v>
      </c>
      <c r="D1201" s="396" t="s">
        <v>13633</v>
      </c>
      <c r="E1201" s="396" t="s">
        <v>6485</v>
      </c>
    </row>
    <row r="1202" spans="1:5" hidden="1">
      <c r="A1202" s="396" t="s">
        <v>8423</v>
      </c>
      <c r="B1202" s="396" t="s">
        <v>7668</v>
      </c>
      <c r="C1202" s="396" t="s">
        <v>8424</v>
      </c>
      <c r="D1202" s="396" t="s">
        <v>7552</v>
      </c>
      <c r="E1202" s="396"/>
    </row>
    <row r="1203" spans="1:5" hidden="1">
      <c r="A1203" s="396" t="s">
        <v>8421</v>
      </c>
      <c r="B1203" s="396" t="s">
        <v>7668</v>
      </c>
      <c r="C1203" s="396" t="s">
        <v>8422</v>
      </c>
      <c r="D1203" s="396" t="s">
        <v>7552</v>
      </c>
      <c r="E1203" s="396"/>
    </row>
    <row r="1204" spans="1:5" hidden="1">
      <c r="A1204" s="396" t="s">
        <v>8419</v>
      </c>
      <c r="B1204" s="396" t="s">
        <v>7668</v>
      </c>
      <c r="C1204" s="396" t="s">
        <v>8420</v>
      </c>
      <c r="D1204" s="396" t="s">
        <v>7552</v>
      </c>
      <c r="E1204" s="396"/>
    </row>
    <row r="1205" spans="1:5" hidden="1">
      <c r="A1205" s="396" t="s">
        <v>8417</v>
      </c>
      <c r="B1205" s="396" t="s">
        <v>7668</v>
      </c>
      <c r="C1205" s="396" t="s">
        <v>8418</v>
      </c>
      <c r="D1205" s="396" t="s">
        <v>7552</v>
      </c>
      <c r="E1205" s="396"/>
    </row>
    <row r="1206" spans="1:5" hidden="1">
      <c r="A1206" s="396" t="s">
        <v>8415</v>
      </c>
      <c r="B1206" s="396" t="s">
        <v>7668</v>
      </c>
      <c r="C1206" s="396" t="s">
        <v>8416</v>
      </c>
      <c r="D1206" s="396" t="s">
        <v>7552</v>
      </c>
      <c r="E1206" s="396"/>
    </row>
    <row r="1207" spans="1:5" hidden="1">
      <c r="A1207" s="396" t="s">
        <v>8413</v>
      </c>
      <c r="B1207" s="396" t="s">
        <v>7668</v>
      </c>
      <c r="C1207" s="396" t="s">
        <v>8414</v>
      </c>
      <c r="D1207" s="396" t="s">
        <v>7552</v>
      </c>
      <c r="E1207" s="396"/>
    </row>
    <row r="1208" spans="1:5" hidden="1">
      <c r="A1208" s="396" t="s">
        <v>13985</v>
      </c>
      <c r="B1208" s="396" t="s">
        <v>13784</v>
      </c>
      <c r="C1208" s="396" t="s">
        <v>13986</v>
      </c>
      <c r="D1208" s="396" t="s">
        <v>7552</v>
      </c>
      <c r="E1208" s="396"/>
    </row>
    <row r="1209" spans="1:5" hidden="1">
      <c r="A1209" s="396" t="s">
        <v>8411</v>
      </c>
      <c r="B1209" s="396" t="s">
        <v>7668</v>
      </c>
      <c r="C1209" s="396" t="s">
        <v>8412</v>
      </c>
      <c r="D1209" s="396" t="s">
        <v>13633</v>
      </c>
      <c r="E1209" s="396" t="s">
        <v>6485</v>
      </c>
    </row>
    <row r="1210" spans="1:5" hidden="1">
      <c r="A1210" s="396" t="s">
        <v>8409</v>
      </c>
      <c r="B1210" s="396" t="s">
        <v>7668</v>
      </c>
      <c r="C1210" s="396" t="s">
        <v>8410</v>
      </c>
      <c r="D1210" s="396" t="s">
        <v>7552</v>
      </c>
      <c r="E1210" s="396"/>
    </row>
    <row r="1211" spans="1:5" hidden="1">
      <c r="A1211" s="396" t="s">
        <v>8407</v>
      </c>
      <c r="B1211" s="396" t="s">
        <v>7668</v>
      </c>
      <c r="C1211" s="396" t="s">
        <v>8408</v>
      </c>
      <c r="D1211" s="396" t="s">
        <v>7552</v>
      </c>
      <c r="E1211" s="396"/>
    </row>
    <row r="1212" spans="1:5" hidden="1">
      <c r="A1212" s="396" t="s">
        <v>8405</v>
      </c>
      <c r="B1212" s="396" t="s">
        <v>7668</v>
      </c>
      <c r="C1212" s="396" t="s">
        <v>8406</v>
      </c>
      <c r="D1212" s="396" t="s">
        <v>7552</v>
      </c>
      <c r="E1212" s="396"/>
    </row>
    <row r="1213" spans="1:5" hidden="1">
      <c r="A1213" s="396" t="s">
        <v>8403</v>
      </c>
      <c r="B1213" s="396" t="s">
        <v>7750</v>
      </c>
      <c r="C1213" s="396" t="s">
        <v>8404</v>
      </c>
      <c r="D1213" s="396" t="s">
        <v>7552</v>
      </c>
      <c r="E1213" s="396"/>
    </row>
    <row r="1214" spans="1:5" hidden="1">
      <c r="A1214" s="396" t="s">
        <v>13983</v>
      </c>
      <c r="B1214" s="396" t="s">
        <v>13771</v>
      </c>
      <c r="C1214" s="396" t="s">
        <v>13984</v>
      </c>
      <c r="D1214" s="396" t="s">
        <v>7552</v>
      </c>
      <c r="E1214" s="396"/>
    </row>
    <row r="1215" spans="1:5" hidden="1">
      <c r="A1215" s="396" t="s">
        <v>13981</v>
      </c>
      <c r="B1215" s="396" t="s">
        <v>13777</v>
      </c>
      <c r="C1215" s="396" t="s">
        <v>13982</v>
      </c>
      <c r="D1215" s="396" t="s">
        <v>13633</v>
      </c>
      <c r="E1215" s="396" t="s">
        <v>6485</v>
      </c>
    </row>
    <row r="1216" spans="1:5" hidden="1">
      <c r="A1216" s="396" t="s">
        <v>13979</v>
      </c>
      <c r="B1216" s="396" t="s">
        <v>13777</v>
      </c>
      <c r="C1216" s="396" t="s">
        <v>13980</v>
      </c>
      <c r="D1216" s="396" t="s">
        <v>13633</v>
      </c>
      <c r="E1216" s="396" t="s">
        <v>6485</v>
      </c>
    </row>
    <row r="1217" spans="1:5" hidden="1">
      <c r="A1217" s="396" t="s">
        <v>13977</v>
      </c>
      <c r="B1217" s="396" t="s">
        <v>13777</v>
      </c>
      <c r="C1217" s="396" t="s">
        <v>13978</v>
      </c>
      <c r="D1217" s="396" t="s">
        <v>13633</v>
      </c>
      <c r="E1217" s="396" t="s">
        <v>6485</v>
      </c>
    </row>
    <row r="1218" spans="1:5" hidden="1">
      <c r="A1218" s="396" t="s">
        <v>13975</v>
      </c>
      <c r="B1218" s="396" t="s">
        <v>13784</v>
      </c>
      <c r="C1218" s="396" t="s">
        <v>13976</v>
      </c>
      <c r="D1218" s="396" t="s">
        <v>13633</v>
      </c>
      <c r="E1218" s="396" t="s">
        <v>6485</v>
      </c>
    </row>
    <row r="1219" spans="1:5" hidden="1">
      <c r="A1219" s="396" t="s">
        <v>8401</v>
      </c>
      <c r="B1219" s="396" t="s">
        <v>7668</v>
      </c>
      <c r="C1219" s="396" t="s">
        <v>8402</v>
      </c>
      <c r="D1219" s="396" t="s">
        <v>13633</v>
      </c>
      <c r="E1219" s="396" t="s">
        <v>6485</v>
      </c>
    </row>
    <row r="1220" spans="1:5" hidden="1">
      <c r="A1220" s="396" t="s">
        <v>8399</v>
      </c>
      <c r="B1220" s="396" t="s">
        <v>7665</v>
      </c>
      <c r="C1220" s="396" t="s">
        <v>8400</v>
      </c>
      <c r="D1220" s="396" t="s">
        <v>7552</v>
      </c>
      <c r="E1220" s="396"/>
    </row>
    <row r="1221" spans="1:5" hidden="1">
      <c r="A1221" s="396" t="s">
        <v>8397</v>
      </c>
      <c r="B1221" s="396" t="s">
        <v>7668</v>
      </c>
      <c r="C1221" s="396" t="s">
        <v>8398</v>
      </c>
      <c r="D1221" s="396" t="s">
        <v>7552</v>
      </c>
      <c r="E1221" s="396"/>
    </row>
    <row r="1222" spans="1:5" hidden="1">
      <c r="A1222" s="396" t="s">
        <v>8395</v>
      </c>
      <c r="B1222" s="396" t="s">
        <v>7668</v>
      </c>
      <c r="C1222" s="396" t="s">
        <v>8396</v>
      </c>
      <c r="D1222" s="396" t="s">
        <v>7552</v>
      </c>
      <c r="E1222" s="396"/>
    </row>
    <row r="1223" spans="1:5" hidden="1">
      <c r="A1223" s="396" t="s">
        <v>13973</v>
      </c>
      <c r="B1223" s="396" t="s">
        <v>13784</v>
      </c>
      <c r="C1223" s="396" t="s">
        <v>13974</v>
      </c>
      <c r="D1223" s="396" t="s">
        <v>7552</v>
      </c>
      <c r="E1223" s="396"/>
    </row>
    <row r="1224" spans="1:5" hidden="1">
      <c r="A1224" s="396" t="s">
        <v>13971</v>
      </c>
      <c r="B1224" s="396" t="s">
        <v>13771</v>
      </c>
      <c r="C1224" s="396" t="s">
        <v>13972</v>
      </c>
      <c r="D1224" s="396" t="s">
        <v>13633</v>
      </c>
      <c r="E1224" s="396" t="s">
        <v>6485</v>
      </c>
    </row>
    <row r="1225" spans="1:5" hidden="1">
      <c r="A1225" s="396" t="s">
        <v>13969</v>
      </c>
      <c r="B1225" s="396" t="s">
        <v>13784</v>
      </c>
      <c r="C1225" s="396" t="s">
        <v>13970</v>
      </c>
      <c r="D1225" s="396" t="s">
        <v>13633</v>
      </c>
      <c r="E1225" s="396" t="s">
        <v>6485</v>
      </c>
    </row>
    <row r="1226" spans="1:5" hidden="1">
      <c r="A1226" s="396" t="s">
        <v>8393</v>
      </c>
      <c r="B1226" s="396" t="s">
        <v>7665</v>
      </c>
      <c r="C1226" s="396" t="s">
        <v>8394</v>
      </c>
      <c r="D1226" s="396" t="s">
        <v>13633</v>
      </c>
      <c r="E1226" s="396" t="s">
        <v>6485</v>
      </c>
    </row>
    <row r="1227" spans="1:5" hidden="1">
      <c r="A1227" s="396" t="s">
        <v>8391</v>
      </c>
      <c r="B1227" s="396" t="s">
        <v>7665</v>
      </c>
      <c r="C1227" s="396" t="s">
        <v>8392</v>
      </c>
      <c r="D1227" s="396" t="s">
        <v>7552</v>
      </c>
      <c r="E1227" s="396"/>
    </row>
    <row r="1228" spans="1:5" hidden="1">
      <c r="A1228" s="396" t="s">
        <v>8389</v>
      </c>
      <c r="B1228" s="396" t="s">
        <v>7668</v>
      </c>
      <c r="C1228" s="396" t="s">
        <v>8390</v>
      </c>
      <c r="D1228" s="396" t="s">
        <v>7552</v>
      </c>
      <c r="E1228" s="396"/>
    </row>
    <row r="1229" spans="1:5" hidden="1">
      <c r="A1229" s="396" t="s">
        <v>8387</v>
      </c>
      <c r="B1229" s="396" t="s">
        <v>7750</v>
      </c>
      <c r="C1229" s="396" t="s">
        <v>8388</v>
      </c>
      <c r="D1229" s="396" t="s">
        <v>7552</v>
      </c>
      <c r="E1229" s="396"/>
    </row>
    <row r="1230" spans="1:5" hidden="1">
      <c r="A1230" s="396" t="s">
        <v>8385</v>
      </c>
      <c r="B1230" s="396" t="s">
        <v>7668</v>
      </c>
      <c r="C1230" s="396" t="s">
        <v>8386</v>
      </c>
      <c r="D1230" s="396" t="s">
        <v>7552</v>
      </c>
      <c r="E1230" s="396"/>
    </row>
    <row r="1231" spans="1:5" hidden="1">
      <c r="A1231" s="396" t="s">
        <v>8383</v>
      </c>
      <c r="B1231" s="396" t="s">
        <v>7665</v>
      </c>
      <c r="C1231" s="396" t="s">
        <v>8384</v>
      </c>
      <c r="D1231" s="396" t="s">
        <v>7552</v>
      </c>
      <c r="E1231" s="396"/>
    </row>
    <row r="1232" spans="1:5" hidden="1">
      <c r="A1232" s="396" t="s">
        <v>8381</v>
      </c>
      <c r="B1232" s="396" t="s">
        <v>7665</v>
      </c>
      <c r="C1232" s="396" t="s">
        <v>8382</v>
      </c>
      <c r="D1232" s="396" t="s">
        <v>7552</v>
      </c>
      <c r="E1232" s="396"/>
    </row>
    <row r="1233" spans="1:5" hidden="1">
      <c r="A1233" s="396" t="s">
        <v>8379</v>
      </c>
      <c r="B1233" s="396" t="s">
        <v>7668</v>
      </c>
      <c r="C1233" s="396" t="s">
        <v>8380</v>
      </c>
      <c r="D1233" s="396" t="s">
        <v>7552</v>
      </c>
      <c r="E1233" s="396"/>
    </row>
    <row r="1234" spans="1:5" ht="21" hidden="1">
      <c r="A1234" s="396" t="s">
        <v>8377</v>
      </c>
      <c r="B1234" s="396" t="s">
        <v>7668</v>
      </c>
      <c r="C1234" s="397" t="s">
        <v>8378</v>
      </c>
      <c r="D1234" s="396" t="s">
        <v>7552</v>
      </c>
      <c r="E1234" s="396"/>
    </row>
    <row r="1235" spans="1:5" hidden="1">
      <c r="A1235" s="396" t="s">
        <v>13967</v>
      </c>
      <c r="B1235" s="396" t="s">
        <v>13777</v>
      </c>
      <c r="C1235" s="396" t="s">
        <v>13968</v>
      </c>
      <c r="D1235" s="396" t="s">
        <v>7552</v>
      </c>
      <c r="E1235" s="396"/>
    </row>
    <row r="1236" spans="1:5" hidden="1">
      <c r="A1236" s="396" t="s">
        <v>8375</v>
      </c>
      <c r="B1236" s="396" t="s">
        <v>7665</v>
      </c>
      <c r="C1236" s="396" t="s">
        <v>8376</v>
      </c>
      <c r="D1236" s="396" t="s">
        <v>13633</v>
      </c>
      <c r="E1236" s="396" t="s">
        <v>6485</v>
      </c>
    </row>
    <row r="1237" spans="1:5" hidden="1">
      <c r="A1237" s="396" t="s">
        <v>8373</v>
      </c>
      <c r="B1237" s="396" t="s">
        <v>7668</v>
      </c>
      <c r="C1237" s="396" t="s">
        <v>8374</v>
      </c>
      <c r="D1237" s="396" t="s">
        <v>7552</v>
      </c>
      <c r="E1237" s="396"/>
    </row>
    <row r="1238" spans="1:5" hidden="1">
      <c r="A1238" s="396" t="s">
        <v>13965</v>
      </c>
      <c r="B1238" s="396" t="s">
        <v>13768</v>
      </c>
      <c r="C1238" s="396" t="s">
        <v>13966</v>
      </c>
      <c r="D1238" s="396" t="s">
        <v>7552</v>
      </c>
      <c r="E1238" s="396"/>
    </row>
    <row r="1239" spans="1:5" hidden="1">
      <c r="A1239" s="396" t="s">
        <v>13963</v>
      </c>
      <c r="B1239" s="396" t="s">
        <v>13777</v>
      </c>
      <c r="C1239" s="396" t="s">
        <v>13964</v>
      </c>
      <c r="D1239" s="396" t="s">
        <v>13633</v>
      </c>
      <c r="E1239" s="396" t="s">
        <v>6485</v>
      </c>
    </row>
    <row r="1240" spans="1:5" hidden="1">
      <c r="A1240" s="396" t="s">
        <v>13961</v>
      </c>
      <c r="B1240" s="396" t="s">
        <v>13784</v>
      </c>
      <c r="C1240" s="396" t="s">
        <v>13962</v>
      </c>
      <c r="D1240" s="396" t="s">
        <v>13633</v>
      </c>
      <c r="E1240" s="396" t="s">
        <v>6485</v>
      </c>
    </row>
    <row r="1241" spans="1:5" hidden="1">
      <c r="A1241" s="396" t="s">
        <v>13959</v>
      </c>
      <c r="B1241" s="396" t="s">
        <v>13768</v>
      </c>
      <c r="C1241" s="396" t="s">
        <v>13960</v>
      </c>
      <c r="D1241" s="396" t="s">
        <v>13633</v>
      </c>
      <c r="E1241" s="396" t="s">
        <v>6485</v>
      </c>
    </row>
    <row r="1242" spans="1:5" hidden="1">
      <c r="A1242" s="396" t="s">
        <v>8371</v>
      </c>
      <c r="B1242" s="396" t="s">
        <v>7665</v>
      </c>
      <c r="C1242" s="396" t="s">
        <v>8372</v>
      </c>
      <c r="D1242" s="396" t="s">
        <v>13633</v>
      </c>
      <c r="E1242" s="396" t="s">
        <v>6485</v>
      </c>
    </row>
    <row r="1243" spans="1:5" hidden="1">
      <c r="A1243" s="396" t="s">
        <v>8369</v>
      </c>
      <c r="B1243" s="396" t="s">
        <v>7668</v>
      </c>
      <c r="C1243" s="396" t="s">
        <v>8370</v>
      </c>
      <c r="D1243" s="396" t="s">
        <v>7552</v>
      </c>
      <c r="E1243" s="396"/>
    </row>
    <row r="1244" spans="1:5" hidden="1">
      <c r="A1244" s="396" t="s">
        <v>13957</v>
      </c>
      <c r="B1244" s="396" t="s">
        <v>13784</v>
      </c>
      <c r="C1244" s="396" t="s">
        <v>13958</v>
      </c>
      <c r="D1244" s="396" t="s">
        <v>7552</v>
      </c>
      <c r="E1244" s="396"/>
    </row>
    <row r="1245" spans="1:5" hidden="1">
      <c r="A1245" s="396" t="s">
        <v>13955</v>
      </c>
      <c r="B1245" s="396" t="s">
        <v>13784</v>
      </c>
      <c r="C1245" s="396" t="s">
        <v>13956</v>
      </c>
      <c r="D1245" s="396" t="s">
        <v>13633</v>
      </c>
      <c r="E1245" s="396" t="s">
        <v>6485</v>
      </c>
    </row>
    <row r="1246" spans="1:5" hidden="1">
      <c r="A1246" s="396" t="s">
        <v>13953</v>
      </c>
      <c r="B1246" s="396" t="s">
        <v>13768</v>
      </c>
      <c r="C1246" s="396" t="s">
        <v>13954</v>
      </c>
      <c r="D1246" s="396" t="s">
        <v>13633</v>
      </c>
      <c r="E1246" s="396" t="s">
        <v>6485</v>
      </c>
    </row>
    <row r="1247" spans="1:5" hidden="1">
      <c r="A1247" s="396" t="s">
        <v>13951</v>
      </c>
      <c r="B1247" s="396" t="s">
        <v>13768</v>
      </c>
      <c r="C1247" s="396" t="s">
        <v>13952</v>
      </c>
      <c r="D1247" s="396" t="s">
        <v>13633</v>
      </c>
      <c r="E1247" s="396" t="s">
        <v>6485</v>
      </c>
    </row>
    <row r="1248" spans="1:5" hidden="1">
      <c r="A1248" s="396" t="s">
        <v>8367</v>
      </c>
      <c r="B1248" s="396" t="s">
        <v>7668</v>
      </c>
      <c r="C1248" s="396" t="s">
        <v>8368</v>
      </c>
      <c r="D1248" s="396" t="s">
        <v>13633</v>
      </c>
      <c r="E1248" s="396" t="s">
        <v>6485</v>
      </c>
    </row>
    <row r="1249" spans="1:5" hidden="1">
      <c r="A1249" s="396" t="s">
        <v>8365</v>
      </c>
      <c r="B1249" s="396" t="s">
        <v>7668</v>
      </c>
      <c r="C1249" s="396" t="s">
        <v>8366</v>
      </c>
      <c r="D1249" s="396" t="s">
        <v>7552</v>
      </c>
      <c r="E1249" s="396"/>
    </row>
    <row r="1250" spans="1:5" hidden="1">
      <c r="A1250" s="396" t="s">
        <v>13949</v>
      </c>
      <c r="B1250" s="396" t="s">
        <v>13768</v>
      </c>
      <c r="C1250" s="396" t="s">
        <v>13950</v>
      </c>
      <c r="D1250" s="396" t="s">
        <v>7552</v>
      </c>
      <c r="E1250" s="396"/>
    </row>
    <row r="1251" spans="1:5" ht="21" hidden="1">
      <c r="A1251" s="396" t="s">
        <v>8363</v>
      </c>
      <c r="B1251" s="396" t="s">
        <v>7668</v>
      </c>
      <c r="C1251" s="397" t="s">
        <v>8364</v>
      </c>
      <c r="D1251" s="396" t="s">
        <v>13633</v>
      </c>
      <c r="E1251" s="396" t="s">
        <v>6485</v>
      </c>
    </row>
    <row r="1252" spans="1:5" hidden="1">
      <c r="A1252" s="396" t="s">
        <v>8361</v>
      </c>
      <c r="B1252" s="396" t="s">
        <v>7668</v>
      </c>
      <c r="C1252" s="396" t="s">
        <v>8362</v>
      </c>
      <c r="D1252" s="396" t="s">
        <v>7552</v>
      </c>
      <c r="E1252" s="396"/>
    </row>
    <row r="1253" spans="1:5" ht="21" hidden="1">
      <c r="A1253" s="396" t="s">
        <v>8359</v>
      </c>
      <c r="B1253" s="396" t="s">
        <v>7668</v>
      </c>
      <c r="C1253" s="397" t="s">
        <v>8360</v>
      </c>
      <c r="D1253" s="396" t="s">
        <v>7552</v>
      </c>
      <c r="E1253" s="396"/>
    </row>
    <row r="1254" spans="1:5" hidden="1">
      <c r="A1254" s="396" t="s">
        <v>13947</v>
      </c>
      <c r="B1254" s="396" t="s">
        <v>13771</v>
      </c>
      <c r="C1254" s="396" t="s">
        <v>13948</v>
      </c>
      <c r="D1254" s="396" t="s">
        <v>7552</v>
      </c>
      <c r="E1254" s="396"/>
    </row>
    <row r="1255" spans="1:5" hidden="1">
      <c r="A1255" s="396" t="s">
        <v>8357</v>
      </c>
      <c r="B1255" s="396" t="s">
        <v>7668</v>
      </c>
      <c r="C1255" s="396" t="s">
        <v>8358</v>
      </c>
      <c r="D1255" s="396" t="s">
        <v>13633</v>
      </c>
      <c r="E1255" s="396" t="s">
        <v>6485</v>
      </c>
    </row>
    <row r="1256" spans="1:5" ht="21" hidden="1">
      <c r="A1256" s="396" t="s">
        <v>8355</v>
      </c>
      <c r="B1256" s="396" t="s">
        <v>7668</v>
      </c>
      <c r="C1256" s="397" t="s">
        <v>8356</v>
      </c>
      <c r="D1256" s="396" t="s">
        <v>7552</v>
      </c>
      <c r="E1256" s="396"/>
    </row>
    <row r="1257" spans="1:5" ht="21" hidden="1">
      <c r="A1257" s="396" t="s">
        <v>8353</v>
      </c>
      <c r="B1257" s="396" t="s">
        <v>7668</v>
      </c>
      <c r="C1257" s="397" t="s">
        <v>8354</v>
      </c>
      <c r="D1257" s="396" t="s">
        <v>7552</v>
      </c>
      <c r="E1257" s="396"/>
    </row>
    <row r="1258" spans="1:5" hidden="1">
      <c r="A1258" s="396" t="s">
        <v>8351</v>
      </c>
      <c r="B1258" s="396" t="s">
        <v>7668</v>
      </c>
      <c r="C1258" s="396" t="s">
        <v>8352</v>
      </c>
      <c r="D1258" s="396" t="s">
        <v>7552</v>
      </c>
      <c r="E1258" s="396"/>
    </row>
    <row r="1259" spans="1:5" hidden="1">
      <c r="A1259" s="396" t="s">
        <v>8349</v>
      </c>
      <c r="B1259" s="396" t="s">
        <v>7668</v>
      </c>
      <c r="C1259" s="396" t="s">
        <v>8350</v>
      </c>
      <c r="D1259" s="396" t="s">
        <v>7552</v>
      </c>
      <c r="E1259" s="396"/>
    </row>
    <row r="1260" spans="1:5" hidden="1">
      <c r="A1260" s="396" t="s">
        <v>8347</v>
      </c>
      <c r="B1260" s="396" t="s">
        <v>7750</v>
      </c>
      <c r="C1260" s="396" t="s">
        <v>8348</v>
      </c>
      <c r="D1260" s="396" t="s">
        <v>7552</v>
      </c>
      <c r="E1260" s="396"/>
    </row>
    <row r="1261" spans="1:5" ht="21" hidden="1">
      <c r="A1261" s="396" t="s">
        <v>8345</v>
      </c>
      <c r="B1261" s="396" t="s">
        <v>7668</v>
      </c>
      <c r="C1261" s="397" t="s">
        <v>8346</v>
      </c>
      <c r="D1261" s="396" t="s">
        <v>7552</v>
      </c>
      <c r="E1261" s="396"/>
    </row>
    <row r="1262" spans="1:5" hidden="1">
      <c r="A1262" s="396" t="s">
        <v>13945</v>
      </c>
      <c r="B1262" s="396" t="s">
        <v>13768</v>
      </c>
      <c r="C1262" s="396" t="s">
        <v>13946</v>
      </c>
      <c r="D1262" s="396" t="s">
        <v>7552</v>
      </c>
      <c r="E1262" s="396"/>
    </row>
    <row r="1263" spans="1:5" hidden="1">
      <c r="A1263" s="396" t="s">
        <v>13943</v>
      </c>
      <c r="B1263" s="396" t="s">
        <v>13784</v>
      </c>
      <c r="C1263" s="396" t="s">
        <v>13944</v>
      </c>
      <c r="D1263" s="396" t="s">
        <v>13633</v>
      </c>
      <c r="E1263" s="396" t="s">
        <v>6485</v>
      </c>
    </row>
    <row r="1264" spans="1:5" hidden="1">
      <c r="A1264" s="396" t="s">
        <v>13941</v>
      </c>
      <c r="B1264" s="396" t="s">
        <v>13777</v>
      </c>
      <c r="C1264" s="396" t="s">
        <v>13942</v>
      </c>
      <c r="D1264" s="396" t="s">
        <v>13633</v>
      </c>
      <c r="E1264" s="396" t="s">
        <v>6485</v>
      </c>
    </row>
    <row r="1265" spans="1:5" hidden="1">
      <c r="A1265" s="396" t="s">
        <v>8343</v>
      </c>
      <c r="B1265" s="396" t="s">
        <v>7668</v>
      </c>
      <c r="C1265" s="396" t="s">
        <v>8344</v>
      </c>
      <c r="D1265" s="396" t="s">
        <v>13633</v>
      </c>
      <c r="E1265" s="396" t="s">
        <v>6485</v>
      </c>
    </row>
    <row r="1266" spans="1:5" hidden="1">
      <c r="A1266" s="396" t="s">
        <v>8341</v>
      </c>
      <c r="B1266" s="396" t="s">
        <v>7668</v>
      </c>
      <c r="C1266" s="396" t="s">
        <v>8342</v>
      </c>
      <c r="D1266" s="396" t="s">
        <v>7552</v>
      </c>
      <c r="E1266" s="396"/>
    </row>
    <row r="1267" spans="1:5" hidden="1">
      <c r="A1267" s="396" t="s">
        <v>13939</v>
      </c>
      <c r="B1267" s="396" t="s">
        <v>13777</v>
      </c>
      <c r="C1267" s="396" t="s">
        <v>13940</v>
      </c>
      <c r="D1267" s="396" t="s">
        <v>7552</v>
      </c>
      <c r="E1267" s="396"/>
    </row>
    <row r="1268" spans="1:5" hidden="1">
      <c r="A1268" s="396" t="s">
        <v>8339</v>
      </c>
      <c r="B1268" s="396" t="s">
        <v>7668</v>
      </c>
      <c r="C1268" s="396" t="s">
        <v>8340</v>
      </c>
      <c r="D1268" s="396" t="s">
        <v>13633</v>
      </c>
      <c r="E1268" s="396" t="s">
        <v>6485</v>
      </c>
    </row>
    <row r="1269" spans="1:5" hidden="1">
      <c r="A1269" s="396" t="s">
        <v>8337</v>
      </c>
      <c r="B1269" s="396" t="s">
        <v>7750</v>
      </c>
      <c r="C1269" s="396" t="s">
        <v>8338</v>
      </c>
      <c r="D1269" s="396" t="s">
        <v>7552</v>
      </c>
      <c r="E1269" s="396"/>
    </row>
    <row r="1270" spans="1:5" hidden="1">
      <c r="A1270" s="396" t="s">
        <v>8335</v>
      </c>
      <c r="B1270" s="396" t="s">
        <v>7750</v>
      </c>
      <c r="C1270" s="396" t="s">
        <v>8336</v>
      </c>
      <c r="D1270" s="396" t="s">
        <v>7552</v>
      </c>
      <c r="E1270" s="396"/>
    </row>
    <row r="1271" spans="1:5" ht="21" hidden="1">
      <c r="A1271" s="396" t="s">
        <v>8333</v>
      </c>
      <c r="B1271" s="396" t="s">
        <v>7668</v>
      </c>
      <c r="C1271" s="397" t="s">
        <v>8334</v>
      </c>
      <c r="D1271" s="396" t="s">
        <v>7552</v>
      </c>
      <c r="E1271" s="396"/>
    </row>
    <row r="1272" spans="1:5" hidden="1">
      <c r="A1272" s="396" t="s">
        <v>13937</v>
      </c>
      <c r="B1272" s="396" t="s">
        <v>13777</v>
      </c>
      <c r="C1272" s="396" t="s">
        <v>13938</v>
      </c>
      <c r="D1272" s="396" t="s">
        <v>7552</v>
      </c>
      <c r="E1272" s="396"/>
    </row>
    <row r="1273" spans="1:5" hidden="1">
      <c r="A1273" s="396" t="s">
        <v>13935</v>
      </c>
      <c r="B1273" s="396" t="s">
        <v>13777</v>
      </c>
      <c r="C1273" s="396" t="s">
        <v>13936</v>
      </c>
      <c r="D1273" s="396" t="s">
        <v>13633</v>
      </c>
      <c r="E1273" s="396" t="s">
        <v>6485</v>
      </c>
    </row>
    <row r="1274" spans="1:5" hidden="1">
      <c r="A1274" s="396" t="s">
        <v>13933</v>
      </c>
      <c r="B1274" s="396" t="s">
        <v>13777</v>
      </c>
      <c r="C1274" s="396" t="s">
        <v>13934</v>
      </c>
      <c r="D1274" s="396" t="s">
        <v>13633</v>
      </c>
      <c r="E1274" s="396" t="s">
        <v>6485</v>
      </c>
    </row>
    <row r="1275" spans="1:5" hidden="1">
      <c r="A1275" s="396" t="s">
        <v>13931</v>
      </c>
      <c r="B1275" s="396" t="s">
        <v>13771</v>
      </c>
      <c r="C1275" s="396" t="s">
        <v>13932</v>
      </c>
      <c r="D1275" s="396" t="s">
        <v>13633</v>
      </c>
      <c r="E1275" s="396" t="s">
        <v>6485</v>
      </c>
    </row>
    <row r="1276" spans="1:5" hidden="1">
      <c r="A1276" s="396" t="s">
        <v>8331</v>
      </c>
      <c r="B1276" s="396" t="s">
        <v>7668</v>
      </c>
      <c r="C1276" s="396" t="s">
        <v>8332</v>
      </c>
      <c r="D1276" s="396" t="s">
        <v>13633</v>
      </c>
      <c r="E1276" s="396" t="s">
        <v>6485</v>
      </c>
    </row>
    <row r="1277" spans="1:5" hidden="1">
      <c r="A1277" s="396" t="s">
        <v>8329</v>
      </c>
      <c r="B1277" s="396" t="s">
        <v>7668</v>
      </c>
      <c r="C1277" s="396" t="s">
        <v>8330</v>
      </c>
      <c r="D1277" s="396" t="s">
        <v>7552</v>
      </c>
      <c r="E1277" s="396"/>
    </row>
    <row r="1278" spans="1:5" hidden="1">
      <c r="A1278" s="396" t="s">
        <v>8327</v>
      </c>
      <c r="B1278" s="396" t="s">
        <v>7668</v>
      </c>
      <c r="C1278" s="396" t="s">
        <v>8328</v>
      </c>
      <c r="D1278" s="396" t="s">
        <v>7552</v>
      </c>
      <c r="E1278" s="396"/>
    </row>
    <row r="1279" spans="1:5" hidden="1">
      <c r="A1279" s="396" t="s">
        <v>8325</v>
      </c>
      <c r="B1279" s="396" t="s">
        <v>7665</v>
      </c>
      <c r="C1279" s="396" t="s">
        <v>8326</v>
      </c>
      <c r="D1279" s="396" t="s">
        <v>7552</v>
      </c>
      <c r="E1279" s="396"/>
    </row>
    <row r="1280" spans="1:5" hidden="1">
      <c r="A1280" s="396" t="s">
        <v>13929</v>
      </c>
      <c r="B1280" s="396" t="s">
        <v>13777</v>
      </c>
      <c r="C1280" s="396" t="s">
        <v>13930</v>
      </c>
      <c r="D1280" s="396" t="s">
        <v>7552</v>
      </c>
      <c r="E1280" s="396"/>
    </row>
    <row r="1281" spans="1:5" hidden="1">
      <c r="A1281" s="396" t="s">
        <v>8323</v>
      </c>
      <c r="B1281" s="396" t="s">
        <v>7668</v>
      </c>
      <c r="C1281" s="396" t="s">
        <v>8324</v>
      </c>
      <c r="D1281" s="396" t="s">
        <v>13633</v>
      </c>
      <c r="E1281" s="396" t="s">
        <v>6485</v>
      </c>
    </row>
    <row r="1282" spans="1:5" hidden="1">
      <c r="A1282" s="396" t="s">
        <v>8321</v>
      </c>
      <c r="B1282" s="396" t="s">
        <v>7668</v>
      </c>
      <c r="C1282" s="396" t="s">
        <v>8322</v>
      </c>
      <c r="D1282" s="396" t="s">
        <v>7552</v>
      </c>
      <c r="E1282" s="396"/>
    </row>
    <row r="1283" spans="1:5" hidden="1">
      <c r="A1283" s="396" t="s">
        <v>8319</v>
      </c>
      <c r="B1283" s="396" t="s">
        <v>7668</v>
      </c>
      <c r="C1283" s="396" t="s">
        <v>8320</v>
      </c>
      <c r="D1283" s="396" t="s">
        <v>7552</v>
      </c>
      <c r="E1283" s="396"/>
    </row>
    <row r="1284" spans="1:5" hidden="1">
      <c r="A1284" s="396" t="s">
        <v>13927</v>
      </c>
      <c r="B1284" s="396" t="s">
        <v>13777</v>
      </c>
      <c r="C1284" s="396" t="s">
        <v>13928</v>
      </c>
      <c r="D1284" s="396" t="s">
        <v>7552</v>
      </c>
      <c r="E1284" s="396"/>
    </row>
    <row r="1285" spans="1:5" hidden="1">
      <c r="A1285" s="396" t="s">
        <v>8317</v>
      </c>
      <c r="B1285" s="396" t="s">
        <v>7665</v>
      </c>
      <c r="C1285" s="396" t="s">
        <v>8318</v>
      </c>
      <c r="D1285" s="396" t="s">
        <v>13633</v>
      </c>
      <c r="E1285" s="396" t="s">
        <v>6485</v>
      </c>
    </row>
    <row r="1286" spans="1:5" hidden="1">
      <c r="A1286" s="396" t="s">
        <v>8315</v>
      </c>
      <c r="B1286" s="396" t="s">
        <v>7679</v>
      </c>
      <c r="C1286" s="396" t="s">
        <v>8316</v>
      </c>
      <c r="D1286" s="396" t="s">
        <v>7552</v>
      </c>
      <c r="E1286" s="396"/>
    </row>
    <row r="1287" spans="1:5" hidden="1">
      <c r="A1287" s="396" t="s">
        <v>8313</v>
      </c>
      <c r="B1287" s="396" t="s">
        <v>7679</v>
      </c>
      <c r="C1287" s="396" t="s">
        <v>8314</v>
      </c>
      <c r="D1287" s="396" t="s">
        <v>7552</v>
      </c>
      <c r="E1287" s="396"/>
    </row>
    <row r="1288" spans="1:5" ht="21" hidden="1">
      <c r="A1288" s="396" t="s">
        <v>8311</v>
      </c>
      <c r="B1288" s="396" t="s">
        <v>7668</v>
      </c>
      <c r="C1288" s="397" t="s">
        <v>8312</v>
      </c>
      <c r="D1288" s="396" t="s">
        <v>7552</v>
      </c>
      <c r="E1288" s="396"/>
    </row>
    <row r="1289" spans="1:5" hidden="1">
      <c r="A1289" s="396" t="s">
        <v>13925</v>
      </c>
      <c r="B1289" s="396" t="s">
        <v>13777</v>
      </c>
      <c r="C1289" s="396" t="s">
        <v>13926</v>
      </c>
      <c r="D1289" s="396" t="s">
        <v>7552</v>
      </c>
      <c r="E1289" s="396"/>
    </row>
    <row r="1290" spans="1:5" hidden="1">
      <c r="A1290" s="396" t="s">
        <v>8309</v>
      </c>
      <c r="B1290" s="396" t="s">
        <v>7665</v>
      </c>
      <c r="C1290" s="396" t="s">
        <v>8310</v>
      </c>
      <c r="D1290" s="396" t="s">
        <v>13633</v>
      </c>
      <c r="E1290" s="396" t="s">
        <v>6485</v>
      </c>
    </row>
    <row r="1291" spans="1:5" hidden="1">
      <c r="A1291" s="396" t="s">
        <v>13923</v>
      </c>
      <c r="B1291" s="396" t="s">
        <v>13777</v>
      </c>
      <c r="C1291" s="396" t="s">
        <v>13924</v>
      </c>
      <c r="D1291" s="396" t="s">
        <v>7552</v>
      </c>
      <c r="E1291" s="396"/>
    </row>
    <row r="1292" spans="1:5" hidden="1">
      <c r="A1292" s="396" t="s">
        <v>13921</v>
      </c>
      <c r="B1292" s="396" t="s">
        <v>13771</v>
      </c>
      <c r="C1292" s="396" t="s">
        <v>13922</v>
      </c>
      <c r="D1292" s="396" t="s">
        <v>13633</v>
      </c>
      <c r="E1292" s="396" t="s">
        <v>6485</v>
      </c>
    </row>
    <row r="1293" spans="1:5" hidden="1">
      <c r="A1293" s="396" t="s">
        <v>13919</v>
      </c>
      <c r="B1293" s="396" t="s">
        <v>13777</v>
      </c>
      <c r="C1293" s="396" t="s">
        <v>13920</v>
      </c>
      <c r="D1293" s="396" t="s">
        <v>13633</v>
      </c>
      <c r="E1293" s="396" t="s">
        <v>6485</v>
      </c>
    </row>
    <row r="1294" spans="1:5" hidden="1">
      <c r="A1294" s="396" t="s">
        <v>13917</v>
      </c>
      <c r="B1294" s="396" t="s">
        <v>13777</v>
      </c>
      <c r="C1294" s="396" t="s">
        <v>13918</v>
      </c>
      <c r="D1294" s="396" t="s">
        <v>13633</v>
      </c>
      <c r="E1294" s="396" t="s">
        <v>6485</v>
      </c>
    </row>
    <row r="1295" spans="1:5" hidden="1">
      <c r="A1295" s="396" t="s">
        <v>8307</v>
      </c>
      <c r="B1295" s="396" t="s">
        <v>7668</v>
      </c>
      <c r="C1295" s="396" t="s">
        <v>8308</v>
      </c>
      <c r="D1295" s="396" t="s">
        <v>13633</v>
      </c>
      <c r="E1295" s="396" t="s">
        <v>6485</v>
      </c>
    </row>
    <row r="1296" spans="1:5" hidden="1">
      <c r="A1296" s="396" t="s">
        <v>8305</v>
      </c>
      <c r="B1296" s="396" t="s">
        <v>7668</v>
      </c>
      <c r="C1296" s="396" t="s">
        <v>8306</v>
      </c>
      <c r="D1296" s="396" t="s">
        <v>7552</v>
      </c>
      <c r="E1296" s="396"/>
    </row>
    <row r="1297" spans="1:5" hidden="1">
      <c r="A1297" s="396" t="s">
        <v>8303</v>
      </c>
      <c r="B1297" s="396" t="s">
        <v>7668</v>
      </c>
      <c r="C1297" s="396" t="s">
        <v>8304</v>
      </c>
      <c r="D1297" s="396" t="s">
        <v>7552</v>
      </c>
      <c r="E1297" s="396"/>
    </row>
    <row r="1298" spans="1:5" ht="21" hidden="1">
      <c r="A1298" s="396" t="s">
        <v>8301</v>
      </c>
      <c r="B1298" s="396" t="s">
        <v>7665</v>
      </c>
      <c r="C1298" s="397" t="s">
        <v>8302</v>
      </c>
      <c r="D1298" s="396" t="s">
        <v>7552</v>
      </c>
      <c r="E1298" s="396"/>
    </row>
    <row r="1299" spans="1:5" hidden="1">
      <c r="A1299" s="396" t="s">
        <v>8299</v>
      </c>
      <c r="B1299" s="396" t="s">
        <v>7665</v>
      </c>
      <c r="C1299" s="396" t="s">
        <v>8300</v>
      </c>
      <c r="D1299" s="396" t="s">
        <v>7552</v>
      </c>
      <c r="E1299" s="396"/>
    </row>
    <row r="1300" spans="1:5" hidden="1">
      <c r="A1300" s="396" t="s">
        <v>8297</v>
      </c>
      <c r="B1300" s="396" t="s">
        <v>7679</v>
      </c>
      <c r="C1300" s="396" t="s">
        <v>8298</v>
      </c>
      <c r="D1300" s="396" t="s">
        <v>7552</v>
      </c>
      <c r="E1300" s="396"/>
    </row>
    <row r="1301" spans="1:5" hidden="1">
      <c r="A1301" s="396" t="s">
        <v>8295</v>
      </c>
      <c r="B1301" s="396" t="s">
        <v>7679</v>
      </c>
      <c r="C1301" s="396" t="s">
        <v>8296</v>
      </c>
      <c r="D1301" s="396" t="s">
        <v>7552</v>
      </c>
      <c r="E1301" s="396"/>
    </row>
    <row r="1302" spans="1:5" hidden="1">
      <c r="A1302" s="396" t="s">
        <v>8293</v>
      </c>
      <c r="B1302" s="396" t="s">
        <v>7668</v>
      </c>
      <c r="C1302" s="396" t="s">
        <v>8294</v>
      </c>
      <c r="D1302" s="396" t="s">
        <v>7552</v>
      </c>
      <c r="E1302" s="396"/>
    </row>
    <row r="1303" spans="1:5" hidden="1">
      <c r="A1303" s="396" t="s">
        <v>8291</v>
      </c>
      <c r="B1303" s="396" t="s">
        <v>7679</v>
      </c>
      <c r="C1303" s="396" t="s">
        <v>8292</v>
      </c>
      <c r="D1303" s="396" t="s">
        <v>7552</v>
      </c>
      <c r="E1303" s="396"/>
    </row>
    <row r="1304" spans="1:5" hidden="1">
      <c r="A1304" s="396" t="s">
        <v>8289</v>
      </c>
      <c r="B1304" s="396" t="s">
        <v>7679</v>
      </c>
      <c r="C1304" s="396" t="s">
        <v>8290</v>
      </c>
      <c r="D1304" s="396" t="s">
        <v>7552</v>
      </c>
      <c r="E1304" s="396"/>
    </row>
    <row r="1305" spans="1:5" hidden="1">
      <c r="A1305" s="396" t="s">
        <v>13915</v>
      </c>
      <c r="B1305" s="396" t="s">
        <v>13777</v>
      </c>
      <c r="C1305" s="396" t="s">
        <v>13916</v>
      </c>
      <c r="D1305" s="396" t="s">
        <v>7552</v>
      </c>
      <c r="E1305" s="396"/>
    </row>
    <row r="1306" spans="1:5" hidden="1">
      <c r="A1306" s="396" t="s">
        <v>8287</v>
      </c>
      <c r="B1306" s="396" t="s">
        <v>7668</v>
      </c>
      <c r="C1306" s="396" t="s">
        <v>8288</v>
      </c>
      <c r="D1306" s="396" t="s">
        <v>13633</v>
      </c>
      <c r="E1306" s="396" t="s">
        <v>6485</v>
      </c>
    </row>
    <row r="1307" spans="1:5" hidden="1">
      <c r="A1307" s="396" t="s">
        <v>13913</v>
      </c>
      <c r="B1307" s="396" t="s">
        <v>13768</v>
      </c>
      <c r="C1307" s="396" t="s">
        <v>13914</v>
      </c>
      <c r="D1307" s="396" t="s">
        <v>7552</v>
      </c>
      <c r="E1307" s="396"/>
    </row>
    <row r="1308" spans="1:5" hidden="1">
      <c r="A1308" s="396" t="s">
        <v>13911</v>
      </c>
      <c r="B1308" s="396" t="s">
        <v>13777</v>
      </c>
      <c r="C1308" s="396" t="s">
        <v>13912</v>
      </c>
      <c r="D1308" s="396" t="s">
        <v>13633</v>
      </c>
      <c r="E1308" s="396" t="s">
        <v>6485</v>
      </c>
    </row>
    <row r="1309" spans="1:5" hidden="1">
      <c r="A1309" s="396" t="s">
        <v>8285</v>
      </c>
      <c r="B1309" s="396" t="s">
        <v>7668</v>
      </c>
      <c r="C1309" s="396" t="s">
        <v>8286</v>
      </c>
      <c r="D1309" s="396" t="s">
        <v>13633</v>
      </c>
      <c r="E1309" s="396" t="s">
        <v>6485</v>
      </c>
    </row>
    <row r="1310" spans="1:5" ht="21" hidden="1">
      <c r="A1310" s="396" t="s">
        <v>8283</v>
      </c>
      <c r="B1310" s="396" t="s">
        <v>7665</v>
      </c>
      <c r="C1310" s="397" t="s">
        <v>8284</v>
      </c>
      <c r="D1310" s="396" t="s">
        <v>7552</v>
      </c>
      <c r="E1310" s="396"/>
    </row>
    <row r="1311" spans="1:5" hidden="1">
      <c r="A1311" s="396" t="s">
        <v>13909</v>
      </c>
      <c r="B1311" s="396" t="s">
        <v>13777</v>
      </c>
      <c r="C1311" s="396" t="s">
        <v>13910</v>
      </c>
      <c r="D1311" s="396" t="s">
        <v>7552</v>
      </c>
      <c r="E1311" s="396"/>
    </row>
    <row r="1312" spans="1:5" hidden="1">
      <c r="A1312" s="396" t="s">
        <v>13907</v>
      </c>
      <c r="B1312" s="396" t="s">
        <v>13768</v>
      </c>
      <c r="C1312" s="396" t="s">
        <v>13908</v>
      </c>
      <c r="D1312" s="396" t="s">
        <v>13633</v>
      </c>
      <c r="E1312" s="396" t="s">
        <v>6485</v>
      </c>
    </row>
    <row r="1313" spans="1:5" hidden="1">
      <c r="A1313" s="396" t="s">
        <v>8281</v>
      </c>
      <c r="B1313" s="396" t="s">
        <v>7668</v>
      </c>
      <c r="C1313" s="396" t="s">
        <v>8282</v>
      </c>
      <c r="D1313" s="396" t="s">
        <v>13633</v>
      </c>
      <c r="E1313" s="396" t="s">
        <v>6485</v>
      </c>
    </row>
    <row r="1314" spans="1:5" hidden="1">
      <c r="A1314" s="396" t="s">
        <v>8279</v>
      </c>
      <c r="B1314" s="396" t="s">
        <v>7668</v>
      </c>
      <c r="C1314" s="396" t="s">
        <v>8280</v>
      </c>
      <c r="D1314" s="396" t="s">
        <v>7552</v>
      </c>
      <c r="E1314" s="396"/>
    </row>
    <row r="1315" spans="1:5" hidden="1">
      <c r="A1315" s="396" t="s">
        <v>8277</v>
      </c>
      <c r="B1315" s="396" t="s">
        <v>7665</v>
      </c>
      <c r="C1315" s="396" t="s">
        <v>8278</v>
      </c>
      <c r="D1315" s="396" t="s">
        <v>7552</v>
      </c>
      <c r="E1315" s="396"/>
    </row>
    <row r="1316" spans="1:5" hidden="1">
      <c r="A1316" s="396" t="s">
        <v>8275</v>
      </c>
      <c r="B1316" s="396" t="s">
        <v>7668</v>
      </c>
      <c r="C1316" s="396" t="s">
        <v>8276</v>
      </c>
      <c r="D1316" s="396" t="s">
        <v>7552</v>
      </c>
      <c r="E1316" s="396"/>
    </row>
    <row r="1317" spans="1:5" ht="21" hidden="1">
      <c r="A1317" s="396" t="s">
        <v>8273</v>
      </c>
      <c r="B1317" s="396" t="s">
        <v>7668</v>
      </c>
      <c r="C1317" s="397" t="s">
        <v>8274</v>
      </c>
      <c r="D1317" s="396" t="s">
        <v>7552</v>
      </c>
      <c r="E1317" s="396"/>
    </row>
    <row r="1318" spans="1:5" hidden="1">
      <c r="A1318" s="396" t="s">
        <v>8271</v>
      </c>
      <c r="B1318" s="396" t="s">
        <v>7668</v>
      </c>
      <c r="C1318" s="396" t="s">
        <v>8272</v>
      </c>
      <c r="D1318" s="396" t="s">
        <v>7552</v>
      </c>
      <c r="E1318" s="396"/>
    </row>
    <row r="1319" spans="1:5" hidden="1">
      <c r="A1319" s="396" t="s">
        <v>8269</v>
      </c>
      <c r="B1319" s="396" t="s">
        <v>7665</v>
      </c>
      <c r="C1319" s="396" t="s">
        <v>8270</v>
      </c>
      <c r="D1319" s="396" t="s">
        <v>7552</v>
      </c>
      <c r="E1319" s="396"/>
    </row>
    <row r="1320" spans="1:5" ht="21" hidden="1">
      <c r="A1320" s="396" t="s">
        <v>8267</v>
      </c>
      <c r="B1320" s="396" t="s">
        <v>7668</v>
      </c>
      <c r="C1320" s="397" t="s">
        <v>8268</v>
      </c>
      <c r="D1320" s="396" t="s">
        <v>7552</v>
      </c>
      <c r="E1320" s="396"/>
    </row>
    <row r="1321" spans="1:5" hidden="1">
      <c r="A1321" s="396" t="s">
        <v>13905</v>
      </c>
      <c r="B1321" s="396" t="s">
        <v>13777</v>
      </c>
      <c r="C1321" s="396" t="s">
        <v>13906</v>
      </c>
      <c r="D1321" s="396" t="s">
        <v>7552</v>
      </c>
      <c r="E1321" s="396"/>
    </row>
    <row r="1322" spans="1:5" hidden="1">
      <c r="A1322" s="396" t="s">
        <v>13903</v>
      </c>
      <c r="B1322" s="396" t="s">
        <v>13777</v>
      </c>
      <c r="C1322" s="396" t="s">
        <v>13904</v>
      </c>
      <c r="D1322" s="396" t="s">
        <v>13633</v>
      </c>
      <c r="E1322" s="396" t="s">
        <v>6485</v>
      </c>
    </row>
    <row r="1323" spans="1:5" hidden="1">
      <c r="A1323" s="396" t="s">
        <v>8265</v>
      </c>
      <c r="B1323" s="396" t="s">
        <v>7668</v>
      </c>
      <c r="C1323" s="396" t="s">
        <v>8266</v>
      </c>
      <c r="D1323" s="396" t="s">
        <v>13633</v>
      </c>
      <c r="E1323" s="396" t="s">
        <v>6485</v>
      </c>
    </row>
    <row r="1324" spans="1:5" ht="21" hidden="1">
      <c r="A1324" s="396" t="s">
        <v>8263</v>
      </c>
      <c r="B1324" s="396" t="s">
        <v>7668</v>
      </c>
      <c r="C1324" s="397" t="s">
        <v>8264</v>
      </c>
      <c r="D1324" s="396" t="s">
        <v>7552</v>
      </c>
      <c r="E1324" s="396"/>
    </row>
    <row r="1325" spans="1:5" hidden="1">
      <c r="A1325" s="396" t="s">
        <v>8261</v>
      </c>
      <c r="B1325" s="396" t="s">
        <v>7668</v>
      </c>
      <c r="C1325" s="396" t="s">
        <v>8262</v>
      </c>
      <c r="D1325" s="396" t="s">
        <v>7552</v>
      </c>
      <c r="E1325" s="396"/>
    </row>
    <row r="1326" spans="1:5" hidden="1">
      <c r="A1326" s="396" t="s">
        <v>8259</v>
      </c>
      <c r="B1326" s="396" t="s">
        <v>7668</v>
      </c>
      <c r="C1326" s="396" t="s">
        <v>8260</v>
      </c>
      <c r="D1326" s="396" t="s">
        <v>7552</v>
      </c>
      <c r="E1326" s="396"/>
    </row>
    <row r="1327" spans="1:5" ht="21" hidden="1">
      <c r="A1327" s="396" t="s">
        <v>8257</v>
      </c>
      <c r="B1327" s="396" t="s">
        <v>7668</v>
      </c>
      <c r="C1327" s="397" t="s">
        <v>8258</v>
      </c>
      <c r="D1327" s="396"/>
      <c r="E1327" s="396"/>
    </row>
    <row r="1328" spans="1:5" hidden="1">
      <c r="A1328" s="396" t="s">
        <v>13901</v>
      </c>
      <c r="B1328" s="396" t="s">
        <v>13777</v>
      </c>
      <c r="C1328" s="396" t="s">
        <v>13902</v>
      </c>
      <c r="D1328" s="396" t="s">
        <v>7552</v>
      </c>
      <c r="E1328" s="396"/>
    </row>
    <row r="1329" spans="1:5" hidden="1">
      <c r="A1329" s="396" t="s">
        <v>13899</v>
      </c>
      <c r="B1329" s="396" t="s">
        <v>13777</v>
      </c>
      <c r="C1329" s="396" t="s">
        <v>13900</v>
      </c>
      <c r="D1329" s="396" t="s">
        <v>13633</v>
      </c>
      <c r="E1329" s="396" t="s">
        <v>6485</v>
      </c>
    </row>
    <row r="1330" spans="1:5" hidden="1">
      <c r="A1330" s="396" t="s">
        <v>17005</v>
      </c>
      <c r="B1330" s="396" t="s">
        <v>7668</v>
      </c>
      <c r="C1330" s="413" t="s">
        <v>17006</v>
      </c>
      <c r="D1330" s="413"/>
      <c r="E1330" s="413"/>
    </row>
    <row r="1331" spans="1:5" hidden="1">
      <c r="A1331" s="396" t="s">
        <v>16976</v>
      </c>
      <c r="B1331" s="396" t="s">
        <v>7668</v>
      </c>
      <c r="C1331" s="413" t="s">
        <v>16977</v>
      </c>
      <c r="D1331" s="413"/>
      <c r="E1331" s="413"/>
    </row>
    <row r="1332" spans="1:5" hidden="1">
      <c r="A1332" s="396" t="s">
        <v>16951</v>
      </c>
      <c r="B1332" s="396" t="s">
        <v>7668</v>
      </c>
      <c r="C1332" s="413" t="s">
        <v>16952</v>
      </c>
      <c r="D1332" s="413"/>
      <c r="E1332" s="413"/>
    </row>
    <row r="1333" spans="1:5" hidden="1">
      <c r="A1333" s="413" t="s">
        <v>16984</v>
      </c>
      <c r="B1333" s="396" t="s">
        <v>7668</v>
      </c>
      <c r="C1333" s="413" t="s">
        <v>16985</v>
      </c>
      <c r="D1333" s="413"/>
      <c r="E1333" s="413"/>
    </row>
    <row r="1334" spans="1:5" hidden="1">
      <c r="A1334" s="396" t="s">
        <v>16996</v>
      </c>
      <c r="B1334" s="396" t="s">
        <v>7668</v>
      </c>
      <c r="C1334" s="413" t="s">
        <v>16997</v>
      </c>
      <c r="D1334" s="413"/>
      <c r="E1334" s="413"/>
    </row>
    <row r="1335" spans="1:5" hidden="1">
      <c r="A1335" s="396" t="s">
        <v>16930</v>
      </c>
      <c r="B1335" s="396" t="s">
        <v>7641</v>
      </c>
      <c r="C1335" s="396" t="s">
        <v>16931</v>
      </c>
      <c r="D1335" s="396"/>
      <c r="E1335" s="396"/>
    </row>
    <row r="1336" spans="1:5" hidden="1">
      <c r="A1336" s="396" t="s">
        <v>16901</v>
      </c>
      <c r="B1336" s="396" t="s">
        <v>7668</v>
      </c>
      <c r="C1336" s="413" t="s">
        <v>16904</v>
      </c>
      <c r="D1336" s="413"/>
      <c r="E1336" s="413"/>
    </row>
    <row r="1337" spans="1:5" hidden="1">
      <c r="A1337" s="396" t="s">
        <v>16865</v>
      </c>
      <c r="B1337" s="396" t="s">
        <v>7668</v>
      </c>
      <c r="C1337" s="413" t="s">
        <v>16866</v>
      </c>
      <c r="D1337" s="413"/>
      <c r="E1337" s="413"/>
    </row>
    <row r="1338" spans="1:5" hidden="1">
      <c r="A1338" s="396" t="s">
        <v>16842</v>
      </c>
      <c r="B1338" s="396" t="s">
        <v>7668</v>
      </c>
      <c r="C1338" s="413" t="s">
        <v>16843</v>
      </c>
      <c r="D1338" s="413"/>
      <c r="E1338" s="413"/>
    </row>
    <row r="1339" spans="1:5" hidden="1">
      <c r="A1339" s="396" t="s">
        <v>16914</v>
      </c>
      <c r="B1339" s="396" t="s">
        <v>7668</v>
      </c>
      <c r="C1339" s="413" t="s">
        <v>16915</v>
      </c>
      <c r="D1339" s="413"/>
      <c r="E1339" s="413"/>
    </row>
    <row r="1340" spans="1:5" hidden="1">
      <c r="A1340" s="396" t="s">
        <v>16802</v>
      </c>
      <c r="B1340" s="396" t="s">
        <v>7668</v>
      </c>
      <c r="C1340" s="413" t="s">
        <v>16803</v>
      </c>
      <c r="D1340" s="413"/>
      <c r="E1340" s="413"/>
    </row>
    <row r="1341" spans="1:5" hidden="1">
      <c r="A1341" s="396" t="s">
        <v>16962</v>
      </c>
      <c r="B1341" s="396" t="s">
        <v>7668</v>
      </c>
      <c r="C1341" s="413" t="s">
        <v>16963</v>
      </c>
      <c r="D1341" s="413"/>
      <c r="E1341" s="413"/>
    </row>
    <row r="1342" spans="1:5" hidden="1">
      <c r="A1342" s="396" t="s">
        <v>16769</v>
      </c>
      <c r="B1342" s="396" t="s">
        <v>7668</v>
      </c>
      <c r="C1342" s="413" t="s">
        <v>16770</v>
      </c>
      <c r="D1342" s="413"/>
      <c r="E1342" s="413"/>
    </row>
    <row r="1343" spans="1:5" hidden="1">
      <c r="A1343" s="396" t="s">
        <v>16769</v>
      </c>
      <c r="B1343" s="396" t="s">
        <v>7668</v>
      </c>
      <c r="C1343" s="413" t="s">
        <v>16770</v>
      </c>
      <c r="D1343" s="413"/>
      <c r="E1343" s="413"/>
    </row>
    <row r="1344" spans="1:5" hidden="1">
      <c r="A1344" s="396" t="s">
        <v>16769</v>
      </c>
      <c r="B1344" s="396" t="s">
        <v>7668</v>
      </c>
      <c r="C1344" s="413" t="s">
        <v>16770</v>
      </c>
      <c r="D1344" s="413"/>
      <c r="E1344" s="413"/>
    </row>
    <row r="1345" spans="1:5" hidden="1">
      <c r="A1345" s="396" t="s">
        <v>16840</v>
      </c>
      <c r="B1345" s="396" t="s">
        <v>7668</v>
      </c>
      <c r="C1345" s="413" t="s">
        <v>16841</v>
      </c>
      <c r="D1345" s="413"/>
      <c r="E1345" s="413"/>
    </row>
    <row r="1346" spans="1:5" hidden="1">
      <c r="A1346" s="396" t="s">
        <v>16766</v>
      </c>
      <c r="B1346" s="396" t="s">
        <v>7668</v>
      </c>
      <c r="C1346" s="413" t="s">
        <v>16761</v>
      </c>
      <c r="D1346" s="413"/>
      <c r="E1346" s="413"/>
    </row>
    <row r="1347" spans="1:5" hidden="1">
      <c r="A1347" s="396" t="s">
        <v>16766</v>
      </c>
      <c r="B1347" s="396" t="s">
        <v>7668</v>
      </c>
      <c r="C1347" s="413" t="s">
        <v>16761</v>
      </c>
      <c r="D1347" s="413"/>
      <c r="E1347" s="413"/>
    </row>
    <row r="1348" spans="1:5" hidden="1">
      <c r="A1348" s="396" t="s">
        <v>16762</v>
      </c>
      <c r="B1348" s="396" t="s">
        <v>7668</v>
      </c>
      <c r="C1348" s="413" t="s">
        <v>16763</v>
      </c>
      <c r="D1348" s="413"/>
      <c r="E1348" s="413"/>
    </row>
    <row r="1349" spans="1:5" hidden="1">
      <c r="A1349" s="396" t="s">
        <v>16762</v>
      </c>
      <c r="B1349" s="396" t="s">
        <v>7668</v>
      </c>
      <c r="C1349" s="413" t="s">
        <v>16763</v>
      </c>
      <c r="D1349" s="413"/>
      <c r="E1349" s="413"/>
    </row>
    <row r="1350" spans="1:5" hidden="1">
      <c r="A1350" s="396" t="s">
        <v>16762</v>
      </c>
      <c r="B1350" s="396" t="s">
        <v>7668</v>
      </c>
      <c r="C1350" s="413" t="s">
        <v>16763</v>
      </c>
      <c r="D1350" s="413"/>
      <c r="E1350" s="413"/>
    </row>
    <row r="1351" spans="1:5" hidden="1">
      <c r="A1351" s="396" t="s">
        <v>16748</v>
      </c>
      <c r="B1351" s="396" t="s">
        <v>7668</v>
      </c>
      <c r="C1351" s="413" t="s">
        <v>16749</v>
      </c>
      <c r="D1351" s="413"/>
      <c r="E1351" s="413"/>
    </row>
    <row r="1352" spans="1:5" hidden="1">
      <c r="A1352" s="396" t="s">
        <v>16719</v>
      </c>
      <c r="B1352" s="396" t="s">
        <v>7668</v>
      </c>
      <c r="C1352" s="413" t="s">
        <v>16721</v>
      </c>
      <c r="D1352" s="413"/>
      <c r="E1352" s="413"/>
    </row>
    <row r="1353" spans="1:5" hidden="1">
      <c r="A1353" s="396" t="s">
        <v>16720</v>
      </c>
      <c r="B1353" s="396" t="s">
        <v>7668</v>
      </c>
      <c r="C1353" s="413" t="s">
        <v>16722</v>
      </c>
      <c r="D1353" s="413"/>
      <c r="E1353" s="413"/>
    </row>
    <row r="1354" spans="1:5" hidden="1">
      <c r="A1354" s="396" t="s">
        <v>16742</v>
      </c>
      <c r="B1354" s="396" t="s">
        <v>7668</v>
      </c>
      <c r="C1354" s="413" t="s">
        <v>16743</v>
      </c>
      <c r="D1354" s="413"/>
      <c r="E1354" s="413"/>
    </row>
    <row r="1355" spans="1:5" hidden="1">
      <c r="A1355" s="396" t="s">
        <v>16781</v>
      </c>
      <c r="B1355" s="396" t="s">
        <v>7668</v>
      </c>
      <c r="C1355" s="413" t="s">
        <v>16782</v>
      </c>
      <c r="D1355" s="413"/>
      <c r="E1355" s="413"/>
    </row>
    <row r="1356" spans="1:5" hidden="1">
      <c r="A1356" s="396" t="s">
        <v>16773</v>
      </c>
      <c r="B1356" s="396" t="s">
        <v>7668</v>
      </c>
      <c r="C1356" s="413" t="s">
        <v>16774</v>
      </c>
      <c r="D1356" s="413"/>
      <c r="E1356" s="413"/>
    </row>
    <row r="1357" spans="1:5" hidden="1">
      <c r="A1357" s="396" t="s">
        <v>16773</v>
      </c>
      <c r="B1357" s="396" t="s">
        <v>7668</v>
      </c>
      <c r="C1357" s="413" t="s">
        <v>16774</v>
      </c>
      <c r="D1357" s="413"/>
      <c r="E1357" s="413"/>
    </row>
    <row r="1358" spans="1:5" hidden="1">
      <c r="A1358" s="396" t="s">
        <v>16691</v>
      </c>
      <c r="B1358" s="396" t="s">
        <v>7668</v>
      </c>
      <c r="C1358" s="413" t="s">
        <v>16692</v>
      </c>
      <c r="D1358" s="413"/>
      <c r="E1358" s="413"/>
    </row>
    <row r="1359" spans="1:5" hidden="1">
      <c r="A1359" s="396" t="s">
        <v>16675</v>
      </c>
      <c r="B1359" s="396" t="s">
        <v>7668</v>
      </c>
      <c r="C1359" s="413" t="s">
        <v>16676</v>
      </c>
      <c r="D1359" s="413"/>
      <c r="E1359" s="413"/>
    </row>
    <row r="1360" spans="1:5" hidden="1">
      <c r="A1360" s="396" t="s">
        <v>16669</v>
      </c>
      <c r="B1360" s="396" t="s">
        <v>7668</v>
      </c>
      <c r="C1360" s="413" t="s">
        <v>16670</v>
      </c>
      <c r="D1360" s="413"/>
      <c r="E1360" s="413"/>
    </row>
    <row r="1361" spans="1:5" hidden="1">
      <c r="A1361" s="396" t="s">
        <v>16652</v>
      </c>
      <c r="B1361" s="396" t="s">
        <v>7668</v>
      </c>
      <c r="C1361" s="413" t="s">
        <v>16653</v>
      </c>
      <c r="D1361" s="413"/>
      <c r="E1361" s="413"/>
    </row>
    <row r="1362" spans="1:5" hidden="1">
      <c r="A1362" s="396" t="s">
        <v>16659</v>
      </c>
      <c r="B1362" s="396" t="s">
        <v>7668</v>
      </c>
      <c r="C1362" s="413" t="s">
        <v>16663</v>
      </c>
      <c r="D1362" s="413"/>
      <c r="E1362" s="413"/>
    </row>
    <row r="1363" spans="1:5" hidden="1">
      <c r="A1363" s="413" t="s">
        <v>17074</v>
      </c>
      <c r="B1363" s="396" t="s">
        <v>7668</v>
      </c>
      <c r="C1363" s="413" t="s">
        <v>17075</v>
      </c>
      <c r="D1363" s="413"/>
      <c r="E1363" s="413"/>
    </row>
    <row r="1364" spans="1:5" hidden="1">
      <c r="A1364" s="413" t="s">
        <v>17106</v>
      </c>
      <c r="B1364" s="413"/>
      <c r="C1364" s="413" t="s">
        <v>17107</v>
      </c>
      <c r="D1364" s="413"/>
      <c r="E1364" s="413"/>
    </row>
    <row r="1365" spans="1:5" hidden="1">
      <c r="A1365" s="396" t="s">
        <v>17072</v>
      </c>
      <c r="B1365" s="396" t="s">
        <v>7668</v>
      </c>
      <c r="C1365" s="413" t="s">
        <v>17073</v>
      </c>
      <c r="D1365" s="413"/>
      <c r="E1365" s="413"/>
    </row>
    <row r="1366" spans="1:5" hidden="1">
      <c r="A1366" s="396" t="s">
        <v>17030</v>
      </c>
      <c r="B1366" s="396" t="s">
        <v>7668</v>
      </c>
      <c r="C1366" s="413" t="s">
        <v>17031</v>
      </c>
      <c r="D1366" s="413"/>
      <c r="E1366" s="413"/>
    </row>
    <row r="1367" spans="1:5" hidden="1">
      <c r="A1367" s="396" t="s">
        <v>16998</v>
      </c>
      <c r="B1367" s="396" t="s">
        <v>7668</v>
      </c>
      <c r="C1367" s="413" t="s">
        <v>16999</v>
      </c>
      <c r="D1367" s="413"/>
      <c r="E1367" s="413"/>
    </row>
    <row r="1368" spans="1:5" hidden="1">
      <c r="A1368" s="413" t="s">
        <v>17114</v>
      </c>
      <c r="B1368" s="396" t="s">
        <v>7668</v>
      </c>
      <c r="C1368" s="413" t="s">
        <v>17115</v>
      </c>
      <c r="D1368" s="413"/>
      <c r="E1368" s="413"/>
    </row>
    <row r="1369" spans="1:5" hidden="1">
      <c r="A1369" s="413" t="s">
        <v>17047</v>
      </c>
      <c r="B1369" s="396" t="s">
        <v>7668</v>
      </c>
      <c r="C1369" s="413" t="s">
        <v>17037</v>
      </c>
      <c r="D1369" s="413"/>
      <c r="E1369" s="413"/>
    </row>
    <row r="1370" spans="1:5" hidden="1">
      <c r="A1370" s="396" t="s">
        <v>16664</v>
      </c>
      <c r="B1370" s="396" t="s">
        <v>7668</v>
      </c>
      <c r="C1370" s="413" t="s">
        <v>16665</v>
      </c>
      <c r="D1370" s="413"/>
      <c r="E1370" s="413"/>
    </row>
    <row r="1371" spans="1:5" hidden="1">
      <c r="A1371" s="396" t="s">
        <v>16550</v>
      </c>
      <c r="B1371" s="396" t="s">
        <v>7668</v>
      </c>
      <c r="C1371" s="413" t="s">
        <v>16551</v>
      </c>
      <c r="D1371" s="413"/>
      <c r="E1371" s="413"/>
    </row>
    <row r="1372" spans="1:5" hidden="1">
      <c r="A1372" s="396" t="s">
        <v>16628</v>
      </c>
      <c r="B1372" s="396" t="s">
        <v>7668</v>
      </c>
      <c r="C1372" s="413" t="s">
        <v>16629</v>
      </c>
      <c r="D1372" s="413"/>
      <c r="E1372" s="413"/>
    </row>
    <row r="1373" spans="1:5" hidden="1">
      <c r="A1373" s="396" t="s">
        <v>16565</v>
      </c>
      <c r="B1373" s="396" t="s">
        <v>7668</v>
      </c>
      <c r="C1373" s="413" t="s">
        <v>16572</v>
      </c>
      <c r="D1373" s="413"/>
      <c r="E1373" s="413"/>
    </row>
    <row r="1374" spans="1:5" hidden="1">
      <c r="A1374" s="396" t="s">
        <v>16565</v>
      </c>
      <c r="B1374" s="396" t="s">
        <v>7668</v>
      </c>
      <c r="C1374" s="413"/>
      <c r="D1374" s="413"/>
      <c r="E1374" s="413"/>
    </row>
    <row r="1375" spans="1:5" hidden="1">
      <c r="A1375" s="396" t="s">
        <v>16565</v>
      </c>
      <c r="B1375" s="396" t="s">
        <v>7668</v>
      </c>
      <c r="C1375" s="413"/>
      <c r="D1375" s="413"/>
      <c r="E1375" s="413"/>
    </row>
    <row r="1376" spans="1:5" hidden="1">
      <c r="A1376" s="396" t="s">
        <v>16533</v>
      </c>
      <c r="B1376" s="396" t="s">
        <v>7668</v>
      </c>
      <c r="C1376" s="413" t="s">
        <v>16534</v>
      </c>
      <c r="D1376" s="413"/>
      <c r="E1376" s="413"/>
    </row>
    <row r="1377" spans="1:5" hidden="1">
      <c r="A1377" s="396" t="s">
        <v>16533</v>
      </c>
      <c r="B1377" s="396" t="s">
        <v>7668</v>
      </c>
      <c r="C1377" s="413"/>
      <c r="D1377" s="413"/>
      <c r="E1377" s="413"/>
    </row>
    <row r="1378" spans="1:5" hidden="1">
      <c r="A1378" s="396" t="s">
        <v>16616</v>
      </c>
      <c r="B1378" s="396" t="s">
        <v>7668</v>
      </c>
      <c r="C1378" s="413" t="s">
        <v>16617</v>
      </c>
      <c r="D1378" s="413"/>
      <c r="E1378" s="413"/>
    </row>
    <row r="1379" spans="1:5" hidden="1">
      <c r="A1379" s="413" t="s">
        <v>16668</v>
      </c>
      <c r="B1379" s="413" t="s">
        <v>7668</v>
      </c>
      <c r="C1379" s="413" t="s">
        <v>16437</v>
      </c>
      <c r="D1379" s="413"/>
      <c r="E1379" s="413"/>
    </row>
    <row r="1380" spans="1:5" hidden="1">
      <c r="A1380" s="396" t="s">
        <v>16370</v>
      </c>
      <c r="B1380" s="396" t="s">
        <v>7668</v>
      </c>
      <c r="C1380" s="396" t="s">
        <v>16371</v>
      </c>
      <c r="D1380" s="413"/>
      <c r="E1380" s="413"/>
    </row>
    <row r="1381" spans="1:5" hidden="1">
      <c r="A1381" s="396" t="s">
        <v>16370</v>
      </c>
      <c r="B1381" s="396" t="s">
        <v>7668</v>
      </c>
      <c r="C1381" s="413" t="s">
        <v>16372</v>
      </c>
      <c r="D1381" s="413"/>
      <c r="E1381" s="413"/>
    </row>
    <row r="1382" spans="1:5" hidden="1">
      <c r="A1382" s="396" t="s">
        <v>16577</v>
      </c>
      <c r="B1382" s="396" t="s">
        <v>7668</v>
      </c>
      <c r="C1382" s="413" t="s">
        <v>16372</v>
      </c>
      <c r="D1382" s="413"/>
      <c r="E1382" s="413"/>
    </row>
    <row r="1383" spans="1:5" hidden="1">
      <c r="A1383" s="396" t="s">
        <v>8255</v>
      </c>
      <c r="B1383" s="396" t="s">
        <v>7668</v>
      </c>
      <c r="C1383" s="396" t="s">
        <v>8256</v>
      </c>
      <c r="D1383" s="396" t="s">
        <v>13633</v>
      </c>
      <c r="E1383" s="396" t="s">
        <v>6485</v>
      </c>
    </row>
    <row r="1384" spans="1:5" ht="21" hidden="1">
      <c r="A1384" s="396" t="s">
        <v>8253</v>
      </c>
      <c r="B1384" s="396" t="s">
        <v>7668</v>
      </c>
      <c r="C1384" s="397" t="s">
        <v>8254</v>
      </c>
      <c r="D1384" s="396" t="s">
        <v>7552</v>
      </c>
      <c r="E1384" s="396"/>
    </row>
    <row r="1385" spans="1:5" hidden="1">
      <c r="A1385" s="396" t="s">
        <v>8251</v>
      </c>
      <c r="B1385" s="396" t="s">
        <v>7750</v>
      </c>
      <c r="C1385" s="396" t="s">
        <v>8252</v>
      </c>
      <c r="D1385" s="396" t="s">
        <v>7552</v>
      </c>
      <c r="E1385" s="396"/>
    </row>
    <row r="1386" spans="1:5" hidden="1">
      <c r="A1386" s="396" t="s">
        <v>8249</v>
      </c>
      <c r="B1386" s="396" t="s">
        <v>7668</v>
      </c>
      <c r="C1386" s="396" t="s">
        <v>8250</v>
      </c>
      <c r="D1386" s="396" t="s">
        <v>7552</v>
      </c>
      <c r="E1386" s="396"/>
    </row>
    <row r="1387" spans="1:5" hidden="1">
      <c r="A1387" s="396" t="s">
        <v>13897</v>
      </c>
      <c r="B1387" s="396" t="s">
        <v>13777</v>
      </c>
      <c r="C1387" s="396" t="s">
        <v>13898</v>
      </c>
      <c r="D1387" s="396" t="s">
        <v>7552</v>
      </c>
      <c r="E1387" s="396"/>
    </row>
    <row r="1388" spans="1:5" ht="21" hidden="1">
      <c r="A1388" s="396" t="s">
        <v>8247</v>
      </c>
      <c r="B1388" s="396" t="s">
        <v>7668</v>
      </c>
      <c r="C1388" s="397" t="s">
        <v>8248</v>
      </c>
      <c r="D1388" s="396" t="s">
        <v>13633</v>
      </c>
      <c r="E1388" s="396" t="s">
        <v>6485</v>
      </c>
    </row>
    <row r="1389" spans="1:5" hidden="1">
      <c r="A1389" s="396" t="s">
        <v>13895</v>
      </c>
      <c r="B1389" s="396" t="s">
        <v>13777</v>
      </c>
      <c r="C1389" s="396" t="s">
        <v>13896</v>
      </c>
      <c r="D1389" s="396" t="s">
        <v>7552</v>
      </c>
      <c r="E1389" s="396"/>
    </row>
    <row r="1390" spans="1:5" hidden="1">
      <c r="A1390" s="396" t="s">
        <v>13893</v>
      </c>
      <c r="B1390" s="396" t="s">
        <v>13777</v>
      </c>
      <c r="C1390" s="396" t="s">
        <v>13894</v>
      </c>
      <c r="D1390" s="396" t="s">
        <v>13633</v>
      </c>
      <c r="E1390" s="396" t="s">
        <v>6485</v>
      </c>
    </row>
    <row r="1391" spans="1:5" hidden="1">
      <c r="A1391" s="396" t="s">
        <v>13891</v>
      </c>
      <c r="B1391" s="396" t="s">
        <v>13784</v>
      </c>
      <c r="C1391" s="396" t="s">
        <v>13892</v>
      </c>
      <c r="D1391" s="396" t="s">
        <v>13633</v>
      </c>
      <c r="E1391" s="396" t="s">
        <v>6485</v>
      </c>
    </row>
    <row r="1392" spans="1:5" hidden="1">
      <c r="A1392" s="396" t="s">
        <v>13889</v>
      </c>
      <c r="B1392" s="396" t="s">
        <v>13768</v>
      </c>
      <c r="C1392" s="396" t="s">
        <v>13890</v>
      </c>
      <c r="D1392" s="396" t="s">
        <v>13633</v>
      </c>
      <c r="E1392" s="396" t="s">
        <v>6485</v>
      </c>
    </row>
    <row r="1393" spans="1:5" hidden="1">
      <c r="A1393" s="396" t="s">
        <v>13887</v>
      </c>
      <c r="B1393" s="396" t="s">
        <v>13777</v>
      </c>
      <c r="C1393" s="396" t="s">
        <v>13888</v>
      </c>
      <c r="D1393" s="396" t="s">
        <v>13633</v>
      </c>
      <c r="E1393" s="396" t="s">
        <v>6485</v>
      </c>
    </row>
    <row r="1394" spans="1:5" hidden="1">
      <c r="A1394" s="396" t="s">
        <v>13885</v>
      </c>
      <c r="B1394" s="396" t="s">
        <v>13777</v>
      </c>
      <c r="C1394" s="396" t="s">
        <v>13886</v>
      </c>
      <c r="D1394" s="396" t="s">
        <v>13633</v>
      </c>
      <c r="E1394" s="396" t="s">
        <v>6485</v>
      </c>
    </row>
    <row r="1395" spans="1:5" hidden="1">
      <c r="A1395" s="396" t="s">
        <v>8245</v>
      </c>
      <c r="B1395" s="396" t="s">
        <v>7668</v>
      </c>
      <c r="C1395" s="396" t="s">
        <v>8246</v>
      </c>
      <c r="D1395" s="396" t="s">
        <v>13633</v>
      </c>
      <c r="E1395" s="396" t="s">
        <v>6485</v>
      </c>
    </row>
    <row r="1396" spans="1:5" hidden="1">
      <c r="A1396" s="396" t="s">
        <v>8243</v>
      </c>
      <c r="B1396" s="396" t="s">
        <v>7750</v>
      </c>
      <c r="C1396" s="396" t="s">
        <v>8244</v>
      </c>
      <c r="D1396" s="396" t="s">
        <v>7552</v>
      </c>
      <c r="E1396" s="396"/>
    </row>
    <row r="1397" spans="1:5" hidden="1">
      <c r="A1397" s="396" t="s">
        <v>8241</v>
      </c>
      <c r="B1397" s="396" t="s">
        <v>7668</v>
      </c>
      <c r="C1397" s="396" t="s">
        <v>8242</v>
      </c>
      <c r="D1397" s="396" t="s">
        <v>7552</v>
      </c>
      <c r="E1397" s="396"/>
    </row>
    <row r="1398" spans="1:5" hidden="1">
      <c r="A1398" s="396" t="s">
        <v>8239</v>
      </c>
      <c r="B1398" s="396" t="s">
        <v>7668</v>
      </c>
      <c r="C1398" s="396" t="s">
        <v>8240</v>
      </c>
      <c r="D1398" s="396" t="s">
        <v>7552</v>
      </c>
      <c r="E1398" s="396"/>
    </row>
    <row r="1399" spans="1:5" hidden="1">
      <c r="A1399" s="396" t="s">
        <v>13883</v>
      </c>
      <c r="B1399" s="396" t="s">
        <v>13777</v>
      </c>
      <c r="C1399" s="396" t="s">
        <v>13884</v>
      </c>
      <c r="D1399" s="396" t="s">
        <v>7552</v>
      </c>
      <c r="E1399" s="396"/>
    </row>
    <row r="1400" spans="1:5" hidden="1">
      <c r="A1400" s="396" t="s">
        <v>13881</v>
      </c>
      <c r="B1400" s="396" t="s">
        <v>13777</v>
      </c>
      <c r="C1400" s="396" t="s">
        <v>13882</v>
      </c>
      <c r="D1400" s="396" t="s">
        <v>13633</v>
      </c>
      <c r="E1400" s="396" t="s">
        <v>6485</v>
      </c>
    </row>
    <row r="1401" spans="1:5" hidden="1">
      <c r="A1401" s="396" t="s">
        <v>13879</v>
      </c>
      <c r="B1401" s="396" t="s">
        <v>13777</v>
      </c>
      <c r="C1401" s="396" t="s">
        <v>13880</v>
      </c>
      <c r="D1401" s="396" t="s">
        <v>13633</v>
      </c>
      <c r="E1401" s="396" t="s">
        <v>6485</v>
      </c>
    </row>
    <row r="1402" spans="1:5" hidden="1">
      <c r="A1402" s="396" t="s">
        <v>13877</v>
      </c>
      <c r="B1402" s="396" t="s">
        <v>13768</v>
      </c>
      <c r="C1402" s="396" t="s">
        <v>13878</v>
      </c>
      <c r="D1402" s="396" t="s">
        <v>13633</v>
      </c>
      <c r="E1402" s="396" t="s">
        <v>6485</v>
      </c>
    </row>
    <row r="1403" spans="1:5" hidden="1">
      <c r="A1403" s="396" t="s">
        <v>13875</v>
      </c>
      <c r="B1403" s="396" t="s">
        <v>13777</v>
      </c>
      <c r="C1403" s="396" t="s">
        <v>13876</v>
      </c>
      <c r="D1403" s="396" t="s">
        <v>13633</v>
      </c>
      <c r="E1403" s="396" t="s">
        <v>6485</v>
      </c>
    </row>
    <row r="1404" spans="1:5" hidden="1">
      <c r="A1404" s="396" t="s">
        <v>13873</v>
      </c>
      <c r="B1404" s="396" t="s">
        <v>13777</v>
      </c>
      <c r="C1404" s="396" t="s">
        <v>13874</v>
      </c>
      <c r="D1404" s="396" t="s">
        <v>13633</v>
      </c>
      <c r="E1404" s="396" t="s">
        <v>6485</v>
      </c>
    </row>
    <row r="1405" spans="1:5" hidden="1">
      <c r="A1405" s="396" t="s">
        <v>8237</v>
      </c>
      <c r="B1405" s="396" t="s">
        <v>7668</v>
      </c>
      <c r="C1405" s="396" t="s">
        <v>8238</v>
      </c>
      <c r="D1405" s="396" t="s">
        <v>13633</v>
      </c>
      <c r="E1405" s="396" t="s">
        <v>6485</v>
      </c>
    </row>
    <row r="1406" spans="1:5" hidden="1">
      <c r="A1406" s="396" t="s">
        <v>8235</v>
      </c>
      <c r="B1406" s="396" t="s">
        <v>7668</v>
      </c>
      <c r="C1406" s="396" t="s">
        <v>8236</v>
      </c>
      <c r="D1406" s="396" t="s">
        <v>7552</v>
      </c>
      <c r="E1406" s="396"/>
    </row>
    <row r="1407" spans="1:5" hidden="1">
      <c r="A1407" s="396" t="s">
        <v>8233</v>
      </c>
      <c r="B1407" s="396" t="s">
        <v>7668</v>
      </c>
      <c r="C1407" s="396" t="s">
        <v>8234</v>
      </c>
      <c r="D1407" s="396" t="s">
        <v>7552</v>
      </c>
      <c r="E1407" s="396"/>
    </row>
    <row r="1408" spans="1:5" hidden="1">
      <c r="A1408" s="396" t="s">
        <v>8231</v>
      </c>
      <c r="B1408" s="396" t="s">
        <v>7668</v>
      </c>
      <c r="C1408" s="396" t="s">
        <v>8232</v>
      </c>
      <c r="D1408" s="396" t="s">
        <v>7552</v>
      </c>
      <c r="E1408" s="396"/>
    </row>
    <row r="1409" spans="1:5" hidden="1">
      <c r="A1409" s="396" t="s">
        <v>8229</v>
      </c>
      <c r="B1409" s="396" t="s">
        <v>7668</v>
      </c>
      <c r="C1409" s="396" t="s">
        <v>8230</v>
      </c>
      <c r="D1409" s="396" t="s">
        <v>7552</v>
      </c>
      <c r="E1409" s="396"/>
    </row>
    <row r="1410" spans="1:5" hidden="1">
      <c r="A1410" s="396" t="s">
        <v>8227</v>
      </c>
      <c r="B1410" s="396" t="s">
        <v>7668</v>
      </c>
      <c r="C1410" s="396" t="s">
        <v>8228</v>
      </c>
      <c r="D1410" s="396" t="s">
        <v>7552</v>
      </c>
      <c r="E1410" s="396"/>
    </row>
    <row r="1411" spans="1:5" hidden="1">
      <c r="A1411" s="396" t="s">
        <v>8225</v>
      </c>
      <c r="B1411" s="396" t="s">
        <v>7668</v>
      </c>
      <c r="C1411" s="396" t="s">
        <v>8226</v>
      </c>
      <c r="D1411" s="396" t="s">
        <v>7552</v>
      </c>
      <c r="E1411" s="396"/>
    </row>
    <row r="1412" spans="1:5" hidden="1">
      <c r="A1412" s="396" t="s">
        <v>8223</v>
      </c>
      <c r="B1412" s="396" t="s">
        <v>7668</v>
      </c>
      <c r="C1412" s="396" t="s">
        <v>8224</v>
      </c>
      <c r="D1412" s="396" t="s">
        <v>7552</v>
      </c>
      <c r="E1412" s="396"/>
    </row>
    <row r="1413" spans="1:5" hidden="1">
      <c r="A1413" s="396" t="s">
        <v>8221</v>
      </c>
      <c r="B1413" s="396" t="s">
        <v>7668</v>
      </c>
      <c r="C1413" s="396" t="s">
        <v>8222</v>
      </c>
      <c r="D1413" s="396" t="s">
        <v>7552</v>
      </c>
      <c r="E1413" s="396"/>
    </row>
    <row r="1414" spans="1:5" hidden="1">
      <c r="A1414" s="396" t="s">
        <v>8219</v>
      </c>
      <c r="B1414" s="396" t="s">
        <v>7668</v>
      </c>
      <c r="C1414" s="396" t="s">
        <v>8220</v>
      </c>
      <c r="D1414" s="396" t="s">
        <v>7552</v>
      </c>
      <c r="E1414" s="396"/>
    </row>
    <row r="1415" spans="1:5" hidden="1">
      <c r="A1415" s="396" t="s">
        <v>8217</v>
      </c>
      <c r="B1415" s="396" t="s">
        <v>7668</v>
      </c>
      <c r="C1415" s="396" t="s">
        <v>8218</v>
      </c>
      <c r="D1415" s="396" t="s">
        <v>7552</v>
      </c>
      <c r="E1415" s="396"/>
    </row>
    <row r="1416" spans="1:5" hidden="1">
      <c r="A1416" s="396" t="s">
        <v>8215</v>
      </c>
      <c r="B1416" s="396" t="s">
        <v>7668</v>
      </c>
      <c r="C1416" s="396" t="s">
        <v>8216</v>
      </c>
      <c r="D1416" s="396" t="s">
        <v>7552</v>
      </c>
      <c r="E1416" s="396"/>
    </row>
    <row r="1417" spans="1:5" hidden="1">
      <c r="A1417" s="396" t="s">
        <v>8213</v>
      </c>
      <c r="B1417" s="396" t="s">
        <v>7665</v>
      </c>
      <c r="C1417" s="396" t="s">
        <v>8214</v>
      </c>
      <c r="D1417" s="396" t="s">
        <v>7552</v>
      </c>
      <c r="E1417" s="396"/>
    </row>
    <row r="1418" spans="1:5" hidden="1">
      <c r="A1418" s="396" t="s">
        <v>8211</v>
      </c>
      <c r="B1418" s="396" t="s">
        <v>7665</v>
      </c>
      <c r="C1418" s="396" t="s">
        <v>8212</v>
      </c>
      <c r="D1418" s="396" t="s">
        <v>7552</v>
      </c>
      <c r="E1418" s="396"/>
    </row>
    <row r="1419" spans="1:5" hidden="1">
      <c r="A1419" s="396" t="s">
        <v>8209</v>
      </c>
      <c r="B1419" s="396" t="s">
        <v>7668</v>
      </c>
      <c r="C1419" s="396" t="s">
        <v>8210</v>
      </c>
      <c r="D1419" s="396" t="s">
        <v>7552</v>
      </c>
      <c r="E1419" s="396"/>
    </row>
    <row r="1420" spans="1:5" hidden="1">
      <c r="A1420" s="396" t="s">
        <v>8207</v>
      </c>
      <c r="B1420" s="396" t="s">
        <v>7668</v>
      </c>
      <c r="C1420" s="396" t="s">
        <v>8208</v>
      </c>
      <c r="D1420" s="396" t="s">
        <v>7552</v>
      </c>
      <c r="E1420" s="396"/>
    </row>
    <row r="1421" spans="1:5" hidden="1">
      <c r="A1421" s="396" t="s">
        <v>8205</v>
      </c>
      <c r="B1421" s="396" t="s">
        <v>7668</v>
      </c>
      <c r="C1421" s="396" t="s">
        <v>8206</v>
      </c>
      <c r="D1421" s="396" t="s">
        <v>7552</v>
      </c>
      <c r="E1421" s="396"/>
    </row>
    <row r="1422" spans="1:5" hidden="1">
      <c r="A1422" s="396" t="s">
        <v>8203</v>
      </c>
      <c r="B1422" s="396" t="s">
        <v>7668</v>
      </c>
      <c r="C1422" s="396" t="s">
        <v>8204</v>
      </c>
      <c r="D1422" s="396" t="s">
        <v>7552</v>
      </c>
      <c r="E1422" s="396"/>
    </row>
    <row r="1423" spans="1:5" ht="21" hidden="1">
      <c r="A1423" s="396" t="s">
        <v>8201</v>
      </c>
      <c r="B1423" s="396" t="s">
        <v>7668</v>
      </c>
      <c r="C1423" s="397" t="s">
        <v>8202</v>
      </c>
      <c r="D1423" s="396" t="s">
        <v>7552</v>
      </c>
      <c r="E1423" s="396"/>
    </row>
    <row r="1424" spans="1:5" hidden="1">
      <c r="A1424" s="396" t="s">
        <v>8199</v>
      </c>
      <c r="B1424" s="396" t="s">
        <v>7668</v>
      </c>
      <c r="C1424" s="396" t="s">
        <v>8200</v>
      </c>
      <c r="D1424" s="396" t="s">
        <v>7552</v>
      </c>
      <c r="E1424" s="396"/>
    </row>
    <row r="1425" spans="1:5" hidden="1">
      <c r="A1425" s="396" t="s">
        <v>8197</v>
      </c>
      <c r="B1425" s="396" t="s">
        <v>7668</v>
      </c>
      <c r="C1425" s="396" t="s">
        <v>8198</v>
      </c>
      <c r="D1425" s="396" t="s">
        <v>7552</v>
      </c>
      <c r="E1425" s="396"/>
    </row>
    <row r="1426" spans="1:5" hidden="1">
      <c r="A1426" s="396" t="s">
        <v>8195</v>
      </c>
      <c r="B1426" s="396" t="s">
        <v>7668</v>
      </c>
      <c r="C1426" s="396" t="s">
        <v>8196</v>
      </c>
      <c r="D1426" s="396" t="s">
        <v>7552</v>
      </c>
      <c r="E1426" s="396"/>
    </row>
    <row r="1427" spans="1:5" hidden="1">
      <c r="A1427" s="396" t="s">
        <v>8193</v>
      </c>
      <c r="B1427" s="396" t="s">
        <v>7665</v>
      </c>
      <c r="C1427" s="396" t="s">
        <v>8194</v>
      </c>
      <c r="D1427" s="396" t="s">
        <v>7552</v>
      </c>
      <c r="E1427" s="396"/>
    </row>
    <row r="1428" spans="1:5" hidden="1">
      <c r="A1428" s="396" t="s">
        <v>8191</v>
      </c>
      <c r="B1428" s="396" t="s">
        <v>7668</v>
      </c>
      <c r="C1428" s="396" t="s">
        <v>8192</v>
      </c>
      <c r="D1428" s="396" t="s">
        <v>7552</v>
      </c>
      <c r="E1428" s="396"/>
    </row>
    <row r="1429" spans="1:5" hidden="1">
      <c r="A1429" s="396" t="s">
        <v>8189</v>
      </c>
      <c r="B1429" s="396" t="s">
        <v>7668</v>
      </c>
      <c r="C1429" s="396" t="s">
        <v>8190</v>
      </c>
      <c r="D1429" s="396" t="s">
        <v>7552</v>
      </c>
      <c r="E1429" s="396"/>
    </row>
    <row r="1430" spans="1:5" hidden="1">
      <c r="A1430" s="396" t="s">
        <v>8187</v>
      </c>
      <c r="B1430" s="396" t="s">
        <v>7668</v>
      </c>
      <c r="C1430" s="396" t="s">
        <v>8188</v>
      </c>
      <c r="D1430" s="396" t="s">
        <v>7552</v>
      </c>
      <c r="E1430" s="396"/>
    </row>
    <row r="1431" spans="1:5" hidden="1">
      <c r="A1431" s="396" t="s">
        <v>8185</v>
      </c>
      <c r="B1431" s="396" t="s">
        <v>7668</v>
      </c>
      <c r="C1431" s="396" t="s">
        <v>8186</v>
      </c>
      <c r="D1431" s="396" t="s">
        <v>7552</v>
      </c>
      <c r="E1431" s="396"/>
    </row>
    <row r="1432" spans="1:5" hidden="1">
      <c r="A1432" s="396" t="s">
        <v>8183</v>
      </c>
      <c r="B1432" s="396" t="s">
        <v>7668</v>
      </c>
      <c r="C1432" s="396" t="s">
        <v>8184</v>
      </c>
      <c r="D1432" s="396" t="s">
        <v>7552</v>
      </c>
      <c r="E1432" s="396"/>
    </row>
    <row r="1433" spans="1:5" hidden="1">
      <c r="A1433" s="396" t="s">
        <v>8181</v>
      </c>
      <c r="B1433" s="396" t="s">
        <v>7750</v>
      </c>
      <c r="C1433" s="396" t="s">
        <v>8182</v>
      </c>
      <c r="D1433" s="396" t="s">
        <v>7552</v>
      </c>
      <c r="E1433" s="396"/>
    </row>
    <row r="1434" spans="1:5" hidden="1">
      <c r="A1434" s="396" t="s">
        <v>8179</v>
      </c>
      <c r="B1434" s="396" t="s">
        <v>7668</v>
      </c>
      <c r="C1434" s="396" t="s">
        <v>8180</v>
      </c>
      <c r="D1434" s="396" t="s">
        <v>7552</v>
      </c>
      <c r="E1434" s="396"/>
    </row>
    <row r="1435" spans="1:5" hidden="1">
      <c r="A1435" s="396" t="s">
        <v>8177</v>
      </c>
      <c r="B1435" s="396" t="s">
        <v>7668</v>
      </c>
      <c r="C1435" s="396" t="s">
        <v>8178</v>
      </c>
      <c r="D1435" s="396" t="s">
        <v>7552</v>
      </c>
      <c r="E1435" s="396"/>
    </row>
    <row r="1436" spans="1:5" hidden="1">
      <c r="A1436" s="396" t="s">
        <v>8175</v>
      </c>
      <c r="B1436" s="396" t="s">
        <v>7668</v>
      </c>
      <c r="C1436" s="396" t="s">
        <v>8176</v>
      </c>
      <c r="D1436" s="396" t="s">
        <v>7552</v>
      </c>
      <c r="E1436" s="396"/>
    </row>
    <row r="1437" spans="1:5" hidden="1">
      <c r="A1437" s="396" t="s">
        <v>8173</v>
      </c>
      <c r="B1437" s="396" t="s">
        <v>7668</v>
      </c>
      <c r="C1437" s="396" t="s">
        <v>8174</v>
      </c>
      <c r="D1437" s="396" t="s">
        <v>7552</v>
      </c>
      <c r="E1437" s="396"/>
    </row>
    <row r="1438" spans="1:5" hidden="1">
      <c r="A1438" s="396" t="s">
        <v>8171</v>
      </c>
      <c r="B1438" s="396" t="s">
        <v>7668</v>
      </c>
      <c r="C1438" s="396" t="s">
        <v>8172</v>
      </c>
      <c r="D1438" s="396" t="s">
        <v>7552</v>
      </c>
      <c r="E1438" s="396"/>
    </row>
    <row r="1439" spans="1:5" hidden="1">
      <c r="A1439" s="396" t="s">
        <v>8169</v>
      </c>
      <c r="B1439" s="396" t="s">
        <v>7668</v>
      </c>
      <c r="C1439" s="396" t="s">
        <v>8170</v>
      </c>
      <c r="D1439" s="396" t="s">
        <v>7552</v>
      </c>
      <c r="E1439" s="396"/>
    </row>
    <row r="1440" spans="1:5" hidden="1">
      <c r="A1440" s="396" t="s">
        <v>8167</v>
      </c>
      <c r="B1440" s="396" t="s">
        <v>7668</v>
      </c>
      <c r="C1440" s="396" t="s">
        <v>8168</v>
      </c>
      <c r="D1440" s="396" t="s">
        <v>7552</v>
      </c>
      <c r="E1440" s="396"/>
    </row>
    <row r="1441" spans="1:5" hidden="1">
      <c r="A1441" s="396" t="s">
        <v>8165</v>
      </c>
      <c r="B1441" s="396" t="s">
        <v>7668</v>
      </c>
      <c r="C1441" s="396" t="s">
        <v>8166</v>
      </c>
      <c r="D1441" s="396" t="s">
        <v>7552</v>
      </c>
      <c r="E1441" s="396"/>
    </row>
    <row r="1442" spans="1:5" hidden="1">
      <c r="A1442" s="396" t="s">
        <v>8163</v>
      </c>
      <c r="B1442" s="396" t="s">
        <v>7668</v>
      </c>
      <c r="C1442" s="396" t="s">
        <v>8164</v>
      </c>
      <c r="D1442" s="396" t="s">
        <v>7552</v>
      </c>
      <c r="E1442" s="396"/>
    </row>
    <row r="1443" spans="1:5" hidden="1">
      <c r="A1443" s="396" t="s">
        <v>8161</v>
      </c>
      <c r="B1443" s="396" t="s">
        <v>7668</v>
      </c>
      <c r="C1443" s="396" t="s">
        <v>8162</v>
      </c>
      <c r="D1443" s="396" t="s">
        <v>7552</v>
      </c>
      <c r="E1443" s="396"/>
    </row>
    <row r="1444" spans="1:5" hidden="1">
      <c r="A1444" s="396" t="s">
        <v>8159</v>
      </c>
      <c r="B1444" s="396" t="s">
        <v>7668</v>
      </c>
      <c r="C1444" s="396" t="s">
        <v>8160</v>
      </c>
      <c r="D1444" s="396" t="s">
        <v>7552</v>
      </c>
      <c r="E1444" s="396"/>
    </row>
    <row r="1445" spans="1:5" hidden="1">
      <c r="A1445" s="396" t="s">
        <v>8157</v>
      </c>
      <c r="B1445" s="396" t="s">
        <v>7668</v>
      </c>
      <c r="C1445" s="396" t="s">
        <v>8158</v>
      </c>
      <c r="D1445" s="396" t="s">
        <v>7552</v>
      </c>
      <c r="E1445" s="396"/>
    </row>
    <row r="1446" spans="1:5" hidden="1">
      <c r="A1446" s="396" t="s">
        <v>8155</v>
      </c>
      <c r="B1446" s="396" t="s">
        <v>7668</v>
      </c>
      <c r="C1446" s="396" t="s">
        <v>8156</v>
      </c>
      <c r="D1446" s="396" t="s">
        <v>7552</v>
      </c>
      <c r="E1446" s="396"/>
    </row>
    <row r="1447" spans="1:5" hidden="1">
      <c r="A1447" s="396" t="s">
        <v>8153</v>
      </c>
      <c r="B1447" s="396" t="s">
        <v>7668</v>
      </c>
      <c r="C1447" s="396" t="s">
        <v>8154</v>
      </c>
      <c r="D1447" s="396" t="s">
        <v>7552</v>
      </c>
      <c r="E1447" s="396"/>
    </row>
    <row r="1448" spans="1:5" hidden="1">
      <c r="A1448" s="396" t="s">
        <v>8151</v>
      </c>
      <c r="B1448" s="396" t="s">
        <v>7668</v>
      </c>
      <c r="C1448" s="396" t="s">
        <v>8152</v>
      </c>
      <c r="D1448" s="396" t="s">
        <v>7552</v>
      </c>
      <c r="E1448" s="396"/>
    </row>
    <row r="1449" spans="1:5" hidden="1">
      <c r="A1449" s="396" t="s">
        <v>8149</v>
      </c>
      <c r="B1449" s="396" t="s">
        <v>7668</v>
      </c>
      <c r="C1449" s="396" t="s">
        <v>8150</v>
      </c>
      <c r="D1449" s="396" t="s">
        <v>7552</v>
      </c>
      <c r="E1449" s="396"/>
    </row>
    <row r="1450" spans="1:5" hidden="1">
      <c r="A1450" s="396" t="s">
        <v>8147</v>
      </c>
      <c r="B1450" s="396" t="s">
        <v>7668</v>
      </c>
      <c r="C1450" s="396" t="s">
        <v>8148</v>
      </c>
      <c r="D1450" s="396" t="s">
        <v>7552</v>
      </c>
      <c r="E1450" s="396"/>
    </row>
    <row r="1451" spans="1:5" hidden="1">
      <c r="A1451" s="396" t="s">
        <v>8145</v>
      </c>
      <c r="B1451" s="396" t="s">
        <v>7668</v>
      </c>
      <c r="C1451" s="396" t="s">
        <v>8146</v>
      </c>
      <c r="D1451" s="396" t="s">
        <v>7552</v>
      </c>
      <c r="E1451" s="396"/>
    </row>
    <row r="1452" spans="1:5" hidden="1">
      <c r="A1452" s="396" t="s">
        <v>8143</v>
      </c>
      <c r="B1452" s="396" t="s">
        <v>7668</v>
      </c>
      <c r="C1452" s="396" t="s">
        <v>8144</v>
      </c>
      <c r="D1452" s="396" t="s">
        <v>7552</v>
      </c>
      <c r="E1452" s="396"/>
    </row>
    <row r="1453" spans="1:5" hidden="1">
      <c r="A1453" s="396" t="s">
        <v>8141</v>
      </c>
      <c r="B1453" s="396" t="s">
        <v>7668</v>
      </c>
      <c r="C1453" s="396" t="s">
        <v>8142</v>
      </c>
      <c r="D1453" s="396" t="s">
        <v>7552</v>
      </c>
      <c r="E1453" s="396"/>
    </row>
    <row r="1454" spans="1:5" hidden="1">
      <c r="A1454" s="396" t="s">
        <v>8139</v>
      </c>
      <c r="B1454" s="396" t="s">
        <v>7668</v>
      </c>
      <c r="C1454" s="396" t="s">
        <v>8140</v>
      </c>
      <c r="D1454" s="396" t="s">
        <v>7552</v>
      </c>
      <c r="E1454" s="396"/>
    </row>
    <row r="1455" spans="1:5" hidden="1">
      <c r="A1455" s="396" t="s">
        <v>8137</v>
      </c>
      <c r="B1455" s="396" t="s">
        <v>7668</v>
      </c>
      <c r="C1455" s="396" t="s">
        <v>8138</v>
      </c>
      <c r="D1455" s="396" t="s">
        <v>7552</v>
      </c>
      <c r="E1455" s="396"/>
    </row>
    <row r="1456" spans="1:5" hidden="1">
      <c r="A1456" s="396" t="s">
        <v>8135</v>
      </c>
      <c r="B1456" s="396" t="s">
        <v>7665</v>
      </c>
      <c r="C1456" s="396" t="s">
        <v>8136</v>
      </c>
      <c r="D1456" s="396" t="s">
        <v>7552</v>
      </c>
      <c r="E1456" s="396"/>
    </row>
    <row r="1457" spans="1:5" hidden="1">
      <c r="A1457" s="396" t="s">
        <v>8133</v>
      </c>
      <c r="B1457" s="396" t="s">
        <v>7665</v>
      </c>
      <c r="C1457" s="396" t="s">
        <v>8134</v>
      </c>
      <c r="D1457" s="396" t="s">
        <v>7552</v>
      </c>
      <c r="E1457" s="396"/>
    </row>
    <row r="1458" spans="1:5" hidden="1">
      <c r="A1458" s="396" t="s">
        <v>8131</v>
      </c>
      <c r="B1458" s="396" t="s">
        <v>7668</v>
      </c>
      <c r="C1458" s="396" t="s">
        <v>8132</v>
      </c>
      <c r="D1458" s="396" t="s">
        <v>7552</v>
      </c>
      <c r="E1458" s="396"/>
    </row>
    <row r="1459" spans="1:5" hidden="1">
      <c r="A1459" s="396" t="s">
        <v>8129</v>
      </c>
      <c r="B1459" s="396" t="s">
        <v>7668</v>
      </c>
      <c r="C1459" s="396" t="s">
        <v>8130</v>
      </c>
      <c r="D1459" s="396" t="s">
        <v>7552</v>
      </c>
      <c r="E1459" s="396"/>
    </row>
    <row r="1460" spans="1:5" hidden="1">
      <c r="A1460" s="396" t="s">
        <v>8127</v>
      </c>
      <c r="B1460" s="396" t="s">
        <v>7665</v>
      </c>
      <c r="C1460" s="396" t="s">
        <v>8128</v>
      </c>
      <c r="D1460" s="396" t="s">
        <v>7552</v>
      </c>
      <c r="E1460" s="396"/>
    </row>
    <row r="1461" spans="1:5" hidden="1">
      <c r="A1461" s="396" t="s">
        <v>8125</v>
      </c>
      <c r="B1461" s="396" t="s">
        <v>7668</v>
      </c>
      <c r="C1461" s="396" t="s">
        <v>8126</v>
      </c>
      <c r="D1461" s="396" t="s">
        <v>7552</v>
      </c>
      <c r="E1461" s="396"/>
    </row>
    <row r="1462" spans="1:5" hidden="1">
      <c r="A1462" s="396" t="s">
        <v>8123</v>
      </c>
      <c r="B1462" s="396" t="s">
        <v>7668</v>
      </c>
      <c r="C1462" s="396" t="s">
        <v>8124</v>
      </c>
      <c r="D1462" s="396" t="s">
        <v>7552</v>
      </c>
      <c r="E1462" s="396"/>
    </row>
    <row r="1463" spans="1:5" hidden="1">
      <c r="A1463" s="396" t="s">
        <v>8121</v>
      </c>
      <c r="B1463" s="396" t="s">
        <v>7668</v>
      </c>
      <c r="C1463" s="396" t="s">
        <v>8122</v>
      </c>
      <c r="D1463" s="396" t="s">
        <v>7552</v>
      </c>
      <c r="E1463" s="396"/>
    </row>
    <row r="1464" spans="1:5" hidden="1">
      <c r="A1464" s="396" t="s">
        <v>8119</v>
      </c>
      <c r="B1464" s="396" t="s">
        <v>7668</v>
      </c>
      <c r="C1464" s="396" t="s">
        <v>8120</v>
      </c>
      <c r="D1464" s="396" t="s">
        <v>7552</v>
      </c>
      <c r="E1464" s="396"/>
    </row>
    <row r="1465" spans="1:5" hidden="1">
      <c r="A1465" s="396" t="s">
        <v>13871</v>
      </c>
      <c r="B1465" s="396" t="s">
        <v>13771</v>
      </c>
      <c r="C1465" s="396" t="s">
        <v>13872</v>
      </c>
      <c r="D1465" s="396" t="s">
        <v>7552</v>
      </c>
      <c r="E1465" s="396"/>
    </row>
    <row r="1466" spans="1:5" hidden="1">
      <c r="A1466" s="396" t="s">
        <v>13869</v>
      </c>
      <c r="B1466" s="396" t="s">
        <v>13777</v>
      </c>
      <c r="C1466" s="396" t="s">
        <v>13870</v>
      </c>
      <c r="D1466" s="396" t="s">
        <v>13633</v>
      </c>
      <c r="E1466" s="396" t="s">
        <v>6485</v>
      </c>
    </row>
    <row r="1467" spans="1:5" hidden="1">
      <c r="A1467" s="396" t="s">
        <v>13867</v>
      </c>
      <c r="B1467" s="396" t="s">
        <v>13777</v>
      </c>
      <c r="C1467" s="396" t="s">
        <v>13868</v>
      </c>
      <c r="D1467" s="396" t="s">
        <v>13633</v>
      </c>
      <c r="E1467" s="396" t="s">
        <v>6485</v>
      </c>
    </row>
    <row r="1468" spans="1:5" hidden="1">
      <c r="A1468" s="396" t="s">
        <v>13865</v>
      </c>
      <c r="B1468" s="396" t="s">
        <v>13777</v>
      </c>
      <c r="C1468" s="396" t="s">
        <v>13866</v>
      </c>
      <c r="D1468" s="396" t="s">
        <v>13633</v>
      </c>
      <c r="E1468" s="396" t="s">
        <v>6485</v>
      </c>
    </row>
    <row r="1469" spans="1:5" hidden="1">
      <c r="A1469" s="396" t="s">
        <v>13863</v>
      </c>
      <c r="B1469" s="396" t="s">
        <v>13777</v>
      </c>
      <c r="C1469" s="396" t="s">
        <v>13864</v>
      </c>
      <c r="D1469" s="396" t="s">
        <v>13633</v>
      </c>
      <c r="E1469" s="396" t="s">
        <v>6485</v>
      </c>
    </row>
    <row r="1470" spans="1:5" hidden="1">
      <c r="A1470" s="396" t="s">
        <v>13861</v>
      </c>
      <c r="B1470" s="396" t="s">
        <v>13777</v>
      </c>
      <c r="C1470" s="396" t="s">
        <v>13862</v>
      </c>
      <c r="D1470" s="396" t="s">
        <v>13633</v>
      </c>
      <c r="E1470" s="396" t="s">
        <v>6485</v>
      </c>
    </row>
    <row r="1471" spans="1:5" hidden="1">
      <c r="A1471" s="396" t="s">
        <v>13859</v>
      </c>
      <c r="B1471" s="396" t="s">
        <v>13777</v>
      </c>
      <c r="C1471" s="396" t="s">
        <v>13860</v>
      </c>
      <c r="D1471" s="396" t="s">
        <v>13633</v>
      </c>
      <c r="E1471" s="396" t="s">
        <v>6485</v>
      </c>
    </row>
    <row r="1472" spans="1:5" hidden="1">
      <c r="A1472" s="396" t="s">
        <v>13857</v>
      </c>
      <c r="B1472" s="396" t="s">
        <v>13777</v>
      </c>
      <c r="C1472" s="396" t="s">
        <v>13858</v>
      </c>
      <c r="D1472" s="396" t="s">
        <v>13633</v>
      </c>
      <c r="E1472" s="396" t="s">
        <v>6485</v>
      </c>
    </row>
    <row r="1473" spans="1:5" hidden="1">
      <c r="A1473" s="396" t="s">
        <v>13855</v>
      </c>
      <c r="B1473" s="396" t="s">
        <v>13768</v>
      </c>
      <c r="C1473" s="396" t="s">
        <v>13856</v>
      </c>
      <c r="D1473" s="396" t="s">
        <v>13633</v>
      </c>
      <c r="E1473" s="396" t="s">
        <v>6485</v>
      </c>
    </row>
    <row r="1474" spans="1:5" hidden="1">
      <c r="A1474" s="396" t="s">
        <v>8117</v>
      </c>
      <c r="B1474" s="396" t="s">
        <v>7668</v>
      </c>
      <c r="C1474" s="396" t="s">
        <v>8118</v>
      </c>
      <c r="D1474" s="396" t="s">
        <v>13633</v>
      </c>
      <c r="E1474" s="396" t="s">
        <v>6485</v>
      </c>
    </row>
    <row r="1475" spans="1:5" hidden="1">
      <c r="A1475" s="396" t="s">
        <v>8115</v>
      </c>
      <c r="B1475" s="396" t="s">
        <v>7665</v>
      </c>
      <c r="C1475" s="396" t="s">
        <v>8116</v>
      </c>
      <c r="D1475" s="396"/>
      <c r="E1475" s="396"/>
    </row>
    <row r="1476" spans="1:5" hidden="1">
      <c r="A1476" s="396" t="s">
        <v>8113</v>
      </c>
      <c r="B1476" s="396" t="s">
        <v>7668</v>
      </c>
      <c r="C1476" s="396" t="s">
        <v>8114</v>
      </c>
      <c r="D1476" s="396" t="s">
        <v>7552</v>
      </c>
      <c r="E1476" s="396"/>
    </row>
    <row r="1477" spans="1:5" hidden="1">
      <c r="A1477" s="396" t="s">
        <v>8111</v>
      </c>
      <c r="B1477" s="396" t="s">
        <v>7665</v>
      </c>
      <c r="C1477" s="396" t="s">
        <v>8112</v>
      </c>
      <c r="D1477" s="396" t="s">
        <v>7552</v>
      </c>
      <c r="E1477" s="396"/>
    </row>
    <row r="1478" spans="1:5" hidden="1">
      <c r="A1478" s="396" t="s">
        <v>8109</v>
      </c>
      <c r="B1478" s="396" t="s">
        <v>7668</v>
      </c>
      <c r="C1478" s="396" t="s">
        <v>8110</v>
      </c>
      <c r="D1478" s="396" t="s">
        <v>7552</v>
      </c>
      <c r="E1478" s="396"/>
    </row>
    <row r="1479" spans="1:5" hidden="1">
      <c r="A1479" s="396" t="s">
        <v>8107</v>
      </c>
      <c r="B1479" s="396" t="s">
        <v>7668</v>
      </c>
      <c r="C1479" s="396" t="s">
        <v>8108</v>
      </c>
      <c r="D1479" s="396" t="s">
        <v>7552</v>
      </c>
      <c r="E1479" s="396"/>
    </row>
    <row r="1480" spans="1:5" hidden="1">
      <c r="A1480" s="396" t="s">
        <v>8105</v>
      </c>
      <c r="B1480" s="396" t="s">
        <v>7668</v>
      </c>
      <c r="C1480" s="396" t="s">
        <v>8106</v>
      </c>
      <c r="D1480" s="396" t="s">
        <v>7552</v>
      </c>
      <c r="E1480" s="396"/>
    </row>
    <row r="1481" spans="1:5" hidden="1">
      <c r="A1481" s="396" t="s">
        <v>8103</v>
      </c>
      <c r="B1481" s="396" t="s">
        <v>7668</v>
      </c>
      <c r="C1481" s="396" t="s">
        <v>8104</v>
      </c>
      <c r="D1481" s="396" t="s">
        <v>7552</v>
      </c>
      <c r="E1481" s="396"/>
    </row>
    <row r="1482" spans="1:5" hidden="1">
      <c r="A1482" s="396" t="s">
        <v>8101</v>
      </c>
      <c r="B1482" s="396" t="s">
        <v>7668</v>
      </c>
      <c r="C1482" s="396" t="s">
        <v>8102</v>
      </c>
      <c r="D1482" s="396" t="s">
        <v>7552</v>
      </c>
      <c r="E1482" s="396"/>
    </row>
    <row r="1483" spans="1:5" hidden="1">
      <c r="A1483" s="396" t="s">
        <v>8099</v>
      </c>
      <c r="B1483" s="396" t="s">
        <v>7668</v>
      </c>
      <c r="C1483" s="396" t="s">
        <v>8100</v>
      </c>
      <c r="D1483" s="396" t="s">
        <v>7552</v>
      </c>
      <c r="E1483" s="396"/>
    </row>
    <row r="1484" spans="1:5" hidden="1">
      <c r="A1484" s="396" t="s">
        <v>8097</v>
      </c>
      <c r="B1484" s="396" t="s">
        <v>7668</v>
      </c>
      <c r="C1484" s="396" t="s">
        <v>8098</v>
      </c>
      <c r="D1484" s="396" t="s">
        <v>7552</v>
      </c>
      <c r="E1484" s="396"/>
    </row>
    <row r="1485" spans="1:5" hidden="1">
      <c r="A1485" s="396" t="s">
        <v>8095</v>
      </c>
      <c r="B1485" s="396" t="s">
        <v>7668</v>
      </c>
      <c r="C1485" s="396" t="s">
        <v>8096</v>
      </c>
      <c r="D1485" s="396" t="s">
        <v>7552</v>
      </c>
      <c r="E1485" s="396"/>
    </row>
    <row r="1486" spans="1:5" hidden="1">
      <c r="A1486" s="396" t="s">
        <v>8093</v>
      </c>
      <c r="B1486" s="396" t="s">
        <v>7668</v>
      </c>
      <c r="C1486" s="396" t="s">
        <v>8094</v>
      </c>
      <c r="D1486" s="396" t="s">
        <v>7552</v>
      </c>
      <c r="E1486" s="396"/>
    </row>
    <row r="1487" spans="1:5" hidden="1">
      <c r="A1487" s="396" t="s">
        <v>8091</v>
      </c>
      <c r="B1487" s="396" t="s">
        <v>7668</v>
      </c>
      <c r="C1487" s="396" t="s">
        <v>8092</v>
      </c>
      <c r="D1487" s="396" t="s">
        <v>7552</v>
      </c>
      <c r="E1487" s="396"/>
    </row>
    <row r="1488" spans="1:5" hidden="1">
      <c r="A1488" s="396" t="s">
        <v>8089</v>
      </c>
      <c r="B1488" s="396" t="s">
        <v>7668</v>
      </c>
      <c r="C1488" s="396" t="s">
        <v>8090</v>
      </c>
      <c r="D1488" s="396" t="s">
        <v>7552</v>
      </c>
      <c r="E1488" s="396"/>
    </row>
    <row r="1489" spans="1:5" hidden="1">
      <c r="A1489" s="396" t="s">
        <v>8087</v>
      </c>
      <c r="B1489" s="396" t="s">
        <v>7668</v>
      </c>
      <c r="C1489" s="396" t="s">
        <v>8088</v>
      </c>
      <c r="D1489" s="396" t="s">
        <v>7552</v>
      </c>
      <c r="E1489" s="396"/>
    </row>
    <row r="1490" spans="1:5" hidden="1">
      <c r="A1490" s="396" t="s">
        <v>8085</v>
      </c>
      <c r="B1490" s="396" t="s">
        <v>7668</v>
      </c>
      <c r="C1490" s="396" t="s">
        <v>8086</v>
      </c>
      <c r="D1490" s="396" t="s">
        <v>7552</v>
      </c>
      <c r="E1490" s="396"/>
    </row>
    <row r="1491" spans="1:5" hidden="1">
      <c r="A1491" s="396" t="s">
        <v>8083</v>
      </c>
      <c r="B1491" s="396" t="s">
        <v>7679</v>
      </c>
      <c r="C1491" s="396" t="s">
        <v>8084</v>
      </c>
      <c r="D1491" s="396" t="s">
        <v>7552</v>
      </c>
      <c r="E1491" s="396"/>
    </row>
    <row r="1492" spans="1:5" hidden="1">
      <c r="A1492" s="396" t="s">
        <v>8081</v>
      </c>
      <c r="B1492" s="396" t="s">
        <v>7668</v>
      </c>
      <c r="C1492" s="396" t="s">
        <v>8082</v>
      </c>
      <c r="D1492" s="396" t="s">
        <v>7552</v>
      </c>
      <c r="E1492" s="396"/>
    </row>
    <row r="1493" spans="1:5" hidden="1">
      <c r="A1493" s="396" t="s">
        <v>8079</v>
      </c>
      <c r="B1493" s="396" t="s">
        <v>7668</v>
      </c>
      <c r="C1493" s="396" t="s">
        <v>8080</v>
      </c>
      <c r="D1493" s="396" t="s">
        <v>7552</v>
      </c>
      <c r="E1493" s="396"/>
    </row>
    <row r="1494" spans="1:5" hidden="1">
      <c r="A1494" s="396" t="s">
        <v>8077</v>
      </c>
      <c r="B1494" s="396" t="s">
        <v>7665</v>
      </c>
      <c r="C1494" s="396" t="s">
        <v>8078</v>
      </c>
      <c r="D1494" s="396" t="s">
        <v>7552</v>
      </c>
      <c r="E1494" s="396"/>
    </row>
    <row r="1495" spans="1:5" hidden="1">
      <c r="A1495" s="396" t="s">
        <v>8075</v>
      </c>
      <c r="B1495" s="396" t="s">
        <v>7668</v>
      </c>
      <c r="C1495" s="396" t="s">
        <v>8076</v>
      </c>
      <c r="D1495" s="396" t="s">
        <v>7552</v>
      </c>
      <c r="E1495" s="396"/>
    </row>
    <row r="1496" spans="1:5" hidden="1">
      <c r="A1496" s="396" t="s">
        <v>8073</v>
      </c>
      <c r="B1496" s="396" t="s">
        <v>7665</v>
      </c>
      <c r="C1496" s="396" t="s">
        <v>8074</v>
      </c>
      <c r="D1496" s="396" t="s">
        <v>7552</v>
      </c>
      <c r="E1496" s="396"/>
    </row>
    <row r="1497" spans="1:5" hidden="1">
      <c r="A1497" s="396" t="s">
        <v>8071</v>
      </c>
      <c r="B1497" s="396" t="s">
        <v>7668</v>
      </c>
      <c r="C1497" s="396" t="s">
        <v>8072</v>
      </c>
      <c r="D1497" s="396" t="s">
        <v>7552</v>
      </c>
      <c r="E1497" s="396"/>
    </row>
    <row r="1498" spans="1:5" hidden="1">
      <c r="A1498" s="396" t="s">
        <v>13853</v>
      </c>
      <c r="B1498" s="396" t="s">
        <v>13777</v>
      </c>
      <c r="C1498" s="396" t="s">
        <v>13854</v>
      </c>
      <c r="D1498" s="396" t="s">
        <v>7552</v>
      </c>
      <c r="E1498" s="396"/>
    </row>
    <row r="1499" spans="1:5" hidden="1">
      <c r="A1499" s="396" t="s">
        <v>13851</v>
      </c>
      <c r="B1499" s="396" t="s">
        <v>13777</v>
      </c>
      <c r="C1499" s="396" t="s">
        <v>13852</v>
      </c>
      <c r="D1499" s="396" t="s">
        <v>13633</v>
      </c>
      <c r="E1499" s="396" t="s">
        <v>6485</v>
      </c>
    </row>
    <row r="1500" spans="1:5" hidden="1">
      <c r="A1500" s="396" t="s">
        <v>13849</v>
      </c>
      <c r="B1500" s="396" t="s">
        <v>13768</v>
      </c>
      <c r="C1500" s="396" t="s">
        <v>13850</v>
      </c>
      <c r="D1500" s="396" t="s">
        <v>13633</v>
      </c>
      <c r="E1500" s="396" t="s">
        <v>6485</v>
      </c>
    </row>
    <row r="1501" spans="1:5" hidden="1">
      <c r="A1501" s="396" t="s">
        <v>13847</v>
      </c>
      <c r="B1501" s="396" t="s">
        <v>13768</v>
      </c>
      <c r="C1501" s="396" t="s">
        <v>13848</v>
      </c>
      <c r="D1501" s="396" t="s">
        <v>13633</v>
      </c>
      <c r="E1501" s="396" t="s">
        <v>6485</v>
      </c>
    </row>
    <row r="1502" spans="1:5" hidden="1">
      <c r="A1502" s="396" t="s">
        <v>8069</v>
      </c>
      <c r="B1502" s="396" t="s">
        <v>7668</v>
      </c>
      <c r="C1502" s="396" t="s">
        <v>8070</v>
      </c>
      <c r="D1502" s="396" t="s">
        <v>13633</v>
      </c>
      <c r="E1502" s="396" t="s">
        <v>6485</v>
      </c>
    </row>
    <row r="1503" spans="1:5" hidden="1">
      <c r="A1503" s="396" t="s">
        <v>8067</v>
      </c>
      <c r="B1503" s="396" t="s">
        <v>7668</v>
      </c>
      <c r="C1503" s="396" t="s">
        <v>8068</v>
      </c>
      <c r="D1503" s="396" t="s">
        <v>7552</v>
      </c>
      <c r="E1503" s="396"/>
    </row>
    <row r="1504" spans="1:5" hidden="1">
      <c r="A1504" s="396" t="s">
        <v>8065</v>
      </c>
      <c r="B1504" s="396" t="s">
        <v>7668</v>
      </c>
      <c r="C1504" s="396" t="s">
        <v>8066</v>
      </c>
      <c r="D1504" s="396" t="s">
        <v>7552</v>
      </c>
      <c r="E1504" s="396"/>
    </row>
    <row r="1505" spans="1:5" hidden="1">
      <c r="A1505" s="396" t="s">
        <v>8063</v>
      </c>
      <c r="B1505" s="396" t="s">
        <v>7668</v>
      </c>
      <c r="C1505" s="396" t="s">
        <v>8064</v>
      </c>
      <c r="D1505" s="396" t="s">
        <v>7552</v>
      </c>
      <c r="E1505" s="396"/>
    </row>
    <row r="1506" spans="1:5" hidden="1">
      <c r="A1506" s="396" t="s">
        <v>8061</v>
      </c>
      <c r="B1506" s="396" t="s">
        <v>7668</v>
      </c>
      <c r="C1506" s="396" t="s">
        <v>8062</v>
      </c>
      <c r="D1506" s="396" t="s">
        <v>7552</v>
      </c>
      <c r="E1506" s="396"/>
    </row>
    <row r="1507" spans="1:5" hidden="1">
      <c r="A1507" s="396" t="s">
        <v>8059</v>
      </c>
      <c r="B1507" s="396" t="s">
        <v>7668</v>
      </c>
      <c r="C1507" s="396" t="s">
        <v>8060</v>
      </c>
      <c r="D1507" s="396" t="s">
        <v>7552</v>
      </c>
      <c r="E1507" s="396"/>
    </row>
    <row r="1508" spans="1:5" hidden="1">
      <c r="A1508" s="396" t="s">
        <v>8057</v>
      </c>
      <c r="B1508" s="396" t="s">
        <v>7668</v>
      </c>
      <c r="C1508" s="396" t="s">
        <v>8058</v>
      </c>
      <c r="D1508" s="396" t="s">
        <v>7552</v>
      </c>
      <c r="E1508" s="396"/>
    </row>
    <row r="1509" spans="1:5" hidden="1">
      <c r="A1509" s="396" t="s">
        <v>8055</v>
      </c>
      <c r="B1509" s="396" t="s">
        <v>7668</v>
      </c>
      <c r="C1509" s="396" t="s">
        <v>8056</v>
      </c>
      <c r="D1509" s="396" t="s">
        <v>7552</v>
      </c>
      <c r="E1509" s="396"/>
    </row>
    <row r="1510" spans="1:5" hidden="1">
      <c r="A1510" s="396" t="s">
        <v>8053</v>
      </c>
      <c r="B1510" s="396" t="s">
        <v>7668</v>
      </c>
      <c r="C1510" s="396" t="s">
        <v>8054</v>
      </c>
      <c r="D1510" s="396" t="s">
        <v>7552</v>
      </c>
      <c r="E1510" s="396"/>
    </row>
    <row r="1511" spans="1:5" hidden="1">
      <c r="A1511" s="396" t="s">
        <v>8051</v>
      </c>
      <c r="B1511" s="396" t="s">
        <v>7668</v>
      </c>
      <c r="C1511" s="396" t="s">
        <v>8052</v>
      </c>
      <c r="D1511" s="396" t="s">
        <v>7552</v>
      </c>
      <c r="E1511" s="396"/>
    </row>
    <row r="1512" spans="1:5" hidden="1">
      <c r="A1512" s="396" t="s">
        <v>8049</v>
      </c>
      <c r="B1512" s="396" t="s">
        <v>7668</v>
      </c>
      <c r="C1512" s="396" t="s">
        <v>8050</v>
      </c>
      <c r="D1512" s="396" t="s">
        <v>7552</v>
      </c>
      <c r="E1512" s="396"/>
    </row>
    <row r="1513" spans="1:5" hidden="1">
      <c r="A1513" s="396" t="s">
        <v>8047</v>
      </c>
      <c r="B1513" s="396" t="s">
        <v>7668</v>
      </c>
      <c r="C1513" s="396" t="s">
        <v>8048</v>
      </c>
      <c r="D1513" s="396" t="s">
        <v>7552</v>
      </c>
      <c r="E1513" s="396"/>
    </row>
    <row r="1514" spans="1:5" hidden="1">
      <c r="A1514" s="396" t="s">
        <v>8045</v>
      </c>
      <c r="B1514" s="396" t="s">
        <v>7668</v>
      </c>
      <c r="C1514" s="396" t="s">
        <v>8046</v>
      </c>
      <c r="D1514" s="396" t="s">
        <v>7552</v>
      </c>
      <c r="E1514" s="396"/>
    </row>
    <row r="1515" spans="1:5" hidden="1">
      <c r="A1515" s="396" t="s">
        <v>8043</v>
      </c>
      <c r="B1515" s="396" t="s">
        <v>7668</v>
      </c>
      <c r="C1515" s="396" t="s">
        <v>8044</v>
      </c>
      <c r="D1515" s="396" t="s">
        <v>7552</v>
      </c>
      <c r="E1515" s="396"/>
    </row>
    <row r="1516" spans="1:5" hidden="1">
      <c r="A1516" s="396" t="s">
        <v>8041</v>
      </c>
      <c r="B1516" s="396" t="s">
        <v>7668</v>
      </c>
      <c r="C1516" s="396" t="s">
        <v>8042</v>
      </c>
      <c r="D1516" s="396" t="s">
        <v>7552</v>
      </c>
      <c r="E1516" s="396"/>
    </row>
    <row r="1517" spans="1:5" hidden="1">
      <c r="A1517" s="396" t="s">
        <v>8039</v>
      </c>
      <c r="B1517" s="396" t="s">
        <v>7668</v>
      </c>
      <c r="C1517" s="396" t="s">
        <v>8040</v>
      </c>
      <c r="D1517" s="396" t="s">
        <v>7552</v>
      </c>
      <c r="E1517" s="396"/>
    </row>
    <row r="1518" spans="1:5" hidden="1">
      <c r="A1518" s="396" t="s">
        <v>8037</v>
      </c>
      <c r="B1518" s="396" t="s">
        <v>7668</v>
      </c>
      <c r="C1518" s="396" t="s">
        <v>8038</v>
      </c>
      <c r="D1518" s="396" t="s">
        <v>7552</v>
      </c>
      <c r="E1518" s="396"/>
    </row>
    <row r="1519" spans="1:5" hidden="1">
      <c r="A1519" s="396" t="s">
        <v>8035</v>
      </c>
      <c r="B1519" s="396" t="s">
        <v>7668</v>
      </c>
      <c r="C1519" s="396" t="s">
        <v>8036</v>
      </c>
      <c r="D1519" s="396" t="s">
        <v>7552</v>
      </c>
      <c r="E1519" s="396"/>
    </row>
    <row r="1520" spans="1:5" hidden="1">
      <c r="A1520" s="396" t="s">
        <v>8033</v>
      </c>
      <c r="B1520" s="396" t="s">
        <v>7668</v>
      </c>
      <c r="C1520" s="396" t="s">
        <v>8034</v>
      </c>
      <c r="D1520" s="396" t="s">
        <v>7552</v>
      </c>
      <c r="E1520" s="396"/>
    </row>
    <row r="1521" spans="1:5" hidden="1">
      <c r="A1521" s="396" t="s">
        <v>8031</v>
      </c>
      <c r="B1521" s="396" t="s">
        <v>7665</v>
      </c>
      <c r="C1521" s="396" t="s">
        <v>8032</v>
      </c>
      <c r="D1521" s="396" t="s">
        <v>7552</v>
      </c>
      <c r="E1521" s="396"/>
    </row>
    <row r="1522" spans="1:5" hidden="1">
      <c r="A1522" s="396" t="s">
        <v>8029</v>
      </c>
      <c r="B1522" s="396" t="s">
        <v>7668</v>
      </c>
      <c r="C1522" s="396" t="s">
        <v>8030</v>
      </c>
      <c r="D1522" s="396" t="s">
        <v>7552</v>
      </c>
      <c r="E1522" s="396"/>
    </row>
    <row r="1523" spans="1:5" hidden="1">
      <c r="A1523" s="396" t="s">
        <v>8027</v>
      </c>
      <c r="B1523" s="396" t="s">
        <v>7668</v>
      </c>
      <c r="C1523" s="396" t="s">
        <v>8028</v>
      </c>
      <c r="D1523" s="396" t="s">
        <v>7552</v>
      </c>
      <c r="E1523" s="396"/>
    </row>
    <row r="1524" spans="1:5" hidden="1">
      <c r="A1524" s="396" t="s">
        <v>8025</v>
      </c>
      <c r="B1524" s="396" t="s">
        <v>7668</v>
      </c>
      <c r="C1524" s="396" t="s">
        <v>8026</v>
      </c>
      <c r="D1524" s="396" t="s">
        <v>7552</v>
      </c>
      <c r="E1524" s="396"/>
    </row>
    <row r="1525" spans="1:5" hidden="1">
      <c r="A1525" s="396" t="s">
        <v>8023</v>
      </c>
      <c r="B1525" s="396" t="s">
        <v>7668</v>
      </c>
      <c r="C1525" s="396" t="s">
        <v>8024</v>
      </c>
      <c r="D1525" s="396" t="s">
        <v>7552</v>
      </c>
      <c r="E1525" s="396"/>
    </row>
    <row r="1526" spans="1:5" hidden="1">
      <c r="A1526" s="396" t="s">
        <v>8021</v>
      </c>
      <c r="B1526" s="396" t="s">
        <v>7668</v>
      </c>
      <c r="C1526" s="396" t="s">
        <v>8022</v>
      </c>
      <c r="D1526" s="396" t="s">
        <v>7552</v>
      </c>
      <c r="E1526" s="396"/>
    </row>
    <row r="1527" spans="1:5" hidden="1">
      <c r="A1527" s="396" t="s">
        <v>8019</v>
      </c>
      <c r="B1527" s="396" t="s">
        <v>7668</v>
      </c>
      <c r="C1527" s="396" t="s">
        <v>8020</v>
      </c>
      <c r="D1527" s="396" t="s">
        <v>7552</v>
      </c>
      <c r="E1527" s="396"/>
    </row>
    <row r="1528" spans="1:5" hidden="1">
      <c r="A1528" s="396" t="s">
        <v>8017</v>
      </c>
      <c r="B1528" s="396" t="s">
        <v>7668</v>
      </c>
      <c r="C1528" s="396" t="s">
        <v>8018</v>
      </c>
      <c r="D1528" s="396" t="s">
        <v>7552</v>
      </c>
      <c r="E1528" s="396"/>
    </row>
    <row r="1529" spans="1:5" hidden="1">
      <c r="A1529" s="396" t="s">
        <v>13845</v>
      </c>
      <c r="B1529" s="396" t="s">
        <v>13777</v>
      </c>
      <c r="C1529" s="396" t="s">
        <v>13846</v>
      </c>
      <c r="D1529" s="396" t="s">
        <v>7552</v>
      </c>
      <c r="E1529" s="396"/>
    </row>
    <row r="1530" spans="1:5" hidden="1">
      <c r="A1530" s="396" t="s">
        <v>13843</v>
      </c>
      <c r="B1530" s="396" t="s">
        <v>13777</v>
      </c>
      <c r="C1530" s="396" t="s">
        <v>13844</v>
      </c>
      <c r="D1530" s="396" t="s">
        <v>13633</v>
      </c>
      <c r="E1530" s="396" t="s">
        <v>6485</v>
      </c>
    </row>
    <row r="1531" spans="1:5" hidden="1">
      <c r="A1531" s="396"/>
      <c r="B1531" s="396"/>
      <c r="C1531" s="396"/>
      <c r="D1531" s="396"/>
      <c r="E1531" s="396"/>
    </row>
    <row r="1532" spans="1:5" hidden="1">
      <c r="A1532" s="396" t="s">
        <v>8015</v>
      </c>
      <c r="B1532" s="396" t="s">
        <v>7668</v>
      </c>
      <c r="C1532" s="396" t="s">
        <v>8016</v>
      </c>
      <c r="D1532" s="396" t="s">
        <v>7552</v>
      </c>
      <c r="E1532" s="396"/>
    </row>
    <row r="1533" spans="1:5" hidden="1">
      <c r="A1533" s="396" t="s">
        <v>8013</v>
      </c>
      <c r="B1533" s="396" t="s">
        <v>7668</v>
      </c>
      <c r="C1533" s="396" t="s">
        <v>8014</v>
      </c>
      <c r="D1533" s="396" t="s">
        <v>7552</v>
      </c>
      <c r="E1533" s="396"/>
    </row>
    <row r="1534" spans="1:5" hidden="1">
      <c r="A1534" s="396" t="s">
        <v>8011</v>
      </c>
      <c r="B1534" s="396" t="s">
        <v>7668</v>
      </c>
      <c r="C1534" s="396" t="s">
        <v>8012</v>
      </c>
      <c r="D1534" s="396" t="s">
        <v>7552</v>
      </c>
      <c r="E1534" s="396"/>
    </row>
    <row r="1535" spans="1:5" hidden="1">
      <c r="A1535" s="396" t="s">
        <v>8009</v>
      </c>
      <c r="B1535" s="396" t="s">
        <v>7668</v>
      </c>
      <c r="C1535" s="396" t="s">
        <v>8010</v>
      </c>
      <c r="D1535" s="396" t="s">
        <v>7552</v>
      </c>
      <c r="E1535" s="396"/>
    </row>
    <row r="1536" spans="1:5" hidden="1">
      <c r="A1536" s="396" t="s">
        <v>8007</v>
      </c>
      <c r="B1536" s="396" t="s">
        <v>7668</v>
      </c>
      <c r="C1536" s="396" t="s">
        <v>8008</v>
      </c>
      <c r="D1536" s="396" t="s">
        <v>7552</v>
      </c>
      <c r="E1536" s="396"/>
    </row>
    <row r="1537" spans="1:5" hidden="1">
      <c r="A1537" s="396" t="s">
        <v>8005</v>
      </c>
      <c r="B1537" s="396" t="s">
        <v>7668</v>
      </c>
      <c r="C1537" s="396" t="s">
        <v>8006</v>
      </c>
      <c r="D1537" s="396" t="s">
        <v>7552</v>
      </c>
      <c r="E1537" s="396"/>
    </row>
    <row r="1538" spans="1:5" hidden="1">
      <c r="A1538" s="396" t="s">
        <v>8004</v>
      </c>
      <c r="B1538" s="396" t="s">
        <v>7668</v>
      </c>
      <c r="C1538" s="569" t="s">
        <v>16506</v>
      </c>
      <c r="D1538" s="396" t="s">
        <v>7552</v>
      </c>
      <c r="E1538" s="396"/>
    </row>
    <row r="1539" spans="1:5" hidden="1">
      <c r="A1539" s="396" t="s">
        <v>8002</v>
      </c>
      <c r="B1539" s="396" t="s">
        <v>7668</v>
      </c>
      <c r="C1539" s="396" t="s">
        <v>8003</v>
      </c>
      <c r="D1539" s="396" t="s">
        <v>7552</v>
      </c>
      <c r="E1539" s="396"/>
    </row>
    <row r="1540" spans="1:5" hidden="1">
      <c r="A1540" s="396" t="s">
        <v>8000</v>
      </c>
      <c r="B1540" s="396" t="s">
        <v>7668</v>
      </c>
      <c r="C1540" s="396" t="s">
        <v>8001</v>
      </c>
      <c r="D1540" s="396" t="s">
        <v>7552</v>
      </c>
      <c r="E1540" s="396"/>
    </row>
    <row r="1541" spans="1:5" hidden="1">
      <c r="A1541" s="396" t="s">
        <v>7998</v>
      </c>
      <c r="B1541" s="396" t="s">
        <v>7668</v>
      </c>
      <c r="C1541" s="396" t="s">
        <v>7999</v>
      </c>
      <c r="D1541" s="396" t="s">
        <v>7552</v>
      </c>
      <c r="E1541" s="396"/>
    </row>
    <row r="1542" spans="1:5" hidden="1">
      <c r="A1542" s="396" t="s">
        <v>7996</v>
      </c>
      <c r="B1542" s="396" t="s">
        <v>7668</v>
      </c>
      <c r="C1542" s="396" t="s">
        <v>7997</v>
      </c>
      <c r="D1542" s="396" t="s">
        <v>7552</v>
      </c>
      <c r="E1542" s="396"/>
    </row>
    <row r="1543" spans="1:5" hidden="1">
      <c r="A1543" s="396" t="s">
        <v>7994</v>
      </c>
      <c r="B1543" s="396" t="s">
        <v>7668</v>
      </c>
      <c r="C1543" s="396" t="s">
        <v>7995</v>
      </c>
      <c r="D1543" s="396" t="s">
        <v>7552</v>
      </c>
      <c r="E1543" s="396"/>
    </row>
    <row r="1544" spans="1:5" hidden="1">
      <c r="A1544" s="396" t="s">
        <v>7993</v>
      </c>
      <c r="B1544" s="396" t="s">
        <v>7668</v>
      </c>
      <c r="C1544" s="396" t="s">
        <v>7781</v>
      </c>
      <c r="D1544" s="396" t="s">
        <v>7552</v>
      </c>
      <c r="E1544" s="396"/>
    </row>
    <row r="1545" spans="1:5" hidden="1">
      <c r="A1545" s="396" t="s">
        <v>7991</v>
      </c>
      <c r="B1545" s="396" t="s">
        <v>7668</v>
      </c>
      <c r="C1545" s="396" t="s">
        <v>7992</v>
      </c>
      <c r="D1545" s="396" t="s">
        <v>7552</v>
      </c>
      <c r="E1545" s="396"/>
    </row>
    <row r="1546" spans="1:5" hidden="1">
      <c r="A1546" s="396" t="s">
        <v>7989</v>
      </c>
      <c r="B1546" s="396" t="s">
        <v>7668</v>
      </c>
      <c r="C1546" s="396" t="s">
        <v>7990</v>
      </c>
      <c r="D1546" s="396" t="s">
        <v>7552</v>
      </c>
      <c r="E1546" s="396"/>
    </row>
    <row r="1547" spans="1:5" hidden="1">
      <c r="A1547" s="396" t="s">
        <v>7987</v>
      </c>
      <c r="B1547" s="396" t="s">
        <v>7668</v>
      </c>
      <c r="C1547" s="396" t="s">
        <v>7988</v>
      </c>
      <c r="D1547" s="396" t="s">
        <v>7552</v>
      </c>
      <c r="E1547" s="396"/>
    </row>
    <row r="1548" spans="1:5" hidden="1">
      <c r="A1548" s="396" t="s">
        <v>7985</v>
      </c>
      <c r="B1548" s="396" t="s">
        <v>7668</v>
      </c>
      <c r="C1548" s="396" t="s">
        <v>7986</v>
      </c>
      <c r="D1548" s="396" t="s">
        <v>7552</v>
      </c>
      <c r="E1548" s="396"/>
    </row>
    <row r="1549" spans="1:5" hidden="1">
      <c r="A1549" s="396" t="s">
        <v>7983</v>
      </c>
      <c r="B1549" s="396" t="s">
        <v>7665</v>
      </c>
      <c r="C1549" s="396" t="s">
        <v>7984</v>
      </c>
      <c r="D1549" s="396" t="s">
        <v>7552</v>
      </c>
      <c r="E1549" s="396"/>
    </row>
    <row r="1550" spans="1:5" hidden="1">
      <c r="A1550" s="396" t="s">
        <v>7981</v>
      </c>
      <c r="B1550" s="396" t="s">
        <v>7668</v>
      </c>
      <c r="C1550" s="396" t="s">
        <v>7982</v>
      </c>
      <c r="D1550" s="396" t="s">
        <v>7552</v>
      </c>
      <c r="E1550" s="396"/>
    </row>
    <row r="1551" spans="1:5" hidden="1">
      <c r="A1551" s="396" t="s">
        <v>7979</v>
      </c>
      <c r="B1551" s="396" t="s">
        <v>7668</v>
      </c>
      <c r="C1551" s="396" t="s">
        <v>7980</v>
      </c>
      <c r="D1551" s="396" t="s">
        <v>7552</v>
      </c>
      <c r="E1551" s="396"/>
    </row>
    <row r="1552" spans="1:5" hidden="1">
      <c r="A1552" s="396" t="s">
        <v>7977</v>
      </c>
      <c r="B1552" s="396" t="s">
        <v>7668</v>
      </c>
      <c r="C1552" s="396" t="s">
        <v>7978</v>
      </c>
      <c r="D1552" s="396" t="s">
        <v>7552</v>
      </c>
      <c r="E1552" s="396"/>
    </row>
    <row r="1553" spans="1:5" hidden="1">
      <c r="A1553" s="396" t="s">
        <v>7975</v>
      </c>
      <c r="B1553" s="396" t="s">
        <v>7668</v>
      </c>
      <c r="C1553" s="396" t="s">
        <v>7976</v>
      </c>
      <c r="D1553" s="396" t="s">
        <v>7552</v>
      </c>
      <c r="E1553" s="396"/>
    </row>
    <row r="1554" spans="1:5" hidden="1">
      <c r="A1554" s="396" t="s">
        <v>7973</v>
      </c>
      <c r="B1554" s="396" t="s">
        <v>7668</v>
      </c>
      <c r="C1554" s="396" t="s">
        <v>7974</v>
      </c>
      <c r="D1554" s="396" t="s">
        <v>7552</v>
      </c>
      <c r="E1554" s="396"/>
    </row>
    <row r="1555" spans="1:5" hidden="1">
      <c r="A1555" s="396" t="s">
        <v>7971</v>
      </c>
      <c r="B1555" s="396" t="s">
        <v>7668</v>
      </c>
      <c r="C1555" s="396" t="s">
        <v>7972</v>
      </c>
      <c r="D1555" s="396" t="s">
        <v>7552</v>
      </c>
      <c r="E1555" s="396"/>
    </row>
    <row r="1556" spans="1:5" hidden="1">
      <c r="A1556" s="396" t="s">
        <v>7969</v>
      </c>
      <c r="B1556" s="396" t="s">
        <v>7668</v>
      </c>
      <c r="C1556" s="396" t="s">
        <v>7970</v>
      </c>
      <c r="D1556" s="396" t="s">
        <v>7552</v>
      </c>
      <c r="E1556" s="396"/>
    </row>
    <row r="1557" spans="1:5" hidden="1">
      <c r="A1557" s="396" t="s">
        <v>7967</v>
      </c>
      <c r="B1557" s="396" t="s">
        <v>7668</v>
      </c>
      <c r="C1557" s="396" t="s">
        <v>7968</v>
      </c>
      <c r="D1557" s="396" t="s">
        <v>7552</v>
      </c>
      <c r="E1557" s="396"/>
    </row>
    <row r="1558" spans="1:5" hidden="1">
      <c r="A1558" s="396" t="s">
        <v>7965</v>
      </c>
      <c r="B1558" s="396" t="s">
        <v>7668</v>
      </c>
      <c r="C1558" s="396" t="s">
        <v>7966</v>
      </c>
      <c r="D1558" s="396" t="s">
        <v>7552</v>
      </c>
      <c r="E1558" s="396"/>
    </row>
    <row r="1559" spans="1:5" hidden="1">
      <c r="A1559" s="396" t="s">
        <v>7963</v>
      </c>
      <c r="B1559" s="396" t="s">
        <v>7668</v>
      </c>
      <c r="C1559" s="396" t="s">
        <v>7964</v>
      </c>
      <c r="D1559" s="396" t="s">
        <v>7552</v>
      </c>
      <c r="E1559" s="396"/>
    </row>
    <row r="1560" spans="1:5" hidden="1">
      <c r="A1560" s="396" t="s">
        <v>7961</v>
      </c>
      <c r="B1560" s="396" t="s">
        <v>7668</v>
      </c>
      <c r="C1560" s="396" t="s">
        <v>7962</v>
      </c>
      <c r="D1560" s="396" t="s">
        <v>7552</v>
      </c>
      <c r="E1560" s="396"/>
    </row>
    <row r="1561" spans="1:5" hidden="1">
      <c r="A1561" s="396" t="s">
        <v>7959</v>
      </c>
      <c r="B1561" s="396" t="s">
        <v>7668</v>
      </c>
      <c r="C1561" s="396" t="s">
        <v>7960</v>
      </c>
      <c r="D1561" s="396" t="s">
        <v>7552</v>
      </c>
      <c r="E1561" s="396"/>
    </row>
    <row r="1562" spans="1:5" hidden="1">
      <c r="A1562" s="396" t="s">
        <v>7957</v>
      </c>
      <c r="B1562" s="396" t="s">
        <v>7668</v>
      </c>
      <c r="C1562" s="396" t="s">
        <v>7958</v>
      </c>
      <c r="D1562" s="396" t="s">
        <v>7552</v>
      </c>
      <c r="E1562" s="396"/>
    </row>
    <row r="1563" spans="1:5" ht="21" hidden="1">
      <c r="A1563" s="396" t="s">
        <v>7955</v>
      </c>
      <c r="B1563" s="396" t="s">
        <v>7668</v>
      </c>
      <c r="C1563" s="397" t="s">
        <v>7956</v>
      </c>
      <c r="D1563" s="396" t="s">
        <v>7552</v>
      </c>
      <c r="E1563" s="396"/>
    </row>
    <row r="1564" spans="1:5" hidden="1">
      <c r="A1564" s="396" t="s">
        <v>7953</v>
      </c>
      <c r="B1564" s="396" t="s">
        <v>7668</v>
      </c>
      <c r="C1564" s="396" t="s">
        <v>7954</v>
      </c>
      <c r="D1564" s="396" t="s">
        <v>7552</v>
      </c>
      <c r="E1564" s="396"/>
    </row>
    <row r="1565" spans="1:5" hidden="1">
      <c r="A1565" s="396" t="s">
        <v>7951</v>
      </c>
      <c r="B1565" s="396" t="s">
        <v>7668</v>
      </c>
      <c r="C1565" s="396" t="s">
        <v>7952</v>
      </c>
      <c r="D1565" s="396" t="s">
        <v>7552</v>
      </c>
      <c r="E1565" s="396"/>
    </row>
    <row r="1566" spans="1:5" hidden="1">
      <c r="A1566" s="396" t="s">
        <v>7949</v>
      </c>
      <c r="B1566" s="396" t="s">
        <v>7668</v>
      </c>
      <c r="C1566" s="396" t="s">
        <v>7950</v>
      </c>
      <c r="D1566" s="396" t="s">
        <v>7552</v>
      </c>
      <c r="E1566" s="396"/>
    </row>
    <row r="1567" spans="1:5" hidden="1">
      <c r="A1567" s="396" t="s">
        <v>7947</v>
      </c>
      <c r="B1567" s="396" t="s">
        <v>7665</v>
      </c>
      <c r="C1567" s="396" t="s">
        <v>7948</v>
      </c>
      <c r="D1567" s="396" t="s">
        <v>7552</v>
      </c>
      <c r="E1567" s="396"/>
    </row>
    <row r="1568" spans="1:5" hidden="1">
      <c r="A1568" s="396" t="s">
        <v>7945</v>
      </c>
      <c r="B1568" s="396" t="s">
        <v>7668</v>
      </c>
      <c r="C1568" s="396" t="s">
        <v>7946</v>
      </c>
      <c r="D1568" s="396" t="s">
        <v>7552</v>
      </c>
      <c r="E1568" s="396"/>
    </row>
    <row r="1569" spans="1:5" hidden="1">
      <c r="A1569" s="396" t="s">
        <v>7943</v>
      </c>
      <c r="B1569" s="396" t="s">
        <v>7668</v>
      </c>
      <c r="C1569" s="396" t="s">
        <v>7944</v>
      </c>
      <c r="D1569" s="396" t="s">
        <v>7552</v>
      </c>
      <c r="E1569" s="396"/>
    </row>
    <row r="1570" spans="1:5" hidden="1">
      <c r="A1570" s="396" t="s">
        <v>7941</v>
      </c>
      <c r="B1570" s="396" t="s">
        <v>7668</v>
      </c>
      <c r="C1570" s="396" t="s">
        <v>7942</v>
      </c>
      <c r="D1570" s="396" t="s">
        <v>7552</v>
      </c>
      <c r="E1570" s="396"/>
    </row>
    <row r="1571" spans="1:5" hidden="1">
      <c r="A1571" s="396" t="s">
        <v>7939</v>
      </c>
      <c r="B1571" s="396" t="s">
        <v>7668</v>
      </c>
      <c r="C1571" s="396" t="s">
        <v>7940</v>
      </c>
      <c r="D1571" s="396" t="s">
        <v>7552</v>
      </c>
      <c r="E1571" s="396"/>
    </row>
    <row r="1572" spans="1:5" hidden="1">
      <c r="A1572" s="396" t="s">
        <v>7937</v>
      </c>
      <c r="B1572" s="396" t="s">
        <v>7668</v>
      </c>
      <c r="C1572" s="396" t="s">
        <v>7938</v>
      </c>
      <c r="D1572" s="396" t="s">
        <v>7552</v>
      </c>
      <c r="E1572" s="396"/>
    </row>
    <row r="1573" spans="1:5" hidden="1">
      <c r="A1573" s="396" t="s">
        <v>7935</v>
      </c>
      <c r="B1573" s="396" t="s">
        <v>7668</v>
      </c>
      <c r="C1573" s="396" t="s">
        <v>7936</v>
      </c>
      <c r="D1573" s="396" t="s">
        <v>7552</v>
      </c>
      <c r="E1573" s="396"/>
    </row>
    <row r="1574" spans="1:5" hidden="1">
      <c r="A1574" s="396" t="s">
        <v>7933</v>
      </c>
      <c r="B1574" s="396" t="s">
        <v>7668</v>
      </c>
      <c r="C1574" s="396" t="s">
        <v>7934</v>
      </c>
      <c r="D1574" s="396" t="s">
        <v>7552</v>
      </c>
      <c r="E1574" s="396"/>
    </row>
    <row r="1575" spans="1:5" hidden="1">
      <c r="A1575" s="396" t="s">
        <v>7932</v>
      </c>
      <c r="B1575" s="396" t="s">
        <v>7665</v>
      </c>
      <c r="C1575" s="576" t="s">
        <v>16696</v>
      </c>
      <c r="D1575" s="396" t="s">
        <v>7552</v>
      </c>
      <c r="E1575" s="396"/>
    </row>
    <row r="1576" spans="1:5" hidden="1">
      <c r="A1576" s="396" t="s">
        <v>7930</v>
      </c>
      <c r="B1576" s="396" t="s">
        <v>7668</v>
      </c>
      <c r="C1576" s="396" t="s">
        <v>7931</v>
      </c>
      <c r="D1576" s="396" t="s">
        <v>7552</v>
      </c>
      <c r="E1576" s="396"/>
    </row>
    <row r="1577" spans="1:5" hidden="1">
      <c r="A1577" s="396" t="s">
        <v>7928</v>
      </c>
      <c r="B1577" s="396" t="s">
        <v>7668</v>
      </c>
      <c r="C1577" s="396" t="s">
        <v>7929</v>
      </c>
      <c r="D1577" s="396" t="s">
        <v>7552</v>
      </c>
      <c r="E1577" s="396"/>
    </row>
    <row r="1578" spans="1:5" hidden="1">
      <c r="A1578" s="396" t="s">
        <v>7926</v>
      </c>
      <c r="B1578" s="396" t="s">
        <v>7668</v>
      </c>
      <c r="C1578" s="396" t="s">
        <v>7927</v>
      </c>
      <c r="D1578" s="396" t="s">
        <v>7552</v>
      </c>
      <c r="E1578" s="396"/>
    </row>
    <row r="1579" spans="1:5" hidden="1">
      <c r="A1579" s="396" t="s">
        <v>7924</v>
      </c>
      <c r="B1579" s="396" t="s">
        <v>7668</v>
      </c>
      <c r="C1579" s="396" t="s">
        <v>7925</v>
      </c>
      <c r="D1579" s="396" t="s">
        <v>7552</v>
      </c>
      <c r="E1579" s="396"/>
    </row>
    <row r="1580" spans="1:5" hidden="1">
      <c r="A1580" s="396" t="s">
        <v>13841</v>
      </c>
      <c r="B1580" s="396" t="s">
        <v>13777</v>
      </c>
      <c r="C1580" s="396" t="s">
        <v>13842</v>
      </c>
      <c r="D1580" s="396" t="s">
        <v>7552</v>
      </c>
      <c r="E1580" s="396"/>
    </row>
    <row r="1581" spans="1:5" hidden="1">
      <c r="A1581" s="396" t="s">
        <v>13839</v>
      </c>
      <c r="B1581" s="396" t="s">
        <v>13777</v>
      </c>
      <c r="C1581" s="396" t="s">
        <v>13840</v>
      </c>
      <c r="D1581" s="396" t="s">
        <v>13633</v>
      </c>
      <c r="E1581" s="396" t="s">
        <v>6485</v>
      </c>
    </row>
    <row r="1582" spans="1:5" hidden="1">
      <c r="A1582" s="396" t="s">
        <v>7922</v>
      </c>
      <c r="B1582" s="396" t="s">
        <v>7668</v>
      </c>
      <c r="C1582" s="396" t="s">
        <v>7923</v>
      </c>
      <c r="D1582" s="396" t="s">
        <v>13633</v>
      </c>
      <c r="E1582" s="396" t="s">
        <v>6485</v>
      </c>
    </row>
    <row r="1583" spans="1:5" hidden="1">
      <c r="A1583" s="396" t="s">
        <v>7920</v>
      </c>
      <c r="B1583" s="396" t="s">
        <v>7668</v>
      </c>
      <c r="C1583" s="396" t="s">
        <v>7921</v>
      </c>
      <c r="D1583" s="396" t="s">
        <v>7552</v>
      </c>
      <c r="E1583" s="396"/>
    </row>
    <row r="1584" spans="1:5" hidden="1">
      <c r="A1584" s="396" t="s">
        <v>7918</v>
      </c>
      <c r="B1584" s="396" t="s">
        <v>7665</v>
      </c>
      <c r="C1584" s="396" t="s">
        <v>7919</v>
      </c>
      <c r="D1584" s="396" t="s">
        <v>7552</v>
      </c>
      <c r="E1584" s="396"/>
    </row>
    <row r="1585" spans="1:5" hidden="1">
      <c r="A1585" s="396" t="s">
        <v>7916</v>
      </c>
      <c r="B1585" s="396" t="s">
        <v>7668</v>
      </c>
      <c r="C1585" s="396" t="s">
        <v>7917</v>
      </c>
      <c r="D1585" s="396" t="s">
        <v>7552</v>
      </c>
      <c r="E1585" s="396"/>
    </row>
    <row r="1586" spans="1:5" hidden="1">
      <c r="A1586" s="396" t="s">
        <v>7914</v>
      </c>
      <c r="B1586" s="396" t="s">
        <v>7668</v>
      </c>
      <c r="C1586" s="396" t="s">
        <v>7915</v>
      </c>
      <c r="D1586" s="396" t="s">
        <v>7552</v>
      </c>
      <c r="E1586" s="396"/>
    </row>
    <row r="1587" spans="1:5" hidden="1">
      <c r="A1587" s="396" t="s">
        <v>7912</v>
      </c>
      <c r="B1587" s="396" t="s">
        <v>7668</v>
      </c>
      <c r="C1587" s="396" t="s">
        <v>7913</v>
      </c>
      <c r="D1587" s="396" t="s">
        <v>7552</v>
      </c>
      <c r="E1587" s="396"/>
    </row>
    <row r="1588" spans="1:5" hidden="1">
      <c r="A1588" s="396" t="s">
        <v>7910</v>
      </c>
      <c r="B1588" s="396" t="s">
        <v>7668</v>
      </c>
      <c r="C1588" s="396" t="s">
        <v>7911</v>
      </c>
      <c r="D1588" s="396" t="s">
        <v>7552</v>
      </c>
      <c r="E1588" s="396"/>
    </row>
    <row r="1589" spans="1:5" hidden="1">
      <c r="A1589" s="396" t="s">
        <v>13837</v>
      </c>
      <c r="B1589" s="396" t="s">
        <v>13777</v>
      </c>
      <c r="C1589" s="396" t="s">
        <v>13838</v>
      </c>
      <c r="D1589" s="396" t="s">
        <v>7552</v>
      </c>
      <c r="E1589" s="396"/>
    </row>
    <row r="1590" spans="1:5" hidden="1">
      <c r="A1590" s="396" t="s">
        <v>7908</v>
      </c>
      <c r="B1590" s="396" t="s">
        <v>7668</v>
      </c>
      <c r="C1590" s="396" t="s">
        <v>7909</v>
      </c>
      <c r="D1590" s="396" t="s">
        <v>13633</v>
      </c>
      <c r="E1590" s="396" t="s">
        <v>6485</v>
      </c>
    </row>
    <row r="1591" spans="1:5" hidden="1">
      <c r="A1591" s="396" t="s">
        <v>7906</v>
      </c>
      <c r="B1591" s="396" t="s">
        <v>7668</v>
      </c>
      <c r="C1591" s="396" t="s">
        <v>7907</v>
      </c>
      <c r="D1591" s="396" t="s">
        <v>7552</v>
      </c>
      <c r="E1591" s="396"/>
    </row>
    <row r="1592" spans="1:5" hidden="1">
      <c r="A1592" s="396" t="s">
        <v>7904</v>
      </c>
      <c r="B1592" s="396" t="s">
        <v>7668</v>
      </c>
      <c r="C1592" s="396" t="s">
        <v>7905</v>
      </c>
      <c r="D1592" s="396" t="s">
        <v>7552</v>
      </c>
      <c r="E1592" s="396"/>
    </row>
    <row r="1593" spans="1:5" hidden="1">
      <c r="A1593" s="396" t="s">
        <v>7902</v>
      </c>
      <c r="B1593" s="396" t="s">
        <v>7668</v>
      </c>
      <c r="C1593" s="396" t="s">
        <v>7903</v>
      </c>
      <c r="D1593" s="396" t="s">
        <v>7552</v>
      </c>
      <c r="E1593" s="396"/>
    </row>
    <row r="1594" spans="1:5" hidden="1">
      <c r="A1594" s="396" t="s">
        <v>7900</v>
      </c>
      <c r="B1594" s="396" t="s">
        <v>7668</v>
      </c>
      <c r="C1594" s="396" t="s">
        <v>7901</v>
      </c>
      <c r="D1594" s="396" t="s">
        <v>7552</v>
      </c>
      <c r="E1594" s="396"/>
    </row>
    <row r="1595" spans="1:5" ht="21" hidden="1">
      <c r="A1595" s="396" t="s">
        <v>7898</v>
      </c>
      <c r="B1595" s="396" t="s">
        <v>7668</v>
      </c>
      <c r="C1595" s="397" t="s">
        <v>7899</v>
      </c>
      <c r="D1595" s="396" t="s">
        <v>7552</v>
      </c>
      <c r="E1595" s="396"/>
    </row>
    <row r="1596" spans="1:5" hidden="1">
      <c r="A1596" s="396" t="s">
        <v>7896</v>
      </c>
      <c r="B1596" s="396" t="s">
        <v>7665</v>
      </c>
      <c r="C1596" s="396" t="s">
        <v>7897</v>
      </c>
      <c r="D1596" s="396" t="s">
        <v>7552</v>
      </c>
      <c r="E1596" s="396"/>
    </row>
    <row r="1597" spans="1:5" hidden="1">
      <c r="A1597" s="396" t="s">
        <v>7894</v>
      </c>
      <c r="B1597" s="396" t="s">
        <v>7668</v>
      </c>
      <c r="C1597" s="396" t="s">
        <v>7895</v>
      </c>
      <c r="D1597" s="396" t="s">
        <v>7552</v>
      </c>
      <c r="E1597" s="396"/>
    </row>
    <row r="1598" spans="1:5" hidden="1">
      <c r="A1598" s="396" t="s">
        <v>7892</v>
      </c>
      <c r="B1598" s="396" t="s">
        <v>7668</v>
      </c>
      <c r="C1598" s="396" t="s">
        <v>7893</v>
      </c>
      <c r="D1598" s="396" t="s">
        <v>7552</v>
      </c>
      <c r="E1598" s="396"/>
    </row>
    <row r="1599" spans="1:5" hidden="1">
      <c r="A1599" s="396" t="s">
        <v>7890</v>
      </c>
      <c r="B1599" s="396" t="s">
        <v>7668</v>
      </c>
      <c r="C1599" s="396" t="s">
        <v>7891</v>
      </c>
      <c r="D1599" s="396" t="s">
        <v>7552</v>
      </c>
      <c r="E1599" s="396"/>
    </row>
    <row r="1600" spans="1:5" hidden="1">
      <c r="A1600" s="396" t="s">
        <v>7888</v>
      </c>
      <c r="B1600" s="396" t="s">
        <v>7665</v>
      </c>
      <c r="C1600" s="396" t="s">
        <v>7889</v>
      </c>
      <c r="D1600" s="396" t="s">
        <v>7552</v>
      </c>
      <c r="E1600" s="396"/>
    </row>
    <row r="1601" spans="1:5" hidden="1">
      <c r="A1601" s="396" t="s">
        <v>7886</v>
      </c>
      <c r="B1601" s="396" t="s">
        <v>7668</v>
      </c>
      <c r="C1601" s="396" t="s">
        <v>7887</v>
      </c>
      <c r="D1601" s="396" t="s">
        <v>7552</v>
      </c>
      <c r="E1601" s="396"/>
    </row>
    <row r="1602" spans="1:5" hidden="1">
      <c r="A1602" s="396" t="s">
        <v>7884</v>
      </c>
      <c r="B1602" s="396" t="s">
        <v>7665</v>
      </c>
      <c r="C1602" s="396" t="s">
        <v>7885</v>
      </c>
      <c r="D1602" s="396" t="s">
        <v>7552</v>
      </c>
      <c r="E1602" s="396"/>
    </row>
    <row r="1603" spans="1:5" hidden="1">
      <c r="A1603" s="396" t="s">
        <v>7882</v>
      </c>
      <c r="B1603" s="396" t="s">
        <v>7668</v>
      </c>
      <c r="C1603" s="396" t="s">
        <v>7883</v>
      </c>
      <c r="D1603" s="396" t="s">
        <v>7552</v>
      </c>
      <c r="E1603" s="396"/>
    </row>
    <row r="1604" spans="1:5" hidden="1">
      <c r="A1604" s="396" t="s">
        <v>7880</v>
      </c>
      <c r="B1604" s="396" t="s">
        <v>7668</v>
      </c>
      <c r="C1604" s="396" t="s">
        <v>7881</v>
      </c>
      <c r="D1604" s="396" t="s">
        <v>7552</v>
      </c>
      <c r="E1604" s="396"/>
    </row>
    <row r="1605" spans="1:5" hidden="1">
      <c r="A1605" s="396" t="s">
        <v>7878</v>
      </c>
      <c r="B1605" s="396" t="s">
        <v>7668</v>
      </c>
      <c r="C1605" s="396" t="s">
        <v>7879</v>
      </c>
      <c r="D1605" s="396" t="s">
        <v>7552</v>
      </c>
      <c r="E1605" s="396"/>
    </row>
    <row r="1606" spans="1:5" hidden="1">
      <c r="A1606" s="396" t="s">
        <v>7876</v>
      </c>
      <c r="B1606" s="396" t="s">
        <v>7668</v>
      </c>
      <c r="C1606" s="396" t="s">
        <v>7877</v>
      </c>
      <c r="D1606" s="396" t="s">
        <v>7552</v>
      </c>
      <c r="E1606" s="396"/>
    </row>
    <row r="1607" spans="1:5" hidden="1">
      <c r="A1607" s="396" t="s">
        <v>7874</v>
      </c>
      <c r="B1607" s="396" t="s">
        <v>7668</v>
      </c>
      <c r="C1607" s="396" t="s">
        <v>7875</v>
      </c>
      <c r="D1607" s="396" t="s">
        <v>7552</v>
      </c>
      <c r="E1607" s="396"/>
    </row>
    <row r="1608" spans="1:5" hidden="1">
      <c r="A1608" s="396" t="s">
        <v>7872</v>
      </c>
      <c r="B1608" s="396" t="s">
        <v>7668</v>
      </c>
      <c r="C1608" s="396" t="s">
        <v>7873</v>
      </c>
      <c r="D1608" s="396" t="s">
        <v>7552</v>
      </c>
      <c r="E1608" s="396"/>
    </row>
    <row r="1609" spans="1:5" hidden="1">
      <c r="A1609" s="396" t="s">
        <v>7870</v>
      </c>
      <c r="B1609" s="396" t="s">
        <v>7668</v>
      </c>
      <c r="C1609" s="396" t="s">
        <v>7871</v>
      </c>
      <c r="D1609" s="396" t="s">
        <v>7552</v>
      </c>
      <c r="E1609" s="396"/>
    </row>
    <row r="1610" spans="1:5" hidden="1">
      <c r="A1610" s="396" t="s">
        <v>7868</v>
      </c>
      <c r="B1610" s="396" t="s">
        <v>7668</v>
      </c>
      <c r="C1610" s="396" t="s">
        <v>7869</v>
      </c>
      <c r="D1610" s="396" t="s">
        <v>7552</v>
      </c>
      <c r="E1610" s="396"/>
    </row>
    <row r="1611" spans="1:5" hidden="1">
      <c r="A1611" s="396" t="s">
        <v>7866</v>
      </c>
      <c r="B1611" s="396" t="s">
        <v>7665</v>
      </c>
      <c r="C1611" s="396" t="s">
        <v>7867</v>
      </c>
      <c r="D1611" s="396" t="s">
        <v>7552</v>
      </c>
      <c r="E1611" s="396"/>
    </row>
    <row r="1612" spans="1:5" hidden="1">
      <c r="A1612" s="396" t="s">
        <v>7864</v>
      </c>
      <c r="B1612" s="396" t="s">
        <v>7668</v>
      </c>
      <c r="C1612" s="396" t="s">
        <v>7865</v>
      </c>
      <c r="D1612" s="396" t="s">
        <v>7552</v>
      </c>
      <c r="E1612" s="396"/>
    </row>
    <row r="1613" spans="1:5" hidden="1">
      <c r="A1613" s="396" t="s">
        <v>7862</v>
      </c>
      <c r="B1613" s="396" t="s">
        <v>7668</v>
      </c>
      <c r="C1613" s="396" t="s">
        <v>7863</v>
      </c>
      <c r="D1613" s="396" t="s">
        <v>7552</v>
      </c>
      <c r="E1613" s="396"/>
    </row>
    <row r="1614" spans="1:5" hidden="1">
      <c r="A1614" s="396" t="s">
        <v>7860</v>
      </c>
      <c r="B1614" s="396" t="s">
        <v>7668</v>
      </c>
      <c r="C1614" s="396" t="s">
        <v>7861</v>
      </c>
      <c r="D1614" s="396" t="s">
        <v>7552</v>
      </c>
      <c r="E1614" s="396"/>
    </row>
    <row r="1615" spans="1:5" ht="21" hidden="1">
      <c r="A1615" s="396" t="s">
        <v>7858</v>
      </c>
      <c r="B1615" s="396" t="s">
        <v>7668</v>
      </c>
      <c r="C1615" s="397" t="s">
        <v>7859</v>
      </c>
      <c r="D1615" s="396" t="s">
        <v>7552</v>
      </c>
      <c r="E1615" s="396"/>
    </row>
    <row r="1616" spans="1:5" hidden="1">
      <c r="A1616" s="396" t="s">
        <v>7856</v>
      </c>
      <c r="B1616" s="396" t="s">
        <v>7668</v>
      </c>
      <c r="C1616" s="396" t="s">
        <v>7857</v>
      </c>
      <c r="D1616" s="396" t="s">
        <v>7552</v>
      </c>
      <c r="E1616" s="396"/>
    </row>
    <row r="1617" spans="1:5" hidden="1">
      <c r="A1617" s="396" t="s">
        <v>7854</v>
      </c>
      <c r="B1617" s="396" t="s">
        <v>7668</v>
      </c>
      <c r="C1617" s="396" t="s">
        <v>7855</v>
      </c>
      <c r="D1617" s="396" t="s">
        <v>7552</v>
      </c>
      <c r="E1617" s="396"/>
    </row>
    <row r="1618" spans="1:5" hidden="1">
      <c r="A1618" s="396" t="s">
        <v>7852</v>
      </c>
      <c r="B1618" s="396" t="s">
        <v>7668</v>
      </c>
      <c r="C1618" s="396" t="s">
        <v>7853</v>
      </c>
      <c r="D1618" s="396" t="s">
        <v>7552</v>
      </c>
      <c r="E1618" s="396"/>
    </row>
    <row r="1619" spans="1:5" hidden="1">
      <c r="A1619" s="396" t="s">
        <v>7850</v>
      </c>
      <c r="B1619" s="396" t="s">
        <v>7668</v>
      </c>
      <c r="C1619" s="396" t="s">
        <v>7851</v>
      </c>
      <c r="D1619" s="396" t="s">
        <v>7552</v>
      </c>
      <c r="E1619" s="396"/>
    </row>
    <row r="1620" spans="1:5" hidden="1">
      <c r="A1620" s="396" t="s">
        <v>7848</v>
      </c>
      <c r="B1620" s="396" t="s">
        <v>7668</v>
      </c>
      <c r="C1620" s="396" t="s">
        <v>7849</v>
      </c>
      <c r="D1620" s="396" t="s">
        <v>7552</v>
      </c>
      <c r="E1620" s="396"/>
    </row>
    <row r="1621" spans="1:5" hidden="1">
      <c r="A1621" s="396" t="s">
        <v>7846</v>
      </c>
      <c r="B1621" s="396" t="s">
        <v>7668</v>
      </c>
      <c r="C1621" s="396" t="s">
        <v>7847</v>
      </c>
      <c r="D1621" s="396" t="s">
        <v>7552</v>
      </c>
      <c r="E1621" s="396"/>
    </row>
    <row r="1622" spans="1:5" hidden="1">
      <c r="A1622" s="396" t="s">
        <v>7844</v>
      </c>
      <c r="B1622" s="396" t="s">
        <v>7668</v>
      </c>
      <c r="C1622" s="396" t="s">
        <v>7845</v>
      </c>
      <c r="D1622" s="396" t="s">
        <v>7552</v>
      </c>
      <c r="E1622" s="396"/>
    </row>
    <row r="1623" spans="1:5" hidden="1">
      <c r="A1623" s="396" t="s">
        <v>7842</v>
      </c>
      <c r="B1623" s="396" t="s">
        <v>7668</v>
      </c>
      <c r="C1623" s="396" t="s">
        <v>7843</v>
      </c>
      <c r="D1623" s="396" t="s">
        <v>7552</v>
      </c>
      <c r="E1623" s="396"/>
    </row>
    <row r="1624" spans="1:5" hidden="1">
      <c r="A1624" s="396" t="s">
        <v>7840</v>
      </c>
      <c r="B1624" s="396" t="s">
        <v>7668</v>
      </c>
      <c r="C1624" s="396" t="s">
        <v>7841</v>
      </c>
      <c r="D1624" s="396" t="s">
        <v>7552</v>
      </c>
      <c r="E1624" s="396"/>
    </row>
    <row r="1625" spans="1:5" hidden="1">
      <c r="A1625" s="396" t="s">
        <v>13835</v>
      </c>
      <c r="B1625" s="396" t="s">
        <v>13777</v>
      </c>
      <c r="C1625" s="396" t="s">
        <v>13836</v>
      </c>
      <c r="D1625" s="396" t="s">
        <v>7552</v>
      </c>
      <c r="E1625" s="396"/>
    </row>
    <row r="1626" spans="1:5" hidden="1">
      <c r="A1626" s="396" t="s">
        <v>13833</v>
      </c>
      <c r="B1626" s="396" t="s">
        <v>13777</v>
      </c>
      <c r="C1626" s="396" t="s">
        <v>13834</v>
      </c>
      <c r="D1626" s="396" t="s">
        <v>13633</v>
      </c>
      <c r="E1626" s="396" t="s">
        <v>6485</v>
      </c>
    </row>
    <row r="1627" spans="1:5" hidden="1">
      <c r="A1627" s="396" t="s">
        <v>7838</v>
      </c>
      <c r="B1627" s="396" t="s">
        <v>7668</v>
      </c>
      <c r="C1627" s="396" t="s">
        <v>7839</v>
      </c>
      <c r="D1627" s="396" t="s">
        <v>13633</v>
      </c>
      <c r="E1627" s="396" t="s">
        <v>6485</v>
      </c>
    </row>
    <row r="1628" spans="1:5" hidden="1">
      <c r="A1628" s="396" t="s">
        <v>7836</v>
      </c>
      <c r="B1628" s="396" t="s">
        <v>7668</v>
      </c>
      <c r="C1628" s="396" t="s">
        <v>7837</v>
      </c>
      <c r="D1628" s="396" t="s">
        <v>7552</v>
      </c>
      <c r="E1628" s="396"/>
    </row>
    <row r="1629" spans="1:5" hidden="1">
      <c r="A1629" s="396" t="s">
        <v>7834</v>
      </c>
      <c r="B1629" s="396" t="s">
        <v>7668</v>
      </c>
      <c r="C1629" s="396" t="s">
        <v>7835</v>
      </c>
      <c r="D1629" s="396" t="s">
        <v>7552</v>
      </c>
      <c r="E1629" s="396"/>
    </row>
    <row r="1630" spans="1:5" hidden="1">
      <c r="A1630" s="396" t="s">
        <v>7832</v>
      </c>
      <c r="B1630" s="396" t="s">
        <v>7665</v>
      </c>
      <c r="C1630" s="396" t="s">
        <v>7833</v>
      </c>
      <c r="D1630" s="396" t="s">
        <v>7552</v>
      </c>
      <c r="E1630" s="396"/>
    </row>
    <row r="1631" spans="1:5" hidden="1">
      <c r="A1631" s="396" t="s">
        <v>7830</v>
      </c>
      <c r="B1631" s="396" t="s">
        <v>7668</v>
      </c>
      <c r="C1631" s="396" t="s">
        <v>7831</v>
      </c>
      <c r="D1631" s="396" t="s">
        <v>7552</v>
      </c>
      <c r="E1631" s="396"/>
    </row>
    <row r="1632" spans="1:5" hidden="1">
      <c r="A1632" s="396" t="s">
        <v>7828</v>
      </c>
      <c r="B1632" s="396" t="s">
        <v>7668</v>
      </c>
      <c r="C1632" s="396" t="s">
        <v>7829</v>
      </c>
      <c r="D1632" s="396" t="s">
        <v>7552</v>
      </c>
      <c r="E1632" s="396"/>
    </row>
    <row r="1633" spans="1:5" hidden="1">
      <c r="A1633" s="396" t="s">
        <v>7826</v>
      </c>
      <c r="B1633" s="396" t="s">
        <v>7665</v>
      </c>
      <c r="C1633" s="396" t="s">
        <v>7827</v>
      </c>
      <c r="D1633" s="396" t="s">
        <v>7552</v>
      </c>
      <c r="E1633" s="396"/>
    </row>
    <row r="1634" spans="1:5" hidden="1">
      <c r="A1634" s="396" t="s">
        <v>7824</v>
      </c>
      <c r="B1634" s="396" t="s">
        <v>7668</v>
      </c>
      <c r="C1634" s="396" t="s">
        <v>7825</v>
      </c>
      <c r="D1634" s="396" t="s">
        <v>7552</v>
      </c>
      <c r="E1634" s="396"/>
    </row>
    <row r="1635" spans="1:5" hidden="1">
      <c r="A1635" s="396" t="s">
        <v>7822</v>
      </c>
      <c r="B1635" s="396" t="s">
        <v>7665</v>
      </c>
      <c r="C1635" s="396" t="s">
        <v>7823</v>
      </c>
      <c r="D1635" s="396" t="s">
        <v>7552</v>
      </c>
      <c r="E1635" s="396"/>
    </row>
    <row r="1636" spans="1:5" hidden="1">
      <c r="A1636" s="396" t="s">
        <v>7820</v>
      </c>
      <c r="B1636" s="396" t="s">
        <v>7668</v>
      </c>
      <c r="C1636" s="396" t="s">
        <v>7821</v>
      </c>
      <c r="D1636" s="396" t="s">
        <v>7552</v>
      </c>
      <c r="E1636" s="396"/>
    </row>
    <row r="1637" spans="1:5" hidden="1">
      <c r="A1637" s="396" t="s">
        <v>7818</v>
      </c>
      <c r="B1637" s="396" t="s">
        <v>7668</v>
      </c>
      <c r="C1637" s="396" t="s">
        <v>7819</v>
      </c>
      <c r="D1637" s="396" t="s">
        <v>7552</v>
      </c>
      <c r="E1637" s="396"/>
    </row>
    <row r="1638" spans="1:5" hidden="1">
      <c r="A1638" s="396" t="s">
        <v>7816</v>
      </c>
      <c r="B1638" s="396" t="s">
        <v>7668</v>
      </c>
      <c r="C1638" s="396" t="s">
        <v>7817</v>
      </c>
      <c r="D1638" s="396" t="s">
        <v>7552</v>
      </c>
      <c r="E1638" s="396"/>
    </row>
    <row r="1639" spans="1:5" hidden="1">
      <c r="A1639" s="396" t="s">
        <v>7814</v>
      </c>
      <c r="B1639" s="396" t="s">
        <v>7668</v>
      </c>
      <c r="C1639" s="396" t="s">
        <v>7815</v>
      </c>
      <c r="D1639" s="396" t="s">
        <v>7552</v>
      </c>
      <c r="E1639" s="396"/>
    </row>
    <row r="1640" spans="1:5" hidden="1">
      <c r="A1640" s="396" t="s">
        <v>7812</v>
      </c>
      <c r="B1640" s="396" t="s">
        <v>7665</v>
      </c>
      <c r="C1640" s="396" t="s">
        <v>7813</v>
      </c>
      <c r="D1640" s="396" t="s">
        <v>7552</v>
      </c>
      <c r="E1640" s="396"/>
    </row>
    <row r="1641" spans="1:5" hidden="1">
      <c r="A1641" s="396" t="s">
        <v>7810</v>
      </c>
      <c r="B1641" s="396" t="s">
        <v>7668</v>
      </c>
      <c r="C1641" s="396" t="s">
        <v>7811</v>
      </c>
      <c r="D1641" s="396" t="s">
        <v>7552</v>
      </c>
      <c r="E1641" s="396"/>
    </row>
    <row r="1642" spans="1:5" hidden="1">
      <c r="A1642" s="396" t="s">
        <v>7808</v>
      </c>
      <c r="B1642" s="396" t="s">
        <v>7668</v>
      </c>
      <c r="C1642" s="396" t="s">
        <v>7809</v>
      </c>
      <c r="D1642" s="396" t="s">
        <v>7552</v>
      </c>
      <c r="E1642" s="396"/>
    </row>
    <row r="1643" spans="1:5" hidden="1">
      <c r="A1643" s="396" t="s">
        <v>7806</v>
      </c>
      <c r="B1643" s="396" t="s">
        <v>7668</v>
      </c>
      <c r="C1643" s="396" t="s">
        <v>7807</v>
      </c>
      <c r="D1643" s="396" t="s">
        <v>7552</v>
      </c>
      <c r="E1643" s="396"/>
    </row>
    <row r="1644" spans="1:5" hidden="1">
      <c r="A1644" s="396" t="s">
        <v>7804</v>
      </c>
      <c r="B1644" s="396" t="s">
        <v>7668</v>
      </c>
      <c r="C1644" s="396" t="s">
        <v>7805</v>
      </c>
      <c r="D1644" s="396" t="s">
        <v>7552</v>
      </c>
      <c r="E1644" s="396"/>
    </row>
    <row r="1645" spans="1:5" hidden="1">
      <c r="A1645" s="396" t="s">
        <v>7802</v>
      </c>
      <c r="B1645" s="396" t="s">
        <v>7665</v>
      </c>
      <c r="C1645" s="396" t="s">
        <v>7803</v>
      </c>
      <c r="D1645" s="396" t="s">
        <v>7552</v>
      </c>
      <c r="E1645" s="396"/>
    </row>
    <row r="1646" spans="1:5" hidden="1">
      <c r="A1646" s="396" t="s">
        <v>7800</v>
      </c>
      <c r="B1646" s="396" t="s">
        <v>7668</v>
      </c>
      <c r="C1646" s="396" t="s">
        <v>7801</v>
      </c>
      <c r="D1646" s="396" t="s">
        <v>7552</v>
      </c>
      <c r="E1646" s="396"/>
    </row>
    <row r="1647" spans="1:5" hidden="1">
      <c r="A1647" s="396" t="s">
        <v>7798</v>
      </c>
      <c r="B1647" s="396" t="s">
        <v>7668</v>
      </c>
      <c r="C1647" s="396" t="s">
        <v>7799</v>
      </c>
      <c r="D1647" s="396" t="s">
        <v>7552</v>
      </c>
      <c r="E1647" s="396"/>
    </row>
    <row r="1648" spans="1:5" hidden="1">
      <c r="A1648" s="396" t="s">
        <v>7796</v>
      </c>
      <c r="B1648" s="396" t="s">
        <v>7668</v>
      </c>
      <c r="C1648" s="396" t="s">
        <v>7797</v>
      </c>
      <c r="D1648" s="396" t="s">
        <v>7552</v>
      </c>
      <c r="E1648" s="396"/>
    </row>
    <row r="1649" spans="1:5" hidden="1">
      <c r="A1649" s="396" t="s">
        <v>7794</v>
      </c>
      <c r="B1649" s="396" t="s">
        <v>7668</v>
      </c>
      <c r="C1649" s="396" t="s">
        <v>7795</v>
      </c>
      <c r="D1649" s="396" t="s">
        <v>7552</v>
      </c>
      <c r="E1649" s="396"/>
    </row>
    <row r="1650" spans="1:5" hidden="1">
      <c r="A1650" s="396" t="s">
        <v>7792</v>
      </c>
      <c r="B1650" s="396" t="s">
        <v>7668</v>
      </c>
      <c r="C1650" s="396" t="s">
        <v>7793</v>
      </c>
      <c r="D1650" s="396" t="s">
        <v>7552</v>
      </c>
      <c r="E1650" s="396"/>
    </row>
    <row r="1651" spans="1:5" hidden="1">
      <c r="A1651" s="396" t="s">
        <v>7790</v>
      </c>
      <c r="B1651" s="396" t="s">
        <v>7679</v>
      </c>
      <c r="C1651" s="396" t="s">
        <v>7791</v>
      </c>
      <c r="D1651" s="396" t="s">
        <v>7552</v>
      </c>
      <c r="E1651" s="396"/>
    </row>
    <row r="1652" spans="1:5" hidden="1">
      <c r="A1652" s="396" t="s">
        <v>7788</v>
      </c>
      <c r="B1652" s="396" t="s">
        <v>7668</v>
      </c>
      <c r="C1652" s="396" t="s">
        <v>7789</v>
      </c>
      <c r="D1652" s="396" t="s">
        <v>7552</v>
      </c>
      <c r="E1652" s="396"/>
    </row>
    <row r="1653" spans="1:5" hidden="1">
      <c r="A1653" s="396" t="s">
        <v>7786</v>
      </c>
      <c r="B1653" s="396" t="s">
        <v>7668</v>
      </c>
      <c r="C1653" s="396" t="s">
        <v>7787</v>
      </c>
      <c r="D1653" s="396" t="s">
        <v>7552</v>
      </c>
      <c r="E1653" s="396"/>
    </row>
    <row r="1654" spans="1:5" hidden="1">
      <c r="A1654" s="396" t="s">
        <v>13831</v>
      </c>
      <c r="B1654" s="396" t="s">
        <v>13768</v>
      </c>
      <c r="C1654" s="396" t="s">
        <v>13832</v>
      </c>
      <c r="D1654" s="396" t="s">
        <v>7552</v>
      </c>
      <c r="E1654" s="396"/>
    </row>
    <row r="1655" spans="1:5" hidden="1">
      <c r="A1655" s="396" t="s">
        <v>7784</v>
      </c>
      <c r="B1655" s="396" t="s">
        <v>7668</v>
      </c>
      <c r="C1655" s="396" t="s">
        <v>7785</v>
      </c>
      <c r="D1655" s="396" t="s">
        <v>13633</v>
      </c>
      <c r="E1655" s="396" t="s">
        <v>6485</v>
      </c>
    </row>
    <row r="1656" spans="1:5" ht="21" hidden="1">
      <c r="A1656" s="396" t="s">
        <v>7782</v>
      </c>
      <c r="B1656" s="396" t="s">
        <v>7665</v>
      </c>
      <c r="C1656" s="397" t="s">
        <v>7783</v>
      </c>
      <c r="D1656" s="396" t="s">
        <v>7552</v>
      </c>
      <c r="E1656" s="396"/>
    </row>
    <row r="1657" spans="1:5" hidden="1">
      <c r="A1657" s="396" t="s">
        <v>13829</v>
      </c>
      <c r="B1657" s="396" t="s">
        <v>13768</v>
      </c>
      <c r="C1657" s="396" t="s">
        <v>13830</v>
      </c>
      <c r="D1657" s="396" t="s">
        <v>7552</v>
      </c>
      <c r="E1657" s="396"/>
    </row>
    <row r="1658" spans="1:5" hidden="1">
      <c r="A1658" s="396" t="s">
        <v>13827</v>
      </c>
      <c r="B1658" s="396" t="s">
        <v>13777</v>
      </c>
      <c r="C1658" s="396" t="s">
        <v>13828</v>
      </c>
      <c r="D1658" s="396" t="s">
        <v>13633</v>
      </c>
      <c r="E1658" s="396" t="s">
        <v>6485</v>
      </c>
    </row>
    <row r="1659" spans="1:5" hidden="1">
      <c r="A1659" s="396" t="s">
        <v>13825</v>
      </c>
      <c r="B1659" s="396" t="s">
        <v>13777</v>
      </c>
      <c r="C1659" s="396" t="s">
        <v>13826</v>
      </c>
      <c r="D1659" s="396" t="s">
        <v>13633</v>
      </c>
      <c r="E1659" s="396" t="s">
        <v>6485</v>
      </c>
    </row>
    <row r="1660" spans="1:5" hidden="1">
      <c r="A1660" s="396" t="s">
        <v>7780</v>
      </c>
      <c r="B1660" s="396" t="s">
        <v>7668</v>
      </c>
      <c r="C1660" s="396" t="s">
        <v>7781</v>
      </c>
      <c r="D1660" s="396" t="s">
        <v>13633</v>
      </c>
      <c r="E1660" s="396" t="s">
        <v>6485</v>
      </c>
    </row>
    <row r="1661" spans="1:5" hidden="1">
      <c r="A1661" s="396" t="s">
        <v>13823</v>
      </c>
      <c r="B1661" s="396" t="s">
        <v>13777</v>
      </c>
      <c r="C1661" s="396" t="s">
        <v>13824</v>
      </c>
      <c r="D1661" s="396" t="s">
        <v>7552</v>
      </c>
      <c r="E1661" s="396"/>
    </row>
    <row r="1662" spans="1:5" hidden="1">
      <c r="A1662" s="396" t="s">
        <v>13821</v>
      </c>
      <c r="B1662" s="396" t="s">
        <v>13777</v>
      </c>
      <c r="C1662" s="396" t="s">
        <v>13822</v>
      </c>
      <c r="D1662" s="396" t="s">
        <v>13633</v>
      </c>
      <c r="E1662" s="396" t="s">
        <v>6485</v>
      </c>
    </row>
    <row r="1663" spans="1:5" hidden="1">
      <c r="A1663" s="396" t="s">
        <v>13819</v>
      </c>
      <c r="B1663" s="396" t="s">
        <v>13777</v>
      </c>
      <c r="C1663" s="396" t="s">
        <v>13820</v>
      </c>
      <c r="D1663" s="396" t="s">
        <v>13633</v>
      </c>
      <c r="E1663" s="396" t="s">
        <v>6485</v>
      </c>
    </row>
    <row r="1664" spans="1:5" hidden="1">
      <c r="A1664" s="396" t="s">
        <v>7778</v>
      </c>
      <c r="B1664" s="396" t="s">
        <v>7668</v>
      </c>
      <c r="C1664" s="396" t="s">
        <v>7779</v>
      </c>
      <c r="D1664" s="396" t="s">
        <v>13633</v>
      </c>
      <c r="E1664" s="396" t="s">
        <v>6485</v>
      </c>
    </row>
    <row r="1665" spans="1:5" hidden="1">
      <c r="A1665" s="396" t="s">
        <v>7776</v>
      </c>
      <c r="B1665" s="396" t="s">
        <v>7668</v>
      </c>
      <c r="C1665" s="396" t="s">
        <v>7777</v>
      </c>
      <c r="D1665" s="396" t="s">
        <v>7552</v>
      </c>
      <c r="E1665" s="396"/>
    </row>
    <row r="1666" spans="1:5" hidden="1">
      <c r="A1666" s="396" t="s">
        <v>13817</v>
      </c>
      <c r="B1666" s="396" t="s">
        <v>13777</v>
      </c>
      <c r="C1666" s="396" t="s">
        <v>13818</v>
      </c>
      <c r="D1666" s="396" t="s">
        <v>7552</v>
      </c>
      <c r="E1666" s="396"/>
    </row>
    <row r="1667" spans="1:5" hidden="1">
      <c r="A1667" s="396" t="s">
        <v>13815</v>
      </c>
      <c r="B1667" s="396" t="s">
        <v>13777</v>
      </c>
      <c r="C1667" s="396" t="s">
        <v>13816</v>
      </c>
      <c r="D1667" s="396" t="s">
        <v>13633</v>
      </c>
      <c r="E1667" s="396" t="s">
        <v>6485</v>
      </c>
    </row>
    <row r="1668" spans="1:5" hidden="1">
      <c r="A1668" s="396" t="s">
        <v>13813</v>
      </c>
      <c r="B1668" s="396" t="s">
        <v>13777</v>
      </c>
      <c r="C1668" s="396" t="s">
        <v>13814</v>
      </c>
      <c r="D1668" s="396" t="s">
        <v>13633</v>
      </c>
      <c r="E1668" s="396" t="s">
        <v>6485</v>
      </c>
    </row>
    <row r="1669" spans="1:5" hidden="1">
      <c r="A1669" s="396" t="s">
        <v>7774</v>
      </c>
      <c r="B1669" s="396" t="s">
        <v>7668</v>
      </c>
      <c r="C1669" s="396" t="s">
        <v>7775</v>
      </c>
      <c r="D1669" s="396" t="s">
        <v>13633</v>
      </c>
      <c r="E1669" s="396" t="s">
        <v>6485</v>
      </c>
    </row>
    <row r="1670" spans="1:5" hidden="1">
      <c r="A1670" s="396" t="s">
        <v>13811</v>
      </c>
      <c r="B1670" s="396" t="s">
        <v>13777</v>
      </c>
      <c r="C1670" s="396" t="s">
        <v>13812</v>
      </c>
      <c r="D1670" s="396" t="s">
        <v>7552</v>
      </c>
      <c r="E1670" s="396"/>
    </row>
    <row r="1671" spans="1:5" hidden="1">
      <c r="A1671" s="396" t="s">
        <v>7772</v>
      </c>
      <c r="B1671" s="396" t="s">
        <v>7668</v>
      </c>
      <c r="C1671" s="396" t="s">
        <v>7773</v>
      </c>
      <c r="D1671" s="396" t="s">
        <v>13633</v>
      </c>
      <c r="E1671" s="396" t="s">
        <v>6485</v>
      </c>
    </row>
    <row r="1672" spans="1:5" hidden="1">
      <c r="A1672" s="396" t="s">
        <v>7770</v>
      </c>
      <c r="B1672" s="396" t="s">
        <v>7668</v>
      </c>
      <c r="C1672" s="396" t="s">
        <v>7771</v>
      </c>
      <c r="D1672" s="396" t="s">
        <v>7552</v>
      </c>
      <c r="E1672" s="396"/>
    </row>
    <row r="1673" spans="1:5" hidden="1">
      <c r="A1673" s="396" t="s">
        <v>7768</v>
      </c>
      <c r="B1673" s="396" t="s">
        <v>7668</v>
      </c>
      <c r="C1673" s="396" t="s">
        <v>7769</v>
      </c>
      <c r="D1673" s="396" t="s">
        <v>7552</v>
      </c>
      <c r="E1673" s="396"/>
    </row>
    <row r="1674" spans="1:5" hidden="1">
      <c r="A1674" s="396" t="s">
        <v>7766</v>
      </c>
      <c r="B1674" s="396" t="s">
        <v>7668</v>
      </c>
      <c r="C1674" s="396" t="s">
        <v>7767</v>
      </c>
      <c r="D1674" s="396" t="s">
        <v>7552</v>
      </c>
      <c r="E1674" s="396"/>
    </row>
    <row r="1675" spans="1:5" hidden="1">
      <c r="A1675" s="396" t="s">
        <v>7764</v>
      </c>
      <c r="B1675" s="396" t="s">
        <v>7679</v>
      </c>
      <c r="C1675" s="396" t="s">
        <v>7765</v>
      </c>
      <c r="D1675" s="396" t="s">
        <v>7552</v>
      </c>
      <c r="E1675" s="396"/>
    </row>
    <row r="1676" spans="1:5" hidden="1">
      <c r="A1676" s="396" t="s">
        <v>7762</v>
      </c>
      <c r="B1676" s="396" t="s">
        <v>7668</v>
      </c>
      <c r="C1676" s="396" t="s">
        <v>7763</v>
      </c>
      <c r="D1676" s="396" t="s">
        <v>7552</v>
      </c>
      <c r="E1676" s="396"/>
    </row>
    <row r="1677" spans="1:5" hidden="1">
      <c r="A1677" s="396" t="s">
        <v>7760</v>
      </c>
      <c r="B1677" s="396" t="s">
        <v>7668</v>
      </c>
      <c r="C1677" s="396" t="s">
        <v>7761</v>
      </c>
      <c r="D1677" s="396" t="s">
        <v>7552</v>
      </c>
      <c r="E1677" s="396"/>
    </row>
    <row r="1678" spans="1:5" hidden="1">
      <c r="A1678" s="396" t="s">
        <v>7758</v>
      </c>
      <c r="B1678" s="396" t="s">
        <v>7679</v>
      </c>
      <c r="C1678" s="396" t="s">
        <v>7759</v>
      </c>
      <c r="D1678" s="396" t="s">
        <v>7552</v>
      </c>
      <c r="E1678" s="396"/>
    </row>
    <row r="1679" spans="1:5" hidden="1">
      <c r="A1679" s="396" t="s">
        <v>7756</v>
      </c>
      <c r="B1679" s="396" t="s">
        <v>7668</v>
      </c>
      <c r="C1679" s="396" t="s">
        <v>7757</v>
      </c>
      <c r="D1679" s="396" t="s">
        <v>7552</v>
      </c>
      <c r="E1679" s="396"/>
    </row>
    <row r="1680" spans="1:5" hidden="1">
      <c r="A1680" s="396" t="s">
        <v>7754</v>
      </c>
      <c r="B1680" s="396" t="s">
        <v>7679</v>
      </c>
      <c r="C1680" s="396" t="s">
        <v>7755</v>
      </c>
      <c r="D1680" s="396" t="s">
        <v>7552</v>
      </c>
      <c r="E1680" s="396"/>
    </row>
    <row r="1681" spans="1:5" hidden="1">
      <c r="A1681" s="396" t="s">
        <v>13808</v>
      </c>
      <c r="B1681" s="396" t="s">
        <v>13809</v>
      </c>
      <c r="C1681" s="396" t="s">
        <v>13810</v>
      </c>
      <c r="D1681" s="396" t="s">
        <v>7552</v>
      </c>
      <c r="E1681" s="396"/>
    </row>
    <row r="1682" spans="1:5" hidden="1">
      <c r="A1682" s="396" t="s">
        <v>16857</v>
      </c>
      <c r="B1682" s="396" t="s">
        <v>7679</v>
      </c>
      <c r="C1682" s="413" t="s">
        <v>16858</v>
      </c>
      <c r="D1682" s="413"/>
      <c r="E1682" s="413"/>
    </row>
    <row r="1683" spans="1:5" hidden="1">
      <c r="A1683" s="396" t="s">
        <v>7752</v>
      </c>
      <c r="B1683" s="396" t="s">
        <v>7679</v>
      </c>
      <c r="C1683" s="396" t="s">
        <v>7753</v>
      </c>
      <c r="D1683" s="396" t="s">
        <v>13633</v>
      </c>
      <c r="E1683" s="396" t="s">
        <v>6485</v>
      </c>
    </row>
    <row r="1684" spans="1:5" hidden="1">
      <c r="A1684" s="396" t="s">
        <v>7749</v>
      </c>
      <c r="B1684" s="396" t="s">
        <v>7750</v>
      </c>
      <c r="C1684" s="396" t="s">
        <v>7751</v>
      </c>
      <c r="D1684" s="396" t="s">
        <v>7552</v>
      </c>
      <c r="E1684" s="396"/>
    </row>
    <row r="1685" spans="1:5" hidden="1">
      <c r="A1685" s="396" t="s">
        <v>7747</v>
      </c>
      <c r="B1685" s="396" t="s">
        <v>7668</v>
      </c>
      <c r="C1685" s="396" t="s">
        <v>7748</v>
      </c>
      <c r="D1685" s="396" t="s">
        <v>7552</v>
      </c>
      <c r="E1685" s="396"/>
    </row>
    <row r="1686" spans="1:5" hidden="1">
      <c r="A1686" s="396" t="s">
        <v>13806</v>
      </c>
      <c r="B1686" s="396" t="s">
        <v>13777</v>
      </c>
      <c r="C1686" s="396" t="s">
        <v>13807</v>
      </c>
      <c r="D1686" s="396" t="s">
        <v>7552</v>
      </c>
      <c r="E1686" s="396"/>
    </row>
    <row r="1687" spans="1:5" hidden="1">
      <c r="A1687" s="396" t="s">
        <v>13804</v>
      </c>
      <c r="B1687" s="396" t="s">
        <v>13768</v>
      </c>
      <c r="C1687" s="396" t="s">
        <v>13805</v>
      </c>
      <c r="D1687" s="396" t="s">
        <v>13633</v>
      </c>
      <c r="E1687" s="396" t="s">
        <v>6485</v>
      </c>
    </row>
    <row r="1688" spans="1:5" hidden="1">
      <c r="A1688" s="396" t="s">
        <v>13802</v>
      </c>
      <c r="B1688" s="396" t="s">
        <v>13777</v>
      </c>
      <c r="C1688" s="396" t="s">
        <v>13803</v>
      </c>
      <c r="D1688" s="396" t="s">
        <v>13633</v>
      </c>
      <c r="E1688" s="396" t="s">
        <v>6485</v>
      </c>
    </row>
    <row r="1689" spans="1:5" hidden="1">
      <c r="A1689" s="396" t="s">
        <v>7745</v>
      </c>
      <c r="B1689" s="396" t="s">
        <v>7668</v>
      </c>
      <c r="C1689" s="396" t="s">
        <v>7746</v>
      </c>
      <c r="D1689" s="396" t="s">
        <v>13633</v>
      </c>
      <c r="E1689" s="396" t="s">
        <v>6485</v>
      </c>
    </row>
    <row r="1690" spans="1:5" hidden="1">
      <c r="A1690" s="396" t="s">
        <v>7743</v>
      </c>
      <c r="B1690" s="396" t="s">
        <v>7668</v>
      </c>
      <c r="C1690" s="396" t="s">
        <v>7744</v>
      </c>
      <c r="D1690" s="396" t="s">
        <v>7552</v>
      </c>
      <c r="E1690" s="396"/>
    </row>
    <row r="1691" spans="1:5" hidden="1">
      <c r="A1691" s="396" t="s">
        <v>7741</v>
      </c>
      <c r="B1691" s="396" t="s">
        <v>7679</v>
      </c>
      <c r="C1691" s="396" t="s">
        <v>7742</v>
      </c>
      <c r="D1691" s="396" t="s">
        <v>7552</v>
      </c>
      <c r="E1691" s="396"/>
    </row>
    <row r="1692" spans="1:5" hidden="1">
      <c r="A1692" s="396" t="s">
        <v>7739</v>
      </c>
      <c r="B1692" s="396" t="s">
        <v>7679</v>
      </c>
      <c r="C1692" s="396" t="s">
        <v>7740</v>
      </c>
      <c r="D1692" s="396" t="s">
        <v>7552</v>
      </c>
      <c r="E1692" s="396"/>
    </row>
    <row r="1693" spans="1:5" hidden="1">
      <c r="A1693" s="396" t="s">
        <v>7737</v>
      </c>
      <c r="B1693" s="396" t="s">
        <v>7665</v>
      </c>
      <c r="C1693" s="396" t="s">
        <v>7738</v>
      </c>
      <c r="D1693" s="396" t="s">
        <v>7552</v>
      </c>
      <c r="E1693" s="396"/>
    </row>
    <row r="1694" spans="1:5" hidden="1">
      <c r="A1694" s="396" t="s">
        <v>7735</v>
      </c>
      <c r="B1694" s="396" t="s">
        <v>7668</v>
      </c>
      <c r="C1694" s="396" t="s">
        <v>7736</v>
      </c>
      <c r="D1694" s="396" t="s">
        <v>7552</v>
      </c>
      <c r="E1694" s="396"/>
    </row>
    <row r="1695" spans="1:5" hidden="1">
      <c r="A1695" s="396" t="s">
        <v>7733</v>
      </c>
      <c r="B1695" s="396" t="s">
        <v>7668</v>
      </c>
      <c r="C1695" s="396" t="s">
        <v>7734</v>
      </c>
      <c r="D1695" s="396" t="s">
        <v>7552</v>
      </c>
      <c r="E1695" s="396"/>
    </row>
    <row r="1696" spans="1:5" hidden="1">
      <c r="A1696" s="396" t="s">
        <v>7731</v>
      </c>
      <c r="B1696" s="396" t="s">
        <v>7668</v>
      </c>
      <c r="C1696" s="396" t="s">
        <v>7732</v>
      </c>
      <c r="D1696" s="396" t="s">
        <v>7552</v>
      </c>
      <c r="E1696" s="396"/>
    </row>
    <row r="1697" spans="1:5" hidden="1">
      <c r="A1697" s="396" t="s">
        <v>7729</v>
      </c>
      <c r="B1697" s="396" t="s">
        <v>7668</v>
      </c>
      <c r="C1697" s="396" t="s">
        <v>7730</v>
      </c>
      <c r="D1697" s="396" t="s">
        <v>7552</v>
      </c>
      <c r="E1697" s="396"/>
    </row>
    <row r="1698" spans="1:5" hidden="1">
      <c r="A1698" s="396" t="s">
        <v>7727</v>
      </c>
      <c r="B1698" s="396" t="s">
        <v>7668</v>
      </c>
      <c r="C1698" s="396" t="s">
        <v>7728</v>
      </c>
      <c r="D1698" s="396" t="s">
        <v>7552</v>
      </c>
      <c r="E1698" s="396"/>
    </row>
    <row r="1699" spans="1:5" hidden="1">
      <c r="A1699" s="396" t="s">
        <v>7725</v>
      </c>
      <c r="B1699" s="396" t="s">
        <v>7668</v>
      </c>
      <c r="C1699" s="396" t="s">
        <v>7726</v>
      </c>
      <c r="D1699" s="396" t="s">
        <v>7552</v>
      </c>
      <c r="E1699" s="396"/>
    </row>
    <row r="1700" spans="1:5" hidden="1">
      <c r="A1700" s="396" t="s">
        <v>7723</v>
      </c>
      <c r="B1700" s="396" t="s">
        <v>7679</v>
      </c>
      <c r="C1700" s="396" t="s">
        <v>7724</v>
      </c>
      <c r="D1700" s="396" t="s">
        <v>7552</v>
      </c>
      <c r="E1700" s="396"/>
    </row>
    <row r="1701" spans="1:5" hidden="1">
      <c r="A1701" s="396" t="s">
        <v>7721</v>
      </c>
      <c r="B1701" s="396" t="s">
        <v>7668</v>
      </c>
      <c r="C1701" s="396" t="s">
        <v>7722</v>
      </c>
      <c r="D1701" s="396" t="s">
        <v>7552</v>
      </c>
      <c r="E1701" s="396"/>
    </row>
    <row r="1702" spans="1:5" hidden="1">
      <c r="A1702" s="396" t="s">
        <v>7719</v>
      </c>
      <c r="B1702" s="396" t="s">
        <v>7665</v>
      </c>
      <c r="C1702" s="396" t="s">
        <v>7720</v>
      </c>
      <c r="D1702" s="396" t="s">
        <v>7552</v>
      </c>
      <c r="E1702" s="396"/>
    </row>
    <row r="1703" spans="1:5" hidden="1">
      <c r="A1703" s="396" t="s">
        <v>7717</v>
      </c>
      <c r="B1703" s="396" t="s">
        <v>7668</v>
      </c>
      <c r="C1703" s="396" t="s">
        <v>7718</v>
      </c>
      <c r="D1703" s="396" t="s">
        <v>7552</v>
      </c>
      <c r="E1703" s="396"/>
    </row>
    <row r="1704" spans="1:5" hidden="1">
      <c r="A1704" s="396" t="s">
        <v>7715</v>
      </c>
      <c r="B1704" s="396" t="s">
        <v>7668</v>
      </c>
      <c r="C1704" s="396" t="s">
        <v>7716</v>
      </c>
      <c r="D1704" s="396" t="s">
        <v>7552</v>
      </c>
      <c r="E1704" s="396"/>
    </row>
    <row r="1705" spans="1:5" hidden="1">
      <c r="A1705" s="396" t="s">
        <v>7713</v>
      </c>
      <c r="B1705" s="396" t="s">
        <v>7665</v>
      </c>
      <c r="C1705" s="396" t="s">
        <v>7714</v>
      </c>
      <c r="D1705" s="396" t="s">
        <v>7552</v>
      </c>
      <c r="E1705" s="396"/>
    </row>
    <row r="1706" spans="1:5" hidden="1">
      <c r="A1706" s="396" t="s">
        <v>7711</v>
      </c>
      <c r="B1706" s="396" t="s">
        <v>7665</v>
      </c>
      <c r="C1706" s="396" t="s">
        <v>7712</v>
      </c>
      <c r="D1706" s="396" t="s">
        <v>7552</v>
      </c>
      <c r="E1706" s="396"/>
    </row>
    <row r="1707" spans="1:5" hidden="1">
      <c r="A1707" s="396" t="s">
        <v>7709</v>
      </c>
      <c r="B1707" s="396" t="s">
        <v>7668</v>
      </c>
      <c r="C1707" s="396" t="s">
        <v>7710</v>
      </c>
      <c r="D1707" s="396" t="s">
        <v>7552</v>
      </c>
      <c r="E1707" s="396"/>
    </row>
    <row r="1708" spans="1:5" hidden="1">
      <c r="A1708" s="396" t="s">
        <v>7707</v>
      </c>
      <c r="B1708" s="396" t="s">
        <v>7668</v>
      </c>
      <c r="C1708" s="396" t="s">
        <v>7708</v>
      </c>
      <c r="D1708" s="396" t="s">
        <v>7552</v>
      </c>
      <c r="E1708" s="396"/>
    </row>
    <row r="1709" spans="1:5" hidden="1">
      <c r="A1709" s="396" t="s">
        <v>7705</v>
      </c>
      <c r="B1709" s="396" t="s">
        <v>7668</v>
      </c>
      <c r="C1709" s="396" t="s">
        <v>7706</v>
      </c>
      <c r="D1709" s="396" t="s">
        <v>7552</v>
      </c>
      <c r="E1709" s="396"/>
    </row>
    <row r="1710" spans="1:5" hidden="1">
      <c r="A1710" s="396" t="s">
        <v>7703</v>
      </c>
      <c r="B1710" s="396" t="s">
        <v>7665</v>
      </c>
      <c r="C1710" s="396" t="s">
        <v>7704</v>
      </c>
      <c r="D1710" s="396" t="s">
        <v>7552</v>
      </c>
      <c r="E1710" s="396"/>
    </row>
    <row r="1711" spans="1:5" hidden="1">
      <c r="A1711" s="396" t="s">
        <v>7701</v>
      </c>
      <c r="B1711" s="396" t="s">
        <v>7668</v>
      </c>
      <c r="C1711" s="396" t="s">
        <v>7702</v>
      </c>
      <c r="D1711" s="396" t="s">
        <v>7552</v>
      </c>
      <c r="E1711" s="396"/>
    </row>
    <row r="1712" spans="1:5" hidden="1">
      <c r="A1712" s="396" t="s">
        <v>13800</v>
      </c>
      <c r="B1712" s="396" t="s">
        <v>13768</v>
      </c>
      <c r="C1712" s="396" t="s">
        <v>13801</v>
      </c>
      <c r="D1712" s="396" t="s">
        <v>7552</v>
      </c>
      <c r="E1712" s="396"/>
    </row>
    <row r="1713" spans="1:5" hidden="1">
      <c r="A1713" s="396" t="s">
        <v>13798</v>
      </c>
      <c r="B1713" s="396" t="s">
        <v>13777</v>
      </c>
      <c r="C1713" s="396" t="s">
        <v>13799</v>
      </c>
      <c r="D1713" s="396" t="s">
        <v>13633</v>
      </c>
      <c r="E1713" s="396" t="s">
        <v>6485</v>
      </c>
    </row>
    <row r="1714" spans="1:5" hidden="1">
      <c r="A1714" s="396" t="s">
        <v>7699</v>
      </c>
      <c r="B1714" s="396" t="s">
        <v>7665</v>
      </c>
      <c r="C1714" s="396" t="s">
        <v>7700</v>
      </c>
      <c r="D1714" s="396" t="s">
        <v>13633</v>
      </c>
      <c r="E1714" s="396" t="s">
        <v>6485</v>
      </c>
    </row>
    <row r="1715" spans="1:5" hidden="1">
      <c r="A1715" s="396" t="s">
        <v>7697</v>
      </c>
      <c r="B1715" s="396" t="s">
        <v>7665</v>
      </c>
      <c r="C1715" s="396" t="s">
        <v>7698</v>
      </c>
      <c r="D1715" s="396" t="s">
        <v>7552</v>
      </c>
      <c r="E1715" s="396"/>
    </row>
    <row r="1716" spans="1:5" hidden="1">
      <c r="A1716" s="396" t="s">
        <v>7695</v>
      </c>
      <c r="B1716" s="396" t="s">
        <v>7679</v>
      </c>
      <c r="C1716" s="396" t="s">
        <v>7696</v>
      </c>
      <c r="D1716" s="396" t="s">
        <v>7552</v>
      </c>
      <c r="E1716" s="396"/>
    </row>
    <row r="1717" spans="1:5" hidden="1">
      <c r="A1717" s="396" t="s">
        <v>13796</v>
      </c>
      <c r="B1717" s="396" t="s">
        <v>13777</v>
      </c>
      <c r="C1717" s="396" t="s">
        <v>13797</v>
      </c>
      <c r="D1717" s="396" t="s">
        <v>7552</v>
      </c>
      <c r="E1717" s="396"/>
    </row>
    <row r="1718" spans="1:5" hidden="1">
      <c r="A1718" s="396" t="s">
        <v>13794</v>
      </c>
      <c r="B1718" s="396" t="s">
        <v>13777</v>
      </c>
      <c r="C1718" s="396" t="s">
        <v>13795</v>
      </c>
      <c r="D1718" s="396" t="s">
        <v>13633</v>
      </c>
      <c r="E1718" s="396" t="s">
        <v>6485</v>
      </c>
    </row>
    <row r="1719" spans="1:5" hidden="1">
      <c r="A1719" s="396" t="s">
        <v>7693</v>
      </c>
      <c r="B1719" s="396" t="s">
        <v>7665</v>
      </c>
      <c r="C1719" s="396" t="s">
        <v>7694</v>
      </c>
      <c r="D1719" s="396" t="s">
        <v>13633</v>
      </c>
      <c r="E1719" s="396" t="s">
        <v>6485</v>
      </c>
    </row>
    <row r="1720" spans="1:5" hidden="1">
      <c r="A1720" s="396" t="s">
        <v>7691</v>
      </c>
      <c r="B1720" s="396" t="s">
        <v>7668</v>
      </c>
      <c r="C1720" s="396" t="s">
        <v>7692</v>
      </c>
      <c r="D1720" s="396" t="s">
        <v>7552</v>
      </c>
      <c r="E1720" s="396"/>
    </row>
    <row r="1721" spans="1:5" hidden="1">
      <c r="A1721" s="396" t="s">
        <v>7689</v>
      </c>
      <c r="B1721" s="396" t="s">
        <v>7665</v>
      </c>
      <c r="C1721" s="396" t="s">
        <v>7690</v>
      </c>
      <c r="D1721" s="396" t="s">
        <v>7552</v>
      </c>
      <c r="E1721" s="396"/>
    </row>
    <row r="1722" spans="1:5" hidden="1">
      <c r="A1722" s="396" t="s">
        <v>7687</v>
      </c>
      <c r="B1722" s="396" t="s">
        <v>7668</v>
      </c>
      <c r="C1722" s="396" t="s">
        <v>7688</v>
      </c>
      <c r="D1722" s="396" t="s">
        <v>7552</v>
      </c>
      <c r="E1722" s="396"/>
    </row>
    <row r="1723" spans="1:5" hidden="1">
      <c r="A1723" s="396" t="s">
        <v>7685</v>
      </c>
      <c r="B1723" s="396" t="s">
        <v>7665</v>
      </c>
      <c r="C1723" s="396" t="s">
        <v>7686</v>
      </c>
      <c r="D1723" s="396" t="s">
        <v>7552</v>
      </c>
      <c r="E1723" s="396"/>
    </row>
    <row r="1724" spans="1:5" hidden="1">
      <c r="A1724" s="396" t="s">
        <v>13792</v>
      </c>
      <c r="B1724" s="396" t="s">
        <v>13777</v>
      </c>
      <c r="C1724" s="396" t="s">
        <v>13793</v>
      </c>
      <c r="D1724" s="396" t="s">
        <v>7552</v>
      </c>
      <c r="E1724" s="396"/>
    </row>
    <row r="1725" spans="1:5" hidden="1">
      <c r="A1725" s="396" t="s">
        <v>13790</v>
      </c>
      <c r="B1725" s="396" t="s">
        <v>13777</v>
      </c>
      <c r="C1725" s="396" t="s">
        <v>13791</v>
      </c>
      <c r="D1725" s="396" t="s">
        <v>13633</v>
      </c>
      <c r="E1725" s="396" t="s">
        <v>6485</v>
      </c>
    </row>
    <row r="1726" spans="1:5" hidden="1">
      <c r="A1726" s="396" t="s">
        <v>13788</v>
      </c>
      <c r="B1726" s="396" t="s">
        <v>13777</v>
      </c>
      <c r="C1726" s="396" t="s">
        <v>13789</v>
      </c>
      <c r="D1726" s="396" t="s">
        <v>13633</v>
      </c>
      <c r="E1726" s="396" t="s">
        <v>6485</v>
      </c>
    </row>
    <row r="1727" spans="1:5" hidden="1">
      <c r="A1727" s="396" t="s">
        <v>7683</v>
      </c>
      <c r="B1727" s="396" t="s">
        <v>7668</v>
      </c>
      <c r="C1727" s="396" t="s">
        <v>7684</v>
      </c>
      <c r="D1727" s="396" t="s">
        <v>13633</v>
      </c>
      <c r="E1727" s="396" t="s">
        <v>6485</v>
      </c>
    </row>
    <row r="1728" spans="1:5" hidden="1">
      <c r="A1728" s="396" t="s">
        <v>13786</v>
      </c>
      <c r="B1728" s="396" t="s">
        <v>13784</v>
      </c>
      <c r="C1728" s="396" t="s">
        <v>13787</v>
      </c>
      <c r="D1728" s="396" t="s">
        <v>7552</v>
      </c>
      <c r="E1728" s="396"/>
    </row>
    <row r="1729" spans="1:5" hidden="1">
      <c r="A1729" s="396" t="s">
        <v>13783</v>
      </c>
      <c r="B1729" s="396" t="s">
        <v>13784</v>
      </c>
      <c r="C1729" s="396" t="s">
        <v>13785</v>
      </c>
      <c r="D1729" s="396" t="s">
        <v>13633</v>
      </c>
      <c r="E1729" s="396" t="s">
        <v>6485</v>
      </c>
    </row>
    <row r="1730" spans="1:5" hidden="1">
      <c r="A1730" s="396" t="s">
        <v>13781</v>
      </c>
      <c r="B1730" s="396" t="s">
        <v>13777</v>
      </c>
      <c r="C1730" s="396" t="s">
        <v>13782</v>
      </c>
      <c r="D1730" s="396" t="s">
        <v>13633</v>
      </c>
      <c r="E1730" s="396" t="s">
        <v>6485</v>
      </c>
    </row>
    <row r="1731" spans="1:5" hidden="1">
      <c r="A1731" s="396" t="s">
        <v>13779</v>
      </c>
      <c r="B1731" s="396" t="s">
        <v>13777</v>
      </c>
      <c r="C1731" s="396" t="s">
        <v>13780</v>
      </c>
      <c r="D1731" s="396" t="s">
        <v>13633</v>
      </c>
      <c r="E1731" s="396" t="s">
        <v>6485</v>
      </c>
    </row>
    <row r="1732" spans="1:5" hidden="1">
      <c r="A1732" s="396" t="s">
        <v>7681</v>
      </c>
      <c r="B1732" s="396" t="s">
        <v>7665</v>
      </c>
      <c r="C1732" s="396" t="s">
        <v>7682</v>
      </c>
      <c r="D1732" s="396" t="s">
        <v>13633</v>
      </c>
      <c r="E1732" s="396" t="s">
        <v>6485</v>
      </c>
    </row>
    <row r="1733" spans="1:5" hidden="1">
      <c r="A1733" s="396" t="s">
        <v>7678</v>
      </c>
      <c r="B1733" s="396" t="s">
        <v>7679</v>
      </c>
      <c r="C1733" s="396" t="s">
        <v>7680</v>
      </c>
      <c r="D1733" s="396" t="s">
        <v>7552</v>
      </c>
      <c r="E1733" s="396"/>
    </row>
    <row r="1734" spans="1:5" hidden="1">
      <c r="A1734" s="396" t="s">
        <v>7676</v>
      </c>
      <c r="B1734" s="396" t="s">
        <v>7668</v>
      </c>
      <c r="C1734" s="396" t="s">
        <v>7677</v>
      </c>
      <c r="D1734" s="396" t="s">
        <v>7552</v>
      </c>
      <c r="E1734" s="396"/>
    </row>
    <row r="1735" spans="1:5" hidden="1">
      <c r="A1735" s="396" t="s">
        <v>7674</v>
      </c>
      <c r="B1735" s="396" t="s">
        <v>7668</v>
      </c>
      <c r="C1735" s="396" t="s">
        <v>7675</v>
      </c>
      <c r="D1735" s="396" t="s">
        <v>7552</v>
      </c>
      <c r="E1735" s="396"/>
    </row>
    <row r="1736" spans="1:5" hidden="1">
      <c r="A1736" s="396" t="s">
        <v>7672</v>
      </c>
      <c r="B1736" s="396" t="s">
        <v>7668</v>
      </c>
      <c r="C1736" s="396" t="s">
        <v>7673</v>
      </c>
      <c r="D1736" s="396" t="s">
        <v>7552</v>
      </c>
      <c r="E1736" s="396"/>
    </row>
    <row r="1737" spans="1:5" hidden="1">
      <c r="A1737" s="396" t="s">
        <v>7670</v>
      </c>
      <c r="B1737" s="396" t="s">
        <v>7665</v>
      </c>
      <c r="C1737" s="396" t="s">
        <v>7671</v>
      </c>
      <c r="D1737" s="396" t="s">
        <v>7552</v>
      </c>
      <c r="E1737" s="396"/>
    </row>
    <row r="1738" spans="1:5" hidden="1">
      <c r="A1738" s="396" t="s">
        <v>7667</v>
      </c>
      <c r="B1738" s="396" t="s">
        <v>7668</v>
      </c>
      <c r="C1738" s="396" t="s">
        <v>7669</v>
      </c>
      <c r="D1738" s="396" t="s">
        <v>7552</v>
      </c>
      <c r="E1738" s="396"/>
    </row>
    <row r="1739" spans="1:5" hidden="1">
      <c r="A1739" s="396" t="s">
        <v>7664</v>
      </c>
      <c r="B1739" s="396" t="s">
        <v>7665</v>
      </c>
      <c r="C1739" s="396" t="s">
        <v>7666</v>
      </c>
      <c r="D1739" s="396" t="s">
        <v>7552</v>
      </c>
      <c r="E1739" s="396"/>
    </row>
    <row r="1740" spans="1:5" hidden="1">
      <c r="A1740" s="396" t="s">
        <v>13776</v>
      </c>
      <c r="B1740" s="396" t="s">
        <v>13777</v>
      </c>
      <c r="C1740" s="396" t="s">
        <v>13778</v>
      </c>
      <c r="D1740" s="396" t="s">
        <v>7552</v>
      </c>
      <c r="E1740" s="396"/>
    </row>
    <row r="1741" spans="1:5" hidden="1">
      <c r="A1741" s="396" t="s">
        <v>13774</v>
      </c>
      <c r="B1741" s="396" t="s">
        <v>13768</v>
      </c>
      <c r="C1741" s="396" t="s">
        <v>13775</v>
      </c>
      <c r="D1741" s="396" t="s">
        <v>13633</v>
      </c>
      <c r="E1741" s="396" t="s">
        <v>6485</v>
      </c>
    </row>
    <row r="1742" spans="1:5" hidden="1">
      <c r="A1742" s="396" t="s">
        <v>13772</v>
      </c>
      <c r="B1742" s="396" t="s">
        <v>13768</v>
      </c>
      <c r="C1742" s="396" t="s">
        <v>13773</v>
      </c>
      <c r="D1742" s="396" t="s">
        <v>13633</v>
      </c>
      <c r="E1742" s="396" t="s">
        <v>6485</v>
      </c>
    </row>
    <row r="1743" spans="1:5" hidden="1">
      <c r="A1743" s="396" t="s">
        <v>13770</v>
      </c>
      <c r="B1743" s="396" t="s">
        <v>13771</v>
      </c>
      <c r="C1743" s="396" t="s">
        <v>13769</v>
      </c>
      <c r="D1743" s="396" t="s">
        <v>13633</v>
      </c>
      <c r="E1743" s="396" t="s">
        <v>6485</v>
      </c>
    </row>
    <row r="1744" spans="1:5" hidden="1">
      <c r="A1744" s="396" t="s">
        <v>13767</v>
      </c>
      <c r="B1744" s="396" t="s">
        <v>13768</v>
      </c>
      <c r="C1744" s="396" t="s">
        <v>13769</v>
      </c>
      <c r="D1744" s="396" t="s">
        <v>13633</v>
      </c>
      <c r="E1744" s="396" t="s">
        <v>6485</v>
      </c>
    </row>
    <row r="1745" spans="1:5" hidden="1">
      <c r="A1745" s="396" t="s">
        <v>7660</v>
      </c>
      <c r="B1745" s="396" t="s">
        <v>7661</v>
      </c>
      <c r="C1745" s="396" t="s">
        <v>7662</v>
      </c>
      <c r="D1745" s="396" t="s">
        <v>13633</v>
      </c>
      <c r="E1745" s="396" t="s">
        <v>6485</v>
      </c>
    </row>
    <row r="1746" spans="1:5" hidden="1">
      <c r="A1746" s="396" t="s">
        <v>7656</v>
      </c>
      <c r="B1746" s="396" t="s">
        <v>7657</v>
      </c>
      <c r="C1746" s="396" t="s">
        <v>7658</v>
      </c>
      <c r="D1746" s="396" t="s">
        <v>7552</v>
      </c>
      <c r="E1746" s="396" t="s">
        <v>7663</v>
      </c>
    </row>
    <row r="1747" spans="1:5" hidden="1">
      <c r="A1747" s="396" t="s">
        <v>7652</v>
      </c>
      <c r="B1747" s="396" t="s">
        <v>7653</v>
      </c>
      <c r="C1747" s="396" t="s">
        <v>7654</v>
      </c>
      <c r="D1747" s="396" t="s">
        <v>7552</v>
      </c>
      <c r="E1747" s="396" t="s">
        <v>7659</v>
      </c>
    </row>
    <row r="1748" spans="1:5" hidden="1">
      <c r="A1748" s="396" t="s">
        <v>7648</v>
      </c>
      <c r="B1748" s="396" t="s">
        <v>7649</v>
      </c>
      <c r="C1748" s="396" t="s">
        <v>7650</v>
      </c>
      <c r="D1748" s="396" t="s">
        <v>7552</v>
      </c>
      <c r="E1748" s="396" t="s">
        <v>7655</v>
      </c>
    </row>
    <row r="1749" spans="1:5" hidden="1">
      <c r="A1749" s="396" t="s">
        <v>13763</v>
      </c>
      <c r="B1749" s="396" t="s">
        <v>13764</v>
      </c>
      <c r="C1749" s="396" t="s">
        <v>13765</v>
      </c>
      <c r="D1749" s="396" t="s">
        <v>7552</v>
      </c>
      <c r="E1749" s="396" t="s">
        <v>7651</v>
      </c>
    </row>
    <row r="1750" spans="1:5" hidden="1">
      <c r="A1750" s="396" t="s">
        <v>7644</v>
      </c>
      <c r="B1750" s="396" t="s">
        <v>7645</v>
      </c>
      <c r="C1750" s="396" t="s">
        <v>7646</v>
      </c>
      <c r="D1750" s="396" t="s">
        <v>13633</v>
      </c>
      <c r="E1750" s="396" t="s">
        <v>13766</v>
      </c>
    </row>
    <row r="1751" spans="1:5" hidden="1">
      <c r="A1751" s="396" t="s">
        <v>15015</v>
      </c>
      <c r="B1751" s="396" t="s">
        <v>7641</v>
      </c>
      <c r="C1751" s="396" t="s">
        <v>7642</v>
      </c>
      <c r="D1751" s="396" t="s">
        <v>7552</v>
      </c>
      <c r="E1751" s="396" t="s">
        <v>7647</v>
      </c>
    </row>
    <row r="1752" spans="1:5" hidden="1">
      <c r="A1752" s="396" t="s">
        <v>13759</v>
      </c>
      <c r="B1752" s="396" t="s">
        <v>13760</v>
      </c>
      <c r="C1752" s="396" t="s">
        <v>13761</v>
      </c>
      <c r="D1752" s="396" t="s">
        <v>7552</v>
      </c>
      <c r="E1752" s="396" t="s">
        <v>7643</v>
      </c>
    </row>
    <row r="1753" spans="1:5" hidden="1">
      <c r="A1753" s="396" t="s">
        <v>13755</v>
      </c>
      <c r="B1753" s="396" t="s">
        <v>13756</v>
      </c>
      <c r="C1753" s="396" t="s">
        <v>13757</v>
      </c>
      <c r="D1753" s="396" t="s">
        <v>13633</v>
      </c>
      <c r="E1753" s="396" t="s">
        <v>13762</v>
      </c>
    </row>
    <row r="1754" spans="1:5" hidden="1">
      <c r="A1754" s="396" t="s">
        <v>13751</v>
      </c>
      <c r="B1754" s="396" t="s">
        <v>13752</v>
      </c>
      <c r="C1754" s="396" t="s">
        <v>13753</v>
      </c>
      <c r="D1754" s="396" t="s">
        <v>13633</v>
      </c>
      <c r="E1754" s="396" t="s">
        <v>13758</v>
      </c>
    </row>
    <row r="1755" spans="1:5" hidden="1">
      <c r="A1755" s="396" t="s">
        <v>13747</v>
      </c>
      <c r="B1755" s="396" t="s">
        <v>13748</v>
      </c>
      <c r="C1755" s="396" t="s">
        <v>13749</v>
      </c>
      <c r="D1755" s="396" t="s">
        <v>13633</v>
      </c>
      <c r="E1755" s="396" t="s">
        <v>13754</v>
      </c>
    </row>
    <row r="1756" spans="1:5" hidden="1">
      <c r="A1756" s="396" t="s">
        <v>7637</v>
      </c>
      <c r="B1756" s="396" t="s">
        <v>7638</v>
      </c>
      <c r="C1756" s="396" t="s">
        <v>7639</v>
      </c>
      <c r="D1756" s="396" t="s">
        <v>13633</v>
      </c>
      <c r="E1756" s="396" t="s">
        <v>13750</v>
      </c>
    </row>
    <row r="1757" spans="1:5" hidden="1">
      <c r="A1757" s="396" t="s">
        <v>15014</v>
      </c>
      <c r="B1757" s="396" t="s">
        <v>7634</v>
      </c>
      <c r="C1757" s="396" t="s">
        <v>7635</v>
      </c>
      <c r="D1757" s="396" t="s">
        <v>7552</v>
      </c>
      <c r="E1757" s="396" t="s">
        <v>7640</v>
      </c>
    </row>
    <row r="1758" spans="1:5" hidden="1">
      <c r="A1758" s="396" t="s">
        <v>13743</v>
      </c>
      <c r="B1758" s="396" t="s">
        <v>13744</v>
      </c>
      <c r="C1758" s="396" t="s">
        <v>13745</v>
      </c>
      <c r="D1758" s="396" t="s">
        <v>7552</v>
      </c>
      <c r="E1758" s="396" t="s">
        <v>7636</v>
      </c>
    </row>
    <row r="1759" spans="1:5" hidden="1">
      <c r="A1759" s="396" t="s">
        <v>13739</v>
      </c>
      <c r="B1759" s="396" t="s">
        <v>13740</v>
      </c>
      <c r="C1759" s="396" t="s">
        <v>13741</v>
      </c>
      <c r="D1759" s="396" t="s">
        <v>13633</v>
      </c>
      <c r="E1759" s="396" t="s">
        <v>13746</v>
      </c>
    </row>
    <row r="1760" spans="1:5" hidden="1">
      <c r="A1760" s="396" t="s">
        <v>13735</v>
      </c>
      <c r="B1760" s="396" t="s">
        <v>13736</v>
      </c>
      <c r="C1760" s="396" t="s">
        <v>13737</v>
      </c>
      <c r="D1760" s="396" t="s">
        <v>13633</v>
      </c>
      <c r="E1760" s="396" t="s">
        <v>13742</v>
      </c>
    </row>
    <row r="1761" spans="1:5" hidden="1">
      <c r="A1761" s="396" t="s">
        <v>13731</v>
      </c>
      <c r="B1761" s="396" t="s">
        <v>13732</v>
      </c>
      <c r="C1761" s="396" t="s">
        <v>13733</v>
      </c>
      <c r="D1761" s="396" t="s">
        <v>13633</v>
      </c>
      <c r="E1761" s="396" t="s">
        <v>13738</v>
      </c>
    </row>
    <row r="1762" spans="1:5" hidden="1">
      <c r="A1762" s="396" t="s">
        <v>7630</v>
      </c>
      <c r="B1762" s="396" t="s">
        <v>7631</v>
      </c>
      <c r="C1762" s="396" t="s">
        <v>7632</v>
      </c>
      <c r="D1762" s="396" t="s">
        <v>13633</v>
      </c>
      <c r="E1762" s="396" t="s">
        <v>13734</v>
      </c>
    </row>
    <row r="1763" spans="1:5" hidden="1">
      <c r="A1763" s="396" t="s">
        <v>7626</v>
      </c>
      <c r="B1763" s="396" t="s">
        <v>7627</v>
      </c>
      <c r="C1763" s="396" t="s">
        <v>7628</v>
      </c>
      <c r="D1763" s="396" t="s">
        <v>7552</v>
      </c>
      <c r="E1763" s="396" t="s">
        <v>7633</v>
      </c>
    </row>
    <row r="1764" spans="1:5" hidden="1">
      <c r="A1764" s="396" t="s">
        <v>13727</v>
      </c>
      <c r="B1764" s="396" t="s">
        <v>13728</v>
      </c>
      <c r="C1764" s="396" t="s">
        <v>13729</v>
      </c>
      <c r="D1764" s="396" t="s">
        <v>7552</v>
      </c>
      <c r="E1764" s="396" t="s">
        <v>7629</v>
      </c>
    </row>
    <row r="1765" spans="1:5" hidden="1">
      <c r="A1765" s="396" t="s">
        <v>7622</v>
      </c>
      <c r="B1765" s="396" t="s">
        <v>7623</v>
      </c>
      <c r="C1765" s="396" t="s">
        <v>7624</v>
      </c>
      <c r="D1765" s="396" t="s">
        <v>13633</v>
      </c>
      <c r="E1765" s="396" t="s">
        <v>13730</v>
      </c>
    </row>
    <row r="1766" spans="1:5" hidden="1">
      <c r="A1766" s="396" t="s">
        <v>13723</v>
      </c>
      <c r="B1766" s="396" t="s">
        <v>13724</v>
      </c>
      <c r="C1766" s="396" t="s">
        <v>13725</v>
      </c>
      <c r="D1766" s="396" t="s">
        <v>7552</v>
      </c>
      <c r="E1766" s="396" t="s">
        <v>7625</v>
      </c>
    </row>
    <row r="1767" spans="1:5" hidden="1">
      <c r="A1767" s="396" t="s">
        <v>7618</v>
      </c>
      <c r="B1767" s="396" t="s">
        <v>7619</v>
      </c>
      <c r="C1767" s="396" t="s">
        <v>7620</v>
      </c>
      <c r="D1767" s="396" t="s">
        <v>13633</v>
      </c>
      <c r="E1767" s="396" t="s">
        <v>13726</v>
      </c>
    </row>
    <row r="1768" spans="1:5" hidden="1">
      <c r="A1768" s="396" t="s">
        <v>7614</v>
      </c>
      <c r="B1768" s="396" t="s">
        <v>7615</v>
      </c>
      <c r="C1768" s="396" t="s">
        <v>7616</v>
      </c>
      <c r="D1768" s="396" t="s">
        <v>7552</v>
      </c>
      <c r="E1768" s="396" t="s">
        <v>7621</v>
      </c>
    </row>
    <row r="1769" spans="1:5" hidden="1">
      <c r="A1769" s="396" t="s">
        <v>13719</v>
      </c>
      <c r="B1769" s="396" t="s">
        <v>13720</v>
      </c>
      <c r="C1769" s="396" t="s">
        <v>13721</v>
      </c>
      <c r="D1769" s="396" t="s">
        <v>7552</v>
      </c>
      <c r="E1769" s="396" t="s">
        <v>7617</v>
      </c>
    </row>
    <row r="1770" spans="1:5" hidden="1">
      <c r="A1770" s="396" t="s">
        <v>13715</v>
      </c>
      <c r="B1770" s="396" t="s">
        <v>13716</v>
      </c>
      <c r="C1770" s="396" t="s">
        <v>13717</v>
      </c>
      <c r="D1770" s="396" t="s">
        <v>13633</v>
      </c>
      <c r="E1770" s="396" t="s">
        <v>13722</v>
      </c>
    </row>
    <row r="1771" spans="1:5" hidden="1">
      <c r="A1771" s="396" t="s">
        <v>13711</v>
      </c>
      <c r="B1771" s="396" t="s">
        <v>13712</v>
      </c>
      <c r="C1771" s="396" t="s">
        <v>13713</v>
      </c>
      <c r="D1771" s="396" t="s">
        <v>13633</v>
      </c>
      <c r="E1771" s="396" t="s">
        <v>13718</v>
      </c>
    </row>
    <row r="1772" spans="1:5" hidden="1">
      <c r="A1772" s="396" t="s">
        <v>7610</v>
      </c>
      <c r="B1772" s="396" t="s">
        <v>7611</v>
      </c>
      <c r="C1772" s="396" t="s">
        <v>7612</v>
      </c>
      <c r="D1772" s="396" t="s">
        <v>13633</v>
      </c>
      <c r="E1772" s="396" t="s">
        <v>13714</v>
      </c>
    </row>
    <row r="1773" spans="1:5" hidden="1">
      <c r="A1773" s="396" t="s">
        <v>7606</v>
      </c>
      <c r="B1773" s="396" t="s">
        <v>7607</v>
      </c>
      <c r="C1773" s="396" t="s">
        <v>7608</v>
      </c>
      <c r="D1773" s="396" t="s">
        <v>7552</v>
      </c>
      <c r="E1773" s="396" t="s">
        <v>7613</v>
      </c>
    </row>
    <row r="1774" spans="1:5" hidden="1">
      <c r="A1774" s="396" t="s">
        <v>13707</v>
      </c>
      <c r="B1774" s="396" t="s">
        <v>13708</v>
      </c>
      <c r="C1774" s="396" t="s">
        <v>13709</v>
      </c>
      <c r="D1774" s="396" t="s">
        <v>7552</v>
      </c>
      <c r="E1774" s="396" t="s">
        <v>7609</v>
      </c>
    </row>
    <row r="1775" spans="1:5" hidden="1">
      <c r="A1775" s="396" t="s">
        <v>13703</v>
      </c>
      <c r="B1775" s="396" t="s">
        <v>13704</v>
      </c>
      <c r="C1775" s="396" t="s">
        <v>13705</v>
      </c>
      <c r="D1775" s="396" t="s">
        <v>13633</v>
      </c>
      <c r="E1775" s="396" t="s">
        <v>13710</v>
      </c>
    </row>
    <row r="1776" spans="1:5" hidden="1">
      <c r="A1776" s="396" t="s">
        <v>13699</v>
      </c>
      <c r="B1776" s="396" t="s">
        <v>13700</v>
      </c>
      <c r="C1776" s="396" t="s">
        <v>13701</v>
      </c>
      <c r="D1776" s="396" t="s">
        <v>13633</v>
      </c>
      <c r="E1776" s="396" t="s">
        <v>13706</v>
      </c>
    </row>
    <row r="1777" spans="1:5" hidden="1">
      <c r="A1777" s="396" t="s">
        <v>7602</v>
      </c>
      <c r="B1777" s="396" t="s">
        <v>7603</v>
      </c>
      <c r="C1777" s="396" t="s">
        <v>7604</v>
      </c>
      <c r="D1777" s="396" t="s">
        <v>13633</v>
      </c>
      <c r="E1777" s="396" t="s">
        <v>13702</v>
      </c>
    </row>
    <row r="1778" spans="1:5" hidden="1">
      <c r="A1778" s="396" t="s">
        <v>7598</v>
      </c>
      <c r="B1778" s="396" t="s">
        <v>7599</v>
      </c>
      <c r="C1778" s="396" t="s">
        <v>7600</v>
      </c>
      <c r="D1778" s="396" t="s">
        <v>7552</v>
      </c>
      <c r="E1778" s="396" t="s">
        <v>7605</v>
      </c>
    </row>
    <row r="1779" spans="1:5" hidden="1">
      <c r="A1779" s="396" t="s">
        <v>7594</v>
      </c>
      <c r="B1779" s="396" t="s">
        <v>7595</v>
      </c>
      <c r="C1779" s="411" t="s">
        <v>7596</v>
      </c>
      <c r="D1779" s="396" t="s">
        <v>7552</v>
      </c>
      <c r="E1779" s="396" t="s">
        <v>7601</v>
      </c>
    </row>
    <row r="1780" spans="1:5" hidden="1">
      <c r="A1780" s="396" t="s">
        <v>13695</v>
      </c>
      <c r="B1780" s="396" t="s">
        <v>13696</v>
      </c>
      <c r="C1780" s="396" t="s">
        <v>13697</v>
      </c>
      <c r="D1780" s="396" t="s">
        <v>7552</v>
      </c>
      <c r="E1780" s="396" t="s">
        <v>7597</v>
      </c>
    </row>
    <row r="1781" spans="1:5" hidden="1">
      <c r="A1781" s="396" t="s">
        <v>7590</v>
      </c>
      <c r="B1781" s="396" t="s">
        <v>7591</v>
      </c>
      <c r="C1781" s="396" t="s">
        <v>7592</v>
      </c>
      <c r="D1781" s="396" t="s">
        <v>13633</v>
      </c>
      <c r="E1781" s="396" t="s">
        <v>13698</v>
      </c>
    </row>
    <row r="1782" spans="1:5" hidden="1">
      <c r="A1782" s="396" t="s">
        <v>7586</v>
      </c>
      <c r="B1782" s="396" t="s">
        <v>7587</v>
      </c>
      <c r="C1782" s="396" t="s">
        <v>7588</v>
      </c>
      <c r="D1782" s="396" t="s">
        <v>7552</v>
      </c>
      <c r="E1782" s="396" t="s">
        <v>7593</v>
      </c>
    </row>
    <row r="1783" spans="1:5" hidden="1">
      <c r="A1783" s="396" t="s">
        <v>7582</v>
      </c>
      <c r="B1783" s="396" t="s">
        <v>7583</v>
      </c>
      <c r="C1783" s="396" t="s">
        <v>7584</v>
      </c>
      <c r="D1783" s="396" t="s">
        <v>7552</v>
      </c>
      <c r="E1783" s="396" t="s">
        <v>7589</v>
      </c>
    </row>
    <row r="1784" spans="1:5" hidden="1">
      <c r="A1784" s="396" t="s">
        <v>13691</v>
      </c>
      <c r="B1784" s="396" t="s">
        <v>13692</v>
      </c>
      <c r="C1784" s="396" t="s">
        <v>13693</v>
      </c>
      <c r="D1784" s="396" t="s">
        <v>7552</v>
      </c>
      <c r="E1784" s="396" t="s">
        <v>7585</v>
      </c>
    </row>
    <row r="1785" spans="1:5" hidden="1">
      <c r="A1785" s="396" t="s">
        <v>13687</v>
      </c>
      <c r="B1785" s="396" t="s">
        <v>13688</v>
      </c>
      <c r="C1785" s="396" t="s">
        <v>13689</v>
      </c>
      <c r="D1785" s="396" t="s">
        <v>13633</v>
      </c>
      <c r="E1785" s="396" t="s">
        <v>13694</v>
      </c>
    </row>
    <row r="1786" spans="1:5" hidden="1">
      <c r="A1786" s="396" t="s">
        <v>7578</v>
      </c>
      <c r="B1786" s="396" t="s">
        <v>7579</v>
      </c>
      <c r="C1786" s="396" t="s">
        <v>7580</v>
      </c>
      <c r="D1786" s="396" t="s">
        <v>13633</v>
      </c>
      <c r="E1786" s="396" t="s">
        <v>13690</v>
      </c>
    </row>
    <row r="1787" spans="1:5" hidden="1">
      <c r="A1787" s="396" t="s">
        <v>13683</v>
      </c>
      <c r="B1787" s="396" t="s">
        <v>13684</v>
      </c>
      <c r="C1787" s="396" t="s">
        <v>13685</v>
      </c>
      <c r="D1787" s="396" t="s">
        <v>7552</v>
      </c>
      <c r="E1787" s="396" t="s">
        <v>7581</v>
      </c>
    </row>
    <row r="1788" spans="1:5" hidden="1">
      <c r="A1788" s="396" t="s">
        <v>13679</v>
      </c>
      <c r="B1788" s="396" t="s">
        <v>13680</v>
      </c>
      <c r="C1788" s="396" t="s">
        <v>13681</v>
      </c>
      <c r="D1788" s="396" t="s">
        <v>13633</v>
      </c>
      <c r="E1788" s="396" t="s">
        <v>13686</v>
      </c>
    </row>
    <row r="1789" spans="1:5" hidden="1">
      <c r="A1789" s="396" t="s">
        <v>13675</v>
      </c>
      <c r="B1789" s="396" t="s">
        <v>13676</v>
      </c>
      <c r="C1789" s="396" t="s">
        <v>13677</v>
      </c>
      <c r="D1789" s="396" t="s">
        <v>13633</v>
      </c>
      <c r="E1789" s="396" t="s">
        <v>13682</v>
      </c>
    </row>
    <row r="1790" spans="1:5" hidden="1">
      <c r="A1790" s="396" t="s">
        <v>13671</v>
      </c>
      <c r="B1790" s="396" t="s">
        <v>13672</v>
      </c>
      <c r="C1790" s="396" t="s">
        <v>13673</v>
      </c>
      <c r="D1790" s="396" t="s">
        <v>13633</v>
      </c>
      <c r="E1790" s="396" t="s">
        <v>13678</v>
      </c>
    </row>
    <row r="1791" spans="1:5" hidden="1">
      <c r="A1791" s="396" t="s">
        <v>7574</v>
      </c>
      <c r="B1791" s="396" t="s">
        <v>7575</v>
      </c>
      <c r="C1791" s="396" t="s">
        <v>7576</v>
      </c>
      <c r="D1791" s="396" t="s">
        <v>13633</v>
      </c>
      <c r="E1791" s="396" t="s">
        <v>13674</v>
      </c>
    </row>
    <row r="1792" spans="1:5" hidden="1">
      <c r="A1792" s="396" t="s">
        <v>13667</v>
      </c>
      <c r="B1792" s="396" t="s">
        <v>13668</v>
      </c>
      <c r="C1792" s="396" t="s">
        <v>13669</v>
      </c>
      <c r="D1792" s="396" t="s">
        <v>7552</v>
      </c>
      <c r="E1792" s="396" t="s">
        <v>7577</v>
      </c>
    </row>
    <row r="1793" spans="1:5" hidden="1">
      <c r="A1793" s="396" t="s">
        <v>13663</v>
      </c>
      <c r="B1793" s="396" t="s">
        <v>13664</v>
      </c>
      <c r="C1793" s="396" t="s">
        <v>13665</v>
      </c>
      <c r="D1793" s="396" t="s">
        <v>13633</v>
      </c>
      <c r="E1793" s="396" t="s">
        <v>13670</v>
      </c>
    </row>
    <row r="1794" spans="1:5" hidden="1">
      <c r="A1794" s="396" t="s">
        <v>13659</v>
      </c>
      <c r="B1794" s="396" t="s">
        <v>13660</v>
      </c>
      <c r="C1794" s="396" t="s">
        <v>13661</v>
      </c>
      <c r="D1794" s="396" t="s">
        <v>13633</v>
      </c>
      <c r="E1794" s="396" t="s">
        <v>13666</v>
      </c>
    </row>
    <row r="1795" spans="1:5" hidden="1">
      <c r="A1795" s="396" t="s">
        <v>13655</v>
      </c>
      <c r="B1795" s="396" t="s">
        <v>13656</v>
      </c>
      <c r="C1795" s="396" t="s">
        <v>13657</v>
      </c>
      <c r="D1795" s="396" t="s">
        <v>13633</v>
      </c>
      <c r="E1795" s="396" t="s">
        <v>13662</v>
      </c>
    </row>
    <row r="1796" spans="1:5" hidden="1">
      <c r="A1796" s="396" t="s">
        <v>13651</v>
      </c>
      <c r="B1796" s="396" t="s">
        <v>13652</v>
      </c>
      <c r="C1796" s="396" t="s">
        <v>13653</v>
      </c>
      <c r="D1796" s="396" t="s">
        <v>13633</v>
      </c>
      <c r="E1796" s="396" t="s">
        <v>13658</v>
      </c>
    </row>
    <row r="1797" spans="1:5" hidden="1">
      <c r="A1797" s="396" t="s">
        <v>13647</v>
      </c>
      <c r="B1797" s="396" t="s">
        <v>13648</v>
      </c>
      <c r="C1797" s="396" t="s">
        <v>13649</v>
      </c>
      <c r="D1797" s="396" t="s">
        <v>13633</v>
      </c>
      <c r="E1797" s="396" t="s">
        <v>13654</v>
      </c>
    </row>
    <row r="1798" spans="1:5" hidden="1">
      <c r="A1798" s="396" t="s">
        <v>13643</v>
      </c>
      <c r="B1798" s="396" t="s">
        <v>13644</v>
      </c>
      <c r="C1798" s="396" t="s">
        <v>13645</v>
      </c>
      <c r="D1798" s="396" t="s">
        <v>13633</v>
      </c>
      <c r="E1798" s="396" t="s">
        <v>13650</v>
      </c>
    </row>
    <row r="1799" spans="1:5" hidden="1">
      <c r="A1799" s="396" t="s">
        <v>13639</v>
      </c>
      <c r="B1799" s="396" t="s">
        <v>13640</v>
      </c>
      <c r="C1799" s="396" t="s">
        <v>13641</v>
      </c>
      <c r="D1799" s="396" t="s">
        <v>13633</v>
      </c>
      <c r="E1799" s="396" t="s">
        <v>13646</v>
      </c>
    </row>
    <row r="1800" spans="1:5" hidden="1">
      <c r="A1800" s="396" t="s">
        <v>13635</v>
      </c>
      <c r="B1800" s="396" t="s">
        <v>13636</v>
      </c>
      <c r="C1800" s="396" t="s">
        <v>13637</v>
      </c>
      <c r="D1800" s="396" t="s">
        <v>13633</v>
      </c>
      <c r="E1800" s="396" t="s">
        <v>13642</v>
      </c>
    </row>
    <row r="1801" spans="1:5" hidden="1">
      <c r="A1801" s="396" t="s">
        <v>7570</v>
      </c>
      <c r="B1801" s="396" t="s">
        <v>7571</v>
      </c>
      <c r="C1801" s="396" t="s">
        <v>7572</v>
      </c>
      <c r="D1801" s="396" t="s">
        <v>13633</v>
      </c>
      <c r="E1801" s="396" t="s">
        <v>13638</v>
      </c>
    </row>
    <row r="1802" spans="1:5" hidden="1">
      <c r="A1802" s="396" t="s">
        <v>7566</v>
      </c>
      <c r="B1802" s="396" t="s">
        <v>7567</v>
      </c>
      <c r="C1802" s="396" t="s">
        <v>7568</v>
      </c>
      <c r="D1802" s="396" t="s">
        <v>7552</v>
      </c>
      <c r="E1802" s="396" t="s">
        <v>7573</v>
      </c>
    </row>
    <row r="1803" spans="1:5" hidden="1">
      <c r="A1803" s="396" t="s">
        <v>7562</v>
      </c>
      <c r="B1803" s="396" t="s">
        <v>7563</v>
      </c>
      <c r="C1803" s="396" t="s">
        <v>7564</v>
      </c>
      <c r="D1803" s="396" t="s">
        <v>7552</v>
      </c>
      <c r="E1803" s="396" t="s">
        <v>7569</v>
      </c>
    </row>
    <row r="1804" spans="1:5" hidden="1">
      <c r="A1804" s="396" t="s">
        <v>7558</v>
      </c>
      <c r="B1804" s="396" t="s">
        <v>7559</v>
      </c>
      <c r="C1804" s="396" t="s">
        <v>7560</v>
      </c>
      <c r="D1804" s="396" t="s">
        <v>7552</v>
      </c>
      <c r="E1804" s="396" t="s">
        <v>7565</v>
      </c>
    </row>
    <row r="1805" spans="1:5" hidden="1">
      <c r="A1805" s="396" t="s">
        <v>7554</v>
      </c>
      <c r="B1805" s="396" t="s">
        <v>7555</v>
      </c>
      <c r="C1805" s="396" t="s">
        <v>7556</v>
      </c>
      <c r="D1805" s="396" t="s">
        <v>7552</v>
      </c>
      <c r="E1805" s="396" t="s">
        <v>7561</v>
      </c>
    </row>
    <row r="1806" spans="1:5" hidden="1">
      <c r="A1806" s="396" t="s">
        <v>7549</v>
      </c>
      <c r="B1806" s="396" t="s">
        <v>7550</v>
      </c>
      <c r="C1806" s="396" t="s">
        <v>7551</v>
      </c>
      <c r="D1806" s="396" t="s">
        <v>7552</v>
      </c>
      <c r="E1806" s="396" t="s">
        <v>7557</v>
      </c>
    </row>
    <row r="1807" spans="1:5" hidden="1">
      <c r="A1807" s="413" t="s">
        <v>16436</v>
      </c>
      <c r="B1807" s="396" t="s">
        <v>7668</v>
      </c>
      <c r="C1807" s="413" t="s">
        <v>16437</v>
      </c>
      <c r="D1807" s="413"/>
      <c r="E1807" s="413"/>
    </row>
    <row r="1808" spans="1:5" hidden="1">
      <c r="A1808" s="396" t="s">
        <v>13630</v>
      </c>
      <c r="B1808" s="396" t="s">
        <v>13631</v>
      </c>
      <c r="C1808" s="396" t="s">
        <v>13632</v>
      </c>
      <c r="D1808" s="396" t="s">
        <v>7552</v>
      </c>
      <c r="E1808" s="396" t="s">
        <v>7553</v>
      </c>
    </row>
    <row r="1809" spans="1:5" hidden="1">
      <c r="A1809" s="396" t="s">
        <v>13626</v>
      </c>
      <c r="B1809" s="396" t="s">
        <v>13627</v>
      </c>
      <c r="C1809" s="396" t="s">
        <v>13628</v>
      </c>
      <c r="D1809" s="396" t="s">
        <v>13633</v>
      </c>
      <c r="E1809" s="396" t="s">
        <v>13634</v>
      </c>
    </row>
    <row r="1810" spans="1:5" hidden="1">
      <c r="A1810" s="396" t="s">
        <v>13622</v>
      </c>
      <c r="B1810" s="396" t="s">
        <v>13623</v>
      </c>
      <c r="C1810" s="396" t="s">
        <v>13624</v>
      </c>
      <c r="D1810" s="396" t="s">
        <v>9860</v>
      </c>
      <c r="E1810" s="396" t="s">
        <v>13629</v>
      </c>
    </row>
    <row r="1811" spans="1:5" hidden="1">
      <c r="A1811" s="396" t="s">
        <v>16204</v>
      </c>
      <c r="B1811" s="396" t="s">
        <v>16205</v>
      </c>
      <c r="C1811" s="396" t="s">
        <v>16206</v>
      </c>
      <c r="D1811" s="413"/>
      <c r="E1811" s="413"/>
    </row>
    <row r="1812" spans="1:5" hidden="1">
      <c r="A1812" s="396" t="s">
        <v>16940</v>
      </c>
      <c r="B1812" s="396"/>
      <c r="C1812" s="396" t="s">
        <v>16941</v>
      </c>
      <c r="D1812" s="396"/>
      <c r="E1812" s="396"/>
    </row>
    <row r="1813" spans="1:5" hidden="1">
      <c r="A1813" s="396" t="s">
        <v>16528</v>
      </c>
      <c r="B1813" s="413" t="s">
        <v>16514</v>
      </c>
      <c r="C1813" s="396" t="s">
        <v>16522</v>
      </c>
      <c r="D1813" s="413"/>
      <c r="E1813" s="413"/>
    </row>
    <row r="1814" spans="1:5" hidden="1">
      <c r="A1814" s="396" t="s">
        <v>16527</v>
      </c>
      <c r="B1814" s="413" t="s">
        <v>16514</v>
      </c>
      <c r="C1814" s="396" t="s">
        <v>16521</v>
      </c>
      <c r="D1814" s="413"/>
      <c r="E1814" s="413"/>
    </row>
    <row r="1815" spans="1:5" hidden="1">
      <c r="A1815" s="396" t="s">
        <v>16526</v>
      </c>
      <c r="B1815" s="413" t="s">
        <v>16514</v>
      </c>
      <c r="C1815" s="396" t="s">
        <v>16520</v>
      </c>
      <c r="D1815" s="413"/>
      <c r="E1815" s="413"/>
    </row>
    <row r="1816" spans="1:5" hidden="1">
      <c r="A1816" s="396" t="s">
        <v>16525</v>
      </c>
      <c r="B1816" s="413" t="s">
        <v>16514</v>
      </c>
      <c r="C1816" s="411" t="s">
        <v>16519</v>
      </c>
      <c r="D1816" s="413"/>
      <c r="E1816" s="413"/>
    </row>
    <row r="1817" spans="1:5" hidden="1">
      <c r="A1817" s="396" t="s">
        <v>16524</v>
      </c>
      <c r="B1817" s="413" t="s">
        <v>16514</v>
      </c>
      <c r="C1817" s="396" t="s">
        <v>16518</v>
      </c>
      <c r="D1817" s="413"/>
      <c r="E1817" s="413"/>
    </row>
    <row r="1818" spans="1:5" hidden="1">
      <c r="A1818" s="396" t="s">
        <v>16523</v>
      </c>
      <c r="B1818" s="413" t="s">
        <v>16514</v>
      </c>
      <c r="C1818" s="396" t="s">
        <v>16517</v>
      </c>
      <c r="D1818" s="413"/>
      <c r="E1818" s="413"/>
    </row>
    <row r="1819" spans="1:5" hidden="1">
      <c r="A1819" s="396" t="s">
        <v>16515</v>
      </c>
      <c r="B1819" s="413" t="s">
        <v>16514</v>
      </c>
      <c r="C1819" s="396" t="s">
        <v>16516</v>
      </c>
      <c r="D1819" s="413"/>
      <c r="E1819" s="413"/>
    </row>
    <row r="1820" spans="1:5" hidden="1">
      <c r="A1820" s="396" t="s">
        <v>16513</v>
      </c>
      <c r="B1820" s="413" t="s">
        <v>16514</v>
      </c>
      <c r="C1820" s="396" t="s">
        <v>16512</v>
      </c>
      <c r="D1820" s="413"/>
      <c r="E1820" s="413"/>
    </row>
    <row r="1821" spans="1:5" hidden="1">
      <c r="A1821" s="396" t="s">
        <v>7545</v>
      </c>
      <c r="B1821" s="396" t="s">
        <v>7546</v>
      </c>
      <c r="C1821" s="396" t="s">
        <v>7547</v>
      </c>
      <c r="D1821" s="396" t="s">
        <v>9860</v>
      </c>
      <c r="E1821" s="396" t="s">
        <v>13625</v>
      </c>
    </row>
    <row r="1822" spans="1:5" hidden="1">
      <c r="A1822" s="396" t="s">
        <v>7541</v>
      </c>
      <c r="B1822" s="396" t="s">
        <v>7542</v>
      </c>
      <c r="C1822" s="396" t="s">
        <v>7543</v>
      </c>
      <c r="D1822" s="396" t="s">
        <v>6510</v>
      </c>
      <c r="E1822" s="396" t="s">
        <v>7548</v>
      </c>
    </row>
    <row r="1823" spans="1:5" hidden="1">
      <c r="A1823" s="396" t="s">
        <v>13618</v>
      </c>
      <c r="B1823" s="396" t="s">
        <v>13619</v>
      </c>
      <c r="C1823" s="396" t="s">
        <v>13620</v>
      </c>
      <c r="D1823" s="396" t="s">
        <v>6510</v>
      </c>
      <c r="E1823" s="396" t="s">
        <v>7544</v>
      </c>
    </row>
    <row r="1824" spans="1:5" hidden="1">
      <c r="A1824" s="396" t="s">
        <v>13614</v>
      </c>
      <c r="B1824" s="396" t="s">
        <v>13615</v>
      </c>
      <c r="C1824" s="396" t="s">
        <v>13616</v>
      </c>
      <c r="D1824" s="396" t="s">
        <v>9860</v>
      </c>
      <c r="E1824" s="396" t="s">
        <v>13621</v>
      </c>
    </row>
    <row r="1825" spans="1:5" hidden="1">
      <c r="A1825" s="396" t="s">
        <v>7538</v>
      </c>
      <c r="B1825" s="396" t="s">
        <v>7539</v>
      </c>
      <c r="C1825" s="396" t="s">
        <v>7540</v>
      </c>
      <c r="D1825" s="396" t="s">
        <v>11422</v>
      </c>
      <c r="E1825" s="396" t="s">
        <v>13617</v>
      </c>
    </row>
    <row r="1826" spans="1:5" hidden="1">
      <c r="A1826" s="396" t="s">
        <v>7534</v>
      </c>
      <c r="B1826" s="396" t="s">
        <v>7535</v>
      </c>
      <c r="C1826" s="396" t="s">
        <v>7536</v>
      </c>
      <c r="D1826" s="396" t="s">
        <v>6510</v>
      </c>
      <c r="E1826" s="396" t="s">
        <v>6485</v>
      </c>
    </row>
    <row r="1827" spans="1:5" hidden="1">
      <c r="A1827" s="396" t="s">
        <v>13610</v>
      </c>
      <c r="B1827" s="396" t="s">
        <v>13611</v>
      </c>
      <c r="C1827" s="396" t="s">
        <v>13612</v>
      </c>
      <c r="D1827" s="396" t="s">
        <v>6510</v>
      </c>
      <c r="E1827" s="396" t="s">
        <v>7537</v>
      </c>
    </row>
    <row r="1828" spans="1:5" hidden="1">
      <c r="A1828" s="396" t="s">
        <v>13606</v>
      </c>
      <c r="B1828" s="396" t="s">
        <v>13607</v>
      </c>
      <c r="C1828" s="396" t="s">
        <v>13608</v>
      </c>
      <c r="D1828" s="396" t="s">
        <v>9860</v>
      </c>
      <c r="E1828" s="396" t="s">
        <v>13613</v>
      </c>
    </row>
    <row r="1829" spans="1:5" hidden="1">
      <c r="A1829" s="396" t="s">
        <v>13602</v>
      </c>
      <c r="B1829" s="396" t="s">
        <v>13603</v>
      </c>
      <c r="C1829" s="396" t="s">
        <v>13604</v>
      </c>
      <c r="D1829" s="396" t="s">
        <v>9860</v>
      </c>
      <c r="E1829" s="396" t="s">
        <v>13609</v>
      </c>
    </row>
    <row r="1830" spans="1:5" hidden="1">
      <c r="A1830" s="396" t="s">
        <v>7530</v>
      </c>
      <c r="B1830" s="396" t="s">
        <v>7531</v>
      </c>
      <c r="C1830" s="396" t="s">
        <v>7532</v>
      </c>
      <c r="D1830" s="396" t="s">
        <v>9860</v>
      </c>
      <c r="E1830" s="396" t="s">
        <v>13605</v>
      </c>
    </row>
    <row r="1831" spans="1:5" hidden="1">
      <c r="A1831" s="396" t="s">
        <v>13598</v>
      </c>
      <c r="B1831" s="396" t="s">
        <v>13599</v>
      </c>
      <c r="C1831" s="396" t="s">
        <v>13600</v>
      </c>
      <c r="D1831" s="396" t="s">
        <v>6936</v>
      </c>
      <c r="E1831" s="396" t="s">
        <v>7533</v>
      </c>
    </row>
    <row r="1832" spans="1:5" hidden="1">
      <c r="A1832" s="396" t="s">
        <v>7527</v>
      </c>
      <c r="B1832" s="396" t="s">
        <v>7528</v>
      </c>
      <c r="C1832" s="396" t="s">
        <v>7529</v>
      </c>
      <c r="D1832" s="396" t="s">
        <v>9860</v>
      </c>
      <c r="E1832" s="396" t="s">
        <v>13601</v>
      </c>
    </row>
    <row r="1833" spans="1:5" hidden="1">
      <c r="A1833" s="396" t="s">
        <v>7523</v>
      </c>
      <c r="B1833" s="396" t="s">
        <v>7524</v>
      </c>
      <c r="C1833" s="396" t="s">
        <v>7525</v>
      </c>
      <c r="D1833" s="396" t="s">
        <v>6902</v>
      </c>
      <c r="E1833" s="396" t="s">
        <v>6485</v>
      </c>
    </row>
    <row r="1834" spans="1:5" hidden="1">
      <c r="A1834" s="396" t="s">
        <v>16197</v>
      </c>
      <c r="B1834" s="396" t="s">
        <v>7502</v>
      </c>
      <c r="C1834" s="396" t="s">
        <v>16198</v>
      </c>
      <c r="D1834" s="413"/>
      <c r="E1834" s="413"/>
    </row>
    <row r="1835" spans="1:5" hidden="1">
      <c r="A1835" s="396" t="s">
        <v>7520</v>
      </c>
      <c r="B1835" s="396" t="s">
        <v>7521</v>
      </c>
      <c r="C1835" s="396" t="s">
        <v>7522</v>
      </c>
      <c r="D1835" s="396" t="s">
        <v>6510</v>
      </c>
      <c r="E1835" s="396" t="s">
        <v>7526</v>
      </c>
    </row>
    <row r="1836" spans="1:5" hidden="1">
      <c r="A1836" s="396" t="s">
        <v>7519</v>
      </c>
      <c r="B1836" s="396" t="s">
        <v>7502</v>
      </c>
      <c r="C1836" s="396" t="s">
        <v>16280</v>
      </c>
      <c r="D1836" s="396" t="s">
        <v>6510</v>
      </c>
      <c r="E1836" s="396" t="s">
        <v>6485</v>
      </c>
    </row>
    <row r="1837" spans="1:5" hidden="1">
      <c r="A1837" s="396" t="s">
        <v>7518</v>
      </c>
      <c r="B1837" s="396" t="s">
        <v>7502</v>
      </c>
      <c r="C1837" s="396" t="s">
        <v>16377</v>
      </c>
      <c r="D1837" s="396" t="s">
        <v>6510</v>
      </c>
      <c r="E1837" s="396" t="s">
        <v>6485</v>
      </c>
    </row>
    <row r="1838" spans="1:5" hidden="1">
      <c r="A1838" s="396" t="s">
        <v>7517</v>
      </c>
      <c r="B1838" s="396" t="s">
        <v>7502</v>
      </c>
      <c r="C1838" s="396" t="s">
        <v>16376</v>
      </c>
      <c r="D1838" s="396" t="s">
        <v>6510</v>
      </c>
      <c r="E1838" s="396" t="s">
        <v>6485</v>
      </c>
    </row>
    <row r="1839" spans="1:5" hidden="1">
      <c r="A1839" s="396" t="s">
        <v>7516</v>
      </c>
      <c r="B1839" s="396" t="s">
        <v>7502</v>
      </c>
      <c r="C1839" s="396" t="s">
        <v>16279</v>
      </c>
      <c r="D1839" s="396" t="s">
        <v>6510</v>
      </c>
      <c r="E1839" s="396" t="s">
        <v>6485</v>
      </c>
    </row>
    <row r="1840" spans="1:5" hidden="1">
      <c r="A1840" s="396" t="s">
        <v>7515</v>
      </c>
      <c r="B1840" s="396" t="s">
        <v>7502</v>
      </c>
      <c r="C1840" s="396" t="s">
        <v>16278</v>
      </c>
      <c r="D1840" s="396" t="s">
        <v>6510</v>
      </c>
      <c r="E1840" s="396" t="s">
        <v>6485</v>
      </c>
    </row>
    <row r="1841" spans="1:5" hidden="1">
      <c r="A1841" s="396" t="s">
        <v>7514</v>
      </c>
      <c r="B1841" s="396" t="s">
        <v>7502</v>
      </c>
      <c r="C1841" s="396" t="s">
        <v>17136</v>
      </c>
      <c r="D1841" s="396" t="s">
        <v>6510</v>
      </c>
      <c r="E1841" s="396" t="s">
        <v>6485</v>
      </c>
    </row>
    <row r="1842" spans="1:5" hidden="1">
      <c r="A1842" s="396" t="s">
        <v>7513</v>
      </c>
      <c r="B1842" s="396" t="s">
        <v>7502</v>
      </c>
      <c r="C1842" s="396" t="s">
        <v>16196</v>
      </c>
      <c r="D1842" s="396" t="s">
        <v>6510</v>
      </c>
      <c r="E1842" s="396" t="s">
        <v>6485</v>
      </c>
    </row>
    <row r="1843" spans="1:5" hidden="1">
      <c r="A1843" s="396" t="s">
        <v>7512</v>
      </c>
      <c r="B1843" s="396" t="s">
        <v>7502</v>
      </c>
      <c r="C1843" s="396" t="s">
        <v>16385</v>
      </c>
      <c r="D1843" s="396" t="s">
        <v>6510</v>
      </c>
      <c r="E1843" s="396" t="s">
        <v>6485</v>
      </c>
    </row>
    <row r="1844" spans="1:5" hidden="1">
      <c r="A1844" s="396" t="s">
        <v>7511</v>
      </c>
      <c r="B1844" s="396" t="s">
        <v>7502</v>
      </c>
      <c r="C1844" s="396" t="s">
        <v>16384</v>
      </c>
      <c r="D1844" s="396" t="s">
        <v>6510</v>
      </c>
      <c r="E1844" s="396" t="s">
        <v>6485</v>
      </c>
    </row>
    <row r="1845" spans="1:5" hidden="1">
      <c r="A1845" s="396" t="s">
        <v>7508</v>
      </c>
      <c r="B1845" s="396" t="s">
        <v>7509</v>
      </c>
      <c r="C1845" s="396" t="s">
        <v>7510</v>
      </c>
      <c r="D1845" s="396" t="s">
        <v>6510</v>
      </c>
      <c r="E1845" s="396" t="s">
        <v>6485</v>
      </c>
    </row>
    <row r="1846" spans="1:5" hidden="1">
      <c r="A1846" s="396" t="s">
        <v>7505</v>
      </c>
      <c r="B1846" s="396" t="s">
        <v>7506</v>
      </c>
      <c r="C1846" s="396" t="s">
        <v>7507</v>
      </c>
      <c r="D1846" s="396" t="s">
        <v>6510</v>
      </c>
      <c r="E1846" s="396" t="s">
        <v>6485</v>
      </c>
    </row>
    <row r="1847" spans="1:5" hidden="1">
      <c r="A1847" s="396" t="s">
        <v>6474</v>
      </c>
      <c r="B1847" s="396" t="s">
        <v>7502</v>
      </c>
      <c r="C1847" s="396" t="s">
        <v>7503</v>
      </c>
      <c r="D1847" s="396" t="s">
        <v>6510</v>
      </c>
      <c r="E1847" s="396" t="s">
        <v>6485</v>
      </c>
    </row>
    <row r="1848" spans="1:5" hidden="1">
      <c r="A1848" s="396" t="s">
        <v>17034</v>
      </c>
      <c r="B1848" s="396" t="s">
        <v>17021</v>
      </c>
      <c r="C1848" s="572" t="s">
        <v>17022</v>
      </c>
      <c r="D1848" s="413"/>
      <c r="E1848" s="413"/>
    </row>
    <row r="1849" spans="1:5" hidden="1">
      <c r="A1849" s="396" t="s">
        <v>17028</v>
      </c>
      <c r="B1849" s="396" t="s">
        <v>17021</v>
      </c>
      <c r="C1849" s="572" t="s">
        <v>17027</v>
      </c>
      <c r="D1849" s="413"/>
      <c r="E1849" s="413"/>
    </row>
    <row r="1850" spans="1:5" hidden="1">
      <c r="A1850" s="396" t="s">
        <v>17025</v>
      </c>
      <c r="B1850" s="396" t="s">
        <v>17021</v>
      </c>
      <c r="C1850" s="572" t="s">
        <v>17026</v>
      </c>
      <c r="D1850" s="413"/>
      <c r="E1850" s="413"/>
    </row>
    <row r="1851" spans="1:5" hidden="1">
      <c r="A1851" s="396" t="s">
        <v>17023</v>
      </c>
      <c r="B1851" s="396" t="s">
        <v>17021</v>
      </c>
      <c r="C1851" s="572" t="s">
        <v>17024</v>
      </c>
      <c r="D1851" s="413"/>
      <c r="E1851" s="413"/>
    </row>
    <row r="1852" spans="1:5" hidden="1">
      <c r="A1852" s="396" t="s">
        <v>13595</v>
      </c>
      <c r="B1852" s="396" t="s">
        <v>13596</v>
      </c>
      <c r="C1852" s="396" t="s">
        <v>13597</v>
      </c>
      <c r="D1852" s="396" t="s">
        <v>6510</v>
      </c>
      <c r="E1852" s="396" t="s">
        <v>7504</v>
      </c>
    </row>
    <row r="1853" spans="1:5" hidden="1">
      <c r="A1853" s="396" t="s">
        <v>13592</v>
      </c>
      <c r="B1853" s="396" t="s">
        <v>13593</v>
      </c>
      <c r="C1853" s="396" t="s">
        <v>13594</v>
      </c>
      <c r="D1853" s="396" t="s">
        <v>9860</v>
      </c>
      <c r="E1853" s="396" t="s">
        <v>6485</v>
      </c>
    </row>
    <row r="1854" spans="1:5" hidden="1">
      <c r="A1854" s="396" t="s">
        <v>13588</v>
      </c>
      <c r="B1854" s="396" t="s">
        <v>13589</v>
      </c>
      <c r="C1854" s="396" t="s">
        <v>13590</v>
      </c>
      <c r="D1854" s="396" t="s">
        <v>9860</v>
      </c>
      <c r="E1854" s="396" t="s">
        <v>6485</v>
      </c>
    </row>
    <row r="1855" spans="1:5" hidden="1">
      <c r="A1855" s="396" t="s">
        <v>13584</v>
      </c>
      <c r="B1855" s="396" t="s">
        <v>13585</v>
      </c>
      <c r="C1855" s="396" t="s">
        <v>13586</v>
      </c>
      <c r="D1855" s="396" t="s">
        <v>9860</v>
      </c>
      <c r="E1855" s="396" t="s">
        <v>13591</v>
      </c>
    </row>
    <row r="1856" spans="1:5" hidden="1">
      <c r="A1856" s="396" t="s">
        <v>13580</v>
      </c>
      <c r="B1856" s="396" t="s">
        <v>13581</v>
      </c>
      <c r="C1856" s="396" t="s">
        <v>13582</v>
      </c>
      <c r="D1856" s="396" t="s">
        <v>9860</v>
      </c>
      <c r="E1856" s="396" t="s">
        <v>13587</v>
      </c>
    </row>
    <row r="1857" spans="1:5" hidden="1">
      <c r="A1857" s="396" t="s">
        <v>16733</v>
      </c>
      <c r="B1857" s="396" t="s">
        <v>7499</v>
      </c>
      <c r="C1857" s="413" t="s">
        <v>16739</v>
      </c>
      <c r="D1857" s="413"/>
      <c r="E1857" s="413"/>
    </row>
    <row r="1858" spans="1:5" hidden="1">
      <c r="A1858" s="396" t="s">
        <v>16698</v>
      </c>
      <c r="B1858" s="396" t="s">
        <v>7499</v>
      </c>
      <c r="C1858" s="413" t="s">
        <v>16699</v>
      </c>
      <c r="D1858" s="413"/>
      <c r="E1858" s="413"/>
    </row>
    <row r="1859" spans="1:5" hidden="1">
      <c r="A1859" s="396" t="s">
        <v>16230</v>
      </c>
      <c r="B1859" s="396" t="s">
        <v>7499</v>
      </c>
      <c r="C1859" s="413" t="s">
        <v>16231</v>
      </c>
      <c r="D1859" s="413"/>
      <c r="E1859" s="413"/>
    </row>
    <row r="1860" spans="1:5" hidden="1">
      <c r="A1860" s="396" t="s">
        <v>16232</v>
      </c>
      <c r="B1860" s="396" t="s">
        <v>7499</v>
      </c>
      <c r="C1860" s="413" t="s">
        <v>16233</v>
      </c>
      <c r="D1860" s="413"/>
      <c r="E1860" s="413"/>
    </row>
    <row r="1861" spans="1:5" hidden="1">
      <c r="A1861" s="396" t="s">
        <v>16199</v>
      </c>
      <c r="B1861" s="396" t="s">
        <v>7499</v>
      </c>
      <c r="C1861" s="413" t="s">
        <v>16200</v>
      </c>
      <c r="D1861" s="413"/>
      <c r="E1861" s="413"/>
    </row>
    <row r="1862" spans="1:5" hidden="1">
      <c r="A1862" s="396" t="s">
        <v>16263</v>
      </c>
      <c r="B1862" s="396" t="s">
        <v>7499</v>
      </c>
      <c r="C1862" s="413" t="s">
        <v>16295</v>
      </c>
      <c r="D1862" s="413"/>
      <c r="E1862" s="413"/>
    </row>
    <row r="1863" spans="1:5" hidden="1">
      <c r="A1863" s="396" t="s">
        <v>16223</v>
      </c>
      <c r="B1863" s="396" t="s">
        <v>7499</v>
      </c>
      <c r="C1863" s="413" t="s">
        <v>16224</v>
      </c>
      <c r="D1863" s="413"/>
      <c r="E1863" s="413"/>
    </row>
    <row r="1864" spans="1:5" hidden="1">
      <c r="A1864" s="396" t="s">
        <v>16234</v>
      </c>
      <c r="B1864" s="396" t="s">
        <v>7499</v>
      </c>
      <c r="C1864" s="413" t="s">
        <v>16235</v>
      </c>
      <c r="D1864" s="413"/>
      <c r="E1864" s="413"/>
    </row>
    <row r="1865" spans="1:5" hidden="1">
      <c r="A1865" s="396" t="s">
        <v>16247</v>
      </c>
      <c r="B1865" s="396" t="s">
        <v>7499</v>
      </c>
      <c r="C1865" s="413" t="s">
        <v>16296</v>
      </c>
      <c r="D1865" s="413"/>
      <c r="E1865" s="413"/>
    </row>
    <row r="1866" spans="1:5" hidden="1">
      <c r="A1866" s="396" t="s">
        <v>16656</v>
      </c>
      <c r="B1866" s="396" t="s">
        <v>7499</v>
      </c>
      <c r="C1866" s="413" t="s">
        <v>16660</v>
      </c>
      <c r="D1866" s="413"/>
      <c r="E1866" s="413"/>
    </row>
    <row r="1867" spans="1:5" hidden="1">
      <c r="A1867" s="396" t="s">
        <v>16959</v>
      </c>
      <c r="B1867" s="396" t="s">
        <v>7499</v>
      </c>
      <c r="C1867" s="413" t="s">
        <v>16960</v>
      </c>
      <c r="D1867" s="413"/>
      <c r="E1867" s="413"/>
    </row>
    <row r="1868" spans="1:5" hidden="1">
      <c r="A1868" s="396" t="s">
        <v>7498</v>
      </c>
      <c r="B1868" s="396" t="s">
        <v>7499</v>
      </c>
      <c r="C1868" s="396" t="s">
        <v>7500</v>
      </c>
      <c r="D1868" s="396" t="s">
        <v>9860</v>
      </c>
      <c r="E1868" s="396" t="s">
        <v>13583</v>
      </c>
    </row>
    <row r="1869" spans="1:5" hidden="1">
      <c r="A1869" s="396" t="s">
        <v>7494</v>
      </c>
      <c r="B1869" s="396" t="s">
        <v>7495</v>
      </c>
      <c r="C1869" s="396" t="s">
        <v>7496</v>
      </c>
      <c r="D1869" s="396" t="s">
        <v>6510</v>
      </c>
      <c r="E1869" s="396" t="s">
        <v>7501</v>
      </c>
    </row>
    <row r="1870" spans="1:5" hidden="1">
      <c r="A1870" s="396" t="s">
        <v>13576</v>
      </c>
      <c r="B1870" s="396" t="s">
        <v>13577</v>
      </c>
      <c r="C1870" s="396" t="s">
        <v>13578</v>
      </c>
      <c r="D1870" s="396" t="s">
        <v>6510</v>
      </c>
      <c r="E1870" s="396" t="s">
        <v>7497</v>
      </c>
    </row>
    <row r="1871" spans="1:5" hidden="1">
      <c r="A1871" s="396" t="s">
        <v>13572</v>
      </c>
      <c r="B1871" s="396" t="s">
        <v>13573</v>
      </c>
      <c r="C1871" s="396" t="s">
        <v>13574</v>
      </c>
      <c r="D1871" s="396" t="s">
        <v>9860</v>
      </c>
      <c r="E1871" s="396" t="s">
        <v>13579</v>
      </c>
    </row>
    <row r="1872" spans="1:5" hidden="1">
      <c r="A1872" s="396" t="s">
        <v>13568</v>
      </c>
      <c r="B1872" s="396" t="s">
        <v>13569</v>
      </c>
      <c r="C1872" s="396" t="s">
        <v>13570</v>
      </c>
      <c r="D1872" s="396" t="s">
        <v>9860</v>
      </c>
      <c r="E1872" s="396" t="s">
        <v>13575</v>
      </c>
    </row>
    <row r="1873" spans="1:5" hidden="1">
      <c r="A1873" s="396" t="s">
        <v>13564</v>
      </c>
      <c r="B1873" s="396" t="s">
        <v>13565</v>
      </c>
      <c r="C1873" s="396" t="s">
        <v>13566</v>
      </c>
      <c r="D1873" s="396" t="s">
        <v>9860</v>
      </c>
      <c r="E1873" s="396" t="s">
        <v>13571</v>
      </c>
    </row>
    <row r="1874" spans="1:5" hidden="1">
      <c r="A1874" s="396" t="s">
        <v>13560</v>
      </c>
      <c r="B1874" s="396" t="s">
        <v>13561</v>
      </c>
      <c r="C1874" s="396" t="s">
        <v>13562</v>
      </c>
      <c r="D1874" s="396" t="s">
        <v>9860</v>
      </c>
      <c r="E1874" s="396" t="s">
        <v>13567</v>
      </c>
    </row>
    <row r="1875" spans="1:5" hidden="1">
      <c r="A1875" s="396" t="s">
        <v>13556</v>
      </c>
      <c r="B1875" s="396" t="s">
        <v>13557</v>
      </c>
      <c r="C1875" s="396" t="s">
        <v>13558</v>
      </c>
      <c r="D1875" s="396" t="s">
        <v>9860</v>
      </c>
      <c r="E1875" s="396" t="s">
        <v>13563</v>
      </c>
    </row>
    <row r="1876" spans="1:5" hidden="1">
      <c r="A1876" s="396" t="s">
        <v>13552</v>
      </c>
      <c r="B1876" s="396" t="s">
        <v>13553</v>
      </c>
      <c r="C1876" s="396" t="s">
        <v>13554</v>
      </c>
      <c r="D1876" s="396" t="s">
        <v>9860</v>
      </c>
      <c r="E1876" s="396" t="s">
        <v>13559</v>
      </c>
    </row>
    <row r="1877" spans="1:5" hidden="1">
      <c r="A1877" s="396" t="s">
        <v>13548</v>
      </c>
      <c r="B1877" s="396" t="s">
        <v>13549</v>
      </c>
      <c r="C1877" s="396" t="s">
        <v>13550</v>
      </c>
      <c r="D1877" s="396" t="s">
        <v>9860</v>
      </c>
      <c r="E1877" s="396" t="s">
        <v>13555</v>
      </c>
    </row>
    <row r="1878" spans="1:5" hidden="1">
      <c r="A1878" s="396" t="s">
        <v>13544</v>
      </c>
      <c r="B1878" s="396" t="s">
        <v>13545</v>
      </c>
      <c r="C1878" s="396" t="s">
        <v>13546</v>
      </c>
      <c r="D1878" s="396" t="s">
        <v>9860</v>
      </c>
      <c r="E1878" s="396" t="s">
        <v>13551</v>
      </c>
    </row>
    <row r="1879" spans="1:5" hidden="1">
      <c r="A1879" s="396" t="s">
        <v>13540</v>
      </c>
      <c r="B1879" s="396" t="s">
        <v>13541</v>
      </c>
      <c r="C1879" s="396" t="s">
        <v>13542</v>
      </c>
      <c r="D1879" s="396" t="s">
        <v>9860</v>
      </c>
      <c r="E1879" s="396" t="s">
        <v>13547</v>
      </c>
    </row>
    <row r="1880" spans="1:5" hidden="1">
      <c r="A1880" s="396" t="s">
        <v>17041</v>
      </c>
      <c r="B1880" s="396" t="s">
        <v>16389</v>
      </c>
      <c r="C1880" s="413" t="s">
        <v>17042</v>
      </c>
      <c r="D1880" s="413"/>
      <c r="E1880" s="413"/>
    </row>
    <row r="1881" spans="1:5" hidden="1">
      <c r="A1881" s="396" t="s">
        <v>16937</v>
      </c>
      <c r="B1881" s="396" t="s">
        <v>16938</v>
      </c>
      <c r="C1881" s="411" t="s">
        <v>16939</v>
      </c>
      <c r="D1881" s="396"/>
      <c r="E1881" s="396"/>
    </row>
    <row r="1882" spans="1:5" hidden="1">
      <c r="A1882" s="396" t="s">
        <v>16821</v>
      </c>
      <c r="B1882" s="396" t="s">
        <v>16389</v>
      </c>
      <c r="C1882" s="413" t="s">
        <v>16822</v>
      </c>
      <c r="D1882" s="413"/>
      <c r="E1882" s="413"/>
    </row>
    <row r="1883" spans="1:5" hidden="1">
      <c r="A1883" s="396" t="s">
        <v>16657</v>
      </c>
      <c r="B1883" s="396" t="s">
        <v>16389</v>
      </c>
      <c r="C1883" s="413" t="s">
        <v>16662</v>
      </c>
      <c r="D1883" s="413"/>
      <c r="E1883" s="413"/>
    </row>
    <row r="1884" spans="1:5" hidden="1">
      <c r="A1884" s="396" t="s">
        <v>16388</v>
      </c>
      <c r="B1884" s="396" t="s">
        <v>16389</v>
      </c>
      <c r="C1884" s="396" t="s">
        <v>16390</v>
      </c>
      <c r="D1884" s="413"/>
      <c r="E1884" s="413"/>
    </row>
    <row r="1885" spans="1:5" hidden="1">
      <c r="A1885" s="396" t="s">
        <v>13536</v>
      </c>
      <c r="B1885" s="396" t="s">
        <v>13537</v>
      </c>
      <c r="C1885" s="396" t="s">
        <v>13538</v>
      </c>
      <c r="D1885" s="396" t="s">
        <v>9860</v>
      </c>
      <c r="E1885" s="396" t="s">
        <v>13543</v>
      </c>
    </row>
    <row r="1886" spans="1:5" hidden="1">
      <c r="A1886" s="396" t="s">
        <v>7490</v>
      </c>
      <c r="B1886" s="396" t="s">
        <v>7491</v>
      </c>
      <c r="C1886" s="396" t="s">
        <v>7492</v>
      </c>
      <c r="D1886" s="396" t="s">
        <v>9860</v>
      </c>
      <c r="E1886" s="396" t="s">
        <v>13539</v>
      </c>
    </row>
    <row r="1887" spans="1:5" hidden="1">
      <c r="A1887" s="396" t="s">
        <v>7487</v>
      </c>
      <c r="B1887" s="396" t="s">
        <v>7488</v>
      </c>
      <c r="C1887" s="396" t="s">
        <v>7489</v>
      </c>
      <c r="D1887" s="396" t="s">
        <v>6510</v>
      </c>
      <c r="E1887" s="396" t="s">
        <v>7493</v>
      </c>
    </row>
    <row r="1888" spans="1:5" hidden="1">
      <c r="A1888" s="396" t="s">
        <v>7484</v>
      </c>
      <c r="B1888" s="396" t="s">
        <v>7485</v>
      </c>
      <c r="C1888" s="396" t="s">
        <v>7486</v>
      </c>
      <c r="D1888" s="396" t="s">
        <v>7281</v>
      </c>
      <c r="E1888" s="396" t="s">
        <v>6485</v>
      </c>
    </row>
    <row r="1889" spans="1:5" hidden="1">
      <c r="A1889" s="396" t="s">
        <v>7481</v>
      </c>
      <c r="B1889" s="396" t="s">
        <v>7482</v>
      </c>
      <c r="C1889" s="396" t="s">
        <v>7483</v>
      </c>
      <c r="D1889" s="396" t="s">
        <v>7281</v>
      </c>
      <c r="E1889" s="396" t="s">
        <v>6485</v>
      </c>
    </row>
    <row r="1890" spans="1:5" hidden="1">
      <c r="A1890" s="396" t="s">
        <v>7478</v>
      </c>
      <c r="B1890" s="396" t="s">
        <v>7479</v>
      </c>
      <c r="C1890" s="396" t="s">
        <v>7480</v>
      </c>
      <c r="D1890" s="396" t="s">
        <v>7281</v>
      </c>
      <c r="E1890" s="396" t="s">
        <v>6485</v>
      </c>
    </row>
    <row r="1891" spans="1:5" hidden="1">
      <c r="A1891" s="396" t="s">
        <v>17077</v>
      </c>
      <c r="B1891" s="396" t="s">
        <v>16905</v>
      </c>
      <c r="C1891" s="396" t="s">
        <v>17078</v>
      </c>
      <c r="D1891" s="413"/>
      <c r="E1891" s="413"/>
    </row>
    <row r="1892" spans="1:5" hidden="1">
      <c r="A1892" s="396" t="s">
        <v>17066</v>
      </c>
      <c r="B1892" s="396" t="s">
        <v>16905</v>
      </c>
      <c r="C1892" s="396" t="s">
        <v>17067</v>
      </c>
      <c r="D1892" s="413"/>
      <c r="E1892" s="413"/>
    </row>
    <row r="1893" spans="1:5" hidden="1">
      <c r="A1893" s="396" t="s">
        <v>16991</v>
      </c>
      <c r="B1893" s="396" t="s">
        <v>16905</v>
      </c>
      <c r="C1893" s="396" t="s">
        <v>16992</v>
      </c>
      <c r="D1893" s="413"/>
      <c r="E1893" s="413"/>
    </row>
    <row r="1894" spans="1:5" hidden="1">
      <c r="A1894" s="396" t="s">
        <v>16926</v>
      </c>
      <c r="B1894" s="396" t="s">
        <v>16905</v>
      </c>
      <c r="C1894" s="396" t="s">
        <v>16927</v>
      </c>
      <c r="D1894" s="413"/>
      <c r="E1894" s="413"/>
    </row>
    <row r="1895" spans="1:5" hidden="1">
      <c r="A1895" s="396" t="s">
        <v>16902</v>
      </c>
      <c r="B1895" s="396" t="s">
        <v>16905</v>
      </c>
      <c r="C1895" s="396" t="s">
        <v>16906</v>
      </c>
      <c r="D1895" s="413"/>
      <c r="E1895" s="413"/>
    </row>
    <row r="1896" spans="1:5" hidden="1">
      <c r="A1896" s="396" t="s">
        <v>16813</v>
      </c>
      <c r="B1896" s="396" t="s">
        <v>16728</v>
      </c>
      <c r="C1896" s="396" t="s">
        <v>16817</v>
      </c>
      <c r="D1896" s="413"/>
      <c r="E1896" s="413"/>
    </row>
    <row r="1897" spans="1:5" hidden="1">
      <c r="A1897" s="396" t="s">
        <v>16725</v>
      </c>
      <c r="B1897" s="396" t="s">
        <v>16728</v>
      </c>
      <c r="C1897" s="396" t="s">
        <v>16729</v>
      </c>
      <c r="D1897" s="413"/>
      <c r="E1897" s="413"/>
    </row>
    <row r="1898" spans="1:5" hidden="1">
      <c r="A1898" s="396" t="s">
        <v>16367</v>
      </c>
      <c r="B1898" s="396" t="s">
        <v>16368</v>
      </c>
      <c r="C1898" s="396" t="s">
        <v>16369</v>
      </c>
      <c r="D1898" s="413"/>
      <c r="E1898" s="413"/>
    </row>
    <row r="1899" spans="1:5" hidden="1">
      <c r="A1899" s="396" t="s">
        <v>16367</v>
      </c>
      <c r="B1899" s="396" t="s">
        <v>16430</v>
      </c>
      <c r="C1899" s="396" t="s">
        <v>16431</v>
      </c>
      <c r="D1899" s="413"/>
      <c r="E1899" s="413"/>
    </row>
    <row r="1900" spans="1:5" hidden="1">
      <c r="A1900" s="396" t="s">
        <v>16262</v>
      </c>
      <c r="B1900" s="396" t="s">
        <v>16338</v>
      </c>
      <c r="C1900" s="396" t="s">
        <v>16339</v>
      </c>
      <c r="D1900" s="413"/>
      <c r="E1900" s="413"/>
    </row>
    <row r="1901" spans="1:5" hidden="1">
      <c r="A1901" s="396" t="s">
        <v>7475</v>
      </c>
      <c r="B1901" s="396" t="s">
        <v>7476</v>
      </c>
      <c r="C1901" s="396" t="s">
        <v>7477</v>
      </c>
      <c r="D1901" s="396" t="s">
        <v>7281</v>
      </c>
      <c r="E1901" s="396" t="s">
        <v>6485</v>
      </c>
    </row>
    <row r="1902" spans="1:5" hidden="1">
      <c r="A1902" s="396" t="s">
        <v>7472</v>
      </c>
      <c r="B1902" s="396" t="s">
        <v>7473</v>
      </c>
      <c r="C1902" s="396" t="s">
        <v>7474</v>
      </c>
      <c r="D1902" s="396" t="s">
        <v>7271</v>
      </c>
      <c r="E1902" s="396" t="s">
        <v>6485</v>
      </c>
    </row>
    <row r="1903" spans="1:5" hidden="1">
      <c r="A1903" s="396" t="s">
        <v>7469</v>
      </c>
      <c r="B1903" s="396" t="s">
        <v>7470</v>
      </c>
      <c r="C1903" s="396" t="s">
        <v>7471</v>
      </c>
      <c r="D1903" s="396" t="s">
        <v>7271</v>
      </c>
      <c r="E1903" s="396" t="s">
        <v>6485</v>
      </c>
    </row>
    <row r="1904" spans="1:5" hidden="1">
      <c r="A1904" s="396" t="s">
        <v>7466</v>
      </c>
      <c r="B1904" s="396" t="s">
        <v>7467</v>
      </c>
      <c r="C1904" s="396" t="s">
        <v>7468</v>
      </c>
      <c r="D1904" s="396" t="s">
        <v>7271</v>
      </c>
      <c r="E1904" s="396" t="s">
        <v>6485</v>
      </c>
    </row>
    <row r="1905" spans="1:5" hidden="1">
      <c r="A1905" s="396" t="s">
        <v>7463</v>
      </c>
      <c r="B1905" s="396" t="s">
        <v>7464</v>
      </c>
      <c r="C1905" s="396" t="s">
        <v>7465</v>
      </c>
      <c r="D1905" s="396" t="s">
        <v>7271</v>
      </c>
      <c r="E1905" s="396" t="s">
        <v>6485</v>
      </c>
    </row>
    <row r="1906" spans="1:5" hidden="1">
      <c r="A1906" s="396" t="s">
        <v>7460</v>
      </c>
      <c r="B1906" s="396" t="s">
        <v>7461</v>
      </c>
      <c r="C1906" s="396" t="s">
        <v>7462</v>
      </c>
      <c r="D1906" s="396" t="s">
        <v>7271</v>
      </c>
      <c r="E1906" s="396" t="s">
        <v>6485</v>
      </c>
    </row>
    <row r="1907" spans="1:5" hidden="1">
      <c r="A1907" s="396" t="s">
        <v>7457</v>
      </c>
      <c r="B1907" s="396" t="s">
        <v>7458</v>
      </c>
      <c r="C1907" s="396" t="s">
        <v>7459</v>
      </c>
      <c r="D1907" s="396" t="s">
        <v>7271</v>
      </c>
      <c r="E1907" s="396" t="s">
        <v>6485</v>
      </c>
    </row>
    <row r="1908" spans="1:5" hidden="1">
      <c r="A1908" s="396" t="s">
        <v>7454</v>
      </c>
      <c r="B1908" s="396" t="s">
        <v>7455</v>
      </c>
      <c r="C1908" s="396" t="s">
        <v>7456</v>
      </c>
      <c r="D1908" s="396" t="s">
        <v>7271</v>
      </c>
      <c r="E1908" s="396" t="s">
        <v>6485</v>
      </c>
    </row>
    <row r="1909" spans="1:5" hidden="1">
      <c r="A1909" s="396" t="s">
        <v>7451</v>
      </c>
      <c r="B1909" s="396" t="s">
        <v>7452</v>
      </c>
      <c r="C1909" s="396" t="s">
        <v>7453</v>
      </c>
      <c r="D1909" s="396" t="s">
        <v>7271</v>
      </c>
      <c r="E1909" s="396" t="s">
        <v>6485</v>
      </c>
    </row>
    <row r="1910" spans="1:5" hidden="1">
      <c r="A1910" s="396" t="s">
        <v>7448</v>
      </c>
      <c r="B1910" s="396" t="s">
        <v>7449</v>
      </c>
      <c r="C1910" s="396" t="s">
        <v>7450</v>
      </c>
      <c r="D1910" s="396" t="s">
        <v>7271</v>
      </c>
      <c r="E1910" s="396" t="s">
        <v>6485</v>
      </c>
    </row>
    <row r="1911" spans="1:5" hidden="1">
      <c r="A1911" s="396" t="s">
        <v>7445</v>
      </c>
      <c r="B1911" s="396" t="s">
        <v>7446</v>
      </c>
      <c r="C1911" s="396" t="s">
        <v>7447</v>
      </c>
      <c r="D1911" s="396" t="s">
        <v>7271</v>
      </c>
      <c r="E1911" s="396" t="s">
        <v>6485</v>
      </c>
    </row>
    <row r="1912" spans="1:5" hidden="1">
      <c r="A1912" s="396" t="s">
        <v>7442</v>
      </c>
      <c r="B1912" s="396" t="s">
        <v>7443</v>
      </c>
      <c r="C1912" s="396" t="s">
        <v>7444</v>
      </c>
      <c r="D1912" s="396" t="s">
        <v>7271</v>
      </c>
      <c r="E1912" s="396" t="s">
        <v>6485</v>
      </c>
    </row>
    <row r="1913" spans="1:5" hidden="1">
      <c r="A1913" s="396" t="s">
        <v>7439</v>
      </c>
      <c r="B1913" s="396" t="s">
        <v>7440</v>
      </c>
      <c r="C1913" s="396" t="s">
        <v>7441</v>
      </c>
      <c r="D1913" s="396" t="s">
        <v>7271</v>
      </c>
      <c r="E1913" s="396" t="s">
        <v>6485</v>
      </c>
    </row>
    <row r="1914" spans="1:5" hidden="1">
      <c r="A1914" s="396" t="s">
        <v>7437</v>
      </c>
      <c r="B1914" s="396" t="s">
        <v>7438</v>
      </c>
      <c r="C1914" s="396" t="s">
        <v>7424</v>
      </c>
      <c r="D1914" s="396" t="s">
        <v>7271</v>
      </c>
      <c r="E1914" s="396" t="s">
        <v>6485</v>
      </c>
    </row>
    <row r="1915" spans="1:5" hidden="1">
      <c r="A1915" s="396" t="s">
        <v>7434</v>
      </c>
      <c r="B1915" s="396" t="s">
        <v>7435</v>
      </c>
      <c r="C1915" s="396" t="s">
        <v>7436</v>
      </c>
      <c r="D1915" s="396" t="s">
        <v>7271</v>
      </c>
      <c r="E1915" s="396" t="s">
        <v>6485</v>
      </c>
    </row>
    <row r="1916" spans="1:5" hidden="1">
      <c r="A1916" s="396" t="s">
        <v>7431</v>
      </c>
      <c r="B1916" s="396" t="s">
        <v>7432</v>
      </c>
      <c r="C1916" s="396" t="s">
        <v>7433</v>
      </c>
      <c r="D1916" s="396" t="s">
        <v>7271</v>
      </c>
      <c r="E1916" s="396" t="s">
        <v>6485</v>
      </c>
    </row>
    <row r="1917" spans="1:5" hidden="1">
      <c r="A1917" s="396" t="s">
        <v>7428</v>
      </c>
      <c r="B1917" s="396" t="s">
        <v>7429</v>
      </c>
      <c r="C1917" s="396" t="s">
        <v>7430</v>
      </c>
      <c r="D1917" s="396" t="s">
        <v>7271</v>
      </c>
      <c r="E1917" s="396" t="s">
        <v>6485</v>
      </c>
    </row>
    <row r="1918" spans="1:5" hidden="1">
      <c r="A1918" s="396" t="s">
        <v>7425</v>
      </c>
      <c r="B1918" s="396" t="s">
        <v>7426</v>
      </c>
      <c r="C1918" s="396" t="s">
        <v>7427</v>
      </c>
      <c r="D1918" s="396" t="s">
        <v>7271</v>
      </c>
      <c r="E1918" s="396" t="s">
        <v>6485</v>
      </c>
    </row>
    <row r="1919" spans="1:5" hidden="1">
      <c r="A1919" s="396" t="s">
        <v>7422</v>
      </c>
      <c r="B1919" s="396" t="s">
        <v>7423</v>
      </c>
      <c r="C1919" s="396" t="s">
        <v>17038</v>
      </c>
      <c r="D1919" s="396" t="s">
        <v>7271</v>
      </c>
      <c r="E1919" s="396" t="s">
        <v>6485</v>
      </c>
    </row>
    <row r="1920" spans="1:5" hidden="1">
      <c r="A1920" s="396" t="s">
        <v>7419</v>
      </c>
      <c r="B1920" s="396" t="s">
        <v>7420</v>
      </c>
      <c r="C1920" s="396" t="s">
        <v>7421</v>
      </c>
      <c r="D1920" s="396" t="s">
        <v>7271</v>
      </c>
      <c r="E1920" s="396" t="s">
        <v>6485</v>
      </c>
    </row>
    <row r="1921" spans="1:5" hidden="1">
      <c r="A1921" s="396" t="s">
        <v>16703</v>
      </c>
      <c r="B1921" s="396" t="s">
        <v>16704</v>
      </c>
      <c r="C1921" s="396" t="s">
        <v>16705</v>
      </c>
      <c r="D1921" s="413"/>
      <c r="E1921" s="413"/>
    </row>
    <row r="1922" spans="1:5" hidden="1">
      <c r="A1922" s="396" t="s">
        <v>7416</v>
      </c>
      <c r="B1922" s="396" t="s">
        <v>7417</v>
      </c>
      <c r="C1922" s="396" t="s">
        <v>7418</v>
      </c>
      <c r="D1922" s="396" t="s">
        <v>7271</v>
      </c>
      <c r="E1922" s="396" t="s">
        <v>6485</v>
      </c>
    </row>
    <row r="1923" spans="1:5" hidden="1">
      <c r="A1923" s="396" t="s">
        <v>7413</v>
      </c>
      <c r="B1923" s="396" t="s">
        <v>7414</v>
      </c>
      <c r="C1923" s="396" t="s">
        <v>7415</v>
      </c>
      <c r="D1923" s="396" t="s">
        <v>7271</v>
      </c>
      <c r="E1923" s="396" t="s">
        <v>6485</v>
      </c>
    </row>
    <row r="1924" spans="1:5" hidden="1">
      <c r="A1924" s="396" t="s">
        <v>7410</v>
      </c>
      <c r="B1924" s="396" t="s">
        <v>7411</v>
      </c>
      <c r="C1924" s="396" t="s">
        <v>7412</v>
      </c>
      <c r="D1924" s="396" t="s">
        <v>7271</v>
      </c>
      <c r="E1924" s="396" t="s">
        <v>6485</v>
      </c>
    </row>
    <row r="1925" spans="1:5" hidden="1">
      <c r="A1925" s="396" t="s">
        <v>7407</v>
      </c>
      <c r="B1925" s="396" t="s">
        <v>7408</v>
      </c>
      <c r="C1925" s="396" t="s">
        <v>7409</v>
      </c>
      <c r="D1925" s="396" t="s">
        <v>7271</v>
      </c>
      <c r="E1925" s="396" t="s">
        <v>6485</v>
      </c>
    </row>
    <row r="1926" spans="1:5" hidden="1">
      <c r="A1926" s="396" t="s">
        <v>7404</v>
      </c>
      <c r="B1926" s="396" t="s">
        <v>7405</v>
      </c>
      <c r="C1926" s="396" t="s">
        <v>7406</v>
      </c>
      <c r="D1926" s="396" t="s">
        <v>7271</v>
      </c>
      <c r="E1926" s="396" t="s">
        <v>6485</v>
      </c>
    </row>
    <row r="1927" spans="1:5" hidden="1">
      <c r="A1927" s="396" t="s">
        <v>7401</v>
      </c>
      <c r="B1927" s="396" t="s">
        <v>7402</v>
      </c>
      <c r="C1927" s="396" t="s">
        <v>7403</v>
      </c>
      <c r="D1927" s="396" t="s">
        <v>7271</v>
      </c>
      <c r="E1927" s="396" t="s">
        <v>6485</v>
      </c>
    </row>
    <row r="1928" spans="1:5" hidden="1">
      <c r="A1928" s="396" t="s">
        <v>7398</v>
      </c>
      <c r="B1928" s="396" t="s">
        <v>7399</v>
      </c>
      <c r="C1928" s="396" t="s">
        <v>7400</v>
      </c>
      <c r="D1928" s="396" t="s">
        <v>7271</v>
      </c>
      <c r="E1928" s="396" t="s">
        <v>6485</v>
      </c>
    </row>
    <row r="1929" spans="1:5" hidden="1">
      <c r="A1929" s="396" t="s">
        <v>7395</v>
      </c>
      <c r="B1929" s="396" t="s">
        <v>7396</v>
      </c>
      <c r="C1929" s="396" t="s">
        <v>7397</v>
      </c>
      <c r="D1929" s="396" t="s">
        <v>7271</v>
      </c>
      <c r="E1929" s="396" t="s">
        <v>6485</v>
      </c>
    </row>
    <row r="1930" spans="1:5" hidden="1">
      <c r="A1930" s="396" t="s">
        <v>7392</v>
      </c>
      <c r="B1930" s="396" t="s">
        <v>7393</v>
      </c>
      <c r="C1930" s="396" t="s">
        <v>7394</v>
      </c>
      <c r="D1930" s="396" t="s">
        <v>7271</v>
      </c>
      <c r="E1930" s="396" t="s">
        <v>6485</v>
      </c>
    </row>
    <row r="1931" spans="1:5" hidden="1">
      <c r="A1931" s="396" t="s">
        <v>7389</v>
      </c>
      <c r="B1931" s="396" t="s">
        <v>7390</v>
      </c>
      <c r="C1931" s="396" t="s">
        <v>7391</v>
      </c>
      <c r="D1931" s="396" t="s">
        <v>7271</v>
      </c>
      <c r="E1931" s="396" t="s">
        <v>6485</v>
      </c>
    </row>
    <row r="1932" spans="1:5" hidden="1">
      <c r="A1932" s="396" t="s">
        <v>7386</v>
      </c>
      <c r="B1932" s="396" t="s">
        <v>7387</v>
      </c>
      <c r="C1932" s="396" t="s">
        <v>7388</v>
      </c>
      <c r="D1932" s="396" t="s">
        <v>7271</v>
      </c>
      <c r="E1932" s="396" t="s">
        <v>6485</v>
      </c>
    </row>
    <row r="1933" spans="1:5" hidden="1">
      <c r="A1933" s="396" t="s">
        <v>7383</v>
      </c>
      <c r="B1933" s="396" t="s">
        <v>7384</v>
      </c>
      <c r="C1933" s="396" t="s">
        <v>7385</v>
      </c>
      <c r="D1933" s="396" t="s">
        <v>7271</v>
      </c>
      <c r="E1933" s="396" t="s">
        <v>6485</v>
      </c>
    </row>
    <row r="1934" spans="1:5" hidden="1">
      <c r="A1934" s="396" t="s">
        <v>7380</v>
      </c>
      <c r="B1934" s="396" t="s">
        <v>7381</v>
      </c>
      <c r="C1934" s="396" t="s">
        <v>7382</v>
      </c>
      <c r="D1934" s="396" t="s">
        <v>7271</v>
      </c>
      <c r="E1934" s="396" t="s">
        <v>6485</v>
      </c>
    </row>
    <row r="1935" spans="1:5" hidden="1">
      <c r="A1935" s="396" t="s">
        <v>7377</v>
      </c>
      <c r="B1935" s="396" t="s">
        <v>7378</v>
      </c>
      <c r="C1935" s="396" t="s">
        <v>7379</v>
      </c>
      <c r="D1935" s="396" t="s">
        <v>7271</v>
      </c>
      <c r="E1935" s="396" t="s">
        <v>6485</v>
      </c>
    </row>
    <row r="1936" spans="1:5" hidden="1">
      <c r="A1936" s="396" t="s">
        <v>13533</v>
      </c>
      <c r="B1936" s="396" t="s">
        <v>13534</v>
      </c>
      <c r="C1936" s="396" t="s">
        <v>13535</v>
      </c>
      <c r="D1936" s="396" t="s">
        <v>7271</v>
      </c>
      <c r="E1936" s="396" t="s">
        <v>6485</v>
      </c>
    </row>
    <row r="1937" spans="1:5" hidden="1">
      <c r="A1937" s="396" t="s">
        <v>13530</v>
      </c>
      <c r="B1937" s="396" t="s">
        <v>13531</v>
      </c>
      <c r="C1937" s="396" t="s">
        <v>13532</v>
      </c>
      <c r="D1937" s="396" t="s">
        <v>13360</v>
      </c>
      <c r="E1937" s="396" t="s">
        <v>6485</v>
      </c>
    </row>
    <row r="1938" spans="1:5" hidden="1">
      <c r="A1938" s="396" t="s">
        <v>13527</v>
      </c>
      <c r="B1938" s="396" t="s">
        <v>13528</v>
      </c>
      <c r="C1938" s="396" t="s">
        <v>13529</v>
      </c>
      <c r="D1938" s="396" t="s">
        <v>13360</v>
      </c>
      <c r="E1938" s="396" t="s">
        <v>6485</v>
      </c>
    </row>
    <row r="1939" spans="1:5" hidden="1">
      <c r="A1939" s="396" t="s">
        <v>13524</v>
      </c>
      <c r="B1939" s="396" t="s">
        <v>13525</v>
      </c>
      <c r="C1939" s="396" t="s">
        <v>13526</v>
      </c>
      <c r="D1939" s="396" t="s">
        <v>13360</v>
      </c>
      <c r="E1939" s="396" t="s">
        <v>6485</v>
      </c>
    </row>
    <row r="1940" spans="1:5" hidden="1">
      <c r="A1940" s="396" t="s">
        <v>13521</v>
      </c>
      <c r="B1940" s="396" t="s">
        <v>13522</v>
      </c>
      <c r="C1940" s="396" t="s">
        <v>13523</v>
      </c>
      <c r="D1940" s="396" t="s">
        <v>13360</v>
      </c>
      <c r="E1940" s="396" t="s">
        <v>6485</v>
      </c>
    </row>
    <row r="1941" spans="1:5" hidden="1">
      <c r="A1941" s="396" t="s">
        <v>13518</v>
      </c>
      <c r="B1941" s="396" t="s">
        <v>13519</v>
      </c>
      <c r="C1941" s="396" t="s">
        <v>13520</v>
      </c>
      <c r="D1941" s="396" t="s">
        <v>13360</v>
      </c>
      <c r="E1941" s="396" t="s">
        <v>6485</v>
      </c>
    </row>
    <row r="1942" spans="1:5" hidden="1">
      <c r="A1942" s="396" t="s">
        <v>13515</v>
      </c>
      <c r="B1942" s="396" t="s">
        <v>13516</v>
      </c>
      <c r="C1942" s="396" t="s">
        <v>13517</v>
      </c>
      <c r="D1942" s="396" t="s">
        <v>13360</v>
      </c>
      <c r="E1942" s="396" t="s">
        <v>6485</v>
      </c>
    </row>
    <row r="1943" spans="1:5" hidden="1">
      <c r="A1943" s="396" t="s">
        <v>7374</v>
      </c>
      <c r="B1943" s="396" t="s">
        <v>7375</v>
      </c>
      <c r="C1943" s="396" t="s">
        <v>7376</v>
      </c>
      <c r="D1943" s="396" t="s">
        <v>13360</v>
      </c>
      <c r="E1943" s="396" t="s">
        <v>6485</v>
      </c>
    </row>
    <row r="1944" spans="1:5" hidden="1">
      <c r="A1944" s="396" t="s">
        <v>7371</v>
      </c>
      <c r="B1944" s="396" t="s">
        <v>7372</v>
      </c>
      <c r="C1944" s="396" t="s">
        <v>7373</v>
      </c>
      <c r="D1944" s="396" t="s">
        <v>7271</v>
      </c>
      <c r="E1944" s="396" t="s">
        <v>6485</v>
      </c>
    </row>
    <row r="1945" spans="1:5" hidden="1">
      <c r="A1945" s="396" t="s">
        <v>7368</v>
      </c>
      <c r="B1945" s="396" t="s">
        <v>7369</v>
      </c>
      <c r="C1945" s="396" t="s">
        <v>7370</v>
      </c>
      <c r="D1945" s="396" t="s">
        <v>7271</v>
      </c>
      <c r="E1945" s="396" t="s">
        <v>6485</v>
      </c>
    </row>
    <row r="1946" spans="1:5" hidden="1">
      <c r="A1946" s="396" t="s">
        <v>7365</v>
      </c>
      <c r="B1946" s="396" t="s">
        <v>7366</v>
      </c>
      <c r="C1946" s="396" t="s">
        <v>7367</v>
      </c>
      <c r="D1946" s="396" t="s">
        <v>7271</v>
      </c>
      <c r="E1946" s="396" t="s">
        <v>6485</v>
      </c>
    </row>
    <row r="1947" spans="1:5" hidden="1">
      <c r="A1947" s="396" t="s">
        <v>7362</v>
      </c>
      <c r="B1947" s="396" t="s">
        <v>7363</v>
      </c>
      <c r="C1947" s="396" t="s">
        <v>7364</v>
      </c>
      <c r="D1947" s="396" t="s">
        <v>7271</v>
      </c>
      <c r="E1947" s="396" t="s">
        <v>6485</v>
      </c>
    </row>
    <row r="1948" spans="1:5" hidden="1">
      <c r="A1948" s="396" t="s">
        <v>7359</v>
      </c>
      <c r="B1948" s="396" t="s">
        <v>7360</v>
      </c>
      <c r="C1948" s="396" t="s">
        <v>7361</v>
      </c>
      <c r="D1948" s="396" t="s">
        <v>7271</v>
      </c>
      <c r="E1948" s="396" t="s">
        <v>6485</v>
      </c>
    </row>
    <row r="1949" spans="1:5" hidden="1">
      <c r="A1949" s="396" t="s">
        <v>7356</v>
      </c>
      <c r="B1949" s="396" t="s">
        <v>7357</v>
      </c>
      <c r="C1949" s="396" t="s">
        <v>7358</v>
      </c>
      <c r="D1949" s="396" t="s">
        <v>7271</v>
      </c>
      <c r="E1949" s="396" t="s">
        <v>6485</v>
      </c>
    </row>
    <row r="1950" spans="1:5" hidden="1">
      <c r="A1950" s="396" t="s">
        <v>7353</v>
      </c>
      <c r="B1950" s="396" t="s">
        <v>7354</v>
      </c>
      <c r="C1950" s="396" t="s">
        <v>7355</v>
      </c>
      <c r="D1950" s="396" t="s">
        <v>7271</v>
      </c>
      <c r="E1950" s="396" t="s">
        <v>6485</v>
      </c>
    </row>
    <row r="1951" spans="1:5" hidden="1">
      <c r="A1951" s="396" t="s">
        <v>7350</v>
      </c>
      <c r="B1951" s="396" t="s">
        <v>7351</v>
      </c>
      <c r="C1951" s="396" t="s">
        <v>7352</v>
      </c>
      <c r="D1951" s="396" t="s">
        <v>7271</v>
      </c>
      <c r="E1951" s="396" t="s">
        <v>6485</v>
      </c>
    </row>
    <row r="1952" spans="1:5" hidden="1">
      <c r="A1952" s="396" t="s">
        <v>7347</v>
      </c>
      <c r="B1952" s="396" t="s">
        <v>7348</v>
      </c>
      <c r="C1952" s="396" t="s">
        <v>7349</v>
      </c>
      <c r="D1952" s="396" t="s">
        <v>7271</v>
      </c>
      <c r="E1952" s="396" t="s">
        <v>6485</v>
      </c>
    </row>
    <row r="1953" spans="1:5" hidden="1">
      <c r="A1953" s="396" t="s">
        <v>7344</v>
      </c>
      <c r="B1953" s="396" t="s">
        <v>7345</v>
      </c>
      <c r="C1953" s="396" t="s">
        <v>7346</v>
      </c>
      <c r="D1953" s="396" t="s">
        <v>7271</v>
      </c>
      <c r="E1953" s="396" t="s">
        <v>6485</v>
      </c>
    </row>
    <row r="1954" spans="1:5" hidden="1">
      <c r="A1954" s="396" t="s">
        <v>7341</v>
      </c>
      <c r="B1954" s="396" t="s">
        <v>7342</v>
      </c>
      <c r="C1954" s="396" t="s">
        <v>7343</v>
      </c>
      <c r="D1954" s="396" t="s">
        <v>7271</v>
      </c>
      <c r="E1954" s="396" t="s">
        <v>6485</v>
      </c>
    </row>
    <row r="1955" spans="1:5" hidden="1">
      <c r="A1955" s="396" t="s">
        <v>7338</v>
      </c>
      <c r="B1955" s="396" t="s">
        <v>7339</v>
      </c>
      <c r="C1955" s="396" t="s">
        <v>7340</v>
      </c>
      <c r="D1955" s="396" t="s">
        <v>7271</v>
      </c>
      <c r="E1955" s="396" t="s">
        <v>6485</v>
      </c>
    </row>
    <row r="1956" spans="1:5" hidden="1">
      <c r="A1956" s="396" t="s">
        <v>7335</v>
      </c>
      <c r="B1956" s="396" t="s">
        <v>7336</v>
      </c>
      <c r="C1956" s="396" t="s">
        <v>7337</v>
      </c>
      <c r="D1956" s="396" t="s">
        <v>7271</v>
      </c>
      <c r="E1956" s="396" t="s">
        <v>6485</v>
      </c>
    </row>
    <row r="1957" spans="1:5" hidden="1">
      <c r="A1957" s="396" t="s">
        <v>7332</v>
      </c>
      <c r="B1957" s="396" t="s">
        <v>7333</v>
      </c>
      <c r="C1957" s="396" t="s">
        <v>7334</v>
      </c>
      <c r="D1957" s="396" t="s">
        <v>7271</v>
      </c>
      <c r="E1957" s="396" t="s">
        <v>6485</v>
      </c>
    </row>
    <row r="1958" spans="1:5" hidden="1">
      <c r="A1958" s="396" t="s">
        <v>7329</v>
      </c>
      <c r="B1958" s="396" t="s">
        <v>7330</v>
      </c>
      <c r="C1958" s="396" t="s">
        <v>7331</v>
      </c>
      <c r="D1958" s="396" t="s">
        <v>7271</v>
      </c>
      <c r="E1958" s="396" t="s">
        <v>6485</v>
      </c>
    </row>
    <row r="1959" spans="1:5" hidden="1">
      <c r="A1959" s="396" t="s">
        <v>7326</v>
      </c>
      <c r="B1959" s="396" t="s">
        <v>7327</v>
      </c>
      <c r="C1959" s="396" t="s">
        <v>7328</v>
      </c>
      <c r="D1959" s="396" t="s">
        <v>7271</v>
      </c>
      <c r="E1959" s="396" t="s">
        <v>6485</v>
      </c>
    </row>
    <row r="1960" spans="1:5" hidden="1">
      <c r="A1960" s="396" t="s">
        <v>7323</v>
      </c>
      <c r="B1960" s="396" t="s">
        <v>7324</v>
      </c>
      <c r="C1960" s="396" t="s">
        <v>7325</v>
      </c>
      <c r="D1960" s="396" t="s">
        <v>7271</v>
      </c>
      <c r="E1960" s="396" t="s">
        <v>6485</v>
      </c>
    </row>
    <row r="1961" spans="1:5" hidden="1">
      <c r="A1961" s="396" t="s">
        <v>7321</v>
      </c>
      <c r="B1961" s="396" t="s">
        <v>7264</v>
      </c>
      <c r="C1961" s="396" t="s">
        <v>7322</v>
      </c>
      <c r="D1961" s="396" t="s">
        <v>7271</v>
      </c>
      <c r="E1961" s="396" t="s">
        <v>6485</v>
      </c>
    </row>
    <row r="1962" spans="1:5" hidden="1">
      <c r="A1962" s="396" t="s">
        <v>7318</v>
      </c>
      <c r="B1962" s="396" t="s">
        <v>7319</v>
      </c>
      <c r="C1962" s="396" t="s">
        <v>7320</v>
      </c>
      <c r="D1962" s="396" t="s">
        <v>7271</v>
      </c>
      <c r="E1962" s="396" t="s">
        <v>6485</v>
      </c>
    </row>
    <row r="1963" spans="1:5" hidden="1">
      <c r="A1963" s="396" t="s">
        <v>7315</v>
      </c>
      <c r="B1963" s="396" t="s">
        <v>7316</v>
      </c>
      <c r="C1963" s="396" t="s">
        <v>7317</v>
      </c>
      <c r="D1963" s="396" t="s">
        <v>7271</v>
      </c>
      <c r="E1963" s="396" t="s">
        <v>6485</v>
      </c>
    </row>
    <row r="1964" spans="1:5" hidden="1">
      <c r="A1964" s="396" t="s">
        <v>7312</v>
      </c>
      <c r="B1964" s="396" t="s">
        <v>7313</v>
      </c>
      <c r="C1964" s="396" t="s">
        <v>7314</v>
      </c>
      <c r="D1964" s="396" t="s">
        <v>7271</v>
      </c>
      <c r="E1964" s="396" t="s">
        <v>6485</v>
      </c>
    </row>
    <row r="1965" spans="1:5" hidden="1">
      <c r="A1965" s="396" t="s">
        <v>7309</v>
      </c>
      <c r="B1965" s="396" t="s">
        <v>7310</v>
      </c>
      <c r="C1965" s="396" t="s">
        <v>7311</v>
      </c>
      <c r="D1965" s="396" t="s">
        <v>7271</v>
      </c>
      <c r="E1965" s="396" t="s">
        <v>6485</v>
      </c>
    </row>
    <row r="1966" spans="1:5" hidden="1">
      <c r="A1966" s="396" t="s">
        <v>7306</v>
      </c>
      <c r="B1966" s="396" t="s">
        <v>7307</v>
      </c>
      <c r="C1966" s="396" t="s">
        <v>7308</v>
      </c>
      <c r="D1966" s="396" t="s">
        <v>7271</v>
      </c>
      <c r="E1966" s="396" t="s">
        <v>6485</v>
      </c>
    </row>
    <row r="1967" spans="1:5" hidden="1">
      <c r="A1967" s="396" t="s">
        <v>7303</v>
      </c>
      <c r="B1967" s="396" t="s">
        <v>7304</v>
      </c>
      <c r="C1967" s="396" t="s">
        <v>7305</v>
      </c>
      <c r="D1967" s="396" t="s">
        <v>7271</v>
      </c>
      <c r="E1967" s="396" t="s">
        <v>6485</v>
      </c>
    </row>
    <row r="1968" spans="1:5" hidden="1">
      <c r="A1968" s="396" t="s">
        <v>7300</v>
      </c>
      <c r="B1968" s="396" t="s">
        <v>7301</v>
      </c>
      <c r="C1968" s="396" t="s">
        <v>7302</v>
      </c>
      <c r="D1968" s="396" t="s">
        <v>7271</v>
      </c>
      <c r="E1968" s="396" t="s">
        <v>6485</v>
      </c>
    </row>
    <row r="1969" spans="1:5" hidden="1">
      <c r="A1969" s="396" t="s">
        <v>7297</v>
      </c>
      <c r="B1969" s="396" t="s">
        <v>7298</v>
      </c>
      <c r="C1969" s="396" t="s">
        <v>7299</v>
      </c>
      <c r="D1969" s="396" t="s">
        <v>7271</v>
      </c>
      <c r="E1969" s="396" t="s">
        <v>6485</v>
      </c>
    </row>
    <row r="1970" spans="1:5" hidden="1">
      <c r="A1970" s="396" t="s">
        <v>7294</v>
      </c>
      <c r="B1970" s="396" t="s">
        <v>7295</v>
      </c>
      <c r="C1970" s="396" t="s">
        <v>7296</v>
      </c>
      <c r="D1970" s="396" t="s">
        <v>7271</v>
      </c>
      <c r="E1970" s="396" t="s">
        <v>6485</v>
      </c>
    </row>
    <row r="1971" spans="1:5" hidden="1">
      <c r="A1971" s="396" t="s">
        <v>7291</v>
      </c>
      <c r="B1971" s="396" t="s">
        <v>7292</v>
      </c>
      <c r="C1971" s="396" t="s">
        <v>7293</v>
      </c>
      <c r="D1971" s="396" t="s">
        <v>7271</v>
      </c>
      <c r="E1971" s="396" t="s">
        <v>6485</v>
      </c>
    </row>
    <row r="1972" spans="1:5" hidden="1">
      <c r="A1972" s="396" t="s">
        <v>7288</v>
      </c>
      <c r="B1972" s="396" t="s">
        <v>7289</v>
      </c>
      <c r="C1972" s="396" t="s">
        <v>7290</v>
      </c>
      <c r="D1972" s="396" t="s">
        <v>7271</v>
      </c>
      <c r="E1972" s="396" t="s">
        <v>6485</v>
      </c>
    </row>
    <row r="1973" spans="1:5" hidden="1">
      <c r="A1973" s="396" t="s">
        <v>7285</v>
      </c>
      <c r="B1973" s="396" t="s">
        <v>7286</v>
      </c>
      <c r="C1973" s="396" t="s">
        <v>7287</v>
      </c>
      <c r="D1973" s="396" t="s">
        <v>7271</v>
      </c>
      <c r="E1973" s="396" t="s">
        <v>6485</v>
      </c>
    </row>
    <row r="1974" spans="1:5" hidden="1">
      <c r="A1974" s="396" t="s">
        <v>7282</v>
      </c>
      <c r="B1974" s="396" t="s">
        <v>7283</v>
      </c>
      <c r="C1974" s="396" t="s">
        <v>7284</v>
      </c>
      <c r="D1974" s="396" t="s">
        <v>7271</v>
      </c>
      <c r="E1974" s="396" t="s">
        <v>6485</v>
      </c>
    </row>
    <row r="1975" spans="1:5" hidden="1">
      <c r="A1975" s="396" t="s">
        <v>7278</v>
      </c>
      <c r="B1975" s="396" t="s">
        <v>7279</v>
      </c>
      <c r="C1975" s="396" t="s">
        <v>7280</v>
      </c>
      <c r="D1975" s="396" t="s">
        <v>7271</v>
      </c>
      <c r="E1975" s="396" t="s">
        <v>6485</v>
      </c>
    </row>
    <row r="1976" spans="1:5" hidden="1">
      <c r="A1976" s="396" t="s">
        <v>7275</v>
      </c>
      <c r="B1976" s="396" t="s">
        <v>7276</v>
      </c>
      <c r="C1976" s="396" t="s">
        <v>7277</v>
      </c>
      <c r="D1976" s="396" t="s">
        <v>7281</v>
      </c>
      <c r="E1976" s="396" t="s">
        <v>6485</v>
      </c>
    </row>
    <row r="1977" spans="1:5" hidden="1">
      <c r="A1977" s="396" t="s">
        <v>7272</v>
      </c>
      <c r="B1977" s="396" t="s">
        <v>7273</v>
      </c>
      <c r="C1977" s="396" t="s">
        <v>7274</v>
      </c>
      <c r="D1977" s="396" t="s">
        <v>7271</v>
      </c>
      <c r="E1977" s="396" t="s">
        <v>6485</v>
      </c>
    </row>
    <row r="1978" spans="1:5" hidden="1">
      <c r="A1978" s="396" t="s">
        <v>7268</v>
      </c>
      <c r="B1978" s="396" t="s">
        <v>7269</v>
      </c>
      <c r="C1978" s="396" t="s">
        <v>7270</v>
      </c>
      <c r="D1978" s="396" t="s">
        <v>7271</v>
      </c>
      <c r="E1978" s="396" t="s">
        <v>6485</v>
      </c>
    </row>
    <row r="1979" spans="1:5" hidden="1">
      <c r="A1979" s="396" t="s">
        <v>4364</v>
      </c>
      <c r="B1979" s="396" t="s">
        <v>7264</v>
      </c>
      <c r="C1979" s="396" t="s">
        <v>7265</v>
      </c>
      <c r="D1979" s="396" t="s">
        <v>7271</v>
      </c>
      <c r="E1979" s="396" t="s">
        <v>6485</v>
      </c>
    </row>
    <row r="1980" spans="1:5" hidden="1">
      <c r="A1980" s="396" t="s">
        <v>13511</v>
      </c>
      <c r="B1980" s="396" t="s">
        <v>13512</v>
      </c>
      <c r="C1980" s="396" t="s">
        <v>13513</v>
      </c>
      <c r="D1980" s="396" t="s">
        <v>7266</v>
      </c>
      <c r="E1980" s="396" t="s">
        <v>7267</v>
      </c>
    </row>
    <row r="1981" spans="1:5" hidden="1">
      <c r="A1981" s="396" t="s">
        <v>13508</v>
      </c>
      <c r="B1981" s="396" t="s">
        <v>13509</v>
      </c>
      <c r="C1981" s="396" t="s">
        <v>13510</v>
      </c>
      <c r="D1981" s="396" t="s">
        <v>9860</v>
      </c>
      <c r="E1981" s="396" t="s">
        <v>13514</v>
      </c>
    </row>
    <row r="1982" spans="1:5" hidden="1">
      <c r="A1982" s="396" t="s">
        <v>13505</v>
      </c>
      <c r="B1982" s="396" t="s">
        <v>13506</v>
      </c>
      <c r="C1982" s="396" t="s">
        <v>13507</v>
      </c>
      <c r="D1982" s="396" t="s">
        <v>13491</v>
      </c>
      <c r="E1982" s="396" t="s">
        <v>6485</v>
      </c>
    </row>
    <row r="1983" spans="1:5" hidden="1">
      <c r="A1983" s="396" t="s">
        <v>13502</v>
      </c>
      <c r="B1983" s="396" t="s">
        <v>13503</v>
      </c>
      <c r="C1983" s="396" t="s">
        <v>13504</v>
      </c>
      <c r="D1983" s="396" t="s">
        <v>13491</v>
      </c>
      <c r="E1983" s="396" t="s">
        <v>6485</v>
      </c>
    </row>
    <row r="1984" spans="1:5" hidden="1">
      <c r="A1984" s="396" t="s">
        <v>13499</v>
      </c>
      <c r="B1984" s="396" t="s">
        <v>13500</v>
      </c>
      <c r="C1984" s="396" t="s">
        <v>13501</v>
      </c>
      <c r="D1984" s="396" t="s">
        <v>13491</v>
      </c>
      <c r="E1984" s="396" t="s">
        <v>6485</v>
      </c>
    </row>
    <row r="1985" spans="1:5" hidden="1">
      <c r="A1985" s="396" t="s">
        <v>13496</v>
      </c>
      <c r="B1985" s="396" t="s">
        <v>13497</v>
      </c>
      <c r="C1985" s="396" t="s">
        <v>13498</v>
      </c>
      <c r="D1985" s="396" t="s">
        <v>13491</v>
      </c>
      <c r="E1985" s="396" t="s">
        <v>6485</v>
      </c>
    </row>
    <row r="1986" spans="1:5" hidden="1">
      <c r="A1986" s="396" t="s">
        <v>13493</v>
      </c>
      <c r="B1986" s="396" t="s">
        <v>13494</v>
      </c>
      <c r="C1986" s="396" t="s">
        <v>13495</v>
      </c>
      <c r="D1986" s="396" t="s">
        <v>13491</v>
      </c>
      <c r="E1986" s="396" t="s">
        <v>6485</v>
      </c>
    </row>
    <row r="1987" spans="1:5" hidden="1">
      <c r="A1987" s="396" t="s">
        <v>13488</v>
      </c>
      <c r="B1987" s="396" t="s">
        <v>13489</v>
      </c>
      <c r="C1987" s="396" t="s">
        <v>13490</v>
      </c>
      <c r="D1987" s="396" t="s">
        <v>13491</v>
      </c>
      <c r="E1987" s="396" t="s">
        <v>6485</v>
      </c>
    </row>
    <row r="1988" spans="1:5" hidden="1">
      <c r="A1988" s="396" t="s">
        <v>13484</v>
      </c>
      <c r="B1988" s="396" t="s">
        <v>13485</v>
      </c>
      <c r="C1988" s="396" t="s">
        <v>13486</v>
      </c>
      <c r="D1988" s="396" t="s">
        <v>13491</v>
      </c>
      <c r="E1988" s="396" t="s">
        <v>13492</v>
      </c>
    </row>
    <row r="1989" spans="1:5" hidden="1">
      <c r="A1989" s="396" t="s">
        <v>13480</v>
      </c>
      <c r="B1989" s="396" t="s">
        <v>13481</v>
      </c>
      <c r="C1989" s="396" t="s">
        <v>13482</v>
      </c>
      <c r="D1989" s="396" t="s">
        <v>9779</v>
      </c>
      <c r="E1989" s="396" t="s">
        <v>13487</v>
      </c>
    </row>
    <row r="1990" spans="1:5" hidden="1">
      <c r="A1990" s="396" t="s">
        <v>13476</v>
      </c>
      <c r="B1990" s="396" t="s">
        <v>13477</v>
      </c>
      <c r="C1990" s="396" t="s">
        <v>13478</v>
      </c>
      <c r="D1990" s="396"/>
      <c r="E1990" s="396" t="s">
        <v>13483</v>
      </c>
    </row>
    <row r="1991" spans="1:5" hidden="1">
      <c r="A1991" s="396" t="s">
        <v>13471</v>
      </c>
      <c r="B1991" s="396" t="s">
        <v>13472</v>
      </c>
      <c r="C1991" s="396" t="s">
        <v>13473</v>
      </c>
      <c r="D1991" s="396"/>
      <c r="E1991" s="396" t="s">
        <v>13479</v>
      </c>
    </row>
    <row r="1992" spans="1:5" hidden="1">
      <c r="A1992" s="396" t="s">
        <v>13467</v>
      </c>
      <c r="B1992" s="396" t="s">
        <v>13468</v>
      </c>
      <c r="C1992" s="396" t="s">
        <v>13469</v>
      </c>
      <c r="D1992" s="396" t="s">
        <v>13474</v>
      </c>
      <c r="E1992" s="396" t="s">
        <v>13475</v>
      </c>
    </row>
    <row r="1993" spans="1:5" hidden="1">
      <c r="A1993" s="396" t="s">
        <v>13464</v>
      </c>
      <c r="B1993" s="396" t="s">
        <v>13465</v>
      </c>
      <c r="C1993" s="396" t="s">
        <v>13466</v>
      </c>
      <c r="D1993" s="396"/>
      <c r="E1993" s="396" t="s">
        <v>13470</v>
      </c>
    </row>
    <row r="1994" spans="1:5" hidden="1">
      <c r="A1994" s="396" t="s">
        <v>13459</v>
      </c>
      <c r="B1994" s="396" t="s">
        <v>13460</v>
      </c>
      <c r="C1994" s="396" t="s">
        <v>13461</v>
      </c>
      <c r="D1994" s="396" t="s">
        <v>13462</v>
      </c>
      <c r="E1994" s="396" t="s">
        <v>6485</v>
      </c>
    </row>
    <row r="1995" spans="1:5" hidden="1">
      <c r="A1995" s="396" t="s">
        <v>13455</v>
      </c>
      <c r="B1995" s="396" t="s">
        <v>13456</v>
      </c>
      <c r="C1995" s="396" t="s">
        <v>13457</v>
      </c>
      <c r="D1995" s="396" t="s">
        <v>13462</v>
      </c>
      <c r="E1995" s="396" t="s">
        <v>13463</v>
      </c>
    </row>
    <row r="1996" spans="1:5" hidden="1">
      <c r="A1996" s="396" t="s">
        <v>13451</v>
      </c>
      <c r="B1996" s="396" t="s">
        <v>13452</v>
      </c>
      <c r="C1996" s="396" t="s">
        <v>13453</v>
      </c>
      <c r="D1996" s="396" t="s">
        <v>9860</v>
      </c>
      <c r="E1996" s="396" t="s">
        <v>13458</v>
      </c>
    </row>
    <row r="1997" spans="1:5" hidden="1">
      <c r="A1997" s="396" t="s">
        <v>13447</v>
      </c>
      <c r="B1997" s="396" t="s">
        <v>13448</v>
      </c>
      <c r="C1997" s="396" t="s">
        <v>13449</v>
      </c>
      <c r="D1997" s="396" t="s">
        <v>9860</v>
      </c>
      <c r="E1997" s="396" t="s">
        <v>13454</v>
      </c>
    </row>
    <row r="1998" spans="1:5" hidden="1">
      <c r="A1998" s="396" t="s">
        <v>13443</v>
      </c>
      <c r="B1998" s="396" t="s">
        <v>13444</v>
      </c>
      <c r="C1998" s="396" t="s">
        <v>13445</v>
      </c>
      <c r="D1998" s="396" t="s">
        <v>9860</v>
      </c>
      <c r="E1998" s="396" t="s">
        <v>13450</v>
      </c>
    </row>
    <row r="1999" spans="1:5" hidden="1">
      <c r="A1999" s="396" t="s">
        <v>16723</v>
      </c>
      <c r="B1999" s="396" t="s">
        <v>16619</v>
      </c>
      <c r="C1999" s="413" t="s">
        <v>16724</v>
      </c>
      <c r="D1999" s="413"/>
      <c r="E1999" s="413"/>
    </row>
    <row r="2000" spans="1:5" hidden="1">
      <c r="A2000" s="396" t="s">
        <v>16618</v>
      </c>
      <c r="B2000" s="396" t="s">
        <v>16619</v>
      </c>
      <c r="C2000" s="396" t="s">
        <v>16620</v>
      </c>
      <c r="D2000" s="413"/>
      <c r="E2000" s="413"/>
    </row>
    <row r="2001" spans="1:5" hidden="1">
      <c r="A2001" s="396" t="s">
        <v>13439</v>
      </c>
      <c r="B2001" s="396" t="s">
        <v>13440</v>
      </c>
      <c r="C2001" s="396" t="s">
        <v>13441</v>
      </c>
      <c r="D2001" s="396"/>
      <c r="E2001" s="396" t="s">
        <v>13446</v>
      </c>
    </row>
    <row r="2002" spans="1:5" hidden="1">
      <c r="A2002" s="396" t="s">
        <v>13435</v>
      </c>
      <c r="B2002" s="396" t="s">
        <v>13436</v>
      </c>
      <c r="C2002" s="396" t="s">
        <v>13437</v>
      </c>
      <c r="D2002" s="396" t="s">
        <v>9860</v>
      </c>
      <c r="E2002" s="396" t="s">
        <v>13442</v>
      </c>
    </row>
    <row r="2003" spans="1:5" hidden="1">
      <c r="A2003" s="396" t="s">
        <v>13431</v>
      </c>
      <c r="B2003" s="396" t="s">
        <v>13432</v>
      </c>
      <c r="C2003" s="396" t="s">
        <v>13433</v>
      </c>
      <c r="D2003" s="396" t="s">
        <v>9860</v>
      </c>
      <c r="E2003" s="396" t="s">
        <v>13438</v>
      </c>
    </row>
    <row r="2004" spans="1:5" hidden="1">
      <c r="A2004" s="396" t="s">
        <v>13427</v>
      </c>
      <c r="B2004" s="396" t="s">
        <v>13428</v>
      </c>
      <c r="C2004" s="396" t="s">
        <v>13429</v>
      </c>
      <c r="D2004" s="396" t="s">
        <v>9860</v>
      </c>
      <c r="E2004" s="396" t="s">
        <v>13434</v>
      </c>
    </row>
    <row r="2005" spans="1:5" hidden="1">
      <c r="A2005" s="396" t="s">
        <v>16273</v>
      </c>
      <c r="B2005" s="396" t="s">
        <v>16325</v>
      </c>
      <c r="C2005" s="396" t="s">
        <v>16326</v>
      </c>
      <c r="D2005" s="413"/>
      <c r="E2005" s="413"/>
    </row>
    <row r="2006" spans="1:5" hidden="1">
      <c r="A2006" s="396" t="s">
        <v>16273</v>
      </c>
      <c r="B2006" s="413"/>
      <c r="C2006" s="413"/>
      <c r="D2006" s="413"/>
      <c r="E2006" s="413"/>
    </row>
    <row r="2007" spans="1:5" hidden="1">
      <c r="A2007" s="396" t="s">
        <v>17102</v>
      </c>
      <c r="B2007" s="413"/>
      <c r="C2007" s="396" t="s">
        <v>17103</v>
      </c>
      <c r="D2007" s="413"/>
      <c r="E2007" s="413"/>
    </row>
    <row r="2008" spans="1:5" hidden="1">
      <c r="A2008" s="396" t="s">
        <v>7261</v>
      </c>
      <c r="B2008" s="396" t="s">
        <v>7262</v>
      </c>
      <c r="C2008" s="396" t="s">
        <v>7263</v>
      </c>
      <c r="D2008" s="396" t="s">
        <v>9860</v>
      </c>
      <c r="E2008" s="396" t="s">
        <v>13430</v>
      </c>
    </row>
    <row r="2009" spans="1:5" hidden="1">
      <c r="A2009" s="396" t="s">
        <v>13423</v>
      </c>
      <c r="B2009" s="396" t="s">
        <v>13424</v>
      </c>
      <c r="C2009" s="396" t="s">
        <v>13425</v>
      </c>
      <c r="D2009" s="396" t="s">
        <v>6510</v>
      </c>
      <c r="E2009" s="396"/>
    </row>
    <row r="2010" spans="1:5" hidden="1">
      <c r="A2010" s="396" t="s">
        <v>13420</v>
      </c>
      <c r="B2010" s="396" t="s">
        <v>13421</v>
      </c>
      <c r="C2010" s="396" t="s">
        <v>13422</v>
      </c>
      <c r="D2010" s="396" t="s">
        <v>9860</v>
      </c>
      <c r="E2010" s="396" t="s">
        <v>13426</v>
      </c>
    </row>
    <row r="2011" spans="1:5" hidden="1">
      <c r="A2011" s="396" t="s">
        <v>13416</v>
      </c>
      <c r="B2011" s="396" t="s">
        <v>13417</v>
      </c>
      <c r="C2011" s="396" t="s">
        <v>13418</v>
      </c>
      <c r="D2011" s="396" t="s">
        <v>9860</v>
      </c>
      <c r="E2011" s="396" t="s">
        <v>6485</v>
      </c>
    </row>
    <row r="2012" spans="1:5" hidden="1">
      <c r="A2012" s="396" t="s">
        <v>13412</v>
      </c>
      <c r="B2012" s="396" t="s">
        <v>13413</v>
      </c>
      <c r="C2012" s="396" t="s">
        <v>13414</v>
      </c>
      <c r="D2012" s="396" t="s">
        <v>9860</v>
      </c>
      <c r="E2012" s="396" t="s">
        <v>13419</v>
      </c>
    </row>
    <row r="2013" spans="1:5" hidden="1">
      <c r="A2013" s="396" t="s">
        <v>13408</v>
      </c>
      <c r="B2013" s="396" t="s">
        <v>13409</v>
      </c>
      <c r="C2013" s="396" t="s">
        <v>13410</v>
      </c>
      <c r="D2013" s="396" t="s">
        <v>9860</v>
      </c>
      <c r="E2013" s="396" t="s">
        <v>13415</v>
      </c>
    </row>
    <row r="2014" spans="1:5" hidden="1">
      <c r="A2014" s="405" t="s">
        <v>16098</v>
      </c>
      <c r="B2014" s="413"/>
      <c r="C2014" s="413"/>
      <c r="D2014" s="413"/>
      <c r="E2014" s="413"/>
    </row>
    <row r="2015" spans="1:5" hidden="1">
      <c r="A2015" s="396" t="s">
        <v>7257</v>
      </c>
      <c r="B2015" s="396" t="s">
        <v>7258</v>
      </c>
      <c r="C2015" s="396" t="s">
        <v>7259</v>
      </c>
      <c r="D2015" s="396" t="s">
        <v>9860</v>
      </c>
      <c r="E2015" s="396" t="s">
        <v>13411</v>
      </c>
    </row>
    <row r="2016" spans="1:5" hidden="1">
      <c r="A2016" s="396" t="s">
        <v>7254</v>
      </c>
      <c r="B2016" s="396" t="s">
        <v>7255</v>
      </c>
      <c r="C2016" s="396" t="s">
        <v>7256</v>
      </c>
      <c r="D2016" s="396" t="s">
        <v>6510</v>
      </c>
      <c r="E2016" s="396" t="s">
        <v>7260</v>
      </c>
    </row>
    <row r="2017" spans="1:5" hidden="1">
      <c r="A2017" s="396" t="s">
        <v>7251</v>
      </c>
      <c r="B2017" s="396" t="s">
        <v>7252</v>
      </c>
      <c r="C2017" s="396" t="s">
        <v>7253</v>
      </c>
      <c r="D2017" s="396" t="s">
        <v>6510</v>
      </c>
      <c r="E2017" s="396" t="s">
        <v>6485</v>
      </c>
    </row>
    <row r="2018" spans="1:5" hidden="1">
      <c r="A2018" s="396" t="s">
        <v>7248</v>
      </c>
      <c r="B2018" s="396" t="s">
        <v>7249</v>
      </c>
      <c r="C2018" s="396" t="s">
        <v>7250</v>
      </c>
      <c r="D2018" s="396" t="s">
        <v>6510</v>
      </c>
      <c r="E2018" s="396" t="s">
        <v>6485</v>
      </c>
    </row>
    <row r="2019" spans="1:5" hidden="1">
      <c r="A2019" s="396" t="s">
        <v>7245</v>
      </c>
      <c r="B2019" s="396" t="s">
        <v>7246</v>
      </c>
      <c r="C2019" s="396" t="s">
        <v>7247</v>
      </c>
      <c r="D2019" s="396" t="s">
        <v>6510</v>
      </c>
      <c r="E2019" s="396" t="s">
        <v>6485</v>
      </c>
    </row>
    <row r="2020" spans="1:5" hidden="1">
      <c r="A2020" s="396" t="s">
        <v>7243</v>
      </c>
      <c r="B2020" s="396" t="s">
        <v>6472</v>
      </c>
      <c r="C2020" s="396" t="s">
        <v>7244</v>
      </c>
      <c r="D2020" s="396" t="s">
        <v>6510</v>
      </c>
      <c r="E2020" s="396" t="s">
        <v>6485</v>
      </c>
    </row>
    <row r="2021" spans="1:5" hidden="1">
      <c r="A2021" s="396" t="s">
        <v>7239</v>
      </c>
      <c r="B2021" s="396" t="s">
        <v>7240</v>
      </c>
      <c r="C2021" s="396" t="s">
        <v>7241</v>
      </c>
      <c r="D2021" s="396" t="s">
        <v>6510</v>
      </c>
      <c r="E2021" s="396" t="s">
        <v>6485</v>
      </c>
    </row>
    <row r="2022" spans="1:5" hidden="1">
      <c r="A2022" s="396" t="s">
        <v>13404</v>
      </c>
      <c r="B2022" s="396" t="s">
        <v>13405</v>
      </c>
      <c r="C2022" s="396" t="s">
        <v>13406</v>
      </c>
      <c r="D2022" s="396" t="s">
        <v>6510</v>
      </c>
      <c r="E2022" s="396" t="s">
        <v>7242</v>
      </c>
    </row>
    <row r="2023" spans="1:5" hidden="1">
      <c r="A2023" s="396" t="s">
        <v>13400</v>
      </c>
      <c r="B2023" s="396" t="s">
        <v>13401</v>
      </c>
      <c r="C2023" s="396" t="s">
        <v>13402</v>
      </c>
      <c r="D2023" s="396" t="s">
        <v>9860</v>
      </c>
      <c r="E2023" s="396" t="s">
        <v>13407</v>
      </c>
    </row>
    <row r="2024" spans="1:5" hidden="1">
      <c r="A2024" s="396" t="s">
        <v>13396</v>
      </c>
      <c r="B2024" s="396" t="s">
        <v>13397</v>
      </c>
      <c r="C2024" s="396" t="s">
        <v>13398</v>
      </c>
      <c r="D2024" s="396" t="s">
        <v>9860</v>
      </c>
      <c r="E2024" s="396" t="s">
        <v>13403</v>
      </c>
    </row>
    <row r="2025" spans="1:5" hidden="1">
      <c r="A2025" s="396" t="s">
        <v>13392</v>
      </c>
      <c r="B2025" s="396" t="s">
        <v>13393</v>
      </c>
      <c r="C2025" s="396" t="s">
        <v>13394</v>
      </c>
      <c r="D2025" s="396" t="s">
        <v>9860</v>
      </c>
      <c r="E2025" s="396" t="s">
        <v>13399</v>
      </c>
    </row>
    <row r="2026" spans="1:5" hidden="1">
      <c r="A2026" s="396" t="s">
        <v>13388</v>
      </c>
      <c r="B2026" s="396" t="s">
        <v>13389</v>
      </c>
      <c r="C2026" s="396" t="s">
        <v>13390</v>
      </c>
      <c r="D2026" s="396" t="s">
        <v>9860</v>
      </c>
      <c r="E2026" s="396" t="s">
        <v>13395</v>
      </c>
    </row>
    <row r="2027" spans="1:5" hidden="1">
      <c r="A2027" s="396" t="s">
        <v>13386</v>
      </c>
      <c r="B2027" s="396" t="s">
        <v>13387</v>
      </c>
      <c r="C2027" s="396" t="s">
        <v>13356</v>
      </c>
      <c r="D2027" s="396" t="s">
        <v>9860</v>
      </c>
      <c r="E2027" s="396" t="s">
        <v>13391</v>
      </c>
    </row>
    <row r="2028" spans="1:5" hidden="1">
      <c r="A2028" s="396" t="s">
        <v>16893</v>
      </c>
      <c r="B2028" s="396" t="s">
        <v>13387</v>
      </c>
      <c r="C2028" s="396" t="s">
        <v>16896</v>
      </c>
      <c r="D2028" s="396"/>
      <c r="E2028" s="413"/>
    </row>
    <row r="2029" spans="1:5" hidden="1">
      <c r="A2029" s="396" t="s">
        <v>16654</v>
      </c>
      <c r="B2029" s="396" t="s">
        <v>13387</v>
      </c>
      <c r="C2029" s="396" t="s">
        <v>16655</v>
      </c>
      <c r="D2029" s="413"/>
      <c r="E2029" s="413"/>
    </row>
    <row r="2030" spans="1:5" hidden="1">
      <c r="A2030" s="396" t="s">
        <v>16381</v>
      </c>
      <c r="B2030" s="396" t="s">
        <v>16382</v>
      </c>
      <c r="C2030" s="396" t="s">
        <v>16383</v>
      </c>
      <c r="D2030" s="413"/>
      <c r="E2030" s="413"/>
    </row>
    <row r="2031" spans="1:5" hidden="1">
      <c r="A2031" s="396" t="s">
        <v>16274</v>
      </c>
      <c r="B2031" s="396" t="s">
        <v>16356</v>
      </c>
      <c r="C2031" s="396" t="s">
        <v>16357</v>
      </c>
      <c r="D2031" s="413"/>
      <c r="E2031" s="413"/>
    </row>
    <row r="2032" spans="1:5" hidden="1">
      <c r="A2032" s="396" t="s">
        <v>16241</v>
      </c>
      <c r="B2032" s="396" t="s">
        <v>7204</v>
      </c>
      <c r="C2032" s="396" t="s">
        <v>16299</v>
      </c>
      <c r="D2032" s="413"/>
      <c r="E2032" s="413"/>
    </row>
    <row r="2033" spans="1:5" hidden="1">
      <c r="A2033" s="396" t="s">
        <v>7236</v>
      </c>
      <c r="B2033" s="396" t="s">
        <v>7237</v>
      </c>
      <c r="C2033" s="396" t="s">
        <v>7238</v>
      </c>
      <c r="D2033" s="396"/>
      <c r="E2033" s="396" t="s">
        <v>7207</v>
      </c>
    </row>
    <row r="2034" spans="1:5" hidden="1">
      <c r="A2034" s="396" t="s">
        <v>7233</v>
      </c>
      <c r="B2034" s="396" t="s">
        <v>7234</v>
      </c>
      <c r="C2034" s="396" t="s">
        <v>7235</v>
      </c>
      <c r="D2034" s="396" t="s">
        <v>7211</v>
      </c>
      <c r="E2034" s="396" t="s">
        <v>6485</v>
      </c>
    </row>
    <row r="2035" spans="1:5" hidden="1">
      <c r="A2035" s="396" t="s">
        <v>7230</v>
      </c>
      <c r="B2035" s="396" t="s">
        <v>7231</v>
      </c>
      <c r="C2035" s="396" t="s">
        <v>7232</v>
      </c>
      <c r="D2035" s="396" t="s">
        <v>7211</v>
      </c>
      <c r="E2035" s="396" t="s">
        <v>6485</v>
      </c>
    </row>
    <row r="2036" spans="1:5" hidden="1">
      <c r="A2036" s="396" t="s">
        <v>7227</v>
      </c>
      <c r="B2036" s="396" t="s">
        <v>7228</v>
      </c>
      <c r="C2036" s="396" t="s">
        <v>7229</v>
      </c>
      <c r="D2036" s="396" t="s">
        <v>7211</v>
      </c>
      <c r="E2036" s="396" t="s">
        <v>6485</v>
      </c>
    </row>
    <row r="2037" spans="1:5" hidden="1">
      <c r="A2037" s="396" t="s">
        <v>7224</v>
      </c>
      <c r="B2037" s="396" t="s">
        <v>7225</v>
      </c>
      <c r="C2037" s="396" t="s">
        <v>7226</v>
      </c>
      <c r="D2037" s="396" t="s">
        <v>7211</v>
      </c>
      <c r="E2037" s="396" t="s">
        <v>6485</v>
      </c>
    </row>
    <row r="2038" spans="1:5" hidden="1">
      <c r="A2038" s="396" t="s">
        <v>7221</v>
      </c>
      <c r="B2038" s="396" t="s">
        <v>7222</v>
      </c>
      <c r="C2038" s="396" t="s">
        <v>7223</v>
      </c>
      <c r="D2038" s="396" t="s">
        <v>7211</v>
      </c>
      <c r="E2038" s="396" t="s">
        <v>6485</v>
      </c>
    </row>
    <row r="2039" spans="1:5" hidden="1">
      <c r="A2039" s="396" t="s">
        <v>7218</v>
      </c>
      <c r="B2039" s="396" t="s">
        <v>7219</v>
      </c>
      <c r="C2039" s="396" t="s">
        <v>7220</v>
      </c>
      <c r="D2039" s="396" t="s">
        <v>7211</v>
      </c>
      <c r="E2039" s="396" t="s">
        <v>6485</v>
      </c>
    </row>
    <row r="2040" spans="1:5" hidden="1">
      <c r="A2040" s="396" t="s">
        <v>7215</v>
      </c>
      <c r="B2040" s="396" t="s">
        <v>7216</v>
      </c>
      <c r="C2040" s="396" t="s">
        <v>7217</v>
      </c>
      <c r="D2040" s="396" t="s">
        <v>7211</v>
      </c>
      <c r="E2040" s="396" t="s">
        <v>6485</v>
      </c>
    </row>
    <row r="2041" spans="1:5" hidden="1">
      <c r="A2041" s="396" t="s">
        <v>7212</v>
      </c>
      <c r="B2041" s="396" t="s">
        <v>7213</v>
      </c>
      <c r="C2041" s="396" t="s">
        <v>7214</v>
      </c>
      <c r="D2041" s="396" t="s">
        <v>7211</v>
      </c>
      <c r="E2041" s="396" t="s">
        <v>6485</v>
      </c>
    </row>
    <row r="2042" spans="1:5" hidden="1">
      <c r="A2042" s="396" t="s">
        <v>7208</v>
      </c>
      <c r="B2042" s="396" t="s">
        <v>7209</v>
      </c>
      <c r="C2042" s="396" t="s">
        <v>7210</v>
      </c>
      <c r="D2042" s="396" t="s">
        <v>7211</v>
      </c>
      <c r="E2042" s="396" t="s">
        <v>6485</v>
      </c>
    </row>
    <row r="2043" spans="1:5" hidden="1">
      <c r="A2043" s="396" t="s">
        <v>7203</v>
      </c>
      <c r="B2043" s="396" t="s">
        <v>7204</v>
      </c>
      <c r="C2043" s="396" t="s">
        <v>7205</v>
      </c>
      <c r="D2043" s="396" t="s">
        <v>7211</v>
      </c>
      <c r="E2043" s="396" t="s">
        <v>6485</v>
      </c>
    </row>
    <row r="2044" spans="1:5" hidden="1">
      <c r="A2044" s="396" t="s">
        <v>13383</v>
      </c>
      <c r="B2044" s="396" t="s">
        <v>13384</v>
      </c>
      <c r="C2044" s="396" t="s">
        <v>13385</v>
      </c>
      <c r="D2044" s="396" t="s">
        <v>7206</v>
      </c>
      <c r="E2044" s="396" t="s">
        <v>7207</v>
      </c>
    </row>
    <row r="2045" spans="1:5" hidden="1">
      <c r="A2045" s="396" t="s">
        <v>13380</v>
      </c>
      <c r="B2045" s="396" t="s">
        <v>13381</v>
      </c>
      <c r="C2045" s="396" t="s">
        <v>13382</v>
      </c>
      <c r="D2045" s="396" t="s">
        <v>9860</v>
      </c>
      <c r="E2045" s="396" t="s">
        <v>6485</v>
      </c>
    </row>
    <row r="2046" spans="1:5" hidden="1">
      <c r="A2046" s="396" t="s">
        <v>13377</v>
      </c>
      <c r="B2046" s="396" t="s">
        <v>13378</v>
      </c>
      <c r="C2046" s="396" t="s">
        <v>13379</v>
      </c>
      <c r="D2046" s="396" t="s">
        <v>9860</v>
      </c>
      <c r="E2046" s="396" t="s">
        <v>6485</v>
      </c>
    </row>
    <row r="2047" spans="1:5" hidden="1">
      <c r="A2047" s="396" t="s">
        <v>13374</v>
      </c>
      <c r="B2047" s="396" t="s">
        <v>13375</v>
      </c>
      <c r="C2047" s="396" t="s">
        <v>13376</v>
      </c>
      <c r="D2047" s="396" t="s">
        <v>9860</v>
      </c>
      <c r="E2047" s="396" t="s">
        <v>6485</v>
      </c>
    </row>
    <row r="2048" spans="1:5" hidden="1">
      <c r="A2048" s="396" t="s">
        <v>13370</v>
      </c>
      <c r="B2048" s="396" t="s">
        <v>13371</v>
      </c>
      <c r="C2048" s="396" t="s">
        <v>13372</v>
      </c>
      <c r="D2048" s="396" t="s">
        <v>9860</v>
      </c>
      <c r="E2048" s="396" t="s">
        <v>6485</v>
      </c>
    </row>
    <row r="2049" spans="1:5" hidden="1">
      <c r="A2049" s="396" t="s">
        <v>13366</v>
      </c>
      <c r="B2049" s="396" t="s">
        <v>13367</v>
      </c>
      <c r="C2049" s="396" t="s">
        <v>13368</v>
      </c>
      <c r="D2049" s="396" t="s">
        <v>9860</v>
      </c>
      <c r="E2049" s="396" t="s">
        <v>13373</v>
      </c>
    </row>
    <row r="2050" spans="1:5" hidden="1">
      <c r="A2050" s="396" t="s">
        <v>13362</v>
      </c>
      <c r="B2050" s="396" t="s">
        <v>13363</v>
      </c>
      <c r="C2050" s="396" t="s">
        <v>13364</v>
      </c>
      <c r="D2050" s="396" t="s">
        <v>9860</v>
      </c>
      <c r="E2050" s="396" t="s">
        <v>13369</v>
      </c>
    </row>
    <row r="2051" spans="1:5" hidden="1">
      <c r="A2051" s="396" t="s">
        <v>13357</v>
      </c>
      <c r="B2051" s="396" t="s">
        <v>13358</v>
      </c>
      <c r="C2051" s="396" t="s">
        <v>13359</v>
      </c>
      <c r="D2051" s="396" t="s">
        <v>13360</v>
      </c>
      <c r="E2051" s="396" t="s">
        <v>13365</v>
      </c>
    </row>
    <row r="2052" spans="1:5" hidden="1">
      <c r="A2052" s="396" t="s">
        <v>7199</v>
      </c>
      <c r="B2052" s="396" t="s">
        <v>7200</v>
      </c>
      <c r="C2052" s="396" t="s">
        <v>7201</v>
      </c>
      <c r="D2052" s="396" t="s">
        <v>13360</v>
      </c>
      <c r="E2052" s="396" t="s">
        <v>13361</v>
      </c>
    </row>
    <row r="2053" spans="1:5" hidden="1">
      <c r="A2053" s="396" t="s">
        <v>13355</v>
      </c>
      <c r="B2053" s="396" t="s">
        <v>7204</v>
      </c>
      <c r="C2053" s="396" t="s">
        <v>13356</v>
      </c>
      <c r="D2053" s="396" t="s">
        <v>6510</v>
      </c>
      <c r="E2053" s="396" t="s">
        <v>7202</v>
      </c>
    </row>
    <row r="2054" spans="1:5" hidden="1">
      <c r="A2054" s="396" t="s">
        <v>13352</v>
      </c>
      <c r="B2054" s="396" t="s">
        <v>13353</v>
      </c>
      <c r="C2054" s="396" t="s">
        <v>13354</v>
      </c>
      <c r="D2054" s="396"/>
      <c r="E2054" s="396" t="s">
        <v>7207</v>
      </c>
    </row>
    <row r="2055" spans="1:5" hidden="1">
      <c r="A2055" s="396" t="s">
        <v>13349</v>
      </c>
      <c r="B2055" s="396" t="s">
        <v>13350</v>
      </c>
      <c r="C2055" s="396" t="s">
        <v>13351</v>
      </c>
      <c r="D2055" s="396" t="s">
        <v>12701</v>
      </c>
      <c r="E2055" s="396"/>
    </row>
    <row r="2056" spans="1:5" hidden="1">
      <c r="A2056" s="396" t="s">
        <v>13346</v>
      </c>
      <c r="B2056" s="396" t="s">
        <v>13347</v>
      </c>
      <c r="C2056" s="396" t="s">
        <v>13348</v>
      </c>
      <c r="D2056" s="396" t="s">
        <v>12701</v>
      </c>
      <c r="E2056" s="396"/>
    </row>
    <row r="2057" spans="1:5" hidden="1">
      <c r="A2057" s="396" t="s">
        <v>13343</v>
      </c>
      <c r="B2057" s="396" t="s">
        <v>13344</v>
      </c>
      <c r="C2057" s="396" t="s">
        <v>13345</v>
      </c>
      <c r="D2057" s="396" t="s">
        <v>12673</v>
      </c>
      <c r="E2057" s="396"/>
    </row>
    <row r="2058" spans="1:5" hidden="1">
      <c r="A2058" s="396" t="s">
        <v>13340</v>
      </c>
      <c r="B2058" s="396" t="s">
        <v>13341</v>
      </c>
      <c r="C2058" s="396" t="s">
        <v>13342</v>
      </c>
      <c r="D2058" s="396" t="s">
        <v>12701</v>
      </c>
      <c r="E2058" s="396"/>
    </row>
    <row r="2059" spans="1:5" hidden="1">
      <c r="A2059" s="396" t="s">
        <v>13336</v>
      </c>
      <c r="B2059" s="396" t="s">
        <v>13337</v>
      </c>
      <c r="C2059" s="396" t="s">
        <v>13338</v>
      </c>
      <c r="D2059" s="396" t="s">
        <v>12701</v>
      </c>
      <c r="E2059" s="396"/>
    </row>
    <row r="2060" spans="1:5" hidden="1">
      <c r="A2060" s="396" t="s">
        <v>13332</v>
      </c>
      <c r="B2060" s="396" t="s">
        <v>13333</v>
      </c>
      <c r="C2060" s="396" t="s">
        <v>13334</v>
      </c>
      <c r="D2060" s="396" t="s">
        <v>12792</v>
      </c>
      <c r="E2060" s="396" t="s">
        <v>13339</v>
      </c>
    </row>
    <row r="2061" spans="1:5" hidden="1">
      <c r="A2061" s="396" t="s">
        <v>13328</v>
      </c>
      <c r="B2061" s="396" t="s">
        <v>13329</v>
      </c>
      <c r="C2061" s="396" t="s">
        <v>13330</v>
      </c>
      <c r="D2061" s="396" t="s">
        <v>12792</v>
      </c>
      <c r="E2061" s="396" t="s">
        <v>13335</v>
      </c>
    </row>
    <row r="2062" spans="1:5" hidden="1">
      <c r="A2062" s="396" t="s">
        <v>13325</v>
      </c>
      <c r="B2062" s="396" t="s">
        <v>13326</v>
      </c>
      <c r="C2062" s="396" t="s">
        <v>13327</v>
      </c>
      <c r="D2062" s="396" t="s">
        <v>12792</v>
      </c>
      <c r="E2062" s="396" t="s">
        <v>13331</v>
      </c>
    </row>
    <row r="2063" spans="1:5" hidden="1">
      <c r="A2063" s="396" t="s">
        <v>13322</v>
      </c>
      <c r="B2063" s="396" t="s">
        <v>13323</v>
      </c>
      <c r="C2063" s="396" t="s">
        <v>13324</v>
      </c>
      <c r="D2063" s="396" t="s">
        <v>12701</v>
      </c>
      <c r="E2063" s="396"/>
    </row>
    <row r="2064" spans="1:5" hidden="1">
      <c r="A2064" s="396" t="s">
        <v>13319</v>
      </c>
      <c r="B2064" s="396" t="s">
        <v>13320</v>
      </c>
      <c r="C2064" s="396" t="s">
        <v>13321</v>
      </c>
      <c r="D2064" s="396" t="s">
        <v>12673</v>
      </c>
      <c r="E2064" s="396"/>
    </row>
    <row r="2065" spans="1:5" hidden="1">
      <c r="A2065" s="396" t="s">
        <v>13316</v>
      </c>
      <c r="B2065" s="396" t="s">
        <v>13317</v>
      </c>
      <c r="C2065" s="396" t="s">
        <v>13318</v>
      </c>
      <c r="D2065" s="396" t="s">
        <v>12673</v>
      </c>
      <c r="E2065" s="396"/>
    </row>
    <row r="2066" spans="1:5" hidden="1">
      <c r="A2066" s="396" t="s">
        <v>13313</v>
      </c>
      <c r="B2066" s="396" t="s">
        <v>13314</v>
      </c>
      <c r="C2066" s="396" t="s">
        <v>13315</v>
      </c>
      <c r="D2066" s="396" t="s">
        <v>12673</v>
      </c>
      <c r="E2066" s="396"/>
    </row>
    <row r="2067" spans="1:5" hidden="1">
      <c r="A2067" s="396" t="s">
        <v>13310</v>
      </c>
      <c r="B2067" s="396" t="s">
        <v>13311</v>
      </c>
      <c r="C2067" s="396" t="s">
        <v>13312</v>
      </c>
      <c r="D2067" s="396" t="s">
        <v>12673</v>
      </c>
      <c r="E2067" s="396"/>
    </row>
    <row r="2068" spans="1:5" hidden="1">
      <c r="A2068" s="396" t="s">
        <v>13307</v>
      </c>
      <c r="B2068" s="396" t="s">
        <v>13308</v>
      </c>
      <c r="C2068" s="396" t="s">
        <v>13309</v>
      </c>
      <c r="D2068" s="396" t="s">
        <v>12673</v>
      </c>
      <c r="E2068" s="396"/>
    </row>
    <row r="2069" spans="1:5" hidden="1">
      <c r="A2069" s="396" t="s">
        <v>13304</v>
      </c>
      <c r="B2069" s="396" t="s">
        <v>13305</v>
      </c>
      <c r="C2069" s="396" t="s">
        <v>13306</v>
      </c>
      <c r="D2069" s="396" t="s">
        <v>12673</v>
      </c>
      <c r="E2069" s="396"/>
    </row>
    <row r="2070" spans="1:5" hidden="1">
      <c r="A2070" s="396" t="s">
        <v>13301</v>
      </c>
      <c r="B2070" s="396" t="s">
        <v>13302</v>
      </c>
      <c r="C2070" s="396" t="s">
        <v>13303</v>
      </c>
      <c r="D2070" s="396" t="s">
        <v>12673</v>
      </c>
      <c r="E2070" s="396"/>
    </row>
    <row r="2071" spans="1:5" hidden="1">
      <c r="A2071" s="396" t="s">
        <v>13298</v>
      </c>
      <c r="B2071" s="396" t="s">
        <v>13299</v>
      </c>
      <c r="C2071" s="396" t="s">
        <v>13300</v>
      </c>
      <c r="D2071" s="396" t="s">
        <v>12673</v>
      </c>
      <c r="E2071" s="396"/>
    </row>
    <row r="2072" spans="1:5" hidden="1">
      <c r="A2072" s="396" t="s">
        <v>13295</v>
      </c>
      <c r="B2072" s="396" t="s">
        <v>13296</v>
      </c>
      <c r="C2072" s="396" t="s">
        <v>13297</v>
      </c>
      <c r="D2072" s="396" t="s">
        <v>12673</v>
      </c>
      <c r="E2072" s="396"/>
    </row>
    <row r="2073" spans="1:5" hidden="1">
      <c r="A2073" s="396" t="s">
        <v>13292</v>
      </c>
      <c r="B2073" s="396" t="s">
        <v>13293</v>
      </c>
      <c r="C2073" s="396" t="s">
        <v>13294</v>
      </c>
      <c r="D2073" s="396" t="s">
        <v>12673</v>
      </c>
      <c r="E2073" s="396"/>
    </row>
    <row r="2074" spans="1:5" hidden="1">
      <c r="A2074" s="396" t="s">
        <v>13289</v>
      </c>
      <c r="B2074" s="396" t="s">
        <v>13290</v>
      </c>
      <c r="C2074" s="396" t="s">
        <v>13291</v>
      </c>
      <c r="D2074" s="396" t="s">
        <v>12673</v>
      </c>
      <c r="E2074" s="396"/>
    </row>
    <row r="2075" spans="1:5" hidden="1">
      <c r="A2075" s="396" t="s">
        <v>13286</v>
      </c>
      <c r="B2075" s="396" t="s">
        <v>13287</v>
      </c>
      <c r="C2075" s="396" t="s">
        <v>13288</v>
      </c>
      <c r="D2075" s="396" t="s">
        <v>12673</v>
      </c>
      <c r="E2075" s="396"/>
    </row>
    <row r="2076" spans="1:5" hidden="1">
      <c r="A2076" s="396" t="s">
        <v>13283</v>
      </c>
      <c r="B2076" s="396" t="s">
        <v>13284</v>
      </c>
      <c r="C2076" s="396" t="s">
        <v>13285</v>
      </c>
      <c r="D2076" s="396" t="s">
        <v>12701</v>
      </c>
      <c r="E2076" s="396"/>
    </row>
    <row r="2077" spans="1:5" hidden="1">
      <c r="A2077" s="396" t="s">
        <v>13280</v>
      </c>
      <c r="B2077" s="396" t="s">
        <v>13281</v>
      </c>
      <c r="C2077" s="396" t="s">
        <v>13282</v>
      </c>
      <c r="D2077" s="396" t="s">
        <v>12673</v>
      </c>
      <c r="E2077" s="396"/>
    </row>
    <row r="2078" spans="1:5" hidden="1">
      <c r="A2078" s="396" t="s">
        <v>13277</v>
      </c>
      <c r="B2078" s="396" t="s">
        <v>13278</v>
      </c>
      <c r="C2078" s="396" t="s">
        <v>13279</v>
      </c>
      <c r="D2078" s="396" t="s">
        <v>12673</v>
      </c>
      <c r="E2078" s="396"/>
    </row>
    <row r="2079" spans="1:5" hidden="1">
      <c r="A2079" s="396" t="s">
        <v>13273</v>
      </c>
      <c r="B2079" s="396" t="s">
        <v>13274</v>
      </c>
      <c r="C2079" s="396" t="s">
        <v>13275</v>
      </c>
      <c r="D2079" s="396" t="s">
        <v>12673</v>
      </c>
      <c r="E2079" s="396"/>
    </row>
    <row r="2080" spans="1:5" hidden="1">
      <c r="A2080" s="396" t="s">
        <v>13270</v>
      </c>
      <c r="B2080" s="396" t="s">
        <v>13271</v>
      </c>
      <c r="C2080" s="396" t="s">
        <v>13272</v>
      </c>
      <c r="D2080" s="396" t="s">
        <v>12701</v>
      </c>
      <c r="E2080" s="396" t="s">
        <v>13276</v>
      </c>
    </row>
    <row r="2081" spans="1:5" hidden="1">
      <c r="A2081" s="396" t="s">
        <v>13267</v>
      </c>
      <c r="B2081" s="396" t="s">
        <v>13268</v>
      </c>
      <c r="C2081" s="396" t="s">
        <v>13269</v>
      </c>
      <c r="D2081" s="396" t="s">
        <v>12792</v>
      </c>
      <c r="E2081" s="396"/>
    </row>
    <row r="2082" spans="1:5" hidden="1">
      <c r="A2082" s="396" t="s">
        <v>13264</v>
      </c>
      <c r="B2082" s="396" t="s">
        <v>13265</v>
      </c>
      <c r="C2082" s="396" t="s">
        <v>13266</v>
      </c>
      <c r="D2082" s="396" t="s">
        <v>12701</v>
      </c>
      <c r="E2082" s="396"/>
    </row>
    <row r="2083" spans="1:5" hidden="1">
      <c r="A2083" s="396" t="s">
        <v>13261</v>
      </c>
      <c r="B2083" s="396" t="s">
        <v>13262</v>
      </c>
      <c r="C2083" s="396" t="s">
        <v>13263</v>
      </c>
      <c r="D2083" s="396" t="s">
        <v>12701</v>
      </c>
      <c r="E2083" s="396"/>
    </row>
    <row r="2084" spans="1:5" hidden="1">
      <c r="A2084" s="396" t="s">
        <v>13258</v>
      </c>
      <c r="B2084" s="396" t="s">
        <v>13259</v>
      </c>
      <c r="C2084" s="396" t="s">
        <v>13260</v>
      </c>
      <c r="D2084" s="396" t="s">
        <v>12701</v>
      </c>
      <c r="E2084" s="396"/>
    </row>
    <row r="2085" spans="1:5" hidden="1">
      <c r="A2085" s="396" t="s">
        <v>13255</v>
      </c>
      <c r="B2085" s="396" t="s">
        <v>13256</v>
      </c>
      <c r="C2085" s="396" t="s">
        <v>13257</v>
      </c>
      <c r="D2085" s="396" t="s">
        <v>12701</v>
      </c>
      <c r="E2085" s="396"/>
    </row>
    <row r="2086" spans="1:5" hidden="1">
      <c r="A2086" s="396" t="s">
        <v>13252</v>
      </c>
      <c r="B2086" s="396" t="s">
        <v>13253</v>
      </c>
      <c r="C2086" s="396" t="s">
        <v>13254</v>
      </c>
      <c r="D2086" s="396" t="s">
        <v>12701</v>
      </c>
      <c r="E2086" s="396"/>
    </row>
    <row r="2087" spans="1:5" hidden="1">
      <c r="A2087" s="396" t="s">
        <v>13249</v>
      </c>
      <c r="B2087" s="396" t="s">
        <v>13250</v>
      </c>
      <c r="C2087" s="396" t="s">
        <v>13251</v>
      </c>
      <c r="D2087" s="396" t="s">
        <v>12701</v>
      </c>
      <c r="E2087" s="396"/>
    </row>
    <row r="2088" spans="1:5" hidden="1">
      <c r="A2088" s="396" t="s">
        <v>13246</v>
      </c>
      <c r="B2088" s="396" t="s">
        <v>13247</v>
      </c>
      <c r="C2088" s="396" t="s">
        <v>13248</v>
      </c>
      <c r="D2088" s="396" t="s">
        <v>12701</v>
      </c>
      <c r="E2088" s="396"/>
    </row>
    <row r="2089" spans="1:5" hidden="1">
      <c r="A2089" s="396" t="s">
        <v>13243</v>
      </c>
      <c r="B2089" s="396" t="s">
        <v>13244</v>
      </c>
      <c r="C2089" s="396" t="s">
        <v>13245</v>
      </c>
      <c r="D2089" s="396" t="s">
        <v>12701</v>
      </c>
      <c r="E2089" s="396"/>
    </row>
    <row r="2090" spans="1:5" hidden="1">
      <c r="A2090" s="396" t="s">
        <v>13240</v>
      </c>
      <c r="B2090" s="396" t="s">
        <v>13241</v>
      </c>
      <c r="C2090" s="396" t="s">
        <v>13242</v>
      </c>
      <c r="D2090" s="396" t="s">
        <v>12701</v>
      </c>
      <c r="E2090" s="396"/>
    </row>
    <row r="2091" spans="1:5" hidden="1">
      <c r="A2091" s="396" t="s">
        <v>13237</v>
      </c>
      <c r="B2091" s="396" t="s">
        <v>13238</v>
      </c>
      <c r="C2091" s="396" t="s">
        <v>13239</v>
      </c>
      <c r="D2091" s="396" t="s">
        <v>12701</v>
      </c>
      <c r="E2091" s="396"/>
    </row>
    <row r="2092" spans="1:5" hidden="1">
      <c r="A2092" s="396" t="s">
        <v>13234</v>
      </c>
      <c r="B2092" s="396" t="s">
        <v>13235</v>
      </c>
      <c r="C2092" s="396" t="s">
        <v>13236</v>
      </c>
      <c r="D2092" s="396" t="s">
        <v>12701</v>
      </c>
      <c r="E2092" s="396"/>
    </row>
    <row r="2093" spans="1:5" hidden="1">
      <c r="A2093" s="396" t="s">
        <v>13231</v>
      </c>
      <c r="B2093" s="396" t="s">
        <v>13232</v>
      </c>
      <c r="C2093" s="396" t="s">
        <v>13233</v>
      </c>
      <c r="D2093" s="396" t="s">
        <v>12701</v>
      </c>
      <c r="E2093" s="396"/>
    </row>
    <row r="2094" spans="1:5" hidden="1">
      <c r="A2094" s="396" t="s">
        <v>13228</v>
      </c>
      <c r="B2094" s="396" t="s">
        <v>13229</v>
      </c>
      <c r="C2094" s="396" t="s">
        <v>13230</v>
      </c>
      <c r="D2094" s="396" t="s">
        <v>12701</v>
      </c>
      <c r="E2094" s="396"/>
    </row>
    <row r="2095" spans="1:5" hidden="1">
      <c r="A2095" s="396" t="s">
        <v>13225</v>
      </c>
      <c r="B2095" s="396" t="s">
        <v>13226</v>
      </c>
      <c r="C2095" s="396" t="s">
        <v>13227</v>
      </c>
      <c r="D2095" s="396" t="s">
        <v>12701</v>
      </c>
      <c r="E2095" s="396"/>
    </row>
    <row r="2096" spans="1:5" hidden="1">
      <c r="A2096" s="396" t="s">
        <v>13222</v>
      </c>
      <c r="B2096" s="396" t="s">
        <v>13223</v>
      </c>
      <c r="C2096" s="396" t="s">
        <v>13224</v>
      </c>
      <c r="D2096" s="396" t="s">
        <v>12701</v>
      </c>
      <c r="E2096" s="396"/>
    </row>
    <row r="2097" spans="1:5" hidden="1">
      <c r="A2097" s="396" t="s">
        <v>13219</v>
      </c>
      <c r="B2097" s="396" t="s">
        <v>13220</v>
      </c>
      <c r="C2097" s="396" t="s">
        <v>13221</v>
      </c>
      <c r="D2097" s="396" t="s">
        <v>12701</v>
      </c>
      <c r="E2097" s="396"/>
    </row>
    <row r="2098" spans="1:5" hidden="1">
      <c r="A2098" s="396" t="s">
        <v>13216</v>
      </c>
      <c r="B2098" s="396" t="s">
        <v>13217</v>
      </c>
      <c r="C2098" s="396" t="s">
        <v>13218</v>
      </c>
      <c r="D2098" s="396" t="s">
        <v>12701</v>
      </c>
      <c r="E2098" s="396"/>
    </row>
    <row r="2099" spans="1:5" hidden="1">
      <c r="A2099" s="396" t="s">
        <v>13213</v>
      </c>
      <c r="B2099" s="396" t="s">
        <v>13214</v>
      </c>
      <c r="C2099" s="396" t="s">
        <v>13215</v>
      </c>
      <c r="D2099" s="396" t="s">
        <v>12701</v>
      </c>
      <c r="E2099" s="396"/>
    </row>
    <row r="2100" spans="1:5" hidden="1">
      <c r="A2100" s="396" t="s">
        <v>13210</v>
      </c>
      <c r="B2100" s="396" t="s">
        <v>13211</v>
      </c>
      <c r="C2100" s="396" t="s">
        <v>13212</v>
      </c>
      <c r="D2100" s="396" t="s">
        <v>12701</v>
      </c>
      <c r="E2100" s="396"/>
    </row>
    <row r="2101" spans="1:5" hidden="1">
      <c r="A2101" s="396" t="s">
        <v>13207</v>
      </c>
      <c r="B2101" s="396" t="s">
        <v>13208</v>
      </c>
      <c r="C2101" s="396" t="s">
        <v>13209</v>
      </c>
      <c r="D2101" s="396" t="s">
        <v>12701</v>
      </c>
      <c r="E2101" s="396"/>
    </row>
    <row r="2102" spans="1:5" hidden="1">
      <c r="A2102" s="396" t="s">
        <v>13204</v>
      </c>
      <c r="B2102" s="396" t="s">
        <v>13205</v>
      </c>
      <c r="C2102" s="396" t="s">
        <v>13206</v>
      </c>
      <c r="D2102" s="396" t="s">
        <v>12701</v>
      </c>
      <c r="E2102" s="396"/>
    </row>
    <row r="2103" spans="1:5" hidden="1">
      <c r="A2103" s="396" t="s">
        <v>13201</v>
      </c>
      <c r="B2103" s="396" t="s">
        <v>13202</v>
      </c>
      <c r="C2103" s="396" t="s">
        <v>13203</v>
      </c>
      <c r="D2103" s="396" t="s">
        <v>12701</v>
      </c>
      <c r="E2103" s="396"/>
    </row>
    <row r="2104" spans="1:5" hidden="1">
      <c r="A2104" s="396" t="s">
        <v>13198</v>
      </c>
      <c r="B2104" s="396" t="s">
        <v>13199</v>
      </c>
      <c r="C2104" s="396" t="s">
        <v>13200</v>
      </c>
      <c r="D2104" s="396" t="s">
        <v>12701</v>
      </c>
      <c r="E2104" s="396"/>
    </row>
    <row r="2105" spans="1:5" hidden="1">
      <c r="A2105" s="396" t="s">
        <v>13195</v>
      </c>
      <c r="B2105" s="396" t="s">
        <v>13196</v>
      </c>
      <c r="C2105" s="396" t="s">
        <v>13197</v>
      </c>
      <c r="D2105" s="396" t="s">
        <v>12701</v>
      </c>
      <c r="E2105" s="396"/>
    </row>
    <row r="2106" spans="1:5" hidden="1">
      <c r="A2106" s="396" t="s">
        <v>13192</v>
      </c>
      <c r="B2106" s="396" t="s">
        <v>13193</v>
      </c>
      <c r="C2106" s="396" t="s">
        <v>13194</v>
      </c>
      <c r="D2106" s="396" t="s">
        <v>12701</v>
      </c>
      <c r="E2106" s="396"/>
    </row>
    <row r="2107" spans="1:5" hidden="1">
      <c r="A2107" s="396" t="s">
        <v>13189</v>
      </c>
      <c r="B2107" s="396" t="s">
        <v>13190</v>
      </c>
      <c r="C2107" s="396" t="s">
        <v>13191</v>
      </c>
      <c r="D2107" s="396" t="s">
        <v>12701</v>
      </c>
      <c r="E2107" s="396"/>
    </row>
    <row r="2108" spans="1:5" hidden="1">
      <c r="A2108" s="396" t="s">
        <v>13186</v>
      </c>
      <c r="B2108" s="396" t="s">
        <v>13187</v>
      </c>
      <c r="C2108" s="396" t="s">
        <v>13188</v>
      </c>
      <c r="D2108" s="396" t="s">
        <v>12701</v>
      </c>
      <c r="E2108" s="396"/>
    </row>
    <row r="2109" spans="1:5" hidden="1">
      <c r="A2109" s="396" t="s">
        <v>13183</v>
      </c>
      <c r="B2109" s="396" t="s">
        <v>13184</v>
      </c>
      <c r="C2109" s="396" t="s">
        <v>13185</v>
      </c>
      <c r="D2109" s="396" t="s">
        <v>12701</v>
      </c>
      <c r="E2109" s="396"/>
    </row>
    <row r="2110" spans="1:5" hidden="1">
      <c r="A2110" s="396" t="s">
        <v>13180</v>
      </c>
      <c r="B2110" s="396" t="s">
        <v>13181</v>
      </c>
      <c r="C2110" s="396" t="s">
        <v>13182</v>
      </c>
      <c r="D2110" s="396" t="s">
        <v>12701</v>
      </c>
      <c r="E2110" s="396"/>
    </row>
    <row r="2111" spans="1:5" hidden="1">
      <c r="A2111" s="396" t="s">
        <v>13177</v>
      </c>
      <c r="B2111" s="396" t="s">
        <v>13178</v>
      </c>
      <c r="C2111" s="396" t="s">
        <v>13179</v>
      </c>
      <c r="D2111" s="396" t="s">
        <v>12701</v>
      </c>
      <c r="E2111" s="396"/>
    </row>
    <row r="2112" spans="1:5" hidden="1">
      <c r="A2112" s="396" t="s">
        <v>13174</v>
      </c>
      <c r="B2112" s="396" t="s">
        <v>13175</v>
      </c>
      <c r="C2112" s="396" t="s">
        <v>13176</v>
      </c>
      <c r="D2112" s="396" t="s">
        <v>12701</v>
      </c>
      <c r="E2112" s="396"/>
    </row>
    <row r="2113" spans="1:5" hidden="1">
      <c r="A2113" s="396" t="s">
        <v>13171</v>
      </c>
      <c r="B2113" s="396" t="s">
        <v>13172</v>
      </c>
      <c r="C2113" s="396" t="s">
        <v>13173</v>
      </c>
      <c r="D2113" s="396" t="s">
        <v>12701</v>
      </c>
      <c r="E2113" s="396"/>
    </row>
    <row r="2114" spans="1:5" hidden="1">
      <c r="A2114" s="396" t="s">
        <v>13168</v>
      </c>
      <c r="B2114" s="396" t="s">
        <v>13169</v>
      </c>
      <c r="C2114" s="396" t="s">
        <v>13170</v>
      </c>
      <c r="D2114" s="396" t="s">
        <v>12701</v>
      </c>
      <c r="E2114" s="396"/>
    </row>
    <row r="2115" spans="1:5" hidden="1">
      <c r="A2115" s="396" t="s">
        <v>13165</v>
      </c>
      <c r="B2115" s="396" t="s">
        <v>13166</v>
      </c>
      <c r="C2115" s="396" t="s">
        <v>13167</v>
      </c>
      <c r="D2115" s="396" t="s">
        <v>12701</v>
      </c>
      <c r="E2115" s="396"/>
    </row>
    <row r="2116" spans="1:5" hidden="1">
      <c r="A2116" s="396" t="s">
        <v>13162</v>
      </c>
      <c r="B2116" s="396" t="s">
        <v>13163</v>
      </c>
      <c r="C2116" s="396" t="s">
        <v>13164</v>
      </c>
      <c r="D2116" s="396" t="s">
        <v>12701</v>
      </c>
      <c r="E2116" s="396"/>
    </row>
    <row r="2117" spans="1:5" hidden="1">
      <c r="A2117" s="396" t="s">
        <v>13159</v>
      </c>
      <c r="B2117" s="396" t="s">
        <v>13160</v>
      </c>
      <c r="C2117" s="396" t="s">
        <v>13161</v>
      </c>
      <c r="D2117" s="396" t="s">
        <v>12701</v>
      </c>
      <c r="E2117" s="396"/>
    </row>
    <row r="2118" spans="1:5" hidden="1">
      <c r="A2118" s="396" t="s">
        <v>13156</v>
      </c>
      <c r="B2118" s="396" t="s">
        <v>13157</v>
      </c>
      <c r="C2118" s="396" t="s">
        <v>13158</v>
      </c>
      <c r="D2118" s="396" t="s">
        <v>12701</v>
      </c>
      <c r="E2118" s="396"/>
    </row>
    <row r="2119" spans="1:5" hidden="1">
      <c r="A2119" s="396" t="s">
        <v>13153</v>
      </c>
      <c r="B2119" s="396" t="s">
        <v>13154</v>
      </c>
      <c r="C2119" s="396" t="s">
        <v>13155</v>
      </c>
      <c r="D2119" s="396" t="s">
        <v>12701</v>
      </c>
      <c r="E2119" s="396"/>
    </row>
    <row r="2120" spans="1:5" hidden="1">
      <c r="A2120" s="396" t="s">
        <v>13150</v>
      </c>
      <c r="B2120" s="396" t="s">
        <v>13151</v>
      </c>
      <c r="C2120" s="396" t="s">
        <v>13152</v>
      </c>
      <c r="D2120" s="396" t="s">
        <v>12701</v>
      </c>
      <c r="E2120" s="396"/>
    </row>
    <row r="2121" spans="1:5" hidden="1">
      <c r="A2121" s="396" t="s">
        <v>13147</v>
      </c>
      <c r="B2121" s="396" t="s">
        <v>13148</v>
      </c>
      <c r="C2121" s="396" t="s">
        <v>13149</v>
      </c>
      <c r="D2121" s="396" t="s">
        <v>12673</v>
      </c>
      <c r="E2121" s="396"/>
    </row>
    <row r="2122" spans="1:5" hidden="1">
      <c r="A2122" s="396" t="s">
        <v>13144</v>
      </c>
      <c r="B2122" s="396" t="s">
        <v>13145</v>
      </c>
      <c r="C2122" s="396" t="s">
        <v>13146</v>
      </c>
      <c r="D2122" s="396" t="s">
        <v>12673</v>
      </c>
      <c r="E2122" s="396"/>
    </row>
    <row r="2123" spans="1:5" hidden="1">
      <c r="A2123" s="396" t="s">
        <v>13141</v>
      </c>
      <c r="B2123" s="396" t="s">
        <v>13142</v>
      </c>
      <c r="C2123" s="396" t="s">
        <v>13143</v>
      </c>
      <c r="D2123" s="396" t="s">
        <v>12673</v>
      </c>
      <c r="E2123" s="396"/>
    </row>
    <row r="2124" spans="1:5" hidden="1">
      <c r="A2124" s="396" t="s">
        <v>13138</v>
      </c>
      <c r="B2124" s="396" t="s">
        <v>13139</v>
      </c>
      <c r="C2124" s="396" t="s">
        <v>13140</v>
      </c>
      <c r="D2124" s="396" t="s">
        <v>12673</v>
      </c>
      <c r="E2124" s="396"/>
    </row>
    <row r="2125" spans="1:5" hidden="1">
      <c r="A2125" s="396" t="s">
        <v>13135</v>
      </c>
      <c r="B2125" s="396" t="s">
        <v>13136</v>
      </c>
      <c r="C2125" s="396" t="s">
        <v>13137</v>
      </c>
      <c r="D2125" s="396" t="s">
        <v>12673</v>
      </c>
      <c r="E2125" s="396"/>
    </row>
    <row r="2126" spans="1:5" hidden="1">
      <c r="A2126" s="396" t="s">
        <v>13132</v>
      </c>
      <c r="B2126" s="396" t="s">
        <v>13133</v>
      </c>
      <c r="C2126" s="396" t="s">
        <v>13134</v>
      </c>
      <c r="D2126" s="396" t="s">
        <v>12673</v>
      </c>
      <c r="E2126" s="396"/>
    </row>
    <row r="2127" spans="1:5" hidden="1">
      <c r="A2127" s="396" t="s">
        <v>13129</v>
      </c>
      <c r="B2127" s="396" t="s">
        <v>13130</v>
      </c>
      <c r="C2127" s="396" t="s">
        <v>13131</v>
      </c>
      <c r="D2127" s="396" t="s">
        <v>12673</v>
      </c>
      <c r="E2127" s="396"/>
    </row>
    <row r="2128" spans="1:5" hidden="1">
      <c r="A2128" s="396" t="s">
        <v>13126</v>
      </c>
      <c r="B2128" s="396" t="s">
        <v>13127</v>
      </c>
      <c r="C2128" s="396" t="s">
        <v>13128</v>
      </c>
      <c r="D2128" s="396" t="s">
        <v>12673</v>
      </c>
      <c r="E2128" s="396"/>
    </row>
    <row r="2129" spans="1:5" hidden="1">
      <c r="A2129" s="396" t="s">
        <v>13123</v>
      </c>
      <c r="B2129" s="396" t="s">
        <v>13124</v>
      </c>
      <c r="C2129" s="396" t="s">
        <v>13125</v>
      </c>
      <c r="D2129" s="396" t="s">
        <v>12673</v>
      </c>
      <c r="E2129" s="396"/>
    </row>
    <row r="2130" spans="1:5" hidden="1">
      <c r="A2130" s="396" t="s">
        <v>13120</v>
      </c>
      <c r="B2130" s="396" t="s">
        <v>13121</v>
      </c>
      <c r="C2130" s="396" t="s">
        <v>13122</v>
      </c>
      <c r="D2130" s="396" t="s">
        <v>12673</v>
      </c>
      <c r="E2130" s="396"/>
    </row>
    <row r="2131" spans="1:5" hidden="1">
      <c r="A2131" s="396" t="s">
        <v>13117</v>
      </c>
      <c r="B2131" s="396" t="s">
        <v>13118</v>
      </c>
      <c r="C2131" s="396" t="s">
        <v>13119</v>
      </c>
      <c r="D2131" s="396" t="s">
        <v>12673</v>
      </c>
      <c r="E2131" s="396"/>
    </row>
    <row r="2132" spans="1:5" hidden="1">
      <c r="A2132" s="396" t="s">
        <v>13114</v>
      </c>
      <c r="B2132" s="396" t="s">
        <v>13115</v>
      </c>
      <c r="C2132" s="396" t="s">
        <v>13116</v>
      </c>
      <c r="D2132" s="396" t="s">
        <v>12673</v>
      </c>
      <c r="E2132" s="396"/>
    </row>
    <row r="2133" spans="1:5" hidden="1">
      <c r="A2133" s="396" t="s">
        <v>13111</v>
      </c>
      <c r="B2133" s="396" t="s">
        <v>13112</v>
      </c>
      <c r="C2133" s="396" t="s">
        <v>13113</v>
      </c>
      <c r="D2133" s="396" t="s">
        <v>12673</v>
      </c>
      <c r="E2133" s="396"/>
    </row>
    <row r="2134" spans="1:5" hidden="1">
      <c r="A2134" s="396" t="s">
        <v>13108</v>
      </c>
      <c r="B2134" s="396" t="s">
        <v>13109</v>
      </c>
      <c r="C2134" s="396" t="s">
        <v>13110</v>
      </c>
      <c r="D2134" s="396" t="s">
        <v>12673</v>
      </c>
      <c r="E2134" s="396"/>
    </row>
    <row r="2135" spans="1:5" hidden="1">
      <c r="A2135" s="396" t="s">
        <v>13105</v>
      </c>
      <c r="B2135" s="396" t="s">
        <v>13106</v>
      </c>
      <c r="C2135" s="396" t="s">
        <v>13107</v>
      </c>
      <c r="D2135" s="396" t="s">
        <v>12701</v>
      </c>
      <c r="E2135" s="396"/>
    </row>
    <row r="2136" spans="1:5" hidden="1">
      <c r="A2136" s="396" t="s">
        <v>13102</v>
      </c>
      <c r="B2136" s="396" t="s">
        <v>13103</v>
      </c>
      <c r="C2136" s="396" t="s">
        <v>13104</v>
      </c>
      <c r="D2136" s="396" t="s">
        <v>12701</v>
      </c>
      <c r="E2136" s="396"/>
    </row>
    <row r="2137" spans="1:5" hidden="1">
      <c r="A2137" s="396" t="s">
        <v>13099</v>
      </c>
      <c r="B2137" s="396" t="s">
        <v>13100</v>
      </c>
      <c r="C2137" s="396" t="s">
        <v>13101</v>
      </c>
      <c r="D2137" s="396" t="s">
        <v>12701</v>
      </c>
      <c r="E2137" s="396"/>
    </row>
    <row r="2138" spans="1:5" hidden="1">
      <c r="A2138" s="396" t="s">
        <v>13096</v>
      </c>
      <c r="B2138" s="396" t="s">
        <v>13097</v>
      </c>
      <c r="C2138" s="396" t="s">
        <v>13098</v>
      </c>
      <c r="D2138" s="396" t="s">
        <v>12701</v>
      </c>
      <c r="E2138" s="396"/>
    </row>
    <row r="2139" spans="1:5" hidden="1">
      <c r="A2139" s="396" t="s">
        <v>13093</v>
      </c>
      <c r="B2139" s="396" t="s">
        <v>13094</v>
      </c>
      <c r="C2139" s="396" t="s">
        <v>13095</v>
      </c>
      <c r="D2139" s="396" t="s">
        <v>12701</v>
      </c>
      <c r="E2139" s="396"/>
    </row>
    <row r="2140" spans="1:5" hidden="1">
      <c r="A2140" s="396" t="s">
        <v>13090</v>
      </c>
      <c r="B2140" s="396" t="s">
        <v>13091</v>
      </c>
      <c r="C2140" s="396" t="s">
        <v>13092</v>
      </c>
      <c r="D2140" s="396" t="s">
        <v>12701</v>
      </c>
      <c r="E2140" s="396"/>
    </row>
    <row r="2141" spans="1:5" hidden="1">
      <c r="A2141" s="396" t="s">
        <v>13087</v>
      </c>
      <c r="B2141" s="396" t="s">
        <v>13088</v>
      </c>
      <c r="C2141" s="396" t="s">
        <v>13089</v>
      </c>
      <c r="D2141" s="396" t="s">
        <v>12701</v>
      </c>
      <c r="E2141" s="396"/>
    </row>
    <row r="2142" spans="1:5" hidden="1">
      <c r="A2142" s="396" t="s">
        <v>13084</v>
      </c>
      <c r="B2142" s="396" t="s">
        <v>13085</v>
      </c>
      <c r="C2142" s="396" t="s">
        <v>13086</v>
      </c>
      <c r="D2142" s="396" t="s">
        <v>12701</v>
      </c>
      <c r="E2142" s="396"/>
    </row>
    <row r="2143" spans="1:5" hidden="1">
      <c r="A2143" s="396" t="s">
        <v>13081</v>
      </c>
      <c r="B2143" s="396" t="s">
        <v>13082</v>
      </c>
      <c r="C2143" s="396" t="s">
        <v>13083</v>
      </c>
      <c r="D2143" s="396" t="s">
        <v>12701</v>
      </c>
      <c r="E2143" s="396"/>
    </row>
    <row r="2144" spans="1:5" hidden="1">
      <c r="A2144" s="396" t="s">
        <v>13078</v>
      </c>
      <c r="B2144" s="396" t="s">
        <v>13079</v>
      </c>
      <c r="C2144" s="396" t="s">
        <v>13080</v>
      </c>
      <c r="D2144" s="396" t="s">
        <v>12701</v>
      </c>
      <c r="E2144" s="396"/>
    </row>
    <row r="2145" spans="1:5" hidden="1">
      <c r="A2145" s="396" t="s">
        <v>13075</v>
      </c>
      <c r="B2145" s="396" t="s">
        <v>13076</v>
      </c>
      <c r="C2145" s="396" t="s">
        <v>13077</v>
      </c>
      <c r="D2145" s="396" t="s">
        <v>12701</v>
      </c>
      <c r="E2145" s="396"/>
    </row>
    <row r="2146" spans="1:5" hidden="1">
      <c r="A2146" s="396" t="s">
        <v>13072</v>
      </c>
      <c r="B2146" s="396" t="s">
        <v>13073</v>
      </c>
      <c r="C2146" s="396" t="s">
        <v>13074</v>
      </c>
      <c r="D2146" s="396" t="s">
        <v>12701</v>
      </c>
      <c r="E2146" s="396"/>
    </row>
    <row r="2147" spans="1:5" hidden="1">
      <c r="A2147" s="396" t="s">
        <v>13069</v>
      </c>
      <c r="B2147" s="396" t="s">
        <v>13070</v>
      </c>
      <c r="C2147" s="396" t="s">
        <v>13071</v>
      </c>
      <c r="D2147" s="396" t="s">
        <v>12701</v>
      </c>
      <c r="E2147" s="396"/>
    </row>
    <row r="2148" spans="1:5" hidden="1">
      <c r="A2148" s="396" t="s">
        <v>13066</v>
      </c>
      <c r="B2148" s="396" t="s">
        <v>13067</v>
      </c>
      <c r="C2148" s="396" t="s">
        <v>13068</v>
      </c>
      <c r="D2148" s="396" t="s">
        <v>12701</v>
      </c>
      <c r="E2148" s="396"/>
    </row>
    <row r="2149" spans="1:5" hidden="1">
      <c r="A2149" s="396" t="s">
        <v>13063</v>
      </c>
      <c r="B2149" s="396" t="s">
        <v>13064</v>
      </c>
      <c r="C2149" s="396" t="s">
        <v>13065</v>
      </c>
      <c r="D2149" s="396" t="s">
        <v>12701</v>
      </c>
      <c r="E2149" s="396"/>
    </row>
    <row r="2150" spans="1:5" hidden="1">
      <c r="A2150" s="396" t="s">
        <v>13060</v>
      </c>
      <c r="B2150" s="396" t="s">
        <v>13061</v>
      </c>
      <c r="C2150" s="396" t="s">
        <v>13062</v>
      </c>
      <c r="D2150" s="396" t="s">
        <v>12701</v>
      </c>
      <c r="E2150" s="396"/>
    </row>
    <row r="2151" spans="1:5" hidden="1">
      <c r="A2151" s="396" t="s">
        <v>13057</v>
      </c>
      <c r="B2151" s="396" t="s">
        <v>13058</v>
      </c>
      <c r="C2151" s="396" t="s">
        <v>13059</v>
      </c>
      <c r="D2151" s="396" t="s">
        <v>12701</v>
      </c>
      <c r="E2151" s="396"/>
    </row>
    <row r="2152" spans="1:5" hidden="1">
      <c r="A2152" s="396" t="s">
        <v>13054</v>
      </c>
      <c r="B2152" s="396" t="s">
        <v>13055</v>
      </c>
      <c r="C2152" s="396" t="s">
        <v>13056</v>
      </c>
      <c r="D2152" s="396" t="s">
        <v>12701</v>
      </c>
      <c r="E2152" s="396"/>
    </row>
    <row r="2153" spans="1:5" hidden="1">
      <c r="A2153" s="396" t="s">
        <v>13051</v>
      </c>
      <c r="B2153" s="396" t="s">
        <v>13052</v>
      </c>
      <c r="C2153" s="396" t="s">
        <v>13053</v>
      </c>
      <c r="D2153" s="396" t="s">
        <v>12701</v>
      </c>
      <c r="E2153" s="396"/>
    </row>
    <row r="2154" spans="1:5" hidden="1">
      <c r="A2154" s="396" t="s">
        <v>13048</v>
      </c>
      <c r="B2154" s="396" t="s">
        <v>13049</v>
      </c>
      <c r="C2154" s="396" t="s">
        <v>13050</v>
      </c>
      <c r="D2154" s="396" t="s">
        <v>12701</v>
      </c>
      <c r="E2154" s="396"/>
    </row>
    <row r="2155" spans="1:5" hidden="1">
      <c r="A2155" s="396" t="s">
        <v>13045</v>
      </c>
      <c r="B2155" s="396" t="s">
        <v>13046</v>
      </c>
      <c r="C2155" s="396" t="s">
        <v>13047</v>
      </c>
      <c r="D2155" s="396" t="s">
        <v>12701</v>
      </c>
      <c r="E2155" s="396"/>
    </row>
    <row r="2156" spans="1:5" hidden="1">
      <c r="A2156" s="396" t="s">
        <v>13042</v>
      </c>
      <c r="B2156" s="396" t="s">
        <v>13043</v>
      </c>
      <c r="C2156" s="396" t="s">
        <v>13044</v>
      </c>
      <c r="D2156" s="396" t="s">
        <v>12701</v>
      </c>
      <c r="E2156" s="396"/>
    </row>
    <row r="2157" spans="1:5" hidden="1">
      <c r="A2157" s="396" t="s">
        <v>13039</v>
      </c>
      <c r="B2157" s="396" t="s">
        <v>13040</v>
      </c>
      <c r="C2157" s="396" t="s">
        <v>13041</v>
      </c>
      <c r="D2157" s="396" t="s">
        <v>12701</v>
      </c>
      <c r="E2157" s="396"/>
    </row>
    <row r="2158" spans="1:5" hidden="1">
      <c r="A2158" s="396" t="s">
        <v>13036</v>
      </c>
      <c r="B2158" s="396" t="s">
        <v>13037</v>
      </c>
      <c r="C2158" s="396" t="s">
        <v>13038</v>
      </c>
      <c r="D2158" s="396" t="s">
        <v>12701</v>
      </c>
      <c r="E2158" s="396"/>
    </row>
    <row r="2159" spans="1:5" hidden="1">
      <c r="A2159" s="396" t="s">
        <v>13033</v>
      </c>
      <c r="B2159" s="396" t="s">
        <v>13034</v>
      </c>
      <c r="C2159" s="396" t="s">
        <v>13035</v>
      </c>
      <c r="D2159" s="396" t="s">
        <v>12701</v>
      </c>
      <c r="E2159" s="396"/>
    </row>
    <row r="2160" spans="1:5" hidden="1">
      <c r="A2160" s="396" t="s">
        <v>13030</v>
      </c>
      <c r="B2160" s="396" t="s">
        <v>13031</v>
      </c>
      <c r="C2160" s="396" t="s">
        <v>13032</v>
      </c>
      <c r="D2160" s="396" t="s">
        <v>12701</v>
      </c>
      <c r="E2160" s="396"/>
    </row>
    <row r="2161" spans="1:5" hidden="1">
      <c r="A2161" s="396" t="s">
        <v>13027</v>
      </c>
      <c r="B2161" s="396" t="s">
        <v>13028</v>
      </c>
      <c r="C2161" s="396" t="s">
        <v>13029</v>
      </c>
      <c r="D2161" s="396" t="s">
        <v>12701</v>
      </c>
      <c r="E2161" s="396"/>
    </row>
    <row r="2162" spans="1:5" hidden="1">
      <c r="A2162" s="396" t="s">
        <v>13024</v>
      </c>
      <c r="B2162" s="396" t="s">
        <v>13025</v>
      </c>
      <c r="C2162" s="396" t="s">
        <v>13026</v>
      </c>
      <c r="D2162" s="396" t="s">
        <v>12701</v>
      </c>
      <c r="E2162" s="396"/>
    </row>
    <row r="2163" spans="1:5" hidden="1">
      <c r="A2163" s="396" t="s">
        <v>13021</v>
      </c>
      <c r="B2163" s="396" t="s">
        <v>13022</v>
      </c>
      <c r="C2163" s="396" t="s">
        <v>13023</v>
      </c>
      <c r="D2163" s="396" t="s">
        <v>12701</v>
      </c>
      <c r="E2163" s="396"/>
    </row>
    <row r="2164" spans="1:5" hidden="1">
      <c r="A2164" s="396" t="s">
        <v>13018</v>
      </c>
      <c r="B2164" s="396" t="s">
        <v>13019</v>
      </c>
      <c r="C2164" s="396" t="s">
        <v>13020</v>
      </c>
      <c r="D2164" s="396" t="s">
        <v>12701</v>
      </c>
      <c r="E2164" s="396"/>
    </row>
    <row r="2165" spans="1:5" hidden="1">
      <c r="A2165" s="396" t="s">
        <v>13015</v>
      </c>
      <c r="B2165" s="396" t="s">
        <v>13016</v>
      </c>
      <c r="C2165" s="396" t="s">
        <v>13017</v>
      </c>
      <c r="D2165" s="396" t="s">
        <v>12701</v>
      </c>
      <c r="E2165" s="396"/>
    </row>
    <row r="2166" spans="1:5" hidden="1">
      <c r="A2166" s="396" t="s">
        <v>13012</v>
      </c>
      <c r="B2166" s="396" t="s">
        <v>13013</v>
      </c>
      <c r="C2166" s="396" t="s">
        <v>13014</v>
      </c>
      <c r="D2166" s="396" t="s">
        <v>12701</v>
      </c>
      <c r="E2166" s="396"/>
    </row>
    <row r="2167" spans="1:5" hidden="1">
      <c r="A2167" s="396" t="s">
        <v>13009</v>
      </c>
      <c r="B2167" s="396" t="s">
        <v>13010</v>
      </c>
      <c r="C2167" s="396" t="s">
        <v>13011</v>
      </c>
      <c r="D2167" s="396" t="s">
        <v>12701</v>
      </c>
      <c r="E2167" s="396"/>
    </row>
    <row r="2168" spans="1:5" hidden="1">
      <c r="A2168" s="396" t="s">
        <v>13006</v>
      </c>
      <c r="B2168" s="396" t="s">
        <v>13007</v>
      </c>
      <c r="C2168" s="396" t="s">
        <v>13008</v>
      </c>
      <c r="D2168" s="396" t="s">
        <v>12701</v>
      </c>
      <c r="E2168" s="396"/>
    </row>
    <row r="2169" spans="1:5" hidden="1">
      <c r="A2169" s="396" t="s">
        <v>13003</v>
      </c>
      <c r="B2169" s="396" t="s">
        <v>13004</v>
      </c>
      <c r="C2169" s="396" t="s">
        <v>13005</v>
      </c>
      <c r="D2169" s="396" t="s">
        <v>12701</v>
      </c>
      <c r="E2169" s="396"/>
    </row>
    <row r="2170" spans="1:5" hidden="1">
      <c r="A2170" s="396" t="s">
        <v>13000</v>
      </c>
      <c r="B2170" s="396" t="s">
        <v>13001</v>
      </c>
      <c r="C2170" s="396" t="s">
        <v>13002</v>
      </c>
      <c r="D2170" s="396" t="s">
        <v>12701</v>
      </c>
      <c r="E2170" s="396"/>
    </row>
    <row r="2171" spans="1:5" hidden="1">
      <c r="A2171" s="396" t="s">
        <v>12997</v>
      </c>
      <c r="B2171" s="396" t="s">
        <v>12998</v>
      </c>
      <c r="C2171" s="396" t="s">
        <v>12999</v>
      </c>
      <c r="D2171" s="396" t="s">
        <v>12701</v>
      </c>
      <c r="E2171" s="396"/>
    </row>
    <row r="2172" spans="1:5" hidden="1">
      <c r="A2172" s="396" t="s">
        <v>12994</v>
      </c>
      <c r="B2172" s="396" t="s">
        <v>12995</v>
      </c>
      <c r="C2172" s="396" t="s">
        <v>12996</v>
      </c>
      <c r="D2172" s="396" t="s">
        <v>12701</v>
      </c>
      <c r="E2172" s="396"/>
    </row>
    <row r="2173" spans="1:5" hidden="1">
      <c r="A2173" s="396" t="s">
        <v>12991</v>
      </c>
      <c r="B2173" s="396" t="s">
        <v>12992</v>
      </c>
      <c r="C2173" s="396" t="s">
        <v>12993</v>
      </c>
      <c r="D2173" s="396" t="s">
        <v>12701</v>
      </c>
      <c r="E2173" s="396"/>
    </row>
    <row r="2174" spans="1:5" hidden="1">
      <c r="A2174" s="396" t="s">
        <v>12988</v>
      </c>
      <c r="B2174" s="396" t="s">
        <v>12989</v>
      </c>
      <c r="C2174" s="396" t="s">
        <v>12990</v>
      </c>
      <c r="D2174" s="396" t="s">
        <v>12701</v>
      </c>
      <c r="E2174" s="396"/>
    </row>
    <row r="2175" spans="1:5" hidden="1">
      <c r="A2175" s="396" t="s">
        <v>12985</v>
      </c>
      <c r="B2175" s="396" t="s">
        <v>12986</v>
      </c>
      <c r="C2175" s="396" t="s">
        <v>12987</v>
      </c>
      <c r="D2175" s="396" t="s">
        <v>12701</v>
      </c>
      <c r="E2175" s="396"/>
    </row>
    <row r="2176" spans="1:5" hidden="1">
      <c r="A2176" s="396" t="s">
        <v>12982</v>
      </c>
      <c r="B2176" s="396" t="s">
        <v>12983</v>
      </c>
      <c r="C2176" s="396" t="s">
        <v>12984</v>
      </c>
      <c r="D2176" s="396" t="s">
        <v>12701</v>
      </c>
      <c r="E2176" s="396"/>
    </row>
    <row r="2177" spans="1:5" hidden="1">
      <c r="A2177" s="396" t="s">
        <v>12979</v>
      </c>
      <c r="B2177" s="396" t="s">
        <v>12980</v>
      </c>
      <c r="C2177" s="396" t="s">
        <v>12981</v>
      </c>
      <c r="D2177" s="396" t="s">
        <v>12701</v>
      </c>
      <c r="E2177" s="396"/>
    </row>
    <row r="2178" spans="1:5" hidden="1">
      <c r="A2178" s="396" t="s">
        <v>12976</v>
      </c>
      <c r="B2178" s="396" t="s">
        <v>12977</v>
      </c>
      <c r="C2178" s="396" t="s">
        <v>12978</v>
      </c>
      <c r="D2178" s="396" t="s">
        <v>12701</v>
      </c>
      <c r="E2178" s="396"/>
    </row>
    <row r="2179" spans="1:5" hidden="1">
      <c r="A2179" s="396" t="s">
        <v>12974</v>
      </c>
      <c r="B2179" s="396" t="s">
        <v>12975</v>
      </c>
      <c r="C2179" s="396" t="s">
        <v>12973</v>
      </c>
      <c r="D2179" s="396" t="s">
        <v>12701</v>
      </c>
      <c r="E2179" s="396"/>
    </row>
    <row r="2180" spans="1:5" hidden="1">
      <c r="A2180" s="396" t="s">
        <v>12971</v>
      </c>
      <c r="B2180" s="396" t="s">
        <v>12972</v>
      </c>
      <c r="C2180" s="396" t="s">
        <v>12973</v>
      </c>
      <c r="D2180" s="396" t="s">
        <v>12701</v>
      </c>
      <c r="E2180" s="396"/>
    </row>
    <row r="2181" spans="1:5" hidden="1">
      <c r="A2181" s="396" t="s">
        <v>12968</v>
      </c>
      <c r="B2181" s="396" t="s">
        <v>12969</v>
      </c>
      <c r="C2181" s="396" t="s">
        <v>12970</v>
      </c>
      <c r="D2181" s="396" t="s">
        <v>12701</v>
      </c>
      <c r="E2181" s="396"/>
    </row>
    <row r="2182" spans="1:5" hidden="1">
      <c r="A2182" s="396" t="s">
        <v>12965</v>
      </c>
      <c r="B2182" s="396" t="s">
        <v>12966</v>
      </c>
      <c r="C2182" s="396" t="s">
        <v>12967</v>
      </c>
      <c r="D2182" s="396" t="s">
        <v>12701</v>
      </c>
      <c r="E2182" s="396"/>
    </row>
    <row r="2183" spans="1:5" hidden="1">
      <c r="A2183" s="396" t="s">
        <v>12962</v>
      </c>
      <c r="B2183" s="396" t="s">
        <v>12963</v>
      </c>
      <c r="C2183" s="396" t="s">
        <v>12964</v>
      </c>
      <c r="D2183" s="396" t="s">
        <v>12701</v>
      </c>
      <c r="E2183" s="396"/>
    </row>
    <row r="2184" spans="1:5" hidden="1">
      <c r="A2184" s="396" t="s">
        <v>12959</v>
      </c>
      <c r="B2184" s="396" t="s">
        <v>12960</v>
      </c>
      <c r="C2184" s="396" t="s">
        <v>12961</v>
      </c>
      <c r="D2184" s="396" t="s">
        <v>12701</v>
      </c>
      <c r="E2184" s="396"/>
    </row>
    <row r="2185" spans="1:5" hidden="1">
      <c r="A2185" s="396" t="s">
        <v>12956</v>
      </c>
      <c r="B2185" s="396" t="s">
        <v>12957</v>
      </c>
      <c r="C2185" s="396" t="s">
        <v>12958</v>
      </c>
      <c r="D2185" s="396" t="s">
        <v>12701</v>
      </c>
      <c r="E2185" s="396"/>
    </row>
    <row r="2186" spans="1:5" hidden="1">
      <c r="A2186" s="396" t="s">
        <v>12953</v>
      </c>
      <c r="B2186" s="396" t="s">
        <v>12954</v>
      </c>
      <c r="C2186" s="396" t="s">
        <v>12955</v>
      </c>
      <c r="D2186" s="396" t="s">
        <v>12701</v>
      </c>
      <c r="E2186" s="396"/>
    </row>
    <row r="2187" spans="1:5" hidden="1">
      <c r="A2187" s="396" t="s">
        <v>12950</v>
      </c>
      <c r="B2187" s="396" t="s">
        <v>12951</v>
      </c>
      <c r="C2187" s="396" t="s">
        <v>12952</v>
      </c>
      <c r="D2187" s="396" t="s">
        <v>12701</v>
      </c>
      <c r="E2187" s="396"/>
    </row>
    <row r="2188" spans="1:5" hidden="1">
      <c r="A2188" s="396" t="s">
        <v>12947</v>
      </c>
      <c r="B2188" s="396" t="s">
        <v>12948</v>
      </c>
      <c r="C2188" s="396" t="s">
        <v>12949</v>
      </c>
      <c r="D2188" s="396" t="s">
        <v>12701</v>
      </c>
      <c r="E2188" s="396"/>
    </row>
    <row r="2189" spans="1:5" hidden="1">
      <c r="A2189" s="396" t="s">
        <v>12944</v>
      </c>
      <c r="B2189" s="396" t="s">
        <v>12945</v>
      </c>
      <c r="C2189" s="396" t="s">
        <v>12946</v>
      </c>
      <c r="D2189" s="396" t="s">
        <v>12701</v>
      </c>
      <c r="E2189" s="396"/>
    </row>
    <row r="2190" spans="1:5" hidden="1">
      <c r="A2190" s="396" t="s">
        <v>12941</v>
      </c>
      <c r="B2190" s="396" t="s">
        <v>12942</v>
      </c>
      <c r="C2190" s="396" t="s">
        <v>12943</v>
      </c>
      <c r="D2190" s="396" t="s">
        <v>12701</v>
      </c>
      <c r="E2190" s="396"/>
    </row>
    <row r="2191" spans="1:5" hidden="1">
      <c r="A2191" s="396" t="s">
        <v>12938</v>
      </c>
      <c r="B2191" s="396" t="s">
        <v>12939</v>
      </c>
      <c r="C2191" s="396" t="s">
        <v>12940</v>
      </c>
      <c r="D2191" s="396" t="s">
        <v>12701</v>
      </c>
      <c r="E2191" s="396"/>
    </row>
    <row r="2192" spans="1:5" hidden="1">
      <c r="A2192" s="396" t="s">
        <v>12935</v>
      </c>
      <c r="B2192" s="396" t="s">
        <v>12936</v>
      </c>
      <c r="C2192" s="396" t="s">
        <v>12937</v>
      </c>
      <c r="D2192" s="396" t="s">
        <v>12701</v>
      </c>
      <c r="E2192" s="396"/>
    </row>
    <row r="2193" spans="1:5" hidden="1">
      <c r="A2193" s="396" t="s">
        <v>12932</v>
      </c>
      <c r="B2193" s="396" t="s">
        <v>12933</v>
      </c>
      <c r="C2193" s="396" t="s">
        <v>12934</v>
      </c>
      <c r="D2193" s="396" t="s">
        <v>12701</v>
      </c>
      <c r="E2193" s="396"/>
    </row>
    <row r="2194" spans="1:5" hidden="1">
      <c r="A2194" s="396" t="s">
        <v>12929</v>
      </c>
      <c r="B2194" s="396" t="s">
        <v>12930</v>
      </c>
      <c r="C2194" s="396" t="s">
        <v>12931</v>
      </c>
      <c r="D2194" s="396" t="s">
        <v>12701</v>
      </c>
      <c r="E2194" s="396"/>
    </row>
    <row r="2195" spans="1:5" hidden="1">
      <c r="A2195" s="396" t="s">
        <v>12926</v>
      </c>
      <c r="B2195" s="396" t="s">
        <v>12927</v>
      </c>
      <c r="C2195" s="396" t="s">
        <v>12928</v>
      </c>
      <c r="D2195" s="396" t="s">
        <v>12701</v>
      </c>
      <c r="E2195" s="396"/>
    </row>
    <row r="2196" spans="1:5" hidden="1">
      <c r="A2196" s="396" t="s">
        <v>12923</v>
      </c>
      <c r="B2196" s="396" t="s">
        <v>12924</v>
      </c>
      <c r="C2196" s="396" t="s">
        <v>12925</v>
      </c>
      <c r="D2196" s="396" t="s">
        <v>12701</v>
      </c>
      <c r="E2196" s="396"/>
    </row>
    <row r="2197" spans="1:5" hidden="1">
      <c r="A2197" s="396" t="s">
        <v>12920</v>
      </c>
      <c r="B2197" s="396" t="s">
        <v>12921</v>
      </c>
      <c r="C2197" s="396" t="s">
        <v>12922</v>
      </c>
      <c r="D2197" s="396" t="s">
        <v>12701</v>
      </c>
      <c r="E2197" s="396"/>
    </row>
    <row r="2198" spans="1:5" hidden="1">
      <c r="A2198" s="396" t="s">
        <v>12917</v>
      </c>
      <c r="B2198" s="396" t="s">
        <v>12918</v>
      </c>
      <c r="C2198" s="396" t="s">
        <v>12919</v>
      </c>
      <c r="D2198" s="396" t="s">
        <v>12701</v>
      </c>
      <c r="E2198" s="396"/>
    </row>
    <row r="2199" spans="1:5" hidden="1">
      <c r="A2199" s="396" t="s">
        <v>12914</v>
      </c>
      <c r="B2199" s="396" t="s">
        <v>12915</v>
      </c>
      <c r="C2199" s="396" t="s">
        <v>12916</v>
      </c>
      <c r="D2199" s="396" t="s">
        <v>12701</v>
      </c>
      <c r="E2199" s="396"/>
    </row>
    <row r="2200" spans="1:5" hidden="1">
      <c r="A2200" s="396" t="s">
        <v>12911</v>
      </c>
      <c r="B2200" s="396" t="s">
        <v>12912</v>
      </c>
      <c r="C2200" s="396" t="s">
        <v>12913</v>
      </c>
      <c r="D2200" s="396" t="s">
        <v>12701</v>
      </c>
      <c r="E2200" s="396"/>
    </row>
    <row r="2201" spans="1:5" hidden="1">
      <c r="A2201" s="396" t="s">
        <v>12908</v>
      </c>
      <c r="B2201" s="396" t="s">
        <v>12909</v>
      </c>
      <c r="C2201" s="396" t="s">
        <v>12910</v>
      </c>
      <c r="D2201" s="396" t="s">
        <v>12701</v>
      </c>
      <c r="E2201" s="396"/>
    </row>
    <row r="2202" spans="1:5" hidden="1">
      <c r="A2202" s="396" t="s">
        <v>12905</v>
      </c>
      <c r="B2202" s="396" t="s">
        <v>12906</v>
      </c>
      <c r="C2202" s="396" t="s">
        <v>12907</v>
      </c>
      <c r="D2202" s="396" t="s">
        <v>12701</v>
      </c>
      <c r="E2202" s="396"/>
    </row>
    <row r="2203" spans="1:5" hidden="1">
      <c r="A2203" s="396" t="s">
        <v>12902</v>
      </c>
      <c r="B2203" s="396" t="s">
        <v>12903</v>
      </c>
      <c r="C2203" s="396" t="s">
        <v>12904</v>
      </c>
      <c r="D2203" s="396" t="s">
        <v>12701</v>
      </c>
      <c r="E2203" s="396"/>
    </row>
    <row r="2204" spans="1:5" hidden="1">
      <c r="A2204" s="396" t="s">
        <v>12899</v>
      </c>
      <c r="B2204" s="396" t="s">
        <v>12900</v>
      </c>
      <c r="C2204" s="396" t="s">
        <v>12901</v>
      </c>
      <c r="D2204" s="396" t="s">
        <v>12701</v>
      </c>
      <c r="E2204" s="396"/>
    </row>
    <row r="2205" spans="1:5" hidden="1">
      <c r="A2205" s="396" t="s">
        <v>12896</v>
      </c>
      <c r="B2205" s="396" t="s">
        <v>12897</v>
      </c>
      <c r="C2205" s="396" t="s">
        <v>12898</v>
      </c>
      <c r="D2205" s="396" t="s">
        <v>12701</v>
      </c>
      <c r="E2205" s="396"/>
    </row>
    <row r="2206" spans="1:5" hidden="1">
      <c r="A2206" s="396" t="s">
        <v>12893</v>
      </c>
      <c r="B2206" s="396" t="s">
        <v>12894</v>
      </c>
      <c r="C2206" s="396" t="s">
        <v>12895</v>
      </c>
      <c r="D2206" s="396" t="s">
        <v>12701</v>
      </c>
      <c r="E2206" s="396"/>
    </row>
    <row r="2207" spans="1:5" hidden="1">
      <c r="A2207" s="396" t="s">
        <v>12890</v>
      </c>
      <c r="B2207" s="396" t="s">
        <v>12891</v>
      </c>
      <c r="C2207" s="396" t="s">
        <v>12892</v>
      </c>
      <c r="D2207" s="396" t="s">
        <v>12701</v>
      </c>
      <c r="E2207" s="396"/>
    </row>
    <row r="2208" spans="1:5" hidden="1">
      <c r="A2208" s="396" t="s">
        <v>12887</v>
      </c>
      <c r="B2208" s="396" t="s">
        <v>12888</v>
      </c>
      <c r="C2208" s="396" t="s">
        <v>12889</v>
      </c>
      <c r="D2208" s="396" t="s">
        <v>12701</v>
      </c>
      <c r="E2208" s="396"/>
    </row>
    <row r="2209" spans="1:5" hidden="1">
      <c r="A2209" s="396" t="s">
        <v>12884</v>
      </c>
      <c r="B2209" s="396" t="s">
        <v>12885</v>
      </c>
      <c r="C2209" s="396" t="s">
        <v>12886</v>
      </c>
      <c r="D2209" s="396" t="s">
        <v>12701</v>
      </c>
      <c r="E2209" s="396"/>
    </row>
    <row r="2210" spans="1:5" hidden="1">
      <c r="A2210" s="396" t="s">
        <v>12881</v>
      </c>
      <c r="B2210" s="396" t="s">
        <v>12882</v>
      </c>
      <c r="C2210" s="396" t="s">
        <v>12883</v>
      </c>
      <c r="D2210" s="396" t="s">
        <v>12701</v>
      </c>
      <c r="E2210" s="396"/>
    </row>
    <row r="2211" spans="1:5" hidden="1">
      <c r="A2211" s="396" t="s">
        <v>12878</v>
      </c>
      <c r="B2211" s="396" t="s">
        <v>12879</v>
      </c>
      <c r="C2211" s="396" t="s">
        <v>12880</v>
      </c>
      <c r="D2211" s="396" t="s">
        <v>12673</v>
      </c>
      <c r="E2211" s="396"/>
    </row>
    <row r="2212" spans="1:5" hidden="1">
      <c r="A2212" s="396" t="s">
        <v>12875</v>
      </c>
      <c r="B2212" s="396" t="s">
        <v>12876</v>
      </c>
      <c r="C2212" s="396" t="s">
        <v>12877</v>
      </c>
      <c r="D2212" s="396" t="s">
        <v>12673</v>
      </c>
      <c r="E2212" s="396"/>
    </row>
    <row r="2213" spans="1:5" hidden="1">
      <c r="A2213" s="396" t="s">
        <v>12872</v>
      </c>
      <c r="B2213" s="396" t="s">
        <v>12873</v>
      </c>
      <c r="C2213" s="396" t="s">
        <v>12874</v>
      </c>
      <c r="D2213" s="396" t="s">
        <v>12673</v>
      </c>
      <c r="E2213" s="396"/>
    </row>
    <row r="2214" spans="1:5" hidden="1">
      <c r="A2214" s="396" t="s">
        <v>12869</v>
      </c>
      <c r="B2214" s="396" t="s">
        <v>12870</v>
      </c>
      <c r="C2214" s="396" t="s">
        <v>12871</v>
      </c>
      <c r="D2214" s="396" t="s">
        <v>12673</v>
      </c>
      <c r="E2214" s="396"/>
    </row>
    <row r="2215" spans="1:5" hidden="1">
      <c r="A2215" s="396" t="s">
        <v>12866</v>
      </c>
      <c r="B2215" s="396" t="s">
        <v>12867</v>
      </c>
      <c r="C2215" s="396" t="s">
        <v>12868</v>
      </c>
      <c r="D2215" s="396" t="s">
        <v>12673</v>
      </c>
      <c r="E2215" s="396"/>
    </row>
    <row r="2216" spans="1:5" hidden="1">
      <c r="A2216" s="396" t="s">
        <v>12863</v>
      </c>
      <c r="B2216" s="396" t="s">
        <v>12864</v>
      </c>
      <c r="C2216" s="396" t="s">
        <v>12865</v>
      </c>
      <c r="D2216" s="396" t="s">
        <v>12673</v>
      </c>
      <c r="E2216" s="396"/>
    </row>
    <row r="2217" spans="1:5" hidden="1">
      <c r="A2217" s="396" t="s">
        <v>12860</v>
      </c>
      <c r="B2217" s="396" t="s">
        <v>12861</v>
      </c>
      <c r="C2217" s="396" t="s">
        <v>12862</v>
      </c>
      <c r="D2217" s="396" t="s">
        <v>12673</v>
      </c>
      <c r="E2217" s="396"/>
    </row>
    <row r="2218" spans="1:5" hidden="1">
      <c r="A2218" s="396" t="s">
        <v>12857</v>
      </c>
      <c r="B2218" s="396" t="s">
        <v>12858</v>
      </c>
      <c r="C2218" s="396" t="s">
        <v>12859</v>
      </c>
      <c r="D2218" s="396" t="s">
        <v>12673</v>
      </c>
      <c r="E2218" s="396"/>
    </row>
    <row r="2219" spans="1:5" hidden="1">
      <c r="A2219" s="396" t="s">
        <v>12854</v>
      </c>
      <c r="B2219" s="396" t="s">
        <v>12855</v>
      </c>
      <c r="C2219" s="396" t="s">
        <v>12856</v>
      </c>
      <c r="D2219" s="396" t="s">
        <v>12673</v>
      </c>
      <c r="E2219" s="396"/>
    </row>
    <row r="2220" spans="1:5" hidden="1">
      <c r="A2220" s="396" t="s">
        <v>12851</v>
      </c>
      <c r="B2220" s="396" t="s">
        <v>12852</v>
      </c>
      <c r="C2220" s="396" t="s">
        <v>12853</v>
      </c>
      <c r="D2220" s="396" t="s">
        <v>12673</v>
      </c>
      <c r="E2220" s="396"/>
    </row>
    <row r="2221" spans="1:5" hidden="1">
      <c r="A2221" s="396" t="s">
        <v>12848</v>
      </c>
      <c r="B2221" s="396" t="s">
        <v>12849</v>
      </c>
      <c r="C2221" s="396" t="s">
        <v>12850</v>
      </c>
      <c r="D2221" s="396" t="s">
        <v>12673</v>
      </c>
      <c r="E2221" s="396"/>
    </row>
    <row r="2222" spans="1:5" hidden="1">
      <c r="A2222" s="396" t="s">
        <v>12845</v>
      </c>
      <c r="B2222" s="396" t="s">
        <v>12846</v>
      </c>
      <c r="C2222" s="396" t="s">
        <v>12847</v>
      </c>
      <c r="D2222" s="396" t="s">
        <v>12673</v>
      </c>
      <c r="E2222" s="396"/>
    </row>
    <row r="2223" spans="1:5" hidden="1">
      <c r="A2223" s="396" t="s">
        <v>12842</v>
      </c>
      <c r="B2223" s="396" t="s">
        <v>12843</v>
      </c>
      <c r="C2223" s="396" t="s">
        <v>12844</v>
      </c>
      <c r="D2223" s="396" t="s">
        <v>12673</v>
      </c>
      <c r="E2223" s="396"/>
    </row>
    <row r="2224" spans="1:5" hidden="1">
      <c r="A2224" s="396" t="s">
        <v>12839</v>
      </c>
      <c r="B2224" s="396" t="s">
        <v>12840</v>
      </c>
      <c r="C2224" s="396" t="s">
        <v>12841</v>
      </c>
      <c r="D2224" s="396" t="s">
        <v>12673</v>
      </c>
      <c r="E2224" s="396"/>
    </row>
    <row r="2225" spans="1:5" hidden="1">
      <c r="A2225" s="396" t="s">
        <v>12836</v>
      </c>
      <c r="B2225" s="396" t="s">
        <v>12837</v>
      </c>
      <c r="C2225" s="396" t="s">
        <v>12838</v>
      </c>
      <c r="D2225" s="396" t="s">
        <v>12673</v>
      </c>
      <c r="E2225" s="396"/>
    </row>
    <row r="2226" spans="1:5" hidden="1">
      <c r="A2226" s="396" t="s">
        <v>12833</v>
      </c>
      <c r="B2226" s="396" t="s">
        <v>12834</v>
      </c>
      <c r="C2226" s="396" t="s">
        <v>12835</v>
      </c>
      <c r="D2226" s="396" t="s">
        <v>12701</v>
      </c>
      <c r="E2226" s="396"/>
    </row>
    <row r="2227" spans="1:5" hidden="1">
      <c r="A2227" s="396" t="s">
        <v>12830</v>
      </c>
      <c r="B2227" s="396" t="s">
        <v>12831</v>
      </c>
      <c r="C2227" s="396" t="s">
        <v>12832</v>
      </c>
      <c r="D2227" s="396" t="s">
        <v>12701</v>
      </c>
      <c r="E2227" s="396"/>
    </row>
    <row r="2228" spans="1:5" hidden="1">
      <c r="A2228" s="396" t="s">
        <v>12827</v>
      </c>
      <c r="B2228" s="396" t="s">
        <v>12828</v>
      </c>
      <c r="C2228" s="396" t="s">
        <v>12829</v>
      </c>
      <c r="D2228" s="396" t="s">
        <v>12701</v>
      </c>
      <c r="E2228" s="396"/>
    </row>
    <row r="2229" spans="1:5" hidden="1">
      <c r="A2229" s="396" t="s">
        <v>12824</v>
      </c>
      <c r="B2229" s="396" t="s">
        <v>12825</v>
      </c>
      <c r="C2229" s="396" t="s">
        <v>12826</v>
      </c>
      <c r="D2229" s="396" t="s">
        <v>12701</v>
      </c>
      <c r="E2229" s="396"/>
    </row>
    <row r="2230" spans="1:5" hidden="1">
      <c r="A2230" s="396" t="s">
        <v>12821</v>
      </c>
      <c r="B2230" s="396" t="s">
        <v>12822</v>
      </c>
      <c r="C2230" s="396" t="s">
        <v>12823</v>
      </c>
      <c r="D2230" s="396" t="s">
        <v>12701</v>
      </c>
      <c r="E2230" s="396"/>
    </row>
    <row r="2231" spans="1:5" hidden="1">
      <c r="A2231" s="396" t="s">
        <v>12818</v>
      </c>
      <c r="B2231" s="396" t="s">
        <v>12819</v>
      </c>
      <c r="C2231" s="396" t="s">
        <v>12820</v>
      </c>
      <c r="D2231" s="396" t="s">
        <v>12701</v>
      </c>
      <c r="E2231" s="396"/>
    </row>
    <row r="2232" spans="1:5" hidden="1">
      <c r="A2232" s="396" t="s">
        <v>12815</v>
      </c>
      <c r="B2232" s="396" t="s">
        <v>12816</v>
      </c>
      <c r="C2232" s="396" t="s">
        <v>12817</v>
      </c>
      <c r="D2232" s="396" t="s">
        <v>12701</v>
      </c>
      <c r="E2232" s="396"/>
    </row>
    <row r="2233" spans="1:5" hidden="1">
      <c r="A2233" s="396" t="s">
        <v>12812</v>
      </c>
      <c r="B2233" s="396" t="s">
        <v>12813</v>
      </c>
      <c r="C2233" s="396" t="s">
        <v>12814</v>
      </c>
      <c r="D2233" s="396" t="s">
        <v>12701</v>
      </c>
      <c r="E2233" s="396"/>
    </row>
    <row r="2234" spans="1:5" hidden="1">
      <c r="A2234" s="396" t="s">
        <v>12809</v>
      </c>
      <c r="B2234" s="396" t="s">
        <v>12810</v>
      </c>
      <c r="C2234" s="396" t="s">
        <v>12811</v>
      </c>
      <c r="D2234" s="396" t="s">
        <v>12701</v>
      </c>
      <c r="E2234" s="396"/>
    </row>
    <row r="2235" spans="1:5" hidden="1">
      <c r="A2235" s="396" t="s">
        <v>12806</v>
      </c>
      <c r="B2235" s="396" t="s">
        <v>12807</v>
      </c>
      <c r="C2235" s="396" t="s">
        <v>12808</v>
      </c>
      <c r="D2235" s="396" t="s">
        <v>12701</v>
      </c>
      <c r="E2235" s="396"/>
    </row>
    <row r="2236" spans="1:5" hidden="1">
      <c r="A2236" s="396" t="s">
        <v>12803</v>
      </c>
      <c r="B2236" s="396" t="s">
        <v>12804</v>
      </c>
      <c r="C2236" s="396" t="s">
        <v>12805</v>
      </c>
      <c r="D2236" s="396" t="s">
        <v>12701</v>
      </c>
      <c r="E2236" s="396"/>
    </row>
    <row r="2237" spans="1:5" hidden="1">
      <c r="A2237" s="396" t="s">
        <v>12800</v>
      </c>
      <c r="B2237" s="396" t="s">
        <v>12801</v>
      </c>
      <c r="C2237" s="396" t="s">
        <v>12802</v>
      </c>
      <c r="D2237" s="396" t="s">
        <v>12701</v>
      </c>
      <c r="E2237" s="396"/>
    </row>
    <row r="2238" spans="1:5" hidden="1">
      <c r="A2238" s="396" t="s">
        <v>12797</v>
      </c>
      <c r="B2238" s="396" t="s">
        <v>12798</v>
      </c>
      <c r="C2238" s="396" t="s">
        <v>12799</v>
      </c>
      <c r="D2238" s="396" t="s">
        <v>12701</v>
      </c>
      <c r="E2238" s="396"/>
    </row>
    <row r="2239" spans="1:5" hidden="1">
      <c r="A2239" s="396" t="s">
        <v>12794</v>
      </c>
      <c r="B2239" s="396" t="s">
        <v>12795</v>
      </c>
      <c r="C2239" s="396" t="s">
        <v>12796</v>
      </c>
      <c r="D2239" s="396" t="s">
        <v>12701</v>
      </c>
      <c r="E2239" s="396"/>
    </row>
    <row r="2240" spans="1:5" hidden="1">
      <c r="A2240" s="396" t="s">
        <v>12789</v>
      </c>
      <c r="B2240" s="396" t="s">
        <v>12790</v>
      </c>
      <c r="C2240" s="396" t="s">
        <v>12791</v>
      </c>
      <c r="D2240" s="396" t="s">
        <v>12701</v>
      </c>
      <c r="E2240" s="396"/>
    </row>
    <row r="2241" spans="1:5" hidden="1">
      <c r="A2241" s="396" t="s">
        <v>12786</v>
      </c>
      <c r="B2241" s="396" t="s">
        <v>12787</v>
      </c>
      <c r="C2241" s="396" t="s">
        <v>12788</v>
      </c>
      <c r="D2241" s="396" t="s">
        <v>12792</v>
      </c>
      <c r="E2241" s="396" t="s">
        <v>12793</v>
      </c>
    </row>
    <row r="2242" spans="1:5" hidden="1">
      <c r="A2242" s="396" t="s">
        <v>12783</v>
      </c>
      <c r="B2242" s="396" t="s">
        <v>12784</v>
      </c>
      <c r="C2242" s="396" t="s">
        <v>12785</v>
      </c>
      <c r="D2242" s="396" t="s">
        <v>12701</v>
      </c>
      <c r="E2242" s="396"/>
    </row>
    <row r="2243" spans="1:5" hidden="1">
      <c r="A2243" s="396" t="s">
        <v>12780</v>
      </c>
      <c r="B2243" s="396" t="s">
        <v>12781</v>
      </c>
      <c r="C2243" s="396" t="s">
        <v>12782</v>
      </c>
      <c r="D2243" s="396" t="s">
        <v>12701</v>
      </c>
      <c r="E2243" s="396"/>
    </row>
    <row r="2244" spans="1:5" hidden="1">
      <c r="A2244" s="396" t="s">
        <v>12777</v>
      </c>
      <c r="B2244" s="396" t="s">
        <v>12778</v>
      </c>
      <c r="C2244" s="396" t="s">
        <v>12779</v>
      </c>
      <c r="D2244" s="396" t="s">
        <v>12701</v>
      </c>
      <c r="E2244" s="396"/>
    </row>
    <row r="2245" spans="1:5" hidden="1">
      <c r="A2245" s="396" t="s">
        <v>12774</v>
      </c>
      <c r="B2245" s="396" t="s">
        <v>12775</v>
      </c>
      <c r="C2245" s="396" t="s">
        <v>12776</v>
      </c>
      <c r="D2245" s="396" t="s">
        <v>12701</v>
      </c>
      <c r="E2245" s="396"/>
    </row>
    <row r="2246" spans="1:5" hidden="1">
      <c r="A2246" s="396" t="s">
        <v>12771</v>
      </c>
      <c r="B2246" s="396" t="s">
        <v>12772</v>
      </c>
      <c r="C2246" s="396" t="s">
        <v>12773</v>
      </c>
      <c r="D2246" s="396" t="s">
        <v>12701</v>
      </c>
      <c r="E2246" s="396"/>
    </row>
    <row r="2247" spans="1:5" hidden="1">
      <c r="A2247" s="396" t="s">
        <v>12768</v>
      </c>
      <c r="B2247" s="396" t="s">
        <v>12769</v>
      </c>
      <c r="C2247" s="396" t="s">
        <v>12770</v>
      </c>
      <c r="D2247" s="396" t="s">
        <v>12701</v>
      </c>
      <c r="E2247" s="396"/>
    </row>
    <row r="2248" spans="1:5" hidden="1">
      <c r="A2248" s="396" t="s">
        <v>12765</v>
      </c>
      <c r="B2248" s="396" t="s">
        <v>12766</v>
      </c>
      <c r="C2248" s="396" t="s">
        <v>12767</v>
      </c>
      <c r="D2248" s="396" t="s">
        <v>12701</v>
      </c>
      <c r="E2248" s="396"/>
    </row>
    <row r="2249" spans="1:5" hidden="1">
      <c r="A2249" s="396" t="s">
        <v>12762</v>
      </c>
      <c r="B2249" s="396" t="s">
        <v>12763</v>
      </c>
      <c r="C2249" s="396" t="s">
        <v>12764</v>
      </c>
      <c r="D2249" s="396" t="s">
        <v>12701</v>
      </c>
      <c r="E2249" s="396"/>
    </row>
    <row r="2250" spans="1:5" hidden="1">
      <c r="A2250" s="396" t="s">
        <v>12759</v>
      </c>
      <c r="B2250" s="396" t="s">
        <v>12760</v>
      </c>
      <c r="C2250" s="396" t="s">
        <v>12761</v>
      </c>
      <c r="D2250" s="396" t="s">
        <v>12701</v>
      </c>
      <c r="E2250" s="396"/>
    </row>
    <row r="2251" spans="1:5" hidden="1">
      <c r="A2251" s="396" t="s">
        <v>12756</v>
      </c>
      <c r="B2251" s="396" t="s">
        <v>12757</v>
      </c>
      <c r="C2251" s="396" t="s">
        <v>12758</v>
      </c>
      <c r="D2251" s="396" t="s">
        <v>12701</v>
      </c>
      <c r="E2251" s="396"/>
    </row>
    <row r="2252" spans="1:5" hidden="1">
      <c r="A2252" s="396" t="s">
        <v>12753</v>
      </c>
      <c r="B2252" s="396" t="s">
        <v>12754</v>
      </c>
      <c r="C2252" s="396" t="s">
        <v>12755</v>
      </c>
      <c r="D2252" s="396" t="s">
        <v>12701</v>
      </c>
      <c r="E2252" s="396"/>
    </row>
    <row r="2253" spans="1:5" hidden="1">
      <c r="A2253" s="396" t="s">
        <v>12750</v>
      </c>
      <c r="B2253" s="396" t="s">
        <v>12751</v>
      </c>
      <c r="C2253" s="396" t="s">
        <v>12752</v>
      </c>
      <c r="D2253" s="396" t="s">
        <v>12701</v>
      </c>
      <c r="E2253" s="396"/>
    </row>
    <row r="2254" spans="1:5" hidden="1">
      <c r="A2254" s="396" t="s">
        <v>12747</v>
      </c>
      <c r="B2254" s="396" t="s">
        <v>12748</v>
      </c>
      <c r="C2254" s="396" t="s">
        <v>12749</v>
      </c>
      <c r="D2254" s="396" t="s">
        <v>12701</v>
      </c>
      <c r="E2254" s="396"/>
    </row>
    <row r="2255" spans="1:5" hidden="1">
      <c r="A2255" s="396" t="s">
        <v>12744</v>
      </c>
      <c r="B2255" s="396" t="s">
        <v>12745</v>
      </c>
      <c r="C2255" s="396" t="s">
        <v>12746</v>
      </c>
      <c r="D2255" s="396" t="s">
        <v>12673</v>
      </c>
      <c r="E2255" s="396"/>
    </row>
    <row r="2256" spans="1:5" hidden="1">
      <c r="A2256" s="396" t="s">
        <v>12741</v>
      </c>
      <c r="B2256" s="396" t="s">
        <v>12742</v>
      </c>
      <c r="C2256" s="396" t="s">
        <v>12743</v>
      </c>
      <c r="D2256" s="396" t="s">
        <v>12673</v>
      </c>
      <c r="E2256" s="396"/>
    </row>
    <row r="2257" spans="1:5" hidden="1">
      <c r="A2257" s="396" t="s">
        <v>12738</v>
      </c>
      <c r="B2257" s="396" t="s">
        <v>12739</v>
      </c>
      <c r="C2257" s="396" t="s">
        <v>12740</v>
      </c>
      <c r="D2257" s="396" t="s">
        <v>12673</v>
      </c>
      <c r="E2257" s="396"/>
    </row>
    <row r="2258" spans="1:5" hidden="1">
      <c r="A2258" s="396" t="s">
        <v>12735</v>
      </c>
      <c r="B2258" s="396" t="s">
        <v>12736</v>
      </c>
      <c r="C2258" s="396" t="s">
        <v>12737</v>
      </c>
      <c r="D2258" s="396" t="s">
        <v>12673</v>
      </c>
      <c r="E2258" s="396"/>
    </row>
    <row r="2259" spans="1:5" hidden="1">
      <c r="A2259" s="396" t="s">
        <v>12732</v>
      </c>
      <c r="B2259" s="396" t="s">
        <v>12733</v>
      </c>
      <c r="C2259" s="396" t="s">
        <v>12734</v>
      </c>
      <c r="D2259" s="396" t="s">
        <v>12673</v>
      </c>
      <c r="E2259" s="396"/>
    </row>
    <row r="2260" spans="1:5" hidden="1">
      <c r="A2260" s="396" t="s">
        <v>12729</v>
      </c>
      <c r="B2260" s="396" t="s">
        <v>12730</v>
      </c>
      <c r="C2260" s="396" t="s">
        <v>12731</v>
      </c>
      <c r="D2260" s="396" t="s">
        <v>12701</v>
      </c>
      <c r="E2260" s="396"/>
    </row>
    <row r="2261" spans="1:5" hidden="1">
      <c r="A2261" s="396" t="s">
        <v>12726</v>
      </c>
      <c r="B2261" s="396" t="s">
        <v>12727</v>
      </c>
      <c r="C2261" s="396" t="s">
        <v>12728</v>
      </c>
      <c r="D2261" s="396" t="s">
        <v>12701</v>
      </c>
      <c r="E2261" s="396"/>
    </row>
    <row r="2262" spans="1:5" hidden="1">
      <c r="A2262" s="396" t="s">
        <v>12723</v>
      </c>
      <c r="B2262" s="396" t="s">
        <v>12724</v>
      </c>
      <c r="C2262" s="396" t="s">
        <v>12725</v>
      </c>
      <c r="D2262" s="396" t="s">
        <v>12701</v>
      </c>
      <c r="E2262" s="396"/>
    </row>
    <row r="2263" spans="1:5" hidden="1">
      <c r="A2263" s="396" t="s">
        <v>12720</v>
      </c>
      <c r="B2263" s="396" t="s">
        <v>12721</v>
      </c>
      <c r="C2263" s="396" t="s">
        <v>12722</v>
      </c>
      <c r="D2263" s="396" t="s">
        <v>12701</v>
      </c>
      <c r="E2263" s="396"/>
    </row>
    <row r="2264" spans="1:5" hidden="1">
      <c r="A2264" s="396" t="s">
        <v>12717</v>
      </c>
      <c r="B2264" s="396" t="s">
        <v>12718</v>
      </c>
      <c r="C2264" s="396" t="s">
        <v>12719</v>
      </c>
      <c r="D2264" s="396" t="s">
        <v>12701</v>
      </c>
      <c r="E2264" s="396"/>
    </row>
    <row r="2265" spans="1:5" hidden="1">
      <c r="A2265" s="396" t="s">
        <v>12714</v>
      </c>
      <c r="B2265" s="396" t="s">
        <v>12715</v>
      </c>
      <c r="C2265" s="396" t="s">
        <v>12716</v>
      </c>
      <c r="D2265" s="396" t="s">
        <v>12701</v>
      </c>
      <c r="E2265" s="396"/>
    </row>
    <row r="2266" spans="1:5" hidden="1">
      <c r="A2266" s="396" t="s">
        <v>12711</v>
      </c>
      <c r="B2266" s="396" t="s">
        <v>12712</v>
      </c>
      <c r="C2266" s="396" t="s">
        <v>12713</v>
      </c>
      <c r="D2266" s="396" t="s">
        <v>12673</v>
      </c>
      <c r="E2266" s="396"/>
    </row>
    <row r="2267" spans="1:5" hidden="1">
      <c r="A2267" s="396" t="s">
        <v>12708</v>
      </c>
      <c r="B2267" s="396" t="s">
        <v>12709</v>
      </c>
      <c r="C2267" s="396" t="s">
        <v>12710</v>
      </c>
      <c r="D2267" s="396" t="s">
        <v>12673</v>
      </c>
      <c r="E2267" s="396"/>
    </row>
    <row r="2268" spans="1:5" hidden="1">
      <c r="A2268" s="396" t="s">
        <v>12705</v>
      </c>
      <c r="B2268" s="396" t="s">
        <v>12706</v>
      </c>
      <c r="C2268" s="396" t="s">
        <v>12707</v>
      </c>
      <c r="D2268" s="396" t="s">
        <v>12701</v>
      </c>
      <c r="E2268" s="396"/>
    </row>
    <row r="2269" spans="1:5" hidden="1">
      <c r="A2269" s="396" t="s">
        <v>12702</v>
      </c>
      <c r="B2269" s="396" t="s">
        <v>12703</v>
      </c>
      <c r="C2269" s="396" t="s">
        <v>12704</v>
      </c>
      <c r="D2269" s="396" t="s">
        <v>12701</v>
      </c>
      <c r="E2269" s="396"/>
    </row>
    <row r="2270" spans="1:5" hidden="1">
      <c r="A2270" s="396" t="s">
        <v>12698</v>
      </c>
      <c r="B2270" s="396" t="s">
        <v>12699</v>
      </c>
      <c r="C2270" s="396" t="s">
        <v>12700</v>
      </c>
      <c r="D2270" s="396" t="s">
        <v>12701</v>
      </c>
      <c r="E2270" s="396"/>
    </row>
    <row r="2271" spans="1:5" hidden="1">
      <c r="A2271" s="396" t="s">
        <v>12695</v>
      </c>
      <c r="B2271" s="396" t="s">
        <v>12696</v>
      </c>
      <c r="C2271" s="396" t="s">
        <v>12697</v>
      </c>
      <c r="D2271" s="396" t="s">
        <v>12701</v>
      </c>
      <c r="E2271" s="396"/>
    </row>
    <row r="2272" spans="1:5" hidden="1">
      <c r="A2272" s="396" t="s">
        <v>12692</v>
      </c>
      <c r="B2272" s="396" t="s">
        <v>12693</v>
      </c>
      <c r="C2272" s="396" t="s">
        <v>12694</v>
      </c>
      <c r="D2272" s="396" t="s">
        <v>12673</v>
      </c>
      <c r="E2272" s="396"/>
    </row>
    <row r="2273" spans="1:5" hidden="1">
      <c r="A2273" s="396" t="s">
        <v>12689</v>
      </c>
      <c r="B2273" s="396" t="s">
        <v>12690</v>
      </c>
      <c r="C2273" s="396" t="s">
        <v>12691</v>
      </c>
      <c r="D2273" s="396" t="s">
        <v>12673</v>
      </c>
      <c r="E2273" s="396"/>
    </row>
    <row r="2274" spans="1:5" hidden="1">
      <c r="A2274" s="396" t="s">
        <v>12686</v>
      </c>
      <c r="B2274" s="396" t="s">
        <v>12687</v>
      </c>
      <c r="C2274" s="396" t="s">
        <v>12688</v>
      </c>
      <c r="D2274" s="396" t="s">
        <v>12673</v>
      </c>
      <c r="E2274" s="396"/>
    </row>
    <row r="2275" spans="1:5" hidden="1">
      <c r="A2275" s="396" t="s">
        <v>12683</v>
      </c>
      <c r="B2275" s="396" t="s">
        <v>12684</v>
      </c>
      <c r="C2275" s="396" t="s">
        <v>12685</v>
      </c>
      <c r="D2275" s="396" t="s">
        <v>12673</v>
      </c>
      <c r="E2275" s="396"/>
    </row>
    <row r="2276" spans="1:5" hidden="1">
      <c r="A2276" s="396" t="s">
        <v>12680</v>
      </c>
      <c r="B2276" s="396" t="s">
        <v>12681</v>
      </c>
      <c r="C2276" s="396" t="s">
        <v>12682</v>
      </c>
      <c r="D2276" s="396" t="s">
        <v>12673</v>
      </c>
      <c r="E2276" s="396"/>
    </row>
    <row r="2277" spans="1:5" hidden="1">
      <c r="A2277" s="396" t="s">
        <v>12677</v>
      </c>
      <c r="B2277" s="396" t="s">
        <v>12678</v>
      </c>
      <c r="C2277" s="396" t="s">
        <v>12679</v>
      </c>
      <c r="D2277" s="396" t="s">
        <v>12673</v>
      </c>
      <c r="E2277" s="396"/>
    </row>
    <row r="2278" spans="1:5" hidden="1">
      <c r="A2278" s="396" t="s">
        <v>12674</v>
      </c>
      <c r="B2278" s="396" t="s">
        <v>12675</v>
      </c>
      <c r="C2278" s="396" t="s">
        <v>12676</v>
      </c>
      <c r="D2278" s="396" t="s">
        <v>12673</v>
      </c>
      <c r="E2278" s="396"/>
    </row>
    <row r="2279" spans="1:5" hidden="1">
      <c r="A2279" s="396" t="s">
        <v>12670</v>
      </c>
      <c r="B2279" s="396" t="s">
        <v>12671</v>
      </c>
      <c r="C2279" s="396" t="s">
        <v>12672</v>
      </c>
      <c r="D2279" s="396" t="s">
        <v>12673</v>
      </c>
      <c r="E2279" s="396"/>
    </row>
    <row r="2280" spans="1:5" hidden="1">
      <c r="A2280" s="396" t="s">
        <v>7196</v>
      </c>
      <c r="B2280" s="396" t="s">
        <v>7197</v>
      </c>
      <c r="C2280" s="396" t="s">
        <v>7198</v>
      </c>
      <c r="D2280" s="396" t="s">
        <v>12673</v>
      </c>
      <c r="E2280" s="396"/>
    </row>
    <row r="2281" spans="1:5" hidden="1">
      <c r="A2281" s="396" t="s">
        <v>7193</v>
      </c>
      <c r="B2281" s="396" t="s">
        <v>7194</v>
      </c>
      <c r="C2281" s="396" t="s">
        <v>7195</v>
      </c>
      <c r="D2281" s="396" t="s">
        <v>6510</v>
      </c>
      <c r="E2281" s="396" t="s">
        <v>6485</v>
      </c>
    </row>
    <row r="2282" spans="1:5" hidden="1">
      <c r="A2282" s="396" t="s">
        <v>7190</v>
      </c>
      <c r="B2282" s="396" t="s">
        <v>7191</v>
      </c>
      <c r="C2282" s="396" t="s">
        <v>7192</v>
      </c>
      <c r="D2282" s="396" t="s">
        <v>6510</v>
      </c>
      <c r="E2282" s="396" t="s">
        <v>6485</v>
      </c>
    </row>
    <row r="2283" spans="1:5" hidden="1">
      <c r="A2283" s="396" t="s">
        <v>16480</v>
      </c>
      <c r="B2283" s="396" t="s">
        <v>16481</v>
      </c>
      <c r="C2283" s="396" t="s">
        <v>16482</v>
      </c>
      <c r="D2283" s="413"/>
      <c r="E2283" s="413"/>
    </row>
    <row r="2284" spans="1:5" hidden="1">
      <c r="A2284" s="396" t="s">
        <v>7186</v>
      </c>
      <c r="B2284" s="396" t="s">
        <v>7187</v>
      </c>
      <c r="C2284" s="396" t="s">
        <v>7188</v>
      </c>
      <c r="D2284" s="396" t="s">
        <v>6510</v>
      </c>
      <c r="E2284" s="396" t="s">
        <v>6485</v>
      </c>
    </row>
    <row r="2285" spans="1:5" hidden="1">
      <c r="A2285" s="396" t="s">
        <v>12667</v>
      </c>
      <c r="B2285" s="396" t="s">
        <v>12668</v>
      </c>
      <c r="C2285" s="396" t="s">
        <v>12669</v>
      </c>
      <c r="D2285" s="396" t="s">
        <v>6510</v>
      </c>
      <c r="E2285" s="396" t="s">
        <v>7189</v>
      </c>
    </row>
    <row r="2286" spans="1:5" hidden="1">
      <c r="A2286" s="396" t="s">
        <v>12664</v>
      </c>
      <c r="B2286" s="396" t="s">
        <v>12665</v>
      </c>
      <c r="C2286" s="396" t="s">
        <v>12666</v>
      </c>
      <c r="D2286" s="396" t="s">
        <v>9860</v>
      </c>
      <c r="E2286" s="396" t="s">
        <v>6485</v>
      </c>
    </row>
    <row r="2287" spans="1:5" hidden="1">
      <c r="A2287" s="396" t="s">
        <v>12661</v>
      </c>
      <c r="B2287" s="396" t="s">
        <v>12662</v>
      </c>
      <c r="C2287" s="396" t="s">
        <v>12663</v>
      </c>
      <c r="D2287" s="396" t="s">
        <v>9860</v>
      </c>
      <c r="E2287" s="396" t="s">
        <v>6485</v>
      </c>
    </row>
    <row r="2288" spans="1:5" hidden="1">
      <c r="A2288" s="396" t="s">
        <v>12658</v>
      </c>
      <c r="B2288" s="396" t="s">
        <v>12659</v>
      </c>
      <c r="C2288" s="396" t="s">
        <v>12660</v>
      </c>
      <c r="D2288" s="396" t="s">
        <v>9860</v>
      </c>
      <c r="E2288" s="396" t="s">
        <v>6485</v>
      </c>
    </row>
    <row r="2289" spans="1:5" hidden="1">
      <c r="A2289" s="396" t="s">
        <v>12655</v>
      </c>
      <c r="B2289" s="396" t="s">
        <v>12656</v>
      </c>
      <c r="C2289" s="396" t="s">
        <v>12657</v>
      </c>
      <c r="D2289" s="396" t="s">
        <v>9860</v>
      </c>
      <c r="E2289" s="396" t="s">
        <v>6485</v>
      </c>
    </row>
    <row r="2290" spans="1:5" hidden="1">
      <c r="A2290" s="396" t="s">
        <v>12653</v>
      </c>
      <c r="B2290" s="396" t="s">
        <v>12654</v>
      </c>
      <c r="C2290" s="396" t="s">
        <v>12646</v>
      </c>
      <c r="D2290" s="396" t="s">
        <v>9860</v>
      </c>
      <c r="E2290" s="396" t="s">
        <v>6485</v>
      </c>
    </row>
    <row r="2291" spans="1:5" hidden="1">
      <c r="A2291" s="396" t="s">
        <v>12650</v>
      </c>
      <c r="B2291" s="396" t="s">
        <v>12651</v>
      </c>
      <c r="C2291" s="396" t="s">
        <v>12652</v>
      </c>
      <c r="D2291" s="396" t="s">
        <v>9860</v>
      </c>
      <c r="E2291" s="396" t="s">
        <v>6485</v>
      </c>
    </row>
    <row r="2292" spans="1:5" hidden="1">
      <c r="A2292" s="396" t="s">
        <v>12647</v>
      </c>
      <c r="B2292" s="396" t="s">
        <v>12648</v>
      </c>
      <c r="C2292" s="396" t="s">
        <v>12649</v>
      </c>
      <c r="D2292" s="396" t="s">
        <v>9860</v>
      </c>
      <c r="E2292" s="396" t="s">
        <v>6485</v>
      </c>
    </row>
    <row r="2293" spans="1:5" hidden="1">
      <c r="A2293" s="396" t="s">
        <v>12644</v>
      </c>
      <c r="B2293" s="396" t="s">
        <v>12645</v>
      </c>
      <c r="C2293" s="396" t="s">
        <v>12646</v>
      </c>
      <c r="D2293" s="396" t="s">
        <v>9860</v>
      </c>
      <c r="E2293" s="396" t="s">
        <v>6485</v>
      </c>
    </row>
    <row r="2294" spans="1:5" hidden="1">
      <c r="A2294" s="396" t="s">
        <v>12641</v>
      </c>
      <c r="B2294" s="396" t="s">
        <v>12642</v>
      </c>
      <c r="C2294" s="396" t="s">
        <v>12643</v>
      </c>
      <c r="D2294" s="396" t="s">
        <v>9860</v>
      </c>
      <c r="E2294" s="396" t="s">
        <v>6485</v>
      </c>
    </row>
    <row r="2295" spans="1:5" hidden="1">
      <c r="A2295" s="396" t="s">
        <v>12638</v>
      </c>
      <c r="B2295" s="396" t="s">
        <v>12639</v>
      </c>
      <c r="C2295" s="396" t="s">
        <v>12640</v>
      </c>
      <c r="D2295" s="396" t="s">
        <v>9860</v>
      </c>
      <c r="E2295" s="396" t="s">
        <v>6485</v>
      </c>
    </row>
    <row r="2296" spans="1:5" hidden="1">
      <c r="A2296" s="396" t="s">
        <v>12634</v>
      </c>
      <c r="B2296" s="396" t="s">
        <v>12635</v>
      </c>
      <c r="C2296" s="396" t="s">
        <v>12636</v>
      </c>
      <c r="D2296" s="396" t="s">
        <v>9860</v>
      </c>
      <c r="E2296" s="396" t="s">
        <v>6485</v>
      </c>
    </row>
    <row r="2297" spans="1:5" hidden="1">
      <c r="A2297" s="396" t="s">
        <v>12630</v>
      </c>
      <c r="B2297" s="396" t="s">
        <v>12631</v>
      </c>
      <c r="C2297" s="396" t="s">
        <v>12632</v>
      </c>
      <c r="D2297" s="396" t="s">
        <v>9860</v>
      </c>
      <c r="E2297" s="396" t="s">
        <v>12637</v>
      </c>
    </row>
    <row r="2298" spans="1:5" hidden="1">
      <c r="A2298" s="396" t="s">
        <v>12628</v>
      </c>
      <c r="B2298" s="396" t="s">
        <v>12629</v>
      </c>
      <c r="C2298" s="396" t="s">
        <v>11249</v>
      </c>
      <c r="D2298" s="396" t="s">
        <v>9860</v>
      </c>
      <c r="E2298" s="396" t="s">
        <v>12633</v>
      </c>
    </row>
    <row r="2299" spans="1:5" hidden="1">
      <c r="A2299" s="396" t="s">
        <v>12624</v>
      </c>
      <c r="B2299" s="396" t="s">
        <v>12625</v>
      </c>
      <c r="C2299" s="396" t="s">
        <v>12626</v>
      </c>
      <c r="D2299" s="396" t="s">
        <v>9779</v>
      </c>
      <c r="E2299" s="396" t="s">
        <v>11250</v>
      </c>
    </row>
    <row r="2300" spans="1:5" hidden="1">
      <c r="A2300" s="396" t="s">
        <v>12620</v>
      </c>
      <c r="B2300" s="396" t="s">
        <v>12621</v>
      </c>
      <c r="C2300" s="396" t="s">
        <v>12622</v>
      </c>
      <c r="D2300" s="396" t="s">
        <v>9779</v>
      </c>
      <c r="E2300" s="396" t="s">
        <v>12627</v>
      </c>
    </row>
    <row r="2301" spans="1:5" hidden="1">
      <c r="A2301" s="396" t="s">
        <v>12616</v>
      </c>
      <c r="B2301" s="396" t="s">
        <v>12617</v>
      </c>
      <c r="C2301" s="396" t="s">
        <v>12618</v>
      </c>
      <c r="D2301" s="396" t="s">
        <v>9779</v>
      </c>
      <c r="E2301" s="396" t="s">
        <v>12623</v>
      </c>
    </row>
    <row r="2302" spans="1:5" hidden="1">
      <c r="A2302" s="396" t="s">
        <v>12612</v>
      </c>
      <c r="B2302" s="396" t="s">
        <v>12613</v>
      </c>
      <c r="C2302" s="396" t="s">
        <v>12614</v>
      </c>
      <c r="D2302" s="396" t="s">
        <v>9779</v>
      </c>
      <c r="E2302" s="396" t="s">
        <v>12619</v>
      </c>
    </row>
    <row r="2303" spans="1:5" hidden="1">
      <c r="A2303" s="396" t="s">
        <v>12608</v>
      </c>
      <c r="B2303" s="396" t="s">
        <v>12609</v>
      </c>
      <c r="C2303" s="396" t="s">
        <v>12610</v>
      </c>
      <c r="D2303" s="396" t="s">
        <v>9860</v>
      </c>
      <c r="E2303" s="396" t="s">
        <v>12615</v>
      </c>
    </row>
    <row r="2304" spans="1:5" hidden="1">
      <c r="A2304" s="396" t="s">
        <v>12604</v>
      </c>
      <c r="B2304" s="396" t="s">
        <v>12605</v>
      </c>
      <c r="C2304" s="396" t="s">
        <v>12606</v>
      </c>
      <c r="D2304" s="396" t="s">
        <v>9779</v>
      </c>
      <c r="E2304" s="396" t="s">
        <v>12611</v>
      </c>
    </row>
    <row r="2305" spans="1:5" hidden="1">
      <c r="A2305" s="396" t="s">
        <v>12600</v>
      </c>
      <c r="B2305" s="396" t="s">
        <v>12601</v>
      </c>
      <c r="C2305" s="396" t="s">
        <v>12602</v>
      </c>
      <c r="D2305" s="396" t="s">
        <v>9779</v>
      </c>
      <c r="E2305" s="396" t="s">
        <v>12607</v>
      </c>
    </row>
    <row r="2306" spans="1:5" hidden="1">
      <c r="A2306" s="396" t="s">
        <v>12596</v>
      </c>
      <c r="B2306" s="396" t="s">
        <v>12597</v>
      </c>
      <c r="C2306" s="396" t="s">
        <v>12598</v>
      </c>
      <c r="D2306" s="396" t="s">
        <v>9779</v>
      </c>
      <c r="E2306" s="396" t="s">
        <v>12603</v>
      </c>
    </row>
    <row r="2307" spans="1:5" hidden="1">
      <c r="A2307" s="396" t="s">
        <v>12592</v>
      </c>
      <c r="B2307" s="396" t="s">
        <v>12593</v>
      </c>
      <c r="C2307" s="396" t="s">
        <v>12594</v>
      </c>
      <c r="D2307" s="396" t="s">
        <v>9779</v>
      </c>
      <c r="E2307" s="396" t="s">
        <v>12599</v>
      </c>
    </row>
    <row r="2308" spans="1:5" hidden="1">
      <c r="A2308" s="396" t="s">
        <v>12588</v>
      </c>
      <c r="B2308" s="396" t="s">
        <v>12589</v>
      </c>
      <c r="C2308" s="396" t="s">
        <v>12590</v>
      </c>
      <c r="D2308" s="396" t="s">
        <v>9779</v>
      </c>
      <c r="E2308" s="396" t="s">
        <v>12595</v>
      </c>
    </row>
    <row r="2309" spans="1:5" hidden="1">
      <c r="A2309" s="396" t="s">
        <v>12584</v>
      </c>
      <c r="B2309" s="396" t="s">
        <v>12585</v>
      </c>
      <c r="C2309" s="396" t="s">
        <v>12586</v>
      </c>
      <c r="D2309" s="396" t="s">
        <v>9779</v>
      </c>
      <c r="E2309" s="396" t="s">
        <v>12591</v>
      </c>
    </row>
    <row r="2310" spans="1:5" hidden="1">
      <c r="A2310" s="396" t="s">
        <v>12581</v>
      </c>
      <c r="B2310" s="396" t="s">
        <v>12582</v>
      </c>
      <c r="C2310" s="396" t="s">
        <v>12583</v>
      </c>
      <c r="D2310" s="396" t="s">
        <v>9779</v>
      </c>
      <c r="E2310" s="396" t="s">
        <v>12587</v>
      </c>
    </row>
    <row r="2311" spans="1:5" hidden="1">
      <c r="A2311" s="396" t="s">
        <v>12578</v>
      </c>
      <c r="B2311" s="396" t="s">
        <v>12579</v>
      </c>
      <c r="C2311" s="396" t="s">
        <v>12580</v>
      </c>
      <c r="D2311" s="396" t="s">
        <v>9860</v>
      </c>
      <c r="E2311" s="396" t="s">
        <v>6485</v>
      </c>
    </row>
    <row r="2312" spans="1:5" hidden="1">
      <c r="A2312" s="396" t="s">
        <v>12575</v>
      </c>
      <c r="B2312" s="396" t="s">
        <v>12576</v>
      </c>
      <c r="C2312" s="396" t="s">
        <v>12577</v>
      </c>
      <c r="D2312" s="396" t="s">
        <v>9860</v>
      </c>
      <c r="E2312" s="396" t="s">
        <v>6485</v>
      </c>
    </row>
    <row r="2313" spans="1:5" hidden="1">
      <c r="A2313" s="396" t="s">
        <v>12572</v>
      </c>
      <c r="B2313" s="396" t="s">
        <v>12573</v>
      </c>
      <c r="C2313" s="396" t="s">
        <v>12574</v>
      </c>
      <c r="D2313" s="396" t="s">
        <v>9860</v>
      </c>
      <c r="E2313" s="396" t="s">
        <v>6485</v>
      </c>
    </row>
    <row r="2314" spans="1:5" hidden="1">
      <c r="A2314" s="396" t="s">
        <v>12569</v>
      </c>
      <c r="B2314" s="396" t="s">
        <v>12570</v>
      </c>
      <c r="C2314" s="396" t="s">
        <v>12571</v>
      </c>
      <c r="D2314" s="396" t="s">
        <v>9860</v>
      </c>
      <c r="E2314" s="396" t="s">
        <v>6485</v>
      </c>
    </row>
    <row r="2315" spans="1:5" hidden="1">
      <c r="A2315" s="396" t="s">
        <v>12567</v>
      </c>
      <c r="B2315" s="396" t="s">
        <v>12557</v>
      </c>
      <c r="C2315" s="396" t="s">
        <v>12568</v>
      </c>
      <c r="D2315" s="396" t="s">
        <v>9860</v>
      </c>
      <c r="E2315" s="396" t="s">
        <v>6485</v>
      </c>
    </row>
    <row r="2316" spans="1:5" hidden="1">
      <c r="A2316" s="396" t="s">
        <v>12564</v>
      </c>
      <c r="B2316" s="396" t="s">
        <v>12565</v>
      </c>
      <c r="C2316" s="396" t="s">
        <v>12566</v>
      </c>
      <c r="D2316" s="396" t="s">
        <v>9860</v>
      </c>
      <c r="E2316" s="396" t="s">
        <v>6485</v>
      </c>
    </row>
    <row r="2317" spans="1:5" hidden="1">
      <c r="A2317" s="396" t="s">
        <v>12561</v>
      </c>
      <c r="B2317" s="396" t="s">
        <v>12562</v>
      </c>
      <c r="C2317" s="396" t="s">
        <v>12563</v>
      </c>
      <c r="D2317" s="396" t="s">
        <v>9860</v>
      </c>
      <c r="E2317" s="396" t="s">
        <v>6485</v>
      </c>
    </row>
    <row r="2318" spans="1:5" hidden="1">
      <c r="A2318" s="396" t="s">
        <v>12560</v>
      </c>
      <c r="B2318" s="396" t="s">
        <v>12557</v>
      </c>
      <c r="C2318" s="396" t="s">
        <v>12558</v>
      </c>
      <c r="D2318" s="396" t="s">
        <v>9860</v>
      </c>
      <c r="E2318" s="396" t="s">
        <v>6485</v>
      </c>
    </row>
    <row r="2319" spans="1:5" hidden="1">
      <c r="A2319" s="396" t="s">
        <v>12556</v>
      </c>
      <c r="B2319" s="396" t="s">
        <v>12557</v>
      </c>
      <c r="C2319" s="396" t="s">
        <v>12558</v>
      </c>
      <c r="D2319" s="396" t="s">
        <v>9860</v>
      </c>
      <c r="E2319" s="396" t="s">
        <v>6485</v>
      </c>
    </row>
    <row r="2320" spans="1:5" hidden="1">
      <c r="A2320" s="396" t="s">
        <v>12552</v>
      </c>
      <c r="B2320" s="396" t="s">
        <v>12553</v>
      </c>
      <c r="C2320" s="396" t="s">
        <v>12554</v>
      </c>
      <c r="D2320" s="396" t="s">
        <v>9860</v>
      </c>
      <c r="E2320" s="396" t="s">
        <v>12559</v>
      </c>
    </row>
    <row r="2321" spans="1:5" hidden="1">
      <c r="A2321" s="396" t="s">
        <v>12548</v>
      </c>
      <c r="B2321" s="396" t="s">
        <v>12549</v>
      </c>
      <c r="C2321" s="396" t="s">
        <v>12550</v>
      </c>
      <c r="D2321" s="396" t="s">
        <v>9779</v>
      </c>
      <c r="E2321" s="396" t="s">
        <v>12555</v>
      </c>
    </row>
    <row r="2322" spans="1:5" hidden="1">
      <c r="A2322" s="396" t="s">
        <v>12544</v>
      </c>
      <c r="B2322" s="396" t="s">
        <v>12545</v>
      </c>
      <c r="C2322" s="396" t="s">
        <v>12546</v>
      </c>
      <c r="D2322" s="396" t="s">
        <v>9779</v>
      </c>
      <c r="E2322" s="396" t="s">
        <v>12551</v>
      </c>
    </row>
    <row r="2323" spans="1:5" hidden="1">
      <c r="A2323" s="396" t="s">
        <v>12540</v>
      </c>
      <c r="B2323" s="396" t="s">
        <v>12541</v>
      </c>
      <c r="C2323" s="396" t="s">
        <v>12542</v>
      </c>
      <c r="D2323" s="396" t="s">
        <v>9779</v>
      </c>
      <c r="E2323" s="396" t="s">
        <v>12547</v>
      </c>
    </row>
    <row r="2324" spans="1:5" hidden="1">
      <c r="A2324" s="396" t="s">
        <v>12536</v>
      </c>
      <c r="B2324" s="396" t="s">
        <v>12537</v>
      </c>
      <c r="C2324" s="396" t="s">
        <v>12538</v>
      </c>
      <c r="D2324" s="396" t="s">
        <v>9779</v>
      </c>
      <c r="E2324" s="396" t="s">
        <v>12543</v>
      </c>
    </row>
    <row r="2325" spans="1:5" hidden="1">
      <c r="A2325" s="396" t="s">
        <v>12532</v>
      </c>
      <c r="B2325" s="396" t="s">
        <v>12533</v>
      </c>
      <c r="C2325" s="396" t="s">
        <v>12534</v>
      </c>
      <c r="D2325" s="396" t="s">
        <v>9779</v>
      </c>
      <c r="E2325" s="396" t="s">
        <v>12539</v>
      </c>
    </row>
    <row r="2326" spans="1:5" hidden="1">
      <c r="A2326" s="396" t="s">
        <v>12528</v>
      </c>
      <c r="B2326" s="396" t="s">
        <v>12529</v>
      </c>
      <c r="C2326" s="396" t="s">
        <v>12530</v>
      </c>
      <c r="D2326" s="396" t="s">
        <v>9779</v>
      </c>
      <c r="E2326" s="396" t="s">
        <v>12535</v>
      </c>
    </row>
    <row r="2327" spans="1:5" hidden="1">
      <c r="A2327" s="396" t="s">
        <v>12524</v>
      </c>
      <c r="B2327" s="396" t="s">
        <v>12525</v>
      </c>
      <c r="C2327" s="396" t="s">
        <v>12526</v>
      </c>
      <c r="D2327" s="396" t="s">
        <v>9779</v>
      </c>
      <c r="E2327" s="396" t="s">
        <v>12531</v>
      </c>
    </row>
    <row r="2328" spans="1:5" hidden="1">
      <c r="A2328" s="396" t="s">
        <v>12520</v>
      </c>
      <c r="B2328" s="396" t="s">
        <v>12521</v>
      </c>
      <c r="C2328" s="396" t="s">
        <v>12522</v>
      </c>
      <c r="D2328" s="396" t="s">
        <v>9779</v>
      </c>
      <c r="E2328" s="396" t="s">
        <v>12527</v>
      </c>
    </row>
    <row r="2329" spans="1:5" hidden="1">
      <c r="A2329" s="396" t="s">
        <v>12516</v>
      </c>
      <c r="B2329" s="396" t="s">
        <v>12517</v>
      </c>
      <c r="C2329" s="396" t="s">
        <v>12518</v>
      </c>
      <c r="D2329" s="396" t="s">
        <v>9779</v>
      </c>
      <c r="E2329" s="396" t="s">
        <v>12523</v>
      </c>
    </row>
    <row r="2330" spans="1:5" hidden="1">
      <c r="A2330" s="396" t="s">
        <v>12512</v>
      </c>
      <c r="B2330" s="396" t="s">
        <v>12513</v>
      </c>
      <c r="C2330" s="396" t="s">
        <v>12514</v>
      </c>
      <c r="D2330" s="396" t="s">
        <v>9779</v>
      </c>
      <c r="E2330" s="396" t="s">
        <v>12519</v>
      </c>
    </row>
    <row r="2331" spans="1:5" hidden="1">
      <c r="A2331" s="396" t="s">
        <v>12509</v>
      </c>
      <c r="B2331" s="396" t="s">
        <v>12510</v>
      </c>
      <c r="C2331" s="396" t="s">
        <v>12511</v>
      </c>
      <c r="D2331" s="396" t="s">
        <v>9779</v>
      </c>
      <c r="E2331" s="396" t="s">
        <v>12515</v>
      </c>
    </row>
    <row r="2332" spans="1:5" hidden="1">
      <c r="A2332" s="396" t="s">
        <v>12506</v>
      </c>
      <c r="B2332" s="396" t="s">
        <v>12507</v>
      </c>
      <c r="C2332" s="396" t="s">
        <v>12508</v>
      </c>
      <c r="D2332" s="396" t="s">
        <v>9879</v>
      </c>
      <c r="E2332" s="396" t="s">
        <v>6485</v>
      </c>
    </row>
    <row r="2333" spans="1:5" hidden="1">
      <c r="A2333" s="396" t="s">
        <v>12503</v>
      </c>
      <c r="B2333" s="396" t="s">
        <v>12504</v>
      </c>
      <c r="C2333" s="396" t="s">
        <v>12505</v>
      </c>
      <c r="D2333" s="396" t="s">
        <v>9879</v>
      </c>
      <c r="E2333" s="396" t="s">
        <v>6485</v>
      </c>
    </row>
    <row r="2334" spans="1:5" hidden="1">
      <c r="A2334" s="396" t="s">
        <v>12500</v>
      </c>
      <c r="B2334" s="396" t="s">
        <v>12501</v>
      </c>
      <c r="C2334" s="396" t="s">
        <v>12502</v>
      </c>
      <c r="D2334" s="396" t="s">
        <v>9879</v>
      </c>
      <c r="E2334" s="396" t="s">
        <v>6485</v>
      </c>
    </row>
    <row r="2335" spans="1:5" hidden="1">
      <c r="A2335" s="396" t="s">
        <v>12497</v>
      </c>
      <c r="B2335" s="396" t="s">
        <v>12498</v>
      </c>
      <c r="C2335" s="396" t="s">
        <v>12499</v>
      </c>
      <c r="D2335" s="396" t="s">
        <v>9879</v>
      </c>
      <c r="E2335" s="396" t="s">
        <v>6485</v>
      </c>
    </row>
    <row r="2336" spans="1:5" hidden="1">
      <c r="A2336" s="396" t="s">
        <v>12494</v>
      </c>
      <c r="B2336" s="396" t="s">
        <v>12495</v>
      </c>
      <c r="C2336" s="396" t="s">
        <v>12496</v>
      </c>
      <c r="D2336" s="396" t="s">
        <v>9879</v>
      </c>
      <c r="E2336" s="396" t="s">
        <v>6485</v>
      </c>
    </row>
    <row r="2337" spans="1:5" hidden="1">
      <c r="A2337" s="396" t="s">
        <v>12491</v>
      </c>
      <c r="B2337" s="396" t="s">
        <v>12492</v>
      </c>
      <c r="C2337" s="396" t="s">
        <v>12493</v>
      </c>
      <c r="D2337" s="396" t="s">
        <v>9879</v>
      </c>
      <c r="E2337" s="396" t="s">
        <v>6485</v>
      </c>
    </row>
    <row r="2338" spans="1:5" hidden="1">
      <c r="A2338" s="396" t="s">
        <v>12488</v>
      </c>
      <c r="B2338" s="396" t="s">
        <v>12489</v>
      </c>
      <c r="C2338" s="396" t="s">
        <v>12490</v>
      </c>
      <c r="D2338" s="396" t="s">
        <v>9879</v>
      </c>
      <c r="E2338" s="396" t="s">
        <v>6485</v>
      </c>
    </row>
    <row r="2339" spans="1:5" hidden="1">
      <c r="A2339" s="396" t="s">
        <v>12484</v>
      </c>
      <c r="B2339" s="396" t="s">
        <v>12485</v>
      </c>
      <c r="C2339" s="396" t="s">
        <v>12486</v>
      </c>
      <c r="D2339" s="396" t="s">
        <v>9879</v>
      </c>
      <c r="E2339" s="396" t="s">
        <v>6485</v>
      </c>
    </row>
    <row r="2340" spans="1:5" hidden="1">
      <c r="A2340" s="396" t="s">
        <v>12480</v>
      </c>
      <c r="B2340" s="396" t="s">
        <v>12481</v>
      </c>
      <c r="C2340" s="396" t="s">
        <v>12482</v>
      </c>
      <c r="D2340" s="396" t="s">
        <v>9879</v>
      </c>
      <c r="E2340" s="396" t="s">
        <v>12487</v>
      </c>
    </row>
    <row r="2341" spans="1:5" hidden="1">
      <c r="A2341" s="396" t="s">
        <v>12476</v>
      </c>
      <c r="B2341" s="396" t="s">
        <v>12477</v>
      </c>
      <c r="C2341" s="396" t="s">
        <v>12478</v>
      </c>
      <c r="D2341" s="396" t="s">
        <v>9860</v>
      </c>
      <c r="E2341" s="396" t="s">
        <v>12483</v>
      </c>
    </row>
    <row r="2342" spans="1:5" hidden="1">
      <c r="A2342" s="396" t="s">
        <v>12474</v>
      </c>
      <c r="B2342" s="396" t="s">
        <v>12475</v>
      </c>
      <c r="C2342" s="396" t="s">
        <v>11990</v>
      </c>
      <c r="D2342" s="396" t="s">
        <v>9860</v>
      </c>
      <c r="E2342" s="396" t="s">
        <v>12479</v>
      </c>
    </row>
    <row r="2343" spans="1:5" hidden="1">
      <c r="A2343" s="396" t="s">
        <v>12470</v>
      </c>
      <c r="B2343" s="396" t="s">
        <v>12471</v>
      </c>
      <c r="C2343" s="396" t="s">
        <v>12472</v>
      </c>
      <c r="D2343" s="396"/>
      <c r="E2343" s="396"/>
    </row>
    <row r="2344" spans="1:5" hidden="1">
      <c r="A2344" s="396" t="s">
        <v>16873</v>
      </c>
      <c r="B2344" s="396" t="s">
        <v>16874</v>
      </c>
      <c r="C2344" s="396" t="s">
        <v>16875</v>
      </c>
      <c r="D2344" s="413"/>
      <c r="E2344" s="413"/>
    </row>
    <row r="2345" spans="1:5" hidden="1">
      <c r="A2345" s="396" t="s">
        <v>7183</v>
      </c>
      <c r="B2345" s="396" t="s">
        <v>7184</v>
      </c>
      <c r="C2345" s="396" t="s">
        <v>7185</v>
      </c>
      <c r="D2345" s="396" t="s">
        <v>9860</v>
      </c>
      <c r="E2345" s="396" t="s">
        <v>12473</v>
      </c>
    </row>
    <row r="2346" spans="1:5" hidden="1">
      <c r="A2346" s="396" t="s">
        <v>7180</v>
      </c>
      <c r="B2346" s="396" t="s">
        <v>7181</v>
      </c>
      <c r="C2346" s="396" t="s">
        <v>7182</v>
      </c>
      <c r="D2346" s="396" t="s">
        <v>6962</v>
      </c>
      <c r="E2346" s="396"/>
    </row>
    <row r="2347" spans="1:5" hidden="1">
      <c r="A2347" s="396" t="s">
        <v>7177</v>
      </c>
      <c r="B2347" s="396" t="s">
        <v>7178</v>
      </c>
      <c r="C2347" s="396" t="s">
        <v>7179</v>
      </c>
      <c r="D2347" s="396" t="s">
        <v>6962</v>
      </c>
      <c r="E2347" s="396"/>
    </row>
    <row r="2348" spans="1:5" hidden="1">
      <c r="A2348" s="396" t="s">
        <v>7174</v>
      </c>
      <c r="B2348" s="396" t="s">
        <v>7175</v>
      </c>
      <c r="C2348" s="396" t="s">
        <v>7176</v>
      </c>
      <c r="D2348" s="396" t="s">
        <v>6962</v>
      </c>
      <c r="E2348" s="396"/>
    </row>
    <row r="2349" spans="1:5" hidden="1">
      <c r="A2349" s="396" t="s">
        <v>7171</v>
      </c>
      <c r="B2349" s="396" t="s">
        <v>7172</v>
      </c>
      <c r="C2349" s="396" t="s">
        <v>7173</v>
      </c>
      <c r="D2349" s="396" t="s">
        <v>6510</v>
      </c>
      <c r="E2349" s="396"/>
    </row>
    <row r="2350" spans="1:5" hidden="1">
      <c r="A2350" s="396" t="s">
        <v>7168</v>
      </c>
      <c r="B2350" s="396" t="s">
        <v>7169</v>
      </c>
      <c r="C2350" s="396" t="s">
        <v>7170</v>
      </c>
      <c r="D2350" s="396" t="s">
        <v>6962</v>
      </c>
      <c r="E2350" s="396"/>
    </row>
    <row r="2351" spans="1:5" hidden="1">
      <c r="A2351" s="396" t="s">
        <v>7165</v>
      </c>
      <c r="B2351" s="396" t="s">
        <v>7166</v>
      </c>
      <c r="C2351" s="396" t="s">
        <v>7167</v>
      </c>
      <c r="D2351" s="396" t="s">
        <v>6962</v>
      </c>
      <c r="E2351" s="396"/>
    </row>
    <row r="2352" spans="1:5" hidden="1">
      <c r="A2352" s="396" t="s">
        <v>7162</v>
      </c>
      <c r="B2352" s="396" t="s">
        <v>7163</v>
      </c>
      <c r="C2352" s="396" t="s">
        <v>7164</v>
      </c>
      <c r="D2352" s="396" t="s">
        <v>6962</v>
      </c>
      <c r="E2352" s="396"/>
    </row>
    <row r="2353" spans="1:5" hidden="1">
      <c r="A2353" s="396" t="s">
        <v>7158</v>
      </c>
      <c r="B2353" s="396" t="s">
        <v>7159</v>
      </c>
      <c r="C2353" s="396" t="s">
        <v>7160</v>
      </c>
      <c r="D2353" s="396" t="s">
        <v>6962</v>
      </c>
      <c r="E2353" s="396"/>
    </row>
    <row r="2354" spans="1:5" hidden="1">
      <c r="A2354" s="396" t="s">
        <v>12466</v>
      </c>
      <c r="B2354" s="396" t="s">
        <v>12467</v>
      </c>
      <c r="C2354" s="396" t="s">
        <v>12468</v>
      </c>
      <c r="D2354" s="396" t="s">
        <v>6510</v>
      </c>
      <c r="E2354" s="396" t="s">
        <v>7161</v>
      </c>
    </row>
    <row r="2355" spans="1:5" hidden="1">
      <c r="A2355" s="560" t="s">
        <v>16701</v>
      </c>
      <c r="B2355" s="396" t="s">
        <v>16391</v>
      </c>
      <c r="C2355" s="396" t="s">
        <v>16702</v>
      </c>
      <c r="D2355" s="413"/>
      <c r="E2355" s="413"/>
    </row>
    <row r="2356" spans="1:5" hidden="1">
      <c r="A2356" s="560" t="s">
        <v>17043</v>
      </c>
      <c r="B2356" s="396" t="s">
        <v>16391</v>
      </c>
      <c r="C2356" s="396" t="s">
        <v>17044</v>
      </c>
      <c r="D2356" s="413"/>
      <c r="E2356" s="413"/>
    </row>
    <row r="2357" spans="1:5" hidden="1">
      <c r="A2357" s="560" t="s">
        <v>16425</v>
      </c>
      <c r="B2357" s="396" t="s">
        <v>16391</v>
      </c>
      <c r="C2357" s="396" t="s">
        <v>16426</v>
      </c>
      <c r="D2357" s="413"/>
      <c r="E2357" s="413"/>
    </row>
    <row r="2358" spans="1:5" hidden="1">
      <c r="A2358" s="560" t="s">
        <v>16410</v>
      </c>
      <c r="B2358" s="396" t="s">
        <v>16391</v>
      </c>
      <c r="C2358" s="396" t="s">
        <v>16392</v>
      </c>
      <c r="D2358" s="413"/>
      <c r="E2358" s="413"/>
    </row>
    <row r="2359" spans="1:5" hidden="1">
      <c r="A2359" s="560" t="s">
        <v>16407</v>
      </c>
      <c r="B2359" s="396" t="s">
        <v>16391</v>
      </c>
      <c r="C2359" s="396" t="s">
        <v>16396</v>
      </c>
      <c r="D2359" s="413"/>
      <c r="E2359" s="413"/>
    </row>
    <row r="2360" spans="1:5" hidden="1">
      <c r="A2360" s="560" t="s">
        <v>16403</v>
      </c>
      <c r="B2360" s="396" t="s">
        <v>16391</v>
      </c>
      <c r="C2360" s="396" t="s">
        <v>16400</v>
      </c>
      <c r="D2360" s="413"/>
      <c r="E2360" s="413"/>
    </row>
    <row r="2361" spans="1:5" hidden="1">
      <c r="A2361" s="560" t="s">
        <v>16485</v>
      </c>
      <c r="B2361" s="396" t="s">
        <v>16391</v>
      </c>
      <c r="C2361" s="396" t="s">
        <v>16486</v>
      </c>
      <c r="D2361" s="413"/>
      <c r="E2361" s="413"/>
    </row>
    <row r="2362" spans="1:5" hidden="1">
      <c r="A2362" s="560" t="s">
        <v>16573</v>
      </c>
      <c r="B2362" s="396" t="s">
        <v>16391</v>
      </c>
      <c r="C2362" s="396" t="s">
        <v>16574</v>
      </c>
      <c r="D2362" s="413"/>
      <c r="E2362" s="413"/>
    </row>
    <row r="2363" spans="1:5" hidden="1">
      <c r="A2363" s="560" t="s">
        <v>16409</v>
      </c>
      <c r="B2363" s="396" t="s">
        <v>16391</v>
      </c>
      <c r="C2363" s="396" t="s">
        <v>16393</v>
      </c>
      <c r="D2363" s="413"/>
      <c r="E2363" s="413"/>
    </row>
    <row r="2364" spans="1:5" hidden="1">
      <c r="A2364" s="560" t="s">
        <v>16578</v>
      </c>
      <c r="B2364" s="396" t="s">
        <v>16391</v>
      </c>
      <c r="C2364" s="396" t="s">
        <v>16579</v>
      </c>
      <c r="D2364" s="413"/>
      <c r="E2364" s="413"/>
    </row>
    <row r="2365" spans="1:5" hidden="1">
      <c r="A2365" s="560" t="s">
        <v>16626</v>
      </c>
      <c r="B2365" s="396" t="s">
        <v>16391</v>
      </c>
      <c r="C2365" s="396" t="s">
        <v>16627</v>
      </c>
      <c r="D2365" s="413"/>
      <c r="E2365" s="413"/>
    </row>
    <row r="2366" spans="1:5" hidden="1">
      <c r="A2366" s="560" t="s">
        <v>16548</v>
      </c>
      <c r="B2366" s="396" t="s">
        <v>16391</v>
      </c>
      <c r="C2366" s="396" t="s">
        <v>16549</v>
      </c>
      <c r="D2366" s="413"/>
      <c r="E2366" s="413"/>
    </row>
    <row r="2367" spans="1:5" hidden="1">
      <c r="A2367" s="560" t="s">
        <v>16503</v>
      </c>
      <c r="B2367" s="396" t="s">
        <v>16391</v>
      </c>
      <c r="C2367" s="396" t="s">
        <v>16504</v>
      </c>
      <c r="D2367" s="413"/>
      <c r="E2367" s="413"/>
    </row>
    <row r="2368" spans="1:5" hidden="1">
      <c r="A2368" s="560" t="s">
        <v>16483</v>
      </c>
      <c r="B2368" s="396" t="s">
        <v>16391</v>
      </c>
      <c r="C2368" s="396" t="s">
        <v>16422</v>
      </c>
      <c r="D2368" s="413"/>
      <c r="E2368" s="413"/>
    </row>
    <row r="2369" spans="1:5" hidden="1">
      <c r="A2369" s="560" t="s">
        <v>16432</v>
      </c>
      <c r="B2369" s="396" t="s">
        <v>16391</v>
      </c>
      <c r="C2369" s="396" t="s">
        <v>16433</v>
      </c>
      <c r="D2369" s="413"/>
      <c r="E2369" s="413"/>
    </row>
    <row r="2370" spans="1:5" hidden="1">
      <c r="A2370" s="560" t="s">
        <v>16402</v>
      </c>
      <c r="B2370" s="396" t="s">
        <v>16391</v>
      </c>
      <c r="C2370" s="396" t="s">
        <v>16401</v>
      </c>
      <c r="D2370" s="413"/>
      <c r="E2370" s="413"/>
    </row>
    <row r="2371" spans="1:5" hidden="1">
      <c r="A2371" s="560" t="s">
        <v>16405</v>
      </c>
      <c r="B2371" s="396" t="s">
        <v>16391</v>
      </c>
      <c r="C2371" s="396" t="s">
        <v>16398</v>
      </c>
      <c r="D2371" s="413"/>
      <c r="E2371" s="413"/>
    </row>
    <row r="2372" spans="1:5" hidden="1">
      <c r="A2372" s="560" t="s">
        <v>16589</v>
      </c>
      <c r="B2372" s="396" t="s">
        <v>16391</v>
      </c>
      <c r="C2372" s="396" t="s">
        <v>16593</v>
      </c>
      <c r="D2372" s="413"/>
      <c r="E2372" s="413"/>
    </row>
    <row r="2373" spans="1:5" hidden="1">
      <c r="A2373" s="560" t="s">
        <v>16591</v>
      </c>
      <c r="B2373" s="396" t="s">
        <v>16391</v>
      </c>
      <c r="C2373" s="396" t="s">
        <v>16594</v>
      </c>
      <c r="D2373" s="413"/>
      <c r="E2373" s="413"/>
    </row>
    <row r="2374" spans="1:5" hidden="1">
      <c r="A2374" s="560" t="s">
        <v>16423</v>
      </c>
      <c r="B2374" s="396" t="s">
        <v>16391</v>
      </c>
      <c r="C2374" s="396" t="s">
        <v>16424</v>
      </c>
      <c r="D2374" s="413"/>
      <c r="E2374" s="413"/>
    </row>
    <row r="2375" spans="1:5" hidden="1">
      <c r="A2375" s="560" t="s">
        <v>16412</v>
      </c>
      <c r="B2375" s="396" t="s">
        <v>16391</v>
      </c>
      <c r="C2375" s="396" t="s">
        <v>16413</v>
      </c>
      <c r="D2375" s="413"/>
      <c r="E2375" s="413"/>
    </row>
    <row r="2376" spans="1:5" hidden="1">
      <c r="A2376" s="560" t="s">
        <v>16416</v>
      </c>
      <c r="B2376" s="396" t="s">
        <v>16391</v>
      </c>
      <c r="C2376" s="396" t="s">
        <v>16417</v>
      </c>
      <c r="D2376" s="413"/>
      <c r="E2376" s="413"/>
    </row>
    <row r="2377" spans="1:5" hidden="1">
      <c r="A2377" s="560" t="s">
        <v>16414</v>
      </c>
      <c r="B2377" s="396" t="s">
        <v>16391</v>
      </c>
      <c r="C2377" s="396" t="s">
        <v>16415</v>
      </c>
      <c r="D2377" s="413"/>
      <c r="E2377" s="413"/>
    </row>
    <row r="2378" spans="1:5" hidden="1">
      <c r="A2378" s="560" t="s">
        <v>16501</v>
      </c>
      <c r="B2378" s="396" t="s">
        <v>16391</v>
      </c>
      <c r="C2378" s="396" t="s">
        <v>16502</v>
      </c>
      <c r="D2378" s="413"/>
      <c r="E2378" s="413"/>
    </row>
    <row r="2379" spans="1:5" hidden="1">
      <c r="A2379" s="560" t="s">
        <v>16411</v>
      </c>
      <c r="B2379" s="396" t="s">
        <v>16391</v>
      </c>
      <c r="C2379" s="396" t="s">
        <v>16395</v>
      </c>
      <c r="D2379" s="413"/>
      <c r="E2379" s="413"/>
    </row>
    <row r="2380" spans="1:5" hidden="1">
      <c r="A2380" s="560" t="s">
        <v>16531</v>
      </c>
      <c r="B2380" s="396" t="s">
        <v>16391</v>
      </c>
      <c r="C2380" s="396" t="s">
        <v>16532</v>
      </c>
      <c r="D2380" s="413"/>
      <c r="E2380" s="413"/>
    </row>
    <row r="2381" spans="1:5" hidden="1">
      <c r="A2381" s="560" t="s">
        <v>16406</v>
      </c>
      <c r="B2381" s="396" t="s">
        <v>16391</v>
      </c>
      <c r="C2381" s="396" t="s">
        <v>16397</v>
      </c>
      <c r="D2381" s="413"/>
      <c r="E2381" s="413"/>
    </row>
    <row r="2382" spans="1:5" hidden="1">
      <c r="A2382" s="560" t="s">
        <v>16418</v>
      </c>
      <c r="B2382" s="396" t="s">
        <v>16391</v>
      </c>
      <c r="C2382" s="396" t="s">
        <v>16419</v>
      </c>
      <c r="D2382" s="413"/>
      <c r="E2382" s="413"/>
    </row>
    <row r="2383" spans="1:5" hidden="1">
      <c r="A2383" s="560" t="s">
        <v>16420</v>
      </c>
      <c r="B2383" s="396" t="s">
        <v>16391</v>
      </c>
      <c r="C2383" s="396" t="s">
        <v>16421</v>
      </c>
      <c r="D2383" s="413"/>
      <c r="E2383" s="413"/>
    </row>
    <row r="2384" spans="1:5" hidden="1">
      <c r="A2384" s="560" t="s">
        <v>16404</v>
      </c>
      <c r="B2384" s="396" t="s">
        <v>16391</v>
      </c>
      <c r="C2384" s="396" t="s">
        <v>16399</v>
      </c>
      <c r="D2384" s="413"/>
      <c r="E2384" s="413"/>
    </row>
    <row r="2385" spans="1:5" hidden="1">
      <c r="A2385" s="560" t="s">
        <v>16599</v>
      </c>
      <c r="B2385" s="396" t="s">
        <v>16391</v>
      </c>
      <c r="C2385" s="396" t="s">
        <v>16600</v>
      </c>
      <c r="D2385" s="413"/>
      <c r="E2385" s="413"/>
    </row>
    <row r="2386" spans="1:5" hidden="1">
      <c r="A2386" s="560" t="s">
        <v>16434</v>
      </c>
      <c r="B2386" s="396" t="s">
        <v>16391</v>
      </c>
      <c r="C2386" s="396" t="s">
        <v>16435</v>
      </c>
      <c r="D2386" s="413"/>
      <c r="E2386" s="413"/>
    </row>
    <row r="2387" spans="1:5" hidden="1">
      <c r="A2387" s="560" t="s">
        <v>16408</v>
      </c>
      <c r="B2387" s="396" t="s">
        <v>16391</v>
      </c>
      <c r="C2387" s="396" t="s">
        <v>16394</v>
      </c>
      <c r="D2387" s="413"/>
      <c r="E2387" s="413"/>
    </row>
    <row r="2388" spans="1:5" hidden="1">
      <c r="A2388" s="396" t="s">
        <v>7155</v>
      </c>
      <c r="B2388" s="396" t="s">
        <v>7156</v>
      </c>
      <c r="C2388" s="396" t="s">
        <v>7157</v>
      </c>
      <c r="D2388" s="396" t="s">
        <v>9860</v>
      </c>
      <c r="E2388" s="396" t="s">
        <v>12469</v>
      </c>
    </row>
    <row r="2389" spans="1:5" hidden="1">
      <c r="A2389" s="396" t="s">
        <v>7152</v>
      </c>
      <c r="B2389" s="396" t="s">
        <v>7153</v>
      </c>
      <c r="C2389" s="396" t="s">
        <v>7154</v>
      </c>
      <c r="D2389" s="396" t="s">
        <v>6510</v>
      </c>
      <c r="E2389" s="396"/>
    </row>
    <row r="2390" spans="1:5" hidden="1">
      <c r="A2390" s="396" t="s">
        <v>12462</v>
      </c>
      <c r="B2390" s="396" t="s">
        <v>12463</v>
      </c>
      <c r="C2390" s="396" t="s">
        <v>12464</v>
      </c>
      <c r="D2390" s="396" t="s">
        <v>6510</v>
      </c>
      <c r="E2390" s="396"/>
    </row>
    <row r="2391" spans="1:5" hidden="1">
      <c r="A2391" s="396" t="s">
        <v>12459</v>
      </c>
      <c r="B2391" s="396" t="s">
        <v>12460</v>
      </c>
      <c r="C2391" s="396" t="s">
        <v>12461</v>
      </c>
      <c r="D2391" s="396" t="s">
        <v>9860</v>
      </c>
      <c r="E2391" s="396" t="s">
        <v>12465</v>
      </c>
    </row>
    <row r="2392" spans="1:5" hidden="1">
      <c r="A2392" s="396" t="s">
        <v>12456</v>
      </c>
      <c r="B2392" s="396" t="s">
        <v>12457</v>
      </c>
      <c r="C2392" s="396" t="s">
        <v>12458</v>
      </c>
      <c r="D2392" s="396" t="s">
        <v>12391</v>
      </c>
      <c r="E2392" s="396" t="s">
        <v>6485</v>
      </c>
    </row>
    <row r="2393" spans="1:5" hidden="1">
      <c r="A2393" s="396" t="s">
        <v>12453</v>
      </c>
      <c r="B2393" s="396" t="s">
        <v>12454</v>
      </c>
      <c r="C2393" s="396" t="s">
        <v>12455</v>
      </c>
      <c r="D2393" s="396" t="s">
        <v>12391</v>
      </c>
      <c r="E2393" s="396" t="s">
        <v>6485</v>
      </c>
    </row>
    <row r="2394" spans="1:5" hidden="1">
      <c r="A2394" s="396" t="s">
        <v>12450</v>
      </c>
      <c r="B2394" s="396" t="s">
        <v>12451</v>
      </c>
      <c r="C2394" s="396" t="s">
        <v>12452</v>
      </c>
      <c r="D2394" s="396" t="s">
        <v>12391</v>
      </c>
      <c r="E2394" s="396" t="s">
        <v>6485</v>
      </c>
    </row>
    <row r="2395" spans="1:5" hidden="1">
      <c r="A2395" s="396" t="s">
        <v>12447</v>
      </c>
      <c r="B2395" s="396" t="s">
        <v>12448</v>
      </c>
      <c r="C2395" s="396" t="s">
        <v>12449</v>
      </c>
      <c r="D2395" s="396" t="s">
        <v>12391</v>
      </c>
      <c r="E2395" s="396" t="s">
        <v>6485</v>
      </c>
    </row>
    <row r="2396" spans="1:5" hidden="1">
      <c r="A2396" s="396" t="s">
        <v>12444</v>
      </c>
      <c r="B2396" s="396" t="s">
        <v>12445</v>
      </c>
      <c r="C2396" s="396" t="s">
        <v>12446</v>
      </c>
      <c r="D2396" s="396" t="s">
        <v>12391</v>
      </c>
      <c r="E2396" s="396" t="s">
        <v>6485</v>
      </c>
    </row>
    <row r="2397" spans="1:5" hidden="1">
      <c r="A2397" s="396" t="s">
        <v>12441</v>
      </c>
      <c r="B2397" s="396" t="s">
        <v>12442</v>
      </c>
      <c r="C2397" s="396" t="s">
        <v>12443</v>
      </c>
      <c r="D2397" s="396" t="s">
        <v>12391</v>
      </c>
      <c r="E2397" s="396" t="s">
        <v>6485</v>
      </c>
    </row>
    <row r="2398" spans="1:5" hidden="1">
      <c r="A2398" s="396" t="s">
        <v>12438</v>
      </c>
      <c r="B2398" s="396" t="s">
        <v>12439</v>
      </c>
      <c r="C2398" s="396" t="s">
        <v>12440</v>
      </c>
      <c r="D2398" s="396" t="s">
        <v>12391</v>
      </c>
      <c r="E2398" s="396" t="s">
        <v>6485</v>
      </c>
    </row>
    <row r="2399" spans="1:5" hidden="1">
      <c r="A2399" s="396" t="s">
        <v>12435</v>
      </c>
      <c r="B2399" s="396" t="s">
        <v>12436</v>
      </c>
      <c r="C2399" s="396" t="s">
        <v>12437</v>
      </c>
      <c r="D2399" s="396" t="s">
        <v>12391</v>
      </c>
      <c r="E2399" s="396" t="s">
        <v>6485</v>
      </c>
    </row>
    <row r="2400" spans="1:5" hidden="1">
      <c r="A2400" s="396" t="s">
        <v>12432</v>
      </c>
      <c r="B2400" s="396" t="s">
        <v>12433</v>
      </c>
      <c r="C2400" s="396" t="s">
        <v>12434</v>
      </c>
      <c r="D2400" s="396" t="s">
        <v>12391</v>
      </c>
      <c r="E2400" s="396" t="s">
        <v>6485</v>
      </c>
    </row>
    <row r="2401" spans="1:5" hidden="1">
      <c r="A2401" s="396" t="s">
        <v>12429</v>
      </c>
      <c r="B2401" s="396" t="s">
        <v>12430</v>
      </c>
      <c r="C2401" s="396" t="s">
        <v>12431</v>
      </c>
      <c r="D2401" s="396" t="s">
        <v>12391</v>
      </c>
      <c r="E2401" s="396" t="s">
        <v>6485</v>
      </c>
    </row>
    <row r="2402" spans="1:5" hidden="1">
      <c r="A2402" s="396" t="s">
        <v>12426</v>
      </c>
      <c r="B2402" s="396" t="s">
        <v>12427</v>
      </c>
      <c r="C2402" s="396" t="s">
        <v>12428</v>
      </c>
      <c r="D2402" s="396" t="s">
        <v>12391</v>
      </c>
      <c r="E2402" s="396" t="s">
        <v>6485</v>
      </c>
    </row>
    <row r="2403" spans="1:5" hidden="1">
      <c r="A2403" s="396" t="s">
        <v>12423</v>
      </c>
      <c r="B2403" s="396" t="s">
        <v>12424</v>
      </c>
      <c r="C2403" s="396" t="s">
        <v>12425</v>
      </c>
      <c r="D2403" s="396" t="s">
        <v>12391</v>
      </c>
      <c r="E2403" s="396" t="s">
        <v>6485</v>
      </c>
    </row>
    <row r="2404" spans="1:5" hidden="1">
      <c r="A2404" s="396" t="s">
        <v>12420</v>
      </c>
      <c r="B2404" s="396" t="s">
        <v>12421</v>
      </c>
      <c r="C2404" s="396" t="s">
        <v>12422</v>
      </c>
      <c r="D2404" s="396" t="s">
        <v>12391</v>
      </c>
      <c r="E2404" s="396" t="s">
        <v>6485</v>
      </c>
    </row>
    <row r="2405" spans="1:5" hidden="1">
      <c r="A2405" s="396" t="s">
        <v>12417</v>
      </c>
      <c r="B2405" s="396" t="s">
        <v>12418</v>
      </c>
      <c r="C2405" s="396" t="s">
        <v>12419</v>
      </c>
      <c r="D2405" s="396" t="s">
        <v>12391</v>
      </c>
      <c r="E2405" s="396" t="s">
        <v>6485</v>
      </c>
    </row>
    <row r="2406" spans="1:5" hidden="1">
      <c r="A2406" s="396" t="s">
        <v>12414</v>
      </c>
      <c r="B2406" s="396" t="s">
        <v>12415</v>
      </c>
      <c r="C2406" s="396" t="s">
        <v>12416</v>
      </c>
      <c r="D2406" s="396" t="s">
        <v>12391</v>
      </c>
      <c r="E2406" s="396" t="s">
        <v>6485</v>
      </c>
    </row>
    <row r="2407" spans="1:5" hidden="1">
      <c r="A2407" s="396" t="s">
        <v>12411</v>
      </c>
      <c r="B2407" s="396" t="s">
        <v>12412</v>
      </c>
      <c r="C2407" s="396" t="s">
        <v>12413</v>
      </c>
      <c r="D2407" s="396" t="s">
        <v>12391</v>
      </c>
      <c r="E2407" s="396" t="s">
        <v>6485</v>
      </c>
    </row>
    <row r="2408" spans="1:5" hidden="1">
      <c r="A2408" s="396" t="s">
        <v>12408</v>
      </c>
      <c r="B2408" s="396" t="s">
        <v>12409</v>
      </c>
      <c r="C2408" s="396" t="s">
        <v>12410</v>
      </c>
      <c r="D2408" s="396" t="s">
        <v>12391</v>
      </c>
      <c r="E2408" s="396" t="s">
        <v>6485</v>
      </c>
    </row>
    <row r="2409" spans="1:5" hidden="1">
      <c r="A2409" s="396" t="s">
        <v>12405</v>
      </c>
      <c r="B2409" s="396" t="s">
        <v>12406</v>
      </c>
      <c r="C2409" s="396" t="s">
        <v>12407</v>
      </c>
      <c r="D2409" s="396" t="s">
        <v>12391</v>
      </c>
      <c r="E2409" s="396" t="s">
        <v>6485</v>
      </c>
    </row>
    <row r="2410" spans="1:5" hidden="1">
      <c r="A2410" s="396" t="s">
        <v>12402</v>
      </c>
      <c r="B2410" s="396" t="s">
        <v>12403</v>
      </c>
      <c r="C2410" s="396" t="s">
        <v>12404</v>
      </c>
      <c r="D2410" s="396" t="s">
        <v>12391</v>
      </c>
      <c r="E2410" s="396" t="s">
        <v>6485</v>
      </c>
    </row>
    <row r="2411" spans="1:5" hidden="1">
      <c r="A2411" s="396" t="s">
        <v>12399</v>
      </c>
      <c r="B2411" s="396" t="s">
        <v>12400</v>
      </c>
      <c r="C2411" s="396" t="s">
        <v>12401</v>
      </c>
      <c r="D2411" s="396" t="s">
        <v>12391</v>
      </c>
      <c r="E2411" s="396" t="s">
        <v>6485</v>
      </c>
    </row>
    <row r="2412" spans="1:5" hidden="1">
      <c r="A2412" s="396" t="s">
        <v>12396</v>
      </c>
      <c r="B2412" s="396" t="s">
        <v>12397</v>
      </c>
      <c r="C2412" s="396" t="s">
        <v>12398</v>
      </c>
      <c r="D2412" s="396" t="s">
        <v>12391</v>
      </c>
      <c r="E2412" s="396" t="s">
        <v>6485</v>
      </c>
    </row>
    <row r="2413" spans="1:5" hidden="1">
      <c r="A2413" s="396" t="s">
        <v>12393</v>
      </c>
      <c r="B2413" s="396" t="s">
        <v>12394</v>
      </c>
      <c r="C2413" s="396" t="s">
        <v>12395</v>
      </c>
      <c r="D2413" s="396" t="s">
        <v>12391</v>
      </c>
      <c r="E2413" s="396" t="s">
        <v>6485</v>
      </c>
    </row>
    <row r="2414" spans="1:5" hidden="1">
      <c r="A2414" s="396" t="s">
        <v>12388</v>
      </c>
      <c r="B2414" s="396" t="s">
        <v>12389</v>
      </c>
      <c r="C2414" s="396" t="s">
        <v>12390</v>
      </c>
      <c r="D2414" s="396" t="s">
        <v>12391</v>
      </c>
      <c r="E2414" s="396" t="s">
        <v>6485</v>
      </c>
    </row>
    <row r="2415" spans="1:5" hidden="1">
      <c r="A2415" s="396" t="s">
        <v>7148</v>
      </c>
      <c r="B2415" s="396" t="s">
        <v>7149</v>
      </c>
      <c r="C2415" s="396" t="s">
        <v>7150</v>
      </c>
      <c r="D2415" s="396" t="s">
        <v>12391</v>
      </c>
      <c r="E2415" s="396" t="s">
        <v>12392</v>
      </c>
    </row>
    <row r="2416" spans="1:5" hidden="1">
      <c r="A2416" s="396" t="s">
        <v>12384</v>
      </c>
      <c r="B2416" s="396" t="s">
        <v>12385</v>
      </c>
      <c r="C2416" s="396" t="s">
        <v>12386</v>
      </c>
      <c r="D2416" s="396" t="s">
        <v>6510</v>
      </c>
      <c r="E2416" s="396" t="s">
        <v>7151</v>
      </c>
    </row>
    <row r="2417" spans="1:5" hidden="1">
      <c r="A2417" s="396" t="s">
        <v>12380</v>
      </c>
      <c r="B2417" s="396" t="s">
        <v>12381</v>
      </c>
      <c r="C2417" s="396" t="s">
        <v>12382</v>
      </c>
      <c r="D2417" s="396"/>
      <c r="E2417" s="396" t="s">
        <v>12387</v>
      </c>
    </row>
    <row r="2418" spans="1:5" hidden="1">
      <c r="A2418" s="396" t="s">
        <v>12376</v>
      </c>
      <c r="B2418" s="396" t="s">
        <v>12377</v>
      </c>
      <c r="C2418" s="396" t="s">
        <v>12378</v>
      </c>
      <c r="D2418" s="396" t="s">
        <v>9860</v>
      </c>
      <c r="E2418" s="396" t="s">
        <v>12383</v>
      </c>
    </row>
    <row r="2419" spans="1:5" hidden="1">
      <c r="A2419" s="396" t="s">
        <v>12372</v>
      </c>
      <c r="B2419" s="396" t="s">
        <v>12373</v>
      </c>
      <c r="C2419" s="396" t="s">
        <v>12374</v>
      </c>
      <c r="D2419" s="396"/>
      <c r="E2419" s="396" t="s">
        <v>12379</v>
      </c>
    </row>
    <row r="2420" spans="1:5" hidden="1">
      <c r="A2420" s="396" t="s">
        <v>7144</v>
      </c>
      <c r="B2420" s="396" t="s">
        <v>7145</v>
      </c>
      <c r="C2420" s="396" t="s">
        <v>7146</v>
      </c>
      <c r="D2420" s="396"/>
      <c r="E2420" s="396" t="s">
        <v>12375</v>
      </c>
    </row>
    <row r="2421" spans="1:5" hidden="1">
      <c r="A2421" s="396" t="s">
        <v>12369</v>
      </c>
      <c r="B2421" s="396" t="s">
        <v>12370</v>
      </c>
      <c r="C2421" s="396" t="s">
        <v>12371</v>
      </c>
      <c r="D2421" s="396" t="s">
        <v>6510</v>
      </c>
      <c r="E2421" s="396" t="s">
        <v>7147</v>
      </c>
    </row>
    <row r="2422" spans="1:5" hidden="1">
      <c r="A2422" s="396" t="s">
        <v>12366</v>
      </c>
      <c r="B2422" s="396" t="s">
        <v>12367</v>
      </c>
      <c r="C2422" s="396" t="s">
        <v>12368</v>
      </c>
      <c r="D2422" s="396" t="s">
        <v>9860</v>
      </c>
      <c r="E2422" s="396" t="s">
        <v>6485</v>
      </c>
    </row>
    <row r="2423" spans="1:5" hidden="1">
      <c r="A2423" s="396" t="s">
        <v>12363</v>
      </c>
      <c r="B2423" s="396" t="s">
        <v>12364</v>
      </c>
      <c r="C2423" s="396" t="s">
        <v>12365</v>
      </c>
      <c r="D2423" s="396" t="s">
        <v>9860</v>
      </c>
      <c r="E2423" s="396" t="s">
        <v>6485</v>
      </c>
    </row>
    <row r="2424" spans="1:5" hidden="1">
      <c r="A2424" s="396" t="s">
        <v>12360</v>
      </c>
      <c r="B2424" s="396" t="s">
        <v>12361</v>
      </c>
      <c r="C2424" s="396" t="s">
        <v>12362</v>
      </c>
      <c r="D2424" s="396" t="s">
        <v>9860</v>
      </c>
      <c r="E2424" s="396" t="s">
        <v>6485</v>
      </c>
    </row>
    <row r="2425" spans="1:5" hidden="1">
      <c r="A2425" s="396" t="s">
        <v>12357</v>
      </c>
      <c r="B2425" s="396" t="s">
        <v>12358</v>
      </c>
      <c r="C2425" s="396" t="s">
        <v>12359</v>
      </c>
      <c r="D2425" s="396" t="s">
        <v>9860</v>
      </c>
      <c r="E2425" s="396" t="s">
        <v>6485</v>
      </c>
    </row>
    <row r="2426" spans="1:5" hidden="1">
      <c r="A2426" s="396" t="s">
        <v>12354</v>
      </c>
      <c r="B2426" s="396" t="s">
        <v>12355</v>
      </c>
      <c r="C2426" s="396" t="s">
        <v>12356</v>
      </c>
      <c r="D2426" s="396" t="s">
        <v>9860</v>
      </c>
      <c r="E2426" s="396" t="s">
        <v>6485</v>
      </c>
    </row>
    <row r="2427" spans="1:5" hidden="1">
      <c r="A2427" s="396" t="s">
        <v>12351</v>
      </c>
      <c r="B2427" s="396" t="s">
        <v>12352</v>
      </c>
      <c r="C2427" s="396" t="s">
        <v>12353</v>
      </c>
      <c r="D2427" s="396" t="s">
        <v>9860</v>
      </c>
      <c r="E2427" s="396" t="s">
        <v>6485</v>
      </c>
    </row>
    <row r="2428" spans="1:5" hidden="1">
      <c r="A2428" s="396" t="s">
        <v>12348</v>
      </c>
      <c r="B2428" s="396" t="s">
        <v>12349</v>
      </c>
      <c r="C2428" s="396" t="s">
        <v>12350</v>
      </c>
      <c r="D2428" s="396" t="s">
        <v>9860</v>
      </c>
      <c r="E2428" s="396" t="s">
        <v>6485</v>
      </c>
    </row>
    <row r="2429" spans="1:5" hidden="1">
      <c r="A2429" s="396" t="s">
        <v>12345</v>
      </c>
      <c r="B2429" s="396" t="s">
        <v>12346</v>
      </c>
      <c r="C2429" s="396" t="s">
        <v>12347</v>
      </c>
      <c r="D2429" s="396" t="s">
        <v>9860</v>
      </c>
      <c r="E2429" s="396" t="s">
        <v>6485</v>
      </c>
    </row>
    <row r="2430" spans="1:5" hidden="1">
      <c r="A2430" s="396" t="s">
        <v>12342</v>
      </c>
      <c r="B2430" s="396" t="s">
        <v>12343</v>
      </c>
      <c r="C2430" s="396" t="s">
        <v>12344</v>
      </c>
      <c r="D2430" s="396" t="s">
        <v>9860</v>
      </c>
      <c r="E2430" s="396" t="s">
        <v>6485</v>
      </c>
    </row>
    <row r="2431" spans="1:5" hidden="1">
      <c r="A2431" s="396" t="s">
        <v>12339</v>
      </c>
      <c r="B2431" s="396" t="s">
        <v>12340</v>
      </c>
      <c r="C2431" s="396" t="s">
        <v>12341</v>
      </c>
      <c r="D2431" s="396" t="s">
        <v>9860</v>
      </c>
      <c r="E2431" s="396" t="s">
        <v>6485</v>
      </c>
    </row>
    <row r="2432" spans="1:5" hidden="1">
      <c r="A2432" s="396" t="s">
        <v>12336</v>
      </c>
      <c r="B2432" s="396" t="s">
        <v>12337</v>
      </c>
      <c r="C2432" s="396" t="s">
        <v>12338</v>
      </c>
      <c r="D2432" s="396" t="s">
        <v>9860</v>
      </c>
      <c r="E2432" s="396" t="s">
        <v>6485</v>
      </c>
    </row>
    <row r="2433" spans="1:5" hidden="1">
      <c r="A2433" s="396" t="s">
        <v>12333</v>
      </c>
      <c r="B2433" s="396" t="s">
        <v>12334</v>
      </c>
      <c r="C2433" s="396" t="s">
        <v>12335</v>
      </c>
      <c r="D2433" s="396" t="s">
        <v>9860</v>
      </c>
      <c r="E2433" s="396" t="s">
        <v>6485</v>
      </c>
    </row>
    <row r="2434" spans="1:5" hidden="1">
      <c r="A2434" s="396" t="s">
        <v>12330</v>
      </c>
      <c r="B2434" s="396" t="s">
        <v>12331</v>
      </c>
      <c r="C2434" s="396" t="s">
        <v>12332</v>
      </c>
      <c r="D2434" s="396" t="s">
        <v>9860</v>
      </c>
      <c r="E2434" s="396" t="s">
        <v>6485</v>
      </c>
    </row>
    <row r="2435" spans="1:5" hidden="1">
      <c r="A2435" s="396" t="s">
        <v>12327</v>
      </c>
      <c r="B2435" s="396" t="s">
        <v>12328</v>
      </c>
      <c r="C2435" s="396" t="s">
        <v>12329</v>
      </c>
      <c r="D2435" s="396" t="s">
        <v>9860</v>
      </c>
      <c r="E2435" s="396" t="s">
        <v>6485</v>
      </c>
    </row>
    <row r="2436" spans="1:5" hidden="1">
      <c r="A2436" s="396" t="s">
        <v>12324</v>
      </c>
      <c r="B2436" s="396" t="s">
        <v>12325</v>
      </c>
      <c r="C2436" s="396" t="s">
        <v>12326</v>
      </c>
      <c r="D2436" s="396" t="s">
        <v>9860</v>
      </c>
      <c r="E2436" s="396" t="s">
        <v>6485</v>
      </c>
    </row>
    <row r="2437" spans="1:5" hidden="1">
      <c r="A2437" s="396" t="s">
        <v>12321</v>
      </c>
      <c r="B2437" s="396" t="s">
        <v>12322</v>
      </c>
      <c r="C2437" s="396" t="s">
        <v>12323</v>
      </c>
      <c r="D2437" s="396" t="s">
        <v>9860</v>
      </c>
      <c r="E2437" s="396" t="s">
        <v>6485</v>
      </c>
    </row>
    <row r="2438" spans="1:5" hidden="1">
      <c r="A2438" s="396" t="s">
        <v>12318</v>
      </c>
      <c r="B2438" s="396" t="s">
        <v>12319</v>
      </c>
      <c r="C2438" s="396" t="s">
        <v>12320</v>
      </c>
      <c r="D2438" s="396" t="s">
        <v>9860</v>
      </c>
      <c r="E2438" s="396" t="s">
        <v>6485</v>
      </c>
    </row>
    <row r="2439" spans="1:5" hidden="1">
      <c r="A2439" s="396" t="s">
        <v>12315</v>
      </c>
      <c r="B2439" s="396" t="s">
        <v>12316</v>
      </c>
      <c r="C2439" s="396" t="s">
        <v>12317</v>
      </c>
      <c r="D2439" s="396" t="s">
        <v>9860</v>
      </c>
      <c r="E2439" s="396" t="s">
        <v>6485</v>
      </c>
    </row>
    <row r="2440" spans="1:5" hidden="1">
      <c r="A2440" s="396" t="s">
        <v>12312</v>
      </c>
      <c r="B2440" s="396" t="s">
        <v>12313</v>
      </c>
      <c r="C2440" s="396" t="s">
        <v>12314</v>
      </c>
      <c r="D2440" s="396" t="s">
        <v>9860</v>
      </c>
      <c r="E2440" s="396" t="s">
        <v>6485</v>
      </c>
    </row>
    <row r="2441" spans="1:5" hidden="1">
      <c r="A2441" s="396" t="s">
        <v>12308</v>
      </c>
      <c r="B2441" s="396" t="s">
        <v>12309</v>
      </c>
      <c r="C2441" s="396" t="s">
        <v>12310</v>
      </c>
      <c r="D2441" s="396" t="s">
        <v>9860</v>
      </c>
      <c r="E2441" s="396" t="s">
        <v>6485</v>
      </c>
    </row>
    <row r="2442" spans="1:5" hidden="1">
      <c r="A2442" s="396" t="s">
        <v>12304</v>
      </c>
      <c r="B2442" s="396" t="s">
        <v>12305</v>
      </c>
      <c r="C2442" s="396" t="s">
        <v>12306</v>
      </c>
      <c r="D2442" s="396" t="s">
        <v>9860</v>
      </c>
      <c r="E2442" s="396" t="s">
        <v>12311</v>
      </c>
    </row>
    <row r="2443" spans="1:5" hidden="1">
      <c r="A2443" s="396" t="s">
        <v>12300</v>
      </c>
      <c r="B2443" s="396" t="s">
        <v>12301</v>
      </c>
      <c r="C2443" s="396" t="s">
        <v>12302</v>
      </c>
      <c r="D2443" s="396" t="s">
        <v>9860</v>
      </c>
      <c r="E2443" s="396" t="s">
        <v>12307</v>
      </c>
    </row>
    <row r="2444" spans="1:5" hidden="1">
      <c r="A2444" s="396" t="s">
        <v>12296</v>
      </c>
      <c r="B2444" s="396" t="s">
        <v>12297</v>
      </c>
      <c r="C2444" s="396" t="s">
        <v>12298</v>
      </c>
      <c r="D2444" s="396"/>
      <c r="E2444" s="396" t="s">
        <v>12303</v>
      </c>
    </row>
    <row r="2445" spans="1:5" hidden="1">
      <c r="A2445" s="396" t="s">
        <v>12292</v>
      </c>
      <c r="B2445" s="396" t="s">
        <v>12293</v>
      </c>
      <c r="C2445" s="396" t="s">
        <v>12294</v>
      </c>
      <c r="D2445" s="396" t="s">
        <v>9860</v>
      </c>
      <c r="E2445" s="396" t="s">
        <v>12299</v>
      </c>
    </row>
    <row r="2446" spans="1:5" hidden="1">
      <c r="A2446" s="396" t="s">
        <v>12288</v>
      </c>
      <c r="B2446" s="396" t="s">
        <v>12289</v>
      </c>
      <c r="C2446" s="396" t="s">
        <v>12290</v>
      </c>
      <c r="D2446" s="396" t="s">
        <v>9860</v>
      </c>
      <c r="E2446" s="396" t="s">
        <v>12295</v>
      </c>
    </row>
    <row r="2447" spans="1:5" hidden="1">
      <c r="A2447" s="396" t="s">
        <v>12284</v>
      </c>
      <c r="B2447" s="396" t="s">
        <v>12285</v>
      </c>
      <c r="C2447" s="396" t="s">
        <v>12286</v>
      </c>
      <c r="D2447" s="396"/>
      <c r="E2447" s="396" t="s">
        <v>12291</v>
      </c>
    </row>
    <row r="2448" spans="1:5" hidden="1">
      <c r="A2448" s="396" t="s">
        <v>12280</v>
      </c>
      <c r="B2448" s="396" t="s">
        <v>12281</v>
      </c>
      <c r="C2448" s="396" t="s">
        <v>12282</v>
      </c>
      <c r="D2448" s="396" t="s">
        <v>9860</v>
      </c>
      <c r="E2448" s="396" t="s">
        <v>12287</v>
      </c>
    </row>
    <row r="2449" spans="1:5" hidden="1">
      <c r="A2449" s="396" t="s">
        <v>12276</v>
      </c>
      <c r="B2449" s="396" t="s">
        <v>12277</v>
      </c>
      <c r="C2449" s="396" t="s">
        <v>12278</v>
      </c>
      <c r="D2449" s="396" t="s">
        <v>9860</v>
      </c>
      <c r="E2449" s="396" t="s">
        <v>12283</v>
      </c>
    </row>
    <row r="2450" spans="1:5" hidden="1">
      <c r="A2450" s="396" t="s">
        <v>17039</v>
      </c>
      <c r="B2450" s="396" t="s">
        <v>7135</v>
      </c>
      <c r="C2450" s="396" t="s">
        <v>17040</v>
      </c>
      <c r="D2450" s="413"/>
      <c r="E2450" s="413"/>
    </row>
    <row r="2451" spans="1:5" hidden="1">
      <c r="A2451" s="396" t="s">
        <v>17019</v>
      </c>
      <c r="B2451" s="396" t="s">
        <v>7135</v>
      </c>
      <c r="C2451" s="396" t="s">
        <v>17020</v>
      </c>
      <c r="D2451" s="413"/>
      <c r="E2451" s="413"/>
    </row>
    <row r="2452" spans="1:5" hidden="1">
      <c r="A2452" s="563" t="s">
        <v>16103</v>
      </c>
      <c r="B2452" s="396" t="s">
        <v>7135</v>
      </c>
      <c r="C2452" s="563" t="s">
        <v>16104</v>
      </c>
      <c r="D2452" s="396"/>
      <c r="E2452" s="413"/>
    </row>
    <row r="2453" spans="1:5" hidden="1">
      <c r="A2453" s="396" t="s">
        <v>7143</v>
      </c>
      <c r="B2453" s="396" t="s">
        <v>7135</v>
      </c>
      <c r="C2453" s="396" t="s">
        <v>7140</v>
      </c>
      <c r="D2453" s="396"/>
      <c r="E2453" s="396" t="s">
        <v>12279</v>
      </c>
    </row>
    <row r="2454" spans="1:5" hidden="1">
      <c r="A2454" s="402" t="s">
        <v>7142</v>
      </c>
      <c r="B2454" s="396" t="s">
        <v>7135</v>
      </c>
      <c r="C2454" s="402" t="s">
        <v>15013</v>
      </c>
      <c r="D2454" s="396" t="s">
        <v>7137</v>
      </c>
      <c r="E2454" s="396" t="s">
        <v>6485</v>
      </c>
    </row>
    <row r="2455" spans="1:5" hidden="1">
      <c r="A2455" s="396" t="s">
        <v>7141</v>
      </c>
      <c r="B2455" s="396" t="s">
        <v>7135</v>
      </c>
      <c r="C2455" s="396" t="s">
        <v>16219</v>
      </c>
      <c r="D2455" s="396" t="s">
        <v>7137</v>
      </c>
      <c r="E2455" s="396" t="s">
        <v>6485</v>
      </c>
    </row>
    <row r="2456" spans="1:5" hidden="1">
      <c r="A2456" s="396" t="s">
        <v>7139</v>
      </c>
      <c r="B2456" s="396" t="s">
        <v>7135</v>
      </c>
      <c r="C2456" s="396" t="s">
        <v>7140</v>
      </c>
      <c r="D2456" s="396" t="s">
        <v>7137</v>
      </c>
      <c r="E2456" s="396" t="s">
        <v>6485</v>
      </c>
    </row>
    <row r="2457" spans="1:5" hidden="1">
      <c r="A2457" s="396" t="s">
        <v>7134</v>
      </c>
      <c r="B2457" s="396" t="s">
        <v>7135</v>
      </c>
      <c r="C2457" s="396" t="s">
        <v>7136</v>
      </c>
      <c r="D2457" s="396" t="s">
        <v>7137</v>
      </c>
      <c r="E2457" s="396" t="s">
        <v>6485</v>
      </c>
    </row>
    <row r="2458" spans="1:5" hidden="1">
      <c r="A2458" s="396" t="s">
        <v>12272</v>
      </c>
      <c r="B2458" s="396" t="s">
        <v>12273</v>
      </c>
      <c r="C2458" s="396" t="s">
        <v>12274</v>
      </c>
      <c r="D2458" s="396" t="s">
        <v>7137</v>
      </c>
      <c r="E2458" s="396" t="s">
        <v>7138</v>
      </c>
    </row>
    <row r="2459" spans="1:5" hidden="1">
      <c r="A2459" s="396" t="s">
        <v>12268</v>
      </c>
      <c r="B2459" s="396" t="s">
        <v>12269</v>
      </c>
      <c r="C2459" s="396" t="s">
        <v>12270</v>
      </c>
      <c r="D2459" s="396" t="s">
        <v>9860</v>
      </c>
      <c r="E2459" s="396" t="s">
        <v>12275</v>
      </c>
    </row>
    <row r="2460" spans="1:5" hidden="1">
      <c r="A2460" s="396" t="s">
        <v>12264</v>
      </c>
      <c r="B2460" s="396" t="s">
        <v>12265</v>
      </c>
      <c r="C2460" s="396" t="s">
        <v>12266</v>
      </c>
      <c r="D2460" s="396" t="s">
        <v>12230</v>
      </c>
      <c r="E2460" s="396" t="s">
        <v>12271</v>
      </c>
    </row>
    <row r="2461" spans="1:5" hidden="1">
      <c r="A2461" s="396" t="s">
        <v>12260</v>
      </c>
      <c r="B2461" s="396" t="s">
        <v>12261</v>
      </c>
      <c r="C2461" s="396" t="s">
        <v>12262</v>
      </c>
      <c r="D2461" s="396" t="s">
        <v>12230</v>
      </c>
      <c r="E2461" s="396" t="s">
        <v>12267</v>
      </c>
    </row>
    <row r="2462" spans="1:5" hidden="1">
      <c r="A2462" s="396" t="s">
        <v>7130</v>
      </c>
      <c r="B2462" s="396" t="s">
        <v>7131</v>
      </c>
      <c r="C2462" s="396" t="s">
        <v>7132</v>
      </c>
      <c r="D2462" s="396" t="s">
        <v>12230</v>
      </c>
      <c r="E2462" s="396" t="s">
        <v>12263</v>
      </c>
    </row>
    <row r="2463" spans="1:5" hidden="1">
      <c r="A2463" s="396" t="s">
        <v>12256</v>
      </c>
      <c r="B2463" s="396" t="s">
        <v>12257</v>
      </c>
      <c r="C2463" s="396" t="s">
        <v>12258</v>
      </c>
      <c r="D2463" s="396" t="s">
        <v>7115</v>
      </c>
      <c r="E2463" s="396" t="s">
        <v>7133</v>
      </c>
    </row>
    <row r="2464" spans="1:5" hidden="1">
      <c r="A2464" s="396" t="s">
        <v>12252</v>
      </c>
      <c r="B2464" s="396" t="s">
        <v>12253</v>
      </c>
      <c r="C2464" s="396" t="s">
        <v>12254</v>
      </c>
      <c r="D2464" s="396" t="s">
        <v>12230</v>
      </c>
      <c r="E2464" s="396" t="s">
        <v>12259</v>
      </c>
    </row>
    <row r="2465" spans="1:5" hidden="1">
      <c r="A2465" s="396" t="s">
        <v>12248</v>
      </c>
      <c r="B2465" s="396" t="s">
        <v>12249</v>
      </c>
      <c r="C2465" s="396" t="s">
        <v>12250</v>
      </c>
      <c r="D2465" s="396" t="s">
        <v>12230</v>
      </c>
      <c r="E2465" s="396" t="s">
        <v>12255</v>
      </c>
    </row>
    <row r="2466" spans="1:5" hidden="1">
      <c r="A2466" s="396" t="s">
        <v>12244</v>
      </c>
      <c r="B2466" s="396" t="s">
        <v>12245</v>
      </c>
      <c r="C2466" s="396" t="s">
        <v>12246</v>
      </c>
      <c r="D2466" s="396" t="s">
        <v>12230</v>
      </c>
      <c r="E2466" s="396" t="s">
        <v>12251</v>
      </c>
    </row>
    <row r="2467" spans="1:5" hidden="1">
      <c r="A2467" s="396" t="s">
        <v>12240</v>
      </c>
      <c r="B2467" s="396" t="s">
        <v>12241</v>
      </c>
      <c r="C2467" s="396" t="s">
        <v>12242</v>
      </c>
      <c r="D2467" s="396" t="s">
        <v>12230</v>
      </c>
      <c r="E2467" s="396" t="s">
        <v>12247</v>
      </c>
    </row>
    <row r="2468" spans="1:5" hidden="1">
      <c r="A2468" s="396" t="s">
        <v>12236</v>
      </c>
      <c r="B2468" s="396" t="s">
        <v>12237</v>
      </c>
      <c r="C2468" s="396" t="s">
        <v>12238</v>
      </c>
      <c r="D2468" s="396" t="s">
        <v>12230</v>
      </c>
      <c r="E2468" s="396" t="s">
        <v>12243</v>
      </c>
    </row>
    <row r="2469" spans="1:5" hidden="1">
      <c r="A2469" s="396" t="s">
        <v>12232</v>
      </c>
      <c r="B2469" s="396" t="s">
        <v>12233</v>
      </c>
      <c r="C2469" s="396" t="s">
        <v>12234</v>
      </c>
      <c r="D2469" s="396" t="s">
        <v>12230</v>
      </c>
      <c r="E2469" s="396" t="s">
        <v>12239</v>
      </c>
    </row>
    <row r="2470" spans="1:5" hidden="1">
      <c r="A2470" s="396" t="s">
        <v>7126</v>
      </c>
      <c r="B2470" s="396" t="s">
        <v>7127</v>
      </c>
      <c r="C2470" s="396" t="s">
        <v>7128</v>
      </c>
      <c r="D2470" s="396" t="s">
        <v>12230</v>
      </c>
      <c r="E2470" s="396" t="s">
        <v>12235</v>
      </c>
    </row>
    <row r="2471" spans="1:5" hidden="1">
      <c r="A2471" s="396" t="s">
        <v>12227</v>
      </c>
      <c r="B2471" s="396" t="s">
        <v>12228</v>
      </c>
      <c r="C2471" s="396" t="s">
        <v>12229</v>
      </c>
      <c r="D2471" s="396" t="s">
        <v>7115</v>
      </c>
      <c r="E2471" s="396" t="s">
        <v>7129</v>
      </c>
    </row>
    <row r="2472" spans="1:5" hidden="1">
      <c r="A2472" s="396" t="s">
        <v>7122</v>
      </c>
      <c r="B2472" s="396" t="s">
        <v>7123</v>
      </c>
      <c r="C2472" s="396" t="s">
        <v>7124</v>
      </c>
      <c r="D2472" s="396" t="s">
        <v>12230</v>
      </c>
      <c r="E2472" s="396" t="s">
        <v>12231</v>
      </c>
    </row>
    <row r="2473" spans="1:5" hidden="1">
      <c r="A2473" s="396" t="s">
        <v>12224</v>
      </c>
      <c r="B2473" s="396" t="s">
        <v>12225</v>
      </c>
      <c r="C2473" s="396" t="s">
        <v>12226</v>
      </c>
      <c r="D2473" s="396" t="s">
        <v>7115</v>
      </c>
      <c r="E2473" s="396" t="s">
        <v>7125</v>
      </c>
    </row>
    <row r="2474" spans="1:5" hidden="1">
      <c r="A2474" s="396" t="s">
        <v>7120</v>
      </c>
      <c r="B2474" s="396" t="s">
        <v>6473</v>
      </c>
      <c r="C2474" s="396" t="s">
        <v>7121</v>
      </c>
      <c r="D2474" s="396" t="s">
        <v>12210</v>
      </c>
      <c r="E2474" s="396" t="s">
        <v>6485</v>
      </c>
    </row>
    <row r="2475" spans="1:5" hidden="1">
      <c r="A2475" s="396" t="s">
        <v>7118</v>
      </c>
      <c r="B2475" s="396" t="s">
        <v>6470</v>
      </c>
      <c r="C2475" s="396" t="s">
        <v>7119</v>
      </c>
      <c r="D2475" s="396" t="s">
        <v>7115</v>
      </c>
      <c r="E2475" s="396" t="s">
        <v>6485</v>
      </c>
    </row>
    <row r="2476" spans="1:5" hidden="1">
      <c r="A2476" s="396" t="s">
        <v>7116</v>
      </c>
      <c r="B2476" s="396" t="s">
        <v>6468</v>
      </c>
      <c r="C2476" s="396" t="s">
        <v>7117</v>
      </c>
      <c r="D2476" s="396" t="s">
        <v>7115</v>
      </c>
      <c r="E2476" s="396" t="s">
        <v>6485</v>
      </c>
    </row>
    <row r="2477" spans="1:5" hidden="1">
      <c r="A2477" s="396" t="s">
        <v>7113</v>
      </c>
      <c r="B2477" s="396" t="s">
        <v>6471</v>
      </c>
      <c r="C2477" s="396" t="s">
        <v>7114</v>
      </c>
      <c r="D2477" s="396" t="s">
        <v>7115</v>
      </c>
      <c r="E2477" s="396" t="s">
        <v>6485</v>
      </c>
    </row>
    <row r="2478" spans="1:5" hidden="1">
      <c r="A2478" s="396" t="s">
        <v>12221</v>
      </c>
      <c r="B2478" s="396" t="s">
        <v>12222</v>
      </c>
      <c r="C2478" s="396" t="s">
        <v>12223</v>
      </c>
      <c r="D2478" s="396" t="s">
        <v>7115</v>
      </c>
      <c r="E2478" s="396" t="s">
        <v>6485</v>
      </c>
    </row>
    <row r="2479" spans="1:5" hidden="1">
      <c r="A2479" s="396" t="s">
        <v>12218</v>
      </c>
      <c r="B2479" s="396" t="s">
        <v>12219</v>
      </c>
      <c r="C2479" s="396" t="s">
        <v>12220</v>
      </c>
      <c r="D2479" s="396" t="s">
        <v>12210</v>
      </c>
      <c r="E2479" s="396" t="s">
        <v>6485</v>
      </c>
    </row>
    <row r="2480" spans="1:5" hidden="1">
      <c r="A2480" s="396" t="s">
        <v>12215</v>
      </c>
      <c r="B2480" s="396" t="s">
        <v>12216</v>
      </c>
      <c r="C2480" s="396" t="s">
        <v>12217</v>
      </c>
      <c r="D2480" s="396" t="s">
        <v>12207</v>
      </c>
      <c r="E2480" s="396" t="s">
        <v>6485</v>
      </c>
    </row>
    <row r="2481" spans="1:5" hidden="1">
      <c r="A2481" s="396" t="s">
        <v>12212</v>
      </c>
      <c r="B2481" s="396" t="s">
        <v>12213</v>
      </c>
      <c r="C2481" s="396" t="s">
        <v>12214</v>
      </c>
      <c r="D2481" s="396" t="s">
        <v>12210</v>
      </c>
      <c r="E2481" s="396" t="s">
        <v>6485</v>
      </c>
    </row>
    <row r="2482" spans="1:5" hidden="1">
      <c r="A2482" s="396" t="s">
        <v>12207</v>
      </c>
      <c r="B2482" s="396" t="s">
        <v>12208</v>
      </c>
      <c r="C2482" s="396" t="s">
        <v>12209</v>
      </c>
      <c r="D2482" s="396" t="s">
        <v>12210</v>
      </c>
      <c r="E2482" s="396" t="s">
        <v>6485</v>
      </c>
    </row>
    <row r="2483" spans="1:5" hidden="1">
      <c r="A2483" s="396" t="s">
        <v>12203</v>
      </c>
      <c r="B2483" s="396" t="s">
        <v>12204</v>
      </c>
      <c r="C2483" s="396" t="s">
        <v>12205</v>
      </c>
      <c r="D2483" s="396" t="s">
        <v>12210</v>
      </c>
      <c r="E2483" s="396" t="s">
        <v>12211</v>
      </c>
    </row>
    <row r="2484" spans="1:5" hidden="1">
      <c r="A2484" s="396" t="s">
        <v>12199</v>
      </c>
      <c r="B2484" s="396" t="s">
        <v>12200</v>
      </c>
      <c r="C2484" s="396" t="s">
        <v>12201</v>
      </c>
      <c r="D2484" s="396" t="s">
        <v>9860</v>
      </c>
      <c r="E2484" s="396" t="s">
        <v>12206</v>
      </c>
    </row>
    <row r="2485" spans="1:5" hidden="1">
      <c r="A2485" s="396" t="s">
        <v>12195</v>
      </c>
      <c r="B2485" s="396" t="s">
        <v>12196</v>
      </c>
      <c r="C2485" s="396" t="s">
        <v>12197</v>
      </c>
      <c r="D2485" s="396"/>
      <c r="E2485" s="396" t="s">
        <v>12202</v>
      </c>
    </row>
    <row r="2486" spans="1:5" hidden="1">
      <c r="A2486" s="396" t="s">
        <v>12191</v>
      </c>
      <c r="B2486" s="396" t="s">
        <v>12192</v>
      </c>
      <c r="C2486" s="396" t="s">
        <v>12193</v>
      </c>
      <c r="D2486" s="396" t="s">
        <v>9860</v>
      </c>
      <c r="E2486" s="396" t="s">
        <v>12198</v>
      </c>
    </row>
    <row r="2487" spans="1:5" hidden="1">
      <c r="A2487" s="396" t="s">
        <v>12187</v>
      </c>
      <c r="B2487" s="396" t="s">
        <v>12188</v>
      </c>
      <c r="C2487" s="396" t="s">
        <v>12189</v>
      </c>
      <c r="D2487" s="396" t="s">
        <v>9860</v>
      </c>
      <c r="E2487" s="396" t="s">
        <v>12194</v>
      </c>
    </row>
    <row r="2488" spans="1:5" hidden="1">
      <c r="A2488" s="396" t="s">
        <v>12183</v>
      </c>
      <c r="B2488" s="396" t="s">
        <v>12184</v>
      </c>
      <c r="C2488" s="396" t="s">
        <v>12185</v>
      </c>
      <c r="D2488" s="396" t="s">
        <v>9860</v>
      </c>
      <c r="E2488" s="396" t="s">
        <v>12190</v>
      </c>
    </row>
    <row r="2489" spans="1:5" hidden="1">
      <c r="A2489" s="396" t="s">
        <v>12179</v>
      </c>
      <c r="B2489" s="396" t="s">
        <v>12180</v>
      </c>
      <c r="C2489" s="396" t="s">
        <v>12181</v>
      </c>
      <c r="D2489" s="396" t="s">
        <v>9860</v>
      </c>
      <c r="E2489" s="396" t="s">
        <v>12186</v>
      </c>
    </row>
    <row r="2490" spans="1:5" hidden="1">
      <c r="A2490" s="396" t="s">
        <v>12176</v>
      </c>
      <c r="B2490" s="396" t="s">
        <v>12177</v>
      </c>
      <c r="C2490" s="396" t="s">
        <v>12178</v>
      </c>
      <c r="D2490" s="396" t="s">
        <v>9860</v>
      </c>
      <c r="E2490" s="396" t="s">
        <v>12182</v>
      </c>
    </row>
    <row r="2491" spans="1:5" hidden="1">
      <c r="A2491" s="396" t="s">
        <v>12173</v>
      </c>
      <c r="B2491" s="396" t="s">
        <v>12174</v>
      </c>
      <c r="C2491" s="396" t="s">
        <v>12175</v>
      </c>
      <c r="D2491" s="396" t="s">
        <v>9779</v>
      </c>
      <c r="E2491" s="396" t="s">
        <v>6485</v>
      </c>
    </row>
    <row r="2492" spans="1:5" hidden="1">
      <c r="A2492" s="396" t="s">
        <v>12170</v>
      </c>
      <c r="B2492" s="396" t="s">
        <v>12171</v>
      </c>
      <c r="C2492" s="396" t="s">
        <v>9778</v>
      </c>
      <c r="D2492" s="396" t="s">
        <v>9779</v>
      </c>
      <c r="E2492" s="396" t="s">
        <v>6485</v>
      </c>
    </row>
    <row r="2493" spans="1:5" hidden="1">
      <c r="A2493" s="396" t="s">
        <v>12166</v>
      </c>
      <c r="B2493" s="396" t="s">
        <v>12167</v>
      </c>
      <c r="C2493" s="396" t="s">
        <v>12168</v>
      </c>
      <c r="D2493" s="396" t="s">
        <v>9779</v>
      </c>
      <c r="E2493" s="396" t="s">
        <v>12172</v>
      </c>
    </row>
    <row r="2494" spans="1:5" hidden="1">
      <c r="A2494" s="396" t="s">
        <v>7110</v>
      </c>
      <c r="B2494" s="396" t="s">
        <v>7111</v>
      </c>
      <c r="C2494" s="396" t="s">
        <v>7112</v>
      </c>
      <c r="D2494" s="396" t="s">
        <v>9860</v>
      </c>
      <c r="E2494" s="396" t="s">
        <v>12169</v>
      </c>
    </row>
    <row r="2495" spans="1:5" hidden="1">
      <c r="A2495" s="396" t="s">
        <v>7107</v>
      </c>
      <c r="B2495" s="396" t="s">
        <v>7108</v>
      </c>
      <c r="C2495" s="396" t="s">
        <v>7109</v>
      </c>
      <c r="D2495" s="396" t="s">
        <v>7102</v>
      </c>
      <c r="E2495" s="396" t="s">
        <v>6485</v>
      </c>
    </row>
    <row r="2496" spans="1:5" hidden="1">
      <c r="A2496" s="396" t="s">
        <v>7104</v>
      </c>
      <c r="B2496" s="396" t="s">
        <v>7105</v>
      </c>
      <c r="C2496" s="396" t="s">
        <v>7106</v>
      </c>
      <c r="D2496" s="396" t="s">
        <v>7102</v>
      </c>
      <c r="E2496" s="396" t="s">
        <v>6485</v>
      </c>
    </row>
    <row r="2497" spans="1:5" hidden="1">
      <c r="A2497" s="396" t="s">
        <v>7099</v>
      </c>
      <c r="B2497" s="396" t="s">
        <v>7100</v>
      </c>
      <c r="C2497" s="396" t="s">
        <v>7101</v>
      </c>
      <c r="D2497" s="396" t="s">
        <v>7102</v>
      </c>
      <c r="E2497" s="396" t="s">
        <v>6485</v>
      </c>
    </row>
    <row r="2498" spans="1:5" hidden="1">
      <c r="A2498" s="396" t="s">
        <v>12163</v>
      </c>
      <c r="B2498" s="396" t="s">
        <v>12164</v>
      </c>
      <c r="C2498" s="396" t="s">
        <v>12165</v>
      </c>
      <c r="D2498" s="396" t="s">
        <v>7102</v>
      </c>
      <c r="E2498" s="396" t="s">
        <v>7103</v>
      </c>
    </row>
    <row r="2499" spans="1:5" hidden="1">
      <c r="A2499" s="396" t="s">
        <v>12160</v>
      </c>
      <c r="B2499" s="396" t="s">
        <v>12161</v>
      </c>
      <c r="C2499" s="396" t="s">
        <v>12162</v>
      </c>
      <c r="D2499" s="396" t="s">
        <v>9860</v>
      </c>
      <c r="E2499" s="396" t="s">
        <v>6485</v>
      </c>
    </row>
    <row r="2500" spans="1:5" hidden="1">
      <c r="A2500" s="396" t="s">
        <v>12157</v>
      </c>
      <c r="B2500" s="396" t="s">
        <v>12158</v>
      </c>
      <c r="C2500" s="396" t="s">
        <v>9778</v>
      </c>
      <c r="D2500" s="396" t="s">
        <v>9860</v>
      </c>
      <c r="E2500" s="396" t="s">
        <v>6485</v>
      </c>
    </row>
    <row r="2501" spans="1:5" hidden="1">
      <c r="A2501" s="396" t="s">
        <v>7095</v>
      </c>
      <c r="B2501" s="396" t="s">
        <v>7096</v>
      </c>
      <c r="C2501" s="396" t="s">
        <v>7097</v>
      </c>
      <c r="D2501" s="396" t="s">
        <v>9860</v>
      </c>
      <c r="E2501" s="396" t="s">
        <v>12159</v>
      </c>
    </row>
    <row r="2502" spans="1:5" hidden="1">
      <c r="A2502" s="396" t="s">
        <v>16689</v>
      </c>
      <c r="B2502" s="396" t="s">
        <v>7092</v>
      </c>
      <c r="C2502" s="396" t="s">
        <v>16690</v>
      </c>
      <c r="D2502" s="413"/>
      <c r="E2502" s="413"/>
    </row>
    <row r="2503" spans="1:5" hidden="1">
      <c r="A2503" s="396" t="s">
        <v>7091</v>
      </c>
      <c r="B2503" s="396" t="s">
        <v>7092</v>
      </c>
      <c r="C2503" s="396" t="s">
        <v>7093</v>
      </c>
      <c r="D2503" s="396" t="s">
        <v>7085</v>
      </c>
      <c r="E2503" s="396" t="s">
        <v>7098</v>
      </c>
    </row>
    <row r="2504" spans="1:5" hidden="1">
      <c r="A2504" s="396" t="s">
        <v>16317</v>
      </c>
      <c r="B2504" s="396" t="s">
        <v>7092</v>
      </c>
      <c r="C2504" s="571" t="s">
        <v>16318</v>
      </c>
      <c r="D2504" s="413"/>
      <c r="E2504" s="413"/>
    </row>
    <row r="2505" spans="1:5" hidden="1">
      <c r="A2505" s="396" t="s">
        <v>12153</v>
      </c>
      <c r="B2505" s="396" t="s">
        <v>12154</v>
      </c>
      <c r="C2505" s="396" t="s">
        <v>12155</v>
      </c>
      <c r="D2505" s="396" t="s">
        <v>7085</v>
      </c>
      <c r="E2505" s="396" t="s">
        <v>7094</v>
      </c>
    </row>
    <row r="2506" spans="1:5" hidden="1">
      <c r="A2506" s="396" t="s">
        <v>12149</v>
      </c>
      <c r="B2506" s="396" t="s">
        <v>12150</v>
      </c>
      <c r="C2506" s="396" t="s">
        <v>12151</v>
      </c>
      <c r="D2506" s="396" t="s">
        <v>12119</v>
      </c>
      <c r="E2506" s="396" t="s">
        <v>12156</v>
      </c>
    </row>
    <row r="2507" spans="1:5" hidden="1">
      <c r="A2507" s="396" t="s">
        <v>12145</v>
      </c>
      <c r="B2507" s="396" t="s">
        <v>12146</v>
      </c>
      <c r="C2507" s="396" t="s">
        <v>12147</v>
      </c>
      <c r="D2507" s="396" t="s">
        <v>12119</v>
      </c>
      <c r="E2507" s="396" t="s">
        <v>12152</v>
      </c>
    </row>
    <row r="2508" spans="1:5" hidden="1">
      <c r="A2508" s="396" t="s">
        <v>7087</v>
      </c>
      <c r="B2508" s="396" t="s">
        <v>7088</v>
      </c>
      <c r="C2508" s="396" t="s">
        <v>7089</v>
      </c>
      <c r="D2508" s="396" t="s">
        <v>12119</v>
      </c>
      <c r="E2508" s="396" t="s">
        <v>12148</v>
      </c>
    </row>
    <row r="2509" spans="1:5" hidden="1">
      <c r="A2509" s="396" t="s">
        <v>12141</v>
      </c>
      <c r="B2509" s="396" t="s">
        <v>12142</v>
      </c>
      <c r="C2509" s="396" t="s">
        <v>12143</v>
      </c>
      <c r="D2509" s="396" t="s">
        <v>7085</v>
      </c>
      <c r="E2509" s="396" t="s">
        <v>7090</v>
      </c>
    </row>
    <row r="2510" spans="1:5" hidden="1">
      <c r="A2510" s="396" t="s">
        <v>12137</v>
      </c>
      <c r="B2510" s="396" t="s">
        <v>12138</v>
      </c>
      <c r="C2510" s="396" t="s">
        <v>12139</v>
      </c>
      <c r="D2510" s="396" t="s">
        <v>12119</v>
      </c>
      <c r="E2510" s="396" t="s">
        <v>12144</v>
      </c>
    </row>
    <row r="2511" spans="1:5" hidden="1">
      <c r="A2511" s="396" t="s">
        <v>12133</v>
      </c>
      <c r="B2511" s="396" t="s">
        <v>12134</v>
      </c>
      <c r="C2511" s="396" t="s">
        <v>12135</v>
      </c>
      <c r="D2511" s="396" t="s">
        <v>12119</v>
      </c>
      <c r="E2511" s="396" t="s">
        <v>12140</v>
      </c>
    </row>
    <row r="2512" spans="1:5" hidden="1">
      <c r="A2512" s="396" t="s">
        <v>7082</v>
      </c>
      <c r="B2512" s="396" t="s">
        <v>7083</v>
      </c>
      <c r="C2512" s="396" t="s">
        <v>7084</v>
      </c>
      <c r="D2512" s="396" t="s">
        <v>12119</v>
      </c>
      <c r="E2512" s="396" t="s">
        <v>12136</v>
      </c>
    </row>
    <row r="2513" spans="1:5" hidden="1">
      <c r="A2513" s="396" t="s">
        <v>12129</v>
      </c>
      <c r="B2513" s="396" t="s">
        <v>12130</v>
      </c>
      <c r="C2513" s="396" t="s">
        <v>12131</v>
      </c>
      <c r="D2513" s="396" t="s">
        <v>7085</v>
      </c>
      <c r="E2513" s="396" t="s">
        <v>7086</v>
      </c>
    </row>
    <row r="2514" spans="1:5" hidden="1">
      <c r="A2514" s="396" t="s">
        <v>12125</v>
      </c>
      <c r="B2514" s="396" t="s">
        <v>12126</v>
      </c>
      <c r="C2514" s="396" t="s">
        <v>12127</v>
      </c>
      <c r="D2514" s="396" t="s">
        <v>12119</v>
      </c>
      <c r="E2514" s="396" t="s">
        <v>12132</v>
      </c>
    </row>
    <row r="2515" spans="1:5" hidden="1">
      <c r="A2515" s="396" t="s">
        <v>12121</v>
      </c>
      <c r="B2515" s="396" t="s">
        <v>12122</v>
      </c>
      <c r="C2515" s="396" t="s">
        <v>12123</v>
      </c>
      <c r="D2515" s="396" t="s">
        <v>12119</v>
      </c>
      <c r="E2515" s="396" t="s">
        <v>12128</v>
      </c>
    </row>
    <row r="2516" spans="1:5" hidden="1">
      <c r="A2516" s="396" t="s">
        <v>12116</v>
      </c>
      <c r="B2516" s="396" t="s">
        <v>12117</v>
      </c>
      <c r="C2516" s="396" t="s">
        <v>12118</v>
      </c>
      <c r="D2516" s="396" t="s">
        <v>12119</v>
      </c>
      <c r="E2516" s="396" t="s">
        <v>12124</v>
      </c>
    </row>
    <row r="2517" spans="1:5" hidden="1">
      <c r="A2517" s="396" t="s">
        <v>7078</v>
      </c>
      <c r="B2517" s="396" t="s">
        <v>7079</v>
      </c>
      <c r="C2517" s="396" t="s">
        <v>7080</v>
      </c>
      <c r="D2517" s="396" t="s">
        <v>12119</v>
      </c>
      <c r="E2517" s="396" t="s">
        <v>12120</v>
      </c>
    </row>
    <row r="2518" spans="1:5" hidden="1">
      <c r="A2518" s="396" t="s">
        <v>17099</v>
      </c>
      <c r="B2518" s="413"/>
      <c r="C2518" s="396" t="s">
        <v>17088</v>
      </c>
      <c r="D2518" s="413"/>
      <c r="E2518" s="413"/>
    </row>
    <row r="2519" spans="1:5" hidden="1">
      <c r="A2519" s="396" t="s">
        <v>17085</v>
      </c>
      <c r="B2519" s="396" t="s">
        <v>17086</v>
      </c>
      <c r="C2519" s="396" t="s">
        <v>17087</v>
      </c>
      <c r="D2519" s="413"/>
      <c r="E2519" s="413"/>
    </row>
    <row r="2520" spans="1:5" hidden="1">
      <c r="A2520" s="396" t="s">
        <v>17089</v>
      </c>
      <c r="B2520" s="413"/>
      <c r="C2520" s="396" t="s">
        <v>17090</v>
      </c>
      <c r="D2520" s="413"/>
      <c r="E2520" s="413"/>
    </row>
    <row r="2521" spans="1:5" hidden="1">
      <c r="A2521" s="396" t="s">
        <v>17091</v>
      </c>
      <c r="B2521" s="413"/>
      <c r="C2521" s="396" t="s">
        <v>17092</v>
      </c>
      <c r="D2521" s="413"/>
      <c r="E2521" s="413"/>
    </row>
    <row r="2522" spans="1:5" hidden="1">
      <c r="A2522" s="396" t="s">
        <v>17093</v>
      </c>
      <c r="B2522" s="413"/>
      <c r="C2522" s="396" t="s">
        <v>17094</v>
      </c>
      <c r="D2522" s="413"/>
      <c r="E2522" s="413"/>
    </row>
    <row r="2523" spans="1:5" hidden="1">
      <c r="A2523" s="396" t="s">
        <v>17095</v>
      </c>
      <c r="B2523" s="413"/>
      <c r="C2523" s="396" t="s">
        <v>17096</v>
      </c>
      <c r="D2523" s="413"/>
      <c r="E2523" s="413"/>
    </row>
    <row r="2524" spans="1:5" hidden="1">
      <c r="A2524" s="396" t="s">
        <v>17097</v>
      </c>
      <c r="B2524" s="413"/>
      <c r="C2524" s="396" t="s">
        <v>17098</v>
      </c>
      <c r="D2524" s="413"/>
      <c r="E2524" s="413"/>
    </row>
    <row r="2525" spans="1:5" hidden="1">
      <c r="A2525" s="396" t="s">
        <v>16207</v>
      </c>
      <c r="B2525" s="396" t="s">
        <v>16208</v>
      </c>
      <c r="C2525" s="396" t="s">
        <v>16209</v>
      </c>
      <c r="D2525" s="413"/>
      <c r="E2525" s="413"/>
    </row>
    <row r="2526" spans="1:5" hidden="1">
      <c r="A2526" s="396" t="s">
        <v>7075</v>
      </c>
      <c r="B2526" s="396" t="s">
        <v>7076</v>
      </c>
      <c r="C2526" s="396" t="s">
        <v>7077</v>
      </c>
      <c r="D2526" s="396" t="s">
        <v>6510</v>
      </c>
      <c r="E2526" s="396" t="s">
        <v>7081</v>
      </c>
    </row>
    <row r="2527" spans="1:5" hidden="1">
      <c r="A2527" s="413" t="s">
        <v>16903</v>
      </c>
      <c r="B2527" s="413" t="s">
        <v>16637</v>
      </c>
      <c r="C2527" s="413" t="s">
        <v>16907</v>
      </c>
      <c r="D2527" s="413"/>
      <c r="E2527" s="413"/>
    </row>
    <row r="2528" spans="1:5" hidden="1">
      <c r="A2528" s="413" t="s">
        <v>16903</v>
      </c>
      <c r="B2528" s="413" t="s">
        <v>16637</v>
      </c>
      <c r="C2528" s="413" t="s">
        <v>16907</v>
      </c>
      <c r="D2528" s="413"/>
      <c r="E2528" s="413"/>
    </row>
    <row r="2529" spans="1:5" hidden="1">
      <c r="A2529" s="413" t="s">
        <v>16679</v>
      </c>
      <c r="B2529" s="413" t="s">
        <v>16637</v>
      </c>
      <c r="C2529" s="413" t="s">
        <v>16680</v>
      </c>
      <c r="D2529" s="413"/>
      <c r="E2529" s="413"/>
    </row>
    <row r="2530" spans="1:5" hidden="1">
      <c r="A2530" s="413" t="s">
        <v>16643</v>
      </c>
      <c r="B2530" s="413" t="s">
        <v>16637</v>
      </c>
      <c r="C2530" s="413" t="s">
        <v>16644</v>
      </c>
      <c r="D2530" s="413"/>
      <c r="E2530" s="413"/>
    </row>
    <row r="2531" spans="1:5" hidden="1">
      <c r="A2531" s="396" t="s">
        <v>17064</v>
      </c>
      <c r="B2531" s="413"/>
      <c r="C2531" s="572" t="s">
        <v>17065</v>
      </c>
      <c r="D2531" s="413"/>
      <c r="E2531" s="413"/>
    </row>
    <row r="2532" spans="1:5" hidden="1">
      <c r="A2532" s="413" t="s">
        <v>16794</v>
      </c>
      <c r="B2532" s="413" t="s">
        <v>16637</v>
      </c>
      <c r="C2532" s="413" t="s">
        <v>16801</v>
      </c>
      <c r="D2532" s="413"/>
      <c r="E2532" s="413"/>
    </row>
    <row r="2533" spans="1:5" hidden="1">
      <c r="A2533" s="413" t="s">
        <v>16639</v>
      </c>
      <c r="B2533" s="413" t="s">
        <v>16637</v>
      </c>
      <c r="C2533" s="413" t="s">
        <v>16640</v>
      </c>
      <c r="D2533" s="413"/>
      <c r="E2533" s="413"/>
    </row>
    <row r="2534" spans="1:5" hidden="1">
      <c r="A2534" s="413" t="s">
        <v>16641</v>
      </c>
      <c r="B2534" s="413" t="s">
        <v>16637</v>
      </c>
      <c r="C2534" s="413" t="s">
        <v>16642</v>
      </c>
      <c r="D2534" s="413"/>
      <c r="E2534" s="413"/>
    </row>
    <row r="2535" spans="1:5" hidden="1">
      <c r="A2535" s="396" t="s">
        <v>17060</v>
      </c>
      <c r="B2535" s="413" t="s">
        <v>16637</v>
      </c>
      <c r="C2535" s="572" t="s">
        <v>17061</v>
      </c>
      <c r="D2535" s="413"/>
      <c r="E2535" s="413"/>
    </row>
    <row r="2536" spans="1:5" hidden="1">
      <c r="A2536" s="396" t="s">
        <v>17032</v>
      </c>
      <c r="B2536" s="413" t="s">
        <v>16637</v>
      </c>
      <c r="C2536" s="572" t="s">
        <v>17033</v>
      </c>
      <c r="D2536" s="413"/>
      <c r="E2536" s="413"/>
    </row>
    <row r="2537" spans="1:5" hidden="1">
      <c r="A2537" s="413" t="s">
        <v>16839</v>
      </c>
      <c r="B2537" s="413" t="s">
        <v>16637</v>
      </c>
      <c r="C2537" s="413" t="s">
        <v>16850</v>
      </c>
      <c r="D2537" s="413"/>
      <c r="E2537" s="413"/>
    </row>
    <row r="2538" spans="1:5" hidden="1">
      <c r="A2538" s="413" t="s">
        <v>16820</v>
      </c>
      <c r="B2538" s="413" t="s">
        <v>16637</v>
      </c>
      <c r="C2538" s="413" t="s">
        <v>16823</v>
      </c>
      <c r="D2538" s="413"/>
      <c r="E2538" s="413"/>
    </row>
    <row r="2539" spans="1:5" hidden="1">
      <c r="A2539" s="413" t="s">
        <v>16834</v>
      </c>
      <c r="B2539" s="413" t="s">
        <v>16637</v>
      </c>
      <c r="C2539" s="413" t="s">
        <v>16836</v>
      </c>
      <c r="D2539" s="413"/>
      <c r="E2539" s="413"/>
    </row>
    <row r="2540" spans="1:5" hidden="1">
      <c r="A2540" s="413" t="s">
        <v>16636</v>
      </c>
      <c r="B2540" s="413" t="s">
        <v>16637</v>
      </c>
      <c r="C2540" s="413" t="s">
        <v>16638</v>
      </c>
      <c r="D2540" s="413"/>
      <c r="E2540" s="413"/>
    </row>
    <row r="2541" spans="1:5" hidden="1">
      <c r="A2541" s="413" t="s">
        <v>16636</v>
      </c>
      <c r="B2541" s="413" t="s">
        <v>16637</v>
      </c>
      <c r="C2541" s="413" t="s">
        <v>16700</v>
      </c>
      <c r="D2541" s="413"/>
      <c r="E2541" s="413"/>
    </row>
    <row r="2542" spans="1:5" hidden="1">
      <c r="A2542" s="413" t="s">
        <v>16909</v>
      </c>
      <c r="B2542" s="413" t="s">
        <v>16637</v>
      </c>
      <c r="C2542" s="413" t="s">
        <v>16919</v>
      </c>
      <c r="D2542" s="413"/>
      <c r="E2542" s="413"/>
    </row>
    <row r="2543" spans="1:5" hidden="1">
      <c r="A2543" s="413" t="s">
        <v>16788</v>
      </c>
      <c r="B2543" s="413" t="s">
        <v>16637</v>
      </c>
      <c r="C2543" s="413" t="s">
        <v>16790</v>
      </c>
      <c r="D2543" s="413"/>
      <c r="E2543" s="413"/>
    </row>
    <row r="2544" spans="1:5" hidden="1">
      <c r="A2544" s="413" t="s">
        <v>16876</v>
      </c>
      <c r="B2544" s="413" t="s">
        <v>16637</v>
      </c>
      <c r="C2544" s="413" t="s">
        <v>16880</v>
      </c>
      <c r="D2544" s="413"/>
      <c r="E2544" s="413"/>
    </row>
    <row r="2545" spans="1:5" hidden="1">
      <c r="A2545" s="396" t="s">
        <v>17062</v>
      </c>
      <c r="B2545" s="413"/>
      <c r="C2545" s="572" t="s">
        <v>17063</v>
      </c>
      <c r="D2545" s="413"/>
      <c r="E2545" s="413"/>
    </row>
    <row r="2546" spans="1:5" hidden="1">
      <c r="A2546" s="413" t="s">
        <v>16787</v>
      </c>
      <c r="B2546" s="413" t="s">
        <v>16637</v>
      </c>
      <c r="C2546" s="413" t="s">
        <v>16789</v>
      </c>
      <c r="D2546" s="413"/>
      <c r="E2546" s="413"/>
    </row>
    <row r="2547" spans="1:5" hidden="1">
      <c r="A2547" s="413" t="s">
        <v>16540</v>
      </c>
      <c r="B2547" s="413" t="s">
        <v>16541</v>
      </c>
      <c r="C2547" s="413" t="s">
        <v>16542</v>
      </c>
      <c r="D2547" s="413"/>
      <c r="E2547" s="413"/>
    </row>
    <row r="2548" spans="1:5" hidden="1">
      <c r="A2548" s="413" t="s">
        <v>16889</v>
      </c>
      <c r="B2548" s="413" t="s">
        <v>16890</v>
      </c>
      <c r="C2548" s="413" t="s">
        <v>16891</v>
      </c>
      <c r="D2548" s="413"/>
      <c r="E2548" s="413"/>
    </row>
    <row r="2549" spans="1:5" hidden="1">
      <c r="A2549" s="413" t="s">
        <v>17123</v>
      </c>
      <c r="B2549" s="413"/>
      <c r="C2549" s="413" t="s">
        <v>17124</v>
      </c>
      <c r="D2549" s="413"/>
      <c r="E2549" s="413"/>
    </row>
    <row r="2550" spans="1:5" hidden="1">
      <c r="A2550" s="413" t="s">
        <v>17112</v>
      </c>
      <c r="B2550" s="413"/>
      <c r="C2550" s="413" t="s">
        <v>17113</v>
      </c>
      <c r="D2550" s="413"/>
      <c r="E2550" s="413"/>
    </row>
    <row r="2551" spans="1:5" hidden="1">
      <c r="A2551" s="413" t="s">
        <v>17081</v>
      </c>
      <c r="B2551" s="413"/>
      <c r="C2551" s="413" t="s">
        <v>17082</v>
      </c>
      <c r="D2551" s="413"/>
      <c r="E2551" s="413"/>
    </row>
    <row r="2552" spans="1:5" hidden="1">
      <c r="A2552" s="413" t="s">
        <v>17100</v>
      </c>
      <c r="B2552" s="413"/>
      <c r="C2552" s="413" t="s">
        <v>17101</v>
      </c>
      <c r="D2552" s="413"/>
      <c r="E2552" s="413"/>
    </row>
    <row r="2553" spans="1:5" hidden="1">
      <c r="A2553" s="413" t="s">
        <v>17108</v>
      </c>
      <c r="B2553" s="413"/>
      <c r="C2553" s="413" t="s">
        <v>17109</v>
      </c>
      <c r="D2553" s="413"/>
      <c r="E2553" s="413"/>
    </row>
    <row r="2554" spans="1:5" hidden="1">
      <c r="A2554" s="413" t="s">
        <v>17083</v>
      </c>
      <c r="B2554" s="413"/>
      <c r="C2554" s="413" t="s">
        <v>17084</v>
      </c>
      <c r="D2554" s="413"/>
      <c r="E2554" s="413"/>
    </row>
    <row r="2555" spans="1:5" hidden="1">
      <c r="A2555" s="413" t="s">
        <v>17071</v>
      </c>
      <c r="B2555" s="413"/>
      <c r="C2555" s="413" t="s">
        <v>17070</v>
      </c>
      <c r="D2555" s="413"/>
      <c r="E2555" s="413"/>
    </row>
    <row r="2556" spans="1:5" hidden="1">
      <c r="A2556" s="413" t="s">
        <v>17048</v>
      </c>
      <c r="B2556" s="413"/>
      <c r="C2556" s="413" t="s">
        <v>17049</v>
      </c>
      <c r="D2556" s="413"/>
      <c r="E2556" s="413"/>
    </row>
    <row r="2557" spans="1:5" hidden="1">
      <c r="A2557" s="413" t="s">
        <v>17035</v>
      </c>
      <c r="B2557" s="413"/>
      <c r="C2557" s="570" t="s">
        <v>17036</v>
      </c>
      <c r="D2557" s="413"/>
      <c r="E2557" s="413"/>
    </row>
    <row r="2558" spans="1:5" hidden="1">
      <c r="A2558" s="413" t="s">
        <v>17016</v>
      </c>
      <c r="B2558" s="413" t="s">
        <v>17017</v>
      </c>
      <c r="C2558" s="413" t="s">
        <v>17018</v>
      </c>
      <c r="D2558" s="413"/>
      <c r="E2558" s="413"/>
    </row>
    <row r="2559" spans="1:5" hidden="1">
      <c r="A2559" s="413" t="s">
        <v>16986</v>
      </c>
      <c r="B2559" s="413" t="s">
        <v>16987</v>
      </c>
      <c r="C2559" s="413" t="s">
        <v>16988</v>
      </c>
      <c r="D2559" s="413"/>
      <c r="E2559" s="413"/>
    </row>
    <row r="2560" spans="1:5" hidden="1">
      <c r="A2560" s="413" t="s">
        <v>16980</v>
      </c>
      <c r="B2560" s="413"/>
      <c r="C2560" s="413" t="s">
        <v>16981</v>
      </c>
      <c r="D2560" s="413"/>
      <c r="E2560" s="413"/>
    </row>
    <row r="2561" spans="1:5" hidden="1">
      <c r="A2561" s="413" t="s">
        <v>16973</v>
      </c>
      <c r="B2561" s="413" t="s">
        <v>16974</v>
      </c>
      <c r="C2561" s="413" t="s">
        <v>16975</v>
      </c>
      <c r="D2561" s="413"/>
      <c r="E2561" s="413"/>
    </row>
    <row r="2562" spans="1:5" hidden="1">
      <c r="A2562" s="413" t="s">
        <v>16892</v>
      </c>
      <c r="B2562" s="413" t="s">
        <v>16894</v>
      </c>
      <c r="C2562" s="413" t="s">
        <v>16895</v>
      </c>
      <c r="D2562" s="396"/>
      <c r="E2562" s="413"/>
    </row>
    <row r="2563" spans="1:5" hidden="1">
      <c r="A2563" s="396" t="s">
        <v>16932</v>
      </c>
      <c r="B2563" s="396" t="s">
        <v>16933</v>
      </c>
      <c r="C2563" s="396" t="s">
        <v>16934</v>
      </c>
      <c r="D2563" s="396"/>
      <c r="E2563" s="396"/>
    </row>
    <row r="2564" spans="1:5" hidden="1">
      <c r="A2564" s="413" t="s">
        <v>16886</v>
      </c>
      <c r="B2564" s="413" t="s">
        <v>16887</v>
      </c>
      <c r="C2564" s="413" t="s">
        <v>16888</v>
      </c>
      <c r="D2564" s="413"/>
      <c r="E2564" s="413"/>
    </row>
    <row r="2565" spans="1:5" hidden="1">
      <c r="A2565" s="413" t="s">
        <v>16877</v>
      </c>
      <c r="B2565" s="413" t="s">
        <v>16881</v>
      </c>
      <c r="C2565" s="413" t="s">
        <v>16882</v>
      </c>
      <c r="D2565" s="413"/>
      <c r="E2565" s="413"/>
    </row>
    <row r="2566" spans="1:5" hidden="1">
      <c r="A2566" s="413" t="s">
        <v>16883</v>
      </c>
      <c r="B2566" s="413" t="s">
        <v>16884</v>
      </c>
      <c r="C2566" s="413" t="s">
        <v>16885</v>
      </c>
      <c r="D2566" s="413"/>
      <c r="E2566" s="413"/>
    </row>
    <row r="2567" spans="1:5" hidden="1">
      <c r="A2567" s="413" t="s">
        <v>16844</v>
      </c>
      <c r="B2567" s="413" t="s">
        <v>16845</v>
      </c>
      <c r="C2567" s="413" t="s">
        <v>16846</v>
      </c>
      <c r="D2567" s="413"/>
      <c r="E2567" s="413"/>
    </row>
    <row r="2568" spans="1:5" hidden="1">
      <c r="A2568" s="413" t="s">
        <v>16851</v>
      </c>
      <c r="B2568" s="413" t="s">
        <v>16852</v>
      </c>
      <c r="C2568" s="413" t="s">
        <v>16853</v>
      </c>
      <c r="D2568" s="413"/>
      <c r="E2568" s="413"/>
    </row>
    <row r="2569" spans="1:5" hidden="1">
      <c r="A2569" s="413" t="s">
        <v>16835</v>
      </c>
      <c r="B2569" s="413" t="s">
        <v>16837</v>
      </c>
      <c r="C2569" s="413" t="s">
        <v>16838</v>
      </c>
      <c r="D2569" s="413"/>
      <c r="E2569" s="413"/>
    </row>
    <row r="2570" spans="1:5" hidden="1">
      <c r="A2570" s="396" t="s">
        <v>16818</v>
      </c>
      <c r="B2570" s="396" t="s">
        <v>12100</v>
      </c>
      <c r="C2570" s="413" t="s">
        <v>16819</v>
      </c>
      <c r="D2570" s="413"/>
      <c r="E2570" s="413"/>
    </row>
    <row r="2571" spans="1:5" hidden="1">
      <c r="A2571" s="396" t="s">
        <v>16818</v>
      </c>
      <c r="B2571" s="396" t="s">
        <v>12100</v>
      </c>
      <c r="C2571" s="413" t="s">
        <v>16819</v>
      </c>
      <c r="D2571" s="413"/>
      <c r="E2571" s="413"/>
    </row>
    <row r="2572" spans="1:5" hidden="1">
      <c r="A2572" s="396" t="s">
        <v>16785</v>
      </c>
      <c r="B2572" s="396" t="s">
        <v>12100</v>
      </c>
      <c r="C2572" s="413" t="s">
        <v>16786</v>
      </c>
      <c r="D2572" s="413"/>
      <c r="E2572" s="413"/>
    </row>
    <row r="2573" spans="1:5" hidden="1">
      <c r="A2573" s="396" t="s">
        <v>16783</v>
      </c>
      <c r="B2573" s="396" t="s">
        <v>12100</v>
      </c>
      <c r="C2573" s="413" t="s">
        <v>16784</v>
      </c>
      <c r="D2573" s="413"/>
      <c r="E2573" s="413"/>
    </row>
    <row r="2574" spans="1:5" hidden="1">
      <c r="A2574" s="396" t="s">
        <v>16778</v>
      </c>
      <c r="B2574" s="413" t="s">
        <v>16779</v>
      </c>
      <c r="C2574" s="413" t="s">
        <v>16780</v>
      </c>
      <c r="D2574" s="413"/>
      <c r="E2574" s="413"/>
    </row>
    <row r="2575" spans="1:5" hidden="1">
      <c r="A2575" s="396" t="s">
        <v>16775</v>
      </c>
      <c r="B2575" s="413" t="s">
        <v>16776</v>
      </c>
      <c r="C2575" s="413" t="s">
        <v>16777</v>
      </c>
      <c r="D2575" s="413"/>
      <c r="E2575" s="413"/>
    </row>
    <row r="2576" spans="1:5" hidden="1">
      <c r="A2576" s="396" t="s">
        <v>16953</v>
      </c>
      <c r="B2576" s="396" t="s">
        <v>16954</v>
      </c>
      <c r="C2576" s="413" t="s">
        <v>16955</v>
      </c>
      <c r="D2576" s="413"/>
      <c r="E2576" s="413"/>
    </row>
    <row r="2577" spans="1:5" hidden="1">
      <c r="A2577" s="396" t="s">
        <v>16772</v>
      </c>
      <c r="B2577" s="396" t="s">
        <v>16735</v>
      </c>
      <c r="C2577" s="396" t="s">
        <v>16736</v>
      </c>
      <c r="D2577" s="413"/>
      <c r="E2577" s="413"/>
    </row>
    <row r="2578" spans="1:5" hidden="1">
      <c r="A2578" s="396" t="s">
        <v>16771</v>
      </c>
      <c r="B2578" s="396" t="s">
        <v>16630</v>
      </c>
      <c r="C2578" s="396" t="s">
        <v>16631</v>
      </c>
      <c r="D2578" s="413"/>
      <c r="E2578" s="413"/>
    </row>
    <row r="2579" spans="1:5" hidden="1">
      <c r="A2579" s="396" t="s">
        <v>16717</v>
      </c>
      <c r="B2579" s="413" t="s">
        <v>16687</v>
      </c>
      <c r="C2579" s="413" t="s">
        <v>16718</v>
      </c>
      <c r="D2579" s="413"/>
      <c r="E2579" s="413"/>
    </row>
    <row r="2580" spans="1:5" hidden="1">
      <c r="A2580" s="396" t="s">
        <v>16693</v>
      </c>
      <c r="B2580" s="413" t="s">
        <v>16694</v>
      </c>
      <c r="C2580" s="413" t="s">
        <v>16695</v>
      </c>
      <c r="D2580" s="413"/>
      <c r="E2580" s="413"/>
    </row>
    <row r="2581" spans="1:5" hidden="1">
      <c r="A2581" s="413" t="s">
        <v>16684</v>
      </c>
      <c r="B2581" s="413" t="s">
        <v>16687</v>
      </c>
      <c r="C2581" s="413" t="s">
        <v>16688</v>
      </c>
      <c r="D2581" s="413"/>
      <c r="E2581" s="413"/>
    </row>
    <row r="2582" spans="1:5" hidden="1">
      <c r="A2582" s="413" t="s">
        <v>16677</v>
      </c>
      <c r="B2582" s="413" t="s">
        <v>16678</v>
      </c>
      <c r="C2582" s="413" t="s">
        <v>16312</v>
      </c>
      <c r="D2582" s="413"/>
      <c r="E2582" s="413"/>
    </row>
    <row r="2583" spans="1:5" hidden="1">
      <c r="A2583" s="396" t="s">
        <v>16671</v>
      </c>
      <c r="B2583" s="413" t="s">
        <v>16672</v>
      </c>
      <c r="C2583" s="413" t="s">
        <v>16673</v>
      </c>
      <c r="D2583" s="413"/>
      <c r="E2583" s="413"/>
    </row>
    <row r="2584" spans="1:5" hidden="1">
      <c r="A2584" s="396" t="s">
        <v>16606</v>
      </c>
      <c r="B2584" s="413" t="s">
        <v>16607</v>
      </c>
      <c r="C2584" s="413" t="s">
        <v>16608</v>
      </c>
      <c r="D2584" s="413"/>
      <c r="E2584" s="413"/>
    </row>
    <row r="2585" spans="1:5" hidden="1">
      <c r="A2585" s="396" t="s">
        <v>16609</v>
      </c>
      <c r="B2585" s="413" t="s">
        <v>16610</v>
      </c>
      <c r="C2585" s="413" t="s">
        <v>16611</v>
      </c>
      <c r="D2585" s="413"/>
      <c r="E2585" s="413"/>
    </row>
    <row r="2586" spans="1:5" hidden="1">
      <c r="A2586" s="396" t="s">
        <v>16615</v>
      </c>
      <c r="B2586" s="413" t="s">
        <v>16613</v>
      </c>
      <c r="C2586" s="413" t="s">
        <v>16614</v>
      </c>
      <c r="D2586" s="413"/>
      <c r="E2586" s="413"/>
    </row>
    <row r="2587" spans="1:5" hidden="1">
      <c r="A2587" s="396" t="s">
        <v>16621</v>
      </c>
      <c r="B2587" s="413" t="s">
        <v>16340</v>
      </c>
      <c r="C2587" s="413" t="s">
        <v>16622</v>
      </c>
      <c r="D2587" s="413"/>
      <c r="E2587" s="413"/>
    </row>
    <row r="2588" spans="1:5" hidden="1">
      <c r="A2588" s="396" t="s">
        <v>16586</v>
      </c>
      <c r="B2588" s="413" t="s">
        <v>16587</v>
      </c>
      <c r="C2588" s="413" t="s">
        <v>16588</v>
      </c>
      <c r="D2588" s="413"/>
      <c r="E2588" s="413"/>
    </row>
    <row r="2589" spans="1:5" hidden="1">
      <c r="A2589" s="396" t="s">
        <v>16595</v>
      </c>
      <c r="B2589" s="413" t="s">
        <v>16582</v>
      </c>
      <c r="C2589" s="413" t="s">
        <v>16583</v>
      </c>
      <c r="D2589" s="413"/>
      <c r="E2589" s="413"/>
    </row>
    <row r="2590" spans="1:5" hidden="1">
      <c r="A2590" s="396" t="s">
        <v>16569</v>
      </c>
      <c r="B2590" s="413" t="s">
        <v>16570</v>
      </c>
      <c r="C2590" s="413" t="s">
        <v>16571</v>
      </c>
      <c r="D2590" s="413"/>
      <c r="E2590" s="413"/>
    </row>
    <row r="2591" spans="1:5" hidden="1">
      <c r="A2591" s="396" t="s">
        <v>16566</v>
      </c>
      <c r="B2591" s="413" t="s">
        <v>16567</v>
      </c>
      <c r="C2591" s="413" t="s">
        <v>16568</v>
      </c>
      <c r="D2591" s="413"/>
      <c r="E2591" s="413"/>
    </row>
    <row r="2592" spans="1:5" hidden="1">
      <c r="A2592" s="396" t="s">
        <v>16554</v>
      </c>
      <c r="B2592" s="413" t="s">
        <v>16555</v>
      </c>
      <c r="C2592" s="413" t="s">
        <v>16556</v>
      </c>
      <c r="D2592" s="413"/>
      <c r="E2592" s="413"/>
    </row>
    <row r="2593" spans="1:5" hidden="1">
      <c r="A2593" s="396" t="s">
        <v>16490</v>
      </c>
      <c r="B2593" s="413" t="s">
        <v>16491</v>
      </c>
      <c r="C2593" s="413" t="s">
        <v>16492</v>
      </c>
      <c r="D2593" s="413"/>
      <c r="E2593" s="413"/>
    </row>
    <row r="2594" spans="1:5" hidden="1">
      <c r="A2594" s="396" t="s">
        <v>16471</v>
      </c>
      <c r="B2594" s="396" t="s">
        <v>16469</v>
      </c>
      <c r="C2594" s="396" t="s">
        <v>16470</v>
      </c>
      <c r="D2594" s="413"/>
      <c r="E2594" s="413"/>
    </row>
    <row r="2595" spans="1:5" hidden="1">
      <c r="A2595" s="396" t="s">
        <v>16468</v>
      </c>
      <c r="B2595" s="396" t="s">
        <v>16469</v>
      </c>
      <c r="C2595" s="396" t="s">
        <v>16470</v>
      </c>
      <c r="D2595" s="413"/>
      <c r="E2595" s="413"/>
    </row>
    <row r="2596" spans="1:5" hidden="1">
      <c r="A2596" s="396" t="s">
        <v>16386</v>
      </c>
      <c r="B2596" s="396" t="s">
        <v>16340</v>
      </c>
      <c r="C2596" s="396" t="s">
        <v>16387</v>
      </c>
      <c r="D2596" s="413"/>
      <c r="E2596" s="413"/>
    </row>
    <row r="2597" spans="1:5" hidden="1">
      <c r="A2597" s="396" t="s">
        <v>16378</v>
      </c>
      <c r="B2597" s="396" t="s">
        <v>16379</v>
      </c>
      <c r="C2597" s="396" t="s">
        <v>16380</v>
      </c>
      <c r="D2597" s="413"/>
      <c r="E2597" s="413"/>
    </row>
    <row r="2598" spans="1:5" hidden="1">
      <c r="A2598" s="396" t="s">
        <v>16363</v>
      </c>
      <c r="B2598" s="396" t="s">
        <v>16364</v>
      </c>
      <c r="C2598" s="396" t="s">
        <v>16365</v>
      </c>
      <c r="D2598" s="413"/>
      <c r="E2598" s="413"/>
    </row>
    <row r="2599" spans="1:5" hidden="1">
      <c r="A2599" s="396" t="s">
        <v>16438</v>
      </c>
      <c r="B2599" s="396" t="s">
        <v>16439</v>
      </c>
      <c r="C2599" s="396" t="s">
        <v>16440</v>
      </c>
      <c r="D2599" s="413"/>
      <c r="E2599" s="413"/>
    </row>
    <row r="2600" spans="1:5" hidden="1">
      <c r="A2600" s="396" t="s">
        <v>16275</v>
      </c>
      <c r="B2600" s="396" t="s">
        <v>16358</v>
      </c>
      <c r="C2600" s="396" t="s">
        <v>16359</v>
      </c>
      <c r="D2600" s="413"/>
      <c r="E2600" s="413"/>
    </row>
    <row r="2601" spans="1:5" hidden="1">
      <c r="A2601" s="396" t="s">
        <v>16276</v>
      </c>
      <c r="B2601" s="396" t="s">
        <v>16360</v>
      </c>
      <c r="C2601" s="396" t="s">
        <v>16361</v>
      </c>
      <c r="D2601" s="413"/>
      <c r="E2601" s="413"/>
    </row>
    <row r="2602" spans="1:5" hidden="1">
      <c r="A2602" s="396" t="s">
        <v>16427</v>
      </c>
      <c r="B2602" s="396" t="s">
        <v>16429</v>
      </c>
      <c r="C2602" s="396" t="s">
        <v>16428</v>
      </c>
      <c r="D2602" s="413"/>
      <c r="E2602" s="413"/>
    </row>
    <row r="2603" spans="1:5" hidden="1">
      <c r="A2603" s="396" t="s">
        <v>16272</v>
      </c>
      <c r="B2603" s="396" t="s">
        <v>16354</v>
      </c>
      <c r="C2603" s="396" t="s">
        <v>16355</v>
      </c>
      <c r="D2603" s="413"/>
      <c r="E2603" s="413"/>
    </row>
    <row r="2604" spans="1:5" hidden="1">
      <c r="A2604" s="396" t="s">
        <v>16623</v>
      </c>
      <c r="B2604" s="396" t="s">
        <v>16624</v>
      </c>
      <c r="C2604" s="396" t="s">
        <v>16625</v>
      </c>
      <c r="D2604" s="413"/>
      <c r="E2604" s="413"/>
    </row>
    <row r="2605" spans="1:5" hidden="1">
      <c r="A2605" s="396" t="s">
        <v>16271</v>
      </c>
      <c r="B2605" s="396" t="s">
        <v>16352</v>
      </c>
      <c r="C2605" s="396" t="s">
        <v>16353</v>
      </c>
      <c r="D2605" s="413"/>
      <c r="E2605" s="413"/>
    </row>
    <row r="2606" spans="1:5" hidden="1">
      <c r="A2606" s="396" t="s">
        <v>16259</v>
      </c>
      <c r="B2606" s="396" t="s">
        <v>16332</v>
      </c>
      <c r="C2606" s="396" t="s">
        <v>16333</v>
      </c>
      <c r="D2606" s="413"/>
      <c r="E2606" s="413"/>
    </row>
    <row r="2607" spans="1:5" hidden="1">
      <c r="A2607" s="396" t="s">
        <v>16260</v>
      </c>
      <c r="B2607" s="396" t="s">
        <v>16334</v>
      </c>
      <c r="C2607" s="396" t="s">
        <v>16335</v>
      </c>
      <c r="D2607" s="413"/>
      <c r="E2607" s="413"/>
    </row>
    <row r="2608" spans="1:5" hidden="1">
      <c r="A2608" s="396" t="s">
        <v>16253</v>
      </c>
      <c r="B2608" s="396" t="s">
        <v>16321</v>
      </c>
      <c r="C2608" s="396" t="s">
        <v>16322</v>
      </c>
      <c r="D2608" s="413"/>
      <c r="E2608" s="413"/>
    </row>
    <row r="2609" spans="1:5" hidden="1">
      <c r="A2609" s="396" t="s">
        <v>16258</v>
      </c>
      <c r="B2609" s="396" t="s">
        <v>16330</v>
      </c>
      <c r="C2609" s="396" t="s">
        <v>16331</v>
      </c>
      <c r="D2609" s="413"/>
      <c r="E2609" s="413"/>
    </row>
    <row r="2610" spans="1:5" hidden="1">
      <c r="A2610" s="396" t="s">
        <v>16257</v>
      </c>
      <c r="B2610" s="396" t="s">
        <v>16329</v>
      </c>
      <c r="C2610" s="396" t="s">
        <v>16195</v>
      </c>
      <c r="D2610" s="413"/>
      <c r="E2610" s="413"/>
    </row>
    <row r="2611" spans="1:5" hidden="1">
      <c r="A2611" s="396" t="s">
        <v>16252</v>
      </c>
      <c r="B2611" s="396" t="s">
        <v>16319</v>
      </c>
      <c r="C2611" s="396" t="s">
        <v>16320</v>
      </c>
      <c r="D2611" s="413"/>
      <c r="E2611" s="413"/>
    </row>
    <row r="2612" spans="1:5">
      <c r="A2612" s="396" t="s">
        <v>16254</v>
      </c>
      <c r="B2612" s="396" t="s">
        <v>16323</v>
      </c>
      <c r="C2612" s="396" t="s">
        <v>16324</v>
      </c>
      <c r="D2612" s="413"/>
      <c r="E2612" s="413"/>
    </row>
    <row r="2613" spans="1:5" hidden="1">
      <c r="A2613" s="396" t="s">
        <v>16255</v>
      </c>
      <c r="B2613" s="396" t="s">
        <v>16327</v>
      </c>
      <c r="C2613" s="396" t="s">
        <v>16328</v>
      </c>
      <c r="D2613" s="413"/>
      <c r="E2613" s="413"/>
    </row>
    <row r="2614" spans="1:5" hidden="1">
      <c r="A2614" s="396" t="s">
        <v>16266</v>
      </c>
      <c r="B2614" s="396" t="s">
        <v>16340</v>
      </c>
      <c r="C2614" s="396" t="s">
        <v>16344</v>
      </c>
      <c r="D2614" s="413"/>
      <c r="E2614" s="413"/>
    </row>
    <row r="2615" spans="1:5" hidden="1">
      <c r="A2615" s="396" t="s">
        <v>16264</v>
      </c>
      <c r="B2615" s="396" t="s">
        <v>16340</v>
      </c>
      <c r="C2615" s="396" t="s">
        <v>16341</v>
      </c>
      <c r="D2615" s="413"/>
      <c r="E2615" s="413"/>
    </row>
    <row r="2616" spans="1:5" hidden="1">
      <c r="A2616" s="396" t="s">
        <v>16268</v>
      </c>
      <c r="B2616" s="396" t="s">
        <v>16340</v>
      </c>
      <c r="C2616" s="396" t="s">
        <v>16347</v>
      </c>
      <c r="D2616" s="413"/>
      <c r="E2616" s="413"/>
    </row>
    <row r="2617" spans="1:5" hidden="1">
      <c r="A2617" s="396" t="s">
        <v>16265</v>
      </c>
      <c r="B2617" s="396" t="s">
        <v>16342</v>
      </c>
      <c r="C2617" s="396" t="s">
        <v>16343</v>
      </c>
      <c r="D2617" s="413"/>
      <c r="E2617" s="413"/>
    </row>
    <row r="2618" spans="1:5" hidden="1">
      <c r="A2618" s="396" t="s">
        <v>16269</v>
      </c>
      <c r="B2618" s="396" t="s">
        <v>16348</v>
      </c>
      <c r="C2618" s="396" t="s">
        <v>16349</v>
      </c>
      <c r="D2618" s="413"/>
      <c r="E2618" s="413"/>
    </row>
    <row r="2619" spans="1:5" hidden="1">
      <c r="A2619" s="396" t="s">
        <v>16249</v>
      </c>
      <c r="B2619" s="396" t="s">
        <v>16311</v>
      </c>
      <c r="C2619" s="396" t="s">
        <v>16312</v>
      </c>
      <c r="D2619" s="413"/>
      <c r="E2619" s="413"/>
    </row>
    <row r="2620" spans="1:5" hidden="1">
      <c r="A2620" s="396" t="s">
        <v>16250</v>
      </c>
      <c r="B2620" s="396" t="s">
        <v>16313</v>
      </c>
      <c r="C2620" s="396" t="s">
        <v>16314</v>
      </c>
      <c r="D2620" s="413"/>
      <c r="E2620" s="413"/>
    </row>
    <row r="2621" spans="1:5" hidden="1">
      <c r="A2621" s="396" t="s">
        <v>16267</v>
      </c>
      <c r="B2621" s="396" t="s">
        <v>16345</v>
      </c>
      <c r="C2621" s="396" t="s">
        <v>16346</v>
      </c>
      <c r="D2621" s="413"/>
      <c r="E2621" s="413"/>
    </row>
    <row r="2622" spans="1:5" hidden="1">
      <c r="A2622" s="396" t="s">
        <v>16245</v>
      </c>
      <c r="B2622" s="396" t="s">
        <v>16305</v>
      </c>
      <c r="C2622" s="396" t="s">
        <v>16306</v>
      </c>
      <c r="D2622" s="413"/>
      <c r="E2622" s="413"/>
    </row>
    <row r="2623" spans="1:5" hidden="1">
      <c r="A2623" s="396" t="s">
        <v>16243</v>
      </c>
      <c r="B2623" s="396" t="s">
        <v>16301</v>
      </c>
      <c r="C2623" s="396" t="s">
        <v>16302</v>
      </c>
      <c r="D2623" s="413"/>
      <c r="E2623" s="413"/>
    </row>
    <row r="2624" spans="1:5" hidden="1">
      <c r="A2624" s="396" t="s">
        <v>16244</v>
      </c>
      <c r="B2624" s="396" t="s">
        <v>16303</v>
      </c>
      <c r="C2624" s="396" t="s">
        <v>16304</v>
      </c>
      <c r="D2624" s="413"/>
      <c r="E2624" s="413"/>
    </row>
    <row r="2625" spans="1:5" hidden="1">
      <c r="A2625" s="396" t="s">
        <v>16248</v>
      </c>
      <c r="B2625" s="396" t="s">
        <v>16309</v>
      </c>
      <c r="C2625" s="396" t="s">
        <v>16310</v>
      </c>
      <c r="D2625" s="413"/>
      <c r="E2625" s="413"/>
    </row>
    <row r="2626" spans="1:5" hidden="1">
      <c r="A2626" s="396" t="s">
        <v>16251</v>
      </c>
      <c r="B2626" s="396" t="s">
        <v>16315</v>
      </c>
      <c r="C2626" s="396" t="s">
        <v>16316</v>
      </c>
      <c r="D2626" s="413"/>
      <c r="E2626" s="413"/>
    </row>
    <row r="2627" spans="1:5" hidden="1">
      <c r="A2627" s="396" t="s">
        <v>16239</v>
      </c>
      <c r="B2627" s="396" t="s">
        <v>16293</v>
      </c>
      <c r="C2627" s="396" t="s">
        <v>16294</v>
      </c>
      <c r="D2627" s="413"/>
      <c r="E2627" s="413"/>
    </row>
    <row r="2628" spans="1:5" hidden="1">
      <c r="A2628" s="396" t="s">
        <v>16270</v>
      </c>
      <c r="B2628" s="396" t="s">
        <v>16350</v>
      </c>
      <c r="C2628" s="396" t="s">
        <v>16351</v>
      </c>
      <c r="D2628" s="413"/>
      <c r="E2628" s="413"/>
    </row>
    <row r="2629" spans="1:5" hidden="1">
      <c r="A2629" s="396" t="s">
        <v>16240</v>
      </c>
      <c r="B2629" s="396" t="s">
        <v>16297</v>
      </c>
      <c r="C2629" s="396" t="s">
        <v>16298</v>
      </c>
      <c r="D2629" s="413"/>
      <c r="E2629" s="413"/>
    </row>
    <row r="2630" spans="1:5" hidden="1">
      <c r="A2630" s="396" t="s">
        <v>16238</v>
      </c>
      <c r="B2630" s="396" t="s">
        <v>16291</v>
      </c>
      <c r="C2630" s="396" t="s">
        <v>16292</v>
      </c>
      <c r="D2630" s="413"/>
      <c r="E2630" s="413"/>
    </row>
    <row r="2631" spans="1:5" hidden="1">
      <c r="A2631" s="396" t="s">
        <v>16237</v>
      </c>
      <c r="B2631" s="396" t="s">
        <v>16290</v>
      </c>
      <c r="C2631" s="396" t="s">
        <v>16277</v>
      </c>
      <c r="D2631" s="413"/>
      <c r="E2631" s="413"/>
    </row>
    <row r="2632" spans="1:5" hidden="1">
      <c r="A2632" s="396" t="s">
        <v>16281</v>
      </c>
      <c r="B2632" s="396" t="s">
        <v>16282</v>
      </c>
      <c r="C2632" s="396" t="s">
        <v>16283</v>
      </c>
      <c r="D2632" s="413"/>
      <c r="E2632" s="413"/>
    </row>
    <row r="2633" spans="1:5" hidden="1">
      <c r="A2633" s="396" t="s">
        <v>16284</v>
      </c>
      <c r="B2633" s="396" t="s">
        <v>16282</v>
      </c>
      <c r="C2633" s="396" t="s">
        <v>16285</v>
      </c>
      <c r="D2633" s="413"/>
      <c r="E2633" s="413"/>
    </row>
    <row r="2634" spans="1:5" hidden="1">
      <c r="A2634" s="396" t="s">
        <v>16286</v>
      </c>
      <c r="B2634" s="396" t="s">
        <v>16287</v>
      </c>
      <c r="C2634" s="396" t="s">
        <v>16288</v>
      </c>
      <c r="D2634" s="413"/>
      <c r="E2634" s="413"/>
    </row>
    <row r="2635" spans="1:5" hidden="1">
      <c r="A2635" s="396" t="s">
        <v>16227</v>
      </c>
      <c r="B2635" s="396" t="s">
        <v>16228</v>
      </c>
      <c r="C2635" s="396" t="s">
        <v>16229</v>
      </c>
      <c r="D2635" s="413"/>
      <c r="E2635" s="413"/>
    </row>
    <row r="2636" spans="1:5" hidden="1">
      <c r="A2636" s="396" t="s">
        <v>16246</v>
      </c>
      <c r="B2636" s="396" t="s">
        <v>16307</v>
      </c>
      <c r="C2636" s="396" t="s">
        <v>16308</v>
      </c>
      <c r="D2636" s="413"/>
      <c r="E2636" s="413"/>
    </row>
    <row r="2637" spans="1:5" hidden="1">
      <c r="A2637" s="396" t="s">
        <v>16210</v>
      </c>
      <c r="B2637" s="396" t="s">
        <v>16211</v>
      </c>
      <c r="C2637" s="396" t="s">
        <v>16212</v>
      </c>
      <c r="D2637" s="413"/>
      <c r="E2637" s="413"/>
    </row>
    <row r="2638" spans="1:5" hidden="1">
      <c r="A2638" s="396" t="s">
        <v>16213</v>
      </c>
      <c r="B2638" s="396" t="s">
        <v>16214</v>
      </c>
      <c r="C2638" s="396" t="s">
        <v>16215</v>
      </c>
      <c r="D2638" s="413"/>
      <c r="E2638" s="413"/>
    </row>
    <row r="2639" spans="1:5" hidden="1">
      <c r="A2639" s="396" t="s">
        <v>16216</v>
      </c>
      <c r="B2639" s="396" t="s">
        <v>16217</v>
      </c>
      <c r="C2639" s="396" t="s">
        <v>16218</v>
      </c>
      <c r="D2639" s="413"/>
      <c r="E2639" s="413"/>
    </row>
    <row r="2640" spans="1:5" hidden="1">
      <c r="A2640" s="396" t="s">
        <v>16256</v>
      </c>
      <c r="B2640" s="396" t="s">
        <v>16205</v>
      </c>
      <c r="C2640" s="396" t="s">
        <v>16206</v>
      </c>
      <c r="D2640" s="413"/>
      <c r="E2640" s="413"/>
    </row>
    <row r="2641" spans="1:5" hidden="1">
      <c r="A2641" s="396" t="s">
        <v>16220</v>
      </c>
      <c r="B2641" s="396" t="s">
        <v>16221</v>
      </c>
      <c r="C2641" s="396" t="s">
        <v>16222</v>
      </c>
      <c r="D2641" s="413"/>
      <c r="E2641" s="413"/>
    </row>
    <row r="2642" spans="1:5" hidden="1">
      <c r="A2642" s="396" t="s">
        <v>16190</v>
      </c>
      <c r="B2642" s="396" t="s">
        <v>16191</v>
      </c>
      <c r="C2642" s="396" t="s">
        <v>16192</v>
      </c>
      <c r="D2642" s="413"/>
      <c r="E2642" s="413"/>
    </row>
    <row r="2643" spans="1:5" hidden="1">
      <c r="A2643" s="396" t="s">
        <v>16193</v>
      </c>
      <c r="B2643" s="396" t="s">
        <v>16194</v>
      </c>
      <c r="C2643" s="396" t="s">
        <v>16195</v>
      </c>
      <c r="D2643" s="413"/>
      <c r="E2643" s="413"/>
    </row>
    <row r="2644" spans="1:5" hidden="1">
      <c r="A2644" s="396" t="s">
        <v>16187</v>
      </c>
      <c r="B2644" s="396" t="s">
        <v>16188</v>
      </c>
      <c r="C2644" s="396" t="s">
        <v>16189</v>
      </c>
      <c r="D2644" s="413"/>
      <c r="E2644" s="413"/>
    </row>
    <row r="2645" spans="1:5" hidden="1">
      <c r="A2645" s="396" t="s">
        <v>16184</v>
      </c>
      <c r="B2645" s="396" t="s">
        <v>16185</v>
      </c>
      <c r="C2645" s="396" t="s">
        <v>16186</v>
      </c>
      <c r="D2645" s="413"/>
      <c r="E2645" s="413"/>
    </row>
    <row r="2646" spans="1:5" hidden="1">
      <c r="A2646" s="396" t="s">
        <v>7072</v>
      </c>
      <c r="B2646" s="396" t="s">
        <v>7073</v>
      </c>
      <c r="C2646" s="396" t="s">
        <v>7074</v>
      </c>
      <c r="D2646" s="396" t="s">
        <v>6510</v>
      </c>
      <c r="E2646" s="396"/>
    </row>
    <row r="2647" spans="1:5" hidden="1">
      <c r="A2647" s="396" t="s">
        <v>7069</v>
      </c>
      <c r="B2647" s="396" t="s">
        <v>7070</v>
      </c>
      <c r="C2647" s="396" t="s">
        <v>7071</v>
      </c>
      <c r="D2647" s="396" t="s">
        <v>6510</v>
      </c>
      <c r="E2647" s="396"/>
    </row>
    <row r="2648" spans="1:5" hidden="1">
      <c r="A2648" s="396" t="s">
        <v>7066</v>
      </c>
      <c r="B2648" s="396" t="s">
        <v>7067</v>
      </c>
      <c r="C2648" s="396" t="s">
        <v>7068</v>
      </c>
      <c r="D2648" s="396" t="s">
        <v>6510</v>
      </c>
      <c r="E2648" s="396"/>
    </row>
    <row r="2649" spans="1:5" hidden="1">
      <c r="A2649" s="396" t="s">
        <v>7063</v>
      </c>
      <c r="B2649" s="396" t="s">
        <v>7064</v>
      </c>
      <c r="C2649" s="396" t="s">
        <v>7065</v>
      </c>
      <c r="D2649" s="396" t="s">
        <v>6510</v>
      </c>
      <c r="E2649" s="396"/>
    </row>
    <row r="2650" spans="1:5" hidden="1">
      <c r="A2650" s="396" t="s">
        <v>7060</v>
      </c>
      <c r="B2650" s="396" t="s">
        <v>7061</v>
      </c>
      <c r="C2650" s="396" t="s">
        <v>7062</v>
      </c>
      <c r="D2650" s="396" t="s">
        <v>6902</v>
      </c>
      <c r="E2650" s="396"/>
    </row>
    <row r="2651" spans="1:5" hidden="1">
      <c r="A2651" s="396" t="s">
        <v>7057</v>
      </c>
      <c r="B2651" s="396" t="s">
        <v>7058</v>
      </c>
      <c r="C2651" s="396" t="s">
        <v>7059</v>
      </c>
      <c r="D2651" s="396" t="s">
        <v>6510</v>
      </c>
      <c r="E2651" s="396"/>
    </row>
    <row r="2652" spans="1:5" hidden="1">
      <c r="A2652" s="396" t="s">
        <v>7054</v>
      </c>
      <c r="B2652" s="396" t="s">
        <v>7055</v>
      </c>
      <c r="C2652" s="396" t="s">
        <v>7056</v>
      </c>
      <c r="D2652" s="396" t="s">
        <v>6510</v>
      </c>
      <c r="E2652" s="396"/>
    </row>
    <row r="2653" spans="1:5" hidden="1">
      <c r="A2653" s="396" t="s">
        <v>7051</v>
      </c>
      <c r="B2653" s="396" t="s">
        <v>7052</v>
      </c>
      <c r="C2653" s="396" t="s">
        <v>7053</v>
      </c>
      <c r="D2653" s="396" t="s">
        <v>6510</v>
      </c>
      <c r="E2653" s="396"/>
    </row>
    <row r="2654" spans="1:5" hidden="1">
      <c r="A2654" s="396" t="s">
        <v>7048</v>
      </c>
      <c r="B2654" s="396" t="s">
        <v>7049</v>
      </c>
      <c r="C2654" s="396" t="s">
        <v>7050</v>
      </c>
      <c r="D2654" s="396" t="s">
        <v>6510</v>
      </c>
      <c r="E2654" s="396"/>
    </row>
    <row r="2655" spans="1:5" hidden="1">
      <c r="A2655" s="396" t="s">
        <v>7045</v>
      </c>
      <c r="B2655" s="396" t="s">
        <v>7046</v>
      </c>
      <c r="C2655" s="396" t="s">
        <v>7047</v>
      </c>
      <c r="D2655" s="396" t="s">
        <v>6510</v>
      </c>
      <c r="E2655" s="396"/>
    </row>
    <row r="2656" spans="1:5" hidden="1">
      <c r="A2656" s="396" t="s">
        <v>7042</v>
      </c>
      <c r="B2656" s="396" t="s">
        <v>7043</v>
      </c>
      <c r="C2656" s="396" t="s">
        <v>7044</v>
      </c>
      <c r="D2656" s="396" t="s">
        <v>6510</v>
      </c>
      <c r="E2656" s="396"/>
    </row>
    <row r="2657" spans="1:5" hidden="1">
      <c r="A2657" s="396" t="s">
        <v>7039</v>
      </c>
      <c r="B2657" s="396" t="s">
        <v>7040</v>
      </c>
      <c r="C2657" s="396" t="s">
        <v>7041</v>
      </c>
      <c r="D2657" s="396" t="s">
        <v>6510</v>
      </c>
      <c r="E2657" s="396" t="s">
        <v>6485</v>
      </c>
    </row>
    <row r="2658" spans="1:5" hidden="1">
      <c r="A2658" s="396" t="s">
        <v>7036</v>
      </c>
      <c r="B2658" s="396" t="s">
        <v>7037</v>
      </c>
      <c r="C2658" s="396" t="s">
        <v>7038</v>
      </c>
      <c r="D2658" s="396" t="s">
        <v>6510</v>
      </c>
      <c r="E2658" s="396" t="s">
        <v>6485</v>
      </c>
    </row>
    <row r="2659" spans="1:5" hidden="1">
      <c r="A2659" s="396" t="s">
        <v>7033</v>
      </c>
      <c r="B2659" s="396" t="s">
        <v>7034</v>
      </c>
      <c r="C2659" s="396" t="s">
        <v>7035</v>
      </c>
      <c r="D2659" s="396" t="s">
        <v>6510</v>
      </c>
      <c r="E2659" s="396" t="s">
        <v>6485</v>
      </c>
    </row>
    <row r="2660" spans="1:5" hidden="1">
      <c r="A2660" s="396" t="s">
        <v>7030</v>
      </c>
      <c r="B2660" s="396" t="s">
        <v>7031</v>
      </c>
      <c r="C2660" s="396" t="s">
        <v>7032</v>
      </c>
      <c r="D2660" s="396" t="s">
        <v>6510</v>
      </c>
      <c r="E2660" s="396"/>
    </row>
    <row r="2661" spans="1:5" hidden="1">
      <c r="A2661" s="396" t="s">
        <v>7027</v>
      </c>
      <c r="B2661" s="396" t="s">
        <v>7028</v>
      </c>
      <c r="C2661" s="396" t="s">
        <v>7029</v>
      </c>
      <c r="D2661" s="396" t="s">
        <v>6510</v>
      </c>
      <c r="E2661" s="396" t="s">
        <v>6485</v>
      </c>
    </row>
    <row r="2662" spans="1:5" hidden="1">
      <c r="A2662" s="396" t="s">
        <v>7024</v>
      </c>
      <c r="B2662" s="396" t="s">
        <v>7025</v>
      </c>
      <c r="C2662" s="396" t="s">
        <v>7026</v>
      </c>
      <c r="D2662" s="396" t="s">
        <v>6962</v>
      </c>
      <c r="E2662" s="396" t="s">
        <v>6485</v>
      </c>
    </row>
    <row r="2663" spans="1:5" hidden="1">
      <c r="A2663" s="396" t="s">
        <v>7021</v>
      </c>
      <c r="B2663" s="396" t="s">
        <v>7022</v>
      </c>
      <c r="C2663" s="396" t="s">
        <v>7023</v>
      </c>
      <c r="D2663" s="396" t="s">
        <v>6510</v>
      </c>
      <c r="E2663" s="396"/>
    </row>
    <row r="2664" spans="1:5" hidden="1">
      <c r="A2664" s="396" t="s">
        <v>7019</v>
      </c>
      <c r="B2664" s="396" t="s">
        <v>7020</v>
      </c>
      <c r="C2664" s="396" t="s">
        <v>7020</v>
      </c>
      <c r="D2664" s="396" t="s">
        <v>6962</v>
      </c>
      <c r="E2664" s="396" t="s">
        <v>6485</v>
      </c>
    </row>
    <row r="2665" spans="1:5" hidden="1">
      <c r="A2665" s="396" t="s">
        <v>7016</v>
      </c>
      <c r="B2665" s="396" t="s">
        <v>7017</v>
      </c>
      <c r="C2665" s="396" t="s">
        <v>7018</v>
      </c>
      <c r="D2665" s="396" t="s">
        <v>6510</v>
      </c>
      <c r="E2665" s="396" t="s">
        <v>6485</v>
      </c>
    </row>
    <row r="2666" spans="1:5" hidden="1">
      <c r="A2666" s="396" t="s">
        <v>7013</v>
      </c>
      <c r="B2666" s="396" t="s">
        <v>7014</v>
      </c>
      <c r="C2666" s="396" t="s">
        <v>7015</v>
      </c>
      <c r="D2666" s="396" t="s">
        <v>6510</v>
      </c>
      <c r="E2666" s="396" t="s">
        <v>6485</v>
      </c>
    </row>
    <row r="2667" spans="1:5" hidden="1">
      <c r="A2667" s="396" t="s">
        <v>12112</v>
      </c>
      <c r="B2667" s="396" t="s">
        <v>12113</v>
      </c>
      <c r="C2667" s="396" t="s">
        <v>12114</v>
      </c>
      <c r="D2667" s="396" t="s">
        <v>7009</v>
      </c>
      <c r="E2667" s="396" t="s">
        <v>6485</v>
      </c>
    </row>
    <row r="2668" spans="1:5" hidden="1">
      <c r="A2668" s="396" t="s">
        <v>7010</v>
      </c>
      <c r="B2668" s="396" t="s">
        <v>7011</v>
      </c>
      <c r="C2668" s="396" t="s">
        <v>7012</v>
      </c>
      <c r="D2668" s="396" t="s">
        <v>9860</v>
      </c>
      <c r="E2668" s="396" t="s">
        <v>12115</v>
      </c>
    </row>
    <row r="2669" spans="1:5" hidden="1">
      <c r="A2669" s="396" t="s">
        <v>12108</v>
      </c>
      <c r="B2669" s="396" t="s">
        <v>12109</v>
      </c>
      <c r="C2669" s="396" t="s">
        <v>12110</v>
      </c>
      <c r="D2669" s="396" t="s">
        <v>6962</v>
      </c>
      <c r="E2669" s="396" t="s">
        <v>6485</v>
      </c>
    </row>
    <row r="2670" spans="1:5" hidden="1">
      <c r="A2670" s="396" t="s">
        <v>7006</v>
      </c>
      <c r="B2670" s="396" t="s">
        <v>7007</v>
      </c>
      <c r="C2670" s="396" t="s">
        <v>7008</v>
      </c>
      <c r="D2670" s="396" t="s">
        <v>9860</v>
      </c>
      <c r="E2670" s="396" t="s">
        <v>12111</v>
      </c>
    </row>
    <row r="2671" spans="1:5" hidden="1">
      <c r="A2671" s="396" t="s">
        <v>7003</v>
      </c>
      <c r="B2671" s="396" t="s">
        <v>7004</v>
      </c>
      <c r="C2671" s="396" t="s">
        <v>7005</v>
      </c>
      <c r="D2671" s="396" t="s">
        <v>7009</v>
      </c>
      <c r="E2671" s="396" t="s">
        <v>6485</v>
      </c>
    </row>
    <row r="2672" spans="1:5" hidden="1">
      <c r="A2672" s="396" t="s">
        <v>12105</v>
      </c>
      <c r="B2672" s="396" t="s">
        <v>12106</v>
      </c>
      <c r="C2672" s="396" t="s">
        <v>12107</v>
      </c>
      <c r="D2672" s="396" t="s">
        <v>6962</v>
      </c>
      <c r="E2672" s="396"/>
    </row>
    <row r="2673" spans="1:5" hidden="1">
      <c r="A2673" s="396" t="s">
        <v>6999</v>
      </c>
      <c r="B2673" s="396" t="s">
        <v>7000</v>
      </c>
      <c r="C2673" s="396" t="s">
        <v>7001</v>
      </c>
      <c r="D2673" s="396" t="s">
        <v>9860</v>
      </c>
      <c r="E2673" s="396" t="s">
        <v>6485</v>
      </c>
    </row>
    <row r="2674" spans="1:5" hidden="1">
      <c r="A2674" s="396" t="s">
        <v>6996</v>
      </c>
      <c r="B2674" s="396" t="s">
        <v>6997</v>
      </c>
      <c r="C2674" s="396" t="s">
        <v>6998</v>
      </c>
      <c r="D2674" s="396" t="s">
        <v>6510</v>
      </c>
      <c r="E2674" s="396" t="s">
        <v>7002</v>
      </c>
    </row>
    <row r="2675" spans="1:5" hidden="1">
      <c r="A2675" s="396" t="s">
        <v>6992</v>
      </c>
      <c r="B2675" s="396" t="s">
        <v>6993</v>
      </c>
      <c r="C2675" s="396" t="s">
        <v>6994</v>
      </c>
      <c r="D2675" s="396" t="s">
        <v>6892</v>
      </c>
      <c r="E2675" s="396"/>
    </row>
    <row r="2676" spans="1:5" hidden="1">
      <c r="A2676" s="396" t="s">
        <v>6990</v>
      </c>
      <c r="B2676" s="396" t="s">
        <v>6988</v>
      </c>
      <c r="C2676" s="396" t="s">
        <v>6991</v>
      </c>
      <c r="D2676" s="396" t="s">
        <v>6995</v>
      </c>
      <c r="E2676" s="396"/>
    </row>
    <row r="2677" spans="1:5" hidden="1">
      <c r="A2677" s="396" t="s">
        <v>6987</v>
      </c>
      <c r="B2677" s="396" t="s">
        <v>6988</v>
      </c>
      <c r="C2677" s="396" t="s">
        <v>6989</v>
      </c>
      <c r="D2677" s="396" t="s">
        <v>6510</v>
      </c>
      <c r="E2677" s="396" t="s">
        <v>6485</v>
      </c>
    </row>
    <row r="2678" spans="1:5" hidden="1">
      <c r="A2678" s="396" t="s">
        <v>12103</v>
      </c>
      <c r="B2678" s="396" t="s">
        <v>12104</v>
      </c>
      <c r="C2678" s="396" t="s">
        <v>6485</v>
      </c>
      <c r="D2678" s="396" t="s">
        <v>6510</v>
      </c>
      <c r="E2678" s="396" t="s">
        <v>6485</v>
      </c>
    </row>
    <row r="2679" spans="1:5" hidden="1">
      <c r="A2679" s="396" t="s">
        <v>12099</v>
      </c>
      <c r="B2679" s="396" t="s">
        <v>12100</v>
      </c>
      <c r="C2679" s="396" t="s">
        <v>12101</v>
      </c>
      <c r="D2679" s="396" t="s">
        <v>9860</v>
      </c>
      <c r="E2679" s="396" t="s">
        <v>6485</v>
      </c>
    </row>
    <row r="2680" spans="1:5" hidden="1">
      <c r="A2680" s="396" t="s">
        <v>12096</v>
      </c>
      <c r="B2680" s="396" t="s">
        <v>12097</v>
      </c>
      <c r="C2680" s="396" t="s">
        <v>12098</v>
      </c>
      <c r="D2680" s="396" t="s">
        <v>9860</v>
      </c>
      <c r="E2680" s="396" t="s">
        <v>12102</v>
      </c>
    </row>
    <row r="2681" spans="1:5" hidden="1">
      <c r="A2681" s="396" t="s">
        <v>16612</v>
      </c>
      <c r="B2681" s="413" t="s">
        <v>16613</v>
      </c>
      <c r="C2681" s="413" t="s">
        <v>16614</v>
      </c>
      <c r="D2681" s="413"/>
      <c r="E2681" s="413"/>
    </row>
    <row r="2682" spans="1:5" hidden="1">
      <c r="A2682" s="396" t="s">
        <v>16581</v>
      </c>
      <c r="B2682" s="413" t="s">
        <v>16582</v>
      </c>
      <c r="C2682" s="413" t="s">
        <v>16583</v>
      </c>
      <c r="D2682" s="413"/>
      <c r="E2682" s="413"/>
    </row>
    <row r="2683" spans="1:5" hidden="1">
      <c r="A2683" s="396" t="s">
        <v>16495</v>
      </c>
      <c r="B2683" s="413" t="s">
        <v>16496</v>
      </c>
      <c r="C2683" s="413" t="s">
        <v>16497</v>
      </c>
      <c r="D2683" s="413"/>
      <c r="E2683" s="413"/>
    </row>
    <row r="2684" spans="1:5" hidden="1">
      <c r="A2684" s="396" t="s">
        <v>12092</v>
      </c>
      <c r="B2684" s="396" t="s">
        <v>12093</v>
      </c>
      <c r="C2684" s="396" t="s">
        <v>12094</v>
      </c>
      <c r="D2684" s="396" t="s">
        <v>9860</v>
      </c>
      <c r="E2684" s="396" t="s">
        <v>6485</v>
      </c>
    </row>
    <row r="2685" spans="1:5" hidden="1">
      <c r="A2685" s="396" t="s">
        <v>12088</v>
      </c>
      <c r="B2685" s="396" t="s">
        <v>12089</v>
      </c>
      <c r="C2685" s="396" t="s">
        <v>12090</v>
      </c>
      <c r="D2685" s="396" t="s">
        <v>9860</v>
      </c>
      <c r="E2685" s="396" t="s">
        <v>12095</v>
      </c>
    </row>
    <row r="2686" spans="1:5" hidden="1">
      <c r="A2686" s="396" t="s">
        <v>12084</v>
      </c>
      <c r="B2686" s="396" t="s">
        <v>12085</v>
      </c>
      <c r="C2686" s="396" t="s">
        <v>12086</v>
      </c>
      <c r="D2686" s="396" t="s">
        <v>9860</v>
      </c>
      <c r="E2686" s="396" t="s">
        <v>12091</v>
      </c>
    </row>
    <row r="2687" spans="1:5" hidden="1">
      <c r="A2687" s="396" t="s">
        <v>12081</v>
      </c>
      <c r="B2687" s="396" t="s">
        <v>12082</v>
      </c>
      <c r="C2687" s="396" t="s">
        <v>12083</v>
      </c>
      <c r="D2687" s="396" t="s">
        <v>9860</v>
      </c>
      <c r="E2687" s="396" t="s">
        <v>12087</v>
      </c>
    </row>
    <row r="2688" spans="1:5" hidden="1">
      <c r="A2688" s="396" t="s">
        <v>12078</v>
      </c>
      <c r="B2688" s="396" t="s">
        <v>12079</v>
      </c>
      <c r="C2688" s="396" t="s">
        <v>12080</v>
      </c>
      <c r="D2688" s="396" t="s">
        <v>9860</v>
      </c>
      <c r="E2688" s="396"/>
    </row>
    <row r="2689" spans="1:5" hidden="1">
      <c r="A2689" s="396" t="s">
        <v>12075</v>
      </c>
      <c r="B2689" s="396" t="s">
        <v>12076</v>
      </c>
      <c r="C2689" s="396" t="s">
        <v>12077</v>
      </c>
      <c r="D2689" s="396" t="s">
        <v>9860</v>
      </c>
      <c r="E2689" s="396"/>
    </row>
    <row r="2690" spans="1:5" hidden="1">
      <c r="A2690" s="396" t="s">
        <v>12072</v>
      </c>
      <c r="B2690" s="396" t="s">
        <v>12073</v>
      </c>
      <c r="C2690" s="396" t="s">
        <v>12074</v>
      </c>
      <c r="D2690" s="396" t="s">
        <v>9860</v>
      </c>
      <c r="E2690" s="396"/>
    </row>
    <row r="2691" spans="1:5" hidden="1">
      <c r="A2691" s="396" t="s">
        <v>12069</v>
      </c>
      <c r="B2691" s="396" t="s">
        <v>12070</v>
      </c>
      <c r="C2691" s="396" t="s">
        <v>12071</v>
      </c>
      <c r="D2691" s="396" t="s">
        <v>9860</v>
      </c>
      <c r="E2691" s="396"/>
    </row>
    <row r="2692" spans="1:5" hidden="1">
      <c r="A2692" s="396" t="s">
        <v>12066</v>
      </c>
      <c r="B2692" s="396" t="s">
        <v>12067</v>
      </c>
      <c r="C2692" s="396" t="s">
        <v>12068</v>
      </c>
      <c r="D2692" s="396" t="s">
        <v>9860</v>
      </c>
      <c r="E2692" s="396"/>
    </row>
    <row r="2693" spans="1:5" hidden="1">
      <c r="A2693" s="396" t="s">
        <v>12063</v>
      </c>
      <c r="B2693" s="396" t="s">
        <v>12064</v>
      </c>
      <c r="C2693" s="396" t="s">
        <v>12065</v>
      </c>
      <c r="D2693" s="396" t="s">
        <v>9860</v>
      </c>
      <c r="E2693" s="396"/>
    </row>
    <row r="2694" spans="1:5" hidden="1">
      <c r="A2694" s="396" t="s">
        <v>12061</v>
      </c>
      <c r="B2694" s="396" t="s">
        <v>12062</v>
      </c>
      <c r="C2694" s="396" t="s">
        <v>12062</v>
      </c>
      <c r="D2694" s="396" t="s">
        <v>9860</v>
      </c>
      <c r="E2694" s="396"/>
    </row>
    <row r="2695" spans="1:5" hidden="1">
      <c r="A2695" s="396" t="s">
        <v>16966</v>
      </c>
      <c r="B2695" s="396" t="s">
        <v>16967</v>
      </c>
      <c r="C2695" s="396" t="s">
        <v>16968</v>
      </c>
      <c r="D2695" s="413"/>
      <c r="E2695" s="413"/>
    </row>
    <row r="2696" spans="1:5" hidden="1">
      <c r="A2696" s="396" t="s">
        <v>16942</v>
      </c>
      <c r="B2696" s="396" t="s">
        <v>16943</v>
      </c>
      <c r="C2696" s="396" t="s">
        <v>16944</v>
      </c>
      <c r="D2696" s="413"/>
      <c r="E2696" s="413"/>
    </row>
    <row r="2697" spans="1:5" hidden="1">
      <c r="A2697" s="396" t="s">
        <v>16163</v>
      </c>
      <c r="B2697" s="396" t="s">
        <v>16164</v>
      </c>
      <c r="C2697" s="396" t="s">
        <v>16165</v>
      </c>
      <c r="D2697" s="413"/>
      <c r="E2697" s="413"/>
    </row>
    <row r="2698" spans="1:5" hidden="1">
      <c r="A2698" s="396" t="s">
        <v>16168</v>
      </c>
      <c r="B2698" s="396" t="s">
        <v>16169</v>
      </c>
      <c r="C2698" s="396" t="s">
        <v>16170</v>
      </c>
      <c r="D2698" s="413"/>
      <c r="E2698" s="413"/>
    </row>
    <row r="2699" spans="1:5" hidden="1">
      <c r="A2699" s="396" t="s">
        <v>16166</v>
      </c>
      <c r="B2699" s="396" t="s">
        <v>16167</v>
      </c>
      <c r="C2699" s="396" t="s">
        <v>16173</v>
      </c>
      <c r="D2699" s="413"/>
      <c r="E2699" s="413"/>
    </row>
    <row r="2700" spans="1:5" hidden="1">
      <c r="A2700" s="396" t="s">
        <v>16171</v>
      </c>
      <c r="B2700" s="396" t="s">
        <v>16172</v>
      </c>
      <c r="C2700" s="396" t="s">
        <v>16174</v>
      </c>
      <c r="D2700" s="413"/>
      <c r="E2700" s="413"/>
    </row>
    <row r="2701" spans="1:5" hidden="1">
      <c r="A2701" s="396" t="s">
        <v>6985</v>
      </c>
      <c r="B2701" s="396" t="s">
        <v>6986</v>
      </c>
      <c r="C2701" s="396" t="s">
        <v>16564</v>
      </c>
      <c r="D2701" s="396" t="s">
        <v>9860</v>
      </c>
      <c r="E2701" s="396"/>
    </row>
    <row r="2702" spans="1:5" hidden="1">
      <c r="A2702" s="396" t="s">
        <v>16632</v>
      </c>
      <c r="B2702" s="396" t="s">
        <v>16630</v>
      </c>
      <c r="C2702" s="396" t="s">
        <v>16631</v>
      </c>
      <c r="D2702" s="413"/>
      <c r="E2702" s="413"/>
    </row>
    <row r="2703" spans="1:5" hidden="1">
      <c r="A2703" s="396" t="s">
        <v>12059</v>
      </c>
      <c r="B2703" s="396" t="s">
        <v>12060</v>
      </c>
      <c r="C2703" s="396" t="s">
        <v>16511</v>
      </c>
      <c r="D2703" s="396" t="s">
        <v>6510</v>
      </c>
      <c r="E2703" s="396"/>
    </row>
    <row r="2704" spans="1:5" hidden="1">
      <c r="A2704" s="413" t="s">
        <v>16993</v>
      </c>
      <c r="B2704" s="413" t="s">
        <v>16994</v>
      </c>
      <c r="C2704" s="413" t="s">
        <v>16995</v>
      </c>
      <c r="D2704" s="413"/>
      <c r="E2704" s="413"/>
    </row>
    <row r="2705" spans="1:5" hidden="1">
      <c r="A2705" s="396" t="s">
        <v>6981</v>
      </c>
      <c r="B2705" s="396" t="s">
        <v>6982</v>
      </c>
      <c r="C2705" s="396" t="s">
        <v>6983</v>
      </c>
      <c r="D2705" s="396"/>
      <c r="E2705" s="396"/>
    </row>
    <row r="2706" spans="1:5" hidden="1">
      <c r="A2706" s="396" t="s">
        <v>12055</v>
      </c>
      <c r="B2706" s="396" t="s">
        <v>12056</v>
      </c>
      <c r="C2706" s="396" t="s">
        <v>12057</v>
      </c>
      <c r="D2706" s="396" t="s">
        <v>6902</v>
      </c>
      <c r="E2706" s="396" t="s">
        <v>6984</v>
      </c>
    </row>
    <row r="2707" spans="1:5" hidden="1">
      <c r="A2707" s="396" t="s">
        <v>12051</v>
      </c>
      <c r="B2707" s="396" t="s">
        <v>12052</v>
      </c>
      <c r="C2707" s="396" t="s">
        <v>12053</v>
      </c>
      <c r="D2707" s="396" t="s">
        <v>9860</v>
      </c>
      <c r="E2707" s="396" t="s">
        <v>12058</v>
      </c>
    </row>
    <row r="2708" spans="1:5" hidden="1">
      <c r="A2708" s="396" t="s">
        <v>12048</v>
      </c>
      <c r="B2708" s="396" t="s">
        <v>12049</v>
      </c>
      <c r="C2708" s="396" t="s">
        <v>12050</v>
      </c>
      <c r="D2708" s="396" t="s">
        <v>9860</v>
      </c>
      <c r="E2708" s="396" t="s">
        <v>12054</v>
      </c>
    </row>
    <row r="2709" spans="1:5" hidden="1">
      <c r="A2709" s="396" t="s">
        <v>12045</v>
      </c>
      <c r="B2709" s="396" t="s">
        <v>12046</v>
      </c>
      <c r="C2709" s="396" t="s">
        <v>12047</v>
      </c>
      <c r="D2709" s="396" t="s">
        <v>9860</v>
      </c>
      <c r="E2709" s="396" t="s">
        <v>6485</v>
      </c>
    </row>
    <row r="2710" spans="1:5" hidden="1">
      <c r="A2710" s="396" t="s">
        <v>12042</v>
      </c>
      <c r="B2710" s="396" t="s">
        <v>12043</v>
      </c>
      <c r="C2710" s="396" t="s">
        <v>12044</v>
      </c>
      <c r="D2710" s="396" t="s">
        <v>9860</v>
      </c>
      <c r="E2710" s="396" t="s">
        <v>6485</v>
      </c>
    </row>
    <row r="2711" spans="1:5" hidden="1">
      <c r="A2711" s="396" t="s">
        <v>12039</v>
      </c>
      <c r="B2711" s="396" t="s">
        <v>12040</v>
      </c>
      <c r="C2711" s="396" t="s">
        <v>12041</v>
      </c>
      <c r="D2711" s="396" t="s">
        <v>9860</v>
      </c>
      <c r="E2711" s="396" t="s">
        <v>6485</v>
      </c>
    </row>
    <row r="2712" spans="1:5" hidden="1">
      <c r="A2712" s="396" t="s">
        <v>12036</v>
      </c>
      <c r="B2712" s="396" t="s">
        <v>12037</v>
      </c>
      <c r="C2712" s="396" t="s">
        <v>12038</v>
      </c>
      <c r="D2712" s="396" t="s">
        <v>9860</v>
      </c>
      <c r="E2712" s="396" t="s">
        <v>6485</v>
      </c>
    </row>
    <row r="2713" spans="1:5" hidden="1">
      <c r="A2713" s="396" t="s">
        <v>12033</v>
      </c>
      <c r="B2713" s="396" t="s">
        <v>12034</v>
      </c>
      <c r="C2713" s="396" t="s">
        <v>12035</v>
      </c>
      <c r="D2713" s="396" t="s">
        <v>9860</v>
      </c>
      <c r="E2713" s="396" t="s">
        <v>6485</v>
      </c>
    </row>
    <row r="2714" spans="1:5" hidden="1">
      <c r="A2714" s="396" t="s">
        <v>12029</v>
      </c>
      <c r="B2714" s="396" t="s">
        <v>12030</v>
      </c>
      <c r="C2714" s="396" t="s">
        <v>12031</v>
      </c>
      <c r="D2714" s="396" t="s">
        <v>9860</v>
      </c>
      <c r="E2714" s="396" t="s">
        <v>6485</v>
      </c>
    </row>
    <row r="2715" spans="1:5" hidden="1">
      <c r="A2715" s="396" t="s">
        <v>12025</v>
      </c>
      <c r="B2715" s="396" t="s">
        <v>12026</v>
      </c>
      <c r="C2715" s="396" t="s">
        <v>12027</v>
      </c>
      <c r="D2715" s="396" t="s">
        <v>9860</v>
      </c>
      <c r="E2715" s="396" t="s">
        <v>12032</v>
      </c>
    </row>
    <row r="2716" spans="1:5" hidden="1">
      <c r="A2716" s="396" t="s">
        <v>12023</v>
      </c>
      <c r="B2716" s="396" t="s">
        <v>12024</v>
      </c>
      <c r="C2716" s="396"/>
      <c r="D2716" s="396" t="s">
        <v>9860</v>
      </c>
      <c r="E2716" s="396" t="s">
        <v>12028</v>
      </c>
    </row>
    <row r="2717" spans="1:5" hidden="1">
      <c r="A2717" s="396" t="s">
        <v>12019</v>
      </c>
      <c r="B2717" s="396" t="s">
        <v>12020</v>
      </c>
      <c r="C2717" s="396" t="s">
        <v>12021</v>
      </c>
      <c r="D2717" s="396"/>
      <c r="E2717" s="396"/>
    </row>
    <row r="2718" spans="1:5" hidden="1">
      <c r="A2718" s="396" t="s">
        <v>12016</v>
      </c>
      <c r="B2718" s="396" t="s">
        <v>12017</v>
      </c>
      <c r="C2718" s="396" t="s">
        <v>12018</v>
      </c>
      <c r="D2718" s="396" t="s">
        <v>9860</v>
      </c>
      <c r="E2718" s="396" t="s">
        <v>12022</v>
      </c>
    </row>
    <row r="2719" spans="1:5" hidden="1">
      <c r="A2719" s="396" t="s">
        <v>12011</v>
      </c>
      <c r="B2719" s="396" t="s">
        <v>12012</v>
      </c>
      <c r="C2719" s="396" t="s">
        <v>12013</v>
      </c>
      <c r="D2719" s="396" t="s">
        <v>12014</v>
      </c>
      <c r="E2719" s="396" t="s">
        <v>6485</v>
      </c>
    </row>
    <row r="2720" spans="1:5" hidden="1">
      <c r="A2720" s="396" t="s">
        <v>12007</v>
      </c>
      <c r="B2720" s="396" t="s">
        <v>12008</v>
      </c>
      <c r="C2720" s="396" t="s">
        <v>12009</v>
      </c>
      <c r="D2720" s="396" t="s">
        <v>12014</v>
      </c>
      <c r="E2720" s="396" t="s">
        <v>12015</v>
      </c>
    </row>
    <row r="2721" spans="1:5" hidden="1">
      <c r="A2721" s="396" t="s">
        <v>12003</v>
      </c>
      <c r="B2721" s="396" t="s">
        <v>12004</v>
      </c>
      <c r="C2721" s="396" t="s">
        <v>12005</v>
      </c>
      <c r="D2721" s="396" t="s">
        <v>9874</v>
      </c>
      <c r="E2721" s="396" t="s">
        <v>12010</v>
      </c>
    </row>
    <row r="2722" spans="1:5" hidden="1">
      <c r="A2722" s="396" t="s">
        <v>11999</v>
      </c>
      <c r="B2722" s="396" t="s">
        <v>12000</v>
      </c>
      <c r="C2722" s="396" t="s">
        <v>12001</v>
      </c>
      <c r="D2722" s="396" t="s">
        <v>9860</v>
      </c>
      <c r="E2722" s="396" t="s">
        <v>12006</v>
      </c>
    </row>
    <row r="2723" spans="1:5" hidden="1">
      <c r="A2723" s="396" t="s">
        <v>11995</v>
      </c>
      <c r="B2723" s="396" t="s">
        <v>11996</v>
      </c>
      <c r="C2723" s="396" t="s">
        <v>11997</v>
      </c>
      <c r="D2723" s="396" t="s">
        <v>9860</v>
      </c>
      <c r="E2723" s="396" t="s">
        <v>12002</v>
      </c>
    </row>
    <row r="2724" spans="1:5" hidden="1">
      <c r="A2724" s="396" t="s">
        <v>11991</v>
      </c>
      <c r="B2724" s="396" t="s">
        <v>11992</v>
      </c>
      <c r="C2724" s="396" t="s">
        <v>11993</v>
      </c>
      <c r="D2724" s="396" t="s">
        <v>9860</v>
      </c>
      <c r="E2724" s="396" t="s">
        <v>11998</v>
      </c>
    </row>
    <row r="2725" spans="1:5" hidden="1">
      <c r="A2725" s="396" t="s">
        <v>11988</v>
      </c>
      <c r="B2725" s="396" t="s">
        <v>11989</v>
      </c>
      <c r="C2725" s="396" t="s">
        <v>11990</v>
      </c>
      <c r="D2725" s="396" t="s">
        <v>9860</v>
      </c>
      <c r="E2725" s="396" t="s">
        <v>11994</v>
      </c>
    </row>
    <row r="2726" spans="1:5" hidden="1">
      <c r="A2726" s="396" t="s">
        <v>16466</v>
      </c>
      <c r="B2726" s="396" t="s">
        <v>6976</v>
      </c>
      <c r="C2726" s="396" t="s">
        <v>16467</v>
      </c>
      <c r="D2726" s="413"/>
      <c r="E2726" s="413"/>
    </row>
    <row r="2727" spans="1:5" hidden="1">
      <c r="A2727" s="396" t="s">
        <v>16175</v>
      </c>
      <c r="B2727" s="396" t="s">
        <v>6976</v>
      </c>
      <c r="C2727" s="396" t="s">
        <v>16176</v>
      </c>
      <c r="D2727" s="413"/>
      <c r="E2727" s="413"/>
    </row>
    <row r="2728" spans="1:5" hidden="1">
      <c r="A2728" s="396" t="s">
        <v>6978</v>
      </c>
      <c r="B2728" s="396" t="s">
        <v>6979</v>
      </c>
      <c r="C2728" s="396" t="s">
        <v>6980</v>
      </c>
      <c r="D2728" s="396"/>
      <c r="E2728" s="396"/>
    </row>
    <row r="2729" spans="1:5" hidden="1">
      <c r="A2729" s="396" t="s">
        <v>6975</v>
      </c>
      <c r="B2729" s="396" t="s">
        <v>6976</v>
      </c>
      <c r="C2729" s="396" t="s">
        <v>6977</v>
      </c>
      <c r="D2729" s="396" t="s">
        <v>6973</v>
      </c>
      <c r="E2729" s="396" t="s">
        <v>6485</v>
      </c>
    </row>
    <row r="2730" spans="1:5" hidden="1">
      <c r="A2730" s="396" t="s">
        <v>6970</v>
      </c>
      <c r="B2730" s="396" t="s">
        <v>6971</v>
      </c>
      <c r="C2730" s="396" t="s">
        <v>6972</v>
      </c>
      <c r="D2730" s="396" t="s">
        <v>6973</v>
      </c>
      <c r="E2730" s="396" t="s">
        <v>6485</v>
      </c>
    </row>
    <row r="2731" spans="1:5" hidden="1">
      <c r="A2731" s="396" t="s">
        <v>16734</v>
      </c>
      <c r="B2731" s="396" t="s">
        <v>16735</v>
      </c>
      <c r="C2731" s="396" t="s">
        <v>16736</v>
      </c>
      <c r="D2731" s="413"/>
      <c r="E2731" s="413"/>
    </row>
    <row r="2732" spans="1:5" hidden="1">
      <c r="A2732" s="396" t="s">
        <v>11984</v>
      </c>
      <c r="B2732" s="396" t="s">
        <v>11985</v>
      </c>
      <c r="C2732" s="396" t="s">
        <v>11986</v>
      </c>
      <c r="D2732" s="396" t="s">
        <v>6973</v>
      </c>
      <c r="E2732" s="396" t="s">
        <v>6974</v>
      </c>
    </row>
    <row r="2733" spans="1:5" hidden="1">
      <c r="A2733" s="396" t="s">
        <v>16580</v>
      </c>
      <c r="B2733" s="396" t="s">
        <v>16584</v>
      </c>
      <c r="C2733" s="396" t="s">
        <v>16585</v>
      </c>
      <c r="D2733" s="413"/>
      <c r="E2733" s="413"/>
    </row>
    <row r="2734" spans="1:5" hidden="1">
      <c r="A2734" s="396" t="s">
        <v>11980</v>
      </c>
      <c r="B2734" s="396" t="s">
        <v>11981</v>
      </c>
      <c r="C2734" s="396" t="s">
        <v>11982</v>
      </c>
      <c r="D2734" s="396" t="s">
        <v>9860</v>
      </c>
      <c r="E2734" s="396" t="s">
        <v>11987</v>
      </c>
    </row>
    <row r="2735" spans="1:5" hidden="1">
      <c r="A2735" s="396" t="s">
        <v>6966</v>
      </c>
      <c r="B2735" s="396" t="s">
        <v>6967</v>
      </c>
      <c r="C2735" s="396" t="s">
        <v>6968</v>
      </c>
      <c r="D2735" s="396"/>
      <c r="E2735" s="396" t="s">
        <v>11983</v>
      </c>
    </row>
    <row r="2736" spans="1:5" hidden="1">
      <c r="A2736" s="396" t="s">
        <v>11976</v>
      </c>
      <c r="B2736" s="396" t="s">
        <v>11977</v>
      </c>
      <c r="C2736" s="396" t="s">
        <v>11978</v>
      </c>
      <c r="D2736" s="396" t="s">
        <v>6510</v>
      </c>
      <c r="E2736" s="396" t="s">
        <v>6969</v>
      </c>
    </row>
    <row r="2737" spans="1:5" hidden="1">
      <c r="A2737" s="396" t="s">
        <v>6965</v>
      </c>
      <c r="B2737" s="396" t="s">
        <v>6959</v>
      </c>
      <c r="C2737" s="396" t="s">
        <v>6485</v>
      </c>
      <c r="D2737" s="396" t="s">
        <v>9860</v>
      </c>
      <c r="E2737" s="396" t="s">
        <v>11979</v>
      </c>
    </row>
    <row r="2738" spans="1:5" hidden="1">
      <c r="A2738" s="396" t="s">
        <v>6964</v>
      </c>
      <c r="B2738" s="396" t="s">
        <v>6959</v>
      </c>
      <c r="C2738" s="396" t="s">
        <v>6485</v>
      </c>
      <c r="D2738" s="396" t="s">
        <v>6962</v>
      </c>
      <c r="E2738" s="396"/>
    </row>
    <row r="2739" spans="1:5" hidden="1">
      <c r="A2739" s="396" t="s">
        <v>6963</v>
      </c>
      <c r="B2739" s="396" t="s">
        <v>6959</v>
      </c>
      <c r="C2739" s="396" t="s">
        <v>16180</v>
      </c>
      <c r="D2739" s="396" t="s">
        <v>6962</v>
      </c>
      <c r="E2739" s="396"/>
    </row>
    <row r="2740" spans="1:5" hidden="1">
      <c r="A2740" s="396" t="s">
        <v>6961</v>
      </c>
      <c r="B2740" s="396" t="s">
        <v>6959</v>
      </c>
      <c r="C2740" s="396" t="s">
        <v>6485</v>
      </c>
      <c r="D2740" s="396" t="s">
        <v>6962</v>
      </c>
      <c r="E2740" s="396"/>
    </row>
    <row r="2741" spans="1:5" hidden="1">
      <c r="A2741" s="396" t="s">
        <v>6958</v>
      </c>
      <c r="B2741" s="396" t="s">
        <v>6959</v>
      </c>
      <c r="C2741" s="396" t="s">
        <v>16162</v>
      </c>
      <c r="D2741" s="396" t="s">
        <v>6962</v>
      </c>
      <c r="E2741" s="396" t="s">
        <v>6485</v>
      </c>
    </row>
    <row r="2742" spans="1:5" hidden="1">
      <c r="A2742" s="396" t="s">
        <v>11972</v>
      </c>
      <c r="B2742" s="396" t="s">
        <v>11973</v>
      </c>
      <c r="C2742" s="396" t="s">
        <v>11974</v>
      </c>
      <c r="D2742" s="396" t="s">
        <v>6510</v>
      </c>
      <c r="E2742" s="396" t="s">
        <v>6960</v>
      </c>
    </row>
    <row r="2743" spans="1:5" hidden="1">
      <c r="A2743" s="396" t="s">
        <v>6955</v>
      </c>
      <c r="B2743" s="396" t="s">
        <v>6956</v>
      </c>
      <c r="C2743" s="396" t="s">
        <v>6957</v>
      </c>
      <c r="D2743" s="396" t="s">
        <v>9860</v>
      </c>
      <c r="E2743" s="396" t="s">
        <v>11975</v>
      </c>
    </row>
    <row r="2744" spans="1:5" hidden="1">
      <c r="A2744" s="396" t="s">
        <v>6951</v>
      </c>
      <c r="B2744" s="396" t="s">
        <v>6952</v>
      </c>
      <c r="C2744" s="396" t="s">
        <v>6953</v>
      </c>
      <c r="D2744" s="396" t="s">
        <v>6680</v>
      </c>
      <c r="E2744" s="396" t="s">
        <v>6485</v>
      </c>
    </row>
    <row r="2745" spans="1:5" hidden="1">
      <c r="A2745" s="396" t="s">
        <v>6948</v>
      </c>
      <c r="B2745" s="396" t="s">
        <v>6949</v>
      </c>
      <c r="C2745" s="396" t="s">
        <v>6950</v>
      </c>
      <c r="D2745" s="396" t="s">
        <v>6680</v>
      </c>
      <c r="E2745" s="396" t="s">
        <v>6954</v>
      </c>
    </row>
    <row r="2746" spans="1:5" hidden="1">
      <c r="A2746" s="396" t="s">
        <v>6945</v>
      </c>
      <c r="B2746" s="396" t="s">
        <v>6946</v>
      </c>
      <c r="C2746" s="396" t="s">
        <v>6947</v>
      </c>
      <c r="D2746" s="396" t="s">
        <v>6892</v>
      </c>
      <c r="E2746" s="396" t="s">
        <v>6485</v>
      </c>
    </row>
    <row r="2747" spans="1:5" hidden="1">
      <c r="A2747" s="396" t="s">
        <v>6941</v>
      </c>
      <c r="B2747" s="396" t="s">
        <v>6942</v>
      </c>
      <c r="C2747" s="396" t="s">
        <v>6943</v>
      </c>
      <c r="D2747" s="396" t="s">
        <v>6892</v>
      </c>
      <c r="E2747" s="396" t="s">
        <v>6485</v>
      </c>
    </row>
    <row r="2748" spans="1:5" hidden="1">
      <c r="A2748" s="396" t="s">
        <v>11969</v>
      </c>
      <c r="B2748" s="396" t="s">
        <v>11970</v>
      </c>
      <c r="C2748" s="396" t="s">
        <v>11971</v>
      </c>
      <c r="D2748" s="396" t="s">
        <v>6892</v>
      </c>
      <c r="E2748" s="396" t="s">
        <v>6944</v>
      </c>
    </row>
    <row r="2749" spans="1:5" hidden="1">
      <c r="A2749" s="396" t="s">
        <v>11966</v>
      </c>
      <c r="B2749" s="396" t="s">
        <v>11967</v>
      </c>
      <c r="C2749" s="396" t="s">
        <v>11968</v>
      </c>
      <c r="D2749" s="396" t="s">
        <v>11489</v>
      </c>
      <c r="E2749" s="396" t="s">
        <v>6485</v>
      </c>
    </row>
    <row r="2750" spans="1:5" hidden="1">
      <c r="A2750" s="396" t="s">
        <v>11963</v>
      </c>
      <c r="B2750" s="396" t="s">
        <v>11964</v>
      </c>
      <c r="C2750" s="396" t="s">
        <v>11965</v>
      </c>
      <c r="D2750" s="396" t="s">
        <v>11489</v>
      </c>
      <c r="E2750" s="396" t="s">
        <v>6485</v>
      </c>
    </row>
    <row r="2751" spans="1:5" hidden="1">
      <c r="A2751" s="396" t="s">
        <v>11960</v>
      </c>
      <c r="B2751" s="396" t="s">
        <v>11961</v>
      </c>
      <c r="C2751" s="396" t="s">
        <v>11962</v>
      </c>
      <c r="D2751" s="396" t="s">
        <v>11489</v>
      </c>
      <c r="E2751" s="396" t="s">
        <v>6485</v>
      </c>
    </row>
    <row r="2752" spans="1:5" hidden="1">
      <c r="A2752" s="396" t="s">
        <v>11956</v>
      </c>
      <c r="B2752" s="396" t="s">
        <v>11957</v>
      </c>
      <c r="C2752" s="396" t="s">
        <v>11958</v>
      </c>
      <c r="D2752" s="396" t="s">
        <v>11489</v>
      </c>
      <c r="E2752" s="396" t="s">
        <v>6485</v>
      </c>
    </row>
    <row r="2753" spans="1:5" hidden="1">
      <c r="A2753" s="396" t="s">
        <v>11953</v>
      </c>
      <c r="B2753" s="396" t="s">
        <v>11954</v>
      </c>
      <c r="C2753" s="396" t="s">
        <v>11955</v>
      </c>
      <c r="D2753" s="396" t="s">
        <v>11489</v>
      </c>
      <c r="E2753" s="396" t="s">
        <v>11959</v>
      </c>
    </row>
    <row r="2754" spans="1:5" hidden="1">
      <c r="A2754" s="396" t="s">
        <v>11950</v>
      </c>
      <c r="B2754" s="396" t="s">
        <v>11951</v>
      </c>
      <c r="C2754" s="396" t="s">
        <v>11952</v>
      </c>
      <c r="D2754" s="396" t="s">
        <v>11489</v>
      </c>
      <c r="E2754" s="396" t="s">
        <v>6485</v>
      </c>
    </row>
    <row r="2755" spans="1:5" hidden="1">
      <c r="A2755" s="396" t="s">
        <v>11947</v>
      </c>
      <c r="B2755" s="396" t="s">
        <v>11948</v>
      </c>
      <c r="C2755" s="396" t="s">
        <v>11949</v>
      </c>
      <c r="D2755" s="396" t="s">
        <v>11489</v>
      </c>
      <c r="E2755" s="396" t="s">
        <v>6485</v>
      </c>
    </row>
    <row r="2756" spans="1:5" hidden="1">
      <c r="A2756" s="396" t="s">
        <v>11944</v>
      </c>
      <c r="B2756" s="396" t="s">
        <v>11945</v>
      </c>
      <c r="C2756" s="396" t="s">
        <v>11946</v>
      </c>
      <c r="D2756" s="396" t="s">
        <v>11489</v>
      </c>
      <c r="E2756" s="396" t="s">
        <v>6485</v>
      </c>
    </row>
    <row r="2757" spans="1:5" hidden="1">
      <c r="A2757" s="396" t="s">
        <v>11941</v>
      </c>
      <c r="B2757" s="396" t="s">
        <v>11942</v>
      </c>
      <c r="C2757" s="396" t="s">
        <v>11943</v>
      </c>
      <c r="D2757" s="396" t="s">
        <v>11489</v>
      </c>
      <c r="E2757" s="396" t="s">
        <v>6485</v>
      </c>
    </row>
    <row r="2758" spans="1:5" hidden="1">
      <c r="A2758" s="396" t="s">
        <v>11938</v>
      </c>
      <c r="B2758" s="396" t="s">
        <v>11939</v>
      </c>
      <c r="C2758" s="396" t="s">
        <v>11940</v>
      </c>
      <c r="D2758" s="396" t="s">
        <v>11489</v>
      </c>
      <c r="E2758" s="396" t="s">
        <v>6485</v>
      </c>
    </row>
    <row r="2759" spans="1:5" hidden="1">
      <c r="A2759" s="396" t="s">
        <v>11935</v>
      </c>
      <c r="B2759" s="396" t="s">
        <v>11936</v>
      </c>
      <c r="C2759" s="396" t="s">
        <v>11937</v>
      </c>
      <c r="D2759" s="396" t="s">
        <v>11489</v>
      </c>
      <c r="E2759" s="396" t="s">
        <v>6485</v>
      </c>
    </row>
    <row r="2760" spans="1:5" hidden="1">
      <c r="A2760" s="396" t="s">
        <v>11932</v>
      </c>
      <c r="B2760" s="396" t="s">
        <v>11933</v>
      </c>
      <c r="C2760" s="396" t="s">
        <v>11934</v>
      </c>
      <c r="D2760" s="396" t="s">
        <v>11489</v>
      </c>
      <c r="E2760" s="396" t="s">
        <v>6485</v>
      </c>
    </row>
    <row r="2761" spans="1:5" hidden="1">
      <c r="A2761" s="396" t="s">
        <v>11929</v>
      </c>
      <c r="B2761" s="396" t="s">
        <v>11930</v>
      </c>
      <c r="C2761" s="396" t="s">
        <v>11931</v>
      </c>
      <c r="D2761" s="396" t="s">
        <v>11489</v>
      </c>
      <c r="E2761" s="396" t="s">
        <v>6485</v>
      </c>
    </row>
    <row r="2762" spans="1:5" hidden="1">
      <c r="A2762" s="396" t="s">
        <v>11926</v>
      </c>
      <c r="B2762" s="396" t="s">
        <v>11927</v>
      </c>
      <c r="C2762" s="396" t="s">
        <v>11928</v>
      </c>
      <c r="D2762" s="396" t="s">
        <v>11489</v>
      </c>
      <c r="E2762" s="396" t="s">
        <v>6485</v>
      </c>
    </row>
    <row r="2763" spans="1:5" hidden="1">
      <c r="A2763" s="396" t="s">
        <v>11923</v>
      </c>
      <c r="B2763" s="396" t="s">
        <v>11924</v>
      </c>
      <c r="C2763" s="396" t="s">
        <v>11925</v>
      </c>
      <c r="D2763" s="396" t="s">
        <v>11489</v>
      </c>
      <c r="E2763" s="396" t="s">
        <v>6485</v>
      </c>
    </row>
    <row r="2764" spans="1:5" hidden="1">
      <c r="A2764" s="396" t="s">
        <v>11920</v>
      </c>
      <c r="B2764" s="396" t="s">
        <v>11921</v>
      </c>
      <c r="C2764" s="396" t="s">
        <v>11922</v>
      </c>
      <c r="D2764" s="396" t="s">
        <v>11489</v>
      </c>
      <c r="E2764" s="396" t="s">
        <v>6485</v>
      </c>
    </row>
    <row r="2765" spans="1:5" hidden="1">
      <c r="A2765" s="396" t="s">
        <v>11917</v>
      </c>
      <c r="B2765" s="396" t="s">
        <v>11918</v>
      </c>
      <c r="C2765" s="396" t="s">
        <v>11919</v>
      </c>
      <c r="D2765" s="396" t="s">
        <v>11489</v>
      </c>
      <c r="E2765" s="396" t="s">
        <v>6485</v>
      </c>
    </row>
    <row r="2766" spans="1:5" hidden="1">
      <c r="A2766" s="396" t="s">
        <v>11914</v>
      </c>
      <c r="B2766" s="396" t="s">
        <v>11915</v>
      </c>
      <c r="C2766" s="396" t="s">
        <v>11916</v>
      </c>
      <c r="D2766" s="396" t="s">
        <v>11489</v>
      </c>
      <c r="E2766" s="396" t="s">
        <v>6485</v>
      </c>
    </row>
    <row r="2767" spans="1:5" hidden="1">
      <c r="A2767" s="396" t="s">
        <v>11911</v>
      </c>
      <c r="B2767" s="396" t="s">
        <v>11912</v>
      </c>
      <c r="C2767" s="396" t="s">
        <v>11913</v>
      </c>
      <c r="D2767" s="396" t="s">
        <v>11489</v>
      </c>
      <c r="E2767" s="396" t="s">
        <v>6485</v>
      </c>
    </row>
    <row r="2768" spans="1:5" hidden="1">
      <c r="A2768" s="396" t="s">
        <v>11908</v>
      </c>
      <c r="B2768" s="396" t="s">
        <v>11909</v>
      </c>
      <c r="C2768" s="396" t="s">
        <v>11910</v>
      </c>
      <c r="D2768" s="396" t="s">
        <v>11489</v>
      </c>
      <c r="E2768" s="396" t="s">
        <v>6485</v>
      </c>
    </row>
    <row r="2769" spans="1:5" hidden="1">
      <c r="A2769" s="396" t="s">
        <v>11905</v>
      </c>
      <c r="B2769" s="396" t="s">
        <v>11906</v>
      </c>
      <c r="C2769" s="396" t="s">
        <v>11907</v>
      </c>
      <c r="D2769" s="396" t="s">
        <v>11489</v>
      </c>
      <c r="E2769" s="396" t="s">
        <v>6485</v>
      </c>
    </row>
    <row r="2770" spans="1:5" hidden="1">
      <c r="A2770" s="396" t="s">
        <v>11902</v>
      </c>
      <c r="B2770" s="396" t="s">
        <v>11903</v>
      </c>
      <c r="C2770" s="396" t="s">
        <v>11904</v>
      </c>
      <c r="D2770" s="396" t="s">
        <v>11489</v>
      </c>
      <c r="E2770" s="396" t="s">
        <v>6485</v>
      </c>
    </row>
    <row r="2771" spans="1:5" hidden="1">
      <c r="A2771" s="396" t="s">
        <v>11899</v>
      </c>
      <c r="B2771" s="396" t="s">
        <v>11900</v>
      </c>
      <c r="C2771" s="396" t="s">
        <v>11901</v>
      </c>
      <c r="D2771" s="396" t="s">
        <v>11489</v>
      </c>
      <c r="E2771" s="396" t="s">
        <v>6485</v>
      </c>
    </row>
    <row r="2772" spans="1:5" hidden="1">
      <c r="A2772" s="396" t="s">
        <v>11896</v>
      </c>
      <c r="B2772" s="396" t="s">
        <v>11897</v>
      </c>
      <c r="C2772" s="396" t="s">
        <v>11898</v>
      </c>
      <c r="D2772" s="396" t="s">
        <v>11489</v>
      </c>
      <c r="E2772" s="396" t="s">
        <v>6485</v>
      </c>
    </row>
    <row r="2773" spans="1:5" hidden="1">
      <c r="A2773" s="396" t="s">
        <v>11893</v>
      </c>
      <c r="B2773" s="396" t="s">
        <v>11894</v>
      </c>
      <c r="C2773" s="396" t="s">
        <v>11895</v>
      </c>
      <c r="D2773" s="396" t="s">
        <v>11489</v>
      </c>
      <c r="E2773" s="396" t="s">
        <v>6485</v>
      </c>
    </row>
    <row r="2774" spans="1:5" hidden="1">
      <c r="A2774" s="396" t="s">
        <v>11890</v>
      </c>
      <c r="B2774" s="396" t="s">
        <v>11891</v>
      </c>
      <c r="C2774" s="396" t="s">
        <v>11892</v>
      </c>
      <c r="D2774" s="396" t="s">
        <v>11489</v>
      </c>
      <c r="E2774" s="396" t="s">
        <v>6485</v>
      </c>
    </row>
    <row r="2775" spans="1:5" hidden="1">
      <c r="A2775" s="396" t="s">
        <v>11887</v>
      </c>
      <c r="B2775" s="396" t="s">
        <v>11888</v>
      </c>
      <c r="C2775" s="396" t="s">
        <v>11889</v>
      </c>
      <c r="D2775" s="396" t="s">
        <v>11489</v>
      </c>
      <c r="E2775" s="396" t="s">
        <v>6485</v>
      </c>
    </row>
    <row r="2776" spans="1:5" hidden="1">
      <c r="A2776" s="396" t="s">
        <v>11884</v>
      </c>
      <c r="B2776" s="396" t="s">
        <v>11885</v>
      </c>
      <c r="C2776" s="396" t="s">
        <v>11886</v>
      </c>
      <c r="D2776" s="396" t="s">
        <v>11489</v>
      </c>
      <c r="E2776" s="396" t="s">
        <v>6485</v>
      </c>
    </row>
    <row r="2777" spans="1:5" hidden="1">
      <c r="A2777" s="396" t="s">
        <v>11881</v>
      </c>
      <c r="B2777" s="396" t="s">
        <v>11882</v>
      </c>
      <c r="C2777" s="396" t="s">
        <v>11883</v>
      </c>
      <c r="D2777" s="396" t="s">
        <v>11489</v>
      </c>
      <c r="E2777" s="396" t="s">
        <v>6485</v>
      </c>
    </row>
    <row r="2778" spans="1:5" hidden="1">
      <c r="A2778" s="396" t="s">
        <v>11878</v>
      </c>
      <c r="B2778" s="396" t="s">
        <v>11879</v>
      </c>
      <c r="C2778" s="396" t="s">
        <v>11880</v>
      </c>
      <c r="D2778" s="396" t="s">
        <v>11489</v>
      </c>
      <c r="E2778" s="396" t="s">
        <v>6485</v>
      </c>
    </row>
    <row r="2779" spans="1:5" hidden="1">
      <c r="A2779" s="396" t="s">
        <v>11875</v>
      </c>
      <c r="B2779" s="396" t="s">
        <v>11876</v>
      </c>
      <c r="C2779" s="396" t="s">
        <v>11877</v>
      </c>
      <c r="D2779" s="396" t="s">
        <v>11489</v>
      </c>
      <c r="E2779" s="396" t="s">
        <v>6485</v>
      </c>
    </row>
    <row r="2780" spans="1:5" hidden="1">
      <c r="A2780" s="396" t="s">
        <v>11872</v>
      </c>
      <c r="B2780" s="396" t="s">
        <v>11873</v>
      </c>
      <c r="C2780" s="396" t="s">
        <v>11874</v>
      </c>
      <c r="D2780" s="396" t="s">
        <v>11489</v>
      </c>
      <c r="E2780" s="396" t="s">
        <v>6485</v>
      </c>
    </row>
    <row r="2781" spans="1:5" hidden="1">
      <c r="A2781" s="396" t="s">
        <v>11869</v>
      </c>
      <c r="B2781" s="396" t="s">
        <v>11870</v>
      </c>
      <c r="C2781" s="396" t="s">
        <v>11871</v>
      </c>
      <c r="D2781" s="396" t="s">
        <v>11489</v>
      </c>
      <c r="E2781" s="396" t="s">
        <v>6485</v>
      </c>
    </row>
    <row r="2782" spans="1:5" hidden="1">
      <c r="A2782" s="396" t="s">
        <v>11866</v>
      </c>
      <c r="B2782" s="396" t="s">
        <v>11867</v>
      </c>
      <c r="C2782" s="396" t="s">
        <v>11868</v>
      </c>
      <c r="D2782" s="396" t="s">
        <v>11489</v>
      </c>
      <c r="E2782" s="396" t="s">
        <v>6485</v>
      </c>
    </row>
    <row r="2783" spans="1:5" hidden="1">
      <c r="A2783" s="396" t="s">
        <v>11863</v>
      </c>
      <c r="B2783" s="396" t="s">
        <v>11864</v>
      </c>
      <c r="C2783" s="396" t="s">
        <v>11865</v>
      </c>
      <c r="D2783" s="396" t="s">
        <v>11489</v>
      </c>
      <c r="E2783" s="396" t="s">
        <v>6485</v>
      </c>
    </row>
    <row r="2784" spans="1:5" hidden="1">
      <c r="A2784" s="396" t="s">
        <v>11860</v>
      </c>
      <c r="B2784" s="396" t="s">
        <v>11861</v>
      </c>
      <c r="C2784" s="396" t="s">
        <v>11862</v>
      </c>
      <c r="D2784" s="396" t="s">
        <v>11489</v>
      </c>
      <c r="E2784" s="396" t="s">
        <v>6485</v>
      </c>
    </row>
    <row r="2785" spans="1:5" hidden="1">
      <c r="A2785" s="396" t="s">
        <v>11857</v>
      </c>
      <c r="B2785" s="396" t="s">
        <v>11858</v>
      </c>
      <c r="C2785" s="396" t="s">
        <v>11859</v>
      </c>
      <c r="D2785" s="396" t="s">
        <v>11489</v>
      </c>
      <c r="E2785" s="396" t="s">
        <v>6485</v>
      </c>
    </row>
    <row r="2786" spans="1:5" hidden="1">
      <c r="A2786" s="396" t="s">
        <v>11854</v>
      </c>
      <c r="B2786" s="396" t="s">
        <v>11855</v>
      </c>
      <c r="C2786" s="396" t="s">
        <v>11856</v>
      </c>
      <c r="D2786" s="396" t="s">
        <v>11489</v>
      </c>
      <c r="E2786" s="396" t="s">
        <v>6485</v>
      </c>
    </row>
    <row r="2787" spans="1:5" hidden="1">
      <c r="A2787" s="396" t="s">
        <v>11851</v>
      </c>
      <c r="B2787" s="396" t="s">
        <v>11852</v>
      </c>
      <c r="C2787" s="396" t="s">
        <v>11853</v>
      </c>
      <c r="D2787" s="396" t="s">
        <v>11489</v>
      </c>
      <c r="E2787" s="396" t="s">
        <v>6485</v>
      </c>
    </row>
    <row r="2788" spans="1:5" hidden="1">
      <c r="A2788" s="396" t="s">
        <v>11848</v>
      </c>
      <c r="B2788" s="396" t="s">
        <v>11849</v>
      </c>
      <c r="C2788" s="396" t="s">
        <v>11850</v>
      </c>
      <c r="D2788" s="396" t="s">
        <v>11489</v>
      </c>
      <c r="E2788" s="396" t="s">
        <v>6485</v>
      </c>
    </row>
    <row r="2789" spans="1:5" hidden="1">
      <c r="A2789" s="396" t="s">
        <v>11845</v>
      </c>
      <c r="B2789" s="396" t="s">
        <v>11846</v>
      </c>
      <c r="C2789" s="396" t="s">
        <v>11847</v>
      </c>
      <c r="D2789" s="396" t="s">
        <v>11489</v>
      </c>
      <c r="E2789" s="396" t="s">
        <v>6485</v>
      </c>
    </row>
    <row r="2790" spans="1:5" hidden="1">
      <c r="A2790" s="396" t="s">
        <v>11842</v>
      </c>
      <c r="B2790" s="396" t="s">
        <v>11843</v>
      </c>
      <c r="C2790" s="396" t="s">
        <v>11844</v>
      </c>
      <c r="D2790" s="396" t="s">
        <v>11489</v>
      </c>
      <c r="E2790" s="396" t="s">
        <v>6485</v>
      </c>
    </row>
    <row r="2791" spans="1:5" hidden="1">
      <c r="A2791" s="396" t="s">
        <v>11839</v>
      </c>
      <c r="B2791" s="396" t="s">
        <v>11840</v>
      </c>
      <c r="C2791" s="396" t="s">
        <v>11841</v>
      </c>
      <c r="D2791" s="396" t="s">
        <v>11489</v>
      </c>
      <c r="E2791" s="396" t="s">
        <v>6485</v>
      </c>
    </row>
    <row r="2792" spans="1:5" hidden="1">
      <c r="A2792" s="396" t="s">
        <v>11836</v>
      </c>
      <c r="B2792" s="396" t="s">
        <v>11837</v>
      </c>
      <c r="C2792" s="396" t="s">
        <v>11838</v>
      </c>
      <c r="D2792" s="396" t="s">
        <v>11489</v>
      </c>
      <c r="E2792" s="396" t="s">
        <v>6485</v>
      </c>
    </row>
    <row r="2793" spans="1:5" hidden="1">
      <c r="A2793" s="396" t="s">
        <v>11833</v>
      </c>
      <c r="B2793" s="396" t="s">
        <v>11834</v>
      </c>
      <c r="C2793" s="396" t="s">
        <v>11835</v>
      </c>
      <c r="D2793" s="396" t="s">
        <v>11489</v>
      </c>
      <c r="E2793" s="396" t="s">
        <v>6485</v>
      </c>
    </row>
    <row r="2794" spans="1:5" hidden="1">
      <c r="A2794" s="396" t="s">
        <v>11830</v>
      </c>
      <c r="B2794" s="396" t="s">
        <v>11831</v>
      </c>
      <c r="C2794" s="396" t="s">
        <v>11832</v>
      </c>
      <c r="D2794" s="396" t="s">
        <v>11489</v>
      </c>
      <c r="E2794" s="396" t="s">
        <v>6485</v>
      </c>
    </row>
    <row r="2795" spans="1:5" hidden="1">
      <c r="A2795" s="396" t="s">
        <v>11827</v>
      </c>
      <c r="B2795" s="396" t="s">
        <v>11828</v>
      </c>
      <c r="C2795" s="396" t="s">
        <v>11829</v>
      </c>
      <c r="D2795" s="396" t="s">
        <v>11489</v>
      </c>
      <c r="E2795" s="396" t="s">
        <v>6485</v>
      </c>
    </row>
    <row r="2796" spans="1:5" hidden="1">
      <c r="A2796" s="396" t="s">
        <v>11824</v>
      </c>
      <c r="B2796" s="396" t="s">
        <v>11825</v>
      </c>
      <c r="C2796" s="396" t="s">
        <v>11826</v>
      </c>
      <c r="D2796" s="396" t="s">
        <v>11489</v>
      </c>
      <c r="E2796" s="396" t="s">
        <v>6485</v>
      </c>
    </row>
    <row r="2797" spans="1:5" hidden="1">
      <c r="A2797" s="396" t="s">
        <v>11821</v>
      </c>
      <c r="B2797" s="396" t="s">
        <v>11822</v>
      </c>
      <c r="C2797" s="396" t="s">
        <v>11823</v>
      </c>
      <c r="D2797" s="396" t="s">
        <v>11489</v>
      </c>
      <c r="E2797" s="396" t="s">
        <v>6485</v>
      </c>
    </row>
    <row r="2798" spans="1:5" hidden="1">
      <c r="A2798" s="396" t="s">
        <v>11818</v>
      </c>
      <c r="B2798" s="396" t="s">
        <v>11819</v>
      </c>
      <c r="C2798" s="396" t="s">
        <v>11820</v>
      </c>
      <c r="D2798" s="396" t="s">
        <v>11489</v>
      </c>
      <c r="E2798" s="396" t="s">
        <v>6485</v>
      </c>
    </row>
    <row r="2799" spans="1:5" hidden="1">
      <c r="A2799" s="396" t="s">
        <v>11815</v>
      </c>
      <c r="B2799" s="396" t="s">
        <v>11816</v>
      </c>
      <c r="C2799" s="396" t="s">
        <v>11817</v>
      </c>
      <c r="D2799" s="396" t="s">
        <v>11489</v>
      </c>
      <c r="E2799" s="396" t="s">
        <v>6485</v>
      </c>
    </row>
    <row r="2800" spans="1:5" hidden="1">
      <c r="A2800" s="396" t="s">
        <v>11812</v>
      </c>
      <c r="B2800" s="396" t="s">
        <v>11813</v>
      </c>
      <c r="C2800" s="396" t="s">
        <v>11814</v>
      </c>
      <c r="D2800" s="396" t="s">
        <v>11489</v>
      </c>
      <c r="E2800" s="396" t="s">
        <v>6485</v>
      </c>
    </row>
    <row r="2801" spans="1:5" hidden="1">
      <c r="A2801" s="396" t="s">
        <v>11809</v>
      </c>
      <c r="B2801" s="396" t="s">
        <v>11810</v>
      </c>
      <c r="C2801" s="396" t="s">
        <v>11811</v>
      </c>
      <c r="D2801" s="396" t="s">
        <v>11736</v>
      </c>
      <c r="E2801" s="396" t="s">
        <v>6485</v>
      </c>
    </row>
    <row r="2802" spans="1:5" hidden="1">
      <c r="A2802" s="396" t="s">
        <v>11806</v>
      </c>
      <c r="B2802" s="396" t="s">
        <v>11807</v>
      </c>
      <c r="C2802" s="396" t="s">
        <v>11808</v>
      </c>
      <c r="D2802" s="396" t="s">
        <v>11489</v>
      </c>
      <c r="E2802" s="396" t="s">
        <v>6485</v>
      </c>
    </row>
    <row r="2803" spans="1:5" hidden="1">
      <c r="A2803" s="396" t="s">
        <v>11803</v>
      </c>
      <c r="B2803" s="396" t="s">
        <v>11804</v>
      </c>
      <c r="C2803" s="396" t="s">
        <v>11805</v>
      </c>
      <c r="D2803" s="396" t="s">
        <v>11736</v>
      </c>
      <c r="E2803" s="396" t="s">
        <v>6485</v>
      </c>
    </row>
    <row r="2804" spans="1:5" hidden="1">
      <c r="A2804" s="396" t="s">
        <v>11800</v>
      </c>
      <c r="B2804" s="396" t="s">
        <v>11801</v>
      </c>
      <c r="C2804" s="396" t="s">
        <v>11802</v>
      </c>
      <c r="D2804" s="396" t="s">
        <v>11489</v>
      </c>
      <c r="E2804" s="396" t="s">
        <v>6485</v>
      </c>
    </row>
    <row r="2805" spans="1:5" hidden="1">
      <c r="A2805" s="396" t="s">
        <v>11797</v>
      </c>
      <c r="B2805" s="396" t="s">
        <v>11798</v>
      </c>
      <c r="C2805" s="396" t="s">
        <v>11799</v>
      </c>
      <c r="D2805" s="396" t="s">
        <v>11736</v>
      </c>
      <c r="E2805" s="396" t="s">
        <v>6485</v>
      </c>
    </row>
    <row r="2806" spans="1:5" hidden="1">
      <c r="A2806" s="396" t="s">
        <v>11794</v>
      </c>
      <c r="B2806" s="396" t="s">
        <v>11795</v>
      </c>
      <c r="C2806" s="396" t="s">
        <v>11796</v>
      </c>
      <c r="D2806" s="396" t="s">
        <v>11489</v>
      </c>
      <c r="E2806" s="396" t="s">
        <v>6485</v>
      </c>
    </row>
    <row r="2807" spans="1:5" hidden="1">
      <c r="A2807" s="396" t="s">
        <v>11791</v>
      </c>
      <c r="B2807" s="396" t="s">
        <v>11792</v>
      </c>
      <c r="C2807" s="396" t="s">
        <v>11793</v>
      </c>
      <c r="D2807" s="396" t="s">
        <v>11489</v>
      </c>
      <c r="E2807" s="396" t="s">
        <v>6485</v>
      </c>
    </row>
    <row r="2808" spans="1:5" hidden="1">
      <c r="A2808" s="396" t="s">
        <v>11788</v>
      </c>
      <c r="B2808" s="396" t="s">
        <v>11789</v>
      </c>
      <c r="C2808" s="396" t="s">
        <v>11790</v>
      </c>
      <c r="D2808" s="396" t="s">
        <v>11489</v>
      </c>
      <c r="E2808" s="396" t="s">
        <v>6485</v>
      </c>
    </row>
    <row r="2809" spans="1:5" hidden="1">
      <c r="A2809" s="396" t="s">
        <v>11785</v>
      </c>
      <c r="B2809" s="396" t="s">
        <v>11786</v>
      </c>
      <c r="C2809" s="396" t="s">
        <v>11787</v>
      </c>
      <c r="D2809" s="396" t="s">
        <v>11489</v>
      </c>
      <c r="E2809" s="396" t="s">
        <v>6485</v>
      </c>
    </row>
    <row r="2810" spans="1:5" hidden="1">
      <c r="A2810" s="396" t="s">
        <v>11782</v>
      </c>
      <c r="B2810" s="396" t="s">
        <v>11783</v>
      </c>
      <c r="C2810" s="396" t="s">
        <v>11784</v>
      </c>
      <c r="D2810" s="396" t="s">
        <v>11736</v>
      </c>
      <c r="E2810" s="396" t="s">
        <v>6485</v>
      </c>
    </row>
    <row r="2811" spans="1:5" hidden="1">
      <c r="A2811" s="396" t="s">
        <v>11779</v>
      </c>
      <c r="B2811" s="396" t="s">
        <v>11780</v>
      </c>
      <c r="C2811" s="396" t="s">
        <v>11781</v>
      </c>
      <c r="D2811" s="396" t="s">
        <v>11736</v>
      </c>
      <c r="E2811" s="396" t="s">
        <v>6485</v>
      </c>
    </row>
    <row r="2812" spans="1:5" hidden="1">
      <c r="A2812" s="396" t="s">
        <v>11776</v>
      </c>
      <c r="B2812" s="396" t="s">
        <v>11777</v>
      </c>
      <c r="C2812" s="396" t="s">
        <v>11778</v>
      </c>
      <c r="D2812" s="396" t="s">
        <v>11489</v>
      </c>
      <c r="E2812" s="396" t="s">
        <v>6485</v>
      </c>
    </row>
    <row r="2813" spans="1:5" hidden="1">
      <c r="A2813" s="396" t="s">
        <v>11773</v>
      </c>
      <c r="B2813" s="396" t="s">
        <v>11774</v>
      </c>
      <c r="C2813" s="396" t="s">
        <v>11775</v>
      </c>
      <c r="D2813" s="396" t="s">
        <v>11736</v>
      </c>
      <c r="E2813" s="396" t="s">
        <v>6485</v>
      </c>
    </row>
    <row r="2814" spans="1:5" hidden="1">
      <c r="A2814" s="396" t="s">
        <v>11770</v>
      </c>
      <c r="B2814" s="396" t="s">
        <v>11771</v>
      </c>
      <c r="C2814" s="396" t="s">
        <v>11772</v>
      </c>
      <c r="D2814" s="396" t="s">
        <v>11736</v>
      </c>
      <c r="E2814" s="396" t="s">
        <v>6485</v>
      </c>
    </row>
    <row r="2815" spans="1:5" hidden="1">
      <c r="A2815" s="396" t="s">
        <v>11767</v>
      </c>
      <c r="B2815" s="396" t="s">
        <v>11768</v>
      </c>
      <c r="C2815" s="396" t="s">
        <v>11769</v>
      </c>
      <c r="D2815" s="396" t="s">
        <v>11736</v>
      </c>
      <c r="E2815" s="396" t="s">
        <v>6485</v>
      </c>
    </row>
    <row r="2816" spans="1:5" hidden="1">
      <c r="A2816" s="396" t="s">
        <v>11764</v>
      </c>
      <c r="B2816" s="396" t="s">
        <v>11765</v>
      </c>
      <c r="C2816" s="396" t="s">
        <v>11766</v>
      </c>
      <c r="D2816" s="396" t="s">
        <v>11736</v>
      </c>
      <c r="E2816" s="396" t="s">
        <v>6485</v>
      </c>
    </row>
    <row r="2817" spans="1:5" hidden="1">
      <c r="A2817" s="396" t="s">
        <v>11761</v>
      </c>
      <c r="B2817" s="396" t="s">
        <v>11762</v>
      </c>
      <c r="C2817" s="396" t="s">
        <v>11763</v>
      </c>
      <c r="D2817" s="396" t="s">
        <v>11489</v>
      </c>
      <c r="E2817" s="396" t="s">
        <v>6485</v>
      </c>
    </row>
    <row r="2818" spans="1:5" hidden="1">
      <c r="A2818" s="396" t="s">
        <v>11758</v>
      </c>
      <c r="B2818" s="396" t="s">
        <v>11759</v>
      </c>
      <c r="C2818" s="396" t="s">
        <v>11760</v>
      </c>
      <c r="D2818" s="396" t="s">
        <v>11489</v>
      </c>
      <c r="E2818" s="396" t="s">
        <v>6485</v>
      </c>
    </row>
    <row r="2819" spans="1:5" hidden="1">
      <c r="A2819" s="396" t="s">
        <v>11755</v>
      </c>
      <c r="B2819" s="396" t="s">
        <v>11756</v>
      </c>
      <c r="C2819" s="396" t="s">
        <v>11757</v>
      </c>
      <c r="D2819" s="396" t="s">
        <v>11489</v>
      </c>
      <c r="E2819" s="396" t="s">
        <v>6485</v>
      </c>
    </row>
    <row r="2820" spans="1:5" hidden="1">
      <c r="A2820" s="396" t="s">
        <v>11752</v>
      </c>
      <c r="B2820" s="396" t="s">
        <v>11753</v>
      </c>
      <c r="C2820" s="396" t="s">
        <v>11754</v>
      </c>
      <c r="D2820" s="396" t="s">
        <v>11736</v>
      </c>
      <c r="E2820" s="396" t="s">
        <v>6485</v>
      </c>
    </row>
    <row r="2821" spans="1:5" hidden="1">
      <c r="A2821" s="396" t="s">
        <v>11749</v>
      </c>
      <c r="B2821" s="396" t="s">
        <v>11750</v>
      </c>
      <c r="C2821" s="396" t="s">
        <v>11751</v>
      </c>
      <c r="D2821" s="396" t="s">
        <v>11489</v>
      </c>
      <c r="E2821" s="396" t="s">
        <v>6485</v>
      </c>
    </row>
    <row r="2822" spans="1:5" hidden="1">
      <c r="A2822" s="396" t="s">
        <v>11746</v>
      </c>
      <c r="B2822" s="396" t="s">
        <v>11747</v>
      </c>
      <c r="C2822" s="396" t="s">
        <v>11748</v>
      </c>
      <c r="D2822" s="396" t="s">
        <v>11489</v>
      </c>
      <c r="E2822" s="396" t="s">
        <v>6485</v>
      </c>
    </row>
    <row r="2823" spans="1:5" hidden="1">
      <c r="A2823" s="396" t="s">
        <v>11743</v>
      </c>
      <c r="B2823" s="396" t="s">
        <v>11744</v>
      </c>
      <c r="C2823" s="396" t="s">
        <v>11745</v>
      </c>
      <c r="D2823" s="396" t="s">
        <v>11489</v>
      </c>
      <c r="E2823" s="396" t="s">
        <v>6485</v>
      </c>
    </row>
    <row r="2824" spans="1:5" hidden="1">
      <c r="A2824" s="396" t="s">
        <v>11740</v>
      </c>
      <c r="B2824" s="396" t="s">
        <v>11741</v>
      </c>
      <c r="C2824" s="396" t="s">
        <v>11742</v>
      </c>
      <c r="D2824" s="396" t="s">
        <v>11489</v>
      </c>
      <c r="E2824" s="396" t="s">
        <v>6485</v>
      </c>
    </row>
    <row r="2825" spans="1:5" hidden="1">
      <c r="A2825" s="396" t="s">
        <v>11737</v>
      </c>
      <c r="B2825" s="396" t="s">
        <v>11738</v>
      </c>
      <c r="C2825" s="396" t="s">
        <v>11739</v>
      </c>
      <c r="D2825" s="396" t="s">
        <v>11489</v>
      </c>
      <c r="E2825" s="396" t="s">
        <v>6485</v>
      </c>
    </row>
    <row r="2826" spans="1:5" hidden="1">
      <c r="A2826" s="396" t="s">
        <v>11733</v>
      </c>
      <c r="B2826" s="396" t="s">
        <v>11734</v>
      </c>
      <c r="C2826" s="396" t="s">
        <v>11735</v>
      </c>
      <c r="D2826" s="396" t="s">
        <v>11489</v>
      </c>
      <c r="E2826" s="396" t="s">
        <v>6485</v>
      </c>
    </row>
    <row r="2827" spans="1:5" hidden="1">
      <c r="A2827" s="396" t="s">
        <v>11730</v>
      </c>
      <c r="B2827" s="396" t="s">
        <v>11731</v>
      </c>
      <c r="C2827" s="396" t="s">
        <v>11732</v>
      </c>
      <c r="D2827" s="396" t="s">
        <v>11736</v>
      </c>
      <c r="E2827" s="396" t="s">
        <v>6485</v>
      </c>
    </row>
    <row r="2828" spans="1:5" hidden="1">
      <c r="A2828" s="396" t="s">
        <v>11727</v>
      </c>
      <c r="B2828" s="396" t="s">
        <v>11728</v>
      </c>
      <c r="C2828" s="396" t="s">
        <v>11729</v>
      </c>
      <c r="D2828" s="396" t="s">
        <v>11489</v>
      </c>
      <c r="E2828" s="396" t="s">
        <v>6485</v>
      </c>
    </row>
    <row r="2829" spans="1:5" hidden="1">
      <c r="A2829" s="396" t="s">
        <v>11724</v>
      </c>
      <c r="B2829" s="396" t="s">
        <v>11725</v>
      </c>
      <c r="C2829" s="396" t="s">
        <v>11726</v>
      </c>
      <c r="D2829" s="396" t="s">
        <v>11489</v>
      </c>
      <c r="E2829" s="396" t="s">
        <v>6485</v>
      </c>
    </row>
    <row r="2830" spans="1:5" hidden="1">
      <c r="A2830" s="396" t="s">
        <v>11721</v>
      </c>
      <c r="B2830" s="396" t="s">
        <v>11722</v>
      </c>
      <c r="C2830" s="396" t="s">
        <v>11723</v>
      </c>
      <c r="D2830" s="396" t="s">
        <v>11489</v>
      </c>
      <c r="E2830" s="396" t="s">
        <v>6485</v>
      </c>
    </row>
    <row r="2831" spans="1:5" hidden="1">
      <c r="A2831" s="396" t="s">
        <v>11718</v>
      </c>
      <c r="B2831" s="396" t="s">
        <v>11719</v>
      </c>
      <c r="C2831" s="396" t="s">
        <v>11720</v>
      </c>
      <c r="D2831" s="396" t="s">
        <v>11489</v>
      </c>
      <c r="E2831" s="396" t="s">
        <v>6485</v>
      </c>
    </row>
    <row r="2832" spans="1:5" hidden="1">
      <c r="A2832" s="396" t="s">
        <v>11715</v>
      </c>
      <c r="B2832" s="396" t="s">
        <v>11716</v>
      </c>
      <c r="C2832" s="396" t="s">
        <v>11717</v>
      </c>
      <c r="D2832" s="396" t="s">
        <v>11489</v>
      </c>
      <c r="E2832" s="396" t="s">
        <v>6485</v>
      </c>
    </row>
    <row r="2833" spans="1:5" hidden="1">
      <c r="A2833" s="396" t="s">
        <v>11712</v>
      </c>
      <c r="B2833" s="396" t="s">
        <v>11713</v>
      </c>
      <c r="C2833" s="396" t="s">
        <v>11714</v>
      </c>
      <c r="D2833" s="396" t="s">
        <v>11489</v>
      </c>
      <c r="E2833" s="396" t="s">
        <v>6485</v>
      </c>
    </row>
    <row r="2834" spans="1:5" hidden="1">
      <c r="A2834" s="396" t="s">
        <v>11709</v>
      </c>
      <c r="B2834" s="396" t="s">
        <v>11710</v>
      </c>
      <c r="C2834" s="396" t="s">
        <v>11711</v>
      </c>
      <c r="D2834" s="396" t="s">
        <v>11489</v>
      </c>
      <c r="E2834" s="396" t="s">
        <v>6485</v>
      </c>
    </row>
    <row r="2835" spans="1:5" hidden="1">
      <c r="A2835" s="396" t="s">
        <v>11706</v>
      </c>
      <c r="B2835" s="396" t="s">
        <v>11707</v>
      </c>
      <c r="C2835" s="396" t="s">
        <v>11708</v>
      </c>
      <c r="D2835" s="396" t="s">
        <v>11489</v>
      </c>
      <c r="E2835" s="396" t="s">
        <v>6485</v>
      </c>
    </row>
    <row r="2836" spans="1:5" hidden="1">
      <c r="A2836" s="396" t="s">
        <v>11703</v>
      </c>
      <c r="B2836" s="396" t="s">
        <v>11704</v>
      </c>
      <c r="C2836" s="396" t="s">
        <v>11705</v>
      </c>
      <c r="D2836" s="396" t="s">
        <v>11489</v>
      </c>
      <c r="E2836" s="396" t="s">
        <v>6485</v>
      </c>
    </row>
    <row r="2837" spans="1:5" hidden="1">
      <c r="A2837" s="396" t="s">
        <v>11700</v>
      </c>
      <c r="B2837" s="396" t="s">
        <v>11701</v>
      </c>
      <c r="C2837" s="396" t="s">
        <v>11702</v>
      </c>
      <c r="D2837" s="396" t="s">
        <v>11489</v>
      </c>
      <c r="E2837" s="396" t="s">
        <v>6485</v>
      </c>
    </row>
    <row r="2838" spans="1:5" hidden="1">
      <c r="A2838" s="396" t="s">
        <v>11697</v>
      </c>
      <c r="B2838" s="396" t="s">
        <v>11698</v>
      </c>
      <c r="C2838" s="396" t="s">
        <v>11699</v>
      </c>
      <c r="D2838" s="396" t="s">
        <v>11489</v>
      </c>
      <c r="E2838" s="396" t="s">
        <v>6485</v>
      </c>
    </row>
    <row r="2839" spans="1:5" hidden="1">
      <c r="A2839" s="396" t="s">
        <v>11694</v>
      </c>
      <c r="B2839" s="396" t="s">
        <v>11695</v>
      </c>
      <c r="C2839" s="396" t="s">
        <v>11696</v>
      </c>
      <c r="D2839" s="396" t="s">
        <v>11489</v>
      </c>
      <c r="E2839" s="396" t="s">
        <v>6485</v>
      </c>
    </row>
    <row r="2840" spans="1:5" hidden="1">
      <c r="A2840" s="396" t="s">
        <v>11691</v>
      </c>
      <c r="B2840" s="396" t="s">
        <v>11692</v>
      </c>
      <c r="C2840" s="396" t="s">
        <v>11693</v>
      </c>
      <c r="D2840" s="396" t="s">
        <v>11489</v>
      </c>
      <c r="E2840" s="396" t="s">
        <v>6485</v>
      </c>
    </row>
    <row r="2841" spans="1:5" hidden="1">
      <c r="A2841" s="396" t="s">
        <v>11688</v>
      </c>
      <c r="B2841" s="396" t="s">
        <v>11689</v>
      </c>
      <c r="C2841" s="396" t="s">
        <v>11690</v>
      </c>
      <c r="D2841" s="396" t="s">
        <v>11489</v>
      </c>
      <c r="E2841" s="396" t="s">
        <v>6485</v>
      </c>
    </row>
    <row r="2842" spans="1:5" hidden="1">
      <c r="A2842" s="396" t="s">
        <v>11685</v>
      </c>
      <c r="B2842" s="396" t="s">
        <v>11686</v>
      </c>
      <c r="C2842" s="396" t="s">
        <v>11687</v>
      </c>
      <c r="D2842" s="396" t="s">
        <v>11489</v>
      </c>
      <c r="E2842" s="396" t="s">
        <v>6485</v>
      </c>
    </row>
    <row r="2843" spans="1:5" hidden="1">
      <c r="A2843" s="396" t="s">
        <v>11682</v>
      </c>
      <c r="B2843" s="396" t="s">
        <v>11683</v>
      </c>
      <c r="C2843" s="396" t="s">
        <v>11684</v>
      </c>
      <c r="D2843" s="396" t="s">
        <v>11489</v>
      </c>
      <c r="E2843" s="396" t="s">
        <v>6485</v>
      </c>
    </row>
    <row r="2844" spans="1:5" hidden="1">
      <c r="A2844" s="396" t="s">
        <v>11679</v>
      </c>
      <c r="B2844" s="396" t="s">
        <v>11680</v>
      </c>
      <c r="C2844" s="396" t="s">
        <v>11681</v>
      </c>
      <c r="D2844" s="396" t="s">
        <v>11489</v>
      </c>
      <c r="E2844" s="396" t="s">
        <v>6485</v>
      </c>
    </row>
    <row r="2845" spans="1:5" hidden="1">
      <c r="A2845" s="396" t="s">
        <v>11676</v>
      </c>
      <c r="B2845" s="396" t="s">
        <v>11677</v>
      </c>
      <c r="C2845" s="396" t="s">
        <v>11678</v>
      </c>
      <c r="D2845" s="396" t="s">
        <v>11489</v>
      </c>
      <c r="E2845" s="396" t="s">
        <v>6485</v>
      </c>
    </row>
    <row r="2846" spans="1:5" hidden="1">
      <c r="A2846" s="396" t="s">
        <v>11673</v>
      </c>
      <c r="B2846" s="396" t="s">
        <v>11674</v>
      </c>
      <c r="C2846" s="396" t="s">
        <v>11675</v>
      </c>
      <c r="D2846" s="396" t="s">
        <v>11489</v>
      </c>
      <c r="E2846" s="396" t="s">
        <v>6485</v>
      </c>
    </row>
    <row r="2847" spans="1:5" hidden="1">
      <c r="A2847" s="396" t="s">
        <v>11670</v>
      </c>
      <c r="B2847" s="396" t="s">
        <v>11671</v>
      </c>
      <c r="C2847" s="396" t="s">
        <v>11672</v>
      </c>
      <c r="D2847" s="396" t="s">
        <v>11489</v>
      </c>
      <c r="E2847" s="396" t="s">
        <v>6485</v>
      </c>
    </row>
    <row r="2848" spans="1:5" hidden="1">
      <c r="A2848" s="396" t="s">
        <v>11667</v>
      </c>
      <c r="B2848" s="396" t="s">
        <v>11668</v>
      </c>
      <c r="C2848" s="396" t="s">
        <v>11669</v>
      </c>
      <c r="D2848" s="396" t="s">
        <v>11489</v>
      </c>
      <c r="E2848" s="396" t="s">
        <v>6485</v>
      </c>
    </row>
    <row r="2849" spans="1:5" hidden="1">
      <c r="A2849" s="396" t="s">
        <v>11664</v>
      </c>
      <c r="B2849" s="396" t="s">
        <v>11665</v>
      </c>
      <c r="C2849" s="396" t="s">
        <v>11666</v>
      </c>
      <c r="D2849" s="396" t="s">
        <v>11489</v>
      </c>
      <c r="E2849" s="396" t="s">
        <v>6485</v>
      </c>
    </row>
    <row r="2850" spans="1:5" hidden="1">
      <c r="A2850" s="396" t="s">
        <v>11661</v>
      </c>
      <c r="B2850" s="396" t="s">
        <v>11662</v>
      </c>
      <c r="C2850" s="396" t="s">
        <v>11663</v>
      </c>
      <c r="D2850" s="396" t="s">
        <v>11489</v>
      </c>
      <c r="E2850" s="396" t="s">
        <v>6485</v>
      </c>
    </row>
    <row r="2851" spans="1:5" hidden="1">
      <c r="A2851" s="396" t="s">
        <v>11658</v>
      </c>
      <c r="B2851" s="396" t="s">
        <v>11659</v>
      </c>
      <c r="C2851" s="396" t="s">
        <v>11660</v>
      </c>
      <c r="D2851" s="396" t="s">
        <v>11489</v>
      </c>
      <c r="E2851" s="396" t="s">
        <v>6485</v>
      </c>
    </row>
    <row r="2852" spans="1:5" hidden="1">
      <c r="A2852" s="396" t="s">
        <v>11655</v>
      </c>
      <c r="B2852" s="396" t="s">
        <v>11656</v>
      </c>
      <c r="C2852" s="396" t="s">
        <v>11657</v>
      </c>
      <c r="D2852" s="396" t="s">
        <v>11489</v>
      </c>
      <c r="E2852" s="396" t="s">
        <v>6485</v>
      </c>
    </row>
    <row r="2853" spans="1:5" hidden="1">
      <c r="A2853" s="396" t="s">
        <v>11652</v>
      </c>
      <c r="B2853" s="396" t="s">
        <v>11653</v>
      </c>
      <c r="C2853" s="396" t="s">
        <v>11654</v>
      </c>
      <c r="D2853" s="396" t="s">
        <v>11489</v>
      </c>
      <c r="E2853" s="396" t="s">
        <v>6485</v>
      </c>
    </row>
    <row r="2854" spans="1:5" hidden="1">
      <c r="A2854" s="396" t="s">
        <v>11649</v>
      </c>
      <c r="B2854" s="396" t="s">
        <v>11650</v>
      </c>
      <c r="C2854" s="396" t="s">
        <v>11651</v>
      </c>
      <c r="D2854" s="396" t="s">
        <v>11489</v>
      </c>
      <c r="E2854" s="396" t="s">
        <v>6485</v>
      </c>
    </row>
    <row r="2855" spans="1:5" hidden="1">
      <c r="A2855" s="396" t="s">
        <v>11646</v>
      </c>
      <c r="B2855" s="396" t="s">
        <v>11647</v>
      </c>
      <c r="C2855" s="396" t="s">
        <v>11648</v>
      </c>
      <c r="D2855" s="396" t="s">
        <v>11489</v>
      </c>
      <c r="E2855" s="396" t="s">
        <v>6485</v>
      </c>
    </row>
    <row r="2856" spans="1:5" hidden="1">
      <c r="A2856" s="396" t="s">
        <v>11643</v>
      </c>
      <c r="B2856" s="396" t="s">
        <v>11644</v>
      </c>
      <c r="C2856" s="396" t="s">
        <v>11645</v>
      </c>
      <c r="D2856" s="396" t="s">
        <v>11489</v>
      </c>
      <c r="E2856" s="396" t="s">
        <v>6485</v>
      </c>
    </row>
    <row r="2857" spans="1:5" hidden="1">
      <c r="A2857" s="396" t="s">
        <v>11640</v>
      </c>
      <c r="B2857" s="396" t="s">
        <v>11641</v>
      </c>
      <c r="C2857" s="396" t="s">
        <v>11642</v>
      </c>
      <c r="D2857" s="396" t="s">
        <v>11489</v>
      </c>
      <c r="E2857" s="396" t="s">
        <v>6485</v>
      </c>
    </row>
    <row r="2858" spans="1:5" hidden="1">
      <c r="A2858" s="396" t="s">
        <v>11637</v>
      </c>
      <c r="B2858" s="396" t="s">
        <v>11638</v>
      </c>
      <c r="C2858" s="396" t="s">
        <v>11639</v>
      </c>
      <c r="D2858" s="396" t="s">
        <v>11489</v>
      </c>
      <c r="E2858" s="396" t="s">
        <v>6485</v>
      </c>
    </row>
    <row r="2859" spans="1:5" hidden="1">
      <c r="A2859" s="396" t="s">
        <v>11634</v>
      </c>
      <c r="B2859" s="396" t="s">
        <v>11635</v>
      </c>
      <c r="C2859" s="396" t="s">
        <v>11636</v>
      </c>
      <c r="D2859" s="396" t="s">
        <v>11489</v>
      </c>
      <c r="E2859" s="396" t="s">
        <v>6485</v>
      </c>
    </row>
    <row r="2860" spans="1:5" hidden="1">
      <c r="A2860" s="396" t="s">
        <v>11631</v>
      </c>
      <c r="B2860" s="396" t="s">
        <v>11632</v>
      </c>
      <c r="C2860" s="396" t="s">
        <v>11633</v>
      </c>
      <c r="D2860" s="396" t="s">
        <v>11489</v>
      </c>
      <c r="E2860" s="396" t="s">
        <v>6485</v>
      </c>
    </row>
    <row r="2861" spans="1:5" hidden="1">
      <c r="A2861" s="396" t="s">
        <v>11628</v>
      </c>
      <c r="B2861" s="396" t="s">
        <v>11629</v>
      </c>
      <c r="C2861" s="396" t="s">
        <v>11630</v>
      </c>
      <c r="D2861" s="396" t="s">
        <v>11489</v>
      </c>
      <c r="E2861" s="396" t="s">
        <v>6485</v>
      </c>
    </row>
    <row r="2862" spans="1:5" hidden="1">
      <c r="A2862" s="396" t="s">
        <v>11625</v>
      </c>
      <c r="B2862" s="396" t="s">
        <v>11626</v>
      </c>
      <c r="C2862" s="396" t="s">
        <v>11627</v>
      </c>
      <c r="D2862" s="396" t="s">
        <v>11489</v>
      </c>
      <c r="E2862" s="396" t="s">
        <v>6485</v>
      </c>
    </row>
    <row r="2863" spans="1:5" hidden="1">
      <c r="A2863" s="396" t="s">
        <v>11622</v>
      </c>
      <c r="B2863" s="396" t="s">
        <v>11623</v>
      </c>
      <c r="C2863" s="396" t="s">
        <v>11624</v>
      </c>
      <c r="D2863" s="396" t="s">
        <v>11489</v>
      </c>
      <c r="E2863" s="396" t="s">
        <v>6485</v>
      </c>
    </row>
    <row r="2864" spans="1:5" hidden="1">
      <c r="A2864" s="396" t="s">
        <v>11619</v>
      </c>
      <c r="B2864" s="396" t="s">
        <v>11620</v>
      </c>
      <c r="C2864" s="396" t="s">
        <v>11621</v>
      </c>
      <c r="D2864" s="396" t="s">
        <v>11489</v>
      </c>
      <c r="E2864" s="396" t="s">
        <v>6485</v>
      </c>
    </row>
    <row r="2865" spans="1:5" hidden="1">
      <c r="A2865" s="396" t="s">
        <v>11616</v>
      </c>
      <c r="B2865" s="396" t="s">
        <v>11617</v>
      </c>
      <c r="C2865" s="396" t="s">
        <v>11618</v>
      </c>
      <c r="D2865" s="396" t="s">
        <v>11489</v>
      </c>
      <c r="E2865" s="396" t="s">
        <v>6485</v>
      </c>
    </row>
    <row r="2866" spans="1:5" hidden="1">
      <c r="A2866" s="396" t="s">
        <v>11613</v>
      </c>
      <c r="B2866" s="396" t="s">
        <v>11614</v>
      </c>
      <c r="C2866" s="396" t="s">
        <v>11615</v>
      </c>
      <c r="D2866" s="396" t="s">
        <v>11489</v>
      </c>
      <c r="E2866" s="396" t="s">
        <v>6485</v>
      </c>
    </row>
    <row r="2867" spans="1:5" hidden="1">
      <c r="A2867" s="396" t="s">
        <v>11610</v>
      </c>
      <c r="B2867" s="396" t="s">
        <v>11611</v>
      </c>
      <c r="C2867" s="396" t="s">
        <v>11612</v>
      </c>
      <c r="D2867" s="396" t="s">
        <v>11489</v>
      </c>
      <c r="E2867" s="396" t="s">
        <v>6485</v>
      </c>
    </row>
    <row r="2868" spans="1:5" hidden="1">
      <c r="A2868" s="396" t="s">
        <v>11607</v>
      </c>
      <c r="B2868" s="396" t="s">
        <v>11608</v>
      </c>
      <c r="C2868" s="396" t="s">
        <v>11609</v>
      </c>
      <c r="D2868" s="396" t="s">
        <v>11489</v>
      </c>
      <c r="E2868" s="396" t="s">
        <v>6485</v>
      </c>
    </row>
    <row r="2869" spans="1:5" hidden="1">
      <c r="A2869" s="396" t="s">
        <v>11604</v>
      </c>
      <c r="B2869" s="396" t="s">
        <v>11605</v>
      </c>
      <c r="C2869" s="396" t="s">
        <v>11606</v>
      </c>
      <c r="D2869" s="396" t="s">
        <v>11489</v>
      </c>
      <c r="E2869" s="396" t="s">
        <v>6485</v>
      </c>
    </row>
    <row r="2870" spans="1:5" hidden="1">
      <c r="A2870" s="396" t="s">
        <v>11601</v>
      </c>
      <c r="B2870" s="396" t="s">
        <v>11602</v>
      </c>
      <c r="C2870" s="396" t="s">
        <v>11603</v>
      </c>
      <c r="D2870" s="396" t="s">
        <v>11489</v>
      </c>
      <c r="E2870" s="396" t="s">
        <v>6485</v>
      </c>
    </row>
    <row r="2871" spans="1:5" hidden="1">
      <c r="A2871" s="396" t="s">
        <v>11598</v>
      </c>
      <c r="B2871" s="396" t="s">
        <v>11599</v>
      </c>
      <c r="C2871" s="396" t="s">
        <v>11600</v>
      </c>
      <c r="D2871" s="396" t="s">
        <v>11489</v>
      </c>
      <c r="E2871" s="396" t="s">
        <v>6485</v>
      </c>
    </row>
    <row r="2872" spans="1:5" hidden="1">
      <c r="A2872" s="396" t="s">
        <v>11595</v>
      </c>
      <c r="B2872" s="396" t="s">
        <v>11596</v>
      </c>
      <c r="C2872" s="396" t="s">
        <v>11597</v>
      </c>
      <c r="D2872" s="396" t="s">
        <v>11489</v>
      </c>
      <c r="E2872" s="396" t="s">
        <v>6485</v>
      </c>
    </row>
    <row r="2873" spans="1:5" hidden="1">
      <c r="A2873" s="396" t="s">
        <v>11592</v>
      </c>
      <c r="B2873" s="396" t="s">
        <v>11593</v>
      </c>
      <c r="C2873" s="396" t="s">
        <v>11594</v>
      </c>
      <c r="D2873" s="396" t="s">
        <v>11489</v>
      </c>
      <c r="E2873" s="396" t="s">
        <v>6485</v>
      </c>
    </row>
    <row r="2874" spans="1:5" hidden="1">
      <c r="A2874" s="396" t="s">
        <v>11589</v>
      </c>
      <c r="B2874" s="396" t="s">
        <v>11590</v>
      </c>
      <c r="C2874" s="396" t="s">
        <v>11591</v>
      </c>
      <c r="D2874" s="396" t="s">
        <v>11489</v>
      </c>
      <c r="E2874" s="396" t="s">
        <v>6485</v>
      </c>
    </row>
    <row r="2875" spans="1:5" hidden="1">
      <c r="A2875" s="396" t="s">
        <v>11586</v>
      </c>
      <c r="B2875" s="396" t="s">
        <v>11587</v>
      </c>
      <c r="C2875" s="396" t="s">
        <v>11588</v>
      </c>
      <c r="D2875" s="396" t="s">
        <v>11489</v>
      </c>
      <c r="E2875" s="396" t="s">
        <v>6485</v>
      </c>
    </row>
    <row r="2876" spans="1:5" hidden="1">
      <c r="A2876" s="396" t="s">
        <v>11583</v>
      </c>
      <c r="B2876" s="396" t="s">
        <v>11584</v>
      </c>
      <c r="C2876" s="396" t="s">
        <v>11585</v>
      </c>
      <c r="D2876" s="396" t="s">
        <v>11489</v>
      </c>
      <c r="E2876" s="396" t="s">
        <v>6485</v>
      </c>
    </row>
    <row r="2877" spans="1:5" hidden="1">
      <c r="A2877" s="396" t="s">
        <v>11580</v>
      </c>
      <c r="B2877" s="396" t="s">
        <v>11581</v>
      </c>
      <c r="C2877" s="396" t="s">
        <v>11582</v>
      </c>
      <c r="D2877" s="396" t="s">
        <v>11489</v>
      </c>
      <c r="E2877" s="396" t="s">
        <v>6485</v>
      </c>
    </row>
    <row r="2878" spans="1:5" hidden="1">
      <c r="A2878" s="396" t="s">
        <v>11577</v>
      </c>
      <c r="B2878" s="396" t="s">
        <v>11578</v>
      </c>
      <c r="C2878" s="396" t="s">
        <v>11579</v>
      </c>
      <c r="D2878" s="396" t="s">
        <v>11489</v>
      </c>
      <c r="E2878" s="396" t="s">
        <v>6485</v>
      </c>
    </row>
    <row r="2879" spans="1:5" hidden="1">
      <c r="A2879" s="396" t="s">
        <v>11574</v>
      </c>
      <c r="B2879" s="396" t="s">
        <v>11575</v>
      </c>
      <c r="C2879" s="396" t="s">
        <v>11576</v>
      </c>
      <c r="D2879" s="396" t="s">
        <v>11489</v>
      </c>
      <c r="E2879" s="396" t="s">
        <v>6485</v>
      </c>
    </row>
    <row r="2880" spans="1:5" hidden="1">
      <c r="A2880" s="396" t="s">
        <v>11571</v>
      </c>
      <c r="B2880" s="396" t="s">
        <v>11572</v>
      </c>
      <c r="C2880" s="396" t="s">
        <v>11573</v>
      </c>
      <c r="D2880" s="396" t="s">
        <v>11489</v>
      </c>
      <c r="E2880" s="396" t="s">
        <v>6485</v>
      </c>
    </row>
    <row r="2881" spans="1:5" hidden="1">
      <c r="A2881" s="396" t="s">
        <v>11568</v>
      </c>
      <c r="B2881" s="396" t="s">
        <v>11569</v>
      </c>
      <c r="C2881" s="396" t="s">
        <v>11570</v>
      </c>
      <c r="D2881" s="396" t="s">
        <v>11489</v>
      </c>
      <c r="E2881" s="396" t="s">
        <v>6485</v>
      </c>
    </row>
    <row r="2882" spans="1:5" hidden="1">
      <c r="A2882" s="396" t="s">
        <v>11565</v>
      </c>
      <c r="B2882" s="396" t="s">
        <v>11566</v>
      </c>
      <c r="C2882" s="396" t="s">
        <v>11567</v>
      </c>
      <c r="D2882" s="396" t="s">
        <v>11489</v>
      </c>
      <c r="E2882" s="396" t="s">
        <v>6485</v>
      </c>
    </row>
    <row r="2883" spans="1:5" hidden="1">
      <c r="A2883" s="396" t="s">
        <v>11562</v>
      </c>
      <c r="B2883" s="396" t="s">
        <v>11563</v>
      </c>
      <c r="C2883" s="396" t="s">
        <v>11564</v>
      </c>
      <c r="D2883" s="396" t="s">
        <v>11489</v>
      </c>
      <c r="E2883" s="396" t="s">
        <v>6485</v>
      </c>
    </row>
    <row r="2884" spans="1:5" hidden="1">
      <c r="A2884" s="396" t="s">
        <v>11559</v>
      </c>
      <c r="B2884" s="396" t="s">
        <v>11560</v>
      </c>
      <c r="C2884" s="396" t="s">
        <v>11561</v>
      </c>
      <c r="D2884" s="396" t="s">
        <v>11489</v>
      </c>
      <c r="E2884" s="396" t="s">
        <v>6485</v>
      </c>
    </row>
    <row r="2885" spans="1:5" hidden="1">
      <c r="A2885" s="396" t="s">
        <v>11556</v>
      </c>
      <c r="B2885" s="396" t="s">
        <v>11557</v>
      </c>
      <c r="C2885" s="396" t="s">
        <v>11558</v>
      </c>
      <c r="D2885" s="396" t="s">
        <v>11489</v>
      </c>
      <c r="E2885" s="396" t="s">
        <v>6485</v>
      </c>
    </row>
    <row r="2886" spans="1:5" hidden="1">
      <c r="A2886" s="396" t="s">
        <v>11553</v>
      </c>
      <c r="B2886" s="396" t="s">
        <v>11554</v>
      </c>
      <c r="C2886" s="396" t="s">
        <v>11555</v>
      </c>
      <c r="D2886" s="396" t="s">
        <v>11489</v>
      </c>
      <c r="E2886" s="396" t="s">
        <v>6485</v>
      </c>
    </row>
    <row r="2887" spans="1:5" hidden="1">
      <c r="A2887" s="396" t="s">
        <v>11550</v>
      </c>
      <c r="B2887" s="396" t="s">
        <v>11551</v>
      </c>
      <c r="C2887" s="396" t="s">
        <v>11552</v>
      </c>
      <c r="D2887" s="396" t="s">
        <v>11489</v>
      </c>
      <c r="E2887" s="396" t="s">
        <v>6485</v>
      </c>
    </row>
    <row r="2888" spans="1:5" hidden="1">
      <c r="A2888" s="396" t="s">
        <v>11547</v>
      </c>
      <c r="B2888" s="396" t="s">
        <v>11548</v>
      </c>
      <c r="C2888" s="396" t="s">
        <v>11549</v>
      </c>
      <c r="D2888" s="396" t="s">
        <v>11489</v>
      </c>
      <c r="E2888" s="396" t="s">
        <v>6485</v>
      </c>
    </row>
    <row r="2889" spans="1:5" hidden="1">
      <c r="A2889" s="396" t="s">
        <v>11544</v>
      </c>
      <c r="B2889" s="396" t="s">
        <v>11545</v>
      </c>
      <c r="C2889" s="396" t="s">
        <v>11546</v>
      </c>
      <c r="D2889" s="396" t="s">
        <v>11489</v>
      </c>
      <c r="E2889" s="396" t="s">
        <v>6485</v>
      </c>
    </row>
    <row r="2890" spans="1:5" hidden="1">
      <c r="A2890" s="396" t="s">
        <v>11541</v>
      </c>
      <c r="B2890" s="396" t="s">
        <v>11542</v>
      </c>
      <c r="C2890" s="396" t="s">
        <v>11543</v>
      </c>
      <c r="D2890" s="396" t="s">
        <v>11489</v>
      </c>
      <c r="E2890" s="396" t="s">
        <v>6485</v>
      </c>
    </row>
    <row r="2891" spans="1:5" hidden="1">
      <c r="A2891" s="396" t="s">
        <v>11538</v>
      </c>
      <c r="B2891" s="396" t="s">
        <v>11539</v>
      </c>
      <c r="C2891" s="396" t="s">
        <v>11540</v>
      </c>
      <c r="D2891" s="396" t="s">
        <v>11489</v>
      </c>
      <c r="E2891" s="396" t="s">
        <v>6485</v>
      </c>
    </row>
    <row r="2892" spans="1:5" hidden="1">
      <c r="A2892" s="396" t="s">
        <v>11535</v>
      </c>
      <c r="B2892" s="396" t="s">
        <v>11536</v>
      </c>
      <c r="C2892" s="396" t="s">
        <v>11537</v>
      </c>
      <c r="D2892" s="396" t="s">
        <v>11489</v>
      </c>
      <c r="E2892" s="396" t="s">
        <v>6485</v>
      </c>
    </row>
    <row r="2893" spans="1:5" hidden="1">
      <c r="A2893" s="396" t="s">
        <v>11532</v>
      </c>
      <c r="B2893" s="396" t="s">
        <v>11533</v>
      </c>
      <c r="C2893" s="396" t="s">
        <v>11534</v>
      </c>
      <c r="D2893" s="396" t="s">
        <v>11489</v>
      </c>
      <c r="E2893" s="396" t="s">
        <v>6485</v>
      </c>
    </row>
    <row r="2894" spans="1:5" hidden="1">
      <c r="A2894" s="396" t="s">
        <v>11529</v>
      </c>
      <c r="B2894" s="396" t="s">
        <v>11530</v>
      </c>
      <c r="C2894" s="396" t="s">
        <v>11531</v>
      </c>
      <c r="D2894" s="396" t="s">
        <v>11489</v>
      </c>
      <c r="E2894" s="396" t="s">
        <v>6485</v>
      </c>
    </row>
    <row r="2895" spans="1:5" hidden="1">
      <c r="A2895" s="396" t="s">
        <v>11526</v>
      </c>
      <c r="B2895" s="396" t="s">
        <v>11527</v>
      </c>
      <c r="C2895" s="396" t="s">
        <v>11528</v>
      </c>
      <c r="D2895" s="396" t="s">
        <v>11489</v>
      </c>
      <c r="E2895" s="396" t="s">
        <v>6485</v>
      </c>
    </row>
    <row r="2896" spans="1:5" hidden="1">
      <c r="A2896" s="396" t="s">
        <v>11523</v>
      </c>
      <c r="B2896" s="396" t="s">
        <v>11524</v>
      </c>
      <c r="C2896" s="396" t="s">
        <v>11525</v>
      </c>
      <c r="D2896" s="396" t="s">
        <v>11489</v>
      </c>
      <c r="E2896" s="396" t="s">
        <v>6485</v>
      </c>
    </row>
    <row r="2897" spans="1:5" hidden="1">
      <c r="A2897" s="396" t="s">
        <v>11520</v>
      </c>
      <c r="B2897" s="396" t="s">
        <v>11521</v>
      </c>
      <c r="C2897" s="396" t="s">
        <v>11522</v>
      </c>
      <c r="D2897" s="396" t="s">
        <v>11489</v>
      </c>
      <c r="E2897" s="396" t="s">
        <v>6485</v>
      </c>
    </row>
    <row r="2898" spans="1:5" hidden="1">
      <c r="A2898" s="396" t="s">
        <v>11517</v>
      </c>
      <c r="B2898" s="396" t="s">
        <v>11518</v>
      </c>
      <c r="C2898" s="396" t="s">
        <v>11519</v>
      </c>
      <c r="D2898" s="396" t="s">
        <v>11489</v>
      </c>
      <c r="E2898" s="396" t="s">
        <v>6485</v>
      </c>
    </row>
    <row r="2899" spans="1:5" hidden="1">
      <c r="A2899" s="396" t="s">
        <v>11514</v>
      </c>
      <c r="B2899" s="396" t="s">
        <v>11515</v>
      </c>
      <c r="C2899" s="396" t="s">
        <v>11516</v>
      </c>
      <c r="D2899" s="396" t="s">
        <v>11489</v>
      </c>
      <c r="E2899" s="396" t="s">
        <v>6485</v>
      </c>
    </row>
    <row r="2900" spans="1:5" hidden="1">
      <c r="A2900" s="396" t="s">
        <v>11511</v>
      </c>
      <c r="B2900" s="396" t="s">
        <v>11512</v>
      </c>
      <c r="C2900" s="396" t="s">
        <v>11513</v>
      </c>
      <c r="D2900" s="396" t="s">
        <v>11489</v>
      </c>
      <c r="E2900" s="396" t="s">
        <v>6485</v>
      </c>
    </row>
    <row r="2901" spans="1:5" hidden="1">
      <c r="A2901" s="396" t="s">
        <v>11508</v>
      </c>
      <c r="B2901" s="396" t="s">
        <v>11509</v>
      </c>
      <c r="C2901" s="396" t="s">
        <v>11510</v>
      </c>
      <c r="D2901" s="396" t="s">
        <v>11489</v>
      </c>
      <c r="E2901" s="396" t="s">
        <v>6485</v>
      </c>
    </row>
    <row r="2902" spans="1:5" hidden="1">
      <c r="A2902" s="396" t="s">
        <v>11505</v>
      </c>
      <c r="B2902" s="396" t="s">
        <v>11506</v>
      </c>
      <c r="C2902" s="396" t="s">
        <v>11507</v>
      </c>
      <c r="D2902" s="396" t="s">
        <v>11489</v>
      </c>
      <c r="E2902" s="396" t="s">
        <v>6485</v>
      </c>
    </row>
    <row r="2903" spans="1:5" hidden="1">
      <c r="A2903" s="396" t="s">
        <v>11502</v>
      </c>
      <c r="B2903" s="396" t="s">
        <v>11503</v>
      </c>
      <c r="C2903" s="396" t="s">
        <v>11504</v>
      </c>
      <c r="D2903" s="396" t="s">
        <v>11489</v>
      </c>
      <c r="E2903" s="396" t="s">
        <v>6485</v>
      </c>
    </row>
    <row r="2904" spans="1:5" hidden="1">
      <c r="A2904" s="396" t="s">
        <v>11499</v>
      </c>
      <c r="B2904" s="396" t="s">
        <v>11500</v>
      </c>
      <c r="C2904" s="396" t="s">
        <v>11501</v>
      </c>
      <c r="D2904" s="396" t="s">
        <v>11489</v>
      </c>
      <c r="E2904" s="396" t="s">
        <v>6485</v>
      </c>
    </row>
    <row r="2905" spans="1:5" hidden="1">
      <c r="A2905" s="396" t="s">
        <v>11496</v>
      </c>
      <c r="B2905" s="396" t="s">
        <v>11497</v>
      </c>
      <c r="C2905" s="396" t="s">
        <v>11498</v>
      </c>
      <c r="D2905" s="396" t="s">
        <v>11489</v>
      </c>
      <c r="E2905" s="396" t="s">
        <v>6485</v>
      </c>
    </row>
    <row r="2906" spans="1:5" hidden="1">
      <c r="A2906" s="396" t="s">
        <v>11493</v>
      </c>
      <c r="B2906" s="396" t="s">
        <v>11494</v>
      </c>
      <c r="C2906" s="396" t="s">
        <v>11495</v>
      </c>
      <c r="D2906" s="396" t="s">
        <v>11489</v>
      </c>
      <c r="E2906" s="396" t="s">
        <v>6485</v>
      </c>
    </row>
    <row r="2907" spans="1:5" hidden="1">
      <c r="A2907" s="396" t="s">
        <v>11490</v>
      </c>
      <c r="B2907" s="396" t="s">
        <v>11491</v>
      </c>
      <c r="C2907" s="396" t="s">
        <v>11492</v>
      </c>
      <c r="D2907" s="396" t="s">
        <v>11489</v>
      </c>
      <c r="E2907" s="396" t="s">
        <v>6485</v>
      </c>
    </row>
    <row r="2908" spans="1:5" hidden="1">
      <c r="A2908" s="396" t="s">
        <v>11486</v>
      </c>
      <c r="B2908" s="396" t="s">
        <v>11487</v>
      </c>
      <c r="C2908" s="396" t="s">
        <v>11488</v>
      </c>
      <c r="D2908" s="396" t="s">
        <v>11489</v>
      </c>
      <c r="E2908" s="396" t="s">
        <v>6485</v>
      </c>
    </row>
    <row r="2909" spans="1:5" hidden="1">
      <c r="A2909" s="396" t="s">
        <v>11483</v>
      </c>
      <c r="B2909" s="396" t="s">
        <v>11484</v>
      </c>
      <c r="C2909" s="396" t="s">
        <v>11485</v>
      </c>
      <c r="D2909" s="396" t="s">
        <v>11489</v>
      </c>
      <c r="E2909" s="396" t="s">
        <v>6485</v>
      </c>
    </row>
    <row r="2910" spans="1:5" hidden="1">
      <c r="A2910" s="396" t="s">
        <v>11480</v>
      </c>
      <c r="B2910" s="396" t="s">
        <v>11481</v>
      </c>
      <c r="C2910" s="396" t="s">
        <v>11482</v>
      </c>
      <c r="D2910" s="396" t="s">
        <v>9860</v>
      </c>
      <c r="E2910" s="396" t="s">
        <v>6485</v>
      </c>
    </row>
    <row r="2911" spans="1:5" hidden="1">
      <c r="A2911" s="396" t="s">
        <v>11476</v>
      </c>
      <c r="B2911" s="396" t="s">
        <v>11477</v>
      </c>
      <c r="C2911" s="396" t="s">
        <v>11478</v>
      </c>
      <c r="D2911" s="396" t="s">
        <v>9860</v>
      </c>
      <c r="E2911" s="396" t="s">
        <v>6485</v>
      </c>
    </row>
    <row r="2912" spans="1:5" hidden="1">
      <c r="A2912" s="396" t="s">
        <v>11473</v>
      </c>
      <c r="B2912" s="396" t="s">
        <v>11474</v>
      </c>
      <c r="C2912" s="396" t="s">
        <v>11475</v>
      </c>
      <c r="D2912" s="396" t="s">
        <v>9860</v>
      </c>
      <c r="E2912" s="396" t="s">
        <v>11479</v>
      </c>
    </row>
    <row r="2913" spans="1:5" hidden="1">
      <c r="A2913" s="396" t="s">
        <v>11469</v>
      </c>
      <c r="B2913" s="396" t="s">
        <v>11470</v>
      </c>
      <c r="C2913" s="396" t="s">
        <v>11471</v>
      </c>
      <c r="D2913" s="396"/>
      <c r="E2913" s="396"/>
    </row>
    <row r="2914" spans="1:5" hidden="1">
      <c r="A2914" s="396" t="s">
        <v>11465</v>
      </c>
      <c r="B2914" s="396" t="s">
        <v>11466</v>
      </c>
      <c r="C2914" s="396" t="s">
        <v>11467</v>
      </c>
      <c r="D2914" s="396" t="s">
        <v>9860</v>
      </c>
      <c r="E2914" s="396" t="s">
        <v>11472</v>
      </c>
    </row>
    <row r="2915" spans="1:5" hidden="1">
      <c r="A2915" s="396" t="s">
        <v>11461</v>
      </c>
      <c r="B2915" s="396" t="s">
        <v>11462</v>
      </c>
      <c r="C2915" s="396" t="s">
        <v>11463</v>
      </c>
      <c r="D2915" s="396"/>
      <c r="E2915" s="396" t="s">
        <v>11468</v>
      </c>
    </row>
    <row r="2916" spans="1:5" hidden="1">
      <c r="A2916" s="396" t="s">
        <v>11457</v>
      </c>
      <c r="B2916" s="396" t="s">
        <v>11458</v>
      </c>
      <c r="C2916" s="396" t="s">
        <v>11459</v>
      </c>
      <c r="D2916" s="396" t="s">
        <v>9860</v>
      </c>
      <c r="E2916" s="396" t="s">
        <v>11464</v>
      </c>
    </row>
    <row r="2917" spans="1:5" hidden="1">
      <c r="A2917" s="396" t="s">
        <v>6937</v>
      </c>
      <c r="B2917" s="396" t="s">
        <v>6938</v>
      </c>
      <c r="C2917" s="396" t="s">
        <v>6939</v>
      </c>
      <c r="D2917" s="396" t="s">
        <v>9879</v>
      </c>
      <c r="E2917" s="396" t="s">
        <v>11460</v>
      </c>
    </row>
    <row r="2918" spans="1:5" hidden="1">
      <c r="A2918" s="396" t="s">
        <v>11454</v>
      </c>
      <c r="B2918" s="396" t="s">
        <v>11455</v>
      </c>
      <c r="C2918" s="396" t="s">
        <v>11456</v>
      </c>
      <c r="D2918" s="396" t="s">
        <v>6510</v>
      </c>
      <c r="E2918" s="396" t="s">
        <v>6940</v>
      </c>
    </row>
    <row r="2919" spans="1:5" hidden="1">
      <c r="A2919" s="396" t="s">
        <v>11449</v>
      </c>
      <c r="B2919" s="396" t="s">
        <v>11450</v>
      </c>
      <c r="C2919" s="396" t="s">
        <v>11451</v>
      </c>
      <c r="D2919" s="396" t="s">
        <v>11452</v>
      </c>
      <c r="E2919" s="396" t="s">
        <v>6485</v>
      </c>
    </row>
    <row r="2920" spans="1:5" hidden="1">
      <c r="A2920" s="396" t="s">
        <v>11446</v>
      </c>
      <c r="B2920" s="396" t="s">
        <v>11447</v>
      </c>
      <c r="C2920" s="396" t="s">
        <v>11448</v>
      </c>
      <c r="D2920" s="396" t="s">
        <v>11452</v>
      </c>
      <c r="E2920" s="396" t="s">
        <v>11453</v>
      </c>
    </row>
    <row r="2921" spans="1:5" hidden="1">
      <c r="A2921" s="396" t="s">
        <v>11443</v>
      </c>
      <c r="B2921" s="396" t="s">
        <v>11444</v>
      </c>
      <c r="C2921" s="396" t="s">
        <v>11445</v>
      </c>
      <c r="D2921" s="396" t="s">
        <v>9860</v>
      </c>
      <c r="E2921" s="396" t="s">
        <v>6485</v>
      </c>
    </row>
    <row r="2922" spans="1:5" hidden="1">
      <c r="A2922" s="396" t="s">
        <v>11440</v>
      </c>
      <c r="B2922" s="396" t="s">
        <v>11441</v>
      </c>
      <c r="C2922" s="396" t="s">
        <v>11442</v>
      </c>
      <c r="D2922" s="396" t="s">
        <v>9860</v>
      </c>
      <c r="E2922" s="396" t="s">
        <v>6485</v>
      </c>
    </row>
    <row r="2923" spans="1:5" hidden="1">
      <c r="A2923" s="396" t="s">
        <v>11437</v>
      </c>
      <c r="B2923" s="396" t="s">
        <v>11438</v>
      </c>
      <c r="C2923" s="396" t="s">
        <v>11439</v>
      </c>
      <c r="D2923" s="396" t="s">
        <v>9860</v>
      </c>
      <c r="E2923" s="396" t="s">
        <v>6485</v>
      </c>
    </row>
    <row r="2924" spans="1:5" hidden="1">
      <c r="A2924" s="396" t="s">
        <v>11434</v>
      </c>
      <c r="B2924" s="396" t="s">
        <v>11435</v>
      </c>
      <c r="C2924" s="396" t="s">
        <v>11436</v>
      </c>
      <c r="D2924" s="396" t="s">
        <v>9860</v>
      </c>
      <c r="E2924" s="396" t="s">
        <v>6485</v>
      </c>
    </row>
    <row r="2925" spans="1:5" hidden="1">
      <c r="A2925" s="396" t="s">
        <v>11430</v>
      </c>
      <c r="B2925" s="396" t="s">
        <v>11431</v>
      </c>
      <c r="C2925" s="396" t="s">
        <v>11432</v>
      </c>
      <c r="D2925" s="396" t="s">
        <v>9860</v>
      </c>
      <c r="E2925" s="396" t="s">
        <v>6485</v>
      </c>
    </row>
    <row r="2926" spans="1:5" hidden="1">
      <c r="A2926" s="396" t="s">
        <v>11428</v>
      </c>
      <c r="B2926" s="396" t="s">
        <v>11428</v>
      </c>
      <c r="C2926" s="396" t="s">
        <v>11429</v>
      </c>
      <c r="D2926" s="396" t="s">
        <v>9860</v>
      </c>
      <c r="E2926" s="396" t="s">
        <v>11433</v>
      </c>
    </row>
    <row r="2927" spans="1:5" hidden="1">
      <c r="A2927" s="396" t="s">
        <v>11424</v>
      </c>
      <c r="B2927" s="396" t="s">
        <v>11425</v>
      </c>
      <c r="C2927" s="396" t="s">
        <v>11426</v>
      </c>
      <c r="D2927" s="396" t="s">
        <v>9860</v>
      </c>
      <c r="E2927" s="396" t="s">
        <v>6485</v>
      </c>
    </row>
    <row r="2928" spans="1:5" hidden="1">
      <c r="A2928" s="396" t="s">
        <v>11419</v>
      </c>
      <c r="B2928" s="396" t="s">
        <v>11420</v>
      </c>
      <c r="C2928" s="396" t="s">
        <v>11421</v>
      </c>
      <c r="D2928" s="396" t="s">
        <v>9860</v>
      </c>
      <c r="E2928" s="396" t="s">
        <v>11427</v>
      </c>
    </row>
    <row r="2929" spans="1:5" hidden="1">
      <c r="A2929" s="396" t="s">
        <v>11415</v>
      </c>
      <c r="B2929" s="396" t="s">
        <v>11416</v>
      </c>
      <c r="C2929" s="396" t="s">
        <v>11417</v>
      </c>
      <c r="D2929" s="396" t="s">
        <v>11422</v>
      </c>
      <c r="E2929" s="396" t="s">
        <v>11423</v>
      </c>
    </row>
    <row r="2930" spans="1:5" hidden="1">
      <c r="A2930" s="396" t="s">
        <v>11411</v>
      </c>
      <c r="B2930" s="396" t="s">
        <v>11412</v>
      </c>
      <c r="C2930" s="396" t="s">
        <v>11413</v>
      </c>
      <c r="D2930" s="396" t="s">
        <v>9860</v>
      </c>
      <c r="E2930" s="396" t="s">
        <v>11418</v>
      </c>
    </row>
    <row r="2931" spans="1:5" hidden="1">
      <c r="A2931" s="396" t="s">
        <v>11407</v>
      </c>
      <c r="B2931" s="396" t="s">
        <v>11408</v>
      </c>
      <c r="C2931" s="396" t="s">
        <v>11409</v>
      </c>
      <c r="D2931" s="396" t="s">
        <v>9860</v>
      </c>
      <c r="E2931" s="396" t="s">
        <v>11414</v>
      </c>
    </row>
    <row r="2932" spans="1:5" hidden="1">
      <c r="A2932" s="396" t="s">
        <v>6933</v>
      </c>
      <c r="B2932" s="396" t="s">
        <v>6934</v>
      </c>
      <c r="C2932" s="396" t="s">
        <v>6935</v>
      </c>
      <c r="D2932" s="396" t="s">
        <v>9860</v>
      </c>
      <c r="E2932" s="396" t="s">
        <v>11410</v>
      </c>
    </row>
    <row r="2933" spans="1:5" hidden="1">
      <c r="A2933" s="396" t="s">
        <v>6929</v>
      </c>
      <c r="B2933" s="396" t="s">
        <v>6930</v>
      </c>
      <c r="C2933" s="396" t="s">
        <v>6931</v>
      </c>
      <c r="D2933" s="396" t="s">
        <v>6936</v>
      </c>
      <c r="E2933" s="396"/>
    </row>
    <row r="2934" spans="1:5" hidden="1">
      <c r="A2934" s="396" t="s">
        <v>11405</v>
      </c>
      <c r="B2934" s="396" t="s">
        <v>11406</v>
      </c>
      <c r="C2934" s="396" t="s">
        <v>11406</v>
      </c>
      <c r="D2934" s="396" t="s">
        <v>6916</v>
      </c>
      <c r="E2934" s="396" t="s">
        <v>6932</v>
      </c>
    </row>
    <row r="2935" spans="1:5" hidden="1">
      <c r="A2935" s="396" t="s">
        <v>11403</v>
      </c>
      <c r="B2935" s="396" t="s">
        <v>11404</v>
      </c>
      <c r="C2935" s="396" t="s">
        <v>11404</v>
      </c>
      <c r="D2935" s="396" t="s">
        <v>11303</v>
      </c>
      <c r="E2935" s="396" t="s">
        <v>6485</v>
      </c>
    </row>
    <row r="2936" spans="1:5" hidden="1">
      <c r="A2936" s="396" t="s">
        <v>11401</v>
      </c>
      <c r="B2936" s="396" t="s">
        <v>11402</v>
      </c>
      <c r="C2936" s="396" t="s">
        <v>11402</v>
      </c>
      <c r="D2936" s="396" t="s">
        <v>11303</v>
      </c>
      <c r="E2936" s="396" t="s">
        <v>6485</v>
      </c>
    </row>
    <row r="2937" spans="1:5" hidden="1">
      <c r="A2937" s="396" t="s">
        <v>11399</v>
      </c>
      <c r="B2937" s="396" t="s">
        <v>11400</v>
      </c>
      <c r="C2937" s="396" t="s">
        <v>11400</v>
      </c>
      <c r="D2937" s="396" t="s">
        <v>11303</v>
      </c>
      <c r="E2937" s="396" t="s">
        <v>6485</v>
      </c>
    </row>
    <row r="2938" spans="1:5" hidden="1">
      <c r="A2938" s="396" t="s">
        <v>11397</v>
      </c>
      <c r="B2938" s="396" t="s">
        <v>11398</v>
      </c>
      <c r="C2938" s="396" t="s">
        <v>11398</v>
      </c>
      <c r="D2938" s="396" t="s">
        <v>11303</v>
      </c>
      <c r="E2938" s="396" t="s">
        <v>6485</v>
      </c>
    </row>
    <row r="2939" spans="1:5" hidden="1">
      <c r="A2939" s="396" t="s">
        <v>11395</v>
      </c>
      <c r="B2939" s="396" t="s">
        <v>11396</v>
      </c>
      <c r="C2939" s="396" t="s">
        <v>11396</v>
      </c>
      <c r="D2939" s="396" t="s">
        <v>11303</v>
      </c>
      <c r="E2939" s="396" t="s">
        <v>6485</v>
      </c>
    </row>
    <row r="2940" spans="1:5" hidden="1">
      <c r="A2940" s="396" t="s">
        <v>11392</v>
      </c>
      <c r="B2940" s="396" t="s">
        <v>11393</v>
      </c>
      <c r="C2940" s="396" t="s">
        <v>11394</v>
      </c>
      <c r="D2940" s="396" t="s">
        <v>11303</v>
      </c>
      <c r="E2940" s="396" t="s">
        <v>6485</v>
      </c>
    </row>
    <row r="2941" spans="1:5" hidden="1">
      <c r="A2941" s="396" t="s">
        <v>11390</v>
      </c>
      <c r="B2941" s="396" t="s">
        <v>11391</v>
      </c>
      <c r="C2941" s="396" t="s">
        <v>11391</v>
      </c>
      <c r="D2941" s="396" t="s">
        <v>11303</v>
      </c>
      <c r="E2941" s="396" t="s">
        <v>6485</v>
      </c>
    </row>
    <row r="2942" spans="1:5" hidden="1">
      <c r="A2942" s="396" t="s">
        <v>11388</v>
      </c>
      <c r="B2942" s="396" t="s">
        <v>11389</v>
      </c>
      <c r="C2942" s="396" t="s">
        <v>11389</v>
      </c>
      <c r="D2942" s="396" t="s">
        <v>11303</v>
      </c>
      <c r="E2942" s="396" t="s">
        <v>6485</v>
      </c>
    </row>
    <row r="2943" spans="1:5" hidden="1">
      <c r="A2943" s="396" t="s">
        <v>11386</v>
      </c>
      <c r="B2943" s="396" t="s">
        <v>11387</v>
      </c>
      <c r="C2943" s="396" t="s">
        <v>11387</v>
      </c>
      <c r="D2943" s="396" t="s">
        <v>11303</v>
      </c>
      <c r="E2943" s="396" t="s">
        <v>6485</v>
      </c>
    </row>
    <row r="2944" spans="1:5" hidden="1">
      <c r="A2944" s="396" t="s">
        <v>11384</v>
      </c>
      <c r="B2944" s="396" t="s">
        <v>11385</v>
      </c>
      <c r="C2944" s="396" t="s">
        <v>11385</v>
      </c>
      <c r="D2944" s="396" t="s">
        <v>11303</v>
      </c>
      <c r="E2944" s="396" t="s">
        <v>6485</v>
      </c>
    </row>
    <row r="2945" spans="1:5" hidden="1">
      <c r="A2945" s="396" t="s">
        <v>11381</v>
      </c>
      <c r="B2945" s="396" t="s">
        <v>11382</v>
      </c>
      <c r="C2945" s="396" t="s">
        <v>11383</v>
      </c>
      <c r="D2945" s="396" t="s">
        <v>11303</v>
      </c>
      <c r="E2945" s="396" t="s">
        <v>6485</v>
      </c>
    </row>
    <row r="2946" spans="1:5" hidden="1">
      <c r="A2946" s="396" t="s">
        <v>11378</v>
      </c>
      <c r="B2946" s="396" t="s">
        <v>11379</v>
      </c>
      <c r="C2946" s="396" t="s">
        <v>11380</v>
      </c>
      <c r="D2946" s="396" t="s">
        <v>11303</v>
      </c>
      <c r="E2946" s="396" t="s">
        <v>6485</v>
      </c>
    </row>
    <row r="2947" spans="1:5" hidden="1">
      <c r="A2947" s="396" t="s">
        <v>11375</v>
      </c>
      <c r="B2947" s="396" t="s">
        <v>11376</v>
      </c>
      <c r="C2947" s="396" t="s">
        <v>11377</v>
      </c>
      <c r="D2947" s="396" t="s">
        <v>11303</v>
      </c>
      <c r="E2947" s="396" t="s">
        <v>6485</v>
      </c>
    </row>
    <row r="2948" spans="1:5" hidden="1">
      <c r="A2948" s="396" t="s">
        <v>11372</v>
      </c>
      <c r="B2948" s="396" t="s">
        <v>11373</v>
      </c>
      <c r="C2948" s="396" t="s">
        <v>11374</v>
      </c>
      <c r="D2948" s="396" t="s">
        <v>11303</v>
      </c>
      <c r="E2948" s="396" t="s">
        <v>6485</v>
      </c>
    </row>
    <row r="2949" spans="1:5" hidden="1">
      <c r="A2949" s="396" t="s">
        <v>11370</v>
      </c>
      <c r="B2949" s="396" t="s">
        <v>11371</v>
      </c>
      <c r="C2949" s="396" t="s">
        <v>11371</v>
      </c>
      <c r="D2949" s="396" t="s">
        <v>11303</v>
      </c>
      <c r="E2949" s="396" t="s">
        <v>6485</v>
      </c>
    </row>
    <row r="2950" spans="1:5" hidden="1">
      <c r="A2950" s="396" t="s">
        <v>11367</v>
      </c>
      <c r="B2950" s="396" t="s">
        <v>11368</v>
      </c>
      <c r="C2950" s="396" t="s">
        <v>11369</v>
      </c>
      <c r="D2950" s="396" t="s">
        <v>11303</v>
      </c>
      <c r="E2950" s="396" t="s">
        <v>6485</v>
      </c>
    </row>
    <row r="2951" spans="1:5" hidden="1">
      <c r="A2951" s="396" t="s">
        <v>11364</v>
      </c>
      <c r="B2951" s="396" t="s">
        <v>11365</v>
      </c>
      <c r="C2951" s="396" t="s">
        <v>11366</v>
      </c>
      <c r="D2951" s="396" t="s">
        <v>11303</v>
      </c>
      <c r="E2951" s="396" t="s">
        <v>6485</v>
      </c>
    </row>
    <row r="2952" spans="1:5" hidden="1">
      <c r="A2952" s="396" t="s">
        <v>11361</v>
      </c>
      <c r="B2952" s="396" t="s">
        <v>11362</v>
      </c>
      <c r="C2952" s="396" t="s">
        <v>11363</v>
      </c>
      <c r="D2952" s="396" t="s">
        <v>11339</v>
      </c>
      <c r="E2952" s="396" t="s">
        <v>6485</v>
      </c>
    </row>
    <row r="2953" spans="1:5" hidden="1">
      <c r="A2953" s="396" t="s">
        <v>11358</v>
      </c>
      <c r="B2953" s="396" t="s">
        <v>11359</v>
      </c>
      <c r="C2953" s="396" t="s">
        <v>11360</v>
      </c>
      <c r="D2953" s="396" t="s">
        <v>11339</v>
      </c>
      <c r="E2953" s="396" t="s">
        <v>6485</v>
      </c>
    </row>
    <row r="2954" spans="1:5" hidden="1">
      <c r="A2954" s="396" t="s">
        <v>11355</v>
      </c>
      <c r="B2954" s="396" t="s">
        <v>11356</v>
      </c>
      <c r="C2954" s="396" t="s">
        <v>11357</v>
      </c>
      <c r="D2954" s="396" t="s">
        <v>11339</v>
      </c>
      <c r="E2954" s="396" t="s">
        <v>6485</v>
      </c>
    </row>
    <row r="2955" spans="1:5" hidden="1">
      <c r="A2955" s="396" t="s">
        <v>11352</v>
      </c>
      <c r="B2955" s="396" t="s">
        <v>11353</v>
      </c>
      <c r="C2955" s="396" t="s">
        <v>11354</v>
      </c>
      <c r="D2955" s="396" t="s">
        <v>11339</v>
      </c>
      <c r="E2955" s="396" t="s">
        <v>6485</v>
      </c>
    </row>
    <row r="2956" spans="1:5" hidden="1">
      <c r="A2956" s="396" t="s">
        <v>11349</v>
      </c>
      <c r="B2956" s="396" t="s">
        <v>11350</v>
      </c>
      <c r="C2956" s="396" t="s">
        <v>11351</v>
      </c>
      <c r="D2956" s="396" t="s">
        <v>11339</v>
      </c>
      <c r="E2956" s="396" t="s">
        <v>6485</v>
      </c>
    </row>
    <row r="2957" spans="1:5" hidden="1">
      <c r="A2957" s="396" t="s">
        <v>11346</v>
      </c>
      <c r="B2957" s="396" t="s">
        <v>11347</v>
      </c>
      <c r="C2957" s="396" t="s">
        <v>11348</v>
      </c>
      <c r="D2957" s="396" t="s">
        <v>11339</v>
      </c>
      <c r="E2957" s="396" t="s">
        <v>6485</v>
      </c>
    </row>
    <row r="2958" spans="1:5" hidden="1">
      <c r="A2958" s="396" t="s">
        <v>11343</v>
      </c>
      <c r="B2958" s="396" t="s">
        <v>11344</v>
      </c>
      <c r="C2958" s="396" t="s">
        <v>11345</v>
      </c>
      <c r="D2958" s="396" t="s">
        <v>11339</v>
      </c>
      <c r="E2958" s="396" t="s">
        <v>6485</v>
      </c>
    </row>
    <row r="2959" spans="1:5" hidden="1">
      <c r="A2959" s="396" t="s">
        <v>11340</v>
      </c>
      <c r="B2959" s="396" t="s">
        <v>11341</v>
      </c>
      <c r="C2959" s="396" t="s">
        <v>11342</v>
      </c>
      <c r="D2959" s="396" t="s">
        <v>11339</v>
      </c>
      <c r="E2959" s="396" t="s">
        <v>6485</v>
      </c>
    </row>
    <row r="2960" spans="1:5" hidden="1">
      <c r="A2960" s="396" t="s">
        <v>11336</v>
      </c>
      <c r="B2960" s="396" t="s">
        <v>11337</v>
      </c>
      <c r="C2960" s="396" t="s">
        <v>11338</v>
      </c>
      <c r="D2960" s="396" t="s">
        <v>11339</v>
      </c>
      <c r="E2960" s="396" t="s">
        <v>6485</v>
      </c>
    </row>
    <row r="2961" spans="1:5" hidden="1">
      <c r="A2961" s="396" t="s">
        <v>11334</v>
      </c>
      <c r="B2961" s="396" t="s">
        <v>11335</v>
      </c>
      <c r="C2961" s="396" t="s">
        <v>11335</v>
      </c>
      <c r="D2961" s="396" t="s">
        <v>11339</v>
      </c>
      <c r="E2961" s="396" t="s">
        <v>6485</v>
      </c>
    </row>
    <row r="2962" spans="1:5" hidden="1">
      <c r="A2962" s="396" t="s">
        <v>11332</v>
      </c>
      <c r="B2962" s="396" t="s">
        <v>11333</v>
      </c>
      <c r="C2962" s="396" t="s">
        <v>11333</v>
      </c>
      <c r="D2962" s="396" t="s">
        <v>11303</v>
      </c>
      <c r="E2962" s="396" t="s">
        <v>6485</v>
      </c>
    </row>
    <row r="2963" spans="1:5" hidden="1">
      <c r="A2963" s="396" t="s">
        <v>11330</v>
      </c>
      <c r="B2963" s="396" t="s">
        <v>11331</v>
      </c>
      <c r="C2963" s="396" t="s">
        <v>11331</v>
      </c>
      <c r="D2963" s="396" t="s">
        <v>11303</v>
      </c>
      <c r="E2963" s="396" t="s">
        <v>6485</v>
      </c>
    </row>
    <row r="2964" spans="1:5" hidden="1">
      <c r="A2964" s="396" t="s">
        <v>11328</v>
      </c>
      <c r="B2964" s="396" t="s">
        <v>11329</v>
      </c>
      <c r="C2964" s="396" t="s">
        <v>11329</v>
      </c>
      <c r="D2964" s="396" t="s">
        <v>11303</v>
      </c>
      <c r="E2964" s="396" t="s">
        <v>6485</v>
      </c>
    </row>
    <row r="2965" spans="1:5" hidden="1">
      <c r="A2965" s="396" t="s">
        <v>11325</v>
      </c>
      <c r="B2965" s="396" t="s">
        <v>11326</v>
      </c>
      <c r="C2965" s="396" t="s">
        <v>11327</v>
      </c>
      <c r="D2965" s="396" t="s">
        <v>11303</v>
      </c>
      <c r="E2965" s="396" t="s">
        <v>6485</v>
      </c>
    </row>
    <row r="2966" spans="1:5" hidden="1">
      <c r="A2966" s="396" t="s">
        <v>11323</v>
      </c>
      <c r="B2966" s="396" t="s">
        <v>11324</v>
      </c>
      <c r="C2966" s="396" t="s">
        <v>11324</v>
      </c>
      <c r="D2966" s="396" t="s">
        <v>11303</v>
      </c>
      <c r="E2966" s="396" t="s">
        <v>6485</v>
      </c>
    </row>
    <row r="2967" spans="1:5" hidden="1">
      <c r="A2967" s="396" t="s">
        <v>11321</v>
      </c>
      <c r="B2967" s="396" t="s">
        <v>11322</v>
      </c>
      <c r="C2967" s="396" t="s">
        <v>11322</v>
      </c>
      <c r="D2967" s="396" t="s">
        <v>11303</v>
      </c>
      <c r="E2967" s="396" t="s">
        <v>6485</v>
      </c>
    </row>
    <row r="2968" spans="1:5" hidden="1">
      <c r="A2968" s="396" t="s">
        <v>11318</v>
      </c>
      <c r="B2968" s="396" t="s">
        <v>11319</v>
      </c>
      <c r="C2968" s="396" t="s">
        <v>11320</v>
      </c>
      <c r="D2968" s="396" t="s">
        <v>11303</v>
      </c>
      <c r="E2968" s="396" t="s">
        <v>6485</v>
      </c>
    </row>
    <row r="2969" spans="1:5" hidden="1">
      <c r="A2969" s="396" t="s">
        <v>11315</v>
      </c>
      <c r="B2969" s="396" t="s">
        <v>11316</v>
      </c>
      <c r="C2969" s="396" t="s">
        <v>11317</v>
      </c>
      <c r="D2969" s="396" t="s">
        <v>11303</v>
      </c>
      <c r="E2969" s="396" t="s">
        <v>6485</v>
      </c>
    </row>
    <row r="2970" spans="1:5" hidden="1">
      <c r="A2970" s="396" t="s">
        <v>6926</v>
      </c>
      <c r="B2970" s="396" t="s">
        <v>6927</v>
      </c>
      <c r="C2970" s="396" t="s">
        <v>6928</v>
      </c>
      <c r="D2970" s="396" t="s">
        <v>11303</v>
      </c>
      <c r="E2970" s="396" t="s">
        <v>6485</v>
      </c>
    </row>
    <row r="2971" spans="1:5" hidden="1">
      <c r="A2971" s="396" t="s">
        <v>6923</v>
      </c>
      <c r="B2971" s="396" t="s">
        <v>6924</v>
      </c>
      <c r="C2971" s="396" t="s">
        <v>6925</v>
      </c>
      <c r="D2971" s="396" t="s">
        <v>6916</v>
      </c>
      <c r="E2971" s="396" t="s">
        <v>6485</v>
      </c>
    </row>
    <row r="2972" spans="1:5" hidden="1">
      <c r="A2972" s="396" t="s">
        <v>6920</v>
      </c>
      <c r="B2972" s="396" t="s">
        <v>6921</v>
      </c>
      <c r="C2972" s="396" t="s">
        <v>6922</v>
      </c>
      <c r="D2972" s="396" t="s">
        <v>6916</v>
      </c>
      <c r="E2972" s="396" t="s">
        <v>6485</v>
      </c>
    </row>
    <row r="2973" spans="1:5" hidden="1">
      <c r="A2973" s="396" t="s">
        <v>6917</v>
      </c>
      <c r="B2973" s="396" t="s">
        <v>6918</v>
      </c>
      <c r="C2973" s="396" t="s">
        <v>6919</v>
      </c>
      <c r="D2973" s="396" t="s">
        <v>6916</v>
      </c>
      <c r="E2973" s="396" t="s">
        <v>6485</v>
      </c>
    </row>
    <row r="2974" spans="1:5" hidden="1">
      <c r="A2974" s="396" t="s">
        <v>6913</v>
      </c>
      <c r="B2974" s="396" t="s">
        <v>6914</v>
      </c>
      <c r="C2974" s="396" t="s">
        <v>6915</v>
      </c>
      <c r="D2974" s="396" t="s">
        <v>6916</v>
      </c>
      <c r="E2974" s="396" t="s">
        <v>6485</v>
      </c>
    </row>
    <row r="2975" spans="1:5" hidden="1">
      <c r="A2975" s="396" t="s">
        <v>11313</v>
      </c>
      <c r="B2975" s="396" t="s">
        <v>11314</v>
      </c>
      <c r="C2975" s="396" t="s">
        <v>11314</v>
      </c>
      <c r="D2975" s="396" t="s">
        <v>6916</v>
      </c>
      <c r="E2975" s="396" t="s">
        <v>6485</v>
      </c>
    </row>
    <row r="2976" spans="1:5" hidden="1">
      <c r="A2976" s="396" t="s">
        <v>11311</v>
      </c>
      <c r="B2976" s="396" t="s">
        <v>11312</v>
      </c>
      <c r="C2976" s="396" t="s">
        <v>11312</v>
      </c>
      <c r="D2976" s="396" t="s">
        <v>11303</v>
      </c>
      <c r="E2976" s="396" t="s">
        <v>6485</v>
      </c>
    </row>
    <row r="2977" spans="1:5" hidden="1">
      <c r="A2977" s="396" t="s">
        <v>11308</v>
      </c>
      <c r="B2977" s="396" t="s">
        <v>11309</v>
      </c>
      <c r="C2977" s="396" t="s">
        <v>11310</v>
      </c>
      <c r="D2977" s="396" t="s">
        <v>11303</v>
      </c>
      <c r="E2977" s="396" t="s">
        <v>6485</v>
      </c>
    </row>
    <row r="2978" spans="1:5" hidden="1">
      <c r="A2978" s="396" t="s">
        <v>11306</v>
      </c>
      <c r="B2978" s="396" t="s">
        <v>11307</v>
      </c>
      <c r="C2978" s="396" t="s">
        <v>11307</v>
      </c>
      <c r="D2978" s="396" t="s">
        <v>11303</v>
      </c>
      <c r="E2978" s="396" t="s">
        <v>6485</v>
      </c>
    </row>
    <row r="2979" spans="1:5" hidden="1">
      <c r="A2979" s="396" t="s">
        <v>11304</v>
      </c>
      <c r="B2979" s="396" t="s">
        <v>11305</v>
      </c>
      <c r="C2979" s="396" t="s">
        <v>11305</v>
      </c>
      <c r="D2979" s="396" t="s">
        <v>11303</v>
      </c>
      <c r="E2979" s="396" t="s">
        <v>6485</v>
      </c>
    </row>
    <row r="2980" spans="1:5" hidden="1">
      <c r="A2980" s="396" t="s">
        <v>11301</v>
      </c>
      <c r="B2980" s="396" t="s">
        <v>11302</v>
      </c>
      <c r="C2980" s="396" t="s">
        <v>11302</v>
      </c>
      <c r="D2980" s="396" t="s">
        <v>11303</v>
      </c>
      <c r="E2980" s="396" t="s">
        <v>6485</v>
      </c>
    </row>
    <row r="2981" spans="1:5" hidden="1">
      <c r="A2981" s="396" t="s">
        <v>17079</v>
      </c>
      <c r="B2981" s="396" t="s">
        <v>16730</v>
      </c>
      <c r="C2981" s="413" t="s">
        <v>17080</v>
      </c>
      <c r="D2981" s="413"/>
      <c r="E2981" s="413"/>
    </row>
    <row r="2982" spans="1:5" hidden="1">
      <c r="A2982" s="396" t="s">
        <v>16740</v>
      </c>
      <c r="B2982" s="396" t="s">
        <v>16730</v>
      </c>
      <c r="C2982" s="396" t="s">
        <v>16741</v>
      </c>
      <c r="D2982" s="413"/>
      <c r="E2982" s="413"/>
    </row>
    <row r="2983" spans="1:5" hidden="1">
      <c r="A2983" s="396" t="s">
        <v>16727</v>
      </c>
      <c r="B2983" s="396" t="s">
        <v>16730</v>
      </c>
      <c r="C2983" s="396" t="s">
        <v>16732</v>
      </c>
      <c r="D2983" s="413"/>
      <c r="E2983" s="413"/>
    </row>
    <row r="2984" spans="1:5" hidden="1">
      <c r="A2984" s="396" t="s">
        <v>16737</v>
      </c>
      <c r="B2984" s="396" t="s">
        <v>16730</v>
      </c>
      <c r="C2984" s="396" t="s">
        <v>16744</v>
      </c>
      <c r="D2984" s="413"/>
      <c r="E2984" s="413"/>
    </row>
    <row r="2985" spans="1:5" hidden="1">
      <c r="A2985" s="396" t="s">
        <v>6910</v>
      </c>
      <c r="B2985" s="396" t="s">
        <v>6911</v>
      </c>
      <c r="C2985" s="396" t="s">
        <v>6911</v>
      </c>
      <c r="D2985" s="396" t="s">
        <v>11303</v>
      </c>
      <c r="E2985" s="396" t="s">
        <v>6485</v>
      </c>
    </row>
    <row r="2986" spans="1:5" hidden="1">
      <c r="A2986" s="396" t="s">
        <v>16738</v>
      </c>
      <c r="B2986" s="396" t="s">
        <v>16730</v>
      </c>
      <c r="C2986" s="396" t="s">
        <v>16745</v>
      </c>
      <c r="D2986" s="413"/>
      <c r="E2986" s="413"/>
    </row>
    <row r="2987" spans="1:5" hidden="1">
      <c r="A2987" s="396" t="s">
        <v>16764</v>
      </c>
      <c r="B2987" s="396" t="s">
        <v>16730</v>
      </c>
      <c r="C2987" s="413" t="s">
        <v>16765</v>
      </c>
      <c r="D2987" s="413"/>
      <c r="E2987" s="413"/>
    </row>
    <row r="2988" spans="1:5" hidden="1">
      <c r="A2988" s="396" t="s">
        <v>16757</v>
      </c>
      <c r="B2988" s="396" t="s">
        <v>16730</v>
      </c>
      <c r="C2988" s="396" t="s">
        <v>16759</v>
      </c>
      <c r="D2988" s="413"/>
      <c r="E2988" s="413"/>
    </row>
    <row r="2989" spans="1:5" hidden="1">
      <c r="A2989" s="396" t="s">
        <v>16753</v>
      </c>
      <c r="B2989" s="396" t="s">
        <v>16730</v>
      </c>
      <c r="C2989" s="413" t="s">
        <v>16754</v>
      </c>
      <c r="D2989" s="413"/>
      <c r="E2989" s="413"/>
    </row>
    <row r="2990" spans="1:5" hidden="1">
      <c r="A2990" s="396" t="s">
        <v>16767</v>
      </c>
      <c r="B2990" s="396" t="s">
        <v>16730</v>
      </c>
      <c r="C2990" s="413" t="s">
        <v>16768</v>
      </c>
      <c r="D2990" s="413"/>
      <c r="E2990" s="413"/>
    </row>
    <row r="2991" spans="1:5" hidden="1">
      <c r="A2991" s="396" t="s">
        <v>16752</v>
      </c>
      <c r="B2991" s="396" t="s">
        <v>16730</v>
      </c>
      <c r="C2991" s="413" t="s">
        <v>16755</v>
      </c>
      <c r="D2991" s="413"/>
      <c r="E2991" s="413"/>
    </row>
    <row r="2992" spans="1:5" hidden="1">
      <c r="A2992" s="396" t="s">
        <v>16747</v>
      </c>
      <c r="B2992" s="396" t="s">
        <v>16730</v>
      </c>
      <c r="C2992" s="396" t="s">
        <v>16751</v>
      </c>
      <c r="D2992" s="413"/>
      <c r="E2992" s="413"/>
    </row>
    <row r="2993" spans="1:5" hidden="1">
      <c r="A2993" s="396" t="s">
        <v>16756</v>
      </c>
      <c r="B2993" s="396" t="s">
        <v>16730</v>
      </c>
      <c r="C2993" s="396" t="s">
        <v>16758</v>
      </c>
      <c r="D2993" s="413"/>
      <c r="E2993" s="413"/>
    </row>
    <row r="2994" spans="1:5" hidden="1">
      <c r="A2994" s="396" t="s">
        <v>16746</v>
      </c>
      <c r="B2994" s="396" t="s">
        <v>16730</v>
      </c>
      <c r="C2994" s="396" t="s">
        <v>16750</v>
      </c>
      <c r="D2994" s="413"/>
      <c r="E2994" s="413"/>
    </row>
    <row r="2995" spans="1:5" hidden="1">
      <c r="A2995" s="396" t="s">
        <v>16726</v>
      </c>
      <c r="B2995" s="396" t="s">
        <v>16730</v>
      </c>
      <c r="C2995" s="396" t="s">
        <v>16731</v>
      </c>
      <c r="D2995" s="413"/>
      <c r="E2995" s="413"/>
    </row>
    <row r="2996" spans="1:5" hidden="1">
      <c r="A2996" s="396" t="s">
        <v>16177</v>
      </c>
      <c r="B2996" s="396" t="s">
        <v>16178</v>
      </c>
      <c r="C2996" s="396" t="s">
        <v>16179</v>
      </c>
      <c r="D2996" s="413"/>
      <c r="E2996" s="413"/>
    </row>
    <row r="2997" spans="1:5" hidden="1">
      <c r="A2997" s="396" t="s">
        <v>16878</v>
      </c>
      <c r="B2997" s="396" t="s">
        <v>16730</v>
      </c>
      <c r="C2997" s="413" t="s">
        <v>16879</v>
      </c>
      <c r="D2997" s="413"/>
      <c r="E2997" s="413"/>
    </row>
    <row r="2998" spans="1:5" hidden="1">
      <c r="A2998" s="396" t="s">
        <v>11297</v>
      </c>
      <c r="B2998" s="396" t="s">
        <v>11298</v>
      </c>
      <c r="C2998" s="396" t="s">
        <v>11299</v>
      </c>
      <c r="D2998" s="396" t="s">
        <v>6912</v>
      </c>
      <c r="E2998" s="396" t="s">
        <v>6485</v>
      </c>
    </row>
    <row r="2999" spans="1:5" hidden="1">
      <c r="A2999" s="396" t="s">
        <v>6907</v>
      </c>
      <c r="B2999" s="396" t="s">
        <v>6908</v>
      </c>
      <c r="C2999" s="396" t="s">
        <v>6909</v>
      </c>
      <c r="D2999" s="396" t="s">
        <v>9860</v>
      </c>
      <c r="E2999" s="396" t="s">
        <v>11300</v>
      </c>
    </row>
    <row r="3000" spans="1:5" hidden="1">
      <c r="A3000" s="396" t="s">
        <v>16488</v>
      </c>
      <c r="B3000" s="396" t="s">
        <v>6900</v>
      </c>
      <c r="C3000" s="396" t="s">
        <v>16489</v>
      </c>
      <c r="D3000" s="413"/>
      <c r="E3000" s="413"/>
    </row>
    <row r="3001" spans="1:5" hidden="1">
      <c r="A3001" s="396" t="s">
        <v>6904</v>
      </c>
      <c r="B3001" s="396" t="s">
        <v>6905</v>
      </c>
      <c r="C3001" s="396" t="s">
        <v>6906</v>
      </c>
      <c r="D3001" s="396" t="s">
        <v>6902</v>
      </c>
      <c r="E3001" s="396"/>
    </row>
    <row r="3002" spans="1:5" hidden="1">
      <c r="A3002" s="396" t="s">
        <v>6899</v>
      </c>
      <c r="B3002" s="396" t="s">
        <v>6900</v>
      </c>
      <c r="C3002" s="396" t="s">
        <v>6901</v>
      </c>
      <c r="D3002" s="396" t="s">
        <v>6902</v>
      </c>
      <c r="E3002" s="396"/>
    </row>
    <row r="3003" spans="1:5" hidden="1">
      <c r="A3003" s="396" t="s">
        <v>6896</v>
      </c>
      <c r="B3003" s="396" t="s">
        <v>6897</v>
      </c>
      <c r="C3003" s="396" t="s">
        <v>6898</v>
      </c>
      <c r="D3003" s="396" t="s">
        <v>6902</v>
      </c>
      <c r="E3003" s="396" t="s">
        <v>6903</v>
      </c>
    </row>
    <row r="3004" spans="1:5" hidden="1">
      <c r="A3004" s="396" t="s">
        <v>6893</v>
      </c>
      <c r="B3004" s="396" t="s">
        <v>6894</v>
      </c>
      <c r="C3004" s="396" t="s">
        <v>6895</v>
      </c>
      <c r="D3004" s="396" t="s">
        <v>6852</v>
      </c>
      <c r="E3004" s="396" t="s">
        <v>6485</v>
      </c>
    </row>
    <row r="3005" spans="1:5" hidden="1">
      <c r="A3005" s="396" t="s">
        <v>6889</v>
      </c>
      <c r="B3005" s="396" t="s">
        <v>6890</v>
      </c>
      <c r="C3005" s="396" t="s">
        <v>6891</v>
      </c>
      <c r="D3005" s="396" t="s">
        <v>6852</v>
      </c>
      <c r="E3005" s="396" t="s">
        <v>6485</v>
      </c>
    </row>
    <row r="3006" spans="1:5" hidden="1">
      <c r="A3006" s="396" t="s">
        <v>6886</v>
      </c>
      <c r="B3006" s="396" t="s">
        <v>6887</v>
      </c>
      <c r="C3006" s="396" t="s">
        <v>6888</v>
      </c>
      <c r="D3006" s="396" t="s">
        <v>6892</v>
      </c>
      <c r="E3006" s="396" t="s">
        <v>6485</v>
      </c>
    </row>
    <row r="3007" spans="1:5" hidden="1">
      <c r="A3007" s="396" t="s">
        <v>6883</v>
      </c>
      <c r="B3007" s="396" t="s">
        <v>6884</v>
      </c>
      <c r="C3007" s="396" t="s">
        <v>6885</v>
      </c>
      <c r="D3007" s="396" t="s">
        <v>6852</v>
      </c>
      <c r="E3007" s="396" t="s">
        <v>6485</v>
      </c>
    </row>
    <row r="3008" spans="1:5" hidden="1">
      <c r="A3008" s="396" t="s">
        <v>6880</v>
      </c>
      <c r="B3008" s="396" t="s">
        <v>6881</v>
      </c>
      <c r="C3008" s="396" t="s">
        <v>6882</v>
      </c>
      <c r="D3008" s="396" t="s">
        <v>6852</v>
      </c>
      <c r="E3008" s="396" t="s">
        <v>6485</v>
      </c>
    </row>
    <row r="3009" spans="1:5" hidden="1">
      <c r="A3009" s="396" t="s">
        <v>6877</v>
      </c>
      <c r="B3009" s="396" t="s">
        <v>6878</v>
      </c>
      <c r="C3009" s="396" t="s">
        <v>6879</v>
      </c>
      <c r="D3009" s="396" t="s">
        <v>6852</v>
      </c>
      <c r="E3009" s="396" t="s">
        <v>6485</v>
      </c>
    </row>
    <row r="3010" spans="1:5" hidden="1">
      <c r="A3010" s="396" t="s">
        <v>6874</v>
      </c>
      <c r="B3010" s="396" t="s">
        <v>6875</v>
      </c>
      <c r="C3010" s="396" t="s">
        <v>6876</v>
      </c>
      <c r="D3010" s="396" t="s">
        <v>6852</v>
      </c>
      <c r="E3010" s="396" t="s">
        <v>6485</v>
      </c>
    </row>
    <row r="3011" spans="1:5" hidden="1">
      <c r="A3011" s="396" t="s">
        <v>6871</v>
      </c>
      <c r="B3011" s="396" t="s">
        <v>6872</v>
      </c>
      <c r="C3011" s="396" t="s">
        <v>6873</v>
      </c>
      <c r="D3011" s="396" t="s">
        <v>6852</v>
      </c>
      <c r="E3011" s="396" t="s">
        <v>6485</v>
      </c>
    </row>
    <row r="3012" spans="1:5" hidden="1">
      <c r="A3012" s="396" t="s">
        <v>6868</v>
      </c>
      <c r="B3012" s="396" t="s">
        <v>6869</v>
      </c>
      <c r="C3012" s="396" t="s">
        <v>6870</v>
      </c>
      <c r="D3012" s="396" t="s">
        <v>6852</v>
      </c>
      <c r="E3012" s="396" t="s">
        <v>6485</v>
      </c>
    </row>
    <row r="3013" spans="1:5" hidden="1">
      <c r="A3013" s="396" t="s">
        <v>6865</v>
      </c>
      <c r="B3013" s="396" t="s">
        <v>6866</v>
      </c>
      <c r="C3013" s="396" t="s">
        <v>6867</v>
      </c>
      <c r="D3013" s="396" t="s">
        <v>6852</v>
      </c>
      <c r="E3013" s="396" t="s">
        <v>6485</v>
      </c>
    </row>
    <row r="3014" spans="1:5" hidden="1">
      <c r="A3014" s="396" t="s">
        <v>6862</v>
      </c>
      <c r="B3014" s="396" t="s">
        <v>6863</v>
      </c>
      <c r="C3014" s="396" t="s">
        <v>6864</v>
      </c>
      <c r="D3014" s="396" t="s">
        <v>6852</v>
      </c>
      <c r="E3014" s="396" t="s">
        <v>6485</v>
      </c>
    </row>
    <row r="3015" spans="1:5" hidden="1">
      <c r="A3015" s="396" t="s">
        <v>6859</v>
      </c>
      <c r="B3015" s="396" t="s">
        <v>6860</v>
      </c>
      <c r="C3015" s="396" t="s">
        <v>6861</v>
      </c>
      <c r="D3015" s="396" t="s">
        <v>6852</v>
      </c>
      <c r="E3015" s="396" t="s">
        <v>6485</v>
      </c>
    </row>
    <row r="3016" spans="1:5" hidden="1">
      <c r="A3016" s="396" t="s">
        <v>6856</v>
      </c>
      <c r="B3016" s="396" t="s">
        <v>6857</v>
      </c>
      <c r="C3016" s="396" t="s">
        <v>6858</v>
      </c>
      <c r="D3016" s="396" t="s">
        <v>6852</v>
      </c>
      <c r="E3016" s="396" t="s">
        <v>6485</v>
      </c>
    </row>
    <row r="3017" spans="1:5" hidden="1">
      <c r="A3017" s="396" t="s">
        <v>6853</v>
      </c>
      <c r="B3017" s="396" t="s">
        <v>6854</v>
      </c>
      <c r="C3017" s="396" t="s">
        <v>6855</v>
      </c>
      <c r="D3017" s="396" t="s">
        <v>6852</v>
      </c>
      <c r="E3017" s="396" t="s">
        <v>6485</v>
      </c>
    </row>
    <row r="3018" spans="1:5" hidden="1">
      <c r="A3018" s="396" t="s">
        <v>6849</v>
      </c>
      <c r="B3018" s="396" t="s">
        <v>6850</v>
      </c>
      <c r="C3018" s="396" t="s">
        <v>6851</v>
      </c>
      <c r="D3018" s="396" t="s">
        <v>6852</v>
      </c>
      <c r="E3018" s="396" t="s">
        <v>6485</v>
      </c>
    </row>
    <row r="3019" spans="1:5" hidden="1">
      <c r="A3019" s="396" t="s">
        <v>6845</v>
      </c>
      <c r="B3019" s="396" t="s">
        <v>6846</v>
      </c>
      <c r="C3019" s="396" t="s">
        <v>6847</v>
      </c>
      <c r="D3019" s="396" t="s">
        <v>6852</v>
      </c>
      <c r="E3019" s="396" t="s">
        <v>6485</v>
      </c>
    </row>
    <row r="3020" spans="1:5" hidden="1">
      <c r="A3020" s="396" t="s">
        <v>6841</v>
      </c>
      <c r="B3020" s="396" t="s">
        <v>6842</v>
      </c>
      <c r="C3020" s="396" t="s">
        <v>6843</v>
      </c>
      <c r="D3020" s="396" t="s">
        <v>6510</v>
      </c>
      <c r="E3020" s="396" t="s">
        <v>6848</v>
      </c>
    </row>
    <row r="3021" spans="1:5" hidden="1">
      <c r="A3021" s="396" t="s">
        <v>11293</v>
      </c>
      <c r="B3021" s="396" t="s">
        <v>11294</v>
      </c>
      <c r="C3021" s="396" t="s">
        <v>11295</v>
      </c>
      <c r="D3021" s="396" t="s">
        <v>6510</v>
      </c>
      <c r="E3021" s="396" t="s">
        <v>6844</v>
      </c>
    </row>
    <row r="3022" spans="1:5" hidden="1">
      <c r="A3022" s="396" t="s">
        <v>6837</v>
      </c>
      <c r="B3022" s="396" t="s">
        <v>6838</v>
      </c>
      <c r="C3022" s="396" t="s">
        <v>6839</v>
      </c>
      <c r="D3022" s="396" t="s">
        <v>9860</v>
      </c>
      <c r="E3022" s="396" t="s">
        <v>11296</v>
      </c>
    </row>
    <row r="3023" spans="1:5" hidden="1">
      <c r="A3023" s="396" t="s">
        <v>16633</v>
      </c>
      <c r="B3023" s="396" t="s">
        <v>16634</v>
      </c>
      <c r="C3023" s="396" t="s">
        <v>16635</v>
      </c>
      <c r="D3023" s="413"/>
      <c r="E3023" s="413"/>
    </row>
    <row r="3024" spans="1:5" hidden="1">
      <c r="A3024" s="396" t="s">
        <v>11289</v>
      </c>
      <c r="B3024" s="396" t="s">
        <v>11290</v>
      </c>
      <c r="C3024" s="396" t="s">
        <v>11291</v>
      </c>
      <c r="D3024" s="396" t="s">
        <v>6510</v>
      </c>
      <c r="E3024" s="396" t="s">
        <v>6840</v>
      </c>
    </row>
    <row r="3025" spans="1:5" hidden="1">
      <c r="A3025" s="396" t="s">
        <v>11285</v>
      </c>
      <c r="B3025" s="396" t="s">
        <v>11286</v>
      </c>
      <c r="C3025" s="396" t="s">
        <v>11287</v>
      </c>
      <c r="D3025" s="396"/>
      <c r="E3025" s="396" t="s">
        <v>11292</v>
      </c>
    </row>
    <row r="3026" spans="1:5" hidden="1">
      <c r="A3026" s="396" t="s">
        <v>11281</v>
      </c>
      <c r="B3026" s="396" t="s">
        <v>11282</v>
      </c>
      <c r="C3026" s="396" t="s">
        <v>11283</v>
      </c>
      <c r="D3026" s="396" t="s">
        <v>9860</v>
      </c>
      <c r="E3026" s="396" t="s">
        <v>11288</v>
      </c>
    </row>
    <row r="3027" spans="1:5" hidden="1">
      <c r="A3027" s="396" t="s">
        <v>17132</v>
      </c>
      <c r="B3027" s="413"/>
      <c r="C3027" s="396" t="s">
        <v>17133</v>
      </c>
      <c r="D3027" s="413"/>
      <c r="E3027" s="413"/>
    </row>
    <row r="3028" spans="1:5" hidden="1">
      <c r="A3028" s="396" t="s">
        <v>17007</v>
      </c>
      <c r="B3028" s="413"/>
      <c r="C3028" s="396" t="s">
        <v>17008</v>
      </c>
      <c r="D3028" s="413"/>
      <c r="E3028" s="413"/>
    </row>
    <row r="3029" spans="1:5" hidden="1">
      <c r="A3029" s="396" t="s">
        <v>16978</v>
      </c>
      <c r="B3029" s="413"/>
      <c r="C3029" s="396" t="s">
        <v>16979</v>
      </c>
      <c r="D3029" s="413"/>
      <c r="E3029" s="413"/>
    </row>
    <row r="3030" spans="1:5" hidden="1">
      <c r="A3030" s="396" t="s">
        <v>16969</v>
      </c>
      <c r="B3030" s="413"/>
      <c r="C3030" s="396" t="s">
        <v>16970</v>
      </c>
      <c r="D3030" s="413"/>
      <c r="E3030" s="413"/>
    </row>
    <row r="3031" spans="1:5" hidden="1">
      <c r="A3031" s="396" t="s">
        <v>16935</v>
      </c>
      <c r="B3031" s="396"/>
      <c r="C3031" s="396" t="s">
        <v>16936</v>
      </c>
      <c r="D3031" s="396"/>
      <c r="E3031" s="396"/>
    </row>
    <row r="3032" spans="1:5" hidden="1">
      <c r="A3032" s="396" t="s">
        <v>16860</v>
      </c>
      <c r="B3032" s="396" t="s">
        <v>16861</v>
      </c>
      <c r="C3032" s="396" t="s">
        <v>16862</v>
      </c>
      <c r="D3032" s="413"/>
      <c r="E3032" s="413"/>
    </row>
    <row r="3033" spans="1:5" hidden="1">
      <c r="A3033" s="396" t="s">
        <v>16714</v>
      </c>
      <c r="B3033" s="396" t="s">
        <v>16715</v>
      </c>
      <c r="C3033" s="396" t="s">
        <v>16716</v>
      </c>
      <c r="D3033" s="413"/>
      <c r="E3033" s="413"/>
    </row>
    <row r="3034" spans="1:5" hidden="1">
      <c r="A3034" s="396" t="s">
        <v>16706</v>
      </c>
      <c r="B3034" s="396" t="s">
        <v>16709</v>
      </c>
      <c r="C3034" s="396" t="s">
        <v>16710</v>
      </c>
      <c r="D3034" s="413"/>
      <c r="E3034" s="413"/>
    </row>
    <row r="3035" spans="1:5" hidden="1">
      <c r="A3035" s="396" t="s">
        <v>16707</v>
      </c>
      <c r="B3035" s="396" t="s">
        <v>16711</v>
      </c>
      <c r="C3035" s="396" t="s">
        <v>16712</v>
      </c>
      <c r="D3035" s="413"/>
      <c r="E3035" s="413"/>
    </row>
    <row r="3036" spans="1:5" hidden="1">
      <c r="A3036" s="396" t="s">
        <v>16708</v>
      </c>
      <c r="B3036" s="396" t="s">
        <v>16711</v>
      </c>
      <c r="C3036" s="396" t="s">
        <v>16713</v>
      </c>
      <c r="D3036" s="413"/>
      <c r="E3036" s="413"/>
    </row>
    <row r="3037" spans="1:5" hidden="1">
      <c r="A3037" s="396" t="s">
        <v>11277</v>
      </c>
      <c r="B3037" s="396" t="s">
        <v>11278</v>
      </c>
      <c r="C3037" s="396" t="s">
        <v>11279</v>
      </c>
      <c r="D3037" s="396" t="s">
        <v>9860</v>
      </c>
      <c r="E3037" s="396" t="s">
        <v>11284</v>
      </c>
    </row>
    <row r="3038" spans="1:5" hidden="1">
      <c r="A3038" s="396" t="s">
        <v>11273</v>
      </c>
      <c r="B3038" s="396" t="s">
        <v>11274</v>
      </c>
      <c r="C3038" s="396" t="s">
        <v>11275</v>
      </c>
      <c r="D3038" s="396" t="s">
        <v>9860</v>
      </c>
      <c r="E3038" s="396" t="s">
        <v>11280</v>
      </c>
    </row>
    <row r="3039" spans="1:5" hidden="1">
      <c r="A3039" s="396" t="s">
        <v>11269</v>
      </c>
      <c r="B3039" s="396" t="s">
        <v>11270</v>
      </c>
      <c r="C3039" s="396" t="s">
        <v>11271</v>
      </c>
      <c r="D3039" s="396" t="s">
        <v>9860</v>
      </c>
      <c r="E3039" s="396" t="s">
        <v>11276</v>
      </c>
    </row>
    <row r="3040" spans="1:5" hidden="1">
      <c r="A3040" s="396" t="s">
        <v>11265</v>
      </c>
      <c r="B3040" s="396" t="s">
        <v>11266</v>
      </c>
      <c r="C3040" s="396" t="s">
        <v>11267</v>
      </c>
      <c r="D3040" s="396" t="s">
        <v>9860</v>
      </c>
      <c r="E3040" s="396" t="s">
        <v>11272</v>
      </c>
    </row>
    <row r="3041" spans="1:5" hidden="1">
      <c r="A3041" s="396" t="s">
        <v>11262</v>
      </c>
      <c r="B3041" s="396" t="s">
        <v>11263</v>
      </c>
      <c r="C3041" s="396" t="s">
        <v>11264</v>
      </c>
      <c r="D3041" s="396" t="s">
        <v>9860</v>
      </c>
      <c r="E3041" s="396" t="s">
        <v>11268</v>
      </c>
    </row>
    <row r="3042" spans="1:5" hidden="1">
      <c r="A3042" s="396" t="s">
        <v>11258</v>
      </c>
      <c r="B3042" s="396" t="s">
        <v>11259</v>
      </c>
      <c r="C3042" s="396" t="s">
        <v>11260</v>
      </c>
      <c r="D3042" s="396"/>
      <c r="E3042" s="396"/>
    </row>
    <row r="3043" spans="1:5" hidden="1">
      <c r="A3043" s="396" t="s">
        <v>11254</v>
      </c>
      <c r="B3043" s="396" t="s">
        <v>11255</v>
      </c>
      <c r="C3043" s="396" t="s">
        <v>11256</v>
      </c>
      <c r="D3043" s="396" t="s">
        <v>9860</v>
      </c>
      <c r="E3043" s="396" t="s">
        <v>11261</v>
      </c>
    </row>
    <row r="3044" spans="1:5" hidden="1">
      <c r="A3044" s="396" t="s">
        <v>11251</v>
      </c>
      <c r="B3044" s="396" t="s">
        <v>11252</v>
      </c>
      <c r="C3044" s="396" t="s">
        <v>11249</v>
      </c>
      <c r="D3044" s="396" t="s">
        <v>9779</v>
      </c>
      <c r="E3044" s="396" t="s">
        <v>11257</v>
      </c>
    </row>
    <row r="3045" spans="1:5" hidden="1">
      <c r="A3045" s="396" t="s">
        <v>11247</v>
      </c>
      <c r="B3045" s="396" t="s">
        <v>11248</v>
      </c>
      <c r="C3045" s="396" t="s">
        <v>11249</v>
      </c>
      <c r="D3045" s="396" t="s">
        <v>11056</v>
      </c>
      <c r="E3045" s="396" t="s">
        <v>11253</v>
      </c>
    </row>
    <row r="3046" spans="1:5" hidden="1">
      <c r="A3046" s="396" t="s">
        <v>6833</v>
      </c>
      <c r="B3046" s="396" t="s">
        <v>6834</v>
      </c>
      <c r="C3046" s="396" t="s">
        <v>6835</v>
      </c>
      <c r="D3046" s="396" t="s">
        <v>11056</v>
      </c>
      <c r="E3046" s="396" t="s">
        <v>11250</v>
      </c>
    </row>
    <row r="3047" spans="1:5" hidden="1">
      <c r="A3047" s="433" t="s">
        <v>6833</v>
      </c>
      <c r="B3047" s="396" t="s">
        <v>6834</v>
      </c>
      <c r="C3047" s="413"/>
      <c r="D3047" s="413"/>
      <c r="E3047" s="413"/>
    </row>
    <row r="3048" spans="1:5" hidden="1">
      <c r="A3048" s="396" t="s">
        <v>11243</v>
      </c>
      <c r="B3048" s="396" t="s">
        <v>11244</v>
      </c>
      <c r="C3048" s="396" t="s">
        <v>11245</v>
      </c>
      <c r="D3048" s="396" t="s">
        <v>6818</v>
      </c>
      <c r="E3048" s="396" t="s">
        <v>6836</v>
      </c>
    </row>
    <row r="3049" spans="1:5" hidden="1">
      <c r="A3049" s="396" t="s">
        <v>11239</v>
      </c>
      <c r="B3049" s="396" t="s">
        <v>11240</v>
      </c>
      <c r="C3049" s="396" t="s">
        <v>11241</v>
      </c>
      <c r="D3049" s="396" t="s">
        <v>11056</v>
      </c>
      <c r="E3049" s="396" t="s">
        <v>11246</v>
      </c>
    </row>
    <row r="3050" spans="1:5" hidden="1">
      <c r="A3050" s="396" t="s">
        <v>11236</v>
      </c>
      <c r="B3050" s="396" t="s">
        <v>11237</v>
      </c>
      <c r="C3050" s="396" t="s">
        <v>11182</v>
      </c>
      <c r="D3050" s="396" t="s">
        <v>9779</v>
      </c>
      <c r="E3050" s="396" t="s">
        <v>11242</v>
      </c>
    </row>
    <row r="3051" spans="1:5" hidden="1">
      <c r="A3051" s="396" t="s">
        <v>6829</v>
      </c>
      <c r="B3051" s="396" t="s">
        <v>6830</v>
      </c>
      <c r="C3051" s="396" t="s">
        <v>6831</v>
      </c>
      <c r="D3051" s="396" t="s">
        <v>10009</v>
      </c>
      <c r="E3051" s="396" t="s">
        <v>11238</v>
      </c>
    </row>
    <row r="3052" spans="1:5" hidden="1">
      <c r="A3052" s="396" t="s">
        <v>11232</v>
      </c>
      <c r="B3052" s="396" t="s">
        <v>11233</v>
      </c>
      <c r="C3052" s="396" t="s">
        <v>11234</v>
      </c>
      <c r="D3052" s="396" t="s">
        <v>6673</v>
      </c>
      <c r="E3052" s="396" t="s">
        <v>6832</v>
      </c>
    </row>
    <row r="3053" spans="1:5" hidden="1">
      <c r="A3053" s="396" t="s">
        <v>11228</v>
      </c>
      <c r="B3053" s="396" t="s">
        <v>11229</v>
      </c>
      <c r="C3053" s="396" t="s">
        <v>11230</v>
      </c>
      <c r="D3053" s="396" t="s">
        <v>9779</v>
      </c>
      <c r="E3053" s="396" t="s">
        <v>11235</v>
      </c>
    </row>
    <row r="3054" spans="1:5" hidden="1">
      <c r="A3054" s="413" t="s">
        <v>16562</v>
      </c>
      <c r="B3054" s="396" t="s">
        <v>11150</v>
      </c>
      <c r="C3054" s="413" t="s">
        <v>16563</v>
      </c>
      <c r="D3054" s="413"/>
      <c r="E3054" s="413"/>
    </row>
    <row r="3055" spans="1:5" hidden="1">
      <c r="A3055" s="396" t="s">
        <v>11224</v>
      </c>
      <c r="B3055" s="396" t="s">
        <v>11225</v>
      </c>
      <c r="C3055" s="396" t="s">
        <v>11226</v>
      </c>
      <c r="D3055" s="396" t="s">
        <v>11056</v>
      </c>
      <c r="E3055" s="396" t="s">
        <v>11231</v>
      </c>
    </row>
    <row r="3056" spans="1:5" hidden="1">
      <c r="A3056" s="396" t="s">
        <v>11220</v>
      </c>
      <c r="B3056" s="396" t="s">
        <v>11221</v>
      </c>
      <c r="C3056" s="396" t="s">
        <v>11222</v>
      </c>
      <c r="D3056" s="396" t="s">
        <v>9779</v>
      </c>
      <c r="E3056" s="396" t="s">
        <v>11227</v>
      </c>
    </row>
    <row r="3057" spans="1:5" hidden="1">
      <c r="A3057" s="396" t="s">
        <v>11216</v>
      </c>
      <c r="B3057" s="396" t="s">
        <v>11217</v>
      </c>
      <c r="C3057" s="396" t="s">
        <v>11218</v>
      </c>
      <c r="D3057" s="396" t="s">
        <v>11056</v>
      </c>
      <c r="E3057" s="396" t="s">
        <v>11223</v>
      </c>
    </row>
    <row r="3058" spans="1:5" hidden="1">
      <c r="A3058" s="396" t="s">
        <v>11212</v>
      </c>
      <c r="B3058" s="396" t="s">
        <v>11213</v>
      </c>
      <c r="C3058" s="396" t="s">
        <v>11214</v>
      </c>
      <c r="D3058" s="396" t="s">
        <v>9779</v>
      </c>
      <c r="E3058" s="396" t="s">
        <v>11219</v>
      </c>
    </row>
    <row r="3059" spans="1:5" hidden="1">
      <c r="A3059" s="396" t="s">
        <v>11208</v>
      </c>
      <c r="B3059" s="396" t="s">
        <v>11209</v>
      </c>
      <c r="C3059" s="396" t="s">
        <v>11210</v>
      </c>
      <c r="D3059" s="396" t="s">
        <v>9779</v>
      </c>
      <c r="E3059" s="396" t="s">
        <v>11215</v>
      </c>
    </row>
    <row r="3060" spans="1:5" hidden="1">
      <c r="A3060" s="396" t="s">
        <v>11204</v>
      </c>
      <c r="B3060" s="396" t="s">
        <v>11205</v>
      </c>
      <c r="C3060" s="396" t="s">
        <v>11206</v>
      </c>
      <c r="D3060" s="396" t="s">
        <v>9779</v>
      </c>
      <c r="E3060" s="396" t="s">
        <v>11211</v>
      </c>
    </row>
    <row r="3061" spans="1:5" hidden="1">
      <c r="A3061" s="396" t="s">
        <v>11200</v>
      </c>
      <c r="B3061" s="396" t="s">
        <v>11201</v>
      </c>
      <c r="C3061" s="396" t="s">
        <v>11202</v>
      </c>
      <c r="D3061" s="396" t="s">
        <v>11056</v>
      </c>
      <c r="E3061" s="396" t="s">
        <v>11207</v>
      </c>
    </row>
    <row r="3062" spans="1:5" hidden="1">
      <c r="A3062" s="396" t="s">
        <v>11196</v>
      </c>
      <c r="B3062" s="396" t="s">
        <v>11197</v>
      </c>
      <c r="C3062" s="396" t="s">
        <v>11198</v>
      </c>
      <c r="D3062" s="396" t="s">
        <v>9779</v>
      </c>
      <c r="E3062" s="396" t="s">
        <v>11203</v>
      </c>
    </row>
    <row r="3063" spans="1:5" hidden="1">
      <c r="A3063" s="396" t="s">
        <v>11192</v>
      </c>
      <c r="B3063" s="396" t="s">
        <v>11193</v>
      </c>
      <c r="C3063" s="396" t="s">
        <v>11194</v>
      </c>
      <c r="D3063" s="396" t="s">
        <v>11056</v>
      </c>
      <c r="E3063" s="396" t="s">
        <v>11199</v>
      </c>
    </row>
    <row r="3064" spans="1:5" hidden="1">
      <c r="A3064" s="396" t="s">
        <v>11188</v>
      </c>
      <c r="B3064" s="396" t="s">
        <v>11189</v>
      </c>
      <c r="C3064" s="396" t="s">
        <v>11190</v>
      </c>
      <c r="D3064" s="396" t="s">
        <v>9779</v>
      </c>
      <c r="E3064" s="396" t="s">
        <v>11195</v>
      </c>
    </row>
    <row r="3065" spans="1:5" hidden="1">
      <c r="A3065" s="396" t="s">
        <v>6828</v>
      </c>
      <c r="B3065" s="396" t="s">
        <v>6821</v>
      </c>
      <c r="C3065" s="396" t="s">
        <v>6822</v>
      </c>
      <c r="D3065" s="396" t="s">
        <v>9779</v>
      </c>
      <c r="E3065" s="396" t="s">
        <v>11191</v>
      </c>
    </row>
    <row r="3066" spans="1:5" hidden="1">
      <c r="A3066" s="433" t="s">
        <v>16498</v>
      </c>
      <c r="B3066" s="413" t="s">
        <v>16500</v>
      </c>
      <c r="C3066" s="413" t="s">
        <v>16499</v>
      </c>
      <c r="D3066" s="413"/>
      <c r="E3066" s="413"/>
    </row>
    <row r="3067" spans="1:5" ht="15.75" hidden="1">
      <c r="A3067" s="567" t="s">
        <v>16590</v>
      </c>
      <c r="B3067" s="396" t="s">
        <v>11150</v>
      </c>
      <c r="C3067" s="413" t="s">
        <v>16592</v>
      </c>
      <c r="D3067" s="413"/>
      <c r="E3067" s="413"/>
    </row>
    <row r="3068" spans="1:5" ht="15.75" hidden="1">
      <c r="A3068" s="567" t="s">
        <v>16543</v>
      </c>
      <c r="B3068" s="396" t="s">
        <v>11150</v>
      </c>
      <c r="C3068" s="396" t="s">
        <v>16544</v>
      </c>
      <c r="D3068" s="413"/>
      <c r="E3068" s="413"/>
    </row>
    <row r="3069" spans="1:5" ht="15.75" hidden="1">
      <c r="A3069" s="567" t="s">
        <v>16557</v>
      </c>
      <c r="B3069" s="396" t="s">
        <v>11150</v>
      </c>
      <c r="C3069" s="413" t="s">
        <v>16558</v>
      </c>
      <c r="D3069" s="413"/>
      <c r="E3069" s="413"/>
    </row>
    <row r="3070" spans="1:5" hidden="1">
      <c r="A3070" s="396" t="s">
        <v>11184</v>
      </c>
      <c r="B3070" s="396" t="s">
        <v>11185</v>
      </c>
      <c r="C3070" s="396" t="s">
        <v>11186</v>
      </c>
      <c r="D3070" s="396" t="s">
        <v>6823</v>
      </c>
      <c r="E3070" s="396" t="s">
        <v>6485</v>
      </c>
    </row>
    <row r="3071" spans="1:5" hidden="1">
      <c r="A3071" s="396" t="s">
        <v>11180</v>
      </c>
      <c r="B3071" s="396" t="s">
        <v>11181</v>
      </c>
      <c r="C3071" s="396" t="s">
        <v>11182</v>
      </c>
      <c r="D3071" s="396" t="s">
        <v>10987</v>
      </c>
      <c r="E3071" s="396" t="s">
        <v>11187</v>
      </c>
    </row>
    <row r="3072" spans="1:5" hidden="1">
      <c r="A3072" s="396" t="s">
        <v>11176</v>
      </c>
      <c r="B3072" s="396" t="s">
        <v>11177</v>
      </c>
      <c r="C3072" s="396" t="s">
        <v>11178</v>
      </c>
      <c r="D3072" s="396" t="s">
        <v>11056</v>
      </c>
      <c r="E3072" s="396" t="s">
        <v>11183</v>
      </c>
    </row>
    <row r="3073" spans="1:5" hidden="1">
      <c r="A3073" s="396" t="s">
        <v>11172</v>
      </c>
      <c r="B3073" s="396" t="s">
        <v>11173</v>
      </c>
      <c r="C3073" s="396" t="s">
        <v>11174</v>
      </c>
      <c r="D3073" s="396" t="s">
        <v>11056</v>
      </c>
      <c r="E3073" s="396" t="s">
        <v>11179</v>
      </c>
    </row>
    <row r="3074" spans="1:5" hidden="1">
      <c r="A3074" s="396" t="s">
        <v>6825</v>
      </c>
      <c r="B3074" s="396" t="s">
        <v>6826</v>
      </c>
      <c r="C3074" s="396" t="s">
        <v>6822</v>
      </c>
      <c r="D3074" s="396" t="s">
        <v>9779</v>
      </c>
      <c r="E3074" s="396" t="s">
        <v>11175</v>
      </c>
    </row>
    <row r="3075" spans="1:5" hidden="1">
      <c r="A3075" s="396" t="s">
        <v>11168</v>
      </c>
      <c r="B3075" s="396" t="s">
        <v>11169</v>
      </c>
      <c r="C3075" s="396" t="s">
        <v>11170</v>
      </c>
      <c r="D3075" s="396" t="s">
        <v>6823</v>
      </c>
      <c r="E3075" s="396" t="s">
        <v>6827</v>
      </c>
    </row>
    <row r="3076" spans="1:5" hidden="1">
      <c r="A3076" s="396" t="s">
        <v>11164</v>
      </c>
      <c r="B3076" s="396" t="s">
        <v>11165</v>
      </c>
      <c r="C3076" s="396" t="s">
        <v>11166</v>
      </c>
      <c r="D3076" s="396" t="s">
        <v>9779</v>
      </c>
      <c r="E3076" s="396" t="s">
        <v>11171</v>
      </c>
    </row>
    <row r="3077" spans="1:5" hidden="1">
      <c r="A3077" s="396" t="s">
        <v>11160</v>
      </c>
      <c r="B3077" s="396" t="s">
        <v>11161</v>
      </c>
      <c r="C3077" s="396" t="s">
        <v>11162</v>
      </c>
      <c r="D3077" s="396" t="s">
        <v>9779</v>
      </c>
      <c r="E3077" s="396" t="s">
        <v>11167</v>
      </c>
    </row>
    <row r="3078" spans="1:5" hidden="1">
      <c r="A3078" s="396" t="s">
        <v>6820</v>
      </c>
      <c r="B3078" s="396" t="s">
        <v>6821</v>
      </c>
      <c r="C3078" s="396" t="s">
        <v>6822</v>
      </c>
      <c r="D3078" s="396" t="s">
        <v>11056</v>
      </c>
      <c r="E3078" s="396" t="s">
        <v>11163</v>
      </c>
    </row>
    <row r="3079" spans="1:5" hidden="1">
      <c r="A3079" s="396" t="s">
        <v>6815</v>
      </c>
      <c r="B3079" s="396" t="s">
        <v>6816</v>
      </c>
      <c r="C3079" s="396" t="s">
        <v>6817</v>
      </c>
      <c r="D3079" s="396" t="s">
        <v>6823</v>
      </c>
      <c r="E3079" s="396" t="s">
        <v>6824</v>
      </c>
    </row>
    <row r="3080" spans="1:5" hidden="1">
      <c r="A3080" s="396" t="s">
        <v>11156</v>
      </c>
      <c r="B3080" s="396" t="s">
        <v>11157</v>
      </c>
      <c r="C3080" s="396" t="s">
        <v>11158</v>
      </c>
      <c r="D3080" s="396" t="s">
        <v>6818</v>
      </c>
      <c r="E3080" s="396" t="s">
        <v>6819</v>
      </c>
    </row>
    <row r="3081" spans="1:5" hidden="1">
      <c r="A3081" s="438" t="s">
        <v>11153</v>
      </c>
      <c r="B3081" s="396" t="s">
        <v>11154</v>
      </c>
      <c r="C3081" s="396" t="s">
        <v>11155</v>
      </c>
      <c r="D3081" s="396" t="s">
        <v>9779</v>
      </c>
      <c r="E3081" s="396" t="s">
        <v>11159</v>
      </c>
    </row>
    <row r="3082" spans="1:5" hidden="1">
      <c r="A3082" s="438" t="s">
        <v>16529</v>
      </c>
      <c r="B3082" s="396" t="s">
        <v>11150</v>
      </c>
      <c r="C3082" s="396" t="s">
        <v>16530</v>
      </c>
      <c r="D3082" s="413"/>
      <c r="E3082" s="413"/>
    </row>
    <row r="3083" spans="1:5" hidden="1">
      <c r="A3083" s="438" t="s">
        <v>11149</v>
      </c>
      <c r="B3083" s="396" t="s">
        <v>11150</v>
      </c>
      <c r="C3083" s="396" t="s">
        <v>11151</v>
      </c>
      <c r="D3083" s="396" t="s">
        <v>11056</v>
      </c>
      <c r="E3083" s="396" t="s">
        <v>6485</v>
      </c>
    </row>
    <row r="3084" spans="1:5" hidden="1">
      <c r="A3084" s="438" t="s">
        <v>11145</v>
      </c>
      <c r="B3084" s="396" t="s">
        <v>11146</v>
      </c>
      <c r="C3084" s="396" t="s">
        <v>11147</v>
      </c>
      <c r="D3084" s="396" t="s">
        <v>11056</v>
      </c>
      <c r="E3084" s="396" t="s">
        <v>11152</v>
      </c>
    </row>
    <row r="3085" spans="1:5" hidden="1">
      <c r="A3085" s="438" t="s">
        <v>11141</v>
      </c>
      <c r="B3085" s="396" t="s">
        <v>11142</v>
      </c>
      <c r="C3085" s="396" t="s">
        <v>11143</v>
      </c>
      <c r="D3085" s="396" t="s">
        <v>11056</v>
      </c>
      <c r="E3085" s="396" t="s">
        <v>11148</v>
      </c>
    </row>
    <row r="3086" spans="1:5" hidden="1">
      <c r="A3086" s="396" t="s">
        <v>11137</v>
      </c>
      <c r="B3086" s="396" t="s">
        <v>11138</v>
      </c>
      <c r="C3086" s="396" t="s">
        <v>11139</v>
      </c>
      <c r="D3086" s="396" t="s">
        <v>11056</v>
      </c>
      <c r="E3086" s="396" t="s">
        <v>11144</v>
      </c>
    </row>
    <row r="3087" spans="1:5" hidden="1">
      <c r="A3087" s="396" t="s">
        <v>11133</v>
      </c>
      <c r="B3087" s="396" t="s">
        <v>11134</v>
      </c>
      <c r="C3087" s="396" t="s">
        <v>11135</v>
      </c>
      <c r="D3087" s="396" t="s">
        <v>11056</v>
      </c>
      <c r="E3087" s="396" t="s">
        <v>11140</v>
      </c>
    </row>
    <row r="3088" spans="1:5" hidden="1">
      <c r="A3088" s="396" t="s">
        <v>11130</v>
      </c>
      <c r="B3088" s="396" t="s">
        <v>11131</v>
      </c>
      <c r="C3088" s="396" t="s">
        <v>11132</v>
      </c>
      <c r="D3088" s="396" t="s">
        <v>9779</v>
      </c>
      <c r="E3088" s="396" t="s">
        <v>11136</v>
      </c>
    </row>
    <row r="3089" spans="1:5" hidden="1">
      <c r="A3089" s="396" t="s">
        <v>11127</v>
      </c>
      <c r="B3089" s="396" t="s">
        <v>11128</v>
      </c>
      <c r="C3089" s="396" t="s">
        <v>11129</v>
      </c>
      <c r="D3089" s="396" t="s">
        <v>9779</v>
      </c>
      <c r="E3089" s="396" t="s">
        <v>6485</v>
      </c>
    </row>
    <row r="3090" spans="1:5" hidden="1">
      <c r="A3090" s="396" t="s">
        <v>11124</v>
      </c>
      <c r="B3090" s="396" t="s">
        <v>11125</v>
      </c>
      <c r="C3090" s="396" t="s">
        <v>11126</v>
      </c>
      <c r="D3090" s="396" t="s">
        <v>9779</v>
      </c>
      <c r="E3090" s="396" t="s">
        <v>6485</v>
      </c>
    </row>
    <row r="3091" spans="1:5" hidden="1">
      <c r="A3091" s="396" t="s">
        <v>11121</v>
      </c>
      <c r="B3091" s="396" t="s">
        <v>11122</v>
      </c>
      <c r="C3091" s="396" t="s">
        <v>11123</v>
      </c>
      <c r="D3091" s="396" t="s">
        <v>9779</v>
      </c>
      <c r="E3091" s="396" t="s">
        <v>6485</v>
      </c>
    </row>
    <row r="3092" spans="1:5" hidden="1">
      <c r="A3092" s="396" t="s">
        <v>11117</v>
      </c>
      <c r="B3092" s="396" t="s">
        <v>11118</v>
      </c>
      <c r="C3092" s="396" t="s">
        <v>11119</v>
      </c>
      <c r="D3092" s="396" t="s">
        <v>9779</v>
      </c>
      <c r="E3092" s="396" t="s">
        <v>6485</v>
      </c>
    </row>
    <row r="3093" spans="1:5" hidden="1">
      <c r="A3093" s="396" t="s">
        <v>11114</v>
      </c>
      <c r="B3093" s="396" t="s">
        <v>11115</v>
      </c>
      <c r="C3093" s="396" t="s">
        <v>11116</v>
      </c>
      <c r="D3093" s="396" t="s">
        <v>9779</v>
      </c>
      <c r="E3093" s="396" t="s">
        <v>11120</v>
      </c>
    </row>
    <row r="3094" spans="1:5" hidden="1">
      <c r="A3094" s="396" t="s">
        <v>11111</v>
      </c>
      <c r="B3094" s="396" t="s">
        <v>11112</v>
      </c>
      <c r="C3094" s="396" t="s">
        <v>11113</v>
      </c>
      <c r="D3094" s="396" t="s">
        <v>9779</v>
      </c>
      <c r="E3094" s="396" t="s">
        <v>6485</v>
      </c>
    </row>
    <row r="3095" spans="1:5" hidden="1">
      <c r="A3095" s="396" t="s">
        <v>11108</v>
      </c>
      <c r="B3095" s="396" t="s">
        <v>11109</v>
      </c>
      <c r="C3095" s="396" t="s">
        <v>11110</v>
      </c>
      <c r="D3095" s="396" t="s">
        <v>11056</v>
      </c>
      <c r="E3095" s="396" t="s">
        <v>6485</v>
      </c>
    </row>
    <row r="3096" spans="1:5" hidden="1">
      <c r="A3096" s="396" t="s">
        <v>11105</v>
      </c>
      <c r="B3096" s="396" t="s">
        <v>11106</v>
      </c>
      <c r="C3096" s="396" t="s">
        <v>11107</v>
      </c>
      <c r="D3096" s="396" t="s">
        <v>9779</v>
      </c>
      <c r="E3096" s="396" t="s">
        <v>6485</v>
      </c>
    </row>
    <row r="3097" spans="1:5" hidden="1">
      <c r="A3097" s="396" t="s">
        <v>11101</v>
      </c>
      <c r="B3097" s="396" t="s">
        <v>11102</v>
      </c>
      <c r="C3097" s="396" t="s">
        <v>11103</v>
      </c>
      <c r="D3097" s="396" t="s">
        <v>11056</v>
      </c>
      <c r="E3097" s="396" t="s">
        <v>6485</v>
      </c>
    </row>
    <row r="3098" spans="1:5" hidden="1">
      <c r="A3098" s="396" t="s">
        <v>11097</v>
      </c>
      <c r="B3098" s="396" t="s">
        <v>11098</v>
      </c>
      <c r="C3098" s="396" t="s">
        <v>11099</v>
      </c>
      <c r="D3098" s="396" t="s">
        <v>11056</v>
      </c>
      <c r="E3098" s="396" t="s">
        <v>11104</v>
      </c>
    </row>
    <row r="3099" spans="1:5" hidden="1">
      <c r="A3099" s="396" t="s">
        <v>11093</v>
      </c>
      <c r="B3099" s="396" t="s">
        <v>11094</v>
      </c>
      <c r="C3099" s="396" t="s">
        <v>11095</v>
      </c>
      <c r="D3099" s="396" t="s">
        <v>9779</v>
      </c>
      <c r="E3099" s="396" t="s">
        <v>11100</v>
      </c>
    </row>
    <row r="3100" spans="1:5" hidden="1">
      <c r="A3100" s="396" t="s">
        <v>11089</v>
      </c>
      <c r="B3100" s="396" t="s">
        <v>11090</v>
      </c>
      <c r="C3100" s="396" t="s">
        <v>11091</v>
      </c>
      <c r="D3100" s="396" t="s">
        <v>9779</v>
      </c>
      <c r="E3100" s="396" t="s">
        <v>11096</v>
      </c>
    </row>
    <row r="3101" spans="1:5" hidden="1">
      <c r="A3101" s="396" t="s">
        <v>11085</v>
      </c>
      <c r="B3101" s="396" t="s">
        <v>11086</v>
      </c>
      <c r="C3101" s="396" t="s">
        <v>11087</v>
      </c>
      <c r="D3101" s="396" t="s">
        <v>9779</v>
      </c>
      <c r="E3101" s="396" t="s">
        <v>11092</v>
      </c>
    </row>
    <row r="3102" spans="1:5" hidden="1">
      <c r="A3102" s="396" t="s">
        <v>11081</v>
      </c>
      <c r="B3102" s="396" t="s">
        <v>11082</v>
      </c>
      <c r="C3102" s="396" t="s">
        <v>11083</v>
      </c>
      <c r="D3102" s="396" t="s">
        <v>11056</v>
      </c>
      <c r="E3102" s="396" t="s">
        <v>11088</v>
      </c>
    </row>
    <row r="3103" spans="1:5" hidden="1">
      <c r="A3103" s="396" t="s">
        <v>11077</v>
      </c>
      <c r="B3103" s="396" t="s">
        <v>11078</v>
      </c>
      <c r="C3103" s="396" t="s">
        <v>11079</v>
      </c>
      <c r="D3103" s="396" t="s">
        <v>9779</v>
      </c>
      <c r="E3103" s="396" t="s">
        <v>11084</v>
      </c>
    </row>
    <row r="3104" spans="1:5" hidden="1">
      <c r="A3104" s="396" t="s">
        <v>11073</v>
      </c>
      <c r="B3104" s="396" t="s">
        <v>11074</v>
      </c>
      <c r="C3104" s="396" t="s">
        <v>11075</v>
      </c>
      <c r="D3104" s="396" t="s">
        <v>11056</v>
      </c>
      <c r="E3104" s="396" t="s">
        <v>11080</v>
      </c>
    </row>
    <row r="3105" spans="1:5" hidden="1">
      <c r="A3105" s="396" t="s">
        <v>11069</v>
      </c>
      <c r="B3105" s="396" t="s">
        <v>11070</v>
      </c>
      <c r="C3105" s="396" t="s">
        <v>11071</v>
      </c>
      <c r="D3105" s="396" t="s">
        <v>9779</v>
      </c>
      <c r="E3105" s="396" t="s">
        <v>11076</v>
      </c>
    </row>
    <row r="3106" spans="1:5" hidden="1">
      <c r="A3106" s="396" t="s">
        <v>11065</v>
      </c>
      <c r="B3106" s="396" t="s">
        <v>11066</v>
      </c>
      <c r="C3106" s="396" t="s">
        <v>11067</v>
      </c>
      <c r="D3106" s="396" t="s">
        <v>9779</v>
      </c>
      <c r="E3106" s="396" t="s">
        <v>11072</v>
      </c>
    </row>
    <row r="3107" spans="1:5" hidden="1">
      <c r="A3107" s="396" t="s">
        <v>11061</v>
      </c>
      <c r="B3107" s="396" t="s">
        <v>11062</v>
      </c>
      <c r="C3107" s="396" t="s">
        <v>11063</v>
      </c>
      <c r="D3107" s="396" t="s">
        <v>11056</v>
      </c>
      <c r="E3107" s="396" t="s">
        <v>11068</v>
      </c>
    </row>
    <row r="3108" spans="1:5" hidden="1">
      <c r="A3108" s="396" t="s">
        <v>11057</v>
      </c>
      <c r="B3108" s="396" t="s">
        <v>11058</v>
      </c>
      <c r="C3108" s="396" t="s">
        <v>11059</v>
      </c>
      <c r="D3108" s="396" t="s">
        <v>11056</v>
      </c>
      <c r="E3108" s="396" t="s">
        <v>11064</v>
      </c>
    </row>
    <row r="3109" spans="1:5" hidden="1">
      <c r="A3109" s="396" t="s">
        <v>11053</v>
      </c>
      <c r="B3109" s="396" t="s">
        <v>11054</v>
      </c>
      <c r="C3109" s="396" t="s">
        <v>11055</v>
      </c>
      <c r="D3109" s="396" t="s">
        <v>11056</v>
      </c>
      <c r="E3109" s="396" t="s">
        <v>11060</v>
      </c>
    </row>
    <row r="3110" spans="1:5" hidden="1">
      <c r="A3110" s="396" t="s">
        <v>11050</v>
      </c>
      <c r="B3110" s="396" t="s">
        <v>11051</v>
      </c>
      <c r="C3110" s="396" t="s">
        <v>11052</v>
      </c>
      <c r="D3110" s="396" t="s">
        <v>11056</v>
      </c>
      <c r="E3110" s="396" t="s">
        <v>6485</v>
      </c>
    </row>
    <row r="3111" spans="1:5" hidden="1">
      <c r="A3111" s="396" t="s">
        <v>11047</v>
      </c>
      <c r="B3111" s="396" t="s">
        <v>11048</v>
      </c>
      <c r="C3111" s="396" t="s">
        <v>11049</v>
      </c>
      <c r="D3111" s="396" t="s">
        <v>10015</v>
      </c>
      <c r="E3111" s="396" t="s">
        <v>6485</v>
      </c>
    </row>
    <row r="3112" spans="1:5" hidden="1">
      <c r="A3112" s="396" t="s">
        <v>11044</v>
      </c>
      <c r="B3112" s="396" t="s">
        <v>11045</v>
      </c>
      <c r="C3112" s="396" t="s">
        <v>11046</v>
      </c>
      <c r="D3112" s="396" t="s">
        <v>10015</v>
      </c>
      <c r="E3112" s="396" t="s">
        <v>6485</v>
      </c>
    </row>
    <row r="3113" spans="1:5" hidden="1">
      <c r="A3113" s="396" t="s">
        <v>6812</v>
      </c>
      <c r="B3113" s="396" t="s">
        <v>6813</v>
      </c>
      <c r="C3113" s="396" t="s">
        <v>6814</v>
      </c>
      <c r="D3113" s="396" t="s">
        <v>10015</v>
      </c>
      <c r="E3113" s="396" t="s">
        <v>6485</v>
      </c>
    </row>
    <row r="3114" spans="1:5" hidden="1">
      <c r="A3114" s="396" t="s">
        <v>6809</v>
      </c>
      <c r="B3114" s="396" t="s">
        <v>6810</v>
      </c>
      <c r="C3114" s="396" t="s">
        <v>6811</v>
      </c>
      <c r="D3114" s="396" t="s">
        <v>6712</v>
      </c>
      <c r="E3114" s="396"/>
    </row>
    <row r="3115" spans="1:5" hidden="1">
      <c r="A3115" s="396" t="s">
        <v>6806</v>
      </c>
      <c r="B3115" s="396" t="s">
        <v>6807</v>
      </c>
      <c r="C3115" s="396" t="s">
        <v>6808</v>
      </c>
      <c r="D3115" s="396" t="s">
        <v>6712</v>
      </c>
      <c r="E3115" s="396"/>
    </row>
    <row r="3116" spans="1:5" hidden="1">
      <c r="A3116" s="396" t="s">
        <v>6803</v>
      </c>
      <c r="B3116" s="396" t="s">
        <v>6804</v>
      </c>
      <c r="C3116" s="396" t="s">
        <v>6805</v>
      </c>
      <c r="D3116" s="396" t="s">
        <v>6712</v>
      </c>
      <c r="E3116" s="396"/>
    </row>
    <row r="3117" spans="1:5" hidden="1">
      <c r="A3117" s="396" t="s">
        <v>6800</v>
      </c>
      <c r="B3117" s="396" t="s">
        <v>6801</v>
      </c>
      <c r="C3117" s="396" t="s">
        <v>6802</v>
      </c>
      <c r="D3117" s="396" t="s">
        <v>6712</v>
      </c>
      <c r="E3117" s="396"/>
    </row>
    <row r="3118" spans="1:5" hidden="1">
      <c r="A3118" s="396" t="s">
        <v>6797</v>
      </c>
      <c r="B3118" s="396" t="s">
        <v>6798</v>
      </c>
      <c r="C3118" s="396" t="s">
        <v>6799</v>
      </c>
      <c r="D3118" s="396" t="s">
        <v>6712</v>
      </c>
      <c r="E3118" s="396"/>
    </row>
    <row r="3119" spans="1:5" hidden="1">
      <c r="A3119" s="396" t="s">
        <v>6794</v>
      </c>
      <c r="B3119" s="396" t="s">
        <v>6795</v>
      </c>
      <c r="C3119" s="396" t="s">
        <v>6796</v>
      </c>
      <c r="D3119" s="396" t="s">
        <v>6712</v>
      </c>
      <c r="E3119" s="396"/>
    </row>
    <row r="3120" spans="1:5" hidden="1">
      <c r="A3120" s="396" t="s">
        <v>6791</v>
      </c>
      <c r="B3120" s="396" t="s">
        <v>6792</v>
      </c>
      <c r="C3120" s="396" t="s">
        <v>6793</v>
      </c>
      <c r="D3120" s="396" t="s">
        <v>6712</v>
      </c>
      <c r="E3120" s="396"/>
    </row>
    <row r="3121" spans="1:5" hidden="1">
      <c r="A3121" s="396" t="s">
        <v>6788</v>
      </c>
      <c r="B3121" s="396" t="s">
        <v>6789</v>
      </c>
      <c r="C3121" s="396" t="s">
        <v>6790</v>
      </c>
      <c r="D3121" s="396" t="s">
        <v>6712</v>
      </c>
      <c r="E3121" s="396"/>
    </row>
    <row r="3122" spans="1:5" hidden="1">
      <c r="A3122" s="396" t="s">
        <v>6785</v>
      </c>
      <c r="B3122" s="396" t="s">
        <v>6786</v>
      </c>
      <c r="C3122" s="396" t="s">
        <v>6787</v>
      </c>
      <c r="D3122" s="396" t="s">
        <v>6712</v>
      </c>
      <c r="E3122" s="396"/>
    </row>
    <row r="3123" spans="1:5" hidden="1">
      <c r="A3123" s="396" t="s">
        <v>6782</v>
      </c>
      <c r="B3123" s="396" t="s">
        <v>6783</v>
      </c>
      <c r="C3123" s="396" t="s">
        <v>6784</v>
      </c>
      <c r="D3123" s="396" t="s">
        <v>6712</v>
      </c>
      <c r="E3123" s="396"/>
    </row>
    <row r="3124" spans="1:5" hidden="1">
      <c r="A3124" s="396" t="s">
        <v>6779</v>
      </c>
      <c r="B3124" s="396" t="s">
        <v>6780</v>
      </c>
      <c r="C3124" s="396" t="s">
        <v>6781</v>
      </c>
      <c r="D3124" s="396" t="s">
        <v>6712</v>
      </c>
      <c r="E3124" s="396"/>
    </row>
    <row r="3125" spans="1:5" hidden="1">
      <c r="A3125" s="396" t="s">
        <v>6776</v>
      </c>
      <c r="B3125" s="396" t="s">
        <v>6777</v>
      </c>
      <c r="C3125" s="396" t="s">
        <v>6778</v>
      </c>
      <c r="D3125" s="396" t="s">
        <v>6712</v>
      </c>
      <c r="E3125" s="396"/>
    </row>
    <row r="3126" spans="1:5" hidden="1">
      <c r="A3126" s="396" t="s">
        <v>6773</v>
      </c>
      <c r="B3126" s="396" t="s">
        <v>6774</v>
      </c>
      <c r="C3126" s="396" t="s">
        <v>6775</v>
      </c>
      <c r="D3126" s="396" t="s">
        <v>6712</v>
      </c>
      <c r="E3126" s="396"/>
    </row>
    <row r="3127" spans="1:5" hidden="1">
      <c r="A3127" s="396" t="s">
        <v>6770</v>
      </c>
      <c r="B3127" s="396" t="s">
        <v>6771</v>
      </c>
      <c r="C3127" s="396" t="s">
        <v>6772</v>
      </c>
      <c r="D3127" s="396" t="s">
        <v>6712</v>
      </c>
      <c r="E3127" s="396"/>
    </row>
    <row r="3128" spans="1:5" hidden="1">
      <c r="A3128" s="396" t="s">
        <v>6767</v>
      </c>
      <c r="B3128" s="396" t="s">
        <v>6768</v>
      </c>
      <c r="C3128" s="396" t="s">
        <v>6769</v>
      </c>
      <c r="D3128" s="396" t="s">
        <v>6712</v>
      </c>
      <c r="E3128" s="396"/>
    </row>
    <row r="3129" spans="1:5" hidden="1">
      <c r="A3129" s="396" t="s">
        <v>6764</v>
      </c>
      <c r="B3129" s="396" t="s">
        <v>6765</v>
      </c>
      <c r="C3129" s="396" t="s">
        <v>6766</v>
      </c>
      <c r="D3129" s="396" t="s">
        <v>6712</v>
      </c>
      <c r="E3129" s="396"/>
    </row>
    <row r="3130" spans="1:5" hidden="1">
      <c r="A3130" s="396" t="s">
        <v>6761</v>
      </c>
      <c r="B3130" s="396" t="s">
        <v>6762</v>
      </c>
      <c r="C3130" s="396" t="s">
        <v>6763</v>
      </c>
      <c r="D3130" s="396" t="s">
        <v>6712</v>
      </c>
      <c r="E3130" s="396"/>
    </row>
    <row r="3131" spans="1:5" hidden="1">
      <c r="A3131" s="396" t="s">
        <v>6758</v>
      </c>
      <c r="B3131" s="396" t="s">
        <v>6759</v>
      </c>
      <c r="C3131" s="396" t="s">
        <v>6760</v>
      </c>
      <c r="D3131" s="396" t="s">
        <v>6712</v>
      </c>
      <c r="E3131" s="396"/>
    </row>
    <row r="3132" spans="1:5" hidden="1">
      <c r="A3132" s="396" t="s">
        <v>6755</v>
      </c>
      <c r="B3132" s="396" t="s">
        <v>6756</v>
      </c>
      <c r="C3132" s="396" t="s">
        <v>6757</v>
      </c>
      <c r="D3132" s="396" t="s">
        <v>6712</v>
      </c>
      <c r="E3132" s="396"/>
    </row>
    <row r="3133" spans="1:5" hidden="1">
      <c r="A3133" s="396" t="s">
        <v>6752</v>
      </c>
      <c r="B3133" s="396" t="s">
        <v>6753</v>
      </c>
      <c r="C3133" s="396" t="s">
        <v>6754</v>
      </c>
      <c r="D3133" s="396" t="s">
        <v>6712</v>
      </c>
      <c r="E3133" s="396"/>
    </row>
    <row r="3134" spans="1:5" hidden="1">
      <c r="A3134" s="396" t="s">
        <v>6749</v>
      </c>
      <c r="B3134" s="396" t="s">
        <v>6750</v>
      </c>
      <c r="C3134" s="396" t="s">
        <v>6751</v>
      </c>
      <c r="D3134" s="396" t="s">
        <v>6712</v>
      </c>
      <c r="E3134" s="396"/>
    </row>
    <row r="3135" spans="1:5" hidden="1">
      <c r="A3135" s="396" t="s">
        <v>6746</v>
      </c>
      <c r="B3135" s="396" t="s">
        <v>6747</v>
      </c>
      <c r="C3135" s="396" t="s">
        <v>6748</v>
      </c>
      <c r="D3135" s="396" t="s">
        <v>6712</v>
      </c>
      <c r="E3135" s="396"/>
    </row>
    <row r="3136" spans="1:5" hidden="1">
      <c r="A3136" s="396" t="s">
        <v>6743</v>
      </c>
      <c r="B3136" s="396" t="s">
        <v>6744</v>
      </c>
      <c r="C3136" s="396" t="s">
        <v>6745</v>
      </c>
      <c r="D3136" s="396" t="s">
        <v>6712</v>
      </c>
      <c r="E3136" s="396"/>
    </row>
    <row r="3137" spans="1:5" hidden="1">
      <c r="A3137" s="396" t="s">
        <v>6740</v>
      </c>
      <c r="B3137" s="396" t="s">
        <v>6741</v>
      </c>
      <c r="C3137" s="396" t="s">
        <v>6742</v>
      </c>
      <c r="D3137" s="396" t="s">
        <v>6712</v>
      </c>
      <c r="E3137" s="396"/>
    </row>
    <row r="3138" spans="1:5" hidden="1">
      <c r="A3138" s="396" t="s">
        <v>6737</v>
      </c>
      <c r="B3138" s="396" t="s">
        <v>6738</v>
      </c>
      <c r="C3138" s="396" t="s">
        <v>6739</v>
      </c>
      <c r="D3138" s="396" t="s">
        <v>6712</v>
      </c>
      <c r="E3138" s="396"/>
    </row>
    <row r="3139" spans="1:5" hidden="1">
      <c r="A3139" s="396" t="s">
        <v>6734</v>
      </c>
      <c r="B3139" s="396" t="s">
        <v>6735</v>
      </c>
      <c r="C3139" s="396" t="s">
        <v>6736</v>
      </c>
      <c r="D3139" s="396" t="s">
        <v>6712</v>
      </c>
      <c r="E3139" s="396"/>
    </row>
    <row r="3140" spans="1:5" hidden="1">
      <c r="A3140" s="396" t="s">
        <v>6731</v>
      </c>
      <c r="B3140" s="396" t="s">
        <v>6732</v>
      </c>
      <c r="C3140" s="396" t="s">
        <v>6733</v>
      </c>
      <c r="D3140" s="396" t="s">
        <v>6712</v>
      </c>
      <c r="E3140" s="396"/>
    </row>
    <row r="3141" spans="1:5" hidden="1">
      <c r="A3141" s="396" t="s">
        <v>6728</v>
      </c>
      <c r="B3141" s="396" t="s">
        <v>6729</v>
      </c>
      <c r="C3141" s="396" t="s">
        <v>6730</v>
      </c>
      <c r="D3141" s="396" t="s">
        <v>6712</v>
      </c>
      <c r="E3141" s="396"/>
    </row>
    <row r="3142" spans="1:5" hidden="1">
      <c r="A3142" s="396" t="s">
        <v>6725</v>
      </c>
      <c r="B3142" s="396" t="s">
        <v>6726</v>
      </c>
      <c r="C3142" s="396" t="s">
        <v>6727</v>
      </c>
      <c r="D3142" s="396" t="s">
        <v>6712</v>
      </c>
      <c r="E3142" s="396"/>
    </row>
    <row r="3143" spans="1:5" hidden="1">
      <c r="A3143" s="396" t="s">
        <v>6722</v>
      </c>
      <c r="B3143" s="396" t="s">
        <v>6723</v>
      </c>
      <c r="C3143" s="396" t="s">
        <v>6724</v>
      </c>
      <c r="D3143" s="396" t="s">
        <v>6712</v>
      </c>
      <c r="E3143" s="396"/>
    </row>
    <row r="3144" spans="1:5" hidden="1">
      <c r="A3144" s="396" t="s">
        <v>6719</v>
      </c>
      <c r="B3144" s="396" t="s">
        <v>6720</v>
      </c>
      <c r="C3144" s="396" t="s">
        <v>6721</v>
      </c>
      <c r="D3144" s="396" t="s">
        <v>6712</v>
      </c>
      <c r="E3144" s="396"/>
    </row>
    <row r="3145" spans="1:5" hidden="1">
      <c r="A3145" s="396" t="s">
        <v>6716</v>
      </c>
      <c r="B3145" s="396" t="s">
        <v>6717</v>
      </c>
      <c r="C3145" s="396" t="s">
        <v>6718</v>
      </c>
      <c r="D3145" s="396" t="s">
        <v>6712</v>
      </c>
      <c r="E3145" s="396"/>
    </row>
    <row r="3146" spans="1:5" hidden="1">
      <c r="A3146" s="396" t="s">
        <v>6713</v>
      </c>
      <c r="B3146" s="396" t="s">
        <v>6714</v>
      </c>
      <c r="C3146" s="396" t="s">
        <v>6715</v>
      </c>
      <c r="D3146" s="396" t="s">
        <v>6712</v>
      </c>
      <c r="E3146" s="396"/>
    </row>
    <row r="3147" spans="1:5" hidden="1">
      <c r="A3147" s="396" t="s">
        <v>6709</v>
      </c>
      <c r="B3147" s="396" t="s">
        <v>6710</v>
      </c>
      <c r="C3147" s="396" t="s">
        <v>6711</v>
      </c>
      <c r="D3147" s="396" t="s">
        <v>6712</v>
      </c>
      <c r="E3147" s="396"/>
    </row>
    <row r="3148" spans="1:5" hidden="1">
      <c r="A3148" s="396" t="s">
        <v>11041</v>
      </c>
      <c r="B3148" s="396" t="s">
        <v>11042</v>
      </c>
      <c r="C3148" s="396" t="s">
        <v>11043</v>
      </c>
      <c r="D3148" s="396" t="s">
        <v>6712</v>
      </c>
      <c r="E3148" s="396"/>
    </row>
    <row r="3149" spans="1:5" hidden="1">
      <c r="A3149" s="396" t="s">
        <v>11038</v>
      </c>
      <c r="B3149" s="396" t="s">
        <v>11039</v>
      </c>
      <c r="C3149" s="396" t="s">
        <v>11040</v>
      </c>
      <c r="D3149" s="396" t="s">
        <v>10015</v>
      </c>
      <c r="E3149" s="396" t="s">
        <v>6485</v>
      </c>
    </row>
    <row r="3150" spans="1:5" hidden="1">
      <c r="A3150" s="396" t="s">
        <v>11035</v>
      </c>
      <c r="B3150" s="396" t="s">
        <v>11036</v>
      </c>
      <c r="C3150" s="396" t="s">
        <v>11037</v>
      </c>
      <c r="D3150" s="396" t="s">
        <v>10015</v>
      </c>
      <c r="E3150" s="396" t="s">
        <v>6485</v>
      </c>
    </row>
    <row r="3151" spans="1:5" hidden="1">
      <c r="A3151" s="396" t="s">
        <v>11032</v>
      </c>
      <c r="B3151" s="396" t="s">
        <v>11033</v>
      </c>
      <c r="C3151" s="396" t="s">
        <v>11034</v>
      </c>
      <c r="D3151" s="396" t="s">
        <v>10015</v>
      </c>
      <c r="E3151" s="396" t="s">
        <v>6485</v>
      </c>
    </row>
    <row r="3152" spans="1:5" hidden="1">
      <c r="A3152" s="396" t="s">
        <v>11029</v>
      </c>
      <c r="B3152" s="396" t="s">
        <v>11030</v>
      </c>
      <c r="C3152" s="396" t="s">
        <v>11031</v>
      </c>
      <c r="D3152" s="396" t="s">
        <v>10015</v>
      </c>
      <c r="E3152" s="396" t="s">
        <v>6485</v>
      </c>
    </row>
    <row r="3153" spans="1:5" hidden="1">
      <c r="A3153" s="396" t="s">
        <v>11026</v>
      </c>
      <c r="B3153" s="396" t="s">
        <v>11027</v>
      </c>
      <c r="C3153" s="396" t="s">
        <v>11028</v>
      </c>
      <c r="D3153" s="396" t="s">
        <v>10015</v>
      </c>
      <c r="E3153" s="396" t="s">
        <v>6485</v>
      </c>
    </row>
    <row r="3154" spans="1:5" hidden="1">
      <c r="A3154" s="396" t="s">
        <v>11023</v>
      </c>
      <c r="B3154" s="396" t="s">
        <v>11024</v>
      </c>
      <c r="C3154" s="396" t="s">
        <v>11025</v>
      </c>
      <c r="D3154" s="396" t="s">
        <v>10015</v>
      </c>
      <c r="E3154" s="396" t="s">
        <v>6485</v>
      </c>
    </row>
    <row r="3155" spans="1:5" hidden="1">
      <c r="A3155" s="396" t="s">
        <v>11020</v>
      </c>
      <c r="B3155" s="396" t="s">
        <v>11021</v>
      </c>
      <c r="C3155" s="396" t="s">
        <v>11022</v>
      </c>
      <c r="D3155" s="396" t="s">
        <v>10015</v>
      </c>
      <c r="E3155" s="396" t="s">
        <v>6485</v>
      </c>
    </row>
    <row r="3156" spans="1:5" hidden="1">
      <c r="A3156" s="396" t="s">
        <v>11017</v>
      </c>
      <c r="B3156" s="396" t="s">
        <v>11018</v>
      </c>
      <c r="C3156" s="396" t="s">
        <v>11019</v>
      </c>
      <c r="D3156" s="396" t="s">
        <v>10015</v>
      </c>
      <c r="E3156" s="396" t="s">
        <v>6485</v>
      </c>
    </row>
    <row r="3157" spans="1:5" hidden="1">
      <c r="A3157" s="396" t="s">
        <v>11014</v>
      </c>
      <c r="B3157" s="396" t="s">
        <v>11015</v>
      </c>
      <c r="C3157" s="396" t="s">
        <v>11016</v>
      </c>
      <c r="D3157" s="396" t="s">
        <v>10015</v>
      </c>
      <c r="E3157" s="396" t="s">
        <v>6485</v>
      </c>
    </row>
    <row r="3158" spans="1:5" hidden="1">
      <c r="A3158" s="396" t="s">
        <v>11011</v>
      </c>
      <c r="B3158" s="396" t="s">
        <v>11012</v>
      </c>
      <c r="C3158" s="396" t="s">
        <v>11013</v>
      </c>
      <c r="D3158" s="396" t="s">
        <v>10015</v>
      </c>
      <c r="E3158" s="396" t="s">
        <v>6485</v>
      </c>
    </row>
    <row r="3159" spans="1:5" hidden="1">
      <c r="A3159" s="396" t="s">
        <v>11008</v>
      </c>
      <c r="B3159" s="396" t="s">
        <v>11009</v>
      </c>
      <c r="C3159" s="396" t="s">
        <v>11010</v>
      </c>
      <c r="D3159" s="396" t="s">
        <v>10015</v>
      </c>
      <c r="E3159" s="396" t="s">
        <v>6485</v>
      </c>
    </row>
    <row r="3160" spans="1:5" hidden="1">
      <c r="A3160" s="396" t="s">
        <v>11005</v>
      </c>
      <c r="B3160" s="396" t="s">
        <v>11006</v>
      </c>
      <c r="C3160" s="396" t="s">
        <v>11007</v>
      </c>
      <c r="D3160" s="396" t="s">
        <v>10015</v>
      </c>
      <c r="E3160" s="396" t="s">
        <v>6485</v>
      </c>
    </row>
    <row r="3161" spans="1:5" hidden="1">
      <c r="A3161" s="396" t="s">
        <v>11002</v>
      </c>
      <c r="B3161" s="396" t="s">
        <v>11003</v>
      </c>
      <c r="C3161" s="396" t="s">
        <v>11004</v>
      </c>
      <c r="D3161" s="396" t="s">
        <v>10015</v>
      </c>
      <c r="E3161" s="396" t="s">
        <v>6485</v>
      </c>
    </row>
    <row r="3162" spans="1:5" hidden="1">
      <c r="A3162" s="396" t="s">
        <v>10999</v>
      </c>
      <c r="B3162" s="396" t="s">
        <v>11000</v>
      </c>
      <c r="C3162" s="396" t="s">
        <v>11001</v>
      </c>
      <c r="D3162" s="396" t="s">
        <v>10015</v>
      </c>
      <c r="E3162" s="396" t="s">
        <v>6485</v>
      </c>
    </row>
    <row r="3163" spans="1:5" hidden="1">
      <c r="A3163" s="396" t="s">
        <v>10996</v>
      </c>
      <c r="B3163" s="396" t="s">
        <v>10997</v>
      </c>
      <c r="C3163" s="396" t="s">
        <v>10998</v>
      </c>
      <c r="D3163" s="396" t="s">
        <v>10015</v>
      </c>
      <c r="E3163" s="396" t="s">
        <v>6485</v>
      </c>
    </row>
    <row r="3164" spans="1:5" hidden="1">
      <c r="A3164" s="396" t="s">
        <v>10993</v>
      </c>
      <c r="B3164" s="396" t="s">
        <v>10994</v>
      </c>
      <c r="C3164" s="396" t="s">
        <v>10995</v>
      </c>
      <c r="D3164" s="396" t="s">
        <v>10015</v>
      </c>
      <c r="E3164" s="396" t="s">
        <v>6485</v>
      </c>
    </row>
    <row r="3165" spans="1:5" hidden="1">
      <c r="A3165" s="396" t="s">
        <v>17249</v>
      </c>
      <c r="B3165" s="396" t="s">
        <v>10991</v>
      </c>
      <c r="C3165" s="396" t="s">
        <v>10992</v>
      </c>
      <c r="D3165" s="396" t="s">
        <v>10987</v>
      </c>
      <c r="E3165" s="396" t="s">
        <v>6485</v>
      </c>
    </row>
    <row r="3166" spans="1:5" hidden="1">
      <c r="A3166" s="396" t="s">
        <v>10988</v>
      </c>
      <c r="B3166" s="396" t="s">
        <v>10989</v>
      </c>
      <c r="C3166" s="396" t="s">
        <v>10990</v>
      </c>
      <c r="D3166" s="396" t="s">
        <v>10987</v>
      </c>
      <c r="E3166" s="396" t="s">
        <v>6485</v>
      </c>
    </row>
    <row r="3167" spans="1:5" hidden="1">
      <c r="A3167" s="396" t="s">
        <v>10984</v>
      </c>
      <c r="B3167" s="396" t="s">
        <v>10985</v>
      </c>
      <c r="C3167" s="396" t="s">
        <v>10986</v>
      </c>
      <c r="D3167" s="396" t="s">
        <v>10987</v>
      </c>
      <c r="E3167" s="396" t="s">
        <v>6485</v>
      </c>
    </row>
    <row r="3168" spans="1:5" hidden="1">
      <c r="A3168" s="396" t="s">
        <v>10981</v>
      </c>
      <c r="B3168" s="396" t="s">
        <v>10982</v>
      </c>
      <c r="C3168" s="396" t="s">
        <v>10983</v>
      </c>
      <c r="D3168" s="396" t="s">
        <v>10987</v>
      </c>
      <c r="E3168" s="396" t="s">
        <v>6485</v>
      </c>
    </row>
    <row r="3169" spans="1:5" hidden="1">
      <c r="A3169" s="396" t="s">
        <v>10978</v>
      </c>
      <c r="B3169" s="396" t="s">
        <v>10979</v>
      </c>
      <c r="C3169" s="396" t="s">
        <v>10980</v>
      </c>
      <c r="D3169" s="396" t="s">
        <v>10015</v>
      </c>
      <c r="E3169" s="396" t="s">
        <v>6485</v>
      </c>
    </row>
    <row r="3170" spans="1:5" hidden="1">
      <c r="A3170" s="396" t="s">
        <v>10976</v>
      </c>
      <c r="B3170" s="396" t="s">
        <v>10977</v>
      </c>
      <c r="C3170" s="396" t="s">
        <v>10770</v>
      </c>
      <c r="D3170" s="396" t="s">
        <v>10740</v>
      </c>
      <c r="E3170" s="396" t="s">
        <v>6485</v>
      </c>
    </row>
    <row r="3171" spans="1:5" hidden="1">
      <c r="A3171" s="396" t="s">
        <v>10973</v>
      </c>
      <c r="B3171" s="396" t="s">
        <v>10974</v>
      </c>
      <c r="C3171" s="396" t="s">
        <v>10975</v>
      </c>
      <c r="D3171" s="396" t="s">
        <v>10015</v>
      </c>
      <c r="E3171" s="396" t="s">
        <v>6485</v>
      </c>
    </row>
    <row r="3172" spans="1:5" hidden="1">
      <c r="A3172" s="396" t="s">
        <v>10970</v>
      </c>
      <c r="B3172" s="396" t="s">
        <v>10971</v>
      </c>
      <c r="C3172" s="396" t="s">
        <v>10972</v>
      </c>
      <c r="D3172" s="396" t="s">
        <v>10015</v>
      </c>
      <c r="E3172" s="396" t="s">
        <v>6485</v>
      </c>
    </row>
    <row r="3173" spans="1:5" hidden="1">
      <c r="A3173" s="396" t="s">
        <v>10967</v>
      </c>
      <c r="B3173" s="396" t="s">
        <v>10968</v>
      </c>
      <c r="C3173" s="396" t="s">
        <v>10969</v>
      </c>
      <c r="D3173" s="396" t="s">
        <v>10015</v>
      </c>
      <c r="E3173" s="396" t="s">
        <v>6485</v>
      </c>
    </row>
    <row r="3174" spans="1:5" hidden="1">
      <c r="A3174" s="396" t="s">
        <v>10965</v>
      </c>
      <c r="B3174" s="396" t="s">
        <v>10966</v>
      </c>
      <c r="C3174" s="396" t="s">
        <v>10059</v>
      </c>
      <c r="D3174" s="396" t="s">
        <v>10015</v>
      </c>
      <c r="E3174" s="396" t="s">
        <v>6485</v>
      </c>
    </row>
    <row r="3175" spans="1:5" hidden="1">
      <c r="A3175" s="396" t="s">
        <v>10962</v>
      </c>
      <c r="B3175" s="396" t="s">
        <v>10963</v>
      </c>
      <c r="C3175" s="396" t="s">
        <v>10964</v>
      </c>
      <c r="D3175" s="396" t="s">
        <v>10015</v>
      </c>
      <c r="E3175" s="396" t="s">
        <v>6485</v>
      </c>
    </row>
    <row r="3176" spans="1:5" hidden="1">
      <c r="A3176" s="396" t="s">
        <v>10959</v>
      </c>
      <c r="B3176" s="396" t="s">
        <v>10960</v>
      </c>
      <c r="C3176" s="396" t="s">
        <v>10961</v>
      </c>
      <c r="D3176" s="396" t="s">
        <v>10015</v>
      </c>
      <c r="E3176" s="396" t="s">
        <v>6485</v>
      </c>
    </row>
    <row r="3177" spans="1:5" hidden="1">
      <c r="A3177" s="396" t="s">
        <v>10956</v>
      </c>
      <c r="B3177" s="396" t="s">
        <v>10957</v>
      </c>
      <c r="C3177" s="396" t="s">
        <v>10958</v>
      </c>
      <c r="D3177" s="396" t="s">
        <v>10015</v>
      </c>
      <c r="E3177" s="396" t="s">
        <v>6485</v>
      </c>
    </row>
    <row r="3178" spans="1:5" hidden="1">
      <c r="A3178" s="396" t="s">
        <v>10954</v>
      </c>
      <c r="B3178" s="396" t="s">
        <v>10955</v>
      </c>
      <c r="C3178" s="396" t="s">
        <v>10161</v>
      </c>
      <c r="D3178" s="396" t="s">
        <v>10740</v>
      </c>
      <c r="E3178" s="396" t="s">
        <v>6485</v>
      </c>
    </row>
    <row r="3179" spans="1:5" hidden="1">
      <c r="A3179" s="396" t="s">
        <v>10951</v>
      </c>
      <c r="B3179" s="396" t="s">
        <v>10952</v>
      </c>
      <c r="C3179" s="396" t="s">
        <v>10953</v>
      </c>
      <c r="D3179" s="396" t="s">
        <v>10015</v>
      </c>
      <c r="E3179" s="396" t="s">
        <v>6485</v>
      </c>
    </row>
    <row r="3180" spans="1:5" hidden="1">
      <c r="A3180" s="396" t="s">
        <v>10948</v>
      </c>
      <c r="B3180" s="396" t="s">
        <v>10949</v>
      </c>
      <c r="C3180" s="396" t="s">
        <v>10950</v>
      </c>
      <c r="D3180" s="396" t="s">
        <v>10015</v>
      </c>
      <c r="E3180" s="396" t="s">
        <v>6485</v>
      </c>
    </row>
    <row r="3181" spans="1:5" hidden="1">
      <c r="A3181" s="396" t="s">
        <v>10945</v>
      </c>
      <c r="B3181" s="396" t="s">
        <v>10946</v>
      </c>
      <c r="C3181" s="396" t="s">
        <v>10947</v>
      </c>
      <c r="D3181" s="396" t="s">
        <v>10015</v>
      </c>
      <c r="E3181" s="396" t="s">
        <v>6485</v>
      </c>
    </row>
    <row r="3182" spans="1:5" hidden="1">
      <c r="A3182" s="396" t="s">
        <v>10942</v>
      </c>
      <c r="B3182" s="396" t="s">
        <v>10943</v>
      </c>
      <c r="C3182" s="396" t="s">
        <v>10944</v>
      </c>
      <c r="D3182" s="396" t="s">
        <v>10015</v>
      </c>
      <c r="E3182" s="396" t="s">
        <v>6485</v>
      </c>
    </row>
    <row r="3183" spans="1:5" hidden="1">
      <c r="A3183" s="396" t="s">
        <v>10939</v>
      </c>
      <c r="B3183" s="396" t="s">
        <v>10940</v>
      </c>
      <c r="C3183" s="396" t="s">
        <v>10941</v>
      </c>
      <c r="D3183" s="396" t="s">
        <v>10015</v>
      </c>
      <c r="E3183" s="396" t="s">
        <v>6485</v>
      </c>
    </row>
    <row r="3184" spans="1:5" hidden="1">
      <c r="A3184" s="396" t="s">
        <v>10936</v>
      </c>
      <c r="B3184" s="396" t="s">
        <v>10937</v>
      </c>
      <c r="C3184" s="396" t="s">
        <v>10938</v>
      </c>
      <c r="D3184" s="396" t="s">
        <v>10015</v>
      </c>
      <c r="E3184" s="396" t="s">
        <v>6485</v>
      </c>
    </row>
    <row r="3185" spans="1:5" hidden="1">
      <c r="A3185" s="396" t="s">
        <v>10933</v>
      </c>
      <c r="B3185" s="396" t="s">
        <v>10934</v>
      </c>
      <c r="C3185" s="396" t="s">
        <v>10935</v>
      </c>
      <c r="D3185" s="396" t="s">
        <v>10015</v>
      </c>
      <c r="E3185" s="396" t="s">
        <v>6485</v>
      </c>
    </row>
    <row r="3186" spans="1:5" hidden="1">
      <c r="A3186" s="396" t="s">
        <v>10930</v>
      </c>
      <c r="B3186" s="396" t="s">
        <v>10931</v>
      </c>
      <c r="C3186" s="396" t="s">
        <v>10932</v>
      </c>
      <c r="D3186" s="396" t="s">
        <v>10015</v>
      </c>
      <c r="E3186" s="396" t="s">
        <v>6485</v>
      </c>
    </row>
    <row r="3187" spans="1:5" hidden="1">
      <c r="A3187" s="396" t="s">
        <v>10927</v>
      </c>
      <c r="B3187" s="396" t="s">
        <v>10928</v>
      </c>
      <c r="C3187" s="396" t="s">
        <v>10929</v>
      </c>
      <c r="D3187" s="396" t="s">
        <v>10015</v>
      </c>
      <c r="E3187" s="396" t="s">
        <v>6485</v>
      </c>
    </row>
    <row r="3188" spans="1:5" hidden="1">
      <c r="A3188" s="396" t="s">
        <v>10924</v>
      </c>
      <c r="B3188" s="396" t="s">
        <v>10925</v>
      </c>
      <c r="C3188" s="396" t="s">
        <v>10926</v>
      </c>
      <c r="D3188" s="396" t="s">
        <v>10015</v>
      </c>
      <c r="E3188" s="396" t="s">
        <v>6485</v>
      </c>
    </row>
    <row r="3189" spans="1:5" hidden="1">
      <c r="A3189" s="396" t="s">
        <v>10921</v>
      </c>
      <c r="B3189" s="396" t="s">
        <v>10922</v>
      </c>
      <c r="C3189" s="396" t="s">
        <v>10923</v>
      </c>
      <c r="D3189" s="396" t="s">
        <v>10015</v>
      </c>
      <c r="E3189" s="396" t="s">
        <v>6485</v>
      </c>
    </row>
    <row r="3190" spans="1:5" hidden="1">
      <c r="A3190" s="396" t="s">
        <v>10918</v>
      </c>
      <c r="B3190" s="396" t="s">
        <v>10919</v>
      </c>
      <c r="C3190" s="396" t="s">
        <v>10920</v>
      </c>
      <c r="D3190" s="396" t="s">
        <v>10015</v>
      </c>
      <c r="E3190" s="396" t="s">
        <v>6485</v>
      </c>
    </row>
    <row r="3191" spans="1:5" hidden="1">
      <c r="A3191" s="396" t="s">
        <v>10916</v>
      </c>
      <c r="B3191" s="396" t="s">
        <v>10917</v>
      </c>
      <c r="C3191" s="396" t="s">
        <v>10140</v>
      </c>
      <c r="D3191" s="396" t="s">
        <v>10015</v>
      </c>
      <c r="E3191" s="396" t="s">
        <v>6485</v>
      </c>
    </row>
    <row r="3192" spans="1:5" hidden="1">
      <c r="A3192" s="396" t="s">
        <v>10913</v>
      </c>
      <c r="B3192" s="396" t="s">
        <v>10914</v>
      </c>
      <c r="C3192" s="396" t="s">
        <v>10915</v>
      </c>
      <c r="D3192" s="396" t="s">
        <v>10015</v>
      </c>
      <c r="E3192" s="396" t="s">
        <v>6485</v>
      </c>
    </row>
    <row r="3193" spans="1:5" hidden="1">
      <c r="A3193" s="396" t="s">
        <v>10910</v>
      </c>
      <c r="B3193" s="396" t="s">
        <v>10911</v>
      </c>
      <c r="C3193" s="396" t="s">
        <v>10912</v>
      </c>
      <c r="D3193" s="396" t="s">
        <v>10015</v>
      </c>
      <c r="E3193" s="396" t="s">
        <v>6485</v>
      </c>
    </row>
    <row r="3194" spans="1:5" hidden="1">
      <c r="A3194" s="396" t="s">
        <v>10907</v>
      </c>
      <c r="B3194" s="396" t="s">
        <v>10908</v>
      </c>
      <c r="C3194" s="396" t="s">
        <v>10909</v>
      </c>
      <c r="D3194" s="396" t="s">
        <v>10015</v>
      </c>
      <c r="E3194" s="396" t="s">
        <v>6485</v>
      </c>
    </row>
    <row r="3195" spans="1:5" hidden="1">
      <c r="A3195" s="396" t="s">
        <v>10904</v>
      </c>
      <c r="B3195" s="396" t="s">
        <v>10905</v>
      </c>
      <c r="C3195" s="396" t="s">
        <v>10906</v>
      </c>
      <c r="D3195" s="396" t="s">
        <v>10015</v>
      </c>
      <c r="E3195" s="396" t="s">
        <v>6485</v>
      </c>
    </row>
    <row r="3196" spans="1:5" hidden="1">
      <c r="A3196" s="396" t="s">
        <v>10901</v>
      </c>
      <c r="B3196" s="396" t="s">
        <v>10902</v>
      </c>
      <c r="C3196" s="396" t="s">
        <v>10903</v>
      </c>
      <c r="D3196" s="396" t="s">
        <v>10015</v>
      </c>
      <c r="E3196" s="396" t="s">
        <v>6485</v>
      </c>
    </row>
    <row r="3197" spans="1:5" hidden="1">
      <c r="A3197" s="396" t="s">
        <v>10898</v>
      </c>
      <c r="B3197" s="396" t="s">
        <v>10899</v>
      </c>
      <c r="C3197" s="396" t="s">
        <v>10900</v>
      </c>
      <c r="D3197" s="396" t="s">
        <v>10015</v>
      </c>
      <c r="E3197" s="396" t="s">
        <v>6485</v>
      </c>
    </row>
    <row r="3198" spans="1:5" hidden="1">
      <c r="A3198" s="396" t="s">
        <v>10896</v>
      </c>
      <c r="B3198" s="396" t="s">
        <v>10897</v>
      </c>
      <c r="C3198" s="396" t="s">
        <v>10102</v>
      </c>
      <c r="D3198" s="396" t="s">
        <v>10015</v>
      </c>
      <c r="E3198" s="396" t="s">
        <v>6485</v>
      </c>
    </row>
    <row r="3199" spans="1:5" hidden="1">
      <c r="A3199" s="396" t="s">
        <v>10893</v>
      </c>
      <c r="B3199" s="396" t="s">
        <v>10894</v>
      </c>
      <c r="C3199" s="396" t="s">
        <v>10895</v>
      </c>
      <c r="D3199" s="396" t="s">
        <v>10015</v>
      </c>
      <c r="E3199" s="396" t="s">
        <v>6485</v>
      </c>
    </row>
    <row r="3200" spans="1:5" hidden="1">
      <c r="A3200" s="396" t="s">
        <v>10891</v>
      </c>
      <c r="B3200" s="396" t="s">
        <v>10892</v>
      </c>
      <c r="C3200" s="396" t="s">
        <v>10140</v>
      </c>
      <c r="D3200" s="396" t="s">
        <v>10015</v>
      </c>
      <c r="E3200" s="396" t="s">
        <v>6485</v>
      </c>
    </row>
    <row r="3201" spans="1:5" hidden="1">
      <c r="A3201" s="396" t="s">
        <v>10888</v>
      </c>
      <c r="B3201" s="396" t="s">
        <v>10889</v>
      </c>
      <c r="C3201" s="396" t="s">
        <v>10890</v>
      </c>
      <c r="D3201" s="396" t="s">
        <v>10015</v>
      </c>
      <c r="E3201" s="396" t="s">
        <v>6485</v>
      </c>
    </row>
    <row r="3202" spans="1:5" hidden="1">
      <c r="A3202" s="396" t="s">
        <v>10885</v>
      </c>
      <c r="B3202" s="396" t="s">
        <v>10886</v>
      </c>
      <c r="C3202" s="396" t="s">
        <v>10887</v>
      </c>
      <c r="D3202" s="396" t="s">
        <v>10015</v>
      </c>
      <c r="E3202" s="396" t="s">
        <v>6485</v>
      </c>
    </row>
    <row r="3203" spans="1:5" hidden="1">
      <c r="A3203" s="396" t="s">
        <v>10882</v>
      </c>
      <c r="B3203" s="396" t="s">
        <v>10883</v>
      </c>
      <c r="C3203" s="396" t="s">
        <v>10884</v>
      </c>
      <c r="D3203" s="396" t="s">
        <v>10015</v>
      </c>
      <c r="E3203" s="396" t="s">
        <v>6485</v>
      </c>
    </row>
    <row r="3204" spans="1:5" hidden="1">
      <c r="A3204" s="396" t="s">
        <v>10879</v>
      </c>
      <c r="B3204" s="396" t="s">
        <v>10880</v>
      </c>
      <c r="C3204" s="396" t="s">
        <v>10881</v>
      </c>
      <c r="D3204" s="396" t="s">
        <v>10015</v>
      </c>
      <c r="E3204" s="396" t="s">
        <v>6485</v>
      </c>
    </row>
    <row r="3205" spans="1:5" hidden="1">
      <c r="A3205" s="396" t="s">
        <v>10876</v>
      </c>
      <c r="B3205" s="396" t="s">
        <v>10877</v>
      </c>
      <c r="C3205" s="396" t="s">
        <v>10878</v>
      </c>
      <c r="D3205" s="396" t="s">
        <v>10015</v>
      </c>
      <c r="E3205" s="396" t="s">
        <v>6485</v>
      </c>
    </row>
    <row r="3206" spans="1:5" hidden="1">
      <c r="A3206" s="396" t="s">
        <v>10873</v>
      </c>
      <c r="B3206" s="396" t="s">
        <v>10874</v>
      </c>
      <c r="C3206" s="396" t="s">
        <v>10875</v>
      </c>
      <c r="D3206" s="396" t="s">
        <v>10015</v>
      </c>
      <c r="E3206" s="396" t="s">
        <v>6485</v>
      </c>
    </row>
    <row r="3207" spans="1:5" hidden="1">
      <c r="A3207" s="396" t="s">
        <v>10870</v>
      </c>
      <c r="B3207" s="396" t="s">
        <v>10871</v>
      </c>
      <c r="C3207" s="396" t="s">
        <v>10872</v>
      </c>
      <c r="D3207" s="396" t="s">
        <v>10015</v>
      </c>
      <c r="E3207" s="396" t="s">
        <v>6485</v>
      </c>
    </row>
    <row r="3208" spans="1:5" hidden="1">
      <c r="A3208" s="396" t="s">
        <v>10867</v>
      </c>
      <c r="B3208" s="396" t="s">
        <v>10868</v>
      </c>
      <c r="C3208" s="396" t="s">
        <v>10869</v>
      </c>
      <c r="D3208" s="396" t="s">
        <v>10015</v>
      </c>
      <c r="E3208" s="396" t="s">
        <v>6485</v>
      </c>
    </row>
    <row r="3209" spans="1:5" hidden="1">
      <c r="A3209" s="396" t="s">
        <v>10864</v>
      </c>
      <c r="B3209" s="396" t="s">
        <v>10865</v>
      </c>
      <c r="C3209" s="396" t="s">
        <v>10866</v>
      </c>
      <c r="D3209" s="396" t="s">
        <v>10015</v>
      </c>
      <c r="E3209" s="396" t="s">
        <v>6485</v>
      </c>
    </row>
    <row r="3210" spans="1:5" hidden="1">
      <c r="A3210" s="396" t="s">
        <v>10861</v>
      </c>
      <c r="B3210" s="396" t="s">
        <v>10862</v>
      </c>
      <c r="C3210" s="396" t="s">
        <v>10863</v>
      </c>
      <c r="D3210" s="396" t="s">
        <v>10015</v>
      </c>
      <c r="E3210" s="396" t="s">
        <v>6485</v>
      </c>
    </row>
    <row r="3211" spans="1:5" hidden="1">
      <c r="A3211" s="396" t="s">
        <v>10858</v>
      </c>
      <c r="B3211" s="396" t="s">
        <v>10859</v>
      </c>
      <c r="C3211" s="396" t="s">
        <v>10860</v>
      </c>
      <c r="D3211" s="396" t="s">
        <v>10015</v>
      </c>
      <c r="E3211" s="396" t="s">
        <v>6485</v>
      </c>
    </row>
    <row r="3212" spans="1:5" hidden="1">
      <c r="A3212" s="396" t="s">
        <v>10855</v>
      </c>
      <c r="B3212" s="396" t="s">
        <v>10856</v>
      </c>
      <c r="C3212" s="396" t="s">
        <v>10857</v>
      </c>
      <c r="D3212" s="396" t="s">
        <v>10015</v>
      </c>
      <c r="E3212" s="396" t="s">
        <v>6485</v>
      </c>
    </row>
    <row r="3213" spans="1:5" hidden="1">
      <c r="A3213" s="396" t="s">
        <v>10852</v>
      </c>
      <c r="B3213" s="396" t="s">
        <v>10853</v>
      </c>
      <c r="C3213" s="396" t="s">
        <v>10854</v>
      </c>
      <c r="D3213" s="396" t="s">
        <v>10015</v>
      </c>
      <c r="E3213" s="396" t="s">
        <v>6485</v>
      </c>
    </row>
    <row r="3214" spans="1:5" hidden="1">
      <c r="A3214" s="396" t="s">
        <v>10849</v>
      </c>
      <c r="B3214" s="396" t="s">
        <v>10850</v>
      </c>
      <c r="C3214" s="396" t="s">
        <v>10851</v>
      </c>
      <c r="D3214" s="396" t="s">
        <v>10015</v>
      </c>
      <c r="E3214" s="396" t="s">
        <v>6485</v>
      </c>
    </row>
    <row r="3215" spans="1:5" hidden="1">
      <c r="A3215" s="396" t="s">
        <v>10846</v>
      </c>
      <c r="B3215" s="396" t="s">
        <v>10847</v>
      </c>
      <c r="C3215" s="396" t="s">
        <v>10848</v>
      </c>
      <c r="D3215" s="396" t="s">
        <v>10015</v>
      </c>
      <c r="E3215" s="396" t="s">
        <v>6485</v>
      </c>
    </row>
    <row r="3216" spans="1:5" hidden="1">
      <c r="A3216" s="396" t="s">
        <v>10843</v>
      </c>
      <c r="B3216" s="396" t="s">
        <v>10844</v>
      </c>
      <c r="C3216" s="396" t="s">
        <v>10845</v>
      </c>
      <c r="D3216" s="396" t="s">
        <v>10015</v>
      </c>
      <c r="E3216" s="396" t="s">
        <v>6485</v>
      </c>
    </row>
    <row r="3217" spans="1:5" hidden="1">
      <c r="A3217" s="396" t="s">
        <v>10840</v>
      </c>
      <c r="B3217" s="396" t="s">
        <v>10841</v>
      </c>
      <c r="C3217" s="396" t="s">
        <v>10842</v>
      </c>
      <c r="D3217" s="396" t="s">
        <v>10015</v>
      </c>
      <c r="E3217" s="396" t="s">
        <v>6485</v>
      </c>
    </row>
    <row r="3218" spans="1:5" hidden="1">
      <c r="A3218" s="396" t="s">
        <v>10837</v>
      </c>
      <c r="B3218" s="396" t="s">
        <v>10838</v>
      </c>
      <c r="C3218" s="396" t="s">
        <v>10839</v>
      </c>
      <c r="D3218" s="396" t="s">
        <v>10015</v>
      </c>
      <c r="E3218" s="396" t="s">
        <v>6485</v>
      </c>
    </row>
    <row r="3219" spans="1:5" hidden="1">
      <c r="A3219" s="396" t="s">
        <v>10834</v>
      </c>
      <c r="B3219" s="396" t="s">
        <v>10835</v>
      </c>
      <c r="C3219" s="396" t="s">
        <v>10836</v>
      </c>
      <c r="D3219" s="396" t="s">
        <v>10740</v>
      </c>
      <c r="E3219" s="396" t="s">
        <v>6485</v>
      </c>
    </row>
    <row r="3220" spans="1:5" hidden="1">
      <c r="A3220" s="396" t="s">
        <v>10831</v>
      </c>
      <c r="B3220" s="396" t="s">
        <v>10832</v>
      </c>
      <c r="C3220" s="396" t="s">
        <v>10833</v>
      </c>
      <c r="D3220" s="396" t="s">
        <v>10015</v>
      </c>
      <c r="E3220" s="396" t="s">
        <v>6485</v>
      </c>
    </row>
    <row r="3221" spans="1:5" hidden="1">
      <c r="A3221" s="396" t="s">
        <v>10828</v>
      </c>
      <c r="B3221" s="396" t="s">
        <v>10829</v>
      </c>
      <c r="C3221" s="396" t="s">
        <v>10830</v>
      </c>
      <c r="D3221" s="396" t="s">
        <v>10015</v>
      </c>
      <c r="E3221" s="396" t="s">
        <v>6485</v>
      </c>
    </row>
    <row r="3222" spans="1:5" hidden="1">
      <c r="A3222" s="396" t="s">
        <v>10825</v>
      </c>
      <c r="B3222" s="396" t="s">
        <v>10826</v>
      </c>
      <c r="C3222" s="396" t="s">
        <v>10827</v>
      </c>
      <c r="D3222" s="396" t="s">
        <v>10015</v>
      </c>
      <c r="E3222" s="396" t="s">
        <v>6485</v>
      </c>
    </row>
    <row r="3223" spans="1:5" hidden="1">
      <c r="A3223" s="396" t="s">
        <v>10822</v>
      </c>
      <c r="B3223" s="396" t="s">
        <v>10823</v>
      </c>
      <c r="C3223" s="396" t="s">
        <v>10824</v>
      </c>
      <c r="D3223" s="396" t="s">
        <v>10015</v>
      </c>
      <c r="E3223" s="396" t="s">
        <v>6485</v>
      </c>
    </row>
    <row r="3224" spans="1:5" hidden="1">
      <c r="A3224" s="396" t="s">
        <v>10819</v>
      </c>
      <c r="B3224" s="396" t="s">
        <v>10820</v>
      </c>
      <c r="C3224" s="396" t="s">
        <v>10821</v>
      </c>
      <c r="D3224" s="396" t="s">
        <v>10015</v>
      </c>
      <c r="E3224" s="396" t="s">
        <v>6485</v>
      </c>
    </row>
    <row r="3225" spans="1:5" hidden="1">
      <c r="A3225" s="396" t="s">
        <v>10816</v>
      </c>
      <c r="B3225" s="396" t="s">
        <v>10817</v>
      </c>
      <c r="C3225" s="396" t="s">
        <v>10818</v>
      </c>
      <c r="D3225" s="396" t="s">
        <v>10015</v>
      </c>
      <c r="E3225" s="396" t="s">
        <v>6485</v>
      </c>
    </row>
    <row r="3226" spans="1:5" hidden="1">
      <c r="A3226" s="396" t="s">
        <v>10813</v>
      </c>
      <c r="B3226" s="396" t="s">
        <v>10814</v>
      </c>
      <c r="C3226" s="396" t="s">
        <v>10815</v>
      </c>
      <c r="D3226" s="396" t="s">
        <v>10015</v>
      </c>
      <c r="E3226" s="396" t="s">
        <v>6485</v>
      </c>
    </row>
    <row r="3227" spans="1:5" hidden="1">
      <c r="A3227" s="396" t="s">
        <v>10810</v>
      </c>
      <c r="B3227" s="396" t="s">
        <v>10811</v>
      </c>
      <c r="C3227" s="396" t="s">
        <v>10812</v>
      </c>
      <c r="D3227" s="396" t="s">
        <v>10015</v>
      </c>
      <c r="E3227" s="396" t="s">
        <v>6485</v>
      </c>
    </row>
    <row r="3228" spans="1:5" hidden="1">
      <c r="A3228" s="396" t="s">
        <v>10807</v>
      </c>
      <c r="B3228" s="396" t="s">
        <v>10808</v>
      </c>
      <c r="C3228" s="396" t="s">
        <v>10809</v>
      </c>
      <c r="D3228" s="396" t="s">
        <v>10015</v>
      </c>
      <c r="E3228" s="396" t="s">
        <v>6485</v>
      </c>
    </row>
    <row r="3229" spans="1:5" hidden="1">
      <c r="A3229" s="396" t="s">
        <v>10804</v>
      </c>
      <c r="B3229" s="396" t="s">
        <v>10805</v>
      </c>
      <c r="C3229" s="396" t="s">
        <v>10806</v>
      </c>
      <c r="D3229" s="396" t="s">
        <v>10015</v>
      </c>
      <c r="E3229" s="396" t="s">
        <v>6485</v>
      </c>
    </row>
    <row r="3230" spans="1:5" hidden="1">
      <c r="A3230" s="396" t="s">
        <v>10801</v>
      </c>
      <c r="B3230" s="396" t="s">
        <v>10802</v>
      </c>
      <c r="C3230" s="396" t="s">
        <v>10803</v>
      </c>
      <c r="D3230" s="396" t="s">
        <v>10015</v>
      </c>
      <c r="E3230" s="396" t="s">
        <v>6485</v>
      </c>
    </row>
    <row r="3231" spans="1:5" hidden="1">
      <c r="A3231" s="396" t="s">
        <v>10798</v>
      </c>
      <c r="B3231" s="396" t="s">
        <v>10799</v>
      </c>
      <c r="C3231" s="396" t="s">
        <v>10800</v>
      </c>
      <c r="D3231" s="396" t="s">
        <v>10015</v>
      </c>
      <c r="E3231" s="396" t="s">
        <v>6485</v>
      </c>
    </row>
    <row r="3232" spans="1:5" hidden="1">
      <c r="A3232" s="396" t="s">
        <v>10795</v>
      </c>
      <c r="B3232" s="396" t="s">
        <v>10796</v>
      </c>
      <c r="C3232" s="396" t="s">
        <v>10797</v>
      </c>
      <c r="D3232" s="396" t="s">
        <v>10015</v>
      </c>
      <c r="E3232" s="396" t="s">
        <v>6485</v>
      </c>
    </row>
    <row r="3233" spans="1:5" hidden="1">
      <c r="A3233" s="396" t="s">
        <v>10792</v>
      </c>
      <c r="B3233" s="396" t="s">
        <v>10793</v>
      </c>
      <c r="C3233" s="396" t="s">
        <v>10794</v>
      </c>
      <c r="D3233" s="396" t="s">
        <v>10015</v>
      </c>
      <c r="E3233" s="396" t="s">
        <v>6485</v>
      </c>
    </row>
    <row r="3234" spans="1:5" hidden="1">
      <c r="A3234" s="396" t="s">
        <v>10789</v>
      </c>
      <c r="B3234" s="396" t="s">
        <v>10790</v>
      </c>
      <c r="C3234" s="396" t="s">
        <v>10791</v>
      </c>
      <c r="D3234" s="396" t="s">
        <v>10015</v>
      </c>
      <c r="E3234" s="396" t="s">
        <v>6485</v>
      </c>
    </row>
    <row r="3235" spans="1:5" hidden="1">
      <c r="A3235" s="396" t="s">
        <v>10786</v>
      </c>
      <c r="B3235" s="396" t="s">
        <v>10787</v>
      </c>
      <c r="C3235" s="396" t="s">
        <v>10788</v>
      </c>
      <c r="D3235" s="396" t="s">
        <v>10015</v>
      </c>
      <c r="E3235" s="396" t="s">
        <v>6485</v>
      </c>
    </row>
    <row r="3236" spans="1:5" hidden="1">
      <c r="A3236" s="396" t="s">
        <v>10783</v>
      </c>
      <c r="B3236" s="396" t="s">
        <v>10784</v>
      </c>
      <c r="C3236" s="396" t="s">
        <v>10785</v>
      </c>
      <c r="D3236" s="396" t="s">
        <v>10015</v>
      </c>
      <c r="E3236" s="396" t="s">
        <v>6485</v>
      </c>
    </row>
    <row r="3237" spans="1:5" hidden="1">
      <c r="A3237" s="396" t="s">
        <v>10780</v>
      </c>
      <c r="B3237" s="396" t="s">
        <v>10781</v>
      </c>
      <c r="C3237" s="396" t="s">
        <v>10782</v>
      </c>
      <c r="D3237" s="396" t="s">
        <v>10015</v>
      </c>
      <c r="E3237" s="396" t="s">
        <v>6485</v>
      </c>
    </row>
    <row r="3238" spans="1:5" hidden="1">
      <c r="A3238" s="396" t="s">
        <v>10777</v>
      </c>
      <c r="B3238" s="396" t="s">
        <v>10778</v>
      </c>
      <c r="C3238" s="396" t="s">
        <v>10779</v>
      </c>
      <c r="D3238" s="396" t="s">
        <v>10015</v>
      </c>
      <c r="E3238" s="396" t="s">
        <v>6485</v>
      </c>
    </row>
    <row r="3239" spans="1:5" hidden="1">
      <c r="A3239" s="396" t="s">
        <v>10774</v>
      </c>
      <c r="B3239" s="396" t="s">
        <v>10775</v>
      </c>
      <c r="C3239" s="396" t="s">
        <v>10776</v>
      </c>
      <c r="D3239" s="396" t="s">
        <v>10015</v>
      </c>
      <c r="E3239" s="396" t="s">
        <v>6485</v>
      </c>
    </row>
    <row r="3240" spans="1:5" hidden="1">
      <c r="A3240" s="396" t="s">
        <v>10771</v>
      </c>
      <c r="B3240" s="396" t="s">
        <v>10772</v>
      </c>
      <c r="C3240" s="396" t="s">
        <v>10773</v>
      </c>
      <c r="D3240" s="396" t="s">
        <v>10015</v>
      </c>
      <c r="E3240" s="396" t="s">
        <v>6485</v>
      </c>
    </row>
    <row r="3241" spans="1:5" hidden="1">
      <c r="A3241" s="396" t="s">
        <v>10768</v>
      </c>
      <c r="B3241" s="396" t="s">
        <v>10769</v>
      </c>
      <c r="C3241" s="396" t="s">
        <v>10770</v>
      </c>
      <c r="D3241" s="396" t="s">
        <v>10015</v>
      </c>
      <c r="E3241" s="396" t="s">
        <v>6485</v>
      </c>
    </row>
    <row r="3242" spans="1:5" hidden="1">
      <c r="A3242" s="396" t="s">
        <v>10765</v>
      </c>
      <c r="B3242" s="396" t="s">
        <v>10766</v>
      </c>
      <c r="C3242" s="396" t="s">
        <v>10767</v>
      </c>
      <c r="D3242" s="396" t="s">
        <v>10015</v>
      </c>
      <c r="E3242" s="396" t="s">
        <v>6485</v>
      </c>
    </row>
    <row r="3243" spans="1:5" hidden="1">
      <c r="A3243" s="396" t="s">
        <v>10762</v>
      </c>
      <c r="B3243" s="396" t="s">
        <v>10763</v>
      </c>
      <c r="C3243" s="396" t="s">
        <v>10764</v>
      </c>
      <c r="D3243" s="396" t="s">
        <v>10015</v>
      </c>
      <c r="E3243" s="396" t="s">
        <v>6485</v>
      </c>
    </row>
    <row r="3244" spans="1:5" hidden="1">
      <c r="A3244" s="396" t="s">
        <v>10759</v>
      </c>
      <c r="B3244" s="396" t="s">
        <v>10760</v>
      </c>
      <c r="C3244" s="396" t="s">
        <v>10761</v>
      </c>
      <c r="D3244" s="396" t="s">
        <v>10015</v>
      </c>
      <c r="E3244" s="396" t="s">
        <v>6485</v>
      </c>
    </row>
    <row r="3245" spans="1:5" hidden="1">
      <c r="A3245" s="396" t="s">
        <v>10756</v>
      </c>
      <c r="B3245" s="396" t="s">
        <v>10757</v>
      </c>
      <c r="C3245" s="396" t="s">
        <v>10758</v>
      </c>
      <c r="D3245" s="396" t="s">
        <v>10015</v>
      </c>
      <c r="E3245" s="396" t="s">
        <v>6485</v>
      </c>
    </row>
    <row r="3246" spans="1:5" hidden="1">
      <c r="A3246" s="396" t="s">
        <v>10753</v>
      </c>
      <c r="B3246" s="396" t="s">
        <v>10754</v>
      </c>
      <c r="C3246" s="396" t="s">
        <v>10755</v>
      </c>
      <c r="D3246" s="396" t="s">
        <v>10015</v>
      </c>
      <c r="E3246" s="396" t="s">
        <v>6485</v>
      </c>
    </row>
    <row r="3247" spans="1:5" hidden="1">
      <c r="A3247" s="396" t="s">
        <v>10750</v>
      </c>
      <c r="B3247" s="396" t="s">
        <v>10751</v>
      </c>
      <c r="C3247" s="396" t="s">
        <v>10752</v>
      </c>
      <c r="D3247" s="396" t="s">
        <v>10015</v>
      </c>
      <c r="E3247" s="396" t="s">
        <v>6485</v>
      </c>
    </row>
    <row r="3248" spans="1:5" hidden="1">
      <c r="A3248" s="396" t="s">
        <v>10747</v>
      </c>
      <c r="B3248" s="396" t="s">
        <v>10748</v>
      </c>
      <c r="C3248" s="396" t="s">
        <v>10749</v>
      </c>
      <c r="D3248" s="396" t="s">
        <v>10015</v>
      </c>
      <c r="E3248" s="396" t="s">
        <v>6485</v>
      </c>
    </row>
    <row r="3249" spans="1:5" hidden="1">
      <c r="A3249" s="396" t="s">
        <v>10744</v>
      </c>
      <c r="B3249" s="396" t="s">
        <v>10745</v>
      </c>
      <c r="C3249" s="396" t="s">
        <v>10746</v>
      </c>
      <c r="D3249" s="396" t="s">
        <v>10015</v>
      </c>
      <c r="E3249" s="396" t="s">
        <v>6485</v>
      </c>
    </row>
    <row r="3250" spans="1:5" hidden="1">
      <c r="A3250" s="396" t="s">
        <v>10741</v>
      </c>
      <c r="B3250" s="396" t="s">
        <v>10742</v>
      </c>
      <c r="C3250" s="396" t="s">
        <v>10743</v>
      </c>
      <c r="D3250" s="396" t="s">
        <v>10015</v>
      </c>
      <c r="E3250" s="396" t="s">
        <v>6485</v>
      </c>
    </row>
    <row r="3251" spans="1:5" hidden="1">
      <c r="A3251" s="396" t="s">
        <v>10737</v>
      </c>
      <c r="B3251" s="396" t="s">
        <v>10738</v>
      </c>
      <c r="C3251" s="396" t="s">
        <v>10739</v>
      </c>
      <c r="D3251" s="396" t="s">
        <v>10015</v>
      </c>
      <c r="E3251" s="396" t="s">
        <v>6485</v>
      </c>
    </row>
    <row r="3252" spans="1:5" hidden="1">
      <c r="A3252" s="396" t="s">
        <v>10734</v>
      </c>
      <c r="B3252" s="396" t="s">
        <v>10735</v>
      </c>
      <c r="C3252" s="396" t="s">
        <v>10736</v>
      </c>
      <c r="D3252" s="396" t="s">
        <v>10740</v>
      </c>
      <c r="E3252" s="396" t="s">
        <v>6485</v>
      </c>
    </row>
    <row r="3253" spans="1:5" hidden="1">
      <c r="A3253" s="396" t="s">
        <v>10731</v>
      </c>
      <c r="B3253" s="396" t="s">
        <v>10732</v>
      </c>
      <c r="C3253" s="396" t="s">
        <v>10733</v>
      </c>
      <c r="D3253" s="396" t="s">
        <v>10015</v>
      </c>
      <c r="E3253" s="396" t="s">
        <v>6485</v>
      </c>
    </row>
    <row r="3254" spans="1:5" hidden="1">
      <c r="A3254" s="396" t="s">
        <v>10728</v>
      </c>
      <c r="B3254" s="396" t="s">
        <v>10729</v>
      </c>
      <c r="C3254" s="396" t="s">
        <v>10730</v>
      </c>
      <c r="D3254" s="396" t="s">
        <v>10015</v>
      </c>
      <c r="E3254" s="396" t="s">
        <v>6485</v>
      </c>
    </row>
    <row r="3255" spans="1:5" hidden="1">
      <c r="A3255" s="396" t="s">
        <v>10725</v>
      </c>
      <c r="B3255" s="396" t="s">
        <v>10726</v>
      </c>
      <c r="C3255" s="396" t="s">
        <v>10727</v>
      </c>
      <c r="D3255" s="396" t="s">
        <v>10015</v>
      </c>
      <c r="E3255" s="396" t="s">
        <v>6485</v>
      </c>
    </row>
    <row r="3256" spans="1:5" hidden="1">
      <c r="A3256" s="396" t="s">
        <v>10722</v>
      </c>
      <c r="B3256" s="396" t="s">
        <v>10723</v>
      </c>
      <c r="C3256" s="396" t="s">
        <v>10724</v>
      </c>
      <c r="D3256" s="396" t="s">
        <v>10015</v>
      </c>
      <c r="E3256" s="396" t="s">
        <v>6485</v>
      </c>
    </row>
    <row r="3257" spans="1:5" hidden="1">
      <c r="A3257" s="396" t="s">
        <v>10719</v>
      </c>
      <c r="B3257" s="396" t="s">
        <v>10720</v>
      </c>
      <c r="C3257" s="396" t="s">
        <v>10721</v>
      </c>
      <c r="D3257" s="396" t="s">
        <v>10015</v>
      </c>
      <c r="E3257" s="396" t="s">
        <v>6485</v>
      </c>
    </row>
    <row r="3258" spans="1:5" hidden="1">
      <c r="A3258" s="396" t="s">
        <v>10716</v>
      </c>
      <c r="B3258" s="396" t="s">
        <v>10717</v>
      </c>
      <c r="C3258" s="396" t="s">
        <v>10718</v>
      </c>
      <c r="D3258" s="396" t="s">
        <v>10015</v>
      </c>
      <c r="E3258" s="396" t="s">
        <v>6485</v>
      </c>
    </row>
    <row r="3259" spans="1:5" hidden="1">
      <c r="A3259" s="396" t="s">
        <v>10713</v>
      </c>
      <c r="B3259" s="396" t="s">
        <v>10714</v>
      </c>
      <c r="C3259" s="396" t="s">
        <v>10715</v>
      </c>
      <c r="D3259" s="396" t="s">
        <v>10015</v>
      </c>
      <c r="E3259" s="396" t="s">
        <v>6485</v>
      </c>
    </row>
    <row r="3260" spans="1:5" hidden="1">
      <c r="A3260" s="396" t="s">
        <v>10710</v>
      </c>
      <c r="B3260" s="396" t="s">
        <v>10711</v>
      </c>
      <c r="C3260" s="396" t="s">
        <v>10712</v>
      </c>
      <c r="D3260" s="396" t="s">
        <v>10015</v>
      </c>
      <c r="E3260" s="396" t="s">
        <v>6485</v>
      </c>
    </row>
    <row r="3261" spans="1:5" hidden="1">
      <c r="A3261" s="396" t="s">
        <v>10707</v>
      </c>
      <c r="B3261" s="396" t="s">
        <v>10708</v>
      </c>
      <c r="C3261" s="396" t="s">
        <v>10709</v>
      </c>
      <c r="D3261" s="396" t="s">
        <v>10015</v>
      </c>
      <c r="E3261" s="396" t="s">
        <v>6485</v>
      </c>
    </row>
    <row r="3262" spans="1:5" hidden="1">
      <c r="A3262" s="396" t="s">
        <v>10704</v>
      </c>
      <c r="B3262" s="396" t="s">
        <v>10705</v>
      </c>
      <c r="C3262" s="396" t="s">
        <v>10706</v>
      </c>
      <c r="D3262" s="396" t="s">
        <v>10015</v>
      </c>
      <c r="E3262" s="396" t="s">
        <v>6485</v>
      </c>
    </row>
    <row r="3263" spans="1:5" hidden="1">
      <c r="A3263" s="396" t="s">
        <v>10701</v>
      </c>
      <c r="B3263" s="396" t="s">
        <v>10702</v>
      </c>
      <c r="C3263" s="396" t="s">
        <v>10703</v>
      </c>
      <c r="D3263" s="396" t="s">
        <v>10015</v>
      </c>
      <c r="E3263" s="396" t="s">
        <v>6485</v>
      </c>
    </row>
    <row r="3264" spans="1:5" hidden="1">
      <c r="A3264" s="396" t="s">
        <v>10698</v>
      </c>
      <c r="B3264" s="396" t="s">
        <v>10699</v>
      </c>
      <c r="C3264" s="396" t="s">
        <v>10700</v>
      </c>
      <c r="D3264" s="396" t="s">
        <v>10015</v>
      </c>
      <c r="E3264" s="396" t="s">
        <v>6485</v>
      </c>
    </row>
    <row r="3265" spans="1:9" hidden="1">
      <c r="A3265" s="396" t="s">
        <v>10695</v>
      </c>
      <c r="B3265" s="396" t="s">
        <v>10696</v>
      </c>
      <c r="C3265" s="396" t="s">
        <v>10697</v>
      </c>
      <c r="D3265" s="396" t="s">
        <v>10015</v>
      </c>
      <c r="E3265" s="396" t="s">
        <v>6485</v>
      </c>
    </row>
    <row r="3266" spans="1:9" hidden="1">
      <c r="A3266" s="396" t="s">
        <v>10692</v>
      </c>
      <c r="B3266" s="396" t="s">
        <v>10693</v>
      </c>
      <c r="C3266" s="396" t="s">
        <v>10694</v>
      </c>
      <c r="D3266" s="396" t="s">
        <v>10015</v>
      </c>
      <c r="E3266" s="396" t="s">
        <v>6485</v>
      </c>
    </row>
    <row r="3267" spans="1:9" hidden="1">
      <c r="A3267" s="396" t="s">
        <v>10689</v>
      </c>
      <c r="B3267" s="396" t="s">
        <v>10690</v>
      </c>
      <c r="C3267" s="396" t="s">
        <v>10691</v>
      </c>
      <c r="D3267" s="396" t="s">
        <v>10015</v>
      </c>
      <c r="E3267" s="396" t="s">
        <v>6485</v>
      </c>
    </row>
    <row r="3268" spans="1:9" hidden="1">
      <c r="A3268" s="396" t="s">
        <v>10686</v>
      </c>
      <c r="B3268" s="396" t="s">
        <v>10687</v>
      </c>
      <c r="C3268" s="396" t="s">
        <v>10688</v>
      </c>
      <c r="D3268" s="396" t="s">
        <v>10015</v>
      </c>
      <c r="E3268" s="396" t="s">
        <v>6485</v>
      </c>
    </row>
    <row r="3269" spans="1:9" hidden="1">
      <c r="A3269" s="396" t="s">
        <v>10683</v>
      </c>
      <c r="B3269" s="396" t="s">
        <v>10684</v>
      </c>
      <c r="C3269" s="396" t="s">
        <v>10685</v>
      </c>
      <c r="D3269" s="396" t="s">
        <v>10015</v>
      </c>
      <c r="E3269" s="396" t="s">
        <v>6485</v>
      </c>
    </row>
    <row r="3270" spans="1:9" hidden="1">
      <c r="A3270" s="396" t="s">
        <v>10680</v>
      </c>
      <c r="B3270" s="396" t="s">
        <v>10681</v>
      </c>
      <c r="C3270" s="396" t="s">
        <v>10682</v>
      </c>
      <c r="D3270" s="396" t="s">
        <v>10015</v>
      </c>
      <c r="E3270" s="396" t="s">
        <v>6485</v>
      </c>
    </row>
    <row r="3271" spans="1:9" hidden="1">
      <c r="A3271" s="396" t="s">
        <v>10677</v>
      </c>
      <c r="B3271" s="396" t="s">
        <v>10678</v>
      </c>
      <c r="C3271" s="396" t="s">
        <v>10679</v>
      </c>
      <c r="D3271" s="396" t="s">
        <v>10015</v>
      </c>
      <c r="E3271" s="396" t="s">
        <v>6485</v>
      </c>
    </row>
    <row r="3272" spans="1:9" hidden="1">
      <c r="A3272" s="396" t="s">
        <v>10674</v>
      </c>
      <c r="B3272" s="396" t="s">
        <v>10675</v>
      </c>
      <c r="C3272" s="396" t="s">
        <v>10676</v>
      </c>
      <c r="D3272" s="396" t="s">
        <v>10015</v>
      </c>
      <c r="E3272" s="396" t="s">
        <v>6485</v>
      </c>
    </row>
    <row r="3273" spans="1:9" hidden="1">
      <c r="A3273" s="396" t="s">
        <v>10671</v>
      </c>
      <c r="B3273" s="396" t="s">
        <v>10672</v>
      </c>
      <c r="C3273" s="396" t="s">
        <v>10673</v>
      </c>
      <c r="D3273" s="396" t="s">
        <v>10015</v>
      </c>
      <c r="E3273" s="396" t="s">
        <v>6485</v>
      </c>
    </row>
    <row r="3274" spans="1:9" hidden="1">
      <c r="A3274" s="396" t="s">
        <v>10668</v>
      </c>
      <c r="B3274" s="396" t="s">
        <v>10669</v>
      </c>
      <c r="C3274" s="396" t="s">
        <v>10670</v>
      </c>
      <c r="D3274" s="396" t="s">
        <v>10015</v>
      </c>
      <c r="E3274" s="396" t="s">
        <v>6485</v>
      </c>
    </row>
    <row r="3275" spans="1:9" hidden="1">
      <c r="A3275" s="396" t="s">
        <v>10665</v>
      </c>
      <c r="B3275" s="396" t="s">
        <v>10666</v>
      </c>
      <c r="C3275" s="396" t="s">
        <v>10667</v>
      </c>
      <c r="D3275" s="396" t="s">
        <v>10015</v>
      </c>
      <c r="E3275" s="396" t="s">
        <v>6485</v>
      </c>
    </row>
    <row r="3276" spans="1:9" hidden="1">
      <c r="A3276" s="396" t="s">
        <v>10662</v>
      </c>
      <c r="B3276" s="396" t="s">
        <v>10663</v>
      </c>
      <c r="C3276" s="396" t="s">
        <v>10664</v>
      </c>
      <c r="D3276" s="396" t="s">
        <v>10015</v>
      </c>
      <c r="E3276" s="396" t="s">
        <v>6485</v>
      </c>
    </row>
    <row r="3277" spans="1:9" hidden="1">
      <c r="A3277" s="396" t="s">
        <v>10659</v>
      </c>
      <c r="B3277" s="396" t="s">
        <v>10660</v>
      </c>
      <c r="C3277" s="396" t="s">
        <v>10661</v>
      </c>
      <c r="D3277" s="396" t="s">
        <v>10015</v>
      </c>
      <c r="E3277" s="396" t="s">
        <v>6485</v>
      </c>
    </row>
    <row r="3278" spans="1:9" hidden="1">
      <c r="A3278" s="396" t="s">
        <v>10656</v>
      </c>
      <c r="B3278" s="396" t="s">
        <v>10657</v>
      </c>
      <c r="C3278" s="396" t="s">
        <v>10658</v>
      </c>
      <c r="D3278" s="396" t="s">
        <v>10015</v>
      </c>
      <c r="E3278" s="396" t="s">
        <v>6485</v>
      </c>
    </row>
    <row r="3279" spans="1:9" hidden="1">
      <c r="A3279" s="413" t="s">
        <v>16603</v>
      </c>
      <c r="B3279" s="396" t="s">
        <v>16604</v>
      </c>
      <c r="C3279" s="413" t="s">
        <v>16530</v>
      </c>
      <c r="D3279" s="413"/>
      <c r="E3279" s="413"/>
    </row>
    <row r="3280" spans="1:9" hidden="1">
      <c r="A3280" s="413" t="s">
        <v>16602</v>
      </c>
      <c r="B3280" s="396" t="s">
        <v>16604</v>
      </c>
      <c r="C3280" s="413" t="s">
        <v>16605</v>
      </c>
      <c r="D3280" s="413"/>
      <c r="E3280" s="413"/>
      <c r="F3280" s="413"/>
      <c r="G3280" s="413"/>
      <c r="H3280" s="413"/>
      <c r="I3280" s="413"/>
    </row>
    <row r="3281" spans="1:9" hidden="1">
      <c r="A3281" s="396" t="s">
        <v>10654</v>
      </c>
      <c r="B3281" s="396" t="s">
        <v>10655</v>
      </c>
      <c r="C3281" s="396" t="s">
        <v>10102</v>
      </c>
      <c r="D3281" s="396" t="s">
        <v>10015</v>
      </c>
      <c r="E3281" s="396" t="s">
        <v>6485</v>
      </c>
      <c r="F3281" s="413"/>
      <c r="G3281" s="413"/>
      <c r="H3281" s="413"/>
      <c r="I3281" s="413"/>
    </row>
    <row r="3282" spans="1:9" hidden="1">
      <c r="A3282" s="396" t="s">
        <v>10651</v>
      </c>
      <c r="B3282" s="396" t="s">
        <v>10652</v>
      </c>
      <c r="C3282" s="396" t="s">
        <v>10653</v>
      </c>
      <c r="D3282" s="396" t="s">
        <v>10015</v>
      </c>
      <c r="E3282" s="396" t="s">
        <v>6485</v>
      </c>
      <c r="F3282" s="413"/>
      <c r="G3282" s="413"/>
      <c r="H3282" s="413"/>
      <c r="I3282" s="413"/>
    </row>
    <row r="3283" spans="1:9" hidden="1">
      <c r="A3283" s="396" t="s">
        <v>10649</v>
      </c>
      <c r="B3283" s="396" t="s">
        <v>10650</v>
      </c>
      <c r="C3283" s="396" t="s">
        <v>10477</v>
      </c>
      <c r="D3283" s="396" t="s">
        <v>10015</v>
      </c>
      <c r="E3283" s="396" t="s">
        <v>6485</v>
      </c>
      <c r="F3283" s="413"/>
      <c r="G3283" s="413"/>
      <c r="H3283" s="413"/>
      <c r="I3283" s="413"/>
    </row>
    <row r="3284" spans="1:9" hidden="1">
      <c r="A3284" s="396" t="s">
        <v>10646</v>
      </c>
      <c r="B3284" s="396" t="s">
        <v>10647</v>
      </c>
      <c r="C3284" s="396" t="s">
        <v>10648</v>
      </c>
      <c r="D3284" s="396" t="s">
        <v>10015</v>
      </c>
      <c r="E3284" s="396" t="s">
        <v>6485</v>
      </c>
      <c r="F3284" s="413"/>
      <c r="G3284" s="413"/>
      <c r="H3284" s="413"/>
      <c r="I3284" s="413"/>
    </row>
    <row r="3285" spans="1:9" hidden="1">
      <c r="A3285" s="396" t="s">
        <v>10644</v>
      </c>
      <c r="B3285" s="396" t="s">
        <v>10645</v>
      </c>
      <c r="C3285" s="396" t="s">
        <v>10018</v>
      </c>
      <c r="D3285" s="396" t="s">
        <v>10015</v>
      </c>
      <c r="E3285" s="396" t="s">
        <v>6485</v>
      </c>
      <c r="F3285" s="413"/>
      <c r="G3285" s="413"/>
      <c r="H3285" s="413"/>
      <c r="I3285" s="413"/>
    </row>
    <row r="3286" spans="1:9" hidden="1">
      <c r="A3286" s="396" t="s">
        <v>10641</v>
      </c>
      <c r="B3286" s="396" t="s">
        <v>10642</v>
      </c>
      <c r="C3286" s="396" t="s">
        <v>10643</v>
      </c>
      <c r="D3286" s="396" t="s">
        <v>10015</v>
      </c>
      <c r="E3286" s="396" t="s">
        <v>6485</v>
      </c>
      <c r="F3286" s="413"/>
      <c r="G3286" s="413"/>
      <c r="H3286" s="413"/>
      <c r="I3286" s="413"/>
    </row>
    <row r="3287" spans="1:9" hidden="1">
      <c r="A3287" s="396" t="s">
        <v>10638</v>
      </c>
      <c r="B3287" s="396" t="s">
        <v>10639</v>
      </c>
      <c r="C3287" s="396" t="s">
        <v>10640</v>
      </c>
      <c r="D3287" s="396" t="s">
        <v>10015</v>
      </c>
      <c r="E3287" s="396" t="s">
        <v>6485</v>
      </c>
      <c r="F3287" s="413"/>
      <c r="G3287" s="413"/>
      <c r="H3287" s="413"/>
      <c r="I3287" s="413"/>
    </row>
    <row r="3288" spans="1:9" hidden="1">
      <c r="A3288" s="396" t="s">
        <v>10635</v>
      </c>
      <c r="B3288" s="396" t="s">
        <v>10636</v>
      </c>
      <c r="C3288" s="396" t="s">
        <v>10637</v>
      </c>
      <c r="D3288" s="396" t="s">
        <v>10015</v>
      </c>
      <c r="E3288" s="396" t="s">
        <v>6485</v>
      </c>
      <c r="F3288" s="413"/>
      <c r="G3288" s="413"/>
      <c r="H3288" s="413"/>
      <c r="I3288" s="413"/>
    </row>
    <row r="3289" spans="1:9" hidden="1">
      <c r="A3289" s="396" t="s">
        <v>10632</v>
      </c>
      <c r="B3289" s="396" t="s">
        <v>10633</v>
      </c>
      <c r="C3289" s="396" t="s">
        <v>10634</v>
      </c>
      <c r="D3289" s="396" t="s">
        <v>10015</v>
      </c>
      <c r="E3289" s="396" t="s">
        <v>6485</v>
      </c>
      <c r="F3289" s="413"/>
      <c r="G3289" s="413"/>
      <c r="H3289" s="413"/>
      <c r="I3289" s="413"/>
    </row>
    <row r="3290" spans="1:9" hidden="1">
      <c r="A3290" s="396" t="s">
        <v>10628</v>
      </c>
      <c r="B3290" s="396" t="s">
        <v>10629</v>
      </c>
      <c r="C3290" s="396" t="s">
        <v>10630</v>
      </c>
      <c r="D3290" s="396" t="s">
        <v>10015</v>
      </c>
      <c r="E3290" s="396" t="s">
        <v>6485</v>
      </c>
      <c r="F3290" s="413"/>
      <c r="G3290" s="413"/>
      <c r="H3290" s="413"/>
      <c r="I3290" s="413"/>
    </row>
    <row r="3291" spans="1:9" hidden="1">
      <c r="A3291" s="396" t="s">
        <v>10625</v>
      </c>
      <c r="B3291" s="396" t="s">
        <v>10626</v>
      </c>
      <c r="C3291" s="396" t="s">
        <v>10627</v>
      </c>
      <c r="D3291" s="396" t="s">
        <v>9779</v>
      </c>
      <c r="E3291" s="396" t="s">
        <v>10631</v>
      </c>
      <c r="F3291" s="413"/>
      <c r="G3291" s="413"/>
      <c r="H3291" s="413"/>
      <c r="I3291" s="413"/>
    </row>
    <row r="3292" spans="1:9" hidden="1">
      <c r="A3292" s="396" t="s">
        <v>10622</v>
      </c>
      <c r="B3292" s="396" t="s">
        <v>10623</v>
      </c>
      <c r="C3292" s="396" t="s">
        <v>10624</v>
      </c>
      <c r="D3292" s="396" t="s">
        <v>10015</v>
      </c>
      <c r="E3292" s="396" t="s">
        <v>6485</v>
      </c>
      <c r="F3292" s="413"/>
      <c r="G3292" s="413"/>
      <c r="H3292" s="413"/>
      <c r="I3292" s="413"/>
    </row>
    <row r="3293" spans="1:9" hidden="1">
      <c r="A3293" s="396" t="s">
        <v>10619</v>
      </c>
      <c r="B3293" s="396" t="s">
        <v>10620</v>
      </c>
      <c r="C3293" s="396" t="s">
        <v>10621</v>
      </c>
      <c r="D3293" s="396" t="s">
        <v>10015</v>
      </c>
      <c r="E3293" s="396" t="s">
        <v>6485</v>
      </c>
      <c r="F3293" s="413"/>
      <c r="G3293" s="413"/>
      <c r="H3293" s="413"/>
      <c r="I3293" s="413"/>
    </row>
    <row r="3294" spans="1:9" hidden="1">
      <c r="A3294" s="396" t="s">
        <v>10616</v>
      </c>
      <c r="B3294" s="396" t="s">
        <v>10617</v>
      </c>
      <c r="C3294" s="396" t="s">
        <v>10618</v>
      </c>
      <c r="D3294" s="396" t="s">
        <v>10015</v>
      </c>
      <c r="E3294" s="396" t="s">
        <v>6485</v>
      </c>
      <c r="F3294" s="413"/>
      <c r="G3294" s="413"/>
      <c r="H3294" s="413"/>
      <c r="I3294" s="413"/>
    </row>
    <row r="3295" spans="1:9" hidden="1">
      <c r="A3295" s="396" t="s">
        <v>10613</v>
      </c>
      <c r="B3295" s="396" t="s">
        <v>10614</v>
      </c>
      <c r="C3295" s="396" t="s">
        <v>10615</v>
      </c>
      <c r="D3295" s="396" t="s">
        <v>10015</v>
      </c>
      <c r="E3295" s="396" t="s">
        <v>6485</v>
      </c>
      <c r="F3295" s="413"/>
      <c r="G3295" s="413"/>
      <c r="H3295" s="413"/>
      <c r="I3295" s="413"/>
    </row>
    <row r="3296" spans="1:9" hidden="1">
      <c r="A3296" s="396" t="s">
        <v>10610</v>
      </c>
      <c r="B3296" s="396" t="s">
        <v>10611</v>
      </c>
      <c r="C3296" s="396" t="s">
        <v>10612</v>
      </c>
      <c r="D3296" s="396" t="s">
        <v>10015</v>
      </c>
      <c r="E3296" s="396" t="s">
        <v>6485</v>
      </c>
      <c r="F3296" s="413"/>
      <c r="G3296" s="413"/>
      <c r="H3296" s="413"/>
      <c r="I3296" s="413"/>
    </row>
    <row r="3297" spans="1:9" hidden="1">
      <c r="A3297" s="396" t="s">
        <v>10607</v>
      </c>
      <c r="B3297" s="396" t="s">
        <v>10608</v>
      </c>
      <c r="C3297" s="396" t="s">
        <v>10609</v>
      </c>
      <c r="D3297" s="396" t="s">
        <v>10015</v>
      </c>
      <c r="E3297" s="396" t="s">
        <v>6485</v>
      </c>
      <c r="F3297" s="413"/>
      <c r="G3297" s="413"/>
      <c r="H3297" s="413"/>
      <c r="I3297" s="413"/>
    </row>
    <row r="3298" spans="1:9" hidden="1">
      <c r="A3298" s="396" t="s">
        <v>10604</v>
      </c>
      <c r="B3298" s="396" t="s">
        <v>10605</v>
      </c>
      <c r="C3298" s="396" t="s">
        <v>10606</v>
      </c>
      <c r="D3298" s="396" t="s">
        <v>10015</v>
      </c>
      <c r="E3298" s="396" t="s">
        <v>6485</v>
      </c>
      <c r="F3298" s="413"/>
      <c r="G3298" s="413"/>
      <c r="H3298" s="413"/>
      <c r="I3298" s="413"/>
    </row>
    <row r="3299" spans="1:9" hidden="1">
      <c r="A3299" s="396" t="s">
        <v>10601</v>
      </c>
      <c r="B3299" s="396" t="s">
        <v>10602</v>
      </c>
      <c r="C3299" s="396" t="s">
        <v>10603</v>
      </c>
      <c r="D3299" s="396" t="s">
        <v>10015</v>
      </c>
      <c r="E3299" s="396" t="s">
        <v>6485</v>
      </c>
      <c r="F3299" s="413"/>
      <c r="G3299" s="413"/>
      <c r="H3299" s="413"/>
      <c r="I3299" s="413"/>
    </row>
    <row r="3300" spans="1:9" hidden="1">
      <c r="A3300" s="396" t="s">
        <v>10597</v>
      </c>
      <c r="B3300" s="396" t="s">
        <v>10598</v>
      </c>
      <c r="C3300" s="396" t="s">
        <v>10599</v>
      </c>
      <c r="D3300" s="396" t="s">
        <v>10015</v>
      </c>
      <c r="E3300" s="396" t="s">
        <v>6485</v>
      </c>
      <c r="F3300" s="413"/>
      <c r="G3300" s="413"/>
      <c r="H3300" s="413"/>
      <c r="I3300" s="413"/>
    </row>
    <row r="3301" spans="1:9" hidden="1">
      <c r="A3301" s="396" t="s">
        <v>10594</v>
      </c>
      <c r="B3301" s="396" t="s">
        <v>10595</v>
      </c>
      <c r="C3301" s="396" t="s">
        <v>10596</v>
      </c>
      <c r="D3301" s="396" t="s">
        <v>9779</v>
      </c>
      <c r="E3301" s="396" t="s">
        <v>10600</v>
      </c>
      <c r="F3301" s="413"/>
      <c r="G3301" s="413"/>
      <c r="H3301" s="413"/>
      <c r="I3301" s="413"/>
    </row>
    <row r="3302" spans="1:9" hidden="1">
      <c r="A3302" s="396" t="s">
        <v>10591</v>
      </c>
      <c r="B3302" s="396" t="s">
        <v>10592</v>
      </c>
      <c r="C3302" s="396" t="s">
        <v>10593</v>
      </c>
      <c r="D3302" s="396" t="s">
        <v>10015</v>
      </c>
      <c r="E3302" s="396" t="s">
        <v>6485</v>
      </c>
      <c r="F3302" s="413"/>
      <c r="G3302" s="413"/>
      <c r="H3302" s="413"/>
      <c r="I3302" s="413"/>
    </row>
    <row r="3303" spans="1:9" hidden="1">
      <c r="A3303" s="396" t="s">
        <v>10588</v>
      </c>
      <c r="B3303" s="396" t="s">
        <v>10589</v>
      </c>
      <c r="C3303" s="396" t="s">
        <v>10590</v>
      </c>
      <c r="D3303" s="396" t="s">
        <v>10015</v>
      </c>
      <c r="E3303" s="396" t="s">
        <v>6485</v>
      </c>
      <c r="F3303" s="413"/>
      <c r="G3303" s="413"/>
      <c r="H3303" s="413"/>
      <c r="I3303" s="413"/>
    </row>
    <row r="3304" spans="1:9" hidden="1">
      <c r="A3304" s="396" t="s">
        <v>10585</v>
      </c>
      <c r="B3304" s="396" t="s">
        <v>10586</v>
      </c>
      <c r="C3304" s="396" t="s">
        <v>10587</v>
      </c>
      <c r="D3304" s="396" t="s">
        <v>10015</v>
      </c>
      <c r="E3304" s="396" t="s">
        <v>6485</v>
      </c>
      <c r="F3304" s="413"/>
      <c r="G3304" s="413"/>
      <c r="H3304" s="413"/>
      <c r="I3304" s="413"/>
    </row>
    <row r="3305" spans="1:9" hidden="1">
      <c r="A3305" s="396" t="s">
        <v>10581</v>
      </c>
      <c r="B3305" s="396" t="s">
        <v>10582</v>
      </c>
      <c r="C3305" s="396" t="s">
        <v>10583</v>
      </c>
      <c r="D3305" s="396" t="s">
        <v>10015</v>
      </c>
      <c r="E3305" s="396" t="s">
        <v>6485</v>
      </c>
      <c r="F3305" s="413"/>
      <c r="G3305" s="413"/>
      <c r="H3305" s="413"/>
      <c r="I3305" s="413"/>
    </row>
    <row r="3306" spans="1:9" hidden="1">
      <c r="A3306" s="396" t="s">
        <v>10578</v>
      </c>
      <c r="B3306" s="396" t="s">
        <v>10579</v>
      </c>
      <c r="C3306" s="396" t="s">
        <v>10580</v>
      </c>
      <c r="D3306" s="396" t="s">
        <v>9779</v>
      </c>
      <c r="E3306" s="396" t="s">
        <v>10584</v>
      </c>
      <c r="F3306" s="413"/>
      <c r="G3306" s="413"/>
      <c r="H3306" s="413"/>
      <c r="I3306" s="413"/>
    </row>
    <row r="3307" spans="1:9" hidden="1">
      <c r="A3307" s="396" t="s">
        <v>10574</v>
      </c>
      <c r="B3307" s="396" t="s">
        <v>10575</v>
      </c>
      <c r="C3307" s="396" t="s">
        <v>10576</v>
      </c>
      <c r="D3307" s="396" t="s">
        <v>10015</v>
      </c>
      <c r="E3307" s="396" t="s">
        <v>6485</v>
      </c>
      <c r="F3307" s="413"/>
      <c r="G3307" s="413"/>
      <c r="H3307" s="413"/>
      <c r="I3307" s="413"/>
    </row>
    <row r="3308" spans="1:9" hidden="1">
      <c r="A3308" s="396" t="s">
        <v>10570</v>
      </c>
      <c r="B3308" s="396" t="s">
        <v>10571</v>
      </c>
      <c r="C3308" s="396" t="s">
        <v>10572</v>
      </c>
      <c r="D3308" s="396" t="s">
        <v>9779</v>
      </c>
      <c r="E3308" s="396" t="s">
        <v>10577</v>
      </c>
      <c r="F3308" s="413"/>
      <c r="G3308" s="413"/>
      <c r="H3308" s="413"/>
      <c r="I3308" s="413"/>
    </row>
    <row r="3309" spans="1:9" hidden="1">
      <c r="A3309" s="396" t="s">
        <v>10566</v>
      </c>
      <c r="B3309" s="396" t="s">
        <v>10567</v>
      </c>
      <c r="C3309" s="396" t="s">
        <v>10568</v>
      </c>
      <c r="D3309" s="396" t="s">
        <v>9779</v>
      </c>
      <c r="E3309" s="396" t="s">
        <v>10573</v>
      </c>
      <c r="F3309" s="413"/>
      <c r="G3309" s="413"/>
      <c r="H3309" s="413"/>
      <c r="I3309" s="413"/>
    </row>
    <row r="3310" spans="1:9" hidden="1">
      <c r="A3310" s="396" t="s">
        <v>10562</v>
      </c>
      <c r="B3310" s="396" t="s">
        <v>10563</v>
      </c>
      <c r="C3310" s="396" t="s">
        <v>10564</v>
      </c>
      <c r="D3310" s="396" t="s">
        <v>9779</v>
      </c>
      <c r="E3310" s="396" t="s">
        <v>10569</v>
      </c>
      <c r="F3310" s="413"/>
      <c r="G3310" s="413"/>
      <c r="H3310" s="413"/>
      <c r="I3310" s="413"/>
    </row>
    <row r="3311" spans="1:9" hidden="1">
      <c r="A3311" s="396" t="s">
        <v>10558</v>
      </c>
      <c r="B3311" s="396" t="s">
        <v>10559</v>
      </c>
      <c r="C3311" s="396" t="s">
        <v>10560</v>
      </c>
      <c r="D3311" s="396" t="s">
        <v>9779</v>
      </c>
      <c r="E3311" s="396" t="s">
        <v>10565</v>
      </c>
      <c r="F3311" s="413"/>
      <c r="G3311" s="413"/>
      <c r="H3311" s="413"/>
      <c r="I3311" s="413"/>
    </row>
    <row r="3312" spans="1:9" hidden="1">
      <c r="A3312" s="396" t="s">
        <v>10554</v>
      </c>
      <c r="B3312" s="396" t="s">
        <v>10555</v>
      </c>
      <c r="C3312" s="396" t="s">
        <v>10556</v>
      </c>
      <c r="D3312" s="396" t="s">
        <v>9779</v>
      </c>
      <c r="E3312" s="396" t="s">
        <v>10561</v>
      </c>
      <c r="F3312" s="413"/>
      <c r="G3312" s="413"/>
      <c r="H3312" s="413"/>
      <c r="I3312" s="413"/>
    </row>
    <row r="3313" spans="1:9" hidden="1">
      <c r="A3313" s="396" t="s">
        <v>10550</v>
      </c>
      <c r="B3313" s="396" t="s">
        <v>10551</v>
      </c>
      <c r="C3313" s="396" t="s">
        <v>10552</v>
      </c>
      <c r="D3313" s="396" t="s">
        <v>9779</v>
      </c>
      <c r="E3313" s="396" t="s">
        <v>10557</v>
      </c>
      <c r="F3313" s="413"/>
      <c r="G3313" s="413"/>
      <c r="H3313" s="413"/>
      <c r="I3313" s="413"/>
    </row>
    <row r="3314" spans="1:9" hidden="1">
      <c r="A3314" s="396" t="s">
        <v>10546</v>
      </c>
      <c r="B3314" s="396" t="s">
        <v>10547</v>
      </c>
      <c r="C3314" s="396" t="s">
        <v>10548</v>
      </c>
      <c r="D3314" s="396" t="s">
        <v>9779</v>
      </c>
      <c r="E3314" s="396" t="s">
        <v>10553</v>
      </c>
      <c r="F3314" s="413"/>
      <c r="G3314" s="413"/>
      <c r="H3314" s="413"/>
      <c r="I3314" s="413"/>
    </row>
    <row r="3315" spans="1:9" hidden="1">
      <c r="A3315" s="396" t="s">
        <v>10542</v>
      </c>
      <c r="B3315" s="396" t="s">
        <v>10543</v>
      </c>
      <c r="C3315" s="396" t="s">
        <v>10544</v>
      </c>
      <c r="D3315" s="396" t="s">
        <v>9779</v>
      </c>
      <c r="E3315" s="396" t="s">
        <v>10549</v>
      </c>
      <c r="F3315" s="413"/>
      <c r="G3315" s="413"/>
      <c r="H3315" s="413"/>
      <c r="I3315" s="413"/>
    </row>
    <row r="3316" spans="1:9" hidden="1">
      <c r="A3316" s="396" t="s">
        <v>10538</v>
      </c>
      <c r="B3316" s="396" t="s">
        <v>10539</v>
      </c>
      <c r="C3316" s="396" t="s">
        <v>10540</v>
      </c>
      <c r="D3316" s="396" t="s">
        <v>9779</v>
      </c>
      <c r="E3316" s="396" t="s">
        <v>10545</v>
      </c>
      <c r="F3316" s="413"/>
      <c r="G3316" s="413"/>
      <c r="H3316" s="413"/>
      <c r="I3316" s="413"/>
    </row>
    <row r="3317" spans="1:9" hidden="1">
      <c r="A3317" s="396" t="s">
        <v>10534</v>
      </c>
      <c r="B3317" s="396" t="s">
        <v>10535</v>
      </c>
      <c r="C3317" s="396" t="s">
        <v>10536</v>
      </c>
      <c r="D3317" s="396" t="s">
        <v>9779</v>
      </c>
      <c r="E3317" s="396" t="s">
        <v>10541</v>
      </c>
      <c r="F3317" s="413"/>
      <c r="G3317" s="413"/>
      <c r="H3317" s="413"/>
      <c r="I3317" s="413"/>
    </row>
    <row r="3318" spans="1:9" hidden="1">
      <c r="A3318" s="396" t="s">
        <v>10530</v>
      </c>
      <c r="B3318" s="396" t="s">
        <v>10531</v>
      </c>
      <c r="C3318" s="396" t="s">
        <v>10532</v>
      </c>
      <c r="D3318" s="396" t="s">
        <v>9779</v>
      </c>
      <c r="E3318" s="396" t="s">
        <v>10537</v>
      </c>
      <c r="F3318" s="413"/>
      <c r="G3318" s="413"/>
      <c r="H3318" s="413"/>
      <c r="I3318" s="413"/>
    </row>
    <row r="3319" spans="1:9" hidden="1">
      <c r="A3319" s="396" t="s">
        <v>10526</v>
      </c>
      <c r="B3319" s="396" t="s">
        <v>10527</v>
      </c>
      <c r="C3319" s="396" t="s">
        <v>10528</v>
      </c>
      <c r="D3319" s="396" t="s">
        <v>9779</v>
      </c>
      <c r="E3319" s="396" t="s">
        <v>10533</v>
      </c>
      <c r="F3319" s="413"/>
      <c r="G3319" s="413"/>
      <c r="H3319" s="413"/>
      <c r="I3319" s="413"/>
    </row>
    <row r="3320" spans="1:9" hidden="1">
      <c r="A3320" s="396" t="s">
        <v>10522</v>
      </c>
      <c r="B3320" s="396" t="s">
        <v>10523</v>
      </c>
      <c r="C3320" s="396" t="s">
        <v>10524</v>
      </c>
      <c r="D3320" s="396" t="s">
        <v>9779</v>
      </c>
      <c r="E3320" s="396" t="s">
        <v>10529</v>
      </c>
      <c r="F3320" s="413"/>
      <c r="G3320" s="413"/>
      <c r="H3320" s="413"/>
      <c r="I3320" s="413"/>
    </row>
    <row r="3321" spans="1:9" hidden="1">
      <c r="A3321" s="396" t="s">
        <v>10518</v>
      </c>
      <c r="B3321" s="396" t="s">
        <v>10519</v>
      </c>
      <c r="C3321" s="396" t="s">
        <v>10520</v>
      </c>
      <c r="D3321" s="396" t="s">
        <v>9779</v>
      </c>
      <c r="E3321" s="396" t="s">
        <v>10525</v>
      </c>
      <c r="F3321" s="413"/>
      <c r="G3321" s="413"/>
      <c r="H3321" s="413"/>
      <c r="I3321" s="413"/>
    </row>
    <row r="3322" spans="1:9" hidden="1">
      <c r="A3322" s="396" t="s">
        <v>10514</v>
      </c>
      <c r="B3322" s="396" t="s">
        <v>10515</v>
      </c>
      <c r="C3322" s="396" t="s">
        <v>10516</v>
      </c>
      <c r="D3322" s="396" t="s">
        <v>9779</v>
      </c>
      <c r="E3322" s="396" t="s">
        <v>10521</v>
      </c>
      <c r="F3322" s="413"/>
      <c r="G3322" s="413"/>
      <c r="H3322" s="413"/>
      <c r="I3322" s="413"/>
    </row>
    <row r="3323" spans="1:9" hidden="1">
      <c r="A3323" s="396" t="s">
        <v>10510</v>
      </c>
      <c r="B3323" s="396" t="s">
        <v>10511</v>
      </c>
      <c r="C3323" s="396" t="s">
        <v>10512</v>
      </c>
      <c r="D3323" s="396" t="s">
        <v>9779</v>
      </c>
      <c r="E3323" s="396" t="s">
        <v>10517</v>
      </c>
      <c r="F3323" s="413"/>
      <c r="G3323" s="413"/>
      <c r="H3323" s="413"/>
      <c r="I3323" s="413"/>
    </row>
    <row r="3324" spans="1:9" hidden="1">
      <c r="A3324" s="396" t="s">
        <v>10506</v>
      </c>
      <c r="B3324" s="396" t="s">
        <v>10507</v>
      </c>
      <c r="C3324" s="396" t="s">
        <v>10508</v>
      </c>
      <c r="D3324" s="396" t="s">
        <v>9779</v>
      </c>
      <c r="E3324" s="396" t="s">
        <v>10513</v>
      </c>
      <c r="F3324" s="413"/>
      <c r="G3324" s="413"/>
      <c r="H3324" s="413"/>
      <c r="I3324" s="413"/>
    </row>
    <row r="3325" spans="1:9" hidden="1">
      <c r="A3325" s="396" t="s">
        <v>10503</v>
      </c>
      <c r="B3325" s="396" t="s">
        <v>10504</v>
      </c>
      <c r="C3325" s="396" t="s">
        <v>10505</v>
      </c>
      <c r="D3325" s="396" t="s">
        <v>9779</v>
      </c>
      <c r="E3325" s="396" t="s">
        <v>10509</v>
      </c>
      <c r="F3325" s="413"/>
      <c r="G3325" s="413"/>
      <c r="H3325" s="413"/>
      <c r="I3325" s="413"/>
    </row>
    <row r="3326" spans="1:9" hidden="1">
      <c r="A3326" s="396" t="s">
        <v>10499</v>
      </c>
      <c r="B3326" s="396" t="s">
        <v>10500</v>
      </c>
      <c r="C3326" s="396" t="s">
        <v>10501</v>
      </c>
      <c r="D3326" s="396" t="s">
        <v>10015</v>
      </c>
      <c r="E3326" s="396" t="s">
        <v>6485</v>
      </c>
      <c r="F3326" s="413"/>
      <c r="G3326" s="413"/>
      <c r="H3326" s="413"/>
      <c r="I3326" s="413"/>
    </row>
    <row r="3327" spans="1:9" hidden="1">
      <c r="A3327" s="396" t="s">
        <v>10496</v>
      </c>
      <c r="B3327" s="396" t="s">
        <v>10497</v>
      </c>
      <c r="C3327" s="396" t="s">
        <v>10498</v>
      </c>
      <c r="D3327" s="396" t="s">
        <v>9779</v>
      </c>
      <c r="E3327" s="396" t="s">
        <v>10502</v>
      </c>
      <c r="F3327" s="413"/>
      <c r="G3327" s="413"/>
      <c r="H3327" s="413"/>
      <c r="I3327" s="413"/>
    </row>
    <row r="3328" spans="1:9" hidden="1">
      <c r="A3328" s="396" t="s">
        <v>10493</v>
      </c>
      <c r="B3328" s="396" t="s">
        <v>10494</v>
      </c>
      <c r="C3328" s="396" t="s">
        <v>10495</v>
      </c>
      <c r="D3328" s="396" t="s">
        <v>10015</v>
      </c>
      <c r="E3328" s="396" t="s">
        <v>6485</v>
      </c>
      <c r="F3328" s="413"/>
      <c r="G3328" s="413"/>
      <c r="H3328" s="413"/>
      <c r="I3328" s="413"/>
    </row>
    <row r="3329" spans="1:9" hidden="1">
      <c r="A3329" s="396" t="s">
        <v>10490</v>
      </c>
      <c r="B3329" s="396" t="s">
        <v>10491</v>
      </c>
      <c r="C3329" s="396" t="s">
        <v>10492</v>
      </c>
      <c r="D3329" s="396" t="s">
        <v>10015</v>
      </c>
      <c r="E3329" s="396" t="s">
        <v>6485</v>
      </c>
      <c r="F3329" s="413"/>
      <c r="G3329" s="413"/>
      <c r="H3329" s="413"/>
      <c r="I3329" s="413"/>
    </row>
    <row r="3330" spans="1:9" hidden="1">
      <c r="A3330" s="396" t="s">
        <v>10487</v>
      </c>
      <c r="B3330" s="396" t="s">
        <v>10488</v>
      </c>
      <c r="C3330" s="396" t="s">
        <v>10489</v>
      </c>
      <c r="D3330" s="396" t="s">
        <v>10015</v>
      </c>
      <c r="E3330" s="396" t="s">
        <v>6485</v>
      </c>
      <c r="F3330" s="413"/>
      <c r="G3330" s="413"/>
      <c r="H3330" s="413"/>
      <c r="I3330" s="413"/>
    </row>
    <row r="3331" spans="1:9" hidden="1">
      <c r="A3331" s="396" t="s">
        <v>10484</v>
      </c>
      <c r="B3331" s="396" t="s">
        <v>10485</v>
      </c>
      <c r="C3331" s="396" t="s">
        <v>10486</v>
      </c>
      <c r="D3331" s="396" t="s">
        <v>10015</v>
      </c>
      <c r="E3331" s="396" t="s">
        <v>6485</v>
      </c>
      <c r="F3331" s="413"/>
      <c r="G3331" s="413"/>
      <c r="H3331" s="413"/>
      <c r="I3331" s="413"/>
    </row>
    <row r="3332" spans="1:9" hidden="1">
      <c r="A3332" s="396" t="s">
        <v>10481</v>
      </c>
      <c r="B3332" s="396" t="s">
        <v>10482</v>
      </c>
      <c r="C3332" s="396" t="s">
        <v>10483</v>
      </c>
      <c r="D3332" s="396" t="s">
        <v>10015</v>
      </c>
      <c r="E3332" s="396" t="s">
        <v>6485</v>
      </c>
      <c r="F3332" s="413"/>
      <c r="G3332" s="413"/>
      <c r="H3332" s="413"/>
      <c r="I3332" s="413"/>
    </row>
    <row r="3333" spans="1:9" hidden="1">
      <c r="A3333" s="396" t="s">
        <v>10478</v>
      </c>
      <c r="B3333" s="396" t="s">
        <v>10479</v>
      </c>
      <c r="C3333" s="396" t="s">
        <v>10480</v>
      </c>
      <c r="D3333" s="396" t="s">
        <v>10015</v>
      </c>
      <c r="E3333" s="396" t="s">
        <v>6485</v>
      </c>
      <c r="F3333" s="413"/>
      <c r="G3333" s="413"/>
      <c r="H3333" s="413"/>
      <c r="I3333" s="413"/>
    </row>
    <row r="3334" spans="1:9" hidden="1">
      <c r="A3334" s="396" t="s">
        <v>10475</v>
      </c>
      <c r="B3334" s="396" t="s">
        <v>10476</v>
      </c>
      <c r="C3334" s="396" t="s">
        <v>10477</v>
      </c>
      <c r="D3334" s="396" t="s">
        <v>10015</v>
      </c>
      <c r="E3334" s="396" t="s">
        <v>6485</v>
      </c>
      <c r="F3334" s="413"/>
      <c r="G3334" s="413"/>
      <c r="H3334" s="413"/>
      <c r="I3334" s="413"/>
    </row>
    <row r="3335" spans="1:9" hidden="1">
      <c r="A3335" s="396" t="s">
        <v>10472</v>
      </c>
      <c r="B3335" s="396" t="s">
        <v>10473</v>
      </c>
      <c r="C3335" s="396" t="s">
        <v>10474</v>
      </c>
      <c r="D3335" s="396" t="s">
        <v>10015</v>
      </c>
      <c r="E3335" s="396" t="s">
        <v>6485</v>
      </c>
      <c r="F3335" s="413"/>
      <c r="G3335" s="413"/>
      <c r="H3335" s="413"/>
      <c r="I3335" s="413"/>
    </row>
    <row r="3336" spans="1:9" hidden="1">
      <c r="A3336" s="396" t="s">
        <v>10468</v>
      </c>
      <c r="B3336" s="396" t="s">
        <v>10469</v>
      </c>
      <c r="C3336" s="396" t="s">
        <v>10470</v>
      </c>
      <c r="D3336" s="396" t="s">
        <v>10015</v>
      </c>
      <c r="E3336" s="396" t="s">
        <v>6485</v>
      </c>
      <c r="F3336" s="413"/>
      <c r="G3336" s="413"/>
      <c r="H3336" s="413"/>
      <c r="I3336" s="413"/>
    </row>
    <row r="3337" spans="1:9" hidden="1">
      <c r="A3337" s="396" t="s">
        <v>10464</v>
      </c>
      <c r="B3337" s="396" t="s">
        <v>10465</v>
      </c>
      <c r="C3337" s="396" t="s">
        <v>10466</v>
      </c>
      <c r="D3337" s="396" t="s">
        <v>9779</v>
      </c>
      <c r="E3337" s="396" t="s">
        <v>10471</v>
      </c>
      <c r="F3337" s="413"/>
      <c r="G3337" s="413"/>
      <c r="H3337" s="413"/>
      <c r="I3337" s="413"/>
    </row>
    <row r="3338" spans="1:9" hidden="1">
      <c r="A3338" s="396" t="s">
        <v>10460</v>
      </c>
      <c r="B3338" s="396" t="s">
        <v>10461</v>
      </c>
      <c r="C3338" s="396" t="s">
        <v>10462</v>
      </c>
      <c r="D3338" s="396" t="s">
        <v>9779</v>
      </c>
      <c r="E3338" s="396" t="s">
        <v>10467</v>
      </c>
      <c r="F3338" s="413"/>
      <c r="G3338" s="413"/>
      <c r="H3338" s="413"/>
      <c r="I3338" s="413"/>
    </row>
    <row r="3339" spans="1:9" hidden="1">
      <c r="A3339" s="396" t="s">
        <v>10456</v>
      </c>
      <c r="B3339" s="396" t="s">
        <v>10457</v>
      </c>
      <c r="C3339" s="396" t="s">
        <v>10458</v>
      </c>
      <c r="D3339" s="396" t="s">
        <v>9779</v>
      </c>
      <c r="E3339" s="396" t="s">
        <v>10463</v>
      </c>
      <c r="F3339" s="413"/>
      <c r="G3339" s="413"/>
      <c r="H3339" s="413"/>
      <c r="I3339" s="413"/>
    </row>
    <row r="3340" spans="1:9" hidden="1">
      <c r="A3340" s="396" t="s">
        <v>10452</v>
      </c>
      <c r="B3340" s="396" t="s">
        <v>10453</v>
      </c>
      <c r="C3340" s="396" t="s">
        <v>10454</v>
      </c>
      <c r="D3340" s="396" t="s">
        <v>9779</v>
      </c>
      <c r="E3340" s="396" t="s">
        <v>10459</v>
      </c>
      <c r="F3340" s="413"/>
      <c r="G3340" s="413"/>
      <c r="H3340" s="413"/>
      <c r="I3340" s="413"/>
    </row>
    <row r="3341" spans="1:9" hidden="1">
      <c r="A3341" s="396" t="s">
        <v>10448</v>
      </c>
      <c r="B3341" s="396" t="s">
        <v>10449</v>
      </c>
      <c r="C3341" s="396" t="s">
        <v>10450</v>
      </c>
      <c r="D3341" s="396" t="s">
        <v>9779</v>
      </c>
      <c r="E3341" s="396" t="s">
        <v>10455</v>
      </c>
      <c r="F3341" s="413"/>
      <c r="G3341" s="413"/>
      <c r="H3341" s="413"/>
      <c r="I3341" s="413"/>
    </row>
    <row r="3342" spans="1:9" hidden="1">
      <c r="A3342" s="396" t="s">
        <v>10444</v>
      </c>
      <c r="B3342" s="396" t="s">
        <v>10445</v>
      </c>
      <c r="C3342" s="396" t="s">
        <v>10446</v>
      </c>
      <c r="D3342" s="396" t="s">
        <v>9779</v>
      </c>
      <c r="E3342" s="396" t="s">
        <v>10451</v>
      </c>
      <c r="F3342" s="413"/>
      <c r="G3342" s="413"/>
      <c r="H3342" s="413"/>
      <c r="I3342" s="413"/>
    </row>
    <row r="3343" spans="1:9" hidden="1">
      <c r="A3343" s="396" t="s">
        <v>10440</v>
      </c>
      <c r="B3343" s="396" t="s">
        <v>10441</v>
      </c>
      <c r="C3343" s="396" t="s">
        <v>10442</v>
      </c>
      <c r="D3343" s="396" t="s">
        <v>9779</v>
      </c>
      <c r="E3343" s="396" t="s">
        <v>10447</v>
      </c>
      <c r="F3343" s="413"/>
      <c r="G3343" s="413"/>
      <c r="H3343" s="413"/>
      <c r="I3343" s="413"/>
    </row>
    <row r="3344" spans="1:9" hidden="1">
      <c r="A3344" s="396" t="s">
        <v>10436</v>
      </c>
      <c r="B3344" s="396" t="s">
        <v>10437</v>
      </c>
      <c r="C3344" s="396" t="s">
        <v>10438</v>
      </c>
      <c r="D3344" s="396" t="s">
        <v>9779</v>
      </c>
      <c r="E3344" s="396" t="s">
        <v>10443</v>
      </c>
      <c r="F3344" s="413"/>
      <c r="G3344" s="413"/>
      <c r="H3344" s="413"/>
      <c r="I3344" s="413"/>
    </row>
    <row r="3345" spans="1:9" hidden="1">
      <c r="A3345" s="396" t="s">
        <v>10432</v>
      </c>
      <c r="B3345" s="396" t="s">
        <v>10433</v>
      </c>
      <c r="C3345" s="396" t="s">
        <v>10434</v>
      </c>
      <c r="D3345" s="396" t="s">
        <v>9779</v>
      </c>
      <c r="E3345" s="396" t="s">
        <v>10439</v>
      </c>
      <c r="F3345" s="413"/>
      <c r="G3345" s="413"/>
      <c r="H3345" s="413"/>
      <c r="I3345" s="413"/>
    </row>
    <row r="3346" spans="1:9" hidden="1">
      <c r="A3346" s="396" t="s">
        <v>10429</v>
      </c>
      <c r="B3346" s="396" t="s">
        <v>10430</v>
      </c>
      <c r="C3346" s="396" t="s">
        <v>10431</v>
      </c>
      <c r="D3346" s="396" t="s">
        <v>9779</v>
      </c>
      <c r="E3346" s="396" t="s">
        <v>10435</v>
      </c>
      <c r="F3346" s="413"/>
      <c r="G3346" s="413"/>
      <c r="H3346" s="413"/>
      <c r="I3346" s="413"/>
    </row>
    <row r="3347" spans="1:9" hidden="1">
      <c r="A3347" s="396" t="s">
        <v>10426</v>
      </c>
      <c r="B3347" s="396" t="s">
        <v>10427</v>
      </c>
      <c r="C3347" s="396" t="s">
        <v>10428</v>
      </c>
      <c r="D3347" s="396" t="s">
        <v>10015</v>
      </c>
      <c r="E3347" s="396" t="s">
        <v>6485</v>
      </c>
      <c r="F3347" s="413"/>
      <c r="G3347" s="413"/>
      <c r="H3347" s="413"/>
      <c r="I3347" s="413"/>
    </row>
    <row r="3348" spans="1:9" hidden="1">
      <c r="A3348" s="396" t="s">
        <v>10423</v>
      </c>
      <c r="B3348" s="396" t="s">
        <v>10424</v>
      </c>
      <c r="C3348" s="396" t="s">
        <v>10425</v>
      </c>
      <c r="D3348" s="396" t="s">
        <v>10015</v>
      </c>
      <c r="E3348" s="396" t="s">
        <v>6485</v>
      </c>
      <c r="F3348" s="413"/>
      <c r="G3348" s="413"/>
      <c r="H3348" s="413"/>
      <c r="I3348" s="413"/>
    </row>
    <row r="3349" spans="1:9" hidden="1">
      <c r="A3349" s="396" t="s">
        <v>10420</v>
      </c>
      <c r="B3349" s="396" t="s">
        <v>10421</v>
      </c>
      <c r="C3349" s="396" t="s">
        <v>10422</v>
      </c>
      <c r="D3349" s="396" t="s">
        <v>10015</v>
      </c>
      <c r="E3349" s="396" t="s">
        <v>6485</v>
      </c>
      <c r="F3349" s="413"/>
      <c r="G3349" s="413"/>
      <c r="H3349" s="413"/>
      <c r="I3349" s="413"/>
    </row>
    <row r="3350" spans="1:9" hidden="1">
      <c r="A3350" s="396" t="s">
        <v>10417</v>
      </c>
      <c r="B3350" s="396" t="s">
        <v>10418</v>
      </c>
      <c r="C3350" s="396" t="s">
        <v>10419</v>
      </c>
      <c r="D3350" s="396" t="s">
        <v>10015</v>
      </c>
      <c r="E3350" s="396" t="s">
        <v>6485</v>
      </c>
      <c r="F3350" s="413"/>
      <c r="G3350" s="413"/>
      <c r="H3350" s="413"/>
      <c r="I3350" s="413"/>
    </row>
    <row r="3351" spans="1:9" hidden="1">
      <c r="A3351" s="396" t="s">
        <v>10414</v>
      </c>
      <c r="B3351" s="396" t="s">
        <v>10415</v>
      </c>
      <c r="C3351" s="396" t="s">
        <v>10416</v>
      </c>
      <c r="D3351" s="396" t="s">
        <v>10015</v>
      </c>
      <c r="E3351" s="396" t="s">
        <v>6485</v>
      </c>
      <c r="F3351" s="413"/>
      <c r="G3351" s="413"/>
      <c r="H3351" s="413"/>
      <c r="I3351" s="413"/>
    </row>
    <row r="3352" spans="1:9" hidden="1">
      <c r="A3352" s="396" t="s">
        <v>10410</v>
      </c>
      <c r="B3352" s="396" t="s">
        <v>10411</v>
      </c>
      <c r="C3352" s="396" t="s">
        <v>10412</v>
      </c>
      <c r="D3352" s="396" t="s">
        <v>10015</v>
      </c>
      <c r="E3352" s="396" t="s">
        <v>6485</v>
      </c>
      <c r="F3352" s="413"/>
      <c r="G3352" s="413"/>
      <c r="H3352" s="413"/>
      <c r="I3352" s="413"/>
    </row>
    <row r="3353" spans="1:9" hidden="1">
      <c r="A3353" s="396" t="s">
        <v>10407</v>
      </c>
      <c r="B3353" s="396" t="s">
        <v>10408</v>
      </c>
      <c r="C3353" s="396" t="s">
        <v>10409</v>
      </c>
      <c r="D3353" s="396" t="s">
        <v>9779</v>
      </c>
      <c r="E3353" s="396" t="s">
        <v>10413</v>
      </c>
      <c r="F3353" s="413"/>
      <c r="G3353" s="413"/>
      <c r="H3353" s="413"/>
      <c r="I3353" s="413"/>
    </row>
    <row r="3354" spans="1:9" hidden="1">
      <c r="A3354" s="396" t="s">
        <v>10404</v>
      </c>
      <c r="B3354" s="396" t="s">
        <v>10405</v>
      </c>
      <c r="C3354" s="396" t="s">
        <v>10406</v>
      </c>
      <c r="D3354" s="396" t="s">
        <v>10015</v>
      </c>
      <c r="E3354" s="396" t="s">
        <v>6485</v>
      </c>
      <c r="F3354" s="413"/>
      <c r="G3354" s="413"/>
      <c r="H3354" s="413"/>
      <c r="I3354" s="413"/>
    </row>
    <row r="3355" spans="1:9" hidden="1">
      <c r="A3355" s="396" t="s">
        <v>10401</v>
      </c>
      <c r="B3355" s="396" t="s">
        <v>10402</v>
      </c>
      <c r="C3355" s="396" t="s">
        <v>10403</v>
      </c>
      <c r="D3355" s="396" t="s">
        <v>10015</v>
      </c>
      <c r="E3355" s="396" t="s">
        <v>6485</v>
      </c>
      <c r="F3355" s="413"/>
      <c r="G3355" s="413"/>
      <c r="H3355" s="413"/>
      <c r="I3355" s="413"/>
    </row>
    <row r="3356" spans="1:9" hidden="1">
      <c r="A3356" s="396" t="s">
        <v>10398</v>
      </c>
      <c r="B3356" s="396" t="s">
        <v>10399</v>
      </c>
      <c r="C3356" s="396" t="s">
        <v>10400</v>
      </c>
      <c r="D3356" s="396" t="s">
        <v>10015</v>
      </c>
      <c r="E3356" s="396" t="s">
        <v>6485</v>
      </c>
      <c r="F3356" s="413"/>
      <c r="G3356" s="413"/>
      <c r="H3356" s="413"/>
      <c r="I3356" s="413"/>
    </row>
    <row r="3357" spans="1:9" hidden="1">
      <c r="A3357" s="396" t="s">
        <v>10395</v>
      </c>
      <c r="B3357" s="396" t="s">
        <v>10396</v>
      </c>
      <c r="C3357" s="396" t="s">
        <v>10397</v>
      </c>
      <c r="D3357" s="396" t="s">
        <v>10015</v>
      </c>
      <c r="E3357" s="396" t="s">
        <v>6485</v>
      </c>
      <c r="F3357" s="413"/>
      <c r="G3357" s="413"/>
      <c r="H3357" s="413"/>
      <c r="I3357" s="413"/>
    </row>
    <row r="3358" spans="1:9" hidden="1">
      <c r="A3358" s="396" t="s">
        <v>10392</v>
      </c>
      <c r="B3358" s="396" t="s">
        <v>10393</v>
      </c>
      <c r="C3358" s="396" t="s">
        <v>10394</v>
      </c>
      <c r="D3358" s="396" t="s">
        <v>10015</v>
      </c>
      <c r="E3358" s="396" t="s">
        <v>6485</v>
      </c>
      <c r="F3358" s="413"/>
      <c r="G3358" s="413"/>
      <c r="H3358" s="413"/>
      <c r="I3358" s="413"/>
    </row>
    <row r="3359" spans="1:9" hidden="1">
      <c r="A3359" s="396" t="s">
        <v>10388</v>
      </c>
      <c r="B3359" s="396" t="s">
        <v>10389</v>
      </c>
      <c r="C3359" s="396" t="s">
        <v>10390</v>
      </c>
      <c r="D3359" s="396" t="s">
        <v>10015</v>
      </c>
      <c r="E3359" s="396" t="s">
        <v>6485</v>
      </c>
      <c r="F3359" s="413"/>
      <c r="G3359" s="413"/>
      <c r="H3359" s="413"/>
      <c r="I3359" s="413"/>
    </row>
    <row r="3360" spans="1:9" hidden="1">
      <c r="A3360" s="396" t="s">
        <v>10385</v>
      </c>
      <c r="B3360" s="396" t="s">
        <v>10386</v>
      </c>
      <c r="C3360" s="396" t="s">
        <v>10387</v>
      </c>
      <c r="D3360" s="396" t="s">
        <v>9779</v>
      </c>
      <c r="E3360" s="396" t="s">
        <v>10391</v>
      </c>
      <c r="F3360" s="413"/>
      <c r="G3360" s="413"/>
      <c r="H3360" s="413"/>
      <c r="I3360" s="413"/>
    </row>
    <row r="3361" spans="1:9" hidden="1">
      <c r="A3361" s="396" t="s">
        <v>10382</v>
      </c>
      <c r="B3361" s="396" t="s">
        <v>10383</v>
      </c>
      <c r="C3361" s="396" t="s">
        <v>10384</v>
      </c>
      <c r="D3361" s="396" t="s">
        <v>10015</v>
      </c>
      <c r="E3361" s="396" t="s">
        <v>6485</v>
      </c>
      <c r="F3361" s="413"/>
      <c r="G3361" s="413"/>
      <c r="H3361" s="413"/>
      <c r="I3361" s="413"/>
    </row>
    <row r="3362" spans="1:9" hidden="1">
      <c r="A3362" s="396" t="s">
        <v>10378</v>
      </c>
      <c r="B3362" s="396" t="s">
        <v>10379</v>
      </c>
      <c r="C3362" s="396" t="s">
        <v>10380</v>
      </c>
      <c r="D3362" s="396" t="s">
        <v>10015</v>
      </c>
      <c r="E3362" s="396" t="s">
        <v>6485</v>
      </c>
      <c r="F3362" s="413"/>
      <c r="G3362" s="413"/>
      <c r="H3362" s="413"/>
      <c r="I3362" s="413"/>
    </row>
    <row r="3363" spans="1:9" hidden="1">
      <c r="A3363" s="396" t="s">
        <v>10375</v>
      </c>
      <c r="B3363" s="396" t="s">
        <v>10376</v>
      </c>
      <c r="C3363" s="396" t="s">
        <v>10377</v>
      </c>
      <c r="D3363" s="396" t="s">
        <v>9779</v>
      </c>
      <c r="E3363" s="396" t="s">
        <v>10381</v>
      </c>
      <c r="F3363" s="413"/>
      <c r="G3363" s="413"/>
      <c r="H3363" s="413"/>
      <c r="I3363" s="413"/>
    </row>
    <row r="3364" spans="1:9" hidden="1">
      <c r="A3364" s="396" t="s">
        <v>10372</v>
      </c>
      <c r="B3364" s="396" t="s">
        <v>10373</v>
      </c>
      <c r="C3364" s="396" t="s">
        <v>10374</v>
      </c>
      <c r="D3364" s="396" t="s">
        <v>10015</v>
      </c>
      <c r="E3364" s="396" t="s">
        <v>6485</v>
      </c>
      <c r="F3364" s="413"/>
      <c r="G3364" s="413"/>
      <c r="H3364" s="413"/>
      <c r="I3364" s="413"/>
    </row>
    <row r="3365" spans="1:9" hidden="1">
      <c r="A3365" s="396" t="s">
        <v>10369</v>
      </c>
      <c r="B3365" s="396" t="s">
        <v>10370</v>
      </c>
      <c r="C3365" s="396" t="s">
        <v>10371</v>
      </c>
      <c r="D3365" s="396" t="s">
        <v>10015</v>
      </c>
      <c r="E3365" s="396" t="s">
        <v>6485</v>
      </c>
      <c r="F3365" s="413"/>
      <c r="G3365" s="413"/>
      <c r="H3365" s="413"/>
      <c r="I3365" s="413"/>
    </row>
    <row r="3366" spans="1:9" hidden="1">
      <c r="A3366" s="396" t="s">
        <v>10366</v>
      </c>
      <c r="B3366" s="396" t="s">
        <v>10367</v>
      </c>
      <c r="C3366" s="396" t="s">
        <v>10368</v>
      </c>
      <c r="D3366" s="396" t="s">
        <v>10015</v>
      </c>
      <c r="E3366" s="396" t="s">
        <v>6485</v>
      </c>
      <c r="F3366" s="413"/>
      <c r="G3366" s="413"/>
      <c r="H3366" s="413"/>
      <c r="I3366" s="413"/>
    </row>
    <row r="3367" spans="1:9" hidden="1">
      <c r="A3367" s="396" t="s">
        <v>10363</v>
      </c>
      <c r="B3367" s="396" t="s">
        <v>10364</v>
      </c>
      <c r="C3367" s="396" t="s">
        <v>10365</v>
      </c>
      <c r="D3367" s="396" t="s">
        <v>10015</v>
      </c>
      <c r="E3367" s="396" t="s">
        <v>6485</v>
      </c>
      <c r="F3367" s="413"/>
      <c r="G3367" s="413"/>
      <c r="H3367" s="413"/>
      <c r="I3367" s="413"/>
    </row>
    <row r="3368" spans="1:9" hidden="1">
      <c r="A3368" s="396" t="s">
        <v>10360</v>
      </c>
      <c r="B3368" s="396" t="s">
        <v>10361</v>
      </c>
      <c r="C3368" s="396" t="s">
        <v>10362</v>
      </c>
      <c r="D3368" s="396" t="s">
        <v>10015</v>
      </c>
      <c r="E3368" s="396" t="s">
        <v>6485</v>
      </c>
      <c r="F3368" s="413"/>
      <c r="G3368" s="413"/>
      <c r="H3368" s="413"/>
      <c r="I3368" s="413"/>
    </row>
    <row r="3369" spans="1:9" hidden="1">
      <c r="A3369" s="396" t="s">
        <v>10357</v>
      </c>
      <c r="B3369" s="396" t="s">
        <v>10358</v>
      </c>
      <c r="C3369" s="396" t="s">
        <v>10359</v>
      </c>
      <c r="D3369" s="396" t="s">
        <v>10015</v>
      </c>
      <c r="E3369" s="396" t="s">
        <v>6485</v>
      </c>
      <c r="F3369" s="413"/>
      <c r="G3369" s="413"/>
      <c r="H3369" s="413"/>
      <c r="I3369" s="413"/>
    </row>
    <row r="3370" spans="1:9" hidden="1">
      <c r="A3370" s="396" t="s">
        <v>10354</v>
      </c>
      <c r="B3370" s="396" t="s">
        <v>10355</v>
      </c>
      <c r="C3370" s="396" t="s">
        <v>10356</v>
      </c>
      <c r="D3370" s="396" t="s">
        <v>10015</v>
      </c>
      <c r="E3370" s="396" t="s">
        <v>6485</v>
      </c>
      <c r="F3370" s="413"/>
      <c r="G3370" s="413"/>
      <c r="H3370" s="413"/>
      <c r="I3370" s="413"/>
    </row>
    <row r="3371" spans="1:9" hidden="1">
      <c r="A3371" s="396" t="s">
        <v>10350</v>
      </c>
      <c r="B3371" s="396" t="s">
        <v>10351</v>
      </c>
      <c r="C3371" s="396" t="s">
        <v>10352</v>
      </c>
      <c r="D3371" s="396" t="s">
        <v>10015</v>
      </c>
      <c r="E3371" s="396" t="s">
        <v>6485</v>
      </c>
      <c r="F3371" s="413"/>
      <c r="G3371" s="413"/>
      <c r="H3371" s="413"/>
      <c r="I3371" s="413"/>
    </row>
    <row r="3372" spans="1:9" hidden="1">
      <c r="A3372" s="396" t="s">
        <v>10347</v>
      </c>
      <c r="B3372" s="396" t="s">
        <v>10348</v>
      </c>
      <c r="C3372" s="396" t="s">
        <v>10349</v>
      </c>
      <c r="D3372" s="396" t="s">
        <v>9779</v>
      </c>
      <c r="E3372" s="396" t="s">
        <v>10353</v>
      </c>
      <c r="F3372" s="413"/>
      <c r="G3372" s="413"/>
      <c r="H3372" s="413"/>
      <c r="I3372" s="413"/>
    </row>
    <row r="3373" spans="1:9" hidden="1">
      <c r="A3373" s="396" t="s">
        <v>10344</v>
      </c>
      <c r="B3373" s="396" t="s">
        <v>10345</v>
      </c>
      <c r="C3373" s="396" t="s">
        <v>10346</v>
      </c>
      <c r="D3373" s="396" t="s">
        <v>10015</v>
      </c>
      <c r="E3373" s="396" t="s">
        <v>6485</v>
      </c>
      <c r="F3373" s="413"/>
      <c r="G3373" s="413"/>
      <c r="H3373" s="413"/>
      <c r="I3373" s="413"/>
    </row>
    <row r="3374" spans="1:9" hidden="1">
      <c r="A3374" s="396" t="s">
        <v>10341</v>
      </c>
      <c r="B3374" s="396" t="s">
        <v>10342</v>
      </c>
      <c r="C3374" s="396" t="s">
        <v>10343</v>
      </c>
      <c r="D3374" s="396" t="s">
        <v>10015</v>
      </c>
      <c r="E3374" s="396" t="s">
        <v>6485</v>
      </c>
      <c r="F3374" s="413"/>
      <c r="G3374" s="413"/>
      <c r="H3374" s="413"/>
      <c r="I3374" s="413"/>
    </row>
    <row r="3375" spans="1:9" hidden="1">
      <c r="A3375" s="396" t="s">
        <v>10338</v>
      </c>
      <c r="B3375" s="396" t="s">
        <v>10339</v>
      </c>
      <c r="C3375" s="396" t="s">
        <v>10340</v>
      </c>
      <c r="D3375" s="396" t="s">
        <v>10015</v>
      </c>
      <c r="E3375" s="396" t="s">
        <v>6485</v>
      </c>
      <c r="F3375" s="413"/>
      <c r="G3375" s="413"/>
      <c r="H3375" s="413"/>
      <c r="I3375" s="413"/>
    </row>
    <row r="3376" spans="1:9" hidden="1">
      <c r="A3376" s="396" t="s">
        <v>10335</v>
      </c>
      <c r="B3376" s="396" t="s">
        <v>10336</v>
      </c>
      <c r="C3376" s="396" t="s">
        <v>10337</v>
      </c>
      <c r="D3376" s="396" t="s">
        <v>10015</v>
      </c>
      <c r="E3376" s="396" t="s">
        <v>6485</v>
      </c>
      <c r="F3376" s="413"/>
      <c r="G3376" s="413"/>
      <c r="H3376" s="413"/>
      <c r="I3376" s="413"/>
    </row>
    <row r="3377" spans="1:9" hidden="1">
      <c r="A3377" s="396" t="s">
        <v>10331</v>
      </c>
      <c r="B3377" s="396" t="s">
        <v>10332</v>
      </c>
      <c r="C3377" s="396" t="s">
        <v>10333</v>
      </c>
      <c r="D3377" s="396" t="s">
        <v>10015</v>
      </c>
      <c r="E3377" s="396" t="s">
        <v>6485</v>
      </c>
      <c r="F3377" s="413"/>
      <c r="G3377" s="413"/>
      <c r="H3377" s="413"/>
      <c r="I3377" s="413"/>
    </row>
    <row r="3378" spans="1:9" hidden="1">
      <c r="A3378" s="396" t="s">
        <v>10328</v>
      </c>
      <c r="B3378" s="396" t="s">
        <v>10329</v>
      </c>
      <c r="C3378" s="396" t="s">
        <v>10330</v>
      </c>
      <c r="D3378" s="396" t="s">
        <v>9779</v>
      </c>
      <c r="E3378" s="396" t="s">
        <v>10334</v>
      </c>
      <c r="F3378" s="413"/>
      <c r="G3378" s="413"/>
      <c r="H3378" s="413"/>
      <c r="I3378" s="413"/>
    </row>
    <row r="3379" spans="1:9" hidden="1">
      <c r="A3379" s="396" t="s">
        <v>10325</v>
      </c>
      <c r="B3379" s="396" t="s">
        <v>10326</v>
      </c>
      <c r="C3379" s="396" t="s">
        <v>10327</v>
      </c>
      <c r="D3379" s="396" t="s">
        <v>10015</v>
      </c>
      <c r="E3379" s="396" t="s">
        <v>6485</v>
      </c>
      <c r="F3379" s="413"/>
      <c r="G3379" s="413"/>
      <c r="H3379" s="413"/>
      <c r="I3379" s="413"/>
    </row>
    <row r="3380" spans="1:9" hidden="1">
      <c r="A3380" s="396" t="s">
        <v>10322</v>
      </c>
      <c r="B3380" s="396" t="s">
        <v>10323</v>
      </c>
      <c r="C3380" s="396" t="s">
        <v>10324</v>
      </c>
      <c r="D3380" s="396" t="s">
        <v>10015</v>
      </c>
      <c r="E3380" s="396" t="s">
        <v>6485</v>
      </c>
      <c r="F3380" s="413"/>
      <c r="G3380" s="413"/>
      <c r="H3380" s="413"/>
      <c r="I3380" s="413"/>
    </row>
    <row r="3381" spans="1:9" hidden="1">
      <c r="A3381" s="396" t="s">
        <v>10319</v>
      </c>
      <c r="B3381" s="396" t="s">
        <v>10320</v>
      </c>
      <c r="C3381" s="396" t="s">
        <v>10321</v>
      </c>
      <c r="D3381" s="396" t="s">
        <v>10015</v>
      </c>
      <c r="E3381" s="396" t="s">
        <v>6485</v>
      </c>
      <c r="F3381" s="413"/>
      <c r="G3381" s="413"/>
      <c r="H3381" s="413"/>
      <c r="I3381" s="413"/>
    </row>
    <row r="3382" spans="1:9" hidden="1">
      <c r="A3382" s="396" t="s">
        <v>10316</v>
      </c>
      <c r="B3382" s="396" t="s">
        <v>10317</v>
      </c>
      <c r="C3382" s="396" t="s">
        <v>10318</v>
      </c>
      <c r="D3382" s="396" t="s">
        <v>10015</v>
      </c>
      <c r="E3382" s="396" t="s">
        <v>6485</v>
      </c>
      <c r="F3382" s="413"/>
      <c r="G3382" s="413"/>
      <c r="H3382" s="413"/>
      <c r="I3382" s="413"/>
    </row>
    <row r="3383" spans="1:9" hidden="1">
      <c r="A3383" s="396" t="s">
        <v>10313</v>
      </c>
      <c r="B3383" s="396" t="s">
        <v>10314</v>
      </c>
      <c r="C3383" s="396" t="s">
        <v>10315</v>
      </c>
      <c r="D3383" s="396" t="s">
        <v>10015</v>
      </c>
      <c r="E3383" s="396" t="s">
        <v>6485</v>
      </c>
      <c r="F3383" s="413"/>
      <c r="G3383" s="413"/>
      <c r="H3383" s="413"/>
      <c r="I3383" s="413"/>
    </row>
    <row r="3384" spans="1:9" hidden="1">
      <c r="A3384" s="396" t="s">
        <v>10309</v>
      </c>
      <c r="B3384" s="396" t="s">
        <v>10310</v>
      </c>
      <c r="C3384" s="396" t="s">
        <v>10311</v>
      </c>
      <c r="D3384" s="396" t="s">
        <v>10015</v>
      </c>
      <c r="E3384" s="396" t="s">
        <v>6485</v>
      </c>
      <c r="F3384" s="413"/>
      <c r="G3384" s="413"/>
      <c r="H3384" s="413"/>
      <c r="I3384" s="413"/>
    </row>
    <row r="3385" spans="1:9" hidden="1">
      <c r="A3385" s="396" t="s">
        <v>10306</v>
      </c>
      <c r="B3385" s="396" t="s">
        <v>10307</v>
      </c>
      <c r="C3385" s="396" t="s">
        <v>10308</v>
      </c>
      <c r="D3385" s="396" t="s">
        <v>9779</v>
      </c>
      <c r="E3385" s="396" t="s">
        <v>10312</v>
      </c>
      <c r="F3385" s="413"/>
      <c r="G3385" s="413"/>
      <c r="H3385" s="413"/>
      <c r="I3385" s="413"/>
    </row>
    <row r="3386" spans="1:9" hidden="1">
      <c r="A3386" s="396" t="s">
        <v>10303</v>
      </c>
      <c r="B3386" s="396" t="s">
        <v>10304</v>
      </c>
      <c r="C3386" s="396" t="s">
        <v>10305</v>
      </c>
      <c r="D3386" s="396" t="s">
        <v>10015</v>
      </c>
      <c r="E3386" s="396" t="s">
        <v>6485</v>
      </c>
      <c r="F3386" s="413"/>
      <c r="G3386" s="413"/>
      <c r="H3386" s="413"/>
      <c r="I3386" s="413"/>
    </row>
    <row r="3387" spans="1:9" hidden="1">
      <c r="A3387" s="396" t="s">
        <v>10300</v>
      </c>
      <c r="B3387" s="396" t="s">
        <v>10301</v>
      </c>
      <c r="C3387" s="396" t="s">
        <v>10302</v>
      </c>
      <c r="D3387" s="396" t="s">
        <v>10015</v>
      </c>
      <c r="E3387" s="396" t="s">
        <v>6485</v>
      </c>
      <c r="F3387" s="413"/>
      <c r="G3387" s="413"/>
      <c r="H3387" s="413"/>
      <c r="I3387" s="413"/>
    </row>
    <row r="3388" spans="1:9" hidden="1">
      <c r="A3388" s="396" t="s">
        <v>10296</v>
      </c>
      <c r="B3388" s="396" t="s">
        <v>10297</v>
      </c>
      <c r="C3388" s="396" t="s">
        <v>10298</v>
      </c>
      <c r="D3388" s="396" t="s">
        <v>10015</v>
      </c>
      <c r="E3388" s="396" t="s">
        <v>6485</v>
      </c>
      <c r="F3388" s="413"/>
      <c r="G3388" s="413"/>
      <c r="H3388" s="413"/>
      <c r="I3388" s="413"/>
    </row>
    <row r="3389" spans="1:9" hidden="1">
      <c r="A3389" s="396" t="s">
        <v>10293</v>
      </c>
      <c r="B3389" s="396" t="s">
        <v>10294</v>
      </c>
      <c r="C3389" s="396" t="s">
        <v>10295</v>
      </c>
      <c r="D3389" s="396" t="s">
        <v>9779</v>
      </c>
      <c r="E3389" s="396" t="s">
        <v>10299</v>
      </c>
      <c r="F3389" s="413"/>
      <c r="G3389" s="413"/>
      <c r="H3389" s="413"/>
      <c r="I3389" s="413"/>
    </row>
    <row r="3390" spans="1:9" hidden="1">
      <c r="A3390" s="396" t="s">
        <v>10290</v>
      </c>
      <c r="B3390" s="396" t="s">
        <v>10291</v>
      </c>
      <c r="C3390" s="396" t="s">
        <v>10292</v>
      </c>
      <c r="D3390" s="396" t="s">
        <v>10015</v>
      </c>
      <c r="E3390" s="396" t="s">
        <v>6485</v>
      </c>
      <c r="F3390" s="413"/>
      <c r="G3390" s="413"/>
      <c r="H3390" s="413"/>
      <c r="I3390" s="413"/>
    </row>
    <row r="3391" spans="1:9" hidden="1">
      <c r="A3391" s="396" t="s">
        <v>10287</v>
      </c>
      <c r="B3391" s="396" t="s">
        <v>10288</v>
      </c>
      <c r="C3391" s="396" t="s">
        <v>10289</v>
      </c>
      <c r="D3391" s="396" t="s">
        <v>10015</v>
      </c>
      <c r="E3391" s="396" t="s">
        <v>6485</v>
      </c>
      <c r="F3391" s="413"/>
      <c r="G3391" s="413"/>
      <c r="H3391" s="413"/>
      <c r="I3391" s="413"/>
    </row>
    <row r="3392" spans="1:9" hidden="1">
      <c r="A3392" s="396" t="s">
        <v>10284</v>
      </c>
      <c r="B3392" s="396" t="s">
        <v>10285</v>
      </c>
      <c r="C3392" s="396" t="s">
        <v>10286</v>
      </c>
      <c r="D3392" s="396" t="s">
        <v>10015</v>
      </c>
      <c r="E3392" s="396" t="s">
        <v>6485</v>
      </c>
      <c r="F3392" s="413"/>
      <c r="G3392" s="413"/>
      <c r="H3392" s="413"/>
      <c r="I3392" s="413"/>
    </row>
    <row r="3393" spans="1:9" hidden="1">
      <c r="A3393" s="396" t="s">
        <v>10281</v>
      </c>
      <c r="B3393" s="396" t="s">
        <v>10282</v>
      </c>
      <c r="C3393" s="396" t="s">
        <v>10283</v>
      </c>
      <c r="D3393" s="396" t="s">
        <v>10015</v>
      </c>
      <c r="E3393" s="396" t="s">
        <v>6485</v>
      </c>
      <c r="F3393" s="413"/>
      <c r="G3393" s="413"/>
      <c r="H3393" s="413"/>
      <c r="I3393" s="413"/>
    </row>
    <row r="3394" spans="1:9" hidden="1">
      <c r="A3394" s="396" t="s">
        <v>10279</v>
      </c>
      <c r="B3394" s="396" t="s">
        <v>10280</v>
      </c>
      <c r="C3394" s="396" t="s">
        <v>10214</v>
      </c>
      <c r="D3394" s="396" t="s">
        <v>10015</v>
      </c>
      <c r="E3394" s="396" t="s">
        <v>6485</v>
      </c>
      <c r="F3394" s="413"/>
      <c r="G3394" s="413"/>
      <c r="H3394" s="413"/>
      <c r="I3394" s="413"/>
    </row>
    <row r="3395" spans="1:9" hidden="1">
      <c r="A3395" s="396" t="s">
        <v>10275</v>
      </c>
      <c r="B3395" s="396" t="s">
        <v>10276</v>
      </c>
      <c r="C3395" s="396" t="s">
        <v>10277</v>
      </c>
      <c r="D3395" s="396" t="s">
        <v>10015</v>
      </c>
      <c r="E3395" s="396" t="s">
        <v>6485</v>
      </c>
      <c r="F3395" s="413"/>
      <c r="G3395" s="413"/>
      <c r="H3395" s="413"/>
      <c r="I3395" s="413"/>
    </row>
    <row r="3396" spans="1:9" hidden="1">
      <c r="A3396" s="396" t="s">
        <v>10272</v>
      </c>
      <c r="B3396" s="396" t="s">
        <v>10273</v>
      </c>
      <c r="C3396" s="396" t="s">
        <v>10274</v>
      </c>
      <c r="D3396" s="396" t="s">
        <v>9779</v>
      </c>
      <c r="E3396" s="396" t="s">
        <v>10278</v>
      </c>
      <c r="F3396" s="413"/>
      <c r="G3396" s="413"/>
      <c r="H3396" s="413"/>
      <c r="I3396" s="413"/>
    </row>
    <row r="3397" spans="1:9" hidden="1">
      <c r="A3397" s="396" t="s">
        <v>10269</v>
      </c>
      <c r="B3397" s="396" t="s">
        <v>10270</v>
      </c>
      <c r="C3397" s="396" t="s">
        <v>10271</v>
      </c>
      <c r="D3397" s="396" t="s">
        <v>10015</v>
      </c>
      <c r="E3397" s="396" t="s">
        <v>6485</v>
      </c>
      <c r="F3397" s="413"/>
      <c r="G3397" s="413"/>
      <c r="H3397" s="413"/>
      <c r="I3397" s="413"/>
    </row>
    <row r="3398" spans="1:9" hidden="1">
      <c r="A3398" s="396" t="s">
        <v>10266</v>
      </c>
      <c r="B3398" s="396" t="s">
        <v>10267</v>
      </c>
      <c r="C3398" s="396" t="s">
        <v>10268</v>
      </c>
      <c r="D3398" s="396" t="s">
        <v>10015</v>
      </c>
      <c r="E3398" s="396" t="s">
        <v>6485</v>
      </c>
      <c r="F3398" s="413"/>
      <c r="G3398" s="413"/>
      <c r="H3398" s="413"/>
      <c r="I3398" s="413"/>
    </row>
    <row r="3399" spans="1:9" hidden="1">
      <c r="A3399" s="396" t="s">
        <v>10263</v>
      </c>
      <c r="B3399" s="396" t="s">
        <v>10264</v>
      </c>
      <c r="C3399" s="396" t="s">
        <v>10265</v>
      </c>
      <c r="D3399" s="396" t="s">
        <v>10015</v>
      </c>
      <c r="E3399" s="396" t="s">
        <v>6485</v>
      </c>
      <c r="F3399" s="413"/>
      <c r="G3399" s="413"/>
      <c r="H3399" s="413"/>
      <c r="I3399" s="413"/>
    </row>
    <row r="3400" spans="1:9" hidden="1">
      <c r="A3400" s="396" t="s">
        <v>10259</v>
      </c>
      <c r="B3400" s="396" t="s">
        <v>10260</v>
      </c>
      <c r="C3400" s="396" t="s">
        <v>10261</v>
      </c>
      <c r="D3400" s="396" t="s">
        <v>10015</v>
      </c>
      <c r="E3400" s="396" t="s">
        <v>6485</v>
      </c>
      <c r="F3400" s="413"/>
      <c r="G3400" s="413"/>
      <c r="H3400" s="413"/>
      <c r="I3400" s="413"/>
    </row>
    <row r="3401" spans="1:9" hidden="1">
      <c r="A3401" s="396" t="s">
        <v>10255</v>
      </c>
      <c r="B3401" s="396" t="s">
        <v>10256</v>
      </c>
      <c r="C3401" s="396" t="s">
        <v>10257</v>
      </c>
      <c r="D3401" s="396" t="s">
        <v>9779</v>
      </c>
      <c r="E3401" s="396" t="s">
        <v>10262</v>
      </c>
      <c r="F3401" s="413"/>
      <c r="G3401" s="413"/>
      <c r="H3401" s="413"/>
      <c r="I3401" s="413"/>
    </row>
    <row r="3402" spans="1:9" hidden="1">
      <c r="A3402" s="396" t="s">
        <v>10251</v>
      </c>
      <c r="B3402" s="396" t="s">
        <v>10252</v>
      </c>
      <c r="C3402" s="396" t="s">
        <v>10253</v>
      </c>
      <c r="D3402" s="396" t="s">
        <v>9779</v>
      </c>
      <c r="E3402" s="396" t="s">
        <v>10258</v>
      </c>
      <c r="F3402" s="413"/>
      <c r="G3402" s="413"/>
      <c r="H3402" s="413"/>
      <c r="I3402" s="413"/>
    </row>
    <row r="3403" spans="1:9" hidden="1">
      <c r="A3403" s="396" t="s">
        <v>10247</v>
      </c>
      <c r="B3403" s="396" t="s">
        <v>10248</v>
      </c>
      <c r="C3403" s="396" t="s">
        <v>10249</v>
      </c>
      <c r="D3403" s="396" t="s">
        <v>9779</v>
      </c>
      <c r="E3403" s="396" t="s">
        <v>10254</v>
      </c>
      <c r="F3403" s="413"/>
      <c r="G3403" s="413"/>
      <c r="H3403" s="413"/>
      <c r="I3403" s="413"/>
    </row>
    <row r="3404" spans="1:9" hidden="1">
      <c r="A3404" s="396" t="s">
        <v>10243</v>
      </c>
      <c r="B3404" s="396" t="s">
        <v>10244</v>
      </c>
      <c r="C3404" s="396" t="s">
        <v>10245</v>
      </c>
      <c r="D3404" s="396" t="s">
        <v>9779</v>
      </c>
      <c r="E3404" s="396" t="s">
        <v>10250</v>
      </c>
      <c r="F3404" s="413"/>
      <c r="G3404" s="413"/>
      <c r="H3404" s="413"/>
      <c r="I3404" s="413"/>
    </row>
    <row r="3405" spans="1:9" hidden="1">
      <c r="A3405" s="396" t="s">
        <v>10240</v>
      </c>
      <c r="B3405" s="396" t="s">
        <v>10241</v>
      </c>
      <c r="C3405" s="396" t="s">
        <v>10242</v>
      </c>
      <c r="D3405" s="396" t="s">
        <v>9779</v>
      </c>
      <c r="E3405" s="396" t="s">
        <v>10246</v>
      </c>
      <c r="F3405" s="413"/>
      <c r="G3405" s="413"/>
      <c r="H3405" s="413"/>
      <c r="I3405" s="413"/>
    </row>
    <row r="3406" spans="1:9" hidden="1">
      <c r="A3406" s="396" t="s">
        <v>10237</v>
      </c>
      <c r="B3406" s="396" t="s">
        <v>10238</v>
      </c>
      <c r="C3406" s="396" t="s">
        <v>10239</v>
      </c>
      <c r="D3406" s="396" t="s">
        <v>10015</v>
      </c>
      <c r="E3406" s="396" t="s">
        <v>6485</v>
      </c>
      <c r="F3406" s="413"/>
      <c r="G3406" s="413"/>
      <c r="H3406" s="413"/>
      <c r="I3406" s="413"/>
    </row>
    <row r="3407" spans="1:9" hidden="1">
      <c r="A3407" s="396" t="s">
        <v>10234</v>
      </c>
      <c r="B3407" s="396" t="s">
        <v>10235</v>
      </c>
      <c r="C3407" s="396" t="s">
        <v>10236</v>
      </c>
      <c r="D3407" s="396" t="s">
        <v>10015</v>
      </c>
      <c r="E3407" s="396" t="s">
        <v>6485</v>
      </c>
      <c r="F3407" s="413"/>
      <c r="G3407" s="413"/>
      <c r="H3407" s="413"/>
      <c r="I3407" s="413"/>
    </row>
    <row r="3408" spans="1:9" hidden="1">
      <c r="A3408" s="396" t="s">
        <v>10231</v>
      </c>
      <c r="B3408" s="396" t="s">
        <v>10232</v>
      </c>
      <c r="C3408" s="396" t="s">
        <v>10233</v>
      </c>
      <c r="D3408" s="396" t="s">
        <v>10015</v>
      </c>
      <c r="E3408" s="396" t="s">
        <v>6485</v>
      </c>
      <c r="F3408" s="413"/>
      <c r="G3408" s="413"/>
      <c r="H3408" s="413"/>
      <c r="I3408" s="413"/>
    </row>
    <row r="3409" spans="1:9" hidden="1">
      <c r="A3409" s="396" t="s">
        <v>10228</v>
      </c>
      <c r="B3409" s="396" t="s">
        <v>10229</v>
      </c>
      <c r="C3409" s="396" t="s">
        <v>10230</v>
      </c>
      <c r="D3409" s="396" t="s">
        <v>10015</v>
      </c>
      <c r="E3409" s="396" t="s">
        <v>6485</v>
      </c>
      <c r="F3409" s="413"/>
      <c r="G3409" s="413"/>
      <c r="H3409" s="413"/>
      <c r="I3409" s="413"/>
    </row>
    <row r="3410" spans="1:9" hidden="1">
      <c r="A3410" s="396" t="s">
        <v>10224</v>
      </c>
      <c r="B3410" s="396" t="s">
        <v>10225</v>
      </c>
      <c r="C3410" s="396" t="s">
        <v>10226</v>
      </c>
      <c r="D3410" s="396" t="s">
        <v>10015</v>
      </c>
      <c r="E3410" s="396" t="s">
        <v>6485</v>
      </c>
      <c r="F3410" s="413"/>
      <c r="G3410" s="413"/>
      <c r="H3410" s="413"/>
      <c r="I3410" s="413"/>
    </row>
    <row r="3411" spans="1:9" hidden="1">
      <c r="A3411" s="396" t="s">
        <v>10221</v>
      </c>
      <c r="B3411" s="396" t="s">
        <v>10222</v>
      </c>
      <c r="C3411" s="396" t="s">
        <v>10223</v>
      </c>
      <c r="D3411" s="396" t="s">
        <v>9779</v>
      </c>
      <c r="E3411" s="396" t="s">
        <v>10227</v>
      </c>
      <c r="F3411" s="413"/>
      <c r="G3411" s="413"/>
      <c r="H3411" s="413"/>
      <c r="I3411" s="413"/>
    </row>
    <row r="3412" spans="1:9" hidden="1">
      <c r="A3412" s="396" t="s">
        <v>10218</v>
      </c>
      <c r="B3412" s="396" t="s">
        <v>10219</v>
      </c>
      <c r="C3412" s="396" t="s">
        <v>10220</v>
      </c>
      <c r="D3412" s="396" t="s">
        <v>10015</v>
      </c>
      <c r="E3412" s="396" t="s">
        <v>6485</v>
      </c>
      <c r="F3412" s="413"/>
      <c r="G3412" s="413"/>
      <c r="H3412" s="413"/>
      <c r="I3412" s="413"/>
    </row>
    <row r="3413" spans="1:9" hidden="1">
      <c r="A3413" s="396" t="s">
        <v>10215</v>
      </c>
      <c r="B3413" s="396" t="s">
        <v>10216</v>
      </c>
      <c r="C3413" s="396" t="s">
        <v>10217</v>
      </c>
      <c r="D3413" s="396" t="s">
        <v>10015</v>
      </c>
      <c r="E3413" s="396" t="s">
        <v>6485</v>
      </c>
      <c r="F3413" s="413"/>
      <c r="G3413" s="413"/>
      <c r="H3413" s="413"/>
      <c r="I3413" s="413"/>
    </row>
    <row r="3414" spans="1:9" hidden="1">
      <c r="A3414" s="396" t="s">
        <v>10212</v>
      </c>
      <c r="B3414" s="396" t="s">
        <v>10213</v>
      </c>
      <c r="C3414" s="396" t="s">
        <v>10214</v>
      </c>
      <c r="D3414" s="396" t="s">
        <v>10015</v>
      </c>
      <c r="E3414" s="396" t="s">
        <v>6485</v>
      </c>
      <c r="F3414" s="413"/>
      <c r="G3414" s="413"/>
      <c r="H3414" s="413"/>
      <c r="I3414" s="413"/>
    </row>
    <row r="3415" spans="1:9" hidden="1">
      <c r="A3415" s="396" t="s">
        <v>10209</v>
      </c>
      <c r="B3415" s="396" t="s">
        <v>10210</v>
      </c>
      <c r="C3415" s="396" t="s">
        <v>10211</v>
      </c>
      <c r="D3415" s="396" t="s">
        <v>10015</v>
      </c>
      <c r="E3415" s="396" t="s">
        <v>6485</v>
      </c>
      <c r="F3415" s="413"/>
      <c r="G3415" s="413"/>
      <c r="H3415" s="413"/>
      <c r="I3415" s="413"/>
    </row>
    <row r="3416" spans="1:9" hidden="1">
      <c r="A3416" s="396" t="s">
        <v>10206</v>
      </c>
      <c r="B3416" s="396" t="s">
        <v>10207</v>
      </c>
      <c r="C3416" s="396" t="s">
        <v>10208</v>
      </c>
      <c r="D3416" s="396" t="s">
        <v>10015</v>
      </c>
      <c r="E3416" s="396" t="s">
        <v>6485</v>
      </c>
      <c r="F3416" s="413"/>
      <c r="G3416" s="413"/>
      <c r="H3416" s="413"/>
      <c r="I3416" s="413"/>
    </row>
    <row r="3417" spans="1:9" hidden="1">
      <c r="A3417" s="396" t="s">
        <v>10202</v>
      </c>
      <c r="B3417" s="396" t="s">
        <v>10203</v>
      </c>
      <c r="C3417" s="396" t="s">
        <v>10204</v>
      </c>
      <c r="D3417" s="396" t="s">
        <v>10015</v>
      </c>
      <c r="E3417" s="396" t="s">
        <v>6485</v>
      </c>
      <c r="F3417" s="413"/>
      <c r="G3417" s="413"/>
      <c r="H3417" s="413"/>
      <c r="I3417" s="413"/>
    </row>
    <row r="3418" spans="1:9" hidden="1">
      <c r="A3418" s="396" t="s">
        <v>10199</v>
      </c>
      <c r="B3418" s="396" t="s">
        <v>10200</v>
      </c>
      <c r="C3418" s="396" t="s">
        <v>10201</v>
      </c>
      <c r="D3418" s="396" t="s">
        <v>9779</v>
      </c>
      <c r="E3418" s="396" t="s">
        <v>10205</v>
      </c>
      <c r="F3418" s="413"/>
      <c r="G3418" s="413"/>
      <c r="H3418" s="413"/>
      <c r="I3418" s="413"/>
    </row>
    <row r="3419" spans="1:9" hidden="1">
      <c r="A3419" s="396" t="s">
        <v>10196</v>
      </c>
      <c r="B3419" s="396" t="s">
        <v>10197</v>
      </c>
      <c r="C3419" s="396" t="s">
        <v>10198</v>
      </c>
      <c r="D3419" s="396" t="s">
        <v>10015</v>
      </c>
      <c r="E3419" s="396" t="s">
        <v>6485</v>
      </c>
      <c r="F3419" s="413"/>
      <c r="G3419" s="413"/>
      <c r="H3419" s="413"/>
      <c r="I3419" s="413"/>
    </row>
    <row r="3420" spans="1:9" hidden="1">
      <c r="A3420" s="396" t="s">
        <v>10193</v>
      </c>
      <c r="B3420" s="396" t="s">
        <v>10194</v>
      </c>
      <c r="C3420" s="396" t="s">
        <v>10195</v>
      </c>
      <c r="D3420" s="396" t="s">
        <v>10015</v>
      </c>
      <c r="E3420" s="396" t="s">
        <v>6485</v>
      </c>
      <c r="F3420" s="413"/>
      <c r="G3420" s="413"/>
      <c r="H3420" s="413"/>
      <c r="I3420" s="413"/>
    </row>
    <row r="3421" spans="1:9" hidden="1">
      <c r="A3421" s="396" t="s">
        <v>10190</v>
      </c>
      <c r="B3421" s="396" t="s">
        <v>10191</v>
      </c>
      <c r="C3421" s="396" t="s">
        <v>10192</v>
      </c>
      <c r="D3421" s="396" t="s">
        <v>10015</v>
      </c>
      <c r="E3421" s="396" t="s">
        <v>6485</v>
      </c>
      <c r="F3421" s="413"/>
      <c r="G3421" s="413"/>
      <c r="H3421" s="413"/>
      <c r="I3421" s="413"/>
    </row>
    <row r="3422" spans="1:9" hidden="1">
      <c r="A3422" s="396" t="s">
        <v>10187</v>
      </c>
      <c r="B3422" s="396" t="s">
        <v>10188</v>
      </c>
      <c r="C3422" s="396" t="s">
        <v>10189</v>
      </c>
      <c r="D3422" s="396" t="s">
        <v>10015</v>
      </c>
      <c r="E3422" s="396" t="s">
        <v>6485</v>
      </c>
      <c r="F3422" s="413"/>
      <c r="G3422" s="413"/>
      <c r="H3422" s="413"/>
      <c r="I3422" s="413"/>
    </row>
    <row r="3423" spans="1:9" hidden="1">
      <c r="A3423" s="396" t="s">
        <v>10184</v>
      </c>
      <c r="B3423" s="396" t="s">
        <v>10185</v>
      </c>
      <c r="C3423" s="396" t="s">
        <v>10186</v>
      </c>
      <c r="D3423" s="396" t="s">
        <v>10015</v>
      </c>
      <c r="E3423" s="396" t="s">
        <v>6485</v>
      </c>
      <c r="F3423" s="413"/>
      <c r="G3423" s="413"/>
      <c r="H3423" s="413"/>
      <c r="I3423" s="413"/>
    </row>
    <row r="3424" spans="1:9" hidden="1">
      <c r="A3424" s="396" t="s">
        <v>10181</v>
      </c>
      <c r="B3424" s="396" t="s">
        <v>10182</v>
      </c>
      <c r="C3424" s="396" t="s">
        <v>10183</v>
      </c>
      <c r="D3424" s="396" t="s">
        <v>10015</v>
      </c>
      <c r="E3424" s="396" t="s">
        <v>6485</v>
      </c>
      <c r="F3424" s="413"/>
      <c r="G3424" s="413"/>
      <c r="H3424" s="413"/>
      <c r="I3424" s="413"/>
    </row>
    <row r="3425" spans="1:9" hidden="1">
      <c r="A3425" s="396" t="s">
        <v>10177</v>
      </c>
      <c r="B3425" s="396" t="s">
        <v>10178</v>
      </c>
      <c r="C3425" s="396" t="s">
        <v>10179</v>
      </c>
      <c r="D3425" s="396" t="s">
        <v>10015</v>
      </c>
      <c r="E3425" s="396" t="s">
        <v>6485</v>
      </c>
      <c r="F3425" s="413"/>
      <c r="G3425" s="413"/>
      <c r="H3425" s="413"/>
      <c r="I3425" s="413"/>
    </row>
    <row r="3426" spans="1:9" hidden="1">
      <c r="A3426" s="396" t="s">
        <v>10174</v>
      </c>
      <c r="B3426" s="396" t="s">
        <v>10175</v>
      </c>
      <c r="C3426" s="396" t="s">
        <v>10176</v>
      </c>
      <c r="D3426" s="396" t="s">
        <v>9779</v>
      </c>
      <c r="E3426" s="396" t="s">
        <v>10180</v>
      </c>
      <c r="F3426" s="413"/>
      <c r="G3426" s="413"/>
      <c r="H3426" s="413"/>
      <c r="I3426" s="413"/>
    </row>
    <row r="3427" spans="1:9" hidden="1">
      <c r="A3427" s="396" t="s">
        <v>10171</v>
      </c>
      <c r="B3427" s="396" t="s">
        <v>10172</v>
      </c>
      <c r="C3427" s="396" t="s">
        <v>10173</v>
      </c>
      <c r="D3427" s="396" t="s">
        <v>10015</v>
      </c>
      <c r="E3427" s="396" t="s">
        <v>6485</v>
      </c>
      <c r="F3427" s="413"/>
      <c r="G3427" s="413"/>
      <c r="H3427" s="413"/>
      <c r="I3427" s="413"/>
    </row>
    <row r="3428" spans="1:9" hidden="1">
      <c r="A3428" s="396" t="s">
        <v>10168</v>
      </c>
      <c r="B3428" s="396" t="s">
        <v>10169</v>
      </c>
      <c r="C3428" s="396" t="s">
        <v>10170</v>
      </c>
      <c r="D3428" s="396" t="s">
        <v>10015</v>
      </c>
      <c r="E3428" s="396" t="s">
        <v>6485</v>
      </c>
      <c r="F3428" s="413"/>
      <c r="G3428" s="413"/>
      <c r="H3428" s="413"/>
      <c r="I3428" s="413"/>
    </row>
    <row r="3429" spans="1:9" hidden="1">
      <c r="A3429" s="396" t="s">
        <v>10165</v>
      </c>
      <c r="B3429" s="396" t="s">
        <v>10166</v>
      </c>
      <c r="C3429" s="396" t="s">
        <v>10167</v>
      </c>
      <c r="D3429" s="396" t="s">
        <v>10015</v>
      </c>
      <c r="E3429" s="396" t="s">
        <v>6485</v>
      </c>
      <c r="F3429" s="413"/>
      <c r="G3429" s="413"/>
      <c r="H3429" s="413"/>
      <c r="I3429" s="413"/>
    </row>
    <row r="3430" spans="1:9" hidden="1">
      <c r="A3430" s="396" t="s">
        <v>10162</v>
      </c>
      <c r="B3430" s="396" t="s">
        <v>10163</v>
      </c>
      <c r="C3430" s="396" t="s">
        <v>10164</v>
      </c>
      <c r="D3430" s="396" t="s">
        <v>10015</v>
      </c>
      <c r="E3430" s="396" t="s">
        <v>6485</v>
      </c>
      <c r="F3430" s="413"/>
      <c r="G3430" s="413"/>
      <c r="H3430" s="413"/>
      <c r="I3430" s="413"/>
    </row>
    <row r="3431" spans="1:9" hidden="1">
      <c r="A3431" s="396" t="s">
        <v>10159</v>
      </c>
      <c r="B3431" s="396" t="s">
        <v>10160</v>
      </c>
      <c r="C3431" s="396" t="s">
        <v>10161</v>
      </c>
      <c r="D3431" s="396" t="s">
        <v>10015</v>
      </c>
      <c r="E3431" s="396" t="s">
        <v>6485</v>
      </c>
      <c r="F3431" s="413"/>
      <c r="G3431" s="413"/>
      <c r="H3431" s="413"/>
      <c r="I3431" s="413"/>
    </row>
    <row r="3432" spans="1:9" hidden="1">
      <c r="A3432" s="396" t="s">
        <v>10157</v>
      </c>
      <c r="B3432" s="396" t="s">
        <v>10158</v>
      </c>
      <c r="C3432" s="396" t="s">
        <v>10140</v>
      </c>
      <c r="D3432" s="396" t="s">
        <v>10015</v>
      </c>
      <c r="E3432" s="396" t="s">
        <v>6485</v>
      </c>
      <c r="F3432" s="413"/>
      <c r="G3432" s="413"/>
      <c r="H3432" s="413"/>
      <c r="I3432" s="413"/>
    </row>
    <row r="3433" spans="1:9" hidden="1">
      <c r="A3433" s="396" t="s">
        <v>10153</v>
      </c>
      <c r="B3433" s="396" t="s">
        <v>10154</v>
      </c>
      <c r="C3433" s="396" t="s">
        <v>10155</v>
      </c>
      <c r="D3433" s="396" t="s">
        <v>10015</v>
      </c>
      <c r="E3433" s="396" t="s">
        <v>6485</v>
      </c>
      <c r="F3433" s="413"/>
      <c r="G3433" s="413"/>
      <c r="H3433" s="413"/>
      <c r="I3433" s="413"/>
    </row>
    <row r="3434" spans="1:9" hidden="1">
      <c r="A3434" s="396" t="s">
        <v>10150</v>
      </c>
      <c r="B3434" s="396" t="s">
        <v>10151</v>
      </c>
      <c r="C3434" s="396" t="s">
        <v>10152</v>
      </c>
      <c r="D3434" s="396" t="s">
        <v>9779</v>
      </c>
      <c r="E3434" s="396" t="s">
        <v>10156</v>
      </c>
      <c r="F3434" s="413"/>
      <c r="G3434" s="413"/>
      <c r="H3434" s="413"/>
      <c r="I3434" s="413"/>
    </row>
    <row r="3435" spans="1:9" hidden="1">
      <c r="A3435" s="396" t="s">
        <v>10146</v>
      </c>
      <c r="B3435" s="396" t="s">
        <v>10147</v>
      </c>
      <c r="C3435" s="396" t="s">
        <v>10148</v>
      </c>
      <c r="D3435" s="396" t="s">
        <v>10015</v>
      </c>
      <c r="E3435" s="396" t="s">
        <v>6485</v>
      </c>
      <c r="F3435" s="413"/>
      <c r="G3435" s="413"/>
      <c r="H3435" s="413"/>
      <c r="I3435" s="413"/>
    </row>
    <row r="3436" spans="1:9" hidden="1">
      <c r="A3436" s="396" t="s">
        <v>10143</v>
      </c>
      <c r="B3436" s="396" t="s">
        <v>10144</v>
      </c>
      <c r="C3436" s="396" t="s">
        <v>10145</v>
      </c>
      <c r="D3436" s="396" t="s">
        <v>9779</v>
      </c>
      <c r="E3436" s="396" t="s">
        <v>10149</v>
      </c>
      <c r="F3436" s="413"/>
      <c r="G3436" s="413"/>
      <c r="H3436" s="413"/>
      <c r="I3436" s="413"/>
    </row>
    <row r="3437" spans="1:9" hidden="1">
      <c r="A3437" s="396" t="s">
        <v>10141</v>
      </c>
      <c r="B3437" s="396" t="s">
        <v>10142</v>
      </c>
      <c r="C3437" s="396" t="s">
        <v>10102</v>
      </c>
      <c r="D3437" s="396" t="s">
        <v>10015</v>
      </c>
      <c r="E3437" s="396" t="s">
        <v>6485</v>
      </c>
      <c r="F3437" s="413"/>
      <c r="G3437" s="413"/>
      <c r="H3437" s="413"/>
      <c r="I3437" s="413"/>
    </row>
    <row r="3438" spans="1:9" hidden="1">
      <c r="A3438" s="396" t="s">
        <v>10138</v>
      </c>
      <c r="B3438" s="396" t="s">
        <v>10139</v>
      </c>
      <c r="C3438" s="396" t="s">
        <v>10140</v>
      </c>
      <c r="D3438" s="396" t="s">
        <v>10015</v>
      </c>
      <c r="E3438" s="396" t="s">
        <v>6485</v>
      </c>
      <c r="F3438" s="413"/>
      <c r="G3438" s="413"/>
      <c r="H3438" s="413"/>
      <c r="I3438" s="413"/>
    </row>
    <row r="3439" spans="1:9" hidden="1">
      <c r="A3439" s="396" t="s">
        <v>10135</v>
      </c>
      <c r="B3439" s="396" t="s">
        <v>10136</v>
      </c>
      <c r="C3439" s="396" t="s">
        <v>10137</v>
      </c>
      <c r="D3439" s="396" t="s">
        <v>10015</v>
      </c>
      <c r="E3439" s="396" t="s">
        <v>6485</v>
      </c>
      <c r="F3439" s="413"/>
      <c r="G3439" s="413"/>
      <c r="H3439" s="413"/>
      <c r="I3439" s="413"/>
    </row>
    <row r="3440" spans="1:9" hidden="1">
      <c r="A3440" s="396" t="s">
        <v>10132</v>
      </c>
      <c r="B3440" s="396" t="s">
        <v>10133</v>
      </c>
      <c r="C3440" s="396" t="s">
        <v>10134</v>
      </c>
      <c r="D3440" s="396" t="s">
        <v>10015</v>
      </c>
      <c r="E3440" s="396" t="s">
        <v>6485</v>
      </c>
      <c r="F3440" s="413"/>
      <c r="G3440" s="413"/>
      <c r="H3440" s="413"/>
      <c r="I3440" s="413"/>
    </row>
    <row r="3441" spans="1:9" hidden="1">
      <c r="A3441" s="396" t="s">
        <v>10129</v>
      </c>
      <c r="B3441" s="396" t="s">
        <v>10130</v>
      </c>
      <c r="C3441" s="396" t="s">
        <v>10131</v>
      </c>
      <c r="D3441" s="396" t="s">
        <v>10015</v>
      </c>
      <c r="E3441" s="396" t="s">
        <v>6485</v>
      </c>
      <c r="F3441" s="413"/>
      <c r="G3441" s="413"/>
      <c r="H3441" s="413"/>
      <c r="I3441" s="413"/>
    </row>
    <row r="3442" spans="1:9" hidden="1">
      <c r="A3442" s="396" t="s">
        <v>10126</v>
      </c>
      <c r="B3442" s="396" t="s">
        <v>10127</v>
      </c>
      <c r="C3442" s="396" t="s">
        <v>10128</v>
      </c>
      <c r="D3442" s="396" t="s">
        <v>10015</v>
      </c>
      <c r="E3442" s="396" t="s">
        <v>6485</v>
      </c>
      <c r="F3442" s="413"/>
      <c r="G3442" s="413"/>
      <c r="H3442" s="413"/>
      <c r="I3442" s="413"/>
    </row>
    <row r="3443" spans="1:9" hidden="1">
      <c r="A3443" s="396" t="s">
        <v>10123</v>
      </c>
      <c r="B3443" s="396" t="s">
        <v>10124</v>
      </c>
      <c r="C3443" s="396" t="s">
        <v>10125</v>
      </c>
      <c r="D3443" s="396" t="s">
        <v>10015</v>
      </c>
      <c r="E3443" s="396" t="s">
        <v>6485</v>
      </c>
      <c r="F3443" s="413"/>
      <c r="G3443" s="413"/>
      <c r="H3443" s="413"/>
      <c r="I3443" s="413"/>
    </row>
    <row r="3444" spans="1:9" hidden="1">
      <c r="A3444" s="396" t="s">
        <v>10120</v>
      </c>
      <c r="B3444" s="396" t="s">
        <v>10121</v>
      </c>
      <c r="C3444" s="396" t="s">
        <v>10122</v>
      </c>
      <c r="D3444" s="396" t="s">
        <v>10015</v>
      </c>
      <c r="E3444" s="396" t="s">
        <v>6485</v>
      </c>
      <c r="F3444" s="413"/>
      <c r="G3444" s="413"/>
      <c r="H3444" s="413"/>
      <c r="I3444" s="413"/>
    </row>
    <row r="3445" spans="1:9" hidden="1">
      <c r="A3445" s="396" t="s">
        <v>10117</v>
      </c>
      <c r="B3445" s="396" t="s">
        <v>10118</v>
      </c>
      <c r="C3445" s="396" t="s">
        <v>10119</v>
      </c>
      <c r="D3445" s="396" t="s">
        <v>10015</v>
      </c>
      <c r="E3445" s="396" t="s">
        <v>6485</v>
      </c>
      <c r="F3445" s="413"/>
      <c r="G3445" s="413"/>
      <c r="H3445" s="413"/>
      <c r="I3445" s="413"/>
    </row>
    <row r="3446" spans="1:9" hidden="1">
      <c r="A3446" s="396" t="s">
        <v>10114</v>
      </c>
      <c r="B3446" s="396" t="s">
        <v>10115</v>
      </c>
      <c r="C3446" s="396" t="s">
        <v>10116</v>
      </c>
      <c r="D3446" s="396" t="s">
        <v>10015</v>
      </c>
      <c r="E3446" s="396" t="s">
        <v>6485</v>
      </c>
      <c r="F3446" s="413"/>
      <c r="G3446" s="413"/>
      <c r="H3446" s="413"/>
      <c r="I3446" s="413"/>
    </row>
    <row r="3447" spans="1:9" hidden="1">
      <c r="A3447" s="396" t="s">
        <v>10111</v>
      </c>
      <c r="B3447" s="396" t="s">
        <v>10112</v>
      </c>
      <c r="C3447" s="396" t="s">
        <v>10113</v>
      </c>
      <c r="D3447" s="396" t="s">
        <v>10015</v>
      </c>
      <c r="E3447" s="396" t="s">
        <v>6485</v>
      </c>
      <c r="F3447" s="413"/>
      <c r="G3447" s="413"/>
      <c r="H3447" s="413"/>
      <c r="I3447" s="413"/>
    </row>
    <row r="3448" spans="1:9" hidden="1">
      <c r="A3448" s="396" t="s">
        <v>10108</v>
      </c>
      <c r="B3448" s="396" t="s">
        <v>10109</v>
      </c>
      <c r="C3448" s="396" t="s">
        <v>10110</v>
      </c>
      <c r="D3448" s="396" t="s">
        <v>10015</v>
      </c>
      <c r="E3448" s="396" t="s">
        <v>6485</v>
      </c>
      <c r="F3448" s="413"/>
      <c r="G3448" s="413"/>
      <c r="H3448" s="413"/>
      <c r="I3448" s="413"/>
    </row>
    <row r="3449" spans="1:9" ht="21" hidden="1">
      <c r="A3449" s="396" t="s">
        <v>10105</v>
      </c>
      <c r="B3449" s="396" t="s">
        <v>10106</v>
      </c>
      <c r="C3449" s="397" t="s">
        <v>10107</v>
      </c>
      <c r="D3449" s="396" t="s">
        <v>10015</v>
      </c>
      <c r="E3449" s="396" t="s">
        <v>6485</v>
      </c>
      <c r="F3449" s="413"/>
      <c r="G3449" s="413"/>
      <c r="H3449" s="413"/>
      <c r="I3449" s="413"/>
    </row>
    <row r="3450" spans="1:9" hidden="1">
      <c r="A3450" s="396" t="s">
        <v>10103</v>
      </c>
      <c r="B3450" s="396" t="s">
        <v>10104</v>
      </c>
      <c r="C3450" s="396" t="s">
        <v>10102</v>
      </c>
      <c r="D3450" s="396" t="s">
        <v>10015</v>
      </c>
      <c r="E3450" s="396" t="s">
        <v>6485</v>
      </c>
      <c r="F3450" s="413"/>
      <c r="G3450" s="413"/>
      <c r="H3450" s="413"/>
      <c r="I3450" s="413"/>
    </row>
    <row r="3451" spans="1:9" hidden="1">
      <c r="A3451" s="396" t="s">
        <v>10100</v>
      </c>
      <c r="B3451" s="396" t="s">
        <v>10101</v>
      </c>
      <c r="C3451" s="396" t="s">
        <v>10102</v>
      </c>
      <c r="D3451" s="396" t="s">
        <v>10015</v>
      </c>
      <c r="E3451" s="396" t="s">
        <v>6485</v>
      </c>
      <c r="F3451" s="413"/>
      <c r="G3451" s="413"/>
      <c r="H3451" s="413"/>
      <c r="I3451" s="413"/>
    </row>
    <row r="3452" spans="1:9" hidden="1">
      <c r="A3452" s="396" t="s">
        <v>10096</v>
      </c>
      <c r="B3452" s="396" t="s">
        <v>10097</v>
      </c>
      <c r="C3452" s="396" t="s">
        <v>10098</v>
      </c>
      <c r="D3452" s="396" t="s">
        <v>10015</v>
      </c>
      <c r="E3452" s="396" t="s">
        <v>6485</v>
      </c>
      <c r="F3452" s="413"/>
      <c r="G3452" s="413"/>
      <c r="H3452" s="413"/>
      <c r="I3452" s="413"/>
    </row>
    <row r="3453" spans="1:9" hidden="1">
      <c r="A3453" s="396" t="s">
        <v>10093</v>
      </c>
      <c r="B3453" s="396" t="s">
        <v>10094</v>
      </c>
      <c r="C3453" s="396" t="s">
        <v>10095</v>
      </c>
      <c r="D3453" s="396" t="s">
        <v>9779</v>
      </c>
      <c r="E3453" s="396" t="s">
        <v>10099</v>
      </c>
      <c r="F3453" s="413"/>
      <c r="G3453" s="413"/>
      <c r="H3453" s="413"/>
      <c r="I3453" s="413"/>
    </row>
    <row r="3454" spans="1:9" hidden="1">
      <c r="A3454" s="396" t="s">
        <v>10090</v>
      </c>
      <c r="B3454" s="396" t="s">
        <v>10091</v>
      </c>
      <c r="C3454" s="396" t="s">
        <v>10092</v>
      </c>
      <c r="D3454" s="396" t="s">
        <v>10015</v>
      </c>
      <c r="E3454" s="396" t="s">
        <v>6485</v>
      </c>
      <c r="F3454" s="413"/>
      <c r="G3454" s="413"/>
      <c r="H3454" s="413"/>
      <c r="I3454" s="413"/>
    </row>
    <row r="3455" spans="1:9" hidden="1">
      <c r="A3455" s="396" t="s">
        <v>10087</v>
      </c>
      <c r="B3455" s="396" t="s">
        <v>10088</v>
      </c>
      <c r="C3455" s="396" t="s">
        <v>10089</v>
      </c>
      <c r="D3455" s="396" t="s">
        <v>10015</v>
      </c>
      <c r="E3455" s="396" t="s">
        <v>6485</v>
      </c>
      <c r="F3455" s="413"/>
      <c r="G3455" s="413"/>
      <c r="H3455" s="413"/>
      <c r="I3455" s="413"/>
    </row>
    <row r="3456" spans="1:9" hidden="1">
      <c r="A3456" s="396" t="s">
        <v>10084</v>
      </c>
      <c r="B3456" s="396" t="s">
        <v>10085</v>
      </c>
      <c r="C3456" s="396" t="s">
        <v>10086</v>
      </c>
      <c r="D3456" s="396" t="s">
        <v>10015</v>
      </c>
      <c r="E3456" s="396" t="s">
        <v>6485</v>
      </c>
      <c r="F3456" s="413"/>
      <c r="G3456" s="413"/>
      <c r="H3456" s="413"/>
      <c r="I3456" s="413"/>
    </row>
    <row r="3457" spans="1:9" hidden="1">
      <c r="A3457" s="396" t="s">
        <v>10081</v>
      </c>
      <c r="B3457" s="396" t="s">
        <v>10082</v>
      </c>
      <c r="C3457" s="396" t="s">
        <v>10083</v>
      </c>
      <c r="D3457" s="396" t="s">
        <v>10015</v>
      </c>
      <c r="E3457" s="396" t="s">
        <v>6485</v>
      </c>
      <c r="F3457" s="413"/>
      <c r="G3457" s="413"/>
      <c r="H3457" s="413"/>
      <c r="I3457" s="413"/>
    </row>
    <row r="3458" spans="1:9" hidden="1">
      <c r="A3458" s="396" t="s">
        <v>10078</v>
      </c>
      <c r="B3458" s="396" t="s">
        <v>10079</v>
      </c>
      <c r="C3458" s="396" t="s">
        <v>10080</v>
      </c>
      <c r="D3458" s="396" t="s">
        <v>10015</v>
      </c>
      <c r="E3458" s="396" t="s">
        <v>6485</v>
      </c>
      <c r="F3458" s="413"/>
      <c r="G3458" s="413"/>
      <c r="H3458" s="413"/>
      <c r="I3458" s="413"/>
    </row>
    <row r="3459" spans="1:9" hidden="1">
      <c r="A3459" s="396" t="s">
        <v>10075</v>
      </c>
      <c r="B3459" s="396" t="s">
        <v>10076</v>
      </c>
      <c r="C3459" s="396" t="s">
        <v>10077</v>
      </c>
      <c r="D3459" s="396" t="s">
        <v>10015</v>
      </c>
      <c r="E3459" s="396" t="s">
        <v>6485</v>
      </c>
      <c r="F3459" s="413"/>
      <c r="G3459" s="413"/>
      <c r="H3459" s="413"/>
      <c r="I3459" s="413"/>
    </row>
    <row r="3460" spans="1:9" hidden="1">
      <c r="A3460" s="396" t="s">
        <v>10072</v>
      </c>
      <c r="B3460" s="396" t="s">
        <v>10073</v>
      </c>
      <c r="C3460" s="396" t="s">
        <v>10074</v>
      </c>
      <c r="D3460" s="396" t="s">
        <v>10015</v>
      </c>
      <c r="E3460" s="396" t="s">
        <v>6485</v>
      </c>
      <c r="F3460" s="413"/>
      <c r="G3460" s="413"/>
      <c r="H3460" s="413"/>
      <c r="I3460" s="413"/>
    </row>
    <row r="3461" spans="1:9" hidden="1">
      <c r="A3461" s="396" t="s">
        <v>10069</v>
      </c>
      <c r="B3461" s="396" t="s">
        <v>10070</v>
      </c>
      <c r="C3461" s="396" t="s">
        <v>10071</v>
      </c>
      <c r="D3461" s="396" t="s">
        <v>10015</v>
      </c>
      <c r="E3461" s="396" t="s">
        <v>6485</v>
      </c>
      <c r="F3461" s="413"/>
      <c r="G3461" s="413"/>
      <c r="H3461" s="413"/>
      <c r="I3461" s="413"/>
    </row>
    <row r="3462" spans="1:9" hidden="1">
      <c r="A3462" s="396" t="s">
        <v>10066</v>
      </c>
      <c r="B3462" s="396" t="s">
        <v>10067</v>
      </c>
      <c r="C3462" s="396" t="s">
        <v>10068</v>
      </c>
      <c r="D3462" s="396" t="s">
        <v>10015</v>
      </c>
      <c r="E3462" s="396" t="s">
        <v>6485</v>
      </c>
      <c r="F3462" s="413"/>
      <c r="G3462" s="413"/>
      <c r="H3462" s="413"/>
      <c r="I3462" s="413"/>
    </row>
    <row r="3463" spans="1:9" hidden="1">
      <c r="A3463" s="396" t="s">
        <v>10063</v>
      </c>
      <c r="B3463" s="396" t="s">
        <v>10064</v>
      </c>
      <c r="C3463" s="396" t="s">
        <v>10065</v>
      </c>
      <c r="D3463" s="396" t="s">
        <v>10015</v>
      </c>
      <c r="E3463" s="396" t="s">
        <v>6485</v>
      </c>
      <c r="F3463" s="413"/>
      <c r="G3463" s="413"/>
      <c r="H3463" s="413"/>
      <c r="I3463" s="413"/>
    </row>
    <row r="3464" spans="1:9" hidden="1">
      <c r="A3464" s="396" t="s">
        <v>10060</v>
      </c>
      <c r="B3464" s="396" t="s">
        <v>10061</v>
      </c>
      <c r="C3464" s="396" t="s">
        <v>10062</v>
      </c>
      <c r="D3464" s="396" t="s">
        <v>10015</v>
      </c>
      <c r="E3464" s="396" t="s">
        <v>6485</v>
      </c>
      <c r="F3464" s="413"/>
      <c r="G3464" s="413"/>
      <c r="H3464" s="413"/>
      <c r="I3464" s="413"/>
    </row>
    <row r="3465" spans="1:9" hidden="1">
      <c r="A3465" s="396" t="s">
        <v>10057</v>
      </c>
      <c r="B3465" s="396" t="s">
        <v>10058</v>
      </c>
      <c r="C3465" s="396" t="s">
        <v>10059</v>
      </c>
      <c r="D3465" s="396" t="s">
        <v>10015</v>
      </c>
      <c r="E3465" s="396" t="s">
        <v>6485</v>
      </c>
      <c r="F3465" s="413"/>
      <c r="G3465" s="413"/>
      <c r="H3465" s="413"/>
      <c r="I3465" s="413"/>
    </row>
    <row r="3466" spans="1:9" hidden="1">
      <c r="A3466" s="396" t="s">
        <v>10054</v>
      </c>
      <c r="B3466" s="396" t="s">
        <v>10055</v>
      </c>
      <c r="C3466" s="396" t="s">
        <v>10056</v>
      </c>
      <c r="D3466" s="396" t="s">
        <v>10015</v>
      </c>
      <c r="E3466" s="396" t="s">
        <v>6485</v>
      </c>
      <c r="F3466" s="413"/>
      <c r="G3466" s="413"/>
      <c r="H3466" s="413"/>
      <c r="I3466" s="413"/>
    </row>
    <row r="3467" spans="1:9" hidden="1">
      <c r="A3467" s="396" t="s">
        <v>10051</v>
      </c>
      <c r="B3467" s="396" t="s">
        <v>10052</v>
      </c>
      <c r="C3467" s="396" t="s">
        <v>10053</v>
      </c>
      <c r="D3467" s="396" t="s">
        <v>10015</v>
      </c>
      <c r="E3467" s="396" t="s">
        <v>6485</v>
      </c>
      <c r="F3467" s="413"/>
      <c r="G3467" s="413"/>
      <c r="H3467" s="413"/>
      <c r="I3467" s="413"/>
    </row>
    <row r="3468" spans="1:9" hidden="1">
      <c r="A3468" s="396" t="s">
        <v>10048</v>
      </c>
      <c r="B3468" s="396" t="s">
        <v>10049</v>
      </c>
      <c r="C3468" s="396" t="s">
        <v>10050</v>
      </c>
      <c r="D3468" s="396" t="s">
        <v>10015</v>
      </c>
      <c r="E3468" s="396" t="s">
        <v>6485</v>
      </c>
      <c r="F3468" s="413"/>
      <c r="G3468" s="413"/>
      <c r="H3468" s="413"/>
      <c r="I3468" s="413"/>
    </row>
    <row r="3469" spans="1:9" hidden="1">
      <c r="A3469" s="396" t="s">
        <v>10045</v>
      </c>
      <c r="B3469" s="396" t="s">
        <v>10046</v>
      </c>
      <c r="C3469" s="396" t="s">
        <v>10047</v>
      </c>
      <c r="D3469" s="396" t="s">
        <v>10015</v>
      </c>
      <c r="E3469" s="396" t="s">
        <v>6485</v>
      </c>
      <c r="F3469" s="413"/>
      <c r="G3469" s="413"/>
      <c r="H3469" s="413"/>
      <c r="I3469" s="413"/>
    </row>
    <row r="3470" spans="1:9" hidden="1">
      <c r="A3470" s="396" t="s">
        <v>10043</v>
      </c>
      <c r="B3470" s="396" t="s">
        <v>10044</v>
      </c>
      <c r="C3470" s="396" t="s">
        <v>10033</v>
      </c>
      <c r="D3470" s="396" t="s">
        <v>10015</v>
      </c>
      <c r="E3470" s="396" t="s">
        <v>6485</v>
      </c>
      <c r="F3470" s="413"/>
      <c r="G3470" s="413"/>
      <c r="H3470" s="413"/>
      <c r="I3470" s="413"/>
    </row>
    <row r="3471" spans="1:9" hidden="1">
      <c r="A3471" s="396" t="s">
        <v>10040</v>
      </c>
      <c r="B3471" s="396" t="s">
        <v>10041</v>
      </c>
      <c r="C3471" s="396" t="s">
        <v>10042</v>
      </c>
      <c r="D3471" s="396" t="s">
        <v>10015</v>
      </c>
      <c r="E3471" s="396" t="s">
        <v>6485</v>
      </c>
      <c r="F3471" s="413"/>
      <c r="G3471" s="413"/>
      <c r="H3471" s="413"/>
      <c r="I3471" s="413"/>
    </row>
    <row r="3472" spans="1:9" hidden="1">
      <c r="A3472" s="396" t="s">
        <v>10037</v>
      </c>
      <c r="B3472" s="396" t="s">
        <v>10038</v>
      </c>
      <c r="C3472" s="396" t="s">
        <v>10039</v>
      </c>
      <c r="D3472" s="396" t="s">
        <v>10015</v>
      </c>
      <c r="E3472" s="396" t="s">
        <v>6485</v>
      </c>
      <c r="F3472" s="413"/>
      <c r="G3472" s="413"/>
      <c r="H3472" s="413"/>
      <c r="I3472" s="413"/>
    </row>
    <row r="3473" spans="1:9" hidden="1">
      <c r="A3473" s="396" t="s">
        <v>10034</v>
      </c>
      <c r="B3473" s="396" t="s">
        <v>10035</v>
      </c>
      <c r="C3473" s="396" t="s">
        <v>10036</v>
      </c>
      <c r="D3473" s="396" t="s">
        <v>10015</v>
      </c>
      <c r="E3473" s="396" t="s">
        <v>6485</v>
      </c>
      <c r="F3473" s="413"/>
      <c r="G3473" s="413"/>
      <c r="H3473" s="413"/>
      <c r="I3473" s="413"/>
    </row>
    <row r="3474" spans="1:9" hidden="1">
      <c r="A3474" s="396" t="s">
        <v>10031</v>
      </c>
      <c r="B3474" s="396" t="s">
        <v>10032</v>
      </c>
      <c r="C3474" s="396" t="s">
        <v>10033</v>
      </c>
      <c r="D3474" s="396" t="s">
        <v>10015</v>
      </c>
      <c r="E3474" s="396" t="s">
        <v>6485</v>
      </c>
      <c r="F3474" s="413"/>
      <c r="G3474" s="413"/>
      <c r="H3474" s="413"/>
      <c r="I3474" s="413"/>
    </row>
    <row r="3475" spans="1:9" hidden="1">
      <c r="A3475" s="396" t="s">
        <v>10028</v>
      </c>
      <c r="B3475" s="396" t="s">
        <v>10029</v>
      </c>
      <c r="C3475" s="396" t="s">
        <v>10030</v>
      </c>
      <c r="D3475" s="396" t="s">
        <v>10015</v>
      </c>
      <c r="E3475" s="396" t="s">
        <v>6485</v>
      </c>
      <c r="F3475" s="413"/>
      <c r="G3475" s="413"/>
      <c r="H3475" s="413"/>
      <c r="I3475" s="413"/>
    </row>
    <row r="3476" spans="1:9" hidden="1">
      <c r="A3476" s="396" t="s">
        <v>10025</v>
      </c>
      <c r="B3476" s="396" t="s">
        <v>10026</v>
      </c>
      <c r="C3476" s="396" t="s">
        <v>10027</v>
      </c>
      <c r="D3476" s="396" t="s">
        <v>10015</v>
      </c>
      <c r="E3476" s="396" t="s">
        <v>6485</v>
      </c>
      <c r="F3476" s="413"/>
      <c r="G3476" s="413"/>
      <c r="H3476" s="413"/>
      <c r="I3476" s="413"/>
    </row>
    <row r="3477" spans="1:9" hidden="1">
      <c r="A3477" s="396" t="s">
        <v>10022</v>
      </c>
      <c r="B3477" s="396" t="s">
        <v>10023</v>
      </c>
      <c r="C3477" s="396" t="s">
        <v>9778</v>
      </c>
      <c r="D3477" s="396" t="s">
        <v>10015</v>
      </c>
      <c r="E3477" s="396" t="s">
        <v>6485</v>
      </c>
      <c r="F3477" s="413"/>
      <c r="G3477" s="413"/>
      <c r="H3477" s="413"/>
      <c r="I3477" s="413"/>
    </row>
    <row r="3478" spans="1:9" hidden="1">
      <c r="A3478" s="396" t="s">
        <v>10019</v>
      </c>
      <c r="B3478" s="396" t="s">
        <v>10020</v>
      </c>
      <c r="C3478" s="396" t="s">
        <v>10021</v>
      </c>
      <c r="D3478" s="396" t="s">
        <v>9779</v>
      </c>
      <c r="E3478" s="396" t="s">
        <v>10024</v>
      </c>
      <c r="F3478" s="413"/>
      <c r="G3478" s="413"/>
      <c r="H3478" s="413"/>
      <c r="I3478" s="413"/>
    </row>
    <row r="3479" spans="1:9" hidden="1">
      <c r="A3479" s="396" t="s">
        <v>10016</v>
      </c>
      <c r="B3479" s="396" t="s">
        <v>10017</v>
      </c>
      <c r="C3479" s="396" t="s">
        <v>10018</v>
      </c>
      <c r="D3479" s="396" t="s">
        <v>10015</v>
      </c>
      <c r="E3479" s="396" t="s">
        <v>6485</v>
      </c>
      <c r="F3479" s="413"/>
      <c r="G3479" s="413"/>
      <c r="H3479" s="413"/>
      <c r="I3479" s="413"/>
    </row>
    <row r="3480" spans="1:9" hidden="1">
      <c r="A3480" s="396" t="s">
        <v>10012</v>
      </c>
      <c r="B3480" s="396" t="s">
        <v>10013</v>
      </c>
      <c r="C3480" s="396" t="s">
        <v>10014</v>
      </c>
      <c r="D3480" s="396" t="s">
        <v>10015</v>
      </c>
      <c r="E3480" s="396" t="s">
        <v>6485</v>
      </c>
      <c r="F3480" s="413"/>
      <c r="G3480" s="413"/>
      <c r="H3480" s="413"/>
      <c r="I3480" s="413"/>
    </row>
    <row r="3481" spans="1:9" hidden="1">
      <c r="A3481" s="396" t="s">
        <v>10009</v>
      </c>
      <c r="B3481" s="396" t="s">
        <v>10010</v>
      </c>
      <c r="C3481" s="396" t="s">
        <v>9778</v>
      </c>
      <c r="D3481" s="396" t="s">
        <v>10015</v>
      </c>
      <c r="E3481" s="396" t="s">
        <v>6485</v>
      </c>
      <c r="F3481" s="413"/>
      <c r="G3481" s="413"/>
      <c r="H3481" s="413"/>
      <c r="I3481" s="413"/>
    </row>
    <row r="3482" spans="1:9" hidden="1">
      <c r="A3482" s="396" t="s">
        <v>10005</v>
      </c>
      <c r="B3482" s="396" t="s">
        <v>10006</v>
      </c>
      <c r="C3482" s="396" t="s">
        <v>10007</v>
      </c>
      <c r="D3482" s="396" t="s">
        <v>9779</v>
      </c>
      <c r="E3482" s="396" t="s">
        <v>10011</v>
      </c>
      <c r="F3482" s="413"/>
      <c r="G3482" s="413"/>
      <c r="H3482" s="413"/>
      <c r="I3482" s="413"/>
    </row>
    <row r="3483" spans="1:9" hidden="1">
      <c r="A3483" s="396" t="s">
        <v>16596</v>
      </c>
      <c r="B3483" s="396" t="s">
        <v>16560</v>
      </c>
      <c r="C3483" s="396" t="s">
        <v>16597</v>
      </c>
      <c r="D3483" s="413"/>
      <c r="E3483" s="413"/>
      <c r="F3483" s="413"/>
      <c r="G3483" s="413"/>
      <c r="H3483" s="413"/>
      <c r="I3483" s="413"/>
    </row>
    <row r="3484" spans="1:9" hidden="1">
      <c r="A3484" s="396" t="s">
        <v>16559</v>
      </c>
      <c r="B3484" s="396" t="s">
        <v>16560</v>
      </c>
      <c r="C3484" s="396" t="s">
        <v>16561</v>
      </c>
      <c r="D3484" s="413"/>
      <c r="E3484" s="413"/>
      <c r="F3484" s="413"/>
      <c r="G3484" s="413"/>
      <c r="H3484" s="413"/>
      <c r="I3484" s="413"/>
    </row>
    <row r="3485" spans="1:9" hidden="1">
      <c r="A3485" s="396" t="s">
        <v>6706</v>
      </c>
      <c r="B3485" s="396" t="s">
        <v>6707</v>
      </c>
      <c r="C3485" s="396" t="s">
        <v>6708</v>
      </c>
      <c r="D3485" s="396" t="s">
        <v>9860</v>
      </c>
      <c r="E3485" s="396" t="s">
        <v>10008</v>
      </c>
      <c r="F3485" s="413"/>
      <c r="G3485" s="413"/>
      <c r="H3485" s="413"/>
      <c r="I3485" s="413"/>
    </row>
    <row r="3486" spans="1:9" hidden="1">
      <c r="A3486" s="396" t="s">
        <v>6703</v>
      </c>
      <c r="B3486" s="396" t="s">
        <v>6704</v>
      </c>
      <c r="C3486" s="396" t="s">
        <v>6705</v>
      </c>
      <c r="D3486" s="396" t="s">
        <v>6680</v>
      </c>
      <c r="E3486" s="396" t="s">
        <v>6485</v>
      </c>
      <c r="F3486" s="413"/>
      <c r="G3486" s="413"/>
      <c r="H3486" s="413"/>
      <c r="I3486" s="413"/>
    </row>
    <row r="3487" spans="1:9" hidden="1">
      <c r="A3487" s="396" t="s">
        <v>6700</v>
      </c>
      <c r="B3487" s="396" t="s">
        <v>6701</v>
      </c>
      <c r="C3487" s="396" t="s">
        <v>6702</v>
      </c>
      <c r="D3487" s="396" t="s">
        <v>6680</v>
      </c>
      <c r="E3487" s="396" t="s">
        <v>6485</v>
      </c>
      <c r="F3487" s="413"/>
      <c r="G3487" s="413"/>
      <c r="H3487" s="413"/>
      <c r="I3487" s="413"/>
    </row>
    <row r="3488" spans="1:9" hidden="1">
      <c r="A3488" s="396" t="s">
        <v>6697</v>
      </c>
      <c r="B3488" s="396" t="s">
        <v>6698</v>
      </c>
      <c r="C3488" s="396" t="s">
        <v>6699</v>
      </c>
      <c r="D3488" s="396" t="s">
        <v>6680</v>
      </c>
      <c r="E3488" s="396" t="s">
        <v>6485</v>
      </c>
      <c r="F3488" s="413"/>
      <c r="G3488" s="413"/>
      <c r="H3488" s="413"/>
      <c r="I3488" s="413"/>
    </row>
    <row r="3489" spans="1:9" hidden="1">
      <c r="A3489" s="396" t="s">
        <v>6694</v>
      </c>
      <c r="B3489" s="396" t="s">
        <v>6695</v>
      </c>
      <c r="C3489" s="396" t="s">
        <v>6696</v>
      </c>
      <c r="D3489" s="396" t="s">
        <v>6680</v>
      </c>
      <c r="E3489" s="396" t="s">
        <v>6485</v>
      </c>
      <c r="F3489" s="413"/>
      <c r="G3489" s="413"/>
      <c r="H3489" s="413"/>
      <c r="I3489" s="413"/>
    </row>
    <row r="3490" spans="1:9" hidden="1">
      <c r="A3490" s="396" t="s">
        <v>6691</v>
      </c>
      <c r="B3490" s="396" t="s">
        <v>6692</v>
      </c>
      <c r="C3490" s="396" t="s">
        <v>6693</v>
      </c>
      <c r="D3490" s="396" t="s">
        <v>6680</v>
      </c>
      <c r="E3490" s="396" t="s">
        <v>6485</v>
      </c>
      <c r="F3490" s="413"/>
      <c r="G3490" s="413"/>
      <c r="H3490" s="413"/>
      <c r="I3490" s="413"/>
    </row>
    <row r="3491" spans="1:9" hidden="1">
      <c r="A3491" s="396" t="s">
        <v>6688</v>
      </c>
      <c r="B3491" s="396" t="s">
        <v>6689</v>
      </c>
      <c r="C3491" s="396" t="s">
        <v>6690</v>
      </c>
      <c r="D3491" s="396" t="s">
        <v>6680</v>
      </c>
      <c r="E3491" s="396" t="s">
        <v>6485</v>
      </c>
      <c r="F3491" s="413"/>
      <c r="G3491" s="413"/>
      <c r="H3491" s="413"/>
      <c r="I3491" s="413"/>
    </row>
    <row r="3492" spans="1:9" hidden="1">
      <c r="A3492" s="396" t="s">
        <v>6685</v>
      </c>
      <c r="B3492" s="396" t="s">
        <v>6686</v>
      </c>
      <c r="C3492" s="396" t="s">
        <v>6687</v>
      </c>
      <c r="D3492" s="396" t="s">
        <v>6680</v>
      </c>
      <c r="E3492" s="396" t="s">
        <v>6485</v>
      </c>
      <c r="F3492" s="413"/>
      <c r="G3492" s="413"/>
      <c r="H3492" s="413"/>
      <c r="I3492" s="413"/>
    </row>
    <row r="3493" spans="1:9" hidden="1">
      <c r="A3493" s="396" t="s">
        <v>6682</v>
      </c>
      <c r="B3493" s="396" t="s">
        <v>6683</v>
      </c>
      <c r="C3493" s="396" t="s">
        <v>6684</v>
      </c>
      <c r="D3493" s="396" t="s">
        <v>6680</v>
      </c>
      <c r="E3493" s="396" t="s">
        <v>6485</v>
      </c>
      <c r="F3493" s="413"/>
      <c r="G3493" s="413"/>
      <c r="H3493" s="413"/>
      <c r="I3493" s="413"/>
    </row>
    <row r="3494" spans="1:9" hidden="1">
      <c r="A3494" s="396" t="s">
        <v>6677</v>
      </c>
      <c r="B3494" s="396" t="s">
        <v>6678</v>
      </c>
      <c r="C3494" s="396" t="s">
        <v>6679</v>
      </c>
      <c r="D3494" s="396" t="s">
        <v>6680</v>
      </c>
      <c r="E3494" s="396" t="s">
        <v>6485</v>
      </c>
      <c r="F3494" s="413"/>
      <c r="G3494" s="413"/>
      <c r="H3494" s="413"/>
      <c r="I3494" s="413"/>
    </row>
    <row r="3495" spans="1:9" hidden="1">
      <c r="A3495" s="396" t="s">
        <v>10001</v>
      </c>
      <c r="B3495" s="396" t="s">
        <v>10002</v>
      </c>
      <c r="C3495" s="396" t="s">
        <v>10003</v>
      </c>
      <c r="D3495" s="396" t="s">
        <v>6680</v>
      </c>
      <c r="E3495" s="396" t="s">
        <v>6681</v>
      </c>
      <c r="F3495" s="413"/>
      <c r="G3495" s="413"/>
      <c r="H3495" s="413"/>
      <c r="I3495" s="413"/>
    </row>
    <row r="3496" spans="1:9" hidden="1">
      <c r="A3496" s="396" t="s">
        <v>16826</v>
      </c>
      <c r="B3496" s="396" t="s">
        <v>16830</v>
      </c>
      <c r="C3496" s="396" t="s">
        <v>16831</v>
      </c>
      <c r="D3496" s="413"/>
      <c r="E3496" s="413"/>
      <c r="F3496" s="413"/>
      <c r="G3496" s="413"/>
      <c r="H3496" s="413"/>
      <c r="I3496" s="413"/>
    </row>
    <row r="3497" spans="1:9" hidden="1">
      <c r="A3497" s="396" t="s">
        <v>16825</v>
      </c>
      <c r="B3497" s="396" t="s">
        <v>16828</v>
      </c>
      <c r="C3497" s="396" t="s">
        <v>16829</v>
      </c>
      <c r="D3497" s="413"/>
      <c r="E3497" s="413"/>
      <c r="F3497" s="413"/>
      <c r="G3497" s="413"/>
      <c r="H3497" s="413"/>
      <c r="I3497" s="413"/>
    </row>
    <row r="3498" spans="1:9" hidden="1">
      <c r="A3498" s="396" t="s">
        <v>16827</v>
      </c>
      <c r="B3498" s="396" t="s">
        <v>16832</v>
      </c>
      <c r="C3498" s="396" t="s">
        <v>16833</v>
      </c>
      <c r="D3498" s="413"/>
      <c r="E3498" s="413"/>
      <c r="F3498" s="413"/>
      <c r="G3498" s="413"/>
      <c r="H3498" s="413"/>
      <c r="I3498" s="413"/>
    </row>
    <row r="3499" spans="1:9" hidden="1">
      <c r="A3499" s="396" t="s">
        <v>16158</v>
      </c>
      <c r="B3499" s="397" t="s">
        <v>16159</v>
      </c>
      <c r="C3499" s="397" t="s">
        <v>16160</v>
      </c>
      <c r="D3499" s="413"/>
      <c r="E3499" s="413"/>
      <c r="F3499" s="413"/>
      <c r="G3499" s="396"/>
      <c r="H3499" s="404"/>
      <c r="I3499" s="404"/>
    </row>
    <row r="3500" spans="1:9" hidden="1">
      <c r="A3500" s="396" t="s">
        <v>16155</v>
      </c>
      <c r="B3500" s="397" t="s">
        <v>16156</v>
      </c>
      <c r="C3500" s="397" t="s">
        <v>16157</v>
      </c>
      <c r="D3500" s="413"/>
      <c r="E3500" s="413"/>
      <c r="F3500" s="413"/>
      <c r="G3500" s="396"/>
      <c r="H3500" s="404"/>
      <c r="I3500" s="404"/>
    </row>
    <row r="3501" spans="1:9" hidden="1">
      <c r="A3501" s="396" t="s">
        <v>16152</v>
      </c>
      <c r="B3501" s="397" t="s">
        <v>16153</v>
      </c>
      <c r="C3501" s="397" t="s">
        <v>16154</v>
      </c>
      <c r="D3501" s="413"/>
      <c r="E3501" s="413"/>
      <c r="F3501" s="413"/>
      <c r="G3501" s="396"/>
      <c r="H3501" s="404"/>
      <c r="I3501" s="404"/>
    </row>
    <row r="3502" spans="1:9" hidden="1">
      <c r="A3502" s="396" t="s">
        <v>16149</v>
      </c>
      <c r="B3502" s="397" t="s">
        <v>16150</v>
      </c>
      <c r="C3502" s="397" t="s">
        <v>16151</v>
      </c>
      <c r="D3502" s="413"/>
      <c r="E3502" s="413"/>
      <c r="F3502" s="413"/>
      <c r="G3502" s="396"/>
      <c r="H3502" s="404"/>
      <c r="I3502" s="404"/>
    </row>
    <row r="3503" spans="1:9" hidden="1">
      <c r="A3503" s="396" t="s">
        <v>16146</v>
      </c>
      <c r="B3503" s="397" t="s">
        <v>16147</v>
      </c>
      <c r="C3503" s="397" t="s">
        <v>16148</v>
      </c>
      <c r="D3503" s="413"/>
      <c r="E3503" s="413"/>
      <c r="F3503" s="413"/>
      <c r="G3503" s="396"/>
      <c r="H3503" s="404"/>
      <c r="I3503" s="404"/>
    </row>
    <row r="3504" spans="1:9" hidden="1">
      <c r="A3504" s="396" t="s">
        <v>16143</v>
      </c>
      <c r="B3504" s="397" t="s">
        <v>16144</v>
      </c>
      <c r="C3504" s="397" t="s">
        <v>16145</v>
      </c>
      <c r="D3504" s="413"/>
      <c r="E3504" s="413"/>
      <c r="F3504" s="413"/>
      <c r="G3504" s="396"/>
      <c r="H3504" s="404"/>
      <c r="I3504" s="404"/>
    </row>
    <row r="3505" spans="1:9" hidden="1">
      <c r="A3505" s="396" t="s">
        <v>16140</v>
      </c>
      <c r="B3505" s="397" t="s">
        <v>16141</v>
      </c>
      <c r="C3505" s="397" t="s">
        <v>16142</v>
      </c>
      <c r="D3505" s="413"/>
      <c r="E3505" s="413"/>
      <c r="F3505" s="413"/>
      <c r="G3505" s="396"/>
      <c r="H3505" s="404"/>
      <c r="I3505" s="404"/>
    </row>
    <row r="3506" spans="1:9" hidden="1">
      <c r="A3506" s="396" t="s">
        <v>16137</v>
      </c>
      <c r="B3506" s="397" t="s">
        <v>16138</v>
      </c>
      <c r="C3506" s="397" t="s">
        <v>16139</v>
      </c>
      <c r="D3506" s="413"/>
      <c r="E3506" s="413"/>
      <c r="F3506" s="413"/>
      <c r="G3506" s="396"/>
      <c r="H3506" s="404"/>
      <c r="I3506" s="404"/>
    </row>
    <row r="3507" spans="1:9" hidden="1">
      <c r="A3507" s="396" t="s">
        <v>16134</v>
      </c>
      <c r="B3507" s="397" t="s">
        <v>16135</v>
      </c>
      <c r="C3507" s="397" t="s">
        <v>16136</v>
      </c>
      <c r="D3507" s="413"/>
      <c r="E3507" s="413"/>
      <c r="F3507" s="413"/>
      <c r="G3507" s="396"/>
      <c r="H3507" s="404"/>
      <c r="I3507" s="404"/>
    </row>
    <row r="3508" spans="1:9" hidden="1">
      <c r="A3508" s="396" t="s">
        <v>16131</v>
      </c>
      <c r="B3508" s="397" t="s">
        <v>16132</v>
      </c>
      <c r="C3508" s="397" t="s">
        <v>16133</v>
      </c>
      <c r="D3508" s="413"/>
      <c r="E3508" s="413"/>
      <c r="F3508" s="413"/>
      <c r="G3508" s="396"/>
      <c r="H3508" s="404"/>
      <c r="I3508" s="404"/>
    </row>
    <row r="3509" spans="1:9" hidden="1">
      <c r="A3509" s="396" t="s">
        <v>16128</v>
      </c>
      <c r="B3509" s="397" t="s">
        <v>16129</v>
      </c>
      <c r="C3509" s="397" t="s">
        <v>16130</v>
      </c>
      <c r="D3509" s="413"/>
      <c r="E3509" s="413"/>
      <c r="F3509" s="413"/>
      <c r="G3509" s="396"/>
      <c r="H3509" s="404"/>
      <c r="I3509" s="404"/>
    </row>
    <row r="3510" spans="1:9" hidden="1">
      <c r="A3510" s="396" t="s">
        <v>16125</v>
      </c>
      <c r="B3510" s="397" t="s">
        <v>16126</v>
      </c>
      <c r="C3510" s="397" t="s">
        <v>16127</v>
      </c>
      <c r="D3510" s="413"/>
      <c r="E3510" s="413"/>
      <c r="F3510" s="413"/>
      <c r="G3510" s="396"/>
      <c r="H3510" s="404"/>
      <c r="I3510" s="404"/>
    </row>
    <row r="3511" spans="1:9" hidden="1">
      <c r="A3511" s="396" t="s">
        <v>16122</v>
      </c>
      <c r="B3511" s="397" t="s">
        <v>16123</v>
      </c>
      <c r="C3511" s="397" t="s">
        <v>16124</v>
      </c>
      <c r="D3511" s="413"/>
      <c r="E3511" s="413"/>
      <c r="F3511" s="413"/>
      <c r="G3511" s="396"/>
      <c r="H3511" s="404"/>
      <c r="I3511" s="404"/>
    </row>
    <row r="3512" spans="1:9" hidden="1">
      <c r="A3512" s="396" t="s">
        <v>16119</v>
      </c>
      <c r="B3512" s="397" t="s">
        <v>16120</v>
      </c>
      <c r="C3512" s="397" t="s">
        <v>16121</v>
      </c>
      <c r="D3512" s="413"/>
      <c r="E3512" s="413"/>
      <c r="F3512" s="413"/>
      <c r="G3512" s="396"/>
      <c r="H3512" s="404"/>
      <c r="I3512" s="404"/>
    </row>
    <row r="3513" spans="1:9" hidden="1">
      <c r="A3513" s="396" t="s">
        <v>16116</v>
      </c>
      <c r="B3513" s="397" t="s">
        <v>16117</v>
      </c>
      <c r="C3513" s="397" t="s">
        <v>16118</v>
      </c>
      <c r="D3513" s="413"/>
      <c r="E3513" s="413"/>
      <c r="F3513" s="413"/>
      <c r="G3513" s="396"/>
      <c r="H3513" s="404"/>
      <c r="I3513" s="404"/>
    </row>
    <row r="3514" spans="1:9" hidden="1">
      <c r="A3514" s="396" t="s">
        <v>16113</v>
      </c>
      <c r="B3514" s="397" t="s">
        <v>16114</v>
      </c>
      <c r="C3514" s="397" t="s">
        <v>16115</v>
      </c>
      <c r="D3514" s="413"/>
      <c r="E3514" s="413"/>
      <c r="F3514" s="413"/>
      <c r="G3514" s="396"/>
      <c r="H3514" s="404"/>
      <c r="I3514" s="404"/>
    </row>
    <row r="3515" spans="1:9" hidden="1">
      <c r="A3515" s="396" t="s">
        <v>16535</v>
      </c>
      <c r="B3515" s="396" t="s">
        <v>16536</v>
      </c>
      <c r="C3515" s="396" t="s">
        <v>16537</v>
      </c>
      <c r="D3515" s="413"/>
      <c r="E3515" s="413"/>
      <c r="F3515" s="413"/>
      <c r="G3515" s="413"/>
      <c r="H3515" s="413"/>
      <c r="I3515" s="413"/>
    </row>
    <row r="3516" spans="1:9" hidden="1">
      <c r="A3516" s="396" t="s">
        <v>16538</v>
      </c>
      <c r="B3516" s="396" t="s">
        <v>16108</v>
      </c>
      <c r="C3516" s="396" t="s">
        <v>16539</v>
      </c>
      <c r="D3516" s="413"/>
      <c r="E3516" s="413"/>
      <c r="F3516" s="413"/>
      <c r="G3516" s="413"/>
      <c r="H3516" s="413"/>
      <c r="I3516" s="413"/>
    </row>
    <row r="3517" spans="1:9" hidden="1">
      <c r="A3517" s="413" t="s">
        <v>17121</v>
      </c>
      <c r="B3517" s="413"/>
      <c r="C3517" s="413" t="s">
        <v>17122</v>
      </c>
      <c r="D3517" s="413"/>
      <c r="E3517" s="413"/>
      <c r="F3517" s="413"/>
      <c r="G3517" s="413"/>
      <c r="H3517" s="413"/>
      <c r="I3517" s="413"/>
    </row>
    <row r="3518" spans="1:9" hidden="1">
      <c r="A3518" s="413" t="s">
        <v>17104</v>
      </c>
      <c r="B3518" s="413"/>
      <c r="C3518" s="413" t="s">
        <v>17105</v>
      </c>
      <c r="D3518" s="413"/>
      <c r="E3518" s="413"/>
      <c r="F3518" s="413"/>
      <c r="G3518" s="413"/>
      <c r="H3518" s="413"/>
      <c r="I3518" s="413"/>
    </row>
    <row r="3519" spans="1:9" hidden="1">
      <c r="A3519" s="413" t="s">
        <v>17068</v>
      </c>
      <c r="B3519" s="413"/>
      <c r="C3519" s="413" t="s">
        <v>17069</v>
      </c>
      <c r="D3519" s="413"/>
      <c r="E3519" s="413"/>
      <c r="F3519" s="413"/>
      <c r="G3519" s="413"/>
      <c r="H3519" s="413"/>
      <c r="I3519" s="413"/>
    </row>
    <row r="3520" spans="1:9" hidden="1">
      <c r="A3520" s="413" t="s">
        <v>17125</v>
      </c>
      <c r="B3520" s="413"/>
      <c r="C3520" s="413" t="s">
        <v>17126</v>
      </c>
      <c r="D3520" s="413"/>
      <c r="E3520" s="413"/>
      <c r="F3520" s="413"/>
      <c r="G3520" s="413"/>
      <c r="H3520" s="413"/>
      <c r="I3520" s="413"/>
    </row>
    <row r="3521" spans="1:9" hidden="1">
      <c r="A3521" s="413" t="s">
        <v>17054</v>
      </c>
      <c r="B3521" s="413"/>
      <c r="C3521" s="413" t="s">
        <v>17055</v>
      </c>
      <c r="D3521" s="413"/>
      <c r="E3521" s="413"/>
      <c r="F3521" s="413"/>
      <c r="G3521" s="413"/>
      <c r="H3521" s="413"/>
      <c r="I3521" s="413"/>
    </row>
    <row r="3522" spans="1:9" hidden="1">
      <c r="A3522" s="413" t="s">
        <v>17056</v>
      </c>
      <c r="B3522" s="413"/>
      <c r="C3522" s="413" t="s">
        <v>17057</v>
      </c>
      <c r="D3522" s="413"/>
      <c r="E3522" s="413"/>
      <c r="F3522" s="413"/>
      <c r="G3522" s="413"/>
      <c r="H3522" s="413"/>
      <c r="I3522" s="413"/>
    </row>
    <row r="3523" spans="1:9" hidden="1">
      <c r="A3523" s="413" t="s">
        <v>17002</v>
      </c>
      <c r="B3523" s="413"/>
      <c r="C3523" s="413" t="s">
        <v>17003</v>
      </c>
      <c r="D3523" s="413"/>
      <c r="E3523" s="413"/>
      <c r="F3523" s="413"/>
      <c r="G3523" s="413"/>
      <c r="H3523" s="413"/>
      <c r="I3523" s="413"/>
    </row>
    <row r="3524" spans="1:9" hidden="1">
      <c r="A3524" s="413" t="s">
        <v>17000</v>
      </c>
      <c r="B3524" s="413"/>
      <c r="C3524" s="413" t="s">
        <v>17001</v>
      </c>
      <c r="D3524" s="413"/>
      <c r="E3524" s="413"/>
      <c r="F3524" s="413"/>
      <c r="G3524" s="413"/>
      <c r="H3524" s="413"/>
      <c r="I3524" s="413"/>
    </row>
    <row r="3525" spans="1:9" hidden="1">
      <c r="A3525" s="413" t="s">
        <v>16971</v>
      </c>
      <c r="B3525" s="413"/>
      <c r="C3525" s="413" t="s">
        <v>16972</v>
      </c>
      <c r="D3525" s="413"/>
      <c r="E3525" s="413"/>
      <c r="F3525" s="413"/>
      <c r="G3525" s="413"/>
      <c r="H3525" s="413"/>
      <c r="I3525" s="413"/>
    </row>
    <row r="3526" spans="1:9" hidden="1">
      <c r="A3526" s="413" t="s">
        <v>17052</v>
      </c>
      <c r="B3526" s="413"/>
      <c r="C3526" s="413" t="s">
        <v>17053</v>
      </c>
      <c r="D3526" s="413"/>
      <c r="E3526" s="413"/>
      <c r="F3526" s="413"/>
      <c r="G3526" s="413"/>
      <c r="H3526" s="413"/>
      <c r="I3526" s="413"/>
    </row>
    <row r="3527" spans="1:9" hidden="1">
      <c r="A3527" s="413" t="s">
        <v>16948</v>
      </c>
      <c r="B3527" s="413"/>
      <c r="C3527" s="413" t="s">
        <v>16949</v>
      </c>
      <c r="D3527" s="413"/>
      <c r="E3527" s="413"/>
      <c r="F3527" s="413"/>
      <c r="G3527" s="413"/>
      <c r="H3527" s="413"/>
      <c r="I3527" s="413"/>
    </row>
    <row r="3528" spans="1:9" hidden="1">
      <c r="A3528" s="396" t="s">
        <v>16945</v>
      </c>
      <c r="B3528" s="396" t="s">
        <v>16946</v>
      </c>
      <c r="C3528" s="396" t="s">
        <v>16947</v>
      </c>
      <c r="D3528" s="413"/>
      <c r="E3528" s="413"/>
      <c r="F3528" s="413"/>
      <c r="G3528" s="413"/>
      <c r="H3528" s="413"/>
      <c r="I3528" s="413"/>
    </row>
    <row r="3529" spans="1:9" hidden="1">
      <c r="A3529" s="413" t="s">
        <v>17045</v>
      </c>
      <c r="B3529" s="413"/>
      <c r="C3529" s="413" t="s">
        <v>17046</v>
      </c>
      <c r="D3529" s="413"/>
      <c r="E3529" s="413"/>
      <c r="F3529" s="413"/>
      <c r="G3529" s="413"/>
      <c r="H3529" s="413"/>
      <c r="I3529" s="413"/>
    </row>
    <row r="3530" spans="1:9" hidden="1">
      <c r="A3530" s="396" t="s">
        <v>16928</v>
      </c>
      <c r="B3530" s="413"/>
      <c r="C3530" s="396" t="s">
        <v>16929</v>
      </c>
      <c r="D3530" s="413"/>
      <c r="E3530" s="413"/>
      <c r="F3530" s="413"/>
      <c r="G3530" s="413"/>
      <c r="H3530" s="413"/>
      <c r="I3530" s="413"/>
    </row>
    <row r="3531" spans="1:9" hidden="1">
      <c r="A3531" s="396" t="s">
        <v>16956</v>
      </c>
      <c r="B3531" s="413" t="s">
        <v>16957</v>
      </c>
      <c r="C3531" s="396" t="s">
        <v>16958</v>
      </c>
      <c r="D3531" s="413"/>
      <c r="E3531" s="413"/>
      <c r="F3531" s="413"/>
      <c r="G3531" s="413"/>
      <c r="H3531" s="413"/>
      <c r="I3531" s="413"/>
    </row>
    <row r="3532" spans="1:9" hidden="1">
      <c r="A3532" s="396" t="s">
        <v>17110</v>
      </c>
      <c r="B3532" s="413"/>
      <c r="C3532" s="396" t="s">
        <v>17111</v>
      </c>
      <c r="D3532" s="413"/>
      <c r="E3532" s="413"/>
      <c r="F3532" s="413"/>
      <c r="G3532" s="413"/>
      <c r="H3532" s="413"/>
      <c r="I3532" s="413"/>
    </row>
    <row r="3533" spans="1:9" hidden="1">
      <c r="A3533" s="396" t="s">
        <v>16859</v>
      </c>
      <c r="B3533" s="396" t="s">
        <v>16863</v>
      </c>
      <c r="C3533" s="396" t="s">
        <v>16864</v>
      </c>
      <c r="D3533" s="413"/>
      <c r="E3533" s="413"/>
      <c r="F3533" s="413"/>
      <c r="G3533" s="413"/>
      <c r="H3533" s="413"/>
      <c r="I3533" s="413"/>
    </row>
    <row r="3534" spans="1:9" hidden="1">
      <c r="A3534" s="396" t="s">
        <v>16920</v>
      </c>
      <c r="B3534" s="413"/>
      <c r="C3534" s="396" t="s">
        <v>16921</v>
      </c>
      <c r="D3534" s="413"/>
      <c r="E3534" s="413"/>
      <c r="F3534" s="413"/>
      <c r="G3534" s="413"/>
      <c r="H3534" s="413"/>
      <c r="I3534" s="413"/>
    </row>
    <row r="3535" spans="1:9" hidden="1">
      <c r="A3535" s="396" t="s">
        <v>16847</v>
      </c>
      <c r="B3535" s="396" t="s">
        <v>16848</v>
      </c>
      <c r="C3535" s="396" t="s">
        <v>16849</v>
      </c>
      <c r="D3535" s="413"/>
      <c r="E3535" s="413"/>
      <c r="F3535" s="413"/>
      <c r="G3535" s="413"/>
      <c r="H3535" s="413"/>
      <c r="I3535" s="413"/>
    </row>
    <row r="3536" spans="1:9" hidden="1">
      <c r="A3536" s="396" t="s">
        <v>16898</v>
      </c>
      <c r="B3536" s="396" t="s">
        <v>16899</v>
      </c>
      <c r="C3536" s="396" t="s">
        <v>16900</v>
      </c>
      <c r="D3536" s="396"/>
      <c r="E3536" s="413"/>
      <c r="F3536" s="413"/>
      <c r="G3536" s="413"/>
      <c r="H3536" s="413"/>
      <c r="I3536" s="413"/>
    </row>
    <row r="3537" spans="1:9" hidden="1">
      <c r="A3537" s="396" t="s">
        <v>16869</v>
      </c>
      <c r="B3537" s="396" t="s">
        <v>16870</v>
      </c>
      <c r="C3537" s="396" t="s">
        <v>16871</v>
      </c>
      <c r="D3537" s="413"/>
      <c r="E3537" s="413"/>
      <c r="F3537" s="413"/>
      <c r="G3537" s="413"/>
      <c r="H3537" s="413"/>
      <c r="I3537" s="413"/>
    </row>
    <row r="3538" spans="1:9" hidden="1">
      <c r="A3538" s="396" t="s">
        <v>16810</v>
      </c>
      <c r="B3538" s="396" t="s">
        <v>16811</v>
      </c>
      <c r="C3538" s="396" t="s">
        <v>16812</v>
      </c>
      <c r="D3538" s="413"/>
      <c r="E3538" s="413"/>
      <c r="F3538" s="413"/>
      <c r="G3538" s="413"/>
      <c r="H3538" s="413"/>
      <c r="I3538" s="413"/>
    </row>
    <row r="3539" spans="1:9" hidden="1">
      <c r="A3539" s="396" t="s">
        <v>16989</v>
      </c>
      <c r="B3539" s="413"/>
      <c r="C3539" s="396" t="s">
        <v>16990</v>
      </c>
      <c r="D3539" s="413"/>
      <c r="E3539" s="413"/>
      <c r="F3539" s="413"/>
      <c r="G3539" s="413"/>
      <c r="H3539" s="413"/>
      <c r="I3539" s="413"/>
    </row>
    <row r="3540" spans="1:9" hidden="1">
      <c r="A3540" s="396" t="s">
        <v>16804</v>
      </c>
      <c r="B3540" s="396" t="s">
        <v>16805</v>
      </c>
      <c r="C3540" s="396" t="s">
        <v>16806</v>
      </c>
      <c r="D3540" s="413"/>
      <c r="E3540" s="413"/>
      <c r="F3540" s="413"/>
      <c r="G3540" s="413"/>
      <c r="H3540" s="413"/>
      <c r="I3540" s="413"/>
    </row>
    <row r="3541" spans="1:9" hidden="1">
      <c r="A3541" s="396" t="s">
        <v>16916</v>
      </c>
      <c r="B3541" s="396" t="s">
        <v>16917</v>
      </c>
      <c r="C3541" s="396" t="s">
        <v>16918</v>
      </c>
      <c r="D3541" s="413"/>
      <c r="E3541" s="413"/>
      <c r="F3541" s="413"/>
      <c r="G3541" s="413"/>
      <c r="H3541" s="413"/>
      <c r="I3541" s="413"/>
    </row>
    <row r="3542" spans="1:9" hidden="1">
      <c r="A3542" s="396" t="s">
        <v>16807</v>
      </c>
      <c r="B3542" s="396" t="s">
        <v>16808</v>
      </c>
      <c r="C3542" s="396" t="s">
        <v>16809</v>
      </c>
      <c r="D3542" s="413"/>
      <c r="E3542" s="413"/>
      <c r="F3542" s="413"/>
      <c r="G3542" s="413"/>
      <c r="H3542" s="413"/>
      <c r="I3542" s="413"/>
    </row>
    <row r="3543" spans="1:9" hidden="1">
      <c r="A3543" s="396" t="s">
        <v>16854</v>
      </c>
      <c r="B3543" s="396" t="s">
        <v>16855</v>
      </c>
      <c r="C3543" s="396" t="s">
        <v>16856</v>
      </c>
      <c r="D3543" s="413"/>
      <c r="E3543" s="413"/>
      <c r="F3543" s="413"/>
      <c r="G3543" s="413"/>
      <c r="H3543" s="413"/>
      <c r="I3543" s="413"/>
    </row>
    <row r="3544" spans="1:9" hidden="1">
      <c r="A3544" s="396" t="s">
        <v>16798</v>
      </c>
      <c r="B3544" s="396" t="s">
        <v>16799</v>
      </c>
      <c r="C3544" s="396" t="s">
        <v>16800</v>
      </c>
      <c r="D3544" s="413"/>
      <c r="E3544" s="413"/>
      <c r="F3544" s="413"/>
      <c r="G3544" s="413"/>
      <c r="H3544" s="413"/>
      <c r="I3544" s="413"/>
    </row>
    <row r="3545" spans="1:9" hidden="1">
      <c r="A3545" s="396" t="s">
        <v>16795</v>
      </c>
      <c r="B3545" s="396" t="s">
        <v>16796</v>
      </c>
      <c r="C3545" s="396" t="s">
        <v>16797</v>
      </c>
      <c r="D3545" s="413"/>
      <c r="E3545" s="413"/>
      <c r="F3545" s="413"/>
      <c r="G3545" s="413"/>
      <c r="H3545" s="413"/>
      <c r="I3545" s="413"/>
    </row>
    <row r="3546" spans="1:9" hidden="1">
      <c r="A3546" s="396" t="s">
        <v>16911</v>
      </c>
      <c r="B3546" s="396" t="s">
        <v>16912</v>
      </c>
      <c r="C3546" s="396" t="s">
        <v>16913</v>
      </c>
      <c r="D3546" s="413"/>
      <c r="E3546" s="413"/>
      <c r="F3546" s="413"/>
      <c r="G3546" s="413"/>
      <c r="H3546" s="413"/>
      <c r="I3546" s="413"/>
    </row>
    <row r="3547" spans="1:9" hidden="1">
      <c r="A3547" s="396" t="s">
        <v>16814</v>
      </c>
      <c r="B3547" s="396" t="s">
        <v>16815</v>
      </c>
      <c r="C3547" s="396" t="s">
        <v>16816</v>
      </c>
      <c r="D3547" s="413"/>
      <c r="E3547" s="413"/>
      <c r="F3547" s="413"/>
      <c r="G3547" s="413"/>
      <c r="H3547" s="413"/>
      <c r="I3547" s="413"/>
    </row>
    <row r="3548" spans="1:9" hidden="1">
      <c r="A3548" s="396" t="s">
        <v>16545</v>
      </c>
      <c r="B3548" s="396" t="s">
        <v>16546</v>
      </c>
      <c r="C3548" s="396" t="s">
        <v>16547</v>
      </c>
      <c r="D3548" s="413"/>
      <c r="E3548" s="413"/>
      <c r="F3548" s="413"/>
      <c r="G3548" s="413"/>
      <c r="H3548" s="413"/>
      <c r="I3548" s="413"/>
    </row>
    <row r="3549" spans="1:9" hidden="1">
      <c r="A3549" s="396" t="s">
        <v>16261</v>
      </c>
      <c r="B3549" s="396" t="s">
        <v>16336</v>
      </c>
      <c r="C3549" s="396" t="s">
        <v>16337</v>
      </c>
      <c r="D3549" s="413"/>
      <c r="E3549" s="413"/>
      <c r="F3549" s="413"/>
      <c r="G3549" s="396"/>
      <c r="H3549" s="404"/>
      <c r="I3549" s="404"/>
    </row>
    <row r="3550" spans="1:9" hidden="1">
      <c r="A3550" s="396" t="s">
        <v>16373</v>
      </c>
      <c r="B3550" s="396" t="s">
        <v>16374</v>
      </c>
      <c r="C3550" s="396" t="s">
        <v>16375</v>
      </c>
      <c r="D3550" s="413"/>
      <c r="E3550" s="413"/>
      <c r="F3550" s="413"/>
      <c r="G3550" s="396"/>
      <c r="H3550" s="404"/>
      <c r="I3550" s="404"/>
    </row>
    <row r="3551" spans="1:9" hidden="1">
      <c r="A3551" s="396" t="s">
        <v>15540</v>
      </c>
      <c r="B3551" s="396" t="s">
        <v>15541</v>
      </c>
      <c r="C3551" s="396" t="s">
        <v>15542</v>
      </c>
      <c r="D3551" s="396"/>
      <c r="E3551" s="396" t="s">
        <v>15023</v>
      </c>
      <c r="F3551" s="396"/>
      <c r="G3551" s="396"/>
      <c r="H3551" s="404"/>
      <c r="I3551" s="404"/>
    </row>
    <row r="3552" spans="1:9" hidden="1">
      <c r="A3552" s="396" t="s">
        <v>15537</v>
      </c>
      <c r="B3552" s="396" t="s">
        <v>15538</v>
      </c>
      <c r="C3552" s="396" t="s">
        <v>15539</v>
      </c>
      <c r="D3552" s="396"/>
      <c r="E3552" s="396" t="s">
        <v>15023</v>
      </c>
      <c r="F3552" s="396"/>
      <c r="G3552" s="396"/>
      <c r="H3552" s="404"/>
      <c r="I3552" s="404"/>
    </row>
    <row r="3553" spans="1:9" hidden="1">
      <c r="A3553" s="396" t="s">
        <v>15534</v>
      </c>
      <c r="B3553" s="396" t="s">
        <v>15535</v>
      </c>
      <c r="C3553" s="396" t="s">
        <v>15536</v>
      </c>
      <c r="D3553" s="396"/>
      <c r="E3553" s="396" t="s">
        <v>15023</v>
      </c>
      <c r="F3553" s="396"/>
      <c r="G3553" s="396"/>
      <c r="H3553" s="404"/>
      <c r="I3553" s="404"/>
    </row>
    <row r="3554" spans="1:9" hidden="1">
      <c r="A3554" s="396" t="s">
        <v>15531</v>
      </c>
      <c r="B3554" s="396" t="s">
        <v>15532</v>
      </c>
      <c r="C3554" s="396" t="s">
        <v>15533</v>
      </c>
      <c r="D3554" s="396"/>
      <c r="E3554" s="396" t="s">
        <v>15023</v>
      </c>
      <c r="F3554" s="396"/>
      <c r="G3554" s="396"/>
      <c r="H3554" s="404"/>
      <c r="I3554" s="404"/>
    </row>
    <row r="3555" spans="1:9" hidden="1">
      <c r="A3555" s="396" t="s">
        <v>15528</v>
      </c>
      <c r="B3555" s="396" t="s">
        <v>15529</v>
      </c>
      <c r="C3555" s="396" t="s">
        <v>15530</v>
      </c>
      <c r="D3555" s="396"/>
      <c r="E3555" s="396" t="s">
        <v>15023</v>
      </c>
      <c r="F3555" s="396"/>
      <c r="G3555" s="396"/>
      <c r="H3555" s="404"/>
      <c r="I3555" s="404"/>
    </row>
    <row r="3556" spans="1:9" hidden="1">
      <c r="A3556" s="396" t="s">
        <v>15525</v>
      </c>
      <c r="B3556" s="396" t="s">
        <v>15526</v>
      </c>
      <c r="C3556" s="396" t="s">
        <v>15527</v>
      </c>
      <c r="D3556" s="396"/>
      <c r="E3556" s="396" t="s">
        <v>15023</v>
      </c>
      <c r="F3556" s="396"/>
      <c r="G3556" s="396"/>
      <c r="H3556" s="404"/>
      <c r="I3556" s="404"/>
    </row>
    <row r="3557" spans="1:9" hidden="1">
      <c r="A3557" s="396" t="s">
        <v>15522</v>
      </c>
      <c r="B3557" s="396" t="s">
        <v>15523</v>
      </c>
      <c r="C3557" s="396" t="s">
        <v>15524</v>
      </c>
      <c r="D3557" s="396"/>
      <c r="E3557" s="396" t="s">
        <v>15023</v>
      </c>
      <c r="F3557" s="396"/>
      <c r="G3557" s="396"/>
      <c r="H3557" s="404"/>
      <c r="I3557" s="404"/>
    </row>
    <row r="3558" spans="1:9" hidden="1">
      <c r="A3558" s="396" t="s">
        <v>15519</v>
      </c>
      <c r="B3558" s="396" t="s">
        <v>15520</v>
      </c>
      <c r="C3558" s="396" t="s">
        <v>15521</v>
      </c>
      <c r="D3558" s="396"/>
      <c r="E3558" s="396" t="s">
        <v>15023</v>
      </c>
      <c r="F3558" s="396"/>
      <c r="G3558" s="396"/>
      <c r="H3558" s="404"/>
      <c r="I3558" s="404"/>
    </row>
    <row r="3559" spans="1:9" hidden="1">
      <c r="A3559" s="396" t="s">
        <v>15516</v>
      </c>
      <c r="B3559" s="396" t="s">
        <v>15517</v>
      </c>
      <c r="C3559" s="396" t="s">
        <v>15518</v>
      </c>
      <c r="D3559" s="396"/>
      <c r="E3559" s="396" t="s">
        <v>15023</v>
      </c>
      <c r="F3559" s="396"/>
      <c r="G3559" s="396"/>
      <c r="H3559" s="404"/>
      <c r="I3559" s="404"/>
    </row>
    <row r="3560" spans="1:9" hidden="1">
      <c r="A3560" s="396" t="s">
        <v>15513</v>
      </c>
      <c r="B3560" s="396" t="s">
        <v>15514</v>
      </c>
      <c r="C3560" s="396" t="s">
        <v>15515</v>
      </c>
      <c r="D3560" s="396"/>
      <c r="E3560" s="396" t="s">
        <v>15023</v>
      </c>
      <c r="F3560" s="396"/>
      <c r="G3560" s="396"/>
      <c r="H3560" s="404"/>
      <c r="I3560" s="404"/>
    </row>
    <row r="3561" spans="1:9" hidden="1">
      <c r="A3561" s="396" t="s">
        <v>15510</v>
      </c>
      <c r="B3561" s="396" t="s">
        <v>15511</v>
      </c>
      <c r="C3561" s="396" t="s">
        <v>15512</v>
      </c>
      <c r="D3561" s="396"/>
      <c r="E3561" s="396" t="s">
        <v>15023</v>
      </c>
      <c r="F3561" s="396"/>
      <c r="G3561" s="396"/>
      <c r="H3561" s="404"/>
      <c r="I3561" s="404"/>
    </row>
    <row r="3562" spans="1:9" hidden="1">
      <c r="A3562" s="396" t="s">
        <v>15507</v>
      </c>
      <c r="B3562" s="396" t="s">
        <v>15508</v>
      </c>
      <c r="C3562" s="396" t="s">
        <v>15509</v>
      </c>
      <c r="D3562" s="396"/>
      <c r="E3562" s="396" t="s">
        <v>15023</v>
      </c>
      <c r="F3562" s="396"/>
      <c r="G3562" s="396"/>
      <c r="H3562" s="404"/>
      <c r="I3562" s="404"/>
    </row>
    <row r="3563" spans="1:9" hidden="1">
      <c r="A3563" s="396" t="s">
        <v>15504</v>
      </c>
      <c r="B3563" s="396" t="s">
        <v>15505</v>
      </c>
      <c r="C3563" s="396" t="s">
        <v>15506</v>
      </c>
      <c r="D3563" s="396"/>
      <c r="E3563" s="396" t="s">
        <v>15023</v>
      </c>
      <c r="F3563" s="396"/>
      <c r="G3563" s="396"/>
      <c r="H3563" s="404"/>
      <c r="I3563" s="404"/>
    </row>
    <row r="3564" spans="1:9" hidden="1">
      <c r="A3564" s="396" t="s">
        <v>15501</v>
      </c>
      <c r="B3564" s="396" t="s">
        <v>15502</v>
      </c>
      <c r="C3564" s="396" t="s">
        <v>15503</v>
      </c>
      <c r="D3564" s="396"/>
      <c r="E3564" s="396" t="s">
        <v>15023</v>
      </c>
      <c r="F3564" s="396"/>
      <c r="G3564" s="396"/>
      <c r="H3564" s="404"/>
      <c r="I3564" s="404"/>
    </row>
    <row r="3565" spans="1:9" hidden="1">
      <c r="A3565" s="396" t="s">
        <v>15499</v>
      </c>
      <c r="B3565" s="396" t="s">
        <v>15500</v>
      </c>
      <c r="C3565" s="396" t="s">
        <v>17211</v>
      </c>
      <c r="D3565" s="396"/>
      <c r="E3565" s="396" t="s">
        <v>15023</v>
      </c>
      <c r="F3565" s="396"/>
      <c r="G3565" s="396"/>
      <c r="H3565" s="404"/>
      <c r="I3565" s="404"/>
    </row>
    <row r="3566" spans="1:9" hidden="1">
      <c r="A3566" s="396" t="s">
        <v>15496</v>
      </c>
      <c r="B3566" s="396" t="s">
        <v>15497</v>
      </c>
      <c r="C3566" s="396" t="s">
        <v>15498</v>
      </c>
      <c r="D3566" s="396"/>
      <c r="E3566" s="396" t="s">
        <v>15023</v>
      </c>
      <c r="F3566" s="396"/>
      <c r="G3566" s="396"/>
      <c r="H3566" s="404"/>
      <c r="I3566" s="404"/>
    </row>
    <row r="3567" spans="1:9" hidden="1">
      <c r="A3567" s="396" t="s">
        <v>15493</v>
      </c>
      <c r="B3567" s="396" t="s">
        <v>15494</v>
      </c>
      <c r="C3567" s="396" t="s">
        <v>15495</v>
      </c>
      <c r="D3567" s="396"/>
      <c r="E3567" s="396" t="s">
        <v>15023</v>
      </c>
      <c r="F3567" s="396"/>
      <c r="G3567" s="396"/>
      <c r="H3567" s="404"/>
      <c r="I3567" s="404"/>
    </row>
    <row r="3568" spans="1:9" hidden="1">
      <c r="A3568" s="396" t="s">
        <v>15490</v>
      </c>
      <c r="B3568" s="396" t="s">
        <v>15491</v>
      </c>
      <c r="C3568" s="396" t="s">
        <v>15492</v>
      </c>
      <c r="D3568" s="396"/>
      <c r="E3568" s="396" t="s">
        <v>15023</v>
      </c>
      <c r="F3568" s="396"/>
      <c r="G3568" s="396"/>
      <c r="H3568" s="404"/>
      <c r="I3568" s="404"/>
    </row>
    <row r="3569" spans="1:9" hidden="1">
      <c r="A3569" s="396" t="s">
        <v>15487</v>
      </c>
      <c r="B3569" s="396" t="s">
        <v>15488</v>
      </c>
      <c r="C3569" s="396" t="s">
        <v>15489</v>
      </c>
      <c r="D3569" s="396"/>
      <c r="E3569" s="396" t="s">
        <v>15023</v>
      </c>
      <c r="F3569" s="396"/>
      <c r="G3569" s="396"/>
      <c r="H3569" s="404"/>
      <c r="I3569" s="404"/>
    </row>
    <row r="3570" spans="1:9" hidden="1">
      <c r="A3570" s="396" t="s">
        <v>15484</v>
      </c>
      <c r="B3570" s="396" t="s">
        <v>15485</v>
      </c>
      <c r="C3570" s="396" t="s">
        <v>15486</v>
      </c>
      <c r="D3570" s="396"/>
      <c r="E3570" s="396" t="s">
        <v>15023</v>
      </c>
      <c r="F3570" s="396"/>
      <c r="G3570" s="396"/>
      <c r="H3570" s="404"/>
      <c r="I3570" s="404"/>
    </row>
    <row r="3571" spans="1:9" hidden="1">
      <c r="A3571" s="396" t="s">
        <v>15481</v>
      </c>
      <c r="B3571" s="396" t="s">
        <v>15482</v>
      </c>
      <c r="C3571" s="396" t="s">
        <v>15483</v>
      </c>
      <c r="D3571" s="396"/>
      <c r="E3571" s="396" t="s">
        <v>15023</v>
      </c>
      <c r="F3571" s="396"/>
      <c r="G3571" s="396"/>
      <c r="H3571" s="404"/>
      <c r="I3571" s="404"/>
    </row>
    <row r="3572" spans="1:9" hidden="1">
      <c r="A3572" s="396" t="s">
        <v>15478</v>
      </c>
      <c r="B3572" s="396" t="s">
        <v>15479</v>
      </c>
      <c r="C3572" s="396" t="s">
        <v>15480</v>
      </c>
      <c r="D3572" s="396"/>
      <c r="E3572" s="396" t="s">
        <v>15023</v>
      </c>
      <c r="F3572" s="396"/>
      <c r="G3572" s="396"/>
      <c r="H3572" s="404"/>
      <c r="I3572" s="404"/>
    </row>
    <row r="3573" spans="1:9" hidden="1">
      <c r="A3573" s="396" t="s">
        <v>15475</v>
      </c>
      <c r="B3573" s="396" t="s">
        <v>15476</v>
      </c>
      <c r="C3573" s="396" t="s">
        <v>15477</v>
      </c>
      <c r="D3573" s="396"/>
      <c r="E3573" s="396" t="s">
        <v>15023</v>
      </c>
      <c r="F3573" s="396"/>
      <c r="G3573" s="396"/>
      <c r="H3573" s="404"/>
      <c r="I3573" s="404"/>
    </row>
    <row r="3574" spans="1:9" hidden="1">
      <c r="A3574" s="396" t="s">
        <v>15472</v>
      </c>
      <c r="B3574" s="396" t="s">
        <v>15473</v>
      </c>
      <c r="C3574" s="396" t="s">
        <v>15474</v>
      </c>
      <c r="D3574" s="396"/>
      <c r="E3574" s="396" t="s">
        <v>15023</v>
      </c>
      <c r="F3574" s="396"/>
      <c r="G3574" s="396"/>
      <c r="H3574" s="404"/>
      <c r="I3574" s="404"/>
    </row>
    <row r="3575" spans="1:9" hidden="1">
      <c r="A3575" s="396" t="s">
        <v>15469</v>
      </c>
      <c r="B3575" s="396" t="s">
        <v>15470</v>
      </c>
      <c r="C3575" s="396" t="s">
        <v>15471</v>
      </c>
      <c r="D3575" s="396"/>
      <c r="E3575" s="396" t="s">
        <v>15023</v>
      </c>
      <c r="F3575" s="396"/>
      <c r="G3575" s="396"/>
      <c r="H3575" s="404"/>
      <c r="I3575" s="404"/>
    </row>
    <row r="3576" spans="1:9" hidden="1">
      <c r="A3576" s="396" t="s">
        <v>15466</v>
      </c>
      <c r="B3576" s="396" t="s">
        <v>15467</v>
      </c>
      <c r="C3576" s="396" t="s">
        <v>15468</v>
      </c>
      <c r="D3576" s="396"/>
      <c r="E3576" s="396" t="s">
        <v>15023</v>
      </c>
      <c r="F3576" s="396"/>
      <c r="G3576" s="396"/>
      <c r="H3576" s="404"/>
      <c r="I3576" s="404"/>
    </row>
    <row r="3577" spans="1:9" hidden="1">
      <c r="A3577" s="396" t="s">
        <v>15463</v>
      </c>
      <c r="B3577" s="396" t="s">
        <v>15464</v>
      </c>
      <c r="C3577" s="396" t="s">
        <v>15465</v>
      </c>
      <c r="D3577" s="396"/>
      <c r="E3577" s="396" t="s">
        <v>15023</v>
      </c>
      <c r="F3577" s="396"/>
      <c r="G3577" s="396"/>
      <c r="H3577" s="404"/>
      <c r="I3577" s="404"/>
    </row>
    <row r="3578" spans="1:9" hidden="1">
      <c r="A3578" s="396" t="s">
        <v>15460</v>
      </c>
      <c r="B3578" s="396" t="s">
        <v>15461</v>
      </c>
      <c r="C3578" s="396" t="s">
        <v>15462</v>
      </c>
      <c r="D3578" s="396"/>
      <c r="E3578" s="396" t="s">
        <v>15023</v>
      </c>
      <c r="F3578" s="396"/>
      <c r="G3578" s="396"/>
      <c r="H3578" s="404"/>
      <c r="I3578" s="404"/>
    </row>
    <row r="3579" spans="1:9" hidden="1">
      <c r="A3579" s="396" t="s">
        <v>15457</v>
      </c>
      <c r="B3579" s="396" t="s">
        <v>15458</v>
      </c>
      <c r="C3579" s="396" t="s">
        <v>15459</v>
      </c>
      <c r="D3579" s="396"/>
      <c r="E3579" s="396" t="s">
        <v>15023</v>
      </c>
      <c r="F3579" s="396"/>
      <c r="G3579" s="396"/>
      <c r="H3579" s="404"/>
      <c r="I3579" s="404"/>
    </row>
    <row r="3580" spans="1:9" hidden="1">
      <c r="A3580" s="396" t="s">
        <v>15454</v>
      </c>
      <c r="B3580" s="396" t="s">
        <v>15455</v>
      </c>
      <c r="C3580" s="396" t="s">
        <v>15456</v>
      </c>
      <c r="D3580" s="396"/>
      <c r="E3580" s="396" t="s">
        <v>15023</v>
      </c>
      <c r="F3580" s="396"/>
      <c r="G3580" s="396"/>
      <c r="H3580" s="404"/>
      <c r="I3580" s="404"/>
    </row>
    <row r="3581" spans="1:9" hidden="1">
      <c r="A3581" s="396" t="s">
        <v>15451</v>
      </c>
      <c r="B3581" s="396" t="s">
        <v>15452</v>
      </c>
      <c r="C3581" s="396" t="s">
        <v>15453</v>
      </c>
      <c r="D3581" s="396"/>
      <c r="E3581" s="396" t="s">
        <v>15023</v>
      </c>
      <c r="F3581" s="396"/>
      <c r="G3581" s="396"/>
      <c r="H3581" s="404"/>
      <c r="I3581" s="404"/>
    </row>
    <row r="3582" spans="1:9" hidden="1">
      <c r="A3582" s="396" t="s">
        <v>15448</v>
      </c>
      <c r="B3582" s="396" t="s">
        <v>15449</v>
      </c>
      <c r="C3582" s="396" t="s">
        <v>15450</v>
      </c>
      <c r="D3582" s="396"/>
      <c r="E3582" s="396" t="s">
        <v>15023</v>
      </c>
      <c r="F3582" s="396"/>
      <c r="G3582" s="396"/>
      <c r="H3582" s="404"/>
      <c r="I3582" s="404"/>
    </row>
    <row r="3583" spans="1:9" hidden="1">
      <c r="A3583" s="396" t="s">
        <v>15445</v>
      </c>
      <c r="B3583" s="396" t="s">
        <v>15446</v>
      </c>
      <c r="C3583" s="396" t="s">
        <v>15447</v>
      </c>
      <c r="D3583" s="396"/>
      <c r="E3583" s="396" t="s">
        <v>15023</v>
      </c>
      <c r="F3583" s="396"/>
      <c r="G3583" s="396"/>
      <c r="H3583" s="404"/>
      <c r="I3583" s="404"/>
    </row>
    <row r="3584" spans="1:9" hidden="1">
      <c r="A3584" s="396" t="s">
        <v>15442</v>
      </c>
      <c r="B3584" s="396" t="s">
        <v>15443</v>
      </c>
      <c r="C3584" s="396" t="s">
        <v>15444</v>
      </c>
      <c r="D3584" s="396"/>
      <c r="E3584" s="396" t="s">
        <v>15023</v>
      </c>
      <c r="F3584" s="396"/>
      <c r="G3584" s="396"/>
      <c r="H3584" s="404"/>
      <c r="I3584" s="404"/>
    </row>
    <row r="3585" spans="1:9" hidden="1">
      <c r="A3585" s="396" t="s">
        <v>15439</v>
      </c>
      <c r="B3585" s="396" t="s">
        <v>15440</v>
      </c>
      <c r="C3585" s="396" t="s">
        <v>15441</v>
      </c>
      <c r="D3585" s="396"/>
      <c r="E3585" s="396" t="s">
        <v>15023</v>
      </c>
      <c r="F3585" s="396"/>
      <c r="G3585" s="396"/>
      <c r="H3585" s="404"/>
      <c r="I3585" s="404"/>
    </row>
    <row r="3586" spans="1:9" hidden="1">
      <c r="A3586" s="396" t="s">
        <v>15436</v>
      </c>
      <c r="B3586" s="396" t="s">
        <v>15437</v>
      </c>
      <c r="C3586" s="396" t="s">
        <v>15438</v>
      </c>
      <c r="D3586" s="396"/>
      <c r="E3586" s="396" t="s">
        <v>15023</v>
      </c>
      <c r="F3586" s="396"/>
      <c r="G3586" s="396"/>
      <c r="H3586" s="404"/>
      <c r="I3586" s="404"/>
    </row>
    <row r="3587" spans="1:9" hidden="1">
      <c r="A3587" s="396" t="s">
        <v>15433</v>
      </c>
      <c r="B3587" s="396" t="s">
        <v>15434</v>
      </c>
      <c r="C3587" s="396" t="s">
        <v>15435</v>
      </c>
      <c r="D3587" s="396"/>
      <c r="E3587" s="396" t="s">
        <v>15023</v>
      </c>
      <c r="F3587" s="396"/>
      <c r="G3587" s="396"/>
      <c r="H3587" s="404"/>
      <c r="I3587" s="404"/>
    </row>
    <row r="3588" spans="1:9" hidden="1">
      <c r="A3588" s="396" t="s">
        <v>15430</v>
      </c>
      <c r="B3588" s="396" t="s">
        <v>15431</v>
      </c>
      <c r="C3588" s="396" t="s">
        <v>15432</v>
      </c>
      <c r="D3588" s="396"/>
      <c r="E3588" s="396" t="s">
        <v>15023</v>
      </c>
      <c r="F3588" s="396"/>
      <c r="G3588" s="396"/>
      <c r="H3588" s="404"/>
      <c r="I3588" s="404"/>
    </row>
    <row r="3589" spans="1:9" hidden="1">
      <c r="A3589" s="396" t="s">
        <v>15427</v>
      </c>
      <c r="B3589" s="396" t="s">
        <v>15428</v>
      </c>
      <c r="C3589" s="396" t="s">
        <v>15429</v>
      </c>
      <c r="D3589" s="396"/>
      <c r="E3589" s="396" t="s">
        <v>15023</v>
      </c>
      <c r="F3589" s="396"/>
      <c r="G3589" s="396"/>
      <c r="H3589" s="404"/>
      <c r="I3589" s="404"/>
    </row>
    <row r="3590" spans="1:9" hidden="1">
      <c r="A3590" s="396" t="s">
        <v>15424</v>
      </c>
      <c r="B3590" s="396" t="s">
        <v>15425</v>
      </c>
      <c r="C3590" s="396" t="s">
        <v>15426</v>
      </c>
      <c r="D3590" s="396"/>
      <c r="E3590" s="396" t="s">
        <v>15023</v>
      </c>
      <c r="F3590" s="396"/>
      <c r="G3590" s="396"/>
      <c r="H3590" s="404"/>
      <c r="I3590" s="404"/>
    </row>
    <row r="3591" spans="1:9" hidden="1">
      <c r="A3591" s="396" t="s">
        <v>15421</v>
      </c>
      <c r="B3591" s="396" t="s">
        <v>15422</v>
      </c>
      <c r="C3591" s="396" t="s">
        <v>15423</v>
      </c>
      <c r="D3591" s="396"/>
      <c r="E3591" s="396" t="s">
        <v>15023</v>
      </c>
      <c r="F3591" s="396"/>
      <c r="G3591" s="396"/>
      <c r="H3591" s="404"/>
      <c r="I3591" s="404"/>
    </row>
    <row r="3592" spans="1:9" hidden="1">
      <c r="A3592" s="396" t="s">
        <v>15418</v>
      </c>
      <c r="B3592" s="396" t="s">
        <v>15419</v>
      </c>
      <c r="C3592" s="396" t="s">
        <v>15420</v>
      </c>
      <c r="D3592" s="396"/>
      <c r="E3592" s="396" t="s">
        <v>15023</v>
      </c>
      <c r="F3592" s="396"/>
      <c r="G3592" s="396"/>
      <c r="H3592" s="404"/>
      <c r="I3592" s="404"/>
    </row>
    <row r="3593" spans="1:9" hidden="1">
      <c r="A3593" s="396" t="s">
        <v>15415</v>
      </c>
      <c r="B3593" s="396" t="s">
        <v>15416</v>
      </c>
      <c r="C3593" s="396" t="s">
        <v>15417</v>
      </c>
      <c r="D3593" s="396"/>
      <c r="E3593" s="396" t="s">
        <v>15023</v>
      </c>
      <c r="F3593" s="396"/>
      <c r="G3593" s="396"/>
      <c r="H3593" s="404"/>
      <c r="I3593" s="404"/>
    </row>
    <row r="3594" spans="1:9" hidden="1">
      <c r="A3594" s="396" t="s">
        <v>15412</v>
      </c>
      <c r="B3594" s="396" t="s">
        <v>15413</v>
      </c>
      <c r="C3594" s="396" t="s">
        <v>15414</v>
      </c>
      <c r="D3594" s="396"/>
      <c r="E3594" s="396" t="s">
        <v>15023</v>
      </c>
      <c r="F3594" s="396"/>
      <c r="G3594" s="396"/>
      <c r="H3594" s="404"/>
      <c r="I3594" s="404"/>
    </row>
    <row r="3595" spans="1:9" hidden="1">
      <c r="A3595" s="396" t="s">
        <v>15409</v>
      </c>
      <c r="B3595" s="396" t="s">
        <v>15410</v>
      </c>
      <c r="C3595" s="396" t="s">
        <v>15411</v>
      </c>
      <c r="D3595" s="396"/>
      <c r="E3595" s="396" t="s">
        <v>15023</v>
      </c>
      <c r="F3595" s="396"/>
      <c r="G3595" s="396"/>
      <c r="H3595" s="404"/>
      <c r="I3595" s="404"/>
    </row>
    <row r="3596" spans="1:9" hidden="1">
      <c r="A3596" s="396" t="s">
        <v>15406</v>
      </c>
      <c r="B3596" s="396" t="s">
        <v>15407</v>
      </c>
      <c r="C3596" s="396" t="s">
        <v>15408</v>
      </c>
      <c r="D3596" s="396"/>
      <c r="E3596" s="396" t="s">
        <v>15023</v>
      </c>
      <c r="F3596" s="396"/>
      <c r="G3596" s="396"/>
      <c r="H3596" s="404"/>
      <c r="I3596" s="404"/>
    </row>
    <row r="3597" spans="1:9" hidden="1">
      <c r="A3597" s="396" t="s">
        <v>15403</v>
      </c>
      <c r="B3597" s="396" t="s">
        <v>15404</v>
      </c>
      <c r="C3597" s="396" t="s">
        <v>15405</v>
      </c>
      <c r="D3597" s="396"/>
      <c r="E3597" s="396" t="s">
        <v>15023</v>
      </c>
      <c r="F3597" s="396"/>
      <c r="G3597" s="396"/>
      <c r="H3597" s="404"/>
      <c r="I3597" s="404"/>
    </row>
    <row r="3598" spans="1:9" hidden="1">
      <c r="A3598" s="396" t="s">
        <v>15400</v>
      </c>
      <c r="B3598" s="396" t="s">
        <v>15401</v>
      </c>
      <c r="C3598" s="396" t="s">
        <v>15402</v>
      </c>
      <c r="D3598" s="396"/>
      <c r="E3598" s="396" t="s">
        <v>15023</v>
      </c>
      <c r="F3598" s="396"/>
      <c r="G3598" s="396"/>
      <c r="H3598" s="404"/>
      <c r="I3598" s="404"/>
    </row>
    <row r="3599" spans="1:9" hidden="1">
      <c r="A3599" s="396" t="s">
        <v>15397</v>
      </c>
      <c r="B3599" s="396" t="s">
        <v>15398</v>
      </c>
      <c r="C3599" s="396" t="s">
        <v>15399</v>
      </c>
      <c r="D3599" s="396"/>
      <c r="E3599" s="396" t="s">
        <v>15023</v>
      </c>
      <c r="F3599" s="396"/>
      <c r="G3599" s="396"/>
      <c r="H3599" s="404"/>
      <c r="I3599" s="404"/>
    </row>
    <row r="3600" spans="1:9" hidden="1">
      <c r="A3600" s="396" t="s">
        <v>15394</v>
      </c>
      <c r="B3600" s="396" t="s">
        <v>15395</v>
      </c>
      <c r="C3600" s="396" t="s">
        <v>15396</v>
      </c>
      <c r="D3600" s="396"/>
      <c r="E3600" s="396" t="s">
        <v>15023</v>
      </c>
      <c r="F3600" s="396"/>
      <c r="G3600" s="396"/>
      <c r="H3600" s="404"/>
      <c r="I3600" s="404"/>
    </row>
    <row r="3601" spans="1:9" hidden="1">
      <c r="A3601" s="396" t="s">
        <v>15391</v>
      </c>
      <c r="B3601" s="396" t="s">
        <v>15392</v>
      </c>
      <c r="C3601" s="396" t="s">
        <v>15393</v>
      </c>
      <c r="D3601" s="396"/>
      <c r="E3601" s="396" t="s">
        <v>15023</v>
      </c>
      <c r="F3601" s="396"/>
      <c r="G3601" s="396"/>
      <c r="H3601" s="404"/>
      <c r="I3601" s="404"/>
    </row>
    <row r="3602" spans="1:9" hidden="1">
      <c r="A3602" s="396" t="s">
        <v>15388</v>
      </c>
      <c r="B3602" s="396" t="s">
        <v>15389</v>
      </c>
      <c r="C3602" s="396" t="s">
        <v>15390</v>
      </c>
      <c r="D3602" s="396"/>
      <c r="E3602" s="396" t="s">
        <v>15023</v>
      </c>
      <c r="F3602" s="396"/>
      <c r="G3602" s="396"/>
      <c r="H3602" s="404"/>
      <c r="I3602" s="404"/>
    </row>
    <row r="3603" spans="1:9" hidden="1">
      <c r="A3603" s="396" t="s">
        <v>15385</v>
      </c>
      <c r="B3603" s="396" t="s">
        <v>15386</v>
      </c>
      <c r="C3603" s="396" t="s">
        <v>15387</v>
      </c>
      <c r="D3603" s="396"/>
      <c r="E3603" s="396" t="s">
        <v>15023</v>
      </c>
      <c r="F3603" s="396"/>
      <c r="G3603" s="396"/>
      <c r="H3603" s="404"/>
      <c r="I3603" s="404"/>
    </row>
    <row r="3604" spans="1:9" hidden="1">
      <c r="A3604" s="396" t="s">
        <v>15382</v>
      </c>
      <c r="B3604" s="396" t="s">
        <v>15383</v>
      </c>
      <c r="C3604" s="396" t="s">
        <v>15384</v>
      </c>
      <c r="D3604" s="396"/>
      <c r="E3604" s="396" t="s">
        <v>15023</v>
      </c>
      <c r="F3604" s="396"/>
      <c r="G3604" s="396"/>
      <c r="H3604" s="404"/>
      <c r="I3604" s="404"/>
    </row>
    <row r="3605" spans="1:9" hidden="1">
      <c r="A3605" s="396" t="s">
        <v>15379</v>
      </c>
      <c r="B3605" s="396" t="s">
        <v>15380</v>
      </c>
      <c r="C3605" s="396" t="s">
        <v>15381</v>
      </c>
      <c r="D3605" s="396"/>
      <c r="E3605" s="396" t="s">
        <v>15023</v>
      </c>
      <c r="F3605" s="396"/>
      <c r="G3605" s="396"/>
      <c r="H3605" s="404"/>
      <c r="I3605" s="404"/>
    </row>
    <row r="3606" spans="1:9" hidden="1">
      <c r="A3606" s="396" t="s">
        <v>15376</v>
      </c>
      <c r="B3606" s="396" t="s">
        <v>15377</v>
      </c>
      <c r="C3606" s="396" t="s">
        <v>15378</v>
      </c>
      <c r="D3606" s="396"/>
      <c r="E3606" s="396" t="s">
        <v>15023</v>
      </c>
      <c r="F3606" s="396"/>
      <c r="G3606" s="396"/>
      <c r="H3606" s="404"/>
      <c r="I3606" s="404"/>
    </row>
    <row r="3607" spans="1:9" hidden="1">
      <c r="A3607" s="396" t="s">
        <v>15373</v>
      </c>
      <c r="B3607" s="396" t="s">
        <v>15374</v>
      </c>
      <c r="C3607" s="396" t="s">
        <v>15375</v>
      </c>
      <c r="D3607" s="396"/>
      <c r="E3607" s="396" t="s">
        <v>15023</v>
      </c>
      <c r="F3607" s="396"/>
      <c r="G3607" s="396"/>
      <c r="H3607" s="404"/>
      <c r="I3607" s="404"/>
    </row>
    <row r="3608" spans="1:9" hidden="1">
      <c r="A3608" s="396" t="s">
        <v>15370</v>
      </c>
      <c r="B3608" s="396" t="s">
        <v>15371</v>
      </c>
      <c r="C3608" s="396" t="s">
        <v>15372</v>
      </c>
      <c r="D3608" s="396"/>
      <c r="E3608" s="396" t="s">
        <v>15023</v>
      </c>
      <c r="F3608" s="396"/>
      <c r="G3608" s="396"/>
      <c r="H3608" s="404"/>
      <c r="I3608" s="404"/>
    </row>
    <row r="3609" spans="1:9" hidden="1">
      <c r="A3609" s="396" t="s">
        <v>15367</v>
      </c>
      <c r="B3609" s="396" t="s">
        <v>15368</v>
      </c>
      <c r="C3609" s="396" t="s">
        <v>15369</v>
      </c>
      <c r="D3609" s="396"/>
      <c r="E3609" s="396" t="s">
        <v>15023</v>
      </c>
      <c r="F3609" s="396"/>
      <c r="G3609" s="396"/>
      <c r="H3609" s="404"/>
      <c r="I3609" s="404"/>
    </row>
    <row r="3610" spans="1:9" hidden="1">
      <c r="A3610" s="396" t="s">
        <v>15364</v>
      </c>
      <c r="B3610" s="396" t="s">
        <v>15365</v>
      </c>
      <c r="C3610" s="396" t="s">
        <v>15366</v>
      </c>
      <c r="D3610" s="396"/>
      <c r="E3610" s="396" t="s">
        <v>15023</v>
      </c>
      <c r="F3610" s="396"/>
      <c r="G3610" s="396"/>
      <c r="H3610" s="404"/>
      <c r="I3610" s="404"/>
    </row>
    <row r="3611" spans="1:9" hidden="1">
      <c r="A3611" s="396" t="s">
        <v>15361</v>
      </c>
      <c r="B3611" s="396" t="s">
        <v>15362</v>
      </c>
      <c r="C3611" s="396" t="s">
        <v>15363</v>
      </c>
      <c r="D3611" s="396"/>
      <c r="E3611" s="396" t="s">
        <v>15023</v>
      </c>
      <c r="F3611" s="396"/>
      <c r="G3611" s="396"/>
      <c r="H3611" s="404"/>
      <c r="I3611" s="404"/>
    </row>
    <row r="3612" spans="1:9" hidden="1">
      <c r="A3612" s="396" t="s">
        <v>15358</v>
      </c>
      <c r="B3612" s="396" t="s">
        <v>15359</v>
      </c>
      <c r="C3612" s="396" t="s">
        <v>15360</v>
      </c>
      <c r="D3612" s="396"/>
      <c r="E3612" s="396" t="s">
        <v>15023</v>
      </c>
      <c r="F3612" s="396"/>
      <c r="G3612" s="396"/>
      <c r="H3612" s="404"/>
      <c r="I3612" s="404"/>
    </row>
    <row r="3613" spans="1:9" hidden="1">
      <c r="A3613" s="396" t="s">
        <v>15355</v>
      </c>
      <c r="B3613" s="396" t="s">
        <v>15356</v>
      </c>
      <c r="C3613" s="396" t="s">
        <v>15357</v>
      </c>
      <c r="D3613" s="396"/>
      <c r="E3613" s="396" t="s">
        <v>15023</v>
      </c>
      <c r="F3613" s="396"/>
      <c r="G3613" s="396"/>
      <c r="H3613" s="404"/>
      <c r="I3613" s="404"/>
    </row>
    <row r="3614" spans="1:9" hidden="1">
      <c r="A3614" s="396" t="s">
        <v>15352</v>
      </c>
      <c r="B3614" s="396" t="s">
        <v>15353</v>
      </c>
      <c r="C3614" s="396" t="s">
        <v>15354</v>
      </c>
      <c r="D3614" s="396"/>
      <c r="E3614" s="396" t="s">
        <v>15023</v>
      </c>
      <c r="F3614" s="396"/>
      <c r="G3614" s="396"/>
      <c r="H3614" s="404"/>
      <c r="I3614" s="404"/>
    </row>
    <row r="3615" spans="1:9" hidden="1">
      <c r="A3615" s="396" t="s">
        <v>15349</v>
      </c>
      <c r="B3615" s="396" t="s">
        <v>15350</v>
      </c>
      <c r="C3615" s="396" t="s">
        <v>15351</v>
      </c>
      <c r="D3615" s="396"/>
      <c r="E3615" s="396" t="s">
        <v>15023</v>
      </c>
      <c r="F3615" s="396"/>
      <c r="G3615" s="396"/>
      <c r="H3615" s="404"/>
      <c r="I3615" s="404"/>
    </row>
    <row r="3616" spans="1:9" hidden="1">
      <c r="A3616" s="396" t="s">
        <v>15346</v>
      </c>
      <c r="B3616" s="396" t="s">
        <v>15347</v>
      </c>
      <c r="C3616" s="396" t="s">
        <v>15348</v>
      </c>
      <c r="D3616" s="396"/>
      <c r="E3616" s="396" t="s">
        <v>15023</v>
      </c>
      <c r="F3616" s="396"/>
      <c r="G3616" s="396"/>
      <c r="H3616" s="404"/>
      <c r="I3616" s="404"/>
    </row>
    <row r="3617" spans="1:9" hidden="1">
      <c r="A3617" s="396" t="s">
        <v>15343</v>
      </c>
      <c r="B3617" s="396" t="s">
        <v>15344</v>
      </c>
      <c r="C3617" s="396" t="s">
        <v>15345</v>
      </c>
      <c r="D3617" s="396"/>
      <c r="E3617" s="396" t="s">
        <v>15023</v>
      </c>
      <c r="F3617" s="396"/>
      <c r="G3617" s="396"/>
      <c r="H3617" s="404"/>
      <c r="I3617" s="404"/>
    </row>
    <row r="3618" spans="1:9" hidden="1">
      <c r="A3618" s="396" t="s">
        <v>15340</v>
      </c>
      <c r="B3618" s="396" t="s">
        <v>15341</v>
      </c>
      <c r="C3618" s="396" t="s">
        <v>15342</v>
      </c>
      <c r="D3618" s="396"/>
      <c r="E3618" s="396" t="s">
        <v>15023</v>
      </c>
      <c r="F3618" s="396"/>
      <c r="G3618" s="396"/>
      <c r="H3618" s="404"/>
      <c r="I3618" s="404"/>
    </row>
    <row r="3619" spans="1:9" hidden="1">
      <c r="A3619" s="396" t="s">
        <v>15337</v>
      </c>
      <c r="B3619" s="396" t="s">
        <v>15338</v>
      </c>
      <c r="C3619" s="396" t="s">
        <v>15339</v>
      </c>
      <c r="D3619" s="396"/>
      <c r="E3619" s="396" t="s">
        <v>15023</v>
      </c>
      <c r="F3619" s="396"/>
      <c r="G3619" s="396"/>
      <c r="H3619" s="404"/>
      <c r="I3619" s="404"/>
    </row>
    <row r="3620" spans="1:9" hidden="1">
      <c r="A3620" s="396" t="s">
        <v>15334</v>
      </c>
      <c r="B3620" s="396" t="s">
        <v>15335</v>
      </c>
      <c r="C3620" s="396" t="s">
        <v>15336</v>
      </c>
      <c r="D3620" s="396"/>
      <c r="E3620" s="396" t="s">
        <v>15023</v>
      </c>
      <c r="F3620" s="396"/>
      <c r="G3620" s="396"/>
      <c r="H3620" s="404"/>
      <c r="I3620" s="404"/>
    </row>
    <row r="3621" spans="1:9" hidden="1">
      <c r="A3621" s="396" t="s">
        <v>15331</v>
      </c>
      <c r="B3621" s="396" t="s">
        <v>15332</v>
      </c>
      <c r="C3621" s="396" t="s">
        <v>15333</v>
      </c>
      <c r="D3621" s="396"/>
      <c r="E3621" s="396" t="s">
        <v>15023</v>
      </c>
      <c r="F3621" s="396"/>
      <c r="G3621" s="396"/>
      <c r="H3621" s="404"/>
      <c r="I3621" s="404"/>
    </row>
    <row r="3622" spans="1:9" hidden="1">
      <c r="A3622" s="396" t="s">
        <v>15328</v>
      </c>
      <c r="B3622" s="396" t="s">
        <v>15329</v>
      </c>
      <c r="C3622" s="396" t="s">
        <v>15330</v>
      </c>
      <c r="D3622" s="396"/>
      <c r="E3622" s="396" t="s">
        <v>15023</v>
      </c>
      <c r="F3622" s="396"/>
      <c r="G3622" s="396"/>
      <c r="H3622" s="404"/>
      <c r="I3622" s="404"/>
    </row>
    <row r="3623" spans="1:9" hidden="1">
      <c r="A3623" s="396" t="s">
        <v>15325</v>
      </c>
      <c r="B3623" s="396" t="s">
        <v>15326</v>
      </c>
      <c r="C3623" s="396" t="s">
        <v>15327</v>
      </c>
      <c r="D3623" s="396"/>
      <c r="E3623" s="396" t="s">
        <v>15023</v>
      </c>
      <c r="F3623" s="396"/>
      <c r="G3623" s="396"/>
      <c r="H3623" s="404"/>
      <c r="I3623" s="404"/>
    </row>
    <row r="3624" spans="1:9" hidden="1">
      <c r="A3624" s="396" t="s">
        <v>15322</v>
      </c>
      <c r="B3624" s="396" t="s">
        <v>15323</v>
      </c>
      <c r="C3624" s="396" t="s">
        <v>15324</v>
      </c>
      <c r="D3624" s="396"/>
      <c r="E3624" s="396" t="s">
        <v>15023</v>
      </c>
      <c r="F3624" s="396"/>
      <c r="G3624" s="396"/>
      <c r="H3624" s="404"/>
      <c r="I3624" s="404"/>
    </row>
    <row r="3625" spans="1:9" hidden="1">
      <c r="A3625" s="396" t="s">
        <v>15319</v>
      </c>
      <c r="B3625" s="396" t="s">
        <v>15320</v>
      </c>
      <c r="C3625" s="396" t="s">
        <v>15321</v>
      </c>
      <c r="D3625" s="396"/>
      <c r="E3625" s="396" t="s">
        <v>15023</v>
      </c>
      <c r="F3625" s="396"/>
      <c r="G3625" s="396"/>
      <c r="H3625" s="404"/>
      <c r="I3625" s="404"/>
    </row>
    <row r="3626" spans="1:9" hidden="1">
      <c r="A3626" s="396" t="s">
        <v>15316</v>
      </c>
      <c r="B3626" s="396" t="s">
        <v>15317</v>
      </c>
      <c r="C3626" s="396" t="s">
        <v>15318</v>
      </c>
      <c r="D3626" s="396"/>
      <c r="E3626" s="396" t="s">
        <v>15023</v>
      </c>
      <c r="F3626" s="396"/>
      <c r="G3626" s="396"/>
      <c r="H3626" s="404"/>
      <c r="I3626" s="404"/>
    </row>
    <row r="3627" spans="1:9" hidden="1">
      <c r="A3627" s="396" t="s">
        <v>15313</v>
      </c>
      <c r="B3627" s="396" t="s">
        <v>15314</v>
      </c>
      <c r="C3627" s="396" t="s">
        <v>15315</v>
      </c>
      <c r="D3627" s="396"/>
      <c r="E3627" s="396" t="s">
        <v>15023</v>
      </c>
      <c r="F3627" s="396"/>
      <c r="G3627" s="396"/>
      <c r="H3627" s="404"/>
      <c r="I3627" s="404"/>
    </row>
    <row r="3628" spans="1:9" hidden="1">
      <c r="A3628" s="396" t="s">
        <v>15310</v>
      </c>
      <c r="B3628" s="396" t="s">
        <v>15311</v>
      </c>
      <c r="C3628" s="396" t="s">
        <v>15312</v>
      </c>
      <c r="D3628" s="396"/>
      <c r="E3628" s="396" t="s">
        <v>15023</v>
      </c>
      <c r="F3628" s="396"/>
      <c r="G3628" s="396"/>
      <c r="H3628" s="404"/>
      <c r="I3628" s="404"/>
    </row>
    <row r="3629" spans="1:9" hidden="1">
      <c r="A3629" s="396" t="s">
        <v>15307</v>
      </c>
      <c r="B3629" s="396" t="s">
        <v>15308</v>
      </c>
      <c r="C3629" s="396" t="s">
        <v>15309</v>
      </c>
      <c r="D3629" s="396"/>
      <c r="E3629" s="396" t="s">
        <v>15023</v>
      </c>
      <c r="F3629" s="396"/>
      <c r="G3629" s="396"/>
      <c r="H3629" s="404"/>
      <c r="I3629" s="404"/>
    </row>
    <row r="3630" spans="1:9" hidden="1">
      <c r="A3630" s="396" t="s">
        <v>15304</v>
      </c>
      <c r="B3630" s="396" t="s">
        <v>15305</v>
      </c>
      <c r="C3630" s="396" t="s">
        <v>15306</v>
      </c>
      <c r="D3630" s="396"/>
      <c r="E3630" s="396" t="s">
        <v>15023</v>
      </c>
      <c r="F3630" s="396"/>
      <c r="G3630" s="396"/>
      <c r="H3630" s="404"/>
      <c r="I3630" s="404"/>
    </row>
    <row r="3631" spans="1:9" hidden="1">
      <c r="A3631" s="396" t="s">
        <v>15301</v>
      </c>
      <c r="B3631" s="396" t="s">
        <v>15302</v>
      </c>
      <c r="C3631" s="396" t="s">
        <v>15303</v>
      </c>
      <c r="D3631" s="396"/>
      <c r="E3631" s="396" t="s">
        <v>15023</v>
      </c>
      <c r="F3631" s="396"/>
      <c r="G3631" s="396"/>
      <c r="H3631" s="404"/>
      <c r="I3631" s="404"/>
    </row>
    <row r="3632" spans="1:9" hidden="1">
      <c r="A3632" s="396" t="s">
        <v>15298</v>
      </c>
      <c r="B3632" s="396" t="s">
        <v>15299</v>
      </c>
      <c r="C3632" s="396" t="s">
        <v>15300</v>
      </c>
      <c r="D3632" s="396"/>
      <c r="E3632" s="396" t="s">
        <v>15023</v>
      </c>
      <c r="F3632" s="396"/>
      <c r="G3632" s="396"/>
      <c r="H3632" s="404"/>
      <c r="I3632" s="404"/>
    </row>
    <row r="3633" spans="1:9" hidden="1">
      <c r="A3633" s="396" t="s">
        <v>15295</v>
      </c>
      <c r="B3633" s="396" t="s">
        <v>15296</v>
      </c>
      <c r="C3633" s="396" t="s">
        <v>15297</v>
      </c>
      <c r="D3633" s="396"/>
      <c r="E3633" s="396" t="s">
        <v>15023</v>
      </c>
      <c r="F3633" s="396"/>
      <c r="G3633" s="396"/>
      <c r="H3633" s="404"/>
      <c r="I3633" s="404"/>
    </row>
    <row r="3634" spans="1:9" hidden="1">
      <c r="A3634" s="396" t="s">
        <v>15292</v>
      </c>
      <c r="B3634" s="396" t="s">
        <v>15293</v>
      </c>
      <c r="C3634" s="396" t="s">
        <v>15294</v>
      </c>
      <c r="D3634" s="396"/>
      <c r="E3634" s="396" t="s">
        <v>15023</v>
      </c>
      <c r="F3634" s="396"/>
      <c r="G3634" s="396"/>
      <c r="H3634" s="404"/>
      <c r="I3634" s="404"/>
    </row>
    <row r="3635" spans="1:9" hidden="1">
      <c r="A3635" s="396" t="s">
        <v>15289</v>
      </c>
      <c r="B3635" s="396" t="s">
        <v>15290</v>
      </c>
      <c r="C3635" s="396" t="s">
        <v>15291</v>
      </c>
      <c r="D3635" s="396"/>
      <c r="E3635" s="396" t="s">
        <v>15023</v>
      </c>
      <c r="F3635" s="396"/>
      <c r="G3635" s="396"/>
      <c r="H3635" s="404"/>
      <c r="I3635" s="404"/>
    </row>
    <row r="3636" spans="1:9" hidden="1">
      <c r="A3636" s="396" t="s">
        <v>15286</v>
      </c>
      <c r="B3636" s="396" t="s">
        <v>15287</v>
      </c>
      <c r="C3636" s="396" t="s">
        <v>15288</v>
      </c>
      <c r="D3636" s="396"/>
      <c r="E3636" s="396" t="s">
        <v>15023</v>
      </c>
      <c r="F3636" s="396"/>
      <c r="G3636" s="396"/>
      <c r="H3636" s="404"/>
      <c r="I3636" s="404"/>
    </row>
    <row r="3637" spans="1:9" hidden="1">
      <c r="A3637" s="396" t="s">
        <v>15283</v>
      </c>
      <c r="B3637" s="396" t="s">
        <v>15284</v>
      </c>
      <c r="C3637" s="396" t="s">
        <v>15285</v>
      </c>
      <c r="D3637" s="396"/>
      <c r="E3637" s="396" t="s">
        <v>15023</v>
      </c>
      <c r="F3637" s="396"/>
      <c r="G3637" s="396"/>
      <c r="H3637" s="404"/>
      <c r="I3637" s="404"/>
    </row>
    <row r="3638" spans="1:9" hidden="1">
      <c r="A3638" s="396" t="s">
        <v>15280</v>
      </c>
      <c r="B3638" s="396" t="s">
        <v>15281</v>
      </c>
      <c r="C3638" s="396" t="s">
        <v>15282</v>
      </c>
      <c r="D3638" s="396"/>
      <c r="E3638" s="396" t="s">
        <v>15023</v>
      </c>
      <c r="F3638" s="396"/>
      <c r="G3638" s="396"/>
      <c r="H3638" s="404"/>
      <c r="I3638" s="404"/>
    </row>
    <row r="3639" spans="1:9" hidden="1">
      <c r="A3639" s="396" t="s">
        <v>15277</v>
      </c>
      <c r="B3639" s="396" t="s">
        <v>15278</v>
      </c>
      <c r="C3639" s="396" t="s">
        <v>15279</v>
      </c>
      <c r="D3639" s="411"/>
      <c r="E3639" s="411" t="s">
        <v>15023</v>
      </c>
      <c r="F3639" s="411"/>
      <c r="G3639" s="411"/>
      <c r="H3639" s="577"/>
      <c r="I3639" s="577"/>
    </row>
    <row r="3640" spans="1:9" hidden="1">
      <c r="A3640" s="396" t="s">
        <v>15274</v>
      </c>
      <c r="B3640" s="411" t="s">
        <v>15275</v>
      </c>
      <c r="C3640" s="411" t="s">
        <v>15276</v>
      </c>
      <c r="D3640" s="411"/>
      <c r="E3640" s="411" t="s">
        <v>15023</v>
      </c>
      <c r="F3640" s="411"/>
      <c r="G3640" s="411"/>
      <c r="H3640" s="577"/>
      <c r="I3640" s="577"/>
    </row>
    <row r="3641" spans="1:9" ht="18.75" hidden="1" customHeight="1">
      <c r="A3641" s="564" t="s">
        <v>15271</v>
      </c>
      <c r="B3641" s="410" t="s">
        <v>15272</v>
      </c>
      <c r="C3641" s="574" t="s">
        <v>15273</v>
      </c>
      <c r="D3641" s="411"/>
      <c r="E3641" s="411" t="s">
        <v>15023</v>
      </c>
      <c r="F3641" s="411"/>
      <c r="G3641" s="411"/>
      <c r="H3641" s="577"/>
      <c r="I3641" s="577"/>
    </row>
    <row r="3642" spans="1:9" ht="14.25" hidden="1" customHeight="1">
      <c r="A3642" s="411" t="s">
        <v>15268</v>
      </c>
      <c r="B3642" s="411" t="s">
        <v>15269</v>
      </c>
      <c r="C3642" s="411" t="s">
        <v>15270</v>
      </c>
      <c r="D3642" s="411"/>
      <c r="E3642" s="411" t="s">
        <v>15023</v>
      </c>
      <c r="F3642" s="411"/>
      <c r="G3642" s="411"/>
      <c r="H3642" s="577"/>
      <c r="I3642" s="577"/>
    </row>
    <row r="3643" spans="1:9" hidden="1">
      <c r="A3643" s="411" t="s">
        <v>15265</v>
      </c>
      <c r="B3643" s="411" t="s">
        <v>15266</v>
      </c>
      <c r="C3643" s="411" t="s">
        <v>15267</v>
      </c>
      <c r="D3643" s="411"/>
      <c r="E3643" s="411" t="s">
        <v>15023</v>
      </c>
      <c r="F3643" s="411"/>
      <c r="G3643" s="411"/>
      <c r="H3643" s="577"/>
      <c r="I3643" s="577"/>
    </row>
    <row r="3644" spans="1:9" hidden="1">
      <c r="A3644" s="411" t="s">
        <v>15262</v>
      </c>
      <c r="B3644" s="411" t="s">
        <v>15263</v>
      </c>
      <c r="C3644" s="411" t="s">
        <v>15264</v>
      </c>
      <c r="D3644" s="411"/>
      <c r="E3644" s="411" t="s">
        <v>15023</v>
      </c>
      <c r="F3644" s="411"/>
      <c r="G3644" s="411"/>
      <c r="H3644" s="577"/>
      <c r="I3644" s="577"/>
    </row>
    <row r="3645" spans="1:9" hidden="1">
      <c r="A3645" s="411" t="s">
        <v>15259</v>
      </c>
      <c r="B3645" s="411" t="s">
        <v>15260</v>
      </c>
      <c r="C3645" s="411" t="s">
        <v>15261</v>
      </c>
      <c r="D3645" s="411"/>
      <c r="E3645" s="411" t="s">
        <v>15023</v>
      </c>
      <c r="F3645" s="411"/>
      <c r="G3645" s="411"/>
      <c r="H3645" s="577"/>
      <c r="I3645" s="577"/>
    </row>
    <row r="3646" spans="1:9" hidden="1">
      <c r="A3646" s="411" t="s">
        <v>15256</v>
      </c>
      <c r="B3646" s="411" t="s">
        <v>15257</v>
      </c>
      <c r="C3646" s="411" t="s">
        <v>15258</v>
      </c>
      <c r="D3646" s="411"/>
      <c r="E3646" s="411" t="s">
        <v>15023</v>
      </c>
      <c r="F3646" s="411"/>
      <c r="G3646" s="411"/>
      <c r="H3646" s="577"/>
      <c r="I3646" s="577"/>
    </row>
    <row r="3647" spans="1:9" hidden="1">
      <c r="A3647" s="411" t="s">
        <v>15253</v>
      </c>
      <c r="B3647" s="411" t="s">
        <v>15254</v>
      </c>
      <c r="C3647" s="411" t="s">
        <v>15255</v>
      </c>
      <c r="D3647" s="411"/>
      <c r="E3647" s="411" t="s">
        <v>15023</v>
      </c>
      <c r="F3647" s="411"/>
      <c r="G3647" s="411"/>
      <c r="H3647" s="577"/>
      <c r="I3647" s="577"/>
    </row>
    <row r="3648" spans="1:9" hidden="1">
      <c r="A3648" s="411" t="s">
        <v>15250</v>
      </c>
      <c r="B3648" s="411" t="s">
        <v>15251</v>
      </c>
      <c r="C3648" s="411" t="s">
        <v>15252</v>
      </c>
      <c r="D3648" s="411"/>
      <c r="E3648" s="411" t="s">
        <v>15023</v>
      </c>
      <c r="F3648" s="411"/>
      <c r="G3648" s="411"/>
      <c r="H3648" s="577"/>
      <c r="I3648" s="577"/>
    </row>
    <row r="3649" spans="1:9" hidden="1">
      <c r="A3649" s="411" t="s">
        <v>15247</v>
      </c>
      <c r="B3649" s="411" t="s">
        <v>15248</v>
      </c>
      <c r="C3649" s="411" t="s">
        <v>15249</v>
      </c>
      <c r="D3649" s="411"/>
      <c r="E3649" s="411" t="s">
        <v>15023</v>
      </c>
      <c r="F3649" s="411"/>
      <c r="G3649" s="411"/>
      <c r="H3649" s="577"/>
      <c r="I3649" s="577"/>
    </row>
    <row r="3650" spans="1:9" hidden="1">
      <c r="A3650" s="411" t="s">
        <v>15244</v>
      </c>
      <c r="B3650" s="411" t="s">
        <v>15245</v>
      </c>
      <c r="C3650" s="411" t="s">
        <v>15246</v>
      </c>
      <c r="D3650" s="411"/>
      <c r="E3650" s="411" t="s">
        <v>15023</v>
      </c>
      <c r="F3650" s="411"/>
      <c r="G3650" s="411"/>
      <c r="H3650" s="577"/>
      <c r="I3650" s="577"/>
    </row>
    <row r="3651" spans="1:9" hidden="1">
      <c r="A3651" s="411" t="s">
        <v>15241</v>
      </c>
      <c r="B3651" s="411" t="s">
        <v>15242</v>
      </c>
      <c r="C3651" s="411" t="s">
        <v>15243</v>
      </c>
      <c r="D3651" s="411"/>
      <c r="E3651" s="411" t="s">
        <v>15023</v>
      </c>
      <c r="F3651" s="411"/>
      <c r="G3651" s="411"/>
      <c r="H3651" s="577"/>
      <c r="I3651" s="577"/>
    </row>
    <row r="3652" spans="1:9" hidden="1">
      <c r="A3652" s="411" t="s">
        <v>15238</v>
      </c>
      <c r="B3652" s="411" t="s">
        <v>15239</v>
      </c>
      <c r="C3652" s="411" t="s">
        <v>15240</v>
      </c>
      <c r="D3652" s="411"/>
      <c r="E3652" s="411" t="s">
        <v>15023</v>
      </c>
      <c r="F3652" s="411"/>
      <c r="G3652" s="411"/>
      <c r="H3652" s="577"/>
      <c r="I3652" s="577"/>
    </row>
    <row r="3653" spans="1:9" hidden="1">
      <c r="A3653" s="411" t="s">
        <v>15235</v>
      </c>
      <c r="B3653" s="411" t="s">
        <v>15236</v>
      </c>
      <c r="C3653" s="411" t="s">
        <v>15237</v>
      </c>
      <c r="D3653" s="411"/>
      <c r="E3653" s="411" t="s">
        <v>15023</v>
      </c>
      <c r="F3653" s="411"/>
      <c r="G3653" s="411"/>
      <c r="H3653" s="577"/>
      <c r="I3653" s="577"/>
    </row>
    <row r="3654" spans="1:9" hidden="1">
      <c r="A3654" s="411" t="s">
        <v>16552</v>
      </c>
      <c r="B3654" s="411" t="s">
        <v>16553</v>
      </c>
      <c r="C3654" s="411" t="s">
        <v>15234</v>
      </c>
    </row>
    <row r="3655" spans="1:9" hidden="1">
      <c r="A3655" s="411" t="s">
        <v>15230</v>
      </c>
      <c r="B3655" s="411" t="s">
        <v>15231</v>
      </c>
      <c r="C3655" s="411" t="s">
        <v>15232</v>
      </c>
      <c r="D3655" s="411"/>
      <c r="E3655" s="411" t="s">
        <v>15023</v>
      </c>
      <c r="F3655" s="411"/>
      <c r="G3655" s="411"/>
      <c r="H3655" s="577"/>
      <c r="I3655" s="577"/>
    </row>
    <row r="3656" spans="1:9" hidden="1">
      <c r="A3656" s="411" t="s">
        <v>15227</v>
      </c>
      <c r="B3656" s="411" t="s">
        <v>15228</v>
      </c>
      <c r="C3656" s="411" t="s">
        <v>15229</v>
      </c>
      <c r="D3656" s="411"/>
      <c r="E3656" s="411" t="s">
        <v>15023</v>
      </c>
      <c r="F3656" s="411"/>
      <c r="G3656" s="411"/>
      <c r="H3656" s="577"/>
      <c r="I3656" s="577"/>
    </row>
    <row r="3657" spans="1:9" hidden="1">
      <c r="A3657" s="411" t="s">
        <v>15224</v>
      </c>
      <c r="B3657" s="411" t="s">
        <v>15225</v>
      </c>
      <c r="C3657" s="411" t="s">
        <v>15226</v>
      </c>
      <c r="D3657" s="411"/>
      <c r="E3657" s="411" t="s">
        <v>15023</v>
      </c>
      <c r="F3657" s="411"/>
      <c r="G3657" s="411"/>
      <c r="H3657" s="577"/>
      <c r="I3657" s="577"/>
    </row>
    <row r="3658" spans="1:9" hidden="1">
      <c r="A3658" s="411" t="s">
        <v>15221</v>
      </c>
      <c r="B3658" s="411" t="s">
        <v>15222</v>
      </c>
      <c r="C3658" s="411" t="s">
        <v>15223</v>
      </c>
      <c r="D3658" s="411"/>
      <c r="E3658" s="411" t="s">
        <v>15023</v>
      </c>
      <c r="F3658" s="411"/>
      <c r="G3658" s="411"/>
      <c r="H3658" s="577"/>
      <c r="I3658" s="577"/>
    </row>
    <row r="3659" spans="1:9" hidden="1">
      <c r="A3659" s="411" t="s">
        <v>15218</v>
      </c>
      <c r="B3659" s="411" t="s">
        <v>15219</v>
      </c>
      <c r="C3659" s="411" t="s">
        <v>15220</v>
      </c>
      <c r="D3659" s="411"/>
      <c r="E3659" s="411" t="s">
        <v>15023</v>
      </c>
      <c r="F3659" s="411"/>
      <c r="G3659" s="411"/>
      <c r="H3659" s="577"/>
      <c r="I3659" s="577"/>
    </row>
    <row r="3660" spans="1:9" hidden="1">
      <c r="A3660" s="411" t="s">
        <v>15215</v>
      </c>
      <c r="B3660" s="412" t="s">
        <v>15216</v>
      </c>
      <c r="C3660" s="412" t="s">
        <v>15217</v>
      </c>
      <c r="D3660" s="411"/>
      <c r="E3660" s="411" t="s">
        <v>15023</v>
      </c>
      <c r="F3660" s="411"/>
      <c r="G3660" s="411"/>
      <c r="H3660" s="577"/>
      <c r="I3660" s="577"/>
    </row>
    <row r="3661" spans="1:9" hidden="1">
      <c r="A3661" s="411" t="s">
        <v>15212</v>
      </c>
      <c r="B3661" s="411" t="s">
        <v>15213</v>
      </c>
      <c r="C3661" s="411" t="s">
        <v>15214</v>
      </c>
      <c r="D3661" s="411"/>
      <c r="E3661" s="411" t="s">
        <v>15023</v>
      </c>
      <c r="F3661" s="411"/>
      <c r="G3661" s="411"/>
      <c r="H3661" s="577"/>
      <c r="I3661" s="577"/>
    </row>
    <row r="3662" spans="1:9" hidden="1">
      <c r="A3662" s="411" t="s">
        <v>15209</v>
      </c>
      <c r="B3662" s="411" t="s">
        <v>15210</v>
      </c>
      <c r="C3662" s="411" t="s">
        <v>15211</v>
      </c>
      <c r="D3662" s="411"/>
      <c r="E3662" s="411" t="s">
        <v>15023</v>
      </c>
      <c r="F3662" s="411"/>
      <c r="G3662" s="411"/>
      <c r="H3662" s="577"/>
      <c r="I3662" s="577"/>
    </row>
    <row r="3663" spans="1:9" hidden="1">
      <c r="A3663" s="411" t="s">
        <v>15206</v>
      </c>
      <c r="B3663" s="411" t="s">
        <v>15207</v>
      </c>
      <c r="C3663" s="411" t="s">
        <v>15208</v>
      </c>
      <c r="D3663" s="411"/>
      <c r="E3663" s="411" t="s">
        <v>15023</v>
      </c>
      <c r="F3663" s="411"/>
      <c r="G3663" s="411"/>
      <c r="H3663" s="577"/>
      <c r="I3663" s="577"/>
    </row>
    <row r="3664" spans="1:9" hidden="1">
      <c r="A3664" s="396" t="s">
        <v>15203</v>
      </c>
      <c r="B3664" s="396" t="s">
        <v>15204</v>
      </c>
      <c r="C3664" s="411" t="s">
        <v>15205</v>
      </c>
      <c r="D3664" s="411"/>
      <c r="E3664" s="411" t="s">
        <v>15023</v>
      </c>
      <c r="F3664" s="411"/>
      <c r="G3664" s="411"/>
      <c r="H3664" s="577"/>
      <c r="I3664" s="577"/>
    </row>
    <row r="3665" spans="1:9" hidden="1">
      <c r="A3665" s="412" t="s">
        <v>15200</v>
      </c>
      <c r="B3665" s="396" t="s">
        <v>15201</v>
      </c>
      <c r="C3665" s="412" t="s">
        <v>15202</v>
      </c>
      <c r="D3665" s="411"/>
      <c r="E3665" s="411" t="s">
        <v>15023</v>
      </c>
      <c r="F3665" s="411"/>
      <c r="G3665" s="411"/>
      <c r="H3665" s="577"/>
      <c r="I3665" s="577"/>
    </row>
    <row r="3666" spans="1:9" hidden="1">
      <c r="A3666" s="411" t="s">
        <v>15197</v>
      </c>
      <c r="B3666" s="396" t="s">
        <v>15198</v>
      </c>
      <c r="C3666" s="411" t="s">
        <v>15199</v>
      </c>
      <c r="D3666" s="411"/>
      <c r="E3666" s="411" t="s">
        <v>15023</v>
      </c>
      <c r="F3666" s="411"/>
      <c r="G3666" s="411"/>
      <c r="H3666" s="577"/>
      <c r="I3666" s="577"/>
    </row>
    <row r="3667" spans="1:9" hidden="1">
      <c r="A3667" s="411" t="s">
        <v>15194</v>
      </c>
      <c r="B3667" s="411" t="s">
        <v>15195</v>
      </c>
      <c r="C3667" s="411" t="s">
        <v>15196</v>
      </c>
      <c r="D3667" s="411"/>
      <c r="E3667" s="411" t="s">
        <v>15023</v>
      </c>
      <c r="F3667" s="411"/>
      <c r="G3667" s="411"/>
      <c r="H3667" s="577"/>
      <c r="I3667" s="577"/>
    </row>
    <row r="3668" spans="1:9" hidden="1">
      <c r="A3668" s="411" t="s">
        <v>15191</v>
      </c>
      <c r="B3668" s="411" t="s">
        <v>15192</v>
      </c>
      <c r="C3668" s="411" t="s">
        <v>15193</v>
      </c>
      <c r="D3668" s="411"/>
      <c r="E3668" s="411" t="s">
        <v>15023</v>
      </c>
      <c r="F3668" s="411"/>
      <c r="G3668" s="411"/>
      <c r="H3668" s="577"/>
      <c r="I3668" s="577"/>
    </row>
    <row r="3669" spans="1:9" hidden="1">
      <c r="A3669" s="411" t="s">
        <v>15188</v>
      </c>
      <c r="B3669" s="411" t="s">
        <v>15189</v>
      </c>
      <c r="C3669" s="411" t="s">
        <v>15190</v>
      </c>
      <c r="D3669" s="411"/>
      <c r="E3669" s="411" t="s">
        <v>15023</v>
      </c>
      <c r="F3669" s="411"/>
      <c r="G3669" s="411"/>
      <c r="H3669" s="577"/>
      <c r="I3669" s="577"/>
    </row>
    <row r="3670" spans="1:9" hidden="1">
      <c r="A3670" s="411" t="s">
        <v>15185</v>
      </c>
      <c r="B3670" s="411" t="s">
        <v>15186</v>
      </c>
      <c r="C3670" s="411" t="s">
        <v>15187</v>
      </c>
      <c r="D3670" s="411"/>
      <c r="E3670" s="411" t="s">
        <v>15023</v>
      </c>
      <c r="F3670" s="411"/>
      <c r="G3670" s="411"/>
      <c r="H3670" s="577"/>
      <c r="I3670" s="577"/>
    </row>
    <row r="3671" spans="1:9" hidden="1">
      <c r="A3671" s="412" t="s">
        <v>15182</v>
      </c>
      <c r="B3671" s="396" t="s">
        <v>15183</v>
      </c>
      <c r="C3671" s="412" t="s">
        <v>15184</v>
      </c>
      <c r="D3671" s="411"/>
      <c r="E3671" s="411" t="s">
        <v>15023</v>
      </c>
      <c r="F3671" s="411"/>
      <c r="G3671" s="411"/>
      <c r="H3671" s="577"/>
      <c r="I3671" s="577"/>
    </row>
    <row r="3672" spans="1:9" hidden="1">
      <c r="A3672" s="396" t="s">
        <v>15179</v>
      </c>
      <c r="B3672" s="396" t="s">
        <v>15180</v>
      </c>
      <c r="C3672" s="411" t="s">
        <v>15181</v>
      </c>
      <c r="D3672" s="411"/>
      <c r="E3672" s="411" t="s">
        <v>15023</v>
      </c>
      <c r="F3672" s="411"/>
      <c r="G3672" s="411"/>
      <c r="H3672" s="577"/>
      <c r="I3672" s="577"/>
    </row>
    <row r="3673" spans="1:9" hidden="1">
      <c r="A3673" s="396" t="s">
        <v>15176</v>
      </c>
      <c r="B3673" s="396" t="s">
        <v>15177</v>
      </c>
      <c r="C3673" s="412" t="s">
        <v>15178</v>
      </c>
      <c r="D3673" s="411"/>
      <c r="E3673" s="411" t="s">
        <v>15023</v>
      </c>
      <c r="F3673" s="411"/>
      <c r="G3673" s="411"/>
      <c r="H3673" s="577"/>
      <c r="I3673" s="577"/>
    </row>
    <row r="3674" spans="1:9" hidden="1">
      <c r="A3674" s="411" t="s">
        <v>15173</v>
      </c>
      <c r="B3674" s="411" t="s">
        <v>15174</v>
      </c>
      <c r="C3674" s="411" t="s">
        <v>15175</v>
      </c>
      <c r="D3674" s="411"/>
      <c r="E3674" s="411" t="s">
        <v>15023</v>
      </c>
      <c r="F3674" s="411"/>
      <c r="G3674" s="411"/>
      <c r="H3674" s="577"/>
      <c r="I3674" s="577"/>
    </row>
    <row r="3675" spans="1:9" hidden="1">
      <c r="A3675" s="411" t="s">
        <v>15170</v>
      </c>
      <c r="B3675" s="411" t="s">
        <v>15171</v>
      </c>
      <c r="C3675" s="411" t="s">
        <v>15172</v>
      </c>
      <c r="D3675" s="411"/>
      <c r="E3675" s="411" t="s">
        <v>15023</v>
      </c>
      <c r="F3675" s="411"/>
      <c r="G3675" s="411"/>
      <c r="H3675" s="577"/>
      <c r="I3675" s="577"/>
    </row>
    <row r="3676" spans="1:9" hidden="1">
      <c r="A3676" s="411" t="s">
        <v>15167</v>
      </c>
      <c r="B3676" s="411" t="s">
        <v>15168</v>
      </c>
      <c r="C3676" s="411" t="s">
        <v>15169</v>
      </c>
      <c r="D3676" s="411"/>
      <c r="E3676" s="411" t="s">
        <v>15023</v>
      </c>
      <c r="F3676" s="411"/>
      <c r="G3676" s="411"/>
      <c r="H3676" s="577"/>
      <c r="I3676" s="577"/>
    </row>
    <row r="3677" spans="1:9" hidden="1">
      <c r="A3677" s="411" t="s">
        <v>15164</v>
      </c>
      <c r="B3677" s="411" t="s">
        <v>15165</v>
      </c>
      <c r="C3677" s="411" t="s">
        <v>15166</v>
      </c>
      <c r="D3677" s="411"/>
      <c r="E3677" s="411" t="s">
        <v>15023</v>
      </c>
      <c r="F3677" s="411"/>
      <c r="G3677" s="411"/>
      <c r="H3677" s="577"/>
      <c r="I3677" s="577"/>
    </row>
    <row r="3678" spans="1:9" hidden="1">
      <c r="A3678" s="411" t="s">
        <v>15161</v>
      </c>
      <c r="B3678" s="411" t="s">
        <v>15162</v>
      </c>
      <c r="C3678" s="411" t="s">
        <v>15163</v>
      </c>
      <c r="D3678" s="411"/>
      <c r="E3678" s="411" t="s">
        <v>15023</v>
      </c>
      <c r="F3678" s="411"/>
      <c r="G3678" s="411"/>
      <c r="H3678" s="577"/>
      <c r="I3678" s="577"/>
    </row>
    <row r="3679" spans="1:9" hidden="1">
      <c r="A3679" s="411" t="s">
        <v>15158</v>
      </c>
      <c r="B3679" s="411" t="s">
        <v>15159</v>
      </c>
      <c r="C3679" s="411" t="s">
        <v>15160</v>
      </c>
      <c r="D3679" s="411"/>
      <c r="E3679" s="411" t="s">
        <v>15023</v>
      </c>
      <c r="F3679" s="411"/>
      <c r="G3679" s="411"/>
      <c r="H3679" s="577"/>
      <c r="I3679" s="577"/>
    </row>
    <row r="3680" spans="1:9" hidden="1">
      <c r="A3680" s="396" t="s">
        <v>15155</v>
      </c>
      <c r="B3680" s="396" t="s">
        <v>15156</v>
      </c>
      <c r="C3680" s="411" t="s">
        <v>15157</v>
      </c>
      <c r="D3680" s="411"/>
      <c r="E3680" s="411" t="s">
        <v>15023</v>
      </c>
      <c r="F3680" s="411"/>
      <c r="G3680" s="411"/>
      <c r="H3680" s="577"/>
      <c r="I3680" s="577"/>
    </row>
    <row r="3681" spans="1:9" hidden="1">
      <c r="A3681" s="412" t="s">
        <v>15152</v>
      </c>
      <c r="B3681" s="396" t="s">
        <v>15153</v>
      </c>
      <c r="C3681" s="412" t="s">
        <v>15154</v>
      </c>
      <c r="D3681" s="411"/>
      <c r="E3681" s="411" t="s">
        <v>15023</v>
      </c>
      <c r="F3681" s="411"/>
      <c r="G3681" s="411"/>
      <c r="H3681" s="577"/>
      <c r="I3681" s="577"/>
    </row>
    <row r="3682" spans="1:9" hidden="1">
      <c r="A3682" s="411" t="s">
        <v>15149</v>
      </c>
      <c r="B3682" s="411" t="s">
        <v>15150</v>
      </c>
      <c r="C3682" s="411" t="s">
        <v>15151</v>
      </c>
      <c r="D3682" s="411"/>
      <c r="E3682" s="411" t="s">
        <v>15023</v>
      </c>
      <c r="F3682" s="411"/>
      <c r="G3682" s="411"/>
      <c r="H3682" s="577"/>
      <c r="I3682" s="577"/>
    </row>
    <row r="3683" spans="1:9" hidden="1">
      <c r="A3683" s="396" t="s">
        <v>15146</v>
      </c>
      <c r="B3683" s="396" t="s">
        <v>15147</v>
      </c>
      <c r="C3683" s="411" t="s">
        <v>15148</v>
      </c>
      <c r="D3683" s="411"/>
      <c r="E3683" s="411" t="s">
        <v>15023</v>
      </c>
      <c r="F3683" s="411"/>
      <c r="G3683" s="411"/>
      <c r="H3683" s="577"/>
      <c r="I3683" s="577"/>
    </row>
    <row r="3684" spans="1:9" hidden="1">
      <c r="A3684" s="396" t="s">
        <v>15143</v>
      </c>
      <c r="B3684" s="396" t="s">
        <v>15144</v>
      </c>
      <c r="C3684" s="411" t="s">
        <v>15145</v>
      </c>
      <c r="D3684" s="411"/>
      <c r="E3684" s="411" t="s">
        <v>15023</v>
      </c>
      <c r="F3684" s="411"/>
      <c r="G3684" s="411"/>
      <c r="H3684" s="577"/>
      <c r="I3684" s="577"/>
    </row>
    <row r="3685" spans="1:9" hidden="1">
      <c r="A3685" s="396" t="s">
        <v>15140</v>
      </c>
      <c r="B3685" s="396" t="s">
        <v>15141</v>
      </c>
      <c r="C3685" s="411" t="s">
        <v>15142</v>
      </c>
      <c r="D3685" s="411"/>
      <c r="E3685" s="411" t="s">
        <v>15023</v>
      </c>
      <c r="F3685" s="411"/>
      <c r="G3685" s="411"/>
      <c r="H3685" s="577"/>
      <c r="I3685" s="577"/>
    </row>
    <row r="3686" spans="1:9" hidden="1">
      <c r="A3686" s="411" t="s">
        <v>15137</v>
      </c>
      <c r="B3686" s="411" t="s">
        <v>15138</v>
      </c>
      <c r="C3686" s="411" t="s">
        <v>15139</v>
      </c>
      <c r="D3686" s="411"/>
      <c r="E3686" s="411" t="s">
        <v>15023</v>
      </c>
      <c r="F3686" s="411"/>
      <c r="G3686" s="411"/>
      <c r="H3686" s="577"/>
      <c r="I3686" s="577"/>
    </row>
    <row r="3687" spans="1:9" hidden="1">
      <c r="A3687" s="411" t="s">
        <v>15134</v>
      </c>
      <c r="B3687" s="411" t="s">
        <v>15135</v>
      </c>
      <c r="C3687" s="411" t="s">
        <v>15136</v>
      </c>
      <c r="D3687" s="411"/>
      <c r="E3687" s="411" t="s">
        <v>15023</v>
      </c>
      <c r="F3687" s="411"/>
      <c r="G3687" s="411"/>
      <c r="H3687" s="577"/>
      <c r="I3687" s="577"/>
    </row>
    <row r="3688" spans="1:9" hidden="1">
      <c r="A3688" s="411" t="s">
        <v>15131</v>
      </c>
      <c r="B3688" s="411" t="s">
        <v>15132</v>
      </c>
      <c r="C3688" s="411" t="s">
        <v>15133</v>
      </c>
      <c r="D3688" s="411"/>
      <c r="E3688" s="411" t="s">
        <v>15023</v>
      </c>
      <c r="F3688" s="411"/>
      <c r="G3688" s="411"/>
      <c r="H3688" s="577"/>
      <c r="I3688" s="577"/>
    </row>
    <row r="3689" spans="1:9" hidden="1">
      <c r="A3689" s="396" t="s">
        <v>15128</v>
      </c>
      <c r="B3689" s="396" t="s">
        <v>15129</v>
      </c>
      <c r="C3689" s="412" t="s">
        <v>15130</v>
      </c>
      <c r="D3689" s="411"/>
      <c r="E3689" s="411" t="s">
        <v>15023</v>
      </c>
      <c r="F3689" s="411"/>
      <c r="G3689" s="411"/>
      <c r="H3689" s="577"/>
      <c r="I3689" s="577"/>
    </row>
    <row r="3690" spans="1:9" hidden="1">
      <c r="A3690" s="411" t="s">
        <v>15125</v>
      </c>
      <c r="B3690" s="411" t="s">
        <v>15126</v>
      </c>
      <c r="C3690" s="411" t="s">
        <v>15127</v>
      </c>
      <c r="D3690" s="411"/>
      <c r="E3690" s="411" t="s">
        <v>15023</v>
      </c>
      <c r="F3690" s="411"/>
      <c r="G3690" s="411"/>
      <c r="H3690" s="577"/>
      <c r="I3690" s="577"/>
    </row>
    <row r="3691" spans="1:9" hidden="1">
      <c r="A3691" s="411" t="s">
        <v>15122</v>
      </c>
      <c r="B3691" s="411" t="s">
        <v>15123</v>
      </c>
      <c r="C3691" s="411" t="s">
        <v>15124</v>
      </c>
      <c r="D3691" s="411"/>
      <c r="E3691" s="411" t="s">
        <v>15023</v>
      </c>
      <c r="F3691" s="411"/>
    </row>
    <row r="3692" spans="1:9" hidden="1">
      <c r="A3692" s="411" t="s">
        <v>15119</v>
      </c>
      <c r="B3692" s="411" t="s">
        <v>15120</v>
      </c>
      <c r="C3692" s="411" t="s">
        <v>15121</v>
      </c>
      <c r="D3692" s="411"/>
      <c r="E3692" s="411" t="s">
        <v>15023</v>
      </c>
      <c r="F3692" s="411"/>
    </row>
    <row r="3693" spans="1:9" hidden="1">
      <c r="A3693" s="396" t="s">
        <v>15116</v>
      </c>
      <c r="B3693" s="396" t="s">
        <v>15117</v>
      </c>
      <c r="C3693" s="411" t="s">
        <v>15118</v>
      </c>
      <c r="D3693" s="411"/>
      <c r="E3693" s="411" t="s">
        <v>15023</v>
      </c>
      <c r="F3693" s="411"/>
    </row>
    <row r="3694" spans="1:9" hidden="1">
      <c r="A3694" s="396" t="s">
        <v>15113</v>
      </c>
      <c r="B3694" s="396" t="s">
        <v>15114</v>
      </c>
      <c r="C3694" s="411" t="s">
        <v>15115</v>
      </c>
      <c r="D3694" s="411"/>
      <c r="E3694" s="411" t="s">
        <v>15023</v>
      </c>
      <c r="F3694" s="411"/>
    </row>
    <row r="3695" spans="1:9" hidden="1">
      <c r="A3695" s="411" t="s">
        <v>15110</v>
      </c>
      <c r="B3695" s="411" t="s">
        <v>15111</v>
      </c>
      <c r="C3695" s="411" t="s">
        <v>15112</v>
      </c>
      <c r="D3695" s="411"/>
      <c r="E3695" s="411" t="s">
        <v>15023</v>
      </c>
      <c r="F3695" s="411"/>
    </row>
    <row r="3696" spans="1:9" hidden="1">
      <c r="A3696" s="396" t="s">
        <v>15107</v>
      </c>
      <c r="B3696" s="396" t="s">
        <v>15108</v>
      </c>
      <c r="C3696" s="412" t="s">
        <v>15109</v>
      </c>
      <c r="D3696" s="411"/>
      <c r="E3696" s="411" t="s">
        <v>15023</v>
      </c>
      <c r="F3696" s="411"/>
    </row>
    <row r="3697" spans="1:6" hidden="1">
      <c r="A3697" s="396" t="s">
        <v>15104</v>
      </c>
      <c r="B3697" s="396" t="s">
        <v>15105</v>
      </c>
      <c r="C3697" s="412" t="s">
        <v>15106</v>
      </c>
      <c r="D3697" s="411"/>
      <c r="E3697" s="411" t="s">
        <v>15023</v>
      </c>
      <c r="F3697" s="411"/>
    </row>
    <row r="3698" spans="1:6" hidden="1">
      <c r="A3698" s="411" t="s">
        <v>15101</v>
      </c>
      <c r="B3698" s="411" t="s">
        <v>15102</v>
      </c>
      <c r="C3698" s="411" t="s">
        <v>15103</v>
      </c>
      <c r="D3698" s="411"/>
      <c r="E3698" s="411" t="s">
        <v>15023</v>
      </c>
      <c r="F3698" s="411"/>
    </row>
    <row r="3699" spans="1:6" hidden="1">
      <c r="A3699" s="411" t="s">
        <v>15098</v>
      </c>
      <c r="B3699" s="411" t="s">
        <v>15099</v>
      </c>
      <c r="C3699" s="411" t="s">
        <v>15100</v>
      </c>
      <c r="D3699" s="411"/>
      <c r="E3699" s="411" t="s">
        <v>15023</v>
      </c>
      <c r="F3699" s="411"/>
    </row>
    <row r="3700" spans="1:6" hidden="1">
      <c r="A3700" s="411" t="s">
        <v>15095</v>
      </c>
      <c r="B3700" s="411" t="s">
        <v>15096</v>
      </c>
      <c r="C3700" s="411" t="s">
        <v>15097</v>
      </c>
      <c r="D3700" s="411"/>
      <c r="E3700" s="411" t="s">
        <v>15023</v>
      </c>
      <c r="F3700" s="411"/>
    </row>
    <row r="3701" spans="1:6" hidden="1">
      <c r="A3701" s="411" t="s">
        <v>15092</v>
      </c>
      <c r="B3701" s="411" t="s">
        <v>15093</v>
      </c>
      <c r="C3701" s="411" t="s">
        <v>15094</v>
      </c>
      <c r="D3701" s="411"/>
      <c r="E3701" s="411" t="s">
        <v>15023</v>
      </c>
      <c r="F3701" s="411"/>
    </row>
    <row r="3702" spans="1:6" hidden="1">
      <c r="A3702" s="411" t="s">
        <v>15089</v>
      </c>
      <c r="B3702" s="411" t="s">
        <v>15090</v>
      </c>
      <c r="C3702" s="411" t="s">
        <v>15091</v>
      </c>
      <c r="D3702" s="411"/>
      <c r="E3702" s="411" t="s">
        <v>15023</v>
      </c>
      <c r="F3702" s="411"/>
    </row>
    <row r="3703" spans="1:6" hidden="1">
      <c r="A3703" s="411" t="s">
        <v>15086</v>
      </c>
      <c r="B3703" s="411" t="s">
        <v>15087</v>
      </c>
      <c r="C3703" s="411" t="s">
        <v>15088</v>
      </c>
      <c r="D3703" s="411"/>
      <c r="E3703" s="411" t="s">
        <v>15023</v>
      </c>
      <c r="F3703" s="411"/>
    </row>
    <row r="3704" spans="1:6" hidden="1">
      <c r="A3704" s="411" t="s">
        <v>15083</v>
      </c>
      <c r="B3704" s="411" t="s">
        <v>15084</v>
      </c>
      <c r="C3704" s="411" t="s">
        <v>15085</v>
      </c>
      <c r="D3704" s="411"/>
      <c r="E3704" s="411" t="s">
        <v>15023</v>
      </c>
      <c r="F3704" s="411"/>
    </row>
    <row r="3705" spans="1:6" hidden="1">
      <c r="A3705" s="411" t="s">
        <v>15080</v>
      </c>
      <c r="B3705" s="411" t="s">
        <v>15081</v>
      </c>
      <c r="C3705" s="411" t="s">
        <v>15082</v>
      </c>
      <c r="D3705" s="411"/>
      <c r="E3705" s="411" t="s">
        <v>15023</v>
      </c>
      <c r="F3705" s="411"/>
    </row>
    <row r="3706" spans="1:6" hidden="1">
      <c r="A3706" s="396" t="s">
        <v>15077</v>
      </c>
      <c r="B3706" s="396" t="s">
        <v>15078</v>
      </c>
      <c r="C3706" s="411" t="s">
        <v>15079</v>
      </c>
      <c r="D3706" s="411"/>
      <c r="E3706" s="411" t="s">
        <v>15023</v>
      </c>
      <c r="F3706" s="411"/>
    </row>
    <row r="3707" spans="1:6" hidden="1">
      <c r="A3707" s="411" t="s">
        <v>15074</v>
      </c>
      <c r="B3707" s="411" t="s">
        <v>15075</v>
      </c>
      <c r="C3707" s="411" t="s">
        <v>15076</v>
      </c>
      <c r="D3707" s="411"/>
      <c r="E3707" s="411" t="s">
        <v>15023</v>
      </c>
      <c r="F3707" s="411"/>
    </row>
    <row r="3708" spans="1:6" hidden="1">
      <c r="A3708" s="411" t="s">
        <v>15071</v>
      </c>
      <c r="B3708" s="411" t="s">
        <v>15072</v>
      </c>
      <c r="C3708" s="411" t="s">
        <v>15073</v>
      </c>
      <c r="D3708" s="411"/>
      <c r="E3708" s="411" t="s">
        <v>15023</v>
      </c>
      <c r="F3708" s="411"/>
    </row>
    <row r="3709" spans="1:6" hidden="1">
      <c r="A3709" s="411" t="s">
        <v>16791</v>
      </c>
      <c r="B3709" t="s">
        <v>16792</v>
      </c>
      <c r="C3709" t="s">
        <v>16793</v>
      </c>
    </row>
    <row r="3710" spans="1:6" hidden="1">
      <c r="A3710" s="411" t="s">
        <v>16110</v>
      </c>
      <c r="B3710" s="568" t="s">
        <v>16111</v>
      </c>
      <c r="C3710" s="573" t="s">
        <v>16112</v>
      </c>
    </row>
    <row r="3711" spans="1:6" hidden="1">
      <c r="A3711" s="411" t="s">
        <v>16107</v>
      </c>
      <c r="B3711" s="568" t="s">
        <v>16108</v>
      </c>
      <c r="C3711" s="573" t="s">
        <v>16109</v>
      </c>
      <c r="D3711" s="411"/>
    </row>
    <row r="3712" spans="1:6" hidden="1">
      <c r="A3712" s="411" t="s">
        <v>16095</v>
      </c>
      <c r="B3712" s="411" t="s">
        <v>16096</v>
      </c>
      <c r="C3712" s="411" t="s">
        <v>16097</v>
      </c>
    </row>
    <row r="3713" spans="1:9" hidden="1">
      <c r="A3713" s="411" t="s">
        <v>16092</v>
      </c>
      <c r="B3713" s="411" t="s">
        <v>16093</v>
      </c>
      <c r="C3713" s="411" t="s">
        <v>16094</v>
      </c>
      <c r="D3713" s="411"/>
      <c r="E3713" s="411" t="s">
        <v>15023</v>
      </c>
      <c r="F3713" s="411"/>
      <c r="G3713" s="411"/>
      <c r="H3713" s="577"/>
      <c r="I3713" s="577"/>
    </row>
    <row r="3714" spans="1:9" hidden="1">
      <c r="A3714" s="411" t="s">
        <v>16089</v>
      </c>
      <c r="B3714" s="411" t="s">
        <v>16090</v>
      </c>
      <c r="C3714" s="411" t="s">
        <v>16091</v>
      </c>
      <c r="D3714" s="411"/>
      <c r="E3714" s="411" t="s">
        <v>15023</v>
      </c>
      <c r="F3714" s="411"/>
      <c r="G3714" s="411"/>
      <c r="H3714" s="577"/>
      <c r="I3714" s="577"/>
    </row>
    <row r="3715" spans="1:9" hidden="1">
      <c r="A3715" s="411" t="s">
        <v>16086</v>
      </c>
      <c r="B3715" s="411" t="s">
        <v>16087</v>
      </c>
      <c r="C3715" s="411" t="s">
        <v>16088</v>
      </c>
      <c r="D3715" s="411"/>
      <c r="E3715" s="411" t="s">
        <v>15023</v>
      </c>
      <c r="F3715" s="411"/>
      <c r="G3715" s="411"/>
      <c r="H3715" s="577"/>
      <c r="I3715" s="577"/>
    </row>
    <row r="3716" spans="1:9" hidden="1">
      <c r="A3716" s="411" t="s">
        <v>16083</v>
      </c>
      <c r="B3716" s="411" t="s">
        <v>16084</v>
      </c>
      <c r="C3716" s="411" t="s">
        <v>16085</v>
      </c>
      <c r="D3716" s="411"/>
      <c r="E3716" s="411" t="s">
        <v>15023</v>
      </c>
      <c r="F3716" s="411"/>
      <c r="G3716" s="411"/>
      <c r="H3716" s="577"/>
      <c r="I3716" s="577"/>
    </row>
    <row r="3717" spans="1:9" hidden="1">
      <c r="A3717" s="396" t="s">
        <v>16080</v>
      </c>
      <c r="B3717" s="396" t="s">
        <v>16081</v>
      </c>
      <c r="C3717" s="412" t="s">
        <v>16082</v>
      </c>
      <c r="D3717" s="411"/>
      <c r="E3717" s="411" t="s">
        <v>15023</v>
      </c>
      <c r="F3717" s="411"/>
      <c r="G3717" s="411"/>
      <c r="H3717" s="577"/>
      <c r="I3717" s="577"/>
    </row>
    <row r="3718" spans="1:9" hidden="1">
      <c r="A3718" s="396" t="s">
        <v>16077</v>
      </c>
      <c r="B3718" s="396" t="s">
        <v>16078</v>
      </c>
      <c r="C3718" s="412" t="s">
        <v>16079</v>
      </c>
      <c r="D3718" s="411"/>
      <c r="E3718" s="411" t="s">
        <v>15023</v>
      </c>
      <c r="F3718" s="411"/>
      <c r="G3718" s="411"/>
      <c r="H3718" s="577"/>
      <c r="I3718" s="577"/>
    </row>
    <row r="3719" spans="1:9" hidden="1">
      <c r="A3719" s="411" t="s">
        <v>16074</v>
      </c>
      <c r="B3719" s="411" t="s">
        <v>16075</v>
      </c>
      <c r="C3719" s="411" t="s">
        <v>16076</v>
      </c>
      <c r="D3719" s="411"/>
      <c r="E3719" s="411" t="s">
        <v>15023</v>
      </c>
      <c r="F3719" s="411"/>
      <c r="G3719" s="411"/>
      <c r="H3719" s="577"/>
      <c r="I3719" s="577"/>
    </row>
    <row r="3720" spans="1:9" hidden="1">
      <c r="A3720" s="411" t="s">
        <v>16071</v>
      </c>
      <c r="B3720" s="411" t="s">
        <v>16072</v>
      </c>
      <c r="C3720" s="411" t="s">
        <v>16073</v>
      </c>
      <c r="D3720" s="411"/>
      <c r="E3720" s="411" t="s">
        <v>15023</v>
      </c>
      <c r="F3720" s="411"/>
      <c r="G3720" s="411"/>
      <c r="H3720" s="577"/>
      <c r="I3720" s="577"/>
    </row>
    <row r="3721" spans="1:9" hidden="1">
      <c r="A3721" s="411" t="s">
        <v>16068</v>
      </c>
      <c r="B3721" s="411" t="s">
        <v>16069</v>
      </c>
      <c r="C3721" s="411" t="s">
        <v>16070</v>
      </c>
      <c r="D3721" s="411"/>
      <c r="E3721" s="411" t="s">
        <v>15023</v>
      </c>
      <c r="F3721" s="411"/>
      <c r="G3721" s="411"/>
      <c r="H3721" s="577"/>
      <c r="I3721" s="577"/>
    </row>
    <row r="3722" spans="1:9" hidden="1">
      <c r="A3722" s="411" t="s">
        <v>16065</v>
      </c>
      <c r="B3722" s="411" t="s">
        <v>16066</v>
      </c>
      <c r="C3722" s="411" t="s">
        <v>16067</v>
      </c>
      <c r="D3722" s="411"/>
      <c r="E3722" s="411" t="s">
        <v>15023</v>
      </c>
      <c r="F3722" s="411"/>
      <c r="G3722" s="411"/>
      <c r="H3722" s="577"/>
      <c r="I3722" s="577"/>
    </row>
    <row r="3723" spans="1:9" hidden="1">
      <c r="A3723" s="411" t="s">
        <v>16062</v>
      </c>
      <c r="B3723" s="411" t="s">
        <v>16063</v>
      </c>
      <c r="C3723" s="411" t="s">
        <v>16064</v>
      </c>
      <c r="D3723" s="411"/>
      <c r="E3723" s="411" t="s">
        <v>15023</v>
      </c>
      <c r="F3723" s="411"/>
      <c r="G3723" s="411"/>
      <c r="H3723" s="577"/>
      <c r="I3723" s="577"/>
    </row>
    <row r="3724" spans="1:9" hidden="1">
      <c r="A3724" s="411" t="s">
        <v>16059</v>
      </c>
      <c r="B3724" s="411" t="s">
        <v>16060</v>
      </c>
      <c r="C3724" s="411" t="s">
        <v>16061</v>
      </c>
      <c r="D3724" s="411"/>
      <c r="E3724" s="411" t="s">
        <v>15023</v>
      </c>
      <c r="F3724" s="411"/>
      <c r="G3724" s="411"/>
      <c r="H3724" s="577"/>
      <c r="I3724" s="577"/>
    </row>
    <row r="3725" spans="1:9" hidden="1">
      <c r="A3725" s="411" t="s">
        <v>16056</v>
      </c>
      <c r="B3725" s="411" t="s">
        <v>16057</v>
      </c>
      <c r="C3725" s="411" t="s">
        <v>16058</v>
      </c>
      <c r="D3725" s="411"/>
      <c r="E3725" s="411" t="s">
        <v>15023</v>
      </c>
      <c r="F3725" s="411"/>
      <c r="G3725" s="411"/>
      <c r="H3725" s="577"/>
      <c r="I3725" s="577"/>
    </row>
    <row r="3726" spans="1:9" hidden="1">
      <c r="A3726" s="411" t="s">
        <v>16053</v>
      </c>
      <c r="B3726" s="411" t="s">
        <v>16054</v>
      </c>
      <c r="C3726" s="411" t="s">
        <v>16055</v>
      </c>
      <c r="D3726" s="411"/>
      <c r="E3726" s="411" t="s">
        <v>15023</v>
      </c>
      <c r="F3726" s="411"/>
      <c r="G3726" s="411"/>
      <c r="H3726" s="577"/>
      <c r="I3726" s="577"/>
    </row>
    <row r="3727" spans="1:9" hidden="1">
      <c r="A3727" s="411" t="s">
        <v>16050</v>
      </c>
      <c r="B3727" s="411" t="s">
        <v>16051</v>
      </c>
      <c r="C3727" s="411" t="s">
        <v>16052</v>
      </c>
      <c r="D3727" s="411"/>
      <c r="E3727" s="411" t="s">
        <v>15023</v>
      </c>
      <c r="F3727" s="411"/>
      <c r="G3727" s="411"/>
      <c r="H3727" s="577"/>
      <c r="I3727" s="577"/>
    </row>
    <row r="3728" spans="1:9" hidden="1">
      <c r="A3728" s="411" t="s">
        <v>16047</v>
      </c>
      <c r="B3728" s="411" t="s">
        <v>16048</v>
      </c>
      <c r="C3728" s="411" t="s">
        <v>16049</v>
      </c>
      <c r="D3728" s="411"/>
      <c r="E3728" s="411" t="s">
        <v>15023</v>
      </c>
      <c r="F3728" s="411"/>
      <c r="G3728" s="411"/>
      <c r="H3728" s="577"/>
      <c r="I3728" s="577"/>
    </row>
    <row r="3729" spans="1:9" hidden="1">
      <c r="A3729" s="396" t="s">
        <v>16044</v>
      </c>
      <c r="B3729" s="412" t="s">
        <v>16045</v>
      </c>
      <c r="C3729" s="412" t="s">
        <v>16046</v>
      </c>
      <c r="D3729" s="411"/>
      <c r="E3729" s="411" t="s">
        <v>15023</v>
      </c>
      <c r="F3729" s="411"/>
      <c r="G3729" s="411"/>
      <c r="H3729" s="577"/>
      <c r="I3729" s="577"/>
    </row>
    <row r="3730" spans="1:9" hidden="1">
      <c r="A3730" s="411" t="s">
        <v>16041</v>
      </c>
      <c r="B3730" s="411" t="s">
        <v>16042</v>
      </c>
      <c r="C3730" s="411" t="s">
        <v>16043</v>
      </c>
      <c r="D3730" s="411"/>
      <c r="E3730" s="411" t="s">
        <v>15023</v>
      </c>
      <c r="F3730" s="411"/>
      <c r="G3730" s="411"/>
      <c r="H3730" s="577"/>
      <c r="I3730" s="577"/>
    </row>
    <row r="3731" spans="1:9" hidden="1">
      <c r="A3731" s="411" t="s">
        <v>16038</v>
      </c>
      <c r="B3731" s="411" t="s">
        <v>16039</v>
      </c>
      <c r="C3731" s="411" t="s">
        <v>16040</v>
      </c>
      <c r="D3731" s="411"/>
      <c r="E3731" s="411" t="s">
        <v>15023</v>
      </c>
      <c r="F3731" s="411"/>
      <c r="G3731" s="411"/>
      <c r="H3731" s="577"/>
      <c r="I3731" s="577"/>
    </row>
    <row r="3732" spans="1:9" hidden="1">
      <c r="A3732" s="411" t="s">
        <v>16035</v>
      </c>
      <c r="B3732" s="411" t="s">
        <v>16036</v>
      </c>
      <c r="C3732" s="411" t="s">
        <v>16037</v>
      </c>
      <c r="D3732" s="411"/>
      <c r="E3732" s="411" t="s">
        <v>15023</v>
      </c>
      <c r="F3732" s="411"/>
      <c r="G3732" s="411"/>
      <c r="H3732" s="577"/>
      <c r="I3732" s="577"/>
    </row>
    <row r="3733" spans="1:9" hidden="1">
      <c r="A3733" s="411" t="s">
        <v>16032</v>
      </c>
      <c r="B3733" s="411" t="s">
        <v>16033</v>
      </c>
      <c r="C3733" s="411" t="s">
        <v>16034</v>
      </c>
      <c r="D3733" s="411"/>
      <c r="E3733" s="411" t="s">
        <v>15023</v>
      </c>
      <c r="F3733" s="411"/>
      <c r="G3733" s="411"/>
      <c r="H3733" s="577"/>
      <c r="I3733" s="577"/>
    </row>
    <row r="3734" spans="1:9" hidden="1">
      <c r="A3734" s="412" t="s">
        <v>16029</v>
      </c>
      <c r="B3734" s="396" t="s">
        <v>16030</v>
      </c>
      <c r="C3734" s="412" t="s">
        <v>16031</v>
      </c>
      <c r="D3734" s="411"/>
      <c r="E3734" s="411" t="s">
        <v>15023</v>
      </c>
      <c r="F3734" s="411"/>
      <c r="G3734" s="411"/>
      <c r="H3734" s="577"/>
      <c r="I3734" s="577"/>
    </row>
    <row r="3735" spans="1:9" hidden="1">
      <c r="A3735" s="412" t="s">
        <v>16026</v>
      </c>
      <c r="B3735" s="396" t="s">
        <v>16027</v>
      </c>
      <c r="C3735" s="411" t="s">
        <v>16028</v>
      </c>
      <c r="D3735" s="411"/>
      <c r="E3735" s="411" t="s">
        <v>15023</v>
      </c>
      <c r="F3735" s="411"/>
      <c r="G3735" s="411"/>
      <c r="H3735" s="577"/>
      <c r="I3735" s="577"/>
    </row>
    <row r="3736" spans="1:9" hidden="1">
      <c r="A3736" s="396" t="s">
        <v>16023</v>
      </c>
      <c r="B3736" s="396" t="s">
        <v>16024</v>
      </c>
      <c r="C3736" s="412" t="s">
        <v>16025</v>
      </c>
      <c r="D3736" s="411"/>
      <c r="E3736" s="411" t="s">
        <v>15023</v>
      </c>
      <c r="F3736" s="411"/>
      <c r="G3736" s="411"/>
      <c r="H3736" s="577"/>
      <c r="I3736" s="577"/>
    </row>
    <row r="3737" spans="1:9" hidden="1">
      <c r="A3737" s="411" t="s">
        <v>16020</v>
      </c>
      <c r="B3737" s="411" t="s">
        <v>16021</v>
      </c>
      <c r="C3737" s="411" t="s">
        <v>16022</v>
      </c>
      <c r="D3737" s="411"/>
      <c r="E3737" s="411" t="s">
        <v>15023</v>
      </c>
      <c r="F3737" s="411"/>
      <c r="G3737" s="411"/>
      <c r="H3737" s="577"/>
      <c r="I3737" s="577"/>
    </row>
    <row r="3738" spans="1:9" hidden="1">
      <c r="A3738" s="396" t="s">
        <v>16017</v>
      </c>
      <c r="B3738" s="412" t="s">
        <v>16018</v>
      </c>
      <c r="C3738" s="412" t="s">
        <v>16019</v>
      </c>
      <c r="D3738" s="411"/>
      <c r="E3738" s="411" t="s">
        <v>15023</v>
      </c>
      <c r="F3738" s="411"/>
      <c r="G3738" s="411"/>
      <c r="H3738" s="577"/>
      <c r="I3738" s="577"/>
    </row>
    <row r="3739" spans="1:9" hidden="1">
      <c r="A3739" s="411" t="s">
        <v>16014</v>
      </c>
      <c r="B3739" s="411" t="s">
        <v>16015</v>
      </c>
      <c r="C3739" s="411" t="s">
        <v>16016</v>
      </c>
      <c r="D3739" s="411"/>
      <c r="E3739" s="411" t="s">
        <v>15023</v>
      </c>
      <c r="F3739" s="411"/>
      <c r="G3739" s="411"/>
      <c r="H3739" s="577"/>
      <c r="I3739" s="577"/>
    </row>
    <row r="3740" spans="1:9" hidden="1">
      <c r="A3740" s="411" t="s">
        <v>16011</v>
      </c>
      <c r="B3740" s="411" t="s">
        <v>16012</v>
      </c>
      <c r="C3740" s="411" t="s">
        <v>16013</v>
      </c>
      <c r="D3740" s="411"/>
      <c r="E3740" s="411" t="s">
        <v>15023</v>
      </c>
      <c r="F3740" s="411"/>
      <c r="G3740" s="411"/>
      <c r="H3740" s="577"/>
      <c r="I3740" s="577"/>
    </row>
    <row r="3741" spans="1:9" hidden="1">
      <c r="A3741" s="562" t="s">
        <v>16008</v>
      </c>
      <c r="B3741" s="411" t="s">
        <v>16009</v>
      </c>
      <c r="C3741" s="411" t="s">
        <v>16010</v>
      </c>
      <c r="D3741" s="411"/>
      <c r="E3741" s="411" t="s">
        <v>15023</v>
      </c>
      <c r="F3741" s="411"/>
      <c r="G3741" s="411"/>
      <c r="H3741" s="577"/>
      <c r="I3741" s="577"/>
    </row>
    <row r="3742" spans="1:9" hidden="1">
      <c r="A3742" s="562" t="s">
        <v>16005</v>
      </c>
      <c r="B3742" s="411" t="s">
        <v>16006</v>
      </c>
      <c r="C3742" s="411" t="s">
        <v>16007</v>
      </c>
      <c r="D3742" s="411"/>
      <c r="E3742" s="411" t="s">
        <v>15023</v>
      </c>
      <c r="F3742" s="411"/>
      <c r="G3742" s="411"/>
      <c r="H3742" s="577"/>
      <c r="I3742" s="577"/>
    </row>
    <row r="3743" spans="1:9" hidden="1">
      <c r="A3743" s="562" t="s">
        <v>16002</v>
      </c>
      <c r="B3743" s="411" t="s">
        <v>16003</v>
      </c>
      <c r="C3743" s="411" t="s">
        <v>16004</v>
      </c>
      <c r="D3743" s="411"/>
      <c r="E3743" s="411" t="s">
        <v>15023</v>
      </c>
      <c r="F3743" s="411"/>
      <c r="G3743" s="411"/>
      <c r="H3743" s="577"/>
      <c r="I3743" s="577"/>
    </row>
    <row r="3744" spans="1:9" hidden="1">
      <c r="A3744" s="562" t="s">
        <v>15999</v>
      </c>
      <c r="B3744" s="411" t="s">
        <v>16000</v>
      </c>
      <c r="C3744" s="411" t="s">
        <v>16001</v>
      </c>
      <c r="D3744" s="411"/>
      <c r="E3744" s="411" t="s">
        <v>15023</v>
      </c>
      <c r="F3744" s="411"/>
      <c r="G3744" s="411"/>
      <c r="H3744" s="577"/>
      <c r="I3744" s="577"/>
    </row>
    <row r="3745" spans="1:9" hidden="1">
      <c r="A3745" s="562" t="s">
        <v>15996</v>
      </c>
      <c r="B3745" s="411" t="s">
        <v>15997</v>
      </c>
      <c r="C3745" s="411" t="s">
        <v>15998</v>
      </c>
      <c r="D3745" s="411"/>
      <c r="E3745" s="411" t="s">
        <v>15023</v>
      </c>
      <c r="F3745" s="411"/>
      <c r="G3745" s="411"/>
      <c r="H3745" s="577"/>
      <c r="I3745" s="577"/>
    </row>
    <row r="3746" spans="1:9" hidden="1">
      <c r="A3746" s="562" t="s">
        <v>15993</v>
      </c>
      <c r="B3746" s="411" t="s">
        <v>15994</v>
      </c>
      <c r="C3746" s="411" t="s">
        <v>15995</v>
      </c>
      <c r="D3746" s="411"/>
      <c r="E3746" s="411" t="s">
        <v>15023</v>
      </c>
      <c r="F3746" s="411"/>
      <c r="G3746" s="411"/>
      <c r="H3746" s="577"/>
      <c r="I3746" s="577"/>
    </row>
    <row r="3747" spans="1:9" hidden="1">
      <c r="A3747" s="562" t="s">
        <v>15990</v>
      </c>
      <c r="B3747" s="411" t="s">
        <v>15991</v>
      </c>
      <c r="C3747" s="411" t="s">
        <v>15992</v>
      </c>
      <c r="D3747" s="411"/>
      <c r="E3747" s="411" t="s">
        <v>15023</v>
      </c>
      <c r="F3747" s="411"/>
      <c r="G3747" s="411"/>
      <c r="H3747" s="577"/>
      <c r="I3747" s="577"/>
    </row>
    <row r="3748" spans="1:9" hidden="1">
      <c r="A3748" s="562" t="s">
        <v>15987</v>
      </c>
      <c r="B3748" s="411" t="s">
        <v>15988</v>
      </c>
      <c r="C3748" s="411" t="s">
        <v>15989</v>
      </c>
      <c r="D3748" s="411"/>
      <c r="E3748" s="411" t="s">
        <v>15023</v>
      </c>
      <c r="F3748" s="411"/>
      <c r="G3748" s="411"/>
      <c r="H3748" s="577"/>
      <c r="I3748" s="577"/>
    </row>
    <row r="3749" spans="1:9" hidden="1">
      <c r="A3749" s="562" t="s">
        <v>15984</v>
      </c>
      <c r="B3749" s="411" t="s">
        <v>15985</v>
      </c>
      <c r="C3749" s="411" t="s">
        <v>15986</v>
      </c>
      <c r="D3749" s="411"/>
      <c r="E3749" s="411" t="s">
        <v>15023</v>
      </c>
      <c r="F3749" s="411"/>
      <c r="G3749" s="411"/>
      <c r="H3749" s="577"/>
      <c r="I3749" s="577"/>
    </row>
    <row r="3750" spans="1:9" hidden="1">
      <c r="A3750" s="562" t="s">
        <v>15981</v>
      </c>
      <c r="B3750" s="411" t="s">
        <v>15982</v>
      </c>
      <c r="C3750" s="411" t="s">
        <v>15983</v>
      </c>
      <c r="D3750" s="411"/>
      <c r="E3750" s="411" t="s">
        <v>15023</v>
      </c>
      <c r="F3750" s="411"/>
      <c r="G3750" s="411"/>
      <c r="H3750" s="577"/>
      <c r="I3750" s="577"/>
    </row>
    <row r="3751" spans="1:9" hidden="1">
      <c r="A3751" s="562" t="s">
        <v>15978</v>
      </c>
      <c r="B3751" s="411" t="s">
        <v>15979</v>
      </c>
      <c r="C3751" s="411" t="s">
        <v>15980</v>
      </c>
      <c r="D3751" s="411"/>
      <c r="E3751" s="411" t="s">
        <v>15023</v>
      </c>
      <c r="F3751" s="411"/>
      <c r="G3751" s="411"/>
      <c r="H3751" s="577"/>
      <c r="I3751" s="577"/>
    </row>
    <row r="3752" spans="1:9" hidden="1">
      <c r="A3752" s="562" t="s">
        <v>15975</v>
      </c>
      <c r="B3752" s="411" t="s">
        <v>15976</v>
      </c>
      <c r="C3752" s="411" t="s">
        <v>15977</v>
      </c>
      <c r="D3752" s="411"/>
      <c r="E3752" s="411" t="s">
        <v>15023</v>
      </c>
      <c r="F3752" s="411"/>
      <c r="G3752" s="411"/>
      <c r="H3752" s="577"/>
      <c r="I3752" s="577"/>
    </row>
    <row r="3753" spans="1:9" hidden="1">
      <c r="A3753" s="562" t="s">
        <v>15972</v>
      </c>
      <c r="B3753" s="411" t="s">
        <v>15973</v>
      </c>
      <c r="C3753" s="411" t="s">
        <v>15974</v>
      </c>
      <c r="D3753" s="411"/>
      <c r="E3753" s="411" t="s">
        <v>15023</v>
      </c>
      <c r="F3753" s="411"/>
      <c r="G3753" s="411"/>
      <c r="H3753" s="577"/>
      <c r="I3753" s="577"/>
    </row>
    <row r="3754" spans="1:9" hidden="1">
      <c r="A3754" s="562" t="s">
        <v>15969</v>
      </c>
      <c r="B3754" s="411" t="s">
        <v>15970</v>
      </c>
      <c r="C3754" s="411" t="s">
        <v>15971</v>
      </c>
      <c r="D3754" s="411"/>
      <c r="E3754" s="411" t="s">
        <v>15023</v>
      </c>
      <c r="F3754" s="411"/>
      <c r="G3754" s="411"/>
      <c r="H3754" s="577"/>
      <c r="I3754" s="577"/>
    </row>
    <row r="3755" spans="1:9" hidden="1">
      <c r="A3755" s="562" t="s">
        <v>15966</v>
      </c>
      <c r="B3755" s="411" t="s">
        <v>15967</v>
      </c>
      <c r="C3755" s="411" t="s">
        <v>15968</v>
      </c>
      <c r="D3755" s="411"/>
      <c r="E3755" s="411" t="s">
        <v>15023</v>
      </c>
      <c r="F3755" s="411"/>
      <c r="G3755" s="411"/>
      <c r="H3755" s="577"/>
      <c r="I3755" s="577"/>
    </row>
    <row r="3756" spans="1:9" hidden="1">
      <c r="A3756" s="562" t="s">
        <v>15963</v>
      </c>
      <c r="B3756" s="411" t="s">
        <v>15964</v>
      </c>
      <c r="C3756" s="411" t="s">
        <v>15965</v>
      </c>
      <c r="D3756" s="411"/>
      <c r="E3756" s="411" t="s">
        <v>15023</v>
      </c>
      <c r="F3756" s="411"/>
      <c r="G3756" s="411"/>
      <c r="H3756" s="577"/>
      <c r="I3756" s="577"/>
    </row>
    <row r="3757" spans="1:9" hidden="1">
      <c r="A3757" s="562" t="s">
        <v>15960</v>
      </c>
      <c r="B3757" s="411" t="s">
        <v>15961</v>
      </c>
      <c r="C3757" s="411" t="s">
        <v>15962</v>
      </c>
      <c r="D3757" s="411"/>
      <c r="E3757" s="411" t="s">
        <v>15023</v>
      </c>
      <c r="F3757" s="411"/>
      <c r="G3757" s="411"/>
      <c r="H3757" s="577"/>
      <c r="I3757" s="577"/>
    </row>
    <row r="3758" spans="1:9" hidden="1">
      <c r="A3758" s="562" t="s">
        <v>15957</v>
      </c>
      <c r="B3758" s="411" t="s">
        <v>15958</v>
      </c>
      <c r="C3758" s="411" t="s">
        <v>15959</v>
      </c>
      <c r="D3758" s="411"/>
      <c r="E3758" s="411" t="s">
        <v>15023</v>
      </c>
      <c r="F3758" s="411"/>
      <c r="G3758" s="411"/>
      <c r="H3758" s="577"/>
      <c r="I3758" s="577"/>
    </row>
    <row r="3759" spans="1:9" hidden="1">
      <c r="A3759" s="411" t="s">
        <v>15954</v>
      </c>
      <c r="B3759" s="411" t="s">
        <v>15955</v>
      </c>
      <c r="C3759" s="411" t="s">
        <v>15956</v>
      </c>
      <c r="D3759" s="411"/>
      <c r="E3759" s="411" t="s">
        <v>15023</v>
      </c>
      <c r="F3759" s="411"/>
      <c r="G3759" s="411"/>
      <c r="H3759" s="577"/>
      <c r="I3759" s="577"/>
    </row>
    <row r="3760" spans="1:9" hidden="1">
      <c r="A3760" s="412" t="s">
        <v>15951</v>
      </c>
      <c r="B3760" s="396" t="s">
        <v>15952</v>
      </c>
      <c r="C3760" s="412" t="s">
        <v>15953</v>
      </c>
      <c r="D3760" s="411"/>
      <c r="E3760" s="411" t="s">
        <v>15023</v>
      </c>
      <c r="F3760" s="411"/>
      <c r="G3760" s="411"/>
      <c r="H3760" s="577"/>
      <c r="I3760" s="577"/>
    </row>
    <row r="3761" spans="1:9" hidden="1">
      <c r="A3761" s="562" t="s">
        <v>15948</v>
      </c>
      <c r="B3761" s="411" t="s">
        <v>15949</v>
      </c>
      <c r="C3761" s="411" t="s">
        <v>15950</v>
      </c>
      <c r="D3761" s="411"/>
      <c r="E3761" s="411" t="s">
        <v>15023</v>
      </c>
      <c r="F3761" s="411"/>
      <c r="G3761" s="411"/>
      <c r="H3761" s="577"/>
      <c r="I3761" s="577"/>
    </row>
    <row r="3762" spans="1:9" hidden="1">
      <c r="A3762" s="562" t="s">
        <v>15945</v>
      </c>
      <c r="B3762" s="411" t="s">
        <v>15946</v>
      </c>
      <c r="C3762" s="411" t="s">
        <v>15947</v>
      </c>
      <c r="D3762" s="411"/>
      <c r="E3762" s="411" t="s">
        <v>15023</v>
      </c>
      <c r="F3762" s="411"/>
      <c r="G3762" s="411"/>
      <c r="H3762" s="577"/>
      <c r="I3762" s="577"/>
    </row>
    <row r="3763" spans="1:9" hidden="1">
      <c r="A3763" s="411" t="s">
        <v>15942</v>
      </c>
      <c r="B3763" s="396" t="s">
        <v>15943</v>
      </c>
      <c r="C3763" s="411" t="s">
        <v>15944</v>
      </c>
      <c r="D3763" s="411"/>
      <c r="E3763" s="411" t="s">
        <v>15023</v>
      </c>
      <c r="F3763" s="411"/>
      <c r="G3763" s="411"/>
      <c r="H3763" s="577"/>
      <c r="I3763" s="577"/>
    </row>
    <row r="3764" spans="1:9" hidden="1">
      <c r="A3764" s="411" t="s">
        <v>15939</v>
      </c>
      <c r="B3764" s="411" t="s">
        <v>15940</v>
      </c>
      <c r="C3764" s="411" t="s">
        <v>15941</v>
      </c>
      <c r="D3764" s="411"/>
      <c r="E3764" s="411" t="s">
        <v>15023</v>
      </c>
      <c r="F3764" s="411"/>
      <c r="G3764" s="411"/>
      <c r="H3764" s="577"/>
      <c r="I3764" s="577"/>
    </row>
    <row r="3765" spans="1:9" hidden="1">
      <c r="A3765" s="396" t="s">
        <v>15936</v>
      </c>
      <c r="B3765" s="411" t="s">
        <v>15937</v>
      </c>
      <c r="C3765" s="411" t="s">
        <v>15938</v>
      </c>
      <c r="D3765" s="396"/>
      <c r="E3765" s="411" t="s">
        <v>15023</v>
      </c>
      <c r="F3765" s="411"/>
      <c r="G3765" s="411"/>
      <c r="H3765" s="577"/>
      <c r="I3765" s="577"/>
    </row>
    <row r="3766" spans="1:9" hidden="1">
      <c r="A3766" s="396" t="s">
        <v>15933</v>
      </c>
      <c r="B3766" s="396" t="s">
        <v>15934</v>
      </c>
      <c r="C3766" s="411" t="s">
        <v>15935</v>
      </c>
      <c r="D3766" s="411"/>
      <c r="E3766" s="411" t="s">
        <v>15023</v>
      </c>
      <c r="F3766" s="411"/>
      <c r="G3766" s="411"/>
      <c r="H3766" s="577"/>
      <c r="I3766" s="577"/>
    </row>
    <row r="3767" spans="1:9" hidden="1">
      <c r="A3767" s="396" t="s">
        <v>15930</v>
      </c>
      <c r="B3767" s="396" t="s">
        <v>15931</v>
      </c>
      <c r="C3767" s="411" t="s">
        <v>15932</v>
      </c>
      <c r="D3767" s="411"/>
      <c r="E3767" s="411" t="s">
        <v>15023</v>
      </c>
      <c r="F3767" s="411"/>
      <c r="G3767" s="411"/>
      <c r="H3767" s="577"/>
      <c r="I3767" s="577"/>
    </row>
    <row r="3768" spans="1:9" hidden="1">
      <c r="A3768" s="411" t="s">
        <v>15927</v>
      </c>
      <c r="B3768" s="411" t="s">
        <v>15928</v>
      </c>
      <c r="C3768" s="411" t="s">
        <v>15929</v>
      </c>
      <c r="D3768" s="411"/>
      <c r="E3768" s="411" t="s">
        <v>15023</v>
      </c>
      <c r="F3768" s="411"/>
      <c r="G3768" s="411"/>
      <c r="H3768" s="577"/>
      <c r="I3768" s="577"/>
    </row>
    <row r="3769" spans="1:9" hidden="1">
      <c r="A3769" s="411" t="s">
        <v>15924</v>
      </c>
      <c r="B3769" s="411" t="s">
        <v>15925</v>
      </c>
      <c r="C3769" s="411" t="s">
        <v>15926</v>
      </c>
      <c r="D3769" s="411"/>
      <c r="E3769" s="411" t="s">
        <v>15023</v>
      </c>
      <c r="F3769" s="411"/>
      <c r="G3769" s="411"/>
      <c r="H3769" s="577"/>
      <c r="I3769" s="577"/>
    </row>
    <row r="3770" spans="1:9" hidden="1">
      <c r="A3770" s="412" t="s">
        <v>15921</v>
      </c>
      <c r="B3770" s="396" t="s">
        <v>15922</v>
      </c>
      <c r="C3770" s="412" t="s">
        <v>15923</v>
      </c>
      <c r="D3770" s="411"/>
      <c r="E3770" s="411" t="s">
        <v>15023</v>
      </c>
      <c r="F3770" s="411"/>
      <c r="G3770" s="411"/>
      <c r="H3770" s="577"/>
      <c r="I3770" s="577"/>
    </row>
    <row r="3771" spans="1:9" hidden="1">
      <c r="A3771" s="396" t="s">
        <v>15918</v>
      </c>
      <c r="B3771" s="396" t="s">
        <v>15919</v>
      </c>
      <c r="C3771" s="411" t="s">
        <v>15920</v>
      </c>
      <c r="D3771" s="411"/>
      <c r="E3771" s="411" t="s">
        <v>15023</v>
      </c>
      <c r="F3771" s="411"/>
      <c r="G3771" s="411"/>
      <c r="H3771" s="577"/>
      <c r="I3771" s="577"/>
    </row>
    <row r="3772" spans="1:9" hidden="1">
      <c r="A3772" s="396" t="s">
        <v>15915</v>
      </c>
      <c r="B3772" s="396" t="s">
        <v>15916</v>
      </c>
      <c r="C3772" s="412" t="s">
        <v>15917</v>
      </c>
      <c r="D3772" s="411"/>
      <c r="E3772" s="411" t="s">
        <v>15023</v>
      </c>
      <c r="F3772" s="411"/>
      <c r="G3772" s="411"/>
      <c r="H3772" s="577"/>
      <c r="I3772" s="577"/>
    </row>
    <row r="3773" spans="1:9" hidden="1">
      <c r="A3773" s="396" t="s">
        <v>15912</v>
      </c>
      <c r="B3773" s="396" t="s">
        <v>15913</v>
      </c>
      <c r="C3773" s="411" t="s">
        <v>15914</v>
      </c>
      <c r="D3773" s="411"/>
      <c r="E3773" s="411" t="s">
        <v>15023</v>
      </c>
      <c r="F3773" s="411"/>
      <c r="G3773" s="411"/>
      <c r="H3773" s="577"/>
      <c r="I3773" s="577"/>
    </row>
    <row r="3774" spans="1:9" hidden="1">
      <c r="A3774" s="396" t="s">
        <v>15909</v>
      </c>
      <c r="B3774" s="396" t="s">
        <v>15910</v>
      </c>
      <c r="C3774" s="411" t="s">
        <v>15911</v>
      </c>
      <c r="D3774" s="411"/>
      <c r="E3774" s="411" t="s">
        <v>15023</v>
      </c>
      <c r="F3774" s="411"/>
      <c r="G3774" s="411"/>
      <c r="H3774" s="577"/>
      <c r="I3774" s="577"/>
    </row>
    <row r="3775" spans="1:9" hidden="1">
      <c r="A3775" s="412" t="s">
        <v>15906</v>
      </c>
      <c r="B3775" s="412" t="s">
        <v>15907</v>
      </c>
      <c r="C3775" s="412" t="s">
        <v>15908</v>
      </c>
      <c r="D3775" s="411"/>
      <c r="E3775" s="411" t="s">
        <v>15023</v>
      </c>
      <c r="F3775" s="411"/>
      <c r="G3775" s="411"/>
      <c r="H3775" s="577"/>
      <c r="I3775" s="577"/>
    </row>
    <row r="3776" spans="1:9" hidden="1">
      <c r="A3776" s="562" t="s">
        <v>15903</v>
      </c>
      <c r="B3776" s="411" t="s">
        <v>15904</v>
      </c>
      <c r="C3776" s="411" t="s">
        <v>15905</v>
      </c>
      <c r="D3776" s="411"/>
      <c r="E3776" s="411" t="s">
        <v>15023</v>
      </c>
      <c r="F3776" s="411"/>
      <c r="G3776" s="411"/>
      <c r="H3776" s="577"/>
      <c r="I3776" s="577"/>
    </row>
    <row r="3777" spans="1:9" hidden="1">
      <c r="A3777" s="411" t="s">
        <v>15900</v>
      </c>
      <c r="B3777" s="396" t="s">
        <v>15901</v>
      </c>
      <c r="C3777" s="411" t="s">
        <v>15902</v>
      </c>
      <c r="D3777" s="411"/>
      <c r="E3777" s="411" t="s">
        <v>15023</v>
      </c>
      <c r="F3777" s="411"/>
      <c r="G3777" s="411"/>
      <c r="H3777" s="577"/>
      <c r="I3777" s="577"/>
    </row>
    <row r="3778" spans="1:9" hidden="1">
      <c r="A3778" s="411" t="s">
        <v>15897</v>
      </c>
      <c r="B3778" s="396" t="s">
        <v>15898</v>
      </c>
      <c r="C3778" s="411" t="s">
        <v>15899</v>
      </c>
      <c r="D3778" s="411"/>
      <c r="E3778" s="411" t="s">
        <v>15023</v>
      </c>
      <c r="F3778" s="411"/>
      <c r="G3778" s="411"/>
      <c r="H3778" s="577"/>
      <c r="I3778" s="577"/>
    </row>
    <row r="3779" spans="1:9" hidden="1">
      <c r="A3779" s="411" t="s">
        <v>15894</v>
      </c>
      <c r="B3779" s="411" t="s">
        <v>15895</v>
      </c>
      <c r="C3779" s="411" t="s">
        <v>15896</v>
      </c>
      <c r="D3779" s="411"/>
      <c r="E3779" s="411" t="s">
        <v>15023</v>
      </c>
      <c r="F3779" s="411"/>
      <c r="G3779" s="411"/>
      <c r="H3779" s="577"/>
      <c r="I3779" s="577"/>
    </row>
    <row r="3780" spans="1:9" hidden="1">
      <c r="A3780" s="411" t="s">
        <v>15891</v>
      </c>
      <c r="B3780" s="396" t="s">
        <v>15892</v>
      </c>
      <c r="C3780" s="411" t="s">
        <v>15893</v>
      </c>
      <c r="D3780" s="411"/>
      <c r="E3780" s="411" t="s">
        <v>15023</v>
      </c>
      <c r="F3780" s="411"/>
      <c r="G3780" s="411"/>
      <c r="H3780" s="577"/>
      <c r="I3780" s="577"/>
    </row>
    <row r="3781" spans="1:9" hidden="1">
      <c r="A3781" s="396" t="s">
        <v>15888</v>
      </c>
      <c r="B3781" s="411" t="s">
        <v>15889</v>
      </c>
      <c r="C3781" s="411" t="s">
        <v>15890</v>
      </c>
      <c r="D3781" s="411"/>
      <c r="E3781" s="411" t="s">
        <v>15023</v>
      </c>
      <c r="F3781" s="411"/>
      <c r="G3781" s="411"/>
      <c r="H3781" s="577"/>
      <c r="I3781" s="577"/>
    </row>
    <row r="3782" spans="1:9" hidden="1">
      <c r="A3782" s="396" t="s">
        <v>15885</v>
      </c>
      <c r="B3782" s="411" t="s">
        <v>15886</v>
      </c>
      <c r="C3782" s="411" t="s">
        <v>15887</v>
      </c>
      <c r="D3782" s="411"/>
      <c r="E3782" s="411" t="s">
        <v>15023</v>
      </c>
      <c r="F3782" s="411"/>
      <c r="G3782" s="411"/>
      <c r="H3782" s="577"/>
      <c r="I3782" s="577"/>
    </row>
    <row r="3783" spans="1:9" hidden="1">
      <c r="A3783" s="562" t="s">
        <v>15882</v>
      </c>
      <c r="B3783" s="411" t="s">
        <v>15883</v>
      </c>
      <c r="C3783" s="411" t="s">
        <v>15884</v>
      </c>
      <c r="D3783" s="411"/>
      <c r="E3783" s="411" t="s">
        <v>15023</v>
      </c>
      <c r="F3783" s="411"/>
      <c r="G3783" s="411"/>
      <c r="H3783" s="577"/>
      <c r="I3783" s="577"/>
    </row>
    <row r="3784" spans="1:9" hidden="1">
      <c r="A3784" s="562" t="s">
        <v>15879</v>
      </c>
      <c r="B3784" s="411" t="s">
        <v>15880</v>
      </c>
      <c r="C3784" s="411" t="s">
        <v>15881</v>
      </c>
      <c r="D3784" s="411"/>
      <c r="E3784" s="411" t="s">
        <v>15023</v>
      </c>
      <c r="F3784" s="411"/>
      <c r="G3784" s="411"/>
      <c r="H3784" s="577"/>
      <c r="I3784" s="577"/>
    </row>
    <row r="3785" spans="1:9" hidden="1">
      <c r="A3785" s="396" t="s">
        <v>15876</v>
      </c>
      <c r="B3785" s="396" t="s">
        <v>15877</v>
      </c>
      <c r="C3785" s="411" t="s">
        <v>15878</v>
      </c>
      <c r="D3785" s="411"/>
      <c r="E3785" s="411" t="s">
        <v>15023</v>
      </c>
      <c r="F3785" s="411"/>
      <c r="G3785" s="411"/>
      <c r="H3785" s="577"/>
      <c r="I3785" s="577"/>
    </row>
    <row r="3786" spans="1:9" hidden="1">
      <c r="A3786" s="396" t="s">
        <v>15873</v>
      </c>
      <c r="B3786" s="396" t="s">
        <v>15874</v>
      </c>
      <c r="C3786" s="412" t="s">
        <v>15875</v>
      </c>
      <c r="D3786" s="411"/>
      <c r="E3786" s="411" t="s">
        <v>15023</v>
      </c>
      <c r="F3786" s="411"/>
      <c r="G3786" s="411"/>
      <c r="H3786" s="577"/>
      <c r="I3786" s="577"/>
    </row>
    <row r="3787" spans="1:9" hidden="1">
      <c r="A3787" s="411" t="s">
        <v>15870</v>
      </c>
      <c r="B3787" s="411" t="s">
        <v>15871</v>
      </c>
      <c r="C3787" s="411" t="s">
        <v>15872</v>
      </c>
      <c r="D3787" s="411"/>
      <c r="E3787" s="411" t="s">
        <v>15023</v>
      </c>
      <c r="F3787" s="411"/>
      <c r="G3787" s="411"/>
      <c r="H3787" s="577"/>
      <c r="I3787" s="577"/>
    </row>
    <row r="3788" spans="1:9" hidden="1">
      <c r="A3788" s="411" t="s">
        <v>15867</v>
      </c>
      <c r="B3788" s="411" t="s">
        <v>15868</v>
      </c>
      <c r="C3788" s="411" t="s">
        <v>15869</v>
      </c>
      <c r="D3788" s="411"/>
      <c r="E3788" s="411" t="s">
        <v>15023</v>
      </c>
      <c r="F3788" s="411"/>
      <c r="G3788" s="411"/>
      <c r="H3788" s="577"/>
      <c r="I3788" s="577"/>
    </row>
    <row r="3789" spans="1:9" hidden="1">
      <c r="A3789" s="411" t="s">
        <v>15864</v>
      </c>
      <c r="B3789" s="411" t="s">
        <v>15865</v>
      </c>
      <c r="C3789" s="411" t="s">
        <v>15866</v>
      </c>
      <c r="D3789" s="411"/>
      <c r="E3789" s="411" t="s">
        <v>15023</v>
      </c>
      <c r="F3789" s="411"/>
      <c r="G3789" s="411"/>
      <c r="H3789" s="577"/>
      <c r="I3789" s="577"/>
    </row>
    <row r="3790" spans="1:9" hidden="1">
      <c r="A3790" s="411" t="s">
        <v>15861</v>
      </c>
      <c r="B3790" s="411" t="s">
        <v>15862</v>
      </c>
      <c r="C3790" s="411" t="s">
        <v>15863</v>
      </c>
      <c r="D3790" s="411"/>
      <c r="E3790" s="411" t="s">
        <v>15023</v>
      </c>
      <c r="F3790" s="411"/>
      <c r="G3790" s="411"/>
      <c r="H3790" s="577"/>
      <c r="I3790" s="577"/>
    </row>
    <row r="3791" spans="1:9" hidden="1">
      <c r="A3791" s="411" t="s">
        <v>15858</v>
      </c>
      <c r="B3791" s="411" t="s">
        <v>15859</v>
      </c>
      <c r="C3791" s="411" t="s">
        <v>15860</v>
      </c>
      <c r="D3791" s="411"/>
      <c r="E3791" s="411" t="s">
        <v>15023</v>
      </c>
      <c r="F3791" s="411"/>
      <c r="G3791" s="411"/>
      <c r="H3791" s="577"/>
      <c r="I3791" s="577"/>
    </row>
    <row r="3792" spans="1:9" hidden="1">
      <c r="A3792" s="411" t="s">
        <v>15855</v>
      </c>
      <c r="B3792" s="411" t="s">
        <v>15856</v>
      </c>
      <c r="C3792" s="411" t="s">
        <v>15857</v>
      </c>
      <c r="D3792" s="411"/>
      <c r="E3792" s="411" t="s">
        <v>15023</v>
      </c>
      <c r="F3792" s="411"/>
      <c r="G3792" s="411"/>
      <c r="H3792" s="577"/>
      <c r="I3792" s="577"/>
    </row>
    <row r="3793" spans="1:9" hidden="1">
      <c r="A3793" s="411" t="s">
        <v>15852</v>
      </c>
      <c r="B3793" s="411" t="s">
        <v>15853</v>
      </c>
      <c r="C3793" s="411" t="s">
        <v>15854</v>
      </c>
      <c r="D3793" s="411"/>
      <c r="E3793" s="411" t="s">
        <v>15023</v>
      </c>
      <c r="F3793" s="411"/>
      <c r="G3793" s="411"/>
      <c r="H3793" s="577"/>
      <c r="I3793" s="577"/>
    </row>
    <row r="3794" spans="1:9" hidden="1">
      <c r="A3794" s="411" t="s">
        <v>15849</v>
      </c>
      <c r="B3794" s="411" t="s">
        <v>15850</v>
      </c>
      <c r="C3794" s="411" t="s">
        <v>15851</v>
      </c>
      <c r="D3794" s="411"/>
      <c r="E3794" s="411" t="s">
        <v>15023</v>
      </c>
      <c r="F3794" s="411"/>
      <c r="G3794" s="411"/>
      <c r="H3794" s="577"/>
      <c r="I3794" s="577"/>
    </row>
    <row r="3795" spans="1:9" hidden="1">
      <c r="A3795" s="396" t="s">
        <v>15846</v>
      </c>
      <c r="B3795" s="396" t="s">
        <v>15847</v>
      </c>
      <c r="C3795" s="411" t="s">
        <v>15848</v>
      </c>
      <c r="D3795" s="411"/>
      <c r="E3795" s="411" t="s">
        <v>15023</v>
      </c>
      <c r="F3795" s="411"/>
      <c r="G3795" s="411"/>
      <c r="H3795" s="577"/>
      <c r="I3795" s="577"/>
    </row>
    <row r="3796" spans="1:9" hidden="1">
      <c r="A3796" s="412" t="s">
        <v>15843</v>
      </c>
      <c r="B3796" s="396" t="s">
        <v>15844</v>
      </c>
      <c r="C3796" s="412" t="s">
        <v>15845</v>
      </c>
      <c r="D3796" s="411"/>
      <c r="E3796" s="411" t="s">
        <v>15023</v>
      </c>
      <c r="F3796" s="411"/>
      <c r="G3796" s="411"/>
      <c r="H3796" s="577"/>
      <c r="I3796" s="577"/>
    </row>
    <row r="3797" spans="1:9" hidden="1">
      <c r="A3797" s="562" t="s">
        <v>15840</v>
      </c>
      <c r="B3797" s="411" t="s">
        <v>15841</v>
      </c>
      <c r="C3797" s="411" t="s">
        <v>15842</v>
      </c>
      <c r="D3797" s="411"/>
      <c r="E3797" s="411" t="s">
        <v>15023</v>
      </c>
      <c r="F3797" s="411"/>
      <c r="G3797" s="411"/>
      <c r="H3797" s="577"/>
      <c r="I3797" s="577"/>
    </row>
    <row r="3798" spans="1:9" hidden="1">
      <c r="A3798" s="412" t="s">
        <v>15837</v>
      </c>
      <c r="B3798" s="396" t="s">
        <v>15838</v>
      </c>
      <c r="C3798" s="411" t="s">
        <v>15839</v>
      </c>
      <c r="D3798" s="411"/>
      <c r="E3798" s="411" t="s">
        <v>15023</v>
      </c>
      <c r="F3798" s="411"/>
      <c r="G3798" s="411"/>
      <c r="H3798" s="577"/>
      <c r="I3798" s="577"/>
    </row>
    <row r="3799" spans="1:9" hidden="1">
      <c r="A3799" s="411" t="s">
        <v>15834</v>
      </c>
      <c r="B3799" s="411" t="s">
        <v>15835</v>
      </c>
      <c r="C3799" s="411" t="s">
        <v>15836</v>
      </c>
      <c r="D3799" s="411"/>
      <c r="E3799" s="411" t="s">
        <v>15023</v>
      </c>
      <c r="F3799" s="411"/>
      <c r="G3799" s="411"/>
      <c r="H3799" s="577"/>
      <c r="I3799" s="577"/>
    </row>
    <row r="3800" spans="1:9" hidden="1">
      <c r="A3800" s="411" t="s">
        <v>15831</v>
      </c>
      <c r="B3800" s="411" t="s">
        <v>15832</v>
      </c>
      <c r="C3800" s="411" t="s">
        <v>15833</v>
      </c>
      <c r="D3800" s="411"/>
      <c r="E3800" s="411" t="s">
        <v>15023</v>
      </c>
      <c r="F3800" s="411"/>
      <c r="G3800" s="411"/>
      <c r="H3800" s="577"/>
      <c r="I3800" s="577"/>
    </row>
    <row r="3801" spans="1:9" hidden="1">
      <c r="A3801" s="411" t="s">
        <v>15828</v>
      </c>
      <c r="B3801" s="411" t="s">
        <v>15829</v>
      </c>
      <c r="C3801" s="411" t="s">
        <v>15830</v>
      </c>
      <c r="D3801" s="411"/>
      <c r="E3801" s="411" t="s">
        <v>15023</v>
      </c>
      <c r="F3801" s="411"/>
      <c r="G3801" s="411"/>
      <c r="H3801" s="577"/>
      <c r="I3801" s="577"/>
    </row>
    <row r="3802" spans="1:9" hidden="1">
      <c r="A3802" s="411" t="s">
        <v>15825</v>
      </c>
      <c r="B3802" s="396" t="s">
        <v>15826</v>
      </c>
      <c r="C3802" s="411" t="s">
        <v>15827</v>
      </c>
      <c r="D3802" s="411"/>
      <c r="E3802" s="411" t="s">
        <v>15023</v>
      </c>
      <c r="F3802" s="411"/>
      <c r="G3802" s="411"/>
      <c r="H3802" s="577"/>
      <c r="I3802" s="577"/>
    </row>
    <row r="3803" spans="1:9" hidden="1">
      <c r="A3803" s="396" t="s">
        <v>15822</v>
      </c>
      <c r="B3803" s="396" t="s">
        <v>15823</v>
      </c>
      <c r="C3803" s="412" t="s">
        <v>15824</v>
      </c>
      <c r="D3803" s="411"/>
      <c r="E3803" s="411" t="s">
        <v>15023</v>
      </c>
      <c r="F3803" s="411"/>
      <c r="G3803" s="411"/>
      <c r="H3803" s="577"/>
      <c r="I3803" s="577"/>
    </row>
    <row r="3804" spans="1:9" hidden="1">
      <c r="A3804" s="562" t="s">
        <v>15819</v>
      </c>
      <c r="B3804" s="411" t="s">
        <v>15820</v>
      </c>
      <c r="C3804" s="411" t="s">
        <v>15821</v>
      </c>
      <c r="D3804" s="411"/>
      <c r="E3804" s="411" t="s">
        <v>15023</v>
      </c>
      <c r="F3804" s="411"/>
      <c r="G3804" s="411"/>
      <c r="H3804" s="577"/>
      <c r="I3804" s="577"/>
    </row>
    <row r="3805" spans="1:9" hidden="1">
      <c r="A3805" s="412" t="s">
        <v>15816</v>
      </c>
      <c r="B3805" s="396" t="s">
        <v>15817</v>
      </c>
      <c r="C3805" s="411" t="s">
        <v>15818</v>
      </c>
      <c r="D3805" s="411"/>
      <c r="E3805" s="411" t="s">
        <v>15023</v>
      </c>
      <c r="F3805" s="411"/>
      <c r="G3805" s="411"/>
      <c r="H3805" s="577"/>
      <c r="I3805" s="577"/>
    </row>
    <row r="3806" spans="1:9" hidden="1">
      <c r="A3806" s="412" t="s">
        <v>15813</v>
      </c>
      <c r="B3806" s="396" t="s">
        <v>15814</v>
      </c>
      <c r="C3806" s="411" t="s">
        <v>15815</v>
      </c>
      <c r="D3806" s="411"/>
      <c r="E3806" s="411" t="s">
        <v>15023</v>
      </c>
      <c r="F3806" s="411"/>
      <c r="G3806" s="411"/>
      <c r="H3806" s="577"/>
      <c r="I3806" s="577"/>
    </row>
    <row r="3807" spans="1:9" hidden="1">
      <c r="A3807" s="396" t="s">
        <v>15810</v>
      </c>
      <c r="B3807" s="396" t="s">
        <v>15811</v>
      </c>
      <c r="C3807" s="411" t="s">
        <v>15812</v>
      </c>
      <c r="D3807" s="411"/>
      <c r="E3807" s="411" t="s">
        <v>15023</v>
      </c>
      <c r="F3807" s="411"/>
      <c r="G3807" s="411"/>
      <c r="H3807" s="577"/>
      <c r="I3807" s="577"/>
    </row>
    <row r="3808" spans="1:9" hidden="1">
      <c r="A3808" s="411" t="s">
        <v>15807</v>
      </c>
      <c r="B3808" s="411" t="s">
        <v>15808</v>
      </c>
      <c r="C3808" s="411" t="s">
        <v>15809</v>
      </c>
      <c r="D3808" s="411"/>
      <c r="E3808" s="411" t="s">
        <v>15023</v>
      </c>
      <c r="F3808" s="411"/>
      <c r="G3808" s="411"/>
      <c r="H3808" s="577"/>
      <c r="I3808" s="577"/>
    </row>
    <row r="3809" spans="1:9" hidden="1">
      <c r="A3809" s="411" t="s">
        <v>15804</v>
      </c>
      <c r="B3809" s="396" t="s">
        <v>15805</v>
      </c>
      <c r="C3809" s="411" t="s">
        <v>15806</v>
      </c>
      <c r="D3809" s="411"/>
      <c r="E3809" s="411" t="s">
        <v>15023</v>
      </c>
      <c r="F3809" s="411"/>
      <c r="G3809" s="411"/>
      <c r="H3809" s="577"/>
      <c r="I3809" s="577"/>
    </row>
    <row r="3810" spans="1:9" hidden="1">
      <c r="A3810" s="396" t="s">
        <v>15801</v>
      </c>
      <c r="B3810" s="396" t="s">
        <v>15802</v>
      </c>
      <c r="C3810" s="412" t="s">
        <v>15803</v>
      </c>
      <c r="D3810" s="411"/>
      <c r="E3810" s="411" t="s">
        <v>15023</v>
      </c>
      <c r="F3810" s="411"/>
      <c r="G3810" s="411"/>
      <c r="H3810" s="577"/>
      <c r="I3810" s="577"/>
    </row>
    <row r="3811" spans="1:9" hidden="1">
      <c r="A3811" s="411" t="s">
        <v>15798</v>
      </c>
      <c r="B3811" s="396" t="s">
        <v>15799</v>
      </c>
      <c r="C3811" s="411" t="s">
        <v>15800</v>
      </c>
      <c r="D3811" s="411"/>
      <c r="E3811" s="411" t="s">
        <v>15023</v>
      </c>
      <c r="F3811" s="411"/>
      <c r="G3811" s="411"/>
      <c r="H3811" s="577"/>
      <c r="I3811" s="577"/>
    </row>
    <row r="3812" spans="1:9" hidden="1">
      <c r="A3812" s="411" t="s">
        <v>15795</v>
      </c>
      <c r="B3812" s="411" t="s">
        <v>15796</v>
      </c>
      <c r="C3812" s="411" t="s">
        <v>15797</v>
      </c>
      <c r="D3812" s="411"/>
      <c r="E3812" s="411" t="s">
        <v>15023</v>
      </c>
      <c r="F3812" s="411"/>
      <c r="G3812" s="411"/>
      <c r="H3812" s="577"/>
      <c r="I3812" s="577"/>
    </row>
    <row r="3813" spans="1:9" hidden="1">
      <c r="A3813" s="411" t="s">
        <v>15792</v>
      </c>
      <c r="B3813" s="411" t="s">
        <v>15793</v>
      </c>
      <c r="C3813" s="411" t="s">
        <v>15794</v>
      </c>
      <c r="D3813" s="411"/>
      <c r="E3813" s="411" t="s">
        <v>15023</v>
      </c>
      <c r="F3813" s="411"/>
      <c r="G3813" s="411"/>
      <c r="H3813" s="577"/>
      <c r="I3813" s="577"/>
    </row>
    <row r="3814" spans="1:9" hidden="1">
      <c r="A3814" s="412" t="s">
        <v>15789</v>
      </c>
      <c r="B3814" s="396" t="s">
        <v>15790</v>
      </c>
      <c r="C3814" s="411" t="s">
        <v>15791</v>
      </c>
      <c r="D3814" s="411"/>
      <c r="E3814" s="411" t="s">
        <v>15023</v>
      </c>
      <c r="F3814" s="411"/>
      <c r="G3814" s="411"/>
      <c r="H3814" s="577"/>
      <c r="I3814" s="577"/>
    </row>
    <row r="3815" spans="1:9" hidden="1">
      <c r="A3815" s="562" t="s">
        <v>15786</v>
      </c>
      <c r="B3815" s="411" t="s">
        <v>15787</v>
      </c>
      <c r="C3815" s="411" t="s">
        <v>15788</v>
      </c>
      <c r="D3815" s="411"/>
      <c r="E3815" s="411" t="s">
        <v>15023</v>
      </c>
      <c r="F3815" s="411"/>
      <c r="G3815" s="411"/>
      <c r="H3815" s="577"/>
      <c r="I3815" s="577"/>
    </row>
    <row r="3816" spans="1:9" hidden="1">
      <c r="A3816" s="412" t="s">
        <v>15783</v>
      </c>
      <c r="B3816" s="396" t="s">
        <v>15784</v>
      </c>
      <c r="C3816" s="411" t="s">
        <v>15785</v>
      </c>
      <c r="D3816" s="411"/>
      <c r="E3816" s="411" t="s">
        <v>15023</v>
      </c>
      <c r="F3816" s="411"/>
      <c r="G3816" s="411"/>
      <c r="H3816" s="577"/>
      <c r="I3816" s="577"/>
    </row>
    <row r="3817" spans="1:9" hidden="1">
      <c r="A3817" s="412" t="s">
        <v>15780</v>
      </c>
      <c r="B3817" s="396" t="s">
        <v>15781</v>
      </c>
      <c r="C3817" s="411" t="s">
        <v>15782</v>
      </c>
      <c r="D3817" s="411"/>
      <c r="E3817" s="411" t="s">
        <v>15023</v>
      </c>
      <c r="F3817" s="411"/>
      <c r="G3817" s="411"/>
      <c r="H3817" s="577"/>
      <c r="I3817" s="577"/>
    </row>
    <row r="3818" spans="1:9" hidden="1">
      <c r="A3818" s="412" t="s">
        <v>15777</v>
      </c>
      <c r="B3818" s="396" t="s">
        <v>15778</v>
      </c>
      <c r="C3818" s="411" t="s">
        <v>15779</v>
      </c>
      <c r="D3818" s="411"/>
      <c r="E3818" s="411" t="s">
        <v>15023</v>
      </c>
      <c r="F3818" s="411"/>
      <c r="G3818" s="411"/>
      <c r="H3818" s="577"/>
      <c r="I3818" s="577"/>
    </row>
    <row r="3819" spans="1:9" hidden="1">
      <c r="A3819" s="562" t="s">
        <v>15774</v>
      </c>
      <c r="B3819" s="411" t="s">
        <v>15775</v>
      </c>
      <c r="C3819" s="411" t="s">
        <v>15776</v>
      </c>
      <c r="D3819" s="411"/>
      <c r="E3819" s="411" t="s">
        <v>15023</v>
      </c>
      <c r="F3819" s="411"/>
      <c r="G3819" s="411"/>
      <c r="H3819" s="577"/>
      <c r="I3819" s="577"/>
    </row>
    <row r="3820" spans="1:9" hidden="1">
      <c r="A3820" s="396" t="s">
        <v>15771</v>
      </c>
      <c r="B3820" s="411" t="s">
        <v>15772</v>
      </c>
      <c r="C3820" s="411" t="s">
        <v>15773</v>
      </c>
      <c r="D3820" s="411"/>
      <c r="E3820" s="411" t="s">
        <v>15023</v>
      </c>
      <c r="F3820" s="411"/>
      <c r="G3820" s="411"/>
      <c r="H3820" s="577"/>
      <c r="I3820" s="577"/>
    </row>
    <row r="3821" spans="1:9" hidden="1">
      <c r="A3821" s="411" t="s">
        <v>15768</v>
      </c>
      <c r="B3821" s="411" t="s">
        <v>15769</v>
      </c>
      <c r="C3821" s="411" t="s">
        <v>15770</v>
      </c>
      <c r="D3821" s="411"/>
      <c r="E3821" s="411" t="s">
        <v>15023</v>
      </c>
      <c r="F3821" s="411"/>
      <c r="G3821" s="411"/>
      <c r="H3821" s="577"/>
      <c r="I3821" s="577"/>
    </row>
    <row r="3822" spans="1:9" hidden="1">
      <c r="A3822" s="411" t="s">
        <v>15765</v>
      </c>
      <c r="B3822" s="411" t="s">
        <v>15766</v>
      </c>
      <c r="C3822" s="411" t="s">
        <v>15767</v>
      </c>
      <c r="D3822" s="411"/>
      <c r="E3822" s="411" t="s">
        <v>15023</v>
      </c>
      <c r="F3822" s="411"/>
      <c r="G3822" s="411"/>
      <c r="H3822" s="577"/>
      <c r="I3822" s="577"/>
    </row>
    <row r="3823" spans="1:9" hidden="1">
      <c r="A3823" s="411" t="s">
        <v>15762</v>
      </c>
      <c r="B3823" s="396" t="s">
        <v>15763</v>
      </c>
      <c r="C3823" s="411" t="s">
        <v>15764</v>
      </c>
      <c r="D3823" s="411"/>
      <c r="E3823" s="411" t="s">
        <v>15023</v>
      </c>
      <c r="F3823" s="411"/>
      <c r="G3823" s="411"/>
      <c r="H3823" s="577"/>
      <c r="I3823" s="577"/>
    </row>
    <row r="3824" spans="1:9" hidden="1">
      <c r="A3824" s="396" t="s">
        <v>15759</v>
      </c>
      <c r="B3824" s="411" t="s">
        <v>15760</v>
      </c>
      <c r="C3824" s="411" t="s">
        <v>15761</v>
      </c>
      <c r="D3824" s="411"/>
      <c r="E3824" s="411" t="s">
        <v>15023</v>
      </c>
      <c r="F3824" s="411"/>
      <c r="G3824" s="411"/>
      <c r="H3824" s="577"/>
      <c r="I3824" s="577"/>
    </row>
    <row r="3825" spans="1:9" hidden="1">
      <c r="A3825" s="562" t="s">
        <v>15756</v>
      </c>
      <c r="B3825" s="411" t="s">
        <v>15757</v>
      </c>
      <c r="C3825" s="411" t="s">
        <v>15758</v>
      </c>
      <c r="D3825" s="411"/>
      <c r="E3825" s="411" t="s">
        <v>15023</v>
      </c>
      <c r="F3825" s="411"/>
      <c r="G3825" s="411"/>
      <c r="H3825" s="577"/>
      <c r="I3825" s="577"/>
    </row>
    <row r="3826" spans="1:9" hidden="1">
      <c r="A3826" s="562" t="s">
        <v>15753</v>
      </c>
      <c r="B3826" s="411" t="s">
        <v>15754</v>
      </c>
      <c r="C3826" s="411" t="s">
        <v>15755</v>
      </c>
      <c r="D3826" s="411"/>
      <c r="E3826" s="411" t="s">
        <v>15023</v>
      </c>
      <c r="F3826" s="411"/>
      <c r="G3826" s="411"/>
      <c r="H3826" s="577"/>
      <c r="I3826" s="577"/>
    </row>
    <row r="3827" spans="1:9" hidden="1">
      <c r="A3827" s="396" t="s">
        <v>15750</v>
      </c>
      <c r="B3827" s="396" t="s">
        <v>15751</v>
      </c>
      <c r="C3827" s="412" t="s">
        <v>15752</v>
      </c>
      <c r="D3827" s="411"/>
      <c r="E3827" s="411" t="s">
        <v>15023</v>
      </c>
      <c r="F3827" s="411"/>
      <c r="G3827" s="411"/>
      <c r="H3827" s="577"/>
      <c r="I3827" s="577"/>
    </row>
    <row r="3828" spans="1:9" hidden="1">
      <c r="A3828" s="562" t="s">
        <v>15747</v>
      </c>
      <c r="B3828" s="411" t="s">
        <v>15748</v>
      </c>
      <c r="C3828" s="411" t="s">
        <v>15749</v>
      </c>
      <c r="D3828" s="411"/>
      <c r="E3828" s="411" t="s">
        <v>15023</v>
      </c>
      <c r="F3828" s="411"/>
      <c r="G3828" s="411"/>
      <c r="H3828" s="577"/>
      <c r="I3828" s="577"/>
    </row>
    <row r="3829" spans="1:9" hidden="1">
      <c r="A3829" s="396" t="s">
        <v>15744</v>
      </c>
      <c r="B3829" s="396" t="s">
        <v>15745</v>
      </c>
      <c r="C3829" s="411" t="s">
        <v>15746</v>
      </c>
      <c r="D3829" s="411"/>
      <c r="E3829" s="411" t="s">
        <v>15023</v>
      </c>
      <c r="F3829" s="411"/>
      <c r="G3829" s="411"/>
      <c r="H3829" s="577"/>
      <c r="I3829" s="577"/>
    </row>
    <row r="3830" spans="1:9" hidden="1">
      <c r="A3830" s="411" t="s">
        <v>15741</v>
      </c>
      <c r="B3830" s="412" t="s">
        <v>15742</v>
      </c>
      <c r="C3830" s="411" t="s">
        <v>15743</v>
      </c>
      <c r="D3830" s="411"/>
      <c r="E3830" s="411" t="s">
        <v>15023</v>
      </c>
      <c r="F3830" s="411"/>
      <c r="G3830" s="411"/>
      <c r="H3830" s="577"/>
      <c r="I3830" s="577"/>
    </row>
    <row r="3831" spans="1:9" hidden="1">
      <c r="A3831" s="411" t="s">
        <v>15738</v>
      </c>
      <c r="B3831" s="412" t="s">
        <v>15739</v>
      </c>
      <c r="C3831" s="411" t="s">
        <v>15740</v>
      </c>
      <c r="D3831" s="411"/>
      <c r="E3831" s="411" t="s">
        <v>15023</v>
      </c>
      <c r="F3831" s="411"/>
      <c r="G3831" s="411"/>
      <c r="H3831" s="577"/>
      <c r="I3831" s="577"/>
    </row>
    <row r="3832" spans="1:9" hidden="1">
      <c r="A3832" s="396" t="s">
        <v>15735</v>
      </c>
      <c r="B3832" s="411" t="s">
        <v>15736</v>
      </c>
      <c r="C3832" s="411" t="s">
        <v>15737</v>
      </c>
      <c r="D3832" s="411"/>
      <c r="E3832" s="411" t="s">
        <v>15023</v>
      </c>
      <c r="F3832" s="411"/>
      <c r="G3832" s="411"/>
      <c r="H3832" s="577"/>
      <c r="I3832" s="577"/>
    </row>
    <row r="3833" spans="1:9" hidden="1">
      <c r="A3833" s="396" t="s">
        <v>15732</v>
      </c>
      <c r="B3833" s="411" t="s">
        <v>15733</v>
      </c>
      <c r="C3833" s="411" t="s">
        <v>15734</v>
      </c>
      <c r="D3833" s="411"/>
      <c r="E3833" s="411" t="s">
        <v>15023</v>
      </c>
      <c r="F3833" s="411"/>
      <c r="G3833" s="411"/>
      <c r="H3833" s="577"/>
      <c r="I3833" s="577"/>
    </row>
    <row r="3834" spans="1:9" hidden="1">
      <c r="A3834" s="396" t="s">
        <v>15729</v>
      </c>
      <c r="B3834" s="411" t="s">
        <v>15730</v>
      </c>
      <c r="C3834" s="411" t="s">
        <v>15731</v>
      </c>
      <c r="D3834" s="411"/>
      <c r="E3834" s="411" t="s">
        <v>15023</v>
      </c>
      <c r="F3834" s="411"/>
      <c r="G3834" s="411"/>
      <c r="H3834" s="577"/>
      <c r="I3834" s="577"/>
    </row>
    <row r="3835" spans="1:9" hidden="1">
      <c r="A3835" s="396" t="s">
        <v>15726</v>
      </c>
      <c r="B3835" s="411" t="s">
        <v>15727</v>
      </c>
      <c r="C3835" s="411" t="s">
        <v>15728</v>
      </c>
      <c r="D3835" s="411"/>
      <c r="E3835" s="411" t="s">
        <v>15023</v>
      </c>
      <c r="F3835" s="411"/>
      <c r="G3835" s="411"/>
      <c r="H3835" s="577"/>
      <c r="I3835" s="577"/>
    </row>
    <row r="3836" spans="1:9" hidden="1">
      <c r="A3836" s="412" t="s">
        <v>15723</v>
      </c>
      <c r="B3836" s="396" t="s">
        <v>15724</v>
      </c>
      <c r="C3836" s="411" t="s">
        <v>15725</v>
      </c>
      <c r="D3836" s="411"/>
      <c r="E3836" s="411" t="s">
        <v>15023</v>
      </c>
      <c r="F3836" s="411"/>
      <c r="G3836" s="411"/>
      <c r="H3836" s="577"/>
      <c r="I3836" s="577"/>
    </row>
    <row r="3837" spans="1:9" hidden="1">
      <c r="A3837" s="411" t="s">
        <v>15720</v>
      </c>
      <c r="B3837" s="412" t="s">
        <v>15721</v>
      </c>
      <c r="C3837" s="411" t="s">
        <v>15722</v>
      </c>
      <c r="D3837" s="411"/>
      <c r="E3837" s="411" t="s">
        <v>15023</v>
      </c>
      <c r="F3837" s="411"/>
      <c r="G3837" s="411"/>
      <c r="H3837" s="577"/>
      <c r="I3837" s="577"/>
    </row>
    <row r="3838" spans="1:9" hidden="1">
      <c r="A3838" s="396" t="s">
        <v>15717</v>
      </c>
      <c r="B3838" s="411" t="s">
        <v>15718</v>
      </c>
      <c r="C3838" s="411" t="s">
        <v>15719</v>
      </c>
      <c r="D3838" s="411"/>
      <c r="E3838" s="411" t="s">
        <v>15023</v>
      </c>
      <c r="F3838" s="411"/>
      <c r="G3838" s="411"/>
      <c r="H3838" s="577"/>
      <c r="I3838" s="577"/>
    </row>
    <row r="3839" spans="1:9" hidden="1">
      <c r="A3839" s="411" t="s">
        <v>15714</v>
      </c>
      <c r="B3839" s="411" t="s">
        <v>15715</v>
      </c>
      <c r="C3839" s="411" t="s">
        <v>15716</v>
      </c>
      <c r="D3839" s="411"/>
      <c r="E3839" s="411" t="s">
        <v>15023</v>
      </c>
      <c r="F3839" s="411"/>
      <c r="G3839" s="411"/>
      <c r="H3839" s="577"/>
      <c r="I3839" s="577"/>
    </row>
    <row r="3840" spans="1:9" hidden="1">
      <c r="A3840" s="562" t="s">
        <v>15711</v>
      </c>
      <c r="B3840" s="411" t="s">
        <v>15712</v>
      </c>
      <c r="C3840" s="411" t="s">
        <v>15713</v>
      </c>
      <c r="D3840" s="411"/>
      <c r="E3840" s="411" t="s">
        <v>15023</v>
      </c>
      <c r="F3840" s="411"/>
      <c r="G3840" s="411"/>
      <c r="H3840" s="577"/>
      <c r="I3840" s="577"/>
    </row>
    <row r="3841" spans="1:9" hidden="1">
      <c r="A3841" s="412" t="s">
        <v>15708</v>
      </c>
      <c r="B3841" s="396" t="s">
        <v>15709</v>
      </c>
      <c r="C3841" s="411" t="s">
        <v>15710</v>
      </c>
      <c r="D3841" s="411"/>
      <c r="E3841" s="411" t="s">
        <v>15023</v>
      </c>
      <c r="F3841" s="411"/>
      <c r="G3841" s="411"/>
      <c r="H3841" s="577"/>
      <c r="I3841" s="577"/>
    </row>
    <row r="3842" spans="1:9" hidden="1">
      <c r="A3842" s="411" t="s">
        <v>15705</v>
      </c>
      <c r="B3842" s="411" t="s">
        <v>15706</v>
      </c>
      <c r="C3842" s="411" t="s">
        <v>15707</v>
      </c>
      <c r="D3842" s="411"/>
      <c r="E3842" s="411" t="s">
        <v>15023</v>
      </c>
      <c r="F3842" s="411"/>
      <c r="G3842" s="411"/>
      <c r="H3842" s="577"/>
      <c r="I3842" s="577"/>
    </row>
    <row r="3843" spans="1:9" hidden="1">
      <c r="A3843" s="411" t="s">
        <v>15702</v>
      </c>
      <c r="B3843" s="411" t="s">
        <v>15703</v>
      </c>
      <c r="C3843" s="411" t="s">
        <v>15704</v>
      </c>
      <c r="D3843" s="411"/>
      <c r="E3843" s="411" t="s">
        <v>15023</v>
      </c>
      <c r="F3843" s="411"/>
      <c r="G3843" s="411"/>
      <c r="H3843" s="577"/>
      <c r="I3843" s="577"/>
    </row>
    <row r="3844" spans="1:9" hidden="1">
      <c r="A3844" s="411" t="s">
        <v>15699</v>
      </c>
      <c r="B3844" s="411" t="s">
        <v>15700</v>
      </c>
      <c r="C3844" s="411" t="s">
        <v>15701</v>
      </c>
      <c r="D3844" s="411"/>
      <c r="E3844" s="411" t="s">
        <v>15023</v>
      </c>
      <c r="F3844" s="411"/>
      <c r="G3844" s="411"/>
      <c r="H3844" s="577"/>
      <c r="I3844" s="577"/>
    </row>
    <row r="3845" spans="1:9" hidden="1">
      <c r="A3845" s="411" t="s">
        <v>15696</v>
      </c>
      <c r="B3845" s="411" t="s">
        <v>15697</v>
      </c>
      <c r="C3845" s="411" t="s">
        <v>15698</v>
      </c>
      <c r="D3845" s="411"/>
      <c r="E3845" s="411" t="s">
        <v>15023</v>
      </c>
      <c r="F3845" s="411"/>
      <c r="G3845" s="411"/>
      <c r="H3845" s="577"/>
      <c r="I3845" s="577"/>
    </row>
    <row r="3846" spans="1:9" hidden="1">
      <c r="A3846" s="411" t="s">
        <v>15693</v>
      </c>
      <c r="B3846" s="411" t="s">
        <v>15694</v>
      </c>
      <c r="C3846" s="411" t="s">
        <v>15695</v>
      </c>
      <c r="D3846" s="411"/>
      <c r="E3846" s="411" t="s">
        <v>15023</v>
      </c>
      <c r="F3846" s="411"/>
      <c r="G3846" s="411"/>
      <c r="H3846" s="577"/>
      <c r="I3846" s="577"/>
    </row>
    <row r="3847" spans="1:9" hidden="1">
      <c r="A3847" s="411" t="s">
        <v>15690</v>
      </c>
      <c r="B3847" s="411" t="s">
        <v>15691</v>
      </c>
      <c r="C3847" s="411" t="s">
        <v>15692</v>
      </c>
      <c r="D3847" s="411"/>
      <c r="E3847" s="411" t="s">
        <v>15023</v>
      </c>
      <c r="F3847" s="411"/>
      <c r="G3847" s="411"/>
      <c r="H3847" s="577"/>
      <c r="I3847" s="577"/>
    </row>
    <row r="3848" spans="1:9" hidden="1">
      <c r="A3848" s="412" t="s">
        <v>15687</v>
      </c>
      <c r="B3848" s="396" t="s">
        <v>15688</v>
      </c>
      <c r="C3848" s="411" t="s">
        <v>15689</v>
      </c>
      <c r="D3848" s="411"/>
      <c r="E3848" s="411" t="s">
        <v>15023</v>
      </c>
      <c r="F3848" s="411"/>
      <c r="G3848" s="411"/>
      <c r="H3848" s="577"/>
      <c r="I3848" s="577"/>
    </row>
    <row r="3849" spans="1:9" hidden="1">
      <c r="A3849" s="396" t="s">
        <v>15684</v>
      </c>
      <c r="B3849" s="396" t="s">
        <v>15685</v>
      </c>
      <c r="C3849" s="412" t="s">
        <v>15686</v>
      </c>
      <c r="D3849" s="411"/>
      <c r="E3849" s="411" t="s">
        <v>15023</v>
      </c>
      <c r="F3849" s="411"/>
      <c r="G3849" s="411"/>
      <c r="H3849" s="577"/>
      <c r="I3849" s="577"/>
    </row>
    <row r="3850" spans="1:9" hidden="1">
      <c r="A3850" s="396" t="s">
        <v>15681</v>
      </c>
      <c r="B3850" s="396" t="s">
        <v>15682</v>
      </c>
      <c r="C3850" s="411" t="s">
        <v>15683</v>
      </c>
      <c r="D3850" s="411"/>
      <c r="E3850" s="411" t="s">
        <v>15023</v>
      </c>
      <c r="F3850" s="411"/>
      <c r="G3850" s="411"/>
      <c r="H3850" s="577"/>
      <c r="I3850" s="577"/>
    </row>
    <row r="3851" spans="1:9" hidden="1">
      <c r="A3851" s="396" t="s">
        <v>15678</v>
      </c>
      <c r="B3851" s="396" t="s">
        <v>15679</v>
      </c>
      <c r="C3851" s="411" t="s">
        <v>15680</v>
      </c>
      <c r="D3851" s="411"/>
      <c r="E3851" s="411" t="s">
        <v>15023</v>
      </c>
      <c r="F3851" s="411"/>
      <c r="G3851" s="411"/>
      <c r="H3851" s="577"/>
      <c r="I3851" s="577"/>
    </row>
    <row r="3852" spans="1:9" hidden="1">
      <c r="A3852" s="411" t="s">
        <v>15675</v>
      </c>
      <c r="B3852" s="411" t="s">
        <v>15676</v>
      </c>
      <c r="C3852" s="411" t="s">
        <v>15677</v>
      </c>
      <c r="D3852" s="411"/>
      <c r="E3852" s="411" t="s">
        <v>15023</v>
      </c>
      <c r="F3852" s="411"/>
      <c r="G3852" s="411"/>
      <c r="H3852" s="577"/>
      <c r="I3852" s="577"/>
    </row>
    <row r="3853" spans="1:9" hidden="1">
      <c r="A3853" s="412" t="s">
        <v>15672</v>
      </c>
      <c r="B3853" s="396" t="s">
        <v>15673</v>
      </c>
      <c r="C3853" s="411" t="s">
        <v>15674</v>
      </c>
      <c r="D3853" s="411"/>
      <c r="E3853" s="411" t="s">
        <v>15023</v>
      </c>
      <c r="F3853" s="411"/>
      <c r="G3853" s="411"/>
      <c r="H3853" s="577"/>
      <c r="I3853" s="577"/>
    </row>
    <row r="3854" spans="1:9" hidden="1">
      <c r="A3854" s="412" t="s">
        <v>15669</v>
      </c>
      <c r="B3854" s="396" t="s">
        <v>15670</v>
      </c>
      <c r="C3854" s="411" t="s">
        <v>15671</v>
      </c>
      <c r="D3854" s="411"/>
      <c r="E3854" s="411" t="s">
        <v>15023</v>
      </c>
      <c r="F3854" s="411"/>
      <c r="G3854" s="411"/>
      <c r="H3854" s="577"/>
      <c r="I3854" s="577"/>
    </row>
    <row r="3855" spans="1:9" hidden="1">
      <c r="A3855" s="411" t="s">
        <v>15666</v>
      </c>
      <c r="B3855" s="411" t="s">
        <v>15667</v>
      </c>
      <c r="C3855" s="411" t="s">
        <v>15668</v>
      </c>
      <c r="D3855" s="411"/>
      <c r="E3855" s="411" t="s">
        <v>15023</v>
      </c>
      <c r="F3855" s="411"/>
      <c r="G3855" s="411"/>
      <c r="H3855" s="577"/>
      <c r="I3855" s="577"/>
    </row>
    <row r="3856" spans="1:9" hidden="1">
      <c r="A3856" s="412" t="s">
        <v>15663</v>
      </c>
      <c r="B3856" s="396" t="s">
        <v>15664</v>
      </c>
      <c r="C3856" s="411" t="s">
        <v>15665</v>
      </c>
      <c r="D3856" s="411"/>
      <c r="E3856" s="411" t="s">
        <v>15023</v>
      </c>
      <c r="F3856" s="411"/>
      <c r="G3856" s="411"/>
      <c r="H3856" s="577"/>
      <c r="I3856" s="577"/>
    </row>
    <row r="3857" spans="1:9" hidden="1">
      <c r="A3857" s="396" t="s">
        <v>15660</v>
      </c>
      <c r="B3857" s="411" t="s">
        <v>15661</v>
      </c>
      <c r="C3857" s="411" t="s">
        <v>15662</v>
      </c>
      <c r="D3857" s="411"/>
      <c r="E3857" s="411" t="s">
        <v>15023</v>
      </c>
      <c r="F3857" s="411"/>
      <c r="G3857" s="411"/>
      <c r="H3857" s="577"/>
      <c r="I3857" s="577"/>
    </row>
    <row r="3858" spans="1:9" hidden="1">
      <c r="A3858" s="411" t="s">
        <v>15657</v>
      </c>
      <c r="B3858" s="411" t="s">
        <v>15658</v>
      </c>
      <c r="C3858" s="411" t="s">
        <v>15659</v>
      </c>
      <c r="D3858" s="411"/>
      <c r="E3858" s="411" t="s">
        <v>15023</v>
      </c>
      <c r="F3858" s="411"/>
      <c r="G3858" s="411"/>
      <c r="H3858" s="577"/>
      <c r="I3858" s="577"/>
    </row>
    <row r="3859" spans="1:9" hidden="1">
      <c r="A3859" s="412" t="s">
        <v>15654</v>
      </c>
      <c r="B3859" s="396" t="s">
        <v>15655</v>
      </c>
      <c r="C3859" s="411" t="s">
        <v>15656</v>
      </c>
      <c r="D3859" s="411"/>
      <c r="E3859" s="411" t="s">
        <v>15023</v>
      </c>
      <c r="F3859" s="411"/>
      <c r="G3859" s="411"/>
      <c r="H3859" s="577"/>
      <c r="I3859" s="577"/>
    </row>
    <row r="3860" spans="1:9" hidden="1">
      <c r="A3860" s="411" t="s">
        <v>15651</v>
      </c>
      <c r="B3860" s="411" t="s">
        <v>15652</v>
      </c>
      <c r="C3860" s="411" t="s">
        <v>15653</v>
      </c>
      <c r="D3860" s="411"/>
      <c r="E3860" s="411" t="s">
        <v>15023</v>
      </c>
      <c r="F3860" s="411"/>
      <c r="G3860" s="411"/>
      <c r="H3860" s="577"/>
      <c r="I3860" s="577"/>
    </row>
    <row r="3861" spans="1:9" hidden="1">
      <c r="A3861" s="411" t="s">
        <v>15648</v>
      </c>
      <c r="B3861" s="411" t="s">
        <v>15649</v>
      </c>
      <c r="C3861" s="411" t="s">
        <v>15650</v>
      </c>
      <c r="D3861" s="411"/>
      <c r="E3861" s="411" t="s">
        <v>15023</v>
      </c>
      <c r="F3861" s="411"/>
      <c r="G3861" s="411"/>
      <c r="H3861" s="577"/>
      <c r="I3861" s="577"/>
    </row>
    <row r="3862" spans="1:9" hidden="1">
      <c r="A3862" s="412" t="s">
        <v>15645</v>
      </c>
      <c r="B3862" s="412" t="s">
        <v>15646</v>
      </c>
      <c r="C3862" s="412" t="s">
        <v>15647</v>
      </c>
      <c r="D3862" s="411"/>
      <c r="E3862" s="411" t="s">
        <v>15023</v>
      </c>
      <c r="F3862" s="411"/>
      <c r="G3862" s="411"/>
      <c r="H3862" s="577"/>
      <c r="I3862" s="577"/>
    </row>
    <row r="3863" spans="1:9" hidden="1">
      <c r="A3863" s="396" t="s">
        <v>15642</v>
      </c>
      <c r="B3863" s="396" t="s">
        <v>15643</v>
      </c>
      <c r="C3863" s="458" t="s">
        <v>15644</v>
      </c>
      <c r="D3863" s="411"/>
      <c r="E3863" s="411" t="s">
        <v>15023</v>
      </c>
      <c r="F3863" s="411"/>
      <c r="G3863" s="411"/>
      <c r="H3863" s="577"/>
      <c r="I3863" s="577"/>
    </row>
    <row r="3864" spans="1:9" hidden="1">
      <c r="A3864" s="411" t="s">
        <v>15639</v>
      </c>
      <c r="B3864" s="411" t="s">
        <v>15640</v>
      </c>
      <c r="C3864" s="411" t="s">
        <v>15641</v>
      </c>
      <c r="D3864" s="411"/>
      <c r="E3864" s="411" t="s">
        <v>15023</v>
      </c>
      <c r="F3864" s="411"/>
      <c r="G3864" s="411"/>
      <c r="H3864" s="577"/>
      <c r="I3864" s="577"/>
    </row>
    <row r="3865" spans="1:9" hidden="1">
      <c r="A3865" s="396" t="s">
        <v>15636</v>
      </c>
      <c r="B3865" s="396" t="s">
        <v>15637</v>
      </c>
      <c r="C3865" s="458" t="s">
        <v>15638</v>
      </c>
      <c r="D3865" s="411"/>
      <c r="E3865" s="411" t="s">
        <v>15023</v>
      </c>
      <c r="F3865" s="411"/>
      <c r="G3865" s="411"/>
      <c r="H3865" s="577"/>
      <c r="I3865" s="577"/>
    </row>
    <row r="3866" spans="1:9" hidden="1">
      <c r="A3866" s="412" t="s">
        <v>15633</v>
      </c>
      <c r="B3866" s="396" t="s">
        <v>15634</v>
      </c>
      <c r="C3866" s="411" t="s">
        <v>15635</v>
      </c>
      <c r="D3866" s="411"/>
      <c r="E3866" s="411" t="s">
        <v>15023</v>
      </c>
      <c r="F3866" s="411"/>
      <c r="G3866" s="411"/>
      <c r="H3866" s="577"/>
      <c r="I3866" s="577"/>
    </row>
    <row r="3867" spans="1:9" hidden="1">
      <c r="A3867" s="396" t="s">
        <v>15630</v>
      </c>
      <c r="B3867" s="411" t="s">
        <v>15631</v>
      </c>
      <c r="C3867" s="411" t="s">
        <v>15632</v>
      </c>
      <c r="D3867" s="411"/>
      <c r="E3867" s="411" t="s">
        <v>15023</v>
      </c>
      <c r="F3867" s="411"/>
      <c r="G3867" s="411"/>
      <c r="H3867" s="577"/>
      <c r="I3867" s="577"/>
    </row>
    <row r="3868" spans="1:9" hidden="1">
      <c r="A3868" s="411" t="s">
        <v>15627</v>
      </c>
      <c r="B3868" s="411" t="s">
        <v>15628</v>
      </c>
      <c r="C3868" s="411" t="s">
        <v>15629</v>
      </c>
      <c r="D3868" s="411"/>
      <c r="E3868" s="411" t="s">
        <v>15023</v>
      </c>
      <c r="F3868" s="411"/>
      <c r="G3868" s="411"/>
      <c r="H3868" s="577"/>
      <c r="I3868" s="577"/>
    </row>
    <row r="3869" spans="1:9" hidden="1">
      <c r="A3869" s="562" t="s">
        <v>15624</v>
      </c>
      <c r="B3869" s="411" t="s">
        <v>15625</v>
      </c>
      <c r="C3869" s="411" t="s">
        <v>15626</v>
      </c>
      <c r="D3869" s="411"/>
      <c r="E3869" s="411" t="s">
        <v>15023</v>
      </c>
      <c r="F3869" s="411"/>
      <c r="G3869" s="411"/>
      <c r="H3869" s="577"/>
      <c r="I3869" s="577"/>
    </row>
    <row r="3870" spans="1:9" hidden="1">
      <c r="A3870" s="396" t="s">
        <v>15621</v>
      </c>
      <c r="B3870" s="396" t="s">
        <v>15622</v>
      </c>
      <c r="C3870" s="411" t="s">
        <v>15623</v>
      </c>
      <c r="D3870" s="411"/>
      <c r="E3870" s="411" t="s">
        <v>15023</v>
      </c>
      <c r="F3870" s="411"/>
      <c r="G3870" s="411"/>
      <c r="H3870" s="577"/>
      <c r="I3870" s="577"/>
    </row>
    <row r="3871" spans="1:9" hidden="1">
      <c r="A3871" s="396" t="s">
        <v>15618</v>
      </c>
      <c r="B3871" s="396" t="s">
        <v>15619</v>
      </c>
      <c r="C3871" s="412" t="s">
        <v>15620</v>
      </c>
      <c r="D3871" s="411"/>
      <c r="E3871" s="411" t="s">
        <v>15023</v>
      </c>
      <c r="F3871" s="411"/>
      <c r="G3871" s="411"/>
      <c r="H3871" s="577"/>
      <c r="I3871" s="577"/>
    </row>
    <row r="3872" spans="1:9" hidden="1">
      <c r="A3872" s="412" t="s">
        <v>15615</v>
      </c>
      <c r="B3872" s="412" t="s">
        <v>15616</v>
      </c>
      <c r="C3872" s="412" t="s">
        <v>15617</v>
      </c>
      <c r="D3872" s="411"/>
      <c r="E3872" s="411" t="s">
        <v>15023</v>
      </c>
      <c r="F3872" s="411"/>
      <c r="G3872" s="411"/>
      <c r="H3872" s="577"/>
      <c r="I3872" s="577"/>
    </row>
    <row r="3873" spans="1:9" hidden="1">
      <c r="A3873" s="412" t="s">
        <v>15612</v>
      </c>
      <c r="B3873" s="412" t="s">
        <v>15613</v>
      </c>
      <c r="C3873" s="412" t="s">
        <v>15614</v>
      </c>
      <c r="D3873" s="411"/>
      <c r="E3873" s="411" t="s">
        <v>15023</v>
      </c>
      <c r="F3873" s="411"/>
      <c r="G3873" s="411"/>
      <c r="H3873" s="577"/>
      <c r="I3873" s="577"/>
    </row>
    <row r="3874" spans="1:9" hidden="1">
      <c r="A3874" s="412" t="s">
        <v>15609</v>
      </c>
      <c r="B3874" s="412" t="s">
        <v>15610</v>
      </c>
      <c r="C3874" s="412" t="s">
        <v>15611</v>
      </c>
      <c r="D3874" s="411"/>
      <c r="E3874" s="411" t="s">
        <v>15023</v>
      </c>
      <c r="F3874" s="411"/>
      <c r="G3874" s="411"/>
      <c r="H3874" s="577"/>
      <c r="I3874" s="577"/>
    </row>
    <row r="3875" spans="1:9" hidden="1">
      <c r="A3875" s="412" t="s">
        <v>15606</v>
      </c>
      <c r="B3875" s="412" t="s">
        <v>15607</v>
      </c>
      <c r="C3875" s="412" t="s">
        <v>15608</v>
      </c>
      <c r="D3875" s="411"/>
      <c r="E3875" s="411" t="s">
        <v>15023</v>
      </c>
      <c r="F3875" s="411"/>
      <c r="G3875" s="411"/>
      <c r="H3875" s="577"/>
      <c r="I3875" s="577"/>
    </row>
    <row r="3876" spans="1:9" hidden="1">
      <c r="A3876" s="396" t="s">
        <v>15603</v>
      </c>
      <c r="B3876" s="411" t="s">
        <v>15604</v>
      </c>
      <c r="C3876" s="411" t="s">
        <v>15605</v>
      </c>
      <c r="D3876" s="411"/>
      <c r="E3876" s="411" t="s">
        <v>15023</v>
      </c>
      <c r="F3876" s="411"/>
      <c r="G3876" s="411"/>
      <c r="H3876" s="577"/>
      <c r="I3876" s="577"/>
    </row>
    <row r="3877" spans="1:9" hidden="1">
      <c r="A3877" s="412" t="s">
        <v>15600</v>
      </c>
      <c r="B3877" s="396" t="s">
        <v>15601</v>
      </c>
      <c r="C3877" s="411" t="s">
        <v>15602</v>
      </c>
      <c r="D3877" s="411"/>
      <c r="E3877" s="411" t="s">
        <v>15023</v>
      </c>
      <c r="F3877" s="411"/>
      <c r="G3877" s="411"/>
      <c r="H3877" s="577"/>
      <c r="I3877" s="577"/>
    </row>
    <row r="3878" spans="1:9" hidden="1">
      <c r="A3878" s="412" t="s">
        <v>15597</v>
      </c>
      <c r="B3878" s="396" t="s">
        <v>15598</v>
      </c>
      <c r="C3878" s="411" t="s">
        <v>15599</v>
      </c>
      <c r="D3878" s="411"/>
      <c r="E3878" s="411" t="s">
        <v>15023</v>
      </c>
      <c r="F3878" s="411"/>
      <c r="G3878" s="411"/>
      <c r="H3878" s="577"/>
      <c r="I3878" s="577"/>
    </row>
    <row r="3879" spans="1:9" hidden="1">
      <c r="A3879" s="411" t="s">
        <v>15594</v>
      </c>
      <c r="B3879" s="412" t="s">
        <v>15595</v>
      </c>
      <c r="C3879" s="411" t="s">
        <v>15596</v>
      </c>
      <c r="D3879" s="411"/>
      <c r="E3879" s="411" t="s">
        <v>15023</v>
      </c>
      <c r="F3879" s="411"/>
      <c r="G3879" s="411"/>
      <c r="H3879" s="577"/>
      <c r="I3879" s="577"/>
    </row>
    <row r="3880" spans="1:9" hidden="1">
      <c r="A3880" s="411" t="s">
        <v>15591</v>
      </c>
      <c r="B3880" s="411" t="s">
        <v>15592</v>
      </c>
      <c r="C3880" s="411" t="s">
        <v>15593</v>
      </c>
      <c r="D3880" s="411"/>
      <c r="E3880" s="411" t="s">
        <v>15023</v>
      </c>
      <c r="F3880" s="411"/>
      <c r="G3880" s="411"/>
      <c r="H3880" s="577"/>
      <c r="I3880" s="577"/>
    </row>
    <row r="3881" spans="1:9" hidden="1">
      <c r="A3881" s="412" t="s">
        <v>15588</v>
      </c>
      <c r="B3881" s="412" t="s">
        <v>15589</v>
      </c>
      <c r="C3881" s="412" t="s">
        <v>15590</v>
      </c>
      <c r="D3881" s="411"/>
      <c r="E3881" s="411" t="s">
        <v>15023</v>
      </c>
      <c r="F3881" s="411"/>
      <c r="G3881" s="411"/>
      <c r="H3881" s="577"/>
      <c r="I3881" s="577"/>
    </row>
    <row r="3882" spans="1:9" hidden="1">
      <c r="A3882" s="412" t="s">
        <v>15585</v>
      </c>
      <c r="B3882" s="412" t="s">
        <v>15586</v>
      </c>
      <c r="C3882" s="412" t="s">
        <v>15587</v>
      </c>
      <c r="D3882" s="411"/>
      <c r="E3882" s="411" t="s">
        <v>15023</v>
      </c>
      <c r="F3882" s="411"/>
      <c r="G3882" s="411"/>
      <c r="H3882" s="577"/>
      <c r="I3882" s="577"/>
    </row>
    <row r="3883" spans="1:9" hidden="1">
      <c r="A3883" s="396" t="s">
        <v>15582</v>
      </c>
      <c r="B3883" s="396" t="s">
        <v>15583</v>
      </c>
      <c r="C3883" s="411" t="s">
        <v>15584</v>
      </c>
      <c r="D3883" s="411"/>
      <c r="E3883" s="411" t="s">
        <v>15023</v>
      </c>
      <c r="F3883" s="411"/>
      <c r="G3883" s="411"/>
      <c r="H3883" s="577"/>
      <c r="I3883" s="577"/>
    </row>
    <row r="3884" spans="1:9" hidden="1">
      <c r="A3884" s="411" t="s">
        <v>15579</v>
      </c>
      <c r="B3884" s="411" t="s">
        <v>15580</v>
      </c>
      <c r="C3884" s="411" t="s">
        <v>15581</v>
      </c>
      <c r="D3884" s="411"/>
      <c r="E3884" s="411" t="s">
        <v>15023</v>
      </c>
      <c r="F3884" s="411"/>
      <c r="G3884" s="411"/>
      <c r="H3884" s="577"/>
      <c r="I3884" s="577"/>
    </row>
    <row r="3885" spans="1:9" hidden="1">
      <c r="A3885" s="412" t="s">
        <v>15576</v>
      </c>
      <c r="B3885" s="412" t="s">
        <v>15577</v>
      </c>
      <c r="C3885" s="412" t="s">
        <v>15578</v>
      </c>
      <c r="D3885" s="411"/>
      <c r="E3885" s="411" t="s">
        <v>15023</v>
      </c>
      <c r="F3885" s="411"/>
      <c r="G3885" s="411"/>
      <c r="H3885" s="577"/>
      <c r="I3885" s="577"/>
    </row>
    <row r="3886" spans="1:9" hidden="1">
      <c r="A3886" s="412" t="s">
        <v>15573</v>
      </c>
      <c r="B3886" s="396" t="s">
        <v>15574</v>
      </c>
      <c r="C3886" s="411" t="s">
        <v>15575</v>
      </c>
      <c r="D3886" s="411"/>
      <c r="E3886" s="411" t="s">
        <v>15023</v>
      </c>
      <c r="F3886" s="411"/>
      <c r="G3886" s="411"/>
      <c r="H3886" s="577"/>
      <c r="I3886" s="577"/>
    </row>
    <row r="3887" spans="1:9" hidden="1">
      <c r="A3887" s="412" t="s">
        <v>15570</v>
      </c>
      <c r="B3887" s="412" t="s">
        <v>15571</v>
      </c>
      <c r="C3887" s="412" t="s">
        <v>15572</v>
      </c>
      <c r="D3887" s="411"/>
      <c r="E3887" s="411" t="s">
        <v>15023</v>
      </c>
      <c r="F3887" s="411"/>
      <c r="G3887" s="411"/>
      <c r="H3887" s="577"/>
      <c r="I3887" s="577"/>
    </row>
    <row r="3888" spans="1:9" hidden="1">
      <c r="A3888" s="412" t="s">
        <v>15567</v>
      </c>
      <c r="B3888" s="412" t="s">
        <v>15568</v>
      </c>
      <c r="C3888" s="412" t="s">
        <v>15569</v>
      </c>
      <c r="D3888" s="411"/>
      <c r="E3888" s="411" t="s">
        <v>15023</v>
      </c>
      <c r="F3888" s="411"/>
      <c r="G3888" s="411"/>
      <c r="H3888" s="577"/>
      <c r="I3888" s="577"/>
    </row>
    <row r="3889" spans="1:9" hidden="1">
      <c r="A3889" s="412" t="s">
        <v>15564</v>
      </c>
      <c r="B3889" s="396" t="s">
        <v>15565</v>
      </c>
      <c r="C3889" s="411" t="s">
        <v>15566</v>
      </c>
      <c r="D3889" s="411"/>
      <c r="E3889" s="411" t="s">
        <v>15023</v>
      </c>
      <c r="F3889" s="411"/>
      <c r="G3889" s="411"/>
      <c r="H3889" s="577"/>
      <c r="I3889" s="577"/>
    </row>
    <row r="3890" spans="1:9" hidden="1">
      <c r="A3890" s="412" t="s">
        <v>15561</v>
      </c>
      <c r="B3890" s="412" t="s">
        <v>15562</v>
      </c>
      <c r="C3890" s="412" t="s">
        <v>15563</v>
      </c>
      <c r="D3890" s="411"/>
      <c r="E3890" s="411" t="s">
        <v>15023</v>
      </c>
      <c r="F3890" s="411"/>
      <c r="G3890" s="411"/>
      <c r="H3890" s="577"/>
      <c r="I3890" s="577"/>
    </row>
    <row r="3891" spans="1:9" hidden="1">
      <c r="A3891" s="412" t="s">
        <v>15558</v>
      </c>
      <c r="B3891" s="412" t="s">
        <v>15559</v>
      </c>
      <c r="C3891" s="412" t="s">
        <v>15560</v>
      </c>
      <c r="D3891" s="411"/>
      <c r="E3891" s="411" t="s">
        <v>15023</v>
      </c>
      <c r="F3891" s="411"/>
      <c r="G3891" s="411"/>
      <c r="H3891" s="577"/>
      <c r="I3891" s="577"/>
    </row>
    <row r="3892" spans="1:9" hidden="1">
      <c r="A3892" s="412" t="s">
        <v>15555</v>
      </c>
      <c r="B3892" s="412" t="s">
        <v>15556</v>
      </c>
      <c r="C3892" s="411" t="s">
        <v>15557</v>
      </c>
      <c r="D3892" s="411"/>
      <c r="E3892" s="411" t="s">
        <v>15023</v>
      </c>
      <c r="F3892" s="411"/>
      <c r="G3892" s="411"/>
      <c r="H3892" s="577"/>
      <c r="I3892" s="577"/>
    </row>
    <row r="3893" spans="1:9" hidden="1">
      <c r="A3893" s="412" t="s">
        <v>15552</v>
      </c>
      <c r="B3893" s="412" t="s">
        <v>15553</v>
      </c>
      <c r="C3893" s="411" t="s">
        <v>15554</v>
      </c>
      <c r="D3893" s="411"/>
      <c r="E3893" s="411" t="s">
        <v>15023</v>
      </c>
      <c r="F3893" s="411"/>
      <c r="G3893" s="411"/>
      <c r="H3893" s="577"/>
      <c r="I3893" s="577"/>
    </row>
    <row r="3894" spans="1:9" hidden="1">
      <c r="A3894" s="412" t="s">
        <v>15549</v>
      </c>
      <c r="B3894" s="412" t="s">
        <v>15550</v>
      </c>
      <c r="C3894" s="458" t="s">
        <v>15551</v>
      </c>
      <c r="D3894" s="411"/>
      <c r="E3894" s="411" t="s">
        <v>15023</v>
      </c>
      <c r="F3894" s="411"/>
      <c r="G3894" s="411"/>
      <c r="H3894" s="577"/>
      <c r="I3894" s="577"/>
    </row>
    <row r="3895" spans="1:9" hidden="1">
      <c r="A3895" s="412" t="s">
        <v>15546</v>
      </c>
      <c r="B3895" s="412" t="s">
        <v>15547</v>
      </c>
      <c r="C3895" s="458" t="s">
        <v>15548</v>
      </c>
      <c r="D3895" s="411"/>
      <c r="E3895" s="411" t="s">
        <v>15023</v>
      </c>
      <c r="F3895" s="411"/>
      <c r="G3895" s="411"/>
      <c r="H3895" s="577"/>
      <c r="I3895" s="577"/>
    </row>
    <row r="3896" spans="1:9" hidden="1">
      <c r="A3896" s="412" t="s">
        <v>15543</v>
      </c>
      <c r="B3896" s="396" t="s">
        <v>15544</v>
      </c>
      <c r="C3896" s="411" t="s">
        <v>15545</v>
      </c>
      <c r="D3896" s="411"/>
      <c r="E3896" s="411" t="s">
        <v>15023</v>
      </c>
      <c r="F3896" s="411"/>
      <c r="G3896" s="411"/>
      <c r="H3896" s="577"/>
      <c r="I3896" s="577"/>
    </row>
    <row r="3897" spans="1:9" hidden="1">
      <c r="A3897" s="412" t="s">
        <v>15068</v>
      </c>
      <c r="B3897" s="396" t="s">
        <v>15069</v>
      </c>
      <c r="C3897" s="411" t="s">
        <v>15070</v>
      </c>
      <c r="D3897" s="411"/>
      <c r="E3897" s="411" t="s">
        <v>15023</v>
      </c>
      <c r="F3897" s="411"/>
      <c r="G3897" s="411"/>
      <c r="H3897" s="577"/>
      <c r="I3897" s="577"/>
    </row>
    <row r="3898" spans="1:9" hidden="1">
      <c r="A3898" s="412" t="s">
        <v>15065</v>
      </c>
      <c r="B3898" s="412" t="s">
        <v>15066</v>
      </c>
      <c r="C3898" s="411" t="s">
        <v>15067</v>
      </c>
      <c r="D3898" s="411"/>
      <c r="E3898" s="411" t="s">
        <v>15023</v>
      </c>
      <c r="F3898" s="411" t="s">
        <v>15064</v>
      </c>
      <c r="G3898" s="411"/>
      <c r="H3898" s="577"/>
      <c r="I3898" s="577"/>
    </row>
    <row r="3899" spans="1:9" hidden="1">
      <c r="A3899" s="412" t="s">
        <v>15061</v>
      </c>
      <c r="B3899" s="396" t="s">
        <v>15062</v>
      </c>
      <c r="C3899" s="411" t="s">
        <v>15063</v>
      </c>
      <c r="D3899" s="411"/>
      <c r="E3899" s="411" t="s">
        <v>15023</v>
      </c>
      <c r="F3899" s="411" t="s">
        <v>15064</v>
      </c>
      <c r="G3899" s="411"/>
      <c r="H3899" s="577"/>
      <c r="I3899" s="577"/>
    </row>
    <row r="3900" spans="1:9" hidden="1">
      <c r="A3900" s="412" t="s">
        <v>15057</v>
      </c>
      <c r="B3900" s="396" t="s">
        <v>15058</v>
      </c>
      <c r="C3900" s="411" t="s">
        <v>15059</v>
      </c>
      <c r="D3900" s="411"/>
      <c r="E3900" s="411" t="s">
        <v>15023</v>
      </c>
      <c r="F3900" s="411" t="s">
        <v>15064</v>
      </c>
      <c r="G3900" s="411"/>
      <c r="H3900" s="577"/>
      <c r="I3900" s="577"/>
    </row>
    <row r="3901" spans="1:9" hidden="1">
      <c r="A3901" s="412" t="s">
        <v>15053</v>
      </c>
      <c r="B3901" s="412" t="s">
        <v>15054</v>
      </c>
      <c r="C3901" s="411" t="s">
        <v>15055</v>
      </c>
      <c r="D3901" s="411"/>
      <c r="E3901" s="411" t="s">
        <v>15023</v>
      </c>
      <c r="F3901" s="411" t="s">
        <v>15060</v>
      </c>
      <c r="G3901" s="411"/>
      <c r="H3901" s="577"/>
      <c r="I3901" s="577"/>
    </row>
    <row r="3902" spans="1:9" hidden="1">
      <c r="A3902" s="412" t="s">
        <v>15049</v>
      </c>
      <c r="B3902" s="396" t="s">
        <v>15050</v>
      </c>
      <c r="C3902" s="411" t="s">
        <v>15051</v>
      </c>
      <c r="D3902" s="411"/>
      <c r="E3902" s="411" t="s">
        <v>15023</v>
      </c>
      <c r="F3902" s="411" t="s">
        <v>15056</v>
      </c>
      <c r="G3902" s="411"/>
      <c r="H3902" s="577"/>
      <c r="I3902" s="577"/>
    </row>
    <row r="3903" spans="1:9" hidden="1">
      <c r="A3903" s="411" t="s">
        <v>15045</v>
      </c>
      <c r="B3903" s="411" t="s">
        <v>15046</v>
      </c>
      <c r="C3903" s="411" t="s">
        <v>15047</v>
      </c>
      <c r="D3903" s="411"/>
      <c r="E3903" s="411" t="s">
        <v>15023</v>
      </c>
      <c r="F3903" s="411" t="s">
        <v>15052</v>
      </c>
      <c r="G3903" s="411"/>
      <c r="H3903" s="577"/>
      <c r="I3903" s="577"/>
    </row>
    <row r="3904" spans="1:9" hidden="1">
      <c r="A3904" s="411" t="s">
        <v>15042</v>
      </c>
      <c r="B3904" s="411" t="s">
        <v>15043</v>
      </c>
      <c r="C3904" s="411" t="s">
        <v>15044</v>
      </c>
      <c r="D3904" s="411"/>
      <c r="E3904" s="411" t="s">
        <v>15023</v>
      </c>
      <c r="F3904" s="411" t="s">
        <v>15048</v>
      </c>
      <c r="G3904" s="411"/>
      <c r="H3904" s="577"/>
      <c r="I3904" s="577"/>
    </row>
    <row r="3905" spans="1:9" hidden="1">
      <c r="A3905" s="412" t="s">
        <v>15039</v>
      </c>
      <c r="B3905" s="396" t="s">
        <v>15040</v>
      </c>
      <c r="C3905" s="411" t="s">
        <v>15041</v>
      </c>
      <c r="D3905" s="411" t="s">
        <v>9860</v>
      </c>
      <c r="E3905" s="411" t="s">
        <v>15023</v>
      </c>
      <c r="F3905" s="411"/>
      <c r="G3905" s="411"/>
      <c r="H3905" s="577"/>
      <c r="I3905" s="577"/>
    </row>
    <row r="3906" spans="1:9" hidden="1">
      <c r="A3906" s="412" t="s">
        <v>15036</v>
      </c>
      <c r="B3906" s="396" t="s">
        <v>15037</v>
      </c>
      <c r="C3906" s="411" t="s">
        <v>15038</v>
      </c>
      <c r="D3906" s="411" t="s">
        <v>9860</v>
      </c>
      <c r="E3906" s="411" t="s">
        <v>15023</v>
      </c>
      <c r="F3906" s="411"/>
      <c r="G3906" s="411"/>
      <c r="H3906" s="577"/>
      <c r="I3906" s="577"/>
    </row>
    <row r="3907" spans="1:9" hidden="1">
      <c r="A3907" s="411" t="s">
        <v>15033</v>
      </c>
      <c r="B3907" s="411" t="s">
        <v>15034</v>
      </c>
      <c r="C3907" s="411" t="s">
        <v>15035</v>
      </c>
      <c r="D3907" s="411" t="s">
        <v>6510</v>
      </c>
      <c r="E3907" s="411" t="s">
        <v>15023</v>
      </c>
      <c r="F3907" s="411"/>
      <c r="G3907" s="411"/>
      <c r="H3907" s="577"/>
      <c r="I3907" s="577"/>
    </row>
    <row r="3908" spans="1:9" hidden="1">
      <c r="A3908" s="411" t="s">
        <v>15030</v>
      </c>
      <c r="B3908" s="411" t="s">
        <v>15031</v>
      </c>
      <c r="C3908" s="411" t="s">
        <v>15032</v>
      </c>
      <c r="D3908" s="411" t="s">
        <v>9860</v>
      </c>
      <c r="E3908" s="411" t="s">
        <v>15023</v>
      </c>
      <c r="F3908" s="411"/>
      <c r="G3908" s="411"/>
      <c r="H3908" s="577"/>
      <c r="I3908" s="577"/>
    </row>
    <row r="3909" spans="1:9" hidden="1">
      <c r="A3909" s="412" t="s">
        <v>15027</v>
      </c>
      <c r="B3909" s="396" t="s">
        <v>15028</v>
      </c>
      <c r="C3909" s="411" t="s">
        <v>15029</v>
      </c>
      <c r="D3909" s="411" t="s">
        <v>6510</v>
      </c>
      <c r="E3909" s="411" t="s">
        <v>15023</v>
      </c>
      <c r="F3909" s="411"/>
      <c r="G3909" s="411"/>
      <c r="H3909" s="577"/>
      <c r="I3909" s="577"/>
    </row>
    <row r="3910" spans="1:9" hidden="1">
      <c r="A3910" s="396" t="s">
        <v>15024</v>
      </c>
      <c r="B3910" s="396" t="s">
        <v>15025</v>
      </c>
      <c r="C3910" s="411" t="s">
        <v>15026</v>
      </c>
      <c r="D3910" s="411" t="s">
        <v>9860</v>
      </c>
      <c r="E3910" s="411" t="s">
        <v>15023</v>
      </c>
      <c r="F3910" s="411"/>
      <c r="G3910" s="411"/>
      <c r="H3910" s="577"/>
      <c r="I3910" s="577"/>
    </row>
    <row r="3911" spans="1:9" hidden="1">
      <c r="A3911" s="396" t="s">
        <v>15020</v>
      </c>
      <c r="B3911" s="396" t="s">
        <v>15021</v>
      </c>
      <c r="C3911" s="411" t="s">
        <v>15022</v>
      </c>
      <c r="D3911" s="411" t="s">
        <v>9860</v>
      </c>
      <c r="E3911" s="411" t="s">
        <v>15023</v>
      </c>
      <c r="F3911" s="411"/>
      <c r="G3911" s="411"/>
      <c r="H3911" s="577"/>
      <c r="I3911" s="577"/>
    </row>
    <row r="3912" spans="1:9" hidden="1">
      <c r="A3912" s="411" t="s">
        <v>15017</v>
      </c>
      <c r="B3912" s="411" t="s">
        <v>15018</v>
      </c>
      <c r="C3912" s="411" t="s">
        <v>15019</v>
      </c>
      <c r="D3912" s="411" t="s">
        <v>6510</v>
      </c>
      <c r="E3912" s="411" t="s">
        <v>15023</v>
      </c>
      <c r="F3912" s="411"/>
      <c r="G3912" s="411"/>
      <c r="H3912" s="577"/>
      <c r="I3912" s="577"/>
    </row>
    <row r="3913" spans="1:9" hidden="1">
      <c r="A3913" s="411" t="s">
        <v>9997</v>
      </c>
      <c r="B3913" s="411" t="s">
        <v>9998</v>
      </c>
      <c r="C3913" s="411" t="s">
        <v>9999</v>
      </c>
      <c r="D3913" s="411"/>
      <c r="E3913" s="411" t="s">
        <v>10004</v>
      </c>
    </row>
    <row r="3914" spans="1:9" hidden="1">
      <c r="A3914" s="396" t="s">
        <v>6674</v>
      </c>
      <c r="B3914" s="411" t="s">
        <v>6675</v>
      </c>
      <c r="C3914" s="411" t="s">
        <v>6676</v>
      </c>
      <c r="D3914" s="411"/>
      <c r="E3914" s="411" t="s">
        <v>10000</v>
      </c>
    </row>
    <row r="3915" spans="1:9" hidden="1">
      <c r="A3915" s="396" t="s">
        <v>9993</v>
      </c>
      <c r="B3915" s="412" t="s">
        <v>9994</v>
      </c>
      <c r="C3915" s="412" t="s">
        <v>9995</v>
      </c>
      <c r="D3915" s="411" t="s">
        <v>6510</v>
      </c>
      <c r="E3915" s="411"/>
    </row>
    <row r="3916" spans="1:9" hidden="1">
      <c r="A3916" s="396" t="s">
        <v>9989</v>
      </c>
      <c r="B3916" s="411" t="s">
        <v>9990</v>
      </c>
      <c r="C3916" s="411" t="s">
        <v>9991</v>
      </c>
      <c r="D3916" s="411" t="s">
        <v>9860</v>
      </c>
      <c r="E3916" s="411" t="s">
        <v>9996</v>
      </c>
    </row>
    <row r="3917" spans="1:9" hidden="1">
      <c r="A3917" s="411" t="s">
        <v>6670</v>
      </c>
      <c r="B3917" s="411" t="s">
        <v>6671</v>
      </c>
      <c r="C3917" s="411" t="s">
        <v>6672</v>
      </c>
      <c r="D3917" s="411" t="s">
        <v>9860</v>
      </c>
      <c r="E3917" s="411" t="s">
        <v>9992</v>
      </c>
    </row>
    <row r="3918" spans="1:9" hidden="1">
      <c r="A3918" s="412" t="s">
        <v>9985</v>
      </c>
      <c r="B3918" s="396" t="s">
        <v>9986</v>
      </c>
      <c r="C3918" s="411" t="s">
        <v>9987</v>
      </c>
      <c r="D3918" s="411" t="s">
        <v>6673</v>
      </c>
      <c r="E3918" s="411" t="s">
        <v>6485</v>
      </c>
    </row>
    <row r="3919" spans="1:9" hidden="1">
      <c r="A3919" s="412" t="s">
        <v>9981</v>
      </c>
      <c r="B3919" s="396" t="s">
        <v>9982</v>
      </c>
      <c r="C3919" s="411" t="s">
        <v>9983</v>
      </c>
      <c r="D3919" s="411"/>
      <c r="E3919" s="411" t="s">
        <v>9988</v>
      </c>
    </row>
    <row r="3920" spans="1:9" hidden="1">
      <c r="A3920" s="412" t="s">
        <v>9977</v>
      </c>
      <c r="B3920" s="396" t="s">
        <v>9978</v>
      </c>
      <c r="C3920" s="411" t="s">
        <v>9979</v>
      </c>
      <c r="D3920" s="411" t="s">
        <v>9860</v>
      </c>
      <c r="E3920" s="411" t="s">
        <v>9984</v>
      </c>
    </row>
    <row r="3921" spans="1:5" hidden="1">
      <c r="A3921" s="412" t="s">
        <v>9973</v>
      </c>
      <c r="B3921" s="396" t="s">
        <v>9974</v>
      </c>
      <c r="C3921" s="411" t="s">
        <v>9975</v>
      </c>
      <c r="D3921" s="411"/>
      <c r="E3921" s="411" t="s">
        <v>9980</v>
      </c>
    </row>
    <row r="3922" spans="1:5" hidden="1">
      <c r="A3922" s="412" t="s">
        <v>6667</v>
      </c>
      <c r="B3922" s="396" t="s">
        <v>6668</v>
      </c>
      <c r="C3922" s="411" t="s">
        <v>6669</v>
      </c>
      <c r="D3922" s="411"/>
      <c r="E3922" s="411" t="s">
        <v>9976</v>
      </c>
    </row>
    <row r="3923" spans="1:5" hidden="1">
      <c r="A3923" s="396" t="s">
        <v>6664</v>
      </c>
      <c r="B3923" s="411" t="s">
        <v>6665</v>
      </c>
      <c r="C3923" s="411" t="s">
        <v>6666</v>
      </c>
      <c r="D3923" s="411" t="s">
        <v>6655</v>
      </c>
      <c r="E3923" s="411" t="s">
        <v>6485</v>
      </c>
    </row>
    <row r="3924" spans="1:5" hidden="1">
      <c r="A3924" s="396" t="s">
        <v>6662</v>
      </c>
      <c r="B3924" s="411" t="s">
        <v>6663</v>
      </c>
      <c r="C3924" s="411" t="s">
        <v>6663</v>
      </c>
      <c r="D3924" s="411" t="s">
        <v>6655</v>
      </c>
      <c r="E3924" s="411" t="s">
        <v>6485</v>
      </c>
    </row>
    <row r="3925" spans="1:5" hidden="1">
      <c r="A3925" s="396" t="s">
        <v>6659</v>
      </c>
      <c r="B3925" s="411" t="s">
        <v>6660</v>
      </c>
      <c r="C3925" s="411" t="s">
        <v>6661</v>
      </c>
      <c r="D3925" s="411" t="s">
        <v>6655</v>
      </c>
      <c r="E3925" s="411" t="s">
        <v>6485</v>
      </c>
    </row>
    <row r="3926" spans="1:5" hidden="1">
      <c r="A3926" s="396" t="s">
        <v>6656</v>
      </c>
      <c r="B3926" s="411" t="s">
        <v>6657</v>
      </c>
      <c r="C3926" s="411" t="s">
        <v>6658</v>
      </c>
      <c r="D3926" s="411" t="s">
        <v>6655</v>
      </c>
      <c r="E3926" s="411" t="s">
        <v>6485</v>
      </c>
    </row>
    <row r="3927" spans="1:5" hidden="1">
      <c r="A3927" s="411" t="s">
        <v>17050</v>
      </c>
      <c r="C3927" s="411" t="s">
        <v>17051</v>
      </c>
    </row>
    <row r="3928" spans="1:5" hidden="1">
      <c r="A3928" s="396" t="s">
        <v>6648</v>
      </c>
      <c r="B3928" s="396" t="s">
        <v>6649</v>
      </c>
      <c r="C3928" s="411" t="s">
        <v>6650</v>
      </c>
      <c r="D3928" s="411" t="s">
        <v>6519</v>
      </c>
      <c r="E3928" s="411" t="s">
        <v>6485</v>
      </c>
    </row>
    <row r="3929" spans="1:5" hidden="1">
      <c r="A3929" s="411" t="s">
        <v>6646</v>
      </c>
      <c r="B3929" s="411" t="s">
        <v>6647</v>
      </c>
      <c r="C3929" s="411" t="s">
        <v>6647</v>
      </c>
      <c r="D3929" s="411" t="s">
        <v>6519</v>
      </c>
      <c r="E3929" s="411" t="s">
        <v>6485</v>
      </c>
    </row>
    <row r="3930" spans="1:5" hidden="1">
      <c r="A3930" s="396" t="s">
        <v>6644</v>
      </c>
      <c r="B3930" s="396" t="s">
        <v>6645</v>
      </c>
      <c r="C3930" s="411" t="s">
        <v>6645</v>
      </c>
      <c r="D3930" s="411" t="s">
        <v>6519</v>
      </c>
      <c r="E3930" s="411" t="s">
        <v>6485</v>
      </c>
    </row>
    <row r="3931" spans="1:5" hidden="1">
      <c r="A3931" s="411" t="s">
        <v>6642</v>
      </c>
      <c r="B3931" s="411" t="s">
        <v>6643</v>
      </c>
      <c r="C3931" s="411" t="s">
        <v>6643</v>
      </c>
      <c r="D3931" s="411" t="s">
        <v>6519</v>
      </c>
      <c r="E3931" s="411" t="s">
        <v>6485</v>
      </c>
    </row>
    <row r="3932" spans="1:5" hidden="1">
      <c r="A3932" s="396" t="s">
        <v>6639</v>
      </c>
      <c r="B3932" s="396" t="s">
        <v>6640</v>
      </c>
      <c r="C3932" s="396" t="s">
        <v>6641</v>
      </c>
      <c r="D3932" s="411" t="s">
        <v>6519</v>
      </c>
      <c r="E3932" s="411" t="s">
        <v>6485</v>
      </c>
    </row>
    <row r="3933" spans="1:5" hidden="1">
      <c r="A3933" s="412" t="s">
        <v>6635</v>
      </c>
      <c r="B3933" s="411" t="s">
        <v>6475</v>
      </c>
      <c r="C3933" s="411" t="s">
        <v>6636</v>
      </c>
      <c r="D3933" s="411" t="s">
        <v>6519</v>
      </c>
      <c r="E3933" s="411" t="s">
        <v>6485</v>
      </c>
    </row>
    <row r="3934" spans="1:5" hidden="1">
      <c r="A3934" s="412" t="s">
        <v>6632</v>
      </c>
      <c r="B3934" s="411" t="s">
        <v>6633</v>
      </c>
      <c r="C3934" s="411" t="s">
        <v>6634</v>
      </c>
      <c r="D3934" s="411" t="s">
        <v>6519</v>
      </c>
      <c r="E3934" s="411" t="s">
        <v>6485</v>
      </c>
    </row>
    <row r="3935" spans="1:5" hidden="1">
      <c r="A3935" s="412" t="s">
        <v>6629</v>
      </c>
      <c r="B3935" s="411" t="s">
        <v>6630</v>
      </c>
      <c r="C3935" s="411" t="s">
        <v>6631</v>
      </c>
      <c r="D3935" s="411" t="s">
        <v>6519</v>
      </c>
      <c r="E3935" s="411" t="s">
        <v>6485</v>
      </c>
    </row>
    <row r="3936" spans="1:5" hidden="1">
      <c r="A3936" s="411" t="s">
        <v>6626</v>
      </c>
      <c r="B3936" s="411" t="s">
        <v>6627</v>
      </c>
      <c r="C3936" s="411" t="s">
        <v>6628</v>
      </c>
      <c r="D3936" s="411" t="s">
        <v>6519</v>
      </c>
      <c r="E3936" s="411" t="s">
        <v>6485</v>
      </c>
    </row>
    <row r="3937" spans="1:5" hidden="1">
      <c r="A3937" s="411" t="s">
        <v>9970</v>
      </c>
      <c r="B3937" s="411" t="s">
        <v>9971</v>
      </c>
      <c r="C3937" s="411" t="s">
        <v>9972</v>
      </c>
      <c r="D3937" s="411" t="s">
        <v>6519</v>
      </c>
      <c r="E3937" s="411" t="s">
        <v>6485</v>
      </c>
    </row>
    <row r="3938" spans="1:5" hidden="1">
      <c r="A3938" s="412" t="s">
        <v>9967</v>
      </c>
      <c r="B3938" s="396" t="s">
        <v>9968</v>
      </c>
      <c r="C3938" s="411" t="s">
        <v>9969</v>
      </c>
      <c r="D3938" s="411" t="s">
        <v>9966</v>
      </c>
      <c r="E3938" s="411" t="s">
        <v>6485</v>
      </c>
    </row>
    <row r="3939" spans="1:5" hidden="1">
      <c r="A3939" s="412" t="s">
        <v>9963</v>
      </c>
      <c r="B3939" s="396" t="s">
        <v>9964</v>
      </c>
      <c r="C3939" s="411" t="s">
        <v>9965</v>
      </c>
      <c r="D3939" s="411" t="s">
        <v>9966</v>
      </c>
      <c r="E3939" s="411" t="s">
        <v>6485</v>
      </c>
    </row>
    <row r="3940" spans="1:5" hidden="1">
      <c r="A3940" s="411" t="s">
        <v>6624</v>
      </c>
      <c r="B3940" s="411" t="s">
        <v>6625</v>
      </c>
      <c r="C3940" s="411" t="s">
        <v>16824</v>
      </c>
    </row>
    <row r="3941" spans="1:5" hidden="1">
      <c r="A3941" s="396" t="s">
        <v>6622</v>
      </c>
      <c r="B3941" s="411" t="s">
        <v>6476</v>
      </c>
      <c r="C3941" s="411" t="s">
        <v>6623</v>
      </c>
      <c r="D3941" s="411" t="s">
        <v>6519</v>
      </c>
      <c r="E3941" s="411" t="s">
        <v>6485</v>
      </c>
    </row>
    <row r="3942" spans="1:5" hidden="1">
      <c r="A3942" s="411" t="s">
        <v>6619</v>
      </c>
      <c r="B3942" s="411" t="s">
        <v>6620</v>
      </c>
      <c r="C3942" s="411" t="s">
        <v>6621</v>
      </c>
      <c r="D3942" s="411" t="s">
        <v>6519</v>
      </c>
      <c r="E3942" s="411" t="s">
        <v>6485</v>
      </c>
    </row>
    <row r="3943" spans="1:5" hidden="1">
      <c r="A3943" s="411" t="s">
        <v>6616</v>
      </c>
      <c r="B3943" s="411" t="s">
        <v>6617</v>
      </c>
      <c r="C3943" s="411" t="s">
        <v>6618</v>
      </c>
      <c r="D3943" s="411" t="s">
        <v>6519</v>
      </c>
      <c r="E3943" s="411" t="s">
        <v>6485</v>
      </c>
    </row>
    <row r="3944" spans="1:5" hidden="1">
      <c r="A3944" s="396" t="s">
        <v>6614</v>
      </c>
      <c r="B3944" s="411" t="s">
        <v>6615</v>
      </c>
      <c r="C3944" s="411" t="s">
        <v>6615</v>
      </c>
      <c r="D3944" s="411" t="s">
        <v>6519</v>
      </c>
      <c r="E3944" s="411" t="s">
        <v>6485</v>
      </c>
    </row>
    <row r="3945" spans="1:5" hidden="1">
      <c r="A3945" s="396" t="s">
        <v>6611</v>
      </c>
      <c r="B3945" s="396" t="s">
        <v>6612</v>
      </c>
      <c r="C3945" s="411" t="s">
        <v>6613</v>
      </c>
      <c r="D3945" s="411" t="s">
        <v>6519</v>
      </c>
      <c r="E3945" s="411" t="s">
        <v>6485</v>
      </c>
    </row>
    <row r="3946" spans="1:5" hidden="1">
      <c r="A3946" s="412" t="s">
        <v>6609</v>
      </c>
      <c r="B3946" s="412" t="s">
        <v>6610</v>
      </c>
      <c r="C3946" s="412" t="s">
        <v>6610</v>
      </c>
      <c r="D3946" s="411" t="s">
        <v>6519</v>
      </c>
      <c r="E3946" s="411" t="s">
        <v>6485</v>
      </c>
    </row>
    <row r="3947" spans="1:5" hidden="1">
      <c r="A3947" s="412" t="s">
        <v>6607</v>
      </c>
      <c r="B3947" s="411" t="s">
        <v>6608</v>
      </c>
      <c r="C3947" s="411" t="s">
        <v>6608</v>
      </c>
      <c r="D3947" s="411" t="s">
        <v>6519</v>
      </c>
      <c r="E3947" s="411" t="s">
        <v>6485</v>
      </c>
    </row>
    <row r="3948" spans="1:5" hidden="1">
      <c r="A3948" s="412" t="s">
        <v>6605</v>
      </c>
      <c r="B3948" s="396" t="s">
        <v>6606</v>
      </c>
      <c r="C3948" s="411" t="s">
        <v>6606</v>
      </c>
      <c r="D3948" s="411" t="s">
        <v>6519</v>
      </c>
      <c r="E3948" s="411" t="s">
        <v>6485</v>
      </c>
    </row>
    <row r="3949" spans="1:5" hidden="1">
      <c r="A3949" s="396" t="s">
        <v>16681</v>
      </c>
      <c r="B3949" s="411" t="s">
        <v>16682</v>
      </c>
      <c r="C3949" s="411" t="s">
        <v>16683</v>
      </c>
    </row>
    <row r="3950" spans="1:5" hidden="1">
      <c r="A3950" s="412" t="s">
        <v>6602</v>
      </c>
      <c r="B3950" s="412" t="s">
        <v>6603</v>
      </c>
      <c r="C3950" s="412" t="s">
        <v>6604</v>
      </c>
      <c r="D3950" s="411" t="s">
        <v>6519</v>
      </c>
      <c r="E3950" s="411" t="s">
        <v>6485</v>
      </c>
    </row>
    <row r="3951" spans="1:5" hidden="1">
      <c r="A3951" s="412" t="s">
        <v>6599</v>
      </c>
      <c r="B3951" s="412" t="s">
        <v>6600</v>
      </c>
      <c r="C3951" s="411" t="s">
        <v>6601</v>
      </c>
      <c r="D3951" s="411" t="s">
        <v>6519</v>
      </c>
      <c r="E3951" s="411" t="s">
        <v>6485</v>
      </c>
    </row>
    <row r="3952" spans="1:5" hidden="1">
      <c r="A3952" s="411" t="s">
        <v>6596</v>
      </c>
      <c r="B3952" s="411" t="s">
        <v>6597</v>
      </c>
      <c r="C3952" s="411" t="s">
        <v>6598</v>
      </c>
      <c r="D3952" s="411" t="s">
        <v>6519</v>
      </c>
      <c r="E3952" s="411" t="s">
        <v>6485</v>
      </c>
    </row>
    <row r="3953" spans="1:5" hidden="1">
      <c r="A3953" s="411" t="s">
        <v>6593</v>
      </c>
      <c r="B3953" s="411" t="s">
        <v>6594</v>
      </c>
      <c r="C3953" s="411" t="s">
        <v>6595</v>
      </c>
      <c r="D3953" s="411" t="s">
        <v>6519</v>
      </c>
      <c r="E3953" s="411" t="s">
        <v>6485</v>
      </c>
    </row>
    <row r="3954" spans="1:5" hidden="1">
      <c r="A3954" s="411" t="s">
        <v>17120</v>
      </c>
      <c r="C3954" s="411" t="s">
        <v>17119</v>
      </c>
    </row>
    <row r="3955" spans="1:5" hidden="1">
      <c r="A3955" s="411" t="s">
        <v>6590</v>
      </c>
      <c r="B3955" s="411" t="s">
        <v>6591</v>
      </c>
      <c r="C3955" s="411" t="s">
        <v>6592</v>
      </c>
      <c r="D3955" s="411" t="s">
        <v>6519</v>
      </c>
      <c r="E3955" s="411" t="s">
        <v>6485</v>
      </c>
    </row>
    <row r="3956" spans="1:5" hidden="1">
      <c r="A3956" s="411" t="s">
        <v>6587</v>
      </c>
      <c r="B3956" s="411" t="s">
        <v>6588</v>
      </c>
      <c r="C3956" s="411" t="s">
        <v>6589</v>
      </c>
      <c r="D3956" s="411" t="s">
        <v>6519</v>
      </c>
      <c r="E3956" s="411" t="s">
        <v>6485</v>
      </c>
    </row>
    <row r="3957" spans="1:5" hidden="1">
      <c r="A3957" s="411" t="s">
        <v>6584</v>
      </c>
      <c r="B3957" s="411" t="s">
        <v>6585</v>
      </c>
      <c r="C3957" s="411" t="s">
        <v>6586</v>
      </c>
      <c r="D3957" s="396" t="s">
        <v>6519</v>
      </c>
      <c r="E3957" s="411" t="s">
        <v>6485</v>
      </c>
    </row>
    <row r="3958" spans="1:5" hidden="1">
      <c r="A3958" s="396" t="s">
        <v>6581</v>
      </c>
      <c r="B3958" s="396" t="s">
        <v>6582</v>
      </c>
      <c r="C3958" s="412" t="s">
        <v>6583</v>
      </c>
      <c r="D3958" s="396" t="s">
        <v>6519</v>
      </c>
      <c r="E3958" s="411" t="s">
        <v>6485</v>
      </c>
    </row>
    <row r="3959" spans="1:5" hidden="1">
      <c r="A3959" s="411" t="s">
        <v>16923</v>
      </c>
      <c r="C3959" s="411" t="s">
        <v>16924</v>
      </c>
      <c r="D3959" s="413"/>
    </row>
    <row r="3960" spans="1:5" hidden="1">
      <c r="A3960" s="396" t="s">
        <v>6579</v>
      </c>
      <c r="B3960" s="411" t="s">
        <v>6580</v>
      </c>
      <c r="C3960" s="411" t="s">
        <v>6580</v>
      </c>
      <c r="D3960" s="396" t="s">
        <v>6519</v>
      </c>
      <c r="E3960" s="411" t="s">
        <v>6485</v>
      </c>
    </row>
    <row r="3961" spans="1:5" hidden="1">
      <c r="A3961" s="412" t="s">
        <v>6576</v>
      </c>
      <c r="B3961" s="396" t="s">
        <v>6577</v>
      </c>
      <c r="C3961" s="411" t="s">
        <v>6578</v>
      </c>
      <c r="D3961" s="411" t="s">
        <v>6519</v>
      </c>
      <c r="E3961" s="411" t="s">
        <v>6485</v>
      </c>
    </row>
    <row r="3962" spans="1:5" hidden="1">
      <c r="A3962" s="411" t="s">
        <v>6573</v>
      </c>
      <c r="B3962" s="411" t="s">
        <v>6574</v>
      </c>
      <c r="C3962" s="411" t="s">
        <v>6575</v>
      </c>
      <c r="D3962" s="411" t="s">
        <v>6519</v>
      </c>
      <c r="E3962" s="411" t="s">
        <v>6485</v>
      </c>
    </row>
    <row r="3963" spans="1:5" hidden="1">
      <c r="A3963" s="411" t="s">
        <v>6571</v>
      </c>
      <c r="B3963" s="411" t="s">
        <v>6572</v>
      </c>
      <c r="C3963" s="411" t="s">
        <v>6572</v>
      </c>
      <c r="D3963" s="411" t="s">
        <v>6519</v>
      </c>
      <c r="E3963" s="411" t="s">
        <v>6485</v>
      </c>
    </row>
    <row r="3964" spans="1:5" hidden="1">
      <c r="A3964" s="411" t="s">
        <v>6569</v>
      </c>
      <c r="B3964" s="411" t="s">
        <v>6570</v>
      </c>
      <c r="C3964" s="411" t="s">
        <v>6570</v>
      </c>
      <c r="D3964" s="411" t="s">
        <v>6519</v>
      </c>
      <c r="E3964" s="411" t="s">
        <v>6485</v>
      </c>
    </row>
    <row r="3965" spans="1:5" hidden="1">
      <c r="A3965" s="411" t="s">
        <v>6566</v>
      </c>
      <c r="B3965" s="396" t="s">
        <v>6567</v>
      </c>
      <c r="C3965" s="411" t="s">
        <v>6568</v>
      </c>
      <c r="D3965" s="411" t="s">
        <v>6519</v>
      </c>
      <c r="E3965" s="411" t="s">
        <v>6485</v>
      </c>
    </row>
    <row r="3966" spans="1:5" hidden="1">
      <c r="A3966" s="396" t="s">
        <v>6563</v>
      </c>
      <c r="B3966" s="411" t="s">
        <v>6564</v>
      </c>
      <c r="C3966" s="411" t="s">
        <v>6565</v>
      </c>
      <c r="D3966" s="411" t="s">
        <v>6519</v>
      </c>
      <c r="E3966" s="411" t="s">
        <v>6485</v>
      </c>
    </row>
    <row r="3967" spans="1:5" hidden="1">
      <c r="A3967" s="412" t="s">
        <v>6560</v>
      </c>
      <c r="B3967" s="396" t="s">
        <v>6561</v>
      </c>
      <c r="C3967" s="411" t="s">
        <v>6562</v>
      </c>
      <c r="D3967" s="411" t="s">
        <v>6519</v>
      </c>
      <c r="E3967" s="411" t="s">
        <v>6485</v>
      </c>
    </row>
    <row r="3968" spans="1:5" hidden="1">
      <c r="A3968" s="396" t="s">
        <v>6557</v>
      </c>
      <c r="B3968" s="411" t="s">
        <v>6558</v>
      </c>
      <c r="C3968" s="411" t="s">
        <v>6559</v>
      </c>
      <c r="D3968" s="411" t="s">
        <v>6519</v>
      </c>
      <c r="E3968" s="411" t="s">
        <v>6485</v>
      </c>
    </row>
    <row r="3969" spans="1:5" hidden="1">
      <c r="A3969" s="411" t="s">
        <v>6554</v>
      </c>
      <c r="B3969" s="411" t="s">
        <v>6555</v>
      </c>
      <c r="C3969" s="411" t="s">
        <v>6556</v>
      </c>
      <c r="D3969" s="411" t="s">
        <v>6519</v>
      </c>
      <c r="E3969" s="411" t="s">
        <v>6485</v>
      </c>
    </row>
    <row r="3970" spans="1:5" hidden="1">
      <c r="A3970" s="412" t="s">
        <v>6551</v>
      </c>
      <c r="B3970" s="411" t="s">
        <v>6552</v>
      </c>
      <c r="C3970" s="411" t="s">
        <v>6553</v>
      </c>
      <c r="D3970" s="411" t="s">
        <v>6519</v>
      </c>
      <c r="E3970" s="411" t="s">
        <v>6485</v>
      </c>
    </row>
    <row r="3971" spans="1:5" hidden="1">
      <c r="A3971" s="412" t="s">
        <v>17129</v>
      </c>
      <c r="C3971" s="412" t="s">
        <v>17130</v>
      </c>
    </row>
    <row r="3972" spans="1:5" hidden="1">
      <c r="A3972" s="411" t="s">
        <v>17117</v>
      </c>
      <c r="C3972" s="411" t="s">
        <v>17118</v>
      </c>
    </row>
    <row r="3973" spans="1:5" hidden="1">
      <c r="A3973" s="411" t="s">
        <v>16982</v>
      </c>
      <c r="C3973" s="411" t="s">
        <v>16983</v>
      </c>
    </row>
    <row r="3974" spans="1:5" hidden="1">
      <c r="A3974" s="412" t="s">
        <v>16961</v>
      </c>
      <c r="B3974" s="411" t="s">
        <v>6653</v>
      </c>
      <c r="C3974" s="411" t="s">
        <v>6654</v>
      </c>
      <c r="D3974" s="411" t="s">
        <v>6655</v>
      </c>
      <c r="E3974" s="411" t="s">
        <v>6485</v>
      </c>
    </row>
    <row r="3975" spans="1:5" hidden="1">
      <c r="A3975" s="411" t="s">
        <v>16964</v>
      </c>
      <c r="B3975" s="411" t="s">
        <v>6637</v>
      </c>
      <c r="C3975" s="411" t="s">
        <v>6638</v>
      </c>
      <c r="D3975" s="411" t="s">
        <v>6519</v>
      </c>
      <c r="E3975" s="411" t="s">
        <v>6485</v>
      </c>
    </row>
    <row r="3976" spans="1:5" hidden="1">
      <c r="A3976" s="411" t="s">
        <v>16964</v>
      </c>
      <c r="B3976" s="411" t="s">
        <v>6651</v>
      </c>
      <c r="C3976" s="411" t="s">
        <v>6652</v>
      </c>
      <c r="D3976" s="411" t="s">
        <v>6655</v>
      </c>
      <c r="E3976" s="411" t="s">
        <v>6485</v>
      </c>
    </row>
    <row r="3977" spans="1:5" hidden="1">
      <c r="A3977" s="412" t="s">
        <v>16922</v>
      </c>
      <c r="C3977" s="411" t="s">
        <v>16925</v>
      </c>
    </row>
    <row r="3978" spans="1:5" hidden="1">
      <c r="A3978" s="411" t="s">
        <v>16950</v>
      </c>
      <c r="B3978" s="411" t="s">
        <v>6535</v>
      </c>
      <c r="C3978" s="411" t="s">
        <v>6536</v>
      </c>
      <c r="D3978" s="411" t="s">
        <v>6519</v>
      </c>
      <c r="E3978" s="411" t="s">
        <v>6485</v>
      </c>
    </row>
    <row r="3979" spans="1:5" hidden="1">
      <c r="A3979" s="412" t="s">
        <v>16872</v>
      </c>
      <c r="B3979" s="413"/>
      <c r="C3979" s="411" t="s">
        <v>16897</v>
      </c>
      <c r="D3979" s="411"/>
    </row>
    <row r="3980" spans="1:5" hidden="1">
      <c r="A3980" s="411" t="s">
        <v>16908</v>
      </c>
      <c r="B3980" s="396" t="s">
        <v>9956</v>
      </c>
      <c r="C3980" s="411" t="s">
        <v>16910</v>
      </c>
    </row>
    <row r="3981" spans="1:5" hidden="1">
      <c r="A3981" s="411" t="s">
        <v>16441</v>
      </c>
      <c r="B3981" s="411" t="s">
        <v>16442</v>
      </c>
      <c r="C3981" s="411" t="s">
        <v>16443</v>
      </c>
      <c r="D3981" s="411" t="s">
        <v>6519</v>
      </c>
    </row>
    <row r="3982" spans="1:5" hidden="1">
      <c r="A3982" s="412" t="s">
        <v>6548</v>
      </c>
      <c r="B3982" s="396" t="s">
        <v>6549</v>
      </c>
      <c r="C3982" s="411" t="s">
        <v>6550</v>
      </c>
      <c r="D3982" s="411" t="s">
        <v>6519</v>
      </c>
      <c r="E3982" s="411" t="s">
        <v>6485</v>
      </c>
    </row>
    <row r="3983" spans="1:5" hidden="1">
      <c r="A3983" s="411" t="s">
        <v>6545</v>
      </c>
      <c r="B3983" s="396" t="s">
        <v>6546</v>
      </c>
      <c r="C3983" s="411" t="s">
        <v>6547</v>
      </c>
      <c r="D3983" s="411" t="s">
        <v>6519</v>
      </c>
      <c r="E3983" s="411" t="s">
        <v>6485</v>
      </c>
    </row>
    <row r="3984" spans="1:5" hidden="1">
      <c r="A3984" s="411" t="s">
        <v>16965</v>
      </c>
      <c r="B3984" s="411" t="s">
        <v>6543</v>
      </c>
      <c r="C3984" s="411" t="s">
        <v>6544</v>
      </c>
      <c r="D3984" s="411" t="s">
        <v>6519</v>
      </c>
      <c r="E3984" s="411" t="s">
        <v>6485</v>
      </c>
    </row>
    <row r="3985" spans="1:5" hidden="1">
      <c r="A3985" s="412" t="s">
        <v>6540</v>
      </c>
      <c r="B3985" s="411" t="s">
        <v>6541</v>
      </c>
      <c r="C3985" s="412" t="s">
        <v>6542</v>
      </c>
      <c r="D3985" s="411" t="s">
        <v>6519</v>
      </c>
      <c r="E3985" s="411" t="s">
        <v>6485</v>
      </c>
    </row>
    <row r="3986" spans="1:5" hidden="1">
      <c r="A3986" s="411" t="s">
        <v>6537</v>
      </c>
      <c r="B3986" s="411" t="s">
        <v>6538</v>
      </c>
      <c r="C3986" s="411" t="s">
        <v>6539</v>
      </c>
      <c r="D3986" s="411" t="s">
        <v>6519</v>
      </c>
      <c r="E3986" s="411" t="s">
        <v>6485</v>
      </c>
    </row>
    <row r="3987" spans="1:5" hidden="1">
      <c r="A3987" s="411" t="s">
        <v>6532</v>
      </c>
      <c r="B3987" s="411" t="s">
        <v>6533</v>
      </c>
      <c r="C3987" s="411" t="s">
        <v>6534</v>
      </c>
      <c r="D3987" s="411" t="s">
        <v>6519</v>
      </c>
      <c r="E3987" s="411" t="s">
        <v>6485</v>
      </c>
    </row>
    <row r="3988" spans="1:5" hidden="1">
      <c r="A3988" s="411" t="s">
        <v>6529</v>
      </c>
      <c r="B3988" s="396" t="s">
        <v>6530</v>
      </c>
      <c r="C3988" s="411" t="s">
        <v>6531</v>
      </c>
      <c r="D3988" s="411" t="s">
        <v>6519</v>
      </c>
      <c r="E3988" s="411" t="s">
        <v>6485</v>
      </c>
    </row>
    <row r="3989" spans="1:5" hidden="1">
      <c r="A3989" s="412" t="s">
        <v>6526</v>
      </c>
      <c r="B3989" s="411" t="s">
        <v>6527</v>
      </c>
      <c r="C3989" s="412" t="s">
        <v>6528</v>
      </c>
      <c r="D3989" s="411" t="s">
        <v>6519</v>
      </c>
      <c r="E3989" s="411" t="s">
        <v>6485</v>
      </c>
    </row>
    <row r="3990" spans="1:5" hidden="1">
      <c r="A3990" s="411" t="s">
        <v>6523</v>
      </c>
      <c r="B3990" s="411" t="s">
        <v>6524</v>
      </c>
      <c r="C3990" s="411" t="s">
        <v>6525</v>
      </c>
      <c r="D3990" s="411" t="s">
        <v>6519</v>
      </c>
      <c r="E3990" s="411" t="s">
        <v>6485</v>
      </c>
    </row>
    <row r="3991" spans="1:5" hidden="1">
      <c r="A3991" s="411" t="s">
        <v>6520</v>
      </c>
      <c r="B3991" s="411" t="s">
        <v>6521</v>
      </c>
      <c r="C3991" s="411" t="s">
        <v>6522</v>
      </c>
      <c r="D3991" s="411" t="s">
        <v>6519</v>
      </c>
      <c r="E3991" s="411" t="s">
        <v>6485</v>
      </c>
    </row>
    <row r="3992" spans="1:5" hidden="1">
      <c r="A3992" s="411" t="s">
        <v>6516</v>
      </c>
      <c r="B3992" s="396" t="s">
        <v>6517</v>
      </c>
      <c r="C3992" s="411" t="s">
        <v>6518</v>
      </c>
      <c r="D3992" s="411" t="s">
        <v>6519</v>
      </c>
      <c r="E3992" s="411" t="s">
        <v>6485</v>
      </c>
    </row>
    <row r="3993" spans="1:5" hidden="1">
      <c r="A3993" s="411" t="s">
        <v>9960</v>
      </c>
      <c r="B3993" s="411" t="s">
        <v>9961</v>
      </c>
      <c r="C3993" s="411" t="s">
        <v>9962</v>
      </c>
      <c r="D3993" s="411" t="s">
        <v>6519</v>
      </c>
      <c r="E3993" s="411" t="s">
        <v>6485</v>
      </c>
    </row>
    <row r="3994" spans="1:5" hidden="1">
      <c r="A3994" s="411" t="s">
        <v>5480</v>
      </c>
      <c r="B3994" s="411" t="s">
        <v>9956</v>
      </c>
      <c r="C3994" s="411" t="s">
        <v>9957</v>
      </c>
      <c r="D3994" s="411" t="s">
        <v>9958</v>
      </c>
      <c r="E3994" s="411" t="s">
        <v>9959</v>
      </c>
    </row>
    <row r="3995" spans="1:5" hidden="1">
      <c r="A3995" s="411" t="s">
        <v>9952</v>
      </c>
      <c r="B3995" s="411" t="s">
        <v>9953</v>
      </c>
      <c r="C3995" s="411" t="s">
        <v>9954</v>
      </c>
      <c r="D3995" s="411" t="s">
        <v>9958</v>
      </c>
      <c r="E3995" s="411" t="s">
        <v>9959</v>
      </c>
    </row>
    <row r="3996" spans="1:5" hidden="1">
      <c r="A3996" s="411" t="s">
        <v>9948</v>
      </c>
      <c r="B3996" s="411" t="s">
        <v>9949</v>
      </c>
      <c r="C3996" s="411" t="s">
        <v>9950</v>
      </c>
      <c r="D3996" s="411" t="s">
        <v>9860</v>
      </c>
      <c r="E3996" s="411" t="s">
        <v>9955</v>
      </c>
    </row>
    <row r="3997" spans="1:5" hidden="1">
      <c r="A3997" s="411" t="s">
        <v>9944</v>
      </c>
      <c r="B3997" s="396" t="s">
        <v>9945</v>
      </c>
      <c r="C3997" s="411" t="s">
        <v>9946</v>
      </c>
      <c r="D3997" s="411" t="s">
        <v>9860</v>
      </c>
      <c r="E3997" s="411" t="s">
        <v>9951</v>
      </c>
    </row>
    <row r="3998" spans="1:5" hidden="1">
      <c r="A3998" s="411" t="s">
        <v>9940</v>
      </c>
      <c r="B3998" s="396" t="s">
        <v>9941</v>
      </c>
      <c r="C3998" s="411" t="s">
        <v>9942</v>
      </c>
      <c r="D3998" s="411" t="s">
        <v>9860</v>
      </c>
      <c r="E3998" s="411" t="s">
        <v>9947</v>
      </c>
    </row>
    <row r="3999" spans="1:5" hidden="1">
      <c r="A3999" s="411" t="s">
        <v>9936</v>
      </c>
      <c r="B3999" s="411" t="s">
        <v>9937</v>
      </c>
      <c r="C3999" s="411" t="s">
        <v>9938</v>
      </c>
      <c r="D3999" s="411"/>
      <c r="E3999" s="411" t="s">
        <v>9943</v>
      </c>
    </row>
    <row r="4000" spans="1:5" hidden="1">
      <c r="A4000" s="411" t="s">
        <v>9932</v>
      </c>
      <c r="B4000" s="411" t="s">
        <v>9933</v>
      </c>
      <c r="C4000" s="411" t="s">
        <v>9934</v>
      </c>
      <c r="D4000" s="411" t="s">
        <v>9860</v>
      </c>
      <c r="E4000" s="411" t="s">
        <v>9939</v>
      </c>
    </row>
    <row r="4001" spans="1:5" hidden="1">
      <c r="A4001" s="411" t="s">
        <v>9928</v>
      </c>
      <c r="B4001" s="396" t="s">
        <v>9929</v>
      </c>
      <c r="C4001" s="411" t="s">
        <v>9930</v>
      </c>
      <c r="D4001" s="411" t="s">
        <v>9860</v>
      </c>
      <c r="E4001" s="411" t="s">
        <v>9935</v>
      </c>
    </row>
    <row r="4002" spans="1:5" hidden="1">
      <c r="A4002" s="412" t="s">
        <v>9924</v>
      </c>
      <c r="B4002" s="411" t="s">
        <v>9925</v>
      </c>
      <c r="C4002" s="412" t="s">
        <v>9926</v>
      </c>
      <c r="D4002" s="411" t="s">
        <v>9860</v>
      </c>
      <c r="E4002" s="411" t="s">
        <v>9931</v>
      </c>
    </row>
    <row r="4003" spans="1:5" hidden="1">
      <c r="A4003" s="411" t="s">
        <v>6512</v>
      </c>
      <c r="B4003" s="411" t="s">
        <v>6513</v>
      </c>
      <c r="C4003" s="411" t="s">
        <v>6514</v>
      </c>
      <c r="D4003" s="411" t="s">
        <v>9860</v>
      </c>
      <c r="E4003" s="411" t="s">
        <v>9927</v>
      </c>
    </row>
    <row r="4004" spans="1:5" hidden="1">
      <c r="A4004" s="566" t="s">
        <v>9920</v>
      </c>
      <c r="B4004" s="410" t="s">
        <v>9921</v>
      </c>
      <c r="C4004" s="411" t="s">
        <v>9922</v>
      </c>
      <c r="D4004" s="411" t="s">
        <v>6510</v>
      </c>
      <c r="E4004" s="411" t="s">
        <v>6515</v>
      </c>
    </row>
    <row r="4005" spans="1:5" hidden="1">
      <c r="A4005" s="412" t="s">
        <v>9916</v>
      </c>
      <c r="B4005" s="412" t="s">
        <v>9917</v>
      </c>
      <c r="C4005" s="412" t="s">
        <v>9918</v>
      </c>
      <c r="D4005" s="411"/>
      <c r="E4005" s="411" t="s">
        <v>9923</v>
      </c>
    </row>
    <row r="4006" spans="1:5" hidden="1">
      <c r="A4006" s="412" t="s">
        <v>9912</v>
      </c>
      <c r="B4006" s="412" t="s">
        <v>9913</v>
      </c>
      <c r="C4006" s="412" t="s">
        <v>9914</v>
      </c>
      <c r="D4006" s="411"/>
      <c r="E4006" s="411" t="s">
        <v>9919</v>
      </c>
    </row>
    <row r="4007" spans="1:5" hidden="1">
      <c r="A4007" s="412" t="s">
        <v>6507</v>
      </c>
      <c r="B4007" s="412" t="s">
        <v>6508</v>
      </c>
      <c r="C4007" s="412" t="s">
        <v>6509</v>
      </c>
      <c r="D4007" s="411" t="s">
        <v>9860</v>
      </c>
      <c r="E4007" s="411" t="s">
        <v>9915</v>
      </c>
    </row>
    <row r="4008" spans="1:5" hidden="1">
      <c r="A4008" s="412" t="s">
        <v>9908</v>
      </c>
      <c r="B4008" s="412" t="s">
        <v>9909</v>
      </c>
      <c r="C4008" s="412" t="s">
        <v>9910</v>
      </c>
      <c r="D4008" s="411" t="s">
        <v>6510</v>
      </c>
      <c r="E4008" s="411" t="s">
        <v>6511</v>
      </c>
    </row>
    <row r="4009" spans="1:5" hidden="1">
      <c r="A4009" s="411" t="s">
        <v>9904</v>
      </c>
      <c r="B4009" s="396" t="s">
        <v>9905</v>
      </c>
      <c r="C4009" s="411" t="s">
        <v>9906</v>
      </c>
      <c r="D4009" s="411" t="s">
        <v>9860</v>
      </c>
      <c r="E4009" s="411" t="s">
        <v>9911</v>
      </c>
    </row>
    <row r="4010" spans="1:5" hidden="1">
      <c r="A4010" s="411" t="s">
        <v>9900</v>
      </c>
      <c r="B4010" s="411" t="s">
        <v>9901</v>
      </c>
      <c r="C4010" s="411" t="s">
        <v>9902</v>
      </c>
      <c r="D4010" s="411" t="s">
        <v>9860</v>
      </c>
      <c r="E4010" s="411" t="s">
        <v>9907</v>
      </c>
    </row>
    <row r="4011" spans="1:5" hidden="1">
      <c r="A4011" s="411" t="s">
        <v>9896</v>
      </c>
      <c r="B4011" s="411" t="s">
        <v>9897</v>
      </c>
      <c r="C4011" s="411" t="s">
        <v>9898</v>
      </c>
      <c r="D4011" s="411" t="s">
        <v>9860</v>
      </c>
      <c r="E4011" s="411" t="s">
        <v>9903</v>
      </c>
    </row>
    <row r="4012" spans="1:5" hidden="1">
      <c r="A4012" s="411" t="s">
        <v>9892</v>
      </c>
      <c r="B4012" s="396" t="s">
        <v>9893</v>
      </c>
      <c r="C4012" s="411" t="s">
        <v>9894</v>
      </c>
      <c r="D4012" s="411" t="s">
        <v>9860</v>
      </c>
      <c r="E4012" s="411" t="s">
        <v>9899</v>
      </c>
    </row>
    <row r="4013" spans="1:5" hidden="1">
      <c r="A4013" s="566" t="s">
        <v>9888</v>
      </c>
      <c r="B4013" s="410" t="s">
        <v>9889</v>
      </c>
      <c r="C4013" s="411" t="s">
        <v>9890</v>
      </c>
      <c r="D4013" s="411" t="s">
        <v>9860</v>
      </c>
      <c r="E4013" s="411" t="s">
        <v>9895</v>
      </c>
    </row>
    <row r="4014" spans="1:5" hidden="1">
      <c r="A4014" s="411" t="s">
        <v>9884</v>
      </c>
      <c r="B4014" s="411" t="s">
        <v>9885</v>
      </c>
      <c r="C4014" s="411" t="s">
        <v>9886</v>
      </c>
      <c r="D4014" s="411" t="s">
        <v>9860</v>
      </c>
      <c r="E4014" s="411" t="s">
        <v>9891</v>
      </c>
    </row>
    <row r="4015" spans="1:5" hidden="1">
      <c r="A4015" s="412" t="s">
        <v>9881</v>
      </c>
      <c r="B4015" s="396" t="s">
        <v>9882</v>
      </c>
      <c r="C4015" s="411" t="s">
        <v>9883</v>
      </c>
      <c r="D4015" s="411" t="s">
        <v>9860</v>
      </c>
      <c r="E4015" s="411" t="s">
        <v>9887</v>
      </c>
    </row>
    <row r="4016" spans="1:5" hidden="1">
      <c r="A4016" s="561" t="s">
        <v>9876</v>
      </c>
      <c r="B4016" s="411" t="s">
        <v>9877</v>
      </c>
      <c r="C4016" s="411" t="s">
        <v>9878</v>
      </c>
      <c r="D4016" s="411" t="s">
        <v>9879</v>
      </c>
      <c r="E4016" s="411" t="s">
        <v>9880</v>
      </c>
    </row>
    <row r="4017" spans="1:5" hidden="1">
      <c r="A4017" s="411" t="s">
        <v>9871</v>
      </c>
      <c r="B4017" s="411" t="s">
        <v>9872</v>
      </c>
      <c r="C4017" s="411" t="s">
        <v>9873</v>
      </c>
      <c r="D4017" s="411" t="s">
        <v>9879</v>
      </c>
      <c r="E4017" s="411" t="s">
        <v>9880</v>
      </c>
    </row>
    <row r="4018" spans="1:5" hidden="1">
      <c r="A4018" s="411" t="s">
        <v>6502</v>
      </c>
      <c r="B4018" s="396" t="s">
        <v>6503</v>
      </c>
      <c r="C4018" s="411" t="s">
        <v>6504</v>
      </c>
      <c r="D4018" s="411" t="s">
        <v>9874</v>
      </c>
      <c r="E4018" s="411" t="s">
        <v>9875</v>
      </c>
    </row>
    <row r="4019" spans="1:5" hidden="1">
      <c r="A4019" s="411" t="s">
        <v>9867</v>
      </c>
      <c r="B4019" s="411" t="s">
        <v>9868</v>
      </c>
      <c r="C4019" s="411" t="s">
        <v>9869</v>
      </c>
      <c r="D4019" s="411" t="s">
        <v>6505</v>
      </c>
      <c r="E4019" s="411" t="s">
        <v>6506</v>
      </c>
    </row>
    <row r="4020" spans="1:5" hidden="1">
      <c r="A4020" s="412" t="s">
        <v>9862</v>
      </c>
      <c r="B4020" s="411" t="s">
        <v>9863</v>
      </c>
      <c r="C4020" s="412" t="s">
        <v>9864</v>
      </c>
      <c r="D4020" s="411" t="s">
        <v>9865</v>
      </c>
      <c r="E4020" s="411" t="s">
        <v>9870</v>
      </c>
    </row>
    <row r="4021" spans="1:5" hidden="1">
      <c r="A4021" s="411" t="s">
        <v>3070</v>
      </c>
      <c r="B4021" s="411" t="s">
        <v>9858</v>
      </c>
      <c r="C4021" s="411" t="s">
        <v>9859</v>
      </c>
      <c r="D4021" s="411" t="s">
        <v>9865</v>
      </c>
      <c r="E4021" s="411" t="s">
        <v>9866</v>
      </c>
    </row>
    <row r="4022" spans="1:5" hidden="1">
      <c r="A4022" s="411" t="s">
        <v>16674</v>
      </c>
      <c r="B4022" s="411" t="s">
        <v>16630</v>
      </c>
      <c r="C4022" s="411" t="s">
        <v>16631</v>
      </c>
    </row>
    <row r="4023" spans="1:5" hidden="1">
      <c r="A4023" s="411" t="s">
        <v>9855</v>
      </c>
      <c r="B4023" s="411" t="s">
        <v>9849</v>
      </c>
      <c r="C4023" s="411" t="s">
        <v>9856</v>
      </c>
      <c r="D4023" s="411" t="s">
        <v>9860</v>
      </c>
      <c r="E4023" s="411" t="s">
        <v>9861</v>
      </c>
    </row>
    <row r="4024" spans="1:5" hidden="1">
      <c r="A4024" s="412" t="s">
        <v>9852</v>
      </c>
      <c r="B4024" s="411" t="s">
        <v>9849</v>
      </c>
      <c r="C4024" s="412" t="s">
        <v>9853</v>
      </c>
      <c r="D4024" s="411" t="s">
        <v>9817</v>
      </c>
      <c r="E4024" s="411" t="s">
        <v>9857</v>
      </c>
    </row>
    <row r="4025" spans="1:5" hidden="1">
      <c r="A4025" s="411" t="s">
        <v>9848</v>
      </c>
      <c r="B4025" s="411" t="s">
        <v>9849</v>
      </c>
      <c r="C4025" s="411" t="s">
        <v>9850</v>
      </c>
      <c r="D4025" s="411" t="s">
        <v>9817</v>
      </c>
      <c r="E4025" s="411" t="s">
        <v>9854</v>
      </c>
    </row>
    <row r="4026" spans="1:5" hidden="1">
      <c r="A4026" s="411" t="s">
        <v>6498</v>
      </c>
      <c r="B4026" s="411" t="s">
        <v>6499</v>
      </c>
      <c r="C4026" s="411" t="s">
        <v>6500</v>
      </c>
      <c r="D4026" s="411" t="s">
        <v>9817</v>
      </c>
      <c r="E4026" s="411" t="s">
        <v>9851</v>
      </c>
    </row>
    <row r="4027" spans="1:5" hidden="1">
      <c r="A4027" s="411" t="s">
        <v>9844</v>
      </c>
      <c r="B4027" s="411" t="s">
        <v>9845</v>
      </c>
      <c r="C4027" s="411" t="s">
        <v>9846</v>
      </c>
      <c r="D4027" s="411" t="s">
        <v>6497</v>
      </c>
      <c r="E4027" s="411" t="s">
        <v>6501</v>
      </c>
    </row>
    <row r="4028" spans="1:5" hidden="1">
      <c r="A4028" s="411" t="s">
        <v>6494</v>
      </c>
      <c r="B4028" s="411" t="s">
        <v>6495</v>
      </c>
      <c r="C4028" s="411" t="s">
        <v>6496</v>
      </c>
      <c r="D4028" s="411" t="s">
        <v>9785</v>
      </c>
      <c r="E4028" s="411" t="s">
        <v>9847</v>
      </c>
    </row>
    <row r="4029" spans="1:5" hidden="1">
      <c r="A4029" s="411" t="s">
        <v>6491</v>
      </c>
      <c r="B4029" s="411" t="s">
        <v>6492</v>
      </c>
      <c r="C4029" s="411" t="s">
        <v>6493</v>
      </c>
      <c r="D4029" s="411" t="s">
        <v>6497</v>
      </c>
      <c r="E4029" s="411" t="s">
        <v>6485</v>
      </c>
    </row>
    <row r="4030" spans="1:5" hidden="1">
      <c r="A4030" s="411" t="s">
        <v>6486</v>
      </c>
      <c r="B4030" s="411" t="s">
        <v>6487</v>
      </c>
      <c r="C4030" s="411" t="s">
        <v>6488</v>
      </c>
      <c r="D4030" s="411" t="s">
        <v>6484</v>
      </c>
      <c r="E4030" s="411" t="s">
        <v>6485</v>
      </c>
    </row>
    <row r="4031" spans="1:5" hidden="1">
      <c r="A4031" s="411" t="s">
        <v>6481</v>
      </c>
      <c r="B4031" s="411" t="s">
        <v>6482</v>
      </c>
      <c r="C4031" s="411" t="s">
        <v>6483</v>
      </c>
      <c r="D4031" s="411" t="s">
        <v>6489</v>
      </c>
      <c r="E4031" s="411" t="s">
        <v>6490</v>
      </c>
    </row>
    <row r="4032" spans="1:5" hidden="1">
      <c r="A4032" s="411" t="s">
        <v>9841</v>
      </c>
      <c r="B4032" s="396" t="s">
        <v>9842</v>
      </c>
      <c r="C4032" s="411" t="s">
        <v>9843</v>
      </c>
      <c r="D4032" s="411" t="s">
        <v>6484</v>
      </c>
      <c r="E4032" s="411" t="s">
        <v>6485</v>
      </c>
    </row>
    <row r="4033" spans="1:5" hidden="1">
      <c r="A4033" s="411" t="s">
        <v>9838</v>
      </c>
      <c r="B4033" s="396" t="s">
        <v>9839</v>
      </c>
      <c r="C4033" s="411" t="s">
        <v>9840</v>
      </c>
      <c r="D4033" s="411" t="s">
        <v>9785</v>
      </c>
      <c r="E4033" s="411" t="s">
        <v>6485</v>
      </c>
    </row>
    <row r="4034" spans="1:5" hidden="1">
      <c r="A4034" s="411" t="s">
        <v>9835</v>
      </c>
      <c r="B4034" s="411" t="s">
        <v>9836</v>
      </c>
      <c r="C4034" s="411" t="s">
        <v>9837</v>
      </c>
      <c r="D4034" s="411" t="s">
        <v>9785</v>
      </c>
      <c r="E4034" s="411" t="s">
        <v>6485</v>
      </c>
    </row>
    <row r="4035" spans="1:5" hidden="1">
      <c r="A4035" s="412" t="s">
        <v>9832</v>
      </c>
      <c r="B4035" s="412" t="s">
        <v>9833</v>
      </c>
      <c r="C4035" s="411" t="s">
        <v>9834</v>
      </c>
      <c r="D4035" s="411" t="s">
        <v>9831</v>
      </c>
      <c r="E4035" s="411" t="s">
        <v>6485</v>
      </c>
    </row>
    <row r="4036" spans="1:5" hidden="1">
      <c r="A4036" s="411" t="s">
        <v>9828</v>
      </c>
      <c r="B4036" s="411" t="s">
        <v>9829</v>
      </c>
      <c r="C4036" s="411" t="s">
        <v>9830</v>
      </c>
      <c r="D4036" s="411" t="s">
        <v>9831</v>
      </c>
      <c r="E4036" s="411" t="s">
        <v>6485</v>
      </c>
    </row>
    <row r="4037" spans="1:5" hidden="1">
      <c r="A4037" s="411" t="s">
        <v>9825</v>
      </c>
      <c r="B4037" s="411" t="s">
        <v>9826</v>
      </c>
      <c r="C4037" s="411" t="s">
        <v>9827</v>
      </c>
      <c r="D4037" s="411" t="s">
        <v>9831</v>
      </c>
      <c r="E4037" s="411" t="s">
        <v>6485</v>
      </c>
    </row>
    <row r="4038" spans="1:5" hidden="1">
      <c r="A4038" s="412" t="s">
        <v>9822</v>
      </c>
      <c r="B4038" s="412" t="s">
        <v>9823</v>
      </c>
      <c r="C4038" s="412" t="s">
        <v>9824</v>
      </c>
      <c r="D4038" s="411" t="s">
        <v>9785</v>
      </c>
      <c r="E4038" s="411" t="s">
        <v>6485</v>
      </c>
    </row>
    <row r="4039" spans="1:5" hidden="1">
      <c r="A4039" s="412" t="s">
        <v>9819</v>
      </c>
      <c r="B4039" s="411" t="s">
        <v>9820</v>
      </c>
      <c r="C4039" s="412" t="s">
        <v>9821</v>
      </c>
      <c r="D4039" s="411" t="s">
        <v>9785</v>
      </c>
      <c r="E4039" s="411" t="s">
        <v>6485</v>
      </c>
    </row>
    <row r="4040" spans="1:5" hidden="1">
      <c r="A4040" s="412" t="s">
        <v>9814</v>
      </c>
      <c r="B4040" s="411" t="s">
        <v>9815</v>
      </c>
      <c r="C4040" s="412" t="s">
        <v>9816</v>
      </c>
      <c r="D4040" s="411" t="s">
        <v>9785</v>
      </c>
      <c r="E4040" s="411" t="s">
        <v>6485</v>
      </c>
    </row>
    <row r="4041" spans="1:5" hidden="1">
      <c r="A4041" s="412" t="s">
        <v>9811</v>
      </c>
      <c r="B4041" s="411" t="s">
        <v>9812</v>
      </c>
      <c r="C4041" s="412" t="s">
        <v>9813</v>
      </c>
      <c r="D4041" s="411" t="s">
        <v>9817</v>
      </c>
      <c r="E4041" s="411" t="s">
        <v>9818</v>
      </c>
    </row>
    <row r="4042" spans="1:5" hidden="1">
      <c r="A4042" s="412" t="s">
        <v>9808</v>
      </c>
      <c r="B4042" s="411" t="s">
        <v>9809</v>
      </c>
      <c r="C4042" s="412" t="s">
        <v>9810</v>
      </c>
      <c r="D4042" s="411" t="s">
        <v>9785</v>
      </c>
      <c r="E4042" s="411" t="s">
        <v>6485</v>
      </c>
    </row>
    <row r="4043" spans="1:5" hidden="1">
      <c r="A4043" s="412" t="s">
        <v>9805</v>
      </c>
      <c r="B4043" s="411" t="s">
        <v>9806</v>
      </c>
      <c r="C4043" s="412" t="s">
        <v>9807</v>
      </c>
      <c r="D4043" s="411" t="s">
        <v>9785</v>
      </c>
      <c r="E4043" s="411" t="s">
        <v>6485</v>
      </c>
    </row>
    <row r="4044" spans="1:5" hidden="1">
      <c r="A4044" s="412" t="s">
        <v>9802</v>
      </c>
      <c r="B4044" s="411" t="s">
        <v>9803</v>
      </c>
      <c r="C4044" s="412" t="s">
        <v>9804</v>
      </c>
      <c r="D4044" s="411" t="s">
        <v>9785</v>
      </c>
      <c r="E4044" s="411" t="s">
        <v>6485</v>
      </c>
    </row>
    <row r="4045" spans="1:5" hidden="1">
      <c r="A4045" s="411" t="s">
        <v>9799</v>
      </c>
      <c r="B4045" s="411" t="s">
        <v>9800</v>
      </c>
      <c r="C4045" s="411" t="s">
        <v>9801</v>
      </c>
      <c r="D4045" s="411" t="s">
        <v>9785</v>
      </c>
      <c r="E4045" s="411" t="s">
        <v>6485</v>
      </c>
    </row>
    <row r="4046" spans="1:5" hidden="1">
      <c r="A4046" s="411" t="s">
        <v>9796</v>
      </c>
      <c r="B4046" s="411" t="s">
        <v>9797</v>
      </c>
      <c r="C4046" s="411" t="s">
        <v>9798</v>
      </c>
      <c r="D4046" s="411" t="s">
        <v>9785</v>
      </c>
      <c r="E4046" s="411" t="s">
        <v>6485</v>
      </c>
    </row>
    <row r="4047" spans="1:5" hidden="1">
      <c r="A4047" s="411" t="s">
        <v>9793</v>
      </c>
      <c r="B4047" s="411" t="s">
        <v>9794</v>
      </c>
      <c r="C4047" s="411" t="s">
        <v>9795</v>
      </c>
      <c r="D4047" s="411" t="s">
        <v>9785</v>
      </c>
      <c r="E4047" s="411" t="s">
        <v>6485</v>
      </c>
    </row>
    <row r="4048" spans="1:5" hidden="1">
      <c r="A4048" s="411" t="s">
        <v>9790</v>
      </c>
      <c r="B4048" s="411" t="s">
        <v>9791</v>
      </c>
      <c r="C4048" s="411" t="s">
        <v>9792</v>
      </c>
      <c r="D4048" s="411" t="s">
        <v>9785</v>
      </c>
      <c r="E4048" s="411" t="s">
        <v>6485</v>
      </c>
    </row>
    <row r="4049" spans="1:9" hidden="1">
      <c r="A4049" s="411" t="s">
        <v>9787</v>
      </c>
      <c r="B4049" s="411" t="s">
        <v>9788</v>
      </c>
      <c r="C4049" s="411" t="s">
        <v>9789</v>
      </c>
      <c r="D4049" s="411" t="s">
        <v>9785</v>
      </c>
      <c r="E4049" s="411" t="s">
        <v>6485</v>
      </c>
    </row>
    <row r="4050" spans="1:9" hidden="1">
      <c r="A4050" s="411" t="s">
        <v>5598</v>
      </c>
      <c r="B4050" s="411" t="s">
        <v>9783</v>
      </c>
      <c r="C4050" s="411" t="s">
        <v>9784</v>
      </c>
      <c r="D4050" s="411" t="s">
        <v>9785</v>
      </c>
      <c r="E4050" s="411" t="s">
        <v>6485</v>
      </c>
    </row>
    <row r="4051" spans="1:9" hidden="1">
      <c r="A4051" s="411" t="s">
        <v>9780</v>
      </c>
      <c r="B4051" s="411" t="s">
        <v>9781</v>
      </c>
      <c r="C4051" s="411" t="s">
        <v>9782</v>
      </c>
      <c r="D4051" s="411" t="s">
        <v>9785</v>
      </c>
      <c r="E4051" s="411" t="s">
        <v>9786</v>
      </c>
    </row>
    <row r="4052" spans="1:9" hidden="1">
      <c r="A4052" s="411" t="s">
        <v>9776</v>
      </c>
      <c r="B4052" s="396" t="s">
        <v>9777</v>
      </c>
      <c r="C4052" s="411" t="s">
        <v>9778</v>
      </c>
      <c r="D4052" s="411" t="s">
        <v>9779</v>
      </c>
      <c r="E4052" s="411" t="s">
        <v>6485</v>
      </c>
    </row>
    <row r="4053" spans="1:9" hidden="1">
      <c r="A4053" s="411" t="s">
        <v>16760</v>
      </c>
      <c r="B4053" s="411" t="s">
        <v>7668</v>
      </c>
      <c r="C4053" t="s">
        <v>16761</v>
      </c>
    </row>
    <row r="4054" spans="1:9" hidden="1">
      <c r="A4054" s="411"/>
      <c r="B4054" s="411"/>
      <c r="C4054" s="411"/>
      <c r="D4054" s="411"/>
      <c r="E4054" s="411"/>
    </row>
    <row r="4055" spans="1:9" hidden="1">
      <c r="A4055" s="411"/>
      <c r="B4055" s="411" t="s">
        <v>15233</v>
      </c>
      <c r="C4055" s="411" t="s">
        <v>15234</v>
      </c>
      <c r="D4055" s="411"/>
      <c r="E4055" s="411" t="s">
        <v>15023</v>
      </c>
      <c r="F4055" s="411"/>
      <c r="G4055" s="411"/>
      <c r="H4055" s="577"/>
      <c r="I4055" s="577"/>
    </row>
    <row r="4056" spans="1:9" hidden="1"/>
    <row r="4057" spans="1:9" hidden="1">
      <c r="A4057" s="411"/>
      <c r="B4057" s="411" t="s">
        <v>7499</v>
      </c>
    </row>
    <row r="4058" spans="1:9" hidden="1">
      <c r="B4058" s="411" t="s">
        <v>7668</v>
      </c>
    </row>
    <row r="4059" spans="1:9" hidden="1">
      <c r="A4059" s="565"/>
      <c r="C4059" s="565"/>
    </row>
    <row r="4060" spans="1:9" hidden="1">
      <c r="A4060" t="s">
        <v>17134</v>
      </c>
      <c r="C4060" t="s">
        <v>17135</v>
      </c>
    </row>
    <row r="4061" spans="1:9" hidden="1">
      <c r="A4061" t="s">
        <v>17137</v>
      </c>
      <c r="C4061" t="s">
        <v>17138</v>
      </c>
    </row>
    <row r="4062" spans="1:9" hidden="1">
      <c r="A4062" t="s">
        <v>17140</v>
      </c>
      <c r="B4062" s="396" t="s">
        <v>7668</v>
      </c>
      <c r="C4062" t="s">
        <v>17139</v>
      </c>
    </row>
    <row r="4063" spans="1:9" hidden="1">
      <c r="A4063" s="412" t="s">
        <v>17141</v>
      </c>
      <c r="C4063" s="412" t="s">
        <v>17142</v>
      </c>
    </row>
    <row r="4064" spans="1:9" hidden="1">
      <c r="A4064" s="412" t="s">
        <v>17143</v>
      </c>
      <c r="C4064" s="412" t="s">
        <v>17144</v>
      </c>
    </row>
    <row r="4065" spans="1:3" hidden="1">
      <c r="A4065" t="s">
        <v>17149</v>
      </c>
      <c r="C4065" t="s">
        <v>17150</v>
      </c>
    </row>
    <row r="4066" spans="1:3" hidden="1">
      <c r="A4066" t="s">
        <v>17151</v>
      </c>
      <c r="C4066" t="s">
        <v>17152</v>
      </c>
    </row>
    <row r="4067" spans="1:3" hidden="1">
      <c r="A4067" t="s">
        <v>17153</v>
      </c>
      <c r="C4067" t="s">
        <v>17154</v>
      </c>
    </row>
    <row r="4068" spans="1:3" hidden="1">
      <c r="A4068" s="565" t="s">
        <v>17155</v>
      </c>
      <c r="C4068" s="565" t="s">
        <v>17156</v>
      </c>
    </row>
    <row r="4069" spans="1:3" hidden="1">
      <c r="A4069" t="s">
        <v>17157</v>
      </c>
      <c r="C4069" t="s">
        <v>17158</v>
      </c>
    </row>
    <row r="4070" spans="1:3" hidden="1">
      <c r="A4070" t="s">
        <v>17159</v>
      </c>
      <c r="C4070" t="s">
        <v>17160</v>
      </c>
    </row>
    <row r="4071" spans="1:3" hidden="1">
      <c r="A4071" t="s">
        <v>17161</v>
      </c>
      <c r="C4071" t="s">
        <v>17162</v>
      </c>
    </row>
    <row r="4072" spans="1:3" hidden="1">
      <c r="A4072" t="s">
        <v>17163</v>
      </c>
      <c r="C4072" t="s">
        <v>17164</v>
      </c>
    </row>
    <row r="4073" spans="1:3" hidden="1">
      <c r="A4073" t="s">
        <v>17165</v>
      </c>
      <c r="C4073" t="s">
        <v>17166</v>
      </c>
    </row>
    <row r="4074" spans="1:3" hidden="1">
      <c r="A4074" s="411" t="s">
        <v>17167</v>
      </c>
      <c r="C4074" t="s">
        <v>17168</v>
      </c>
    </row>
    <row r="4075" spans="1:3" hidden="1">
      <c r="A4075" s="565" t="s">
        <v>17169</v>
      </c>
      <c r="C4075" s="565" t="s">
        <v>17170</v>
      </c>
    </row>
    <row r="4076" spans="1:3" hidden="1">
      <c r="A4076" s="565" t="s">
        <v>17171</v>
      </c>
      <c r="C4076" s="565" t="s">
        <v>17172</v>
      </c>
    </row>
    <row r="4077" spans="1:3" hidden="1">
      <c r="A4077" t="s">
        <v>17173</v>
      </c>
      <c r="C4077" t="s">
        <v>17174</v>
      </c>
    </row>
    <row r="4078" spans="1:3" hidden="1">
      <c r="A4078" t="s">
        <v>17175</v>
      </c>
      <c r="C4078" t="s">
        <v>17212</v>
      </c>
    </row>
    <row r="4079" spans="1:3" hidden="1">
      <c r="A4079" t="s">
        <v>17176</v>
      </c>
      <c r="C4079" t="s">
        <v>17177</v>
      </c>
    </row>
    <row r="4080" spans="1:3" hidden="1">
      <c r="A4080" t="s">
        <v>17178</v>
      </c>
      <c r="C4080" t="s">
        <v>17179</v>
      </c>
    </row>
    <row r="4081" spans="1:3" hidden="1">
      <c r="A4081" t="s">
        <v>17180</v>
      </c>
      <c r="C4081" t="s">
        <v>17181</v>
      </c>
    </row>
    <row r="4082" spans="1:3" hidden="1">
      <c r="A4082" t="s">
        <v>17182</v>
      </c>
      <c r="C4082" t="s">
        <v>17183</v>
      </c>
    </row>
    <row r="4083" spans="1:3" hidden="1">
      <c r="A4083" t="s">
        <v>17184</v>
      </c>
      <c r="C4083" t="s">
        <v>17185</v>
      </c>
    </row>
    <row r="4084" spans="1:3" hidden="1">
      <c r="A4084" s="565" t="s">
        <v>17186</v>
      </c>
      <c r="C4084" s="565" t="s">
        <v>17187</v>
      </c>
    </row>
    <row r="4085" spans="1:3" hidden="1">
      <c r="A4085" t="s">
        <v>17188</v>
      </c>
      <c r="C4085" t="s">
        <v>17189</v>
      </c>
    </row>
    <row r="4086" spans="1:3" hidden="1">
      <c r="A4086" t="s">
        <v>17190</v>
      </c>
      <c r="C4086" t="s">
        <v>17191</v>
      </c>
    </row>
    <row r="4087" spans="1:3" hidden="1">
      <c r="A4087" s="412" t="s">
        <v>17192</v>
      </c>
      <c r="C4087" s="412" t="s">
        <v>17193</v>
      </c>
    </row>
    <row r="4088" spans="1:3" hidden="1">
      <c r="A4088" s="412" t="s">
        <v>17194</v>
      </c>
      <c r="C4088" s="412" t="s">
        <v>17195</v>
      </c>
    </row>
    <row r="4089" spans="1:3" hidden="1">
      <c r="A4089" s="411" t="s">
        <v>17197</v>
      </c>
      <c r="C4089" s="411" t="s">
        <v>17198</v>
      </c>
    </row>
    <row r="4090" spans="1:3" hidden="1">
      <c r="A4090" s="411" t="s">
        <v>17200</v>
      </c>
      <c r="C4090" s="411" t="s">
        <v>17199</v>
      </c>
    </row>
    <row r="4091" spans="1:3" hidden="1">
      <c r="A4091" t="s">
        <v>17201</v>
      </c>
      <c r="C4091" t="s">
        <v>17202</v>
      </c>
    </row>
    <row r="4092" spans="1:3" hidden="1">
      <c r="A4092" t="s">
        <v>17203</v>
      </c>
      <c r="C4092" t="s">
        <v>17204</v>
      </c>
    </row>
    <row r="4093" spans="1:3" hidden="1">
      <c r="A4093" t="s">
        <v>17205</v>
      </c>
      <c r="C4093" t="s">
        <v>17206</v>
      </c>
    </row>
    <row r="4094" spans="1:3" hidden="1">
      <c r="A4094" t="s">
        <v>17207</v>
      </c>
      <c r="C4094" t="s">
        <v>17208</v>
      </c>
    </row>
    <row r="4095" spans="1:3" hidden="1">
      <c r="A4095" t="s">
        <v>17209</v>
      </c>
      <c r="C4095" t="s">
        <v>17210</v>
      </c>
    </row>
    <row r="4096" spans="1:3" hidden="1">
      <c r="A4096" t="s">
        <v>17213</v>
      </c>
      <c r="C4096" t="s">
        <v>17214</v>
      </c>
    </row>
    <row r="4097" spans="1:3" hidden="1">
      <c r="A4097" t="s">
        <v>17215</v>
      </c>
      <c r="C4097" t="s">
        <v>17216</v>
      </c>
    </row>
    <row r="4098" spans="1:3" hidden="1">
      <c r="A4098" t="s">
        <v>17217</v>
      </c>
      <c r="C4098" t="s">
        <v>17218</v>
      </c>
    </row>
    <row r="4099" spans="1:3" hidden="1">
      <c r="A4099" t="s">
        <v>17219</v>
      </c>
      <c r="C4099" t="s">
        <v>17220</v>
      </c>
    </row>
    <row r="4100" spans="1:3" hidden="1">
      <c r="A4100" t="s">
        <v>17221</v>
      </c>
      <c r="C4100" t="s">
        <v>17222</v>
      </c>
    </row>
    <row r="4101" spans="1:3" hidden="1">
      <c r="A4101" t="s">
        <v>17223</v>
      </c>
      <c r="C4101" t="s">
        <v>17224</v>
      </c>
    </row>
    <row r="4102" spans="1:3" hidden="1">
      <c r="A4102" t="s">
        <v>17225</v>
      </c>
      <c r="C4102" t="s">
        <v>17226</v>
      </c>
    </row>
    <row r="4103" spans="1:3" hidden="1">
      <c r="A4103" t="s">
        <v>17227</v>
      </c>
      <c r="C4103" t="s">
        <v>17228</v>
      </c>
    </row>
    <row r="4104" spans="1:3" hidden="1">
      <c r="A4104" t="s">
        <v>17229</v>
      </c>
      <c r="C4104" t="s">
        <v>17230</v>
      </c>
    </row>
    <row r="4105" spans="1:3" hidden="1">
      <c r="A4105" t="s">
        <v>17231</v>
      </c>
      <c r="C4105" t="s">
        <v>17232</v>
      </c>
    </row>
    <row r="4106" spans="1:3" hidden="1">
      <c r="A4106" t="s">
        <v>17233</v>
      </c>
      <c r="C4106" t="s">
        <v>17234</v>
      </c>
    </row>
    <row r="4107" spans="1:3" hidden="1">
      <c r="A4107" t="s">
        <v>17235</v>
      </c>
      <c r="C4107" t="s">
        <v>17236</v>
      </c>
    </row>
    <row r="4108" spans="1:3" hidden="1">
      <c r="A4108" s="411" t="s">
        <v>17237</v>
      </c>
      <c r="C4108" t="s">
        <v>17238</v>
      </c>
    </row>
    <row r="4109" spans="1:3" hidden="1">
      <c r="A4109" s="411" t="s">
        <v>17239</v>
      </c>
      <c r="C4109" t="s">
        <v>17240</v>
      </c>
    </row>
    <row r="4110" spans="1:3" hidden="1">
      <c r="A4110" t="s">
        <v>17241</v>
      </c>
      <c r="C4110" t="s">
        <v>17242</v>
      </c>
    </row>
    <row r="4111" spans="1:3" hidden="1">
      <c r="A4111" t="s">
        <v>17243</v>
      </c>
      <c r="C4111" t="s">
        <v>17244</v>
      </c>
    </row>
    <row r="4112" spans="1:3" hidden="1">
      <c r="A4112" t="s">
        <v>17245</v>
      </c>
      <c r="C4112" t="s">
        <v>17246</v>
      </c>
    </row>
    <row r="4113" spans="1:3" hidden="1">
      <c r="A4113" t="s">
        <v>17247</v>
      </c>
      <c r="C4113" t="s">
        <v>17248</v>
      </c>
    </row>
    <row r="4114" spans="1:3" hidden="1">
      <c r="A4114" t="s">
        <v>17250</v>
      </c>
      <c r="C4114" t="s">
        <v>17251</v>
      </c>
    </row>
    <row r="4115" spans="1:3" hidden="1">
      <c r="A4115" t="s">
        <v>17267</v>
      </c>
      <c r="C4115" t="s">
        <v>17270</v>
      </c>
    </row>
    <row r="4116" spans="1:3" hidden="1">
      <c r="A4116" t="s">
        <v>17268</v>
      </c>
      <c r="C4116" t="s">
        <v>17271</v>
      </c>
    </row>
    <row r="4117" spans="1:3" hidden="1">
      <c r="A4117" t="s">
        <v>17269</v>
      </c>
      <c r="C4117" t="s">
        <v>17272</v>
      </c>
    </row>
    <row r="4118" spans="1:3" hidden="1">
      <c r="A4118" t="s">
        <v>17273</v>
      </c>
      <c r="C4118" t="s">
        <v>17274</v>
      </c>
    </row>
    <row r="4119" spans="1:3" hidden="1">
      <c r="A4119" t="s">
        <v>17275</v>
      </c>
      <c r="C4119" t="s">
        <v>17276</v>
      </c>
    </row>
    <row r="4120" spans="1:3">
      <c r="A4120" s="411" t="s">
        <v>17339</v>
      </c>
      <c r="C4120" t="s">
        <v>17340</v>
      </c>
    </row>
    <row r="4121" spans="1:3">
      <c r="A4121" t="s">
        <v>17566</v>
      </c>
      <c r="C4121" t="s">
        <v>17620</v>
      </c>
    </row>
    <row r="4122" spans="1:3">
      <c r="A4122" t="s">
        <v>17621</v>
      </c>
      <c r="B4122" t="s">
        <v>17622</v>
      </c>
      <c r="C4122" t="s">
        <v>17623</v>
      </c>
    </row>
    <row r="4123" spans="1:3">
      <c r="A4123" t="s">
        <v>17585</v>
      </c>
      <c r="C4123" t="s">
        <v>17624</v>
      </c>
    </row>
    <row r="4124" spans="1:3">
      <c r="A4124" t="s">
        <v>17640</v>
      </c>
      <c r="C4124" t="s">
        <v>17716</v>
      </c>
    </row>
    <row r="4125" spans="1:3">
      <c r="A4125" t="s">
        <v>17703</v>
      </c>
      <c r="C4125" t="s">
        <v>17717</v>
      </c>
    </row>
    <row r="4126" spans="1:3">
      <c r="A4126" t="s">
        <v>17636</v>
      </c>
      <c r="C4126" t="s">
        <v>17718</v>
      </c>
    </row>
    <row r="4127" spans="1:3">
      <c r="A4127" t="s">
        <v>17566</v>
      </c>
      <c r="C4127" t="s">
        <v>17620</v>
      </c>
    </row>
    <row r="4128" spans="1:3">
      <c r="A4128" t="s">
        <v>17621</v>
      </c>
      <c r="C4128" t="s">
        <v>18379</v>
      </c>
    </row>
    <row r="4129" spans="1:3">
      <c r="A4129" t="s">
        <v>17640</v>
      </c>
      <c r="C4129" t="s">
        <v>17716</v>
      </c>
    </row>
    <row r="4130" spans="1:3">
      <c r="A4130" t="s">
        <v>17703</v>
      </c>
      <c r="C4130" t="s">
        <v>17717</v>
      </c>
    </row>
    <row r="4131" spans="1:3">
      <c r="A4131" t="s">
        <v>17636</v>
      </c>
      <c r="C4131" t="s">
        <v>17718</v>
      </c>
    </row>
    <row r="4132" spans="1:3">
      <c r="A4132" t="s">
        <v>18283</v>
      </c>
      <c r="C4132" t="s">
        <v>18380</v>
      </c>
    </row>
    <row r="4133" spans="1:3">
      <c r="A4133" t="s">
        <v>17992</v>
      </c>
      <c r="C4133" t="s">
        <v>18381</v>
      </c>
    </row>
    <row r="4134" spans="1:3">
      <c r="A4134" t="s">
        <v>17901</v>
      </c>
      <c r="C4134" t="s">
        <v>18382</v>
      </c>
    </row>
    <row r="4135" spans="1:3">
      <c r="A4135" s="411" t="s">
        <v>17909</v>
      </c>
      <c r="C4135" s="411" t="s">
        <v>18383</v>
      </c>
    </row>
    <row r="4136" spans="1:3">
      <c r="A4136" s="411" t="s">
        <v>18147</v>
      </c>
      <c r="C4136" s="411" t="s">
        <v>18384</v>
      </c>
    </row>
    <row r="4137" spans="1:3">
      <c r="A4137" t="s">
        <v>17935</v>
      </c>
      <c r="C4137" t="s">
        <v>18385</v>
      </c>
    </row>
    <row r="4138" spans="1:3">
      <c r="A4138" t="s">
        <v>17931</v>
      </c>
      <c r="C4138" t="s">
        <v>18386</v>
      </c>
    </row>
    <row r="4139" spans="1:3">
      <c r="A4139" t="s">
        <v>17944</v>
      </c>
      <c r="C4139" t="s">
        <v>18387</v>
      </c>
    </row>
    <row r="4140" spans="1:3">
      <c r="A4140" t="s">
        <v>17945</v>
      </c>
      <c r="C4140" t="s">
        <v>18388</v>
      </c>
    </row>
    <row r="4141" spans="1:3">
      <c r="A4141" t="s">
        <v>18389</v>
      </c>
      <c r="C4141" t="s">
        <v>18390</v>
      </c>
    </row>
    <row r="4142" spans="1:3">
      <c r="A4142" s="411" t="s">
        <v>18288</v>
      </c>
      <c r="C4142" t="s">
        <v>18391</v>
      </c>
    </row>
    <row r="4143" spans="1:3">
      <c r="A4143" s="714" t="s">
        <v>18435</v>
      </c>
      <c r="C4143" t="s">
        <v>18449</v>
      </c>
    </row>
    <row r="4144" spans="1:3">
      <c r="A4144" t="s">
        <v>18488</v>
      </c>
      <c r="C4144" t="s">
        <v>18563</v>
      </c>
    </row>
  </sheetData>
  <autoFilter ref="A1:I4119">
    <filterColumn colId="0">
      <filters>
        <filter val="KL00082"/>
      </filters>
    </filterColumn>
    <sortState ref="A2:I4059">
      <sortCondition descending="1" ref="A1:A4059"/>
    </sortState>
  </autoFilter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2559"/>
  <sheetViews>
    <sheetView zoomScaleNormal="100" workbookViewId="0">
      <pane xSplit="3" ySplit="3" topLeftCell="AJ4" activePane="bottomRight" state="frozen"/>
      <selection activeCell="F44" sqref="F44:Q49"/>
      <selection pane="topRight" activeCell="F44" sqref="F44:Q49"/>
      <selection pane="bottomLeft" activeCell="F44" sqref="F44:Q49"/>
      <selection pane="bottomRight" activeCell="BF37" sqref="BF37"/>
    </sheetView>
  </sheetViews>
  <sheetFormatPr defaultColWidth="5.28515625" defaultRowHeight="17.25" customHeight="1"/>
  <cols>
    <col min="1" max="1" width="5.28515625" style="204" customWidth="1"/>
    <col min="2" max="2" width="12.5703125" style="204" customWidth="1"/>
    <col min="3" max="3" width="22.28515625" style="33" customWidth="1"/>
    <col min="4" max="4" width="5.5703125" customWidth="1"/>
    <col min="5" max="5" width="5.28515625" style="266" customWidth="1"/>
    <col min="6" max="10" width="5.28515625" style="86" customWidth="1"/>
    <col min="11" max="11" width="5.28515625" style="122" customWidth="1"/>
    <col min="12" max="17" width="5.28515625" style="86" customWidth="1"/>
    <col min="18" max="18" width="5.28515625" style="252" customWidth="1"/>
    <col min="19" max="20" width="5.28515625" style="86" customWidth="1"/>
    <col min="21" max="21" width="5.28515625" style="252" customWidth="1"/>
    <col min="22" max="26" width="5.28515625" style="86" customWidth="1"/>
    <col min="27" max="27" width="5.28515625" style="271" customWidth="1"/>
    <col min="28" max="37" width="5.28515625" customWidth="1"/>
    <col min="38" max="38" width="14.7109375" customWidth="1"/>
    <col min="39" max="47" width="5.28515625" customWidth="1"/>
    <col min="48" max="48" width="5.28515625" style="3" customWidth="1"/>
    <col min="49" max="57" width="5.28515625" customWidth="1"/>
    <col min="58" max="58" width="5.5703125" customWidth="1"/>
    <col min="59" max="59" width="5.28515625" style="3" customWidth="1"/>
    <col min="60" max="60" width="5.28515625" style="331" customWidth="1"/>
    <col min="61" max="70" width="5.28515625" customWidth="1"/>
    <col min="71" max="71" width="7" customWidth="1"/>
    <col min="72" max="72" width="7.140625" customWidth="1"/>
    <col min="73" max="73" width="8.7109375" customWidth="1"/>
  </cols>
  <sheetData>
    <row r="1" spans="1:74" ht="25.5" customHeight="1">
      <c r="A1" s="734" t="s">
        <v>17253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  <c r="AB1" s="734"/>
      <c r="AC1" s="734"/>
      <c r="AD1" s="734"/>
      <c r="AE1" s="734"/>
      <c r="AF1" s="734"/>
      <c r="AG1" s="734"/>
      <c r="AH1" s="734"/>
      <c r="AI1" s="734"/>
      <c r="AJ1" s="734"/>
      <c r="AK1" s="734"/>
      <c r="AL1" s="734"/>
      <c r="AM1" s="734"/>
      <c r="AN1" s="734"/>
      <c r="AO1" s="734"/>
      <c r="AP1" s="734"/>
      <c r="AQ1" s="734"/>
      <c r="AR1" s="734"/>
      <c r="AS1" s="734"/>
      <c r="AT1" s="734"/>
      <c r="AU1" s="734"/>
      <c r="AV1" s="734"/>
      <c r="AW1" s="734"/>
      <c r="AX1" s="734"/>
      <c r="AY1" s="734"/>
      <c r="AZ1" s="734"/>
      <c r="BA1" s="734"/>
      <c r="BB1" s="734"/>
      <c r="BC1" s="734"/>
      <c r="BD1" s="734"/>
      <c r="BE1" s="734"/>
      <c r="BF1" s="734"/>
      <c r="BG1" s="734"/>
      <c r="BH1" s="734"/>
      <c r="BI1" s="734"/>
      <c r="BJ1" s="734"/>
      <c r="BK1" s="734"/>
      <c r="BL1" s="734"/>
      <c r="BM1" s="734"/>
      <c r="BN1" s="734"/>
      <c r="BO1" s="734"/>
      <c r="BP1" s="734"/>
      <c r="BQ1" s="734"/>
      <c r="BR1" s="734"/>
      <c r="BS1" s="734"/>
      <c r="BT1" s="734"/>
      <c r="BU1" s="734"/>
    </row>
    <row r="2" spans="1:74" ht="17.25" customHeight="1">
      <c r="A2" s="735" t="s">
        <v>6394</v>
      </c>
      <c r="B2" s="416"/>
      <c r="C2" s="735" t="s">
        <v>6395</v>
      </c>
      <c r="D2" s="753" t="s">
        <v>17259</v>
      </c>
      <c r="E2" s="739" t="s">
        <v>17265</v>
      </c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740"/>
      <c r="V2" s="740"/>
      <c r="W2" s="740"/>
      <c r="X2" s="740"/>
      <c r="Y2" s="740"/>
      <c r="Z2" s="740"/>
      <c r="AA2" s="740"/>
      <c r="AB2" s="740"/>
      <c r="AC2" s="740"/>
      <c r="AD2" s="740"/>
      <c r="AE2" s="740"/>
      <c r="AF2" s="740"/>
      <c r="AG2" s="740"/>
      <c r="AH2" s="740"/>
      <c r="AI2" s="740"/>
      <c r="AJ2" s="740"/>
      <c r="AK2" s="740"/>
      <c r="AL2" s="741" t="s">
        <v>6396</v>
      </c>
      <c r="AM2" s="743" t="s">
        <v>17252</v>
      </c>
      <c r="AN2" s="744"/>
      <c r="AO2" s="744"/>
      <c r="AP2" s="744"/>
      <c r="AQ2" s="744"/>
      <c r="AR2" s="744"/>
      <c r="AS2" s="744"/>
      <c r="AT2" s="744"/>
      <c r="AU2" s="744"/>
      <c r="AV2" s="744"/>
      <c r="AW2" s="744"/>
      <c r="AX2" s="744"/>
      <c r="AY2" s="744"/>
      <c r="AZ2" s="744"/>
      <c r="BA2" s="744"/>
      <c r="BB2" s="744"/>
      <c r="BC2" s="744"/>
      <c r="BD2" s="744"/>
      <c r="BE2" s="744"/>
      <c r="BF2" s="744"/>
      <c r="BG2" s="744"/>
      <c r="BH2" s="744"/>
      <c r="BI2" s="744"/>
      <c r="BJ2" s="744"/>
      <c r="BK2" s="744"/>
      <c r="BL2" s="744"/>
      <c r="BM2" s="744"/>
      <c r="BN2" s="744"/>
      <c r="BO2" s="744"/>
      <c r="BP2" s="744"/>
      <c r="BQ2" s="745"/>
      <c r="BR2" s="754" t="s">
        <v>6457</v>
      </c>
      <c r="BS2" s="746" t="s">
        <v>6397</v>
      </c>
      <c r="BT2" s="756" t="s">
        <v>6458</v>
      </c>
      <c r="BU2" s="750" t="s">
        <v>6399</v>
      </c>
    </row>
    <row r="3" spans="1:74" ht="17.25" customHeight="1">
      <c r="A3" s="736"/>
      <c r="B3" s="417"/>
      <c r="C3" s="736"/>
      <c r="D3" s="742"/>
      <c r="E3" s="283">
        <v>1</v>
      </c>
      <c r="F3" s="283">
        <v>2</v>
      </c>
      <c r="G3" s="283">
        <v>3</v>
      </c>
      <c r="H3" s="283">
        <v>4</v>
      </c>
      <c r="I3" s="283">
        <v>5</v>
      </c>
      <c r="J3" s="284">
        <v>6</v>
      </c>
      <c r="K3" s="283">
        <v>7</v>
      </c>
      <c r="L3" s="283">
        <v>8</v>
      </c>
      <c r="M3" s="283">
        <v>9</v>
      </c>
      <c r="N3" s="283">
        <v>10</v>
      </c>
      <c r="O3" s="283">
        <v>11</v>
      </c>
      <c r="P3" s="283">
        <v>12</v>
      </c>
      <c r="Q3" s="283">
        <v>13</v>
      </c>
      <c r="R3" s="284">
        <v>14</v>
      </c>
      <c r="S3" s="284">
        <v>15</v>
      </c>
      <c r="T3" s="284">
        <v>16</v>
      </c>
      <c r="U3" s="284">
        <v>17</v>
      </c>
      <c r="V3" s="285">
        <v>18</v>
      </c>
      <c r="W3" s="284">
        <v>19</v>
      </c>
      <c r="X3" s="284">
        <v>20</v>
      </c>
      <c r="Y3" s="284">
        <v>21</v>
      </c>
      <c r="Z3" s="284">
        <v>22</v>
      </c>
      <c r="AA3" s="284">
        <v>23</v>
      </c>
      <c r="AB3" s="284">
        <v>24</v>
      </c>
      <c r="AC3" s="284">
        <v>25</v>
      </c>
      <c r="AD3" s="284">
        <v>26</v>
      </c>
      <c r="AE3" s="284">
        <v>27</v>
      </c>
      <c r="AF3" s="284">
        <v>28</v>
      </c>
      <c r="AG3" s="284">
        <v>29</v>
      </c>
      <c r="AH3" s="284">
        <v>30</v>
      </c>
      <c r="AI3" s="283">
        <v>31</v>
      </c>
      <c r="AJ3" s="283"/>
      <c r="AK3" s="283"/>
      <c r="AL3" s="742"/>
      <c r="AM3" s="283">
        <v>1</v>
      </c>
      <c r="AN3" s="283">
        <v>2</v>
      </c>
      <c r="AO3" s="283">
        <v>3</v>
      </c>
      <c r="AP3" s="283">
        <v>4</v>
      </c>
      <c r="AQ3" s="283">
        <v>5</v>
      </c>
      <c r="AR3" s="284">
        <v>6</v>
      </c>
      <c r="AS3" s="283">
        <v>7</v>
      </c>
      <c r="AT3" s="283">
        <v>8</v>
      </c>
      <c r="AU3" s="283">
        <v>9</v>
      </c>
      <c r="AV3" s="284">
        <v>10</v>
      </c>
      <c r="AW3" s="283">
        <v>11</v>
      </c>
      <c r="AX3" s="283">
        <v>12</v>
      </c>
      <c r="AY3" s="283">
        <v>13</v>
      </c>
      <c r="AZ3" s="284">
        <v>14</v>
      </c>
      <c r="BA3" s="284">
        <v>15</v>
      </c>
      <c r="BB3" s="284">
        <v>16</v>
      </c>
      <c r="BC3" s="284">
        <v>17</v>
      </c>
      <c r="BD3" s="285">
        <v>18</v>
      </c>
      <c r="BE3" s="284">
        <v>19</v>
      </c>
      <c r="BF3" s="284">
        <v>20</v>
      </c>
      <c r="BG3" s="284">
        <v>21</v>
      </c>
      <c r="BH3" s="284">
        <v>22</v>
      </c>
      <c r="BI3" s="284">
        <v>23</v>
      </c>
      <c r="BJ3" s="284">
        <v>24</v>
      </c>
      <c r="BK3" s="284">
        <v>25</v>
      </c>
      <c r="BL3" s="284">
        <v>26</v>
      </c>
      <c r="BM3" s="284">
        <v>27</v>
      </c>
      <c r="BN3" s="284">
        <v>28</v>
      </c>
      <c r="BO3" s="284">
        <v>29</v>
      </c>
      <c r="BP3" s="284">
        <v>30</v>
      </c>
      <c r="BQ3" s="283">
        <v>31</v>
      </c>
      <c r="BR3" s="755"/>
      <c r="BS3" s="747"/>
      <c r="BT3" s="757"/>
      <c r="BU3" s="752"/>
    </row>
    <row r="4" spans="1:74" ht="18" customHeight="1">
      <c r="A4" s="314">
        <v>1</v>
      </c>
      <c r="B4" s="314" t="s">
        <v>16446</v>
      </c>
      <c r="C4" s="291" t="s">
        <v>6424</v>
      </c>
      <c r="D4" s="308">
        <f>'[1]Kho T1-2025'!$BU$4</f>
        <v>22</v>
      </c>
      <c r="E4" s="582"/>
      <c r="F4" s="582"/>
      <c r="G4" s="400"/>
      <c r="H4" s="400"/>
      <c r="I4" s="300">
        <v>100</v>
      </c>
      <c r="J4" s="106">
        <v>50</v>
      </c>
      <c r="K4" s="106"/>
      <c r="L4" s="106"/>
      <c r="M4" s="106"/>
      <c r="N4" s="106"/>
      <c r="O4" s="106"/>
      <c r="P4" s="582"/>
      <c r="Q4" s="582"/>
      <c r="R4" s="300"/>
      <c r="S4" s="300"/>
      <c r="T4" s="106"/>
      <c r="U4" s="106"/>
      <c r="V4" s="106"/>
      <c r="W4" s="106"/>
      <c r="X4" s="106"/>
      <c r="Y4" s="582"/>
      <c r="Z4" s="400"/>
      <c r="AA4" s="400"/>
      <c r="AB4" s="582"/>
      <c r="AC4" s="400"/>
      <c r="AD4" s="400"/>
      <c r="AE4" s="583"/>
      <c r="AF4" s="589"/>
      <c r="AG4" s="582"/>
      <c r="AH4" s="400"/>
      <c r="AI4" s="582"/>
      <c r="AJ4" s="582"/>
      <c r="AK4" s="582"/>
      <c r="AL4" s="296">
        <f>D4+E4+F4+G4+H4+I4+J4+K4+L4+M4+N4+O4+P4+Q4+R4+S4+T4+U4+V4+W4+X4+Y4+Z4+AA4+AB4+AC4+AD4+AE4+AF4+AG4+AH4+AI4+AJ4+AK4</f>
        <v>172</v>
      </c>
      <c r="AM4" s="106"/>
      <c r="AN4" s="300"/>
      <c r="AO4" s="317"/>
      <c r="AP4" s="300"/>
      <c r="AQ4" s="106">
        <v>5</v>
      </c>
      <c r="AR4" s="317"/>
      <c r="AS4" s="106"/>
      <c r="AT4" s="106"/>
      <c r="AU4" s="106"/>
      <c r="AV4" s="106"/>
      <c r="AW4" s="106"/>
      <c r="AX4" s="106"/>
      <c r="AY4" s="106">
        <v>10</v>
      </c>
      <c r="AZ4" s="106"/>
      <c r="BA4" s="317"/>
      <c r="BB4" s="317"/>
      <c r="BC4" s="317"/>
      <c r="BD4" s="106"/>
      <c r="BE4" s="106">
        <v>10</v>
      </c>
      <c r="BF4" s="106"/>
      <c r="BG4" s="106">
        <v>5</v>
      </c>
      <c r="BH4" s="106"/>
      <c r="BI4" s="588"/>
      <c r="BJ4" s="317"/>
      <c r="BK4" s="106"/>
      <c r="BL4" s="106"/>
      <c r="BM4" s="106"/>
      <c r="BN4" s="400"/>
      <c r="BO4" s="106"/>
      <c r="BP4" s="317"/>
      <c r="BQ4" s="317"/>
      <c r="BR4" s="300">
        <f>'Xuất hàng mẫu '!E33</f>
        <v>0</v>
      </c>
      <c r="BS4" s="610">
        <f>'Xuất hàng LCK và sự cố'!B33</f>
        <v>0</v>
      </c>
      <c r="BT4" s="300">
        <f>'Xuất đổi -T02 '!E126</f>
        <v>0</v>
      </c>
      <c r="BU4" s="298">
        <f t="shared" ref="BU4:BU9" si="0">AL4-AM4-AN4-AO4-AP4-AQ4-AR4-AS4-AT4-BS4-BR4-AU4-AV4-AX4-AY4-AZ4-BA4-BB4-BC4-BD4-BE4-BF4-BN4-BT4-BG4-BH4-BI4-BJ4-BK4-BL4-BM4-BO4-BP4-BQ4-AW4</f>
        <v>142</v>
      </c>
    </row>
    <row r="5" spans="1:74" ht="16.5" customHeight="1">
      <c r="A5" s="314">
        <v>2</v>
      </c>
      <c r="B5" s="314" t="s">
        <v>16448</v>
      </c>
      <c r="C5" s="291" t="s">
        <v>6425</v>
      </c>
      <c r="D5" s="308">
        <f>'[1]Kho T1-2025'!$BU$5</f>
        <v>30</v>
      </c>
      <c r="E5" s="582"/>
      <c r="F5" s="582"/>
      <c r="G5" s="400"/>
      <c r="H5" s="400"/>
      <c r="I5" s="300">
        <v>100</v>
      </c>
      <c r="J5" s="106">
        <v>29</v>
      </c>
      <c r="K5" s="106"/>
      <c r="L5" s="106"/>
      <c r="M5" s="106"/>
      <c r="N5" s="106"/>
      <c r="O5" s="106"/>
      <c r="P5" s="582"/>
      <c r="Q5" s="582"/>
      <c r="R5" s="300"/>
      <c r="S5" s="300"/>
      <c r="T5" s="106"/>
      <c r="U5" s="106"/>
      <c r="V5" s="106"/>
      <c r="W5" s="106"/>
      <c r="X5" s="106"/>
      <c r="Y5" s="582"/>
      <c r="Z5" s="582"/>
      <c r="AA5" s="400"/>
      <c r="AB5" s="582"/>
      <c r="AC5" s="582"/>
      <c r="AD5" s="582"/>
      <c r="AE5" s="583"/>
      <c r="AF5" s="589"/>
      <c r="AG5" s="582"/>
      <c r="AH5" s="582"/>
      <c r="AI5" s="582"/>
      <c r="AJ5" s="582"/>
      <c r="AK5" s="582"/>
      <c r="AL5" s="296">
        <f t="shared" ref="AL5:AL19" si="1">D5+E5+F5+G5+H5+I5+J5+K5+L5+M5+N5+O5+P5+Q5+R5+S5+T5+U5+V5+W5+X5+Y5+Z5+AA5+AB5+AC5+AD5+AE5+AF5+AG5+AH5+AI5+AJ5+AK5</f>
        <v>159</v>
      </c>
      <c r="AM5" s="106"/>
      <c r="AN5" s="106"/>
      <c r="AO5" s="300"/>
      <c r="AP5" s="106"/>
      <c r="AQ5" s="106">
        <v>5</v>
      </c>
      <c r="AR5" s="317"/>
      <c r="AS5" s="317"/>
      <c r="AT5" s="106"/>
      <c r="AU5" s="106"/>
      <c r="AV5" s="106">
        <v>5</v>
      </c>
      <c r="AW5" s="106"/>
      <c r="AX5" s="106"/>
      <c r="AY5" s="106">
        <v>15</v>
      </c>
      <c r="AZ5" s="106">
        <v>3</v>
      </c>
      <c r="BA5" s="317"/>
      <c r="BB5" s="106"/>
      <c r="BC5" s="106"/>
      <c r="BD5" s="106"/>
      <c r="BE5" s="106">
        <v>10</v>
      </c>
      <c r="BF5" s="106">
        <v>5</v>
      </c>
      <c r="BG5" s="106"/>
      <c r="BH5" s="106"/>
      <c r="BI5" s="588"/>
      <c r="BJ5" s="106"/>
      <c r="BK5" s="106"/>
      <c r="BL5" s="106"/>
      <c r="BM5" s="106"/>
      <c r="BN5" s="400"/>
      <c r="BO5" s="106"/>
      <c r="BP5" s="317"/>
      <c r="BQ5" s="106"/>
      <c r="BR5" s="300">
        <f>'Xuất hàng mẫu '!F33</f>
        <v>2</v>
      </c>
      <c r="BS5" s="610">
        <f>'Xuất hàng LCK và sự cố'!C33</f>
        <v>0</v>
      </c>
      <c r="BT5" s="300">
        <f>'Xuất đổi -T02 '!F126</f>
        <v>0</v>
      </c>
      <c r="BU5" s="298">
        <f t="shared" si="0"/>
        <v>114</v>
      </c>
    </row>
    <row r="6" spans="1:74" ht="16.5" customHeight="1">
      <c r="A6" s="314">
        <v>3</v>
      </c>
      <c r="B6" s="314" t="s">
        <v>16449</v>
      </c>
      <c r="C6" s="463" t="s">
        <v>16366</v>
      </c>
      <c r="D6" s="308">
        <f>'[1]Kho T1-2025'!$BU$6</f>
        <v>215</v>
      </c>
      <c r="E6" s="582"/>
      <c r="F6" s="582"/>
      <c r="G6" s="400"/>
      <c r="H6" s="300"/>
      <c r="I6" s="300">
        <v>180</v>
      </c>
      <c r="J6" s="106">
        <v>360</v>
      </c>
      <c r="K6" s="106"/>
      <c r="L6" s="106"/>
      <c r="M6" s="106"/>
      <c r="N6" s="106">
        <v>360</v>
      </c>
      <c r="O6" s="106">
        <v>120</v>
      </c>
      <c r="P6" s="300"/>
      <c r="Q6" s="582">
        <v>120</v>
      </c>
      <c r="R6" s="300">
        <v>120</v>
      </c>
      <c r="S6" s="300"/>
      <c r="T6" s="106"/>
      <c r="U6" s="106">
        <v>240</v>
      </c>
      <c r="V6" s="106">
        <v>240</v>
      </c>
      <c r="W6" s="106"/>
      <c r="X6" s="106">
        <v>222</v>
      </c>
      <c r="Y6" s="582">
        <v>120</v>
      </c>
      <c r="Z6" s="582"/>
      <c r="AA6" s="400"/>
      <c r="AB6" s="583">
        <v>120</v>
      </c>
      <c r="AC6" s="583"/>
      <c r="AD6" s="583"/>
      <c r="AE6" s="583"/>
      <c r="AF6" s="583"/>
      <c r="AG6" s="582"/>
      <c r="AH6" s="582"/>
      <c r="AI6" s="582"/>
      <c r="AJ6" s="582"/>
      <c r="AK6" s="582"/>
      <c r="AL6" s="296">
        <f t="shared" si="1"/>
        <v>2417</v>
      </c>
      <c r="AM6" s="106"/>
      <c r="AN6" s="106"/>
      <c r="AO6" s="300"/>
      <c r="AP6" s="106">
        <v>142</v>
      </c>
      <c r="AQ6" s="106">
        <v>18</v>
      </c>
      <c r="AR6" s="106">
        <v>211</v>
      </c>
      <c r="AS6" s="106">
        <v>74</v>
      </c>
      <c r="AT6" s="106">
        <v>279</v>
      </c>
      <c r="AU6" s="106"/>
      <c r="AV6" s="106">
        <v>172</v>
      </c>
      <c r="AW6" s="106">
        <v>39</v>
      </c>
      <c r="AX6" s="106">
        <v>87</v>
      </c>
      <c r="AY6" s="106">
        <v>74</v>
      </c>
      <c r="AZ6" s="106">
        <v>85</v>
      </c>
      <c r="BA6" s="106">
        <v>5</v>
      </c>
      <c r="BB6" s="106"/>
      <c r="BC6" s="106"/>
      <c r="BD6" s="106">
        <v>125</v>
      </c>
      <c r="BE6" s="106">
        <v>34</v>
      </c>
      <c r="BF6" s="106">
        <v>8</v>
      </c>
      <c r="BG6" s="106">
        <v>11</v>
      </c>
      <c r="BH6" s="106"/>
      <c r="BI6" s="588"/>
      <c r="BJ6" s="106"/>
      <c r="BK6" s="106"/>
      <c r="BL6" s="106"/>
      <c r="BM6" s="106"/>
      <c r="BN6" s="400"/>
      <c r="BO6" s="106"/>
      <c r="BP6" s="106"/>
      <c r="BQ6" s="106"/>
      <c r="BR6" s="300">
        <f>'Xuất hàng mẫu '!G33</f>
        <v>0</v>
      </c>
      <c r="BS6" s="610">
        <f>'Xuất hàng LCK và sự cố'!D33</f>
        <v>2</v>
      </c>
      <c r="BT6" s="300">
        <f>'Xuất đổi -T02 '!G126</f>
        <v>46</v>
      </c>
      <c r="BU6" s="298">
        <f t="shared" si="0"/>
        <v>1005</v>
      </c>
    </row>
    <row r="7" spans="1:74" ht="16.5" customHeight="1">
      <c r="A7" s="314">
        <v>4</v>
      </c>
      <c r="B7" s="314" t="s">
        <v>17266</v>
      </c>
      <c r="C7" s="611" t="s">
        <v>17264</v>
      </c>
      <c r="D7" s="308">
        <f>'[2]Kho T1-2025'!$BU$7</f>
        <v>0</v>
      </c>
      <c r="E7" s="582"/>
      <c r="F7" s="582"/>
      <c r="G7" s="400"/>
      <c r="H7" s="300"/>
      <c r="I7" s="300"/>
      <c r="J7" s="106"/>
      <c r="K7" s="106"/>
      <c r="L7" s="106"/>
      <c r="M7" s="106"/>
      <c r="N7" s="106"/>
      <c r="O7" s="106"/>
      <c r="P7" s="300"/>
      <c r="Q7" s="582"/>
      <c r="R7" s="300"/>
      <c r="S7" s="300"/>
      <c r="T7" s="106"/>
      <c r="U7" s="106"/>
      <c r="V7" s="106"/>
      <c r="W7" s="106"/>
      <c r="X7" s="106"/>
      <c r="Y7" s="582"/>
      <c r="Z7" s="582"/>
      <c r="AA7" s="400"/>
      <c r="AB7" s="583"/>
      <c r="AC7" s="583"/>
      <c r="AD7" s="583"/>
      <c r="AE7" s="583"/>
      <c r="AF7" s="710"/>
      <c r="AG7" s="582"/>
      <c r="AH7" s="582"/>
      <c r="AI7" s="582"/>
      <c r="AJ7" s="582"/>
      <c r="AK7" s="582"/>
      <c r="AL7" s="296">
        <f t="shared" si="1"/>
        <v>0</v>
      </c>
      <c r="AM7" s="106"/>
      <c r="AN7" s="106"/>
      <c r="AO7" s="300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588"/>
      <c r="BJ7" s="106"/>
      <c r="BK7" s="106"/>
      <c r="BL7" s="106"/>
      <c r="BM7" s="106"/>
      <c r="BN7" s="400"/>
      <c r="BO7" s="106"/>
      <c r="BP7" s="106"/>
      <c r="BQ7" s="106"/>
      <c r="BR7" s="300"/>
      <c r="BS7" s="610"/>
      <c r="BT7" s="300"/>
      <c r="BU7" s="298">
        <f t="shared" si="0"/>
        <v>0</v>
      </c>
    </row>
    <row r="8" spans="1:74" ht="15.75" customHeight="1">
      <c r="A8" s="314">
        <v>5</v>
      </c>
      <c r="B8" s="314" t="s">
        <v>17145</v>
      </c>
      <c r="C8" s="305" t="s">
        <v>17146</v>
      </c>
      <c r="D8" s="308">
        <f>'[1]Kho T1-2025'!$BU$8</f>
        <v>1057</v>
      </c>
      <c r="E8" s="582"/>
      <c r="F8" s="582"/>
      <c r="G8" s="400"/>
      <c r="H8" s="300"/>
      <c r="I8" s="300">
        <v>500</v>
      </c>
      <c r="J8" s="106">
        <v>300</v>
      </c>
      <c r="K8" s="106"/>
      <c r="L8" s="106"/>
      <c r="M8" s="106"/>
      <c r="N8" s="106">
        <v>300</v>
      </c>
      <c r="O8" s="106">
        <v>305</v>
      </c>
      <c r="P8" s="300"/>
      <c r="Q8" s="582">
        <v>302</v>
      </c>
      <c r="R8" s="300"/>
      <c r="S8" s="300"/>
      <c r="T8" s="106"/>
      <c r="U8" s="106">
        <v>302</v>
      </c>
      <c r="V8" s="106">
        <v>300</v>
      </c>
      <c r="W8" s="106"/>
      <c r="X8" s="106">
        <v>300</v>
      </c>
      <c r="Y8" s="582"/>
      <c r="Z8" s="582"/>
      <c r="AA8" s="400"/>
      <c r="AB8" s="583"/>
      <c r="AC8" s="583"/>
      <c r="AD8" s="583"/>
      <c r="AE8" s="583"/>
      <c r="AF8" s="583"/>
      <c r="AG8" s="582"/>
      <c r="AH8" s="582"/>
      <c r="AI8" s="582"/>
      <c r="AJ8" s="582"/>
      <c r="AK8" s="582"/>
      <c r="AL8" s="296">
        <f t="shared" si="1"/>
        <v>3666</v>
      </c>
      <c r="AM8" s="106"/>
      <c r="AN8" s="106"/>
      <c r="AO8" s="300"/>
      <c r="AP8" s="106">
        <v>309</v>
      </c>
      <c r="AQ8" s="106">
        <v>94</v>
      </c>
      <c r="AR8" s="106">
        <v>223</v>
      </c>
      <c r="AS8" s="106">
        <v>111</v>
      </c>
      <c r="AT8" s="106">
        <v>367</v>
      </c>
      <c r="AU8" s="106"/>
      <c r="AV8" s="106">
        <v>175</v>
      </c>
      <c r="AW8" s="106">
        <v>67</v>
      </c>
      <c r="AX8" s="106">
        <v>143</v>
      </c>
      <c r="AY8" s="106">
        <v>110</v>
      </c>
      <c r="AZ8" s="106">
        <v>114</v>
      </c>
      <c r="BA8" s="106"/>
      <c r="BB8" s="106"/>
      <c r="BC8" s="106">
        <v>3</v>
      </c>
      <c r="BD8" s="106">
        <v>182</v>
      </c>
      <c r="BE8" s="106">
        <v>6</v>
      </c>
      <c r="BF8" s="106">
        <v>61</v>
      </c>
      <c r="BG8" s="106">
        <v>30</v>
      </c>
      <c r="BH8" s="106"/>
      <c r="BI8" s="588"/>
      <c r="BJ8" s="106"/>
      <c r="BK8" s="106"/>
      <c r="BL8" s="106"/>
      <c r="BM8" s="106"/>
      <c r="BN8" s="400"/>
      <c r="BO8" s="106"/>
      <c r="BP8" s="106"/>
      <c r="BQ8" s="106"/>
      <c r="BR8" s="300">
        <f>'Xuất hàng mẫu '!H33</f>
        <v>0</v>
      </c>
      <c r="BS8" s="610">
        <f>'Xuất hàng LCK và sự cố'!E33</f>
        <v>2</v>
      </c>
      <c r="BT8" s="300">
        <f>'Xuất đổi -T02 '!H126</f>
        <v>5</v>
      </c>
      <c r="BU8" s="298">
        <f t="shared" si="0"/>
        <v>1664</v>
      </c>
    </row>
    <row r="9" spans="1:74" ht="16.5" customHeight="1">
      <c r="A9" s="314">
        <v>6</v>
      </c>
      <c r="B9" s="314" t="s">
        <v>16645</v>
      </c>
      <c r="C9" s="463" t="s">
        <v>16646</v>
      </c>
      <c r="D9" s="308">
        <f>'[1]Kho T1-2025'!$BU$9</f>
        <v>282</v>
      </c>
      <c r="E9" s="582"/>
      <c r="F9" s="582"/>
      <c r="G9" s="400"/>
      <c r="H9" s="300"/>
      <c r="I9" s="300">
        <v>104</v>
      </c>
      <c r="J9" s="106">
        <v>208</v>
      </c>
      <c r="K9" s="106"/>
      <c r="L9" s="106"/>
      <c r="M9" s="106"/>
      <c r="N9" s="106">
        <v>208</v>
      </c>
      <c r="O9" s="106">
        <v>104</v>
      </c>
      <c r="P9" s="300"/>
      <c r="Q9" s="582">
        <v>104</v>
      </c>
      <c r="R9" s="300">
        <v>104</v>
      </c>
      <c r="S9" s="582"/>
      <c r="T9" s="400"/>
      <c r="U9" s="300">
        <v>104</v>
      </c>
      <c r="V9" s="300">
        <v>104</v>
      </c>
      <c r="W9" s="106"/>
      <c r="X9" s="106">
        <v>104</v>
      </c>
      <c r="Y9" s="106"/>
      <c r="Z9" s="106"/>
      <c r="AA9" s="300"/>
      <c r="AB9" s="317"/>
      <c r="AC9" s="583"/>
      <c r="AD9" s="583"/>
      <c r="AE9" s="317"/>
      <c r="AF9" s="710"/>
      <c r="AG9" s="582"/>
      <c r="AH9" s="582"/>
      <c r="AI9" s="582"/>
      <c r="AJ9" s="582"/>
      <c r="AK9" s="582"/>
      <c r="AL9" s="296">
        <f>D9+E9+F9+G9+H9+I9+J9+K9+L9+M9+N9+O9+P9+Q9+R9+S9+T9+U9+V9+W9+X9+Y9+Z9+AA9+AB9+AC9+AD9+AE9+AF9+AG9+AH9+AI9+AJ9+AK9</f>
        <v>1426</v>
      </c>
      <c r="AM9" s="106"/>
      <c r="AN9" s="106"/>
      <c r="AO9" s="300">
        <v>16</v>
      </c>
      <c r="AP9" s="106">
        <v>43</v>
      </c>
      <c r="AQ9" s="106">
        <v>39</v>
      </c>
      <c r="AR9" s="106">
        <v>74</v>
      </c>
      <c r="AS9" s="106">
        <v>31</v>
      </c>
      <c r="AT9" s="106">
        <v>46</v>
      </c>
      <c r="AU9" s="106"/>
      <c r="AV9" s="106">
        <v>42</v>
      </c>
      <c r="AW9" s="106">
        <v>55</v>
      </c>
      <c r="AX9" s="106">
        <v>45</v>
      </c>
      <c r="AY9" s="106">
        <v>49</v>
      </c>
      <c r="AZ9" s="106">
        <v>34</v>
      </c>
      <c r="BA9" s="106">
        <v>27</v>
      </c>
      <c r="BB9" s="106"/>
      <c r="BC9" s="106">
        <v>16</v>
      </c>
      <c r="BD9" s="106">
        <v>49</v>
      </c>
      <c r="BE9" s="106">
        <v>44</v>
      </c>
      <c r="BF9" s="106">
        <v>15</v>
      </c>
      <c r="BG9" s="106">
        <v>30</v>
      </c>
      <c r="BH9" s="106"/>
      <c r="BI9" s="588"/>
      <c r="BJ9" s="106"/>
      <c r="BK9" s="106"/>
      <c r="BL9" s="106"/>
      <c r="BM9" s="106"/>
      <c r="BN9" s="106"/>
      <c r="BO9" s="106"/>
      <c r="BP9" s="106"/>
      <c r="BQ9" s="106"/>
      <c r="BR9" s="300">
        <f>'Xuất hàng mẫu '!N33</f>
        <v>0</v>
      </c>
      <c r="BS9" s="610">
        <f>'Xuất hàng LCK và sự cố'!F33</f>
        <v>2</v>
      </c>
      <c r="BT9" s="300">
        <f>'Xuất đổi -T02 '!J126</f>
        <v>0</v>
      </c>
      <c r="BU9" s="298">
        <f t="shared" si="0"/>
        <v>769</v>
      </c>
    </row>
    <row r="10" spans="1:74" ht="17.25" customHeight="1">
      <c r="A10" s="314">
        <v>7</v>
      </c>
      <c r="B10" s="314" t="s">
        <v>16450</v>
      </c>
      <c r="C10" s="299" t="s">
        <v>6</v>
      </c>
      <c r="D10" s="308">
        <f>'[1]Kho T1-2025'!$BU$10</f>
        <v>5193</v>
      </c>
      <c r="E10" s="400"/>
      <c r="F10" s="400"/>
      <c r="G10" s="400"/>
      <c r="H10" s="106"/>
      <c r="I10" s="106">
        <v>624</v>
      </c>
      <c r="J10" s="106">
        <v>520</v>
      </c>
      <c r="K10" s="106"/>
      <c r="L10" s="106"/>
      <c r="M10" s="106"/>
      <c r="N10" s="106">
        <v>1300</v>
      </c>
      <c r="O10" s="106">
        <v>1560</v>
      </c>
      <c r="P10" s="300"/>
      <c r="Q10" s="106">
        <v>1300</v>
      </c>
      <c r="R10" s="106">
        <v>2080</v>
      </c>
      <c r="S10" s="106"/>
      <c r="T10" s="106"/>
      <c r="U10" s="400">
        <v>2080</v>
      </c>
      <c r="V10" s="403">
        <v>2080</v>
      </c>
      <c r="W10" s="106"/>
      <c r="X10" s="106">
        <v>1664</v>
      </c>
      <c r="Y10" s="106">
        <v>1664</v>
      </c>
      <c r="Z10" s="106"/>
      <c r="AA10" s="106"/>
      <c r="AB10" s="317">
        <v>1300</v>
      </c>
      <c r="AC10" s="317"/>
      <c r="AD10" s="317"/>
      <c r="AE10" s="317"/>
      <c r="AF10" s="706"/>
      <c r="AG10" s="590"/>
      <c r="AH10" s="106"/>
      <c r="AI10" s="106"/>
      <c r="AJ10" s="106"/>
      <c r="AK10" s="300"/>
      <c r="AL10" s="296">
        <f>D10+E10+F10+G10+H10+I10+J10+K10+L10+M10+N10+O10+P10+Q10+R10+S10+T10+U10+V10+W10+X10+Y10+Z10+AA10+AB10+AC10+AD10+AE10+AF10+AG10+AH10+AI10+AJ10+AK10</f>
        <v>21365</v>
      </c>
      <c r="AM10" s="106"/>
      <c r="AN10" s="106"/>
      <c r="AO10" s="300">
        <v>457</v>
      </c>
      <c r="AP10" s="106">
        <v>575</v>
      </c>
      <c r="AQ10" s="106">
        <v>509</v>
      </c>
      <c r="AR10" s="106">
        <v>1436</v>
      </c>
      <c r="AS10" s="106">
        <v>1447</v>
      </c>
      <c r="AT10" s="106">
        <v>662</v>
      </c>
      <c r="AU10" s="106"/>
      <c r="AV10" s="106">
        <v>870</v>
      </c>
      <c r="AW10" s="106">
        <v>1691</v>
      </c>
      <c r="AX10" s="106">
        <v>1256</v>
      </c>
      <c r="AY10" s="106">
        <v>992</v>
      </c>
      <c r="AZ10" s="106">
        <v>912</v>
      </c>
      <c r="BA10" s="106">
        <v>847</v>
      </c>
      <c r="BB10" s="106"/>
      <c r="BC10" s="106">
        <v>755</v>
      </c>
      <c r="BD10" s="106">
        <v>765</v>
      </c>
      <c r="BE10" s="106">
        <v>549</v>
      </c>
      <c r="BF10" s="106">
        <v>837</v>
      </c>
      <c r="BG10" s="106">
        <v>766</v>
      </c>
      <c r="BH10" s="106"/>
      <c r="BI10" s="106"/>
      <c r="BJ10" s="585"/>
      <c r="BK10" s="585"/>
      <c r="BL10" s="585"/>
      <c r="BM10" s="106"/>
      <c r="BN10" s="106"/>
      <c r="BO10" s="106"/>
      <c r="BP10" s="106"/>
      <c r="BQ10" s="106"/>
      <c r="BR10" s="233">
        <f>'Xuất hàng mẫu '!P33</f>
        <v>1</v>
      </c>
      <c r="BS10" s="300">
        <f>'Xuất hàng LCK và sự cố'!H33</f>
        <v>32</v>
      </c>
      <c r="BT10" s="300">
        <f>'Xuất đổi -T02 '!L126</f>
        <v>18</v>
      </c>
      <c r="BU10" s="298">
        <f>AL10-AM10-AN10-AO10-AP10-AQ10-AR10-AS10-AT10-AU10-AV10-AW10-AX10-AY10-AZ10-BA10-BB10-BC10-BD10-BE10-BF10-BG10-BH10-BI10-BJ10-BK10-BL10-BM10-BN10-BO10-BP10-BQ10-BR10-BS10-BT10</f>
        <v>5988</v>
      </c>
      <c r="BV10" s="474"/>
    </row>
    <row r="11" spans="1:74" ht="17.25" hidden="1" customHeight="1">
      <c r="A11" s="314">
        <v>8</v>
      </c>
      <c r="B11" s="314" t="s">
        <v>17127</v>
      </c>
      <c r="C11" s="611" t="s">
        <v>17128</v>
      </c>
      <c r="D11" s="308">
        <f>'[2]Kho T1-2025'!$BU$11</f>
        <v>0</v>
      </c>
      <c r="E11" s="400"/>
      <c r="F11" s="400"/>
      <c r="G11" s="400"/>
      <c r="H11" s="106"/>
      <c r="I11" s="106"/>
      <c r="J11" s="106"/>
      <c r="K11" s="106"/>
      <c r="L11" s="106"/>
      <c r="M11" s="106"/>
      <c r="N11" s="106"/>
      <c r="O11" s="106"/>
      <c r="P11" s="300"/>
      <c r="Q11" s="106"/>
      <c r="R11" s="106"/>
      <c r="S11" s="106"/>
      <c r="T11" s="106"/>
      <c r="U11" s="106"/>
      <c r="V11" s="403"/>
      <c r="W11" s="106"/>
      <c r="X11" s="106"/>
      <c r="Y11" s="106"/>
      <c r="Z11" s="106"/>
      <c r="AA11" s="106"/>
      <c r="AB11" s="317"/>
      <c r="AC11" s="317"/>
      <c r="AD11" s="317"/>
      <c r="AE11" s="317"/>
      <c r="AF11" s="706"/>
      <c r="AG11" s="590"/>
      <c r="AH11" s="106"/>
      <c r="AI11" s="106"/>
      <c r="AJ11" s="106"/>
      <c r="AK11" s="300"/>
      <c r="AL11" s="296">
        <f>D11+E11+F11+G11+H11+I11+J11+K11+L11+M11+N11+O11+P11+Q11+R11+S11+T11+U11+V11+W11+X11+Y11+Z11+AA11+AB11+AC11+AD11+AE11+AF11+AG11+AH11+AI11+AJ11+AK11</f>
        <v>0</v>
      </c>
      <c r="AM11" s="106"/>
      <c r="AN11" s="106"/>
      <c r="AO11" s="300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585"/>
      <c r="BK11" s="585"/>
      <c r="BL11" s="585"/>
      <c r="BM11" s="106"/>
      <c r="BN11" s="106"/>
      <c r="BO11" s="106"/>
      <c r="BP11" s="106"/>
      <c r="BQ11" s="106"/>
      <c r="BR11" s="233"/>
      <c r="BS11" s="300">
        <f>'Xuất hàng LCK và sự cố'!I33</f>
        <v>0</v>
      </c>
      <c r="BT11" s="300">
        <f>0</f>
        <v>0</v>
      </c>
      <c r="BU11" s="298">
        <f>AL11-AM11-AN11-AO11-AP11-AQ11-AR11-AS11-AT11-AU11-AV11-AW11-AX11-AY11-AZ11-BA11-BB11-BC11-BD11-BE11-BF11-BG11-BH11-BI11-BJ11-BK11-BL11-BM11-BN11-BO11-BP11-BQ11-BR11-BS11-BT11</f>
        <v>0</v>
      </c>
      <c r="BV11" s="474"/>
    </row>
    <row r="12" spans="1:74" ht="17.25" customHeight="1">
      <c r="A12" s="314">
        <v>9</v>
      </c>
      <c r="B12" s="314" t="s">
        <v>16451</v>
      </c>
      <c r="C12" s="299" t="s">
        <v>7</v>
      </c>
      <c r="D12" s="308">
        <f>'[1]Kho T1-2025'!$BU$12</f>
        <v>1413</v>
      </c>
      <c r="E12" s="400"/>
      <c r="F12" s="400"/>
      <c r="G12" s="400"/>
      <c r="H12" s="106"/>
      <c r="I12" s="106">
        <v>2433</v>
      </c>
      <c r="J12" s="106">
        <v>3500</v>
      </c>
      <c r="K12" s="106"/>
      <c r="L12" s="106"/>
      <c r="M12" s="106"/>
      <c r="N12" s="106">
        <v>4200</v>
      </c>
      <c r="O12" s="106">
        <v>4200</v>
      </c>
      <c r="P12" s="300"/>
      <c r="Q12" s="106">
        <v>3500</v>
      </c>
      <c r="R12" s="106">
        <v>4200</v>
      </c>
      <c r="S12" s="106"/>
      <c r="T12" s="106"/>
      <c r="U12" s="106">
        <v>3500</v>
      </c>
      <c r="V12" s="106">
        <v>3500</v>
      </c>
      <c r="W12" s="106"/>
      <c r="X12" s="106">
        <v>3500</v>
      </c>
      <c r="Y12" s="106">
        <v>3000</v>
      </c>
      <c r="Z12" s="106"/>
      <c r="AA12" s="106"/>
      <c r="AB12" s="317">
        <v>700</v>
      </c>
      <c r="AC12" s="317"/>
      <c r="AD12" s="317"/>
      <c r="AE12" s="317"/>
      <c r="AF12" s="706"/>
      <c r="AG12" s="590"/>
      <c r="AH12" s="106"/>
      <c r="AI12" s="106"/>
      <c r="AJ12" s="106"/>
      <c r="AK12" s="233"/>
      <c r="AL12" s="296">
        <f t="shared" si="1"/>
        <v>37646</v>
      </c>
      <c r="AM12" s="106"/>
      <c r="AN12" s="106"/>
      <c r="AO12" s="300">
        <v>651</v>
      </c>
      <c r="AP12" s="587">
        <v>691</v>
      </c>
      <c r="AQ12" s="106">
        <v>79</v>
      </c>
      <c r="AR12" s="106">
        <v>2393</v>
      </c>
      <c r="AS12" s="106">
        <v>2852</v>
      </c>
      <c r="AT12" s="106">
        <v>672</v>
      </c>
      <c r="AU12" s="106"/>
      <c r="AV12" s="106">
        <v>2140</v>
      </c>
      <c r="AW12" s="106">
        <v>2320</v>
      </c>
      <c r="AX12" s="106">
        <v>1757</v>
      </c>
      <c r="AY12" s="106">
        <v>1401</v>
      </c>
      <c r="AZ12" s="106">
        <v>1266</v>
      </c>
      <c r="BA12" s="106">
        <v>1387</v>
      </c>
      <c r="BB12" s="106"/>
      <c r="BC12" s="106">
        <v>1209</v>
      </c>
      <c r="BD12" s="106">
        <v>1048</v>
      </c>
      <c r="BE12" s="106">
        <v>1114</v>
      </c>
      <c r="BF12" s="106">
        <v>1327</v>
      </c>
      <c r="BG12" s="106">
        <v>1237</v>
      </c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233">
        <f>'Xuất hàng mẫu '!Q33</f>
        <v>3</v>
      </c>
      <c r="BS12" s="300">
        <f>'Xuất hàng LCK và sự cố'!J33</f>
        <v>18</v>
      </c>
      <c r="BT12" s="300">
        <f>'Xuất đổi -T02 '!N126</f>
        <v>17</v>
      </c>
      <c r="BU12" s="298">
        <f>AL12-AM12-AN12-AO12-AP12-AQ12-AR12-AS12-AT12-AU12-AV12-AW12-AX12-AY12-AZ12-BA12-BB12-BC12-BD12-BE12-BF12-BG12-BH12-BI12-BJ12-BK12-BL12-BM12-BN12-BO12-BP12-BQ12-BR12-BS12-BT12</f>
        <v>14064</v>
      </c>
    </row>
    <row r="13" spans="1:74" ht="17.25" customHeight="1">
      <c r="A13" s="314">
        <v>10</v>
      </c>
      <c r="B13" s="314" t="s">
        <v>16452</v>
      </c>
      <c r="C13" s="299" t="s">
        <v>12</v>
      </c>
      <c r="D13" s="308">
        <f>'[1]Kho T1-2025'!$BU$13</f>
        <v>0</v>
      </c>
      <c r="E13" s="400"/>
      <c r="F13" s="400"/>
      <c r="G13" s="400"/>
      <c r="H13" s="106"/>
      <c r="I13" s="106">
        <v>450</v>
      </c>
      <c r="J13" s="106">
        <v>227</v>
      </c>
      <c r="K13" s="106"/>
      <c r="L13" s="106"/>
      <c r="M13" s="106"/>
      <c r="N13" s="106">
        <v>238</v>
      </c>
      <c r="O13" s="106">
        <v>120</v>
      </c>
      <c r="P13" s="300"/>
      <c r="Q13" s="106">
        <v>90</v>
      </c>
      <c r="R13" s="106">
        <v>90</v>
      </c>
      <c r="S13" s="106"/>
      <c r="T13" s="106"/>
      <c r="U13" s="106"/>
      <c r="V13" s="106">
        <v>90</v>
      </c>
      <c r="W13" s="106"/>
      <c r="X13" s="106"/>
      <c r="Y13" s="106">
        <v>90</v>
      </c>
      <c r="Z13" s="106"/>
      <c r="AA13" s="106"/>
      <c r="AB13" s="317"/>
      <c r="AC13" s="317"/>
      <c r="AD13" s="317"/>
      <c r="AE13" s="317"/>
      <c r="AF13" s="706"/>
      <c r="AG13" s="590"/>
      <c r="AH13" s="106"/>
      <c r="AI13" s="106"/>
      <c r="AJ13" s="106"/>
      <c r="AK13" s="233"/>
      <c r="AL13" s="296">
        <f t="shared" si="1"/>
        <v>1395</v>
      </c>
      <c r="AM13" s="301"/>
      <c r="AN13" s="301"/>
      <c r="AO13" s="301"/>
      <c r="AP13" s="106"/>
      <c r="AQ13" s="587"/>
      <c r="AR13" s="106">
        <v>200</v>
      </c>
      <c r="AS13" s="106">
        <v>93</v>
      </c>
      <c r="AT13" s="106">
        <v>95</v>
      </c>
      <c r="AU13" s="106"/>
      <c r="AV13" s="106">
        <v>88</v>
      </c>
      <c r="AW13" s="106">
        <v>52</v>
      </c>
      <c r="AX13" s="106">
        <v>67</v>
      </c>
      <c r="AY13" s="106">
        <v>45</v>
      </c>
      <c r="AZ13" s="106">
        <v>39</v>
      </c>
      <c r="BA13" s="106">
        <v>55</v>
      </c>
      <c r="BB13" s="106"/>
      <c r="BC13" s="106">
        <v>19</v>
      </c>
      <c r="BD13" s="106">
        <v>46</v>
      </c>
      <c r="BE13" s="106">
        <v>41</v>
      </c>
      <c r="BF13" s="106">
        <v>76</v>
      </c>
      <c r="BG13" s="106">
        <v>61</v>
      </c>
      <c r="BH13" s="106"/>
      <c r="BI13" s="106"/>
      <c r="BJ13" s="106"/>
      <c r="BK13" s="106"/>
      <c r="BL13" s="106"/>
      <c r="BM13" s="106"/>
      <c r="BN13" s="106"/>
      <c r="BO13" s="106"/>
      <c r="BP13" s="15"/>
      <c r="BQ13" s="106"/>
      <c r="BR13" s="233">
        <f>'Xuất hàng mẫu '!R33</f>
        <v>0</v>
      </c>
      <c r="BS13" s="300">
        <f>'Xuất hàng LCK và sự cố'!K33</f>
        <v>1</v>
      </c>
      <c r="BT13" s="300">
        <f>'Xuất đổi -T02 '!O126</f>
        <v>0</v>
      </c>
      <c r="BU13" s="298">
        <f t="shared" ref="BU13:BU32" si="2">AL13-AM13-AN13-AO13-AP13-AQ13-AR13-AS13-AT13-BS13-BR13-AU13-AV13-AX13-AY13-AZ13-BA13-BB13-BC13-BD13-BE13-BF13-BN13-BT13-BG13-BH13-BI13-BJ13-BK13-BL13-BM13-BO13-BP13-BQ13-AW13</f>
        <v>417</v>
      </c>
    </row>
    <row r="14" spans="1:74" ht="17.25" hidden="1" customHeight="1">
      <c r="A14" s="314">
        <v>11</v>
      </c>
      <c r="B14" s="314" t="s">
        <v>16453</v>
      </c>
      <c r="C14" s="299" t="s">
        <v>8</v>
      </c>
      <c r="D14" s="308">
        <f>'[3]Kho T5-2024'!$BV$22</f>
        <v>0</v>
      </c>
      <c r="E14" s="400"/>
      <c r="F14" s="400"/>
      <c r="G14" s="400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317"/>
      <c r="AC14" s="317"/>
      <c r="AD14" s="317"/>
      <c r="AE14" s="317"/>
      <c r="AF14" s="706"/>
      <c r="AG14" s="590"/>
      <c r="AH14" s="106"/>
      <c r="AI14" s="106"/>
      <c r="AJ14" s="106"/>
      <c r="AK14" s="233"/>
      <c r="AL14" s="296">
        <f t="shared" si="1"/>
        <v>0</v>
      </c>
      <c r="AM14" s="300"/>
      <c r="AN14" s="300"/>
      <c r="AO14" s="300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233">
        <f>'Xuất hàng mẫu '!S33</f>
        <v>0</v>
      </c>
      <c r="BS14" s="300">
        <f>'Xuất hàng LCK và sự cố'!J36</f>
        <v>0</v>
      </c>
      <c r="BT14" s="300" t="e">
        <f>#REF!</f>
        <v>#REF!</v>
      </c>
      <c r="BU14" s="298" t="e">
        <f t="shared" si="2"/>
        <v>#REF!</v>
      </c>
    </row>
    <row r="15" spans="1:74" ht="17.25" hidden="1" customHeight="1">
      <c r="A15" s="314">
        <v>12</v>
      </c>
      <c r="B15" s="314" t="s">
        <v>16454</v>
      </c>
      <c r="C15" s="299" t="s">
        <v>2805</v>
      </c>
      <c r="D15" s="308">
        <f>'[3]Kho T5-2024'!$BV$23</f>
        <v>0</v>
      </c>
      <c r="E15" s="400"/>
      <c r="F15" s="400"/>
      <c r="G15" s="400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317"/>
      <c r="AC15" s="317"/>
      <c r="AD15" s="317"/>
      <c r="AE15" s="317"/>
      <c r="AF15" s="706"/>
      <c r="AG15" s="590"/>
      <c r="AH15" s="106"/>
      <c r="AI15" s="106"/>
      <c r="AJ15" s="106"/>
      <c r="AK15" s="233"/>
      <c r="AL15" s="296">
        <f t="shared" si="1"/>
        <v>0</v>
      </c>
      <c r="AM15" s="300"/>
      <c r="AN15" s="300"/>
      <c r="AO15" s="300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233">
        <f>'Xuất hàng mẫu '!T33</f>
        <v>0</v>
      </c>
      <c r="BS15" s="300">
        <f>'Xuất hàng LCK và sự cố'!K36</f>
        <v>0</v>
      </c>
      <c r="BT15" s="300" t="e">
        <f>#REF!</f>
        <v>#REF!</v>
      </c>
      <c r="BU15" s="298" t="e">
        <f>AL15-AM15-AN15-AO15-AP15-AQ15-AR15-AS15-AT15-BS15-BR15-AU15-AV15-AX15-AY15-AZ15-BA15-BB15-BC15-BD15-BE15-BF15-BN15-BT15-BG15-BH15-BI15-BJ15-BK15-BL15-BM15-BO15-BP15-BQ15-AW15</f>
        <v>#REF!</v>
      </c>
    </row>
    <row r="16" spans="1:74" ht="17.25" hidden="1" customHeight="1">
      <c r="A16" s="314">
        <v>13</v>
      </c>
      <c r="B16" s="314" t="s">
        <v>16505</v>
      </c>
      <c r="C16" s="299" t="s">
        <v>6402</v>
      </c>
      <c r="D16" s="308">
        <f>'[3]Kho T5-2024'!$BV$24</f>
        <v>0</v>
      </c>
      <c r="E16" s="400"/>
      <c r="F16" s="400"/>
      <c r="G16" s="400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317"/>
      <c r="AC16" s="317"/>
      <c r="AD16" s="317"/>
      <c r="AE16" s="317"/>
      <c r="AF16" s="706"/>
      <c r="AG16" s="590"/>
      <c r="AH16" s="106"/>
      <c r="AI16" s="106"/>
      <c r="AJ16" s="106"/>
      <c r="AK16" s="233"/>
      <c r="AL16" s="296">
        <f t="shared" si="1"/>
        <v>0</v>
      </c>
      <c r="AM16" s="300"/>
      <c r="AN16" s="300"/>
      <c r="AO16" s="300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233">
        <f>'Xuất hàng mẫu '!U33</f>
        <v>0</v>
      </c>
      <c r="BS16" s="300">
        <f>'Xuất hàng LCK và sự cố'!I37</f>
        <v>0</v>
      </c>
      <c r="BT16" s="300" t="e">
        <f>#REF!</f>
        <v>#REF!</v>
      </c>
      <c r="BU16" s="298" t="e">
        <f t="shared" si="2"/>
        <v>#REF!</v>
      </c>
    </row>
    <row r="17" spans="1:74" ht="15.75">
      <c r="A17" s="314">
        <v>14</v>
      </c>
      <c r="B17" s="314" t="s">
        <v>16455</v>
      </c>
      <c r="C17" s="299" t="s">
        <v>9</v>
      </c>
      <c r="D17" s="308">
        <f>'[1]Kho T1-2025'!$BU$14</f>
        <v>1537</v>
      </c>
      <c r="E17" s="400"/>
      <c r="F17" s="400"/>
      <c r="G17" s="400"/>
      <c r="H17" s="106"/>
      <c r="I17" s="106">
        <v>200</v>
      </c>
      <c r="J17" s="106">
        <v>200</v>
      </c>
      <c r="K17" s="106"/>
      <c r="L17" s="106"/>
      <c r="M17" s="106"/>
      <c r="N17" s="106">
        <v>200</v>
      </c>
      <c r="O17" s="106">
        <v>200</v>
      </c>
      <c r="P17" s="106"/>
      <c r="Q17" s="106">
        <v>200</v>
      </c>
      <c r="R17" s="106">
        <v>400</v>
      </c>
      <c r="S17" s="106"/>
      <c r="T17" s="106"/>
      <c r="U17" s="106">
        <v>600</v>
      </c>
      <c r="V17" s="106">
        <v>630</v>
      </c>
      <c r="W17" s="106"/>
      <c r="X17" s="106">
        <v>600</v>
      </c>
      <c r="Y17" s="106">
        <v>614</v>
      </c>
      <c r="Z17" s="106"/>
      <c r="AA17" s="106"/>
      <c r="AB17" s="317">
        <v>800</v>
      </c>
      <c r="AC17" s="317"/>
      <c r="AD17" s="317"/>
      <c r="AE17" s="317"/>
      <c r="AF17" s="706"/>
      <c r="AG17" s="590"/>
      <c r="AH17" s="106"/>
      <c r="AI17" s="106"/>
      <c r="AJ17" s="106"/>
      <c r="AK17" s="233"/>
      <c r="AL17" s="296">
        <f t="shared" si="1"/>
        <v>6181</v>
      </c>
      <c r="AM17" s="300"/>
      <c r="AN17" s="300"/>
      <c r="AO17" s="300">
        <v>123</v>
      </c>
      <c r="AP17" s="106">
        <v>201</v>
      </c>
      <c r="AQ17" s="106">
        <v>139</v>
      </c>
      <c r="AR17" s="106">
        <v>379</v>
      </c>
      <c r="AS17" s="106">
        <v>391</v>
      </c>
      <c r="AT17" s="106">
        <v>143</v>
      </c>
      <c r="AU17" s="106"/>
      <c r="AV17" s="106">
        <v>357</v>
      </c>
      <c r="AW17" s="106">
        <v>539</v>
      </c>
      <c r="AX17" s="106">
        <v>145</v>
      </c>
      <c r="AY17" s="106">
        <v>205</v>
      </c>
      <c r="AZ17" s="106">
        <v>296</v>
      </c>
      <c r="BA17" s="106">
        <v>47</v>
      </c>
      <c r="BB17" s="106"/>
      <c r="BC17" s="106">
        <v>152</v>
      </c>
      <c r="BD17" s="106">
        <v>244</v>
      </c>
      <c r="BE17" s="106">
        <v>104</v>
      </c>
      <c r="BF17" s="106">
        <v>311</v>
      </c>
      <c r="BG17" s="106">
        <v>95</v>
      </c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233">
        <f>'Xuất hàng mẫu '!V33</f>
        <v>0</v>
      </c>
      <c r="BS17" s="300">
        <f>'Xuất hàng LCK và sự cố'!L33</f>
        <v>5</v>
      </c>
      <c r="BT17" s="300">
        <f>'Xuất đổi -T02 '!P126</f>
        <v>0</v>
      </c>
      <c r="BU17" s="298">
        <f>AL17-AM17-AN17-AO17-AP17-AQ17-AR17-AS17-AT17-BS17-BR17-AU17-AV17-AX17-AY17-AZ17-BA17-BB17-BC17-BD17-BE17-BF17-BN17-BT17-BG17-BH17-BI17-BJ17-BK17-BL17-BM17-BO17-BP17-BQ17-AW17</f>
        <v>2305</v>
      </c>
    </row>
    <row r="18" spans="1:74" ht="17.25" customHeight="1">
      <c r="A18" s="314">
        <v>15</v>
      </c>
      <c r="B18" s="314" t="s">
        <v>16456</v>
      </c>
      <c r="C18" s="299" t="s">
        <v>13</v>
      </c>
      <c r="D18" s="308">
        <f>'[1]Kho T1-2025'!$BU$15</f>
        <v>4</v>
      </c>
      <c r="E18" s="400"/>
      <c r="F18" s="400"/>
      <c r="G18" s="400"/>
      <c r="H18" s="106"/>
      <c r="I18" s="106"/>
      <c r="J18" s="106">
        <v>20</v>
      </c>
      <c r="K18" s="106"/>
      <c r="L18" s="106"/>
      <c r="M18" s="106"/>
      <c r="N18" s="106"/>
      <c r="O18" s="106">
        <v>50</v>
      </c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317">
        <v>12</v>
      </c>
      <c r="AC18" s="317"/>
      <c r="AD18" s="317"/>
      <c r="AE18" s="317"/>
      <c r="AF18" s="706"/>
      <c r="AG18" s="590"/>
      <c r="AH18" s="106"/>
      <c r="AI18" s="106"/>
      <c r="AJ18" s="106"/>
      <c r="AK18" s="233"/>
      <c r="AL18" s="296">
        <f t="shared" si="1"/>
        <v>86</v>
      </c>
      <c r="AM18" s="300"/>
      <c r="AN18" s="300"/>
      <c r="AO18" s="300"/>
      <c r="AP18" s="106"/>
      <c r="AQ18" s="106"/>
      <c r="AR18" s="106"/>
      <c r="AS18" s="106">
        <v>6</v>
      </c>
      <c r="AT18" s="106">
        <v>20</v>
      </c>
      <c r="AU18" s="106"/>
      <c r="AV18" s="106"/>
      <c r="AW18" s="106"/>
      <c r="AX18" s="106">
        <v>16</v>
      </c>
      <c r="AY18" s="106"/>
      <c r="AZ18" s="106">
        <v>10</v>
      </c>
      <c r="BA18" s="106">
        <v>9</v>
      </c>
      <c r="BB18" s="106"/>
      <c r="BC18" s="106"/>
      <c r="BD18" s="106">
        <v>10</v>
      </c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233">
        <f>'Xuất hàng mẫu '!W33</f>
        <v>0</v>
      </c>
      <c r="BS18" s="300">
        <f>'Xuất hàng LCK và sự cố'!M33</f>
        <v>1</v>
      </c>
      <c r="BT18" s="300">
        <f>'Xuất đổi -T02 '!Q126</f>
        <v>3</v>
      </c>
      <c r="BU18" s="298">
        <f t="shared" si="2"/>
        <v>11</v>
      </c>
    </row>
    <row r="19" spans="1:74" ht="17.25" customHeight="1">
      <c r="A19" s="314">
        <v>16</v>
      </c>
      <c r="B19" s="314" t="s">
        <v>16457</v>
      </c>
      <c r="C19" s="305" t="s">
        <v>14</v>
      </c>
      <c r="D19" s="308">
        <f>'[1]Kho T1-2025'!$BU$16</f>
        <v>4812</v>
      </c>
      <c r="E19" s="400"/>
      <c r="F19" s="400"/>
      <c r="G19" s="400"/>
      <c r="H19" s="106"/>
      <c r="I19" s="106"/>
      <c r="J19" s="106">
        <v>1000</v>
      </c>
      <c r="K19" s="106"/>
      <c r="L19" s="106"/>
      <c r="M19" s="106"/>
      <c r="N19" s="106">
        <v>800</v>
      </c>
      <c r="O19" s="106">
        <v>800</v>
      </c>
      <c r="P19" s="106"/>
      <c r="Q19" s="106">
        <v>800</v>
      </c>
      <c r="R19" s="106">
        <v>1000</v>
      </c>
      <c r="S19" s="106"/>
      <c r="T19" s="106"/>
      <c r="U19" s="106">
        <v>1000</v>
      </c>
      <c r="V19" s="106">
        <v>1000</v>
      </c>
      <c r="W19" s="106"/>
      <c r="X19" s="106">
        <v>1000</v>
      </c>
      <c r="Y19" s="106">
        <v>1000</v>
      </c>
      <c r="Z19" s="106"/>
      <c r="AA19" s="106"/>
      <c r="AB19" s="317">
        <v>1000</v>
      </c>
      <c r="AC19" s="317"/>
      <c r="AD19" s="705"/>
      <c r="AE19" s="705"/>
      <c r="AF19" s="707"/>
      <c r="AG19" s="591"/>
      <c r="AH19" s="559"/>
      <c r="AI19" s="559"/>
      <c r="AJ19" s="106"/>
      <c r="AK19" s="300"/>
      <c r="AL19" s="296">
        <f t="shared" si="1"/>
        <v>14212</v>
      </c>
      <c r="AM19" s="300"/>
      <c r="AN19" s="300"/>
      <c r="AO19" s="300">
        <v>200</v>
      </c>
      <c r="AP19" s="106">
        <v>359</v>
      </c>
      <c r="AQ19" s="106">
        <v>405</v>
      </c>
      <c r="AR19" s="106">
        <v>923</v>
      </c>
      <c r="AS19" s="106">
        <v>909</v>
      </c>
      <c r="AT19" s="106">
        <v>354</v>
      </c>
      <c r="AU19" s="106"/>
      <c r="AV19" s="106">
        <v>492</v>
      </c>
      <c r="AW19" s="106">
        <v>926</v>
      </c>
      <c r="AX19" s="106">
        <v>838</v>
      </c>
      <c r="AY19" s="106">
        <v>566</v>
      </c>
      <c r="AZ19" s="106">
        <v>528</v>
      </c>
      <c r="BA19" s="106">
        <v>316</v>
      </c>
      <c r="BB19" s="106"/>
      <c r="BC19" s="106">
        <v>332</v>
      </c>
      <c r="BD19" s="106">
        <v>432</v>
      </c>
      <c r="BE19" s="106">
        <v>228</v>
      </c>
      <c r="BF19" s="106">
        <v>618</v>
      </c>
      <c r="BG19" s="106">
        <v>178</v>
      </c>
      <c r="BH19" s="106"/>
      <c r="BI19" s="106"/>
      <c r="BJ19" s="106"/>
      <c r="BK19" s="106"/>
      <c r="BL19" s="106"/>
      <c r="BM19" s="106"/>
      <c r="BN19" s="559"/>
      <c r="BO19" s="106"/>
      <c r="BP19" s="106"/>
      <c r="BQ19" s="106"/>
      <c r="BR19" s="300">
        <f>'Xuất hàng mẫu '!X33</f>
        <v>0</v>
      </c>
      <c r="BS19" s="300">
        <f>'Xuất hàng LCK và sự cố'!N33</f>
        <v>16</v>
      </c>
      <c r="BT19" s="300">
        <f>'Xuất đổi -T02 '!R126</f>
        <v>0</v>
      </c>
      <c r="BU19" s="298">
        <f t="shared" si="2"/>
        <v>5592</v>
      </c>
      <c r="BV19" s="474"/>
    </row>
    <row r="20" spans="1:74" ht="17.25" customHeight="1">
      <c r="A20" s="314">
        <v>17</v>
      </c>
      <c r="B20" s="314" t="s">
        <v>16458</v>
      </c>
      <c r="C20" s="305" t="s">
        <v>6403</v>
      </c>
      <c r="D20" s="308">
        <f>'[1]Kho T1-2025'!$BU$17</f>
        <v>5932</v>
      </c>
      <c r="E20" s="400"/>
      <c r="F20" s="400"/>
      <c r="G20" s="400"/>
      <c r="H20" s="106"/>
      <c r="I20" s="106">
        <v>130</v>
      </c>
      <c r="J20" s="106"/>
      <c r="K20" s="106"/>
      <c r="L20" s="106"/>
      <c r="M20" s="106"/>
      <c r="N20" s="106"/>
      <c r="O20" s="106">
        <v>390</v>
      </c>
      <c r="P20" s="106"/>
      <c r="Q20" s="106">
        <v>260</v>
      </c>
      <c r="R20" s="106">
        <v>390</v>
      </c>
      <c r="S20" s="106"/>
      <c r="T20" s="106"/>
      <c r="U20" s="106">
        <v>650</v>
      </c>
      <c r="V20" s="106">
        <v>650</v>
      </c>
      <c r="W20" s="106"/>
      <c r="X20" s="106">
        <v>1040</v>
      </c>
      <c r="Y20" s="106">
        <v>910</v>
      </c>
      <c r="Z20" s="106"/>
      <c r="AA20" s="106"/>
      <c r="AB20" s="317">
        <v>1300</v>
      </c>
      <c r="AC20" s="317"/>
      <c r="AD20" s="317"/>
      <c r="AE20" s="317"/>
      <c r="AF20" s="708"/>
      <c r="AG20" s="592"/>
      <c r="AH20" s="106"/>
      <c r="AI20" s="106"/>
      <c r="AJ20" s="106"/>
      <c r="AK20" s="300"/>
      <c r="AL20" s="296">
        <f t="shared" ref="AL20:AL32" si="3">D20+E20+F20+G20+H20+I20+J20+K20+L20+M20+N20+O20+P20+Q20+R20+S20+T20+U20+V20+W20+X20+Y20+Z20+AA20+AB20+AC20+AD20+AE20+AF20+AG20+AH20+AI20+AJ20+AK20</f>
        <v>11652</v>
      </c>
      <c r="AM20" s="300"/>
      <c r="AN20" s="300"/>
      <c r="AO20" s="300">
        <v>232</v>
      </c>
      <c r="AP20" s="106">
        <v>353</v>
      </c>
      <c r="AQ20" s="106">
        <v>360</v>
      </c>
      <c r="AR20" s="106">
        <v>880</v>
      </c>
      <c r="AS20" s="106">
        <v>837</v>
      </c>
      <c r="AT20" s="106">
        <v>322</v>
      </c>
      <c r="AU20" s="106"/>
      <c r="AV20" s="106">
        <v>533</v>
      </c>
      <c r="AW20" s="106">
        <v>1067</v>
      </c>
      <c r="AX20" s="106">
        <v>663</v>
      </c>
      <c r="AY20" s="106">
        <v>471</v>
      </c>
      <c r="AZ20" s="106">
        <v>463</v>
      </c>
      <c r="BA20" s="106">
        <v>646</v>
      </c>
      <c r="BB20" s="106"/>
      <c r="BC20" s="106">
        <v>721</v>
      </c>
      <c r="BD20" s="106">
        <v>682</v>
      </c>
      <c r="BE20" s="106">
        <v>172</v>
      </c>
      <c r="BF20" s="106">
        <v>904</v>
      </c>
      <c r="BG20" s="106">
        <v>202</v>
      </c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300">
        <f>'Xuất hàng mẫu '!Y33</f>
        <v>0</v>
      </c>
      <c r="BS20" s="300">
        <f>'Xuất hàng LCK và sự cố'!O33</f>
        <v>11</v>
      </c>
      <c r="BT20" s="300">
        <f>'Xuất đổi -T02 '!S126</f>
        <v>0</v>
      </c>
      <c r="BU20" s="298">
        <f t="shared" si="2"/>
        <v>2133</v>
      </c>
    </row>
    <row r="21" spans="1:74" ht="18" customHeight="1">
      <c r="A21" s="314">
        <v>18</v>
      </c>
      <c r="B21" s="314" t="s">
        <v>16459</v>
      </c>
      <c r="C21" s="305" t="s">
        <v>6359</v>
      </c>
      <c r="D21" s="308">
        <f>'[1]Kho T1-2025'!$BU$18</f>
        <v>3019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>
        <v>90</v>
      </c>
      <c r="O21" s="106">
        <v>98</v>
      </c>
      <c r="P21" s="106"/>
      <c r="Q21" s="106"/>
      <c r="R21" s="106">
        <v>360</v>
      </c>
      <c r="S21" s="106"/>
      <c r="T21" s="106"/>
      <c r="U21" s="106">
        <v>450</v>
      </c>
      <c r="V21" s="106">
        <v>450</v>
      </c>
      <c r="W21" s="106"/>
      <c r="X21" s="106">
        <v>450</v>
      </c>
      <c r="Y21" s="106">
        <v>540</v>
      </c>
      <c r="Z21" s="106"/>
      <c r="AA21" s="106"/>
      <c r="AB21" s="317">
        <v>900</v>
      </c>
      <c r="AC21" s="317"/>
      <c r="AD21" s="317"/>
      <c r="AE21" s="317"/>
      <c r="AF21" s="708"/>
      <c r="AG21" s="592"/>
      <c r="AH21" s="106"/>
      <c r="AI21" s="106"/>
      <c r="AJ21" s="106"/>
      <c r="AK21" s="300"/>
      <c r="AL21" s="296">
        <f t="shared" si="3"/>
        <v>6357</v>
      </c>
      <c r="AM21" s="300"/>
      <c r="AN21" s="300"/>
      <c r="AO21" s="300">
        <v>88</v>
      </c>
      <c r="AP21" s="106">
        <v>205</v>
      </c>
      <c r="AQ21" s="106">
        <v>219</v>
      </c>
      <c r="AR21" s="106">
        <v>558</v>
      </c>
      <c r="AS21" s="106">
        <v>411</v>
      </c>
      <c r="AT21" s="106">
        <v>163</v>
      </c>
      <c r="AU21" s="106"/>
      <c r="AV21" s="106">
        <v>306</v>
      </c>
      <c r="AW21" s="106">
        <v>718</v>
      </c>
      <c r="AX21" s="106">
        <v>417</v>
      </c>
      <c r="AY21" s="106">
        <v>118</v>
      </c>
      <c r="AZ21" s="106">
        <v>246</v>
      </c>
      <c r="BA21" s="106">
        <v>92</v>
      </c>
      <c r="BB21" s="106"/>
      <c r="BC21" s="106">
        <v>272</v>
      </c>
      <c r="BD21" s="106">
        <v>284</v>
      </c>
      <c r="BE21" s="106">
        <v>158</v>
      </c>
      <c r="BF21" s="106">
        <v>366</v>
      </c>
      <c r="BG21" s="106">
        <v>106</v>
      </c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300">
        <f>'Xuất hàng mẫu '!AA33</f>
        <v>0</v>
      </c>
      <c r="BS21" s="300">
        <f>'Xuất hàng LCK và sự cố'!P33</f>
        <v>6</v>
      </c>
      <c r="BT21" s="300">
        <f>'Xuất đổi -T02 '!T126</f>
        <v>0</v>
      </c>
      <c r="BU21" s="298">
        <f t="shared" si="2"/>
        <v>1624</v>
      </c>
    </row>
    <row r="22" spans="1:74" ht="16.5" customHeight="1">
      <c r="A22" s="314">
        <v>19</v>
      </c>
      <c r="B22" s="314" t="s">
        <v>16460</v>
      </c>
      <c r="C22" s="305" t="s">
        <v>6360</v>
      </c>
      <c r="D22" s="308">
        <f>'[1]Kho T1-2025'!$BU$20</f>
        <v>779</v>
      </c>
      <c r="E22" s="106"/>
      <c r="F22" s="106"/>
      <c r="G22" s="106"/>
      <c r="H22" s="106"/>
      <c r="I22" s="106">
        <v>100</v>
      </c>
      <c r="J22" s="106">
        <v>100</v>
      </c>
      <c r="K22" s="106"/>
      <c r="L22" s="106"/>
      <c r="M22" s="106"/>
      <c r="N22" s="106">
        <v>104</v>
      </c>
      <c r="O22" s="106"/>
      <c r="P22" s="106"/>
      <c r="Q22" s="106">
        <v>100</v>
      </c>
      <c r="R22" s="106">
        <v>100</v>
      </c>
      <c r="S22" s="106"/>
      <c r="T22" s="106"/>
      <c r="U22" s="106">
        <v>100</v>
      </c>
      <c r="V22" s="106">
        <v>100</v>
      </c>
      <c r="W22" s="106"/>
      <c r="X22" s="106">
        <v>99</v>
      </c>
      <c r="Y22" s="106">
        <v>100</v>
      </c>
      <c r="Z22" s="106"/>
      <c r="AA22" s="106"/>
      <c r="AB22" s="317">
        <v>100</v>
      </c>
      <c r="AC22" s="317"/>
      <c r="AD22" s="317"/>
      <c r="AE22" s="317"/>
      <c r="AF22" s="708"/>
      <c r="AG22" s="592"/>
      <c r="AH22" s="106"/>
      <c r="AI22" s="106"/>
      <c r="AJ22" s="106"/>
      <c r="AK22" s="300"/>
      <c r="AL22" s="296">
        <f t="shared" si="3"/>
        <v>1782</v>
      </c>
      <c r="AM22" s="300"/>
      <c r="AN22" s="300"/>
      <c r="AO22" s="300">
        <v>14</v>
      </c>
      <c r="AP22" s="106">
        <v>75</v>
      </c>
      <c r="AQ22" s="106">
        <v>26</v>
      </c>
      <c r="AR22" s="106">
        <v>169</v>
      </c>
      <c r="AS22" s="106">
        <v>163</v>
      </c>
      <c r="AT22" s="106">
        <v>53</v>
      </c>
      <c r="AU22" s="106"/>
      <c r="AV22" s="106">
        <v>56</v>
      </c>
      <c r="AW22" s="106">
        <v>37</v>
      </c>
      <c r="AX22" s="106">
        <v>109</v>
      </c>
      <c r="AY22" s="106">
        <v>71</v>
      </c>
      <c r="AZ22" s="106">
        <v>57</v>
      </c>
      <c r="BA22" s="106">
        <v>60</v>
      </c>
      <c r="BB22" s="106"/>
      <c r="BC22" s="106">
        <v>27</v>
      </c>
      <c r="BD22" s="106">
        <v>89</v>
      </c>
      <c r="BE22" s="106">
        <v>29</v>
      </c>
      <c r="BF22" s="106">
        <v>103</v>
      </c>
      <c r="BG22" s="106">
        <v>36</v>
      </c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300">
        <f>'Xuất hàng mẫu '!AC33</f>
        <v>3</v>
      </c>
      <c r="BS22" s="300">
        <f>'Xuất hàng LCK và sự cố'!R33</f>
        <v>3</v>
      </c>
      <c r="BT22" s="300">
        <f>'Xuất đổi -T02 '!V126</f>
        <v>0</v>
      </c>
      <c r="BU22" s="298">
        <f t="shared" si="2"/>
        <v>602</v>
      </c>
    </row>
    <row r="23" spans="1:74" ht="17.25" hidden="1" customHeight="1">
      <c r="A23" s="314">
        <v>20</v>
      </c>
      <c r="B23" s="314" t="s">
        <v>17013</v>
      </c>
      <c r="C23" s="305" t="s">
        <v>17014</v>
      </c>
      <c r="D23" s="308">
        <f>'[4]Kho T8-2024'!$BU$35</f>
        <v>0</v>
      </c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317"/>
      <c r="AC23" s="317"/>
      <c r="AD23" s="317"/>
      <c r="AE23" s="317"/>
      <c r="AF23" s="708"/>
      <c r="AG23" s="592"/>
      <c r="AH23" s="106"/>
      <c r="AI23" s="106"/>
      <c r="AJ23" s="106"/>
      <c r="AK23" s="300"/>
      <c r="AL23" s="296">
        <f t="shared" si="3"/>
        <v>0</v>
      </c>
      <c r="AM23" s="300"/>
      <c r="AN23" s="300"/>
      <c r="AO23" s="300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300">
        <f>'Xuất hàng mẫu '!AD33</f>
        <v>0</v>
      </c>
      <c r="BS23" s="300"/>
      <c r="BT23" s="300">
        <f>0</f>
        <v>0</v>
      </c>
      <c r="BU23" s="298">
        <f t="shared" si="2"/>
        <v>0</v>
      </c>
    </row>
    <row r="24" spans="1:74" ht="16.5" customHeight="1">
      <c r="A24" s="314">
        <v>21</v>
      </c>
      <c r="B24" s="314" t="s">
        <v>16461</v>
      </c>
      <c r="C24" s="305" t="s">
        <v>6362</v>
      </c>
      <c r="D24" s="308">
        <f>'[1]Kho T1-2025'!$BU$22</f>
        <v>3399</v>
      </c>
      <c r="E24" s="106"/>
      <c r="F24" s="106"/>
      <c r="G24" s="106"/>
      <c r="H24" s="106"/>
      <c r="I24" s="106"/>
      <c r="J24" s="106"/>
      <c r="K24" s="106"/>
      <c r="L24" s="106"/>
      <c r="M24" s="106"/>
      <c r="N24" s="106">
        <v>100</v>
      </c>
      <c r="O24" s="106">
        <v>200</v>
      </c>
      <c r="P24" s="106"/>
      <c r="Q24" s="106">
        <v>100</v>
      </c>
      <c r="R24" s="106">
        <v>200</v>
      </c>
      <c r="S24" s="106"/>
      <c r="T24" s="106"/>
      <c r="U24" s="106"/>
      <c r="V24" s="106"/>
      <c r="W24" s="106"/>
      <c r="X24" s="106"/>
      <c r="Y24" s="106"/>
      <c r="Z24" s="106"/>
      <c r="AA24" s="106"/>
      <c r="AB24" s="317">
        <v>100</v>
      </c>
      <c r="AC24" s="317"/>
      <c r="AD24" s="317"/>
      <c r="AE24" s="317"/>
      <c r="AF24" s="708"/>
      <c r="AG24" s="592"/>
      <c r="AH24" s="106"/>
      <c r="AI24" s="106"/>
      <c r="AJ24" s="106"/>
      <c r="AK24" s="300"/>
      <c r="AL24" s="296">
        <f t="shared" si="3"/>
        <v>4099</v>
      </c>
      <c r="AM24" s="300"/>
      <c r="AN24" s="300"/>
      <c r="AO24" s="300">
        <v>39</v>
      </c>
      <c r="AP24" s="106">
        <v>91</v>
      </c>
      <c r="AQ24" s="106">
        <v>141</v>
      </c>
      <c r="AR24" s="106">
        <v>308</v>
      </c>
      <c r="AS24" s="106">
        <v>144</v>
      </c>
      <c r="AT24" s="106">
        <v>73</v>
      </c>
      <c r="AU24" s="106"/>
      <c r="AV24" s="106">
        <v>141</v>
      </c>
      <c r="AW24" s="106">
        <v>501</v>
      </c>
      <c r="AX24" s="106">
        <v>276</v>
      </c>
      <c r="AY24" s="106">
        <v>117</v>
      </c>
      <c r="AZ24" s="106">
        <v>156</v>
      </c>
      <c r="BA24" s="106">
        <v>50</v>
      </c>
      <c r="BB24" s="106"/>
      <c r="BC24" s="106">
        <v>93</v>
      </c>
      <c r="BD24" s="106">
        <v>227</v>
      </c>
      <c r="BE24" s="106">
        <v>83</v>
      </c>
      <c r="BF24" s="106">
        <v>223</v>
      </c>
      <c r="BG24" s="106">
        <v>45</v>
      </c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300">
        <f>'Xuất hàng mẫu '!AE33</f>
        <v>71</v>
      </c>
      <c r="BS24" s="300">
        <f>'Xuất hàng LCK và sự cố'!S33</f>
        <v>2</v>
      </c>
      <c r="BT24" s="300">
        <f>'Xuất đổi -T02 '!X126</f>
        <v>0</v>
      </c>
      <c r="BU24" s="298">
        <f t="shared" si="2"/>
        <v>1318</v>
      </c>
    </row>
    <row r="25" spans="1:74" ht="17.25" customHeight="1">
      <c r="A25" s="314">
        <v>22</v>
      </c>
      <c r="B25" s="314" t="s">
        <v>16447</v>
      </c>
      <c r="C25" s="305" t="s">
        <v>16462</v>
      </c>
      <c r="D25" s="308">
        <f>'[1]Kho T1-2025'!$BU$23</f>
        <v>1454</v>
      </c>
      <c r="E25" s="106"/>
      <c r="F25" s="106"/>
      <c r="G25" s="106"/>
      <c r="H25" s="106"/>
      <c r="I25" s="106">
        <v>208</v>
      </c>
      <c r="J25" s="106">
        <v>201</v>
      </c>
      <c r="K25" s="106"/>
      <c r="L25" s="106"/>
      <c r="M25" s="106"/>
      <c r="N25" s="106">
        <v>78</v>
      </c>
      <c r="O25" s="106"/>
      <c r="P25" s="106"/>
      <c r="Q25" s="106">
        <v>100</v>
      </c>
      <c r="R25" s="300">
        <v>100</v>
      </c>
      <c r="S25" s="106"/>
      <c r="T25" s="106"/>
      <c r="U25" s="300">
        <v>100</v>
      </c>
      <c r="V25" s="106">
        <v>100</v>
      </c>
      <c r="W25" s="106"/>
      <c r="X25" s="106">
        <v>100</v>
      </c>
      <c r="Y25" s="106">
        <v>100</v>
      </c>
      <c r="Z25" s="106"/>
      <c r="AA25" s="106"/>
      <c r="AB25" s="317"/>
      <c r="AC25" s="317"/>
      <c r="AD25" s="317"/>
      <c r="AE25" s="317"/>
      <c r="AF25" s="708"/>
      <c r="AG25" s="592"/>
      <c r="AH25" s="106"/>
      <c r="AI25" s="106"/>
      <c r="AJ25" s="106"/>
      <c r="AK25" s="300"/>
      <c r="AL25" s="296">
        <f t="shared" si="3"/>
        <v>2541</v>
      </c>
      <c r="AM25" s="300"/>
      <c r="AN25" s="300"/>
      <c r="AO25" s="300">
        <v>8</v>
      </c>
      <c r="AP25" s="106">
        <v>76</v>
      </c>
      <c r="AQ25" s="106">
        <v>39</v>
      </c>
      <c r="AR25" s="106">
        <v>197</v>
      </c>
      <c r="AS25" s="106">
        <v>255</v>
      </c>
      <c r="AT25" s="106">
        <v>65</v>
      </c>
      <c r="AU25" s="106"/>
      <c r="AV25" s="106">
        <v>91</v>
      </c>
      <c r="AW25" s="106">
        <v>79</v>
      </c>
      <c r="AX25" s="106">
        <v>150</v>
      </c>
      <c r="AY25" s="106">
        <v>97</v>
      </c>
      <c r="AZ25" s="106">
        <v>155</v>
      </c>
      <c r="BA25" s="106">
        <v>90</v>
      </c>
      <c r="BB25" s="106"/>
      <c r="BC25" s="106">
        <v>66</v>
      </c>
      <c r="BD25" s="106">
        <v>115</v>
      </c>
      <c r="BE25" s="106">
        <v>42</v>
      </c>
      <c r="BF25" s="106">
        <v>101</v>
      </c>
      <c r="BG25" s="106">
        <v>39</v>
      </c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300">
        <f>'Xuất hàng mẫu '!AF33</f>
        <v>3</v>
      </c>
      <c r="BS25" s="300">
        <f>'Xuất hàng LCK và sự cố'!R36</f>
        <v>0</v>
      </c>
      <c r="BT25" s="300">
        <f>'Xuất đổi -T02 '!Y126</f>
        <v>0</v>
      </c>
      <c r="BU25" s="298">
        <f>AL25-AM25-AN25-AO25-AP25-AQ25-AR25-AS25-AT25-BS25-BR25-AU25-AV25-AX25-AY25-AZ25-BA25-BB25-BC25-BD25-BE25-BF25-BN25-BT25-BG25-BH25-BI25-BJ25-BK25-BL25-BM25-BO25-BP25-BQ25-AW25</f>
        <v>873</v>
      </c>
    </row>
    <row r="26" spans="1:74" ht="17.25" hidden="1" customHeight="1">
      <c r="A26" s="314">
        <v>23</v>
      </c>
      <c r="B26" s="314" t="s">
        <v>17009</v>
      </c>
      <c r="C26" s="305" t="s">
        <v>17010</v>
      </c>
      <c r="D26" s="308">
        <f>'[2]Kho T1-2025'!$BU$24</f>
        <v>0</v>
      </c>
      <c r="E26" s="106"/>
      <c r="F26" s="106"/>
      <c r="G26" s="106"/>
      <c r="H26" s="106"/>
      <c r="I26" s="106"/>
      <c r="J26" s="106"/>
      <c r="K26" s="106"/>
      <c r="L26" s="106"/>
      <c r="M26" s="106"/>
      <c r="N26" s="317"/>
      <c r="O26" s="317"/>
      <c r="P26" s="106"/>
      <c r="Q26" s="106"/>
      <c r="R26" s="300"/>
      <c r="S26" s="106"/>
      <c r="T26" s="106"/>
      <c r="U26" s="300"/>
      <c r="V26" s="106"/>
      <c r="W26" s="106"/>
      <c r="X26" s="106"/>
      <c r="Y26" s="106"/>
      <c r="Z26" s="106"/>
      <c r="AA26" s="106"/>
      <c r="AB26" s="106"/>
      <c r="AC26" s="106"/>
      <c r="AD26" s="106"/>
      <c r="AE26" s="317"/>
      <c r="AF26" s="592"/>
      <c r="AG26" s="593"/>
      <c r="AH26" s="106"/>
      <c r="AI26" s="106"/>
      <c r="AJ26" s="106"/>
      <c r="AK26" s="300"/>
      <c r="AL26" s="296">
        <f t="shared" si="3"/>
        <v>0</v>
      </c>
      <c r="AM26" s="300"/>
      <c r="AN26" s="300"/>
      <c r="AO26" s="300"/>
      <c r="AP26" s="106"/>
      <c r="AQ26" s="106"/>
      <c r="AR26" s="106"/>
      <c r="AS26" s="317"/>
      <c r="AT26" s="106"/>
      <c r="AU26" s="106"/>
      <c r="AV26" s="106"/>
      <c r="AW26" s="106"/>
      <c r="AX26" s="106"/>
      <c r="AY26" s="106"/>
      <c r="AZ26" s="106"/>
      <c r="BA26" s="317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5"/>
      <c r="BP26" s="300"/>
      <c r="BQ26" s="106"/>
      <c r="BR26" s="300">
        <f>'Xuất hàng mẫu '!AG33</f>
        <v>0</v>
      </c>
      <c r="BS26" s="300"/>
      <c r="BT26" s="300">
        <f>'Xuất đổi -T02 '!Z126</f>
        <v>0</v>
      </c>
      <c r="BU26" s="298">
        <f>AL26-AM26-AN26-AO26-AP26-AQ26-AR26-AS26-AT26-BS26-BR26-AU26-AV26-AX26-AY26-AZ26-BA26-BB26-BC26-BD26-BE26-BF26-BN26-BT26-BG26-BH26-BI26-BJ26-BK26-BL26-BM26-BO26-BP26-BQ26-AW26</f>
        <v>0</v>
      </c>
    </row>
    <row r="27" spans="1:74" ht="17.25" customHeight="1">
      <c r="A27" s="314">
        <v>24</v>
      </c>
      <c r="B27" s="314" t="s">
        <v>16463</v>
      </c>
      <c r="C27" s="305" t="s">
        <v>6461</v>
      </c>
      <c r="D27" s="308">
        <f>'[2]Kho T1-2025'!$BU$25</f>
        <v>0</v>
      </c>
      <c r="E27" s="106"/>
      <c r="F27" s="106"/>
      <c r="G27" s="106"/>
      <c r="H27" s="300"/>
      <c r="I27" s="300"/>
      <c r="J27" s="106"/>
      <c r="K27" s="106"/>
      <c r="L27" s="106"/>
      <c r="M27" s="106"/>
      <c r="N27" s="317"/>
      <c r="O27" s="106"/>
      <c r="P27" s="106"/>
      <c r="Q27" s="106"/>
      <c r="R27" s="300"/>
      <c r="S27" s="106"/>
      <c r="T27" s="106"/>
      <c r="U27" s="106"/>
      <c r="V27" s="106"/>
      <c r="W27" s="106"/>
      <c r="X27" s="106"/>
      <c r="Y27" s="106">
        <v>10</v>
      </c>
      <c r="Z27" s="106"/>
      <c r="AA27" s="106"/>
      <c r="AB27" s="106"/>
      <c r="AC27" s="106"/>
      <c r="AD27" s="317"/>
      <c r="AE27" s="317"/>
      <c r="AF27" s="592"/>
      <c r="AG27" s="300"/>
      <c r="AH27" s="106"/>
      <c r="AI27" s="106"/>
      <c r="AJ27" s="106"/>
      <c r="AK27" s="300"/>
      <c r="AL27" s="296">
        <f t="shared" si="3"/>
        <v>10</v>
      </c>
      <c r="AM27" s="300"/>
      <c r="AN27" s="300"/>
      <c r="AO27" s="300"/>
      <c r="AP27" s="106"/>
      <c r="AQ27" s="106"/>
      <c r="AR27" s="106"/>
      <c r="AS27" s="317"/>
      <c r="AT27" s="106"/>
      <c r="AU27" s="317"/>
      <c r="AV27" s="106"/>
      <c r="AW27" s="106"/>
      <c r="AX27" s="106"/>
      <c r="AY27" s="106"/>
      <c r="AZ27" s="317"/>
      <c r="BA27" s="317"/>
      <c r="BB27" s="106"/>
      <c r="BC27" s="317"/>
      <c r="BD27" s="106"/>
      <c r="BE27" s="317"/>
      <c r="BF27" s="106"/>
      <c r="BG27" s="106">
        <v>10</v>
      </c>
      <c r="BH27" s="515"/>
      <c r="BI27" s="317"/>
      <c r="BJ27" s="106"/>
      <c r="BK27" s="300"/>
      <c r="BL27" s="106"/>
      <c r="BM27" s="106"/>
      <c r="BN27" s="317"/>
      <c r="BO27" s="586"/>
      <c r="BP27" s="300"/>
      <c r="BQ27" s="106"/>
      <c r="BR27" s="300">
        <f>'Xuất hàng mẫu '!AH33</f>
        <v>0</v>
      </c>
      <c r="BS27" s="300">
        <f>'Xuất hàng LCK và sự cố'!S36</f>
        <v>0</v>
      </c>
      <c r="BT27" s="300">
        <f>'Xuất đổi -T02 '!AA126</f>
        <v>0</v>
      </c>
      <c r="BU27" s="298">
        <f>AL27-AM27-AN27-AO27-AP27-AQ27-AR27-AS27-AT27-BS27-BR27-AU27-AV27-AX27-AY27-AZ27-BA27-BB27-BC27-BD27-BE27-BF27-BN27-BT27-BG27-BH27-BI27-BJ27-BK27-BL27-BM27-BO27-BP27-BQ27-AW27</f>
        <v>0</v>
      </c>
    </row>
    <row r="28" spans="1:74" ht="17.25" customHeight="1">
      <c r="A28" s="314">
        <v>25</v>
      </c>
      <c r="B28" s="314" t="s">
        <v>16465</v>
      </c>
      <c r="C28" s="305" t="s">
        <v>6462</v>
      </c>
      <c r="D28" s="308">
        <f>'[2]Kho T1-2025'!$BU$26</f>
        <v>0</v>
      </c>
      <c r="E28" s="106"/>
      <c r="F28" s="106"/>
      <c r="G28" s="317"/>
      <c r="H28" s="300"/>
      <c r="I28" s="300"/>
      <c r="J28" s="106"/>
      <c r="K28" s="106"/>
      <c r="L28" s="106"/>
      <c r="M28" s="106"/>
      <c r="N28" s="317"/>
      <c r="O28" s="106"/>
      <c r="P28" s="317"/>
      <c r="Q28" s="106"/>
      <c r="R28" s="300"/>
      <c r="S28" s="106"/>
      <c r="T28" s="106"/>
      <c r="U28" s="106"/>
      <c r="V28" s="106"/>
      <c r="W28" s="106"/>
      <c r="X28" s="106"/>
      <c r="Y28" s="106">
        <v>10</v>
      </c>
      <c r="Z28" s="106"/>
      <c r="AA28" s="106"/>
      <c r="AB28" s="106"/>
      <c r="AC28" s="106"/>
      <c r="AD28" s="106"/>
      <c r="AE28" s="106"/>
      <c r="AF28" s="475"/>
      <c r="AG28" s="106"/>
      <c r="AH28" s="106"/>
      <c r="AI28" s="106"/>
      <c r="AJ28" s="106"/>
      <c r="AK28" s="300"/>
      <c r="AL28" s="296">
        <f t="shared" si="3"/>
        <v>10</v>
      </c>
      <c r="AM28" s="300"/>
      <c r="AN28" s="300"/>
      <c r="AO28" s="300"/>
      <c r="AP28" s="317"/>
      <c r="AQ28" s="317"/>
      <c r="AR28" s="106"/>
      <c r="AS28" s="317"/>
      <c r="AT28" s="106"/>
      <c r="AU28" s="317"/>
      <c r="AV28" s="106"/>
      <c r="AW28" s="317"/>
      <c r="AX28" s="317"/>
      <c r="AY28" s="317"/>
      <c r="AZ28" s="106"/>
      <c r="BA28" s="106"/>
      <c r="BB28" s="106"/>
      <c r="BC28" s="317"/>
      <c r="BD28" s="106"/>
      <c r="BE28" s="106"/>
      <c r="BF28" s="106"/>
      <c r="BG28" s="106">
        <v>10</v>
      </c>
      <c r="BH28" s="542"/>
      <c r="BI28" s="317"/>
      <c r="BJ28" s="317"/>
      <c r="BK28" s="317"/>
      <c r="BL28" s="106"/>
      <c r="BM28" s="317"/>
      <c r="BN28" s="317"/>
      <c r="BO28" s="300"/>
      <c r="BP28" s="300"/>
      <c r="BQ28" s="106"/>
      <c r="BR28" s="300">
        <f>'Xuất hàng mẫu '!AI33</f>
        <v>0</v>
      </c>
      <c r="BS28" s="300">
        <f>'Xuất hàng LCK và sự cố'!T36</f>
        <v>0</v>
      </c>
      <c r="BT28" s="300">
        <f>'Xuất đổi -T02 '!AB126</f>
        <v>0</v>
      </c>
      <c r="BU28" s="298">
        <f>AL28-AM28-AN28-AO28-AP28-AQ28-AR28-AS28-AT28-BS28-BR28-AU28-AV28-AX28-AY28-AZ28-BA28-BB28-BC28-BD28-BE28-BF28-BN28-BT28-BG28-BH28-BI28-BJ28-BK28-BL28-BM28-BO28-BP28-BQ28-AW28</f>
        <v>0</v>
      </c>
    </row>
    <row r="29" spans="1:74" ht="17.25" customHeight="1">
      <c r="A29" s="314">
        <v>26</v>
      </c>
      <c r="B29" s="314" t="s">
        <v>16464</v>
      </c>
      <c r="C29" s="305" t="s">
        <v>6463</v>
      </c>
      <c r="D29" s="308">
        <f>'[2]Kho T1-2025'!$BU$27</f>
        <v>0</v>
      </c>
      <c r="E29" s="106"/>
      <c r="F29" s="106"/>
      <c r="G29" s="317"/>
      <c r="H29" s="106"/>
      <c r="I29" s="106"/>
      <c r="J29" s="106"/>
      <c r="K29" s="106"/>
      <c r="L29" s="106"/>
      <c r="M29" s="317"/>
      <c r="N29" s="317"/>
      <c r="O29" s="106"/>
      <c r="P29" s="317"/>
      <c r="Q29" s="106"/>
      <c r="R29" s="300"/>
      <c r="S29" s="106"/>
      <c r="T29" s="317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475"/>
      <c r="AG29" s="106"/>
      <c r="AH29" s="106"/>
      <c r="AI29" s="106"/>
      <c r="AJ29" s="106"/>
      <c r="AK29" s="300"/>
      <c r="AL29" s="296">
        <f t="shared" si="3"/>
        <v>0</v>
      </c>
      <c r="AM29" s="300"/>
      <c r="AN29" s="317"/>
      <c r="AO29" s="317"/>
      <c r="AP29" s="317"/>
      <c r="AQ29" s="106"/>
      <c r="AR29" s="317"/>
      <c r="AS29" s="317"/>
      <c r="AT29" s="300"/>
      <c r="AU29" s="106"/>
      <c r="AV29" s="317"/>
      <c r="AW29" s="106"/>
      <c r="AX29" s="300"/>
      <c r="AY29" s="317"/>
      <c r="AZ29" s="106"/>
      <c r="BA29" s="317"/>
      <c r="BB29" s="317"/>
      <c r="BC29" s="300"/>
      <c r="BD29" s="106"/>
      <c r="BE29" s="106"/>
      <c r="BF29" s="106"/>
      <c r="BG29" s="106"/>
      <c r="BH29" s="515"/>
      <c r="BI29" s="317"/>
      <c r="BJ29" s="317"/>
      <c r="BK29" s="106"/>
      <c r="BL29" s="415"/>
      <c r="BM29" s="300"/>
      <c r="BN29" s="300"/>
      <c r="BO29" s="300"/>
      <c r="BP29" s="106"/>
      <c r="BQ29" s="106"/>
      <c r="BR29" s="300">
        <f>'Xuất hàng mẫu '!AJ33</f>
        <v>0</v>
      </c>
      <c r="BS29" s="300">
        <f>'Xuất hàng LCK và sự cố'!I50</f>
        <v>0</v>
      </c>
      <c r="BT29" s="300">
        <f>'Xuất đổi -T02 '!AC126</f>
        <v>0</v>
      </c>
      <c r="BU29" s="298">
        <f t="shared" si="2"/>
        <v>0</v>
      </c>
    </row>
    <row r="30" spans="1:74" ht="17.25" hidden="1" customHeight="1">
      <c r="A30" s="314">
        <v>32</v>
      </c>
      <c r="B30" s="314"/>
      <c r="C30" s="321" t="s">
        <v>6417</v>
      </c>
      <c r="D30" s="292"/>
      <c r="E30" s="322"/>
      <c r="F30" s="322"/>
      <c r="G30" s="459"/>
      <c r="H30" s="322"/>
      <c r="I30" s="322"/>
      <c r="J30" s="322"/>
      <c r="K30" s="322"/>
      <c r="L30" s="322"/>
      <c r="M30" s="322"/>
      <c r="N30" s="322"/>
      <c r="O30" s="322"/>
      <c r="P30" s="322"/>
      <c r="Q30" s="323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459"/>
      <c r="AG30" s="322"/>
      <c r="AH30" s="322"/>
      <c r="AI30" s="322"/>
      <c r="AJ30" s="322"/>
      <c r="AK30" s="323"/>
      <c r="AL30" s="296">
        <f t="shared" si="3"/>
        <v>0</v>
      </c>
      <c r="AM30" s="323"/>
      <c r="AN30" s="459"/>
      <c r="AO30" s="323"/>
      <c r="AP30" s="323"/>
      <c r="AQ30" s="322"/>
      <c r="AR30" s="323"/>
      <c r="AS30" s="459"/>
      <c r="AT30" s="323"/>
      <c r="AU30" s="323"/>
      <c r="AV30" s="322"/>
      <c r="AW30" s="322"/>
      <c r="AX30" s="323"/>
      <c r="AY30" s="323"/>
      <c r="AZ30" s="323"/>
      <c r="BA30" s="323"/>
      <c r="BB30" s="459"/>
      <c r="BC30" s="323"/>
      <c r="BD30" s="323"/>
      <c r="BE30" s="323"/>
      <c r="BF30" s="323"/>
      <c r="BG30" s="322"/>
      <c r="BH30" s="501"/>
      <c r="BI30" s="323"/>
      <c r="BJ30" s="323"/>
      <c r="BK30" s="322"/>
      <c r="BL30" s="323"/>
      <c r="BM30" s="323"/>
      <c r="BN30" s="323"/>
      <c r="BO30" s="323"/>
      <c r="BP30" s="323"/>
      <c r="BQ30" s="323"/>
      <c r="BR30" s="323"/>
      <c r="BS30" s="323"/>
      <c r="BT30" s="306"/>
      <c r="BU30" s="540">
        <f t="shared" si="2"/>
        <v>0</v>
      </c>
    </row>
    <row r="31" spans="1:74" ht="17.25" hidden="1" customHeight="1">
      <c r="A31" s="314">
        <v>33</v>
      </c>
      <c r="B31" s="314"/>
      <c r="C31" s="321" t="s">
        <v>6418</v>
      </c>
      <c r="D31" s="292"/>
      <c r="E31" s="322"/>
      <c r="F31" s="322"/>
      <c r="G31" s="459"/>
      <c r="H31" s="322"/>
      <c r="I31" s="322"/>
      <c r="J31" s="322"/>
      <c r="K31" s="322"/>
      <c r="L31" s="322"/>
      <c r="M31" s="322"/>
      <c r="N31" s="322"/>
      <c r="O31" s="322"/>
      <c r="P31" s="322"/>
      <c r="Q31" s="323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3"/>
      <c r="AL31" s="296">
        <f t="shared" si="3"/>
        <v>0</v>
      </c>
      <c r="AM31" s="323"/>
      <c r="AN31" s="323"/>
      <c r="AO31" s="323"/>
      <c r="AP31" s="323"/>
      <c r="AQ31" s="322"/>
      <c r="AR31" s="323"/>
      <c r="AS31" s="323"/>
      <c r="AT31" s="323"/>
      <c r="AU31" s="323"/>
      <c r="AV31" s="322"/>
      <c r="AW31" s="323"/>
      <c r="AX31" s="323"/>
      <c r="AY31" s="323"/>
      <c r="AZ31" s="323"/>
      <c r="BA31" s="323"/>
      <c r="BB31" s="459"/>
      <c r="BC31" s="323"/>
      <c r="BD31" s="323"/>
      <c r="BE31" s="323"/>
      <c r="BF31" s="323"/>
      <c r="BG31" s="322"/>
      <c r="BH31" s="332"/>
      <c r="BI31" s="323"/>
      <c r="BJ31" s="323"/>
      <c r="BK31" s="323"/>
      <c r="BL31" s="323"/>
      <c r="BM31" s="323"/>
      <c r="BN31" s="323"/>
      <c r="BO31" s="323"/>
      <c r="BP31" s="323"/>
      <c r="BQ31" s="323"/>
      <c r="BR31" s="323"/>
      <c r="BS31" s="323"/>
      <c r="BT31" s="306"/>
      <c r="BU31" s="298">
        <f t="shared" si="2"/>
        <v>0</v>
      </c>
    </row>
    <row r="32" spans="1:74" ht="17.25" hidden="1" customHeight="1">
      <c r="A32" s="314">
        <v>34</v>
      </c>
      <c r="B32" s="314"/>
      <c r="C32" s="307" t="s">
        <v>6419</v>
      </c>
      <c r="D32" s="308"/>
      <c r="E32" s="309"/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10"/>
      <c r="AL32" s="296">
        <f t="shared" si="3"/>
        <v>0</v>
      </c>
      <c r="AM32" s="310"/>
      <c r="AN32" s="310"/>
      <c r="AO32" s="310"/>
      <c r="AP32" s="310"/>
      <c r="AQ32" s="310"/>
      <c r="AR32" s="310"/>
      <c r="AS32" s="310"/>
      <c r="AT32" s="310"/>
      <c r="AU32" s="310"/>
      <c r="AV32" s="309"/>
      <c r="AW32" s="310"/>
      <c r="AX32" s="310"/>
      <c r="AY32" s="310"/>
      <c r="AZ32" s="310"/>
      <c r="BA32" s="310"/>
      <c r="BB32" s="310"/>
      <c r="BC32" s="310"/>
      <c r="BD32" s="310"/>
      <c r="BE32" s="310"/>
      <c r="BF32" s="310"/>
      <c r="BG32" s="309"/>
      <c r="BH32" s="313"/>
      <c r="BI32" s="310"/>
      <c r="BJ32" s="310"/>
      <c r="BK32" s="310"/>
      <c r="BL32" s="310"/>
      <c r="BM32" s="310"/>
      <c r="BN32" s="310"/>
      <c r="BO32" s="310"/>
      <c r="BP32" s="310"/>
      <c r="BQ32" s="310"/>
      <c r="BR32" s="310"/>
      <c r="BS32" s="311"/>
      <c r="BT32" s="312"/>
      <c r="BU32" s="298">
        <f t="shared" si="2"/>
        <v>0</v>
      </c>
    </row>
    <row r="708" spans="34:34" ht="17.25" customHeight="1">
      <c r="AH708" s="440" t="s">
        <v>16575</v>
      </c>
    </row>
    <row r="2064" spans="7:26" ht="17.25" customHeight="1">
      <c r="G2064" s="86">
        <f>SUM(G2030:G2063)</f>
        <v>0</v>
      </c>
      <c r="H2064" s="86">
        <f>SUM(H2030:H2063)</f>
        <v>0</v>
      </c>
      <c r="K2064" s="122">
        <f>SUM(K2030:K2063)</f>
        <v>0</v>
      </c>
      <c r="L2064" s="86">
        <f>SUM(L2030:L2063)</f>
        <v>0</v>
      </c>
      <c r="M2064" s="86">
        <f>SUM(M2030:M2063)</f>
        <v>0</v>
      </c>
      <c r="N2064" s="86">
        <f>SUM(N2030:N2063)</f>
        <v>0</v>
      </c>
      <c r="Q2064" s="86">
        <f>SUM(Q2030:Q2063)</f>
        <v>0</v>
      </c>
      <c r="S2064" s="86">
        <f t="shared" ref="S2064:Z2064" si="4">SUM(S2030:S2063)</f>
        <v>0</v>
      </c>
      <c r="T2064" s="86">
        <f t="shared" si="4"/>
        <v>0</v>
      </c>
      <c r="U2064" s="252">
        <f t="shared" si="4"/>
        <v>0</v>
      </c>
      <c r="V2064" s="86">
        <f t="shared" si="4"/>
        <v>0</v>
      </c>
      <c r="W2064" s="86">
        <f t="shared" si="4"/>
        <v>0</v>
      </c>
      <c r="X2064" s="86">
        <f t="shared" si="4"/>
        <v>0</v>
      </c>
      <c r="Y2064" s="86">
        <f t="shared" si="4"/>
        <v>0</v>
      </c>
      <c r="Z2064" s="86">
        <f t="shared" si="4"/>
        <v>0</v>
      </c>
    </row>
    <row r="2559" spans="1:1" ht="17.25" customHeight="1">
      <c r="A2559" s="204">
        <f ca="1">2559:2575</f>
        <v>0</v>
      </c>
    </row>
  </sheetData>
  <mergeCells count="11">
    <mergeCell ref="BU2:BU3"/>
    <mergeCell ref="A1:BU1"/>
    <mergeCell ref="A2:A3"/>
    <mergeCell ref="C2:C3"/>
    <mergeCell ref="D2:D3"/>
    <mergeCell ref="E2:AK2"/>
    <mergeCell ref="AL2:AL3"/>
    <mergeCell ref="BS2:BS3"/>
    <mergeCell ref="BR2:BR3"/>
    <mergeCell ref="AM2:BQ2"/>
    <mergeCell ref="BT2:BT3"/>
  </mergeCells>
  <conditionalFormatting sqref="E33:E65539">
    <cfRule type="duplicateValues" dxfId="5141" priority="65439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tháng 7-2021</vt:lpstr>
      <vt:lpstr>Sheet6</vt:lpstr>
      <vt:lpstr>DSĐH từ 1 đến 15-5-2021</vt:lpstr>
      <vt:lpstr>Từ 1-15 tháng 6</vt:lpstr>
      <vt:lpstr>DSĐH từ 01 đến 15-7</vt:lpstr>
      <vt:lpstr>Kho T12-2021 (2)</vt:lpstr>
      <vt:lpstr>Kho T12-2021 (3)</vt:lpstr>
      <vt:lpstr>Mã KH</vt:lpstr>
      <vt:lpstr>Kho T02-2025</vt:lpstr>
      <vt:lpstr>Sheet12</vt:lpstr>
      <vt:lpstr>Sheet8</vt:lpstr>
      <vt:lpstr>Sheet9</vt:lpstr>
      <vt:lpstr>Sheet11</vt:lpstr>
      <vt:lpstr>Vin Tỉnh -tháng 02</vt:lpstr>
      <vt:lpstr>Côp+Mega+BigC+Tinh T02</vt:lpstr>
      <vt:lpstr>Vin Hà nội  tháng 02</vt:lpstr>
      <vt:lpstr>Côp+Mega+BigC HN lẻ-T02</vt:lpstr>
      <vt:lpstr>Xuất trả -T02</vt:lpstr>
      <vt:lpstr>Xuất đổi -T02 </vt:lpstr>
      <vt:lpstr>Xuất hàng mẫu </vt:lpstr>
      <vt:lpstr>Xuất hàng mẫu  Tết KT</vt:lpstr>
      <vt:lpstr>Xuất hàng LCK và sự cố</vt:lpstr>
      <vt:lpstr>Tổng theo ngày</vt:lpstr>
      <vt:lpstr>Xuất trả HS-11</vt:lpstr>
      <vt:lpstr>Sheet10</vt:lpstr>
      <vt:lpstr>Xuất hàng Combo Tết tháng 12</vt:lpstr>
      <vt:lpstr>Xuất hàng hết date và ko đạt TC</vt:lpstr>
      <vt:lpstr>Sheet7</vt:lpstr>
      <vt:lpstr>Xuất hàng thang lý</vt:lpstr>
      <vt:lpstr>Xuất trả lại Thu Hằng</vt:lpstr>
      <vt:lpstr>Sheet5</vt:lpstr>
      <vt:lpstr>tháng 4-2021 </vt:lpstr>
      <vt:lpstr> Từ 1 đến 20-4-2021 </vt:lpstr>
      <vt:lpstr> Từ 1 đến 20-4-2021 (4)</vt:lpstr>
      <vt:lpstr>tháng 4-2021 (2)</vt:lpstr>
      <vt:lpstr>Tháng 11-20 </vt:lpstr>
      <vt:lpstr>Thang 12-20</vt:lpstr>
      <vt:lpstr>Sheet2</vt:lpstr>
      <vt:lpstr>Tháng 11-20  (3)</vt:lpstr>
      <vt:lpstr>Thang 1-2021</vt:lpstr>
      <vt:lpstr>Thang 2-2021 </vt:lpstr>
      <vt:lpstr>Thang 2-Quà tết</vt:lpstr>
      <vt:lpstr>Thang 3-2021 </vt:lpstr>
      <vt:lpstr>Sheet3</vt:lpstr>
      <vt:lpstr>Sheet4</vt:lpstr>
      <vt:lpstr>Fai gửi HCM từ 11 đến 20-3-21</vt:lpstr>
      <vt:lpstr>Fai gửi HCM từ 1 đến 10-3-21</vt:lpstr>
      <vt:lpstr>Fai gửi HCM từ 20 đến 28-2-21</vt:lpstr>
      <vt:lpstr>Fai gửi HCM từ 01đến 10-2-21</vt:lpstr>
      <vt:lpstr>Fai gửi HCM từ 21 đến 31-1-21</vt:lpstr>
      <vt:lpstr>Fai gửi HCM từ 11 đến 20-1-21</vt:lpstr>
      <vt:lpstr>Fai gửi HCM 01 đến 10-1-2021</vt:lpstr>
      <vt:lpstr>Fai gửi HCM 21 đến 31-12 </vt:lpstr>
      <vt:lpstr>Fai gửi HCM 21 đến 31-12</vt:lpstr>
      <vt:lpstr>Fai gửi HCM 11 đến 20-12</vt:lpstr>
      <vt:lpstr>Fai gửi HCM 01 đến 10-12</vt:lpstr>
      <vt:lpstr>Fai gửi HCM 20 đến 30-11</vt:lpstr>
      <vt:lpstr>Fai gửi HCM</vt:lpstr>
      <vt:lpstr>Sheet1</vt:lpstr>
      <vt:lpstr>Từ 11 đến 20-11</vt:lpstr>
      <vt:lpstr>Tháng 11-20  (2)</vt:lpstr>
      <vt:lpstr>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2025-02-24T04:36:54Z</dcterms:modified>
</cp:coreProperties>
</file>